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D:\Dropbox (Personal)\Personal\2024 Plan\"/>
    </mc:Choice>
  </mc:AlternateContent>
  <xr:revisionPtr revIDLastSave="0" documentId="13_ncr:1_{1C210626-2143-4078-99A3-06662CDDFE37}" xr6:coauthVersionLast="47" xr6:coauthVersionMax="47" xr10:uidLastSave="{00000000-0000-0000-0000-000000000000}"/>
  <bookViews>
    <workbookView xWindow="-120" yWindow="-120" windowWidth="38640" windowHeight="21120" tabRatio="573" firstSheet="2" activeTab="2" xr2:uid="{08544061-7D81-2B41-98BC-9363FA36D072}"/>
  </bookViews>
  <sheets>
    <sheet name="Install Help" sheetId="30" state="hidden" r:id="rId1"/>
    <sheet name="Spending Trends" sheetId="32" r:id="rId2"/>
    <sheet name="Transactions" sheetId="19" r:id="rId3"/>
    <sheet name="Balance History" sheetId="5" state="hidden" r:id="rId4"/>
    <sheet name="Categories" sheetId="6" r:id="rId5"/>
    <sheet name="New Year" sheetId="26" state="hidden" r:id="rId6"/>
    <sheet name="Tiller.RuntimeMetadata" sheetId="25" state="veryHidden" r:id="rId7"/>
    <sheet name="AutoCat" sheetId="33" r:id="rId8"/>
  </sheets>
  <definedNames>
    <definedName name="_xlnm._FilterDatabase" localSheetId="4" hidden="1">'Categories'!#REF!</definedName>
    <definedName name="_xlnm._FilterDatabase" localSheetId="2" hidden="1">Transactions!$A$1:$J$10263</definedName>
    <definedName name="MonthNames" localSheetId="1">{"January";"February";"March";"April";"May";"June";"July";"August";"September";"October";"November";"December"}</definedName>
    <definedName name="MonthNames">{"January";"February";"March";"April";"May";"June";"July";"August";"September";"October";"November";"December"}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6" l="1"/>
  <c r="G39" i="6"/>
  <c r="H39" i="6"/>
  <c r="I39" i="6" s="1"/>
  <c r="J39" i="6" s="1"/>
  <c r="K39" i="6" s="1"/>
  <c r="L39" i="6" s="1"/>
  <c r="M39" i="6" s="1"/>
  <c r="N39" i="6" s="1"/>
  <c r="O39" i="6" s="1"/>
  <c r="P39" i="6" s="1"/>
  <c r="F62" i="6"/>
  <c r="G62" i="6" s="1"/>
  <c r="H62" i="6" s="1"/>
  <c r="I62" i="6" s="1"/>
  <c r="J62" i="6" s="1"/>
  <c r="K62" i="6" s="1"/>
  <c r="L62" i="6" s="1"/>
  <c r="M62" i="6" s="1"/>
  <c r="N62" i="6" s="1"/>
  <c r="O62" i="6" s="1"/>
  <c r="P62" i="6" s="1"/>
  <c r="F93" i="6"/>
  <c r="G93" i="6" s="1"/>
  <c r="H93" i="6" s="1"/>
  <c r="I93" i="6" s="1"/>
  <c r="J93" i="6" s="1"/>
  <c r="K93" i="6" s="1"/>
  <c r="L93" i="6" s="1"/>
  <c r="M93" i="6" s="1"/>
  <c r="N93" i="6" s="1"/>
  <c r="O93" i="6" s="1"/>
  <c r="P93" i="6" s="1"/>
  <c r="F92" i="6"/>
  <c r="G92" i="6" s="1"/>
  <c r="H92" i="6" s="1"/>
  <c r="I92" i="6" s="1"/>
  <c r="J92" i="6" s="1"/>
  <c r="K92" i="6" s="1"/>
  <c r="L92" i="6" s="1"/>
  <c r="M92" i="6" s="1"/>
  <c r="N92" i="6" s="1"/>
  <c r="O92" i="6" s="1"/>
  <c r="P92" i="6" s="1"/>
  <c r="F40" i="6"/>
  <c r="G40" i="6" s="1"/>
  <c r="H40" i="6" s="1"/>
  <c r="I40" i="6" s="1"/>
  <c r="J40" i="6" s="1"/>
  <c r="K40" i="6" s="1"/>
  <c r="L40" i="6" s="1"/>
  <c r="M40" i="6" s="1"/>
  <c r="N40" i="6" s="1"/>
  <c r="O40" i="6" s="1"/>
  <c r="P40" i="6" s="1"/>
  <c r="F55" i="6"/>
  <c r="G55" i="6" s="1"/>
  <c r="H55" i="6" s="1"/>
  <c r="I55" i="6" s="1"/>
  <c r="J55" i="6" s="1"/>
  <c r="K55" i="6" s="1"/>
  <c r="L55" i="6" s="1"/>
  <c r="M55" i="6" s="1"/>
  <c r="N55" i="6" s="1"/>
  <c r="O55" i="6" s="1"/>
  <c r="P55" i="6" s="1"/>
  <c r="F65" i="6"/>
  <c r="G65" i="6" s="1"/>
  <c r="H65" i="6" s="1"/>
  <c r="I65" i="6" s="1"/>
  <c r="J65" i="6" s="1"/>
  <c r="K65" i="6" s="1"/>
  <c r="L65" i="6" s="1"/>
  <c r="M65" i="6" s="1"/>
  <c r="N65" i="6" s="1"/>
  <c r="O65" i="6" s="1"/>
  <c r="P65" i="6" s="1"/>
  <c r="F5" i="6"/>
  <c r="G5" i="6" s="1"/>
  <c r="H5" i="6" s="1"/>
  <c r="I5" i="6" s="1"/>
  <c r="J5" i="6" s="1"/>
  <c r="K5" i="6" s="1"/>
  <c r="L5" i="6" s="1"/>
  <c r="M5" i="6" s="1"/>
  <c r="N5" i="6" s="1"/>
  <c r="O5" i="6" s="1"/>
  <c r="P5" i="6" s="1"/>
  <c r="F3" i="6"/>
  <c r="G3" i="6" s="1"/>
  <c r="H3" i="6" s="1"/>
  <c r="I3" i="6" s="1"/>
  <c r="J3" i="6" s="1"/>
  <c r="K3" i="6" s="1"/>
  <c r="L3" i="6" s="1"/>
  <c r="M3" i="6" s="1"/>
  <c r="N3" i="6" s="1"/>
  <c r="O3" i="6" s="1"/>
  <c r="P3" i="6" s="1"/>
  <c r="F73" i="6"/>
  <c r="G73" i="6" s="1"/>
  <c r="H73" i="6" s="1"/>
  <c r="I73" i="6" s="1"/>
  <c r="J73" i="6" s="1"/>
  <c r="K73" i="6" s="1"/>
  <c r="L73" i="6" s="1"/>
  <c r="M73" i="6" s="1"/>
  <c r="N73" i="6" s="1"/>
  <c r="O73" i="6" s="1"/>
  <c r="P73" i="6" s="1"/>
  <c r="K71" i="6" l="1"/>
  <c r="L71" i="6" s="1"/>
  <c r="M71" i="6" s="1"/>
  <c r="N71" i="6" s="1"/>
  <c r="O71" i="6" s="1"/>
  <c r="P71" i="6" s="1"/>
  <c r="F71" i="6"/>
  <c r="G71" i="6" s="1"/>
  <c r="H71" i="6" s="1"/>
  <c r="I71" i="6" s="1"/>
  <c r="K70" i="6"/>
  <c r="L70" i="6" s="1"/>
  <c r="M70" i="6" s="1"/>
  <c r="N70" i="6" s="1"/>
  <c r="O70" i="6" s="1"/>
  <c r="P70" i="6" s="1"/>
  <c r="F70" i="6"/>
  <c r="G70" i="6" s="1"/>
  <c r="H70" i="6" s="1"/>
  <c r="I70" i="6" s="1"/>
  <c r="F69" i="6"/>
  <c r="G69" i="6" s="1"/>
  <c r="H69" i="6" s="1"/>
  <c r="I69" i="6" s="1"/>
  <c r="K69" i="6"/>
  <c r="N69" i="6"/>
  <c r="O69" i="6" s="1"/>
  <c r="P69" i="6" s="1"/>
  <c r="F68" i="6"/>
  <c r="G68" i="6" s="1"/>
  <c r="H68" i="6" s="1"/>
  <c r="I68" i="6" s="1"/>
  <c r="K81" i="6"/>
  <c r="L81" i="6" s="1"/>
  <c r="M81" i="6" s="1"/>
  <c r="N81" i="6" s="1"/>
  <c r="O81" i="6" s="1"/>
  <c r="P81" i="6" s="1"/>
  <c r="F81" i="6"/>
  <c r="G81" i="6" s="1"/>
  <c r="H81" i="6" s="1"/>
  <c r="I81" i="6" s="1"/>
  <c r="J81" i="6" s="1"/>
  <c r="E35" i="6"/>
  <c r="F47" i="6"/>
  <c r="G47" i="6" s="1"/>
  <c r="H47" i="6" s="1"/>
  <c r="I47" i="6" s="1"/>
  <c r="J47" i="6" s="1"/>
  <c r="K47" i="6" s="1"/>
  <c r="L47" i="6" s="1"/>
  <c r="M47" i="6" s="1"/>
  <c r="N47" i="6" s="1"/>
  <c r="O47" i="6" s="1"/>
  <c r="P47" i="6" s="1"/>
  <c r="F80" i="6"/>
  <c r="P80" i="6"/>
  <c r="K36" i="6"/>
  <c r="E21" i="6"/>
  <c r="F21" i="6" s="1"/>
  <c r="G21" i="6" s="1"/>
  <c r="H21" i="6" s="1"/>
  <c r="I21" i="6" s="1"/>
  <c r="J21" i="6" s="1"/>
  <c r="K21" i="6" s="1"/>
  <c r="L21" i="6" s="1"/>
  <c r="M21" i="6" s="1"/>
  <c r="N21" i="6" s="1"/>
  <c r="O21" i="6" s="1"/>
  <c r="P21" i="6" s="1"/>
  <c r="F75" i="6"/>
  <c r="G75" i="6" s="1"/>
  <c r="H75" i="6" s="1"/>
  <c r="I75" i="6" s="1"/>
  <c r="J75" i="6" s="1"/>
  <c r="K75" i="6" s="1"/>
  <c r="L75" i="6" s="1"/>
  <c r="M75" i="6" s="1"/>
  <c r="N75" i="6" s="1"/>
  <c r="O75" i="6" s="1"/>
  <c r="P75" i="6" s="1"/>
  <c r="F27" i="6"/>
  <c r="G27" i="6" s="1"/>
  <c r="H27" i="6" s="1"/>
  <c r="I27" i="6" s="1"/>
  <c r="J27" i="6" s="1"/>
  <c r="K27" i="6" s="1"/>
  <c r="L27" i="6" s="1"/>
  <c r="M27" i="6" s="1"/>
  <c r="N27" i="6" s="1"/>
  <c r="O27" i="6" s="1"/>
  <c r="P27" i="6" s="1"/>
  <c r="E41" i="6"/>
  <c r="F41" i="6" s="1"/>
  <c r="G41" i="6" s="1"/>
  <c r="H41" i="6" s="1"/>
  <c r="K41" i="6"/>
  <c r="L41" i="6" s="1"/>
  <c r="M41" i="6" s="1"/>
  <c r="N41" i="6" s="1"/>
  <c r="O41" i="6" s="1"/>
  <c r="P41" i="6" s="1"/>
  <c r="E56" i="6"/>
  <c r="F56" i="6" s="1"/>
  <c r="G56" i="6" s="1"/>
  <c r="H56" i="6" s="1"/>
  <c r="I56" i="6" s="1"/>
  <c r="J56" i="6" s="1"/>
  <c r="K56" i="6" s="1"/>
  <c r="L56" i="6" s="1"/>
  <c r="M56" i="6" s="1"/>
  <c r="N56" i="6" s="1"/>
  <c r="O56" i="6" s="1"/>
  <c r="P56" i="6" s="1"/>
  <c r="E51" i="6"/>
  <c r="F51" i="6" s="1"/>
  <c r="G51" i="6" s="1"/>
  <c r="H51" i="6" s="1"/>
  <c r="I51" i="6" s="1"/>
  <c r="J51" i="6" s="1"/>
  <c r="K51" i="6" s="1"/>
  <c r="L51" i="6" s="1"/>
  <c r="M51" i="6" s="1"/>
  <c r="N51" i="6" s="1"/>
  <c r="O51" i="6" s="1"/>
  <c r="P51" i="6" s="1"/>
  <c r="E50" i="6"/>
  <c r="F50" i="6" s="1"/>
  <c r="G50" i="6" s="1"/>
  <c r="H50" i="6" s="1"/>
  <c r="I50" i="6" s="1"/>
  <c r="J50" i="6" s="1"/>
  <c r="K50" i="6" s="1"/>
  <c r="L50" i="6" s="1"/>
  <c r="M50" i="6" s="1"/>
  <c r="N50" i="6" s="1"/>
  <c r="O50" i="6" s="1"/>
  <c r="P50" i="6" s="1"/>
  <c r="F46" i="6"/>
  <c r="G46" i="6" s="1"/>
  <c r="H46" i="6" s="1"/>
  <c r="I46" i="6" s="1"/>
  <c r="J46" i="6" s="1"/>
  <c r="L46" i="6"/>
  <c r="M46" i="6" s="1"/>
  <c r="N46" i="6" s="1"/>
  <c r="O46" i="6" s="1"/>
  <c r="P46" i="6" s="1"/>
  <c r="E16" i="6"/>
  <c r="F16" i="6" s="1"/>
  <c r="G16" i="6" s="1"/>
  <c r="H16" i="6" s="1"/>
  <c r="I16" i="6" s="1"/>
  <c r="J16" i="6" s="1"/>
  <c r="K16" i="6" s="1"/>
  <c r="L16" i="6" s="1"/>
  <c r="M16" i="6" s="1"/>
  <c r="N16" i="6" s="1"/>
  <c r="O16" i="6" s="1"/>
  <c r="P16" i="6" s="1"/>
  <c r="F17" i="6"/>
  <c r="G17" i="6" s="1"/>
  <c r="H17" i="6" s="1"/>
  <c r="I17" i="6" s="1"/>
  <c r="J17" i="6" s="1"/>
  <c r="K17" i="6" s="1"/>
  <c r="L17" i="6" s="1"/>
  <c r="M17" i="6" s="1"/>
  <c r="N17" i="6" s="1"/>
  <c r="O17" i="6" s="1"/>
  <c r="P17" i="6" s="1"/>
  <c r="E91" i="6"/>
  <c r="F91" i="6" s="1"/>
  <c r="G91" i="6" s="1"/>
  <c r="H91" i="6" s="1"/>
  <c r="I91" i="6" s="1"/>
  <c r="J91" i="6" s="1"/>
  <c r="K91" i="6" s="1"/>
  <c r="L91" i="6" s="1"/>
  <c r="M91" i="6" s="1"/>
  <c r="N91" i="6" s="1"/>
  <c r="O91" i="6" s="1"/>
  <c r="P91" i="6" s="1"/>
  <c r="E86" i="6"/>
  <c r="F86" i="6" s="1"/>
  <c r="G86" i="6" s="1"/>
  <c r="H86" i="6" s="1"/>
  <c r="I86" i="6" s="1"/>
  <c r="J86" i="6" s="1"/>
  <c r="K86" i="6" s="1"/>
  <c r="L86" i="6" s="1"/>
  <c r="M86" i="6" s="1"/>
  <c r="N86" i="6" s="1"/>
  <c r="O86" i="6" s="1"/>
  <c r="P86" i="6" s="1"/>
  <c r="E85" i="6"/>
  <c r="F85" i="6" s="1"/>
  <c r="G85" i="6" s="1"/>
  <c r="H85" i="6" s="1"/>
  <c r="I85" i="6" s="1"/>
  <c r="J85" i="6" s="1"/>
  <c r="K85" i="6" s="1"/>
  <c r="L85" i="6" s="1"/>
  <c r="M85" i="6" s="1"/>
  <c r="N85" i="6" s="1"/>
  <c r="O85" i="6" s="1"/>
  <c r="P85" i="6" s="1"/>
  <c r="E84" i="6"/>
  <c r="F84" i="6" s="1"/>
  <c r="G84" i="6" s="1"/>
  <c r="H84" i="6" s="1"/>
  <c r="I84" i="6" s="1"/>
  <c r="J84" i="6" s="1"/>
  <c r="K84" i="6" s="1"/>
  <c r="L84" i="6" s="1"/>
  <c r="M84" i="6" s="1"/>
  <c r="N84" i="6" s="1"/>
  <c r="O84" i="6" s="1"/>
  <c r="P84" i="6" s="1"/>
  <c r="E59" i="6"/>
  <c r="F59" i="6" s="1"/>
  <c r="G59" i="6" s="1"/>
  <c r="H59" i="6" s="1"/>
  <c r="I59" i="6" s="1"/>
  <c r="J59" i="6" s="1"/>
  <c r="K59" i="6" s="1"/>
  <c r="L59" i="6" s="1"/>
  <c r="M59" i="6" s="1"/>
  <c r="N59" i="6" s="1"/>
  <c r="O59" i="6" s="1"/>
  <c r="P59" i="6" s="1"/>
  <c r="E58" i="6"/>
  <c r="F58" i="6" s="1"/>
  <c r="G58" i="6" s="1"/>
  <c r="H58" i="6" s="1"/>
  <c r="I58" i="6" s="1"/>
  <c r="J58" i="6" s="1"/>
  <c r="K58" i="6" s="1"/>
  <c r="L58" i="6" s="1"/>
  <c r="M58" i="6" s="1"/>
  <c r="N58" i="6" s="1"/>
  <c r="O58" i="6" s="1"/>
  <c r="P58" i="6" s="1"/>
  <c r="F10" i="6"/>
  <c r="G10" i="6" s="1"/>
  <c r="H10" i="6" s="1"/>
  <c r="I10" i="6" s="1"/>
  <c r="J10" i="6" s="1"/>
  <c r="K10" i="6" s="1"/>
  <c r="L10" i="6" s="1"/>
  <c r="M10" i="6" s="1"/>
  <c r="N10" i="6" s="1"/>
  <c r="O10" i="6" s="1"/>
  <c r="P10" i="6" s="1"/>
  <c r="F11" i="6"/>
  <c r="G11" i="6" s="1"/>
  <c r="H11" i="6" s="1"/>
  <c r="I11" i="6" s="1"/>
  <c r="J11" i="6" s="1"/>
  <c r="K11" i="6" s="1"/>
  <c r="L11" i="6" s="1"/>
  <c r="M11" i="6" s="1"/>
  <c r="N11" i="6" s="1"/>
  <c r="O11" i="6" s="1"/>
  <c r="P11" i="6" s="1"/>
  <c r="F18" i="6"/>
  <c r="G18" i="6" s="1"/>
  <c r="H18" i="6" s="1"/>
  <c r="I18" i="6" s="1"/>
  <c r="J18" i="6" s="1"/>
  <c r="K18" i="6" s="1"/>
  <c r="L18" i="6" s="1"/>
  <c r="M18" i="6" s="1"/>
  <c r="N18" i="6" s="1"/>
  <c r="O18" i="6" s="1"/>
  <c r="P18" i="6" s="1"/>
  <c r="F19" i="6"/>
  <c r="G19" i="6" s="1"/>
  <c r="H19" i="6" s="1"/>
  <c r="I19" i="6" s="1"/>
  <c r="J19" i="6" s="1"/>
  <c r="K19" i="6" s="1"/>
  <c r="L19" i="6" s="1"/>
  <c r="M19" i="6" s="1"/>
  <c r="N19" i="6" s="1"/>
  <c r="O19" i="6" s="1"/>
  <c r="P19" i="6" s="1"/>
  <c r="F20" i="6"/>
  <c r="G20" i="6" s="1"/>
  <c r="H20" i="6" s="1"/>
  <c r="I20" i="6" s="1"/>
  <c r="J20" i="6" s="1"/>
  <c r="K20" i="6" s="1"/>
  <c r="L20" i="6" s="1"/>
  <c r="M20" i="6" s="1"/>
  <c r="N20" i="6" s="1"/>
  <c r="O20" i="6" s="1"/>
  <c r="P20" i="6" s="1"/>
  <c r="F23" i="6"/>
  <c r="G23" i="6" s="1"/>
  <c r="H23" i="6" s="1"/>
  <c r="I23" i="6" s="1"/>
  <c r="J23" i="6" s="1"/>
  <c r="K23" i="6" s="1"/>
  <c r="L23" i="6" s="1"/>
  <c r="M23" i="6" s="1"/>
  <c r="N23" i="6" s="1"/>
  <c r="O23" i="6" s="1"/>
  <c r="P23" i="6" s="1"/>
  <c r="F24" i="6"/>
  <c r="G24" i="6" s="1"/>
  <c r="H24" i="6" s="1"/>
  <c r="I24" i="6" s="1"/>
  <c r="J24" i="6" s="1"/>
  <c r="K24" i="6" s="1"/>
  <c r="L24" i="6" s="1"/>
  <c r="M24" i="6" s="1"/>
  <c r="N24" i="6" s="1"/>
  <c r="O24" i="6" s="1"/>
  <c r="P24" i="6" s="1"/>
  <c r="F25" i="6"/>
  <c r="G25" i="6" s="1"/>
  <c r="H25" i="6" s="1"/>
  <c r="I25" i="6" s="1"/>
  <c r="J25" i="6" s="1"/>
  <c r="K25" i="6" s="1"/>
  <c r="L25" i="6" s="1"/>
  <c r="M25" i="6" s="1"/>
  <c r="N25" i="6" s="1"/>
  <c r="O25" i="6" s="1"/>
  <c r="P25" i="6" s="1"/>
  <c r="F26" i="6"/>
  <c r="G26" i="6" s="1"/>
  <c r="H26" i="6" s="1"/>
  <c r="I26" i="6" s="1"/>
  <c r="J26" i="6" s="1"/>
  <c r="K26" i="6" s="1"/>
  <c r="L26" i="6" s="1"/>
  <c r="M26" i="6" s="1"/>
  <c r="N26" i="6" s="1"/>
  <c r="O26" i="6" s="1"/>
  <c r="P26" i="6" s="1"/>
  <c r="F28" i="6"/>
  <c r="G28" i="6" s="1"/>
  <c r="H28" i="6" s="1"/>
  <c r="I28" i="6" s="1"/>
  <c r="J28" i="6" s="1"/>
  <c r="K28" i="6" s="1"/>
  <c r="L28" i="6" s="1"/>
  <c r="M28" i="6" s="1"/>
  <c r="N28" i="6" s="1"/>
  <c r="O28" i="6" s="1"/>
  <c r="P28" i="6" s="1"/>
  <c r="F37" i="6"/>
  <c r="G37" i="6" s="1"/>
  <c r="H37" i="6" s="1"/>
  <c r="I37" i="6" s="1"/>
  <c r="J37" i="6" s="1"/>
  <c r="K37" i="6" s="1"/>
  <c r="L37" i="6" s="1"/>
  <c r="M37" i="6" s="1"/>
  <c r="N37" i="6" s="1"/>
  <c r="O37" i="6" s="1"/>
  <c r="P37" i="6" s="1"/>
  <c r="F54" i="6"/>
  <c r="G54" i="6" s="1"/>
  <c r="H54" i="6" s="1"/>
  <c r="I54" i="6" s="1"/>
  <c r="J54" i="6" s="1"/>
  <c r="K54" i="6" s="1"/>
  <c r="L54" i="6" s="1"/>
  <c r="M54" i="6" s="1"/>
  <c r="N54" i="6" s="1"/>
  <c r="O54" i="6" s="1"/>
  <c r="P54" i="6" s="1"/>
  <c r="F76" i="6"/>
  <c r="G76" i="6" s="1"/>
  <c r="H76" i="6" s="1"/>
  <c r="I76" i="6" s="1"/>
  <c r="J76" i="6" s="1"/>
  <c r="K76" i="6" s="1"/>
  <c r="L76" i="6" s="1"/>
  <c r="M76" i="6" s="1"/>
  <c r="N76" i="6" s="1"/>
  <c r="O76" i="6" s="1"/>
  <c r="P76" i="6" s="1"/>
  <c r="F77" i="6"/>
  <c r="G77" i="6" s="1"/>
  <c r="H77" i="6" s="1"/>
  <c r="I77" i="6" s="1"/>
  <c r="J77" i="6" s="1"/>
  <c r="L77" i="6"/>
  <c r="M77" i="6" s="1"/>
  <c r="N77" i="6" s="1"/>
  <c r="O77" i="6" s="1"/>
  <c r="P77" i="6" s="1"/>
  <c r="F88" i="6"/>
  <c r="G88" i="6" s="1"/>
  <c r="H88" i="6" s="1"/>
  <c r="I88" i="6" s="1"/>
  <c r="J88" i="6" s="1"/>
  <c r="K88" i="6" s="1"/>
  <c r="L88" i="6" s="1"/>
  <c r="M88" i="6" s="1"/>
  <c r="N88" i="6" s="1"/>
  <c r="O88" i="6" s="1"/>
  <c r="P88" i="6" s="1"/>
  <c r="F89" i="6"/>
  <c r="G89" i="6" s="1"/>
  <c r="H89" i="6" s="1"/>
  <c r="I89" i="6" s="1"/>
  <c r="J89" i="6" s="1"/>
  <c r="K89" i="6" s="1"/>
  <c r="L89" i="6" s="1"/>
  <c r="M89" i="6" s="1"/>
  <c r="N89" i="6" s="1"/>
  <c r="O89" i="6" s="1"/>
  <c r="P89" i="6" s="1"/>
  <c r="F90" i="6"/>
  <c r="G90" i="6" s="1"/>
  <c r="H90" i="6" s="1"/>
  <c r="I90" i="6" s="1"/>
  <c r="J90" i="6" s="1"/>
  <c r="K90" i="6" s="1"/>
  <c r="L90" i="6" s="1"/>
  <c r="M90" i="6" s="1"/>
  <c r="N90" i="6" s="1"/>
  <c r="O90" i="6" s="1"/>
  <c r="P90" i="6" s="1"/>
  <c r="F29" i="6"/>
  <c r="G29" i="6" s="1"/>
  <c r="H29" i="6" s="1"/>
  <c r="I29" i="6" s="1"/>
  <c r="J29" i="6" s="1"/>
  <c r="K29" i="6" s="1"/>
  <c r="L29" i="6" s="1"/>
  <c r="M29" i="6" s="1"/>
  <c r="N29" i="6" s="1"/>
  <c r="O29" i="6" s="1"/>
  <c r="P29" i="6" s="1"/>
  <c r="F34" i="6"/>
  <c r="G34" i="6" s="1"/>
  <c r="H34" i="6" s="1"/>
  <c r="I34" i="6" s="1"/>
  <c r="J34" i="6" s="1"/>
  <c r="K34" i="6" s="1"/>
  <c r="L34" i="6" s="1"/>
  <c r="M34" i="6" s="1"/>
  <c r="N34" i="6" s="1"/>
  <c r="O34" i="6" s="1"/>
  <c r="P34" i="6" s="1"/>
  <c r="F42" i="6"/>
  <c r="G42" i="6" s="1"/>
  <c r="H42" i="6" s="1"/>
  <c r="I42" i="6" s="1"/>
  <c r="J42" i="6" s="1"/>
  <c r="K42" i="6" s="1"/>
  <c r="L42" i="6" s="1"/>
  <c r="M42" i="6" s="1"/>
  <c r="N42" i="6" s="1"/>
  <c r="O42" i="6" s="1"/>
  <c r="P42" i="6" s="1"/>
  <c r="F43" i="6"/>
  <c r="G43" i="6" s="1"/>
  <c r="H43" i="6" s="1"/>
  <c r="I43" i="6" s="1"/>
  <c r="J43" i="6" s="1"/>
  <c r="L43" i="6"/>
  <c r="M43" i="6" s="1"/>
  <c r="N43" i="6" s="1"/>
  <c r="O43" i="6" s="1"/>
  <c r="P43" i="6" s="1"/>
  <c r="F49" i="6"/>
  <c r="G49" i="6" s="1"/>
  <c r="H49" i="6" s="1"/>
  <c r="I49" i="6" s="1"/>
  <c r="J49" i="6" s="1"/>
  <c r="K49" i="6" s="1"/>
  <c r="L49" i="6" s="1"/>
  <c r="M49" i="6" s="1"/>
  <c r="N49" i="6" s="1"/>
  <c r="O49" i="6" s="1"/>
  <c r="P49" i="6" s="1"/>
  <c r="F53" i="6"/>
  <c r="G53" i="6" s="1"/>
  <c r="H53" i="6" s="1"/>
  <c r="I53" i="6" s="1"/>
  <c r="J53" i="6" s="1"/>
  <c r="K53" i="6" s="1"/>
  <c r="L53" i="6" s="1"/>
  <c r="M53" i="6" s="1"/>
  <c r="N53" i="6" s="1"/>
  <c r="O53" i="6" s="1"/>
  <c r="P53" i="6" s="1"/>
  <c r="F60" i="6"/>
  <c r="G60" i="6" s="1"/>
  <c r="H60" i="6" s="1"/>
  <c r="I60" i="6" s="1"/>
  <c r="J60" i="6" s="1"/>
  <c r="K60" i="6" s="1"/>
  <c r="L60" i="6" s="1"/>
  <c r="M60" i="6" s="1"/>
  <c r="N60" i="6" s="1"/>
  <c r="O60" i="6" s="1"/>
  <c r="P60" i="6" s="1"/>
  <c r="F83" i="6"/>
  <c r="G83" i="6" s="1"/>
  <c r="H83" i="6" s="1"/>
  <c r="I83" i="6" s="1"/>
  <c r="J83" i="6" s="1"/>
  <c r="K83" i="6" s="1"/>
  <c r="L83" i="6" s="1"/>
  <c r="M83" i="6" s="1"/>
  <c r="N83" i="6" s="1"/>
  <c r="O83" i="6" s="1"/>
  <c r="P83" i="6" s="1"/>
  <c r="F31" i="6"/>
  <c r="G31" i="6" s="1"/>
  <c r="H31" i="6" s="1"/>
  <c r="I31" i="6" s="1"/>
  <c r="J31" i="6" s="1"/>
  <c r="K31" i="6" s="1"/>
  <c r="L31" i="6" s="1"/>
  <c r="M31" i="6" s="1"/>
  <c r="N31" i="6" s="1"/>
  <c r="O31" i="6" s="1"/>
  <c r="P31" i="6" s="1"/>
  <c r="F33" i="6"/>
  <c r="G33" i="6" s="1"/>
  <c r="H33" i="6" s="1"/>
  <c r="I33" i="6" s="1"/>
  <c r="J33" i="6" s="1"/>
  <c r="K33" i="6" s="1"/>
  <c r="L33" i="6" s="1"/>
  <c r="M33" i="6" s="1"/>
  <c r="N33" i="6" s="1"/>
  <c r="O33" i="6" s="1"/>
  <c r="P33" i="6" s="1"/>
  <c r="F63" i="6"/>
  <c r="G63" i="6" s="1"/>
  <c r="H63" i="6" s="1"/>
  <c r="I63" i="6" s="1"/>
  <c r="J63" i="6" s="1"/>
  <c r="K63" i="6" s="1"/>
  <c r="L63" i="6" s="1"/>
  <c r="M63" i="6" s="1"/>
  <c r="N63" i="6" s="1"/>
  <c r="O63" i="6" s="1"/>
  <c r="P63" i="6" s="1"/>
  <c r="F67" i="6"/>
  <c r="G67" i="6" s="1"/>
  <c r="H67" i="6" s="1"/>
  <c r="I67" i="6" s="1"/>
  <c r="J67" i="6" s="1"/>
  <c r="K67" i="6" s="1"/>
  <c r="L67" i="6" s="1"/>
  <c r="M67" i="6" s="1"/>
  <c r="N67" i="6" s="1"/>
  <c r="O67" i="6" s="1"/>
  <c r="P67" i="6" s="1"/>
  <c r="F74" i="6"/>
  <c r="G74" i="6" s="1"/>
  <c r="H74" i="6" s="1"/>
  <c r="I74" i="6" s="1"/>
  <c r="J74" i="6" s="1"/>
  <c r="K74" i="6" s="1"/>
  <c r="L74" i="6" s="1"/>
  <c r="M74" i="6" s="1"/>
  <c r="N74" i="6" s="1"/>
  <c r="O74" i="6" s="1"/>
  <c r="P74" i="6" s="1"/>
  <c r="F66" i="6"/>
  <c r="G66" i="6" s="1"/>
  <c r="H66" i="6" s="1"/>
  <c r="I66" i="6" s="1"/>
  <c r="J66" i="6" s="1"/>
  <c r="K66" i="6" s="1"/>
  <c r="L66" i="6" s="1"/>
  <c r="M66" i="6" s="1"/>
  <c r="N66" i="6" s="1"/>
  <c r="O66" i="6" s="1"/>
  <c r="P66" i="6" s="1"/>
  <c r="F4" i="6"/>
  <c r="G4" i="6" s="1"/>
  <c r="H4" i="6" s="1"/>
  <c r="F30" i="6"/>
  <c r="G30" i="6" s="1"/>
  <c r="H30" i="6" s="1"/>
  <c r="I30" i="6" s="1"/>
  <c r="J30" i="6" s="1"/>
  <c r="K30" i="6" s="1"/>
  <c r="L30" i="6" s="1"/>
  <c r="M30" i="6" s="1"/>
  <c r="N30" i="6" s="1"/>
  <c r="O30" i="6" s="1"/>
  <c r="P30" i="6" s="1"/>
  <c r="F61" i="6"/>
  <c r="G61" i="6" s="1"/>
  <c r="H61" i="6" s="1"/>
  <c r="I61" i="6" s="1"/>
  <c r="J61" i="6" s="1"/>
  <c r="K61" i="6" s="1"/>
  <c r="L61" i="6" s="1"/>
  <c r="M61" i="6" s="1"/>
  <c r="N61" i="6" s="1"/>
  <c r="O61" i="6" s="1"/>
  <c r="P61" i="6" s="1"/>
  <c r="F64" i="6"/>
  <c r="G64" i="6" s="1"/>
  <c r="H64" i="6" s="1"/>
  <c r="I64" i="6" s="1"/>
  <c r="J64" i="6" s="1"/>
  <c r="K64" i="6" s="1"/>
  <c r="L64" i="6" s="1"/>
  <c r="M64" i="6" s="1"/>
  <c r="N64" i="6" s="1"/>
  <c r="O64" i="6" s="1"/>
  <c r="P64" i="6" s="1"/>
  <c r="F12" i="6"/>
  <c r="G12" i="6" s="1"/>
  <c r="H12" i="6" s="1"/>
  <c r="I12" i="6" s="1"/>
  <c r="J12" i="6" s="1"/>
  <c r="K12" i="6" s="1"/>
  <c r="L12" i="6" s="1"/>
  <c r="M12" i="6" s="1"/>
  <c r="N12" i="6" s="1"/>
  <c r="O12" i="6" s="1"/>
  <c r="P12" i="6" s="1"/>
  <c r="F13" i="6"/>
  <c r="G13" i="6" s="1"/>
  <c r="H13" i="6" s="1"/>
  <c r="I13" i="6" s="1"/>
  <c r="J13" i="6" s="1"/>
  <c r="K13" i="6" s="1"/>
  <c r="L13" i="6" s="1"/>
  <c r="M13" i="6" s="1"/>
  <c r="N13" i="6" s="1"/>
  <c r="O13" i="6" s="1"/>
  <c r="P13" i="6" s="1"/>
  <c r="F14" i="6"/>
  <c r="G14" i="6" s="1"/>
  <c r="H14" i="6" s="1"/>
  <c r="I14" i="6" s="1"/>
  <c r="J14" i="6" s="1"/>
  <c r="K14" i="6" s="1"/>
  <c r="L14" i="6" s="1"/>
  <c r="M14" i="6" s="1"/>
  <c r="N14" i="6" s="1"/>
  <c r="O14" i="6" s="1"/>
  <c r="P14" i="6" s="1"/>
  <c r="F15" i="6"/>
  <c r="G15" i="6" s="1"/>
  <c r="H15" i="6" s="1"/>
  <c r="I15" i="6" s="1"/>
  <c r="J15" i="6" s="1"/>
  <c r="K15" i="6" s="1"/>
  <c r="L15" i="6" s="1"/>
  <c r="M15" i="6" s="1"/>
  <c r="N15" i="6" s="1"/>
  <c r="O15" i="6" s="1"/>
  <c r="P15" i="6" s="1"/>
  <c r="F8" i="6"/>
  <c r="G8" i="6" s="1"/>
  <c r="H8" i="6" s="1"/>
  <c r="I8" i="6" s="1"/>
  <c r="J8" i="6" s="1"/>
  <c r="K8" i="6" s="1"/>
  <c r="L8" i="6" s="1"/>
  <c r="M8" i="6" s="1"/>
  <c r="N8" i="6" s="1"/>
  <c r="O8" i="6" s="1"/>
  <c r="P8" i="6" s="1"/>
  <c r="F9" i="6"/>
  <c r="G9" i="6" s="1"/>
  <c r="H9" i="6" s="1"/>
  <c r="I9" i="6" s="1"/>
  <c r="J9" i="6" s="1"/>
  <c r="K9" i="6" s="1"/>
  <c r="L9" i="6" s="1"/>
  <c r="M9" i="6" s="1"/>
  <c r="N9" i="6" s="1"/>
  <c r="O9" i="6" s="1"/>
  <c r="P9" i="6" s="1"/>
  <c r="F6" i="6"/>
  <c r="G6" i="6" s="1"/>
  <c r="H6" i="6" s="1"/>
  <c r="I6" i="6" s="1"/>
  <c r="J6" i="6" s="1"/>
  <c r="K6" i="6" s="1"/>
  <c r="L6" i="6" s="1"/>
  <c r="M6" i="6" s="1"/>
  <c r="N6" i="6" s="1"/>
  <c r="O6" i="6" s="1"/>
  <c r="P6" i="6" s="1"/>
  <c r="F7" i="6"/>
  <c r="G7" i="6" s="1"/>
  <c r="H7" i="6" s="1"/>
  <c r="I7" i="6" s="1"/>
  <c r="J7" i="6" s="1"/>
  <c r="K7" i="6" s="1"/>
  <c r="L7" i="6" s="1"/>
  <c r="M7" i="6" s="1"/>
  <c r="N7" i="6" s="1"/>
  <c r="O7" i="6" s="1"/>
  <c r="P7" i="6" s="1"/>
  <c r="F32" i="6"/>
  <c r="G32" i="6" s="1"/>
  <c r="H32" i="6" s="1"/>
  <c r="I32" i="6" s="1"/>
  <c r="J32" i="6" s="1"/>
  <c r="K32" i="6" s="1"/>
  <c r="L32" i="6" s="1"/>
  <c r="M32" i="6" s="1"/>
  <c r="N32" i="6" s="1"/>
  <c r="O32" i="6" s="1"/>
  <c r="P32" i="6" s="1"/>
  <c r="BV2" i="32"/>
  <c r="AM3" i="32" a="1"/>
  <c r="AM3" i="32" s="1"/>
  <c r="AL3" i="32" a="1"/>
  <c r="AL3" i="32" s="1"/>
  <c r="AK3" i="32" a="1"/>
  <c r="AK3" i="32" s="1"/>
  <c r="AP1" i="32" a="1"/>
  <c r="AF2" i="32"/>
  <c r="AG2" i="32"/>
  <c r="AH2" i="32"/>
  <c r="AI2" i="32"/>
  <c r="H3" i="32"/>
  <c r="AA7" i="32"/>
  <c r="M6" i="32"/>
  <c r="AA8" i="32"/>
  <c r="AA11" i="32" a="1"/>
  <c r="AA11" i="32" s="1"/>
  <c r="M11" i="32"/>
  <c r="M7" i="32"/>
  <c r="P4" i="32"/>
  <c r="M2" i="32"/>
  <c r="S4" i="32"/>
  <c r="U4" i="32"/>
  <c r="N4" i="32"/>
  <c r="O4" i="32"/>
  <c r="Q4" i="32"/>
  <c r="T4" i="32"/>
  <c r="R4" i="32"/>
  <c r="M5" i="32"/>
  <c r="F22" i="6"/>
  <c r="G22" i="6" s="1"/>
  <c r="H22" i="6" s="1"/>
  <c r="I22" i="6" s="1"/>
  <c r="J22" i="6" s="1"/>
  <c r="K22" i="6" s="1"/>
  <c r="L22" i="6" s="1"/>
  <c r="M22" i="6" s="1"/>
  <c r="N22" i="6" s="1"/>
  <c r="O22" i="6" s="1"/>
  <c r="P22" i="6" s="1"/>
  <c r="F94" i="6"/>
  <c r="G94" i="6" s="1"/>
  <c r="H94" i="6" s="1"/>
  <c r="I94" i="6" s="1"/>
  <c r="J94" i="6" s="1"/>
  <c r="K94" i="6" s="1"/>
  <c r="L94" i="6" s="1"/>
  <c r="M94" i="6" s="1"/>
  <c r="N94" i="6" s="1"/>
  <c r="O94" i="6" s="1"/>
  <c r="P94" i="6" s="1"/>
  <c r="F44" i="6"/>
  <c r="G44" i="6" s="1"/>
  <c r="H44" i="6" s="1"/>
  <c r="I44" i="6" s="1"/>
  <c r="J44" i="6" s="1"/>
  <c r="L44" i="6"/>
  <c r="M44" i="6" s="1"/>
  <c r="N44" i="6" s="1"/>
  <c r="O44" i="6" s="1"/>
  <c r="P44" i="6" s="1"/>
  <c r="F45" i="6"/>
  <c r="G45" i="6" s="1"/>
  <c r="H45" i="6" s="1"/>
  <c r="I45" i="6" s="1"/>
  <c r="J45" i="6" s="1"/>
  <c r="K45" i="6" s="1"/>
  <c r="L45" i="6" s="1"/>
  <c r="M45" i="6" s="1"/>
  <c r="N45" i="6" s="1"/>
  <c r="O45" i="6" s="1"/>
  <c r="P45" i="6" s="1"/>
  <c r="F48" i="6"/>
  <c r="G48" i="6" s="1"/>
  <c r="H48" i="6" s="1"/>
  <c r="I48" i="6" s="1"/>
  <c r="J48" i="6" s="1"/>
  <c r="K48" i="6" s="1"/>
  <c r="L48" i="6" s="1"/>
  <c r="M48" i="6" s="1"/>
  <c r="N48" i="6" s="1"/>
  <c r="O48" i="6" s="1"/>
  <c r="P48" i="6" s="1"/>
  <c r="F52" i="6"/>
  <c r="G52" i="6" s="1"/>
  <c r="H52" i="6" s="1"/>
  <c r="I52" i="6" s="1"/>
  <c r="J52" i="6" s="1"/>
  <c r="K52" i="6" s="1"/>
  <c r="L52" i="6" s="1"/>
  <c r="M52" i="6" s="1"/>
  <c r="N52" i="6" s="1"/>
  <c r="O52" i="6" s="1"/>
  <c r="P52" i="6" s="1"/>
  <c r="F79" i="6"/>
  <c r="G79" i="6" s="1"/>
  <c r="H79" i="6" s="1"/>
  <c r="I79" i="6" s="1"/>
  <c r="J79" i="6" s="1"/>
  <c r="K79" i="6" s="1"/>
  <c r="L79" i="6" s="1"/>
  <c r="N79" i="6"/>
  <c r="O79" i="6" s="1"/>
  <c r="P79" i="6" s="1"/>
  <c r="F78" i="6"/>
  <c r="G78" i="6" s="1"/>
  <c r="H78" i="6" s="1"/>
  <c r="I78" i="6" s="1"/>
  <c r="J78" i="6" s="1"/>
  <c r="K78" i="6" s="1"/>
  <c r="L78" i="6" s="1"/>
  <c r="M78" i="6" s="1"/>
  <c r="N78" i="6" s="1"/>
  <c r="O78" i="6" s="1"/>
  <c r="P78" i="6" s="1"/>
  <c r="F38" i="6"/>
  <c r="G38" i="6" s="1"/>
  <c r="H38" i="6" s="1"/>
  <c r="I38" i="6" s="1"/>
  <c r="J38" i="6" s="1"/>
  <c r="L38" i="6"/>
  <c r="M38" i="6" s="1"/>
  <c r="N38" i="6" s="1"/>
  <c r="O38" i="6" s="1"/>
  <c r="P38" i="6" s="1"/>
  <c r="F82" i="6"/>
  <c r="G82" i="6" s="1"/>
  <c r="H82" i="6" s="1"/>
  <c r="I82" i="6" s="1"/>
  <c r="J82" i="6" s="1"/>
  <c r="K82" i="6" s="1"/>
  <c r="L82" i="6" s="1"/>
  <c r="M82" i="6" s="1"/>
  <c r="N82" i="6" s="1"/>
  <c r="O82" i="6" s="1"/>
  <c r="P82" i="6" s="1"/>
  <c r="F87" i="6"/>
  <c r="G87" i="6" s="1"/>
  <c r="H87" i="6" s="1"/>
  <c r="I87" i="6" s="1"/>
  <c r="J87" i="6" s="1"/>
  <c r="K87" i="6" s="1"/>
  <c r="L87" i="6" s="1"/>
  <c r="M87" i="6" s="1"/>
  <c r="N87" i="6" s="1"/>
  <c r="O87" i="6" s="1"/>
  <c r="P87" i="6" s="1"/>
  <c r="F72" i="6"/>
  <c r="G72" i="6" s="1"/>
  <c r="H72" i="6" s="1"/>
  <c r="I72" i="6" s="1"/>
  <c r="J72" i="6" s="1"/>
  <c r="K72" i="6" s="1"/>
  <c r="L72" i="6" s="1"/>
  <c r="M72" i="6" s="1"/>
  <c r="N72" i="6" s="1"/>
  <c r="O72" i="6" s="1"/>
  <c r="P72" i="6" s="1"/>
  <c r="F57" i="6"/>
  <c r="G57" i="6" s="1"/>
  <c r="H57" i="6" s="1"/>
  <c r="I57" i="6" s="1"/>
  <c r="J57" i="6" s="1"/>
  <c r="K57" i="6" s="1"/>
  <c r="L57" i="6" s="1"/>
  <c r="M57" i="6" s="1"/>
  <c r="N57" i="6" s="1"/>
  <c r="O57" i="6" s="1"/>
  <c r="P57" i="6" s="1"/>
  <c r="L35" i="6"/>
  <c r="M35" i="6" s="1"/>
  <c r="N35" i="6" s="1"/>
  <c r="O35" i="6" s="1"/>
  <c r="P35" i="6" s="1"/>
  <c r="K68" i="6"/>
  <c r="L68" i="6" s="1"/>
  <c r="M68" i="6" s="1"/>
  <c r="N68" i="6" s="1"/>
  <c r="O68" i="6" s="1"/>
  <c r="P68" i="6" s="1"/>
  <c r="Z19" i="32"/>
  <c r="Z21" i="32"/>
  <c r="Z20" i="32"/>
  <c r="F35" i="6" l="1"/>
  <c r="G35" i="6" s="1"/>
  <c r="I4" i="6"/>
  <c r="BK3" i="32" a="1"/>
  <c r="BK3" i="32" s="1"/>
  <c r="BK2" i="32" s="1"/>
  <c r="AV3" i="32" a="1"/>
  <c r="AV3" i="32" s="1"/>
  <c r="AV2" i="32" s="1"/>
  <c r="AY3" i="32" a="1"/>
  <c r="AY3" i="32" s="1"/>
  <c r="AY2" i="32" s="1"/>
  <c r="BM3" i="32" a="1"/>
  <c r="BM3" i="32" s="1"/>
  <c r="BM2" i="32" s="1"/>
  <c r="BF3" i="32" a="1"/>
  <c r="BF3" i="32" s="1"/>
  <c r="BF2" i="32" s="1"/>
  <c r="BB3" i="32" a="1"/>
  <c r="BB3" i="32" s="1"/>
  <c r="BB2" i="32" s="1"/>
  <c r="BQ3" i="32" a="1"/>
  <c r="BQ3" i="32" s="1"/>
  <c r="BQ2" i="32" s="1"/>
  <c r="BG3" i="32" a="1"/>
  <c r="BG3" i="32" s="1"/>
  <c r="BG2" i="32" s="1"/>
  <c r="AA20" i="32"/>
  <c r="AA21" i="32"/>
  <c r="AA19" i="32"/>
  <c r="AA12" i="32" a="1"/>
  <c r="AA12" i="32" s="1"/>
  <c r="AN3" i="32" s="1" a="1"/>
  <c r="AN3" i="32" s="1"/>
  <c r="BD3" i="32" a="1"/>
  <c r="BD3" i="32" s="1"/>
  <c r="BD2" i="32" s="1"/>
  <c r="BH3" i="32" a="1"/>
  <c r="BH3" i="32" s="1"/>
  <c r="BH2" i="32" s="1"/>
  <c r="AW3" i="32" a="1"/>
  <c r="AW3" i="32" s="1"/>
  <c r="AW2" i="32" s="1"/>
  <c r="AZ3" i="32" a="1"/>
  <c r="AZ3" i="32" s="1"/>
  <c r="AZ2" i="32" s="1"/>
  <c r="BO3" i="32" a="1"/>
  <c r="BO3" i="32" s="1"/>
  <c r="BO2" i="32" s="1"/>
  <c r="BN3" i="32" a="1"/>
  <c r="BN3" i="32" s="1"/>
  <c r="BN2" i="32" s="1"/>
  <c r="AT3" i="32" a="1"/>
  <c r="AT3" i="32" s="1"/>
  <c r="AT2" i="32" s="1"/>
  <c r="BJ3" i="32" a="1"/>
  <c r="BJ3" i="32" s="1"/>
  <c r="BJ2" i="32" s="1"/>
  <c r="BC3" i="32" a="1"/>
  <c r="BC3" i="32" s="1"/>
  <c r="BC2" i="32" s="1"/>
  <c r="BP3" i="32" a="1"/>
  <c r="BP3" i="32" s="1"/>
  <c r="BP2" i="32" s="1"/>
  <c r="BE3" i="32" a="1"/>
  <c r="BE3" i="32" s="1"/>
  <c r="BE2" i="32" s="1"/>
  <c r="AP1" i="32"/>
  <c r="AP3" i="32" s="1" a="1"/>
  <c r="AP3" i="32" s="1"/>
  <c r="AP2" i="32" s="1"/>
  <c r="BR3" i="32" a="1"/>
  <c r="BR3" i="32" s="1"/>
  <c r="BR2" i="32" s="1"/>
  <c r="B3" i="32" s="1"/>
  <c r="AX3" i="32" a="1"/>
  <c r="AX3" i="32" s="1"/>
  <c r="AX2" i="32" s="1"/>
  <c r="AR3" i="32" a="1"/>
  <c r="AR3" i="32" s="1"/>
  <c r="AR2" i="32" s="1"/>
  <c r="BA3" i="32" a="1"/>
  <c r="BA3" i="32" s="1"/>
  <c r="BA2" i="32" s="1"/>
  <c r="AU3" i="32" a="1"/>
  <c r="AU3" i="32" s="1"/>
  <c r="AU2" i="32" s="1"/>
  <c r="AS3" i="32" a="1"/>
  <c r="AS3" i="32" s="1"/>
  <c r="AS2" i="32" s="1"/>
  <c r="BI3" i="32" a="1"/>
  <c r="BI3" i="32" s="1"/>
  <c r="BI2" i="32" s="1"/>
  <c r="AQ3" i="32" a="1"/>
  <c r="AQ3" i="32" s="1"/>
  <c r="AQ2" i="32" s="1"/>
  <c r="BS3" i="32" a="1"/>
  <c r="BS3" i="32" s="1"/>
  <c r="BS2" i="32" s="1"/>
  <c r="BL3" i="32" a="1"/>
  <c r="BL3" i="32" s="1"/>
  <c r="BL2" i="32" s="1"/>
  <c r="J4" i="6" l="1"/>
  <c r="AA14" i="32" a="1"/>
  <c r="AA14" i="32" s="1"/>
  <c r="AA13" i="32" a="1"/>
  <c r="AA13" i="32" s="1"/>
  <c r="C3" i="32"/>
  <c r="AF3" i="32" a="1"/>
  <c r="AF3" i="32" s="1"/>
  <c r="AA16" i="32"/>
  <c r="B8" i="32"/>
  <c r="AA15" i="32"/>
  <c r="C8" i="32"/>
  <c r="I8" i="32" s="1"/>
  <c r="G8" i="32"/>
  <c r="D3" i="32"/>
  <c r="K4" i="6" l="1"/>
  <c r="D8" i="32"/>
  <c r="AE3" i="32" a="1"/>
  <c r="AE3" i="32" s="1"/>
  <c r="AD3" i="32" s="1" a="1"/>
  <c r="AD3" i="32" s="1"/>
  <c r="AC3" i="32" s="1" a="1"/>
  <c r="AC3" i="32" s="1"/>
  <c r="C5" i="32"/>
  <c r="B5" i="32"/>
  <c r="L4" i="6" l="1"/>
  <c r="D5" i="32"/>
  <c r="C10" i="32" a="1"/>
  <c r="C10" i="32" s="1"/>
  <c r="B10" i="32" a="1"/>
  <c r="B10" i="32" s="1"/>
  <c r="M4" i="6" l="1"/>
  <c r="E10" i="32" a="1"/>
  <c r="E10" i="32" s="1"/>
  <c r="B9" i="32"/>
  <c r="N4" i="6" l="1"/>
  <c r="O4" i="6" l="1"/>
  <c r="P4" i="6"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<sst xmlns="http://schemas.openxmlformats.org/spreadsheetml/2006/main" count="138297" uniqueCount="25333">
  <si>
    <t>Install the Tiller Money Feeds add-in</t>
  </si>
  <si>
    <r>
      <t xml:space="preserve">From the Insert ribbon in this workbook click My Add-ins &gt; Store &gt; and search for Tiller Money Feeds to install the add-in. </t>
    </r>
    <r>
      <rPr>
        <u/>
        <sz val="13"/>
        <color rgb="FF2D87DF"/>
        <rFont val="Roboto"/>
      </rPr>
      <t>Click here if you need help.</t>
    </r>
  </si>
  <si>
    <t>Open the add-in from the Data ribbon</t>
  </si>
  <si>
    <t>The add-in will appear on your Data ribbon after installing.</t>
  </si>
  <si>
    <t>Click "Sign in to Tiller" in the sidebar</t>
  </si>
  <si>
    <t>A pop up will open and allow you to log in to your Tiller account.</t>
  </si>
  <si>
    <r>
      <rPr>
        <b/>
        <sz val="13"/>
        <color rgb="FF7F6000"/>
        <rFont val="Roboto"/>
      </rPr>
      <t>TIP</t>
    </r>
    <r>
      <rPr>
        <sz val="13"/>
        <color rgb="FF7F6000"/>
        <rFont val="Roboto"/>
      </rPr>
      <t>: When signing in, choose Microsoft or Google, whichever you used to sign up for Tiller.</t>
    </r>
  </si>
  <si>
    <t>Click “Link workbook” in the sidebar to connect this spreadsheet to Tiller</t>
  </si>
  <si>
    <t>Click "Link accounts" to select accounts then click "Confirm"</t>
  </si>
  <si>
    <t>Click on the Spending Trends tab below to get started</t>
  </si>
  <si>
    <t>The Spending Trends sheet will guide you through getting started with this template so you can understand your spending trends and cash flow.</t>
  </si>
  <si>
    <r>
      <rPr>
        <b/>
        <sz val="13"/>
        <color rgb="FF7F6000"/>
        <rFont val="Roboto"/>
      </rPr>
      <t>TIP</t>
    </r>
    <r>
      <rPr>
        <sz val="13"/>
        <color rgb="FF7F6000"/>
        <rFont val="Roboto"/>
      </rPr>
      <t>: Click the "Enable Content" button (top right) to load images on Spending Trends</t>
    </r>
  </si>
  <si>
    <t>Spending Trends</t>
  </si>
  <si>
    <t>Date Range View Settings</t>
  </si>
  <si>
    <t>Sorted &amp; Filtered Transactions Range</t>
  </si>
  <si>
    <t>←</t>
  </si>
  <si>
    <t>Transactions Range</t>
  </si>
  <si>
    <t>Slide</t>
  </si>
  <si>
    <t>Title</t>
  </si>
  <si>
    <t>Img</t>
  </si>
  <si>
    <t>Body</t>
  </si>
  <si>
    <t>Link
Text</t>
  </si>
  <si>
    <t>Link</t>
  </si>
  <si>
    <t>Spent Yesterday</t>
  </si>
  <si>
    <t>Spent Past 7 Days</t>
  </si>
  <si>
    <t>Spent Past 30 Days</t>
  </si>
  <si>
    <t>Type Filter</t>
  </si>
  <si>
    <t>Income &amp; Expense</t>
  </si>
  <si>
    <t>Type</t>
  </si>
  <si>
    <t>Group</t>
  </si>
  <si>
    <t>Cat</t>
  </si>
  <si>
    <t>Category</t>
  </si>
  <si>
    <t>Amount</t>
  </si>
  <si>
    <t>https://storage.googleapis.com/assets.templates.tillermoney.com/spreadsheet-assets/insights/1-Fill.png</t>
  </si>
  <si>
    <t>Install the Tiller Money Feeds add-in to fill your bank transactions and balances into this spreadsheet.
Use the Install Help sheet to guide you on how to install the add-on. 
Once you've filled the spreadsheet check off step 1 above. ☝️</t>
  </si>
  <si>
    <t>Click here if you need help installing the add-on</t>
  </si>
  <si>
    <t>https://help.tillerhq.com/en/articles/3833027-tiller-for-microsoft-excel-troubleshooting#h_13cdf872f3</t>
  </si>
  <si>
    <t>More Space</t>
  </si>
  <si>
    <t>Step 2: Imagine your categories</t>
  </si>
  <si>
    <t>https://storage.googleapis.com/assets.templates.tillermoney.com/spreadsheet-assets/insights/2-Customize.png</t>
  </si>
  <si>
    <t xml:space="preserve">Your Spending Trends sheet comes to life when you start categorizing data, but how do you decide on categories?
Keep it simple. 
You can customize the default categories on the Categories sheet (tab along the bottom) or start categorizing with the defaults. We created a really simple list for you to start with in case you don't want to spend the time thinking about categories. 
Let's get started by categorizing some income to see how this Spending Trends sheet works. Categorize your last paycheck in the Transactions sheet using the "Paycheck" category, then come back to this sheet and check off "Step 2" above. ☝️
</t>
  </si>
  <si>
    <t>Click here to learn more about what categories to use.</t>
  </si>
  <si>
    <t>https://help.tillerhq.com/en/articles/5668286-tiller-foundations-guide#h_3c0357ef61</t>
  </si>
  <si>
    <t>Current Assets</t>
  </si>
  <si>
    <t>Current Liabilities</t>
  </si>
  <si>
    <t>Net Worth</t>
  </si>
  <si>
    <t>Sparkline Max Length</t>
  </si>
  <si>
    <t>Step 3: Categorize a few expenses</t>
  </si>
  <si>
    <t>https://storage.googleapis.com/assets.templates.tillermoney.com/spreadsheet-assets/insights/3-Spending.png</t>
  </si>
  <si>
    <t>Now that you've categorized your last paycheck, take note of the Total Income in the Insights section on this sheet (row 7). 
Next, we'll categorize some expenses. Find some groceries transactions in your Transactions sheet and categorize them as "Groceries" then come back to this sheet. 
See how your Total Expense and Spent Last 30 days to the left changed?
Next, categorize your housing expenses with the Rent/Mortgage category or your custom category. 
Categorize a few more expenses with the example categories or your own. You don't have to categorize everything right now, just enough to review spending trends, then check off Step 3 above. ☝️</t>
  </si>
  <si>
    <t>Click here to learn more about understanding spending.</t>
  </si>
  <si>
    <t>https://help.tillerhq.com/en/articles/5668286-tiller-foundations-guide#h_0e22c4efeb</t>
  </si>
  <si>
    <t>Step 4: Categorizing transfers &amp; credit payments</t>
  </si>
  <si>
    <t>https://storage.googleapis.com/assets.templates.tillermoney.com/spreadsheet-assets/insights/4-CreditCard.png</t>
  </si>
  <si>
    <t>If you use credit cards you can connect them to Tiller to pull their transactions too. Then you'll likely see transactions associated with their payments. 
We recommend using a Transfer type category for credit card payments (both transactions associated with the payment), and categorizing the actual spending associated with the card based on the intent of the spending. 
So when you use your credit card for gas you'll see that transaction come through in Tiller and you'd categorize it as "Gas" or "Other obligations." Then when you make a credit card payment, you'll categorize that payment as Credit Card Payments, a Transfer type category.
Find and categorize a credit card payment if applicable then check off Step 4 above. ☝️</t>
  </si>
  <si>
    <t>Click here to learn more about transfers.</t>
  </si>
  <si>
    <t>https://help.tillerhq.com/en/articles/432687-understanding-transfers</t>
  </si>
  <si>
    <t>Insights for:</t>
  </si>
  <si>
    <t>This year</t>
  </si>
  <si>
    <t>Start Date</t>
  </si>
  <si>
    <t>End Date</t>
  </si>
  <si>
    <t>Help Slides</t>
  </si>
  <si>
    <t>Step 5: Automate your categorization</t>
  </si>
  <si>
    <t>https://storage.googleapis.com/assets.templates.tillermoney.com/spreadsheet-assets/insights/5-Autocat.png</t>
  </si>
  <si>
    <t>You can use AutoCat to help you automate categorizing Transactions. 
AutoCat allows you to build rules for how you want your transactions categorized based on things like the description, amount or a specific account.
In the Tiller Money Feeds add-on sidebar choose the AutoCat option to Install AutoCat, which adds an AutoCat sheet. 
Build rules on the AutoCat sheet and run AutoCat using the sidebar. For a simple rule, just use your grocery store's description in the Description Contains column and set the Category to Groceries, then Run AutoCat in the sidebar.
Build &amp; run one rule for categorizing groceries and then check off Step 5 above. ☝️</t>
  </si>
  <si>
    <t>Click here to learn more about using AutoCat.</t>
  </si>
  <si>
    <t>https://help.tillerhq.com/en/articles/5668286-tiller-foundations-guide#h_85efa15351</t>
  </si>
  <si>
    <t>Total Income</t>
  </si>
  <si>
    <t>Total Expense</t>
  </si>
  <si>
    <t>Net Income</t>
  </si>
  <si>
    <t>Needs Categorizing</t>
  </si>
  <si>
    <t>Avg. Daily Expense</t>
  </si>
  <si>
    <t>Active Slide</t>
  </si>
  <si>
    <t>Step 6: Setting up a budget</t>
  </si>
  <si>
    <t>https://storage.googleapis.com/assets.templates.tillermoney.com/spreadsheet-assets/insights/6-Budget.png</t>
  </si>
  <si>
    <t>You can use this template for budgeting and understanding your monthly and annual cash flow. 
You set the budget targets (the max you want to spend) on the Categories sheet for each category, per month. Start with column E (even if it's not Jan anymore) and the values will automatically populate to the right. 
Then review your Monthly and Yearly Budget sheets to see how you're tracking against your budget.
Check off step 6 when you've set some budgets or skip if you don't need to keep a budget. ☝️</t>
  </si>
  <si>
    <t>Click here to learn more about budgeting.</t>
  </si>
  <si>
    <t>https://help.tillerhq.com/en/articles/5668286-tiller-foundations-guide#h_fa7affb1f5</t>
  </si>
  <si>
    <t>Total Slides</t>
  </si>
  <si>
    <t>Step 7: Reviewing balances</t>
  </si>
  <si>
    <t>https://storage.googleapis.com/assets.templates.tillermoney.com/spreadsheet-assets/insights/7-Balances.png</t>
  </si>
  <si>
    <t>You can review balances for accounts linked to this spreadsheet on the Balances sheet. 
If you'd like to customize how they're displayed, you can assign each account to a group on the Accounts sheet (tab along the bottom). 
This is handy for visualizing the types of accounts such as retirement, savings, or cash accounts. 
You can add manual accounts (ones we can't automate like real estate values) using the Manual accounts tool in the Tiller Money Feeds add-in.
Organize your accounts into some custom groups on the Accounts sheet and then check off step 7 above. ☝️</t>
  </si>
  <si>
    <t>Click here to learn more about organizing balances.</t>
  </si>
  <si>
    <t>https://help.tillerhq.com/en/articles/5668286-tiller-foundations-guide#h_9c5f45b1a4</t>
  </si>
  <si>
    <t>Step 8: Finish categorizing &amp; weekly workflows</t>
  </si>
  <si>
    <t>https://storage.googleapis.com/assets.templates.tillermoney.com/spreadsheet-assets/insights/8-Plan.png</t>
  </si>
  <si>
    <t>Update your Insights timeframe to the left to "This week" or "This month" then categorize the rest of your transactions for that period so your "uncategorized" count to the left is at 0. Your "Cash flow" represents actual income minus actual expenses and should equate to savings.
WEEKLY WORKFLOWS
✔️ Make sure your accounts are properly refreshing on the Tiller Console (https://my.tillerhq.com)
✔️ Fill your sheet with new data using the Tiller Money Feeds add-in (you can find it on the Data ribbon at the top or the Insert Ribbon under My Add-ins)
✔️ Categorize transactions (or check AutoCat's work) 
✔️ Review this Spending Trends sheet to track where your money is going and analyze trends 
✔️ Check out what's new in the Tiller Community
You're all set, check off Step 8. ☝️</t>
  </si>
  <si>
    <t>Click here to learn more about next steps.</t>
  </si>
  <si>
    <t>https://help.tillerhq.com/en/articles/5668286-tiller-foundations-guide#h_36e66f5f49</t>
  </si>
  <si>
    <t>Date Range</t>
  </si>
  <si>
    <t>You're all set up, so what's next?</t>
  </si>
  <si>
    <t>https://storage.googleapis.com/assets.templates.tillermoney.com/spreadsheet-assets/insights/9-Trends.png</t>
  </si>
  <si>
    <t xml:space="preserve">Search our Help Center at https://help.tillerhq.com if you have questions or need more help. 
You can always reach our customer success team via the Messenger tool in the lower right corner of the Tiller Console at https://my.tillerhq.com
You can explore and experiment with Tiller-powered spreadsheet solutions built by other Tiller customers and spreadsheet enthusiasts over on the Tiller Community at https://community.tillerhq.com
Now that you're all set up, feel free to hide these help columns.
</t>
  </si>
  <si>
    <t>Click here to visit the Tiller Community</t>
  </si>
  <si>
    <t>https://community.tillerhq.com</t>
  </si>
  <si>
    <t>Transaction Volume (abs)</t>
  </si>
  <si>
    <t>Max Income</t>
  </si>
  <si>
    <t>Max Expense</t>
  </si>
  <si>
    <t>Accounts</t>
  </si>
  <si>
    <t>Class</t>
  </si>
  <si>
    <t>Hide</t>
  </si>
  <si>
    <t>Last Balance</t>
  </si>
  <si>
    <t>Date</t>
  </si>
  <si>
    <t>Description</t>
  </si>
  <si>
    <t>Account</t>
  </si>
  <si>
    <t>Account #</t>
  </si>
  <si>
    <t>Institution</t>
  </si>
  <si>
    <t>Month</t>
  </si>
  <si>
    <t>Week</t>
  </si>
  <si>
    <t>Transaction ID</t>
  </si>
  <si>
    <t>Account ID</t>
  </si>
  <si>
    <t>Check Number</t>
  </si>
  <si>
    <t>Full Description</t>
  </si>
  <si>
    <t>Date Added</t>
  </si>
  <si>
    <t>Categorized Date</t>
  </si>
  <si>
    <t>Aplpay Sea Airport Pseattle WA</t>
  </si>
  <si>
    <t>Parking</t>
  </si>
  <si>
    <t>Business Platinum Card (-x3001)</t>
  </si>
  <si>
    <t>xxxx3001</t>
  </si>
  <si>
    <t>American Express</t>
  </si>
  <si>
    <t>6679c9d168433beae8f8ee49</t>
  </si>
  <si>
    <t>654e794e879f7f002f61cb22</t>
  </si>
  <si>
    <t>AplPay SEA AIRPORT PSEATTLE WA</t>
  </si>
  <si>
    <t>Arlotechnologies INCx-x-3750 CA</t>
  </si>
  <si>
    <t>Software Subs</t>
  </si>
  <si>
    <t>6679c9d168433beae8f8ee4a</t>
  </si>
  <si>
    <t>ARLOTECHNOLOGIES INCXXX-XXX-3750 CA</t>
  </si>
  <si>
    <t>Uw Slu Parking 750/8seattle WA</t>
  </si>
  <si>
    <t>6679c9d168433beae8f8ee4b</t>
  </si>
  <si>
    <t>UW SLU PARKING 750/8SEATTLE WA</t>
  </si>
  <si>
    <t>Amazon Mktpl*tt22m8ju3</t>
  </si>
  <si>
    <t>Shopping</t>
  </si>
  <si>
    <t>CREDIT CARD</t>
  </si>
  <si>
    <t>xxxx9983</t>
  </si>
  <si>
    <t>Chase</t>
  </si>
  <si>
    <t>66766f0ac306b6027e2d96e6</t>
  </si>
  <si>
    <t>6595e3fca4683e002f095db6</t>
  </si>
  <si>
    <t>AMAZON MKTPL*TT22M8JU3</t>
  </si>
  <si>
    <t>Amazon Mktpl*rg5cy93v3</t>
  </si>
  <si>
    <t>66766f0ac306b6027e2d96e7</t>
  </si>
  <si>
    <t>AMAZON MKTPL*RG5CY93V3</t>
  </si>
  <si>
    <t>Aplpay Arco#x3941aslseattle WA</t>
  </si>
  <si>
    <t>Gas</t>
  </si>
  <si>
    <t>6679c9d168433beae8f8ee4c</t>
  </si>
  <si>
    <t>AplPay ARCO#X3941ASLSEATTLE WA</t>
  </si>
  <si>
    <t>Aplpay Walgreens Seattle WA</t>
  </si>
  <si>
    <t>Pharmacy</t>
  </si>
  <si>
    <t>6679c9d168433beae8f8ee4d</t>
  </si>
  <si>
    <t>AplPay WALGREENS SEATTLE WA</t>
  </si>
  <si>
    <t>Amazon.com*d46lh3si3</t>
  </si>
  <si>
    <t>66766f0ac306b6027e2d96e8</t>
  </si>
  <si>
    <t>Amazon.com*D46LH3SI3</t>
  </si>
  <si>
    <t>Amazon Prime*kj87d1i43</t>
  </si>
  <si>
    <t>66766f0ac306b6027e2d96e9</t>
  </si>
  <si>
    <t>AMAZON PRIME*KJ87D1I43</t>
  </si>
  <si>
    <t>Amazon Mktpl*7036m8kn3</t>
  </si>
  <si>
    <t>66766f0ac306b6027e2d96ea</t>
  </si>
  <si>
    <t>AMAZON MKTPL*7036M8KN3</t>
  </si>
  <si>
    <t>Amazon Mktpl*k82sz5oz3</t>
  </si>
  <si>
    <t>66766f0ac306b6027e2d96eb</t>
  </si>
  <si>
    <t>AMAZON MKTPL*K82SZ5OZ3</t>
  </si>
  <si>
    <t>Amazon Prime*hi9ol9f53</t>
  </si>
  <si>
    <t>66766f0ac306b6027e2d96ec</t>
  </si>
  <si>
    <t>AMAZON PRIME*HI9OL9F53</t>
  </si>
  <si>
    <t>Amazon Mktpl*r60w284r3</t>
  </si>
  <si>
    <t>66766f0ac306b6027e2d96ed</t>
  </si>
  <si>
    <t>AMAZON MKTPL*R60W284R3</t>
  </si>
  <si>
    <t>Audible*zh8nn1bn3</t>
  </si>
  <si>
    <t>66766f0ac306b6027e2d96ee</t>
  </si>
  <si>
    <t>Audible*ZH8NN1BN3</t>
  </si>
  <si>
    <t>Amazon Mktpl*5i9fj5z43</t>
  </si>
  <si>
    <t>66766f0ac306b6027e2d96ef</t>
  </si>
  <si>
    <t>AMAZON MKTPL*5I9FJ5Z43</t>
  </si>
  <si>
    <t>Amazon.com*ys4qt6vm3</t>
  </si>
  <si>
    <t>66766f0ac306b6027e2d96f0</t>
  </si>
  <si>
    <t>Amazon.com*YS4QT6VM3</t>
  </si>
  <si>
    <t>Amzn Mktp Us</t>
  </si>
  <si>
    <t>66766f0ac306b6027e2d96f1</t>
  </si>
  <si>
    <t>AMZN Mktp US</t>
  </si>
  <si>
    <t>Journaled Jnl Vs A/c Types</t>
  </si>
  <si>
    <t>Transfer</t>
  </si>
  <si>
    <t>INVESTMENTS</t>
  </si>
  <si>
    <t>xxxx6597</t>
  </si>
  <si>
    <t>Fidelity Investments</t>
  </si>
  <si>
    <t>667099b4bbbc2c9f5b89fa39</t>
  </si>
  <si>
    <t>6595e49526e4fc002f046962</t>
  </si>
  <si>
    <t>JOURNALED JNL VS A/C TYPES</t>
  </si>
  <si>
    <t>667099b4bbbc2c9f5b89fa3a</t>
  </si>
  <si>
    <t>Redemption From Core Account Fidelity Government Money Market</t>
  </si>
  <si>
    <t>667099b4bbbc2c9f5b89fa3b</t>
  </si>
  <si>
    <t>REDEMPTION FROM CORE ACCOUNT FIDELITY GOVERNMENT MONEY MARKET</t>
  </si>
  <si>
    <t>Direct Debit Chase Credit Cautopay</t>
  </si>
  <si>
    <t>Chase AMZN - Payment</t>
  </si>
  <si>
    <t>Groceries and Other Spending</t>
  </si>
  <si>
    <t>xxxx1378</t>
  </si>
  <si>
    <t>667099b4bbbc2c9f5b89fa1d</t>
  </si>
  <si>
    <t>6595e49626e4fc002f0469d9</t>
  </si>
  <si>
    <t>DIRECT DEBIT CHASE CREDIT CAUTOPAY</t>
  </si>
  <si>
    <t>Direct Debit Uw Medicine Web Pmts</t>
  </si>
  <si>
    <t>Doctor</t>
  </si>
  <si>
    <t>667099b4bbbc2c9f5b89fa1e</t>
  </si>
  <si>
    <t>DIRECT DEBIT UW MEDICINE WEB PMTS</t>
  </si>
  <si>
    <t>Direct Debit Synchrony Bankpayment</t>
  </si>
  <si>
    <t>667099b4bbbc2c9f5b89fa1f</t>
  </si>
  <si>
    <t>DIRECT DEBIT SYNCHRONY BANKPAYMENT</t>
  </si>
  <si>
    <t>Redemption From Core Account Fdic Insured Deposit at Truist Bank ...</t>
  </si>
  <si>
    <t>667099b4bbbc2c9f5b89fa20</t>
  </si>
  <si>
    <t>REDEMPTION FROM CORE ACCOUNT FDIC INSURED DEPOSIT AT TRUIST BANK ...</t>
  </si>
  <si>
    <t>Aplpay Qfc Seattle WA</t>
  </si>
  <si>
    <t>Groceries</t>
  </si>
  <si>
    <t>American Express Cards</t>
  </si>
  <si>
    <t>66707e1bbbbc2c9f5b801804</t>
  </si>
  <si>
    <t>AplPay QFC SEATTLE WA</t>
  </si>
  <si>
    <t>Dropbox*7gm9cnjf16yvsan Francisco CA</t>
  </si>
  <si>
    <t>66707e1bbbbc2c9f5b801805</t>
  </si>
  <si>
    <t>DROPBOX*7GM9CNJF16YVSAN FRANCISCO CA</t>
  </si>
  <si>
    <t>Aplpay Thai Recipe Rseattle WA</t>
  </si>
  <si>
    <t>Restaurants</t>
  </si>
  <si>
    <t>66707e1bbbbc2c9f5b801806</t>
  </si>
  <si>
    <t>AplPay THAI RECIPE RSEATTLE WA</t>
  </si>
  <si>
    <t>Walgreens Seattle WA</t>
  </si>
  <si>
    <t>66707e1bbbbc2c9f5b801807</t>
  </si>
  <si>
    <t>WALGREENS SEATTLE WA</t>
  </si>
  <si>
    <t>Aplpay Happy Lemon -seattle WA</t>
  </si>
  <si>
    <t>Coffee and Donuts</t>
  </si>
  <si>
    <t>66707e1bbbbc2c9f5b801808</t>
  </si>
  <si>
    <t>AplPay HAPPY LEMON -SEATTLE WA</t>
  </si>
  <si>
    <t>Amzn Mktp Us*p53k703l3</t>
  </si>
  <si>
    <t>666d1302bbbc2c9f5b90a38e</t>
  </si>
  <si>
    <t>AMZN Mktp US*P53K703L3</t>
  </si>
  <si>
    <t>Automatic Payment - Thank</t>
  </si>
  <si>
    <t>Chase AMZN  -Received</t>
  </si>
  <si>
    <t>666d1302bbbc2c9f5b90a38f</t>
  </si>
  <si>
    <t>AUTOMATIC PAYMENT - THANK</t>
  </si>
  <si>
    <t>666c2402c306b6027e29d360</t>
  </si>
  <si>
    <t>666c2402c306b6027e29d361</t>
  </si>
  <si>
    <t>You Bought Mastercard Incorporated Cl a</t>
  </si>
  <si>
    <t>666c2402c306b6027e29d362</t>
  </si>
  <si>
    <t>YOU BOUGHT MASTERCARD INCORPORATED CL A</t>
  </si>
  <si>
    <t>666c2402c306b6027e29d363</t>
  </si>
  <si>
    <t>You Bought Microsoft Corp</t>
  </si>
  <si>
    <t>666c2402c306b6027e29d364</t>
  </si>
  <si>
    <t>YOU BOUGHT MICROSOFT CORP</t>
  </si>
  <si>
    <t>666c2402c306b6027e29d365</t>
  </si>
  <si>
    <t>Dividend Received Microsoft Corp</t>
  </si>
  <si>
    <t>Dividends</t>
  </si>
  <si>
    <t>666c2402c306b6027e29d366</t>
  </si>
  <si>
    <t>DIVIDEND RECEIVED MICROSOFT CORP</t>
  </si>
  <si>
    <t>Reinvestment Microsoft Corp</t>
  </si>
  <si>
    <t>666c2402c306b6027e29d367</t>
  </si>
  <si>
    <t>REINVESTMENT MICROSOFT CORP</t>
  </si>
  <si>
    <t>666c2402c306b6027e29d368</t>
  </si>
  <si>
    <t>Transferred From Vs ZXX-x35-1</t>
  </si>
  <si>
    <t>Emergency Fund</t>
  </si>
  <si>
    <t>xxxx9448</t>
  </si>
  <si>
    <t>666c2402c306b6027e29d355</t>
  </si>
  <si>
    <t>6595e49626e4fc002f046a02</t>
  </si>
  <si>
    <t>TRANSFERRED FROM VS ZXX-XXXX35-1</t>
  </si>
  <si>
    <t>Purchase Into Core Account Fidelity Government Money Market</t>
  </si>
  <si>
    <t>666c2402c306b6027e29d356</t>
  </si>
  <si>
    <t>PURCHASE INTO CORE ACCOUNT FIDELITY GOVERNMENT MONEY MARKET</t>
  </si>
  <si>
    <t>Direct Debit Amex Epayment Ach Pmt</t>
  </si>
  <si>
    <t>Amex Plat - Payment</t>
  </si>
  <si>
    <t>6664fdf7b09829eb1fa29ecd</t>
  </si>
  <si>
    <t>DIRECT DEBIT AMEX EPAYMENT ACH PMT</t>
  </si>
  <si>
    <t>Github, Inc. San Francisco CA</t>
  </si>
  <si>
    <t>Citi /AAdvantage Executive World Elite Mastercard</t>
  </si>
  <si>
    <t>xxxx3129</t>
  </si>
  <si>
    <t>Citibank</t>
  </si>
  <si>
    <t>6670241fc306b6027e4b6b7d</t>
  </si>
  <si>
    <t>6595e558a4683e002f09e4d5</t>
  </si>
  <si>
    <t>GITHUB, INC. SAN FRANCISCO CA</t>
  </si>
  <si>
    <t>Safe Ship Moving Servi x-x2852 FL</t>
  </si>
  <si>
    <t>NJ Move</t>
  </si>
  <si>
    <t>66612d5a4a371db005f8c479</t>
  </si>
  <si>
    <t>SAFE SHIP MOVING SERVI XXX-XXX2852 FL</t>
  </si>
  <si>
    <t>Amzn Mktp Us*fl6mj8kq3</t>
  </si>
  <si>
    <t>666d1302bbbc2c9f5b90a390</t>
  </si>
  <si>
    <t>AMZN Mktp US*FL6MJ8KQ3</t>
  </si>
  <si>
    <t>666c2402c306b6027e29d369</t>
  </si>
  <si>
    <t>666c2402c306b6027e29d36a</t>
  </si>
  <si>
    <t>You Bought Arm Holdings Plc Spon Ads Each Rep 1...</t>
  </si>
  <si>
    <t>666c2402c306b6027e29d36b</t>
  </si>
  <si>
    <t>YOU BOUGHT ARM HOLDINGS PLC SPON ADS EACH REP 1...</t>
  </si>
  <si>
    <t>666c2402c306b6027e29d36c</t>
  </si>
  <si>
    <t>You Bought Nvidia Corporation Com</t>
  </si>
  <si>
    <t>666c2402c306b6027e29d36d</t>
  </si>
  <si>
    <t>YOU BOUGHT NVIDIA CORPORATION COM</t>
  </si>
  <si>
    <t>666c2402c306b6027e29d36e</t>
  </si>
  <si>
    <t>You Bought Oracle Corp</t>
  </si>
  <si>
    <t>666c2402c306b6027e29d36f</t>
  </si>
  <si>
    <t>YOU BOUGHT ORACLE CORP</t>
  </si>
  <si>
    <t>666c2402c306b6027e29d370</t>
  </si>
  <si>
    <t>666c2402c306b6027e29d371</t>
  </si>
  <si>
    <t>Bill Payment Epiphany Early Learning</t>
  </si>
  <si>
    <t>James's School</t>
  </si>
  <si>
    <t>666c2402c306b6027e29d37c</t>
  </si>
  <si>
    <t>BILL PAYMENT EPIPHANY EARLY LEARNING</t>
  </si>
  <si>
    <t>666c2402c306b6027e29d37d</t>
  </si>
  <si>
    <t>666c2402c306b6027e29d37e</t>
  </si>
  <si>
    <t>Old Navy Us 6047 Bellevue WA</t>
  </si>
  <si>
    <t>Clothing</t>
  </si>
  <si>
    <t>666bf9181d8eec7e72378a8f</t>
  </si>
  <si>
    <t>OLD NAVY US 6047 BELLEVUE WA</t>
  </si>
  <si>
    <t>Apple.com/bill Cupertino CA</t>
  </si>
  <si>
    <t>666bf9181d8eec7e72378a90</t>
  </si>
  <si>
    <t>APPLE.COM/BILL CUPERTINO CA</t>
  </si>
  <si>
    <t>666bf9181d8eec7e72378a91</t>
  </si>
  <si>
    <t>Bob Johnson Pharmacy Seattle WA</t>
  </si>
  <si>
    <t>6670241fc306b6027e4b6b7f</t>
  </si>
  <si>
    <t>BOB JOHNSON PHARMACY SEATTLE WA</t>
  </si>
  <si>
    <t>Tst* Casco Antiguo Seattle WA</t>
  </si>
  <si>
    <t>6670241fc306b6027e4b6b80</t>
  </si>
  <si>
    <t>TST* CASCO ANTIGUO Seattle WA</t>
  </si>
  <si>
    <t>Aplpay Nitro N Coffeseattle WA</t>
  </si>
  <si>
    <t>666c10c5c306b6027e2257e9</t>
  </si>
  <si>
    <t>AplPay NITRO N COFFESEATTLE WA</t>
  </si>
  <si>
    <t>Aplpay Nitro N-mkt Cseattle WA</t>
  </si>
  <si>
    <t>666c10c5c306b6027e2257ea</t>
  </si>
  <si>
    <t>AplPay NITRO N-MKT CSEATTLE WA</t>
  </si>
  <si>
    <t>Insuff Fds/chk Retd 0x5364INSUFFICIENT Funds-billpay as of x-X5-15</t>
  </si>
  <si>
    <t>66471f67195add2495be6e28</t>
  </si>
  <si>
    <t>INSUFF FDS/CHK RETD 0XXXXX5364INSUFFICIENT FUNDS-BILLPAY as of XXXX-X5-15</t>
  </si>
  <si>
    <t>You Sold 24096i97ro American Express Co Com Usd0.20</t>
  </si>
  <si>
    <t>666c2402c306b6027e29d372</t>
  </si>
  <si>
    <t>YOU SOLD 24096I97RO AMERICAN EXPRESS CO COM USD0.20</t>
  </si>
  <si>
    <t>Autopay Payment - Thank You</t>
  </si>
  <si>
    <t>Amex Blue -Received</t>
  </si>
  <si>
    <t>66654b9fb09829eb1fb80134</t>
  </si>
  <si>
    <t>AUTOPAY PAYMENT - THANK YOU</t>
  </si>
  <si>
    <t>Redemption From Core Account Fdic Insured Deposit at Citibank Not...</t>
  </si>
  <si>
    <t>106 Newport</t>
  </si>
  <si>
    <t>xxxx6506</t>
  </si>
  <si>
    <t>666c2402c306b6027e29d389</t>
  </si>
  <si>
    <t>6595e49826e4fc002f046bcb</t>
  </si>
  <si>
    <t>REDEMPTION FROM CORE ACCOUNT FDIC INSURED DEPOSIT AT CITIBANK NOT...</t>
  </si>
  <si>
    <t>Stroum Jewish Communit Mercer Island WA</t>
  </si>
  <si>
    <t>Events &amp; Activities</t>
  </si>
  <si>
    <t>666438cf40a646f88c06ac2b</t>
  </si>
  <si>
    <t>STROUM JEWISH COMMUNIT MERCER ISLAND WA</t>
  </si>
  <si>
    <t>Wwp*eastside Extermina Woodinville WA</t>
  </si>
  <si>
    <t>Seattle Maint</t>
  </si>
  <si>
    <t>66694261c306b6027e31642d</t>
  </si>
  <si>
    <t>WWP*EASTSIDE EXTERMINA WOODINVILLE WA</t>
  </si>
  <si>
    <t>Qfc #5849 Seattle WA</t>
  </si>
  <si>
    <t>666bf9181d8eec7e72378a94</t>
  </si>
  <si>
    <t>QFC #5849 SEATTLE WA</t>
  </si>
  <si>
    <t>Montway Auto Transpodes Plaines IL</t>
  </si>
  <si>
    <t>66681b74cec683f3ebef5764</t>
  </si>
  <si>
    <t>MONTWAY AUTO TRANSPODES PLAINES IL</t>
  </si>
  <si>
    <t>Margaret O Leary FL #5 San Francisco CA</t>
  </si>
  <si>
    <t>665ce008ad324e1545e670d9</t>
  </si>
  <si>
    <t>MARGARET O LEARY FL #5 SAN FRANCISCO CA</t>
  </si>
  <si>
    <t>Nordstrom Direct #0808 Cedar Rapids IA</t>
  </si>
  <si>
    <t>66694261c306b6027e31642e</t>
  </si>
  <si>
    <t>NORDSTROM DIRECT #0808 CEDAR RAPIDS IA</t>
  </si>
  <si>
    <t>Urban Playground, Llseattle WA</t>
  </si>
  <si>
    <t>Gym</t>
  </si>
  <si>
    <t>666c10c5c306b6027e2257ed</t>
  </si>
  <si>
    <t>URBAN PLAYGROUND, LLSEATTLE WA</t>
  </si>
  <si>
    <t>Bill Payment Universal Supply Compan</t>
  </si>
  <si>
    <t>106 N Newport Maint</t>
  </si>
  <si>
    <t>666c2402c306b6027e29d388</t>
  </si>
  <si>
    <t>BILL PAYMENT UNIVERSAL SUPPLY COMPAN</t>
  </si>
  <si>
    <t>Direct Debit Comcast x7060</t>
  </si>
  <si>
    <t>106 N Newport Utils</t>
  </si>
  <si>
    <t>6668ca901d8eec7e72277633</t>
  </si>
  <si>
    <t>DIRECT DEBIT COMCAST XXXXXXXXXXX7060</t>
  </si>
  <si>
    <t>6668ca901d8eec7e72277634</t>
  </si>
  <si>
    <t>Tst* Cactus - Madison Seattle WA</t>
  </si>
  <si>
    <t>66612d5a4a371db005f8c480</t>
  </si>
  <si>
    <t>TST* CACTUS - MADISON Seattle WA</t>
  </si>
  <si>
    <t>66694261c306b6027e31642b</t>
  </si>
  <si>
    <t>Walgreens #5950 Seattle WA</t>
  </si>
  <si>
    <t>66694261c306b6027e31642c</t>
  </si>
  <si>
    <t>WALGREENS #5950 SEATTLE WA</t>
  </si>
  <si>
    <t>Verizonwrlssapo Ve x-x-0204 FL</t>
  </si>
  <si>
    <t>Phone</t>
  </si>
  <si>
    <t>6661571c4a371db00507c6a7</t>
  </si>
  <si>
    <t>VERIZONWRLSSAPO VE XXX-XXX-0204 FL</t>
  </si>
  <si>
    <t>Tock At*archipelago Chicago IL</t>
  </si>
  <si>
    <t>665d39412dae48fb670ab367</t>
  </si>
  <si>
    <t>TOCK AT*ARCHIPELAGO CHICAGO IL</t>
  </si>
  <si>
    <t>66683134cec683f3ebf7c89a</t>
  </si>
  <si>
    <t>66683134cec683f3ebf7c89b</t>
  </si>
  <si>
    <t>66683134cec683f3ebf7c89c</t>
  </si>
  <si>
    <t>66683134cec683f3ebf7c89d</t>
  </si>
  <si>
    <t>Amazon.com*rd8ml1qb0</t>
  </si>
  <si>
    <t>66683134cec683f3ebf7c89e</t>
  </si>
  <si>
    <t>Amazon.com*RD8ML1QB0</t>
  </si>
  <si>
    <t>Metropolitan Market Mercer Island WA</t>
  </si>
  <si>
    <t>66694261c306b6027e316432</t>
  </si>
  <si>
    <t>METROPOLITAN MARKET MERCER ISLAND WA</t>
  </si>
  <si>
    <t>Adobe Systems Adobe San Jose CA</t>
  </si>
  <si>
    <t>66681b74cec683f3ebef5763</t>
  </si>
  <si>
    <t>ADOBE SYSTEMS Adobe SAN JOSE CA</t>
  </si>
  <si>
    <t>Heyday Seattle WA</t>
  </si>
  <si>
    <t>666bf9181d8eec7e72378a95</t>
  </si>
  <si>
    <t>HEYDAY SEATTLE WA</t>
  </si>
  <si>
    <t>Stods Baseball Bellevue WA</t>
  </si>
  <si>
    <t>66612d5a4a371db005f8c481</t>
  </si>
  <si>
    <t>STODS BASEBALL BELLEVUE WA</t>
  </si>
  <si>
    <t>66694261c306b6027e316430</t>
  </si>
  <si>
    <t>Sq *bright Spot Seattle WA</t>
  </si>
  <si>
    <t>66694261c306b6027e316431</t>
  </si>
  <si>
    <t>SQ *BRIGHT SPOT Seattle WA</t>
  </si>
  <si>
    <t>Aplpay Nordstrom Bellevue WA</t>
  </si>
  <si>
    <t>6661571c4a371db00507c6a4</t>
  </si>
  <si>
    <t>AplPay NORDSTROM BELLEVUE WA</t>
  </si>
  <si>
    <t>Amzn Mktp Us*p26op66y3</t>
  </si>
  <si>
    <t>6664f9ba40a646f88c3a7b6b</t>
  </si>
  <si>
    <t>AMZN Mktp US*P26OP66Y3</t>
  </si>
  <si>
    <t>Amzn Mktp Us*0a9g57py3</t>
  </si>
  <si>
    <t>6664f9ba40a646f88c3a7b6c</t>
  </si>
  <si>
    <t>AMZN Mktp US*0A9G57PY3</t>
  </si>
  <si>
    <t>6664fdf7b09829eb1fa29f09</t>
  </si>
  <si>
    <t>6664fdf7b09829eb1fa29f0a</t>
  </si>
  <si>
    <t>Wireless Credit</t>
  </si>
  <si>
    <t>66654b9fb09829eb1fb80136</t>
  </si>
  <si>
    <t>6664fdf7b09829eb1fa29ece</t>
  </si>
  <si>
    <t>Direct Deposit Yahoo Holdindirect Dep</t>
  </si>
  <si>
    <t>Yahoo Net Pay</t>
  </si>
  <si>
    <t>Direct Deposit</t>
  </si>
  <si>
    <t>xxxx3691</t>
  </si>
  <si>
    <t>6664fdf7b09829eb1fa29eeb</t>
  </si>
  <si>
    <t>6595e49726e4fc002f046b89</t>
  </si>
  <si>
    <t>DIRECT DEPOSIT YAHOO HOLDINDIRECT DEP</t>
  </si>
  <si>
    <t>Purchase Into Core Account Fdic Insured Deposit at Us Bank Not ...</t>
  </si>
  <si>
    <t>6664fdf7b09829eb1fa29eec</t>
  </si>
  <si>
    <t>PURCHASE INTO CORE ACCOUNT FDIC INSURED DEPOSIT AT US BANK NOT ...</t>
  </si>
  <si>
    <t>Avis/budget Credit</t>
  </si>
  <si>
    <t>Ride Service</t>
  </si>
  <si>
    <t>666438cf40a646f88c06ac30</t>
  </si>
  <si>
    <t>AVIS/BUDGET CREDIT</t>
  </si>
  <si>
    <t>Adjust Fee Charged Atm Fee Rebate</t>
  </si>
  <si>
    <t>Seattle House Bills</t>
  </si>
  <si>
    <t>xxxx2628</t>
  </si>
  <si>
    <t>65ce840d63bb1f12ee6ee10f</t>
  </si>
  <si>
    <t>6595e49726e4fc002f046b0a</t>
  </si>
  <si>
    <t>ADJUST FEE CHARGED ATM FEE REBATE</t>
  </si>
  <si>
    <t>Aa In-flight Purchase Savings</t>
  </si>
  <si>
    <t>Airfare</t>
  </si>
  <si>
    <t>6636cf94887317060e03ee16</t>
  </si>
  <si>
    <t>AA In-Flight Purchase Savings</t>
  </si>
  <si>
    <t>Metropolis Parking Nashville TN</t>
  </si>
  <si>
    <t>66694261c306b6027e316435</t>
  </si>
  <si>
    <t>METROPOLIS PARKING NASHVILLE TN</t>
  </si>
  <si>
    <t>King Donuts Seattle WA</t>
  </si>
  <si>
    <t>66694261c306b6027e316436</t>
  </si>
  <si>
    <t>KING DONUTS SEATTLE WA</t>
  </si>
  <si>
    <t>66694261c306b6027e316437</t>
  </si>
  <si>
    <t>Cmsvend*cv Everett Everett WA</t>
  </si>
  <si>
    <t>6650428691683dbd458b08f5</t>
  </si>
  <si>
    <t>CMSVEND*CV EVERETT EVERETT WA</t>
  </si>
  <si>
    <t>Transferred From Vs x-x89-1</t>
  </si>
  <si>
    <t>6664fdf7b09829eb1fa29f0b</t>
  </si>
  <si>
    <t>TRANSFERRED FROM VS XXX-XXXX89-1</t>
  </si>
  <si>
    <t>6664fdf7b09829eb1fa29f0c</t>
  </si>
  <si>
    <t>Transferred to Vs x-x97-1</t>
  </si>
  <si>
    <t>Amazon RSU Vested</t>
  </si>
  <si>
    <t>xxxx1289</t>
  </si>
  <si>
    <t>6664fdf7b09829eb1fa29f24</t>
  </si>
  <si>
    <t>6595e49726e4fc002f046ae1</t>
  </si>
  <si>
    <t>TRANSFERRED TO VS XXX-XXXX97-1</t>
  </si>
  <si>
    <t>6664fdf7b09829eb1fa29f25</t>
  </si>
  <si>
    <t>Famous Footwear #3209 Bellevue WA</t>
  </si>
  <si>
    <t>66694261c306b6027e31642a</t>
  </si>
  <si>
    <t>FAMOUS FOOTWEAR #3209 BELLEVUE WA</t>
  </si>
  <si>
    <t>661ac6ab4c26dbc9587da5d5</t>
  </si>
  <si>
    <t>Sq *macrina Bakery - a Seattle WA</t>
  </si>
  <si>
    <t>666438cf40a646f88c06ac2d</t>
  </si>
  <si>
    <t>SQ *MACRINA BAKERY - A Seattle WA</t>
  </si>
  <si>
    <t>666438cf40a646f88c06ac2e</t>
  </si>
  <si>
    <t>Pagliacci Columbia Cit Seattle WA</t>
  </si>
  <si>
    <t>66694261c306b6027e31642f</t>
  </si>
  <si>
    <t>PAGLIACCI COLUMBIA CIT SEATTLE WA</t>
  </si>
  <si>
    <t>Aplpay Ygf Malatang Monroe WA</t>
  </si>
  <si>
    <t>663a7f74887317060e175e74</t>
  </si>
  <si>
    <t>AplPay YGF MALATANG MONROE WA</t>
  </si>
  <si>
    <t>Cmsvend*cv San Jose San Jose CA</t>
  </si>
  <si>
    <t>6651c894735d86be1fe2867d</t>
  </si>
  <si>
    <t>CMSVEND*CV SAN JOSE SAN JOSE CA</t>
  </si>
  <si>
    <t>Aplpay News &amp; Marketphiladelphia PA</t>
  </si>
  <si>
    <t>66312814f2b4286bf3b05ae5</t>
  </si>
  <si>
    <t>AplPay NEWS &amp; MARKETPHILADELPHIA PA</t>
  </si>
  <si>
    <t>Smith Brothers Farmskent WA</t>
  </si>
  <si>
    <t>6661571c4a371db00507c6a2</t>
  </si>
  <si>
    <t>SMITH BROTHERS FARMSKENT WA</t>
  </si>
  <si>
    <t>Cvs/pharmacy #x1004 San Francisco CA</t>
  </si>
  <si>
    <t>66556e3d735d86be1fe238f2</t>
  </si>
  <si>
    <t>CVS/PHARMACY #X1004 SAN FRANCISCO CA</t>
  </si>
  <si>
    <t>6661571c4a371db00507c6a1</t>
  </si>
  <si>
    <t>Amazon Prime*hz5cz3mm3</t>
  </si>
  <si>
    <t>6660e25f4a371db005dec108</t>
  </si>
  <si>
    <t>AMAZON PRIME*HZ5CZ3MM3</t>
  </si>
  <si>
    <t>Wsdot-goodtogo Online Renton WA</t>
  </si>
  <si>
    <t>Tolls</t>
  </si>
  <si>
    <t>666438cf40a646f88c06ac2f</t>
  </si>
  <si>
    <t>WSDOT-GOODTOGO ONLINE RENTON WA</t>
  </si>
  <si>
    <t>666046133968a1933ad8ccda</t>
  </si>
  <si>
    <t>Starbucks Store 4936newcastle WA</t>
  </si>
  <si>
    <t>6661571c4a371db00507c6a5</t>
  </si>
  <si>
    <t>STARBUCKS STORE 4936NEWCASTLE WA</t>
  </si>
  <si>
    <t>AMERICANx4890 Fort Worth TX</t>
  </si>
  <si>
    <t>664d0dc04f1bb41e2d18b5e4</t>
  </si>
  <si>
    <t>AMERICANXXXXXXXXXX4890 FORT WORTH TX</t>
  </si>
  <si>
    <t>Linkedin PRE*x6748LNKD.IN/BILL CA</t>
  </si>
  <si>
    <t>66654b9fb09829eb1fb80135</t>
  </si>
  <si>
    <t>LINKEDIN PRE*XXX6748LNKD.IN/BILL CA</t>
  </si>
  <si>
    <t>IMPARKx0132A Seattle WA</t>
  </si>
  <si>
    <t>666bf9181d8eec7e72378a92</t>
  </si>
  <si>
    <t>IMPARKXXXX0132A SEATTLE WA</t>
  </si>
  <si>
    <t>666046133968a1933ad8cd0a</t>
  </si>
  <si>
    <t>666046133968a1933ad8cd0b</t>
  </si>
  <si>
    <t>Dividend Received Visa Inc</t>
  </si>
  <si>
    <t>666046133968a1933ad8cd0c</t>
  </si>
  <si>
    <t>DIVIDEND RECEIVED VISA INC</t>
  </si>
  <si>
    <t>Rpnw Seattle First Hseattle WA</t>
  </si>
  <si>
    <t>663fc834e4f9219349559483</t>
  </si>
  <si>
    <t>RPNW SEATTLE FIRST HSEATTLE WA</t>
  </si>
  <si>
    <t>Purchase Into Core Account Fdic Insured Deposit at Truist Bank ...</t>
  </si>
  <si>
    <t>x00 E STILES</t>
  </si>
  <si>
    <t>xxxx7574</t>
  </si>
  <si>
    <t>666046133968a1933ad8ccf2</t>
  </si>
  <si>
    <t>6595e49726e4fc002f046abc</t>
  </si>
  <si>
    <t>PURCHASE INTO CORE ACCOUNT FDIC INSURED DEPOSIT AT TRUIST BANK ...</t>
  </si>
  <si>
    <t>You Sold Amazon.com Inc</t>
  </si>
  <si>
    <t>666046133968a1933ad8ccdb</t>
  </si>
  <si>
    <t>YOU SOLD AMAZON.COM INC</t>
  </si>
  <si>
    <t>Purchase Into Core Account Fdic Insured Deposit at Citibank Not...</t>
  </si>
  <si>
    <t>666046133968a1933ad8cce7</t>
  </si>
  <si>
    <t>PURCHASE INTO CORE ACCOUNT FDIC INSURED DEPOSIT AT CITIBANK NOT...</t>
  </si>
  <si>
    <t>Aplpay Mainstay Provseattle WA</t>
  </si>
  <si>
    <t>66654b9fb09829eb1fb80133</t>
  </si>
  <si>
    <t>AplPay MAINSTAY PROVSeattle WA</t>
  </si>
  <si>
    <t>Bill Payment Tim Sharkey</t>
  </si>
  <si>
    <t>666046133968a1933ad8cce6</t>
  </si>
  <si>
    <t>BILL PAYMENT TIM SHARKEY</t>
  </si>
  <si>
    <t>Amazon Tips*fm2l94na3</t>
  </si>
  <si>
    <t>6660e25f4a371db005dec105</t>
  </si>
  <si>
    <t>Amazon Tips*FM2L94NA3</t>
  </si>
  <si>
    <t>Uber Eats x8996 CA</t>
  </si>
  <si>
    <t>66612d5a4a371db005f8c475</t>
  </si>
  <si>
    <t>UBER EATS XXXXXX8996 CA</t>
  </si>
  <si>
    <t>Aplpay Forks Outfittforks WA</t>
  </si>
  <si>
    <t>66540464735d86be1f783a3b</t>
  </si>
  <si>
    <t>AplPay FORKS OUTFITTFORKS WA</t>
  </si>
  <si>
    <t>663a7f74887317060e175e73</t>
  </si>
  <si>
    <t>IMPARKx0132U Seattle WA</t>
  </si>
  <si>
    <t>66612d5a4a371db005f8c484</t>
  </si>
  <si>
    <t>IMPARKXXXX0132U SEATTLE WA</t>
  </si>
  <si>
    <t>Amazon.com*e927b5ow3</t>
  </si>
  <si>
    <t>6660e25f4a371db005dec106</t>
  </si>
  <si>
    <t>Amazon.com*E927B5OW3</t>
  </si>
  <si>
    <t>Einstein Bros Bagels34 Mercer Island WA</t>
  </si>
  <si>
    <t>666438cf40a646f88c06ac2c</t>
  </si>
  <si>
    <t>EINSTEIN BROS BAGELS34 MERCER ISLAND WA</t>
  </si>
  <si>
    <t>Aplpay Tst* Wetzel'sbellevue WA</t>
  </si>
  <si>
    <t>6661571c4a371db00507c6a6</t>
  </si>
  <si>
    <t>AplPay TST* WETZEL'SBELLEVUE WA</t>
  </si>
  <si>
    <t>Amzn Mktp Us*lz7p82va3</t>
  </si>
  <si>
    <t>6660e25f4a371db005dec107</t>
  </si>
  <si>
    <t>AMZN Mktp US*LZ7P82VA3</t>
  </si>
  <si>
    <t>Apple.com/bill x-x-7753 CA</t>
  </si>
  <si>
    <t>66612d5a4a371db005f8c47b</t>
  </si>
  <si>
    <t>APPLE.COM/BILL XXX-XXX-7753 CA</t>
  </si>
  <si>
    <t>Aplpay Uncle Ikes Caseattle WA</t>
  </si>
  <si>
    <t>Car Maint &amp; Repair</t>
  </si>
  <si>
    <t>666c10c5c306b6027e2257ec</t>
  </si>
  <si>
    <t>AplPay UNCLE IKES CASEATTLE WA</t>
  </si>
  <si>
    <t>Www.perplexity.ai San Francisco CA</t>
  </si>
  <si>
    <t>6661571c4a371db00507c6a3</t>
  </si>
  <si>
    <t>WWW.PERPLEXITY.AI SAN FRANCISCO CA</t>
  </si>
  <si>
    <t>66612d5a4a371db005f8c47f</t>
  </si>
  <si>
    <t>Just Poke Factoria Bellevue WA</t>
  </si>
  <si>
    <t>666c10c5c306b6027e2257ee</t>
  </si>
  <si>
    <t>JUST POKE FACTORIA Bellevue WA</t>
  </si>
  <si>
    <t>665d39412dae48fb670ab368</t>
  </si>
  <si>
    <t>66612d5a4a371db005f8c47a</t>
  </si>
  <si>
    <t>66612d5a4a371db005f8c47e</t>
  </si>
  <si>
    <t>Amazon Tips*4p7mu3pk3</t>
  </si>
  <si>
    <t>66466d27195add249580410a</t>
  </si>
  <si>
    <t>Amazon Tips*4P7MU3PK3</t>
  </si>
  <si>
    <t>Aplpay Chevron 03720edmonds WA</t>
  </si>
  <si>
    <t>6652481091683dbd452050d5</t>
  </si>
  <si>
    <t>AplPay CHEVRON 03720EDMONDS WA</t>
  </si>
  <si>
    <t>66612d5a4a371db005f8c47d</t>
  </si>
  <si>
    <t>Google *youtubepremig.co/helppay# CA</t>
  </si>
  <si>
    <t>665d39412dae48fb670ab366</t>
  </si>
  <si>
    <t>GOOGLE *YOUTUBEPREMIG.CO/HELPPAY# CA</t>
  </si>
  <si>
    <t>665d39412dae48fb670ab36d</t>
  </si>
  <si>
    <t>Dd *melsdrive-in San Francisco CA</t>
  </si>
  <si>
    <t>6636cf94887317060e03ee17</t>
  </si>
  <si>
    <t>DD *MELSDRIVE-IN SAN FRANCISCO CA</t>
  </si>
  <si>
    <t>Uber One x8996 CA</t>
  </si>
  <si>
    <t>66612d5a4a371db005f8c482</t>
  </si>
  <si>
    <t>UBER ONE XXXXXX8996 CA</t>
  </si>
  <si>
    <t>Rvt*saint Joseph Schseattle WA</t>
  </si>
  <si>
    <t>Harry's School</t>
  </si>
  <si>
    <t>665d39412dae48fb670ab369</t>
  </si>
  <si>
    <t>RVT*SAINT JOSEPH SCHSEATTLE WA</t>
  </si>
  <si>
    <t>Aplpay Nitro N-cafe Seattle WA</t>
  </si>
  <si>
    <t>665d39412dae48fb670ab36a</t>
  </si>
  <si>
    <t>AplPay NITRO N-CAFE SEATTLE WA</t>
  </si>
  <si>
    <t>Bright Spot Seattle WA</t>
  </si>
  <si>
    <t>665d39412dae48fb670ab36b</t>
  </si>
  <si>
    <t>BRIGHT SPOT Seattle WA</t>
  </si>
  <si>
    <t>66612d5a4a371db005f8c483</t>
  </si>
  <si>
    <t>665d39412dae48fb670ab36c</t>
  </si>
  <si>
    <t>Sp the Original Chil Seattle WA</t>
  </si>
  <si>
    <t>662ae094b700159226e54a2f</t>
  </si>
  <si>
    <t>SP THE ORIGINAL CHIL SEATTLE WA</t>
  </si>
  <si>
    <t>Bartell Drug X6963 Seattle WA</t>
  </si>
  <si>
    <t>663d5ae2e4f92193499b3096</t>
  </si>
  <si>
    <t>BARTELL DRUG X6963 SEATTLE WA</t>
  </si>
  <si>
    <t>65a8af894c127c856a9dd55f</t>
  </si>
  <si>
    <t>65a8af894c127c856a9dd560</t>
  </si>
  <si>
    <t>65b1f72a2f05549d9e125a31</t>
  </si>
  <si>
    <t>65b1f72a2f05549d9e125a33</t>
  </si>
  <si>
    <t>65af881dfe5444f30f06f0f8</t>
  </si>
  <si>
    <t>663c377fa4a37f5a05943e7c</t>
  </si>
  <si>
    <t>66312815f2b4286bf3b05b54</t>
  </si>
  <si>
    <t>65af881dfe5444f30f06f0ef</t>
  </si>
  <si>
    <t>663e63875f42eab744fce8c9</t>
  </si>
  <si>
    <t>662a8ea9b700159226cacf15</t>
  </si>
  <si>
    <t>664f0ba1081236b1cad4cbd0</t>
  </si>
  <si>
    <t>Transferred From Vs x-x97-1</t>
  </si>
  <si>
    <t>65acc6c7ff5b736642186baa</t>
  </si>
  <si>
    <t>TRANSFERRED FROM VS XXX-XXXX97-1</t>
  </si>
  <si>
    <t>Journaled Margin to Cash A/c</t>
  </si>
  <si>
    <t>65acc6c7ff5b736642186baf</t>
  </si>
  <si>
    <t>JOURNALED MARGIN TO CASH A/C</t>
  </si>
  <si>
    <t>You Sold 24096i94a1 Nvidia Corporation Com</t>
  </si>
  <si>
    <t>66274de900bd88730c1bbd0b</t>
  </si>
  <si>
    <t>YOU SOLD 24096I94A1 NVIDIA CORPORATION COM</t>
  </si>
  <si>
    <t>Amazon Net RSU</t>
  </si>
  <si>
    <t>65d9d67ae61005bb55be6c96</t>
  </si>
  <si>
    <t>66504c9c735d86be1f6c6fc9</t>
  </si>
  <si>
    <t>65acc6c7ff5b736642186bab</t>
  </si>
  <si>
    <t>65a8af884c127c856a9dd559</t>
  </si>
  <si>
    <t>65ed14b7f7e8712e203de83a</t>
  </si>
  <si>
    <t>65ed14b7f7e8712e203de83b</t>
  </si>
  <si>
    <t>6595e4b61c76a9f22818087b</t>
  </si>
  <si>
    <t>65fb12900bb09952cb024442</t>
  </si>
  <si>
    <t>You Sold 24065hxqgm Adobe Inc Com</t>
  </si>
  <si>
    <t>65f63333b75ef287c44e03ad</t>
  </si>
  <si>
    <t>YOU SOLD 24065HXQGM ADOBE INC COM</t>
  </si>
  <si>
    <t>65c716c07e510ffad57342cd</t>
  </si>
  <si>
    <t>65c716c07e510ffad57342ce</t>
  </si>
  <si>
    <t>You Sold VSPx6849AS of Xx-x1-24 Amazon.com Inc</t>
  </si>
  <si>
    <t>65d9d67ae61005bb55be6c98</t>
  </si>
  <si>
    <t>YOU SOLD VSPXXXXXXXXXXXXX6849AS OF XX-X1-24 AMAZON.COM INC</t>
  </si>
  <si>
    <t>You Sold Vanguard Whitehall Fds High Div Yld</t>
  </si>
  <si>
    <t>65aa758fdd52354b54600782</t>
  </si>
  <si>
    <t>YOU SOLD VANGUARD WHITEHALL FDS HIGH DIV YLD</t>
  </si>
  <si>
    <t>You Sold VSPx8152AS of Xx-x1-24 Amazon.com Inc</t>
  </si>
  <si>
    <t>664f0ba1081236b1cad4cbda</t>
  </si>
  <si>
    <t>YOU SOLD VSPXXXXXXXXXXXXX8152AS OF XX-X1-24 AMAZON.COM INC</t>
  </si>
  <si>
    <t>You Sold 24096i971r Arm Holdings Plc Spon Ads Each Rep 1...</t>
  </si>
  <si>
    <t>6620c17a9c9d7712222fe63a</t>
  </si>
  <si>
    <t>YOU SOLD 24096I971R ARM HOLDINGS PLC SPON ADS EACH REP 1...</t>
  </si>
  <si>
    <t>Transferred From Vs x-x91-1</t>
  </si>
  <si>
    <t>664a6555195add24958bc1ee</t>
  </si>
  <si>
    <t>TRANSFERRED FROM VS XXX-XXXX91-1</t>
  </si>
  <si>
    <t>Redemption From Core Account Fdic Insured Deposit at Us Bank Not ...</t>
  </si>
  <si>
    <t>664a6555195add24958bc204</t>
  </si>
  <si>
    <t>REDEMPTION FROM CORE ACCOUNT FDIC INSURED DEPOSIT AT US BANK NOT ...</t>
  </si>
  <si>
    <t>664a6555195add24958bc22f</t>
  </si>
  <si>
    <t>You Sold Exec on Mult Exchg Details on Request Average Price Trade as of x-X5-15 Amazon.com Inc</t>
  </si>
  <si>
    <t>66471f67195add2495be6e08</t>
  </si>
  <si>
    <t>YOU SOLD EXEC ON MULT EXCHG DETAILS ON REQUEST AVERAGE PRICE TRADE as of XXXX-X5-15 AMAZON.COM INC</t>
  </si>
  <si>
    <t>You Sold 24108ikzxp Arm Holdings Plc Spon Ads Each Rep 1...</t>
  </si>
  <si>
    <t>66274de900bd88730c1bbd09</t>
  </si>
  <si>
    <t>YOU SOLD 24108IKZXP ARM HOLDINGS PLC SPON ADS EACH REP 1...</t>
  </si>
  <si>
    <t>6595e4b61c76a9f2281808b5</t>
  </si>
  <si>
    <t>6595e4b51c76a9f228180845</t>
  </si>
  <si>
    <t>66274de900bd88730c1bbd03</t>
  </si>
  <si>
    <t>66274de900bd88730c1bbd06</t>
  </si>
  <si>
    <t>65d9d67ae61005bb55be6c99</t>
  </si>
  <si>
    <t>You Sold VSPx4282AS of Xx-x1-23 Amazon.com Inc</t>
  </si>
  <si>
    <t>6595e4b61c76a9f22818087d</t>
  </si>
  <si>
    <t>YOU SOLD VSPXXXXXXXXXXXXX4282AS OF XX-X1-23 AMAZON.COM INC</t>
  </si>
  <si>
    <t>6595e4b61c76a9f2281808a3</t>
  </si>
  <si>
    <t>662a8ea9b700159226cacf10</t>
  </si>
  <si>
    <t>6595e4b61c76a9f228180888</t>
  </si>
  <si>
    <t>662a8ea9b700159226cacf13</t>
  </si>
  <si>
    <t>6595e4b61c76a9f22818087e</t>
  </si>
  <si>
    <t>664f0ba1081236b1cad4cbdb</t>
  </si>
  <si>
    <t>6620c17a9c9d7712222fe639</t>
  </si>
  <si>
    <t>You Sold 24108il9i1 Gitlab Inc Class a Com</t>
  </si>
  <si>
    <t>66274de900bd88730c1bbd0a</t>
  </si>
  <si>
    <t>YOU SOLD 24108IL9I1 GITLAB INC CLASS A COM</t>
  </si>
  <si>
    <t>You Sold Vanguard S&amp;p 500 Value Index Fund</t>
  </si>
  <si>
    <t>65aa758fdd52354b54600780</t>
  </si>
  <si>
    <t>YOU SOLD VANGUARD S&amp;P 500 VALUE INDEX FUND</t>
  </si>
  <si>
    <t>66274de900bd88730c1bbd08</t>
  </si>
  <si>
    <t>65f63333b75ef287c44e039a</t>
  </si>
  <si>
    <t>You Sold 24096i98ov Vanguard Real Estate Etf</t>
  </si>
  <si>
    <t>661e674e355cc63476077128</t>
  </si>
  <si>
    <t>YOU SOLD 24096I98OV VANGUARD REAL ESTATE ETF</t>
  </si>
  <si>
    <t>Direct Deposit Amazon Develdirect Dep</t>
  </si>
  <si>
    <t>Amazon Net Pay</t>
  </si>
  <si>
    <t>6595e4b61c76a9f2281808a8</t>
  </si>
  <si>
    <t>DIRECT DEPOSIT AMAZON DEVELDIRECT DEP</t>
  </si>
  <si>
    <t>6595e4b51c76a9f228180819</t>
  </si>
  <si>
    <t>65a8af884c127c856a9dd558</t>
  </si>
  <si>
    <t>65f63333b75ef287c44e039b</t>
  </si>
  <si>
    <t>662a8ea9b700159226cacf12</t>
  </si>
  <si>
    <t>65ff22490cb7c6fdeffe34b6</t>
  </si>
  <si>
    <t>65d9d67ae61005bb55be6c70</t>
  </si>
  <si>
    <t>65b1f72a2f05549d9e125a32</t>
  </si>
  <si>
    <t>6652bb4491683dbd45494203</t>
  </si>
  <si>
    <t>Transferred From Vs ZXX-x28-1</t>
  </si>
  <si>
    <t>6595e4b51c76a9f2281807cf</t>
  </si>
  <si>
    <t>TRANSFERRED FROM VS ZXX-XXXX28-1</t>
  </si>
  <si>
    <t>6595e4b51c76a9f228180811</t>
  </si>
  <si>
    <t>6595e4b61c76a9f228180871</t>
  </si>
  <si>
    <t>229 Center</t>
  </si>
  <si>
    <t>xxxx0722</t>
  </si>
  <si>
    <t>6595e4b51c76a9f228180804</t>
  </si>
  <si>
    <t>6595e49526e4fc002f0469a1</t>
  </si>
  <si>
    <t>665cfa9aad324e1545ef9850</t>
  </si>
  <si>
    <t>66312814f2b4286bf3b05b1b</t>
  </si>
  <si>
    <t>Electronic Payment Received-thank</t>
  </si>
  <si>
    <t>Business Platinum Card</t>
  </si>
  <si>
    <t>65a875174febbee61827d702</t>
  </si>
  <si>
    <t>ELECTRONIC PAYMENT RECEIVED-THANK</t>
  </si>
  <si>
    <t>659e2488f23193a9de794eca</t>
  </si>
  <si>
    <t>Amex Plat -Received</t>
  </si>
  <si>
    <t>659bec55f9a267e3991c7695</t>
  </si>
  <si>
    <t>662a8ea9b700159226cacf23</t>
  </si>
  <si>
    <t>Autopay 2x7299RAUTOPAY Auto-pmt</t>
  </si>
  <si>
    <t>Citi AA -Received</t>
  </si>
  <si>
    <t>662ae094b700159226e54a20</t>
  </si>
  <si>
    <t>AUTOPAY 2XXXXXXXXXX7299RAUTOPAY AUTO-PMT</t>
  </si>
  <si>
    <t>65d9d67ae61005bb55be6cec</t>
  </si>
  <si>
    <t>65b1f72a2f05549d9e125a2d</t>
  </si>
  <si>
    <t>65b08bc4f7df3e5490ebe7b2</t>
  </si>
  <si>
    <t>664d898c720ce8adf2ac6912</t>
  </si>
  <si>
    <t>664d898c720ce8adf2ac693d</t>
  </si>
  <si>
    <t>66274de900bd88730c1bbd16</t>
  </si>
  <si>
    <t>66274de900bd88730c1bbd38</t>
  </si>
  <si>
    <t>65fe43700cb7c6fdefaba0c2</t>
  </si>
  <si>
    <t>65fe43700cb7c6fdefaba0d9</t>
  </si>
  <si>
    <t>65d9d67ae61005bb55be6cb5</t>
  </si>
  <si>
    <t>65acc6c7ff5b736642186ba8</t>
  </si>
  <si>
    <t>6595e4b61c76a9f2281808b3</t>
  </si>
  <si>
    <t>66504c9c735d86be1f6c6fb9</t>
  </si>
  <si>
    <t>6595e4b61c76a9f228180889</t>
  </si>
  <si>
    <t>6595e4b61c76a9f228180892</t>
  </si>
  <si>
    <t>664f033c081236b1cad1b9e7</t>
  </si>
  <si>
    <t>6652bb4491683dbd454941f5</t>
  </si>
  <si>
    <t>662a8ea9b700159226cacf02</t>
  </si>
  <si>
    <t>65ff22490cb7c6fdeffe34a8</t>
  </si>
  <si>
    <t>65d9d67ae61005bb55be6ccd</t>
  </si>
  <si>
    <t>65b1f72a2f05549d9e125a34</t>
  </si>
  <si>
    <t>6595e4b61c76a9f22818089b</t>
  </si>
  <si>
    <t>6595e4b51c76a9f228180803</t>
  </si>
  <si>
    <t>You Sold United Sts Oil Fd Lp Units</t>
  </si>
  <si>
    <t>65c31be833cb8e648985b720</t>
  </si>
  <si>
    <t>YOU SOLD UNITED STS OIL FD LP UNITS</t>
  </si>
  <si>
    <t>6595e4b61c76a9f228180885</t>
  </si>
  <si>
    <t>6595e4b61c76a9f228180891</t>
  </si>
  <si>
    <t>665cfa9aad324e1545ef97fc</t>
  </si>
  <si>
    <t>660bd313463e7508c673f279</t>
  </si>
  <si>
    <t>65b9df225e4c66364be76325</t>
  </si>
  <si>
    <t>65e314ac5b2cd23f0ace76de</t>
  </si>
  <si>
    <t>663282ce07d19b9096ea944f</t>
  </si>
  <si>
    <t>6595e4b51c76a9f228180844</t>
  </si>
  <si>
    <t>65d9d67ae61005bb55be6c9a</t>
  </si>
  <si>
    <t>Vanguard Target Xx35 - contribution</t>
  </si>
  <si>
    <t>AMAZON 401(K) PLAN</t>
  </si>
  <si>
    <t>xxxx4061</t>
  </si>
  <si>
    <t>663282cd07d19b9096ea9333</t>
  </si>
  <si>
    <t>6595e49526e4fc002f04694d</t>
  </si>
  <si>
    <t>VANGUARD TARGET XX35 - contribution</t>
  </si>
  <si>
    <t>6595e4b61c76a9f22818089f</t>
  </si>
  <si>
    <t>6595e4b61c76a9f2281808b6</t>
  </si>
  <si>
    <t>Direct Deposit Yahoo Holdindirect Dep as of x-X3-29</t>
  </si>
  <si>
    <t>660bd313463e7508c673f283</t>
  </si>
  <si>
    <t>DIRECT DEPOSIT YAHOO HOLDINDIRECT DEP as of XXXX-X3-29</t>
  </si>
  <si>
    <t>6652bb4491683dbd454941ea</t>
  </si>
  <si>
    <t>662a8ea9b700159226cacf20</t>
  </si>
  <si>
    <t>65ff22490cb7c6fdeffe348e</t>
  </si>
  <si>
    <t>65d9d67ae61005bb55be6cb2</t>
  </si>
  <si>
    <t>65b1f72a2f05549d9e125a2a</t>
  </si>
  <si>
    <t>Transferred From Vs x-x78-1</t>
  </si>
  <si>
    <t>6595e4b61c76a9f2281808c3</t>
  </si>
  <si>
    <t>TRANSFERRED FROM VS XXX-XXXX78-1</t>
  </si>
  <si>
    <t>6595e4b61c76a9f22818089e</t>
  </si>
  <si>
    <t>6595e4b61c76a9f228180867</t>
  </si>
  <si>
    <t>Direct Deposit Venmo Cashout</t>
  </si>
  <si>
    <t>100 E Stiles Rent</t>
  </si>
  <si>
    <t>6595e4b51c76a9f228180812</t>
  </si>
  <si>
    <t>DIRECT DEPOSIT VENMO CASHOUT</t>
  </si>
  <si>
    <t>6595e4b51c76a9f228180821</t>
  </si>
  <si>
    <t>6595e4b51c76a9f22818082f</t>
  </si>
  <si>
    <t>You Sold 24096i98yl Oracle Corp</t>
  </si>
  <si>
    <t>6623288969485ac0dd359b6c</t>
  </si>
  <si>
    <t>YOU SOLD 24096I98YL ORACLE CORP</t>
  </si>
  <si>
    <t>661e674e355cc6347607710b</t>
  </si>
  <si>
    <t>6652bb4491683dbd4549420e</t>
  </si>
  <si>
    <t>662f08d31db1c1924450e7db</t>
  </si>
  <si>
    <t>661b4f984c26dbc958b00152</t>
  </si>
  <si>
    <t>663fe7a3e4f9219349609688</t>
  </si>
  <si>
    <t>65d258e1aef55c6f2285c381</t>
  </si>
  <si>
    <t>65acc6c7ff5b736642186ba3</t>
  </si>
  <si>
    <t>6595e4b61c76a9f2281808a4</t>
  </si>
  <si>
    <t>65991f031c76a9f228209ae9</t>
  </si>
  <si>
    <t>65e314aa5b2cd23f0ace7548</t>
  </si>
  <si>
    <t>65bf3e661f1fc9103456cf52</t>
  </si>
  <si>
    <t>6595e4b61c76a9f2281808aa</t>
  </si>
  <si>
    <t>65d8640e5b267897a2113960</t>
  </si>
  <si>
    <t>6613a600f56013c62b7adc50</t>
  </si>
  <si>
    <t>6614ef70f56013c62bfbb871</t>
  </si>
  <si>
    <t>6595e4b51c76a9f22818082e</t>
  </si>
  <si>
    <t>65acc6c7ff5b736642186ba5</t>
  </si>
  <si>
    <t>Payment Thank You</t>
  </si>
  <si>
    <t>6595e56b1c76a9f228180bab</t>
  </si>
  <si>
    <t>PAYMENT THANK YOU</t>
  </si>
  <si>
    <t>663c377fa4a37f5a05943e58</t>
  </si>
  <si>
    <t>6595e4b61c76a9f22818087f</t>
  </si>
  <si>
    <t>663fe7a3e4f9219349609668</t>
  </si>
  <si>
    <t>660260c7bc159053eab53c10</t>
  </si>
  <si>
    <t>66012a2d0cb7c6fdefca322c</t>
  </si>
  <si>
    <t>663a7f74887317060e175e77</t>
  </si>
  <si>
    <t>Dividend Received Fidelity Government Money Market</t>
  </si>
  <si>
    <t>6595e4b61c76a9f22818086c</t>
  </si>
  <si>
    <t>DIVIDEND RECEIVED FIDELITY GOVERNMENT MONEY MARKET</t>
  </si>
  <si>
    <t>6595e4b61c76a9f22818086e</t>
  </si>
  <si>
    <t>65a388dbe2d9acd22d81c02d</t>
  </si>
  <si>
    <t>65ed14b7f7e8712e203de892</t>
  </si>
  <si>
    <t>106 N Newport Rent</t>
  </si>
  <si>
    <t>65ed14b7f7e8712e203de80b</t>
  </si>
  <si>
    <t>You Sold 24096i9868 Servicenow Inc Com Usd0.001</t>
  </si>
  <si>
    <t>661e674e355cc63476077127</t>
  </si>
  <si>
    <t>YOU SOLD 24096I9868 SERVICENOW INC COM USD0.001</t>
  </si>
  <si>
    <t>6595e56b1c76a9f228180bc6</t>
  </si>
  <si>
    <t>663464e28fa0e62baa835de4</t>
  </si>
  <si>
    <t>660bd313463e7508c673f26e</t>
  </si>
  <si>
    <t>65e314aa5b2cd23f0ace759f</t>
  </si>
  <si>
    <t>65bdab53fbd6250249b47120</t>
  </si>
  <si>
    <t>6595e4b61c76a9f2281808c2</t>
  </si>
  <si>
    <t>6595e4b61c76a9f2281808ce</t>
  </si>
  <si>
    <t>665cfa9aad324e1545ef990f</t>
  </si>
  <si>
    <t>65d9d67ae61005bb55be6c62</t>
  </si>
  <si>
    <t>6639b819887317060edefb2e</t>
  </si>
  <si>
    <t>660e2447a3a36df21196448f</t>
  </si>
  <si>
    <t>65c31be833cb8e648985b73d</t>
  </si>
  <si>
    <t>6596f7661c76a9f2281adff7</t>
  </si>
  <si>
    <t>6595e4b51c76a9f22818083b</t>
  </si>
  <si>
    <t>6639b819887317060edefb3a</t>
  </si>
  <si>
    <t>660e2447a3a36df211964478</t>
  </si>
  <si>
    <t>65c31be833cb8e648985b770</t>
  </si>
  <si>
    <t>6596f7661c76a9f2281adffb</t>
  </si>
  <si>
    <t>65bc29b46c09be694442c623</t>
  </si>
  <si>
    <t>65f63333b75ef287c44e03c3</t>
  </si>
  <si>
    <t>65ce840d63bb1f12ee6ee105</t>
  </si>
  <si>
    <t>Direct Deposit Benefit Paymedi Pymnts</t>
  </si>
  <si>
    <t>65a974addd52354b545d84b5</t>
  </si>
  <si>
    <t>DIRECT DEPOSIT BENEFIT PAYMEDI PYMNTS</t>
  </si>
  <si>
    <t>659fadd33ef2016bdef5f4ff</t>
  </si>
  <si>
    <t>6595e4b51c76a9f228180829</t>
  </si>
  <si>
    <t>6595e4b51c76a9f22818082b</t>
  </si>
  <si>
    <t>65727ea3cae6ce87fc28aed2</t>
  </si>
  <si>
    <t>65a383b4120536d3536c9198</t>
  </si>
  <si>
    <t>661b497f93d05782d53bb60a</t>
  </si>
  <si>
    <t>6596f7661c76a9f2281adffe</t>
  </si>
  <si>
    <t>Amex Delta -Received</t>
  </si>
  <si>
    <t>Delta Platinum Business Card</t>
  </si>
  <si>
    <t>xxxx5001</t>
  </si>
  <si>
    <t>659bec55f9a267e3991c76a8</t>
  </si>
  <si>
    <t>654e794e879f7f002f61caf8</t>
  </si>
  <si>
    <t>Check Received</t>
  </si>
  <si>
    <t>Misc Income</t>
  </si>
  <si>
    <t>664f0ba1081236b1cad4cb8d</t>
  </si>
  <si>
    <t>CHECK RECEIVED</t>
  </si>
  <si>
    <t>Redemption From Core Account Fdic Insured Deposit at Pacific West...</t>
  </si>
  <si>
    <t>6595e4b51c76a9f228180852</t>
  </si>
  <si>
    <t>REDEMPTION FROM CORE ACCOUNT FDIC INSURED DEPOSIT AT PACIFIC WEST...</t>
  </si>
  <si>
    <t>654e7969712e9c9abdf2d9bf</t>
  </si>
  <si>
    <t>664518295e830b6fa752777e</t>
  </si>
  <si>
    <t>Harry III</t>
  </si>
  <si>
    <t>xxxx9280</t>
  </si>
  <si>
    <t>65af881dfe5444f30f06f0ed</t>
  </si>
  <si>
    <t>6595e49626e4fc002f0469c0</t>
  </si>
  <si>
    <t>65a974addd52354b545d84b9</t>
  </si>
  <si>
    <t>6595e4b51c76a9f228180820</t>
  </si>
  <si>
    <t>6643a7207017e160d3ac9b2e</t>
  </si>
  <si>
    <t>663282cd07d19b9096ea933d</t>
  </si>
  <si>
    <t>65e314aa5b2cd23f0ace758a</t>
  </si>
  <si>
    <t>Payment Thank You - 2nd a</t>
  </si>
  <si>
    <t>6595e4031c76a9f2281805ca</t>
  </si>
  <si>
    <t>Payment Thank You - 2nd A</t>
  </si>
  <si>
    <t>6595e4031c76a9f2281805cc</t>
  </si>
  <si>
    <t>663464e28fa0e62baa835dab</t>
  </si>
  <si>
    <t>660bd313463e7508c673f290</t>
  </si>
  <si>
    <t>65e314aa5b2cd23f0ace7570</t>
  </si>
  <si>
    <t>65bdab53fbd6250249b47122</t>
  </si>
  <si>
    <t>659e2488f23193a9de794ecb</t>
  </si>
  <si>
    <t>6595e4b61c76a9f228180862</t>
  </si>
  <si>
    <t>665cfa9aad324e1545ef9818</t>
  </si>
  <si>
    <t>660794a6609f8cd115fc7eea</t>
  </si>
  <si>
    <t>654e7969712e9c9abdf2d9dd</t>
  </si>
  <si>
    <t>654e7969712e9c9abdf2d9ea</t>
  </si>
  <si>
    <t>6595e4b51c76a9f2281807ec</t>
  </si>
  <si>
    <t>Merger Mer Payout #REORCMx0000 New Relic Inc Com *cash Merger at $ ...</t>
  </si>
  <si>
    <t>6595e4b51c76a9f2281807ef</t>
  </si>
  <si>
    <t>MERGER MER PAYOUT #REORCMXXXXXXXXX0000 NEW RELIC INC COM *CASH MERGER AT $ ...</t>
  </si>
  <si>
    <t>65ce840d63bb1f12ee6ee103</t>
  </si>
  <si>
    <t>6595e4b51c76a9f22818084f</t>
  </si>
  <si>
    <t>6595e4b51c76a9f2281807cb</t>
  </si>
  <si>
    <t>65f63333b75ef287c44e03c1</t>
  </si>
  <si>
    <t>65bc29b46c09be694442c635</t>
  </si>
  <si>
    <t>65cf04ec63bb1f12eead1225</t>
  </si>
  <si>
    <t>6595e4b51c76a9f2281807e7</t>
  </si>
  <si>
    <t>65f7b2994f9cd34da9fe8cc0</t>
  </si>
  <si>
    <t>654e7ab0712e9c9abdf2dd5d</t>
  </si>
  <si>
    <t>660794a6609f8cd115fc7ee9</t>
  </si>
  <si>
    <t>65aa758fdd52354b5460078b</t>
  </si>
  <si>
    <t>Dividend Received Vanguard Index Funds S&amp;p 500 Etf Usd</t>
  </si>
  <si>
    <t>66051e89609f8cd11504ebd2</t>
  </si>
  <si>
    <t>DIVIDEND RECEIVED VANGUARD INDEX FUNDS S&amp;P 500 ETF USD</t>
  </si>
  <si>
    <t>Payment - Thank You</t>
  </si>
  <si>
    <t>6595e56b1c76a9f228180b56</t>
  </si>
  <si>
    <t>PAYMENT - THANK YOU</t>
  </si>
  <si>
    <t>6595e4b51c76a9f228180816</t>
  </si>
  <si>
    <t>6595e56b1c76a9f228180b66</t>
  </si>
  <si>
    <t>6595e4031c76a9f2281805a7</t>
  </si>
  <si>
    <t>6595e4b51c76a9f228180810</t>
  </si>
  <si>
    <t>Disney Resorts-drts Anaheim CA Phone Number: x4669 Folio Number: x9940 Arrive: 11/06/2023 Depart:11/06/2023</t>
  </si>
  <si>
    <t>6595e56b1c76a9f228180bed</t>
  </si>
  <si>
    <t>DISNEY RESORTS-DRTS ANAHEIM CA PHONE NUMBER: XXXXXX4669 FOLIO NUMBER: XXXX9940 ARRIVE: 11/06/2023 DEPART:11/06/2023</t>
  </si>
  <si>
    <t>65e314aa5b2cd23f0ace7575</t>
  </si>
  <si>
    <t>6595e4b51c76a9f228180830</t>
  </si>
  <si>
    <t>660794a6609f8cd115fc7ef7</t>
  </si>
  <si>
    <t>663282ce07d19b9096ea9462</t>
  </si>
  <si>
    <t>65ed14b8f7e8712e203de8bb</t>
  </si>
  <si>
    <t>65e314aa5b2cd23f0ace75b4</t>
  </si>
  <si>
    <t>James</t>
  </si>
  <si>
    <t>xxxx9628</t>
  </si>
  <si>
    <t>659e2488f23193a9de794ec8</t>
  </si>
  <si>
    <t>6595e49626e4fc002f046a1d</t>
  </si>
  <si>
    <t>665cfa9aad324e1545ef9838</t>
  </si>
  <si>
    <t>65ed14b8f7e8712e203de8bd</t>
  </si>
  <si>
    <t>65ed14b7f7e8712e203de86e</t>
  </si>
  <si>
    <t>6595e4b51c76a9f22818083e</t>
  </si>
  <si>
    <t>664d898c720ce8adf2ac6932</t>
  </si>
  <si>
    <t>65991f031c76a9f228209ae8</t>
  </si>
  <si>
    <t>663c377fa4a37f5a05943e67</t>
  </si>
  <si>
    <t>65c4b548da771f80745b3d58</t>
  </si>
  <si>
    <t>Redemption From Core Account Fdic Insured Deposit at Hsbc Bank</t>
  </si>
  <si>
    <t>6595e4b51c76a9f228180850</t>
  </si>
  <si>
    <t>REDEMPTION FROM CORE ACCOUNT FDIC INSURED DEPOSIT AT HSBC BANK</t>
  </si>
  <si>
    <t>65fb12900bb09952cb02444e</t>
  </si>
  <si>
    <t>6595e4b61c76a9f228180898</t>
  </si>
  <si>
    <t>663282cd07d19b9096ea9365</t>
  </si>
  <si>
    <t>65a8af884c127c856a9dd55c</t>
  </si>
  <si>
    <t>65b9df225e4c66364be76328</t>
  </si>
  <si>
    <t>6620c17a9c9d7712222fe623</t>
  </si>
  <si>
    <t>65bc29b36c09be694442c617</t>
  </si>
  <si>
    <t>66471f67195add2495be6e13</t>
  </si>
  <si>
    <t>662f08d31db1c1924450e7f2</t>
  </si>
  <si>
    <t>65c716c07e510ffad57342bf</t>
  </si>
  <si>
    <t>65bc29b46c09be694442c627</t>
  </si>
  <si>
    <t>Dividend Received as of x-X2-27 Vanguard Target Ret 2035 Fd Investor Cl</t>
  </si>
  <si>
    <t>6595e4b51c76a9f2281807d4</t>
  </si>
  <si>
    <t>DIVIDEND RECEIVED as of XXXX-X2-27 VANGUARD TARGET RET 2035 FD INVESTOR CL</t>
  </si>
  <si>
    <t>665cfa9aad324e1545ef988a</t>
  </si>
  <si>
    <t>Rescntr*courtyard San x2354 CT</t>
  </si>
  <si>
    <t>Medical Travel</t>
  </si>
  <si>
    <t>6635b2d5887317060ead87c6</t>
  </si>
  <si>
    <t>RESCNTR*COURTYARD SAN XXXXXX2354 CT</t>
  </si>
  <si>
    <t>663c9d2d8281f4932ff56df8</t>
  </si>
  <si>
    <t>65fb12900bb09952cb024459</t>
  </si>
  <si>
    <t>65d6cb6775955f3c9a828cfa</t>
  </si>
  <si>
    <t>Summit at Snoqualmiesnoqualmie Pass WA</t>
  </si>
  <si>
    <t>65ed5c22f7e8712e205d9f5a</t>
  </si>
  <si>
    <t>SUMMIT AT SNOQUALMIESNOQUALMIE PASS WA</t>
  </si>
  <si>
    <t>Vanguard Target Xx70 - contribution</t>
  </si>
  <si>
    <t>663282cd07d19b9096ea9332</t>
  </si>
  <si>
    <t>VANGUARD TARGET XX70 - contribution</t>
  </si>
  <si>
    <t>6595e4b61c76a9f228180896</t>
  </si>
  <si>
    <t>Dividend Received Vanguard Whitehall Fds High Div Yld</t>
  </si>
  <si>
    <t>6595e4b51c76a9f2281807df</t>
  </si>
  <si>
    <t>DIVIDEND RECEIVED VANGUARD WHITEHALL FDS HIGH DIV YLD</t>
  </si>
  <si>
    <t>65ce840d63bb1f12ee6ee111</t>
  </si>
  <si>
    <t>Aplpay Bestlocker* Gorlando FL</t>
  </si>
  <si>
    <t>65fb12680bb09952cb0241c3</t>
  </si>
  <si>
    <t>AplPay BESTLOCKER* GORLANDO FL</t>
  </si>
  <si>
    <t>6603e8507cc762f33c71aec3</t>
  </si>
  <si>
    <t>You Sold Adobe Inc Com</t>
  </si>
  <si>
    <t>65ff22490cb7c6fdeffe34b5</t>
  </si>
  <si>
    <t>YOU SOLD ADOBE INC COM</t>
  </si>
  <si>
    <t>65d258e1aef55c6f2285c395</t>
  </si>
  <si>
    <t>Blue Cash Everyday</t>
  </si>
  <si>
    <t>xxxx1002</t>
  </si>
  <si>
    <t>654e7ab1712e9c9abdf2dd70</t>
  </si>
  <si>
    <t>654e794e879f7f002f61cb0d</t>
  </si>
  <si>
    <t>6645f3e15e830b6fa7a0b713</t>
  </si>
  <si>
    <t>Points for Amex Trvl</t>
  </si>
  <si>
    <t>65b0be64e4e3a6e53de5c86e</t>
  </si>
  <si>
    <t>POINTS FOR AMEX TRVL</t>
  </si>
  <si>
    <t>65e314ac5b2cd23f0ace76e0</t>
  </si>
  <si>
    <t>664d898c720ce8adf2ac6928</t>
  </si>
  <si>
    <t>66274de900bd88730c1bbcde</t>
  </si>
  <si>
    <t>65d9d67ae61005bb55be6cd0</t>
  </si>
  <si>
    <t>65fe43700cb7c6fdefaba0ea</t>
  </si>
  <si>
    <t>Dividend Received as of x-X2-20 Vanguard Div Apprec Index Fd Admiral Shs</t>
  </si>
  <si>
    <t>6595e4b51c76a9f2281807dd</t>
  </si>
  <si>
    <t>DIVIDEND RECEIVED as of XXXX-X2-20 VANGUARD DIV APPREC INDEX FD ADMIRAL SHS</t>
  </si>
  <si>
    <t>660e2447a3a36df211964490</t>
  </si>
  <si>
    <t>660e2447a3a36df211964491</t>
  </si>
  <si>
    <t>6639b819887317060edefb2f</t>
  </si>
  <si>
    <t>66051e89609f8cd11504eba8</t>
  </si>
  <si>
    <t>65af881dfe5444f30f06f0e9</t>
  </si>
  <si>
    <t>Sc* Seahawks Flag Foroswell GA</t>
  </si>
  <si>
    <t>Toys and Stuff</t>
  </si>
  <si>
    <t>654e7969712e9c9abdf2d9ba</t>
  </si>
  <si>
    <t>SC* SEAHAWKS FLAG FOROSWELL GA</t>
  </si>
  <si>
    <t>6658ced64840e7ab778e161a</t>
  </si>
  <si>
    <t>Kids Gift Money</t>
  </si>
  <si>
    <t>66274de900bd88730c1bbcf7</t>
  </si>
  <si>
    <t>65bc29b46c09be694442c631</t>
  </si>
  <si>
    <t>6596f7661c76a9f2281adff9</t>
  </si>
  <si>
    <t>6596f7661c76a9f2281adfff</t>
  </si>
  <si>
    <t>66504c9d735d86be1f6c6fd4</t>
  </si>
  <si>
    <t>6595e4b51c76a9f228180839</t>
  </si>
  <si>
    <t>Dividend Received as of x-X3-22 Vanguard Div Apprec Index Fd Admiral Shs</t>
  </si>
  <si>
    <t>660260c7bc159053eab53bfa</t>
  </si>
  <si>
    <t>DIVIDEND RECEIVED as of XXXX-X3-22 VANGUARD DIV APPREC INDEX FD ADMIRAL SHS</t>
  </si>
  <si>
    <t>6595e4b51c76a9f228180827</t>
  </si>
  <si>
    <t>Clear New York</t>
  </si>
  <si>
    <t>658551b65d61da8e54992964</t>
  </si>
  <si>
    <t>CLEAR NEW YORK</t>
  </si>
  <si>
    <t>65b9df225e4c66364be76327</t>
  </si>
  <si>
    <t>6645f3e15e830b6fa7a0b708</t>
  </si>
  <si>
    <t>663fe7a3e4f9219349609694</t>
  </si>
  <si>
    <t>65f63333b75ef287c44e03d4</t>
  </si>
  <si>
    <t>65ce840d63bb1f12ee6ee11c</t>
  </si>
  <si>
    <t>66189174c1694ba901e11705</t>
  </si>
  <si>
    <t>659fadd33ef2016bdef5f4fd</t>
  </si>
  <si>
    <t>6595e4b61c76a9f2281808ca</t>
  </si>
  <si>
    <t>6595e4b61c76a9f2281808d3</t>
  </si>
  <si>
    <t>6595e4b51c76a9f228180818</t>
  </si>
  <si>
    <t>Lowe's of Rainier, Wseattle WA</t>
  </si>
  <si>
    <t>65f5e9fa4f9cd34da968bad6</t>
  </si>
  <si>
    <t>LOWE'S OF RAINIER, WSEATTLE WA</t>
  </si>
  <si>
    <t>65d9d67ae61005bb55be6ce6</t>
  </si>
  <si>
    <t>65d9d67ae61005bb55be6ce7</t>
  </si>
  <si>
    <t>664f0ba1081236b1cad4cbc3</t>
  </si>
  <si>
    <t>6652bb4491683dbd45494204</t>
  </si>
  <si>
    <t>663464e28fa0e62baa835dcc</t>
  </si>
  <si>
    <t>Dividend Received Vanguard Real Estate Etf</t>
  </si>
  <si>
    <t>66051e89609f8cd11504ebd3</t>
  </si>
  <si>
    <t>DIVIDEND RECEIVED VANGUARD REAL ESTATE ETF</t>
  </si>
  <si>
    <t>65f63333b75ef287c44e03ae</t>
  </si>
  <si>
    <t>6595e4b51c76a9f2281807e1</t>
  </si>
  <si>
    <t>66441e9d5e830b6fa70a4257</t>
  </si>
  <si>
    <t>Dividend Received American Express Co Com Usd0.20</t>
  </si>
  <si>
    <t>663fe7a3e4f921934960967d</t>
  </si>
  <si>
    <t>DIVIDEND RECEIVED AMERICAN EXPRESS CO COM USD0.20</t>
  </si>
  <si>
    <t>664f0ba1081236b1cad4cbc4</t>
  </si>
  <si>
    <t>662f08d31db1c1924450e7d1</t>
  </si>
  <si>
    <t>66471f67195add2495be6e1d</t>
  </si>
  <si>
    <t>65af881dfe5444f30f06f0ec</t>
  </si>
  <si>
    <t>6595e4b51c76a9f2281807d1</t>
  </si>
  <si>
    <t>Dividend Received Ishares Tr Msci Acwi Etf</t>
  </si>
  <si>
    <t>6595e4b51c76a9f2281807d9</t>
  </si>
  <si>
    <t>DIVIDEND RECEIVED ISHARES TR MSCI ACWI ETF</t>
  </si>
  <si>
    <t>Direct Deposit Ticketmaster514cc08</t>
  </si>
  <si>
    <t>65bdab53fbd6250249b47123</t>
  </si>
  <si>
    <t>DIRECT DEPOSIT Ticketmaster514CC08</t>
  </si>
  <si>
    <t>664f0ba1081236b1cad4cbc5</t>
  </si>
  <si>
    <t>6656f6124840e7ab770800c5</t>
  </si>
  <si>
    <t>Interest Earned Fdic Insured Deposit at Us Bank Not ...</t>
  </si>
  <si>
    <t>Interest Earned</t>
  </si>
  <si>
    <t>665cfa9aad324e1545ef984e</t>
  </si>
  <si>
    <t>INTEREST EARNED FDIC INSURED DEPOSIT AT US BANK NOT ...</t>
  </si>
  <si>
    <t>6595e4b61c76a9f2281808ad</t>
  </si>
  <si>
    <t>663282ce07d19b9096ea93a7</t>
  </si>
  <si>
    <t>6595e4b61c76a9f228180855</t>
  </si>
  <si>
    <t>6595e4031c76a9f2281805bd</t>
  </si>
  <si>
    <t>65991f031c76a9f228209ae6</t>
  </si>
  <si>
    <t>659bec55f9a267e3991c76a9</t>
  </si>
  <si>
    <t>6595e4b61c76a9f228180857</t>
  </si>
  <si>
    <t>6595e4b51c76a9f2281807d8</t>
  </si>
  <si>
    <t>Dividend Received Vanguard S&amp;p 500 Value Index Fund</t>
  </si>
  <si>
    <t>6595e4b51c76a9f2281807db</t>
  </si>
  <si>
    <t>DIVIDEND RECEIVED VANGUARD S&amp;P 500 VALUE INDEX FUND</t>
  </si>
  <si>
    <t>65aa758fdd52354b54600781</t>
  </si>
  <si>
    <t>65d2b04075955f3c9aae5abd</t>
  </si>
  <si>
    <t>65acc6c7ff5b736642186ba7</t>
  </si>
  <si>
    <t>6595e4b61c76a9f2281808ae</t>
  </si>
  <si>
    <t>Dividend Received First Tr Exchange Traded Fd VI Nasda...</t>
  </si>
  <si>
    <t>6595e4b51c76a9f2281807cd</t>
  </si>
  <si>
    <t>DIVIDEND RECEIVED FIRST TR EXCHANGE TRADED FD VI NASDA...</t>
  </si>
  <si>
    <t>Amex Blue - Payment</t>
  </si>
  <si>
    <t>656fd8f007c20411c42ac535</t>
  </si>
  <si>
    <t>660794a6609f8cd115fc7f24</t>
  </si>
  <si>
    <t>6595e4b51c76a9f228180838</t>
  </si>
  <si>
    <t>6595e4b51c76a9f22818083d</t>
  </si>
  <si>
    <t>6595e4b51c76a9f228180854</t>
  </si>
  <si>
    <t>654e7969712e9c9abdf2da23</t>
  </si>
  <si>
    <t>Interest Earned Fdic Insured Deposit at Truist Bank ...</t>
  </si>
  <si>
    <t>6595e4b61c76a9f228180882</t>
  </si>
  <si>
    <t>INTEREST EARNED FDIC INSURED DEPOSIT AT TRUIST BANK ...</t>
  </si>
  <si>
    <t>6595e4b61c76a9f22818088e</t>
  </si>
  <si>
    <t>65ed14b7f7e8712e203de83d</t>
  </si>
  <si>
    <t>65e314aa5b2cd23f0ace7588</t>
  </si>
  <si>
    <t>65e314ac5b2cd23f0ace76b3</t>
  </si>
  <si>
    <t>6595e4b51c76a9f22818080d</t>
  </si>
  <si>
    <t>6595e4b51c76a9f22818084c</t>
  </si>
  <si>
    <t>6595e4b61c76a9f2281808a6</t>
  </si>
  <si>
    <t>664aee2d195add2495c5133a</t>
  </si>
  <si>
    <t>663d2e796736e1a04d417e7c</t>
  </si>
  <si>
    <t>665cfa9aad324e1545ef98be</t>
  </si>
  <si>
    <t>65bc29b36c09be694442c614</t>
  </si>
  <si>
    <t>6595e4b61c76a9f228180899</t>
  </si>
  <si>
    <t>65e314aa5b2cd23f0ace754a</t>
  </si>
  <si>
    <t>65e314ac5b2cd23f0ace774d</t>
  </si>
  <si>
    <t>65ce840d63bb1f12ee6ee127</t>
  </si>
  <si>
    <t>6595e4b61c76a9f2281808af</t>
  </si>
  <si>
    <t>660794a6609f8cd115fc7eec</t>
  </si>
  <si>
    <t>65d2021b75955f3c9a6f29a7</t>
  </si>
  <si>
    <t>65c716c07e510ffad57342c9</t>
  </si>
  <si>
    <t>6595e4b51c76a9f2281807ea</t>
  </si>
  <si>
    <t>6595e4b51c76a9f2281807ed</t>
  </si>
  <si>
    <t>Construx Bellevue WA</t>
  </si>
  <si>
    <t>654e7969712e9c9abdf2d9b3</t>
  </si>
  <si>
    <t>CONSTRUX BELLEVUE WA</t>
  </si>
  <si>
    <t>654e7969712e9c9abdf2d9b4</t>
  </si>
  <si>
    <t>654e7969712e9c9abdf2d9b5</t>
  </si>
  <si>
    <t>654e7969712e9c9abdf2d9b6</t>
  </si>
  <si>
    <t>654e7969712e9c9abdf2d9b7</t>
  </si>
  <si>
    <t>654e7969712e9c9abdf2d9b8</t>
  </si>
  <si>
    <t>65bc29b36c09be694442c61a</t>
  </si>
  <si>
    <t>665cfa9aad324e1545ef9822</t>
  </si>
  <si>
    <t>66471f67195add2495be6e2a</t>
  </si>
  <si>
    <t>65c31be833cb8e648985b78c</t>
  </si>
  <si>
    <t>6595e4031c76a9f228180584</t>
  </si>
  <si>
    <t>6595e4031c76a9f228180586</t>
  </si>
  <si>
    <t>663282cd07d19b9096ea9362</t>
  </si>
  <si>
    <t>660794a5609f8cd115fc7ead</t>
  </si>
  <si>
    <t>663d2e796736e1a04d417e7b</t>
  </si>
  <si>
    <t>Amazon.com</t>
  </si>
  <si>
    <t>6595e4031c76a9f2281805c1</t>
  </si>
  <si>
    <t>6595e4b51c76a9f228180848</t>
  </si>
  <si>
    <t>6595e4b51c76a9f228180832</t>
  </si>
  <si>
    <t>Wal-mart Supercenterlittle Egg Harbor NJ</t>
  </si>
  <si>
    <t>654e7ab1712e9c9abdf2dd62</t>
  </si>
  <si>
    <t>WAL-MART SUPERCENTERLITTLE EGG HARBOR NJ</t>
  </si>
  <si>
    <t>665cfa9aad324e1545ef9816</t>
  </si>
  <si>
    <t>664aee2d195add2495c5133b</t>
  </si>
  <si>
    <t>663d2e796736e1a04d417e7a</t>
  </si>
  <si>
    <t>6595e4031c76a9f228180587</t>
  </si>
  <si>
    <t>662f08d31db1c1924450e7e7</t>
  </si>
  <si>
    <t>Dividend Received Oracle Corp</t>
  </si>
  <si>
    <t>662a8ea9b700159226cacf11</t>
  </si>
  <si>
    <t>DIVIDEND RECEIVED ORACLE CORP</t>
  </si>
  <si>
    <t>6595e4b51c76a9f228180806</t>
  </si>
  <si>
    <t>6595e4b51c76a9f22818080a</t>
  </si>
  <si>
    <t>663282ce07d19b9096ea93c8</t>
  </si>
  <si>
    <t>Hotelbookingservfee x9059 UT</t>
  </si>
  <si>
    <t>66345f308fa0e62baa815ea2</t>
  </si>
  <si>
    <t>HOTELBOOKINGSERVFEE XXXXXX9059 UT</t>
  </si>
  <si>
    <t>663282ce07d19b9096ea944c</t>
  </si>
  <si>
    <t>6595e4b51c76a9f2281807e4</t>
  </si>
  <si>
    <t>6595e4b51c76a9f2281807e5</t>
  </si>
  <si>
    <t>660794a6609f8cd115fc7f3a</t>
  </si>
  <si>
    <t>65bc29b46c09be694442c61f</t>
  </si>
  <si>
    <t>665cfa9aad324e1545ef97f7</t>
  </si>
  <si>
    <t>660794a6609f8cd115fc7edc</t>
  </si>
  <si>
    <t>65bdab53fbd6250249b47126</t>
  </si>
  <si>
    <t>65e314ac5b2cd23f0ace76ae</t>
  </si>
  <si>
    <t>65e314aa5b2cd23f0ace7571</t>
  </si>
  <si>
    <t>65bc29b46c09be694442c637</t>
  </si>
  <si>
    <t>65e314ac5b2cd23f0ace76db</t>
  </si>
  <si>
    <t>65fb12680bb09952cb0241c4</t>
  </si>
  <si>
    <t>Interest Earned Fdic Insured Deposit at Citibank Not...</t>
  </si>
  <si>
    <t>663282ce07d19b9096ea937d</t>
  </si>
  <si>
    <t>INTEREST EARNED FDIC INSURED DEPOSIT AT CITIBANK NOT...</t>
  </si>
  <si>
    <t>65bc29b46c09be694442c61c</t>
  </si>
  <si>
    <t>Dividend Received Vanguard Index Fds Vanguard Total St...</t>
  </si>
  <si>
    <t>66051e89609f8cd11504ebbc</t>
  </si>
  <si>
    <t>DIVIDEND RECEIVED VANGUARD INDEX FDS VANGUARD TOTAL ST...</t>
  </si>
  <si>
    <t>665cfa9aad324e1545ef990d</t>
  </si>
  <si>
    <t>65aa758fdd52354b54600783</t>
  </si>
  <si>
    <t>660794a6609f8cd115fc7f18</t>
  </si>
  <si>
    <t>Interest Earned Fdic Insured Deposit at Jp Morgan Bk...</t>
  </si>
  <si>
    <t>106 Newport Deposit</t>
  </si>
  <si>
    <t>xxxx8608</t>
  </si>
  <si>
    <t>665cfa9aad324e1545ef9900</t>
  </si>
  <si>
    <t>6595e49526e4fc002f046977</t>
  </si>
  <si>
    <t>INTEREST EARNED FDIC INSURED DEPOSIT AT JP MORGAN BK...</t>
  </si>
  <si>
    <t>65ed5c22f7e8712e205d9f58</t>
  </si>
  <si>
    <t>6611a51810f4d741641b33e1</t>
  </si>
  <si>
    <t>65cac20fdb445b941e1afbd8</t>
  </si>
  <si>
    <t>65bc29b46c09be694442c629</t>
  </si>
  <si>
    <t>65a1c751e2d9acd22d7d85fd</t>
  </si>
  <si>
    <t>657a14e1912856f95de9d4bd</t>
  </si>
  <si>
    <t>Alaska Ax0514 Seattle WA</t>
  </si>
  <si>
    <t>665ce008ad324e1545e670d8</t>
  </si>
  <si>
    <t>ALASKA AXXXXXXXXX0514 SEATTLE WA</t>
  </si>
  <si>
    <t>660794a5609f8cd115fc7eba</t>
  </si>
  <si>
    <t>6595e4b51c76a9f2281807fb</t>
  </si>
  <si>
    <t>660794a6609f8cd115fc7f02</t>
  </si>
  <si>
    <t>65bc29b36c09be694442c618</t>
  </si>
  <si>
    <t>6595e4b51c76a9f2281807f3</t>
  </si>
  <si>
    <t>663282cd07d19b9096ea9354</t>
  </si>
  <si>
    <t>663282ce07d19b9096ea941f</t>
  </si>
  <si>
    <t>6595e4b51c76a9f2281807f5</t>
  </si>
  <si>
    <t>66051e89609f8cd11504eb9c</t>
  </si>
  <si>
    <t>65e314ac5b2cd23f0ace767d</t>
  </si>
  <si>
    <t>65e314ab5b2cd23f0ace75d0</t>
  </si>
  <si>
    <t>65e314aa5b2cd23f0ace75a0</t>
  </si>
  <si>
    <t>6595e4b61c76a9f2281808cd</t>
  </si>
  <si>
    <t>6595e4b61c76a9f2281808d0</t>
  </si>
  <si>
    <t>65bc29b46c09be694442c632</t>
  </si>
  <si>
    <t>66051e89609f8cd11504ebbb</t>
  </si>
  <si>
    <t>660794a6609f8cd115fc7ed1</t>
  </si>
  <si>
    <t>663282ce07d19b9096ea9435</t>
  </si>
  <si>
    <t>Zoom+care Bellevue Sup Bellevue or</t>
  </si>
  <si>
    <t>6595e56b1c76a9f228180b6a</t>
  </si>
  <si>
    <t>ZOOM+CARE BELLEVUE SUP BELLEVUE OR</t>
  </si>
  <si>
    <t>Interest Earned Fdic Insured Deposit at Discover Ban...</t>
  </si>
  <si>
    <t>x00 E STILES - DEPOSIT</t>
  </si>
  <si>
    <t>xxxx9175</t>
  </si>
  <si>
    <t>665cfa9aad324e1545ef985b</t>
  </si>
  <si>
    <t>6595e49526e4fc002f04698c</t>
  </si>
  <si>
    <t>INTEREST EARNED FDIC INSURED DEPOSIT AT DISCOVER BAN...</t>
  </si>
  <si>
    <t>660794a6609f8cd115fc7ec6</t>
  </si>
  <si>
    <t>65bc29b46c09be694442c625</t>
  </si>
  <si>
    <t>6595e4b51c76a9f2281807f7</t>
  </si>
  <si>
    <t>663282ce07d19b9096ea93dd</t>
  </si>
  <si>
    <t>6595e4b61c76a9f22818085b</t>
  </si>
  <si>
    <t>6595e4b51c76a9f2281807f9</t>
  </si>
  <si>
    <t>6595e4b61c76a9f228180859</t>
  </si>
  <si>
    <t>65e314ab5b2cd23f0ace7651</t>
  </si>
  <si>
    <t>6595e4b61c76a9f22818085d</t>
  </si>
  <si>
    <t>Dividend Received Nvidia Corporation Com</t>
  </si>
  <si>
    <t>66051e89609f8cd11504ebd0</t>
  </si>
  <si>
    <t>DIVIDEND RECEIVED NVIDIA CORPORATION COM</t>
  </si>
  <si>
    <t>665cfa9aad324e1545ef98e3</t>
  </si>
  <si>
    <t>Interest Earned Fdic Insured Deposit at Hsbc Bank</t>
  </si>
  <si>
    <t>665cfa9aad324e1545ef97f9</t>
  </si>
  <si>
    <t>INTEREST EARNED FDIC INSURED DEPOSIT AT HSBC BANK</t>
  </si>
  <si>
    <t>660794a6609f8cd115fc7f3c</t>
  </si>
  <si>
    <t>65bc29b46c09be694442c621</t>
  </si>
  <si>
    <t>6595e4b61c76a9f228180884</t>
  </si>
  <si>
    <t>663282ce07d19b9096ea944e</t>
  </si>
  <si>
    <t>6595e4b61c76a9f228180890</t>
  </si>
  <si>
    <t>6595e56b1c76a9f228180b69</t>
  </si>
  <si>
    <t>65e314ac5b2cd23f0ace76dd</t>
  </si>
  <si>
    <t>65bc29b46c09be694442c62c</t>
  </si>
  <si>
    <t>Amazon Kids+</t>
  </si>
  <si>
    <t>6595e4031c76a9f228180583</t>
  </si>
  <si>
    <t>6595e4b51c76a9f228180808</t>
  </si>
  <si>
    <t>Misc</t>
  </si>
  <si>
    <t>6658ced64840e7ab778e1618</t>
  </si>
  <si>
    <t>6595e4b51c76a9f2281807d2</t>
  </si>
  <si>
    <t>Amazon Groce*1p2mu0s83</t>
  </si>
  <si>
    <t>665cb071ad324e1545d55a9d</t>
  </si>
  <si>
    <t>Amazon Groce*1P2MU0S83</t>
  </si>
  <si>
    <t>Interest Earned Fdic Insured Deposit at Pacific West...</t>
  </si>
  <si>
    <t>6595e4b51c76a9f228180834</t>
  </si>
  <si>
    <t>INTEREST EARNED FDIC INSURED DEPOSIT AT PACIFIC WEST...</t>
  </si>
  <si>
    <t>Microsoft*365 Msbill.info WA</t>
  </si>
  <si>
    <t>65b725af4b1eec8c218b7d4a</t>
  </si>
  <si>
    <t>MICROSOFT*365 MSBILL.INFO WA</t>
  </si>
  <si>
    <t>6595e4b61c76a9f228180860</t>
  </si>
  <si>
    <t>65d9d67ae61005bb55be6ce8</t>
  </si>
  <si>
    <t>6595e4b61c76a9f2281808c1</t>
  </si>
  <si>
    <t>663282ce07d19b9096ea93f3</t>
  </si>
  <si>
    <t>Aplpay District-h Seattle WA</t>
  </si>
  <si>
    <t>666c10c5c306b6027e2257eb</t>
  </si>
  <si>
    <t>AplPay DISTRICT-H SEATTLE WA</t>
  </si>
  <si>
    <t>660794a6609f8cd115fc7f0d</t>
  </si>
  <si>
    <t>65e314ab5b2cd23f0ace7628</t>
  </si>
  <si>
    <t>665cfa9aad324e1545ef982d</t>
  </si>
  <si>
    <t>6595e4b51c76a9f228180849</t>
  </si>
  <si>
    <t>6595e4b51c76a9f2281807fe</t>
  </si>
  <si>
    <t>665cfa9aad324e1545ef990e</t>
  </si>
  <si>
    <t>660794a5609f8cd115fc7ebb</t>
  </si>
  <si>
    <t>65bc29b46c09be694442c61d</t>
  </si>
  <si>
    <t>6595e4b51c76a9f22818084d</t>
  </si>
  <si>
    <t>6595e4b51c76a9f22818084a</t>
  </si>
  <si>
    <t>663282ce07d19b9096ea937e</t>
  </si>
  <si>
    <t>663fe7a3e4f921934960967c</t>
  </si>
  <si>
    <t>Dividend Received Mastercard Incorporated Cl a</t>
  </si>
  <si>
    <t>65c716c07e510ffad57342ca</t>
  </si>
  <si>
    <t>DIVIDEND RECEIVED MASTERCARD INCORPORATED CL A</t>
  </si>
  <si>
    <t>663e63875f42eab744fce8c8</t>
  </si>
  <si>
    <t>6595e4b51c76a9f228180835</t>
  </si>
  <si>
    <t>65e314aa5b2cd23f0ace75a1</t>
  </si>
  <si>
    <t>6595e4b51c76a9f2281807f0</t>
  </si>
  <si>
    <t>6595e4b61c76a9f228180869</t>
  </si>
  <si>
    <t>Interest Earned Fdic Insured Deposit at Citizens Ban...</t>
  </si>
  <si>
    <t>233 Cener</t>
  </si>
  <si>
    <t>xxxx7577</t>
  </si>
  <si>
    <t>665cfa9aad324e1545ef9867</t>
  </si>
  <si>
    <t>6595e49726e4fc002f046bab</t>
  </si>
  <si>
    <t>INTEREST EARNED FDIC INSURED DEPOSIT AT CITIZENS BAN...</t>
  </si>
  <si>
    <t>660794a5609f8cd115fc7ea2</t>
  </si>
  <si>
    <t>65bc29b46c09be694442c62f</t>
  </si>
  <si>
    <t>6595e4b61c76a9f2281808b9</t>
  </si>
  <si>
    <t>663282cd07d19b9096ea9349</t>
  </si>
  <si>
    <t>6595e4b61c76a9f2281808bc</t>
  </si>
  <si>
    <t>665cfa9aad324e1545ef98c0</t>
  </si>
  <si>
    <t>660794a5609f8cd115fc7eaf</t>
  </si>
  <si>
    <t>65bc29b36c09be694442c616</t>
  </si>
  <si>
    <t>6595e4b51c76a9f22818080f</t>
  </si>
  <si>
    <t>65e314ac5b2cd23f0ace770b</t>
  </si>
  <si>
    <t>663282cd07d19b9096ea9364</t>
  </si>
  <si>
    <t>665cfa9aad324e1545ef9843</t>
  </si>
  <si>
    <t>65e314ac5b2cd23f0ace76b0</t>
  </si>
  <si>
    <t>6595e4b61c76a9f2281808c0</t>
  </si>
  <si>
    <t>663282ce07d19b9096ea9409</t>
  </si>
  <si>
    <t>660794a6609f8cd115fc7f2f</t>
  </si>
  <si>
    <t>65e314ab5b2cd23f0ace75f6</t>
  </si>
  <si>
    <t>Interest Earned Fdic Insured Deposit at Santander Bk...</t>
  </si>
  <si>
    <t>665cfa9aad324e1545ef98bf</t>
  </si>
  <si>
    <t>INTEREST EARNED FDIC INSURED DEPOSIT AT SANTANDER BK...</t>
  </si>
  <si>
    <t>660794a5609f8cd115fc7eae</t>
  </si>
  <si>
    <t>65bc29b36c09be694442c615</t>
  </si>
  <si>
    <t>6595e4b51c76a9f22818080e</t>
  </si>
  <si>
    <t>663282cd07d19b9096ea9363</t>
  </si>
  <si>
    <t>6595e4b51c76a9f228180833</t>
  </si>
  <si>
    <t>65e314ac5b2cd23f0ace76af</t>
  </si>
  <si>
    <t>Interest Earned Fdic Insured Deposit at Banc of Cal ...</t>
  </si>
  <si>
    <t>665cfa9aad324e1545ef9817</t>
  </si>
  <si>
    <t>INTEREST EARNED FDIC INSURED DEPOSIT AT BANC OF CAL ...</t>
  </si>
  <si>
    <t>660794a6609f8cd115fc7edd</t>
  </si>
  <si>
    <t>65bc29b46c09be694442c638</t>
  </si>
  <si>
    <t>6595e4b61c76a9f228180861</t>
  </si>
  <si>
    <t>663282ce07d19b9096ea93c9</t>
  </si>
  <si>
    <t>6595e4b61c76a9f22818086a</t>
  </si>
  <si>
    <t>65e314aa5b2cd23f0ace7572</t>
  </si>
  <si>
    <t>665cfa9aad324e1545ef97f8</t>
  </si>
  <si>
    <t>660794a6609f8cd115fc7f3b</t>
  </si>
  <si>
    <t>65bc29b46c09be694442c620</t>
  </si>
  <si>
    <t>6595e4b61c76a9f228180883</t>
  </si>
  <si>
    <t>663282ce07d19b9096ea944d</t>
  </si>
  <si>
    <t>6595e4b61c76a9f22818088f</t>
  </si>
  <si>
    <t>65e314ac5b2cd23f0ace76dc</t>
  </si>
  <si>
    <t>Direct Deposit Ticketmasteracctverify</t>
  </si>
  <si>
    <t>6595e4b51c76a9f22818081b</t>
  </si>
  <si>
    <t>DIRECT DEPOSIT TicketmasterACCTVERIFY</t>
  </si>
  <si>
    <t>Direct Deposit Venmo Acctverify</t>
  </si>
  <si>
    <t>6595e4b61c76a9f228180863</t>
  </si>
  <si>
    <t>DIRECT DEPOSIT VENMO ACCTVERIFY</t>
  </si>
  <si>
    <t>6595e4b61c76a9f2281808c4</t>
  </si>
  <si>
    <t>6595e4b61c76a9f228180864</t>
  </si>
  <si>
    <t>6595e4b51c76a9f22818081c</t>
  </si>
  <si>
    <t>665cfa9aad324e1545ef98e4</t>
  </si>
  <si>
    <t>663282cd07d19b9096ea9355</t>
  </si>
  <si>
    <t>660794a6609f8cd115fc7f19</t>
  </si>
  <si>
    <t>65e314ac5b2cd23f0ace767e</t>
  </si>
  <si>
    <t>65bc29b46c09be694442c62a</t>
  </si>
  <si>
    <t>6595e4b51c76a9f2281807fc</t>
  </si>
  <si>
    <t>6595e4b51c76a9f2281807ff</t>
  </si>
  <si>
    <t>665cfa9aad324e1545ef9866</t>
  </si>
  <si>
    <t>Interest Earned Fdic Insured Deposit at Bny Mellon N...</t>
  </si>
  <si>
    <t>6595e4b61c76a9f2281808cf</t>
  </si>
  <si>
    <t>INTEREST EARNED FDIC INSURED DEPOSIT AT BNY MELLON N...</t>
  </si>
  <si>
    <t>663282cd07d19b9096ea9348</t>
  </si>
  <si>
    <t>660794a5609f8cd115fc7ea1</t>
  </si>
  <si>
    <t>65e314ac5b2cd23f0ace770a</t>
  </si>
  <si>
    <t>65bc29b46c09be694442c62e</t>
  </si>
  <si>
    <t>6595e4b61c76a9f2281808b8</t>
  </si>
  <si>
    <t>6595e4b61c76a9f2281808c5</t>
  </si>
  <si>
    <t>6595e4b61c76a9f2281808bb</t>
  </si>
  <si>
    <t>Direct Deposit Amazon Develacctverify</t>
  </si>
  <si>
    <t>660bd313463e7508c673f284</t>
  </si>
  <si>
    <t>DIRECT DEPOSIT Amazon DevelACCTVERIFY</t>
  </si>
  <si>
    <t>Bcf Etsy Uplift bcfny.org/EF NY</t>
  </si>
  <si>
    <t>6595e56b1c76a9f228180b90</t>
  </si>
  <si>
    <t>BCF Etsy Uplift bcfny.org/EF NY</t>
  </si>
  <si>
    <t>Direct Debit Venmo Acctverify</t>
  </si>
  <si>
    <t>Credit Card Fees</t>
  </si>
  <si>
    <t>6595e4b61c76a9f2281808c7</t>
  </si>
  <si>
    <t>DIRECT DEBIT VENMO ACCTVERIFY</t>
  </si>
  <si>
    <t>6595e4b61c76a9f228180866</t>
  </si>
  <si>
    <t>Brooklyn Community Fbrooklyn NY</t>
  </si>
  <si>
    <t>Charity</t>
  </si>
  <si>
    <t>654e7969712e9c9abdf2d9c2</t>
  </si>
  <si>
    <t>BROOKLYN COMMUNITY FBROOKLYN NY</t>
  </si>
  <si>
    <t>6595e4b61c76a9f2281808c6</t>
  </si>
  <si>
    <t>Uber Trip help.uber.com CA</t>
  </si>
  <si>
    <t>655c4ae2a94060a43d750b82</t>
  </si>
  <si>
    <t>6595e4b61c76a9f228180865</t>
  </si>
  <si>
    <t>6657caf34840e7ab774274d9</t>
  </si>
  <si>
    <t>6654f92291683dbd45df9ca3</t>
  </si>
  <si>
    <t>654e7969712e9c9abdf2d9ed</t>
  </si>
  <si>
    <t>Nintendo Coppa x3700 WA</t>
  </si>
  <si>
    <t>6595e56b1c76a9f228180b54</t>
  </si>
  <si>
    <t>Nintendo COPPA XXXXXX3700 WA</t>
  </si>
  <si>
    <t>6595e4b51c76a9f22818081d</t>
  </si>
  <si>
    <t>Uber Trip x8996 CA</t>
  </si>
  <si>
    <t>6635b2d5887317060ead87c8</t>
  </si>
  <si>
    <t>UBER TRIP XXXXXX8996 CA</t>
  </si>
  <si>
    <t>Reinvestment Fidelity Government Money Market</t>
  </si>
  <si>
    <t>65e314ab5b2cd23f0ace75f7</t>
  </si>
  <si>
    <t>REINVESTMENT FIDELITY GOVERNMENT MONEY MARKET</t>
  </si>
  <si>
    <t>664dbffba4edb1d7dc82be46</t>
  </si>
  <si>
    <t>662ae094b700159226e54a25</t>
  </si>
  <si>
    <t>66012a2d0cb7c6fdefca322e</t>
  </si>
  <si>
    <t>65d8640e5b267897a2113968</t>
  </si>
  <si>
    <t>Aplpay Lime*ride Cossan Francisco CA</t>
  </si>
  <si>
    <t>65b93e8b325d889a1333f52e</t>
  </si>
  <si>
    <t>AplPay LIME*RIDE COSSAN FRANCISCO CA</t>
  </si>
  <si>
    <t>65b08bc4f7df3e5490ebe7b5</t>
  </si>
  <si>
    <t>6595e56b1c76a9f228180b6b</t>
  </si>
  <si>
    <t>6595e56b1c76a9f228180bc8</t>
  </si>
  <si>
    <t>660794a6609f8cd115fc7f30</t>
  </si>
  <si>
    <t>663282ce07d19b9096ea940a</t>
  </si>
  <si>
    <t>Aplpay Ezells Famousseattle WA</t>
  </si>
  <si>
    <t>6632bc9407d19b9096ffa6a2</t>
  </si>
  <si>
    <t>AplPay EZELLS FAMOUSSEATTLE WA</t>
  </si>
  <si>
    <t>AMERICANx0139 Fort Worth TX</t>
  </si>
  <si>
    <t>66556e3d735d86be1fe238f1</t>
  </si>
  <si>
    <t>AMERICANXXXXXXXXX0139 FORT WORTH TX</t>
  </si>
  <si>
    <t>AMERICANx1403 Fort Worth TX</t>
  </si>
  <si>
    <t>665ce008ad324e1545e670d5</t>
  </si>
  <si>
    <t>AMERICANXXXXXXXXXX1403 FORT WORTH TX</t>
  </si>
  <si>
    <t>65e314ac5b2cd23f0ace770c</t>
  </si>
  <si>
    <t>6595e4b61c76a9f2281808bd</t>
  </si>
  <si>
    <t>663282cd07d19b9096ea934a</t>
  </si>
  <si>
    <t>6595e4b61c76a9f2281808ba</t>
  </si>
  <si>
    <t>660794a5609f8cd115fc7ea3</t>
  </si>
  <si>
    <t>65bc29b46c09be694442c630</t>
  </si>
  <si>
    <t>665cfa9aad324e1545ef9868</t>
  </si>
  <si>
    <t>Paypal *parkmobile x5457 GA</t>
  </si>
  <si>
    <t>654e7ab1712e9c9abdf2dd6e</t>
  </si>
  <si>
    <t>PAYPAL *PARKMOBILE XXXXXX5457 GA</t>
  </si>
  <si>
    <t>664a7ca46951e64586fca3cb</t>
  </si>
  <si>
    <t>6595e4b51c76a9f2281807f2</t>
  </si>
  <si>
    <t>Amzn Mktp Us*8j07i1mq3</t>
  </si>
  <si>
    <t>6595e4031c76a9f2281805b8</t>
  </si>
  <si>
    <t>AMZN Mktp US*8J07I1MQ3</t>
  </si>
  <si>
    <t>663fe7a3e4f921934960967b</t>
  </si>
  <si>
    <t>663e63875f42eab744fce8ca</t>
  </si>
  <si>
    <t>65cd7f288252ef140c4e7c54</t>
  </si>
  <si>
    <t>65c2b8b5cc49838d68a0e8a5</t>
  </si>
  <si>
    <t>65977d481c76a9f2281ca6f6</t>
  </si>
  <si>
    <t>65977d481c76a9f2281ca6f8</t>
  </si>
  <si>
    <t>6595e4b61c76a9f22818086b</t>
  </si>
  <si>
    <t>World Foods x00000PORTLAND or</t>
  </si>
  <si>
    <t>655d128ba94060a43d76686f</t>
  </si>
  <si>
    <t>WORLD FOODS XXX00000PORTLAND OR</t>
  </si>
  <si>
    <t>6622176169485ac0dde78c43</t>
  </si>
  <si>
    <t>66170115f56013c62bc289e5</t>
  </si>
  <si>
    <t>6658f48c4840e7ab779acd88</t>
  </si>
  <si>
    <t>664549565e830b6fa7634310</t>
  </si>
  <si>
    <t>6638487e887317060e6b663c</t>
  </si>
  <si>
    <t>6632bc9407d19b9096ffa6a5</t>
  </si>
  <si>
    <t>662b50d9b7001592260bb6f0</t>
  </si>
  <si>
    <t>6595e4b51c76a9f228180800</t>
  </si>
  <si>
    <t>Ccslegendsphoto-maple x9299 Ok</t>
  </si>
  <si>
    <t>6646a2cb195add2495927df9</t>
  </si>
  <si>
    <t>CCSLEGENDSPHOTO-MAPLE XXXXXX9299 OK</t>
  </si>
  <si>
    <t>654e7ab0712e9c9abdf2dd54</t>
  </si>
  <si>
    <t>65e314ab5b2cd23f0ace7629</t>
  </si>
  <si>
    <t>AMERICANx5039 Fort Worth TX</t>
  </si>
  <si>
    <t>665811884840e7ab775c01f8</t>
  </si>
  <si>
    <t>AMERICANXXXXXXXXXX5039 FORT WORTH TX</t>
  </si>
  <si>
    <t>660794a6609f8cd115fc7f0e</t>
  </si>
  <si>
    <t>66517b9e735d86be1fc66be1</t>
  </si>
  <si>
    <t>Erac Toll x58 * x1258 PA</t>
  </si>
  <si>
    <t>6595e56b1c76a9f228180b9c</t>
  </si>
  <si>
    <t>ERAC TOLL XXXXXXX58 * XXXXXX1258 PA</t>
  </si>
  <si>
    <t>Erac Toll x41 * x1258 PA</t>
  </si>
  <si>
    <t>6595e56b1c76a9f228180ba3</t>
  </si>
  <si>
    <t>ERAC TOLL XXXXXXX41 * XXXXXX1258 PA</t>
  </si>
  <si>
    <t>AMERICANx7614 Fort Worth TX</t>
  </si>
  <si>
    <t>665811884840e7ab775c01fc</t>
  </si>
  <si>
    <t>AMERICANXXXXXXXXXX7614 FORT WORTH TX</t>
  </si>
  <si>
    <t>Amzn Mktp US*RBx7382</t>
  </si>
  <si>
    <t>65c55a1ae1b2bcf472ec4e43</t>
  </si>
  <si>
    <t>AMZN Mktp US*RBXXX7382</t>
  </si>
  <si>
    <t>663d2456e4f921934988b039</t>
  </si>
  <si>
    <t>6652481091683dbd452050d4</t>
  </si>
  <si>
    <t>663282ce07d19b9096ea93f4</t>
  </si>
  <si>
    <t>Journaled Rsu Refund</t>
  </si>
  <si>
    <t>65d9d67ae61005bb55be6c95</t>
  </si>
  <si>
    <t>JOURNALED RSU Refund</t>
  </si>
  <si>
    <t>6651c894735d86be1fe2867a</t>
  </si>
  <si>
    <t>662f18a71db1c192445756dd</t>
  </si>
  <si>
    <t>662ae094b700159226e54a1f</t>
  </si>
  <si>
    <t>660296b90cb7c6fdef5c2fae</t>
  </si>
  <si>
    <t>65e6afbbe1419f2e294f78b9</t>
  </si>
  <si>
    <t>65b235ab3efab6cbf95b0df1</t>
  </si>
  <si>
    <t>65ac9f3fff5b736642181d20</t>
  </si>
  <si>
    <t>6595e56b1c76a9f228180b64</t>
  </si>
  <si>
    <t>6595e56b1c76a9f228180bc0</t>
  </si>
  <si>
    <t>662b50d9b7001592260bb6ef</t>
  </si>
  <si>
    <t>6600bee6bc159053ea054655</t>
  </si>
  <si>
    <t>Reinvestment Nvidia Corporation Com</t>
  </si>
  <si>
    <t>6595e4b51c76a9f2281807d3</t>
  </si>
  <si>
    <t>REINVESTMENT NVIDIA CORPORATION COM</t>
  </si>
  <si>
    <t>Uw Slu Parking 750/850 Seattle WA</t>
  </si>
  <si>
    <t>6595e56b1c76a9f228180bc3</t>
  </si>
  <si>
    <t>UW SLU PARKING 750/850 SEATTLE WA</t>
  </si>
  <si>
    <t>6551ae8464dc9f68b7654eff</t>
  </si>
  <si>
    <t>Microsoft*microsoft Msbill.info WA</t>
  </si>
  <si>
    <t>6661571c4a371db00507c6a9</t>
  </si>
  <si>
    <t>MICROSOFT*MICROSOFT MSBILL.INFO WA</t>
  </si>
  <si>
    <t>6595e4b51c76a9f228180809</t>
  </si>
  <si>
    <t>664f033c081236b1cad1b9ea</t>
  </si>
  <si>
    <t>65bad15f261c7f077b50fd43</t>
  </si>
  <si>
    <t>Aplpay Walgreens Las Vegas NV</t>
  </si>
  <si>
    <t>656d1474019683d89f34ab62</t>
  </si>
  <si>
    <t>AplPay WALGREENS LAS VEGAS NV</t>
  </si>
  <si>
    <t>662ae094b700159226e54a1e</t>
  </si>
  <si>
    <t>65f92ea34f9cd34da9a00e01</t>
  </si>
  <si>
    <t>Aramark Sol Duc Hot Sprin</t>
  </si>
  <si>
    <t>6655824591683dbd450ce2f4</t>
  </si>
  <si>
    <t>ARAMARK SOL DUC HOT SPRIN</t>
  </si>
  <si>
    <t>Prime Video Channels</t>
  </si>
  <si>
    <t>6595e4031c76a9f22818058a</t>
  </si>
  <si>
    <t>6595e4031c76a9f2281805ba</t>
  </si>
  <si>
    <t>Uber *lime San Francisco CA</t>
  </si>
  <si>
    <t>65938fd848da81b449e19bb0</t>
  </si>
  <si>
    <t>UBER *LIME SAN FRANCISCO CA</t>
  </si>
  <si>
    <t>Amazon.com*rxx9863a1</t>
  </si>
  <si>
    <t>660079fbbc159053eae4334a</t>
  </si>
  <si>
    <t>Amazon.com*RXX9863A1</t>
  </si>
  <si>
    <t>65bc29b46c09be694442c62d</t>
  </si>
  <si>
    <t>66612d5a4a371db005f8c477</t>
  </si>
  <si>
    <t>66471f67195add2495be6e29</t>
  </si>
  <si>
    <t>Interest Charge on Purchases</t>
  </si>
  <si>
    <t>Interest Expense</t>
  </si>
  <si>
    <t>654e7ab1712e9c9abdf2dd6d</t>
  </si>
  <si>
    <t>Walgreens #x5127 San Francisco CA</t>
  </si>
  <si>
    <t>66556e3d735d86be1fe238fa</t>
  </si>
  <si>
    <t>WALGREENS #X5127 SAN FRANCISCO CA</t>
  </si>
  <si>
    <t>Concrete Market Fres Concrete WA</t>
  </si>
  <si>
    <t>6595e56b1c76a9f228180bc2</t>
  </si>
  <si>
    <t>CONCRETE MARKET FRES CONCRETE WA</t>
  </si>
  <si>
    <t>6634698f887317060e45e8b3</t>
  </si>
  <si>
    <t>65938fd848da81b449e19bb7</t>
  </si>
  <si>
    <t>Aplpay Lime*ride San Francisco CA</t>
  </si>
  <si>
    <t>6643e1af7017e160d3c13a4c</t>
  </si>
  <si>
    <t>AplPay LIME*RIDE SAN FRANCISCO CA</t>
  </si>
  <si>
    <t>Sq *johnny Doughnuts - San Francisco CA</t>
  </si>
  <si>
    <t>65efe84b4f9cd34da9141888</t>
  </si>
  <si>
    <t>SQ *JOHNNY DOUGHNUTS - San Francisco CA</t>
  </si>
  <si>
    <t>Amazon Prime*r63ve7aw1</t>
  </si>
  <si>
    <t>660079fbbc159053eae43349</t>
  </si>
  <si>
    <t>AMAZON PRIME*R63VE7AW1</t>
  </si>
  <si>
    <t>65938fd848da81b449e19bbc</t>
  </si>
  <si>
    <t>Paypal *parkmobile x1457 GA</t>
  </si>
  <si>
    <t>654e7ab1712e9c9abdf2dd6c</t>
  </si>
  <si>
    <t>PAYPAL *PARKMOBILE XXXXXX1457 GA</t>
  </si>
  <si>
    <t>Prime Video *fk66y3bm3</t>
  </si>
  <si>
    <t>6595e4031c76a9f228180588</t>
  </si>
  <si>
    <t>Prime Video *FK66Y3BM3</t>
  </si>
  <si>
    <t>Sq *facility Concessio Seattle WA</t>
  </si>
  <si>
    <t>660296b90cb7c6fdef5c2fb2</t>
  </si>
  <si>
    <t>SQ *FACILITY CONCESSIO Seattle WA</t>
  </si>
  <si>
    <t>Aplpay Lowe's of Raiseattle WA</t>
  </si>
  <si>
    <t>65adea4f059eca98ac113413</t>
  </si>
  <si>
    <t>AplPay LOWE'S OF RAISEATTLE WA</t>
  </si>
  <si>
    <t>Amzn Mktp Us*rz6yp6it1</t>
  </si>
  <si>
    <t>65ec3d78f7e8712e20e87b0d</t>
  </si>
  <si>
    <t>AMZN Mktp US*RZ6YP6IT1</t>
  </si>
  <si>
    <t>6615b06451e016afa09d2f5d</t>
  </si>
  <si>
    <t>66196d01a12745be2450d6b4</t>
  </si>
  <si>
    <t>Thai Recipe Restaurant Seattle WA</t>
  </si>
  <si>
    <t>6595e56b1c76a9f228180b78</t>
  </si>
  <si>
    <t>THAI RECIPE RESTAURANT SEATTLE WA</t>
  </si>
  <si>
    <t>6595e56b1c76a9f228180b8e</t>
  </si>
  <si>
    <t>Aplpay Tst* Qed Coffseattle WA</t>
  </si>
  <si>
    <t>664bc78112a02efe64d0a527</t>
  </si>
  <si>
    <t>AplPay TST* QED COFFSEATTLE WA</t>
  </si>
  <si>
    <t>Parking Port Angeles Port Angeles WA</t>
  </si>
  <si>
    <t>665811884840e7ab775c01f4</t>
  </si>
  <si>
    <t>PARKING PORT ANGELES PORT ANGELES WA</t>
  </si>
  <si>
    <t>6639c98a8fa0e62baa22dfcb</t>
  </si>
  <si>
    <t>Uber Eats help.uber.com CA</t>
  </si>
  <si>
    <t>6636b1008fa0e62baa369373</t>
  </si>
  <si>
    <t>UBER EATS help.uber.com CA</t>
  </si>
  <si>
    <t>X93 - Overlake Medbellevue WA</t>
  </si>
  <si>
    <t>65d9cbdff782f4344b9c8e9f</t>
  </si>
  <si>
    <t>XXX93 - OVERLAKE MEDBELLEVUE WA</t>
  </si>
  <si>
    <t>Vend</t>
  </si>
  <si>
    <t>6595e4031c76a9f2281805d6</t>
  </si>
  <si>
    <t>VEND</t>
  </si>
  <si>
    <t>6595e4031c76a9f2281805d7</t>
  </si>
  <si>
    <t>Sdot Paybyphone Parkin Seattle WA</t>
  </si>
  <si>
    <t>6595e56b1c76a9f228180bf4</t>
  </si>
  <si>
    <t>SDOT PAYBYPHONE PARKIN SEATTLE WA</t>
  </si>
  <si>
    <t>X15 - Cabrini Mediseattle WA</t>
  </si>
  <si>
    <t>654e7969712e9c9abdf2d9eb</t>
  </si>
  <si>
    <t>XXX15 - CABRINI MEDISEATTLE WA</t>
  </si>
  <si>
    <t>Aplpay Sp Nfl Flag Fchicago IL</t>
  </si>
  <si>
    <t>654e7969712e9c9abdf2d9fa</t>
  </si>
  <si>
    <t>AplPay SP NFL FLAG FCHICAGO IL</t>
  </si>
  <si>
    <t>Sq *compton's Coffee H San Francisco CA</t>
  </si>
  <si>
    <t>66556e3d735d86be1fe238f8</t>
  </si>
  <si>
    <t>SQ *COMPTON'S COFFEE H San Francisco CA</t>
  </si>
  <si>
    <t>665cfa9aad324e1545ef98e5</t>
  </si>
  <si>
    <t>6652481091683dbd452050d7</t>
  </si>
  <si>
    <t>Laz Parking Ecommerce Hartford CT</t>
  </si>
  <si>
    <t>6595e56b1c76a9f228180b81</t>
  </si>
  <si>
    <t>LAZ PARKING ECOMMERCE HARTFORD CT</t>
  </si>
  <si>
    <t>654e7969712e9c9abdf2d9d8</t>
  </si>
  <si>
    <t>Amazon.com*rb5dl0hh0</t>
  </si>
  <si>
    <t>65c55a1ae1b2bcf472ec4e44</t>
  </si>
  <si>
    <t>Amazon.com*RB5DL0HH0</t>
  </si>
  <si>
    <t>Sq *lady Fortunes, Inc Canoga Park CA</t>
  </si>
  <si>
    <t>Misc Vacation</t>
  </si>
  <si>
    <t>65b54cb3631c85a80de20f71</t>
  </si>
  <si>
    <t>SQ *LADY FORTUNES, INC Canoga Park CA</t>
  </si>
  <si>
    <t>65b17b082f05549d9e10fa88</t>
  </si>
  <si>
    <t>Aplpay Blkfoot Coffeseattle WA</t>
  </si>
  <si>
    <t>654e7969712e9c9abdf2d9e0</t>
  </si>
  <si>
    <t>AplPay BLKFOOT COFFESEATTLE WA</t>
  </si>
  <si>
    <t>654e7969712e9c9abdf2d9e9</t>
  </si>
  <si>
    <t>654e7969712e9c9abdf2da0f</t>
  </si>
  <si>
    <t>654e7ab0712e9c9abdf2dd48</t>
  </si>
  <si>
    <t>Amzn Mktp Us*cf0zc1713</t>
  </si>
  <si>
    <t>66426d01e4f9219349164982</t>
  </si>
  <si>
    <t>AMZN Mktp US*CF0ZC1713</t>
  </si>
  <si>
    <t>Amzn Mktp Us*5868w5kq3</t>
  </si>
  <si>
    <t>6620c3ae9c9d77122230afc3</t>
  </si>
  <si>
    <t>AMZN Mktp US*5868W5KQ3</t>
  </si>
  <si>
    <t>Hudsonnews St1110 Seatac WA</t>
  </si>
  <si>
    <t>65efe84b4f9cd34da9141895</t>
  </si>
  <si>
    <t>HUDSONNEWS ST1110 SEATAC WA</t>
  </si>
  <si>
    <t>Pike&amp;pine St2275 Seattle WA</t>
  </si>
  <si>
    <t>65b17b082f05549d9e10fa90</t>
  </si>
  <si>
    <t>PIKE&amp;PINE ST2275 SEATTLE WA</t>
  </si>
  <si>
    <t>Dlr Ice Cream Cart Anaheim CA</t>
  </si>
  <si>
    <t>65b8ea92325d889a1333a078</t>
  </si>
  <si>
    <t>DLR ICE CREAM CART ANAHEIM CA</t>
  </si>
  <si>
    <t>Dlr Stadium Vending Anaheim CA</t>
  </si>
  <si>
    <t>65b494e48d52b3421df5ef0c</t>
  </si>
  <si>
    <t>DLR STADIUM VENDING ANAHEIM CA</t>
  </si>
  <si>
    <t>Pacermonitor.com New York NY</t>
  </si>
  <si>
    <t>6595e56b1c76a9f228180b74</t>
  </si>
  <si>
    <t>PACERMONITOR.COM NEW YORK NY</t>
  </si>
  <si>
    <t>6595e56b1c76a9f228180b75</t>
  </si>
  <si>
    <t>Amazon Kids+*4g8wg6jf3</t>
  </si>
  <si>
    <t>6595e4031c76a9f22818059a</t>
  </si>
  <si>
    <t>Amazon Kids+*4G8WG6JF3</t>
  </si>
  <si>
    <t>Amzn Mktp Us*zt63b9oz3</t>
  </si>
  <si>
    <t>6595e4031c76a9f2281805c2</t>
  </si>
  <si>
    <t>AMZN Mktp US*ZT63B9OZ3</t>
  </si>
  <si>
    <t>Amazon Kids+*ul2ho19r3</t>
  </si>
  <si>
    <t>6595e4031c76a9f2281805c7</t>
  </si>
  <si>
    <t>Amazon Kids+*UL2HO19R3</t>
  </si>
  <si>
    <t>Amazon.com*1t6hy79e3</t>
  </si>
  <si>
    <t>664aee2d195add2495c51338</t>
  </si>
  <si>
    <t>Amazon.com*1T6HY79E3</t>
  </si>
  <si>
    <t>6622176169485ac0dde78c41</t>
  </si>
  <si>
    <t>660296b90cb7c6fdef5c2faf</t>
  </si>
  <si>
    <t>66051e89609f8cd11504ebd1</t>
  </si>
  <si>
    <t>65a0e515120536d35366f5f3</t>
  </si>
  <si>
    <t>AMERICANx7071 Fort Worth TX</t>
  </si>
  <si>
    <t>65a0e515120536d35366f5f4</t>
  </si>
  <si>
    <t>AMERICANXXXXXXXXXX7071 FORT WORTH TX</t>
  </si>
  <si>
    <t>K Pop - Sf San Francisco CA</t>
  </si>
  <si>
    <t>66556e3d735d86be1fe238f3</t>
  </si>
  <si>
    <t>K POP - SF SAN FRANCISCO CA</t>
  </si>
  <si>
    <t>6595e4b61c76a9f22818085e</t>
  </si>
  <si>
    <t>Dlr Sm Wd Popcorn Anaheim CA</t>
  </si>
  <si>
    <t>65b54cb3631c85a80de20f72</t>
  </si>
  <si>
    <t>DLR SM WD POPCORN ANAHEIM CA</t>
  </si>
  <si>
    <t>Purchase Into Core Account Fdic Insured Deposit at Discover Ban...</t>
  </si>
  <si>
    <t>65e314ab5b2cd23f0ace7652</t>
  </si>
  <si>
    <t>PURCHASE INTO CORE ACCOUNT FDIC INSURED DEPOSIT AT DISCOVER BAN...</t>
  </si>
  <si>
    <t>66517b9e735d86be1fc66be3</t>
  </si>
  <si>
    <t>Amazon.com*rz5kn2ed2</t>
  </si>
  <si>
    <t>65e3b3ae1a25a873c4aad976</t>
  </si>
  <si>
    <t>Amazon.com*RZ5KN2ED2</t>
  </si>
  <si>
    <t>Amazon.com*r03a00qd2</t>
  </si>
  <si>
    <t>65b746934b1eec8c218bd191</t>
  </si>
  <si>
    <t>Amazon.com*R03A00QD2</t>
  </si>
  <si>
    <t>Amzn Mktp Us*971sl2mp3</t>
  </si>
  <si>
    <t>663c04e93db70ea1faf2956c</t>
  </si>
  <si>
    <t>AMZN Mktp US*971SL2MP3</t>
  </si>
  <si>
    <t>6595e4b61c76a9f22818085a</t>
  </si>
  <si>
    <t>6595e4b51c76a9f2281807fa</t>
  </si>
  <si>
    <t>Aplpay Monorail Esprseattle WA</t>
  </si>
  <si>
    <t>6622176169485ac0dde78c44</t>
  </si>
  <si>
    <t>AplPay MONORAIL ESPRSeattle WA</t>
  </si>
  <si>
    <t>Dlr Gifts &amp; Goods Anaheim CA</t>
  </si>
  <si>
    <t>65b8ea92325d889a1333a077</t>
  </si>
  <si>
    <t>DLR GIFTS &amp; GOODS ANAHEIM CA</t>
  </si>
  <si>
    <t>65f5e9fa4f9cd34da968baca</t>
  </si>
  <si>
    <t>Impark San Francisco CA</t>
  </si>
  <si>
    <t>65ed5c22f7e8712e205d9f60</t>
  </si>
  <si>
    <t>IMPARK SAN FRANCISCO CA</t>
  </si>
  <si>
    <t>IMPARKx0067U San Francisco CA</t>
  </si>
  <si>
    <t>65efe84b4f9cd34da9141893</t>
  </si>
  <si>
    <t>IMPARKXXXX0067U SAN FRANCISCO CA</t>
  </si>
  <si>
    <t>Uwmc Triangle Parkinseattle WA</t>
  </si>
  <si>
    <t>65bede5f6c09be69444b1905</t>
  </si>
  <si>
    <t>UWMC TRIANGLE PARKINSEATTLE WA</t>
  </si>
  <si>
    <t>Uwmc Sp Garage Seattle WA</t>
  </si>
  <si>
    <t>6595e56b1c76a9f228180b71</t>
  </si>
  <si>
    <t>UWMC SP GARAGE SEATTLE WA</t>
  </si>
  <si>
    <t>654e7ab0712e9c9abdf2dd41</t>
  </si>
  <si>
    <t>Catherine W. Larkin, M Seattle WA</t>
  </si>
  <si>
    <t>6670241fc306b6027e4b6b7c</t>
  </si>
  <si>
    <t>CATHERINE W. LARKIN, M SEATTLE WA</t>
  </si>
  <si>
    <t>663282ce07d19b9096ea93de</t>
  </si>
  <si>
    <t>6595e4b61c76a9f22818085c</t>
  </si>
  <si>
    <t>65a0e515120536d35366f5f7</t>
  </si>
  <si>
    <t>65efe84b4f9cd34da914189c</t>
  </si>
  <si>
    <t>Sq *monorail Espresso Seattle WA</t>
  </si>
  <si>
    <t>65dcdf1f8643d32a1de6ddf9</t>
  </si>
  <si>
    <t>SQ *MONORAIL ESPRESSO Seattle WA</t>
  </si>
  <si>
    <t>6607147b80b15d2124cc4702</t>
  </si>
  <si>
    <t>6595e4b51c76a9f2281807f8</t>
  </si>
  <si>
    <t>65bc29b46c09be694442c626</t>
  </si>
  <si>
    <t>662e8a6c60ce906d18f41e26</t>
  </si>
  <si>
    <t>Arco#x7189arco #7189tukwila WA</t>
  </si>
  <si>
    <t>6560085fa5f393ec7fde707e</t>
  </si>
  <si>
    <t>ARCO#X7189ARCO #7189TUKWILA WA</t>
  </si>
  <si>
    <t>664a7ca46951e64586fca3cc</t>
  </si>
  <si>
    <t>6634698f887317060e45e8b2</t>
  </si>
  <si>
    <t>660794a6609f8cd115fc7ec7</t>
  </si>
  <si>
    <t>665cfa9aad324e1545ef985c</t>
  </si>
  <si>
    <t>66235b029b3eda53e42a85f1</t>
  </si>
  <si>
    <t>Aplpay Wawa Fuel/congalloway NJ</t>
  </si>
  <si>
    <t>662e8a6c60ce906d18f41e22</t>
  </si>
  <si>
    <t>AplPay WAWA FUEL/CONGALLOWAY NJ</t>
  </si>
  <si>
    <t>Macrina Bakery - Aloseattle WA</t>
  </si>
  <si>
    <t>654e7969712e9c9abdf2d9fd</t>
  </si>
  <si>
    <t>MACRINA BAKERY - ALOSeattle WA</t>
  </si>
  <si>
    <t>687- the Scoop - Term San Francisco CA</t>
  </si>
  <si>
    <t>65efe84b4f9cd34da9141885</t>
  </si>
  <si>
    <t>687- THE SCOOP - TERM SAN FRANCISCO CA</t>
  </si>
  <si>
    <t>Aplpay Wawa Fuel/contuckerton NJ</t>
  </si>
  <si>
    <t>662e8a6c60ce906d18f41e1c</t>
  </si>
  <si>
    <t>AplPay WAWA FUEL/CONTUCKERTON NJ</t>
  </si>
  <si>
    <t>Amzn Mktp Us*rw3ar22n0</t>
  </si>
  <si>
    <t>65d9dcad09231a7ea1e3ea9b</t>
  </si>
  <si>
    <t>AMZN Mktp US*RW3AR22N0</t>
  </si>
  <si>
    <t>65c2b8b5cc49838d68a0e8a7</t>
  </si>
  <si>
    <t>65977d481c76a9f2281ca6f7</t>
  </si>
  <si>
    <t>Amazon.com*ra1vt7s62</t>
  </si>
  <si>
    <t>660a7823463e7508c6e2bd39</t>
  </si>
  <si>
    <t>Amazon.com*RA1VT7S62</t>
  </si>
  <si>
    <t>6595e56b1c76a9f228180b92</t>
  </si>
  <si>
    <t>661ef7f5fa5149c6ec2911d3</t>
  </si>
  <si>
    <t>65f92ea34f9cd34da9a00e08</t>
  </si>
  <si>
    <t>654e7969712e9c9abdf2d9f9</t>
  </si>
  <si>
    <t>Tst* Qed Coffee- Mt. B Seattle WA</t>
  </si>
  <si>
    <t>6607147b80b15d2124cc4703</t>
  </si>
  <si>
    <t>TST* QED COFFEE- MT. B Seattle WA</t>
  </si>
  <si>
    <t>6595e56b1c76a9f228180bf0</t>
  </si>
  <si>
    <t>6651c894735d86be1fe2867b</t>
  </si>
  <si>
    <t>662f18a71db1c192445756de</t>
  </si>
  <si>
    <t>660296b90cb7c6fdef5c2fac</t>
  </si>
  <si>
    <t>65e6afbbe1419f2e294f78ba</t>
  </si>
  <si>
    <t>6595e56b1c76a9f228180b63</t>
  </si>
  <si>
    <t>6595e56b1c76a9f228180bc7</t>
  </si>
  <si>
    <t>654e7969712e9c9abdf2da08</t>
  </si>
  <si>
    <t>Space Age #202 Castle Rock WA</t>
  </si>
  <si>
    <t>655c4ae0a94060a43d750b7d</t>
  </si>
  <si>
    <t>SPACE AGE #202 CASTLE ROCK WA</t>
  </si>
  <si>
    <t>660296b90cb7c6fdef5c2fb9</t>
  </si>
  <si>
    <t>Amazon Fresh*x38lv5om3</t>
  </si>
  <si>
    <t>666d1302bbbc2c9f5b90a391</t>
  </si>
  <si>
    <t>Amazon Fresh*X38LV5OM3</t>
  </si>
  <si>
    <t>Aplpay Parkwhiz, Incchicago IL</t>
  </si>
  <si>
    <t>65938fd848da81b449e19bb1</t>
  </si>
  <si>
    <t>AplPay PARKWHIZ, INCCHICAGO IL</t>
  </si>
  <si>
    <t>Dave &amp; Busters #150 Bellevue WA</t>
  </si>
  <si>
    <t>65af5d9f059eca98ac1411fd</t>
  </si>
  <si>
    <t>DAVE &amp; BUSTERS #150 BELLEVUE WA</t>
  </si>
  <si>
    <t>Mekong Rainier 43684seattle WA</t>
  </si>
  <si>
    <t>65cac20fdb445b941e1afbd5</t>
  </si>
  <si>
    <t>MEKONG RAINIER 43684SEATTLE WA</t>
  </si>
  <si>
    <t>66612d5a4a371db005f8c478</t>
  </si>
  <si>
    <t>Sq *qed Coffee Seattle WA</t>
  </si>
  <si>
    <t>6595e56b1c76a9f228180bdd</t>
  </si>
  <si>
    <t>SQ *QED COFFEE Seattle WA</t>
  </si>
  <si>
    <t>Aplpay Tst* Blazing Seattle WA</t>
  </si>
  <si>
    <t>65adea4f059eca98ac113412</t>
  </si>
  <si>
    <t>AplPay TST* BLAZING SEATTLE WA</t>
  </si>
  <si>
    <t>659bec55f9a267e3991c769b</t>
  </si>
  <si>
    <t>Tst* Jucivana Smoothseattle WA</t>
  </si>
  <si>
    <t>654e7969712e9c9abdf2da07</t>
  </si>
  <si>
    <t>TST* JUCIVANA SMOOTHSEATTLE WA</t>
  </si>
  <si>
    <t>Amzn Mktp Us*r67uu7zj2</t>
  </si>
  <si>
    <t>65f7b2994f9cd34da9fe8cc1</t>
  </si>
  <si>
    <t>AMZN Mktp US*R67UU7ZJ2</t>
  </si>
  <si>
    <t>660794a6609f8cd115fc7ed2</t>
  </si>
  <si>
    <t>65938fd848da81b449e19bba</t>
  </si>
  <si>
    <t>Sq *fuel Coffee Seattle WA</t>
  </si>
  <si>
    <t>660296b90cb7c6fdef5c2fb6</t>
  </si>
  <si>
    <t>SQ *FUEL COFFEE Seattle WA</t>
  </si>
  <si>
    <t>Amzn Mktp US*PNx4613</t>
  </si>
  <si>
    <t>664aee2d195add2495c5133d</t>
  </si>
  <si>
    <t>AMZN Mktp US*PNXXX4613</t>
  </si>
  <si>
    <t>NJ Newark, NJ 07 NJ</t>
  </si>
  <si>
    <t>6611ad376ffdeaa13d5ef950</t>
  </si>
  <si>
    <t>Arco#x3941asle Servqps Seattle WA</t>
  </si>
  <si>
    <t>665ce008ad324e1545e670d4</t>
  </si>
  <si>
    <t>ARCO#X3941ASLE SERVQPS SEATTLE WA</t>
  </si>
  <si>
    <t>Amzn Mktp Us*rn93o5le0</t>
  </si>
  <si>
    <t>65e3b3ae1a25a873c4aad977</t>
  </si>
  <si>
    <t>AMZN Mktp US*RN93O5LE0</t>
  </si>
  <si>
    <t>Aplpay Bright Spot Seattle WA</t>
  </si>
  <si>
    <t>654e7969712e9c9abdf2da0d</t>
  </si>
  <si>
    <t>AplPay BRIGHT SPOT Seattle WA</t>
  </si>
  <si>
    <t>Safeway #0995 San Francisco CA</t>
  </si>
  <si>
    <t>65efe84b4f9cd34da9141897</t>
  </si>
  <si>
    <t>SAFEWAY #0995 SAN FRANCISCO CA</t>
  </si>
  <si>
    <t>Aplpay Fonte Coffee Seattle WA</t>
  </si>
  <si>
    <t>654e7969712e9c9abdf2da0e</t>
  </si>
  <si>
    <t>AplPay FONTE COFFEE SEATTLE WA</t>
  </si>
  <si>
    <t>65e6afbbe1419f2e294f78b3</t>
  </si>
  <si>
    <t>65e6afbbe1419f2e294f78b6</t>
  </si>
  <si>
    <t>659bec55f9a267e3991c76a0</t>
  </si>
  <si>
    <t>6595e56b1c76a9f228180b9e</t>
  </si>
  <si>
    <t>6595e56b1c76a9f228180ba5</t>
  </si>
  <si>
    <t>664518295e830b6fa752777d</t>
  </si>
  <si>
    <t>6622176169485ac0dde78c40</t>
  </si>
  <si>
    <t>Sea Airport Parking Seattle WA</t>
  </si>
  <si>
    <t>65f5e9fa4f9cd34da968bad1</t>
  </si>
  <si>
    <t>SEA AIRPORT PARKING SEATTLE WA</t>
  </si>
  <si>
    <t>65f5e9fa4f9cd34da968bad5</t>
  </si>
  <si>
    <t>65b17b082f05549d9e10fa8c</t>
  </si>
  <si>
    <t>Innovative Foto Booth Salem NH</t>
  </si>
  <si>
    <t>6595e56b1c76a9f228180b4c</t>
  </si>
  <si>
    <t>INNOVATIVE FOTO BOOTH SALEM NH</t>
  </si>
  <si>
    <t>Ace Parking 3380 Seattle WA</t>
  </si>
  <si>
    <t>6642fe7c5f42eab7445beb3f</t>
  </si>
  <si>
    <t>ACE PARKING 3380 SEATTLE WA</t>
  </si>
  <si>
    <t>65bc29b46c09be694442c633</t>
  </si>
  <si>
    <t>654e7969712e9c9abdf2d9ce</t>
  </si>
  <si>
    <t>65f92ea34f9cd34da9a00e0a</t>
  </si>
  <si>
    <t>South Fork General Snorth Bend WA</t>
  </si>
  <si>
    <t>65c6a61b7e510ffad53b7550</t>
  </si>
  <si>
    <t>SOUTH FORK GENERAL SNORTH BEND WA</t>
  </si>
  <si>
    <t>Dutch Bros Ca2101 Santa Rosa CA</t>
  </si>
  <si>
    <t>65efe84b4f9cd34da914188f</t>
  </si>
  <si>
    <t>DUTCH BROS CA2101 SANTA ROSA CA</t>
  </si>
  <si>
    <t>659f03adc375f26622c8b785</t>
  </si>
  <si>
    <t>Old Fox Books &amp; Coffee Annapolis MD</t>
  </si>
  <si>
    <t>6595e56b1c76a9f228180b50</t>
  </si>
  <si>
    <t>OLD FOX BOOKS &amp; COFFEE ANNAPOLIS MD</t>
  </si>
  <si>
    <t>Overcast Coffee Seattle WA</t>
  </si>
  <si>
    <t>65cac20fdb445b941e1afbdb</t>
  </si>
  <si>
    <t>OVERCAST COFFEE Seattle WA</t>
  </si>
  <si>
    <t>65b08bc4f7df3e5490ebe7b1</t>
  </si>
  <si>
    <t>Dollar-general #6549little Egg Ha NJ</t>
  </si>
  <si>
    <t>Mom's Expenses</t>
  </si>
  <si>
    <t>654e7ab1712e9c9abdf2dd65</t>
  </si>
  <si>
    <t>DOLLAR-GENERAL #6549LITTLE EGG HA NJ</t>
  </si>
  <si>
    <t>Amzn Mktp Us*xf78z7la3</t>
  </si>
  <si>
    <t>66104b2b6ffdeaa13dd67f70</t>
  </si>
  <si>
    <t>AMZN Mktp US*XF78Z7LA3</t>
  </si>
  <si>
    <t>Aplpay Walgreens #17ventnor City NJ</t>
  </si>
  <si>
    <t>654e7ab0712e9c9abdf2dd55</t>
  </si>
  <si>
    <t>AplPay WALGREENS #17VENTNOR CITY NJ</t>
  </si>
  <si>
    <t>Amzn Mktp Us*114td8303</t>
  </si>
  <si>
    <t>664aee2d195add2495c51339</t>
  </si>
  <si>
    <t>AMZN Mktp US*114TD8303</t>
  </si>
  <si>
    <t>Amazon Prime*ra7ah1sv2</t>
  </si>
  <si>
    <t>6608972f80b15d21246910ca</t>
  </si>
  <si>
    <t>AMAZON PRIME*RA7AH1SV2</t>
  </si>
  <si>
    <t>Amzn Mktp Us*rw4ob9op1</t>
  </si>
  <si>
    <t>65e3b3ae1a25a873c4aad97f</t>
  </si>
  <si>
    <t>AMZN Mktp US*RW4OB9OP1</t>
  </si>
  <si>
    <t>Amzn Mktp Us*6a95p2623</t>
  </si>
  <si>
    <t>6595e4031c76a9f22818058b</t>
  </si>
  <si>
    <t>AMZN Mktp US*6A95P2623</t>
  </si>
  <si>
    <t>Acme x 3858 Tuckerton NJ</t>
  </si>
  <si>
    <t>657a14e1912856f95de9d4bb</t>
  </si>
  <si>
    <t>ACME XXXX 3858 TUCKERTON NJ</t>
  </si>
  <si>
    <t>6595e4b61c76a9f2281808d1</t>
  </si>
  <si>
    <t>Aplpay Wawa Fuel/consicklerville NJ</t>
  </si>
  <si>
    <t>662e8a6c60ce906d18f41e21</t>
  </si>
  <si>
    <t>AplPay WAWA FUEL/CONSICKLERVILLE NJ</t>
  </si>
  <si>
    <t>65b17b082f05549d9e10fa87</t>
  </si>
  <si>
    <t>The Beaver Grocery, Re</t>
  </si>
  <si>
    <t>6655824591683dbd450ce2f7</t>
  </si>
  <si>
    <t>THE BEAVER GROCERY    RE</t>
  </si>
  <si>
    <t>Amazon.com*ra6ov8nw0</t>
  </si>
  <si>
    <t>660079fbbc159053eae43345</t>
  </si>
  <si>
    <t>Amazon.com*RA6OV8NW0</t>
  </si>
  <si>
    <t>Aplpay Goodwill - Seseattle WA</t>
  </si>
  <si>
    <t>659bec55f9a267e3991c769c</t>
  </si>
  <si>
    <t>AplPay GOODWILL - SESEATTLE WA</t>
  </si>
  <si>
    <t>Orca Seattle WA</t>
  </si>
  <si>
    <t>Public Transit</t>
  </si>
  <si>
    <t>6595e56b1c76a9f228180b82</t>
  </si>
  <si>
    <t>ORCA SEATTLE WA</t>
  </si>
  <si>
    <t>Cvs/pharmacy #x9393 Santa Rosa CA</t>
  </si>
  <si>
    <t>65efe84b4f9cd34da914188e</t>
  </si>
  <si>
    <t>CVS/PHARMACY #X9393 SANTA ROSA CA</t>
  </si>
  <si>
    <t>Trader Joe S #019 San Francisco CA</t>
  </si>
  <si>
    <t>665811884840e7ab775c01f6</t>
  </si>
  <si>
    <t>TRADER JOE S #019 SAN FRANCISCO CA</t>
  </si>
  <si>
    <t>654e7969712e9c9abdf2d9cc</t>
  </si>
  <si>
    <t>Dlr Milk Stand Anaheim CA</t>
  </si>
  <si>
    <t>65b54cb3631c85a80de20f73</t>
  </si>
  <si>
    <t>DLR MILK STAND ANAHEIM CA</t>
  </si>
  <si>
    <t>Summit at Snoqualmie F Snoqualmie PA WA</t>
  </si>
  <si>
    <t>66012a2d0cb7c6fdefca3236</t>
  </si>
  <si>
    <t>SUMMIT AT SNOQUALMIE F SNOQUALMIE PA WA</t>
  </si>
  <si>
    <t>Purchase Into Core Account Fdic Insured Deposit at Jp Morgan Bk...</t>
  </si>
  <si>
    <t>65e314ab5b2cd23f0ace75d1</t>
  </si>
  <si>
    <t>PURCHASE INTO CORE ACCOUNT FDIC INSURED DEPOSIT AT JP MORGAN BK...</t>
  </si>
  <si>
    <t>65b17b082f05549d9e10fa8a</t>
  </si>
  <si>
    <t>66051e89609f8cd11504eb9d</t>
  </si>
  <si>
    <t>Amz*8j68he3ka Lumen Fi Seattle WA</t>
  </si>
  <si>
    <t>6595e56b1c76a9f228180b7a</t>
  </si>
  <si>
    <t>AMZ*8j68he3ka Lumen Fi Seattle WA</t>
  </si>
  <si>
    <t>Amzn Mktp Us*wr8y84sw3</t>
  </si>
  <si>
    <t>6595e4031c76a9f22818059c</t>
  </si>
  <si>
    <t>AMZN Mktp US*WR8Y84SW3</t>
  </si>
  <si>
    <t>65e314ac5b2cd23f0ace767f</t>
  </si>
  <si>
    <t>65cd7f288252ef140c4e7c55</t>
  </si>
  <si>
    <t>6595e4b51c76a9f2281807f6</t>
  </si>
  <si>
    <t>Aplpay Dunkin #x5623ventnor NJ</t>
  </si>
  <si>
    <t>654e7ab0712e9c9abdf2dd5e</t>
  </si>
  <si>
    <t>AplPay DUNKIN #X5623VENTNOR NJ</t>
  </si>
  <si>
    <t>Ibi*fabletics.com x5384 CA</t>
  </si>
  <si>
    <t>65d123c475955f3c9a155183</t>
  </si>
  <si>
    <t>IBI*FABLETICS.COM XXXXXX5384 CA</t>
  </si>
  <si>
    <t>663282ce07d19b9096ea9420</t>
  </si>
  <si>
    <t>65a62244120536d35371decb</t>
  </si>
  <si>
    <t>654e7969712e9c9abdf2d9c3</t>
  </si>
  <si>
    <t>65fb12680bb09952cb0241c2</t>
  </si>
  <si>
    <t>Amazon Fresh*x35yv36n3</t>
  </si>
  <si>
    <t>6595e4031c76a9f228180585</t>
  </si>
  <si>
    <t>Amazon Fresh*X35YV36N3</t>
  </si>
  <si>
    <t>6646ee705e830b6fa7e91d4f</t>
  </si>
  <si>
    <t>6589fe589ca3835ccdb7934a</t>
  </si>
  <si>
    <t>Amzn Mktp Us*rw3al7fz0</t>
  </si>
  <si>
    <t>65d697cb75955f3c9a65dd77</t>
  </si>
  <si>
    <t>AMZN Mktp US*RW3AL7FZ0</t>
  </si>
  <si>
    <t>663282cd07d19b9096ea9356</t>
  </si>
  <si>
    <t>Aplpay Punjabi Tadkabellevue WA</t>
  </si>
  <si>
    <t>65ed5c22f7e8712e205d9f64</t>
  </si>
  <si>
    <t>AplPay PUNJABI TADKABELLEVUE WA</t>
  </si>
  <si>
    <t>6595e4b51c76a9f2281807f4</t>
  </si>
  <si>
    <t>Amzn Mktp Us*rb34m6qw2</t>
  </si>
  <si>
    <t>65caeaa8a1efe331add09399</t>
  </si>
  <si>
    <t>AMZN Mktp US*RB34M6QW2</t>
  </si>
  <si>
    <t>Amzn Mktp Us*ck27t18q3</t>
  </si>
  <si>
    <t>6595e4031c76a9f2281805b4</t>
  </si>
  <si>
    <t>AMZN Mktp US*CK27T18Q3</t>
  </si>
  <si>
    <t>Amzn Mktp Us*pp9tr27y3</t>
  </si>
  <si>
    <t>6626192800bd88730cc04fe8</t>
  </si>
  <si>
    <t>AMZN Mktp US*PP9TR27Y3</t>
  </si>
  <si>
    <t>65bc29b36c09be694442c619</t>
  </si>
  <si>
    <t>65938fd848da81b449e19bb4</t>
  </si>
  <si>
    <t>660794a6609f8cd115fc7f03</t>
  </si>
  <si>
    <t>655c4ae2a94060a43d750b84</t>
  </si>
  <si>
    <t>664d0dc04f1bb41e2d18b5dd</t>
  </si>
  <si>
    <t>66345f308fa0e62baa815ea1</t>
  </si>
  <si>
    <t>662f18a71db1c192445756dc</t>
  </si>
  <si>
    <t>662ae094b700159226e54a2b</t>
  </si>
  <si>
    <t>660cbd44609f8cd115f3c8ec</t>
  </si>
  <si>
    <t>66012a2d0cb7c6fdefca3232</t>
  </si>
  <si>
    <t>65e6afbbe1419f2e294f78b2</t>
  </si>
  <si>
    <t>65d5a17175955f3c9a0054ed</t>
  </si>
  <si>
    <t>65bc8ee06c09be6944443126</t>
  </si>
  <si>
    <t>65bc8ee06c09be6944443127</t>
  </si>
  <si>
    <t>65b08bc4f7df3e5490ebe7bb</t>
  </si>
  <si>
    <t>65aae0bc059eca98ac0ac3b0</t>
  </si>
  <si>
    <t>6595e56b1c76a9f228180b4b</t>
  </si>
  <si>
    <t>6595e56b1c76a9f228180b73</t>
  </si>
  <si>
    <t>6595e56b1c76a9f228180b94</t>
  </si>
  <si>
    <t>6595e56b1c76a9f228180bae</t>
  </si>
  <si>
    <t>6595e56b1c76a9f228180bb6</t>
  </si>
  <si>
    <t>6595e56b1c76a9f228180bba</t>
  </si>
  <si>
    <t>6595e56b1c76a9f228180bc5</t>
  </si>
  <si>
    <t>6595e56b1c76a9f228180bcf</t>
  </si>
  <si>
    <t>66446d9f5e830b6fa72569c2</t>
  </si>
  <si>
    <t>661ef7f5fa5149c6ec2911d0</t>
  </si>
  <si>
    <t>Optical Images 00000kirkland WA</t>
  </si>
  <si>
    <t>66196d01a12745be2450d6b8</t>
  </si>
  <si>
    <t>OPTICAL IMAGES 00000KIRKLAND WA</t>
  </si>
  <si>
    <t>Stjosephsea.org Seattle WA</t>
  </si>
  <si>
    <t>65fe4a1ebc159053ea1cdb0f</t>
  </si>
  <si>
    <t>STJOSEPHSEA.ORG SEATTLE WA</t>
  </si>
  <si>
    <t>Amazon Tips*rz2xo7us1</t>
  </si>
  <si>
    <t>65ec3d78f7e8712e20e87b0b</t>
  </si>
  <si>
    <t>Amazon Tips*RZ2XO7US1</t>
  </si>
  <si>
    <t>65ed5c22f7e8712e205d9f6a</t>
  </si>
  <si>
    <t>65a62244120536d35371dec8</t>
  </si>
  <si>
    <t>Amazon Tips*i904f8xx3</t>
  </si>
  <si>
    <t>6595e4031c76a9f22818058c</t>
  </si>
  <si>
    <t>Amazon Tips*I904F8XX3</t>
  </si>
  <si>
    <t>6595e56b1c76a9f228180b95</t>
  </si>
  <si>
    <t>Stjosephsea.org Seattle CA</t>
  </si>
  <si>
    <t>6595e56b1c76a9f228180bb7</t>
  </si>
  <si>
    <t>STJOSEPHSEA.ORG SEATTLE CA</t>
  </si>
  <si>
    <t>6595e56b1c76a9f228180bd3</t>
  </si>
  <si>
    <t>Arena Sports Mill Creek L</t>
  </si>
  <si>
    <t>6595e4031c76a9f2281805d5</t>
  </si>
  <si>
    <t>ARENA SPORTS MILL CREEK L</t>
  </si>
  <si>
    <t>Arena Sports Mill Cree Mill Creek WA</t>
  </si>
  <si>
    <t>6595e56b1c76a9f228180be9</t>
  </si>
  <si>
    <t>ARENA SPORTS MILL CREE MILL CREEK WA</t>
  </si>
  <si>
    <t>6595e56b1c76a9f228180bf3</t>
  </si>
  <si>
    <t>Bill Payment Oceanfirst Bank Loan</t>
  </si>
  <si>
    <t>106 N Newport Mort</t>
  </si>
  <si>
    <t>665cfa9aad324e1545ef990c</t>
  </si>
  <si>
    <t>BILL PAYMENT OCEANFIRST BANK LOAN</t>
  </si>
  <si>
    <t>665cfa9aad324e1545ef9901</t>
  </si>
  <si>
    <t>66540464735d86be1f783a3c</t>
  </si>
  <si>
    <t>6595e4b51c76a9f2281807fd</t>
  </si>
  <si>
    <t>65bc29b46c09be694442c62b</t>
  </si>
  <si>
    <t>660794a6609f8cd115fc7f1a</t>
  </si>
  <si>
    <t>654e7969712e9c9abdf2d9f3</t>
  </si>
  <si>
    <t>Seattle Gymnastics Aca Seattle WA</t>
  </si>
  <si>
    <t>659e0761f23193a9de78ed21</t>
  </si>
  <si>
    <t>SEATTLE GYMNASTICS ACA SEATTLE WA</t>
  </si>
  <si>
    <t>Amzn Mktp Us*rt3nw7ee0</t>
  </si>
  <si>
    <t>659f1f1bc375f26622c8fca3</t>
  </si>
  <si>
    <t>AMZN Mktp US*RT3NW7EE0</t>
  </si>
  <si>
    <t>Aplpay Wawa Fuel/conventnor City NJ</t>
  </si>
  <si>
    <t>662e8a6c60ce906d18f41e1e</t>
  </si>
  <si>
    <t>AplPay WAWA FUEL/CONVENTNOR CITY NJ</t>
  </si>
  <si>
    <t>6595e56b1c76a9f228180bbc</t>
  </si>
  <si>
    <t>6595e56b1c76a9f228180b93</t>
  </si>
  <si>
    <t>6595e56b1c76a9f228180bd7</t>
  </si>
  <si>
    <t>Ink St1863 Washington DC</t>
  </si>
  <si>
    <t>6595e56b1c76a9f228180b97</t>
  </si>
  <si>
    <t>INK ST1863 WASHINGTON DC</t>
  </si>
  <si>
    <t>Mcdonald's M4545 of Tacoma WA</t>
  </si>
  <si>
    <t>655d128ba94060a43d766870</t>
  </si>
  <si>
    <t>MCDONALD'S M4545 OF TACOMA WA</t>
  </si>
  <si>
    <t>Aplpay Lyft x-x-0278 CA</t>
  </si>
  <si>
    <t>65d2b04075955f3c9aae5abe</t>
  </si>
  <si>
    <t>AplPay LYFT XXX-XXX-0278 CA</t>
  </si>
  <si>
    <t>665cfa9aad324e1545ef990b</t>
  </si>
  <si>
    <t>Aplpay Playdate Sea,seattle WA</t>
  </si>
  <si>
    <t>65a5afee120536d35370a79e</t>
  </si>
  <si>
    <t>AplPay PLAYDATE SEA,SEATTLE WA</t>
  </si>
  <si>
    <t>Target 0x3392bellevue WA</t>
  </si>
  <si>
    <t>660b5666463e7508c6396cb7</t>
  </si>
  <si>
    <t>TARGET 0X3392BELLEVUE WA</t>
  </si>
  <si>
    <t>659bec55f9a267e3991c769d</t>
  </si>
  <si>
    <t>65f92ea34f9cd34da9a00e09</t>
  </si>
  <si>
    <t>6646ee705e830b6fa7e91d4e</t>
  </si>
  <si>
    <t>655c4ae2a94060a43d750b83</t>
  </si>
  <si>
    <t>Pci L374 San Francisco CA</t>
  </si>
  <si>
    <t>65efe84b4f9cd34da914188d</t>
  </si>
  <si>
    <t>PCI L374 SAN FRANCISCO CA</t>
  </si>
  <si>
    <t>Aa Inflight Fort Worth TX</t>
  </si>
  <si>
    <t>66328bef07d19b9096ee68a3</t>
  </si>
  <si>
    <t>AA INFLIGHT FORT WORTH TX</t>
  </si>
  <si>
    <t>6642fe7c5f42eab7445beb3c</t>
  </si>
  <si>
    <t>661ef7f5fa5149c6ec2911d1</t>
  </si>
  <si>
    <t>Amazon Prime*rh3ra6yj2</t>
  </si>
  <si>
    <t>66038a28609f8cd11564c4bd</t>
  </si>
  <si>
    <t>AMAZON PRIME*RH3RA6YJ2</t>
  </si>
  <si>
    <t>Amzn Mktp Us*rb5wb4dw0</t>
  </si>
  <si>
    <t>65c6acda7e510ffad53e6559</t>
  </si>
  <si>
    <t>AMZN Mktp US*RB5WB4DW0</t>
  </si>
  <si>
    <t>Amzn Mktp Us*kx1102dx3</t>
  </si>
  <si>
    <t>6595e4031c76a9f2281805b0</t>
  </si>
  <si>
    <t>AMZN Mktp US*KX1102DX3</t>
  </si>
  <si>
    <t>Amazon Prime*zg4zf64l3</t>
  </si>
  <si>
    <t>66596e2b4840e7ab77c4d618</t>
  </si>
  <si>
    <t>AMAZON PRIME*ZG4ZF64L3</t>
  </si>
  <si>
    <t>Amzn Mktp Us*k21h57os3</t>
  </si>
  <si>
    <t>6655824591683dbd450ce2f6</t>
  </si>
  <si>
    <t>AMZN Mktp US*K21H57OS3</t>
  </si>
  <si>
    <t>Amazon.com*5i7wk9z93</t>
  </si>
  <si>
    <t>66312815f2b4286bf3b05c5f</t>
  </si>
  <si>
    <t>Amazon.com*5I7WK9Z93</t>
  </si>
  <si>
    <t>Amzn Mktp Us*u051x79l3</t>
  </si>
  <si>
    <t>662aad7fba9fda73a9e63b3f</t>
  </si>
  <si>
    <t>AMZN Mktp US*U051X79L3</t>
  </si>
  <si>
    <t>Amzn Mktp Us*ra29k4db1</t>
  </si>
  <si>
    <t>660da19fcf706f92e42e2be6</t>
  </si>
  <si>
    <t>AMZN Mktp US*RA29K4DB1</t>
  </si>
  <si>
    <t>Openai San Francisco CA</t>
  </si>
  <si>
    <t>660cbd44609f8cd115f3c8f0</t>
  </si>
  <si>
    <t>OPENAI SAN FRANCISCO CA</t>
  </si>
  <si>
    <t>6608d671609f8cd1157c6473</t>
  </si>
  <si>
    <t>Mad Candy Seattle WA</t>
  </si>
  <si>
    <t>65f92ea34f9cd34da9a00e06</t>
  </si>
  <si>
    <t>MAD CANDY SEATTLE WA</t>
  </si>
  <si>
    <t>Subway X4563 Seattle WA</t>
  </si>
  <si>
    <t>65efe84b4f9cd34da914189a</t>
  </si>
  <si>
    <t>Msft *&lt;e0700qietq&gt; Msbill.info</t>
  </si>
  <si>
    <t>65938fd848da81b449e19bbd</t>
  </si>
  <si>
    <t>MSFT *&lt;E0700QIETQ&gt; MSBILL.INFO</t>
  </si>
  <si>
    <t>Msft *&lt;e0700q4f2z&gt; Msbill.info</t>
  </si>
  <si>
    <t>65683db2ba7c7ac6b6d84873</t>
  </si>
  <si>
    <t>MSFT *&lt;E0700Q4F2Z&gt; MSBILL.INFO</t>
  </si>
  <si>
    <t>Msft *&lt;e0700pmpwj&gt; Msbill.info</t>
  </si>
  <si>
    <t>654e7969712e9c9abdf2d9d7</t>
  </si>
  <si>
    <t>MSFT *&lt;E0700PMPWJ&gt; MSBILL.INFO</t>
  </si>
  <si>
    <t>6657caf34840e7ab774274dc</t>
  </si>
  <si>
    <t>Bill Payment Td Bank Mortgage Group</t>
  </si>
  <si>
    <t>100 E Stiles Mort</t>
  </si>
  <si>
    <t>665cfa9aad324e1545ef9815</t>
  </si>
  <si>
    <t>BILL PAYMENT TD BANK MORTGAGE GROUP</t>
  </si>
  <si>
    <t>65e314aa5b2cd23f0ace75a2</t>
  </si>
  <si>
    <t>66312814f2b4286bf3b05ae4</t>
  </si>
  <si>
    <t>AMERICANx9944 Fort Worth TX</t>
  </si>
  <si>
    <t>65b8ea92325d889a1333a072</t>
  </si>
  <si>
    <t>AMERICANXXXXXXXXXX9944 FORT WORTH TX</t>
  </si>
  <si>
    <t>Delta x6742 Delta.com CA</t>
  </si>
  <si>
    <t>65b17b082f05549d9e10fa8b</t>
  </si>
  <si>
    <t>DELTA XXXXXXXXXX6742 DELTA.COM CA</t>
  </si>
  <si>
    <t>Delta Air Lines Atlanta</t>
  </si>
  <si>
    <t>654e7969712e9c9abdf2da1d</t>
  </si>
  <si>
    <t>DELTA AIR LINES ATLANTA</t>
  </si>
  <si>
    <t>AMERICANx0709 Fort Worth TX</t>
  </si>
  <si>
    <t>664d0dc04f1bb41e2d18b5e3</t>
  </si>
  <si>
    <t>AMERICANXXXXXXXXXX0709 FORT WORTH TX</t>
  </si>
  <si>
    <t>664d0dc04f1bb41e2d18b5e5</t>
  </si>
  <si>
    <t>65dcdf1f8643d32a1de6ddf8</t>
  </si>
  <si>
    <t>Amzn Mktp Us*yy3af58l3</t>
  </si>
  <si>
    <t>6595e4031c76a9f2281805ab</t>
  </si>
  <si>
    <t>AMZN Mktp US*YY3AF58L3</t>
  </si>
  <si>
    <t>654e7969712e9c9abdf2da20</t>
  </si>
  <si>
    <t>Hudson St 1478 Seatac WA</t>
  </si>
  <si>
    <t>6635b2d5887317060ead87c5</t>
  </si>
  <si>
    <t>HUDSON ST 1478 SEATAC WA</t>
  </si>
  <si>
    <t>Playdate Sea, Llc Seattle WA</t>
  </si>
  <si>
    <t>65a62244120536d35371dec9</t>
  </si>
  <si>
    <t>PLAYDATE SEA, LLC SEATTLE WA</t>
  </si>
  <si>
    <t>65f5e9fa4f9cd34da968bad7</t>
  </si>
  <si>
    <t>654e7ab0712e9c9abdf2dd5b</t>
  </si>
  <si>
    <t>6658f48c4840e7ab779acd8b</t>
  </si>
  <si>
    <t>Etsy, Inc. Brooklyn NY</t>
  </si>
  <si>
    <t>Hobbies</t>
  </si>
  <si>
    <t>65c48f18da771f807446a0da</t>
  </si>
  <si>
    <t>ETSY, INC. BROOKLYN NY</t>
  </si>
  <si>
    <t>Amzn Mktp Us*rz5839j50</t>
  </si>
  <si>
    <t>65e3b3ae1a25a873c4aad97e</t>
  </si>
  <si>
    <t>AMZN Mktp US*RZ5839J50</t>
  </si>
  <si>
    <t>News &amp; Gifts St2826 Dulles VA</t>
  </si>
  <si>
    <t>6598e76f151507e9d5e86dda</t>
  </si>
  <si>
    <t>NEWS &amp; GIFTS ST2826 DULLES VA</t>
  </si>
  <si>
    <t>Mcdonald's F435 Seattle WA</t>
  </si>
  <si>
    <t>663e7bce5f42eab7440597fe</t>
  </si>
  <si>
    <t>MCDONALD'S F435 SEATTLE WA</t>
  </si>
  <si>
    <t>Hudson St 1503 Seattle WA</t>
  </si>
  <si>
    <t>6650428691683dbd458b08f3</t>
  </si>
  <si>
    <t>HUDSON ST 1503 SEATTLE WA</t>
  </si>
  <si>
    <t>6595e56b1c76a9f228180b8f</t>
  </si>
  <si>
    <t>6650428691683dbd458b08f4</t>
  </si>
  <si>
    <t>66517b9e735d86be1fc66bdf</t>
  </si>
  <si>
    <t>660794a5609f8cd115fc7ebc</t>
  </si>
  <si>
    <t>Bill Payment Wafd Bank Loans</t>
  </si>
  <si>
    <t>Seattle Mortgage</t>
  </si>
  <si>
    <t>665cfa9aad324e1545ef97fb</t>
  </si>
  <si>
    <t>BILL PAYMENT WAFD BANK LOANS</t>
  </si>
  <si>
    <t>654e7969712e9c9abdf2d9e8</t>
  </si>
  <si>
    <t>6595e56b1c76a9f228180be1</t>
  </si>
  <si>
    <t>Spotify Usa New York NY</t>
  </si>
  <si>
    <t>660296b90cb7c6fdef5c2fb8</t>
  </si>
  <si>
    <t>Spotify USA New York NY</t>
  </si>
  <si>
    <t>65dcdf1f8643d32a1de6ddfb</t>
  </si>
  <si>
    <t>65b17b082f05549d9e10fa91</t>
  </si>
  <si>
    <t>6595e56b1c76a9f228180b67</t>
  </si>
  <si>
    <t>6595e56b1c76a9f228180bc4</t>
  </si>
  <si>
    <t>662ae094b700159226e54a22</t>
  </si>
  <si>
    <t>6650428691683dbd458b08f1</t>
  </si>
  <si>
    <t>Nordstrom #0004 Bellevue WA</t>
  </si>
  <si>
    <t>6595e56b1c76a9f228180bbf</t>
  </si>
  <si>
    <t>NORDSTROM #0004 BELLEVUE WA</t>
  </si>
  <si>
    <t>6595e56b1c76a9f228180bd1</t>
  </si>
  <si>
    <t>Sq *olympia Coffee - C Seattle WA</t>
  </si>
  <si>
    <t>659e0761f23193a9de78ed20</t>
  </si>
  <si>
    <t>SQ *OLYMPIA COFFEE - C Seattle WA</t>
  </si>
  <si>
    <t>Amazon.com*ra25w4a52</t>
  </si>
  <si>
    <t>6604662380b15d2124b8582e</t>
  </si>
  <si>
    <t>Amazon.com*RA25W4A52</t>
  </si>
  <si>
    <t>Amzn Mktp Us*nu0t07y53</t>
  </si>
  <si>
    <t>6595e4031c76a9f22818059b</t>
  </si>
  <si>
    <t>AMZN Mktp US*NU0T07Y53</t>
  </si>
  <si>
    <t>65cd7f288252ef140c4e7c57</t>
  </si>
  <si>
    <t>Msft *&lt;e0700qwaud&gt; Msbill.info</t>
  </si>
  <si>
    <t>65b8534a40ab6c1680d50afe</t>
  </si>
  <si>
    <t>MSFT *&lt;E0700QWAUD&gt; MSBILL.INFO</t>
  </si>
  <si>
    <t>Msft *&lt;e0700qiiz8&gt; Msbill.info</t>
  </si>
  <si>
    <t>65938fd848da81b449e19bc0</t>
  </si>
  <si>
    <t>MSFT *&lt;E0700QIIZ8&gt; MSBILL.INFO</t>
  </si>
  <si>
    <t>Msft *&lt;e0700q4lgh&gt; Msbill.info</t>
  </si>
  <si>
    <t>65683db2ba7c7ac6b6d8486a</t>
  </si>
  <si>
    <t>MSFT *&lt;E0700Q4LGH&gt; MSBILL.INFO</t>
  </si>
  <si>
    <t>Msft *&lt;e0700pqczq&gt; Msbill.info</t>
  </si>
  <si>
    <t>654e7969712e9c9abdf2da25</t>
  </si>
  <si>
    <t>MSFT *&lt;E0700PQCZQ&gt; MSBILL.INFO</t>
  </si>
  <si>
    <t>Msft *&lt;e0700pc48b&gt; Msbill.info</t>
  </si>
  <si>
    <t>654e7969712e9c9abdf2da2a</t>
  </si>
  <si>
    <t>MSFT *&lt;E0700PC48B&gt; MSBILL.INFO</t>
  </si>
  <si>
    <t>Msft *&lt;e0700oxqje&gt; Msbill.info</t>
  </si>
  <si>
    <t>654e7ab1712e9c9abdf2dd6b</t>
  </si>
  <si>
    <t>MSFT *&lt;E0700OXQJE&gt; MSBILL.INFO</t>
  </si>
  <si>
    <t>Amazon.com*5d5uf6up3</t>
  </si>
  <si>
    <t>661b497f93d05782d53bb60b</t>
  </si>
  <si>
    <t>Amazon.com*5D5UF6UP3</t>
  </si>
  <si>
    <t>65ed5c22f7e8712e205d9f62</t>
  </si>
  <si>
    <t>Sq *brown Mustache Cof Annapolis MD</t>
  </si>
  <si>
    <t>6595e56b1c76a9f228180b52</t>
  </si>
  <si>
    <t>SQ *BROWN MUSTACHE COF Annapolis MD</t>
  </si>
  <si>
    <t>663282ce07d19b9096ea937f</t>
  </si>
  <si>
    <t>Sq *hello Robin Seattle WA</t>
  </si>
  <si>
    <t>660296b90cb7c6fdef5c2fb7</t>
  </si>
  <si>
    <t>SQ *HELLO ROBIN Seattle WA</t>
  </si>
  <si>
    <t>65bc29b46c09be694442c61e</t>
  </si>
  <si>
    <t>662e8a6c60ce906d18f41e23</t>
  </si>
  <si>
    <t>Aplpay Dlr Candy Palanaheim CA</t>
  </si>
  <si>
    <t>65b5525af337cc7201bf1cf2</t>
  </si>
  <si>
    <t>AplPay DLR CANDY PALANAHEIM CA</t>
  </si>
  <si>
    <t>Amazon.com*7b0d08gx3</t>
  </si>
  <si>
    <t>6595e4031c76a9f2281805ad</t>
  </si>
  <si>
    <t>Amazon.com*7B0D08GX3</t>
  </si>
  <si>
    <t>655c4ae2a94060a43d750b85</t>
  </si>
  <si>
    <t>66517b9e735d86be1fc66be0</t>
  </si>
  <si>
    <t>6657caf34840e7ab774274db</t>
  </si>
  <si>
    <t>664d0dc04f1bb41e2d18b5e2</t>
  </si>
  <si>
    <t>654e7969712e9c9abdf2d9e2</t>
  </si>
  <si>
    <t>6658f48c4840e7ab779acd8a</t>
  </si>
  <si>
    <t>66235b029b3eda53e42a85f2</t>
  </si>
  <si>
    <t>6632bc9407d19b9096ffa6a3</t>
  </si>
  <si>
    <t>Aplpay Fuel Coffee Seattle WA</t>
  </si>
  <si>
    <t>6589fe589ca3835ccdb7934c</t>
  </si>
  <si>
    <t>AplPay FUEL COFFEE Seattle WA</t>
  </si>
  <si>
    <t>Amzn Mktp Us*ri1vc2fn0</t>
  </si>
  <si>
    <t>65caeaa8a1efe331add09398</t>
  </si>
  <si>
    <t>AMZN Mktp US*RI1VC2FN0</t>
  </si>
  <si>
    <t>Amzn Mktp Us*rb67g9oz1</t>
  </si>
  <si>
    <t>65caeaa8a1efe331add0939b</t>
  </si>
  <si>
    <t>AMZN Mktp US*RB67G9OZ1</t>
  </si>
  <si>
    <t>Kindle Unltd*py5rt7uj3</t>
  </si>
  <si>
    <t>6595e4031c76a9f228180590</t>
  </si>
  <si>
    <t>Kindle Unltd*PY5RT7UJ3</t>
  </si>
  <si>
    <t>Kindle Unltd*o36s67vw3</t>
  </si>
  <si>
    <t>6595e4031c76a9f2281805bf</t>
  </si>
  <si>
    <t>Kindle Unltd*O36S67VW3</t>
  </si>
  <si>
    <t>Amazon.com*yz6g756r3</t>
  </si>
  <si>
    <t>6595e4031c76a9f2281805b3</t>
  </si>
  <si>
    <t>Amazon.com*YZ6G756R3</t>
  </si>
  <si>
    <t>Mioposto 3601 S Mcclseattle WA</t>
  </si>
  <si>
    <t>654e7969712e9c9abdf2d9f4</t>
  </si>
  <si>
    <t>MIOPOSTO 3601 S MCCLSEATTLE WA</t>
  </si>
  <si>
    <t>661e674e355cc6347607710a</t>
  </si>
  <si>
    <t>6595e56b1c76a9f228180b7e</t>
  </si>
  <si>
    <t>66012a2d0cb7c6fdefca3233</t>
  </si>
  <si>
    <t>6622176169485ac0dde78c4f</t>
  </si>
  <si>
    <t>Amzn Mktp Us*ra5sv02l0</t>
  </si>
  <si>
    <t>6605534580b15d212424d07d</t>
  </si>
  <si>
    <t>AMZN Mktp US*RA5SV02L0</t>
  </si>
  <si>
    <t>65c5cac6e1b2bcf4721aabc0</t>
  </si>
  <si>
    <t>Dlr PW Cappiccino Anaheim CA</t>
  </si>
  <si>
    <t>65b8ea92325d889a1333a075</t>
  </si>
  <si>
    <t>DLR PW CAPPICCINO ANAHEIM CA</t>
  </si>
  <si>
    <t>65af881dfe5444f30f06f0f2</t>
  </si>
  <si>
    <t>Wendys 1556 Seattle WA</t>
  </si>
  <si>
    <t>65d8640e5b267897a2113965</t>
  </si>
  <si>
    <t>WENDYS 1556 SEATTLE WA</t>
  </si>
  <si>
    <t>6555bc3f4aaefb6b6b39c0a8</t>
  </si>
  <si>
    <t>Macpherson's Fruit &amp;seattle WA</t>
  </si>
  <si>
    <t>654e7969712e9c9abdf2da02</t>
  </si>
  <si>
    <t>MACPHERSON'S FRUIT &amp;SEATTLE WA</t>
  </si>
  <si>
    <t>6652481091683dbd452050d6</t>
  </si>
  <si>
    <t>6635d7708fa0e62baaf92fef</t>
  </si>
  <si>
    <t>660de94ccf706f92e44deecf</t>
  </si>
  <si>
    <t>Paybyphone Diamond Par Seattle WA</t>
  </si>
  <si>
    <t>65cd7f288252ef140c4e7c59</t>
  </si>
  <si>
    <t>PAYBYPHONE DIAMOND PAR SEATTLE WA</t>
  </si>
  <si>
    <t>Amzn Mktp Us*rb4s48k40</t>
  </si>
  <si>
    <t>65caeaa8a1efe331add0939c</t>
  </si>
  <si>
    <t>AMZN Mktp US*RB4S48K40</t>
  </si>
  <si>
    <t>Sunsetnewsst2620 San Francisco CA</t>
  </si>
  <si>
    <t>665811884840e7ab775c01f0</t>
  </si>
  <si>
    <t>SUNSETNEWSST2620 SAN FRANCISCO CA</t>
  </si>
  <si>
    <t>Piroshki on Madison Seattle WA</t>
  </si>
  <si>
    <t>657e37cbb10abb4c1499ec8d</t>
  </si>
  <si>
    <t>PIROSHKI ON MADISON SEATTLE WA</t>
  </si>
  <si>
    <t>Amzn Mktp Us*sh9ul2bu3</t>
  </si>
  <si>
    <t>6595e4031c76a9f2281805b2</t>
  </si>
  <si>
    <t>AMZN Mktp US*SH9UL2BU3</t>
  </si>
  <si>
    <t>654e7969712e9c9abdf2d9df</t>
  </si>
  <si>
    <t>657a14e1912856f95de9d4be</t>
  </si>
  <si>
    <t>Cke*ikes Love and Sand San Francisco CA</t>
  </si>
  <si>
    <t>6635b2d5887317060ead87c9</t>
  </si>
  <si>
    <t>CKE*IKES LOVE AND SAND SAN FRANCISCO CA</t>
  </si>
  <si>
    <t>654e7969712e9c9abdf2d9cd</t>
  </si>
  <si>
    <t>654e7969712e9c9abdf2d9cf</t>
  </si>
  <si>
    <t>654e7969712e9c9abdf2d9de</t>
  </si>
  <si>
    <t>Woods Coffee Hotel 1bellevue WA</t>
  </si>
  <si>
    <t>65d9cbdff782f4344b9c8ea1</t>
  </si>
  <si>
    <t>WOODS COFFEE HOTEL 1BELLEVUE WA</t>
  </si>
  <si>
    <t>Amzn Mktp Us*rz03r0ae1</t>
  </si>
  <si>
    <t>65ec3d78f7e8712e20e87b0f</t>
  </si>
  <si>
    <t>AMZN Mktp US*RZ03R0AE1</t>
  </si>
  <si>
    <t>65fe4a1ebc159053ea1cdb0a</t>
  </si>
  <si>
    <t>65d9cbdff782f4344b9c8ea0</t>
  </si>
  <si>
    <t>65af5d9f059eca98ac1411fc</t>
  </si>
  <si>
    <t>6589fe589ca3835ccdb7934b</t>
  </si>
  <si>
    <t>Audible*xx6124pm3</t>
  </si>
  <si>
    <t>6595e4031c76a9f2281805b1</t>
  </si>
  <si>
    <t>Audible*XX6124PM3</t>
  </si>
  <si>
    <t>655ef247a5f393ec7fdc9fe2</t>
  </si>
  <si>
    <t>654e7969712e9c9abdf2d9d5</t>
  </si>
  <si>
    <t>654e7969712e9c9abdf2da06</t>
  </si>
  <si>
    <t>654e7ab0712e9c9abdf2dd56</t>
  </si>
  <si>
    <t>664e3d44081236b1ca8e580b</t>
  </si>
  <si>
    <t>6626ab971435089a8cef1706</t>
  </si>
  <si>
    <t>Amazon.com*tn7ii1cz3</t>
  </si>
  <si>
    <t>66150316f56013c62b04dad8</t>
  </si>
  <si>
    <t>Amazon.com*TN7II1CZ3</t>
  </si>
  <si>
    <t>Hudson St 1476 Seatac WA</t>
  </si>
  <si>
    <t>6595e56b1c76a9f228180b5c</t>
  </si>
  <si>
    <t>HUDSON ST 1476 SEATAC WA</t>
  </si>
  <si>
    <t>Aplpay South Fork Genorth Bend WA</t>
  </si>
  <si>
    <t>65ceca5f63bb1f12ee8ef6b7</t>
  </si>
  <si>
    <t>AplPay SOUTH FORK GENORTH BEND WA</t>
  </si>
  <si>
    <t>Sq *full Tilt Columbia Seattle WA</t>
  </si>
  <si>
    <t>660cbd44609f8cd115f3c8ef</t>
  </si>
  <si>
    <t>SQ *FULL TILT COLUMBIA Seattle WA</t>
  </si>
  <si>
    <t>Aplpay Wawa Fuel/conlittle Egg Harbor Twnj</t>
  </si>
  <si>
    <t>66312814f2b4286bf3b05ae6</t>
  </si>
  <si>
    <t>AplPay WAWA FUEL/CONLITTLE EGG HARBOR TWNJ</t>
  </si>
  <si>
    <t>Amazon.com*rw03z4gj0</t>
  </si>
  <si>
    <t>65d697cb75955f3c9a65dd75</t>
  </si>
  <si>
    <t>Amazon.com*RW03Z4GJ0</t>
  </si>
  <si>
    <t>65bc29b46c09be694442c639</t>
  </si>
  <si>
    <t>65e314aa5b2cd23f0ace7573</t>
  </si>
  <si>
    <t>654e7969712e9c9abdf2da10</t>
  </si>
  <si>
    <t>66517b9e735d86be1fc66be5</t>
  </si>
  <si>
    <t>66540464735d86be1f783a3e</t>
  </si>
  <si>
    <t>654e7ab0712e9c9abdf2dd53</t>
  </si>
  <si>
    <t>654e7ab0712e9c9abdf2dd52</t>
  </si>
  <si>
    <t>659bec55f9a267e3991c7698</t>
  </si>
  <si>
    <t>65f63333b75ef287c44e03c0</t>
  </si>
  <si>
    <t>65ce840d63bb1f12ee6ee102</t>
  </si>
  <si>
    <t>66196d01a12745be2450d6b7</t>
  </si>
  <si>
    <t>Cappy S Boxing Gym 0seattle WA</t>
  </si>
  <si>
    <t>65fe4a1ebc159053ea1cdb0e</t>
  </si>
  <si>
    <t>CAPPY S BOXING GYM 0SEATTLE WA</t>
  </si>
  <si>
    <t>660794a6609f8cd115fc7ede</t>
  </si>
  <si>
    <t>Aplpay Crossroads Grbellevue WA</t>
  </si>
  <si>
    <t>65ed5c22f7e8712e205d9f5f</t>
  </si>
  <si>
    <t>AplPay CROSSROADS GRBELLEVUE WA</t>
  </si>
  <si>
    <t>65ed5c22f7e8712e205d9f61</t>
  </si>
  <si>
    <t>Amzn Mktp Us*ra6qk83m0</t>
  </si>
  <si>
    <t>660138b40cb7c6fdefd0bdb8</t>
  </si>
  <si>
    <t>AMZN Mktp US*RA6QK83M0</t>
  </si>
  <si>
    <t>Amzn Mktp Us*rw3de9v10</t>
  </si>
  <si>
    <t>65d697cb75955f3c9a65dd73</t>
  </si>
  <si>
    <t>AMZN Mktp US*RW3DE9V10</t>
  </si>
  <si>
    <t>Amazon.com*r23p60id1</t>
  </si>
  <si>
    <t>65c6acda7e510ffad53e655a</t>
  </si>
  <si>
    <t>Amazon.com*R23P60ID1</t>
  </si>
  <si>
    <t>65b93e8b325d889a1333f52d</t>
  </si>
  <si>
    <t>657e37cbb10abb4c1499ec8f</t>
  </si>
  <si>
    <t>654e7969712e9c9abdf2d9fe</t>
  </si>
  <si>
    <t>6595e4b51c76a9f2281807e3</t>
  </si>
  <si>
    <t>6595e4b51c76a9f2281807e6</t>
  </si>
  <si>
    <t>6642fe7c5f42eab7445beb3b</t>
  </si>
  <si>
    <t>65d9cbdff782f4344b9c8ea3</t>
  </si>
  <si>
    <t>Amazon.com*r26xy7ap1</t>
  </si>
  <si>
    <t>65c1e2e5b9ec0e7defe1be4d</t>
  </si>
  <si>
    <t>Amazon.com*R26XY7AP1</t>
  </si>
  <si>
    <t>65a8af884c127c856a9dd557</t>
  </si>
  <si>
    <t>65683db2ba7c7ac6b6d84872</t>
  </si>
  <si>
    <t>Amzn Mktp Us*r60sh1it0</t>
  </si>
  <si>
    <t>65f7b2994f9cd34da9fe8cbf</t>
  </si>
  <si>
    <t>AMZN Mktp US*R60SH1IT0</t>
  </si>
  <si>
    <t>Amzn Mktp Us*r02q85kw1</t>
  </si>
  <si>
    <t>65bb562b5e4c66364bea993e</t>
  </si>
  <si>
    <t>AMZN Mktp US*R02Q85KW1</t>
  </si>
  <si>
    <t>666bf9181d8eec7e72378a93</t>
  </si>
  <si>
    <t>6654f92291683dbd45df9ca4</t>
  </si>
  <si>
    <t>Amazon Marketplace Namzn.com/bill WA</t>
  </si>
  <si>
    <t>66681b74cec683f3ebef5762</t>
  </si>
  <si>
    <t>AMAZON MARKETPLACE NAMZN.COM/BILL WA</t>
  </si>
  <si>
    <t>Tst* Lets Roll Pdx -portland or</t>
  </si>
  <si>
    <t>655d128ba94060a43d76686e</t>
  </si>
  <si>
    <t>TST* LETS ROLL PDX -PORTLAND OR</t>
  </si>
  <si>
    <t>Costco by Instacart San Francisco CA</t>
  </si>
  <si>
    <t>657a14e1912856f95de9d4c2</t>
  </si>
  <si>
    <t>COSTCO BY INSTACART SAN FRANCISCO CA</t>
  </si>
  <si>
    <t>65e314ac5b2cd23f0ace76b1</t>
  </si>
  <si>
    <t>Aplpay Safeway #1508seattle WA</t>
  </si>
  <si>
    <t>65938fd848da81b449e19baf</t>
  </si>
  <si>
    <t>AplPay SAFEWAY #1508SEATTLE WA</t>
  </si>
  <si>
    <t>Amzn Mktp Us*kj0e86y83</t>
  </si>
  <si>
    <t>664aee2d195add2495c5133e</t>
  </si>
  <si>
    <t>AMZN Mktp US*KJ0E86Y83</t>
  </si>
  <si>
    <t>662b50d9b7001592260bb6ee</t>
  </si>
  <si>
    <t>Wyndham Lakeview Din Lake Buena VI FL</t>
  </si>
  <si>
    <t>6615b06451e016afa09d2f64</t>
  </si>
  <si>
    <t>WYNDHAM LAKEVIEW DIN LAKE BUENA VI FL</t>
  </si>
  <si>
    <t>66170115f56013c62bc289e6</t>
  </si>
  <si>
    <t>6595e4b51c76a9f22818080b</t>
  </si>
  <si>
    <t>Aplpay Sambazon 0000santa Ana CA</t>
  </si>
  <si>
    <t>65b725af4b1eec8c218b7d46</t>
  </si>
  <si>
    <t>AplPay SAMBAZON 0000SANTA ANA CA</t>
  </si>
  <si>
    <t>65e6afbbe1419f2e294f78bd</t>
  </si>
  <si>
    <t>654e7969712e9c9abdf2d9e6</t>
  </si>
  <si>
    <t>654e7ab0712e9c9abdf2dd47</t>
  </si>
  <si>
    <t>Act Seattlep&amp;r Seattle WA</t>
  </si>
  <si>
    <t>65a0e515120536d35366f5f2</t>
  </si>
  <si>
    <t>ACT SEATTLEP&amp;R SEATTLE WA</t>
  </si>
  <si>
    <t>Amzn Mktp Us*rb99h9sh1</t>
  </si>
  <si>
    <t>65cf04ec63bb1f12eead1221</t>
  </si>
  <si>
    <t>AMZN Mktp US*RB99H9SH1</t>
  </si>
  <si>
    <t>Amzn Mktp Us*uy43f3hl3</t>
  </si>
  <si>
    <t>6595e4031c76a9f228180594</t>
  </si>
  <si>
    <t>AMZN Mktp US*UY43F3HL3</t>
  </si>
  <si>
    <t>Amzn Mktp Us*269ob8ty3</t>
  </si>
  <si>
    <t>6620c3ae9c9d77122230afc4</t>
  </si>
  <si>
    <t>AMZN Mktp US*269OB8TY3</t>
  </si>
  <si>
    <t>Msft * E0700qigjr 00msbill.info WA</t>
  </si>
  <si>
    <t>65938fd848da81b449e19bbf</t>
  </si>
  <si>
    <t>MSFT * E0700QIGJR 00MSBILL.INFO WA</t>
  </si>
  <si>
    <t>Msft *&lt;e0700q4hhv&gt; Msbill.info</t>
  </si>
  <si>
    <t>65683db2ba7c7ac6b6d84869</t>
  </si>
  <si>
    <t>MSFT *&lt;E0700Q4HHV&gt; MSBILL.INFO</t>
  </si>
  <si>
    <t>Sq *raised Doughnuts Seattle WA</t>
  </si>
  <si>
    <t>6595e56b1c76a9f228180bf1</t>
  </si>
  <si>
    <t>SQ *RAISED DOUGHNUTS Seattle WA</t>
  </si>
  <si>
    <t>Msft *&lt;e0700pqd2f&gt; Msbill.info</t>
  </si>
  <si>
    <t>654e7969712e9c9abdf2da24</t>
  </si>
  <si>
    <t>MSFT *&lt;E0700PQD2F&gt; MSBILL.INFO</t>
  </si>
  <si>
    <t>Msft *&lt;e0700pc640&gt; Msbill.info</t>
  </si>
  <si>
    <t>654e7969712e9c9abdf2da29</t>
  </si>
  <si>
    <t>MSFT *&lt;E0700PC640&gt; MSBILL.INFO</t>
  </si>
  <si>
    <t>Msft *&lt;e0700oxtac&gt; Msbill.info</t>
  </si>
  <si>
    <t>654e7ab1712e9c9abdf2dd6a</t>
  </si>
  <si>
    <t>MSFT *&lt;E0700OXTAC&gt; MSBILL.INFO</t>
  </si>
  <si>
    <t>Cookin Seattle WA</t>
  </si>
  <si>
    <t>65f92ea34f9cd34da9a00e05</t>
  </si>
  <si>
    <t>COOKIN SEATTLE WA</t>
  </si>
  <si>
    <t>654e7ab0712e9c9abdf2dd5a</t>
  </si>
  <si>
    <t>663282ce07d19b9096ea93ca</t>
  </si>
  <si>
    <t>6566cc2984745be8dc9f2420</t>
  </si>
  <si>
    <t>Amazon.com*rax0743d0</t>
  </si>
  <si>
    <t>660138b40cb7c6fdefd0bdb7</t>
  </si>
  <si>
    <t>Amazon.com*RAX0743D0</t>
  </si>
  <si>
    <t>6595e4b51c76a9f228180807</t>
  </si>
  <si>
    <t>Aplpay Boba Express Bellevue WA</t>
  </si>
  <si>
    <t>65ed5c22f7e8712e205d9f67</t>
  </si>
  <si>
    <t>AplPay BOBA EXPRESS BELLEVUE WA</t>
  </si>
  <si>
    <t>Aplpay Rite Aid 1046little Egg Ha NJ</t>
  </si>
  <si>
    <t>662e8a6c60ce906d18f41e1f</t>
  </si>
  <si>
    <t>AplPay RITE AID 1046LITTLE EGG HA NJ</t>
  </si>
  <si>
    <t>Bt*squadup*seattleaunew York NY</t>
  </si>
  <si>
    <t>655c4ae2a94060a43d750b80</t>
  </si>
  <si>
    <t>BT*SQUADUP*SEATTLEAUNEW YORK NY</t>
  </si>
  <si>
    <t>654e7ab1712e9c9abdf2dd71</t>
  </si>
  <si>
    <t>SPOTIFY USA NEW YORK NY</t>
  </si>
  <si>
    <t>Mcdonald's Fx1156 Novato CA</t>
  </si>
  <si>
    <t>65efe84b4f9cd34da9141891</t>
  </si>
  <si>
    <t>MCDONALD'S FX1156 NOVATO CA</t>
  </si>
  <si>
    <t>662f08d31db1c1924450e7e6</t>
  </si>
  <si>
    <t>66196d01a12745be2450d6b5</t>
  </si>
  <si>
    <t>Amzn Mktp Us*ns1ze21w3</t>
  </si>
  <si>
    <t>6595e4031c76a9f228180592</t>
  </si>
  <si>
    <t>AMZN Mktp US*NS1ZE21W3</t>
  </si>
  <si>
    <t>Amzn Mktp Us*8s8yl44t3</t>
  </si>
  <si>
    <t>6595e4031c76a9f2281805a9</t>
  </si>
  <si>
    <t>AMZN Mktp US*8S8YL44T3</t>
  </si>
  <si>
    <t>Caffe Umbria Portlanportland or</t>
  </si>
  <si>
    <t>655d128ba94060a43d76686c</t>
  </si>
  <si>
    <t>CAFFE UMBRIA PORTLANPORTLAND OR</t>
  </si>
  <si>
    <t>Amzn Mktp Us*rz2mi0id1</t>
  </si>
  <si>
    <t>65ec3d78f7e8712e20e87b0c</t>
  </si>
  <si>
    <t>AMZN Mktp US*RZ2MI0ID1</t>
  </si>
  <si>
    <t>Amzn Mktp Us*128xm94d3</t>
  </si>
  <si>
    <t>65990845151507e9d5e8cb2a</t>
  </si>
  <si>
    <t>AMZN Mktp US*128XM94D3</t>
  </si>
  <si>
    <t>Sq *native to Twilight Forks WA</t>
  </si>
  <si>
    <t>66556e3d735d86be1fe238ef</t>
  </si>
  <si>
    <t>SQ *NATIVE TO TWILIGHT Forks WA</t>
  </si>
  <si>
    <t>Amazon.com*rh41j1871</t>
  </si>
  <si>
    <t>6604662380b15d2124b8582c</t>
  </si>
  <si>
    <t>Amazon.com*RH41J1871</t>
  </si>
  <si>
    <t>Amazon.com*r23eh8ao1</t>
  </si>
  <si>
    <t>65c1e2e5b9ec0e7defe1be4f</t>
  </si>
  <si>
    <t>Amazon.com*R23EH8AO1</t>
  </si>
  <si>
    <t>Sq *the Waffle Cabin S Snoqualmie PA WA</t>
  </si>
  <si>
    <t>65f92ea34f9cd34da9a00dfe</t>
  </si>
  <si>
    <t>SQ *THE WAFFLE CABIN S Snoqualmie Pa WA</t>
  </si>
  <si>
    <t>Aplpay Macrina Bakerseattle WA</t>
  </si>
  <si>
    <t>65e32bce582c729c049f11b8</t>
  </si>
  <si>
    <t>AplPay MACRINA BAKERSeattle WA</t>
  </si>
  <si>
    <t>Aplpay Ls Cone &amp; Steseattle WA</t>
  </si>
  <si>
    <t>65adea4f059eca98ac113416</t>
  </si>
  <si>
    <t>AplPay LS CONE &amp; STESEATTLE WA</t>
  </si>
  <si>
    <t>Amazon.com*ra8n44j71</t>
  </si>
  <si>
    <t>660a7823463e7508c6e2bd38</t>
  </si>
  <si>
    <t>Amazon.com*RA8N44J71</t>
  </si>
  <si>
    <t>65b8ea92325d889a1333a076</t>
  </si>
  <si>
    <t>Amzn Mktp Us*qa0804e23</t>
  </si>
  <si>
    <t>66392766887317060eac15a2</t>
  </si>
  <si>
    <t>AMZN Mktp US*QA0804E23</t>
  </si>
  <si>
    <t>Amzn Mktp Us*qn9t80lp3</t>
  </si>
  <si>
    <t>6595e4031c76a9f2281805d9</t>
  </si>
  <si>
    <t>AMZN Mktp US*QN9T80LP3</t>
  </si>
  <si>
    <t>654e7969712e9c9abdf2da14</t>
  </si>
  <si>
    <t>Amzn Mktp Us*r22r750y1</t>
  </si>
  <si>
    <t>65c1e2e5b9ec0e7defe1be50</t>
  </si>
  <si>
    <t>AMZN Mktp US*R22R750Y1</t>
  </si>
  <si>
    <t>9levy at Lumen Seattle WA</t>
  </si>
  <si>
    <t>6595e56b1c76a9f228180b86</t>
  </si>
  <si>
    <t>9LEVY AT LUMEN SEATTLE WA</t>
  </si>
  <si>
    <t>Amzn Mktp Us*rb9ey32o0</t>
  </si>
  <si>
    <t>65caeaa8a1efe331add0939d</t>
  </si>
  <si>
    <t>AMZN Mktp US*RB9EY32O0</t>
  </si>
  <si>
    <t>Amzn Mktp Us*r01nt8fl0</t>
  </si>
  <si>
    <t>65ae3b91fe5444f30f044ffc</t>
  </si>
  <si>
    <t>AMZN Mktp US*R01NT8FL0</t>
  </si>
  <si>
    <t>660296b90cb7c6fdef5c2fad</t>
  </si>
  <si>
    <t>Amazon.com*s044g9513</t>
  </si>
  <si>
    <t>6595e4031c76a9f22818058e</t>
  </si>
  <si>
    <t>Amazon.com*S044G9513</t>
  </si>
  <si>
    <t>Aplpay Stellar News Philadelphia PA</t>
  </si>
  <si>
    <t>654e7ab0712e9c9abdf2dd50</t>
  </si>
  <si>
    <t>AplPay STELLAR NEWS PHILADELPHIA PA</t>
  </si>
  <si>
    <t>Amazon.com*rz6x88lc1</t>
  </si>
  <si>
    <t>65ec3d78f7e8712e20e87b13</t>
  </si>
  <si>
    <t>Amazon.com*RZ6X88LC1</t>
  </si>
  <si>
    <t>664d0dc04f1bb41e2d18b5e0</t>
  </si>
  <si>
    <t>662b50d9b7001592260bb6f1</t>
  </si>
  <si>
    <t>6634698f887317060e45e8b1</t>
  </si>
  <si>
    <t>Reimbursable</t>
  </si>
  <si>
    <t>6595e56b1c76a9f228180bb8</t>
  </si>
  <si>
    <t>65ff8f9ebc159053eaa22082</t>
  </si>
  <si>
    <t>65d2b04075955f3c9aae5ac1</t>
  </si>
  <si>
    <t>Starbucks Store 0340renton WA</t>
  </si>
  <si>
    <t>654e7969712e9c9abdf2d9f0</t>
  </si>
  <si>
    <t>STARBUCKS STORE 0340RENTON WA</t>
  </si>
  <si>
    <t>654e7969712e9c9abdf2d9d2</t>
  </si>
  <si>
    <t>654e7969712e9c9abdf2d9f8</t>
  </si>
  <si>
    <t>66540464735d86be1f783a3d</t>
  </si>
  <si>
    <t>Hudson St1374 1374 Las Vegas NV</t>
  </si>
  <si>
    <t>656d1474019683d89f34ab5e</t>
  </si>
  <si>
    <t>HUDSON ST1374 1374 LAS VEGAS NV</t>
  </si>
  <si>
    <t>House of Blues Orlando Lk Buena Vis FL</t>
  </si>
  <si>
    <t>6611ad376ffdeaa13d5ef951</t>
  </si>
  <si>
    <t>HOUSE OF BLUES ORLANDO LK BUENA VIS FL</t>
  </si>
  <si>
    <t>657e37cbb10abb4c1499ec93</t>
  </si>
  <si>
    <t>655426736cf2218845494b65</t>
  </si>
  <si>
    <t>654e7969712e9c9abdf2da27</t>
  </si>
  <si>
    <t>654e7969712e9c9abdf2da2c</t>
  </si>
  <si>
    <t>Amc 2654 Georgetown 14 Washington DC</t>
  </si>
  <si>
    <t>Movies</t>
  </si>
  <si>
    <t>6598e76f151507e9d5e86dd8</t>
  </si>
  <si>
    <t>AMC 2654 GEORGETOWN 14 WASHINGTON DC</t>
  </si>
  <si>
    <t>66051e89609f8cd11504ebbd</t>
  </si>
  <si>
    <t>Amzn Mktp Us*r22mr9cy2</t>
  </si>
  <si>
    <t>65bb562b5e4c66364bea993c</t>
  </si>
  <si>
    <t>AMZN Mktp US*R22MR9CY2</t>
  </si>
  <si>
    <t>Sq *seattle Meowtropol Seattle WA</t>
  </si>
  <si>
    <t>661ef7f5fa5149c6ec2911cf</t>
  </si>
  <si>
    <t>SQ *SEATTLE MEOWTROPOL Seattle WA</t>
  </si>
  <si>
    <t>Sq *blue Bottle Coffee San Francisco CA</t>
  </si>
  <si>
    <t>66556e3d735d86be1fe238f6</t>
  </si>
  <si>
    <t>SQ *BLUE BOTTLE COFFEE San Francisco CA</t>
  </si>
  <si>
    <t>Aplpay Ghirardelli Las Vegas NV</t>
  </si>
  <si>
    <t>656d1474019683d89f34ab60</t>
  </si>
  <si>
    <t>AplPay GHIRARDELLI LAS VEGAS NV</t>
  </si>
  <si>
    <t>Amzn Mktp Us*rt27g6hh2</t>
  </si>
  <si>
    <t>65a502dce2d9acd22d8485a9</t>
  </si>
  <si>
    <t>AMZN Mktp US*RT27G6HH2</t>
  </si>
  <si>
    <t>Lolli and Pops-1124 Be Bellevue WA</t>
  </si>
  <si>
    <t>6595e56b1c76a9f228180baf</t>
  </si>
  <si>
    <t>LOLLI AND POPS-1124 BE BELLEVUE WA</t>
  </si>
  <si>
    <t>6661571c4a371db00507c6a8</t>
  </si>
  <si>
    <t>Amzn Mktp Us*rh3ro9da2</t>
  </si>
  <si>
    <t>660138b40cb7c6fdefd0bdb6</t>
  </si>
  <si>
    <t>AMZN Mktp US*RH3RO9DA2</t>
  </si>
  <si>
    <t>Amzn Mktp Us*ip0ep0uu3</t>
  </si>
  <si>
    <t>6595e4031c76a9f2281805ae</t>
  </si>
  <si>
    <t>AMZN Mktp US*IP0EP0UU3</t>
  </si>
  <si>
    <t>Concessions @lumen Fie Seattle WA</t>
  </si>
  <si>
    <t>661ef7f5fa5149c6ec2911cd</t>
  </si>
  <si>
    <t>CONCESSIONS @LUMEN FIE SEATTLE WA</t>
  </si>
  <si>
    <t>Cvs/pharmacy #x0021 Washington DC</t>
  </si>
  <si>
    <t>6595e56b1c76a9f228180b98</t>
  </si>
  <si>
    <t>CVS/PHARMACY #X0021 WASHINGTON DC</t>
  </si>
  <si>
    <t>Amazon.com*rz7sf1du2</t>
  </si>
  <si>
    <t>65ec3d78f7e8712e20e87b10</t>
  </si>
  <si>
    <t>Amazon.com*RZ7SF1DU2</t>
  </si>
  <si>
    <t>Sq *i'a Poke - Fillmor San Francisco CA</t>
  </si>
  <si>
    <t>65efe84b4f9cd34da9141899</t>
  </si>
  <si>
    <t>SQ *I'A POKE - FILLMOR San Francisco CA</t>
  </si>
  <si>
    <t>654e7ab1712e9c9abdf2dd68</t>
  </si>
  <si>
    <t>661656a1f56013c62b8b1f7a</t>
  </si>
  <si>
    <t>659e0761f23193a9de78ed24</t>
  </si>
  <si>
    <t>Aplpay Usps Po 54100seattle WA</t>
  </si>
  <si>
    <t>65ab0a6d059eca98ac0b3a4a</t>
  </si>
  <si>
    <t>AplPay USPS PO 54100SEATTLE WA</t>
  </si>
  <si>
    <t>665cfa9aad324e1545ef97fa</t>
  </si>
  <si>
    <t>6595e56b1c76a9f228180bce</t>
  </si>
  <si>
    <t>65bc29b46c09be694442c622</t>
  </si>
  <si>
    <t>Aplpay Siren Store 5seattle WA</t>
  </si>
  <si>
    <t>65a1c751e2d9acd22d7d85fb</t>
  </si>
  <si>
    <t>AplPay SIREN STORE 5SEATTLE WA</t>
  </si>
  <si>
    <t>Amc 2434 Factoria 8 Bellevue WA</t>
  </si>
  <si>
    <t>6615b06451e016afa09d2f63</t>
  </si>
  <si>
    <t>AMC 2434 FACTORIA 8 BELLEVUE WA</t>
  </si>
  <si>
    <t>654e7969712e9c9abdf2d9da</t>
  </si>
  <si>
    <t>Amazon.com*rz7qf8zq1</t>
  </si>
  <si>
    <t>65ec3d78f7e8712e20e87b11</t>
  </si>
  <si>
    <t>Amazon.com*RZ7QF8ZQ1</t>
  </si>
  <si>
    <t>Amc Online x x4262 KS</t>
  </si>
  <si>
    <t>65977d481c76a9f2281ca6fa</t>
  </si>
  <si>
    <t>AMC ONLINE XXXX XXXXXX4262 KS</t>
  </si>
  <si>
    <t>65cd7f288252ef140c4e7c5a</t>
  </si>
  <si>
    <t>660794a6609f8cd115fc7f3d</t>
  </si>
  <si>
    <t>Aplpay Tst* Evergreebellevue WA</t>
  </si>
  <si>
    <t>654e7969712e9c9abdf2d9be</t>
  </si>
  <si>
    <t>AplPay TST* EVERGREEBELLEVUE WA</t>
  </si>
  <si>
    <t>Aplpay Ross Stores #seattle WA</t>
  </si>
  <si>
    <t>65938fd848da81b449e19bae</t>
  </si>
  <si>
    <t>AplPay ROSS STORES #SEATTLE WA</t>
  </si>
  <si>
    <t>660296b90cb7c6fdef5c2fb3</t>
  </si>
  <si>
    <t>Sq *union Kitchen Washington DC</t>
  </si>
  <si>
    <t>6595e56b1c76a9f228180b4e</t>
  </si>
  <si>
    <t>SQ *UNION KITCHEN Washington DC</t>
  </si>
  <si>
    <t>Amzn Mktp Us*4x2ej4ox3</t>
  </si>
  <si>
    <t>6595e4031c76a9f2281805c4</t>
  </si>
  <si>
    <t>AMZN Mktp US*4X2EJ4OX3</t>
  </si>
  <si>
    <t>Starbucks Store X8890 Seattle WA</t>
  </si>
  <si>
    <t>661ac6ab4c26dbc9587da5d6</t>
  </si>
  <si>
    <t>STARBUCKS STORE X8890 SEATTLE WA</t>
  </si>
  <si>
    <t>661898dfc1694ba901e3cf0d</t>
  </si>
  <si>
    <t>Aplpay Mioposto 3601seattle WA</t>
  </si>
  <si>
    <t>654e7969712e9c9abdf2d9d3</t>
  </si>
  <si>
    <t>AplPay MIOPOSTO 3601SEATTLE WA</t>
  </si>
  <si>
    <t>Dropbox*7k54vzkpc5b6san Francisco CA</t>
  </si>
  <si>
    <t>657e37cbb10abb4c1499ec92</t>
  </si>
  <si>
    <t>DROPBOX*7K54VZKPC5B6SAN FRANCISCO CA</t>
  </si>
  <si>
    <t>Dropbox*bn9j1k9hk8ylsan Francisco CA</t>
  </si>
  <si>
    <t>6555bc3f4aaefb6b6b39c0a7</t>
  </si>
  <si>
    <t>DROPBOX*BN9J1K9HK8YLSAN FRANCISCO CA</t>
  </si>
  <si>
    <t>Dropbox*h891m3z5pryssan Francisco CA</t>
  </si>
  <si>
    <t>654e7969712e9c9abdf2da26</t>
  </si>
  <si>
    <t>DROPBOX*H891M3Z5PRYSSAN FRANCISCO CA</t>
  </si>
  <si>
    <t>Dropbox*xcv6cy59s2y7san Francisco CA</t>
  </si>
  <si>
    <t>654e7969712e9c9abdf2da2b</t>
  </si>
  <si>
    <t>DROPBOX*XCV6CY59S2Y7SAN FRANCISCO CA</t>
  </si>
  <si>
    <t>Dropbox*9n4fwjjnv62dsan Francisco CA</t>
  </si>
  <si>
    <t>654e7ab1712e9c9abdf2dd6f</t>
  </si>
  <si>
    <t>DROPBOX*9N4FWJJNV62DSAN FRANCISCO CA</t>
  </si>
  <si>
    <t>Delta x7254 Delta.com Caname: Mower/sarah Depart:05/02/2024 Lax to Lax: Dl: Class:x : Stop: O</t>
  </si>
  <si>
    <t>6636cf94887317060e03ee19</t>
  </si>
  <si>
    <t>DELTA XXXXXXXXXX7254 DELTA.COM CANAME: MOWER/SARAH DEPART:05/02/2024 LAX TO LAX: DL: CLASS:X : STOP: O</t>
  </si>
  <si>
    <t>St. Joseph Parish Seattle WA</t>
  </si>
  <si>
    <t>662ae094b700159226e54a1d</t>
  </si>
  <si>
    <t>ST. JOSEPH PARISH SEATTLE WA</t>
  </si>
  <si>
    <t>D&amp;b Bellevue 150 Pwc Bellevue WA</t>
  </si>
  <si>
    <t>65b08bc4f7df3e5490ebe7ba</t>
  </si>
  <si>
    <t>D&amp;B BELLEVUE 150 PWC BELLEVUE WA</t>
  </si>
  <si>
    <t>65b08bc4f7df3e5490ebe7bd</t>
  </si>
  <si>
    <t>65b08bc4f7df3e5490ebe7be</t>
  </si>
  <si>
    <t>Paypal *starbucks x7282 WA</t>
  </si>
  <si>
    <t>6571633ad1b73836d9dcb28a</t>
  </si>
  <si>
    <t>PAYPAL *STARBUCKS XXXXXX7282 WA</t>
  </si>
  <si>
    <t>Mercer Island Pediatri Mercer Island WA</t>
  </si>
  <si>
    <t>663e7bce5f42eab7440597ff</t>
  </si>
  <si>
    <t>MERCER ISLAND PEDIATRI MERCER ISLAND WA</t>
  </si>
  <si>
    <t>You Bought Vanguard Index Funds S&amp;p 500 Etf Usd</t>
  </si>
  <si>
    <t>65aa758fdd52354b5460078d</t>
  </si>
  <si>
    <t>YOU BOUGHT VANGUARD INDEX FUNDS S&amp;P 500 ETF USD</t>
  </si>
  <si>
    <t>Amzn Mktp Us*ri58g9bc1</t>
  </si>
  <si>
    <t>65d9dcad09231a7ea1e3ea9a</t>
  </si>
  <si>
    <t>AMZN Mktp US*RI58G9BC1</t>
  </si>
  <si>
    <t>Aplpay Pagliacci Pizseattle WA</t>
  </si>
  <si>
    <t>664a7ca46951e64586fca3ca</t>
  </si>
  <si>
    <t>AplPay PAGLIACCI PIZSEATTLE WA</t>
  </si>
  <si>
    <t>6595e56b1c76a9f228180bd9</t>
  </si>
  <si>
    <t>Lowes.com X-x-x-6937 NC</t>
  </si>
  <si>
    <t>65adea4f059eca98ac113418</t>
  </si>
  <si>
    <t>LOWES.COM X-XXX-XXX-6937 NC</t>
  </si>
  <si>
    <t>Bake Shop Seattle Llseattle WA</t>
  </si>
  <si>
    <t>65c48f18da771f807446a0db</t>
  </si>
  <si>
    <t>BAKE SHOP SEATTLE LLSeattle WA</t>
  </si>
  <si>
    <t>Amazon.com*r04xq44g0</t>
  </si>
  <si>
    <t>65ae3b91fe5444f30f044fff</t>
  </si>
  <si>
    <t>Amazon.com*R04XQ44G0</t>
  </si>
  <si>
    <t>65d6ede975955f3c9a932477</t>
  </si>
  <si>
    <t>6639c98a8fa0e62baa22dfcd</t>
  </si>
  <si>
    <t>654e7ab1712e9c9abdf2dd61</t>
  </si>
  <si>
    <t>65fb12680bb09952cb0241be</t>
  </si>
  <si>
    <t>Mcdonald's F5586 Bellevue WA</t>
  </si>
  <si>
    <t>66012a2d0cb7c6fdefca322f</t>
  </si>
  <si>
    <t>MCDONALD'S F5586 BELLEVUE WA</t>
  </si>
  <si>
    <t>Amzn Mktp Us*rw3rf4zu1</t>
  </si>
  <si>
    <t>65e3b3ae1a25a873c4aad980</t>
  </si>
  <si>
    <t>AMZN Mktp US*RW3RF4ZU1</t>
  </si>
  <si>
    <t>65f5e9fa4f9cd34da968bad9</t>
  </si>
  <si>
    <t>Amzn Mktp Us*213fl8oa3</t>
  </si>
  <si>
    <t>6611bc4a10f4d7416426546b</t>
  </si>
  <si>
    <t>AMZN Mktp US*213FL8OA3</t>
  </si>
  <si>
    <t>Hcs*highlightsforchild x6433 Oh</t>
  </si>
  <si>
    <t>6595e56b1c76a9f228180b6c</t>
  </si>
  <si>
    <t>HCS*HIGHLIGHTSFORCHILD XXXXXX6433 OH</t>
  </si>
  <si>
    <t>654e7ab0712e9c9abdf2dd59</t>
  </si>
  <si>
    <t>Sq *the Flour Box Seattle WA</t>
  </si>
  <si>
    <t>65cd7f288252ef140c4e7c56</t>
  </si>
  <si>
    <t>SQ *THE FLOUR BOX Seattle WA</t>
  </si>
  <si>
    <t>Amazon.com*d16va63p3</t>
  </si>
  <si>
    <t>6595e4031c76a9f228180595</t>
  </si>
  <si>
    <t>Amazon.com*D16VA63P3</t>
  </si>
  <si>
    <t>662ae094b700159226e54a2e</t>
  </si>
  <si>
    <t>Netflix.com Los Gatos CA</t>
  </si>
  <si>
    <t>6595e56b1c76a9f228180bc9</t>
  </si>
  <si>
    <t>NETFLIX.COM LOS GATOS CA</t>
  </si>
  <si>
    <t>Sq *just Poke Factoria Bellevue WA</t>
  </si>
  <si>
    <t>6595e56b1c76a9f228180ba2</t>
  </si>
  <si>
    <t>SQ *JUST POKE FACTORIA Bellevue WA</t>
  </si>
  <si>
    <t>6559d8846dc6a6ac1c7d643f</t>
  </si>
  <si>
    <t>Daiso Ba07 Jpn Town Ub San Francisco CA</t>
  </si>
  <si>
    <t>65efe84b4f9cd34da9141898</t>
  </si>
  <si>
    <t>DAISO BA07 JPN TOWN UB SAN FRANCISCO CA</t>
  </si>
  <si>
    <t>65f92ea34f9cd34da9a00e04</t>
  </si>
  <si>
    <t>Amzn Mktp Us*r20fh86g1</t>
  </si>
  <si>
    <t>65c55a1ae1b2bcf472ec4e42</t>
  </si>
  <si>
    <t>AMZN Mktp US*R20FH86G1</t>
  </si>
  <si>
    <t>Aplpay the Drug STOR(702)x-2540 NV</t>
  </si>
  <si>
    <t>65683db2ba7c7ac6b6d8486e</t>
  </si>
  <si>
    <t>AplPay THE DRUG STOR(702)XXX-2540 NV</t>
  </si>
  <si>
    <t>66312815f2b4286bf3b05c49</t>
  </si>
  <si>
    <t>Lego, Disneyland Resor Anaheim CA</t>
  </si>
  <si>
    <t>65b8ea92325d889a1333a073</t>
  </si>
  <si>
    <t>LEGO, Disneyland Resor Anaheim CA</t>
  </si>
  <si>
    <t>65fe4a1ebc159053ea1cdb0c</t>
  </si>
  <si>
    <t>660296b90cb7c6fdef5c2fb5</t>
  </si>
  <si>
    <t>Aplpay Dlr Sm Wd Chuanaheim CA</t>
  </si>
  <si>
    <t>65b5525af337cc7201bf1cf3</t>
  </si>
  <si>
    <t>AplPay DLR SM WD CHUANAHEIM CA</t>
  </si>
  <si>
    <t>Uncle Ikes Car Wash Seattle WA</t>
  </si>
  <si>
    <t>663ffeb5e4f9219349688257</t>
  </si>
  <si>
    <t>UNCLE IKES CAR WASH SEATTLE WA</t>
  </si>
  <si>
    <t>Amazon.com*m24pk5vf3</t>
  </si>
  <si>
    <t>6643a7207017e160d3ac9b2f</t>
  </si>
  <si>
    <t>Amazon.com*M24PK5VF3</t>
  </si>
  <si>
    <t>Amazon.com*1h8vo8bg3</t>
  </si>
  <si>
    <t>661973ffa38b222e021d6957</t>
  </si>
  <si>
    <t>Amazon.com*1H8VO8BG3</t>
  </si>
  <si>
    <t>65d6ede975955f3c9a93247a</t>
  </si>
  <si>
    <t>Dropbox*8ymmr3k5w4x8san Francisco CA</t>
  </si>
  <si>
    <t>65f5e9fa4f9cd34da968bacd</t>
  </si>
  <si>
    <t>DROPBOX*8YMMR3K5W4X8SAN FRANCISCO CA</t>
  </si>
  <si>
    <t>Dropbox*zz18bht293tgsan Francisco CA</t>
  </si>
  <si>
    <t>65ceca5f63bb1f12ee8ef6b9</t>
  </si>
  <si>
    <t>DROPBOX*ZZ18BHT293TGSAN FRANCISCO CA</t>
  </si>
  <si>
    <t>Dropbox*yyg3h2w7d4pssan Francisco CA</t>
  </si>
  <si>
    <t>65b8534a40ab6c1680d50afd</t>
  </si>
  <si>
    <t>DROPBOX*YYG3H2W7D4PSSAN FRANCISCO CA</t>
  </si>
  <si>
    <t>Amzn Mktp Us*vk9x445o3</t>
  </si>
  <si>
    <t>6595e4031c76a9f228180596</t>
  </si>
  <si>
    <t>AMZN Mktp US*VK9X445O3</t>
  </si>
  <si>
    <t>Microsoft*store Msbill.info WA</t>
  </si>
  <si>
    <t>6609cd7880b15d2124cdd8b4</t>
  </si>
  <si>
    <t>MICROSOFT*STORE MSBILL.INFO WA</t>
  </si>
  <si>
    <t>Chatgpt Subscription San Francisco CA</t>
  </si>
  <si>
    <t>65ba3a65953b74fd6e19f188</t>
  </si>
  <si>
    <t>CHATGPT SUBSCRIPTION SAN FRANCISCO CA</t>
  </si>
  <si>
    <t>6595e56b1c76a9f228180b57</t>
  </si>
  <si>
    <t>6595e56b1c76a9f228180bb9</t>
  </si>
  <si>
    <t>Wantable Sleep Body Milwaukee WI</t>
  </si>
  <si>
    <t>6595e56b1c76a9f228180bcc</t>
  </si>
  <si>
    <t>WANTABLE SLEEP BODY MILWAUKEE WI</t>
  </si>
  <si>
    <t>Dropbox*x7hh3nzl7kbvsan Francisco CA</t>
  </si>
  <si>
    <t>661f50c745875ef29be1ce0d</t>
  </si>
  <si>
    <t>DROPBOX*X7HH3NZL7KBVSAN FRANCISCO CA</t>
  </si>
  <si>
    <t>Dropbox*z1b5bgxx8963san Francisco CA</t>
  </si>
  <si>
    <t>664549565e830b6fa7634311</t>
  </si>
  <si>
    <t>DROPBOX*Z1B5BGXX8963SAN FRANCISCO CA</t>
  </si>
  <si>
    <t>6634698f887317060e45e8b4</t>
  </si>
  <si>
    <t>In-n-out Santa Rosa Santa Rosa CA</t>
  </si>
  <si>
    <t>65efe84b4f9cd34da914188c</t>
  </si>
  <si>
    <t>IN-N-OUT SANTA ROSA SANTA ROSA CA</t>
  </si>
  <si>
    <t>Wsferries-edmonds Seattle WA</t>
  </si>
  <si>
    <t>66556e3d735d86be1fe238fc</t>
  </si>
  <si>
    <t>WSFERRIES-EDMONDS SEATTLE WA</t>
  </si>
  <si>
    <t>Usps Po x0870 0ltl Egg Hbr NJ</t>
  </si>
  <si>
    <t>654e7ab1712e9c9abdf2dd5f</t>
  </si>
  <si>
    <t>USPS PO XXXXXX0870 0LTL EGG HBR NJ</t>
  </si>
  <si>
    <t>Climate Pledge Arenaseattle WA</t>
  </si>
  <si>
    <t>65938fd848da81b449e19bb3</t>
  </si>
  <si>
    <t>CLIMATE PLEDGE ARENASEATTLE WA</t>
  </si>
  <si>
    <t>Franz Family Bakery#90 Seattle WA</t>
  </si>
  <si>
    <t>65d8640e5b267897a2113966</t>
  </si>
  <si>
    <t>FRANZ FAMILY BAKERY#90 SEATTLE WA</t>
  </si>
  <si>
    <t>Tst* Pick-quick Drive Seattle WA</t>
  </si>
  <si>
    <t>65d5a17175955f3c9a0054ee</t>
  </si>
  <si>
    <t>TST* PICK-QUICK DRIVE Seattle WA</t>
  </si>
  <si>
    <t>6556f7edc807e40e30b5816e</t>
  </si>
  <si>
    <t>6571633ad1b73836d9dcb28b</t>
  </si>
  <si>
    <t>657a14e1912856f95de9d4bc</t>
  </si>
  <si>
    <t>The Home Depot Seattle WA</t>
  </si>
  <si>
    <t>657a14e1912856f95de9d4c1</t>
  </si>
  <si>
    <t>THE HOME DEPOT SEATTLE WA</t>
  </si>
  <si>
    <t>Aplpay Concessions @seattle WA</t>
  </si>
  <si>
    <t>658551b65d61da8e54992963</t>
  </si>
  <si>
    <t>AplPay CONCESSIONS @SEATTLE WA</t>
  </si>
  <si>
    <t>Amzn Mktp Us*h49il4i53</t>
  </si>
  <si>
    <t>6595e4031c76a9f22818059f</t>
  </si>
  <si>
    <t>AMZN Mktp US*H49IL4I53</t>
  </si>
  <si>
    <t>654e7969712e9c9abdf2da22</t>
  </si>
  <si>
    <t>Dlr Marceline's Anaheim CA</t>
  </si>
  <si>
    <t>65b8ea92325d889a1333a070</t>
  </si>
  <si>
    <t>DLR MARCELINE'S ANAHEIM CA</t>
  </si>
  <si>
    <t>Aplpay Mekong Rainieseattle WA</t>
  </si>
  <si>
    <t>655d128ba94060a43d766876</t>
  </si>
  <si>
    <t>AplPay MEKONG RAINIESEATTLE WA</t>
  </si>
  <si>
    <t>Amzn Mktp Us*ra05p7sg0</t>
  </si>
  <si>
    <t>6604662380b15d2124b8582d</t>
  </si>
  <si>
    <t>AMZN Mktp US*RA05P7SG0</t>
  </si>
  <si>
    <t>Amzn Mktp Us*tk3ur4p40</t>
  </si>
  <si>
    <t>65990845151507e9d5e8cb27</t>
  </si>
  <si>
    <t>AMZN Mktp US*TK3UR4P40</t>
  </si>
  <si>
    <t>Rite Aid x 1046 Little Egg Ha NJ</t>
  </si>
  <si>
    <t>657e37cbb10abb4c1499ec8b</t>
  </si>
  <si>
    <t>RITE AID XXXXX 1046 LITTLE EGG HA NJ</t>
  </si>
  <si>
    <t>Amzn Mktp Us*zn1sj6qc3</t>
  </si>
  <si>
    <t>6595e4031c76a9f2281805c6</t>
  </si>
  <si>
    <t>AMZN Mktp US*ZN1SJ6QC3</t>
  </si>
  <si>
    <t>Amazon.com*rz9vg5h80</t>
  </si>
  <si>
    <t>65e3b3ae1a25a873c4aad97c</t>
  </si>
  <si>
    <t>Amazon.com*RZ9VG5H80</t>
  </si>
  <si>
    <t>663a7f74887317060e175e76</t>
  </si>
  <si>
    <t>660794a5609f8cd115fc7eb0</t>
  </si>
  <si>
    <t>65ceca5f63bb1f12ee8ef6c1</t>
  </si>
  <si>
    <t>65aa758fdd52354b54600784</t>
  </si>
  <si>
    <t>Sq *just Poke Columbia Seattle WA</t>
  </si>
  <si>
    <t>65dcdf1f8643d32a1de6ddfa</t>
  </si>
  <si>
    <t>SQ *JUST POKE COLUMBIA Seattle WA</t>
  </si>
  <si>
    <t>Amazon.com*rh9si5wv2</t>
  </si>
  <si>
    <t>660138b40cb7c6fdefd0bdba</t>
  </si>
  <si>
    <t>Amazon.com*RH9SI5WV2</t>
  </si>
  <si>
    <t>Aplpay Tst* Victrolaseattle WA</t>
  </si>
  <si>
    <t>657a14e1912856f95de9d4bf</t>
  </si>
  <si>
    <t>AplPay TST* VICTROLASEATTLE WA</t>
  </si>
  <si>
    <t>Aplpay Laz Pkg Onlinhartford CT</t>
  </si>
  <si>
    <t>659bec55f9a267e3991c769f</t>
  </si>
  <si>
    <t>AplPay LAZ PKG ONLINHARTFORD CT</t>
  </si>
  <si>
    <t>Amzn Mktp Us*rz19x0z72</t>
  </si>
  <si>
    <t>65e3b3ae1a25a873c4aad979</t>
  </si>
  <si>
    <t>AMZN Mktp US*RZ19X0Z72</t>
  </si>
  <si>
    <t>654e7969712e9c9abdf2d9f7</t>
  </si>
  <si>
    <t>Canopy by Hilton Porportland or</t>
  </si>
  <si>
    <t>Hotel</t>
  </si>
  <si>
    <t>655d128ba94060a43d766872</t>
  </si>
  <si>
    <t>CANOPY BY HILTON PORPORTLAND OR</t>
  </si>
  <si>
    <t>Elevated Sports Bothell WA</t>
  </si>
  <si>
    <t>6595e56b1c76a9f228180bec</t>
  </si>
  <si>
    <t>ELEVATED SPORTS BOTHELL WA</t>
  </si>
  <si>
    <t>66312815f2b4286bf3b05c4d</t>
  </si>
  <si>
    <t>Amzn Mktp Us*rz6fd48q2</t>
  </si>
  <si>
    <t>65ec3d78f7e8712e20e87b12</t>
  </si>
  <si>
    <t>AMZN Mktp US*RZ6FD48Q2</t>
  </si>
  <si>
    <t>Seattle Mariners 628seattle WA</t>
  </si>
  <si>
    <t>655d128ba94060a43d766875</t>
  </si>
  <si>
    <t>SEATTLE MARINERS 628SEATTLE WA</t>
  </si>
  <si>
    <t>Dunkin #xx9210 Q35 Washington DC</t>
  </si>
  <si>
    <t>6595e56b1c76a9f228180b4d</t>
  </si>
  <si>
    <t>DUNKIN #XX9210 Q35 WASHINGTON DC</t>
  </si>
  <si>
    <t>Amzn Mktp Us*rb56q7rv2</t>
  </si>
  <si>
    <t>65cf04ec63bb1f12eead1222</t>
  </si>
  <si>
    <t>AMZN Mktp US*RB56Q7RV2</t>
  </si>
  <si>
    <t>Amzn Mktp Us*8q5h70bv3</t>
  </si>
  <si>
    <t>66466d27195add2495804109</t>
  </si>
  <si>
    <t>AMZN Mktp US*8Q5H70BV3</t>
  </si>
  <si>
    <t>Amazon.com*lb87u97f3</t>
  </si>
  <si>
    <t>6595e4031c76a9f2281805c5</t>
  </si>
  <si>
    <t>Amazon.com*LB87U97F3</t>
  </si>
  <si>
    <t>Netflix.com Netflix.com CA</t>
  </si>
  <si>
    <t>664f033c081236b1cad1b9e8</t>
  </si>
  <si>
    <t>NETFLIX.COM NETFLIX.COM CA</t>
  </si>
  <si>
    <t>662ae094b700159226e54a27</t>
  </si>
  <si>
    <t>66012a2d0cb7c6fdefca322d</t>
  </si>
  <si>
    <t>65d8640e5b267897a2113962</t>
  </si>
  <si>
    <t>Internet+TV</t>
  </si>
  <si>
    <t>65b08bc4f7df3e5490ebe7b3</t>
  </si>
  <si>
    <t>6595e56b1c76a9f228180b6d</t>
  </si>
  <si>
    <t>654e7ab1712e9c9abdf2dd64</t>
  </si>
  <si>
    <t>Amazon.com*ri5l121p0</t>
  </si>
  <si>
    <t>65cf04ec63bb1f12eead1223</t>
  </si>
  <si>
    <t>Amazon.com*RI5L121P0</t>
  </si>
  <si>
    <t>6595e4b51c76a9f228180836</t>
  </si>
  <si>
    <t>Amzn Mktp Us*rw1qn1dk0</t>
  </si>
  <si>
    <t>65d9dcad09231a7ea1e3ea98</t>
  </si>
  <si>
    <t>AMZN Mktp US*RW1QN1DK0</t>
  </si>
  <si>
    <t>Giant 2376 Washington DC</t>
  </si>
  <si>
    <t>6595e56b1c76a9f228180b4f</t>
  </si>
  <si>
    <t>GIANT 2376 WASHINGTON DC</t>
  </si>
  <si>
    <t>Tst* Tavern Law Seattle WA</t>
  </si>
  <si>
    <t>65d8640e5b267897a2113967</t>
  </si>
  <si>
    <t>TST* TAVERN LAW SEATTLE WA</t>
  </si>
  <si>
    <t>You Bought Vanguard Real Estate Etf</t>
  </si>
  <si>
    <t>65aa758fdd52354b54600789</t>
  </si>
  <si>
    <t>YOU BOUGHT VANGUARD REAL ESTATE ETF</t>
  </si>
  <si>
    <t>Amazon Web Services Aws.amazon.com WA</t>
  </si>
  <si>
    <t>65bede5f6c09be69444b1904</t>
  </si>
  <si>
    <t>Amazon Web Services AWS.Amazon.com WA</t>
  </si>
  <si>
    <t>Rental TOLLx96 * x1283 PA</t>
  </si>
  <si>
    <t>663a7f74887317060e175e75</t>
  </si>
  <si>
    <t>RENTAL TOLLXXXXXX96 * XXXXXX1283 PA</t>
  </si>
  <si>
    <t>T-mobile Park Seattle WA</t>
  </si>
  <si>
    <t>66446d9f5e830b6fa72569c3</t>
  </si>
  <si>
    <t>T-MOBILE PARK SEATTLE WA</t>
  </si>
  <si>
    <t>Msft *&lt;e0700setvg&gt; Msbill.info</t>
  </si>
  <si>
    <t>6657caf34840e7ab774274da</t>
  </si>
  <si>
    <t>MSFT *&lt;E0700SETVG&gt; MSBILL.INFO</t>
  </si>
  <si>
    <t>Starbucks x-x-x x-x-7282 WA</t>
  </si>
  <si>
    <t>6650428691683dbd458b08f0</t>
  </si>
  <si>
    <t>STARBUCKS XXX-XXX-XXXX XXX-XXX-7282 WA</t>
  </si>
  <si>
    <t>Msft *&lt;e0700rns9v&gt; Msbill.info</t>
  </si>
  <si>
    <t>660778e7609f8cd115efeb50</t>
  </si>
  <si>
    <t>MSFT *&lt;E0700RNS9V&gt; MSBILL.INFO</t>
  </si>
  <si>
    <t>Seattle Center Mercer Seattle WA</t>
  </si>
  <si>
    <t>660296b90cb7c6fdef5c2fb1</t>
  </si>
  <si>
    <t>SEATTLE CENTER MERCER SEATTLE WA</t>
  </si>
  <si>
    <t>Stod's Baseball Bellevue WA</t>
  </si>
  <si>
    <t>65ceca5f63bb1f12ee8ef6be</t>
  </si>
  <si>
    <t>Stod's Baseball BELLEVUE WA</t>
  </si>
  <si>
    <t>State Parks - E-permit Olympia WA</t>
  </si>
  <si>
    <t>65c3f11b87b0121780c967be</t>
  </si>
  <si>
    <t>STATE PARKS - E-PERMIT OLYMPIA WA</t>
  </si>
  <si>
    <t>65c31be833cb8e648985b78d</t>
  </si>
  <si>
    <t>6595e56b1c76a9f228180b77</t>
  </si>
  <si>
    <t>Brennan Fuel Tuckerttuckerton NJ</t>
  </si>
  <si>
    <t>657a14e1912856f95de9d4ba</t>
  </si>
  <si>
    <t>BRENNAN FUEL TUCKERTTUCKERTON NJ</t>
  </si>
  <si>
    <t>6595e56b1c76a9f228180b9a</t>
  </si>
  <si>
    <t>66612d5a4a371db005f8c47c</t>
  </si>
  <si>
    <t>Msft *&lt;e0700s1cxl&gt; Msbill.info</t>
  </si>
  <si>
    <t>66312814f2b4286bf3b05ae8</t>
  </si>
  <si>
    <t>MSFT *&lt;E0700S1CXL&gt; MSBILL.INFO</t>
  </si>
  <si>
    <t>Amzn Mktp Us*r21pl0152</t>
  </si>
  <si>
    <t>65bec15cf2b2810db3b322f0</t>
  </si>
  <si>
    <t>AMZN Mktp US*R21PL0152</t>
  </si>
  <si>
    <t>65d5a17175955f3c9a0054f0</t>
  </si>
  <si>
    <t>Coffee Tree &amp; Poke Seattle WA</t>
  </si>
  <si>
    <t>662ae094b700159226e54a21</t>
  </si>
  <si>
    <t>COFFEE TREE &amp; POKE SEATTLE WA</t>
  </si>
  <si>
    <t>661898dfc1694ba901e3cf0c</t>
  </si>
  <si>
    <t>Amzn Mktp Us*rb2a55c40</t>
  </si>
  <si>
    <t>65c1e2e5b9ec0e7defe1be4e</t>
  </si>
  <si>
    <t>AMZN Mktp US*RB2A55C40</t>
  </si>
  <si>
    <t>Amzn Mktp Us*ra4id95y2</t>
  </si>
  <si>
    <t>6607512c609f8cd115de4291</t>
  </si>
  <si>
    <t>AMZN Mktp US*RA4ID95Y2</t>
  </si>
  <si>
    <t>66312815f2b4286bf3b05c4b</t>
  </si>
  <si>
    <t>654e7969712e9c9abdf2d9f5</t>
  </si>
  <si>
    <t>Amz*5pb6h46ys Lumen Fi Seattle WA</t>
  </si>
  <si>
    <t>6595e56b1c76a9f228180b7b</t>
  </si>
  <si>
    <t>AMZ*5pb6h46ys Lumen Fi Seattle WA</t>
  </si>
  <si>
    <t>Aplpay Tst* West Walseattle WA</t>
  </si>
  <si>
    <t>65938fd848da81b449e19bb8</t>
  </si>
  <si>
    <t>AplPay TST* WEST WALSEATTLE WA</t>
  </si>
  <si>
    <t>Amzn Mktp Us*rt3nm7ew2</t>
  </si>
  <si>
    <t>65a502dce2d9acd22d8485a7</t>
  </si>
  <si>
    <t>AMZN Mktp US*RT3NM7EW2</t>
  </si>
  <si>
    <t>Amazon.com*r846g9ac0</t>
  </si>
  <si>
    <t>65a6f7bf9c273676401bb091</t>
  </si>
  <si>
    <t>Amazon.com*R846G9AC0</t>
  </si>
  <si>
    <t>Mcdonald's Fx1628 Santa Ana CA</t>
  </si>
  <si>
    <t>65b8ea92325d889a1333a06f</t>
  </si>
  <si>
    <t>MCDONALD'S FX1628 SANTA ANA CA</t>
  </si>
  <si>
    <t>Black Tap - Anaheim Anaheim CA</t>
  </si>
  <si>
    <t>65b494e48d52b3421df5ef0d</t>
  </si>
  <si>
    <t>BLACK TAP - ANAHEIM ANAHEIM CA</t>
  </si>
  <si>
    <t>Ieee Products &amp; Servpiscataway NJ</t>
  </si>
  <si>
    <t>664e3d44081236b1ca8e580c</t>
  </si>
  <si>
    <t>IEEE PRODUCTS &amp; SERVPISCATAWAY NJ</t>
  </si>
  <si>
    <t>654e7969712e9c9abdf2d9c7</t>
  </si>
  <si>
    <t>Amzn Mktp Us*pk20s5vg3</t>
  </si>
  <si>
    <t>665148ef91683dbd45d746ee</t>
  </si>
  <si>
    <t>AMZN Mktp US*PK20S5VG3</t>
  </si>
  <si>
    <t>Amzn Mktp Us*rw0645gf1</t>
  </si>
  <si>
    <t>65e3b3ae1a25a873c4aad97a</t>
  </si>
  <si>
    <t>AMZN Mktp US*RW0645GF1</t>
  </si>
  <si>
    <t>Amzn Mktp Us*te6cd70z3</t>
  </si>
  <si>
    <t>6595e4031c76a9f2281805cd</t>
  </si>
  <si>
    <t>AMZN Mktp US*TE6CD70Z3</t>
  </si>
  <si>
    <t>Outdoor Emporium Seattle WA</t>
  </si>
  <si>
    <t>6595e56b1c76a9f228180b83</t>
  </si>
  <si>
    <t>OUTDOOR EMPORIUM SEATTLE WA</t>
  </si>
  <si>
    <t>Amzn Mktp Us*7t3mm1j73</t>
  </si>
  <si>
    <t>66312815f2b4286bf3b05c60</t>
  </si>
  <si>
    <t>AMZN Mktp US*7T3MM1J73</t>
  </si>
  <si>
    <t>Tst* Mioposto - Mounseattle WA</t>
  </si>
  <si>
    <t>6600bee6bc159053ea054654</t>
  </si>
  <si>
    <t>TST* MIOPOSTO - MOUNSEATTLE WA</t>
  </si>
  <si>
    <t>Amazon.com*rb35t3d00</t>
  </si>
  <si>
    <t>65c6acda7e510ffad53e6557</t>
  </si>
  <si>
    <t>Amazon.com*RB35T3D00</t>
  </si>
  <si>
    <t>Aplpay Chefstore 755seattle WA</t>
  </si>
  <si>
    <t>654e7969712e9c9abdf2d9ca</t>
  </si>
  <si>
    <t>AplPay CHEFSTORE 755SEATTLE WA</t>
  </si>
  <si>
    <t>654e7ab0712e9c9abdf2dd3f</t>
  </si>
  <si>
    <t>661cef7c466db802eaa17d95</t>
  </si>
  <si>
    <t>Mioposto Seattle WA</t>
  </si>
  <si>
    <t>6595e56b1c76a9f228180b68</t>
  </si>
  <si>
    <t>MIOPOSTO SEATTLE WA</t>
  </si>
  <si>
    <t>Aplpay Dlr Dok-ondaranaheim CA</t>
  </si>
  <si>
    <t>65b5525af337cc7201bf1cf1</t>
  </si>
  <si>
    <t>AplPay DLR DOK-ONDARANAHEIM CA</t>
  </si>
  <si>
    <t>65a857a04c127c856a9ca22c</t>
  </si>
  <si>
    <t>654e7969712e9c9abdf2d9f6</t>
  </si>
  <si>
    <t>Northwest Garden Bliconcrete WA</t>
  </si>
  <si>
    <t>6566cc2984745be8dc9f241e</t>
  </si>
  <si>
    <t>NORTHWEST GARDEN BLICONCRETE WA</t>
  </si>
  <si>
    <t>Amzn Mktp Us*ra7jx3380</t>
  </si>
  <si>
    <t>660138b40cb7c6fdefd0bdb9</t>
  </si>
  <si>
    <t>AMZN Mktp US*RA7JX3380</t>
  </si>
  <si>
    <t>Amzn Mktp Us*tk3sg8ot1</t>
  </si>
  <si>
    <t>65990845151507e9d5e8cb26</t>
  </si>
  <si>
    <t>AMZN Mktp US*TK3SG8OT1</t>
  </si>
  <si>
    <t>Amzn Mktp Us*4p2b35no3</t>
  </si>
  <si>
    <t>6595e4031c76a9f2281805a6</t>
  </si>
  <si>
    <t>AMZN Mktp US*4P2B35NO3</t>
  </si>
  <si>
    <t>Eileen Fisher Renew Seattle WA</t>
  </si>
  <si>
    <t>659e0761f23193a9de78ed22</t>
  </si>
  <si>
    <t>EILEEN FISHER RENEW SEATTLE WA</t>
  </si>
  <si>
    <t>Tractor Supply Co #1ltl Egg Hbr NJ</t>
  </si>
  <si>
    <t>654e7969712e9c9abdf2da1f</t>
  </si>
  <si>
    <t>TRACTOR SUPPLY CO #1LTL EGG HBR NJ</t>
  </si>
  <si>
    <t>Starbucks Store X3388 Gig Harbor WA</t>
  </si>
  <si>
    <t>665811884840e7ab775c01f3</t>
  </si>
  <si>
    <t>STARBUCKS STORE X3388 GIG HARBOR WA</t>
  </si>
  <si>
    <t>Tst* Seattle Coffee Wo Seattle WA</t>
  </si>
  <si>
    <t>6615b06451e016afa09d2f5c</t>
  </si>
  <si>
    <t>TST* SEATTLE COFFEE WO Seattle WA</t>
  </si>
  <si>
    <t>6595e56b1c76a9f228180b6e</t>
  </si>
  <si>
    <t>6595e56b1c76a9f228180b6f</t>
  </si>
  <si>
    <t>6595e56b1c76a9f228180b70</t>
  </si>
  <si>
    <t>Dolce Vita Salon Lou Santa Rosa CA</t>
  </si>
  <si>
    <t>Hair, etc.</t>
  </si>
  <si>
    <t>65efe84b4f9cd34da9141890</t>
  </si>
  <si>
    <t>Amzn Mktp Us*gf9ht8at3</t>
  </si>
  <si>
    <t>6595e4031c76a9f2281805ce</t>
  </si>
  <si>
    <t>AMZN Mktp US*GF9HT8AT3</t>
  </si>
  <si>
    <t>654e7969712e9c9abdf2da11</t>
  </si>
  <si>
    <t>654e7ab0712e9c9abdf2dd4f</t>
  </si>
  <si>
    <t>Amzn Mktp Us*cp46s5543</t>
  </si>
  <si>
    <t>6595e4031c76a9f228180589</t>
  </si>
  <si>
    <t>AMZN Mktp US*CP46S5543</t>
  </si>
  <si>
    <t>Bracket Room Sterling VA</t>
  </si>
  <si>
    <t>659b21f91c76a9f22824171b</t>
  </si>
  <si>
    <t>BRACKET ROOM STERLING VA</t>
  </si>
  <si>
    <t>65bc29b36c09be694442c61b</t>
  </si>
  <si>
    <t>654e7ab0712e9c9abdf2dd5c</t>
  </si>
  <si>
    <t>Aplpay Pcc - Columbiseattle WA</t>
  </si>
  <si>
    <t>659bec55f9a267e3991c7693</t>
  </si>
  <si>
    <t>AplPay PCC - COLUMBISEATTLE WA</t>
  </si>
  <si>
    <t>Proimagesports#714 Seattle WA</t>
  </si>
  <si>
    <t>6595e56b1c76a9f228180b7f</t>
  </si>
  <si>
    <t>PROIMAGESPORTS#714 SEATTLE WA</t>
  </si>
  <si>
    <t>Amzn Mktp Us*aj6zf36l3</t>
  </si>
  <si>
    <t>665cb071ad324e1545d55a9c</t>
  </si>
  <si>
    <t>AMZN Mktp US*AJ6ZF36L3</t>
  </si>
  <si>
    <t>Poke to the Maxrainier Seattle WA</t>
  </si>
  <si>
    <t>66312815f2b4286bf3b05c4e</t>
  </si>
  <si>
    <t>POKE TO THE MAXRAINIER SEATTLE WA</t>
  </si>
  <si>
    <t>Amazon.com*0m1wx8ou3</t>
  </si>
  <si>
    <t>660da19fcf706f92e42e2be7</t>
  </si>
  <si>
    <t>Amazon.com*0M1WX8OU3</t>
  </si>
  <si>
    <t>Poke Cafe Seattle WA</t>
  </si>
  <si>
    <t>659e0761f23193a9de78ed26</t>
  </si>
  <si>
    <t>POKE CAFE SEATTLE WA</t>
  </si>
  <si>
    <t>66612d5a4a371db005f8c476</t>
  </si>
  <si>
    <t>654e7969712e9c9abdf2d9e7</t>
  </si>
  <si>
    <t>654e7ab0712e9c9abdf2dd45</t>
  </si>
  <si>
    <t>657a14e1912856f95de9d4c0</t>
  </si>
  <si>
    <t>Aplpay Urban Sushi Kseattle WA</t>
  </si>
  <si>
    <t>654e7969712e9c9abdf2d9cb</t>
  </si>
  <si>
    <t>AplPay URBAN SUSHI KSEATTLE WA</t>
  </si>
  <si>
    <t>Aplpay Cinnaholic Seattle WA</t>
  </si>
  <si>
    <t>65e32bce582c729c049f11bc</t>
  </si>
  <si>
    <t>AplPay CINNAHOLIC Seattle WA</t>
  </si>
  <si>
    <t>65ceca5f63bb1f12ee8ef6bd</t>
  </si>
  <si>
    <t>Journaled Rsu WA Mli</t>
  </si>
  <si>
    <t>Fed Income Tax</t>
  </si>
  <si>
    <t>65d9d67ae61005bb55be6c94</t>
  </si>
  <si>
    <t>JOURNALED RSU WA MLI</t>
  </si>
  <si>
    <t>659e0761f23193a9de78ed25</t>
  </si>
  <si>
    <t>Amzn Mktp Us*ri6ls9r22</t>
  </si>
  <si>
    <t>65d697cb75955f3c9a65dd74</t>
  </si>
  <si>
    <t>AMZN Mktp US*RI6LS9R22</t>
  </si>
  <si>
    <t>Meal Services</t>
  </si>
  <si>
    <t>65727ea3cae6ce87fc28aed0</t>
  </si>
  <si>
    <t>Tst* High Flying Foods Sausalito CA</t>
  </si>
  <si>
    <t>6639c98a8fa0e62baa22dfc8</t>
  </si>
  <si>
    <t>TST* HIGH FLYING FOODS Sausalito CA</t>
  </si>
  <si>
    <t>Tst* Qed Coffee- Mt.seattle WA</t>
  </si>
  <si>
    <t>65a5afee120536d35370a7a0</t>
  </si>
  <si>
    <t>TST* QED COFFEE- MT.SEATTLE WA</t>
  </si>
  <si>
    <t>Tst* Ben Thai Cafe San Francisco CA</t>
  </si>
  <si>
    <t>6636cf94887317060e03ee1a</t>
  </si>
  <si>
    <t>TST* BEN THAI CAFE San Francisco CA</t>
  </si>
  <si>
    <t>Www.kampseattle.com Seattle WA</t>
  </si>
  <si>
    <t>66612d5a4a371db005f8c474</t>
  </si>
  <si>
    <t>WWW.KAMPSEATTLE.COM SEATTLE WA</t>
  </si>
  <si>
    <t>Amzn Mktp Us*ul7lx3au3</t>
  </si>
  <si>
    <t>66150316f56013c62b04dadb</t>
  </si>
  <si>
    <t>AMZN Mktp US*UL7LX3AU3</t>
  </si>
  <si>
    <t>654e7969712e9c9abdf2da1b</t>
  </si>
  <si>
    <t>654e7ab1712e9c9abdf2dd63</t>
  </si>
  <si>
    <t>Olympic National Park Port Angeles WA</t>
  </si>
  <si>
    <t>66556e3d735d86be1fe238fb</t>
  </si>
  <si>
    <t>OLYMPIC NATIONAL PARK PORT ANGELES WA</t>
  </si>
  <si>
    <t>Med*swedish Medical Gr Renton WA</t>
  </si>
  <si>
    <t>664dbffba4edb1d7dc82be47</t>
  </si>
  <si>
    <t>MED*SWEDISH MEDICAL GR RENTON WA</t>
  </si>
  <si>
    <t>6646a2cb195add2495927df8</t>
  </si>
  <si>
    <t>Arena Sports Issaquah Issaquah WA</t>
  </si>
  <si>
    <t>6615b06451e016afa09d2f60</t>
  </si>
  <si>
    <t>65f92ea34f9cd34da9a00e0b</t>
  </si>
  <si>
    <t>65efe84b4f9cd34da9141884</t>
  </si>
  <si>
    <t>Delta x6926 San Francisco CA</t>
  </si>
  <si>
    <t>65efe84b4f9cd34da9141889</t>
  </si>
  <si>
    <t>DELTA XXXXXXXXXX6926 SAN FRANCISCO CA</t>
  </si>
  <si>
    <t>65ed5c22f7e8712e205d9f66</t>
  </si>
  <si>
    <t>Tock At*beast Cleavechicago IL</t>
  </si>
  <si>
    <t>65ed5c22f7e8712e205d9f6c</t>
  </si>
  <si>
    <t>TOCK AT*BEAST CLEAVECHICAGO IL</t>
  </si>
  <si>
    <t>AMERICANx2760 Phoenix AZ</t>
  </si>
  <si>
    <t>65b17b082f05549d9e10fa8e</t>
  </si>
  <si>
    <t>AMERICANXXXXXXXXX2760 PHOENIX AZ</t>
  </si>
  <si>
    <t>65b08bc4f7df3e5490ebe7bc</t>
  </si>
  <si>
    <t>659bec55f9a267e3991c76a6</t>
  </si>
  <si>
    <t>Delta x5311 Seattle WA</t>
  </si>
  <si>
    <t>6595e56b1c76a9f228180b61</t>
  </si>
  <si>
    <t>DELTA XXXXXXXXXX5311 SEATTLE WA</t>
  </si>
  <si>
    <t>American Airlines Ft Worth TX</t>
  </si>
  <si>
    <t>65815195930d0e7fc62d3709</t>
  </si>
  <si>
    <t>AMERICAN AIRLINES FT WORTH TX</t>
  </si>
  <si>
    <t>Rontoms 0x1771PORTLAND or</t>
  </si>
  <si>
    <t>655c4ae0a94060a43d750b7e</t>
  </si>
  <si>
    <t>RONTOMS 0XXXXXXX1771PORTLAND OR</t>
  </si>
  <si>
    <t>6595e4b51c76a9f2281807e9</t>
  </si>
  <si>
    <t>6595e4b51c76a9f2281807ee</t>
  </si>
  <si>
    <t>Kindle Svcs*ri7y44oe2</t>
  </si>
  <si>
    <t>65cf04ec63bb1f12eead1226</t>
  </si>
  <si>
    <t>Kindle Svcs*RI7Y44OE2</t>
  </si>
  <si>
    <t>Potbelly #287 Seattle WA</t>
  </si>
  <si>
    <t>657e37cbb10abb4c1499ec8c</t>
  </si>
  <si>
    <t>POTBELLY #287 SEATTLE WA</t>
  </si>
  <si>
    <t>Kindle Svcs*ri0cs05r1</t>
  </si>
  <si>
    <t>65d9dcad09231a7ea1e3ea99</t>
  </si>
  <si>
    <t>Kindle Svcs*RI0CS05R1</t>
  </si>
  <si>
    <t>Amzn Mktp Us*gt71s19t3</t>
  </si>
  <si>
    <t>66235f049b3eda53e42be135</t>
  </si>
  <si>
    <t>AMZN Mktp US*GT71S19T3</t>
  </si>
  <si>
    <t>Amzn Mktp Us*op4dq9d53</t>
  </si>
  <si>
    <t>66235f049b3eda53e42be136</t>
  </si>
  <si>
    <t>AMZN Mktp US*OP4DQ9D53</t>
  </si>
  <si>
    <t>654e7969712e9c9abdf2d9fb</t>
  </si>
  <si>
    <t>65f92ea34f9cd34da9a00e02</t>
  </si>
  <si>
    <t>Reinvestment First Tr Exchange Traded Fd VI Nasda...</t>
  </si>
  <si>
    <t>660794a6609f8cd115fc7eed</t>
  </si>
  <si>
    <t>REINVESTMENT FIRST TR EXCHANGE TRADED FD VI NASDA...</t>
  </si>
  <si>
    <t>Tst* Mioposto - Mount Seattle WA</t>
  </si>
  <si>
    <t>6610678a6ffdeaa13de32558</t>
  </si>
  <si>
    <t>TST* MIOPOSTO - MOUNT Seattle WA</t>
  </si>
  <si>
    <t>65e32bce582c729c049f11b6</t>
  </si>
  <si>
    <t>6595e56b1c76a9f228180bc1</t>
  </si>
  <si>
    <t>Sq *compass Coffee Washington DC</t>
  </si>
  <si>
    <t>6598e76f151507e9d5e86dd9</t>
  </si>
  <si>
    <t>SQ *COMPASS COFFEE Washington DC</t>
  </si>
  <si>
    <t>Amzn Mktp Us*r69vq60p2</t>
  </si>
  <si>
    <t>65f7b2994f9cd34da9fe8cbe</t>
  </si>
  <si>
    <t>AMZN Mktp US*R69VQ60P2</t>
  </si>
  <si>
    <t>65d8640e5b267897a2113964</t>
  </si>
  <si>
    <t>6639c98a8fa0e62baa22dfcf</t>
  </si>
  <si>
    <t>Amazon Fresh*156qi7v03</t>
  </si>
  <si>
    <t>663d2e796736e1a04d417e7d</t>
  </si>
  <si>
    <t>Amazon Fresh*156QI7V03</t>
  </si>
  <si>
    <t>65e32bce582c729c049f11bd</t>
  </si>
  <si>
    <t>Delta x9470 Delta.com CA</t>
  </si>
  <si>
    <t>65efe84b4f9cd34da914188a</t>
  </si>
  <si>
    <t>DELTA XXXXXXXXXX9470 DELTA.COM CA</t>
  </si>
  <si>
    <t>65d9cbdff782f4344b9c8ea4</t>
  </si>
  <si>
    <t>6595e4b61c76a9f22818087a</t>
  </si>
  <si>
    <t>Amzn Mktp Us*r88tj21q2</t>
  </si>
  <si>
    <t>65ae3b91fe5444f30f044ffe</t>
  </si>
  <si>
    <t>AMZN Mktp US*R88TJ21Q2</t>
  </si>
  <si>
    <t>Amzn Mktp Us*rz7cz74d1</t>
  </si>
  <si>
    <t>65ec3d78f7e8712e20e87b14</t>
  </si>
  <si>
    <t>AMZN Mktp US*RZ7CZ74D1</t>
  </si>
  <si>
    <t>654e7969712e9c9abdf2d9e1</t>
  </si>
  <si>
    <t>654e7969712e9c9abdf2da00</t>
  </si>
  <si>
    <t>Amzn Mktp Us*rd0fc3uf3</t>
  </si>
  <si>
    <t>6595e4031c76a9f2281805a5</t>
  </si>
  <si>
    <t>AMZN Mktp US*RD0FC3UF3</t>
  </si>
  <si>
    <t>Amzn Mktp Us*rt0jz0ju0</t>
  </si>
  <si>
    <t>659ddb3ef23193a9de785b0b</t>
  </si>
  <si>
    <t>AMZN Mktp US*RT0JZ0JU0</t>
  </si>
  <si>
    <t>The Pokemon Company in Bellevue WA</t>
  </si>
  <si>
    <t>6615b06451e016afa09d2f61</t>
  </si>
  <si>
    <t>THE POKEMON COMPANY IN BELLEVUE WA</t>
  </si>
  <si>
    <t>Amzn Mktp Us*1v97i7r13</t>
  </si>
  <si>
    <t>6595e4031c76a9f2281805d1</t>
  </si>
  <si>
    <t>AMZN Mktp US*1V97I7R13</t>
  </si>
  <si>
    <t>65ce840d63bb1f12ee6ee126</t>
  </si>
  <si>
    <t>65c716c07e510ffad57342cb</t>
  </si>
  <si>
    <t>Amzn Mktp Us*ff01e3ud3</t>
  </si>
  <si>
    <t>6626192800bd88730cc04fe7</t>
  </si>
  <si>
    <t>AMZN Mktp US*FF01E3UD3</t>
  </si>
  <si>
    <t>Amzn Mktp Us*h330c5bv3</t>
  </si>
  <si>
    <t>661ce657466db802ea9e576d</t>
  </si>
  <si>
    <t>AMZN Mktp US*H330C5BV3</t>
  </si>
  <si>
    <t>Amzn Mktp Us*7804n5ep3</t>
  </si>
  <si>
    <t>66137943f56013c62b65ff4a</t>
  </si>
  <si>
    <t>AMZN Mktp US*7804N5EP3</t>
  </si>
  <si>
    <t>Aplpay Ellys Coffee Seattle WA</t>
  </si>
  <si>
    <t>660256ad0cb7c6fdef3eb9d9</t>
  </si>
  <si>
    <t>AplPay ELLYS COFFEE SEATTLE WA</t>
  </si>
  <si>
    <t>663d2456e4f921934988b03a</t>
  </si>
  <si>
    <t>Aplpay Dlr Off the Panaheim CA</t>
  </si>
  <si>
    <t>65b725af4b1eec8c218b7d44</t>
  </si>
  <si>
    <t>AplPay DLR OFF THE PANAHEIM CA</t>
  </si>
  <si>
    <t>Ezells Famous Chickeseattle WA</t>
  </si>
  <si>
    <t>659bec55f9a267e3991c7697</t>
  </si>
  <si>
    <t>EZELLS FAMOUS CHICKESEATTLE WA</t>
  </si>
  <si>
    <t>65e314ac5b2cd23f0ace774e</t>
  </si>
  <si>
    <t>654e7969712e9c9abdf2d9fc</t>
  </si>
  <si>
    <t>664d0dc04f1bb41e2d18b5e1</t>
  </si>
  <si>
    <t>Amzn Mktp Us*rx8581pi0</t>
  </si>
  <si>
    <t>65a846114febbee618275565</t>
  </si>
  <si>
    <t>AMZN Mktp US*RX8581PI0</t>
  </si>
  <si>
    <t>Multnomah Falls Lodgbridal Veil or</t>
  </si>
  <si>
    <t>655d128ba94060a43d76686b</t>
  </si>
  <si>
    <t>MULTNOMAH FALLS LODGBRIDAL VEIL OR</t>
  </si>
  <si>
    <t>6595e56b1c76a9f228180bd8</t>
  </si>
  <si>
    <t>65ed5c22f7e8712e205d9f59</t>
  </si>
  <si>
    <t>Amzn Mktp Us*vm6wm79x3</t>
  </si>
  <si>
    <t>66150316f56013c62b04dada</t>
  </si>
  <si>
    <t>AMZN Mktp US*VM6WM79X3</t>
  </si>
  <si>
    <t>Msft *&lt;e0700ra3a1&gt; Msbill.info</t>
  </si>
  <si>
    <t>65e32bce582c729c049f11b7</t>
  </si>
  <si>
    <t>MSFT *&lt;E0700RA3A1&gt; MSBILL.INFO</t>
  </si>
  <si>
    <t>659bec55f9a267e3991c76a1</t>
  </si>
  <si>
    <t>658551b65d61da8e54992965</t>
  </si>
  <si>
    <t>6571633ad1b73836d9dcb28c</t>
  </si>
  <si>
    <t>6560085fa5f393ec7fde7080</t>
  </si>
  <si>
    <t>654e7969712e9c9abdf2d9bb</t>
  </si>
  <si>
    <t>654e7969712e9c9abdf2d9d0</t>
  </si>
  <si>
    <t>The Original Philly's Seattle WA</t>
  </si>
  <si>
    <t>65b08bc4f7df3e5490ebe7b7</t>
  </si>
  <si>
    <t>THE ORIGINAL PHILLY'S SEATTLE WA</t>
  </si>
  <si>
    <t>Amazon.com*r00ez91b1</t>
  </si>
  <si>
    <t>65b746934b1eec8c218bd190</t>
  </si>
  <si>
    <t>Amazon.com*R00EZ91B1</t>
  </si>
  <si>
    <t>Amzn Mktp Us*ly9px1523</t>
  </si>
  <si>
    <t>6595e4031c76a9f2281805a3</t>
  </si>
  <si>
    <t>AMZN Mktp US*LY9PX1523</t>
  </si>
  <si>
    <t>65938fd848da81b449e19bb2</t>
  </si>
  <si>
    <t>Amzn Mktp Us*ci7sp2wj3</t>
  </si>
  <si>
    <t>6595e4031c76a9f22818058d</t>
  </si>
  <si>
    <t>AMZN Mktp US*CI7SP2WJ3</t>
  </si>
  <si>
    <t>Amzn Mktp Us*f47nu8hl3</t>
  </si>
  <si>
    <t>6595e4031c76a9f2281805a2</t>
  </si>
  <si>
    <t>AMZN Mktp US*F47NU8HL3</t>
  </si>
  <si>
    <t>Amzn Mktp Us*e21u34n03</t>
  </si>
  <si>
    <t>6595e4031c76a9f2281805c8</t>
  </si>
  <si>
    <t>AMZN Mktp US*E21U34N03</t>
  </si>
  <si>
    <t>Amzn Mktp Us*d357d8zr3</t>
  </si>
  <si>
    <t>663c04e93db70ea1faf2956d</t>
  </si>
  <si>
    <t>AMZN Mktp US*D357D8ZR3</t>
  </si>
  <si>
    <t>Fsp*seattle Boulderiseattle WA</t>
  </si>
  <si>
    <t>65ceca5f63bb1f12ee8ef6c0</t>
  </si>
  <si>
    <t>FSP*SEATTLE BOULDERISEATTLE WA</t>
  </si>
  <si>
    <t>Fsp*seattle Bouldering Seattle WA</t>
  </si>
  <si>
    <t>6595e56b1c76a9f228180b5b</t>
  </si>
  <si>
    <t>FSP*SEATTLE BOULDERING SEATTLE WA</t>
  </si>
  <si>
    <t>Amc 9640 Online Leawood KS</t>
  </si>
  <si>
    <t>664d0dc04f1bb41e2d18b5df</t>
  </si>
  <si>
    <t>AMC 9640 ONLINE LEAWOOD KS</t>
  </si>
  <si>
    <t>Direct Debit Venmo Payment</t>
  </si>
  <si>
    <t>66504c9c735d86be1f6c6fb8</t>
  </si>
  <si>
    <t>DIRECT DEBIT VENMO PAYMENT</t>
  </si>
  <si>
    <t>AMERICANx7703 Fort Worth TX</t>
  </si>
  <si>
    <t>65a0e515120536d35366f5f5</t>
  </si>
  <si>
    <t>AMERICANXXXXXXXXXX7703 FORT WORTH TX</t>
  </si>
  <si>
    <t>664a6555195add24958bc217</t>
  </si>
  <si>
    <t>663ffeb5e4f9219349688256</t>
  </si>
  <si>
    <t>65aae0bc059eca98ac0ac3af</t>
  </si>
  <si>
    <t>Sq *the Passenger Washington DC</t>
  </si>
  <si>
    <t>6595e56b1c76a9f228180b5e</t>
  </si>
  <si>
    <t>SQ *THE PASSENGER Washington DC</t>
  </si>
  <si>
    <t>6636b1008fa0e62baa369376</t>
  </si>
  <si>
    <t>Tst* Floret - Seatac a Seattle WA</t>
  </si>
  <si>
    <t>6595e56b1c76a9f228180b5d</t>
  </si>
  <si>
    <t>TST* FLORET - SEATAC A Seattle WA</t>
  </si>
  <si>
    <t>Tst* Rocket Taco - Sseattle WA</t>
  </si>
  <si>
    <t>65adea4f059eca98ac113417</t>
  </si>
  <si>
    <t>TST* ROCKET TACO - SSEATTLE WA</t>
  </si>
  <si>
    <t>Tst* Cactus - Madison x-x-7331 WA</t>
  </si>
  <si>
    <t>662ae094b700159226e54a2d</t>
  </si>
  <si>
    <t>TST* CACTUS - MADISON XXX-XXX-7331 WA</t>
  </si>
  <si>
    <t>Amzn Mktp Us*a032f0lw3</t>
  </si>
  <si>
    <t>6595e4031c76a9f228180582</t>
  </si>
  <si>
    <t>AMZN Mktp US*A032F0LW3</t>
  </si>
  <si>
    <t>663d2456e4f921934988b03b</t>
  </si>
  <si>
    <t>662b50d9b7001592260bb6f2</t>
  </si>
  <si>
    <t>66170115f56013c62bc289e7</t>
  </si>
  <si>
    <t>6604727480b15d2124bdcd1f</t>
  </si>
  <si>
    <t>65f5e9fa4f9cd34da968bad0</t>
  </si>
  <si>
    <t>65e32bce582c729c049f11b9</t>
  </si>
  <si>
    <t>65bad15f261c7f077b50fd45</t>
  </si>
  <si>
    <t>65ab0a6d059eca98ac0b3a4b</t>
  </si>
  <si>
    <t>Sq *la Conner Ice Crea LA Conner WA</t>
  </si>
  <si>
    <t>662ae094b700159226e54a26</t>
  </si>
  <si>
    <t>SQ *LA CONNER ICE CREA La Conner WA</t>
  </si>
  <si>
    <t>Hudson News St 1953 Las Vegas NV</t>
  </si>
  <si>
    <t>656d1474019683d89f34ab5f</t>
  </si>
  <si>
    <t>HUDSON NEWS ST 1953 LAS VEGAS NV</t>
  </si>
  <si>
    <t>654e7ab0712e9c9abdf2dd46</t>
  </si>
  <si>
    <t>Amazon.com*n92px1873</t>
  </si>
  <si>
    <t>6595e4031c76a9f2281805b5</t>
  </si>
  <si>
    <t>Amazon.com*N92PX1873</t>
  </si>
  <si>
    <t>Aplpay Dlr Milk Stananaheim CA</t>
  </si>
  <si>
    <t>65b2d4852f05549d9e13b8fd</t>
  </si>
  <si>
    <t>AplPay DLR MILK STANANAHEIM CA</t>
  </si>
  <si>
    <t>Aplpay Tst* Rocket Tseattle WA</t>
  </si>
  <si>
    <t>65bede5f6c09be69444b1902</t>
  </si>
  <si>
    <t>AplPay TST* ROCKET TSEATTLE WA</t>
  </si>
  <si>
    <t>6559d8846dc6a6ac1c7d6440</t>
  </si>
  <si>
    <t>Full Tilt Columbia Cseattle WA</t>
  </si>
  <si>
    <t>6643e1af7017e160d3c13a4e</t>
  </si>
  <si>
    <t>FULL TILT COLUMBIA CSeattle WA</t>
  </si>
  <si>
    <t>Happy Bubbles San Francisco CA</t>
  </si>
  <si>
    <t>665811884840e7ab775c01f7</t>
  </si>
  <si>
    <t>HAPPY BUBBLES SAN FRANCISCO CA</t>
  </si>
  <si>
    <t>Alaska Ax9675 Seattle WA</t>
  </si>
  <si>
    <t>6650428691683dbd458b08f6</t>
  </si>
  <si>
    <t>ALASKA AXXXXXXXXX9675 SEATTLE WA</t>
  </si>
  <si>
    <t>Delta x9865 San Francisco CA</t>
  </si>
  <si>
    <t>6639c98a8fa0e62baa22dfca</t>
  </si>
  <si>
    <t>DELTA XXXXXXXXXX9865 SAN FRANCISCO CA</t>
  </si>
  <si>
    <t>6595e4031c76a9f2281805d4</t>
  </si>
  <si>
    <t>6595e56b1c76a9f228180be8</t>
  </si>
  <si>
    <t>Amazon.com*na7zc9ua3</t>
  </si>
  <si>
    <t>660da19fcf706f92e42e2be8</t>
  </si>
  <si>
    <t>Amazon.com*NA7ZC9UA3</t>
  </si>
  <si>
    <t>65e314aa5b2cd23f0ace754b</t>
  </si>
  <si>
    <t>Ezells Famous Chicken Seattle WA</t>
  </si>
  <si>
    <t>6595e56b1c76a9f228180bf5</t>
  </si>
  <si>
    <t>EZELLS FAMOUS CHICKEN SEATTLE WA</t>
  </si>
  <si>
    <t>6595e4b61c76a9f22818089a</t>
  </si>
  <si>
    <t>654e7ab0712e9c9abdf2dd58</t>
  </si>
  <si>
    <t>65c2b8b5cc49838d68a0e8a3</t>
  </si>
  <si>
    <t>Aplpay Tst* Zeek's Pseattle WA</t>
  </si>
  <si>
    <t>6636b1008fa0e62baa369374</t>
  </si>
  <si>
    <t>AplPay TST* ZEEK'S PSEATTLE WA</t>
  </si>
  <si>
    <t>Amazon.com*g41gx9463</t>
  </si>
  <si>
    <t>664dc6d1833c647518cbf183</t>
  </si>
  <si>
    <t>Amazon.com*G41GX9463</t>
  </si>
  <si>
    <t>65a62244120536d35371dec7</t>
  </si>
  <si>
    <t>Amc Online 9640 Leawood KS</t>
  </si>
  <si>
    <t>6566cc2984745be8dc9f241f</t>
  </si>
  <si>
    <t>AMC ONLINE 9640 LEAWOOD KS</t>
  </si>
  <si>
    <t>Alltrails San Francisco CA</t>
  </si>
  <si>
    <t>65cac20fdb445b941e1afbda</t>
  </si>
  <si>
    <t>ALLTRAILS SAN FRANCISCO CA</t>
  </si>
  <si>
    <t>Books a Million 590 Mays Landing NJ</t>
  </si>
  <si>
    <t>657e37cbb10abb4c1499ec8a</t>
  </si>
  <si>
    <t>BOOKS A MILLION 590 MAYS LANDING NJ</t>
  </si>
  <si>
    <t>Ross Store #2023 Seattle WA</t>
  </si>
  <si>
    <t>6595e56b1c76a9f228180b87</t>
  </si>
  <si>
    <t>ROSS STORE #2023 SEATTLE WA</t>
  </si>
  <si>
    <t>Amazon.com*u72zm0123</t>
  </si>
  <si>
    <t>6595e4031c76a9f2281805b7</t>
  </si>
  <si>
    <t>Amazon.com*U72ZM0123</t>
  </si>
  <si>
    <t>654e7969712e9c9abdf2d9c9</t>
  </si>
  <si>
    <t>Amzn Mktp Us*522wa7sc3</t>
  </si>
  <si>
    <t>661ce657466db802ea9e576c</t>
  </si>
  <si>
    <t>AMZN Mktp US*522WA7SC3</t>
  </si>
  <si>
    <t>Aplpay Pacific Scienseattle WA</t>
  </si>
  <si>
    <t>659bec55f9a267e3991c76a4</t>
  </si>
  <si>
    <t>AplPay PACIFIC SCIENSEATTLE WA</t>
  </si>
  <si>
    <t>66235b029b3eda53e42a85f0</t>
  </si>
  <si>
    <t>Washington State Ferri Bremerton WA</t>
  </si>
  <si>
    <t>6651c894735d86be1fe2867c</t>
  </si>
  <si>
    <t>WASHINGTON STATE FERRI BREMERTON WA</t>
  </si>
  <si>
    <t>Amazon.com*rw5s481z1</t>
  </si>
  <si>
    <t>65e3b3ae1a25a873c4aad97b</t>
  </si>
  <si>
    <t>Amazon.com*RW5S481Z1</t>
  </si>
  <si>
    <t>66345f308fa0e62baa815ea3</t>
  </si>
  <si>
    <t>654e7969712e9c9abdf2d9e4</t>
  </si>
  <si>
    <t>654e7969712e9c9abdf2d9db</t>
  </si>
  <si>
    <t>Amzn Mktp Us*g32f49mf3</t>
  </si>
  <si>
    <t>66175d8c290968df58540330</t>
  </si>
  <si>
    <t>AMZN Mktp US*G32F49MF3</t>
  </si>
  <si>
    <t>654e7969712e9c9abdf2da17</t>
  </si>
  <si>
    <t>6632bc9407d19b9096ffa6a1</t>
  </si>
  <si>
    <t>Jollidaze Seattle WA</t>
  </si>
  <si>
    <t>65938fd848da81b449e19bb9</t>
  </si>
  <si>
    <t>JOLLIDAZE Seattle WA</t>
  </si>
  <si>
    <t>Amazon.com*cx2kt05h3</t>
  </si>
  <si>
    <t>6595e4031c76a9f2281805d0</t>
  </si>
  <si>
    <t>Amazon.com*CX2KT05H3</t>
  </si>
  <si>
    <t>Sp Aeternum Richmond CA</t>
  </si>
  <si>
    <t>657e37cbb10abb4c1499ec90</t>
  </si>
  <si>
    <t>SP AETERNUM RICHMOND CA</t>
  </si>
  <si>
    <t>Qfc Seattle WA</t>
  </si>
  <si>
    <t>65f5e9fa4f9cd34da968bad3</t>
  </si>
  <si>
    <t>QFC SEATTLE WA</t>
  </si>
  <si>
    <t>Dsw.com http://www.dsw.com/ Oh</t>
  </si>
  <si>
    <t>656d1474019683d89f34ab5c</t>
  </si>
  <si>
    <t>DSW.COM http://www.dsw.com/ OH</t>
  </si>
  <si>
    <t>656af8f324a441be9217bc45</t>
  </si>
  <si>
    <t>6622176169485ac0dde78c42</t>
  </si>
  <si>
    <t>654e7ab0712e9c9abdf2dd43</t>
  </si>
  <si>
    <t>Tst* Barrio - Ghiradel San Francisco CA</t>
  </si>
  <si>
    <t>665811884840e7ab775c01f5</t>
  </si>
  <si>
    <t>TST* BARRIO - GHIRADEL San Francisco CA</t>
  </si>
  <si>
    <t>Pacific Science Center Seattle WA</t>
  </si>
  <si>
    <t>6595e56b1c76a9f228180b5f</t>
  </si>
  <si>
    <t>Amazon.com*r01fz3on0</t>
  </si>
  <si>
    <t>65ae3b91fe5444f30f044ffd</t>
  </si>
  <si>
    <t>Amazon.com*R01FZ3ON0</t>
  </si>
  <si>
    <t>Amzn Mktp Us*kn9ax8853</t>
  </si>
  <si>
    <t>6595e4031c76a9f22818059e</t>
  </si>
  <si>
    <t>AMZN Mktp US*KN9AX8853</t>
  </si>
  <si>
    <t>65e32bce582c729c049f11ba</t>
  </si>
  <si>
    <t>Sp Lume Deodorant New York NY</t>
  </si>
  <si>
    <t>6595e56b1c76a9f228180b8a</t>
  </si>
  <si>
    <t>SP LUME DEODORANT NEW YORK NY</t>
  </si>
  <si>
    <t>65d6ede975955f3c9a932478</t>
  </si>
  <si>
    <t>65a5afee120536d35370a79f</t>
  </si>
  <si>
    <t>Amzn Mktp Us*1k8qp8m13</t>
  </si>
  <si>
    <t>663c04e93db70ea1faf2956e</t>
  </si>
  <si>
    <t>AMZN Mktp US*1K8QP8M13</t>
  </si>
  <si>
    <t>Aplpay Vts Nellis Talas Vegas NV</t>
  </si>
  <si>
    <t>65683db2ba7c7ac6b6d8486d</t>
  </si>
  <si>
    <t>AplPay VTS NELLIS TALAS VEGAS NV</t>
  </si>
  <si>
    <t>Mdc*food &amp; Wine x-x-6981 NY</t>
  </si>
  <si>
    <t>663fc834e4f9219349559482</t>
  </si>
  <si>
    <t>MDC*FOOD &amp; WINE XXX-XXX-6981 NY</t>
  </si>
  <si>
    <t>654e7ab1712e9c9abdf2dd66</t>
  </si>
  <si>
    <t>Gg *st Joseph School - Seattle WA</t>
  </si>
  <si>
    <t>65e6afbbe1419f2e294f78b7</t>
  </si>
  <si>
    <t>GG *ST JOSEPH SCHOOL - SEATTLE WA</t>
  </si>
  <si>
    <t>Aplpay Stods Basebalbellevue WA</t>
  </si>
  <si>
    <t>65cac20fdb445b941e1afbd7</t>
  </si>
  <si>
    <t>AplPay STODS BASEBALBELLEVUE WA</t>
  </si>
  <si>
    <t>Amazon.com*r06kv3rj1</t>
  </si>
  <si>
    <t>65bceb066c09be6944454b58</t>
  </si>
  <si>
    <t>Amazon.com*R06KV3RJ1</t>
  </si>
  <si>
    <t>Tst* Fogon Cocina Mexi Seattle WA</t>
  </si>
  <si>
    <t>65d8640e5b267897a2113963</t>
  </si>
  <si>
    <t>TST* FOGON COCINA MEXI Seattle WA</t>
  </si>
  <si>
    <t>6595e4b61c76a9f2281808a7</t>
  </si>
  <si>
    <t>654e7969712e9c9abdf2da0b</t>
  </si>
  <si>
    <t>Tst* Hatback Bar &amp; Gri Seattle WA</t>
  </si>
  <si>
    <t>661ef7f5fa5149c6ec2911ce</t>
  </si>
  <si>
    <t>TST* HATBACK BAR &amp; GRI SEATTLE WA</t>
  </si>
  <si>
    <t>Amzn Mktp Us*tk7063lb2</t>
  </si>
  <si>
    <t>65990845151507e9d5e8cb25</t>
  </si>
  <si>
    <t>AMZN Mktp US*TK7063LB2</t>
  </si>
  <si>
    <t>Amzn Mktp Us*ea6xp4dm3</t>
  </si>
  <si>
    <t>66181d8f290968df58952291</t>
  </si>
  <si>
    <t>AMZN Mktp US*EA6XP4DM3</t>
  </si>
  <si>
    <t>654e7969712e9c9abdf2da09</t>
  </si>
  <si>
    <t>Hendersontaxi 4x6845las Vegas NV</t>
  </si>
  <si>
    <t>656d1474019683d89f34ab5d</t>
  </si>
  <si>
    <t>HENDERSONTAXI 4X6845LAS VEGAS NV</t>
  </si>
  <si>
    <t>Qed Coffee Seattle WA</t>
  </si>
  <si>
    <t>654e7ab0712e9c9abdf2dd4d</t>
  </si>
  <si>
    <t>QED COFFEE Seattle WA</t>
  </si>
  <si>
    <t>Amzn Mktp Us*ra4yb95j2</t>
  </si>
  <si>
    <t>6607512c609f8cd115de4292</t>
  </si>
  <si>
    <t>AMZN Mktp US*RA4YB95J2</t>
  </si>
  <si>
    <t>665cfa9aad324e1545ef98c1</t>
  </si>
  <si>
    <t>65e32bce582c729c049f11bb</t>
  </si>
  <si>
    <t>Amzn Mktp Us*354mo9ap3</t>
  </si>
  <si>
    <t>66466d27195add249580410b</t>
  </si>
  <si>
    <t>AMZN Mktp US*354MO9AP3</t>
  </si>
  <si>
    <t>6636cf94887317060e03ee18</t>
  </si>
  <si>
    <t>65683db2ba7c7ac6b6d84867</t>
  </si>
  <si>
    <t>The Saloon Seattle WA</t>
  </si>
  <si>
    <t>6595e56b1c76a9f228180bd6</t>
  </si>
  <si>
    <t>THE SALOON SEATTLE WA</t>
  </si>
  <si>
    <t>66517b9e735d86be1fc66be4</t>
  </si>
  <si>
    <t>Web*registerwebsite x-x-9723 FL</t>
  </si>
  <si>
    <t>65f5e9fa4f9cd34da968bacc</t>
  </si>
  <si>
    <t>WEB*REGISTERWEBSITE XXX-XXX-9723 FL</t>
  </si>
  <si>
    <t>6651c894735d86be1fe2867e</t>
  </si>
  <si>
    <t>Grand Strawberry Pet Mill Valley CA</t>
  </si>
  <si>
    <t>65efe84b4f9cd34da9141887</t>
  </si>
  <si>
    <t>GRAND STRAWBERRY PET MILL VALLEY CA</t>
  </si>
  <si>
    <t>Amzn Mktp Us*rt2nx4q92</t>
  </si>
  <si>
    <t>65a6f7bf9c273676401bb090</t>
  </si>
  <si>
    <t>AMZN Mktp US*RT2NX4Q92</t>
  </si>
  <si>
    <t>Tst* Zeek's Pizza - Ph Seattle WA</t>
  </si>
  <si>
    <t>6595e56b1c76a9f228180bdc</t>
  </si>
  <si>
    <t>TST* ZEEK'S PIZZA - PH SEATTLE WA</t>
  </si>
  <si>
    <t>6595e56b1c76a9f228180bb2</t>
  </si>
  <si>
    <t>6626ab971435089a8cef1708</t>
  </si>
  <si>
    <t>6595e56b1c76a9f228180baa</t>
  </si>
  <si>
    <t>Amzn Mktp Us*cv6pa2ok3</t>
  </si>
  <si>
    <t>663e67f8e4f9219349ebc508</t>
  </si>
  <si>
    <t>AMZN Mktp US*CV6PA2OK3</t>
  </si>
  <si>
    <t>Amzn Mktp Us*rb2l47u30</t>
  </si>
  <si>
    <t>65caeaa8a1efe331add0939a</t>
  </si>
  <si>
    <t>AMZN Mktp US*RB2L47U30</t>
  </si>
  <si>
    <t>Sunoco x4300 05hammonton NJ</t>
  </si>
  <si>
    <t>100 S Stratford Mortgage</t>
  </si>
  <si>
    <t>66312814f2b4286bf3b05ae2</t>
  </si>
  <si>
    <t>SUNOCO XXXXXX4300 05HAMMONTON NJ</t>
  </si>
  <si>
    <t>Amzn Mktp Us*r845o8pv3</t>
  </si>
  <si>
    <t>6595e4031c76a9f2281805bc</t>
  </si>
  <si>
    <t>AMZN Mktp US*R845O8PV3</t>
  </si>
  <si>
    <t>Amzn Mktp Us*r206q2ci2</t>
  </si>
  <si>
    <t>65bb562b5e4c66364bea993d</t>
  </si>
  <si>
    <t>AMZN Mktp US*R206Q2CI2</t>
  </si>
  <si>
    <t>Amzn Mktp Us*nf95k9j73</t>
  </si>
  <si>
    <t>6595e4031c76a9f2281805d2</t>
  </si>
  <si>
    <t>AMZN Mktp US*NF95K9J73</t>
  </si>
  <si>
    <t>Linkedin PRE*x2080LNKD.IN/BILL CA</t>
  </si>
  <si>
    <t>6638487e887317060e6b663e</t>
  </si>
  <si>
    <t>LINKEDIN PRE*XXX2080LNKD.IN/BILL CA</t>
  </si>
  <si>
    <t>654e7ab0712e9c9abdf2dd49</t>
  </si>
  <si>
    <t>Domain Names</t>
  </si>
  <si>
    <t>654e7969712e9c9abdf2da28</t>
  </si>
  <si>
    <t>Pcc - Columbia City Seattle WA</t>
  </si>
  <si>
    <t>655009e21429342923b6e2c5</t>
  </si>
  <si>
    <t>PCC - COLUMBIA CITY SEATTLE WA</t>
  </si>
  <si>
    <t>Amzn Mktp Us*rb0l86ej2</t>
  </si>
  <si>
    <t>65c6acda7e510ffad53e6558</t>
  </si>
  <si>
    <t>AMZN Mktp US*RB0L86EJ2</t>
  </si>
  <si>
    <t>Nordstrom-rack #0014 Bellevue WA</t>
  </si>
  <si>
    <t>663d5ae2e4f92193499b3098</t>
  </si>
  <si>
    <t>NORDSTROM-RACK #0014 BELLEVUE WA</t>
  </si>
  <si>
    <t>66500fc691683dbd4579ed6c</t>
  </si>
  <si>
    <t>Crab House San Francisco CA</t>
  </si>
  <si>
    <t>665811884840e7ab775c01fa</t>
  </si>
  <si>
    <t>CRAB HOUSE SAN FRANCISCO CA</t>
  </si>
  <si>
    <t>Amazon.com*rh3os66t1</t>
  </si>
  <si>
    <t>6605534580b15d212424d07c</t>
  </si>
  <si>
    <t>Amazon.com*RH3OS66T1</t>
  </si>
  <si>
    <t>65efe84b4f9cd34da914188b</t>
  </si>
  <si>
    <t>659d2a1f1c76a9f2282851b2</t>
  </si>
  <si>
    <t>Districtcryo x-x8080 DC</t>
  </si>
  <si>
    <t>6595e56b1c76a9f228180b51</t>
  </si>
  <si>
    <t>DISTRICTCRYO XXX-XXX8080 DC</t>
  </si>
  <si>
    <t>Tst* Premier Meat Piseattle WA</t>
  </si>
  <si>
    <t>65938fd848da81b449e19bb5</t>
  </si>
  <si>
    <t>TST* PREMIER MEAT PISEATTLE WA</t>
  </si>
  <si>
    <t>Scholastic Book Fairs Lake Mary FL</t>
  </si>
  <si>
    <t>65bc8ee06c09be6944443128</t>
  </si>
  <si>
    <t>SCHOLASTIC BOOK FAIRS LAKE MARY FL</t>
  </si>
  <si>
    <t>Sq *tanguito San Francisco CA</t>
  </si>
  <si>
    <t>6650428691683dbd458b08f2</t>
  </si>
  <si>
    <t>SQ *TANGUITO SAN FRANCISCO CA</t>
  </si>
  <si>
    <t>6655824591683dbd450ce2f5</t>
  </si>
  <si>
    <t>664f033c081236b1cad1b9e9</t>
  </si>
  <si>
    <t>654e7969712e9c9abdf2d9ee</t>
  </si>
  <si>
    <t>6658f48c4840e7ab779acd8c</t>
  </si>
  <si>
    <t>6638487e887317060e6b6641</t>
  </si>
  <si>
    <t>65c21621ca3c6c0af33204c1</t>
  </si>
  <si>
    <t>Amzn Mktp Us*ri4rd31i0</t>
  </si>
  <si>
    <t>65cf04ec63bb1f12eead1224</t>
  </si>
  <si>
    <t>AMZN Mktp US*RI4RD31I0</t>
  </si>
  <si>
    <t>65727ea3cae6ce87fc28aed3</t>
  </si>
  <si>
    <t>66085d3680b15d21244e2c1e</t>
  </si>
  <si>
    <t>Jds Pub and Grille 0galloway NJ</t>
  </si>
  <si>
    <t>662e8a6c60ce906d18f41e1d</t>
  </si>
  <si>
    <t>JDS PUB AND GRILLE 0GALLOWAY NJ</t>
  </si>
  <si>
    <t>6555bc3f4aaefb6b6b39c0a9</t>
  </si>
  <si>
    <t>Tst* Cactus - Bellevue x-x-4321 WA</t>
  </si>
  <si>
    <t>6595e56b1c76a9f228180bac</t>
  </si>
  <si>
    <t>TST* CACTUS - BELLEVUE XXX-XXX-4321 WA</t>
  </si>
  <si>
    <t>Tst* Taco City Taqueseattle WA</t>
  </si>
  <si>
    <t>65d9cbdff782f4344b9c8ea2</t>
  </si>
  <si>
    <t>TST* TACO CITY TAQUESEATTLE WA</t>
  </si>
  <si>
    <t>Amzn Mktp Us*r01kf60b1</t>
  </si>
  <si>
    <t>65b746934b1eec8c218bd18f</t>
  </si>
  <si>
    <t>AMZN Mktp US*R01KF60B1</t>
  </si>
  <si>
    <t>65efe84b4f9cd34da914189b</t>
  </si>
  <si>
    <t>654e7969712e9c9abdf2da04</t>
  </si>
  <si>
    <t>Lucky Cube Bellevue WA</t>
  </si>
  <si>
    <t>663be0253db70ea1fae632ea</t>
  </si>
  <si>
    <t>LUCKY CUBE BELLEVUE WA</t>
  </si>
  <si>
    <t>Mirakutei Sushi &amp; Raportland or</t>
  </si>
  <si>
    <t>655c4ae0a94060a43d750b7b</t>
  </si>
  <si>
    <t>MIRAKUTEI SUSHI &amp; RAPORTLAND OR</t>
  </si>
  <si>
    <t>654e7ab0712e9c9abdf2dd57</t>
  </si>
  <si>
    <t>65fb12680bb09952cb0241bd</t>
  </si>
  <si>
    <t>654e7969712e9c9abdf2d9dc</t>
  </si>
  <si>
    <t>Direct Debit Irs Usataxpymt</t>
  </si>
  <si>
    <t>65d9d67ae61005bb55be6ceb</t>
  </si>
  <si>
    <t>DIRECT DEBIT IRS USATAXPYMT</t>
  </si>
  <si>
    <t>660f72e3a3a36df2111c9ae6</t>
  </si>
  <si>
    <t>Amzn Mktp Us*uh7up9pq3</t>
  </si>
  <si>
    <t>664aee2d195add2495c5133c</t>
  </si>
  <si>
    <t>AMZN Mktp US*UH7UP9PQ3</t>
  </si>
  <si>
    <t>Beauty Nail Spa Llc Seattle WA</t>
  </si>
  <si>
    <t>65c2b8b5cc49838d68a0e8a1</t>
  </si>
  <si>
    <t>BEAUTY NAIL SPA LLC SEATTLE WA</t>
  </si>
  <si>
    <t>6595e56b1c76a9f228180b7c</t>
  </si>
  <si>
    <t>654e7ab0712e9c9abdf2dd4c</t>
  </si>
  <si>
    <t>Amzn Mktp Us*rh51o0t82</t>
  </si>
  <si>
    <t>660079fbbc159053eae43347</t>
  </si>
  <si>
    <t>AMZN Mktp US*RH51O0T82</t>
  </si>
  <si>
    <t>657e37cbb10abb4c1499ec91</t>
  </si>
  <si>
    <t>654e7969712e9c9abdf2d9c6</t>
  </si>
  <si>
    <t>657e37cbb10abb4c1499ec8e</t>
  </si>
  <si>
    <t>6632bc9407d19b9096ffa6a6</t>
  </si>
  <si>
    <t>6622176169485ac0dde78c45</t>
  </si>
  <si>
    <t>65d6ede975955f3c9a932476</t>
  </si>
  <si>
    <t>Amzn Mktp Us*1m3sp4653</t>
  </si>
  <si>
    <t>6595e4031c76a9f228180581</t>
  </si>
  <si>
    <t>AMZN Mktp US*1M3SP4653</t>
  </si>
  <si>
    <t>Amzn Mktp Us*vm7co5w63</t>
  </si>
  <si>
    <t>6595e4031c76a9f228180599</t>
  </si>
  <si>
    <t>AMZN Mktp US*VM7CO5W63</t>
  </si>
  <si>
    <t>655c4ae0a94060a43d750b78</t>
  </si>
  <si>
    <t>Suzu Noodle House San Francisco CA</t>
  </si>
  <si>
    <t>66556e3d735d86be1fe238f9</t>
  </si>
  <si>
    <t>SUZU NOODLE HOUSE SAN FRANCISCO CA</t>
  </si>
  <si>
    <t>Aplpay Red 8 Bistro (702)x-2540 NV</t>
  </si>
  <si>
    <t>6568d441ba7c7ac6b6d91f82</t>
  </si>
  <si>
    <t>AplPay RED 8 BISTRO (702)XXX-2540 NV</t>
  </si>
  <si>
    <t>6595e56b1c76a9f228180b72</t>
  </si>
  <si>
    <t>Amzn Mktp Us*yxx0675p3</t>
  </si>
  <si>
    <t>6595e4031c76a9f2281805da</t>
  </si>
  <si>
    <t>AMZN Mktp US*YXX0675P3</t>
  </si>
  <si>
    <t>Amzn Mktp Us*rb0vf8sn0</t>
  </si>
  <si>
    <t>65c6acda7e510ffad53e655b</t>
  </si>
  <si>
    <t>AMZN Mktp US*RB0VF8SN0</t>
  </si>
  <si>
    <t>Amzn Mktp Us*8l7gy4b63</t>
  </si>
  <si>
    <t>6595e4031c76a9f2281805d8</t>
  </si>
  <si>
    <t>AMZN Mktp US*8L7GY4B63</t>
  </si>
  <si>
    <t>65c31be833cb8e648985b71a</t>
  </si>
  <si>
    <t>65c31be833cb8e648985b71b</t>
  </si>
  <si>
    <t>659bec55f9a267e3991c7699</t>
  </si>
  <si>
    <t>65b08bc4f7df3e5490ebe7b6</t>
  </si>
  <si>
    <t>Warby Parker New York City NY</t>
  </si>
  <si>
    <t>Eye Dr and Glasses</t>
  </si>
  <si>
    <t>6595e56b1c76a9f228180bb3</t>
  </si>
  <si>
    <t>WARBY PARKER NEW YORK CITY NY</t>
  </si>
  <si>
    <t>Tinas Hair and Nail Sa Seattle WA</t>
  </si>
  <si>
    <t>6595e56b1c76a9f228180bdb</t>
  </si>
  <si>
    <t>TINAS HAIR AND NAIL SA SEATTLE WA</t>
  </si>
  <si>
    <t>Cheesecake Annapolis Annapolis MD</t>
  </si>
  <si>
    <t>6595e56b1c76a9f228180b53</t>
  </si>
  <si>
    <t>CHEESECAKE ANNAPOLIS ANNAPOLIS MD</t>
  </si>
  <si>
    <t>657a14e1912856f95de9d4b9</t>
  </si>
  <si>
    <t>NORDRACKCOMx6283 Los Angeles CA</t>
  </si>
  <si>
    <t>66012a2d0cb7c6fdefca3234</t>
  </si>
  <si>
    <t>NORDRACKCOMXXXXXX6283 LOS ANGELES CA</t>
  </si>
  <si>
    <t>Amzn Mktp US*Rx4602</t>
  </si>
  <si>
    <t>65b8c1b2325d889a133343ad</t>
  </si>
  <si>
    <t>AMZN Mktp US*RXXXX4602</t>
  </si>
  <si>
    <t>Bill Payment Smiles Dental Group</t>
  </si>
  <si>
    <t>65e314ac5b2cd23f0ace76b2</t>
  </si>
  <si>
    <t>BILL PAYMENT SMILES DENTAL GROUP</t>
  </si>
  <si>
    <t>65f92ea34f9cd34da9a00dfd</t>
  </si>
  <si>
    <t>65f92ea34f9cd34da9a00dff</t>
  </si>
  <si>
    <t>6658f48c4840e7ab779acd89</t>
  </si>
  <si>
    <t>664549565e830b6fa7634312</t>
  </si>
  <si>
    <t>660de94ccf706f92e44deecd</t>
  </si>
  <si>
    <t>65fe4a1ebc159053ea1cdb0d</t>
  </si>
  <si>
    <t>65ed5c22f7e8712e205d9f5e</t>
  </si>
  <si>
    <t>65c55069bafe6de96809721c</t>
  </si>
  <si>
    <t>659f03adc375f26622c8b783</t>
  </si>
  <si>
    <t>Diggerland Usa (e-comm x-x-0000 NJ</t>
  </si>
  <si>
    <t>662f18a71db1c192445756e0</t>
  </si>
  <si>
    <t>DIGGERLAND USA (E-COMM XXX-XXX-0000 NJ</t>
  </si>
  <si>
    <t>654e7969712e9c9abdf2d9ef</t>
  </si>
  <si>
    <t>656ed8f1019683d89f38fdcb</t>
  </si>
  <si>
    <t>Walgreens Little Egg Harbor Twnj</t>
  </si>
  <si>
    <t>654e7969712e9c9abdf2da1a</t>
  </si>
  <si>
    <t>WALGREENS LITTLE EGG HARBOR TWNJ</t>
  </si>
  <si>
    <t>Online Photo Order Redwood City CA</t>
  </si>
  <si>
    <t>6595e56b1c76a9f228180be0</t>
  </si>
  <si>
    <t>ONLINE PHOTO ORDER REDWOOD CITY CA</t>
  </si>
  <si>
    <t>Amzn Mktp Us*3674k08w3</t>
  </si>
  <si>
    <t>6595e4031c76a9f2281805cb</t>
  </si>
  <si>
    <t>AMZN Mktp US*3674K08W3</t>
  </si>
  <si>
    <t>Amzn Mktp Us*rt4n33xo2</t>
  </si>
  <si>
    <t>65a502dce2d9acd22d8485a8</t>
  </si>
  <si>
    <t>AMZN Mktp US*RT4N33XO2</t>
  </si>
  <si>
    <t>Madison Ave Nail Spa Seattle WA</t>
  </si>
  <si>
    <t>65efe84b4f9cd34da9141883</t>
  </si>
  <si>
    <t>MADISON AVE NAIL SPA SEATTLE WA</t>
  </si>
  <si>
    <t>664a7ca46951e64586fca3cd</t>
  </si>
  <si>
    <t>6638487e887317060e6b663d</t>
  </si>
  <si>
    <t>662e8a6c60ce906d18f41e25</t>
  </si>
  <si>
    <t>661cef7c466db802eaa17d94</t>
  </si>
  <si>
    <t>6604727480b15d2124bdcd1e</t>
  </si>
  <si>
    <t>65f5e9fa4f9cd34da968bacb</t>
  </si>
  <si>
    <t>65ed5c22f7e8712e205d9f5b</t>
  </si>
  <si>
    <t>65ceca5f63bb1f12ee8ef6bc</t>
  </si>
  <si>
    <t>65bede5f6c09be69444b1903</t>
  </si>
  <si>
    <t>65ab0a6d059eca98ac0b3a4c</t>
  </si>
  <si>
    <t>659bec55f9a267e3991c76a5</t>
  </si>
  <si>
    <t>6573d855683a5d50c78eea37</t>
  </si>
  <si>
    <t>65683db2ba7c7ac6b6d84868</t>
  </si>
  <si>
    <t>654e7969712e9c9abdf2da12</t>
  </si>
  <si>
    <t>654e7969712e9c9abdf2da16</t>
  </si>
  <si>
    <t>654e7969712e9c9abdf2da19</t>
  </si>
  <si>
    <t>654e7969712e9c9abdf2da1e</t>
  </si>
  <si>
    <t>654e7969712e9c9abdf2da21</t>
  </si>
  <si>
    <t>6595e56b1c76a9f228180b7d</t>
  </si>
  <si>
    <t>6615b06451e016afa09d2f5e</t>
  </si>
  <si>
    <t>65f5e9fa4f9cd34da968bad8</t>
  </si>
  <si>
    <t>Amzn Mktp Us*rz12q5nr2</t>
  </si>
  <si>
    <t>65e3b3ae1a25a873c4aad978</t>
  </si>
  <si>
    <t>AMZN Mktp US*RZ12Q5NR2</t>
  </si>
  <si>
    <t>66517b9e735d86be1fc66be2</t>
  </si>
  <si>
    <t>65b5525af337cc7201bf1cf5</t>
  </si>
  <si>
    <t>Lastpass.com Boston MA</t>
  </si>
  <si>
    <t>6615831c51e016afa08881f9</t>
  </si>
  <si>
    <t>LASTPASS.COM BOSTON MA</t>
  </si>
  <si>
    <t>Brasserie Liberte Washington DC</t>
  </si>
  <si>
    <t>6598e76f151507e9d5e86dd7</t>
  </si>
  <si>
    <t>BRASSERIE LIBERTE WASHINGTON DC</t>
  </si>
  <si>
    <t>659bec55f9a267e3991c76a2</t>
  </si>
  <si>
    <t>66312815f2b4286bf3b05c4c</t>
  </si>
  <si>
    <t>6603e3fb609f8cd1158da7b8</t>
  </si>
  <si>
    <t>Target.com * x-x-3869 MN</t>
  </si>
  <si>
    <t>6595e56b1c76a9f228180b85</t>
  </si>
  <si>
    <t>TARGET.COM * XXX-XXX-3869 MN</t>
  </si>
  <si>
    <t>Bottle* @eltanabagelatlanta GA</t>
  </si>
  <si>
    <t>655ef247a5f393ec7fdc9fe0</t>
  </si>
  <si>
    <t>BOTTLE* @ELTANABAGELATLANTA GA</t>
  </si>
  <si>
    <t>Amzn Mktp Us*4x9yh4ws3</t>
  </si>
  <si>
    <t>66104b2b6ffdeaa13dd67f6f</t>
  </si>
  <si>
    <t>AMZN Mktp US*4X9YH4WS3</t>
  </si>
  <si>
    <t>65ed14b7f7e8712e203de83c</t>
  </si>
  <si>
    <t>65e314aa5b2cd23f0ace7589</t>
  </si>
  <si>
    <t>Amzn Mktp Us*r51k78z83</t>
  </si>
  <si>
    <t>6595e4031c76a9f228180591</t>
  </si>
  <si>
    <t>AMZN Mktp US*R51K78Z83</t>
  </si>
  <si>
    <t>660cbd44609f8cd115f3c8ed</t>
  </si>
  <si>
    <t>Amzn Mktp Us*f79fg4l53</t>
  </si>
  <si>
    <t>6595e4031c76a9f2281805c3</t>
  </si>
  <si>
    <t>AMZN Mktp US*F79FG4L53</t>
  </si>
  <si>
    <t>Tst* Chaplin's DC Washington DC</t>
  </si>
  <si>
    <t>6595e56b1c76a9f228180b55</t>
  </si>
  <si>
    <t>TST* CHAPLIN'S DC WASHINGTON DC</t>
  </si>
  <si>
    <t>Kimpton Hotel Enso Ssan Francisco CA</t>
  </si>
  <si>
    <t>65ed5c22f7e8712e205d9f5c</t>
  </si>
  <si>
    <t>KIMPTON HOTEL ENSO SSAN FRANCISCO CA</t>
  </si>
  <si>
    <t>65d9d67ae61005bb55be6c93</t>
  </si>
  <si>
    <t>65683db2ba7c7ac6b6d84871</t>
  </si>
  <si>
    <t>6642fe7c5f42eab7445beb3d</t>
  </si>
  <si>
    <t>Amzn Mktp Us*gz2n179w3</t>
  </si>
  <si>
    <t>6595e4031c76a9f228180593</t>
  </si>
  <si>
    <t>AMZN Mktp US*GZ2N179W3</t>
  </si>
  <si>
    <t>Aplpay Whistle Workwseattle WA</t>
  </si>
  <si>
    <t>65adea4f059eca98ac113414</t>
  </si>
  <si>
    <t>AplPay WHISTLE WORKWSEATTLE WA</t>
  </si>
  <si>
    <t>Red 8 Bistro (702)x-2540 NV</t>
  </si>
  <si>
    <t>65683db2ba7c7ac6b6d84870</t>
  </si>
  <si>
    <t>RED 8 BISTRO (702)XXX-2540 NV</t>
  </si>
  <si>
    <t>6652481091683dbd452050d8</t>
  </si>
  <si>
    <t>The Home Depot Stafford NJ</t>
  </si>
  <si>
    <t>654e7ab1712e9c9abdf2dd69</t>
  </si>
  <si>
    <t>THE HOME DEPOT STAFFORD NJ</t>
  </si>
  <si>
    <t>Aplpay Walgreen Mercer Island WA</t>
  </si>
  <si>
    <t>65ceca5f63bb1f12ee8ef6ba</t>
  </si>
  <si>
    <t>AplPay WALGREEN MERCER ISLAND WA</t>
  </si>
  <si>
    <t>Amzn Mktp Us*r21oo5uh2</t>
  </si>
  <si>
    <t>65c1e2e5b9ec0e7defe1be4c</t>
  </si>
  <si>
    <t>AMZN Mktp US*R21OO5UH2</t>
  </si>
  <si>
    <t>Tst* Momiji Seattle WA</t>
  </si>
  <si>
    <t>662ae094b700159226e54a1b</t>
  </si>
  <si>
    <t>TST* MOMIJI SEATTLE WA</t>
  </si>
  <si>
    <t>Ewc Bellevue 0832 Bellevue WA</t>
  </si>
  <si>
    <t>65d8640e5b267897a2113961</t>
  </si>
  <si>
    <t>EWC Bellevue 0832 BELLEVUE WA</t>
  </si>
  <si>
    <t>656ed8f1019683d89f38fdcd</t>
  </si>
  <si>
    <t>654e7969712e9c9abdf2d9c4</t>
  </si>
  <si>
    <t>6595e4b51c76a9f228180853</t>
  </si>
  <si>
    <t>Amzn Mktp Us*433p96el3</t>
  </si>
  <si>
    <t>6636163f8fa0e62baa107e59</t>
  </si>
  <si>
    <t>AMZN Mktp US*433P96EL3</t>
  </si>
  <si>
    <t>Amzn Mktp Us*r61jm6hm0</t>
  </si>
  <si>
    <t>65f7b2994f9cd34da9fe8cc2</t>
  </si>
  <si>
    <t>AMZN Mktp US*R61JM6HM0</t>
  </si>
  <si>
    <t>Arco#x3941asle Serviseattle WA</t>
  </si>
  <si>
    <t>655c4ae0a94060a43d750b7c</t>
  </si>
  <si>
    <t>ARCO#X3941ASLE SERVISEATTLE WA</t>
  </si>
  <si>
    <t>66328bef07d19b9096ee68a4</t>
  </si>
  <si>
    <t>65b08bc4f7df3e5490ebe7b4</t>
  </si>
  <si>
    <t>Sunday* Kedai Makan Seattle WA</t>
  </si>
  <si>
    <t>65e6afbbe1419f2e294f78b4</t>
  </si>
  <si>
    <t>SUNDAY* KEDAI MAKAN SEATTLE WA</t>
  </si>
  <si>
    <t>Defy Seattle Tukwila WA</t>
  </si>
  <si>
    <t>658551b65d61da8e54992966</t>
  </si>
  <si>
    <t>DEFY SEATTLE TUKWILA WA</t>
  </si>
  <si>
    <t>Shell Service Statiodarrington WA</t>
  </si>
  <si>
    <t>65656cdf84745be8dc9c276d</t>
  </si>
  <si>
    <t>SHELL SERVICE STATIODARRINGTON WA</t>
  </si>
  <si>
    <t>65adea4f059eca98ac113415</t>
  </si>
  <si>
    <t>Green Lake Health Ceseattle WA</t>
  </si>
  <si>
    <t>6609cd7880b15d2124cdd8b3</t>
  </si>
  <si>
    <t>GREEN LAKE HEALTH CESEATTLE WA</t>
  </si>
  <si>
    <t>Chevron 0xx5492/chevchehalis WA</t>
  </si>
  <si>
    <t>655d128ba94060a43d76686d</t>
  </si>
  <si>
    <t>CHEVRON 0XX5492/CHEVCHEHALIS WA</t>
  </si>
  <si>
    <t>663d2456e4f921934988b038</t>
  </si>
  <si>
    <t>6615831c51e016afa08881f8</t>
  </si>
  <si>
    <t>65ed5c22f7e8712e205d9f57</t>
  </si>
  <si>
    <t>65c6a61b7e510ffad53b7551</t>
  </si>
  <si>
    <t>Adobe Creative Cloudsan Jose CA</t>
  </si>
  <si>
    <t>659f03adc375f26622c8b786</t>
  </si>
  <si>
    <t>ADOBE CREATIVE CLOUDSAN JOSE CA</t>
  </si>
  <si>
    <t>657506a9683a5d50c7911e6c</t>
  </si>
  <si>
    <t>654e7969712e9c9abdf2d9b9</t>
  </si>
  <si>
    <t>654e7969712e9c9abdf2d9e5</t>
  </si>
  <si>
    <t>654e7ab0712e9c9abdf2dd44</t>
  </si>
  <si>
    <t>Bill Payment C &amp; N Landscaping</t>
  </si>
  <si>
    <t>65bdab53fbd6250249b47124</t>
  </si>
  <si>
    <t>BILL PAYMENT C &amp; N LANDSCAPING</t>
  </si>
  <si>
    <t>65bdab53fbd6250249b47125</t>
  </si>
  <si>
    <t>65af881dfe5444f30f06f0ea</t>
  </si>
  <si>
    <t>65af881dfe5444f30f06f0eb</t>
  </si>
  <si>
    <t>6595e4b51c76a9f228180826</t>
  </si>
  <si>
    <t>6595e4b51c76a9f228180837</t>
  </si>
  <si>
    <t>6595e4b51c76a9f22818083c</t>
  </si>
  <si>
    <t>65fb12680bb09952cb0241bf</t>
  </si>
  <si>
    <t>Journaled Rsu WA Fli</t>
  </si>
  <si>
    <t>65d9d67ae61005bb55be6c92</t>
  </si>
  <si>
    <t>JOURNALED RSU WA FLI</t>
  </si>
  <si>
    <t>661924c8c1694ba901161bb6</t>
  </si>
  <si>
    <t>65cd7f288252ef140c4e7c58</t>
  </si>
  <si>
    <t>65a0e515120536d35366f5f6</t>
  </si>
  <si>
    <t>6595e56b1c76a9f228180bde</t>
  </si>
  <si>
    <t>Whole Systems Healthca Seattle WA</t>
  </si>
  <si>
    <t>66694261c306b6027e316434</t>
  </si>
  <si>
    <t>WHOLE SYSTEMS HEALTHCA SEATTLE WA</t>
  </si>
  <si>
    <t>Aplpay Med*swedish Mrenton WA</t>
  </si>
  <si>
    <t>6622176169485ac0dde78c3f</t>
  </si>
  <si>
    <t>AplPay MED*SWEDISH MRENTON WA</t>
  </si>
  <si>
    <t>Krisp Berkeley CA</t>
  </si>
  <si>
    <t>661f50c745875ef29be1ce0c</t>
  </si>
  <si>
    <t>KRISP BERKELEY CA</t>
  </si>
  <si>
    <t>Bellevue Ent 0xx3009bellevue WA</t>
  </si>
  <si>
    <t>65d9cbdff782f4344b9c8e9e</t>
  </si>
  <si>
    <t>BELLEVUE ENT 0XX3009BELLEVUE WA</t>
  </si>
  <si>
    <t>Www Costco Com x-x-2292 WA</t>
  </si>
  <si>
    <t>661ac6ab4c26dbc9587da5d4</t>
  </si>
  <si>
    <t>WWW COSTCO COM XXX-XXX-2292 WA</t>
  </si>
  <si>
    <t>6595e56b1c76a9f228180be7</t>
  </si>
  <si>
    <t>660296b90cb7c6fdef5c2fb4</t>
  </si>
  <si>
    <t>65b17b082f05549d9e10fa89</t>
  </si>
  <si>
    <t>6595e56b1c76a9f228180b9b</t>
  </si>
  <si>
    <t>Sappho Junction Llc Beaver WA</t>
  </si>
  <si>
    <t>66556e3d735d86be1fe238f4</t>
  </si>
  <si>
    <t>SAPPHO JUNCTION LLC BEAVER WA</t>
  </si>
  <si>
    <t>Amzn Mktp Us*rh1w319z0</t>
  </si>
  <si>
    <t>660079fbbc159053eae43346</t>
  </si>
  <si>
    <t>AMZN Mktp US*RH1W319Z0</t>
  </si>
  <si>
    <t>Airport Concessions Nw Seattle WA</t>
  </si>
  <si>
    <t>65b235ab3efab6cbf95b0df3</t>
  </si>
  <si>
    <t>AIRPORT CONCESSIONS NW SEATTLE WA</t>
  </si>
  <si>
    <t>660794a6609f8cd115fc7f25</t>
  </si>
  <si>
    <t>66556e3d735d86be1fe238f7</t>
  </si>
  <si>
    <t>6632bc9407d19b9096ffa6a4</t>
  </si>
  <si>
    <t>Uep*dumpling Story Fil San Francisco CA</t>
  </si>
  <si>
    <t>66556e3d735d86be1fe238f5</t>
  </si>
  <si>
    <t>UEP*DUMPLING STORY FIL SAN FRANCISCO CA</t>
  </si>
  <si>
    <t>6559d8846dc6a6ac1c7d643e</t>
  </si>
  <si>
    <t>Annies Pizza Stationconcrete WA</t>
  </si>
  <si>
    <t>6563d82da5f393ec7fe4e77c</t>
  </si>
  <si>
    <t>ANNIES PIZZA STATIONCONCRETE WA</t>
  </si>
  <si>
    <t>6595e56b1c76a9f228180beb</t>
  </si>
  <si>
    <t>65a341e9e2d9acd22d811188</t>
  </si>
  <si>
    <t>Amzn Mktp Us*tk34p01i0</t>
  </si>
  <si>
    <t>65990845151507e9d5e8cb29</t>
  </si>
  <si>
    <t>AMZN Mktp US*TK34P01I0</t>
  </si>
  <si>
    <t>Sq *sasquatch the Lege Forks WA</t>
  </si>
  <si>
    <t>66556e3d735d86be1fe238f0</t>
  </si>
  <si>
    <t>SQ *SASQUATCH THE LEGE Forks WA</t>
  </si>
  <si>
    <t>659bec55f9a267e3991c76a3</t>
  </si>
  <si>
    <t>Spa Jolie Seattle WA</t>
  </si>
  <si>
    <t>662ae094b700159226e54a30</t>
  </si>
  <si>
    <t>SPA JOLIE SEATTLE WA</t>
  </si>
  <si>
    <t>65ff8f9ebc159053eaa22081</t>
  </si>
  <si>
    <t>Safeway Fuel1508 Seattle WA</t>
  </si>
  <si>
    <t>65d123c475955f3c9a155184</t>
  </si>
  <si>
    <t>SAFEWAY FUEL1508 SEATTLE WA</t>
  </si>
  <si>
    <t>666046133968a1933ad8cccf</t>
  </si>
  <si>
    <t>66694261c306b6027e316433</t>
  </si>
  <si>
    <t>666046133968a1933ad8cce5</t>
  </si>
  <si>
    <t>Marriott Fisherman's W San Francisco CA</t>
  </si>
  <si>
    <t>665ce008ad324e1545e670da</t>
  </si>
  <si>
    <t>MARRIOTT FISHERMAN'S W SAN FRANCISCO CA</t>
  </si>
  <si>
    <t>665ce008ad324e1545e670d3</t>
  </si>
  <si>
    <t>6595e4b51c76a9f228180823</t>
  </si>
  <si>
    <t>6595e4b51c76a9f22818084b</t>
  </si>
  <si>
    <t>6609cd7880b15d2124cdd8b5</t>
  </si>
  <si>
    <t>Amzn Mktp Us*no3at70l3</t>
  </si>
  <si>
    <t>6595e4031c76a9f228180598</t>
  </si>
  <si>
    <t>AMZN Mktp US*NO3AT70L3</t>
  </si>
  <si>
    <t>66500fc691683dbd4579ed6d</t>
  </si>
  <si>
    <t>Amazon web services aws.amazon.co WA</t>
  </si>
  <si>
    <t>65efe84b4f9cd34da9141894</t>
  </si>
  <si>
    <t>You Bought Vanguard Index Fds Vanguard Total St...</t>
  </si>
  <si>
    <t>6597d999151507e9d5e5dc59</t>
  </si>
  <si>
    <t>YOU BOUGHT VANGUARD INDEX FDS VANGUARD TOTAL ST...</t>
  </si>
  <si>
    <t>65938fd848da81b449e19bbb</t>
  </si>
  <si>
    <t>Etsy.com*multiple Shop Brooklyn NY</t>
  </si>
  <si>
    <t>6595e56b1c76a9f228180b8d</t>
  </si>
  <si>
    <t>Etsy.com*Multiple Shop BROOKLYN NY</t>
  </si>
  <si>
    <t>65cd7f288252ef140c4e7c5b</t>
  </si>
  <si>
    <t>6595e4b51c76a9f22818082d</t>
  </si>
  <si>
    <t>Allianz Travel Ins x5404 VA</t>
  </si>
  <si>
    <t>662355ea9b3eda53e428ab7e</t>
  </si>
  <si>
    <t>ALLIANZ TRAVEL INS XXXXXX5404 VA</t>
  </si>
  <si>
    <t>6638487e887317060e6b6640</t>
  </si>
  <si>
    <t>65d2b04075955f3c9aae5ac0</t>
  </si>
  <si>
    <t>Amazon.com*rb0xl9qb2</t>
  </si>
  <si>
    <t>65caeaa8a1efe331add09397</t>
  </si>
  <si>
    <t>Amazon.com*RB0XL9QB2</t>
  </si>
  <si>
    <t>654e7ab1712e9c9abdf2dd67</t>
  </si>
  <si>
    <t>664d0dc04f1bb41e2d18b5de</t>
  </si>
  <si>
    <t>66473d275e830b6fa705e21a</t>
  </si>
  <si>
    <t>654e7969712e9c9abdf2da05</t>
  </si>
  <si>
    <t>66312814f2b4286bf3b05ae7</t>
  </si>
  <si>
    <t>6642fe7c5f42eab7445beb3e</t>
  </si>
  <si>
    <t>Amzn Mktp Us*3u5t74u93</t>
  </si>
  <si>
    <t>66426d01e4f9219349164981</t>
  </si>
  <si>
    <t>AMZN Mktp US*3U5T74U93</t>
  </si>
  <si>
    <t>Amzn Mktp Us*2j1hd92v3</t>
  </si>
  <si>
    <t>66150316f56013c62b04dad9</t>
  </si>
  <si>
    <t>AMZN Mktp US*2J1HD92V3</t>
  </si>
  <si>
    <t>6595e56b1c76a9f228180bef</t>
  </si>
  <si>
    <t>654e7969712e9c9abdf2da03</t>
  </si>
  <si>
    <t>Goldbar Market Gold Bar WA</t>
  </si>
  <si>
    <t>660de94ccf706f92e44deece</t>
  </si>
  <si>
    <t>GOLDBAR MARKET GOLD BAR WA</t>
  </si>
  <si>
    <t>65ed5c22f7e8712e205d9f68</t>
  </si>
  <si>
    <t>6635b2d5887317060ead87c7</t>
  </si>
  <si>
    <t>655c4ae0a94060a43d750b7a</t>
  </si>
  <si>
    <t>65938fd848da81b449e19bbe</t>
  </si>
  <si>
    <t>65c31be833cb8e648985b718</t>
  </si>
  <si>
    <t>Amzn Mktp Us*db43w84g3</t>
  </si>
  <si>
    <t>6595e4031c76a9f228180597</t>
  </si>
  <si>
    <t>AMZN Mktp US*DB43W84G3</t>
  </si>
  <si>
    <t>Aplpay Joann Stores Bellevue WA</t>
  </si>
  <si>
    <t>65ed5c22f7e8712e205d9f63</t>
  </si>
  <si>
    <t>AplPay JOANN STORES BELLEVUE WA</t>
  </si>
  <si>
    <t>65ceca5f63bb1f12ee8ef6b8</t>
  </si>
  <si>
    <t>6595e4b51c76a9f2281807ce</t>
  </si>
  <si>
    <t>663fc834e4f9219349559480</t>
  </si>
  <si>
    <t>66186aab290968df58b869e5</t>
  </si>
  <si>
    <t>65f5e9fa4f9cd34da968bad4</t>
  </si>
  <si>
    <t>65cac20fdb445b941e1afbd9</t>
  </si>
  <si>
    <t>65a1c751e2d9acd22d7d85fe</t>
  </si>
  <si>
    <t>Urban Playground Llc x-x1038 WA</t>
  </si>
  <si>
    <t>6595e56b1c76a9f228180bcd</t>
  </si>
  <si>
    <t>URBAN PLAYGROUND LLC XXX-XXX1038 WA</t>
  </si>
  <si>
    <t>AMERICANx8357 Fort Worth TX</t>
  </si>
  <si>
    <t>65b8ea92325d889a1333a074</t>
  </si>
  <si>
    <t>AMERICANXXXXXXXXXX8357 FORT WORTH TX</t>
  </si>
  <si>
    <t>Shell Oil x7305 Seattle WA</t>
  </si>
  <si>
    <t>65e6afbbe1419f2e294f78be</t>
  </si>
  <si>
    <t>SHELL OIL XXXXXXX7305 SEATTLE WA</t>
  </si>
  <si>
    <t>Paypal *dandelionshjax x7733 Hkg</t>
  </si>
  <si>
    <t>6595e56b1c76a9f228180b96</t>
  </si>
  <si>
    <t>PAYPAL *DANDELIONSHJAX XXXXXX7733 HKG</t>
  </si>
  <si>
    <t>6595e4b61c76a9f228180879</t>
  </si>
  <si>
    <t>Amzn Mktp Us*7a7s33le3</t>
  </si>
  <si>
    <t>664f2dbb081236b1cadfabc7</t>
  </si>
  <si>
    <t>AMZN Mktp US*7A7S33LE3</t>
  </si>
  <si>
    <t>Amzn Mktp Us*tc6ar4ou3</t>
  </si>
  <si>
    <t>662aad7fba9fda73a9e63b3e</t>
  </si>
  <si>
    <t>AMZN Mktp US*TC6AR4OU3</t>
  </si>
  <si>
    <t>Direct Debit WA State Dol WA Driver</t>
  </si>
  <si>
    <t>663282cd07d19b9096ea9361</t>
  </si>
  <si>
    <t>DIRECT DEBIT WA STATE DOL WA DRIVER</t>
  </si>
  <si>
    <t>6589fe589ca3835ccdb79348</t>
  </si>
  <si>
    <t>Tst* 32 Bar &amp; Grill Seattle WA</t>
  </si>
  <si>
    <t>66085d3680b15d21244e2c1d</t>
  </si>
  <si>
    <t>TST* 32 BAR &amp; GRILL SEATTLE WA</t>
  </si>
  <si>
    <t>Sq *chrysantheme Llc Seattle WA</t>
  </si>
  <si>
    <t>659e0761f23193a9de78ed1f</t>
  </si>
  <si>
    <t>SQ *CHRYSANTHEME LLC Seattle WA</t>
  </si>
  <si>
    <t>Madewell #1247 Washington DC</t>
  </si>
  <si>
    <t>6595e56b1c76a9f228180b59</t>
  </si>
  <si>
    <t>MADEWELL #1247 WASHINGTON DC</t>
  </si>
  <si>
    <t>65b08bc4f7df3e5490ebe7bf</t>
  </si>
  <si>
    <t>Direct Debit Garrido &amp; Mancsale</t>
  </si>
  <si>
    <t>65acc6c7ff5b736642186ba6</t>
  </si>
  <si>
    <t>DIRECT DEBIT GARRIDO &amp; MANCSALE</t>
  </si>
  <si>
    <t>Amzn Mktp Us*rh7739pb2</t>
  </si>
  <si>
    <t>660079fbbc159053eae43348</t>
  </si>
  <si>
    <t>AMZN Mktp US*RH7739PB2</t>
  </si>
  <si>
    <t>666046133968a1933ad8ccf1</t>
  </si>
  <si>
    <t>Tst* Zeek's Pizza - Se Seattle WA</t>
  </si>
  <si>
    <t>6595e56b1c76a9f228180bb5</t>
  </si>
  <si>
    <t>TST* ZEEK'S PIZZA - SE SEATTLE WA</t>
  </si>
  <si>
    <t>Frank's Fisherman San Francisco CA</t>
  </si>
  <si>
    <t>665811884840e7ab775c01f9</t>
  </si>
  <si>
    <t>FRANK'S FISHERMAN SAN FRANCISCO CA</t>
  </si>
  <si>
    <t>665cfa9aad324e1545ef9844</t>
  </si>
  <si>
    <t>659bec55f9a267e3991c769a</t>
  </si>
  <si>
    <t>Amzn Mktp Us*rt7sx9a70</t>
  </si>
  <si>
    <t>659f1f1bc375f26622c8fca4</t>
  </si>
  <si>
    <t>AMZN Mktp US*RT7SX9A70</t>
  </si>
  <si>
    <t>Katybird Seattle WA</t>
  </si>
  <si>
    <t>6595e56b1c76a9f228180ba0</t>
  </si>
  <si>
    <t>KATYBIRD SEATTLE WA</t>
  </si>
  <si>
    <t>662e8a6c60ce906d18f41e20</t>
  </si>
  <si>
    <t>Union Xx x6169 Bellevue WA</t>
  </si>
  <si>
    <t>660b5666463e7508c6396cb8</t>
  </si>
  <si>
    <t>UNION XX XXXX6169 BELLEVUE WA</t>
  </si>
  <si>
    <t>Sushi Me Bellevue WA</t>
  </si>
  <si>
    <t>65af5d9f059eca98ac1411fe</t>
  </si>
  <si>
    <t>SUSHI ME Bellevue WA</t>
  </si>
  <si>
    <t>6595e56b1c76a9f228180bbe</t>
  </si>
  <si>
    <t>66012a2d0cb7c6fdefca3230</t>
  </si>
  <si>
    <t>Amzn Mktp Us*c21ja4wt3</t>
  </si>
  <si>
    <t>6595e4031c76a9f2281805bb</t>
  </si>
  <si>
    <t>AMZN Mktp US*C21JA4WT3</t>
  </si>
  <si>
    <t>76 - Roosevelt 76 Seattle WA</t>
  </si>
  <si>
    <t>659e0761f23193a9de78ed27</t>
  </si>
  <si>
    <t>76 - ROOSEVELT 76 SEATTLE WA</t>
  </si>
  <si>
    <t>Blue Island Roll &amp; Sfederal Way WA</t>
  </si>
  <si>
    <t>654e7ab0712e9c9abdf2dd4a</t>
  </si>
  <si>
    <t>BLUE ISLAND ROLL &amp; SFEDERAL WAY WA</t>
  </si>
  <si>
    <t>Amzn Mktp Us*8h1dx9733</t>
  </si>
  <si>
    <t>6595e4031c76a9f2281805a0</t>
  </si>
  <si>
    <t>AMZN Mktp US*8H1DX9733</t>
  </si>
  <si>
    <t>6595e56b1c76a9f228180bb4</t>
  </si>
  <si>
    <t>6560085fa5f393ec7fde707f</t>
  </si>
  <si>
    <t>Target x1925 Garden Grove CA</t>
  </si>
  <si>
    <t>65b17b082f05549d9e10fa8f</t>
  </si>
  <si>
    <t>TARGET XXXX1925 GARDEN GROVE CA</t>
  </si>
  <si>
    <t>6595e56b1c76a9f228180b91</t>
  </si>
  <si>
    <t>Amazon.com*ra09m4ea1</t>
  </si>
  <si>
    <t>660a7823463e7508c6e2bd3a</t>
  </si>
  <si>
    <t>Amazon.com*RA09M4EA1</t>
  </si>
  <si>
    <t>Tillerhq* Trial Over Winthrop WA</t>
  </si>
  <si>
    <t>6595e56b1c76a9f228180b99</t>
  </si>
  <si>
    <t>TILLERHQ* TRIAL OVER WINTHROP WA</t>
  </si>
  <si>
    <t>Chevron x5343 Snoqualmie PA WA</t>
  </si>
  <si>
    <t>65c2b8b5cc49838d68a0e8a2</t>
  </si>
  <si>
    <t>CHEVRON XXX5343 SNOQUALMIE PA WA</t>
  </si>
  <si>
    <t>665cfa9aad324e1545ef982e</t>
  </si>
  <si>
    <t>Pp*roozengaarde Mount Vernon WA</t>
  </si>
  <si>
    <t>662ae094b700159226e54a23</t>
  </si>
  <si>
    <t>PP*ROOZENGAARDE MOUNT VERNON WA</t>
  </si>
  <si>
    <t>65b0be64e4e3a6e53de5c870</t>
  </si>
  <si>
    <t>65ceca5f63bb1f12ee8ef6bb</t>
  </si>
  <si>
    <t>66446d9f5e830b6fa72569c4</t>
  </si>
  <si>
    <t>65b8ea92325d889a1333a071</t>
  </si>
  <si>
    <t>Thai Recipe Restauraseattle WA</t>
  </si>
  <si>
    <t>654e7969712e9c9abdf2d9ff</t>
  </si>
  <si>
    <t>THAI RECIPE RESTAURASEATTLE WA</t>
  </si>
  <si>
    <t>663282ce07d19b9096ea9436</t>
  </si>
  <si>
    <t>665cfa9aad324e1545ef9823</t>
  </si>
  <si>
    <t>662e8a6c60ce906d18f41e24</t>
  </si>
  <si>
    <t>654e7969712e9c9abdf2d9d4</t>
  </si>
  <si>
    <t>661924c8c1694ba901161bb7</t>
  </si>
  <si>
    <t>6615b06451e016afa09d2f62</t>
  </si>
  <si>
    <t>ARENA SPORTS ISSAQUAH ISSAQUAH WA</t>
  </si>
  <si>
    <t>Amzn Mktp Us*tk58e30y0</t>
  </si>
  <si>
    <t>65990845151507e9d5e8cb28</t>
  </si>
  <si>
    <t>AMZN Mktp US*TK58E30Y0</t>
  </si>
  <si>
    <t>659d2a1f1c76a9f2282851b1</t>
  </si>
  <si>
    <t>6595e56b1c76a9f228180bf8</t>
  </si>
  <si>
    <t>Tst* Noosh San Francisco CA</t>
  </si>
  <si>
    <t>65efe84b4f9cd34da9141886</t>
  </si>
  <si>
    <t>TST* NOOSH San Francisco CA</t>
  </si>
  <si>
    <t>654e7969712e9c9abdf2d9c5</t>
  </si>
  <si>
    <t>Amazon Fresh*ri45l0vu2</t>
  </si>
  <si>
    <t>65d2021b75955f3c9a6f29a8</t>
  </si>
  <si>
    <t>Amazon Fresh*RI45L0VU2</t>
  </si>
  <si>
    <t>6595e4b51c76a9f2281807d7</t>
  </si>
  <si>
    <t>6595e4b51c76a9f2281807dc</t>
  </si>
  <si>
    <t>Arco#x2481bp Arco Amseattle WA</t>
  </si>
  <si>
    <t>65f5e9fa4f9cd34da968bacf</t>
  </si>
  <si>
    <t>ARCO#X2481BP ARCO AMSEATTLE WA</t>
  </si>
  <si>
    <t>Aplpay Arco#x2481bp Seattle WA</t>
  </si>
  <si>
    <t>65e32bce582c729c049f11b5</t>
  </si>
  <si>
    <t>AplPay ARCO#X2481BP SEATTLE WA</t>
  </si>
  <si>
    <t>Zoom+care Bellevue &amp; 4 Bellevue or</t>
  </si>
  <si>
    <t>6595e56b1c76a9f228180bee</t>
  </si>
  <si>
    <t>ZOOM+CARE BELLEVUE &amp; 4 BELLEVUE OR</t>
  </si>
  <si>
    <t>662f18a71db1c192445756df</t>
  </si>
  <si>
    <t>Walgreens Las Vegas NV</t>
  </si>
  <si>
    <t>65683db2ba7c7ac6b6d8486f</t>
  </si>
  <si>
    <t>WALGREENS LAS VEGAS NV</t>
  </si>
  <si>
    <t>Sq *lilypad Spa San Francisco CA</t>
  </si>
  <si>
    <t>665811884840e7ab775c01f2</t>
  </si>
  <si>
    <t>SQ *LILYPAD SPA SAN FRANCISCO CA</t>
  </si>
  <si>
    <t>Safeway #1508 Seattle WA</t>
  </si>
  <si>
    <t>661f86a19c9d771222d14915</t>
  </si>
  <si>
    <t>SAFEWAY #1508 SEATTLE WA</t>
  </si>
  <si>
    <t>MT Baker Cleaners Seattle WA</t>
  </si>
  <si>
    <t>6622176169485ac0dde78c50</t>
  </si>
  <si>
    <t>MT BAKER CLEANERS SEATTLE WA</t>
  </si>
  <si>
    <t>Amzn Mktp Us*wo4kf47u3</t>
  </si>
  <si>
    <t>6595e4031c76a9f2281805d3</t>
  </si>
  <si>
    <t>AMZN Mktp US*WO4KF47U3</t>
  </si>
  <si>
    <t>654e7ab0712e9c9abdf2dd42</t>
  </si>
  <si>
    <t>6595e4b61c76a9f228180858</t>
  </si>
  <si>
    <t>6595e56b1c76a9f228180bd5</t>
  </si>
  <si>
    <t>I Sushi &amp; Grill Issaquah WA</t>
  </si>
  <si>
    <t>65d123c475955f3c9a155182</t>
  </si>
  <si>
    <t>I SUSHI &amp; GRILL ISSAQUAH WA</t>
  </si>
  <si>
    <t>Bill Payment American Express</t>
  </si>
  <si>
    <t>65a383b4120536d3536c9197</t>
  </si>
  <si>
    <t>BILL PAYMENT AMERICAN EXPRESS</t>
  </si>
  <si>
    <t>65991f031c76a9f228209ae5</t>
  </si>
  <si>
    <t>6595e56b1c76a9f228180bf6</t>
  </si>
  <si>
    <t>Magnolia Pho Llc Seattle WA</t>
  </si>
  <si>
    <t>65ed5c22f7e8712e205d9f65</t>
  </si>
  <si>
    <t>MAGNOLIA PHO LLC SEATTLE WA</t>
  </si>
  <si>
    <t>Shell Service Statioseattle WA</t>
  </si>
  <si>
    <t>6626ab971435089a8cef1707</t>
  </si>
  <si>
    <t>SHELL SERVICE STATIOSEATTLE WA</t>
  </si>
  <si>
    <t>Amzn Mktp Us*r64h19i71</t>
  </si>
  <si>
    <t>660079fbbc159053eae43344</t>
  </si>
  <si>
    <t>AMZN Mktp US*R64H19I71</t>
  </si>
  <si>
    <t>65b725af4b1eec8c218b7d49</t>
  </si>
  <si>
    <t>Tst* Groove Sushi - Ly Lynnwood WA</t>
  </si>
  <si>
    <t>6595e56b1c76a9f228180bea</t>
  </si>
  <si>
    <t>TST* Groove Sushi - Ly Lynnwood WA</t>
  </si>
  <si>
    <t>663fc834e4f921934955947f</t>
  </si>
  <si>
    <t>6595e4b61c76a9f228180856</t>
  </si>
  <si>
    <t>Pay* Providence.org New York NY</t>
  </si>
  <si>
    <t>6606466280b15d21247f09b5</t>
  </si>
  <si>
    <t>PAY* PROVIDENCE.ORG NEW YORK NY</t>
  </si>
  <si>
    <t>Shell Oil x9804 Seattle WA</t>
  </si>
  <si>
    <t>6595e56b1c76a9f228180ba6</t>
  </si>
  <si>
    <t>SHELL OIL XXXXXXX9804 SEATTLE WA</t>
  </si>
  <si>
    <t>661ef7f5fa5149c6ec2911d2</t>
  </si>
  <si>
    <t>Amazon.com*r250q5cy1</t>
  </si>
  <si>
    <t>65bec15cf2b2810db3b322f2</t>
  </si>
  <si>
    <t>Amazon.com*R250Q5CY1</t>
  </si>
  <si>
    <t>Amzn Mktp Us*r26k23rf2</t>
  </si>
  <si>
    <t>65c3f32587b0121780ca3b66</t>
  </si>
  <si>
    <t>AMZN Mktp US*R26K23RF2</t>
  </si>
  <si>
    <t>65628599a5f393ec7fe2dacd</t>
  </si>
  <si>
    <t>Tst* Greens San Francisco CA</t>
  </si>
  <si>
    <t>65efe84b4f9cd34da9141896</t>
  </si>
  <si>
    <t>TST* GREENS San Francisco CA</t>
  </si>
  <si>
    <t>659d2a1f1c76a9f2282851b3</t>
  </si>
  <si>
    <t>665cfa9aad324e1545ef9839</t>
  </si>
  <si>
    <t>65c5cac6e1b2bcf4721aabbe</t>
  </si>
  <si>
    <t>663282ce07d19b9096ea93a8</t>
  </si>
  <si>
    <t>6595e4b61c76a9f228180878</t>
  </si>
  <si>
    <t>665cfa9aad324e1545ef984f</t>
  </si>
  <si>
    <t>65938fd848da81b449e19bb6</t>
  </si>
  <si>
    <t>Direct Debit Puget Sound Enbillpay</t>
  </si>
  <si>
    <t>Other Utilities</t>
  </si>
  <si>
    <t>6656f6124840e7ab770800c4</t>
  </si>
  <si>
    <t>DIRECT DEBIT PUGET SOUND ENBILLPAY</t>
  </si>
  <si>
    <t>Otc Brands Inc 0848omaha NE</t>
  </si>
  <si>
    <t>657506a9683a5d50c7911e6d</t>
  </si>
  <si>
    <t>OTC BRANDS INC 0848OMAHA NE</t>
  </si>
  <si>
    <t>Tst* Moby Duck Chowder Port Angeles WA</t>
  </si>
  <si>
    <t>665811884840e7ab775c01f1</t>
  </si>
  <si>
    <t>TST* MOBY DUCK CHOWDER PORT ANGELES WA</t>
  </si>
  <si>
    <t>664bc78112a02efe64d0a528</t>
  </si>
  <si>
    <t>654e7969712e9c9abdf2d9d6</t>
  </si>
  <si>
    <t>6648672f195add2495239559</t>
  </si>
  <si>
    <t>Tst* Poquitos - Seattl Seattle WA</t>
  </si>
  <si>
    <t>6595e56b1c76a9f228180bf7</t>
  </si>
  <si>
    <t>TST* Poquitos - Seattl Seattle WA</t>
  </si>
  <si>
    <t>Sp Anabei Rancho Cordov CA</t>
  </si>
  <si>
    <t>6670241fc306b6027e4b6b7e</t>
  </si>
  <si>
    <t>SP ANABEI RANCHO CORDOV CA</t>
  </si>
  <si>
    <t>Amzn Mktp Us*qw7dy8mf3</t>
  </si>
  <si>
    <t>6595e4031c76a9f2281805a1</t>
  </si>
  <si>
    <t>AMZN Mktp US*QW7DY8MF3</t>
  </si>
  <si>
    <t>6595e56b1c76a9f228180b79</t>
  </si>
  <si>
    <t>Amzn Mktp Us*rb7gt5o52</t>
  </si>
  <si>
    <t>65c3f32587b0121780ca3b67</t>
  </si>
  <si>
    <t>AMZN Mktp US*RB7GT5O52</t>
  </si>
  <si>
    <t>Aplpay Target Seattle WA</t>
  </si>
  <si>
    <t>658551b65d61da8e54992968</t>
  </si>
  <si>
    <t>AplPay TARGET SEATTLE WA</t>
  </si>
  <si>
    <t>Otf Mercer Island x x-x7378 WA</t>
  </si>
  <si>
    <t>65e6afbbe1419f2e294f78b5</t>
  </si>
  <si>
    <t>OTF MERCER ISLAND XXXX XXX-XXX7378 WA</t>
  </si>
  <si>
    <t>65b8ea92325d889a1333a06e</t>
  </si>
  <si>
    <t>6595e56b1c76a9f228180b60</t>
  </si>
  <si>
    <t>Otf Mercer Island x x-x0509 WA</t>
  </si>
  <si>
    <t>6595e56b1c76a9f228180bbb</t>
  </si>
  <si>
    <t>OTF MERCER ISLAND XXXX XXX-XXX0509 WA</t>
  </si>
  <si>
    <t>665ce008ad324e1545e670d7</t>
  </si>
  <si>
    <t>Qfc #5001 Bellevue WA</t>
  </si>
  <si>
    <t>6595e56b1c76a9f228180b65</t>
  </si>
  <si>
    <t>QFC #5001 BELLEVUE WA</t>
  </si>
  <si>
    <t>Dexafit Seattle Seattle WA</t>
  </si>
  <si>
    <t>Other Health</t>
  </si>
  <si>
    <t>65c48f18da771f807446a0dc</t>
  </si>
  <si>
    <t>DEXAFIT SEATTLE Seattle WA</t>
  </si>
  <si>
    <t>65f5e9fa4f9cd34da968bad2</t>
  </si>
  <si>
    <t>Blvd *lifted Beauty Seattle WA</t>
  </si>
  <si>
    <t>6595e56b1c76a9f228180b80</t>
  </si>
  <si>
    <t>BLVD *LIFTED BEAUTY SEATTLE WA</t>
  </si>
  <si>
    <t>Aplpay Bartell Drugsbellevue WA</t>
  </si>
  <si>
    <t>654e7969712e9c9abdf2d9bd</t>
  </si>
  <si>
    <t>AplPay BARTELL DRUGSBELLEVUE WA</t>
  </si>
  <si>
    <t>65f5e9fa4f9cd34da968bada</t>
  </si>
  <si>
    <t>Bangrak Market Seattle WA</t>
  </si>
  <si>
    <t>66345f308fa0e62baa815ea4</t>
  </si>
  <si>
    <t>BANGRAK MARKET SEATTLE WA</t>
  </si>
  <si>
    <t>Amzn Mktp Us*ya7le3rg3</t>
  </si>
  <si>
    <t>66400427e4f92193496a5798</t>
  </si>
  <si>
    <t>AMZN Mktp US*YA7LE3RG3</t>
  </si>
  <si>
    <t>6609cd7880b15d2124cdd8b6</t>
  </si>
  <si>
    <t>Tst* Gantry Public Hseattle WA</t>
  </si>
  <si>
    <t>655c4ae2a94060a43d750b81</t>
  </si>
  <si>
    <t>TST* GANTRY PUBLIC HSEATTLE WA</t>
  </si>
  <si>
    <t>Sephora.com 877-sephora CA</t>
  </si>
  <si>
    <t>656d1474019683d89f34ab5b</t>
  </si>
  <si>
    <t>SEPHORA.COM 877-SEPHORA CA</t>
  </si>
  <si>
    <t>660296b90cb7c6fdef5c2fb0</t>
  </si>
  <si>
    <t>Lululemon 15th St Loga Washington DC</t>
  </si>
  <si>
    <t>6595e56b1c76a9f228180b5a</t>
  </si>
  <si>
    <t>LULULEMON 15TH ST LOGA WASHINGTON DC</t>
  </si>
  <si>
    <t>6595e56b1c76a9f228180bdf</t>
  </si>
  <si>
    <t>659bec55f9a267e3991c76a7</t>
  </si>
  <si>
    <t>Experian* Credit REPx-x-6237 CA</t>
  </si>
  <si>
    <t>654e7ab0712e9c9abdf2dd4e</t>
  </si>
  <si>
    <t>EXPERIAN* CREDIT REPXXX-XXX-6237 CA</t>
  </si>
  <si>
    <t>654e7969712e9c9abdf2da18</t>
  </si>
  <si>
    <t>Geico Auto (800)x-3000 DC</t>
  </si>
  <si>
    <t>Car Insurance</t>
  </si>
  <si>
    <t>654e7ab1712e9c9abdf2dd60</t>
  </si>
  <si>
    <t>GEICO AUTO (800)XXX-3000 DC</t>
  </si>
  <si>
    <t>654e7969712e9c9abdf2da1c</t>
  </si>
  <si>
    <t>Pp*royal Thai Spa San Francisco CA</t>
  </si>
  <si>
    <t>665811884840e7ab775c01fb</t>
  </si>
  <si>
    <t>PP*Royal Thai Spa SAN FRANCISCO CA</t>
  </si>
  <si>
    <t>Sfo Pinkberry San Francisco CA</t>
  </si>
  <si>
    <t>665ce008ad324e1545e670db</t>
  </si>
  <si>
    <t>SFO PINKBERRY SAN FRANCISCO CA</t>
  </si>
  <si>
    <t>6595e56b1c76a9f228180bad</t>
  </si>
  <si>
    <t>Summit at Snoqualmie E Snoqualmie PA WA</t>
  </si>
  <si>
    <t>65f92ea34f9cd34da9a00e07</t>
  </si>
  <si>
    <t>SUMMIT AT SNOQUALMIE E SNOQUALMIE PA WA</t>
  </si>
  <si>
    <t>662ae094b700159226e54a2c</t>
  </si>
  <si>
    <t>Amzn Mktp Us*jg1x00ks3</t>
  </si>
  <si>
    <t>66175d8c290968df5854032f</t>
  </si>
  <si>
    <t>AMZN Mktp US*JG1X00KS3</t>
  </si>
  <si>
    <t>66012a2d0cb7c6fdefca3235</t>
  </si>
  <si>
    <t>656af8f324a441be9217bc46</t>
  </si>
  <si>
    <t>6595e4b51c76a9f2281807d0</t>
  </si>
  <si>
    <t>6595e4b51c76a9f2281807da</t>
  </si>
  <si>
    <t>654e7969712e9c9abdf2da01</t>
  </si>
  <si>
    <t>Tst* Tipsy Cow Burger Redmond WA</t>
  </si>
  <si>
    <t>65f92ea34f9cd34da9a00e03</t>
  </si>
  <si>
    <t>TST* TIPSY COW BURGER Redmond WA</t>
  </si>
  <si>
    <t>65c31be833cb8e648985b71e</t>
  </si>
  <si>
    <t>Amzn Mktp Us*wd5bn4lk3</t>
  </si>
  <si>
    <t>6595e4031c76a9f2281805c0</t>
  </si>
  <si>
    <t>AMZN Mktp US*WD5BN4LK3</t>
  </si>
  <si>
    <t>Tst* Taco City Taqueri Seattle WA</t>
  </si>
  <si>
    <t>6595e56b1c76a9f228180bda</t>
  </si>
  <si>
    <t>TST* Taco City Taqueri Seattle WA</t>
  </si>
  <si>
    <t>Researched Nutritional Buellton CA</t>
  </si>
  <si>
    <t>6595e56b1c76a9f228180b9d</t>
  </si>
  <si>
    <t>RESEARCHED NUTRITIONAL BUELLTON CA</t>
  </si>
  <si>
    <t>65d9d67ae61005bb55be6c91</t>
  </si>
  <si>
    <t>659d2a1f1c76a9f2282851b0</t>
  </si>
  <si>
    <t>6573d855683a5d50c78eea38</t>
  </si>
  <si>
    <t>6595e56b1c76a9f228180b9f</t>
  </si>
  <si>
    <t>Amzn Mktp Us*rh1yx09r1</t>
  </si>
  <si>
    <t>6607512c609f8cd115de4290</t>
  </si>
  <si>
    <t>AMZN Mktp US*RH1YX09R1</t>
  </si>
  <si>
    <t>6643e1af7017e160d3c13a4d</t>
  </si>
  <si>
    <t>Aplpay Teamsnap* Seaseattle WA</t>
  </si>
  <si>
    <t>65d6ede975955f3c9a932479</t>
  </si>
  <si>
    <t>AplPay TEAMSNAP* SEASEATTLE WA</t>
  </si>
  <si>
    <t>China Harbor Seattle WA</t>
  </si>
  <si>
    <t>6595e56b1c76a9f228180b62</t>
  </si>
  <si>
    <t>CHINA HARBOR SEATTLE WA</t>
  </si>
  <si>
    <t>65a1c751e2d9acd22d7d85fc</t>
  </si>
  <si>
    <t>654e7969712e9c9abdf2da13</t>
  </si>
  <si>
    <t>6622176169485ac0dde78c51</t>
  </si>
  <si>
    <t>6607147b80b15d2124cc4701</t>
  </si>
  <si>
    <t>664a6555195add24958bc22e</t>
  </si>
  <si>
    <t>66471f67195add2495be6e1e</t>
  </si>
  <si>
    <t>Dave &amp; Busters #150 Ta Bellevue WA</t>
  </si>
  <si>
    <t>65b08bc4f7df3e5490ebe7b9</t>
  </si>
  <si>
    <t>DAVE &amp; BUSTERS #150 TA BELLEVUE WA</t>
  </si>
  <si>
    <t>662f08d31db1c1924450e7d0</t>
  </si>
  <si>
    <t>66504c9c735d86be1f6c6fc8</t>
  </si>
  <si>
    <t>Amazon Fresh*cy2yy0lo3</t>
  </si>
  <si>
    <t>6595e4031c76a9f2281805aa</t>
  </si>
  <si>
    <t>Amazon Fresh*CY2YY0LO3</t>
  </si>
  <si>
    <t>654e7ab0712e9c9abdf2dd4b</t>
  </si>
  <si>
    <t>Amzn Mktp Us*zg1be2qn3</t>
  </si>
  <si>
    <t>664c4e276951e645869891ea</t>
  </si>
  <si>
    <t>AMZN Mktp US*ZG1BE2QN3</t>
  </si>
  <si>
    <t>666046133968a1933ad8ccd0</t>
  </si>
  <si>
    <t>663be0253db70ea1fae632eb</t>
  </si>
  <si>
    <t>66441e9d5e830b6fa70a4256</t>
  </si>
  <si>
    <t>663fe7a3e4f921934960967e</t>
  </si>
  <si>
    <t>6595e56b1c76a9f228180bb1</t>
  </si>
  <si>
    <t>X-800 Contacts, Inc. x8228 UT</t>
  </si>
  <si>
    <t>663ffeb5e4f9219349688255</t>
  </si>
  <si>
    <t>X-800 CONTACTS, INC. XXXXXX8228 UT</t>
  </si>
  <si>
    <t>6595e4b51c76a9f2281807e2</t>
  </si>
  <si>
    <t>State Farm Insurance Bloomington IL</t>
  </si>
  <si>
    <t>65e6afbbe1419f2e294f78bf</t>
  </si>
  <si>
    <t>STATE FARM INSURANCE BLOOMINGTON IL</t>
  </si>
  <si>
    <t>Scouting Supplies x-x-0736 NC</t>
  </si>
  <si>
    <t>654e7969712e9c9abdf2d9b1</t>
  </si>
  <si>
    <t>SCOUTING SUPPLIES XXX-XXX-0736 NC</t>
  </si>
  <si>
    <t>Target x3392 Bellevue WA</t>
  </si>
  <si>
    <t>66312815f2b4286bf3b05c4a</t>
  </si>
  <si>
    <t>TARGET XXXX3392 BELLEVUE WA</t>
  </si>
  <si>
    <t>65f63333b75ef287c44e03af</t>
  </si>
  <si>
    <t>6595e56b1c76a9f228180bd2</t>
  </si>
  <si>
    <t>Bill Payment Transamerica Life Insur</t>
  </si>
  <si>
    <t>Health and Life Insurance</t>
  </si>
  <si>
    <t>663464e28fa0e62baa835dcb</t>
  </si>
  <si>
    <t>BILL PAYMENT TRANSAMERICA LIFE INSUR</t>
  </si>
  <si>
    <t>6595e4b51c76a9f228180825</t>
  </si>
  <si>
    <t>6595e4b61c76a9f22818088d</t>
  </si>
  <si>
    <t>66504c9c735d86be1f6c6fc7</t>
  </si>
  <si>
    <t>65a62244120536d35371deca</t>
  </si>
  <si>
    <t>6597d999151507e9d5e5dc5b</t>
  </si>
  <si>
    <t>Zara.com New York NY</t>
  </si>
  <si>
    <t>65a857a04c127c856a9ca22b</t>
  </si>
  <si>
    <t>65977d481c76a9f2281ca6f9</t>
  </si>
  <si>
    <t>65c2b8b5cc49838d68a0e8a6</t>
  </si>
  <si>
    <t>Tst* LA Conner Brewing LA Conner WA</t>
  </si>
  <si>
    <t>662ae094b700159226e54a24</t>
  </si>
  <si>
    <t>TST* LA CONNER BREWING La Conner WA</t>
  </si>
  <si>
    <t>65d9d67ae61005bb55be6c90</t>
  </si>
  <si>
    <t>65d9d67ae61005bb55be6c8f</t>
  </si>
  <si>
    <t>Agero Roadside Assissan Francisco CA</t>
  </si>
  <si>
    <t>65d2b04075955f3c9aae5abf</t>
  </si>
  <si>
    <t>AGERO ROADSIDE ASSISSAN FRANCISCO CA</t>
  </si>
  <si>
    <t>Pnw Ballet Web Seattle WA</t>
  </si>
  <si>
    <t>65f92ea34f9cd34da9a00e00</t>
  </si>
  <si>
    <t>PNW BALLET WEB SEATTLE WA</t>
  </si>
  <si>
    <t>Urbanstems x2779 DC</t>
  </si>
  <si>
    <t>662ae094b700159226e54a28</t>
  </si>
  <si>
    <t>URBANSTEMS XXXXXX2779 DC</t>
  </si>
  <si>
    <t>65b17b082f05549d9e10fa92</t>
  </si>
  <si>
    <t>Bluwater Bistro Seattle WA</t>
  </si>
  <si>
    <t>65c5cac6e1b2bcf4721aabbf</t>
  </si>
  <si>
    <t>BLUWATER BISTRO SEATTLE WA</t>
  </si>
  <si>
    <t>Ulta.com Romeoville IL</t>
  </si>
  <si>
    <t>6595e56b1c76a9f228180be2</t>
  </si>
  <si>
    <t>ULTA.COM ROMEOVILLE IL</t>
  </si>
  <si>
    <t>Proliance Surgeons Iseattle WA</t>
  </si>
  <si>
    <t>656ed8f1019683d89f38fdcc</t>
  </si>
  <si>
    <t>PROLIANCE SURGEONS ISEATTLE WA</t>
  </si>
  <si>
    <t>Jenny Pho Issaquah WA</t>
  </si>
  <si>
    <t>65d5a17175955f3c9a0054f1</t>
  </si>
  <si>
    <t>JENNY PHO ISSAQUAH WA</t>
  </si>
  <si>
    <t>You Bought American Express Co Com Usd0.20</t>
  </si>
  <si>
    <t>65af881dfe5444f30f06f0f0</t>
  </si>
  <si>
    <t>YOU BOUGHT AMERICAN EXPRESS CO COM USD0.20</t>
  </si>
  <si>
    <t>Doctor's Data, Inc x-x-2784 IL</t>
  </si>
  <si>
    <t>6595e56b1c76a9f228180b8b</t>
  </si>
  <si>
    <t>DOCTOR'S DATA, INC XXX-XXX-2784 IL</t>
  </si>
  <si>
    <t>6589fe589ca3835ccdb79349</t>
  </si>
  <si>
    <t>659bec55f9a267e3991c769e</t>
  </si>
  <si>
    <t>656ed8f1019683d89f38fdcf</t>
  </si>
  <si>
    <t>65ed5c22f7e8712e205d9f69</t>
  </si>
  <si>
    <t>65c076884f9fda45aecf7074</t>
  </si>
  <si>
    <t>Powell's Burnside 00portland or</t>
  </si>
  <si>
    <t>655d128ba94060a43d766871</t>
  </si>
  <si>
    <t>POWELL'S BURNSIDE 00PORTLAND OR</t>
  </si>
  <si>
    <t>6636b1008fa0e62baa369375</t>
  </si>
  <si>
    <t>664dbffba4edb1d7dc82be49</t>
  </si>
  <si>
    <t>662ae094b700159226e54a1c</t>
  </si>
  <si>
    <t>66012a2d0cb7c6fdefca3231</t>
  </si>
  <si>
    <t>65d8640e5b267897a2113969</t>
  </si>
  <si>
    <t>6595e56b1c76a9f228180bca</t>
  </si>
  <si>
    <t>654e7969712e9c9abdf2d9c0</t>
  </si>
  <si>
    <t>Fever Usa* Astra Lumin New York NY</t>
  </si>
  <si>
    <t>65d5a17175955f3c9a0054ef</t>
  </si>
  <si>
    <t>FEVER USA* ASTRA LUMIN NEW YORK NY</t>
  </si>
  <si>
    <t>Direct Debit City of Ventnoutility</t>
  </si>
  <si>
    <t>106 N Newport Water &amp; Taxes</t>
  </si>
  <si>
    <t>6620c17a9c9d7712222fe622</t>
  </si>
  <si>
    <t>DIRECT DEBIT CITY OF VENTNOUTILITY</t>
  </si>
  <si>
    <t>Sq *constellation Natu Seattle WA</t>
  </si>
  <si>
    <t>65efe84b4f9cd34da914189d</t>
  </si>
  <si>
    <t>SQ *CONSTELLATION NATU SEATTLE WA</t>
  </si>
  <si>
    <t>6595e4b51c76a9f228180817</t>
  </si>
  <si>
    <t>6595e56b1c76a9f228180ba1</t>
  </si>
  <si>
    <t>660f9969cf706f92e40562dc</t>
  </si>
  <si>
    <t>659fadd33ef2016bdef5f4fc</t>
  </si>
  <si>
    <t>6595e4b61c76a9f2281808c9</t>
  </si>
  <si>
    <t>6595e4b61c76a9f2281808d2</t>
  </si>
  <si>
    <t>Amazon Prime*l391e5ew3</t>
  </si>
  <si>
    <t>662edff660ce906d181306cb</t>
  </si>
  <si>
    <t>Amazon Prime*L391E5EW3</t>
  </si>
  <si>
    <t>Amazon Groce*b81xo3kc3</t>
  </si>
  <si>
    <t>66449e305e830b6fa737923b</t>
  </si>
  <si>
    <t>Amazon Groce*B81XO3KC3</t>
  </si>
  <si>
    <t>6595e56b1c76a9f228180b88</t>
  </si>
  <si>
    <t>66556e3d735d86be1fe238fd</t>
  </si>
  <si>
    <t>Amzn Mktp Us*ex6185fe3</t>
  </si>
  <si>
    <t>6595e4031c76a9f22818059d</t>
  </si>
  <si>
    <t>AMZN Mktp US*EX6185FE3</t>
  </si>
  <si>
    <t>65b08bc4f7df3e5490ebe7b8</t>
  </si>
  <si>
    <t>66189174c1694ba901e11704</t>
  </si>
  <si>
    <t>656ed8f1019683d89f38fdce</t>
  </si>
  <si>
    <t>65f63333b75ef287c44e03d3</t>
  </si>
  <si>
    <t>65ce840d63bb1f12ee6ee11b</t>
  </si>
  <si>
    <t>663fe7a3e4f9219349609693</t>
  </si>
  <si>
    <t>Naples Ristorante Anaheim CA</t>
  </si>
  <si>
    <t>65b494e48d52b3421df5ef0b</t>
  </si>
  <si>
    <t>NAPLES RISTORANTE ANAHEIM CA</t>
  </si>
  <si>
    <t>6645f3e15e830b6fa7a0b707</t>
  </si>
  <si>
    <t>6595e56b1c76a9f228180bd4</t>
  </si>
  <si>
    <t>Amzn Mktp Us*ha8cn5r03</t>
  </si>
  <si>
    <t>6595e4031c76a9f2281805cf</t>
  </si>
  <si>
    <t>AMZN Mktp US*HA8CN5R03</t>
  </si>
  <si>
    <t>65b8ea92325d889a1333a06d</t>
  </si>
  <si>
    <t>65fb12680bb09952cb0241c1</t>
  </si>
  <si>
    <t>Go! Calendars Sr0444 Bellevue WA</t>
  </si>
  <si>
    <t>6595e56b1c76a9f228180bb0</t>
  </si>
  <si>
    <t>GO! CALENDARS SR0444 BELLEVUE WA</t>
  </si>
  <si>
    <t>Amzn Mktp Us*td53t2oy3</t>
  </si>
  <si>
    <t>661f01b6fa5149c6ec2c5e78</t>
  </si>
  <si>
    <t>AMZN Mktp US*TD53T2OY3</t>
  </si>
  <si>
    <t>654e7969712e9c9abdf2da0c</t>
  </si>
  <si>
    <t>6615b06451e016afa09d2f5f</t>
  </si>
  <si>
    <t>6595e56b1c76a9f228180b58</t>
  </si>
  <si>
    <t>654e7969712e9c9abdf2d9e3</t>
  </si>
  <si>
    <t>660cbd44609f8cd115f3c8ee</t>
  </si>
  <si>
    <t>TST* TACO CITY TAQUERI Seattle WA</t>
  </si>
  <si>
    <t>Amzn Mktp Us*qv7zd4om3</t>
  </si>
  <si>
    <t>6595e4031c76a9f2281805be</t>
  </si>
  <si>
    <t>AMZN Mktp US*QV7ZD4OM3</t>
  </si>
  <si>
    <t>65cac20fdb445b941e1afbd6</t>
  </si>
  <si>
    <t>Amazon Groce*gm0va4033</t>
  </si>
  <si>
    <t>6595e4031c76a9f22818058f</t>
  </si>
  <si>
    <t>Amazon Groce*GM0VA4033</t>
  </si>
  <si>
    <t>660296b90cb7c6fdef5c2fba</t>
  </si>
  <si>
    <t>Amzn Mktp Us*rb3ul4dg1</t>
  </si>
  <si>
    <t>65cf04ec63bb1f12eead1220</t>
  </si>
  <si>
    <t>AMZN Mktp US*RB3UL4DG1</t>
  </si>
  <si>
    <t>Delta x6086 Delta.com CA</t>
  </si>
  <si>
    <t>65b17b082f05549d9e10fa8d</t>
  </si>
  <si>
    <t>DELTA XXXXXXXXXX6086 DELTA.COM CA</t>
  </si>
  <si>
    <t>Fh* on the Town Food T Eastampton NJ</t>
  </si>
  <si>
    <t>6595e56b1c76a9f228180b76</t>
  </si>
  <si>
    <t>FH* ON THE TOWN FOOD T EASTAMPTON NJ</t>
  </si>
  <si>
    <t>659e0761f23193a9de78ed23</t>
  </si>
  <si>
    <t>Amzn Mktp Us*ri5211ml2</t>
  </si>
  <si>
    <t>65d697cb75955f3c9a65dd78</t>
  </si>
  <si>
    <t>AMZN Mktp US*RI5211ML2</t>
  </si>
  <si>
    <t>Natural Gas</t>
  </si>
  <si>
    <t>65b9df225e4c66364be76326</t>
  </si>
  <si>
    <t>Amzn Mktp Us*r27cu09q0</t>
  </si>
  <si>
    <t>65bec15cf2b2810db3b322f1</t>
  </si>
  <si>
    <t>AMZN Mktp US*R27CU09Q0</t>
  </si>
  <si>
    <t>659f03adc375f26622c8b784</t>
  </si>
  <si>
    <t>Amzn Mktp Us*um1095d63</t>
  </si>
  <si>
    <t>6595e4031c76a9f2281805ac</t>
  </si>
  <si>
    <t>AMZN Mktp US*UM1095D63</t>
  </si>
  <si>
    <t>654e7969712e9c9abdf2da0a</t>
  </si>
  <si>
    <t>Clear *clearme.com Clearme.com NY</t>
  </si>
  <si>
    <t>65815196930d0e7fc62d370a</t>
  </si>
  <si>
    <t>CLEAR *CLEARME.COM CLEARME.COM NY</t>
  </si>
  <si>
    <t>Dlr Flora Magic Anaheim CA</t>
  </si>
  <si>
    <t>654e7969712e9c9abdf2d9bc</t>
  </si>
  <si>
    <t>DLR FLORA MAGIC ANAHEIM CA</t>
  </si>
  <si>
    <t>Reinvestment as of x-X3-22 Vanguard Div Apprec Index Fd Admiral Shs</t>
  </si>
  <si>
    <t>660260c7bc159053eab53bfb</t>
  </si>
  <si>
    <t>REINVESTMENT as of XXXX-X3-22 VANGUARD DIV APPREC INDEX FD ADMIRAL SHS</t>
  </si>
  <si>
    <t>65d9d67ae61005bb55be6c8e</t>
  </si>
  <si>
    <t>6568d441ba7c7ac6b6d91f81</t>
  </si>
  <si>
    <t>Jazz Kitchen Coastal G Anaheim CA</t>
  </si>
  <si>
    <t>65b494e48d52b3421df5ef0e</t>
  </si>
  <si>
    <t>JAZZ KITCHEN COASTAL G ANAHEIM CA</t>
  </si>
  <si>
    <t>Amzn Mktp Us*3s60h9to3</t>
  </si>
  <si>
    <t>6595e4031c76a9f2281805b9</t>
  </si>
  <si>
    <t>AMZN Mktp US*3S60H9TO3</t>
  </si>
  <si>
    <t>Tst* Mbar Seattle WA</t>
  </si>
  <si>
    <t>6595e56b1c76a9f228180ba9</t>
  </si>
  <si>
    <t>TST* MBAR Seattle WA</t>
  </si>
  <si>
    <t>Transferred to Vs x-XX1378 Redemption</t>
  </si>
  <si>
    <t>6595e4b61c76a9f2281808ab</t>
  </si>
  <si>
    <t>TRANSFERRED TO VS XXX-XX1378 REDEMPTION</t>
  </si>
  <si>
    <t>6595e4b61c76a9f2281808b0</t>
  </si>
  <si>
    <t>65f5e9fa4f9cd34da968bace</t>
  </si>
  <si>
    <t>654e7ab0712e9c9abdf2dd40</t>
  </si>
  <si>
    <t>Sp Eight Sleep New York NY</t>
  </si>
  <si>
    <t>65727ea3cae6ce87fc28aed1</t>
  </si>
  <si>
    <t>SP EIGHT SLEEP NEW YORK NY</t>
  </si>
  <si>
    <t>Milton &amp; Betty Katz Jc Margate NJ</t>
  </si>
  <si>
    <t>664dbffba4edb1d7dc82be48</t>
  </si>
  <si>
    <t>MILTON &amp; BETTY KATZ JC MARGATE NJ</t>
  </si>
  <si>
    <t>66504c9d735d86be1f6c6fd5</t>
  </si>
  <si>
    <t>66274de900bd88730c1bbcf8</t>
  </si>
  <si>
    <t>65bc29b46c09be694442c634</t>
  </si>
  <si>
    <t>6596f7661c76a9f2281adffa</t>
  </si>
  <si>
    <t>6596f7661c76a9f2281ae000</t>
  </si>
  <si>
    <t>Ivy* Session Payment San Francisco CA</t>
  </si>
  <si>
    <t>Therapist</t>
  </si>
  <si>
    <t>6595e56b1c76a9f228180bd0</t>
  </si>
  <si>
    <t>IVY* SESSION PAYMENT SAN FRANCISCO CA</t>
  </si>
  <si>
    <t>Tst* Communion Seattseattle WA</t>
  </si>
  <si>
    <t>65fe4a1ebc159053ea1cdb0b</t>
  </si>
  <si>
    <t>TST* COMMUNION SEATTSEATTLE WA</t>
  </si>
  <si>
    <t>66274de900bd88730c1bbd04</t>
  </si>
  <si>
    <t>Cash Advance Atm6788 899 Columbus a San Fransico CAx5131H506GSV</t>
  </si>
  <si>
    <t>6658ced64840e7ab778e1619</t>
  </si>
  <si>
    <t>CASH ADVANCE ATM6788 899 COLUMBUS A SAN FRANSICO CAXXXXXXXXX5131H506GSV</t>
  </si>
  <si>
    <t>662f18a71db1c192445756db</t>
  </si>
  <si>
    <t>654e7969712e9c9abdf2d9f1</t>
  </si>
  <si>
    <t>Tortilla Jos Anaheim CA</t>
  </si>
  <si>
    <t>65b235ab3efab6cbf95b0df2</t>
  </si>
  <si>
    <t>TORTILLA JOS ANAHEIM CA</t>
  </si>
  <si>
    <t>658551b65d61da8e54992967</t>
  </si>
  <si>
    <t>Direct Debit Comcast x3989</t>
  </si>
  <si>
    <t>65af881dfe5444f30f06f0e8</t>
  </si>
  <si>
    <t>DIRECT DEBIT COMCAST XXXXXXXXXXX3989</t>
  </si>
  <si>
    <t>6595e4b61c76a9f22818088a</t>
  </si>
  <si>
    <t>Amazon Groce*rn1ox8z42</t>
  </si>
  <si>
    <t>65ec3d78f7e8712e20e87b0e</t>
  </si>
  <si>
    <t>Amazon Groce*RN1OX8Z42</t>
  </si>
  <si>
    <t>Amzn Mktp Us*rz0zq55x0</t>
  </si>
  <si>
    <t>65e3b3ae1a25a873c4aad97d</t>
  </si>
  <si>
    <t>AMZN Mktp US*RZ0ZQ55X0</t>
  </si>
  <si>
    <t>6595e4b61c76a9f228180893</t>
  </si>
  <si>
    <t>65a857a04c127c856a9ca22d</t>
  </si>
  <si>
    <t>66051e89609f8cd11504eba7</t>
  </si>
  <si>
    <t>You Bought Visa Inc</t>
  </si>
  <si>
    <t>65af881dfe5444f30f06f0f6</t>
  </si>
  <si>
    <t>YOU BOUGHT VISA INC</t>
  </si>
  <si>
    <t>Bananarepublic Us 8021 Bellevue WA</t>
  </si>
  <si>
    <t>6595e56b1c76a9f228180bbd</t>
  </si>
  <si>
    <t>BANANAREPUBLIC US 8021 BELLEVUE WA</t>
  </si>
  <si>
    <t>6595e4b61c76a9f228180881</t>
  </si>
  <si>
    <t>Reinvestment as of x-X2-20 Vanguard Div Apprec Index Fd Admiral Shs</t>
  </si>
  <si>
    <t>6595e4b51c76a9f2281807de</t>
  </si>
  <si>
    <t>REINVESTMENT as of XXXX-X2-20 VANGUARD DIV APPREC INDEX FD ADMIRAL SHS</t>
  </si>
  <si>
    <t>65fe43700cb7c6fdefaba0e9</t>
  </si>
  <si>
    <t>Holistique Medical Cbellevue WA</t>
  </si>
  <si>
    <t>65628599a5f393ec7fe2dacc</t>
  </si>
  <si>
    <t>HOLISTIQUE MEDICAL CBELLEVUE WA</t>
  </si>
  <si>
    <t>65d9d67ae61005bb55be6ccf</t>
  </si>
  <si>
    <t>66274de900bd88730c1bbcdd</t>
  </si>
  <si>
    <t>664d898c720ce8adf2ac6927</t>
  </si>
  <si>
    <t>65a875174febbee61827d703</t>
  </si>
  <si>
    <t>65af881dfe5444f30f06f0f4</t>
  </si>
  <si>
    <t>655ef247a5f393ec7fdc9fe1</t>
  </si>
  <si>
    <t>Dlr Storytellers Anaheim CA</t>
  </si>
  <si>
    <t>65b725af4b1eec8c218b7d47</t>
  </si>
  <si>
    <t>DLR STORYTELLERS ANAHEIM CA</t>
  </si>
  <si>
    <t>656fd8f007c20411c42ac536</t>
  </si>
  <si>
    <t>Saltys on Alki Seattle WA</t>
  </si>
  <si>
    <t>65e6afbbe1419f2e294f78b8</t>
  </si>
  <si>
    <t>SALTYS ON ALKI SEATTLE WA</t>
  </si>
  <si>
    <t>65e314ac5b2cd23f0ace76df</t>
  </si>
  <si>
    <t>654e7969712e9c9abdf2d9f2</t>
  </si>
  <si>
    <t>Journaled Rsu Medicare</t>
  </si>
  <si>
    <t>65d9d67ae61005bb55be6c8d</t>
  </si>
  <si>
    <t>JOURNALED RSU Medicare</t>
  </si>
  <si>
    <t>654e7969712e9c9abdf2d9ec</t>
  </si>
  <si>
    <t>Enterprise Renxx1294san Francisco CA</t>
  </si>
  <si>
    <t>65f5e9fa4f9cd34da968badb</t>
  </si>
  <si>
    <t>ENTERPRISE RENXX1294SAN FRANCISCO CA</t>
  </si>
  <si>
    <t>Pwp AMEXTRAVEL.COx-x-2977 WA</t>
  </si>
  <si>
    <t>65b0be64e4e3a6e53de5c86f</t>
  </si>
  <si>
    <t>PwP AMEXTRAVEL.COXXX-XXX-2977 WA</t>
  </si>
  <si>
    <t>66196d01a12745be2450d6b9</t>
  </si>
  <si>
    <t>6645f3e15e830b6fa7a0b712</t>
  </si>
  <si>
    <t>Renewal Membership Fee</t>
  </si>
  <si>
    <t>658551b65d61da8e5499296b</t>
  </si>
  <si>
    <t>RENEWAL MEMBERSHIP FEE</t>
  </si>
  <si>
    <t>Lotus of Siam 0x8880las Vegas NV</t>
  </si>
  <si>
    <t>656d1474019683d89f34ab61</t>
  </si>
  <si>
    <t>LOTUS OF SIAM 0X8880LAS VEGAS NV</t>
  </si>
  <si>
    <t>6595e56b1c76a9f228180b8c</t>
  </si>
  <si>
    <t>AMERICANx8213 Fort Worth Txname: Mower/harry Depart:01/22/2024 Sna to Sea: As: Class:o : Stop: X Sea to Sna: As: Class:o : Stop: X</t>
  </si>
  <si>
    <t>6595e56b1c76a9f228180be5</t>
  </si>
  <si>
    <t>AMERICANXXXXXXXXX8213 FORT WORTH TXNAME: MOWER/HARRY DEPART:01/22/2024 SNA TO SEA: AS: CLASS:O : STOP: X SEA TO SNA: AS: CLASS:O : STOP: X</t>
  </si>
  <si>
    <t>AMERICANx8214 Fort Worth Txname: Mower/sarah Depart:01/22/2024 Sna to Sea: As: Class:o : Stop: X Sea to Sna: As: Class:o : Stop: X</t>
  </si>
  <si>
    <t>6595e56b1c76a9f228180be3</t>
  </si>
  <si>
    <t>AMERICANXXXXXXXXX8214 FORT WORTH TXNAME: MOWER/SARAH DEPART:01/22/2024 SNA TO SEA: AS: CLASS:O : STOP: X SEA TO SNA: AS: CLASS:O : STOP: X</t>
  </si>
  <si>
    <t>AMERICANx8215 Fort Worth Txname: Mower/harry Depart:01/22/2024 Sna to Sea: As: Class:o : Stop: X Sea to Sna: As: Class:o : Stop: X</t>
  </si>
  <si>
    <t>6595e56b1c76a9f228180be4</t>
  </si>
  <si>
    <t>AMERICANXXXXXXXXX8215 FORT WORTH TXNAME: MOWER/HARRY DEPART:01/22/2024 SNA TO SEA: AS: CLASS:O : STOP: X SEA TO SNA: AS: CLASS:O : STOP: X</t>
  </si>
  <si>
    <t>AMERICANx8216 Fort Worth Txname: Mower/james Depart:01/22/2024 Sna to Sea: As: Class:o : Stop: X Sea to Sna: As: Class:o : Stop: X</t>
  </si>
  <si>
    <t>6595e56b1c76a9f228180be6</t>
  </si>
  <si>
    <t>AMERICANXXXXXXXXX8216 FORT WORTH TXNAME: MOWER/JAMES DEPART:01/22/2024 SNA TO SEA: AS: CLASS:O : STOP: X SEA TO SNA: AS: CLASS:O : STOP: X</t>
  </si>
  <si>
    <t>663c377fa4a37f5a05943e57</t>
  </si>
  <si>
    <t>Ulta #x 0000 Bellevue WA</t>
  </si>
  <si>
    <t>660b5666463e7508c6396cb9</t>
  </si>
  <si>
    <t>ULTA #XXXX 0000 BELLEVUE WA</t>
  </si>
  <si>
    <t>659bec55f9a267e3991c7696</t>
  </si>
  <si>
    <t>65d9d67ae61005bb55be6ce9</t>
  </si>
  <si>
    <t>657a14e1912856f95de9d4c3</t>
  </si>
  <si>
    <t>664a6555195add24958bc218</t>
  </si>
  <si>
    <t>REI #11 Seattle Seattle WA</t>
  </si>
  <si>
    <t>65e6afbbe1419f2e294f78bb</t>
  </si>
  <si>
    <t>REI #11 SEATTLE SEATTLE WA</t>
  </si>
  <si>
    <t>655d128ba94060a43d766877</t>
  </si>
  <si>
    <t>6608d671609f8cd1157c6472</t>
  </si>
  <si>
    <t>65aa758fdd52354b54600785</t>
  </si>
  <si>
    <t>Direct Debit WA State Dol WA St Dmv</t>
  </si>
  <si>
    <t>65d258e1aef55c6f2285c394</t>
  </si>
  <si>
    <t>DIRECT DEBIT WA STATE DOL WA ST DMV</t>
  </si>
  <si>
    <t>6603e8507cc762f33c71aec2</t>
  </si>
  <si>
    <t>6603e8507cc762f33c71aec4</t>
  </si>
  <si>
    <t>Scientifics Direct x-x-7500 NY</t>
  </si>
  <si>
    <t>6595e56b1c76a9f228180ba4</t>
  </si>
  <si>
    <t>SCIENTIFICS DIRECT XXX-XXX-7500 NY</t>
  </si>
  <si>
    <t>65aa758fdd52354b54600786</t>
  </si>
  <si>
    <t>Loy*presidiosurgcenter Sacremento CA</t>
  </si>
  <si>
    <t>65efe84b4f9cd34da9141892</t>
  </si>
  <si>
    <t>LOY*PRESIDIOSURGCENTER SACREMENTO CA</t>
  </si>
  <si>
    <t>Cash Advance Atm0196 8401 Aurora Av Seattle WAx5131DR06GSR</t>
  </si>
  <si>
    <t>65ce840d63bb1f12ee6ee110</t>
  </si>
  <si>
    <t>CASH ADVANCE ATM0196 8401 Aurora Av Seattle WAXXXXXXXXX5131DR06GSR</t>
  </si>
  <si>
    <t>Dlr Carthay Circle Anaheim CA</t>
  </si>
  <si>
    <t>65b725af4b1eec8c218b7d45</t>
  </si>
  <si>
    <t>DLR CARTHAY CIRCLE ANAHEIM CA</t>
  </si>
  <si>
    <t>Stubhub, Inc. Wilmington De</t>
  </si>
  <si>
    <t>658551b65d61da8e54992969</t>
  </si>
  <si>
    <t>STUBHUB, INC. WILMINGTON DE</t>
  </si>
  <si>
    <t>Trader Joe S #157 West Seattle WA</t>
  </si>
  <si>
    <t>65e6afbbe1419f2e294f78bc</t>
  </si>
  <si>
    <t>TRADER JOE S #157 WEST SEATTLE WA</t>
  </si>
  <si>
    <t>Aplpay Beast &amp; Cleavseattle WA</t>
  </si>
  <si>
    <t>65fb12680bb09952cb0241c0</t>
  </si>
  <si>
    <t>AplPay BEAST &amp; CLEAVSEATTLE WA</t>
  </si>
  <si>
    <t>Reinvestment Vanguard Whitehall Fds High Div Yld</t>
  </si>
  <si>
    <t>6595e4b51c76a9f2281807e0</t>
  </si>
  <si>
    <t>REINVESTMENT VANGUARD WHITEHALL FDS HIGH DIV YLD</t>
  </si>
  <si>
    <t>You Bought Adobe Inc Com</t>
  </si>
  <si>
    <t>65ed14b7f7e8712e203de83e</t>
  </si>
  <si>
    <t>YOU BOUGHT ADOBE INC COM</t>
  </si>
  <si>
    <t>65c2b8b5cc49838d68a0e8a4</t>
  </si>
  <si>
    <t>6595e4b61c76a9f228180877</t>
  </si>
  <si>
    <t>654e7969712e9c9abdf2d9c1</t>
  </si>
  <si>
    <t>664f0ba1081236b1cad4cbc6</t>
  </si>
  <si>
    <t>Direct Debit Borough of Tucx4900</t>
  </si>
  <si>
    <t>229 Center Water &amp; Taxes</t>
  </si>
  <si>
    <t>663fe7a3e4f9219349609667</t>
  </si>
  <si>
    <t>DIRECT DEBIT Borough of TucXXXXXX4900</t>
  </si>
  <si>
    <t>654e7969712e9c9abdf2d9c8</t>
  </si>
  <si>
    <t>Amazon.com*4x8so2ky3</t>
  </si>
  <si>
    <t>6595e4031c76a9f2281805a8</t>
  </si>
  <si>
    <t>Amazon.com*4X8SO2KY3</t>
  </si>
  <si>
    <t>Direct Debit Seattleutiltieweb_pay</t>
  </si>
  <si>
    <t>6595e4b61c76a9f228180895</t>
  </si>
  <si>
    <t>DIRECT DEBIT SEATTLEUTILTIEWEB_PAY</t>
  </si>
  <si>
    <t>Courtyard San Francisc San Francisco CA</t>
  </si>
  <si>
    <t>6639c98a8fa0e62baa22dfc9</t>
  </si>
  <si>
    <t>COURTYARD SAN FRANCISC SAN FRANCISCO CA</t>
  </si>
  <si>
    <t>66312815f2b4286bf3b05c48</t>
  </si>
  <si>
    <t>Amazon.com*349e63fi3</t>
  </si>
  <si>
    <t>6595e4031c76a9f2281805af</t>
  </si>
  <si>
    <t>Amazon.com*349E63FI3</t>
  </si>
  <si>
    <t>The Home Depot Egg Harbor Twp NJ</t>
  </si>
  <si>
    <t>654e7ab0712e9c9abdf2dd51</t>
  </si>
  <si>
    <t>THE HOME DEPOT EGG HARBOR TWP NJ</t>
  </si>
  <si>
    <t>Direct Debit St Joseph Schofacts</t>
  </si>
  <si>
    <t>664a6555195add24958bc1ef</t>
  </si>
  <si>
    <t>DIRECT DEBIT St Joseph SchoFACTS</t>
  </si>
  <si>
    <t>6620c17a9c9d7712222fe621</t>
  </si>
  <si>
    <t>65fb12900bb09952cb024458</t>
  </si>
  <si>
    <t>65d6cb6775955f3c9a828cf9</t>
  </si>
  <si>
    <t>65a974addd52354b545d84b8</t>
  </si>
  <si>
    <t>6595e4b51c76a9f22818081f</t>
  </si>
  <si>
    <t>Lgc*doordash Giftcard Encino CA</t>
  </si>
  <si>
    <t>6595e56b1c76a9f228180ba7</t>
  </si>
  <si>
    <t>LGC*DOORDASH GIFTCARD ENCINO CA</t>
  </si>
  <si>
    <t>AMERICANx8554 Fort Worth TX</t>
  </si>
  <si>
    <t>665811884840e7ab775c01fd</t>
  </si>
  <si>
    <t>AMERICANXXXXXXXXXX8554 FORT WORTH TX</t>
  </si>
  <si>
    <t>65d9d67ae61005bb55be6c8c</t>
  </si>
  <si>
    <t>Www.terryreal.com Newton MA</t>
  </si>
  <si>
    <t>654e7969712e9c9abdf2d9b2</t>
  </si>
  <si>
    <t>WWW.TERRYREAL.COM NEWTON MA</t>
  </si>
  <si>
    <t>6595e56b1c76a9f228180ba8</t>
  </si>
  <si>
    <t>6595e56b1c76a9f228180bcb</t>
  </si>
  <si>
    <t>Bill Payment Michael Friedman, Do</t>
  </si>
  <si>
    <t>663c9d2d8281f4932ff56df7</t>
  </si>
  <si>
    <t>BILL PAYMENT MICHAEL FRIEDMAN, DO</t>
  </si>
  <si>
    <t>6595e4b51c76a9f228180843</t>
  </si>
  <si>
    <t>65b725af4b1eec8c218b7d48</t>
  </si>
  <si>
    <t>65ed5c22f7e8712e205d9f5d</t>
  </si>
  <si>
    <t>66345f308fa0e62baa815ea0</t>
  </si>
  <si>
    <t>65aa758fdd52354b5460078e</t>
  </si>
  <si>
    <t>Amazon.com*bf83m8k13</t>
  </si>
  <si>
    <t>6595e4031c76a9f2281805a4</t>
  </si>
  <si>
    <t>Amazon.com*BF83M8K13</t>
  </si>
  <si>
    <t>65c31be833cb8e648985b71c</t>
  </si>
  <si>
    <t>Fmi/pom Ins x x-x-3120 NJ</t>
  </si>
  <si>
    <t>229 Insurance</t>
  </si>
  <si>
    <t>6638487e887317060e6b663f</t>
  </si>
  <si>
    <t>FMI/POM INS XXXX XXX-XXX-3120 NJ</t>
  </si>
  <si>
    <t>65bad15f261c7f077b50fd44</t>
  </si>
  <si>
    <t>Reinvestment as of x-X2-27 Vanguard Target Ret 2035 Fd Investor Cl</t>
  </si>
  <si>
    <t>6595e4b51c76a9f2281807d5</t>
  </si>
  <si>
    <t>REINVESTMENT as of XXXX-X2-27 VANGUARD TARGET RET 2035 FD INVESTOR CL</t>
  </si>
  <si>
    <t>65bc29b46c09be694442c628</t>
  </si>
  <si>
    <t>National Car Rxx1416philadelphia PA</t>
  </si>
  <si>
    <t>66312814f2b4286bf3b05ae3</t>
  </si>
  <si>
    <t>NATIONAL CAR RXX1416PHILADELPHIA PA</t>
  </si>
  <si>
    <t>Aplpay Dlr Savi's Woanaheim CA</t>
  </si>
  <si>
    <t>65b5525af337cc7201bf1cf4</t>
  </si>
  <si>
    <t>AplPay DLR SAVI'S WOANAHEIM CA</t>
  </si>
  <si>
    <t>65c716c07e510ffad57342be</t>
  </si>
  <si>
    <t>664a6555195add24958bc219</t>
  </si>
  <si>
    <t>66085d3680b15d21244e2c1c</t>
  </si>
  <si>
    <t>Direct Debit New Jersey Tginjweb40</t>
  </si>
  <si>
    <t>NJ State Income Tax</t>
  </si>
  <si>
    <t>662f08d31db1c1924450e7f1</t>
  </si>
  <si>
    <t>DIRECT DEBIT NEW JERSEY TGINJWEB40</t>
  </si>
  <si>
    <t>662ae094b700159226e54a2a</t>
  </si>
  <si>
    <t>Tst* 203 Fahrenheit Kirkland WA</t>
  </si>
  <si>
    <t>66196d01a12745be2450d6b6</t>
  </si>
  <si>
    <t>TST* 203 FAHRENHEIT KIRKLAND WA</t>
  </si>
  <si>
    <t>Pacific Nw Fertility a Seattle WA</t>
  </si>
  <si>
    <t>663d5ae2e4f92193499b3097</t>
  </si>
  <si>
    <t>PACIFIC NW FERTILITY A SEATTLE WA</t>
  </si>
  <si>
    <t>Olive Tree Projects San Diego CA</t>
  </si>
  <si>
    <t>662ae094b700159226e54a1a</t>
  </si>
  <si>
    <t>OLIVE TREE PROJECTS SAN DIEGO CA</t>
  </si>
  <si>
    <t>663464e28fa0e62baa835de3</t>
  </si>
  <si>
    <t>660bd313463e7508c673f26d</t>
  </si>
  <si>
    <t>65e314aa5b2cd23f0ace759e</t>
  </si>
  <si>
    <t>65bdab53fbd6250249b4711f</t>
  </si>
  <si>
    <t>6595e4b61c76a9f2281808bf</t>
  </si>
  <si>
    <t>6595e4b61c76a9f2281808cc</t>
  </si>
  <si>
    <t>66471f67195add2495be6e12</t>
  </si>
  <si>
    <t>65d9d67ae61005bb55be6cb4</t>
  </si>
  <si>
    <t>Dropbox 7xh9h5bcq769 San Francisco CA</t>
  </si>
  <si>
    <t>663d5ae2e4f92193499b3099</t>
  </si>
  <si>
    <t>Dropbox 7XH9H5BCQ769 San Francisco CA</t>
  </si>
  <si>
    <t>Epiphanyearlylearning Seattle WA</t>
  </si>
  <si>
    <t>6595e56b1c76a9f228180bf2</t>
  </si>
  <si>
    <t>EPIPHANYEARLYLEARNING SEATTLE WA</t>
  </si>
  <si>
    <t>65b9df225e4c66364be76329</t>
  </si>
  <si>
    <t>663282cd07d19b9096ea9360</t>
  </si>
  <si>
    <t>65bc29b36c09be694442c613</t>
  </si>
  <si>
    <t>6595e56b1c76a9f228180b89</t>
  </si>
  <si>
    <t>654e7969712e9c9abdf2da15</t>
  </si>
  <si>
    <t>Amzn Mktp Us*tw6jn2b63</t>
  </si>
  <si>
    <t>66181d8f290968df58952290</t>
  </si>
  <si>
    <t>AMZN Mktp US*TW6JN2B63</t>
  </si>
  <si>
    <t>65a8af884c127c856a9dd55b</t>
  </si>
  <si>
    <t>Madison Seating Lawrence NY</t>
  </si>
  <si>
    <t>6573d855683a5d50c78eea3b</t>
  </si>
  <si>
    <t>MADISON SEATING LAWRENCE NY</t>
  </si>
  <si>
    <t>Delta x5624 Delta.com CA</t>
  </si>
  <si>
    <t>66328bef07d19b9096ee68a2</t>
  </si>
  <si>
    <t>DELTA XXXXXXXXXX5624 DELTA.COM CA</t>
  </si>
  <si>
    <t>65ed5c22f7e8712e205d9f6b</t>
  </si>
  <si>
    <t>Chrysler Dodge Jeep Seattle WA</t>
  </si>
  <si>
    <t>659bec55f9a267e3991c7694</t>
  </si>
  <si>
    <t>CHRYSLER DODGE JEEP SEATTLE WA</t>
  </si>
  <si>
    <t>Amazon.com*iu79o6583</t>
  </si>
  <si>
    <t>6595e4031c76a9f2281805b6</t>
  </si>
  <si>
    <t>Amazon.com*IU79O6583</t>
  </si>
  <si>
    <t>6595e4b61c76a9f228180897</t>
  </si>
  <si>
    <t>65fb12900bb09952cb02444d</t>
  </si>
  <si>
    <t>Aplpay Michael's Subbellevue WA</t>
  </si>
  <si>
    <t>654e7969712e9c9abdf2d9d1</t>
  </si>
  <si>
    <t>AplPay MICHAEL'S SUBBELLEVUE WA</t>
  </si>
  <si>
    <t>65ceca5f63bb1f12ee8ef6bf</t>
  </si>
  <si>
    <t>Rock Solid Inspections Somers Point NJ</t>
  </si>
  <si>
    <t>6639c98a8fa0e62baa22dfc7</t>
  </si>
  <si>
    <t>ROCK SOLID INSPECTIONS SOMERS POINT NJ</t>
  </si>
  <si>
    <t>6626ab971435089a8cef1709</t>
  </si>
  <si>
    <t>662ae094b700159226e54a29</t>
  </si>
  <si>
    <t>65c4b548da771f80745b3d59</t>
  </si>
  <si>
    <t>Better.com x8837 NY</t>
  </si>
  <si>
    <t>66328bef07d19b9096ee68a1</t>
  </si>
  <si>
    <t>BETTER.COM XXXXXX8837 NY</t>
  </si>
  <si>
    <t>663c377fa4a37f5a05943e66</t>
  </si>
  <si>
    <t>65991f031c76a9f228209ae7</t>
  </si>
  <si>
    <t>6595e4b51c76a9f22818083f</t>
  </si>
  <si>
    <t>6595e4b61c76a9f2281808b2</t>
  </si>
  <si>
    <t>65ed14b7f7e8712e203de86d</t>
  </si>
  <si>
    <t>Stubhub San Francisco CA</t>
  </si>
  <si>
    <t>658551b65d61da8e5499296a</t>
  </si>
  <si>
    <t>STUBHUB SAN FRANCISCO CA</t>
  </si>
  <si>
    <t>65ed14b8f7e8712e203de8bc</t>
  </si>
  <si>
    <t>Oceanfirst Bank Na Toms River NJ</t>
  </si>
  <si>
    <t>663e7bce5f42eab7440597fd</t>
  </si>
  <si>
    <t>OCEANFIRST BANK NA TOMS RIVER NJ</t>
  </si>
  <si>
    <t>6597d999151507e9d5e5dc5a</t>
  </si>
  <si>
    <t>6636cf94887317060e03ee1b</t>
  </si>
  <si>
    <t>AMERICANx6094 Fort Worth TX</t>
  </si>
  <si>
    <t>662355ea9b3eda53e428ab7f</t>
  </si>
  <si>
    <t>AMERICANXXXXXXXXX6094 FORT WORTH TX</t>
  </si>
  <si>
    <t>Journaled Rsu Social Security</t>
  </si>
  <si>
    <t>65d9d67ae61005bb55be6c8b</t>
  </si>
  <si>
    <t>JOURNALED RSU Social Security</t>
  </si>
  <si>
    <t>6595e4b51c76a9f228180802</t>
  </si>
  <si>
    <t>65e314aa5b2cd23f0ace75b5</t>
  </si>
  <si>
    <t>65ed14b8f7e8712e203de8ba</t>
  </si>
  <si>
    <t>Costco Whse #0110</t>
  </si>
  <si>
    <t>65d697cb75955f3c9a65dd76</t>
  </si>
  <si>
    <t>COSTCO WHSE #0110</t>
  </si>
  <si>
    <t>663282ce07d19b9096ea9463</t>
  </si>
  <si>
    <t>Bill Payment State Farm Insurance Co</t>
  </si>
  <si>
    <t>65d9d67ae61005bb55be6cb6</t>
  </si>
  <si>
    <t>BILL PAYMENT STATE FARM INSURANCE CO</t>
  </si>
  <si>
    <t>660794a6609f8cd115fc7ef8</t>
  </si>
  <si>
    <t>Db Adj Credit Bal Refund</t>
  </si>
  <si>
    <t>655c4ae0a94060a43d750b79</t>
  </si>
  <si>
    <t>DB ADJ CREDIT BAL REFUND</t>
  </si>
  <si>
    <t>Airbnb * Hmcyj8tdsy San Francisco CA</t>
  </si>
  <si>
    <t>65fb12680bb09952cb0241c5</t>
  </si>
  <si>
    <t>AIRBNB * HMCYJ8TDSY SAN FRANCISCO CA</t>
  </si>
  <si>
    <t>Airbnb * Hmxnb23ayq San Francisco CA</t>
  </si>
  <si>
    <t>654e7969712e9c9abdf2d9d9</t>
  </si>
  <si>
    <t>AIRBNB * HMXNB23AYQ SAN FRANCISCO CA</t>
  </si>
  <si>
    <t>65e314aa5b2cd23f0ace7574</t>
  </si>
  <si>
    <t>6595e4b51c76a9f228180822</t>
  </si>
  <si>
    <t>6595e4b51c76a9f228180842</t>
  </si>
  <si>
    <t>Www.stuccosafe.com Collegeville PA</t>
  </si>
  <si>
    <t>6639c98a8fa0e62baa22dfcc</t>
  </si>
  <si>
    <t>WWW.STUCCOSAFE.COM COLLEGEVILLE PA</t>
  </si>
  <si>
    <t>Bill Payment Citibusiness Card</t>
  </si>
  <si>
    <t>Citi AA- Payment</t>
  </si>
  <si>
    <t>6595e4b51c76a9f22818080c</t>
  </si>
  <si>
    <t>BILL PAYMENT CITIBUSINESS CARD</t>
  </si>
  <si>
    <t>Direct Debit Citi Autopay Payment</t>
  </si>
  <si>
    <t>6595e4b51c76a9f228180815</t>
  </si>
  <si>
    <t>DIRECT DEBIT CITI AUTOPAY PAYMENT</t>
  </si>
  <si>
    <t>6639c98a8fa0e62baa22dfce</t>
  </si>
  <si>
    <t>663fc834e4f9219349559481</t>
  </si>
  <si>
    <t>65aa758fdd52354b5460078c</t>
  </si>
  <si>
    <t>660794a6609f8cd115fc7ee8</t>
  </si>
  <si>
    <t>66051e89609f8cd11504ebd4</t>
  </si>
  <si>
    <t>65d9d67ae61005bb55be6c8a</t>
  </si>
  <si>
    <t>65d9d67ae61005bb55be6c89</t>
  </si>
  <si>
    <t>65f63333b75ef287c44e03bf</t>
  </si>
  <si>
    <t>6595e4b51c76a9f2281807e8</t>
  </si>
  <si>
    <t>65aa758fdd52354b5460078f</t>
  </si>
  <si>
    <t>65ce840d63bb1f12ee6ee101</t>
  </si>
  <si>
    <t>65bc29b46c09be694442c636</t>
  </si>
  <si>
    <t>6595e4b51c76a9f2281807cc</t>
  </si>
  <si>
    <t>66504c9c735d86be1f6c6fc6</t>
  </si>
  <si>
    <t>65a974addd52354b545d84b7</t>
  </si>
  <si>
    <t>6595e4b51c76a9f22818081e</t>
  </si>
  <si>
    <t>6595e4b51c76a9f228180841</t>
  </si>
  <si>
    <t>6595e4b61c76a9f228180876</t>
  </si>
  <si>
    <t>6595e4b51c76a9f2281807f1</t>
  </si>
  <si>
    <t>6595e4b51c76a9f2281807eb</t>
  </si>
  <si>
    <t>6597d999151507e9d5e5dc5c</t>
  </si>
  <si>
    <t>660794a6609f8cd115fc7eeb</t>
  </si>
  <si>
    <t>Tst* Lark Creek Grill San Francisco CA</t>
  </si>
  <si>
    <t>665ce008ad324e1545e670d6</t>
  </si>
  <si>
    <t>TST* LARK CREEK GRILL SAN FRANCISCO CA</t>
  </si>
  <si>
    <t>663464e28fa0e62baa835daa</t>
  </si>
  <si>
    <t>660bd313463e7508c673f28f</t>
  </si>
  <si>
    <t>65e314aa5b2cd23f0ace756f</t>
  </si>
  <si>
    <t>65bdab53fbd6250249b47121</t>
  </si>
  <si>
    <t>6595e4b61c76a9f22818085f</t>
  </si>
  <si>
    <t>65d9d67ae61005bb55be6c88</t>
  </si>
  <si>
    <t>Direct Debit Chase Credit Cretry Pymt</t>
  </si>
  <si>
    <t>6595e4b51c76a9f228180840</t>
  </si>
  <si>
    <t>DIRECT DEBIT CHASE CREDIT CRETRY PYMT</t>
  </si>
  <si>
    <t>Returned Payment</t>
  </si>
  <si>
    <t>6595e4031c76a9f2281805c9</t>
  </si>
  <si>
    <t>65e314aa5b2cd23f0ace758b</t>
  </si>
  <si>
    <t>663282cd07d19b9096ea933e</t>
  </si>
  <si>
    <t>664518295e830b6fa752777c</t>
  </si>
  <si>
    <t>Wire Transfer to Bank</t>
  </si>
  <si>
    <t>6595e4b51c76a9f228180846</t>
  </si>
  <si>
    <t>WIRE TRANSFER TO BANK</t>
  </si>
  <si>
    <t>6595e4b61c76a9f228180875</t>
  </si>
  <si>
    <t>6595e4b51c76a9f228180851</t>
  </si>
  <si>
    <t>664f0ba1081236b1cad4cb8e</t>
  </si>
  <si>
    <t>Ulta #1017 Bellevue WA</t>
  </si>
  <si>
    <t>66328bef07d19b9096ee68a5</t>
  </si>
  <si>
    <t>ULTA #1017 BELLEVUE WA</t>
  </si>
  <si>
    <t>663464e28fa0e62baa835de2</t>
  </si>
  <si>
    <t>660bd313463e7508c673f26c</t>
  </si>
  <si>
    <t>65e314aa5b2cd23f0ace759d</t>
  </si>
  <si>
    <t>65bdab53fbd6250249b4711e</t>
  </si>
  <si>
    <t>6595e4b61c76a9f2281808be</t>
  </si>
  <si>
    <t>6595e4b61c76a9f2281808cb</t>
  </si>
  <si>
    <t>65a383b4120536d3536c9196</t>
  </si>
  <si>
    <t>6596f7661c76a9f2281adffd</t>
  </si>
  <si>
    <t>661e674e355cc63476077109</t>
  </si>
  <si>
    <t>6595e4b51c76a9f22818082a</t>
  </si>
  <si>
    <t>663a7f74887317060e175e78</t>
  </si>
  <si>
    <t>661e674e355cc63476077108</t>
  </si>
  <si>
    <t>65f63333b75ef287c44e03c2</t>
  </si>
  <si>
    <t>65ce840d63bb1f12ee6ee104</t>
  </si>
  <si>
    <t>65a974addd52354b545d84b6</t>
  </si>
  <si>
    <t>659fadd33ef2016bdef5f4fe</t>
  </si>
  <si>
    <t>6595e4b51c76a9f228180828</t>
  </si>
  <si>
    <t>6595e4b51c76a9f22818084e</t>
  </si>
  <si>
    <t>65bc29b46c09be694442c624</t>
  </si>
  <si>
    <t>6639b819887317060edefb3b</t>
  </si>
  <si>
    <t>660e2447a3a36df211964479</t>
  </si>
  <si>
    <t>65c31be833cb8e648985b771</t>
  </si>
  <si>
    <t>6596f7661c76a9f2281adffc</t>
  </si>
  <si>
    <t>664a6555195add24958bc22d</t>
  </si>
  <si>
    <t>65c31be833cb8e648985b73e</t>
  </si>
  <si>
    <t>6596f7661c76a9f2281adff8</t>
  </si>
  <si>
    <t>6595e4b51c76a9f22818083a</t>
  </si>
  <si>
    <t>65ed14b7f7e8712e203de893</t>
  </si>
  <si>
    <t>65ed14b7f7e8712e203de80c</t>
  </si>
  <si>
    <t>6639b819887317060edefb30</t>
  </si>
  <si>
    <t>66504c9c735d86be1f6c6fc5</t>
  </si>
  <si>
    <t>65a8af884c127c856a9dd556</t>
  </si>
  <si>
    <t>Journaled Rsu Us Federal Incom</t>
  </si>
  <si>
    <t>6595e4b61c76a9f228180874</t>
  </si>
  <si>
    <t>JOURNALED RSU US Federal Incom</t>
  </si>
  <si>
    <t>663fe7a3e4f9219349609666</t>
  </si>
  <si>
    <t>660e2447a3a36df211964492</t>
  </si>
  <si>
    <t>6595e4b61c76a9f22818086f</t>
  </si>
  <si>
    <t>6595e4b61c76a9f22818086d</t>
  </si>
  <si>
    <t>663c377fa4a37f5a05943e56</t>
  </si>
  <si>
    <t>660260c7bc159053eab53c0f</t>
  </si>
  <si>
    <t>6595e4b51c76a9f228180824</t>
  </si>
  <si>
    <t>65d9d67ae61005bb55be6c87</t>
  </si>
  <si>
    <t>Wynn Las Vegas Hotellas Vegas NV</t>
  </si>
  <si>
    <t>656ed8f1019683d89f38fdca</t>
  </si>
  <si>
    <t>WYNN LAS VEGAS HOTELLAS VEGAS NV</t>
  </si>
  <si>
    <t>6595e4b51c76a9f22818082c</t>
  </si>
  <si>
    <t>6595e4b61c76a9f2281808ac</t>
  </si>
  <si>
    <t>6614ef70f56013c62bfbb870</t>
  </si>
  <si>
    <t>65d9d67ae61005bb55be6cb3</t>
  </si>
  <si>
    <t>Tm Ticketmaster x8000 CA</t>
  </si>
  <si>
    <t>6595e56b1c76a9f228180b84</t>
  </si>
  <si>
    <t>TM TICKETMASTER XXXXXX8000 CA</t>
  </si>
  <si>
    <t>65e314aa5b2cd23f0ace7549</t>
  </si>
  <si>
    <t>65bf3e661f1fc9103456cf53</t>
  </si>
  <si>
    <t>65991f031c76a9f228209aea</t>
  </si>
  <si>
    <t>6595e4b61c76a9f2281808a5</t>
  </si>
  <si>
    <t>65d258e1aef55c6f2285c382</t>
  </si>
  <si>
    <t>663fe7a3e4f9219349609689</t>
  </si>
  <si>
    <t>661b4f984c26dbc958b00153</t>
  </si>
  <si>
    <t>662f08d31db1c1924450e7dc</t>
  </si>
  <si>
    <t>6652bb4491683dbd4549420f</t>
  </si>
  <si>
    <t>65c31be833cb8e648985b71f</t>
  </si>
  <si>
    <t>6595e4b51c76a9f228180801</t>
  </si>
  <si>
    <t>6652bb4491683dbd45494201</t>
  </si>
  <si>
    <t>6652bb4491683dbd454941eb</t>
  </si>
  <si>
    <t>662a8ea9b700159226cacf0e</t>
  </si>
  <si>
    <t>662a8ea9b700159226cacf21</t>
  </si>
  <si>
    <t>65ff22490cb7c6fdeffe34b4</t>
  </si>
  <si>
    <t>65ff22490cb7c6fdeffe348f</t>
  </si>
  <si>
    <t>65d9d67ae61005bb55be6c6f</t>
  </si>
  <si>
    <t>65b1f72a2f05549d9e125a2b</t>
  </si>
  <si>
    <t>65b1f72a2f05549d9e125a2f</t>
  </si>
  <si>
    <t>6595e4b61c76a9f2281808c8</t>
  </si>
  <si>
    <t>Transferred to Vs x-x06-1</t>
  </si>
  <si>
    <t>6595e4b51c76a9f228180813</t>
  </si>
  <si>
    <t>TRANSFERRED TO VS XXX-XXXX06-1</t>
  </si>
  <si>
    <t>6595e4b61c76a9f228180868</t>
  </si>
  <si>
    <t>Transferred to Vs x-x74-1</t>
  </si>
  <si>
    <t>6595e4b61c76a9f22818089d</t>
  </si>
  <si>
    <t>TRANSFERRED TO VS XXX-XXXX74-1</t>
  </si>
  <si>
    <t>660bd313463e7508c673f285</t>
  </si>
  <si>
    <t>6595e4b61c76a9f2281808b7</t>
  </si>
  <si>
    <t>6595e4b61c76a9f2281808a0</t>
  </si>
  <si>
    <t>X55 - Sea43 Nitro Seattle WA</t>
  </si>
  <si>
    <t>6651c894735d86be1fe2867f</t>
  </si>
  <si>
    <t>XXX55 - SEA43 NITRO SEATTLE WA</t>
  </si>
  <si>
    <t>Bill Payment Wafd Bank</t>
  </si>
  <si>
    <t>663282ce07d19b9096ea944b</t>
  </si>
  <si>
    <t>BILL PAYMENT WAFD BANK</t>
  </si>
  <si>
    <t>Bill Payment Wafd Bank as of x-X3-29</t>
  </si>
  <si>
    <t>660bd313463e7508c673f278</t>
  </si>
  <si>
    <t>BILL PAYMENT WAFD BANK as of XXXX-X3-29</t>
  </si>
  <si>
    <t>65e314ac5b2cd23f0ace76da</t>
  </si>
  <si>
    <t>65b9df225e4c66364be76324</t>
  </si>
  <si>
    <t>6595e4b61c76a9f228180880</t>
  </si>
  <si>
    <t>6595e4b61c76a9f22818088c</t>
  </si>
  <si>
    <t>6595e4b61c76a9f22818089c</t>
  </si>
  <si>
    <t>6595e4b51c76a9f228180831</t>
  </si>
  <si>
    <t>660de059a3a36df2117741c2</t>
  </si>
  <si>
    <t>65d9d67ae61005bb55be6c86</t>
  </si>
  <si>
    <t>Transferred to Vs Zxx-xx2628 Redemption</t>
  </si>
  <si>
    <t>6652bb4491683dbd45494200</t>
  </si>
  <si>
    <t>TRANSFERRED TO VS ZXX-XX2628 REDEMPTION</t>
  </si>
  <si>
    <t>6652bb4491683dbd454941f6</t>
  </si>
  <si>
    <t>662a8ea9b700159226cacf0d</t>
  </si>
  <si>
    <t>662a8ea9b700159226cacf03</t>
  </si>
  <si>
    <t>65ff22490cb7c6fdeffe34b3</t>
  </si>
  <si>
    <t>65ff22490cb7c6fdeffe34a9</t>
  </si>
  <si>
    <t>65d9d67ae61005bb55be6c6e</t>
  </si>
  <si>
    <t>65d9d67ae61005bb55be6cce</t>
  </si>
  <si>
    <t>65b1f72a2f05549d9e125a35</t>
  </si>
  <si>
    <t>65b1f72a2f05549d9e125a2e</t>
  </si>
  <si>
    <t>6595e4b61c76a9f228180894</t>
  </si>
  <si>
    <t>6595e4b61c76a9f22818088b</t>
  </si>
  <si>
    <t>66504c9c735d86be1f6c6fb7</t>
  </si>
  <si>
    <t>6595e4b61c76a9f2281808a2</t>
  </si>
  <si>
    <t>6595e4b61c76a9f2281808b1</t>
  </si>
  <si>
    <t>65d9d67ae61005bb55be6cb7</t>
  </si>
  <si>
    <t>664d898c720ce8adf2ac6913</t>
  </si>
  <si>
    <t>664d898c720ce8adf2ac693c</t>
  </si>
  <si>
    <t>66274de900bd88730c1bbd17</t>
  </si>
  <si>
    <t>66274de900bd88730c1bbd37</t>
  </si>
  <si>
    <t>65fe43700cb7c6fdefaba0c3</t>
  </si>
  <si>
    <t>65fe43700cb7c6fdefaba0d8</t>
  </si>
  <si>
    <t>65d9d67ae61005bb55be6cea</t>
  </si>
  <si>
    <t>65acc6c7ff5b736642186ba9</t>
  </si>
  <si>
    <t>65acc6c7ff5b736642186ba4</t>
  </si>
  <si>
    <t>65b1f72a2f05549d9e125a2c</t>
  </si>
  <si>
    <t>662a8ea9b700159226cacf22</t>
  </si>
  <si>
    <t>65a8af884c127c856a9dd555</t>
  </si>
  <si>
    <t>659e2488f23193a9de794ec9</t>
  </si>
  <si>
    <t>66312814f2b4286bf3b05b1c</t>
  </si>
  <si>
    <t>665cfa9aad324e1545ef9851</t>
  </si>
  <si>
    <t>6595e4b51c76a9f228180814</t>
  </si>
  <si>
    <t>6595e4b51c76a9f2281807d6</t>
  </si>
  <si>
    <t>Transferred to Vs x-x78-1</t>
  </si>
  <si>
    <t>6595e4b61c76a9f228180886</t>
  </si>
  <si>
    <t>TRANSFERRED TO VS XXX-XXXX78-1</t>
  </si>
  <si>
    <t>6595e4b61c76a9f228180887</t>
  </si>
  <si>
    <t>6595e4b51c76a9f228180805</t>
  </si>
  <si>
    <t>Transferred to Vs x-x22-1</t>
  </si>
  <si>
    <t>6595e4b61c76a9f228180870</t>
  </si>
  <si>
    <t>TRANSFERRED TO VS XXX-XXXX22-1</t>
  </si>
  <si>
    <t>6652bb4491683dbd45494202</t>
  </si>
  <si>
    <t>6595e4b51c76a9f22818081a</t>
  </si>
  <si>
    <t>6595e4b61c76a9f2281808a1</t>
  </si>
  <si>
    <t>6595e4b61c76a9f2281808a9</t>
  </si>
  <si>
    <t>65c31be833cb8e648985b71d</t>
  </si>
  <si>
    <t>65aa758fdd52354b5460078a</t>
  </si>
  <si>
    <t>66274de900bd88730c1bbd07</t>
  </si>
  <si>
    <t>66274de900bd88730c1bbd0c</t>
  </si>
  <si>
    <t>You Bought 24108il9i1 Gitlab Inc Class a Com</t>
  </si>
  <si>
    <t>6620c17a9c9d7712222fe63b</t>
  </si>
  <si>
    <t>YOU BOUGHT 24108IL9I1 GITLAB INC CLASS A COM</t>
  </si>
  <si>
    <t>66504c9c735d86be1f6c6fc4</t>
  </si>
  <si>
    <t>6595e4b61c76a9f228180873</t>
  </si>
  <si>
    <t>6620c17a9c9d7712222fe638</t>
  </si>
  <si>
    <t>6620c17a9c9d7712222fe63c</t>
  </si>
  <si>
    <t>65af881dfe5444f30f06f0f7</t>
  </si>
  <si>
    <t>66274de900bd88730c1bbd05</t>
  </si>
  <si>
    <t>65c31be833cb8e648985b719</t>
  </si>
  <si>
    <t>662a8ea9b700159226cacf0f</t>
  </si>
  <si>
    <t>65d9d67ae61005bb55be6c85</t>
  </si>
  <si>
    <t>6595e4b61c76a9f228180872</t>
  </si>
  <si>
    <t>6595e4b51c76a9f228180847</t>
  </si>
  <si>
    <t>66274de900bd88730c1bbd02</t>
  </si>
  <si>
    <t>65d9d67ae61005bb55be6c84</t>
  </si>
  <si>
    <t>65af881dfe5444f30f06f0f1</t>
  </si>
  <si>
    <t>65af881dfe5444f30f06f0f3</t>
  </si>
  <si>
    <t>6595e4b61c76a9f2281808b4</t>
  </si>
  <si>
    <t>664a6555195add24958bc22c</t>
  </si>
  <si>
    <t>65f63333b75ef287c44e039c</t>
  </si>
  <si>
    <t>66504c9c735d86be1f6c6fc3</t>
  </si>
  <si>
    <t>664a6555195add24958bc230</t>
  </si>
  <si>
    <t>You Bought 24108ikzxp Arm Holdings Plc Spon Ads Each Rep 1...</t>
  </si>
  <si>
    <t>6623288969485ac0dd359b6b</t>
  </si>
  <si>
    <t>YOU BOUGHT 24108IKZXP ARM HOLDINGS PLC SPON ADS EACH REP 1...</t>
  </si>
  <si>
    <t>664a6555195add24958bc1f0</t>
  </si>
  <si>
    <t>664a6555195add24958bc203</t>
  </si>
  <si>
    <t>65c716c07e510ffad57342cc</t>
  </si>
  <si>
    <t>65fb12900bb09952cb024441</t>
  </si>
  <si>
    <t>65fb12900bb09952cb024443</t>
  </si>
  <si>
    <t>6595e4b61c76a9f22818087c</t>
  </si>
  <si>
    <t>65ed14b7f7e8712e203de83f</t>
  </si>
  <si>
    <t>65aa758fdd52354b54600788</t>
  </si>
  <si>
    <t>65aa758fdd52354b54600787</t>
  </si>
  <si>
    <t>65ed14b7f7e8712e203de839</t>
  </si>
  <si>
    <t>Transferred to Vs x-x48-1</t>
  </si>
  <si>
    <t>65acc6c7ff5b736642186bad</t>
  </si>
  <si>
    <t>TRANSFERRED TO VS XXX-XXXX48-1</t>
  </si>
  <si>
    <t>65a8af884c127c856a9dd55a</t>
  </si>
  <si>
    <t>65a8af894c127c856a9dd55e</t>
  </si>
  <si>
    <t>66504c9c735d86be1f6c6fca</t>
  </si>
  <si>
    <t>65d9d67ae61005bb55be6c97</t>
  </si>
  <si>
    <t>65acc6c7ff5b736642186bae</t>
  </si>
  <si>
    <t>Transferred to Vs ZXX-x35-1</t>
  </si>
  <si>
    <t>664d898c720ce8adf2ac691d</t>
  </si>
  <si>
    <t>TRANSFERRED TO VS ZXX-XXXX35-1</t>
  </si>
  <si>
    <t>65acc6c7ff5b736642186bac</t>
  </si>
  <si>
    <t>662a8ea9b700159226cacf14</t>
  </si>
  <si>
    <t>662a8ea9b700159226cacf16</t>
  </si>
  <si>
    <t>663e63875f42eab744fce8c7</t>
  </si>
  <si>
    <t>65af881dfe5444f30f06f0ee</t>
  </si>
  <si>
    <t>66312815f2b4286bf3b05b53</t>
  </si>
  <si>
    <t>65af881dfe5444f30f06f0f9</t>
  </si>
  <si>
    <t>663c377fa4a37f5a05943e7b</t>
  </si>
  <si>
    <t>65af881dfe5444f30f06f0f5</t>
  </si>
  <si>
    <t>65b1f72a2f05549d9e125a30</t>
  </si>
  <si>
    <t>65a8af894c127c856a9dd561</t>
  </si>
  <si>
    <t>65a8af894c127c856a9dd55d</t>
  </si>
  <si>
    <t>Time</t>
  </si>
  <si>
    <t>Balance ID</t>
  </si>
  <si>
    <t>Balance</t>
  </si>
  <si>
    <t>Account Status</t>
  </si>
  <si>
    <t>6679c9d068433beae8f8ee0d</t>
  </si>
  <si>
    <t>CREDIT</t>
  </si>
  <si>
    <t>Liability</t>
  </si>
  <si>
    <t>6679c9d068433beae8f8ee24</t>
  </si>
  <si>
    <t>6679c9d068433beae8f8ee31</t>
  </si>
  <si>
    <t>James Mower-Individual 529 College Savings Account, Harry Russell Mower-xxxxx4461-02</t>
  </si>
  <si>
    <t>xxxxxx02</t>
  </si>
  <si>
    <t>6595e38a26e4fc002f040ead</t>
  </si>
  <si>
    <t>66792c0168433beae8d29e1a</t>
  </si>
  <si>
    <t>Vanguard</t>
  </si>
  <si>
    <t>EDUCATIONAL_SAVINGS_PLAN_529</t>
  </si>
  <si>
    <t>Asset</t>
  </si>
  <si>
    <t>Harry R Mower III-Individual 529 College Savings Account, Harry Russell Mower-xxxxx4461-01</t>
  </si>
  <si>
    <t>xxxxxx01</t>
  </si>
  <si>
    <t>6595e38a26e4fc002f040ed3</t>
  </si>
  <si>
    <t>66792c0168433beae8d29e25</t>
  </si>
  <si>
    <t>66766f0ac306b6027e2d96dc</t>
  </si>
  <si>
    <t>667099b3bbbc2c9f5b89f8d9</t>
  </si>
  <si>
    <t>EMPLOYEE_RETIREMENT_ACCOUNT_401K</t>
  </si>
  <si>
    <t>667099b3bbbc2c9f5b89f8e4</t>
  </si>
  <si>
    <t>ESTATE</t>
  </si>
  <si>
    <t>667099b3bbbc2c9f5b89f8ef</t>
  </si>
  <si>
    <t>INDIVIDUAL</t>
  </si>
  <si>
    <t>667099b3bbbc2c9f5b89f8fa</t>
  </si>
  <si>
    <t>667099b3bbbc2c9f5b89f905</t>
  </si>
  <si>
    <t>OTHER</t>
  </si>
  <si>
    <t>667099b3bbbc2c9f5b89f910</t>
  </si>
  <si>
    <t>UNIFORM_TRANSFER_TO_MINORS_ACT_UTMA</t>
  </si>
  <si>
    <t>667099b3bbbc2c9f5b89f91b</t>
  </si>
  <si>
    <t>667099b3bbbc2c9f5b89f926</t>
  </si>
  <si>
    <t>667099b3bbbc2c9f5b89f931</t>
  </si>
  <si>
    <t>667099b4bbbc2c9f5b89f93c</t>
  </si>
  <si>
    <t>667099b4bbbc2c9f5b89f947</t>
  </si>
  <si>
    <t>RESTRICTED_STOCK_AWARD</t>
  </si>
  <si>
    <t>667099b4bbbc2c9f5b89f952</t>
  </si>
  <si>
    <t>667099b4bbbc2c9f5b89f95d</t>
  </si>
  <si>
    <t>667099b4bbbc2c9f5b89f968</t>
  </si>
  <si>
    <t>667099b4bbbc2c9f5b89f973</t>
  </si>
  <si>
    <t>66707e1bbbbc2c9f5b8017d5</t>
  </si>
  <si>
    <t>66707e1bbbbc2c9f5b8017e0</t>
  </si>
  <si>
    <t>66707e1bbbbc2c9f5b8017eb</t>
  </si>
  <si>
    <t>6670241fc306b6027e4b6b4c</t>
  </si>
  <si>
    <t>666fc327bbbc2c9f5b4e7732</t>
  </si>
  <si>
    <t>666fc327bbbc2c9f5b4e773d</t>
  </si>
  <si>
    <t>666d1302bbbc2c9f5b90a36f</t>
  </si>
  <si>
    <t>666c2401c306b6027e29d1ad</t>
  </si>
  <si>
    <t>666c2401c306b6027e29d1ca</t>
  </si>
  <si>
    <t>666c2401c306b6027e29d1d5</t>
  </si>
  <si>
    <t>666c2401c306b6027e29d1e0</t>
  </si>
  <si>
    <t>666c2401c306b6027e29d1eb</t>
  </si>
  <si>
    <t>666c2401c306b6027e29d1f6</t>
  </si>
  <si>
    <t>666c2401c306b6027e29d201</t>
  </si>
  <si>
    <t>666c2401c306b6027e29d20c</t>
  </si>
  <si>
    <t>666c2401c306b6027e29d217</t>
  </si>
  <si>
    <t>666c2401c306b6027e29d222</t>
  </si>
  <si>
    <t>666c2401c306b6027e29d22d</t>
  </si>
  <si>
    <t>666c2401c306b6027e29d238</t>
  </si>
  <si>
    <t>666c2401c306b6027e29d243</t>
  </si>
  <si>
    <t>666c2401c306b6027e29d24e</t>
  </si>
  <si>
    <t>666c2401c306b6027e29d259</t>
  </si>
  <si>
    <t>666c10c5c306b6027e22578c</t>
  </si>
  <si>
    <t>666c10c5c306b6027e2257a3</t>
  </si>
  <si>
    <t>666c10c5c306b6027e2257b9</t>
  </si>
  <si>
    <t>666bf9181d8eec7e72378a85</t>
  </si>
  <si>
    <t>666acf431d8eec7e72de3f7b</t>
  </si>
  <si>
    <t>666acf431d8eec7e72de3f94</t>
  </si>
  <si>
    <t>66694261c306b6027e316420</t>
  </si>
  <si>
    <t>6668ca8f1d8eec7e72277497</t>
  </si>
  <si>
    <t>6668ca8f1d8eec7e722774a2</t>
  </si>
  <si>
    <t>6668ca8f1d8eec7e722774ad</t>
  </si>
  <si>
    <t>6668ca8f1d8eec7e722774b8</t>
  </si>
  <si>
    <t>6668ca8f1d8eec7e722774cf</t>
  </si>
  <si>
    <t>6668ca8f1d8eec7e722774e0</t>
  </si>
  <si>
    <t>6668ca8f1d8eec7e722774eb</t>
  </si>
  <si>
    <t>6668ca8f1d8eec7e722774f6</t>
  </si>
  <si>
    <t>6668ca8f1d8eec7e72277501</t>
  </si>
  <si>
    <t>6668ca8f1d8eec7e7227750c</t>
  </si>
  <si>
    <t>6668ca8f1d8eec7e72277517</t>
  </si>
  <si>
    <t>6668ca8f1d8eec7e72277522</t>
  </si>
  <si>
    <t>6668ca8f1d8eec7e7227752d</t>
  </si>
  <si>
    <t>6668ca901d8eec7e72277538</t>
  </si>
  <si>
    <t>6668ca901d8eec7e72277543</t>
  </si>
  <si>
    <t>66683134cec683f3ebf7c882</t>
  </si>
  <si>
    <t>66681b74cec683f3ebef5742</t>
  </si>
  <si>
    <t>66681b74cec683f3ebef574d</t>
  </si>
  <si>
    <t>66681b74cec683f3ebef5758</t>
  </si>
  <si>
    <t>666692fc604d6b08b0b856f1</t>
  </si>
  <si>
    <t>666692fc604d6b08b0b856fc</t>
  </si>
  <si>
    <t>66654b9fb09829eb1fb80113</t>
  </si>
  <si>
    <t>66654b9fb09829eb1fb8011e</t>
  </si>
  <si>
    <t>66654b9fb09829eb1fb80129</t>
  </si>
  <si>
    <t>6664fdf6b09829eb1fa29cc0</t>
  </si>
  <si>
    <t>6664fdf6b09829eb1fa29cce</t>
  </si>
  <si>
    <t>6664fdf6b09829eb1fa29ce4</t>
  </si>
  <si>
    <t>6664fdf6b09829eb1fa29cfa</t>
  </si>
  <si>
    <t>6664fdf6b09829eb1fa29d0f</t>
  </si>
  <si>
    <t>6664fdf6b09829eb1fa29d1f</t>
  </si>
  <si>
    <t>6664fdf6b09829eb1fa29d36</t>
  </si>
  <si>
    <t>6664fdf6b09829eb1fa29d54</t>
  </si>
  <si>
    <t>6664fdf6b09829eb1fa29d78</t>
  </si>
  <si>
    <t>6664fdf6b09829eb1fa29d8f</t>
  </si>
  <si>
    <t>6664fdf6b09829eb1fa29d9a</t>
  </si>
  <si>
    <t>6664fdf7b09829eb1fa29da5</t>
  </si>
  <si>
    <t>6664fdf7b09829eb1fa29db0</t>
  </si>
  <si>
    <t>6664fdf7b09829eb1fa29dbb</t>
  </si>
  <si>
    <t>6664fdf7b09829eb1fa29dc6</t>
  </si>
  <si>
    <t>6664f9ba40a646f88c3a7b61</t>
  </si>
  <si>
    <t>666438cf40a646f88c06ac1a</t>
  </si>
  <si>
    <t>66619a9e4a371db0052067dc</t>
  </si>
  <si>
    <t>66619a9e4a371db0052067fb</t>
  </si>
  <si>
    <t>6661571c4a371db00507c667</t>
  </si>
  <si>
    <t>6661571c4a371db00507c67e</t>
  </si>
  <si>
    <t>6661571c4a371db00507c697</t>
  </si>
  <si>
    <t>66612d5a4a371db005f8c46a</t>
  </si>
  <si>
    <t>6660e25f4a371db005dec0fb</t>
  </si>
  <si>
    <t>666046123968a1933ad8caf8</t>
  </si>
  <si>
    <t>666046123968a1933ad8cb12</t>
  </si>
  <si>
    <t>666046123968a1933ad8cb28</t>
  </si>
  <si>
    <t>666046123968a1933ad8cb33</t>
  </si>
  <si>
    <t>666046123968a1933ad8cb3e</t>
  </si>
  <si>
    <t>666046123968a1933ad8cb49</t>
  </si>
  <si>
    <t>666046123968a1933ad8cb66</t>
  </si>
  <si>
    <t>666046123968a1933ad8cb71</t>
  </si>
  <si>
    <t>666046123968a1933ad8cb8b</t>
  </si>
  <si>
    <t>666046123968a1933ad8cb96</t>
  </si>
  <si>
    <t>666046123968a1933ad8cba1</t>
  </si>
  <si>
    <t>666046123968a1933ad8cbac</t>
  </si>
  <si>
    <t>666046123968a1933ad8cbb7</t>
  </si>
  <si>
    <t>666046123968a1933ad8cbca</t>
  </si>
  <si>
    <t>666046123968a1933ad8cbdf</t>
  </si>
  <si>
    <t>665d5ddc2dae48fb67184143</t>
  </si>
  <si>
    <t>665d5ddc2dae48fb6718414e</t>
  </si>
  <si>
    <t>665d39412dae48fb670ab346</t>
  </si>
  <si>
    <t>665d39412dae48fb670ab351</t>
  </si>
  <si>
    <t>665d39412dae48fb670ab35c</t>
  </si>
  <si>
    <t>665cfa98ad324e1545ef95ca</t>
  </si>
  <si>
    <t>665cfa98ad324e1545ef95d5</t>
  </si>
  <si>
    <t>665cfa98ad324e1545ef95e0</t>
  </si>
  <si>
    <t>665cfa98ad324e1545ef95eb</t>
  </si>
  <si>
    <t>665cfa98ad324e1545ef95f6</t>
  </si>
  <si>
    <t>665cfa98ad324e1545ef9601</t>
  </si>
  <si>
    <t>665cfa98ad324e1545ef960c</t>
  </si>
  <si>
    <t>665cfa98ad324e1545ef9617</t>
  </si>
  <si>
    <t>665cfa98ad324e1545ef9622</t>
  </si>
  <si>
    <t>665cfa99ad324e1545ef962d</t>
  </si>
  <si>
    <t>665cfa99ad324e1545ef9638</t>
  </si>
  <si>
    <t>665cfa99ad324e1545ef9643</t>
  </si>
  <si>
    <t>665cfa99ad324e1545ef964e</t>
  </si>
  <si>
    <t>665cfa99ad324e1545ef9659</t>
  </si>
  <si>
    <t>665cfa99ad324e1545ef9664</t>
  </si>
  <si>
    <t>665ce008ad324e1545e670c9</t>
  </si>
  <si>
    <t>665cb071ad324e1545d55a92</t>
  </si>
  <si>
    <t>66596e2b4840e7ab77c4d60e</t>
  </si>
  <si>
    <t>665946ea4117350602ff70f0</t>
  </si>
  <si>
    <t>66592fea4840e7ab77ae9bfe</t>
  </si>
  <si>
    <t>66592fea4840e7ab77ae9c09</t>
  </si>
  <si>
    <t>6658f48c4840e7ab779acd7e</t>
  </si>
  <si>
    <t>6658ced54840e7ab778e14a0</t>
  </si>
  <si>
    <t>6658ced54840e7ab778e14b5</t>
  </si>
  <si>
    <t>6658ced54840e7ab778e14c9</t>
  </si>
  <si>
    <t>6658ced64840e7ab778e14d4</t>
  </si>
  <si>
    <t>6658ced64840e7ab778e14df</t>
  </si>
  <si>
    <t>6658ced64840e7ab778e14ea</t>
  </si>
  <si>
    <t>6658ced64840e7ab778e14f5</t>
  </si>
  <si>
    <t>6658ced64840e7ab778e1500</t>
  </si>
  <si>
    <t>6658ced64840e7ab778e150b</t>
  </si>
  <si>
    <t>6658ced64840e7ab778e1528</t>
  </si>
  <si>
    <t>6658ced64840e7ab778e1533</t>
  </si>
  <si>
    <t>6658ced64840e7ab778e153e</t>
  </si>
  <si>
    <t>6658ced64840e7ab778e1549</t>
  </si>
  <si>
    <t>6658ced64840e7ab778e1554</t>
  </si>
  <si>
    <t>6658ced64840e7ab778e155f</t>
  </si>
  <si>
    <t>6658615765c33f7b6dfb5cd0</t>
  </si>
  <si>
    <t>6658615765c33f7b6dfb5ce8</t>
  </si>
  <si>
    <t>665811884840e7ab775c01d0</t>
  </si>
  <si>
    <t>6657fc7d65c33f7b6dd686ea</t>
  </si>
  <si>
    <t>6657caf24840e7ab77427495</t>
  </si>
  <si>
    <t>6657caf24840e7ab774274a0</t>
  </si>
  <si>
    <t>6657caf24840e7ab774274b7</t>
  </si>
  <si>
    <t>6656c2d091683dbd456afc2c</t>
  </si>
  <si>
    <t>6656bafb91683dbd45682e80</t>
  </si>
  <si>
    <t>6656bafb91683dbd45682e8b</t>
  </si>
  <si>
    <t>6656bafb91683dbd45682e96</t>
  </si>
  <si>
    <t>66569503735d86be1f37ad79</t>
  </si>
  <si>
    <t>66569503735d86be1f37ad90</t>
  </si>
  <si>
    <t>66569503735d86be1f37ad9b</t>
  </si>
  <si>
    <t>66569503735d86be1f37ada6</t>
  </si>
  <si>
    <t>66569503735d86be1f37adb1</t>
  </si>
  <si>
    <t>66569503735d86be1f37adbc</t>
  </si>
  <si>
    <t>66569503735d86be1f37adc7</t>
  </si>
  <si>
    <t>66569503735d86be1f37add2</t>
  </si>
  <si>
    <t>66569503735d86be1f37addd</t>
  </si>
  <si>
    <t>66569503735d86be1f37ade8</t>
  </si>
  <si>
    <t>66569503735d86be1f37adf3</t>
  </si>
  <si>
    <t>66569503735d86be1f37adfe</t>
  </si>
  <si>
    <t>66569503735d86be1f37ae09</t>
  </si>
  <si>
    <t>66569503735d86be1f37ae14</t>
  </si>
  <si>
    <t>66569504735d86be1f37ae1f</t>
  </si>
  <si>
    <t>66568a5a91683dbd45570d99</t>
  </si>
  <si>
    <t>66568a5a91683dbd45570daa</t>
  </si>
  <si>
    <t>6655824591683dbd450ce2ea</t>
  </si>
  <si>
    <t>66556e3d735d86be1fe238e5</t>
  </si>
  <si>
    <t>66556427735d86be1fded1da</t>
  </si>
  <si>
    <t>66556427735d86be1fded1e5</t>
  </si>
  <si>
    <t>665541a191683dbd45f702f8</t>
  </si>
  <si>
    <t>665541a191683dbd45f7030d</t>
  </si>
  <si>
    <t>665541a191683dbd45f70322</t>
  </si>
  <si>
    <t>665541a191683dbd45f70338</t>
  </si>
  <si>
    <t>665541a191683dbd45f7034e</t>
  </si>
  <si>
    <t>665541a191683dbd45f70364</t>
  </si>
  <si>
    <t>665541a191683dbd45f7037a</t>
  </si>
  <si>
    <t>665541a191683dbd45f7038f</t>
  </si>
  <si>
    <t>665541a191683dbd45f703a9</t>
  </si>
  <si>
    <t>665541a291683dbd45f703bf</t>
  </si>
  <si>
    <t>665541a291683dbd45f703dd</t>
  </si>
  <si>
    <t>665541a291683dbd45f703f4</t>
  </si>
  <si>
    <t>665541a291683dbd45f70414</t>
  </si>
  <si>
    <t>665541a291683dbd45f7042a</t>
  </si>
  <si>
    <t>665541a291683dbd45f70435</t>
  </si>
  <si>
    <t>6654f92291683dbd45df9c8e</t>
  </si>
  <si>
    <t>665438bd91683dbd45afaeb6</t>
  </si>
  <si>
    <t>665438bd91683dbd45afaec1</t>
  </si>
  <si>
    <t>66540929735d86be1f79f648</t>
  </si>
  <si>
    <t>66540464735d86be1f783a1b</t>
  </si>
  <si>
    <t>66540464735d86be1f783a26</t>
  </si>
  <si>
    <t>66540464735d86be1f783a31</t>
  </si>
  <si>
    <t>665392cf735d86be1f508e6b</t>
  </si>
  <si>
    <t>6652bb4291683dbd45494014</t>
  </si>
  <si>
    <t>6652bb4291683dbd4549401f</t>
  </si>
  <si>
    <t>6652bb4291683dbd4549402a</t>
  </si>
  <si>
    <t>6652bb4291683dbd45494035</t>
  </si>
  <si>
    <t>6652bb4291683dbd45494040</t>
  </si>
  <si>
    <t>6652bb4291683dbd4549404b</t>
  </si>
  <si>
    <t>6652bb4291683dbd45494056</t>
  </si>
  <si>
    <t>6652bb4291683dbd45494061</t>
  </si>
  <si>
    <t>6652bb4291683dbd4549406c</t>
  </si>
  <si>
    <t>6652bb4291683dbd45494077</t>
  </si>
  <si>
    <t>6652bb4291683dbd45494082</t>
  </si>
  <si>
    <t>6652bb4391683dbd4549408d</t>
  </si>
  <si>
    <t>6652bb4391683dbd45494098</t>
  </si>
  <si>
    <t>6652bb4391683dbd454940a3</t>
  </si>
  <si>
    <t>6652bb4391683dbd454940ae</t>
  </si>
  <si>
    <t>6652481091683dbd452050ca</t>
  </si>
  <si>
    <t>6651cf8f91683dbd4508d5fb</t>
  </si>
  <si>
    <t>6651cf8f91683dbd4508d60c</t>
  </si>
  <si>
    <t>6651c894735d86be1fe28670</t>
  </si>
  <si>
    <t>66517b9e735d86be1fc66b76</t>
  </si>
  <si>
    <t>66517b9e735d86be1fc66b81</t>
  </si>
  <si>
    <t>66517b9e735d86be1fc66b90</t>
  </si>
  <si>
    <t>665148ef91683dbd45d746e4</t>
  </si>
  <si>
    <t>665063e391683dbd45965854</t>
  </si>
  <si>
    <t>665063e391683dbd4596585f</t>
  </si>
  <si>
    <t>66504c9b735d86be1f6c6e69</t>
  </si>
  <si>
    <t>66504c9b735d86be1f6c6e74</t>
  </si>
  <si>
    <t>66504c9b735d86be1f6c6e7f</t>
  </si>
  <si>
    <t>66504c9b735d86be1f6c6e8a</t>
  </si>
  <si>
    <t>66504c9b735d86be1f6c6e95</t>
  </si>
  <si>
    <t>66504c9b735d86be1f6c6ea0</t>
  </si>
  <si>
    <t>66504c9c735d86be1f6c6eab</t>
  </si>
  <si>
    <t>66504c9c735d86be1f6c6eb6</t>
  </si>
  <si>
    <t>66504c9c735d86be1f6c6ec1</t>
  </si>
  <si>
    <t>66504c9c735d86be1f6c6ecc</t>
  </si>
  <si>
    <t>66504c9c735d86be1f6c6ed7</t>
  </si>
  <si>
    <t>66504c9c735d86be1f6c6ee2</t>
  </si>
  <si>
    <t>66504c9c735d86be1f6c6eed</t>
  </si>
  <si>
    <t>66504c9c735d86be1f6c6ef8</t>
  </si>
  <si>
    <t>66504c9c735d86be1f6c6f03</t>
  </si>
  <si>
    <t>6650428691683dbd458b08d4</t>
  </si>
  <si>
    <t>66500fc691683dbd4579ed4c</t>
  </si>
  <si>
    <t>66500fc691683dbd4579ed57</t>
  </si>
  <si>
    <t>66500fc691683dbd4579ed62</t>
  </si>
  <si>
    <t>664f2dbb081236b1cadfab6b</t>
  </si>
  <si>
    <t>664f0b9f081236b1cad4c990</t>
  </si>
  <si>
    <t>664f0b9f081236b1cad4c99b</t>
  </si>
  <si>
    <t>664f0b9f081236b1cad4c9a6</t>
  </si>
  <si>
    <t>664f0b9f081236b1cad4c9b1</t>
  </si>
  <si>
    <t>664f0b9f081236b1cad4c9bc</t>
  </si>
  <si>
    <t>664f0b9f081236b1cad4c9d3</t>
  </si>
  <si>
    <t>664f0b9f081236b1cad4c9e8</t>
  </si>
  <si>
    <t>664f0ba0081236b1cad4c9fc</t>
  </si>
  <si>
    <t>664f0ba0081236b1cad4ca12</t>
  </si>
  <si>
    <t>664f0ba0081236b1cad4ca26</t>
  </si>
  <si>
    <t>664f0ba0081236b1cad4ca31</t>
  </si>
  <si>
    <t>664f0ba0081236b1cad4ca3c</t>
  </si>
  <si>
    <t>664f0ba0081236b1cad4ca47</t>
  </si>
  <si>
    <t>664f0ba0081236b1cad4ca52</t>
  </si>
  <si>
    <t>664f0ba0081236b1cad4ca5d</t>
  </si>
  <si>
    <t>664f033c081236b1cad1b9dd</t>
  </si>
  <si>
    <t>664eaa70277e6c91dd0711ba</t>
  </si>
  <si>
    <t>664eaa70277e6c91dd0711c5</t>
  </si>
  <si>
    <t>664e79cb081236b1caa2459f</t>
  </si>
  <si>
    <t>664e79cb081236b1caa245aa</t>
  </si>
  <si>
    <t>664e79cb081236b1caa245ca</t>
  </si>
  <si>
    <t>664e79cb081236b1caa245d5</t>
  </si>
  <si>
    <t>664e79cb081236b1caa245e0</t>
  </si>
  <si>
    <t>664e79cb081236b1caa245eb</t>
  </si>
  <si>
    <t>664e79cb081236b1caa24602</t>
  </si>
  <si>
    <t>664e79cb081236b1caa24617</t>
  </si>
  <si>
    <t>664e79cb081236b1caa24631</t>
  </si>
  <si>
    <t>664e3d44081236b1ca8e57bf</t>
  </si>
  <si>
    <t>664e3d44081236b1ca8e57d4</t>
  </si>
  <si>
    <t>664e3d44081236b1ca8e57e9</t>
  </si>
  <si>
    <t>664dc6d1833c647518cbf179</t>
  </si>
  <si>
    <t>664dbffba4edb1d7dc82be3c</t>
  </si>
  <si>
    <t>664d898a720ce8adf2ac67d8</t>
  </si>
  <si>
    <t>664d898a720ce8adf2ac67e3</t>
  </si>
  <si>
    <t>664d898a720ce8adf2ac67ee</t>
  </si>
  <si>
    <t>664d898a720ce8adf2ac67f9</t>
  </si>
  <si>
    <t>664d898a720ce8adf2ac6804</t>
  </si>
  <si>
    <t>664d898a720ce8adf2ac680f</t>
  </si>
  <si>
    <t>664d898a720ce8adf2ac681a</t>
  </si>
  <si>
    <t>664d898a720ce8adf2ac6825</t>
  </si>
  <si>
    <t>664d898b720ce8adf2ac6830</t>
  </si>
  <si>
    <t>664d898b720ce8adf2ac683b</t>
  </si>
  <si>
    <t>664d898b720ce8adf2ac6846</t>
  </si>
  <si>
    <t>664d898b720ce8adf2ac6851</t>
  </si>
  <si>
    <t>664d898b720ce8adf2ac685c</t>
  </si>
  <si>
    <t>664d898b720ce8adf2ac6867</t>
  </si>
  <si>
    <t>664d898b720ce8adf2ac6872</t>
  </si>
  <si>
    <t>664d53c6720ce8adf29983c3</t>
  </si>
  <si>
    <t>664d53c6720ce8adf29983d2</t>
  </si>
  <si>
    <t>664d0dc04f1bb41e2d18b5d3</t>
  </si>
  <si>
    <t>664c8a6f720ce8adf264a4b1</t>
  </si>
  <si>
    <t>664c8a6f720ce8adf264a4bc</t>
  </si>
  <si>
    <t>664c8a6f720ce8adf264a4c7</t>
  </si>
  <si>
    <t>664c63246951e64586a00efd</t>
  </si>
  <si>
    <t>664c63246951e64586a00f08</t>
  </si>
  <si>
    <t>664c4e276951e645869891e0</t>
  </si>
  <si>
    <t>664c38ed12a02efe64f64447</t>
  </si>
  <si>
    <t>664c38ed12a02efe64f6445e</t>
  </si>
  <si>
    <t>664c38ed12a02efe64f6446a</t>
  </si>
  <si>
    <t>664c38ed12a02efe64f6447b</t>
  </si>
  <si>
    <t>664c38ee12a02efe64f64492</t>
  </si>
  <si>
    <t>664c38ee12a02efe64f6449f</t>
  </si>
  <si>
    <t>664c38ee12a02efe64f644b9</t>
  </si>
  <si>
    <t>664c38ee12a02efe64f644c4</t>
  </si>
  <si>
    <t>664c38ee12a02efe64f644e1</t>
  </si>
  <si>
    <t>664c38ee12a02efe64f644ec</t>
  </si>
  <si>
    <t>664c38ee12a02efe64f64503</t>
  </si>
  <si>
    <t>664c38ee12a02efe64f64516</t>
  </si>
  <si>
    <t>664c38ee12a02efe64f6452e</t>
  </si>
  <si>
    <t>664c38ee12a02efe64f64539</t>
  </si>
  <si>
    <t>664c38ee12a02efe64f64553</t>
  </si>
  <si>
    <t>664bc78112a02efe64d0a507</t>
  </si>
  <si>
    <t>664bc78112a02efe64d0a512</t>
  </si>
  <si>
    <t>664bc78112a02efe64d0a51d</t>
  </si>
  <si>
    <t>664b30736951e64586494cd7</t>
  </si>
  <si>
    <t>664aee2d195add2495c5132e</t>
  </si>
  <si>
    <t>664ab244195add2495ac1db2</t>
  </si>
  <si>
    <t>664ab244195add2495ac1dbd</t>
  </si>
  <si>
    <t>664a7ca46951e64586fca38c</t>
  </si>
  <si>
    <t>664a7ca46951e64586fca397</t>
  </si>
  <si>
    <t>664a7ca46951e64586fca3a2</t>
  </si>
  <si>
    <t>664a75ee195add249592e100</t>
  </si>
  <si>
    <t>664a6553195add24958bbf4e</t>
  </si>
  <si>
    <t>664a6554195add24958bbf6e</t>
  </si>
  <si>
    <t>664a6554195add24958bbf90</t>
  </si>
  <si>
    <t>664a6554195add24958bbfa2</t>
  </si>
  <si>
    <t>664a6554195add24958bbfb5</t>
  </si>
  <si>
    <t>664a6554195add24958bbfc2</t>
  </si>
  <si>
    <t>664a6554195add24958bbfdc</t>
  </si>
  <si>
    <t>664a6554195add24958bbfe8</t>
  </si>
  <si>
    <t>664a6554195add24958bc00e</t>
  </si>
  <si>
    <t>664a6554195add24958bc024</t>
  </si>
  <si>
    <t>664a6554195add24958bc043</t>
  </si>
  <si>
    <t>664a6554195add24958bc04e</t>
  </si>
  <si>
    <t>664a6554195add24958bc068</t>
  </si>
  <si>
    <t>664a6554195add24958bc07e</t>
  </si>
  <si>
    <t>664a6554195add24958bc095</t>
  </si>
  <si>
    <t>66488c71195add24953228a5</t>
  </si>
  <si>
    <t>66488c71195add24953228b0</t>
  </si>
  <si>
    <t>6648672f195add249523954f</t>
  </si>
  <si>
    <t>66473d275e830b6fa705e210</t>
  </si>
  <si>
    <t>664736dc195add2495c7d6d9</t>
  </si>
  <si>
    <t>664736dc195add2495c7d6e4</t>
  </si>
  <si>
    <t>66471f65195add2495be6b6f</t>
  </si>
  <si>
    <t>66471f65195add2495be6b85</t>
  </si>
  <si>
    <t>66471f65195add2495be6bbb</t>
  </si>
  <si>
    <t>66471f65195add2495be6bdd</t>
  </si>
  <si>
    <t>66471f65195add2495be6bfe</t>
  </si>
  <si>
    <t>66471f65195add2495be6c10</t>
  </si>
  <si>
    <t>66471f65195add2495be6c22</t>
  </si>
  <si>
    <t>66471f65195add2495be6c36</t>
  </si>
  <si>
    <t>66471f65195add2495be6c51</t>
  </si>
  <si>
    <t>66471f65195add2495be6c69</t>
  </si>
  <si>
    <t>66471f66195add2495be6c99</t>
  </si>
  <si>
    <t>66471f66195add2495be6cbe</t>
  </si>
  <si>
    <t>66471f66195add2495be6cd2</t>
  </si>
  <si>
    <t>66471f66195add2495be6ce8</t>
  </si>
  <si>
    <t>66471f66195add2495be6cf8</t>
  </si>
  <si>
    <t>6647198b5e830b6fa7f7e5ec</t>
  </si>
  <si>
    <t>6646ee705e830b6fa7e91d2e</t>
  </si>
  <si>
    <t>6646ee705e830b6fa7e91d39</t>
  </si>
  <si>
    <t>6646ee705e830b6fa7e91d44</t>
  </si>
  <si>
    <t>6646a2cb195add2495927dee</t>
  </si>
  <si>
    <t>66466d26195add24958040ed</t>
  </si>
  <si>
    <t>6645f3df5e830b6fa7a0b527</t>
  </si>
  <si>
    <t>6645f3df5e830b6fa7a0b53c</t>
  </si>
  <si>
    <t>6645f3df5e830b6fa7a0b551</t>
  </si>
  <si>
    <t>6645f3df5e830b6fa7a0b566</t>
  </si>
  <si>
    <t>6645f3df5e830b6fa7a0b579</t>
  </si>
  <si>
    <t>6645f3e05e830b6fa7a0b58e</t>
  </si>
  <si>
    <t>6645f3e05e830b6fa7a0b5a1</t>
  </si>
  <si>
    <t>6645f3e05e830b6fa7a0b5b0</t>
  </si>
  <si>
    <t>6645f3e05e830b6fa7a0b5c1</t>
  </si>
  <si>
    <t>6645f3e05e830b6fa7a0b5d6</t>
  </si>
  <si>
    <t>6645f3e05e830b6fa7a0b5ea</t>
  </si>
  <si>
    <t>6645f3e05e830b6fa7a0b5fe</t>
  </si>
  <si>
    <t>6645f3e05e830b6fa7a0b609</t>
  </si>
  <si>
    <t>6645f3e05e830b6fa7a0b614</t>
  </si>
  <si>
    <t>6645f3e05e830b6fa7a0b61f</t>
  </si>
  <si>
    <t>6645d19a5e830b6fa792fa34</t>
  </si>
  <si>
    <t>6645d19a5e830b6fa792fa41</t>
  </si>
  <si>
    <t>664549565e830b6fa76342f0</t>
  </si>
  <si>
    <t>664549565e830b6fa76342fb</t>
  </si>
  <si>
    <t>664549565e830b6fa7634306</t>
  </si>
  <si>
    <t>664518275e830b6fa752761b</t>
  </si>
  <si>
    <t>664518275e830b6fa7527626</t>
  </si>
  <si>
    <t>664518275e830b6fa7527646</t>
  </si>
  <si>
    <t>664518285e830b6fa7527651</t>
  </si>
  <si>
    <t>664518285e830b6fa7527663</t>
  </si>
  <si>
    <t>664518285e830b6fa7527675</t>
  </si>
  <si>
    <t>66449e305e830b6fa7379231</t>
  </si>
  <si>
    <t>66447ba85e830b6fa72a5f9e</t>
  </si>
  <si>
    <t>66447ba95e830b6fa72a5fb0</t>
  </si>
  <si>
    <t>66446d9f5e830b6fa72569b8</t>
  </si>
  <si>
    <t>66441e8c5e830b6fa70a3e08</t>
  </si>
  <si>
    <t>66441e8d5e830b6fa70a3e19</t>
  </si>
  <si>
    <t>66441e8d5e830b6fa70a3e31</t>
  </si>
  <si>
    <t>66441e8d5e830b6fa70a3e3e</t>
  </si>
  <si>
    <t>66441e8d5e830b6fa70a3e49</t>
  </si>
  <si>
    <t>66441e8d5e830b6fa70a3e63</t>
  </si>
  <si>
    <t>66441e8d5e830b6fa70a3e6e</t>
  </si>
  <si>
    <t>66441e8d5e830b6fa70a3e79</t>
  </si>
  <si>
    <t>66441e8d5e830b6fa70a3e8e</t>
  </si>
  <si>
    <t>66441e8d5e830b6fa70a3e99</t>
  </si>
  <si>
    <t>66441e8d5e830b6fa70a3ea4</t>
  </si>
  <si>
    <t>66441e8d5e830b6fa70a3eaf</t>
  </si>
  <si>
    <t>66441e8d5e830b6fa70a3eba</t>
  </si>
  <si>
    <t>66441e8d5e830b6fa70a3ec5</t>
  </si>
  <si>
    <t>66441e8d5e830b6fa70a3ed0</t>
  </si>
  <si>
    <t>6643e1af7017e160d3c13a2c</t>
  </si>
  <si>
    <t>6643e1af7017e160d3c13a37</t>
  </si>
  <si>
    <t>6643e1af7017e160d3c13a42</t>
  </si>
  <si>
    <t>6643a7207017e160d3ac9b21</t>
  </si>
  <si>
    <t>6642fe7b5f42eab7445beb17</t>
  </si>
  <si>
    <t>6642f236e4f921934944b31f</t>
  </si>
  <si>
    <t>6642f236e4f921934944b32a</t>
  </si>
  <si>
    <t>6642ab8c5f42eab7443e7a1c</t>
  </si>
  <si>
    <t>6642ab8c5f42eab7443e7a33</t>
  </si>
  <si>
    <t>6642ab8d5f42eab7443e7a5a</t>
  </si>
  <si>
    <t>6642ab8d5f42eab7443e7a65</t>
  </si>
  <si>
    <t>6642ab8d5f42eab7443e7a70</t>
  </si>
  <si>
    <t>6642ab8d5f42eab7443e7a8d</t>
  </si>
  <si>
    <t>6642ab8d5f42eab7443e7a98</t>
  </si>
  <si>
    <t>6642ab8d5f42eab7443e7aaf</t>
  </si>
  <si>
    <t>6642ab8d5f42eab7443e7ac0</t>
  </si>
  <si>
    <t>6642ab8d5f42eab7443e7acb</t>
  </si>
  <si>
    <t>6642ab8d5f42eab7443e7adc</t>
  </si>
  <si>
    <t>6642ab8d5f42eab7443e7af3</t>
  </si>
  <si>
    <t>6642ab8d5f42eab7443e7b0b</t>
  </si>
  <si>
    <t>6642ab8d5f42eab7443e7b18</t>
  </si>
  <si>
    <t>6642ab8d5f42eab7443e7b23</t>
  </si>
  <si>
    <t>66426d01e4f9219349164969</t>
  </si>
  <si>
    <t>6641d062e4f9219349edece9</t>
  </si>
  <si>
    <t>6641d062e4f9219349eded06</t>
  </si>
  <si>
    <t>6641d062e4f9219349eded11</t>
  </si>
  <si>
    <t>664175305f42eab744e0e9a4</t>
  </si>
  <si>
    <t>66416c2fe4f9219349c99b44</t>
  </si>
  <si>
    <t>66416c2fe4f9219349c99b4f</t>
  </si>
  <si>
    <t>6640faf25f42eab744b597df</t>
  </si>
  <si>
    <t>6640faf25f42eab744b597ea</t>
  </si>
  <si>
    <t>6640faf25f42eab744b597f5</t>
  </si>
  <si>
    <t>66409abc5f42eab744aa701e</t>
  </si>
  <si>
    <t>66409abc5f42eab744aa7029</t>
  </si>
  <si>
    <t>66409abc5f42eab744aa7034</t>
  </si>
  <si>
    <t>66409abc5f42eab744aa703f</t>
  </si>
  <si>
    <t>66409abc5f42eab744aa704a</t>
  </si>
  <si>
    <t>66409abc5f42eab744aa7057</t>
  </si>
  <si>
    <t>66409abc5f42eab744aa706f</t>
  </si>
  <si>
    <t>66409abd5f42eab744aa707a</t>
  </si>
  <si>
    <t>66409abd5f42eab744aa7085</t>
  </si>
  <si>
    <t>66409abd5f42eab744aa7090</t>
  </si>
  <si>
    <t>66409abd5f42eab744aa709b</t>
  </si>
  <si>
    <t>66409abd5f42eab744aa70a6</t>
  </si>
  <si>
    <t>66409abd5f42eab744aa70b1</t>
  </si>
  <si>
    <t>66409abd5f42eab744aa70bc</t>
  </si>
  <si>
    <t>66409abd5f42eab744aa70c7</t>
  </si>
  <si>
    <t>6640716e5f42eab744a0c230</t>
  </si>
  <si>
    <t>66400427e4f92193496a5765</t>
  </si>
  <si>
    <t>663ffeb5e4f921934968824b</t>
  </si>
  <si>
    <t>663fe7a1e4f92193496092c0</t>
  </si>
  <si>
    <t>663fe7a1e4f921934960930b</t>
  </si>
  <si>
    <t>663fe7a1e4f9219349609348</t>
  </si>
  <si>
    <t>663fe7a1e4f9219349609395</t>
  </si>
  <si>
    <t>663fe7a1e4f92193496093ba</t>
  </si>
  <si>
    <t>663fe7a1e4f92193496093de</t>
  </si>
  <si>
    <t>663fe7a2e4f921934960941d</t>
  </si>
  <si>
    <t>663fe7a2e4f921934960943d</t>
  </si>
  <si>
    <t>663fe7a2e4f9219349609459</t>
  </si>
  <si>
    <t>663fe7a2e4f9219349609478</t>
  </si>
  <si>
    <t>663fe7a2e4f921934960949b</t>
  </si>
  <si>
    <t>663fe7a2e4f92193496094b2</t>
  </si>
  <si>
    <t>663fe7a2e4f92193496094c1</t>
  </si>
  <si>
    <t>663fe7a2e4f92193496094cc</t>
  </si>
  <si>
    <t>663fe7a2e4f92193496094de</t>
  </si>
  <si>
    <t>663fc834e4f921934955945f</t>
  </si>
  <si>
    <t>663fc834e4f921934955946a</t>
  </si>
  <si>
    <t>663fc834e4f9219349559475</t>
  </si>
  <si>
    <t>663effad5f42eab744335127</t>
  </si>
  <si>
    <t>663effad5f42eab74433513a</t>
  </si>
  <si>
    <t>663e7bce5f42eab7440597d2</t>
  </si>
  <si>
    <t>663e67f7e4f9219349ebc4d9</t>
  </si>
  <si>
    <t>663e63855f42eab744fce68d</t>
  </si>
  <si>
    <t>663e63855f42eab744fce6a5</t>
  </si>
  <si>
    <t>663e63855f42eab744fce6b0</t>
  </si>
  <si>
    <t>663e63855f42eab744fce6bb</t>
  </si>
  <si>
    <t>663e63865f42eab744fce6d5</t>
  </si>
  <si>
    <t>663e63865f42eab744fce6e0</t>
  </si>
  <si>
    <t>663e63865f42eab744fce6eb</t>
  </si>
  <si>
    <t>663e63865f42eab744fce6f6</t>
  </si>
  <si>
    <t>663e63865f42eab744fce701</t>
  </si>
  <si>
    <t>663e63865f42eab744fce70c</t>
  </si>
  <si>
    <t>663e63865f42eab744fce717</t>
  </si>
  <si>
    <t>663e63865f42eab744fce722</t>
  </si>
  <si>
    <t>663e63865f42eab744fce743</t>
  </si>
  <si>
    <t>663e63865f42eab744fce74e</t>
  </si>
  <si>
    <t>663e63865f42eab744fce767</t>
  </si>
  <si>
    <t>663dd3c06c28abf050a29e9a</t>
  </si>
  <si>
    <t>663dd3c06c28abf050a29ea5</t>
  </si>
  <si>
    <t>663dd3c06c28abf050a29eb0</t>
  </si>
  <si>
    <t>663d8220e4f9219349a8f42c</t>
  </si>
  <si>
    <t>663d8220e4f9219349a8f437</t>
  </si>
  <si>
    <t>663d5ae2e4f92193499b308c</t>
  </si>
  <si>
    <t>663d2e796736e1a04d417e70</t>
  </si>
  <si>
    <t>663d2456e4f921934988b025</t>
  </si>
  <si>
    <t>663cafbaa4a37f5a05c01f43</t>
  </si>
  <si>
    <t>663cafbaa4a37f5a05c01f4e</t>
  </si>
  <si>
    <t>663c9d2c8281f4932ff56d00</t>
  </si>
  <si>
    <t>663c9d2c8281f4932ff56d12</t>
  </si>
  <si>
    <t>663c9d2c8281f4932ff56d30</t>
  </si>
  <si>
    <t>663c377ea4a37f5a05943cc8</t>
  </si>
  <si>
    <t>663c377ea4a37f5a05943cd3</t>
  </si>
  <si>
    <t>663c377ea4a37f5a05943cde</t>
  </si>
  <si>
    <t>663c377ea4a37f5a05943ce9</t>
  </si>
  <si>
    <t>663c377ea4a37f5a05943cf4</t>
  </si>
  <si>
    <t>663c377ea4a37f5a05943cff</t>
  </si>
  <si>
    <t>663c377ea4a37f5a05943d0a</t>
  </si>
  <si>
    <t>663c377ea4a37f5a05943d15</t>
  </si>
  <si>
    <t>663c377ea4a37f5a05943d20</t>
  </si>
  <si>
    <t>663c377ea4a37f5a05943d2b</t>
  </si>
  <si>
    <t>663c377ea4a37f5a05943d36</t>
  </si>
  <si>
    <t>663c377ea4a37f5a05943d41</t>
  </si>
  <si>
    <t>663c377ea4a37f5a05943d4c</t>
  </si>
  <si>
    <t>663c377ea4a37f5a05943d57</t>
  </si>
  <si>
    <t>663c377ea4a37f5a05943d62</t>
  </si>
  <si>
    <t>663c2f3e3db70ea1fa021f39</t>
  </si>
  <si>
    <t>663c2f3e3db70ea1fa021f4e</t>
  </si>
  <si>
    <t>663c2f3e3db70ea1fa021f5e</t>
  </si>
  <si>
    <t>663c04e93db70ea1faf29555</t>
  </si>
  <si>
    <t>663be0253db70ea1fae632e0</t>
  </si>
  <si>
    <t>663b45a5a4a37f5a054daa83</t>
  </si>
  <si>
    <t>663b45a5a4a37f5a054daa8e</t>
  </si>
  <si>
    <t>663acf61e04ab033429419f9</t>
  </si>
  <si>
    <t>663ab485e04ab033428b35dd</t>
  </si>
  <si>
    <t>663a7f74887317060e175e3e</t>
  </si>
  <si>
    <t>663a7f74887317060e175e49</t>
  </si>
  <si>
    <t>663a7f74887317060e175e54</t>
  </si>
  <si>
    <t>663a723f8fa0e62baa504e3a</t>
  </si>
  <si>
    <t>663a723f8fa0e62baa504e45</t>
  </si>
  <si>
    <t>663a72408fa0e62baa504e6b</t>
  </si>
  <si>
    <t>663a72408fa0e62baa504e84</t>
  </si>
  <si>
    <t>663a72408fa0e62baa504e8f</t>
  </si>
  <si>
    <t>663a72408fa0e62baa504e9c</t>
  </si>
  <si>
    <t>663a72408fa0e62baa504f7c</t>
  </si>
  <si>
    <t>6639c98a8fa0e62baa22dfab</t>
  </si>
  <si>
    <t>6639b817887317060edef943</t>
  </si>
  <si>
    <t>6639b817887317060edef95c</t>
  </si>
  <si>
    <t>6639b818887317060edef97e</t>
  </si>
  <si>
    <t>6639b818887317060edef996</t>
  </si>
  <si>
    <t>6639b818887317060edef9a9</t>
  </si>
  <si>
    <t>6639b818887317060edef9c2</t>
  </si>
  <si>
    <t>6639b818887317060edef9e4</t>
  </si>
  <si>
    <t>6639b818887317060edef9f3</t>
  </si>
  <si>
    <t>6639b818887317060edef9fe</t>
  </si>
  <si>
    <t>6639b818887317060edefa28</t>
  </si>
  <si>
    <t>6639b818887317060edefa4a</t>
  </si>
  <si>
    <t>6639b818887317060edefa6d</t>
  </si>
  <si>
    <t>6639b818887317060edefa78</t>
  </si>
  <si>
    <t>6639b818887317060edefa83</t>
  </si>
  <si>
    <t>6639b818887317060edefa8e</t>
  </si>
  <si>
    <t>6639ae37887317060edb7b6f</t>
  </si>
  <si>
    <t>6639ae38887317060edb7b7a</t>
  </si>
  <si>
    <t>66392766887317060eac158c</t>
  </si>
  <si>
    <t>6638ac44887317060e8f53a5</t>
  </si>
  <si>
    <t>6638ac44887317060e8f53b0</t>
  </si>
  <si>
    <t>6638487e887317060e6b661c</t>
  </si>
  <si>
    <t>6638487e887317060e6b6627</t>
  </si>
  <si>
    <t>6638487e887317060e6b6632</t>
  </si>
  <si>
    <t>663829f5887317060e5fca8b</t>
  </si>
  <si>
    <t>663829f5887317060e5fca98</t>
  </si>
  <si>
    <t>663829f5887317060e5fcaa7</t>
  </si>
  <si>
    <t>663829f5887317060e5fcab2</t>
  </si>
  <si>
    <t>663829f5887317060e5fcabd</t>
  </si>
  <si>
    <t>663829f5887317060e5fcac8</t>
  </si>
  <si>
    <t>663829f6887317060e5fcad3</t>
  </si>
  <si>
    <t>663829f6887317060e5fcae2</t>
  </si>
  <si>
    <t>663829f6887317060e5fcaef</t>
  </si>
  <si>
    <t>663829f6887317060e5fcafa</t>
  </si>
  <si>
    <t>663829f6887317060e5fcb09</t>
  </si>
  <si>
    <t>663829f6887317060e5fcb16</t>
  </si>
  <si>
    <t>663829f6887317060e5fcb21</t>
  </si>
  <si>
    <t>663829f6887317060e5fcb2c</t>
  </si>
  <si>
    <t>663829f6887317060e5fcb37</t>
  </si>
  <si>
    <t>6637f16a887317060e4bc769</t>
  </si>
  <si>
    <t>6637dcec8fa0e62baa830f97</t>
  </si>
  <si>
    <t>6636ee9f887317060e0fcfc5</t>
  </si>
  <si>
    <t>6636ee9f887317060e0fcfd0</t>
  </si>
  <si>
    <t>6636eea0887317060e0fcfe6</t>
  </si>
  <si>
    <t>6636eea0887317060e0fd01c</t>
  </si>
  <si>
    <t>6636eea0887317060e0fd030</t>
  </si>
  <si>
    <t>6636eea0887317060e0fd046</t>
  </si>
  <si>
    <t>6636eea0887317060e0fd05e</t>
  </si>
  <si>
    <t>6636eea0887317060e0fd073</t>
  </si>
  <si>
    <t>6636eea0887317060e0fd08b</t>
  </si>
  <si>
    <t>6636eea0887317060e0fd0a6</t>
  </si>
  <si>
    <t>6636eea1887317060e0fd0cb</t>
  </si>
  <si>
    <t>6636eea1887317060e0fd0f4</t>
  </si>
  <si>
    <t>6636eea1887317060e0fd0ff</t>
  </si>
  <si>
    <t>6636eea1887317060e0fd10a</t>
  </si>
  <si>
    <t>6636eea1887317060e0fd115</t>
  </si>
  <si>
    <t>6636cf94887317060e03edef</t>
  </si>
  <si>
    <t>6636b1008fa0e62baa369369</t>
  </si>
  <si>
    <t>6636163f8fa0e62baa107e4f</t>
  </si>
  <si>
    <t>6635d7708fa0e62baaf92fcf</t>
  </si>
  <si>
    <t>6635d7708fa0e62baaf92fda</t>
  </si>
  <si>
    <t>6635d7708fa0e62baaf92fe5</t>
  </si>
  <si>
    <t>6635b2d3887317060ead866a</t>
  </si>
  <si>
    <t>6635b2d3887317060ead8675</t>
  </si>
  <si>
    <t>6635b2d4887317060ead868f</t>
  </si>
  <si>
    <t>6635b2d4887317060ead869a</t>
  </si>
  <si>
    <t>6635b2d4887317060ead86a5</t>
  </si>
  <si>
    <t>6635b2d4887317060ead86c2</t>
  </si>
  <si>
    <t>6635b2d4887317060ead86cd</t>
  </si>
  <si>
    <t>6635b2d4887317060ead86d8</t>
  </si>
  <si>
    <t>6635b2d4887317060ead86e3</t>
  </si>
  <si>
    <t>6635b2d4887317060ead86ee</t>
  </si>
  <si>
    <t>6635b2d4887317060ead86f9</t>
  </si>
  <si>
    <t>6635b2d4887317060ead8704</t>
  </si>
  <si>
    <t>6635b2d4887317060ead870f</t>
  </si>
  <si>
    <t>6635b2d4887317060ead871a</t>
  </si>
  <si>
    <t>6635b2d4887317060ead8725</t>
  </si>
  <si>
    <t>6635b2d3887317060ead865f</t>
  </si>
  <si>
    <t>663599968fa0e62baae31f22</t>
  </si>
  <si>
    <t>663599968fa0e62baae31f39</t>
  </si>
  <si>
    <t>66352816887317060e7c874f</t>
  </si>
  <si>
    <t>6634698f887317060e45e878</t>
  </si>
  <si>
    <t>6634698f887317060e45e883</t>
  </si>
  <si>
    <t>6634698f887317060e45e88e</t>
  </si>
  <si>
    <t>663464e08fa0e62baa835bcd</t>
  </si>
  <si>
    <t>663464e18fa0e62baa835bd8</t>
  </si>
  <si>
    <t>663464e18fa0e62baa835be3</t>
  </si>
  <si>
    <t>663464e18fa0e62baa835bee</t>
  </si>
  <si>
    <t>663464e18fa0e62baa835bf9</t>
  </si>
  <si>
    <t>663464e18fa0e62baa835c04</t>
  </si>
  <si>
    <t>663464e18fa0e62baa835c18</t>
  </si>
  <si>
    <t>663464e18fa0e62baa835c2e</t>
  </si>
  <si>
    <t>663464e18fa0e62baa835c3a</t>
  </si>
  <si>
    <t>663464e18fa0e62baa835c50</t>
  </si>
  <si>
    <t>663464e18fa0e62baa835c65</t>
  </si>
  <si>
    <t>663464e18fa0e62baa835c79</t>
  </si>
  <si>
    <t>663464e18fa0e62baa835c8d</t>
  </si>
  <si>
    <t>663464e18fa0e62baa835c9f</t>
  </si>
  <si>
    <t>663464e18fa0e62baa835caa</t>
  </si>
  <si>
    <t>66345f308fa0e62baa815e96</t>
  </si>
  <si>
    <t>66343c75887317060e351e13</t>
  </si>
  <si>
    <t>66343c75887317060e351e1e</t>
  </si>
  <si>
    <t>6633724b07d19b9096434b6f</t>
  </si>
  <si>
    <t>66333193c59be182b0e5bc11</t>
  </si>
  <si>
    <t>66333193c59be182b0e5bc26</t>
  </si>
  <si>
    <t>6632bc9407d19b9096ffa681</t>
  </si>
  <si>
    <t>6632bc9407d19b9096ffa68c</t>
  </si>
  <si>
    <t>6632bc9407d19b9096ffa697</t>
  </si>
  <si>
    <t>66328bef07d19b9096ee687e</t>
  </si>
  <si>
    <t>663282cc07d19b9096ea8ff8</t>
  </si>
  <si>
    <t>663282cc07d19b9096ea9005</t>
  </si>
  <si>
    <t>663282cc07d19b9096ea901b</t>
  </si>
  <si>
    <t>663282cc07d19b9096ea904e</t>
  </si>
  <si>
    <t>663282cc07d19b9096ea906e</t>
  </si>
  <si>
    <t>663282cc07d19b9096ea908d</t>
  </si>
  <si>
    <t>663282cc07d19b9096ea90ac</t>
  </si>
  <si>
    <t>663282cc07d19b9096ea90bf</t>
  </si>
  <si>
    <t>663282cc07d19b9096ea90de</t>
  </si>
  <si>
    <t>663282cc07d19b9096ea90fc</t>
  </si>
  <si>
    <t>663282cc07d19b9096ea9107</t>
  </si>
  <si>
    <t>663282cc07d19b9096ea912d</t>
  </si>
  <si>
    <t>663282cc07d19b9096ea913e</t>
  </si>
  <si>
    <t>663282cc07d19b9096ea914d</t>
  </si>
  <si>
    <t>663282cc07d19b9096ea9164</t>
  </si>
  <si>
    <t>66327d4907d19b9096e85eaf</t>
  </si>
  <si>
    <t>663124cefabb2dc857b0963c</t>
  </si>
  <si>
    <t>663124cefabb2dc857b09647</t>
  </si>
  <si>
    <t>663124cefabb2dc857b09652</t>
  </si>
  <si>
    <t>663124cefabb2dc857b0965e</t>
  </si>
  <si>
    <t>663124cefabb2dc857b0966c</t>
  </si>
  <si>
    <t>663124cefabb2dc857b09677</t>
  </si>
  <si>
    <t>663124cefabb2dc857b09683</t>
  </si>
  <si>
    <t>663124cefabb2dc857b0968e</t>
  </si>
  <si>
    <t>663124cefabb2dc857b09699</t>
  </si>
  <si>
    <t>663124cefabb2dc857b096a4</t>
  </si>
  <si>
    <t>663124cefabb2dc857b096af</t>
  </si>
  <si>
    <t>663124cefabb2dc857b096ba</t>
  </si>
  <si>
    <t>663124cefabb2dc857b096c5</t>
  </si>
  <si>
    <t>663124cefabb2dc857b096d0</t>
  </si>
  <si>
    <t>663124cefabb2dc857b096db</t>
  </si>
  <si>
    <t>663124b0664ad63373cac019</t>
  </si>
  <si>
    <t>6631249dfabb2dc857b08e20</t>
  </si>
  <si>
    <t>66312496664ad63373caba67</t>
  </si>
  <si>
    <t>66312496664ad63373caba72</t>
  </si>
  <si>
    <t>66312496664ad63373caba7d</t>
  </si>
  <si>
    <t>663124adfabb2dc857b0919a</t>
  </si>
  <si>
    <t>663124bc664ad63373cac285</t>
  </si>
  <si>
    <t>663124bc664ad63373cac290</t>
  </si>
  <si>
    <t>663124bc664ad63373cac2b0</t>
  </si>
  <si>
    <t>663124bc664ad63373cac2c9</t>
  </si>
  <si>
    <t>663124bc664ad63373cac2db</t>
  </si>
  <si>
    <t>663124bc664ad63373cac2ed</t>
  </si>
  <si>
    <t>6631249cfabb2dc857b08ddb</t>
  </si>
  <si>
    <t>66312490664ad63373cab721</t>
  </si>
  <si>
    <t>662f613e60ce906d18422742</t>
  </si>
  <si>
    <t>662f613e60ce906d1842274d</t>
  </si>
  <si>
    <t>662f18a71db1c192445756d1</t>
  </si>
  <si>
    <t>662f08d21db1c1924450e636</t>
  </si>
  <si>
    <t>662f08d21db1c1924450e651</t>
  </si>
  <si>
    <t>662f08d21db1c1924450e664</t>
  </si>
  <si>
    <t>662f08d21db1c1924450e67b</t>
  </si>
  <si>
    <t>662f08d21db1c1924450e688</t>
  </si>
  <si>
    <t>662f08d21db1c1924450e695</t>
  </si>
  <si>
    <t>662f08d21db1c1924450e6b4</t>
  </si>
  <si>
    <t>662f08d21db1c1924450e6bf</t>
  </si>
  <si>
    <t>662f08d21db1c1924450e6d3</t>
  </si>
  <si>
    <t>662f08d21db1c1924450e6ea</t>
  </si>
  <si>
    <t>662f08d21db1c1924450e6f5</t>
  </si>
  <si>
    <t>662f08d21db1c1924450e700</t>
  </si>
  <si>
    <t>662f08d21db1c1924450e70b</t>
  </si>
  <si>
    <t>662f08d21db1c1924450e716</t>
  </si>
  <si>
    <t>662f08d21db1c1924450e721</t>
  </si>
  <si>
    <t>662edff660ce906d181306c1</t>
  </si>
  <si>
    <t>662e8a6b60ce906d18f41dfc</t>
  </si>
  <si>
    <t>662e8a6b60ce906d18f41e07</t>
  </si>
  <si>
    <t>662e8a6b60ce906d18f41e12</t>
  </si>
  <si>
    <t>662b585bb7001592260df061</t>
  </si>
  <si>
    <t>662b585bb7001592260df06c</t>
  </si>
  <si>
    <t>662b50d9b7001592260bb6ce</t>
  </si>
  <si>
    <t>662b50d9b7001592260bb6d9</t>
  </si>
  <si>
    <t>662b50d9b7001592260bb6e4</t>
  </si>
  <si>
    <t>662ae094b700159226e54a10</t>
  </si>
  <si>
    <t>662aad7fba9fda73a9e63b34</t>
  </si>
  <si>
    <t>662a8ea7b700159226cacd6b</t>
  </si>
  <si>
    <t>662a8ea7b700159226cacd76</t>
  </si>
  <si>
    <t>662a8ea7b700159226cacd81</t>
  </si>
  <si>
    <t>662a8ea8b700159226cacd8c</t>
  </si>
  <si>
    <t>662a8ea8b700159226cacd97</t>
  </si>
  <si>
    <t>662a8ea8b700159226cacda2</t>
  </si>
  <si>
    <t>662a8ea8b700159226cacdad</t>
  </si>
  <si>
    <t>662a8ea8b700159226cacdb8</t>
  </si>
  <si>
    <t>662a8ea8b700159226cacdc3</t>
  </si>
  <si>
    <t>662a8ea8b700159226cacdce</t>
  </si>
  <si>
    <t>662a8ea8b700159226cacdd9</t>
  </si>
  <si>
    <t>662a8ea8b700159226cacde4</t>
  </si>
  <si>
    <t>662a8ea8b700159226cacdef</t>
  </si>
  <si>
    <t>662a8ea8b700159226cacdfa</t>
  </si>
  <si>
    <t>662a8ea8b700159226cace05</t>
  </si>
  <si>
    <t>662775f01435089a8c35580a</t>
  </si>
  <si>
    <t>662775f01435089a8c35581b</t>
  </si>
  <si>
    <t>66274de700bd88730c1bbb40</t>
  </si>
  <si>
    <t>66274de700bd88730c1bbb4b</t>
  </si>
  <si>
    <t>66274de700bd88730c1bbb56</t>
  </si>
  <si>
    <t>66274de700bd88730c1bbb61</t>
  </si>
  <si>
    <t>66274de700bd88730c1bbb6c</t>
  </si>
  <si>
    <t>66274de700bd88730c1bbb77</t>
  </si>
  <si>
    <t>66274de800bd88730c1bbb82</t>
  </si>
  <si>
    <t>66274de800bd88730c1bbb8d</t>
  </si>
  <si>
    <t>66274de800bd88730c1bbb98</t>
  </si>
  <si>
    <t>66274de800bd88730c1bbba3</t>
  </si>
  <si>
    <t>66274de800bd88730c1bbbae</t>
  </si>
  <si>
    <t>66274de800bd88730c1bbbb9</t>
  </si>
  <si>
    <t>66274de800bd88730c1bbbc4</t>
  </si>
  <si>
    <t>66274de800bd88730c1bbbcf</t>
  </si>
  <si>
    <t>66274de800bd88730c1bbbda</t>
  </si>
  <si>
    <t>6626d7fb00bd88730cf2c3e0</t>
  </si>
  <si>
    <t>6626ab971435089a8cef16e6</t>
  </si>
  <si>
    <t>6626ab971435089a8cef16f1</t>
  </si>
  <si>
    <t>6626ab971435089a8cef16fc</t>
  </si>
  <si>
    <t>6626192800bd88730cc04fdd</t>
  </si>
  <si>
    <t>66235b019b3eda53e42a859b</t>
  </si>
  <si>
    <t>66235b019b3eda53e42a85a6</t>
  </si>
  <si>
    <t>66235b019b3eda53e42a85b1</t>
  </si>
  <si>
    <t>66235b019b3eda53e42a85bc</t>
  </si>
  <si>
    <t>66235b019b3eda53e42a85c7</t>
  </si>
  <si>
    <t>66235b019b3eda53e42a85d2</t>
  </si>
  <si>
    <t>662355ea9b3eda53e428ab6c</t>
  </si>
  <si>
    <t>6623288769485ac0dd359a14</t>
  </si>
  <si>
    <t>6623288769485ac0dd359a1f</t>
  </si>
  <si>
    <t>6623288769485ac0dd359a2a</t>
  </si>
  <si>
    <t>6623288769485ac0dd359a35</t>
  </si>
  <si>
    <t>6623288769485ac0dd359a40</t>
  </si>
  <si>
    <t>6623288769485ac0dd359a4b</t>
  </si>
  <si>
    <t>6623288769485ac0dd359a56</t>
  </si>
  <si>
    <t>6623288869485ac0dd359a61</t>
  </si>
  <si>
    <t>6623288869485ac0dd359a6c</t>
  </si>
  <si>
    <t>6623288869485ac0dd359a77</t>
  </si>
  <si>
    <t>6623288869485ac0dd359a82</t>
  </si>
  <si>
    <t>6623288869485ac0dd359a8d</t>
  </si>
  <si>
    <t>6623288869485ac0dd359a98</t>
  </si>
  <si>
    <t>6623288869485ac0dd359aa3</t>
  </si>
  <si>
    <t>6623288869485ac0dd359aae</t>
  </si>
  <si>
    <t>6622176169485ac0dde78c1f</t>
  </si>
  <si>
    <t>6622176169485ac0dde78c2a</t>
  </si>
  <si>
    <t>6622176169485ac0dde78c35</t>
  </si>
  <si>
    <t>6622176169485ac0dde78c14</t>
  </si>
  <si>
    <t>662205da9b3eda53e4c4bd1f</t>
  </si>
  <si>
    <t>662205da9b3eda53e4c4bd2a</t>
  </si>
  <si>
    <t>6621cb869b3eda53e4afb5d2</t>
  </si>
  <si>
    <t>6621033b9c9d77122247cb30</t>
  </si>
  <si>
    <t>6621033b9c9d77122247cb7a</t>
  </si>
  <si>
    <t>6620f50a45875ef29b670d36</t>
  </si>
  <si>
    <t>6620f50a45875ef29b670d41</t>
  </si>
  <si>
    <t>6620c3ae9c9d77122230afb9</t>
  </si>
  <si>
    <t>6620c1789c9d7712222fe448</t>
  </si>
  <si>
    <t>6620c1799c9d7712222fe45f</t>
  </si>
  <si>
    <t>6620c1799c9d7712222fe473</t>
  </si>
  <si>
    <t>6620c1799c9d7712222fe47e</t>
  </si>
  <si>
    <t>6620c1799c9d7712222fe489</t>
  </si>
  <si>
    <t>6620c1799c9d7712222fe494</t>
  </si>
  <si>
    <t>6620c1799c9d7712222fe49f</t>
  </si>
  <si>
    <t>6620c1799c9d7712222fe4bf</t>
  </si>
  <si>
    <t>6620c1799c9d7712222fe4ca</t>
  </si>
  <si>
    <t>6620c1799c9d7712222fe4d5</t>
  </si>
  <si>
    <t>6620c1799c9d7712222fe4e0</t>
  </si>
  <si>
    <t>6620c1799c9d7712222fe4eb</t>
  </si>
  <si>
    <t>6620c1799c9d7712222fe4f6</t>
  </si>
  <si>
    <t>6620c1799c9d7712222fe501</t>
  </si>
  <si>
    <t>6620c1799c9d7712222fe50c</t>
  </si>
  <si>
    <t>661f86a09c9d771222d148fe</t>
  </si>
  <si>
    <t>661f50c745875ef29be1cdec</t>
  </si>
  <si>
    <t>661f50c745875ef29be1cdf7</t>
  </si>
  <si>
    <t>661f50c745875ef29be1ce02</t>
  </si>
  <si>
    <t>661f34339c9d771222b4492d</t>
  </si>
  <si>
    <t>661f34339c9d771222b44938</t>
  </si>
  <si>
    <t>661f01b6fa5149c6ec2c5e6e</t>
  </si>
  <si>
    <t>661ef7f5fa5149c6ec2911c3</t>
  </si>
  <si>
    <t>661e674d355cc63476076f27</t>
  </si>
  <si>
    <t>661e674d355cc63476076f3d</t>
  </si>
  <si>
    <t>661e674d355cc63476076f48</t>
  </si>
  <si>
    <t>661e674d355cc63476076f53</t>
  </si>
  <si>
    <t>661e674d355cc63476076f5e</t>
  </si>
  <si>
    <t>661e674d355cc63476076f69</t>
  </si>
  <si>
    <t>661e674d355cc63476076f92</t>
  </si>
  <si>
    <t>661e674d355cc63476076f9d</t>
  </si>
  <si>
    <t>661e674d355cc63476076fa8</t>
  </si>
  <si>
    <t>661e674d355cc63476076fb3</t>
  </si>
  <si>
    <t>661e674d355cc63476076fbe</t>
  </si>
  <si>
    <t>661e674d355cc63476076fd8</t>
  </si>
  <si>
    <t>661e674d355cc63476076fe3</t>
  </si>
  <si>
    <t>661e674d355cc63476076fee</t>
  </si>
  <si>
    <t>661e674d355cc6347607700b</t>
  </si>
  <si>
    <t>661e3f22355cc63476f7a6cd</t>
  </si>
  <si>
    <t>661e3f22355cc63476f7a6d8</t>
  </si>
  <si>
    <t>661d9df9466db802eacde70f</t>
  </si>
  <si>
    <t>661cf6ef466db802eaa423bb</t>
  </si>
  <si>
    <t>661cf6ef466db802eaa423c6</t>
  </si>
  <si>
    <t>661cf6ef466db802eaa423d1</t>
  </si>
  <si>
    <t>661cf6f0466db802eaa423dc</t>
  </si>
  <si>
    <t>661cf6f0466db802eaa423e7</t>
  </si>
  <si>
    <t>661cf6f0466db802eaa423f2</t>
  </si>
  <si>
    <t>661cf6f0466db802eaa423fd</t>
  </si>
  <si>
    <t>661cf6f0466db802eaa42408</t>
  </si>
  <si>
    <t>661cf6f0466db802eaa42413</t>
  </si>
  <si>
    <t>661cf6f0466db802eaa4241e</t>
  </si>
  <si>
    <t>661cf6f0466db802eaa42429</t>
  </si>
  <si>
    <t>661cf6f0466db802eaa42434</t>
  </si>
  <si>
    <t>661cf6f0466db802eaa4243f</t>
  </si>
  <si>
    <t>661cf6f0466db802eaa4244a</t>
  </si>
  <si>
    <t>661cf6f0466db802eaa42455</t>
  </si>
  <si>
    <t>661cef7c466db802eaa17d74</t>
  </si>
  <si>
    <t>661cef7c466db802eaa17d7f</t>
  </si>
  <si>
    <t>661cef7c466db802eaa17d8a</t>
  </si>
  <si>
    <t>661ce7b0466db802ea9ec720</t>
  </si>
  <si>
    <t>661ce7b0466db802ea9ec72b</t>
  </si>
  <si>
    <t>661ce657466db802ea9e5753</t>
  </si>
  <si>
    <t>661c98d9466db802ea82b05b</t>
  </si>
  <si>
    <t>661c3b7576ea4345c8a468d4</t>
  </si>
  <si>
    <t>661b4f964c26dbc958affe90</t>
  </si>
  <si>
    <t>661b4f964c26dbc958affe9b</t>
  </si>
  <si>
    <t>661b4f964c26dbc958affea6</t>
  </si>
  <si>
    <t>661b4f964c26dbc958affeb1</t>
  </si>
  <si>
    <t>661b4f964c26dbc958affebc</t>
  </si>
  <si>
    <t>661b4f974c26dbc958affec7</t>
  </si>
  <si>
    <t>661b4f974c26dbc958affed2</t>
  </si>
  <si>
    <t>661b4f974c26dbc958affedd</t>
  </si>
  <si>
    <t>661b4f974c26dbc958affee8</t>
  </si>
  <si>
    <t>661b4f974c26dbc958affef3</t>
  </si>
  <si>
    <t>661b4f974c26dbc958afff00</t>
  </si>
  <si>
    <t>661b4f974c26dbc958afff16</t>
  </si>
  <si>
    <t>661b4f974c26dbc958afff2d</t>
  </si>
  <si>
    <t>661b4f974c26dbc958afff44</t>
  </si>
  <si>
    <t>661b4f974c26dbc958afff51</t>
  </si>
  <si>
    <t>661b497f93d05782d53bb600</t>
  </si>
  <si>
    <t>661b282c93d05782d52f844f</t>
  </si>
  <si>
    <t>661b282c93d05782d52f845a</t>
  </si>
  <si>
    <t>661b282c93d05782d52f8465</t>
  </si>
  <si>
    <t>661ac6aa4c26dbc9587da5ca</t>
  </si>
  <si>
    <t>6619f2ff4c26dbc958444805</t>
  </si>
  <si>
    <t>6619f2ff4c26dbc958444810</t>
  </si>
  <si>
    <t>6619db244c26dbc9583c2c7f</t>
  </si>
  <si>
    <t>6619db244c26dbc9583c2c8a</t>
  </si>
  <si>
    <t>6619db244c26dbc9583c2c95</t>
  </si>
  <si>
    <t>6619db244c26dbc9583c2ca0</t>
  </si>
  <si>
    <t>6619db244c26dbc9583c2cab</t>
  </si>
  <si>
    <t>6619db244c26dbc9583c2cb6</t>
  </si>
  <si>
    <t>6619db244c26dbc9583c2cc1</t>
  </si>
  <si>
    <t>6619db244c26dbc9583c2ccc</t>
  </si>
  <si>
    <t>6619db244c26dbc9583c2cd7</t>
  </si>
  <si>
    <t>6619db244c26dbc9583c2ce2</t>
  </si>
  <si>
    <t>6619db244c26dbc9583c2ced</t>
  </si>
  <si>
    <t>6619db254c26dbc9583c2cfa</t>
  </si>
  <si>
    <t>6619db254c26dbc9583c2d12</t>
  </si>
  <si>
    <t>6619db254c26dbc9583c2d1d</t>
  </si>
  <si>
    <t>6619db254c26dbc9583c2d50</t>
  </si>
  <si>
    <t>661973ffa38b222e021d694d</t>
  </si>
  <si>
    <t>66196d00a12745be2450d66d</t>
  </si>
  <si>
    <t>66196d00a12745be2450d680</t>
  </si>
  <si>
    <t>66196d01a12745be2450d692</t>
  </si>
  <si>
    <t>661924c8c1694ba901161b92</t>
  </si>
  <si>
    <t>6618e1abc1694ba901fdbfff</t>
  </si>
  <si>
    <t>6618e1abc1694ba901fdc00a</t>
  </si>
  <si>
    <t>661898dfc1694ba901e3cf02</t>
  </si>
  <si>
    <t>66189173c1694ba901e11474</t>
  </si>
  <si>
    <t>66189173c1694ba901e1148e</t>
  </si>
  <si>
    <t>66189173c1694ba901e114a4</t>
  </si>
  <si>
    <t>66189173c1694ba901e114c2</t>
  </si>
  <si>
    <t>66189173c1694ba901e114e2</t>
  </si>
  <si>
    <t>66189173c1694ba901e114f9</t>
  </si>
  <si>
    <t>66189173c1694ba901e11511</t>
  </si>
  <si>
    <t>66189173c1694ba901e11539</t>
  </si>
  <si>
    <t>66189173c1694ba901e11559</t>
  </si>
  <si>
    <t>66189173c1694ba901e11572</t>
  </si>
  <si>
    <t>66189173c1694ba901e11593</t>
  </si>
  <si>
    <t>66189173c1694ba901e115b9</t>
  </si>
  <si>
    <t>66189173c1694ba901e115cb</t>
  </si>
  <si>
    <t>66189173c1694ba901e115d6</t>
  </si>
  <si>
    <t>66189173c1694ba901e115e1</t>
  </si>
  <si>
    <t>66186aaa290968df58b869a8</t>
  </si>
  <si>
    <t>66186aaa290968df58b869b6</t>
  </si>
  <si>
    <t>66186aab290968df58b869cc</t>
  </si>
  <si>
    <t>66181d8f290968df58952274</t>
  </si>
  <si>
    <t>66179204290968df586c1d15</t>
  </si>
  <si>
    <t>66179204290968df586c1d20</t>
  </si>
  <si>
    <t>66175d8c290968df58540321</t>
  </si>
  <si>
    <t>66171fb5290968df58371f13</t>
  </si>
  <si>
    <t>66171fb5290968df58371f1e</t>
  </si>
  <si>
    <t>66171fb5290968df58371f45</t>
  </si>
  <si>
    <t>66171fb5290968df58371f6e</t>
  </si>
  <si>
    <t>66171fb5290968df58371f86</t>
  </si>
  <si>
    <t>66171fb5290968df58371f9d</t>
  </si>
  <si>
    <t>66171fb5290968df58371fb4</t>
  </si>
  <si>
    <t>66171fb6290968df58371fbf</t>
  </si>
  <si>
    <t>66171fb6290968df58371fca</t>
  </si>
  <si>
    <t>66171fb6290968df58371fd5</t>
  </si>
  <si>
    <t>66171fb6290968df58371fe0</t>
  </si>
  <si>
    <t>66171fb6290968df58371feb</t>
  </si>
  <si>
    <t>66171fb6290968df58371ff6</t>
  </si>
  <si>
    <t>66171fb6290968df58372001</t>
  </si>
  <si>
    <t>66171fb6290968df5837200c</t>
  </si>
  <si>
    <t>66170114f56013c62bc289a4</t>
  </si>
  <si>
    <t>66170114f56013c62bc289b2</t>
  </si>
  <si>
    <t>66170114f56013c62bc289c7</t>
  </si>
  <si>
    <t>661662da290968df58f66cd5</t>
  </si>
  <si>
    <t>661662da290968df58f66ce0</t>
  </si>
  <si>
    <t>661656a1f56013c62b8b1f70</t>
  </si>
  <si>
    <t>6615b06451e016afa09d2f19</t>
  </si>
  <si>
    <t>6615831b51e016afa08881d8</t>
  </si>
  <si>
    <t>6615831b51e016afa08881e3</t>
  </si>
  <si>
    <t>6615831b51e016afa08881ee</t>
  </si>
  <si>
    <t>66150316f56013c62b04dacc</t>
  </si>
  <si>
    <t>6614ef6ef56013c62bfbb57c</t>
  </si>
  <si>
    <t>6614ef6ef56013c62bfbb590</t>
  </si>
  <si>
    <t>6614ef6ef56013c62bfbb5a4</t>
  </si>
  <si>
    <t>6614ef6ff56013c62bfbb5b9</t>
  </si>
  <si>
    <t>6614ef6ff56013c62bfbb5cf</t>
  </si>
  <si>
    <t>6614ef6ff56013c62bfbb5e4</t>
  </si>
  <si>
    <t>6614ef6ff56013c62bfbb5f1</t>
  </si>
  <si>
    <t>6614ef6ff56013c62bfbb603</t>
  </si>
  <si>
    <t>6614ef6ff56013c62bfbb618</t>
  </si>
  <si>
    <t>6614ef6ff56013c62bfbb62d</t>
  </si>
  <si>
    <t>6614ef6ff56013c62bfbb646</t>
  </si>
  <si>
    <t>6614ef6ff56013c62bfbb653</t>
  </si>
  <si>
    <t>6614ef6ff56013c62bfbb65e</t>
  </si>
  <si>
    <t>6614ef6ff56013c62bfbb669</t>
  </si>
  <si>
    <t>6614ef6ff56013c62bfbb674</t>
  </si>
  <si>
    <t>6614a5b151e016afa036a613</t>
  </si>
  <si>
    <t>6614a5b151e016afa036a655</t>
  </si>
  <si>
    <t>6614848f51e016afa02799f3</t>
  </si>
  <si>
    <t>6613a5fff56013c62b7ada6e</t>
  </si>
  <si>
    <t>6613a5fff56013c62b7ada79</t>
  </si>
  <si>
    <t>6613a5fff56013c62b7ada84</t>
  </si>
  <si>
    <t>661381e751e016afa0c6d068</t>
  </si>
  <si>
    <t>661381e751e016afa0c6d089</t>
  </si>
  <si>
    <t>66137941f56013c62b65fca0</t>
  </si>
  <si>
    <t>66137941f56013c62b65fcab</t>
  </si>
  <si>
    <t>66137941f56013c62b65fcb6</t>
  </si>
  <si>
    <t>66137941f56013c62b65fcc1</t>
  </si>
  <si>
    <t>66137941f56013c62b65fccc</t>
  </si>
  <si>
    <t>66137941f56013c62b65fcd7</t>
  </si>
  <si>
    <t>66137941f56013c62b65fcf4</t>
  </si>
  <si>
    <t>66137941f56013c62b65fcff</t>
  </si>
  <si>
    <t>66137941f56013c62b65fd0a</t>
  </si>
  <si>
    <t>66137941f56013c62b65fd15</t>
  </si>
  <si>
    <t>66137941f56013c62b65fd20</t>
  </si>
  <si>
    <t>66137941f56013c62b65fd2b</t>
  </si>
  <si>
    <t>66137941f56013c62b65fd36</t>
  </si>
  <si>
    <t>66137941f56013c62b65fd41</t>
  </si>
  <si>
    <t>66137941f56013c62b65fd4c</t>
  </si>
  <si>
    <t>66137941f56013c62b65fd59</t>
  </si>
  <si>
    <t>6612e991f56013c62b21253d</t>
  </si>
  <si>
    <t>661283d5a28e43d6f198e6c8</t>
  </si>
  <si>
    <t>661283d5a28e43d6f198e6d3</t>
  </si>
  <si>
    <t>661283d5a28e43d6f198e6de</t>
  </si>
  <si>
    <t>661207c96e5a4a3fc0da8321</t>
  </si>
  <si>
    <t>661207c96e5a4a3fc0da832c</t>
  </si>
  <si>
    <t>661207c96e5a4a3fc0da8337</t>
  </si>
  <si>
    <t>661207c96e5a4a3fc0da8342</t>
  </si>
  <si>
    <t>661207c96e5a4a3fc0da834d</t>
  </si>
  <si>
    <t>661207c96e5a4a3fc0da8358</t>
  </si>
  <si>
    <t>661207c96e5a4a3fc0da8363</t>
  </si>
  <si>
    <t>661207c96e5a4a3fc0da836e</t>
  </si>
  <si>
    <t>661207c96e5a4a3fc0da8385</t>
  </si>
  <si>
    <t>661207c96e5a4a3fc0da8396</t>
  </si>
  <si>
    <t>661207c96e5a4a3fc0da83af</t>
  </si>
  <si>
    <t>661207c96e5a4a3fc0da83ce</t>
  </si>
  <si>
    <t>661207c96e5a4a3fc0da83df</t>
  </si>
  <si>
    <t>661207c96e5a4a3fc0da83ee</t>
  </si>
  <si>
    <t>661207c96e5a4a3fc0da8400</t>
  </si>
  <si>
    <t>6611bc4910f4d7416426545f</t>
  </si>
  <si>
    <t>6611ad376ffdeaa13d5ef946</t>
  </si>
  <si>
    <t>6611a51810f4d741641b33b9</t>
  </si>
  <si>
    <t>661120bba3a36df211ccdfd0</t>
  </si>
  <si>
    <t>661120bba3a36df211ccdfe7</t>
  </si>
  <si>
    <t>6610acc26ffdeaa13d018c60</t>
  </si>
  <si>
    <t>6610acc26ffdeaa13d018c76</t>
  </si>
  <si>
    <t>6610acc26ffdeaa13d018c8a</t>
  </si>
  <si>
    <t>661067896ffdeaa13de32539</t>
  </si>
  <si>
    <t>66104b2b6ffdeaa13dd67f48</t>
  </si>
  <si>
    <t>660fc859a3a36df21142e69e</t>
  </si>
  <si>
    <t>660fc859a3a36df21142e6b4</t>
  </si>
  <si>
    <t>660faa91cf706f92e40cef00</t>
  </si>
  <si>
    <t>660faa91cf706f92e40cef15</t>
  </si>
  <si>
    <t>660faa91cf706f92e40cef2a</t>
  </si>
  <si>
    <t>660faa91cf706f92e40cef3f</t>
  </si>
  <si>
    <t>660faa91cf706f92e40cef56</t>
  </si>
  <si>
    <t>660faa91cf706f92e40cef6c</t>
  </si>
  <si>
    <t>660faa91cf706f92e40cef81</t>
  </si>
  <si>
    <t>660faa91cf706f92e40cef95</t>
  </si>
  <si>
    <t>660faa91cf706f92e40cefaa</t>
  </si>
  <si>
    <t>660faa91cf706f92e40cefca</t>
  </si>
  <si>
    <t>660faa91cf706f92e40cefe9</t>
  </si>
  <si>
    <t>660faa91cf706f92e40cf008</t>
  </si>
  <si>
    <t>660faa91cf706f92e40cf026</t>
  </si>
  <si>
    <t>660faa91cf706f92e40cf049</t>
  </si>
  <si>
    <t>660faa91cf706f92e40cf05e</t>
  </si>
  <si>
    <t>660f9969cf706f92e40562bc</t>
  </si>
  <si>
    <t>660f9969cf706f92e40562c7</t>
  </si>
  <si>
    <t>660f9969cf706f92e40562d2</t>
  </si>
  <si>
    <t>660f72e3a3a36df2111c9ad7</t>
  </si>
  <si>
    <t>660f2380cf706f92e4ce1588</t>
  </si>
  <si>
    <t>660e7b16cf706f92e4938258</t>
  </si>
  <si>
    <t>660e7b16cf706f92e4938263</t>
  </si>
  <si>
    <t>660e2445a3a36df2119641fa</t>
  </si>
  <si>
    <t>660e2445a3a36df211964205</t>
  </si>
  <si>
    <t>660e2445a3a36df211964229</t>
  </si>
  <si>
    <t>660e2445a3a36df211964243</t>
  </si>
  <si>
    <t>660e2445a3a36df21196424e</t>
  </si>
  <si>
    <t>660e2445a3a36df211964259</t>
  </si>
  <si>
    <t>660e2445a3a36df211964264</t>
  </si>
  <si>
    <t>660e2445a3a36df21196426f</t>
  </si>
  <si>
    <t>660e2445a3a36df21196427a</t>
  </si>
  <si>
    <t>660e2445a3a36df211964285</t>
  </si>
  <si>
    <t>660e2445a3a36df211964290</t>
  </si>
  <si>
    <t>660e2445a3a36df21196429b</t>
  </si>
  <si>
    <t>660e2445a3a36df2119642a6</t>
  </si>
  <si>
    <t>660e2445a3a36df2119642b1</t>
  </si>
  <si>
    <t>660e2445a3a36df2119642bc</t>
  </si>
  <si>
    <t>660de94ccf706f92e44deead</t>
  </si>
  <si>
    <t>660de94ccf706f92e44deeb8</t>
  </si>
  <si>
    <t>660de94ccf706f92e44deec3</t>
  </si>
  <si>
    <t>660de059a3a36df2117741b8</t>
  </si>
  <si>
    <t>660da19fcf706f92e42e2bdc</t>
  </si>
  <si>
    <t>660cbd44609f8cd115f3c8e2</t>
  </si>
  <si>
    <t>660cb17e463e7508c6ca1453</t>
  </si>
  <si>
    <t>660cb17e463e7508c6ca145e</t>
  </si>
  <si>
    <t>660c9167463e7508c6ba97e4</t>
  </si>
  <si>
    <t>660bd311463e7508c673f089</t>
  </si>
  <si>
    <t>660bd311463e7508c673f094</t>
  </si>
  <si>
    <t>660bd311463e7508c673f09f</t>
  </si>
  <si>
    <t>660bd311463e7508c673f0aa</t>
  </si>
  <si>
    <t>660bd311463e7508c673f0b5</t>
  </si>
  <si>
    <t>660bd311463e7508c673f0c0</t>
  </si>
  <si>
    <t>660bd311463e7508c673f0cb</t>
  </si>
  <si>
    <t>660bd311463e7508c673f0d6</t>
  </si>
  <si>
    <t>660bd311463e7508c673f0e1</t>
  </si>
  <si>
    <t>660bd311463e7508c673f0ec</t>
  </si>
  <si>
    <t>660bd311463e7508c673f0f7</t>
  </si>
  <si>
    <t>660bd312463e7508c673f102</t>
  </si>
  <si>
    <t>660bd312463e7508c673f10d</t>
  </si>
  <si>
    <t>660bd312463e7508c673f118</t>
  </si>
  <si>
    <t>660bd312463e7508c673f132</t>
  </si>
  <si>
    <t>660bd312463e7508c673f13d</t>
  </si>
  <si>
    <t>660bd312463e7508c673f14a</t>
  </si>
  <si>
    <t>660b5666463e7508c6396c97</t>
  </si>
  <si>
    <t>660b5666463e7508c6396ca2</t>
  </si>
  <si>
    <t>660b5666463e7508c6396cad</t>
  </si>
  <si>
    <t>660b3d10463e7508c62e02a5</t>
  </si>
  <si>
    <t>660b3d10463e7508c62e02b9</t>
  </si>
  <si>
    <t>660b3d10463e7508c62e02cd</t>
  </si>
  <si>
    <t>660b3d10463e7508c62e02e8</t>
  </si>
  <si>
    <t>660b3d10463e7508c62e030a</t>
  </si>
  <si>
    <t>660b3d10463e7508c62e032a</t>
  </si>
  <si>
    <t>660b3d10463e7508c62e0349</t>
  </si>
  <si>
    <t>660b3d10463e7508c62e0364</t>
  </si>
  <si>
    <t>660b3d10463e7508c62e0384</t>
  </si>
  <si>
    <t>660b3d10463e7508c62e039f</t>
  </si>
  <si>
    <t>660b3d11463e7508c62e03b3</t>
  </si>
  <si>
    <t>660b3d11463e7508c62e03c7</t>
  </si>
  <si>
    <t>660b3d11463e7508c62e03e7</t>
  </si>
  <si>
    <t>660b3d11463e7508c62e03f7</t>
  </si>
  <si>
    <t>660b3d11463e7508c62e040a</t>
  </si>
  <si>
    <t>660a9df8463e7508c6f8a13d</t>
  </si>
  <si>
    <t>660a9df8463e7508c6f8a156</t>
  </si>
  <si>
    <t>660a7823463e7508c6e2bd15</t>
  </si>
  <si>
    <t>660a3c3a609f8cd115f1e7c8</t>
  </si>
  <si>
    <t>660a2edc463e7508c6bf7888</t>
  </si>
  <si>
    <t>6609cd7780b15d2124cdd872</t>
  </si>
  <si>
    <t>6609cd7780b15d2124cdd88c</t>
  </si>
  <si>
    <t>6609cd7880b15d2124cdd897</t>
  </si>
  <si>
    <t>6608df6b609f8cd1158109d6</t>
  </si>
  <si>
    <t>6608df6b609f8cd1158109e1</t>
  </si>
  <si>
    <t>6608df6b609f8cd1158109ec</t>
  </si>
  <si>
    <t>6608df6c609f8cd1158109f7</t>
  </si>
  <si>
    <t>6608df6c609f8cd115810a02</t>
  </si>
  <si>
    <t>6608df6c609f8cd115810a0d</t>
  </si>
  <si>
    <t>6608df6c609f8cd115810a18</t>
  </si>
  <si>
    <t>6608df6c609f8cd115810a23</t>
  </si>
  <si>
    <t>6608df6c609f8cd115810a2e</t>
  </si>
  <si>
    <t>6608df6c609f8cd115810a3b</t>
  </si>
  <si>
    <t>6608df6c609f8cd115810a56</t>
  </si>
  <si>
    <t>6608df6c609f8cd115810a61</t>
  </si>
  <si>
    <t>6608df6c609f8cd115810a6c</t>
  </si>
  <si>
    <t>6608df6c609f8cd115810a77</t>
  </si>
  <si>
    <t>6608df6c609f8cd115810a82</t>
  </si>
  <si>
    <t>6608d671609f8cd1157c6468</t>
  </si>
  <si>
    <t>6608972f80b15d21246910c0</t>
  </si>
  <si>
    <t>66085d3580b15d21244e2c12</t>
  </si>
  <si>
    <t>6607d839609f8cd1151b56b1</t>
  </si>
  <si>
    <t>6607d839609f8cd1151b56bc</t>
  </si>
  <si>
    <t>660794a4609f8cd115fc7bc8</t>
  </si>
  <si>
    <t>660794a4609f8cd115fc7bd3</t>
  </si>
  <si>
    <t>660794a4609f8cd115fc7bde</t>
  </si>
  <si>
    <t>660794a4609f8cd115fc7be9</t>
  </si>
  <si>
    <t>660794a4609f8cd115fc7bf4</t>
  </si>
  <si>
    <t>660794a4609f8cd115fc7c08</t>
  </si>
  <si>
    <t>660794a4609f8cd115fc7c1d</t>
  </si>
  <si>
    <t>660794a4609f8cd115fc7c2e</t>
  </si>
  <si>
    <t>660794a4609f8cd115fc7c39</t>
  </si>
  <si>
    <t>660794a4609f8cd115fc7c4a</t>
  </si>
  <si>
    <t>660794a4609f8cd115fc7c5a</t>
  </si>
  <si>
    <t>660794a4609f8cd115fc7c7f</t>
  </si>
  <si>
    <t>660794a4609f8cd115fc7c96</t>
  </si>
  <si>
    <t>660794a4609f8cd115fc7cac</t>
  </si>
  <si>
    <t>660794a4609f8cd115fc7cc2</t>
  </si>
  <si>
    <t>660778e6609f8cd115efeb11</t>
  </si>
  <si>
    <t>660778e6609f8cd115efeb20</t>
  </si>
  <si>
    <t>660778e6609f8cd115efeb32</t>
  </si>
  <si>
    <t>6607512c609f8cd115de4286</t>
  </si>
  <si>
    <t>6607147b80b15d2124cc46f7</t>
  </si>
  <si>
    <t>66064f6880b15d2124833f2b</t>
  </si>
  <si>
    <t>66064f6880b15d2124833f36</t>
  </si>
  <si>
    <t>66064f6880b15d2124833f41</t>
  </si>
  <si>
    <t>6606466280b15d21247f09a5</t>
  </si>
  <si>
    <t>6606283b80b15d2124710d44</t>
  </si>
  <si>
    <t>6606283b80b15d2124710d4f</t>
  </si>
  <si>
    <t>6605534580b15d212424d072</t>
  </si>
  <si>
    <t>66051e86609f8cd11504e7d1</t>
  </si>
  <si>
    <t>66051e86609f8cd11504e7f4</t>
  </si>
  <si>
    <t>66051e86609f8cd11504e819</t>
  </si>
  <si>
    <t>66051e86609f8cd11504e84b</t>
  </si>
  <si>
    <t>66051e87609f8cd11504e884</t>
  </si>
  <si>
    <t>66051e87609f8cd11504e8d3</t>
  </si>
  <si>
    <t>66051e87609f8cd11504e909</t>
  </si>
  <si>
    <t>66051e87609f8cd11504e93d</t>
  </si>
  <si>
    <t>66051e87609f8cd11504e979</t>
  </si>
  <si>
    <t>66051e87609f8cd11504e99b</t>
  </si>
  <si>
    <t>66051e87609f8cd11504e9a6</t>
  </si>
  <si>
    <t>66051e87609f8cd11504e9b2</t>
  </si>
  <si>
    <t>66051e87609f8cd11504e9c7</t>
  </si>
  <si>
    <t>66051e87609f8cd11504e9dc</t>
  </si>
  <si>
    <t>66051e87609f8cd11504e9f3</t>
  </si>
  <si>
    <t>6604fb9b609f8cd115f56c2a</t>
  </si>
  <si>
    <t>6604fb9b609f8cd115f56c35</t>
  </si>
  <si>
    <t>6604727480b15d2124bdccfe</t>
  </si>
  <si>
    <t>6604727480b15d2124bdcd09</t>
  </si>
  <si>
    <t>6604727480b15d2124bdcd14</t>
  </si>
  <si>
    <t>6604662380b15d2124b85822</t>
  </si>
  <si>
    <t>6603e84e7cc762f33c71abee</t>
  </si>
  <si>
    <t>6603e84e7cc762f33c71ac04</t>
  </si>
  <si>
    <t>6603e84e7cc762f33c71ac19</t>
  </si>
  <si>
    <t>6603e84e7cc762f33c71ac2b</t>
  </si>
  <si>
    <t>6603e84e7cc762f33c71ac40</t>
  </si>
  <si>
    <t>6603e84e7cc762f33c71ac53</t>
  </si>
  <si>
    <t>6603e84e7cc762f33c71ac76</t>
  </si>
  <si>
    <t>6603e84e7cc762f33c71ac90</t>
  </si>
  <si>
    <t>6603e84e7cc762f33c71ac9f</t>
  </si>
  <si>
    <t>6603e84e7cc762f33c71acaf</t>
  </si>
  <si>
    <t>6603e84e7cc762f33c71acc4</t>
  </si>
  <si>
    <t>6603e84e7cc762f33c71acd9</t>
  </si>
  <si>
    <t>6603e84e7cc762f33c71ace4</t>
  </si>
  <si>
    <t>6603e84f7cc762f33c71acf5</t>
  </si>
  <si>
    <t>6603e84f7cc762f33c71ad0a</t>
  </si>
  <si>
    <t>6603e3fb609f8cd1158da7a4</t>
  </si>
  <si>
    <t>660395a17cc762f33c4afb67</t>
  </si>
  <si>
    <t>660395a17cc762f33c4afb72</t>
  </si>
  <si>
    <t>66038a28609f8cd11564c4b3</t>
  </si>
  <si>
    <t>66031dd0609f8cd115327fb0</t>
  </si>
  <si>
    <t>66031dd0609f8cd115327fc9</t>
  </si>
  <si>
    <t>66031dd0609f8cd115327ff8</t>
  </si>
  <si>
    <t>66031dd0609f8cd115328003</t>
  </si>
  <si>
    <t>66031dd0609f8cd11532802b</t>
  </si>
  <si>
    <t>66031dd0609f8cd11532804e</t>
  </si>
  <si>
    <t>660296b90cb7c6fdef5c2f92</t>
  </si>
  <si>
    <t>660260c5bc159053eab538cc</t>
  </si>
  <si>
    <t>660260c5bc159053eab538e4</t>
  </si>
  <si>
    <t>660260c5bc159053eab538fe</t>
  </si>
  <si>
    <t>660260c5bc159053eab53909</t>
  </si>
  <si>
    <t>660260c5bc159053eab53914</t>
  </si>
  <si>
    <t>660260c5bc159053eab5391f</t>
  </si>
  <si>
    <t>660260c5bc159053eab5392b</t>
  </si>
  <si>
    <t>660260c5bc159053eab5393f</t>
  </si>
  <si>
    <t>660260c5bc159053eab53954</t>
  </si>
  <si>
    <t>660260c5bc159053eab53977</t>
  </si>
  <si>
    <t>660260c5bc159053eab5399a</t>
  </si>
  <si>
    <t>660260c5bc159053eab539d0</t>
  </si>
  <si>
    <t>660260c6bc159053eab53a01</t>
  </si>
  <si>
    <t>660260c6bc159053eab53a3c</t>
  </si>
  <si>
    <t>660260c6bc159053eab53a61</t>
  </si>
  <si>
    <t>660256ad0cb7c6fdef3eb99b</t>
  </si>
  <si>
    <t>660256ad0cb7c6fdef3eb9a6</t>
  </si>
  <si>
    <t>660256ad0cb7c6fdef3eb9b7</t>
  </si>
  <si>
    <t>66023a720cb7c6fdef31ceec</t>
  </si>
  <si>
    <t>66023a720cb7c6fdef31cef7</t>
  </si>
  <si>
    <t>660138b40cb7c6fdefd0bdac</t>
  </si>
  <si>
    <t>66012a2d0cb7c6fdefca3222</t>
  </si>
  <si>
    <t>6600bee6bc159053ea054648</t>
  </si>
  <si>
    <t>660079fbbc159053eae4333a</t>
  </si>
  <si>
    <t>66000ea30cb7c6fdef5e2aba</t>
  </si>
  <si>
    <t>66000ea30cb7c6fdef5e2ac5</t>
  </si>
  <si>
    <t>66000ea30cb7c6fdef5e2ad0</t>
  </si>
  <si>
    <t>66000ea30cb7c6fdef5e2adb</t>
  </si>
  <si>
    <t>66000ea30cb7c6fdef5e2ae6</t>
  </si>
  <si>
    <t>66000ea30cb7c6fdef5e2af1</t>
  </si>
  <si>
    <t>66000ea30cb7c6fdef5e2afc</t>
  </si>
  <si>
    <t>66000ea30cb7c6fdef5e2b07</t>
  </si>
  <si>
    <t>66000ea30cb7c6fdef5e2b12</t>
  </si>
  <si>
    <t>66000ea30cb7c6fdef5e2b1d</t>
  </si>
  <si>
    <t>66000ea30cb7c6fdef5e2b28</t>
  </si>
  <si>
    <t>66000ea30cb7c6fdef5e2b33</t>
  </si>
  <si>
    <t>66000ea30cb7c6fdef5e2b3e</t>
  </si>
  <si>
    <t>66000ea30cb7c6fdef5e2b49</t>
  </si>
  <si>
    <t>66000ea30cb7c6fdef5e2b54</t>
  </si>
  <si>
    <t>65ff8f9ebc159053eaa22057</t>
  </si>
  <si>
    <t>65ff8f9ebc159053eaa2206c</t>
  </si>
  <si>
    <t>65ff8f9ebc159053eaa22077</t>
  </si>
  <si>
    <t>65ff22470cb7c6fdeffe317f</t>
  </si>
  <si>
    <t>65ff22470cb7c6fdeffe318a</t>
  </si>
  <si>
    <t>65ff22470cb7c6fdeffe31aa</t>
  </si>
  <si>
    <t>65ff22470cb7c6fdeffe31b5</t>
  </si>
  <si>
    <t>65ff22470cb7c6fdeffe31c7</t>
  </si>
  <si>
    <t>65ff22470cb7c6fdeffe31d9</t>
  </si>
  <si>
    <t>65ff22470cb7c6fdeffe31e4</t>
  </si>
  <si>
    <t>65fe4a1ebc159053ea1cdaea</t>
  </si>
  <si>
    <t>65fe4a1ebc159053ea1cdaf5</t>
  </si>
  <si>
    <t>65fe4a1ebc159053ea1cdb00</t>
  </si>
  <si>
    <t>65fe436d0cb7c6fdefab9dc4</t>
  </si>
  <si>
    <t>65fe436d0cb7c6fdefab9df1</t>
  </si>
  <si>
    <t>65fe436e0cb7c6fdefab9e28</t>
  </si>
  <si>
    <t>65fe436e0cb7c6fdefab9e51</t>
  </si>
  <si>
    <t>65fe436e0cb7c6fdefab9e7d</t>
  </si>
  <si>
    <t>65fe436e0cb7c6fdefab9ea1</t>
  </si>
  <si>
    <t>65fe436e0cb7c6fdefab9ec4</t>
  </si>
  <si>
    <t>65fe436e0cb7c6fdefab9ee3</t>
  </si>
  <si>
    <t>65fe436e0cb7c6fdefab9f04</t>
  </si>
  <si>
    <t>65fe436e0cb7c6fdefab9f1a</t>
  </si>
  <si>
    <t>65fe436e0cb7c6fdefab9f30</t>
  </si>
  <si>
    <t>65fe436e0cb7c6fdefab9f44</t>
  </si>
  <si>
    <t>65fe436e0cb7c6fdefab9f55</t>
  </si>
  <si>
    <t>65fe436e0cb7c6fdefab9f60</t>
  </si>
  <si>
    <t>65fe436e0cb7c6fdefab9f71</t>
  </si>
  <si>
    <t>65fca9770cb7c6fdef0301de</t>
  </si>
  <si>
    <t>65fca9770cb7c6fdef0301e9</t>
  </si>
  <si>
    <t>65fca9780cb7c6fdef0301f4</t>
  </si>
  <si>
    <t>65fca9780cb7c6fdef0301ff</t>
  </si>
  <si>
    <t>65fca9780cb7c6fdef03020a</t>
  </si>
  <si>
    <t>65fca9780cb7c6fdef030215</t>
  </si>
  <si>
    <t>65fca9780cb7c6fdef030220</t>
  </si>
  <si>
    <t>65fca9780cb7c6fdef03022b</t>
  </si>
  <si>
    <t>65fca9780cb7c6fdef030236</t>
  </si>
  <si>
    <t>65fca9780cb7c6fdef030250</t>
  </si>
  <si>
    <t>65fca9780cb7c6fdef03025b</t>
  </si>
  <si>
    <t>65fca9780cb7c6fdef03026f</t>
  </si>
  <si>
    <t>65fca9780cb7c6fdef030284</t>
  </si>
  <si>
    <t>65fca9780cb7c6fdef0302a9</t>
  </si>
  <si>
    <t>65fca9780cb7c6fdef0302b4</t>
  </si>
  <si>
    <t>65fbe48c5fb4747037f43567</t>
  </si>
  <si>
    <t>65fbe48d5fb4747037f43586</t>
  </si>
  <si>
    <t>65fbe48d5fb4747037f435a5</t>
  </si>
  <si>
    <t>65fb128ea4bba6b5bd7cd988</t>
  </si>
  <si>
    <t>65fb128ea4bba6b5bd7cd99b</t>
  </si>
  <si>
    <t>65fb128ea4bba6b5bd7cd9ac</t>
  </si>
  <si>
    <t>65fb128ea4bba6b5bd7cd9b7</t>
  </si>
  <si>
    <t>65fb128ea4bba6b5bd7cd9c3</t>
  </si>
  <si>
    <t>65fb128ea4bba6b5bd7cd9d4</t>
  </si>
  <si>
    <t>65fb128ea4bba6b5bd7cd9e5</t>
  </si>
  <si>
    <t>65fb128ea4bba6b5bd7cd9fb</t>
  </si>
  <si>
    <t>65fb128ea4bba6b5bd7cda0b</t>
  </si>
  <si>
    <t>65fb128ea4bba6b5bd7cda16</t>
  </si>
  <si>
    <t>65fb128ea4bba6b5bd7cda21</t>
  </si>
  <si>
    <t>65fb128ea4bba6b5bd7cda2c</t>
  </si>
  <si>
    <t>65fb128ea4bba6b5bd7cda37</t>
  </si>
  <si>
    <t>65fb128ea4bba6b5bd7cda48</t>
  </si>
  <si>
    <t>65fb128ea4bba6b5bd7cda59</t>
  </si>
  <si>
    <t>65fb12675bbb7eafbf146330</t>
  </si>
  <si>
    <t>65fb12675bbb7eafbf146340</t>
  </si>
  <si>
    <t>65fb12675bbb7eafbf14634c</t>
  </si>
  <si>
    <t>65fb1284a4bba6b5bd7cd5ae</t>
  </si>
  <si>
    <t>65fb1284a4bba6b5bd7cd5bf</t>
  </si>
  <si>
    <t>65fb1284a4bba6b5bd7cd5f4</t>
  </si>
  <si>
    <t>65fb1284a4bba6b5bd7cd603</t>
  </si>
  <si>
    <t>65fb1284a4bba6b5bd7cd615</t>
  </si>
  <si>
    <t>65fb1284a4bba6b5bd7cd628</t>
  </si>
  <si>
    <t>65fb1284a4bba6b5bd7cd635</t>
  </si>
  <si>
    <t>65fb125f5bbb7eafbf145f89</t>
  </si>
  <si>
    <t>65f970a54f9cd34da9c06cd3</t>
  </si>
  <si>
    <t>65f970a54f9cd34da9c06cee</t>
  </si>
  <si>
    <t>65f92ea34f9cd34da9a00deb</t>
  </si>
  <si>
    <t>65f7b2994f9cd34da9fe8cb4</t>
  </si>
  <si>
    <t>65f6332eb75ef287c44dfe42</t>
  </si>
  <si>
    <t>65f6332eb75ef287c44dfe58</t>
  </si>
  <si>
    <t>65f6332eb75ef287c44dfe6f</t>
  </si>
  <si>
    <t>65f6332eb75ef287c44dfe80</t>
  </si>
  <si>
    <t>65f6332eb75ef287c44dfe93</t>
  </si>
  <si>
    <t>65f6332eb75ef287c44dfea7</t>
  </si>
  <si>
    <t>65f6332eb75ef287c44dfebe</t>
  </si>
  <si>
    <t>65f6332eb75ef287c44dfed3</t>
  </si>
  <si>
    <t>65f6332eb75ef287c44dfeea</t>
  </si>
  <si>
    <t>65f6332eb75ef287c44dff01</t>
  </si>
  <si>
    <t>65f6332eb75ef287c44dff16</t>
  </si>
  <si>
    <t>65f6332eb75ef287c44dff2a</t>
  </si>
  <si>
    <t>65f6332eb75ef287c44dff45</t>
  </si>
  <si>
    <t>65f6332fb75ef287c44dff65</t>
  </si>
  <si>
    <t>65f6332fb75ef287c44dff82</t>
  </si>
  <si>
    <t>65f5e9f94f9cd34da968ba57</t>
  </si>
  <si>
    <t>65f5e9fa4f9cd34da968ba7a</t>
  </si>
  <si>
    <t>65f5e9fa4f9cd34da968baa2</t>
  </si>
  <si>
    <t>65f041abb75ef287c409445c</t>
  </si>
  <si>
    <t>65f041abb75ef287c4094479</t>
  </si>
  <si>
    <t>65efe84a4f9cd34da9141879</t>
  </si>
  <si>
    <t>65ed5c22f7e8712e205d9f37</t>
  </si>
  <si>
    <t>65ed5c22f7e8712e205d9f42</t>
  </si>
  <si>
    <t>65ed5c22f7e8712e205d9f4d</t>
  </si>
  <si>
    <t>65ed14b4f7e8712e203de45f</t>
  </si>
  <si>
    <t>65ed14b4f7e8712e203de46a</t>
  </si>
  <si>
    <t>65ed14b5f7e8712e203de475</t>
  </si>
  <si>
    <t>65ed14b5f7e8712e203de489</t>
  </si>
  <si>
    <t>65ed14b5f7e8712e203de49d</t>
  </si>
  <si>
    <t>65ed14b5f7e8712e203de4a8</t>
  </si>
  <si>
    <t>65ed14b5f7e8712e203de4b3</t>
  </si>
  <si>
    <t>65ed14b5f7e8712e203de4c4</t>
  </si>
  <si>
    <t>65ed14b5f7e8712e203de501</t>
  </si>
  <si>
    <t>65ed14b5f7e8712e203de50c</t>
  </si>
  <si>
    <t>65ed14b5f7e8712e203de517</t>
  </si>
  <si>
    <t>65ed14b5f7e8712e203de522</t>
  </si>
  <si>
    <t>65ed14b5f7e8712e203de52d</t>
  </si>
  <si>
    <t>65ed14b5f7e8712e203de539</t>
  </si>
  <si>
    <t>65ed14b5f7e8712e203de544</t>
  </si>
  <si>
    <t>65ec3d78f7e8712e20e87afe</t>
  </si>
  <si>
    <t>65e6afbbe1419f2e294f7899</t>
  </si>
  <si>
    <t>65e5dae471f5a3c6bb3f6a4d</t>
  </si>
  <si>
    <t>65e5dae471f5a3c6bb3f6a6f</t>
  </si>
  <si>
    <t>65e3b3ae1a25a873c4aad95f</t>
  </si>
  <si>
    <t>65e32bce582c729c049f111a</t>
  </si>
  <si>
    <t>65e32bce582c729c049f1143</t>
  </si>
  <si>
    <t>65e32bce582c729c049f1168</t>
  </si>
  <si>
    <t>65e314a65b2cd23f0ace7224</t>
  </si>
  <si>
    <t>65e314a65b2cd23f0ace723d</t>
  </si>
  <si>
    <t>65e314a65b2cd23f0ace7251</t>
  </si>
  <si>
    <t>65e314a75b2cd23f0ace7267</t>
  </si>
  <si>
    <t>65e314a75b2cd23f0ace7288</t>
  </si>
  <si>
    <t>65e314a75b2cd23f0ace72b3</t>
  </si>
  <si>
    <t>65e314a75b2cd23f0ace72d9</t>
  </si>
  <si>
    <t>65e314a75b2cd23f0ace7306</t>
  </si>
  <si>
    <t>65e314a75b2cd23f0ace731b</t>
  </si>
  <si>
    <t>65e314a75b2cd23f0ace7326</t>
  </si>
  <si>
    <t>65e314a75b2cd23f0ace7331</t>
  </si>
  <si>
    <t>65e314a75b2cd23f0ace733c</t>
  </si>
  <si>
    <t>65e314a75b2cd23f0ace7347</t>
  </si>
  <si>
    <t>65e314a75b2cd23f0ace7367</t>
  </si>
  <si>
    <t>65e314a85b2cd23f0ace737b</t>
  </si>
  <si>
    <t>65dcdf1f8643d32a1de6ddbe</t>
  </si>
  <si>
    <t>65dc00c6ce1f258182d564b6</t>
  </si>
  <si>
    <t>65dc00c6ce1f258182d564c1</t>
  </si>
  <si>
    <t>65d9d9b0f782f4344ba74db9</t>
  </si>
  <si>
    <t>65d9d448f782f4344ba2d7ef</t>
  </si>
  <si>
    <t>65d9d448f782f4344ba2d805</t>
  </si>
  <si>
    <t>65d9d448f782f4344ba2d81d</t>
  </si>
  <si>
    <t>65d9d448f782f4344ba2d82a</t>
  </si>
  <si>
    <t>65d9d448f782f4344ba2d835</t>
  </si>
  <si>
    <t>65d9d448f782f4344ba2d84f</t>
  </si>
  <si>
    <t>65d9d448f782f4344ba2d85a</t>
  </si>
  <si>
    <t>65d9d448f782f4344ba2d867</t>
  </si>
  <si>
    <t>65d9d448f782f4344ba2d87f</t>
  </si>
  <si>
    <t>65d9d448f782f4344ba2d88a</t>
  </si>
  <si>
    <t>65d9d448f782f4344ba2d895</t>
  </si>
  <si>
    <t>65d9d448f782f4344ba2d8a0</t>
  </si>
  <si>
    <t>65d9d448f782f4344ba2d8ab</t>
  </si>
  <si>
    <t>65d9d448f782f4344ba2d8b6</t>
  </si>
  <si>
    <t>65d9d448f782f4344ba2d8c1</t>
  </si>
  <si>
    <t>65d9cbdff782f4344b9c8e7e</t>
  </si>
  <si>
    <t>65d9cbdff782f4344b9c8e89</t>
  </si>
  <si>
    <t>65d9cbdff782f4344b9c8e94</t>
  </si>
  <si>
    <t>65d8640e5b267897a2113956</t>
  </si>
  <si>
    <t>65d6ede975955f3c9a932456</t>
  </si>
  <si>
    <t>65d6ede975955f3c9a932461</t>
  </si>
  <si>
    <t>65d6ede975955f3c9a93246c</t>
  </si>
  <si>
    <t>65d6cb6575955f3c9a8289d8</t>
  </si>
  <si>
    <t>65d6cb6575955f3c9a8289ef</t>
  </si>
  <si>
    <t>65d6cb6575955f3c9a828a1a</t>
  </si>
  <si>
    <t>65d6cb6575955f3c9a828a39</t>
  </si>
  <si>
    <t>65d6cb6575955f3c9a828a5b</t>
  </si>
  <si>
    <t>65d6cb6575955f3c9a828a77</t>
  </si>
  <si>
    <t>65d6cb6575955f3c9a828aa3</t>
  </si>
  <si>
    <t>65d6cb6675955f3c9a828ad1</t>
  </si>
  <si>
    <t>65d6cb6675955f3c9a828afb</t>
  </si>
  <si>
    <t>65d6cb6675955f3c9a828b1a</t>
  </si>
  <si>
    <t>65d6cb6675955f3c9a828b30</t>
  </si>
  <si>
    <t>65d6cb6675955f3c9a828b4a</t>
  </si>
  <si>
    <t>65d6cb6675955f3c9a828b65</t>
  </si>
  <si>
    <t>65d6cb6675955f3c9a828b7d</t>
  </si>
  <si>
    <t>65d6cb6675955f3c9a828ba1</t>
  </si>
  <si>
    <t>65d6b1bd7629e70d7e3e3733</t>
  </si>
  <si>
    <t>65d6b1bd7629e70d7e3e373e</t>
  </si>
  <si>
    <t>65d697cb75955f3c9a65dd58</t>
  </si>
  <si>
    <t>65d5a17175955f3c9a0054e3</t>
  </si>
  <si>
    <t>65d2fa6075955f3c9ad8ff15</t>
  </si>
  <si>
    <t>65d2fa6075955f3c9ad8ff30</t>
  </si>
  <si>
    <t>65d2b04075955f3c9aae5a9d</t>
  </si>
  <si>
    <t>65d2b04075955f3c9aae5aa8</t>
  </si>
  <si>
    <t>65d2b04075955f3c9aae5ab3</t>
  </si>
  <si>
    <t>65d258deaef55c6f2285c00b</t>
  </si>
  <si>
    <t>65d258deaef55c6f2285c016</t>
  </si>
  <si>
    <t>65d258deaef55c6f2285c021</t>
  </si>
  <si>
    <t>65d258deaef55c6f2285c02c</t>
  </si>
  <si>
    <t>65d258deaef55c6f2285c037</t>
  </si>
  <si>
    <t>65d258deaef55c6f2285c042</t>
  </si>
  <si>
    <t>65d258deaef55c6f2285c04d</t>
  </si>
  <si>
    <t>65d258deaef55c6f2285c058</t>
  </si>
  <si>
    <t>65d258deaef55c6f2285c063</t>
  </si>
  <si>
    <t>65d258deaef55c6f2285c077</t>
  </si>
  <si>
    <t>65d258deaef55c6f2285c08c</t>
  </si>
  <si>
    <t>65d258dfaef55c6f2285c0a2</t>
  </si>
  <si>
    <t>65d258dfaef55c6f2285c0b9</t>
  </si>
  <si>
    <t>65d258dfaef55c6f2285c0cd</t>
  </si>
  <si>
    <t>65d258dfaef55c6f2285c0e3</t>
  </si>
  <si>
    <t>65d2021b75955f3c9a6f2994</t>
  </si>
  <si>
    <t>65d123c475955f3c9a155178</t>
  </si>
  <si>
    <t>65cf04ec63bb1f12eead1216</t>
  </si>
  <si>
    <t>65ceca5e63bb1f12ee8ef697</t>
  </si>
  <si>
    <t>65ceca5e63bb1f12ee8ef6a2</t>
  </si>
  <si>
    <t>65ceca5e63bb1f12ee8ef6ad</t>
  </si>
  <si>
    <t>65ce840b63bb1f12ee6edf08</t>
  </si>
  <si>
    <t>65ce840b63bb1f12ee6edf13</t>
  </si>
  <si>
    <t>65ce840b63bb1f12ee6edf22</t>
  </si>
  <si>
    <t>65ce840b63bb1f12ee6edf2d</t>
  </si>
  <si>
    <t>65ce840b63bb1f12ee6edf38</t>
  </si>
  <si>
    <t>65ce840b63bb1f12ee6edf43</t>
  </si>
  <si>
    <t>65ce840b63bb1f12ee6edf6b</t>
  </si>
  <si>
    <t>65ce840b63bb1f12ee6edf76</t>
  </si>
  <si>
    <t>65ce840b63bb1f12ee6edf81</t>
  </si>
  <si>
    <t>65ce840b63bb1f12ee6edf8c</t>
  </si>
  <si>
    <t>65ce840b63bb1f12ee6edf97</t>
  </si>
  <si>
    <t>65ce840b63bb1f12ee6edfa2</t>
  </si>
  <si>
    <t>65ce840b63bb1f12ee6edfad</t>
  </si>
  <si>
    <t>65ce840b63bb1f12ee6edfb8</t>
  </si>
  <si>
    <t>65ce840b63bb1f12ee6edfc3</t>
  </si>
  <si>
    <t>65cdb42af4237173a1f2b74a</t>
  </si>
  <si>
    <t>65cdb42af4237173a1f2b75d</t>
  </si>
  <si>
    <t>65cd7f288252ef140c4e7c4a</t>
  </si>
  <si>
    <t>65caeaa8a1efe331add0938c</t>
  </si>
  <si>
    <t>65cac20edb445b941e1afba3</t>
  </si>
  <si>
    <t>65cac20fdb445b941e1afbae</t>
  </si>
  <si>
    <t>65cac20fdb445b941e1afbc1</t>
  </si>
  <si>
    <t>65caaf3fdb445b941e13d4c7</t>
  </si>
  <si>
    <t>65caaf3fdb445b941e13d4d2</t>
  </si>
  <si>
    <t>65caaf3fdb445b941e13d4e3</t>
  </si>
  <si>
    <t>65caaf3fdb445b941e13d4ee</t>
  </si>
  <si>
    <t>65caaf3fdb445b941e13d4f9</t>
  </si>
  <si>
    <t>65caaf3fdb445b941e13d518</t>
  </si>
  <si>
    <t>65caaf3fdb445b941e13d525</t>
  </si>
  <si>
    <t>65caaf3fdb445b941e13d541</t>
  </si>
  <si>
    <t>65caaf3fdb445b941e13d55a</t>
  </si>
  <si>
    <t>65caaf40db445b941e13d565</t>
  </si>
  <si>
    <t>65caaf40db445b941e13d576</t>
  </si>
  <si>
    <t>65caaf40db445b941e13d583</t>
  </si>
  <si>
    <t>65caaf40db445b941e13d59b</t>
  </si>
  <si>
    <t>65caaf40db445b941e13d5a6</t>
  </si>
  <si>
    <t>65caaf40db445b941e13d5b4</t>
  </si>
  <si>
    <t>65c9aecd7bbf6f65244369b4</t>
  </si>
  <si>
    <t>65c9aecd7bbf6f65244369bf</t>
  </si>
  <si>
    <t>65c716bd7e510ffad5733e4c</t>
  </si>
  <si>
    <t>65c716bd7e510ffad5733e6e</t>
  </si>
  <si>
    <t>65c716bd7e510ffad5733e8c</t>
  </si>
  <si>
    <t>65c716bd7e510ffad5733ec4</t>
  </si>
  <si>
    <t>65c716be7e510ffad5733ef8</t>
  </si>
  <si>
    <t>65c716be7e510ffad5733f2b</t>
  </si>
  <si>
    <t>65c716be7e510ffad5733f58</t>
  </si>
  <si>
    <t>65c716be7e510ffad5733f8c</t>
  </si>
  <si>
    <t>65c716be7e510ffad5733fa9</t>
  </si>
  <si>
    <t>65c716bf7e510ffad5733fe8</t>
  </si>
  <si>
    <t>65c716bf7e510ffad5734010</t>
  </si>
  <si>
    <t>65c716bf7e510ffad573403a</t>
  </si>
  <si>
    <t>65c716bf7e510ffad573405e</t>
  </si>
  <si>
    <t>65c716bf7e510ffad5734089</t>
  </si>
  <si>
    <t>65c716bf7e510ffad57340ac</t>
  </si>
  <si>
    <t>65c6acda7e510ffad53e6544</t>
  </si>
  <si>
    <t>65c6a61b7e510ffad53b74f3</t>
  </si>
  <si>
    <t>65c6a61b7e510ffad53b750a</t>
  </si>
  <si>
    <t>65c6a61b7e510ffad53b7520</t>
  </si>
  <si>
    <t>65c62291bafe6de9687119f6</t>
  </si>
  <si>
    <t>65c62292bafe6de968711a0c</t>
  </si>
  <si>
    <t>65c5cac6e1b2bcf4721aabb4</t>
  </si>
  <si>
    <t>65c55a1ae1b2bcf472ec4e38</t>
  </si>
  <si>
    <t>65c55068bafe6de968097201</t>
  </si>
  <si>
    <t>65c4cdc4bafe6de968df6942</t>
  </si>
  <si>
    <t>65c4cdc4bafe6de968df694d</t>
  </si>
  <si>
    <t>65c4b546da771f80745b3b8f</t>
  </si>
  <si>
    <t>65c4b546da771f80745b3ba4</t>
  </si>
  <si>
    <t>65c4b546da771f80745b3bb4</t>
  </si>
  <si>
    <t>65c4b546da771f80745b3bbf</t>
  </si>
  <si>
    <t>65c4b546da771f80745b3bca</t>
  </si>
  <si>
    <t>65c4b546da771f80745b3bd5</t>
  </si>
  <si>
    <t>65c4b546da771f80745b3be0</t>
  </si>
  <si>
    <t>65c4b546da771f80745b3beb</t>
  </si>
  <si>
    <t>65c4b546da771f80745b3bf6</t>
  </si>
  <si>
    <t>65c4b546da771f80745b3c01</t>
  </si>
  <si>
    <t>65c4b546da771f80745b3c0c</t>
  </si>
  <si>
    <t>65c4b546da771f80745b3c17</t>
  </si>
  <si>
    <t>65c4b546da771f80745b3c22</t>
  </si>
  <si>
    <t>65c4b546da771f80745b3c2d</t>
  </si>
  <si>
    <t>65c4b546da771f80745b3c38</t>
  </si>
  <si>
    <t>65c48f18da771f807446a0ba</t>
  </si>
  <si>
    <t>65c48f18da771f807446a0c5</t>
  </si>
  <si>
    <t>65c48f18da771f807446a0d0</t>
  </si>
  <si>
    <t>65c3f11b87b0121780c967b4</t>
  </si>
  <si>
    <t>65c3f11b87b0121780c967a9</t>
  </si>
  <si>
    <t>65c35945e70f57b79e63ac46</t>
  </si>
  <si>
    <t>65c35945e70f57b79e63ac69</t>
  </si>
  <si>
    <t>65c31be533cb8e648985b2b6</t>
  </si>
  <si>
    <t>65c31be533cb8e648985b2c1</t>
  </si>
  <si>
    <t>65c31be533cb8e648985b2cc</t>
  </si>
  <si>
    <t>65c31be533cb8e648985b2d7</t>
  </si>
  <si>
    <t>65c31be533cb8e648985b2e2</t>
  </si>
  <si>
    <t>65c31be533cb8e648985b301</t>
  </si>
  <si>
    <t>65c31be533cb8e648985b30c</t>
  </si>
  <si>
    <t>65c31be633cb8e648985b317</t>
  </si>
  <si>
    <t>65c31be633cb8e648985b322</t>
  </si>
  <si>
    <t>65c31be633cb8e648985b32d</t>
  </si>
  <si>
    <t>65c31be633cb8e648985b338</t>
  </si>
  <si>
    <t>65c31be633cb8e648985b343</t>
  </si>
  <si>
    <t>65c31be633cb8e648985b34e</t>
  </si>
  <si>
    <t>65c31be633cb8e648985b359</t>
  </si>
  <si>
    <t>65c31be633cb8e648985b364</t>
  </si>
  <si>
    <t>65c2b8b5cc49838d68a0e8a0</t>
  </si>
  <si>
    <t>65c21621ca3c6c0af33204be</t>
  </si>
  <si>
    <t>65c21621ca3c6c0af33204bf</t>
  </si>
  <si>
    <t>65c21621ca3c6c0af33204c0</t>
  </si>
  <si>
    <t>65c1e2e5b9ec0e7defe1be4b</t>
  </si>
  <si>
    <t>65c19c2c5371141468bde8a9</t>
  </si>
  <si>
    <t>65c19c2c5371141468bde8aa</t>
  </si>
  <si>
    <t>65c18a89b9ec0e7defe0b684</t>
  </si>
  <si>
    <t>65c18a89b9ec0e7defe0b686</t>
  </si>
  <si>
    <t>65c18a89b9ec0e7defe0b687</t>
  </si>
  <si>
    <t>65c18a89b9ec0e7defe0b689</t>
  </si>
  <si>
    <t>65c18a89b9ec0e7defe0b68a</t>
  </si>
  <si>
    <t>65c18a89b9ec0e7defe0b68b</t>
  </si>
  <si>
    <t>65c18a89b9ec0e7defe0b68c</t>
  </si>
  <si>
    <t>65c18a89b9ec0e7defe0b68d</t>
  </si>
  <si>
    <t>65c18a89b9ec0e7defe0b68e</t>
  </si>
  <si>
    <t>65c18a89b9ec0e7defe0b68f</t>
  </si>
  <si>
    <t>65c18a89b9ec0e7defe0b690</t>
  </si>
  <si>
    <t>65c18a89b9ec0e7defe0b691</t>
  </si>
  <si>
    <t>65c18a89b9ec0e7defe0b692</t>
  </si>
  <si>
    <t>65c18a89b9ec0e7defe0b693</t>
  </si>
  <si>
    <t>65c18a89b9ec0e7defe0b694</t>
  </si>
  <si>
    <t>65c15b68ae52480cae76e77a</t>
  </si>
  <si>
    <t>65c0db514f9fda45aed0583b</t>
  </si>
  <si>
    <t>65c0db514f9fda45aed0583e</t>
  </si>
  <si>
    <t>65c076874f9fda45aecf7071</t>
  </si>
  <si>
    <t>65c076874f9fda45aecf7072</t>
  </si>
  <si>
    <t>65c076874f9fda45aecf7073</t>
  </si>
  <si>
    <t>65c023154f9fda45aece9199</t>
  </si>
  <si>
    <t>65bfd9414f9fda45aecdcedb</t>
  </si>
  <si>
    <t>65bf3e641f1fc9103456cf40</t>
  </si>
  <si>
    <t>65bf3e641f1fc9103456cf41</t>
  </si>
  <si>
    <t>65bf3e641f1fc9103456cf42</t>
  </si>
  <si>
    <t>65bf3e641f1fc9103456cf43</t>
  </si>
  <si>
    <t>65bf3e641f1fc9103456cf44</t>
  </si>
  <si>
    <t>65bf3e641f1fc9103456cf45</t>
  </si>
  <si>
    <t>65bf3e641f1fc9103456cf46</t>
  </si>
  <si>
    <t>65bf3e641f1fc9103456cf47</t>
  </si>
  <si>
    <t>65bf3e641f1fc9103456cf48</t>
  </si>
  <si>
    <t>65bf3e641f1fc9103456cf49</t>
  </si>
  <si>
    <t>65bf3e641f1fc9103456cf4a</t>
  </si>
  <si>
    <t>65bf3e641f1fc9103456cf4b</t>
  </si>
  <si>
    <t>65bf3e641f1fc9103456cf4c</t>
  </si>
  <si>
    <t>65bf3e641f1fc9103456cf4d</t>
  </si>
  <si>
    <t>65bf3e651f1fc9103456cf4e</t>
  </si>
  <si>
    <t>65bede5e6c09be69444b18ff</t>
  </si>
  <si>
    <t>65bede5e6c09be69444b1900</t>
  </si>
  <si>
    <t>65bede5f6c09be69444b1901</t>
  </si>
  <si>
    <t>65bec15cf2b2810db3b322ef</t>
  </si>
  <si>
    <t>65be14f1f2b2810db3b1837f</t>
  </si>
  <si>
    <t>65bdda276c09be6944486181</t>
  </si>
  <si>
    <t>65bdda276c09be6944486182</t>
  </si>
  <si>
    <t>65bdab50fbd6250249b47094</t>
  </si>
  <si>
    <t>65bdab50fbd6250249b47095</t>
  </si>
  <si>
    <t>65bdab50fbd6250249b47096</t>
  </si>
  <si>
    <t>65bdab50fbd6250249b47097</t>
  </si>
  <si>
    <t>65bdab50fbd6250249b47098</t>
  </si>
  <si>
    <t>65bdab50fbd6250249b47099</t>
  </si>
  <si>
    <t>65bdab50fbd6250249b4709a</t>
  </si>
  <si>
    <t>65bdab50fbd6250249b4709c</t>
  </si>
  <si>
    <t>65bdab50fbd6250249b4709d</t>
  </si>
  <si>
    <t>65bdab50fbd6250249b4709e</t>
  </si>
  <si>
    <t>65bdab50fbd6250249b4709f</t>
  </si>
  <si>
    <t>65bdab50fbd6250249b470a1</t>
  </si>
  <si>
    <t>65bdab50fbd6250249b470a3</t>
  </si>
  <si>
    <t>65bdab50fbd6250249b470a5</t>
  </si>
  <si>
    <t>65bdab50fbd6250249b470a7</t>
  </si>
  <si>
    <t>65bd93e46c09be6944473e65</t>
  </si>
  <si>
    <t>65bd93e46c09be6944473e66</t>
  </si>
  <si>
    <t>65bd93e46c09be6944473e67</t>
  </si>
  <si>
    <t>65bceb066c09be6944454b57</t>
  </si>
  <si>
    <t>65bcc8d46c09be694444d0dc</t>
  </si>
  <si>
    <t>65bcc8d56c09be694444d0dd</t>
  </si>
  <si>
    <t>65bc8ee06c09be6944443125</t>
  </si>
  <si>
    <t>65bc3b632b18def6c534d477</t>
  </si>
  <si>
    <t>65bc3b632b18def6c534d478</t>
  </si>
  <si>
    <t>65bc3b632b18def6c534d479</t>
  </si>
  <si>
    <t>65bc29b16c09be694442c5f4</t>
  </si>
  <si>
    <t>65bc29b16c09be694442c5f5</t>
  </si>
  <si>
    <t>65bc29b16c09be694442c5f6</t>
  </si>
  <si>
    <t>65bc29b16c09be694442c5f7</t>
  </si>
  <si>
    <t>65bc29b16c09be694442c5f8</t>
  </si>
  <si>
    <t>65bc29b16c09be694442c5f9</t>
  </si>
  <si>
    <t>65bc29b16c09be694442c5fa</t>
  </si>
  <si>
    <t>65bc29b16c09be694442c5fb</t>
  </si>
  <si>
    <t>65bc29b16c09be694442c5fc</t>
  </si>
  <si>
    <t>65bc29b16c09be694442c5fd</t>
  </si>
  <si>
    <t>65bc29b16c09be694442c5fe</t>
  </si>
  <si>
    <t>65bc29b26c09be694442c5ff</t>
  </si>
  <si>
    <t>65bc29b26c09be694442c600</t>
  </si>
  <si>
    <t>65bc29b26c09be694442c601</t>
  </si>
  <si>
    <t>65bc29b26c09be694442c602</t>
  </si>
  <si>
    <t>65bb562b5e4c66364bea993b</t>
  </si>
  <si>
    <t>65bb48995e4c66364bea78c1</t>
  </si>
  <si>
    <t>65bb48995e4c66364bea78c2</t>
  </si>
  <si>
    <t>65bad15f261c7f077b50fd40</t>
  </si>
  <si>
    <t>65bad15f261c7f077b50fd41</t>
  </si>
  <si>
    <t>65bad15f261c7f077b50fd42</t>
  </si>
  <si>
    <t>65bab72b5e4c66364be8db5c</t>
  </si>
  <si>
    <t>65bab72b5e4c66364be8db5d</t>
  </si>
  <si>
    <t>65bab72c5e4c66364be8db5e</t>
  </si>
  <si>
    <t>65bab72c5e4c66364be8db5f</t>
  </si>
  <si>
    <t>65bab72c5e4c66364be8db60</t>
  </si>
  <si>
    <t>65bab72c5e4c66364be8db61</t>
  </si>
  <si>
    <t>65bab72c5e4c66364be8db62</t>
  </si>
  <si>
    <t>65ba3cd25e4c66364be83b34</t>
  </si>
  <si>
    <t>65ba3cd25e4c66364be83b35</t>
  </si>
  <si>
    <t>65ba3a65953b74fd6e19f187</t>
  </si>
  <si>
    <t>65ba3a65953b74fd6e19f186</t>
  </si>
  <si>
    <t>65b9df205e4c66364be76311</t>
  </si>
  <si>
    <t>65b9df215e4c66364be76312</t>
  </si>
  <si>
    <t>65b9df215e4c66364be76313</t>
  </si>
  <si>
    <t>65b9df215e4c66364be76314</t>
  </si>
  <si>
    <t>65b9df215e4c66364be76315</t>
  </si>
  <si>
    <t>65b9df215e4c66364be76316</t>
  </si>
  <si>
    <t>65b9df215e4c66364be76318</t>
  </si>
  <si>
    <t>65b9df215e4c66364be7631a</t>
  </si>
  <si>
    <t>65b9df215e4c66364be7631c</t>
  </si>
  <si>
    <t>65b9df215e4c66364be7631d</t>
  </si>
  <si>
    <t>65b9df215e4c66364be7631e</t>
  </si>
  <si>
    <t>65b9df215e4c66364be7631f</t>
  </si>
  <si>
    <t>65b9df215e4c66364be76320</t>
  </si>
  <si>
    <t>65b9df215e4c66364be76321</t>
  </si>
  <si>
    <t>65b9df215e4c66364be76322</t>
  </si>
  <si>
    <t>65b93e8b325d889a1333f52c</t>
  </si>
  <si>
    <t>65b8ea91325d889a1333a069</t>
  </si>
  <si>
    <t>65b8ea91325d889a1333a06a</t>
  </si>
  <si>
    <t>65b8ea92325d889a1333a06b</t>
  </si>
  <si>
    <t>65b8c1b2325d889a133343ac</t>
  </si>
  <si>
    <t>65b8534940ab6c1680d50af9</t>
  </si>
  <si>
    <t>65b8534940ab6c1680d50afb</t>
  </si>
  <si>
    <t>65b8534a40ab6c1680d50afc</t>
  </si>
  <si>
    <t>65b848ee40ab6c1680d4ede7</t>
  </si>
  <si>
    <t>65b746934b1eec8c218bd18d</t>
  </si>
  <si>
    <t>65b725af4b1eec8c218b7d41</t>
  </si>
  <si>
    <t>65b725af4b1eec8c218b7d42</t>
  </si>
  <si>
    <t>65b725af4b1eec8c218b7d43</t>
  </si>
  <si>
    <t>65b71a09f337cc7201c2cbab</t>
  </si>
  <si>
    <t>65b71a09f337cc7201c2cbac</t>
  </si>
  <si>
    <t>65b7074d4b1eec8c218b2b63</t>
  </si>
  <si>
    <t>65b7074d4b1eec8c218b2b64</t>
  </si>
  <si>
    <t>65b7074d4b1eec8c218b2b65</t>
  </si>
  <si>
    <t>65b7074d4b1eec8c218b2b66</t>
  </si>
  <si>
    <t>65b7074d4b1eec8c218b2b67</t>
  </si>
  <si>
    <t>65b7074d4b1eec8c218b2b68</t>
  </si>
  <si>
    <t>65b7074d4b1eec8c218b2b69</t>
  </si>
  <si>
    <t>65b7074d4b1eec8c218b2b6a</t>
  </si>
  <si>
    <t>65b7074d4b1eec8c218b2b6b</t>
  </si>
  <si>
    <t>65b7074d4b1eec8c218b2b6c</t>
  </si>
  <si>
    <t>65b7074d4b1eec8c218b2b6d</t>
  </si>
  <si>
    <t>65b7074d4b1eec8c218b2b6e</t>
  </si>
  <si>
    <t>65b7074d4b1eec8c218b2b6f</t>
  </si>
  <si>
    <t>65b7074d4b1eec8c218b2b70</t>
  </si>
  <si>
    <t>65b7074d4b1eec8c218b2b71</t>
  </si>
  <si>
    <t>65b6fc9cf337cc7201c280c5</t>
  </si>
  <si>
    <t>65b5b3fb4b1eec8c2188e8cf</t>
  </si>
  <si>
    <t>65b5b3fb4b1eec8c2188e8d0</t>
  </si>
  <si>
    <t>65b5b3fb4b1eec8c2188e8d1</t>
  </si>
  <si>
    <t>65b5b3fb4b1eec8c2188e8d2</t>
  </si>
  <si>
    <t>65b5b3fb4b1eec8c2188e8d3</t>
  </si>
  <si>
    <t>65b5b3fb4b1eec8c2188e8d4</t>
  </si>
  <si>
    <t>65b5b3fb4b1eec8c2188e8d5</t>
  </si>
  <si>
    <t>65b5b3fb4b1eec8c2188e8d6</t>
  </si>
  <si>
    <t>65b5b3fb4b1eec8c2188e8d7</t>
  </si>
  <si>
    <t>65b5b3fb4b1eec8c2188e8d8</t>
  </si>
  <si>
    <t>65b5b3fb4b1eec8c2188e8d9</t>
  </si>
  <si>
    <t>65b5b3fb4b1eec8c2188e8da</t>
  </si>
  <si>
    <t>65b5b3fb4b1eec8c2188e8db</t>
  </si>
  <si>
    <t>65b5b3fb4b1eec8c2188e8dc</t>
  </si>
  <si>
    <t>65b5b3fb4b1eec8c2188e8dd</t>
  </si>
  <si>
    <t>65b5525af337cc7201bf1cf0</t>
  </si>
  <si>
    <t>65b54cb3631c85a80de20f70</t>
  </si>
  <si>
    <t>65b4f293631c85a80de1a390</t>
  </si>
  <si>
    <t>65b4f293631c85a80de1a391</t>
  </si>
  <si>
    <t>65b4cd2c7adb9fab6861ae6f</t>
  </si>
  <si>
    <t>65b494e48d52b3421df5ef0a</t>
  </si>
  <si>
    <t>65b477d1839549ae4b4a2ca2</t>
  </si>
  <si>
    <t>65b477d1839549ae4b4a2ca3</t>
  </si>
  <si>
    <t>65b477d1839549ae4b4a2ca4</t>
  </si>
  <si>
    <t>65b477d1839549ae4b4a2ca5</t>
  </si>
  <si>
    <t>65b477d1839549ae4b4a2ca6</t>
  </si>
  <si>
    <t>65b477d1839549ae4b4a2ca7</t>
  </si>
  <si>
    <t>65b477d1839549ae4b4a2ca8</t>
  </si>
  <si>
    <t>65b477d1839549ae4b4a2ca9</t>
  </si>
  <si>
    <t>65b477d1839549ae4b4a2caa</t>
  </si>
  <si>
    <t>65b477d1839549ae4b4a2cab</t>
  </si>
  <si>
    <t>65b477d1839549ae4b4a2cac</t>
  </si>
  <si>
    <t>65b477d1839549ae4b4a2cad</t>
  </si>
  <si>
    <t>65b477d1839549ae4b4a2cae</t>
  </si>
  <si>
    <t>65b477d1839549ae4b4a2caf</t>
  </si>
  <si>
    <t>65b477d1839549ae4b4a2cb0</t>
  </si>
  <si>
    <t>65b461ad8d52b3421df557c4</t>
  </si>
  <si>
    <t>65b461ad8d52b3421df557c5</t>
  </si>
  <si>
    <t>65b461ad8d52b3421df557c7</t>
  </si>
  <si>
    <t>65b39917a102ab2dfedad452</t>
  </si>
  <si>
    <t>65b37f123efab6cbf95d8d19</t>
  </si>
  <si>
    <t>65b37f123efab6cbf95d8d1a</t>
  </si>
  <si>
    <t>65b3361b3efab6cbf95cdfba</t>
  </si>
  <si>
    <t>65b3361b3efab6cbf95cdfbb</t>
  </si>
  <si>
    <t>65b3361b3efab6cbf95cdfbc</t>
  </si>
  <si>
    <t>65b3361b3efab6cbf95cdfbd</t>
  </si>
  <si>
    <t>65b3361b3efab6cbf95cdfbe</t>
  </si>
  <si>
    <t>65b3361b3efab6cbf95cdfbf</t>
  </si>
  <si>
    <t>65b3361b3efab6cbf95cdfc0</t>
  </si>
  <si>
    <t>65b3361b3efab6cbf95cdfc1</t>
  </si>
  <si>
    <t>65b3361b3efab6cbf95cdfc2</t>
  </si>
  <si>
    <t>65b3361b3efab6cbf95cdfc3</t>
  </si>
  <si>
    <t>65b3361b3efab6cbf95cdfc4</t>
  </si>
  <si>
    <t>65b3361b3efab6cbf95cdfc5</t>
  </si>
  <si>
    <t>65b3361b3efab6cbf95cdfc6</t>
  </si>
  <si>
    <t>65b3361b3efab6cbf95cdfc7</t>
  </si>
  <si>
    <t>65b3361c3efab6cbf95cdfc8</t>
  </si>
  <si>
    <t>65b2d4852f05549d9e13b8fa</t>
  </si>
  <si>
    <t>65b2d4852f05549d9e13b8fb</t>
  </si>
  <si>
    <t>65b2d4852f05549d9e13b8fc</t>
  </si>
  <si>
    <t>65b23d409dabff683632d5a7</t>
  </si>
  <si>
    <t>65b23d419dabff683632d5a8</t>
  </si>
  <si>
    <t>65b235ab3efab6cbf95b0df0</t>
  </si>
  <si>
    <t>65b1f7272f05549d9e1259db</t>
  </si>
  <si>
    <t>65b1f7272f05549d9e1259dc</t>
  </si>
  <si>
    <t>65b1f7272f05549d9e1259dd</t>
  </si>
  <si>
    <t>65b1f7272f05549d9e1259de</t>
  </si>
  <si>
    <t>65b1f7272f05549d9e1259df</t>
  </si>
  <si>
    <t>65b1f7272f05549d9e1259e0</t>
  </si>
  <si>
    <t>65b1f7272f05549d9e1259e1</t>
  </si>
  <si>
    <t>65b1f7272f05549d9e1259e3</t>
  </si>
  <si>
    <t>65b1f7272f05549d9e1259e5</t>
  </si>
  <si>
    <t>65b1f7272f05549d9e1259e6</t>
  </si>
  <si>
    <t>65b1f7282f05549d9e1259ea</t>
  </si>
  <si>
    <t>65b1f7282f05549d9e1259eb</t>
  </si>
  <si>
    <t>65b1f7282f05549d9e1259ec</t>
  </si>
  <si>
    <t>65b1f7282f05549d9e1259ed</t>
  </si>
  <si>
    <t>65b1f7282f05549d9e1259ee</t>
  </si>
  <si>
    <t>65b1c6412f05549d9e11c973</t>
  </si>
  <si>
    <t>65b17b082f05549d9e10fa83</t>
  </si>
  <si>
    <t>65b17b082f05549d9e10fa85</t>
  </si>
  <si>
    <t>65b0be64e4e3a6e53de5c86b</t>
  </si>
  <si>
    <t>65b0be64e4e3a6e53de5c86c</t>
  </si>
  <si>
    <t>65b0be64e4e3a6e53de5c86d</t>
  </si>
  <si>
    <t>65b0a16eaa9207f4f232e950</t>
  </si>
  <si>
    <t>65b08bc3f7df3e5490ebe7ae</t>
  </si>
  <si>
    <t>65b08bc3f7df3e5490ebe7af</t>
  </si>
  <si>
    <t>65b08bc3f7df3e5490ebe7b0</t>
  </si>
  <si>
    <t>65afa5a1fe5444f30f072305</t>
  </si>
  <si>
    <t>65afa5a1fe5444f30f072306</t>
  </si>
  <si>
    <t>65af5d9e059eca98ac1411f7</t>
  </si>
  <si>
    <t>65af5d9e059eca98ac1411f8</t>
  </si>
  <si>
    <t>65af5d9f059eca98ac1411fa</t>
  </si>
  <si>
    <t>65af5078fe5444f30f066309</t>
  </si>
  <si>
    <t>65af32affe5444f30f06119f</t>
  </si>
  <si>
    <t>65af32affe5444f30f0611a0</t>
  </si>
  <si>
    <t>65af32affe5444f30f0611a1</t>
  </si>
  <si>
    <t>65af32affe5444f30f0611a2</t>
  </si>
  <si>
    <t>65af32affe5444f30f0611a3</t>
  </si>
  <si>
    <t>65af32affe5444f30f0611a4</t>
  </si>
  <si>
    <t>65af32affe5444f30f0611a5</t>
  </si>
  <si>
    <t>65af32affe5444f30f0611a6</t>
  </si>
  <si>
    <t>65af32affe5444f30f0611a7</t>
  </si>
  <si>
    <t>65af32affe5444f30f0611a8</t>
  </si>
  <si>
    <t>65af32affe5444f30f0611aa</t>
  </si>
  <si>
    <t>65af32affe5444f30f0611ac</t>
  </si>
  <si>
    <t>65af32affe5444f30f0611ae</t>
  </si>
  <si>
    <t>65af32affe5444f30f0611b0</t>
  </si>
  <si>
    <t>65af32affe5444f30f0611b2</t>
  </si>
  <si>
    <t>65ae4876059eca98ac11f8cf</t>
  </si>
  <si>
    <t>65ae4876059eca98ac11f8d0</t>
  </si>
  <si>
    <t>65ae3b91fe5444f30f044ffb</t>
  </si>
  <si>
    <t>65adea4e059eca98ac11340f</t>
  </si>
  <si>
    <t>65adea4e059eca98ac113410</t>
  </si>
  <si>
    <t>65adea4e059eca98ac113411</t>
  </si>
  <si>
    <t>65ade594059eca98ac112691</t>
  </si>
  <si>
    <t>65ad87d2ff5b7366421967dc</t>
  </si>
  <si>
    <t>65acc6c5ff5b736642186b89</t>
  </si>
  <si>
    <t>65acc6c5ff5b736642186b8a</t>
  </si>
  <si>
    <t>65acc6c5ff5b736642186b8b</t>
  </si>
  <si>
    <t>65acc6c5ff5b736642186b8c</t>
  </si>
  <si>
    <t>65acc6c5ff5b736642186b8d</t>
  </si>
  <si>
    <t>65acc6c6ff5b736642186b8e</t>
  </si>
  <si>
    <t>65acc6c6ff5b736642186b8f</t>
  </si>
  <si>
    <t>65acc6c6ff5b736642186b90</t>
  </si>
  <si>
    <t>65acc6c6ff5b736642186b91</t>
  </si>
  <si>
    <t>65acc6c6ff5b736642186b92</t>
  </si>
  <si>
    <t>65acc6c6ff5b736642186b93</t>
  </si>
  <si>
    <t>65acc6c6ff5b736642186b94</t>
  </si>
  <si>
    <t>65acc6c6ff5b736642186b95</t>
  </si>
  <si>
    <t>65acc6c6ff5b736642186b96</t>
  </si>
  <si>
    <t>65acc6c6ff5b736642186b97</t>
  </si>
  <si>
    <t>65ac9f3fff5b736642181d1f</t>
  </si>
  <si>
    <t>65aba647059eca98ac0ccb20</t>
  </si>
  <si>
    <t>65aba647059eca98ac0ccb21</t>
  </si>
  <si>
    <t>65aba647059eca98ac0ccb24</t>
  </si>
  <si>
    <t>65aba647059eca98ac0ccb1b</t>
  </si>
  <si>
    <t>65aba647059eca98ac0ccb1c</t>
  </si>
  <si>
    <t>65ab3eee1b5395737e580e07</t>
  </si>
  <si>
    <t>65ab0a6c059eca98ac0b3a47</t>
  </si>
  <si>
    <t>65ab0a6c059eca98ac0b3a48</t>
  </si>
  <si>
    <t>65ab0a6d059eca98ac0b3a49</t>
  </si>
  <si>
    <t>65aae0bb059eca98ac0ac3ae</t>
  </si>
  <si>
    <t>65aa758cdd52354b54600747</t>
  </si>
  <si>
    <t>65aa758cdd52354b5460074a</t>
  </si>
  <si>
    <t>65aa758cdd52354b5460074d</t>
  </si>
  <si>
    <t>65aa758cdd52354b5460074f</t>
  </si>
  <si>
    <t>65aa758cdd52354b54600750</t>
  </si>
  <si>
    <t>65aa758cdd52354b54600751</t>
  </si>
  <si>
    <t>65aa758cdd52354b54600754</t>
  </si>
  <si>
    <t>65aa758cdd52354b54600755</t>
  </si>
  <si>
    <t>65aa758cdd52354b54600756</t>
  </si>
  <si>
    <t>65aa758cdd52354b54600762</t>
  </si>
  <si>
    <t>65aa758cdd52354b5460076f</t>
  </si>
  <si>
    <t>65aa758cdd52354b54600773</t>
  </si>
  <si>
    <t>65aa758ddd52354b54600774</t>
  </si>
  <si>
    <t>65aa758ddd52354b54600775</t>
  </si>
  <si>
    <t>65aa758ddd52354b54600776</t>
  </si>
  <si>
    <t>65a9ef03dd52354b545ebb6e</t>
  </si>
  <si>
    <t>65a9ef03dd52354b545ebb6f</t>
  </si>
  <si>
    <t>65a974abdd52354b545d84ac</t>
  </si>
  <si>
    <t>65a974abdd52354b545d84ad</t>
  </si>
  <si>
    <t>65a974abdd52354b545d84ae</t>
  </si>
  <si>
    <t>65a974abdd52354b545d84af</t>
  </si>
  <si>
    <t>65a974abdd52354b545d84b0</t>
  </si>
  <si>
    <t>65a974abdd52354b545d84b1</t>
  </si>
  <si>
    <t>65a974abdd52354b545d84b2</t>
  </si>
  <si>
    <t>65a974abdd52354b545d84ab</t>
  </si>
  <si>
    <t>65a8f4f8d7bec5baca3e4401</t>
  </si>
  <si>
    <t>65a8e0844c127c856a9e73e4</t>
  </si>
  <si>
    <t>65a8e0844c127c856a9e73e6</t>
  </si>
  <si>
    <t>65a8af864c127c856a9dd540</t>
  </si>
  <si>
    <t>65a8af864c127c856a9dd541</t>
  </si>
  <si>
    <t>65a8af864c127c856a9dd542</t>
  </si>
  <si>
    <t>65a8af864c127c856a9dd543</t>
  </si>
  <si>
    <t>65a8af864c127c856a9dd544</t>
  </si>
  <si>
    <t>65a8af864c127c856a9dd545</t>
  </si>
  <si>
    <t>65a8af864c127c856a9dd546</t>
  </si>
  <si>
    <t>65a8af864c127c856a9dd547</t>
  </si>
  <si>
    <t>65a8af864c127c856a9dd548</t>
  </si>
  <si>
    <t>65a8af864c127c856a9dd549</t>
  </si>
  <si>
    <t>65a8af874c127c856a9dd54b</t>
  </si>
  <si>
    <t>65a8af874c127c856a9dd54c</t>
  </si>
  <si>
    <t>65a8af874c127c856a9dd54d</t>
  </si>
  <si>
    <t>65a8af874c127c856a9dd54e</t>
  </si>
  <si>
    <t>65a8af874c127c856a9dd54f</t>
  </si>
  <si>
    <t>65a875174febbee61827d6ff</t>
  </si>
  <si>
    <t>65a875174febbee61827d700</t>
  </si>
  <si>
    <t>65a875174febbee61827d701</t>
  </si>
  <si>
    <t>65a857a04c127c856a9ca22a</t>
  </si>
  <si>
    <t>65a846114febbee618275564</t>
  </si>
  <si>
    <t>65a7cf32f350d11829ccd5f7</t>
  </si>
  <si>
    <t>65a7cf32f350d11829ccd5f8</t>
  </si>
  <si>
    <t>65a6f7bf9c273676401bb08f</t>
  </si>
  <si>
    <t>65a67c13120536d353729402</t>
  </si>
  <si>
    <t>65a67c13120536d353729403</t>
  </si>
  <si>
    <t>65a67c13120536d353729404</t>
  </si>
  <si>
    <t>65a62244120536d35371dec6</t>
  </si>
  <si>
    <t>65a5edab120536d353714e09</t>
  </si>
  <si>
    <t>65a5edab120536d353714e0a</t>
  </si>
  <si>
    <t>65a5d550e2d9acd22d86304a</t>
  </si>
  <si>
    <t>65a5d550e2d9acd22d86304b</t>
  </si>
  <si>
    <t>65a5d551e2d9acd22d86304c</t>
  </si>
  <si>
    <t>65a5d551e2d9acd22d86304d</t>
  </si>
  <si>
    <t>65a5d551e2d9acd22d86304e</t>
  </si>
  <si>
    <t>65a5d551e2d9acd22d86304f</t>
  </si>
  <si>
    <t>65a5d551e2d9acd22d863050</t>
  </si>
  <si>
    <t>65a5d551e2d9acd22d863051</t>
  </si>
  <si>
    <t>65a5d551e2d9acd22d863052</t>
  </si>
  <si>
    <t>65a5d551e2d9acd22d863053</t>
  </si>
  <si>
    <t>65a5d551e2d9acd22d863054</t>
  </si>
  <si>
    <t>65a5d551e2d9acd22d863055</t>
  </si>
  <si>
    <t>65a5d551e2d9acd22d863056</t>
  </si>
  <si>
    <t>65a5d551e2d9acd22d863057</t>
  </si>
  <si>
    <t>65a5d551e2d9acd22d863058</t>
  </si>
  <si>
    <t>65a5afee120536d35370a79b</t>
  </si>
  <si>
    <t>65a5afee120536d35370a79c</t>
  </si>
  <si>
    <t>65a5afee120536d35370a79d</t>
  </si>
  <si>
    <t>100 E Stiles Mortgage</t>
  </si>
  <si>
    <t>manual:60d0d7a9-a505-4b08-86c7-dbd89c282284</t>
  </si>
  <si>
    <t>1e754f6f-7f79-4128-b052-1b64e3aa8bc0</t>
  </si>
  <si>
    <t>TD Bank</t>
  </si>
  <si>
    <t>LOAN</t>
  </si>
  <si>
    <t>Seattle House</t>
  </si>
  <si>
    <t>SH</t>
  </si>
  <si>
    <t>manual:b532f896-d608-40cc-b745-bc76693e8588</t>
  </si>
  <si>
    <t>d4877c19-2093-4958-8108-e6b89225f751</t>
  </si>
  <si>
    <t>WaFed</t>
  </si>
  <si>
    <t>2nd Ventnor House</t>
  </si>
  <si>
    <t>2V</t>
  </si>
  <si>
    <t>manual:9f4a1e89-8267-4c2c-bcbb-2cc054978235</t>
  </si>
  <si>
    <t>c1efa127-999e-4c00-9f1d-d3252763b714</t>
  </si>
  <si>
    <t>NONE</t>
  </si>
  <si>
    <t>65a502dce2d9acd22d8485a6</t>
  </si>
  <si>
    <t>65a4e606e2d9acd22d844c71</t>
  </si>
  <si>
    <t>65a4e606e2d9acd22d844c72</t>
  </si>
  <si>
    <t>65a4d26de2d9acd22d841be4</t>
  </si>
  <si>
    <t>65a4d26de2d9acd22d841be5</t>
  </si>
  <si>
    <t>65a4d26de2d9acd22d841be6</t>
  </si>
  <si>
    <t>65a4d26de2d9acd22d841be7</t>
  </si>
  <si>
    <t>65a4d26de2d9acd22d841be8</t>
  </si>
  <si>
    <t>65a4d26de2d9acd22d841be9</t>
  </si>
  <si>
    <t>65a4d26ee2d9acd22d841bea</t>
  </si>
  <si>
    <t>65a4d26ee2d9acd22d841beb</t>
  </si>
  <si>
    <t>65a4d26ee2d9acd22d841bec</t>
  </si>
  <si>
    <t>65a4d26ee2d9acd22d841bed</t>
  </si>
  <si>
    <t>65a4d26ee2d9acd22d841bee</t>
  </si>
  <si>
    <t>65a4d26ee2d9acd22d841bef</t>
  </si>
  <si>
    <t>65a4d26ee2d9acd22d841bf0</t>
  </si>
  <si>
    <t>65a4d26ee2d9acd22d841bf1</t>
  </si>
  <si>
    <t>65a4d26ee2d9acd22d841bf2</t>
  </si>
  <si>
    <t>65a4cb65e2d9acd22d84099e</t>
  </si>
  <si>
    <t>65a388dbe2d9acd22d81c02c</t>
  </si>
  <si>
    <t>65a383b2120536d3536c9185</t>
  </si>
  <si>
    <t>65a383b2120536d3536c9186</t>
  </si>
  <si>
    <t>65a383b3120536d3536c9187</t>
  </si>
  <si>
    <t>65a383b3120536d3536c9188</t>
  </si>
  <si>
    <t>65a383b3120536d3536c9189</t>
  </si>
  <si>
    <t>65a383b3120536d3536c918a</t>
  </si>
  <si>
    <t>65a383b3120536d3536c918b</t>
  </si>
  <si>
    <t>65a383b3120536d3536c918c</t>
  </si>
  <si>
    <t>65a383b3120536d3536c918d</t>
  </si>
  <si>
    <t>65a383b3120536d3536c918e</t>
  </si>
  <si>
    <t>65a383b3120536d3536c918f</t>
  </si>
  <si>
    <t>65a383b3120536d3536c9190</t>
  </si>
  <si>
    <t>65a383b3120536d3536c9191</t>
  </si>
  <si>
    <t>65a383b3120536d3536c9192</t>
  </si>
  <si>
    <t>65a383b3120536d3536c9193</t>
  </si>
  <si>
    <t>65a34f88120536d3536c1a2b</t>
  </si>
  <si>
    <t>65a34f88120536d3536c1a2c</t>
  </si>
  <si>
    <t>65a34f88120536d3536c1a2d</t>
  </si>
  <si>
    <t>65a341e9e2d9acd22d811187</t>
  </si>
  <si>
    <t>65a22ffd120536d353698623</t>
  </si>
  <si>
    <t>65a22ffd120536d353698624</t>
  </si>
  <si>
    <t>65a1c751e2d9acd22d7d85f8</t>
  </si>
  <si>
    <t>65a1c751e2d9acd22d7d85f9</t>
  </si>
  <si>
    <t>65a1c751e2d9acd22d7d85fa</t>
  </si>
  <si>
    <t>65a12300e2d9acd22d7c7f5d</t>
  </si>
  <si>
    <t>65a12300e2d9acd22d7c7f5f</t>
  </si>
  <si>
    <t>65a12301e2d9acd22d7c7f61</t>
  </si>
  <si>
    <t>65a12301e2d9acd22d7c7f63</t>
  </si>
  <si>
    <t>65a12301e2d9acd22d7c7f65</t>
  </si>
  <si>
    <t>65a12301e2d9acd22d7c7f66</t>
  </si>
  <si>
    <t>65a12301e2d9acd22d7c7f68</t>
  </si>
  <si>
    <t>65a12301e2d9acd22d7c7f6a</t>
  </si>
  <si>
    <t>65a12301e2d9acd22d7c7f6c</t>
  </si>
  <si>
    <t>65a12301e2d9acd22d7c7f6e</t>
  </si>
  <si>
    <t>65a12301e2d9acd22d7c7f6f</t>
  </si>
  <si>
    <t>65a12301e2d9acd22d7c7f71</t>
  </si>
  <si>
    <t>65a12301e2d9acd22d7c7f73</t>
  </si>
  <si>
    <t>65a12301e2d9acd22d7c7f75</t>
  </si>
  <si>
    <t>65a12301e2d9acd22d7c7f78</t>
  </si>
  <si>
    <t>65a1097b120536d353674754</t>
  </si>
  <si>
    <t>65a0e515120536d35366f5f1</t>
  </si>
  <si>
    <t>65a0d7a5120536d35366c8db</t>
  </si>
  <si>
    <t>65a0d7a5120536d35366c8dc</t>
  </si>
  <si>
    <t>65a07ee5120536d35365dc57</t>
  </si>
  <si>
    <t>659fcd21c375f26622caa2ad</t>
  </si>
  <si>
    <t>659fcd21c375f26622caa2ae</t>
  </si>
  <si>
    <t>659fcd22c375f26622caa2af</t>
  </si>
  <si>
    <t>659fadd13ef2016bdef5f4ed</t>
  </si>
  <si>
    <t>659fadd13ef2016bdef5f4ee</t>
  </si>
  <si>
    <t>659fadd13ef2016bdef5f4ef</t>
  </si>
  <si>
    <t>659fadd13ef2016bdef5f4f0</t>
  </si>
  <si>
    <t>659fadd23ef2016bdef5f4f1</t>
  </si>
  <si>
    <t>659fadd23ef2016bdef5f4f2</t>
  </si>
  <si>
    <t>659fadd23ef2016bdef5f4f3</t>
  </si>
  <si>
    <t>659fadd23ef2016bdef5f4f4</t>
  </si>
  <si>
    <t>659fadd23ef2016bdef5f4f5</t>
  </si>
  <si>
    <t>659fadd23ef2016bdef5f4f6</t>
  </si>
  <si>
    <t>659fadd23ef2016bdef5f4f7</t>
  </si>
  <si>
    <t>659fadd23ef2016bdef5f4f8</t>
  </si>
  <si>
    <t>659fadd23ef2016bdef5f4f9</t>
  </si>
  <si>
    <t>659fadd23ef2016bdef5f4fa</t>
  </si>
  <si>
    <t>659fadd23ef2016bdef5f4fb</t>
  </si>
  <si>
    <t>659f5315120536d353639753</t>
  </si>
  <si>
    <t>659f5315120536d353639754</t>
  </si>
  <si>
    <t>659f1f1bc375f26622c8fca2</t>
  </si>
  <si>
    <t>659f03acc375f26622c8b780</t>
  </si>
  <si>
    <t>659f03acc375f26622c8b781</t>
  </si>
  <si>
    <t>659f03acc375f26622c8b782</t>
  </si>
  <si>
    <t>659e7b13f23193a9de7a310d</t>
  </si>
  <si>
    <t>659e4f471c76a9f2282b6924</t>
  </si>
  <si>
    <t>659e4f471c76a9f2282b6925</t>
  </si>
  <si>
    <t>659e2485f23193a9de794eb0</t>
  </si>
  <si>
    <t>659e2485f23193a9de794eb1</t>
  </si>
  <si>
    <t>659e2485f23193a9de794eb2</t>
  </si>
  <si>
    <t>659e2485f23193a9de794eb3</t>
  </si>
  <si>
    <t>659e2485f23193a9de794eb4</t>
  </si>
  <si>
    <t>659e2485f23193a9de794eb5</t>
  </si>
  <si>
    <t>659e2485f23193a9de794eb6</t>
  </si>
  <si>
    <t>659e2486f23193a9de794eb7</t>
  </si>
  <si>
    <t>659e2486f23193a9de794eb8</t>
  </si>
  <si>
    <t>659e2486f23193a9de794eb9</t>
  </si>
  <si>
    <t>659e2486f23193a9de794eba</t>
  </si>
  <si>
    <t>659e2486f23193a9de794ebb</t>
  </si>
  <si>
    <t>659e2486f23193a9de794ebc</t>
  </si>
  <si>
    <t>659e2486f23193a9de794ebd</t>
  </si>
  <si>
    <t>659e2486f23193a9de794ebe</t>
  </si>
  <si>
    <t>659e0761f23193a9de78ed1e</t>
  </si>
  <si>
    <t>106 Newport - House</t>
  </si>
  <si>
    <t>manual:90eec45b-b3e6-47ed-aa71-b01c88228d75</t>
  </si>
  <si>
    <t>aa4bf8e0-28ef-4d0e-a1fa-3ad0d672c1b6</t>
  </si>
  <si>
    <t>Ocean First</t>
  </si>
  <si>
    <t>100 E Stiles - House</t>
  </si>
  <si>
    <t>100E</t>
  </si>
  <si>
    <t>manual:9f9f8ad8-734b-4ff9-947d-0cf4d0423a80</t>
  </si>
  <si>
    <t>2a0463c0-b8ed-48db-9b05-0ccfcea6bb5a</t>
  </si>
  <si>
    <t>b6da7488-dffa-4ca2-b350-7b243c6b060d</t>
  </si>
  <si>
    <t>229 Center - House</t>
  </si>
  <si>
    <t>manual:7d47a36a-d5b9-436a-9d1e-1c11a7d3121d</t>
  </si>
  <si>
    <t>8d89d37a-008a-4116-bebb-0b3650fe1c04</t>
  </si>
  <si>
    <t>INVESTMENT</t>
  </si>
  <si>
    <t>7e4736f3-5b43-417a-944b-a30fa32e63e0</t>
  </si>
  <si>
    <t>cc0aa197-61da-4078-8478-5af903fee461</t>
  </si>
  <si>
    <t>106 Newport Mortgage</t>
  </si>
  <si>
    <t>manual:e09e9e86-70e2-49e2-934a-60b2c85f897e</t>
  </si>
  <si>
    <t>b8b46369-9c86-409d-a672-a7e3ae712b3b</t>
  </si>
  <si>
    <t>manual:45743151-2626-41e8-9ccf-ec38f65cb0a7</t>
  </si>
  <si>
    <t>2e673b97-fb62-441d-ab81-2443b8768cec</t>
  </si>
  <si>
    <t>Washington Federal</t>
  </si>
  <si>
    <t>659ddb3ef23193a9de785b0a</t>
  </si>
  <si>
    <t>659d2a1f1c76a9f2282851ad</t>
  </si>
  <si>
    <t>659d2a1f1c76a9f2282851ae</t>
  </si>
  <si>
    <t>659d2a1f1c76a9f2282851af</t>
  </si>
  <si>
    <t>659cb252151507e9d5ef8d41</t>
  </si>
  <si>
    <t>659cb252151507e9d5ef8d42</t>
  </si>
  <si>
    <t>659c982f1c76a9f22826ed62</t>
  </si>
  <si>
    <t>659c982f1c76a9f22826ed63</t>
  </si>
  <si>
    <t>659c982f1c76a9f22826ed64</t>
  </si>
  <si>
    <t>659c982f1c76a9f22826ed65</t>
  </si>
  <si>
    <t>659c982f1c76a9f22826ed66</t>
  </si>
  <si>
    <t>659c982f1c76a9f22826ed67</t>
  </si>
  <si>
    <t>659c982f1c76a9f22826ed68</t>
  </si>
  <si>
    <t>659c982f1c76a9f22826ed69</t>
  </si>
  <si>
    <t>659c982f1c76a9f22826ed6a</t>
  </si>
  <si>
    <t>659c982f1c76a9f22826ed6b</t>
  </si>
  <si>
    <t>659c982f1c76a9f22826ed6c</t>
  </si>
  <si>
    <t>659c982f1c76a9f22826ed6d</t>
  </si>
  <si>
    <t>659c982f1c76a9f22826ed6e</t>
  </si>
  <si>
    <t>659c982f1c76a9f22826ed6f</t>
  </si>
  <si>
    <t>659c982f1c76a9f22826ed70</t>
  </si>
  <si>
    <t>AMAZON RSU</t>
  </si>
  <si>
    <t>xxxx0391</t>
  </si>
  <si>
    <t>6595e49826e4fc002f046be0</t>
  </si>
  <si>
    <t>659c982f1c76a9f22826ed71</t>
  </si>
  <si>
    <t>659c6a971c76a9f228268988</t>
  </si>
  <si>
    <t>659c53f71c76a9f2282653bd</t>
  </si>
  <si>
    <t>659bec54f9a267e3991c7690</t>
  </si>
  <si>
    <t>659bec55f9a267e3991c7691</t>
  </si>
  <si>
    <t>659bec55f9a267e3991c7692</t>
  </si>
  <si>
    <t>659bd139ca6bb99860257a0f</t>
  </si>
  <si>
    <t>659bd139ca6bb99860257a10</t>
  </si>
  <si>
    <t>659b525b1c76a9f22824afe4</t>
  </si>
  <si>
    <t>659b525b1c76a9f22824afe5</t>
  </si>
  <si>
    <t>659b525b1c76a9f22824afe6</t>
  </si>
  <si>
    <t>659b525b1c76a9f22824afe7</t>
  </si>
  <si>
    <t>659b525b1c76a9f22824afe8</t>
  </si>
  <si>
    <t>659b525c1c76a9f22824afe9</t>
  </si>
  <si>
    <t>659b525c1c76a9f22824afea</t>
  </si>
  <si>
    <t>659b525c1c76a9f22824afeb</t>
  </si>
  <si>
    <t>659b525c1c76a9f22824afec</t>
  </si>
  <si>
    <t>659b525c1c76a9f22824afed</t>
  </si>
  <si>
    <t>659b525c1c76a9f22824afee</t>
  </si>
  <si>
    <t>659b525c1c76a9f22824afef</t>
  </si>
  <si>
    <t>659b525c1c76a9f22824aff0</t>
  </si>
  <si>
    <t>659b525c1c76a9f22824aff1</t>
  </si>
  <si>
    <t>659b525c1c76a9f22824aff2</t>
  </si>
  <si>
    <t>659b525c1c76a9f22824aff3</t>
  </si>
  <si>
    <t>659b2721151507e9d5ec9c46</t>
  </si>
  <si>
    <t>659b21f91c76a9f22824171a</t>
  </si>
  <si>
    <t>65991f011c76a9f228209ad3</t>
  </si>
  <si>
    <t>65991f011c76a9f228209ad4</t>
  </si>
  <si>
    <t>65991f011c76a9f228209ad5</t>
  </si>
  <si>
    <t>65991f011c76a9f228209ad6</t>
  </si>
  <si>
    <t>65991f011c76a9f228209ad7</t>
  </si>
  <si>
    <t>65991f011c76a9f228209ad8</t>
  </si>
  <si>
    <t>65991f011c76a9f228209ad9</t>
  </si>
  <si>
    <t>65991f011c76a9f228209ada</t>
  </si>
  <si>
    <t>65991f011c76a9f228209adb</t>
  </si>
  <si>
    <t>65991f011c76a9f228209adc</t>
  </si>
  <si>
    <t>65991f011c76a9f228209add</t>
  </si>
  <si>
    <t>65991f011c76a9f228209ade</t>
  </si>
  <si>
    <t>65991f011c76a9f228209adf</t>
  </si>
  <si>
    <t>65991f011c76a9f228209ae0</t>
  </si>
  <si>
    <t>65991f011c76a9f228209ae1</t>
  </si>
  <si>
    <t>65991f011c76a9f228209ae2</t>
  </si>
  <si>
    <t>65990845151507e9d5e8cb24</t>
  </si>
  <si>
    <t>6598e76e151507e9d5e86dd3</t>
  </si>
  <si>
    <t>6598e76e151507e9d5e86dd4</t>
  </si>
  <si>
    <t>6598e76e151507e9d5e86dd5</t>
  </si>
  <si>
    <t>6597d996151507e9d5e5dc42</t>
  </si>
  <si>
    <t>6597d996151507e9d5e5dc43</t>
  </si>
  <si>
    <t>6597d996151507e9d5e5dc44</t>
  </si>
  <si>
    <t>6597d996151507e9d5e5dc45</t>
  </si>
  <si>
    <t>6597d996151507e9d5e5dc46</t>
  </si>
  <si>
    <t>6597d996151507e9d5e5dc4e</t>
  </si>
  <si>
    <t>6597d996151507e9d5e5dc4f</t>
  </si>
  <si>
    <t>6597d996151507e9d5e5dc50</t>
  </si>
  <si>
    <t>6597d996151507e9d5e5dc51</t>
  </si>
  <si>
    <t>6597d996151507e9d5e5dc52</t>
  </si>
  <si>
    <t>6597d996151507e9d5e5dc53</t>
  </si>
  <si>
    <t>6597d996151507e9d5e5dc54</t>
  </si>
  <si>
    <t>6597d997151507e9d5e5dc55</t>
  </si>
  <si>
    <t>6597d997151507e9d5e5dc56</t>
  </si>
  <si>
    <t>6597d997151507e9d5e5dc57</t>
  </si>
  <si>
    <t>6597d997151507e9d5e5dc58</t>
  </si>
  <si>
    <t>65977d481c76a9f2281ca6f5</t>
  </si>
  <si>
    <t>65976f5c1c76a9f2281c79e2</t>
  </si>
  <si>
    <t>65976f5c1c76a9f2281c79e3</t>
  </si>
  <si>
    <t>6596f9c41c76a9f2281ae84d</t>
  </si>
  <si>
    <t>6596f7631c76a9f2281adf9d</t>
  </si>
  <si>
    <t>6596f7631c76a9f2281adf9e</t>
  </si>
  <si>
    <t>6596f7641c76a9f2281adf9f</t>
  </si>
  <si>
    <t>6596f7641c76a9f2281adfa0</t>
  </si>
  <si>
    <t>6596f7641c76a9f2281adfa1</t>
  </si>
  <si>
    <t>6596f7641c76a9f2281adfa2</t>
  </si>
  <si>
    <t>6596f7641c76a9f2281adfa3</t>
  </si>
  <si>
    <t>6596f7641c76a9f2281adfa4</t>
  </si>
  <si>
    <t>6596f7641c76a9f2281adfa5</t>
  </si>
  <si>
    <t>6596f7641c76a9f2281adfa6</t>
  </si>
  <si>
    <t>6596f7641c76a9f2281adfa7</t>
  </si>
  <si>
    <t>6596f7641c76a9f2281adfa8</t>
  </si>
  <si>
    <t>6596f7641c76a9f2281adfa9</t>
  </si>
  <si>
    <t>6596f7641c76a9f2281adfaa</t>
  </si>
  <si>
    <t>6596f7641c76a9f2281adfab</t>
  </si>
  <si>
    <t>6596f7641c76a9f2281adfac</t>
  </si>
  <si>
    <t>6595e5583a4ff250628050c7</t>
  </si>
  <si>
    <t>6595e49897b8b95a101647ec</t>
  </si>
  <si>
    <t>6595e49897b8b95a101647ed</t>
  </si>
  <si>
    <t>6595e49797b8b95a101647e7</t>
  </si>
  <si>
    <t>6595e49797b8b95a101647e8</t>
  </si>
  <si>
    <t>6595e49797b8b95a101647e9</t>
  </si>
  <si>
    <t>6595e49797b8b95a101647ea</t>
  </si>
  <si>
    <t>6595e49797b8b95a101647eb</t>
  </si>
  <si>
    <t>6595e49697b8b95a101647e3</t>
  </si>
  <si>
    <t>6595e49697b8b95a101647e4</t>
  </si>
  <si>
    <t>6595e49697b8b95a101647e5</t>
  </si>
  <si>
    <t>6595e49697b8b95a101647e6</t>
  </si>
  <si>
    <t>6595e49597b8b95a101647de</t>
  </si>
  <si>
    <t>6595e49597b8b95a101647df</t>
  </si>
  <si>
    <t>6595e49597b8b95a101647e0</t>
  </si>
  <si>
    <t>6595e49597b8b95a101647e1</t>
  </si>
  <si>
    <t>6595e49597b8b95a101647e2</t>
  </si>
  <si>
    <t>6595e3fc3a4ff25062805097</t>
  </si>
  <si>
    <t>6595e38a97b8b95a101647bd</t>
  </si>
  <si>
    <t>6595e38a97b8b95a101647be</t>
  </si>
  <si>
    <t>65938fd848da81b449e19bab</t>
  </si>
  <si>
    <t>65938fd848da81b449e19bac</t>
  </si>
  <si>
    <t>65938fd848da81b449e19bad</t>
  </si>
  <si>
    <t>6589fe589ca3835ccdb79345</t>
  </si>
  <si>
    <t>6589fe589ca3835ccdb79346</t>
  </si>
  <si>
    <t>6589fe589ca3835ccdb79347</t>
  </si>
  <si>
    <t>658551b65d61da8e54992960</t>
  </si>
  <si>
    <t>658551b65d61da8e54992961</t>
  </si>
  <si>
    <t>658551b65d61da8e54992962</t>
  </si>
  <si>
    <t>65815195930d0e7fc62d3706</t>
  </si>
  <si>
    <t>65815195930d0e7fc62d3707</t>
  </si>
  <si>
    <t>65815195930d0e7fc62d3708</t>
  </si>
  <si>
    <t>657e37cab10abb4c1499ec87</t>
  </si>
  <si>
    <t>657e37cab10abb4c1499ec88</t>
  </si>
  <si>
    <t>657e37cab10abb4c1499ec89</t>
  </si>
  <si>
    <t>657a14e1912856f95de9d4b6</t>
  </si>
  <si>
    <t>657a14e1912856f95de9d4b7</t>
  </si>
  <si>
    <t>657a14e1912856f95de9d4b8</t>
  </si>
  <si>
    <t>6576a3037bdfe7f43d49a5ac</t>
  </si>
  <si>
    <t>6576a3037bdfe7f43d49a5ad</t>
  </si>
  <si>
    <t>6576a3037bdfe7f43d49a5ae</t>
  </si>
  <si>
    <t>657506a9683a5d50c7911e69</t>
  </si>
  <si>
    <t>657506a9683a5d50c7911e6a</t>
  </si>
  <si>
    <t>657506a9683a5d50c7911e6b</t>
  </si>
  <si>
    <t>6573d855683a5d50c78eea30</t>
  </si>
  <si>
    <t>6573d855683a5d50c78eea32</t>
  </si>
  <si>
    <t>6573d855683a5d50c78eea35</t>
  </si>
  <si>
    <t>65727ea3cae6ce87fc28aecd</t>
  </si>
  <si>
    <t>65727ea3cae6ce87fc28aece</t>
  </si>
  <si>
    <t>65727ea3cae6ce87fc28aecf</t>
  </si>
  <si>
    <t>6571633ad1b73836d9dcb287</t>
  </si>
  <si>
    <t>6571633ad1b73836d9dcb288</t>
  </si>
  <si>
    <t>6571633ad1b73836d9dcb289</t>
  </si>
  <si>
    <t>656fd8f007c20411c42ac532</t>
  </si>
  <si>
    <t>656fd8f007c20411c42ac533</t>
  </si>
  <si>
    <t>656fd8f007c20411c42ac534</t>
  </si>
  <si>
    <t>656ed8f1019683d89f38fdc7</t>
  </si>
  <si>
    <t>656ed8f1019683d89f38fdc8</t>
  </si>
  <si>
    <t>656ed8f1019683d89f38fdc9</t>
  </si>
  <si>
    <t>656d1474019683d89f34ab58</t>
  </si>
  <si>
    <t>656d1474019683d89f34ab59</t>
  </si>
  <si>
    <t>656d1474019683d89f34ab5a</t>
  </si>
  <si>
    <t>656af8f324a441be9217bc42</t>
  </si>
  <si>
    <t>656af8f324a441be9217bc43</t>
  </si>
  <si>
    <t>656af8f324a441be9217bc44</t>
  </si>
  <si>
    <t>6569a35975f1dfcf16bfc106</t>
  </si>
  <si>
    <t>6569a35975f1dfcf16bfc107</t>
  </si>
  <si>
    <t>6569a35975f1dfcf16bfc108</t>
  </si>
  <si>
    <t>6568d441ba7c7ac6b6d91f7f</t>
  </si>
  <si>
    <t>6568d441ba7c7ac6b6d91f80</t>
  </si>
  <si>
    <t>65683db2ba7c7ac6b6d84864</t>
  </si>
  <si>
    <t>65683db2ba7c7ac6b6d84865</t>
  </si>
  <si>
    <t>65683db2ba7c7ac6b6d84866</t>
  </si>
  <si>
    <t>6566cc2984745be8dc9f241b</t>
  </si>
  <si>
    <t>6566cc2984745be8dc9f241c</t>
  </si>
  <si>
    <t>6566cc2984745be8dc9f241d</t>
  </si>
  <si>
    <t>65656cdf84745be8dc9c276a</t>
  </si>
  <si>
    <t>65656cdf84745be8dc9c276b</t>
  </si>
  <si>
    <t>65656cdf84745be8dc9c276c</t>
  </si>
  <si>
    <t>6563d82da5f393ec7fe4e779</t>
  </si>
  <si>
    <t>6563d82da5f393ec7fe4e77a</t>
  </si>
  <si>
    <t>6563d82da5f393ec7fe4e77b</t>
  </si>
  <si>
    <t>65628599a5f393ec7fe2dac9</t>
  </si>
  <si>
    <t>65628599a5f393ec7fe2daca</t>
  </si>
  <si>
    <t>65628599a5f393ec7fe2dacb</t>
  </si>
  <si>
    <t>6560085ea5f393ec7fde707b</t>
  </si>
  <si>
    <t>6560085ea5f393ec7fde707c</t>
  </si>
  <si>
    <t>6560085fa5f393ec7fde707d</t>
  </si>
  <si>
    <t>655ef247a5f393ec7fdc9fdd</t>
  </si>
  <si>
    <t>655ef247a5f393ec7fdc9fde</t>
  </si>
  <si>
    <t>655ef247a5f393ec7fdc9fdf</t>
  </si>
  <si>
    <t>655d128ba94060a43d766868</t>
  </si>
  <si>
    <t>655d128ba94060a43d76686a</t>
  </si>
  <si>
    <t>655c4adda94060a43d750b63</t>
  </si>
  <si>
    <t>655c4adea94060a43d750b74</t>
  </si>
  <si>
    <t>655c4adfa94060a43d750b76</t>
  </si>
  <si>
    <t>6559d8836dc6a6ac1c7d643b</t>
  </si>
  <si>
    <t>6559d8836dc6a6ac1c7d643c</t>
  </si>
  <si>
    <t>6559d8836dc6a6ac1c7d643d</t>
  </si>
  <si>
    <t>65589fdbb1db212641712188</t>
  </si>
  <si>
    <t>65589fdbb1db212641712189</t>
  </si>
  <si>
    <t>65589fdbb1db21264171218a</t>
  </si>
  <si>
    <t>6556f7edc807e40e30b5816b</t>
  </si>
  <si>
    <t>6556f7edc807e40e30b5816c</t>
  </si>
  <si>
    <t>6556f7edc807e40e30b5816d</t>
  </si>
  <si>
    <t>6555bc3e4aaefb6b6b39c0a4</t>
  </si>
  <si>
    <t>6555bc3e4aaefb6b6b39c0a5</t>
  </si>
  <si>
    <t>6555bc3e4aaefb6b6b39c0a6</t>
  </si>
  <si>
    <t>655426736cf2218845494b62</t>
  </si>
  <si>
    <t>655426736cf2218845494b63</t>
  </si>
  <si>
    <t>655426736cf2218845494b64</t>
  </si>
  <si>
    <t>655329e817d826d328c9b328</t>
  </si>
  <si>
    <t>655329e817d826d328c9b329</t>
  </si>
  <si>
    <t>655329e817d826d328c9b32a</t>
  </si>
  <si>
    <t>6551ae8464dc9f68b7654efc</t>
  </si>
  <si>
    <t>6551ae8464dc9f68b7654efd</t>
  </si>
  <si>
    <t>6551ae8464dc9f68b7654efe</t>
  </si>
  <si>
    <t>655009e21429342923b6e2c2</t>
  </si>
  <si>
    <t>655009e21429342923b6e2c3</t>
  </si>
  <si>
    <t>655009e21429342923b6e2c4</t>
  </si>
  <si>
    <t>654e794ea2342d6d233954fb</t>
  </si>
  <si>
    <t>654e794ea2342d6d233954fc</t>
  </si>
  <si>
    <t>654e794ea2342d6d233954fd</t>
  </si>
  <si>
    <t>Hide From Reports</t>
  </si>
  <si>
    <t>Jan 2024</t>
  </si>
  <si>
    <t>Feb 2024</t>
  </si>
  <si>
    <t>Mar 2024</t>
  </si>
  <si>
    <t>Apr 2024</t>
  </si>
  <si>
    <t>May 2024</t>
  </si>
  <si>
    <t>Jun 2024</t>
  </si>
  <si>
    <t>Jul 2024</t>
  </si>
  <si>
    <t>Aug 2024</t>
  </si>
  <si>
    <t>Sep 2024</t>
  </si>
  <si>
    <t>Oct 2024</t>
  </si>
  <si>
    <t>Nov 2024</t>
  </si>
  <si>
    <t>Dec 2024</t>
  </si>
  <si>
    <t>Bank and Card Fees</t>
  </si>
  <si>
    <t>Expense</t>
  </si>
  <si>
    <t>Credit Card Payments</t>
  </si>
  <si>
    <t>Amex Delta- Payment</t>
  </si>
  <si>
    <t>Entertainment</t>
  </si>
  <si>
    <t>Possible Dup</t>
  </si>
  <si>
    <t>Fix</t>
  </si>
  <si>
    <t>Food</t>
  </si>
  <si>
    <t>Other Food</t>
  </si>
  <si>
    <t>Health</t>
  </si>
  <si>
    <t>Dentist</t>
  </si>
  <si>
    <t>Income</t>
  </si>
  <si>
    <t>Investments</t>
  </si>
  <si>
    <t>Kids</t>
  </si>
  <si>
    <t>Childcare</t>
  </si>
  <si>
    <t>Personal</t>
  </si>
  <si>
    <t>Personal Utilities</t>
  </si>
  <si>
    <t>Rental Expense</t>
  </si>
  <si>
    <t>Rental Income</t>
  </si>
  <si>
    <t>Taxes</t>
  </si>
  <si>
    <t>Transfer Types</t>
  </si>
  <si>
    <t>Car Payment</t>
  </si>
  <si>
    <t>Transportation</t>
  </si>
  <si>
    <t>Travel</t>
  </si>
  <si>
    <t>Work</t>
  </si>
  <si>
    <t>100 S Stratford Rent</t>
  </si>
  <si>
    <t>100 S Stratford Utils</t>
  </si>
  <si>
    <t>100 S Stratford Maint</t>
  </si>
  <si>
    <t xml:space="preserve">Use this sheet to copy/paste future years into your Categories sheet (to the right of the existing 12 months) to get your budget ready for a new year. </t>
  </si>
  <si>
    <t>This sheet is critical for Tiller Money to function.</t>
  </si>
  <si>
    <t>ID</t>
  </si>
  <si>
    <t>SCOPE</t>
  </si>
  <si>
    <t>SUBJECT</t>
  </si>
  <si>
    <t>KEY</t>
  </si>
  <si>
    <t>VALUE</t>
  </si>
  <si>
    <t>{73EAA4BA-09FF-9A43-BB6D-01671ED5AED0}</t>
  </si>
  <si>
    <t>sheet:Balance%20History</t>
  </si>
  <si>
    <t>template:795faecbfd5f15a6c75e71675f875dbd</t>
  </si>
  <si>
    <t>TEMPLATE.VERSION</t>
  </si>
  <si>
    <t>{48A0AB51-89C7-9448-B0A3-31BDDD414BB1}</t>
  </si>
  <si>
    <t>sheet:Accounts</t>
  </si>
  <si>
    <t>template:73f567bf2461cb880114e161f8e08f9f</t>
  </si>
  <si>
    <t>{7D7951DE-5A4A-4C40-81D9-BE84870F75E0}</t>
  </si>
  <si>
    <t>sheet:Transactions</t>
  </si>
  <si>
    <t>template:89f7d7298d0ece8cdeab61cb2bfe42bb</t>
  </si>
  <si>
    <t>{292D9D75-E3A1-D54E-AA12-C706663B47D2}</t>
  </si>
  <si>
    <t>sheet:Categories</t>
  </si>
  <si>
    <t>template:b3a7d4b693152b14900dd9d1f9f393da</t>
  </si>
  <si>
    <t>{7EF2524F-F14A-4E4B-946A-07CD9F9E86D6}</t>
  </si>
  <si>
    <t>sheet:Monthly%20Budget</t>
  </si>
  <si>
    <t>template:1f74ec54d2babb328ae5fb6dd670dc66</t>
  </si>
  <si>
    <t>{72451825-ED03-DE4B-BB08-22EE6EFDF619}</t>
  </si>
  <si>
    <t>sheet:Yearly%20Budget</t>
  </si>
  <si>
    <t>template:0a927e165dea6931880fca3c0b1f15a5</t>
  </si>
  <si>
    <t>{3B0E350A-1132-F24F-B72B-155DB389AF75}</t>
  </si>
  <si>
    <t>sheet:Balances</t>
  </si>
  <si>
    <t>template:f74426882cde8b17b74edbcfcc3f0e60</t>
  </si>
  <si>
    <t>{1F78BE56-0B07-44B2-A91D-39E34FC3739C}</t>
  </si>
  <si>
    <t>sheet:AutoCat</t>
  </si>
  <si>
    <t>template:9522a31d51addcccf423ffa3b30ed649</t>
  </si>
  <si>
    <t>{E821D83B-1AF3-304E-AFE2-75FC6B2310AD}</t>
  </si>
  <si>
    <t>sheet:Install%20Help</t>
  </si>
  <si>
    <t>template:f2981f67e4a0c66dcc03ba4e11ec0587</t>
  </si>
  <si>
    <t>{1012B158-5FD7-8243-AF59-43FF5A305FCE}</t>
  </si>
  <si>
    <t>sheet:New%20Year</t>
  </si>
  <si>
    <t>template:eb8d00975535d662b5f68086d02da327</t>
  </si>
  <si>
    <t>{EB49C8D8-0168-5D4F-A28D-C81391560930}</t>
  </si>
  <si>
    <t>sheet:Spending%20Trends</t>
  </si>
  <si>
    <t>template:c9426f2306f7cb95d410b77cdf5fe1e7</t>
  </si>
  <si>
    <t>hbpB3VsRQBvrCMT8ZtohRR</t>
  </si>
  <si>
    <t>account:654e794e879f7f002f61caf8</t>
  </si>
  <si>
    <t>FEED.WM</t>
  </si>
  <si>
    <t>2024-01-09T11:12:31.237Z</t>
  </si>
  <si>
    <t>f5FdWfP54EXcx2jGEQGMGV</t>
  </si>
  <si>
    <t>account:654e794e879f7f002f61cb0d</t>
  </si>
  <si>
    <t>2024-01-08T12:36:37.321Z</t>
  </si>
  <si>
    <t>49bmmTUzkRBoFqXcxcUQ2J</t>
  </si>
  <si>
    <t>account:654e794e879f7f002f61cb22</t>
  </si>
  <si>
    <t>859sUq2LHaS7NN3TPL9qP6</t>
  </si>
  <si>
    <t>account:6595e38a26e4fc002f040ead</t>
  </si>
  <si>
    <t>q1J8Tvs3iRwagqJWFe6sBL</t>
  </si>
  <si>
    <t>account:6595e38a26e4fc002f040ed3</t>
  </si>
  <si>
    <t>rvNr1rcHCPwXSNymF5WkCJ</t>
  </si>
  <si>
    <t>account:6595e3fca4683e002f095db6</t>
  </si>
  <si>
    <t>vw6WhigymhzRzPu72oFhfK</t>
  </si>
  <si>
    <t>account:6595e49526e4fc002f04694d</t>
  </si>
  <si>
    <t>4zhdgiVX2XXtm5aH1LeX8t</t>
  </si>
  <si>
    <t>account:6595e49526e4fc002f046962</t>
  </si>
  <si>
    <t>kuvwRdmtL6hwEGbBoMPZ4k</t>
  </si>
  <si>
    <t>account:6595e49526e4fc002f046977</t>
  </si>
  <si>
    <t>5NsDWG6QtvuEtNfKMELiEc</t>
  </si>
  <si>
    <t>account:6595e49526e4fc002f04698c</t>
  </si>
  <si>
    <t>95RoWZE2XwKtUtZJgU863a</t>
  </si>
  <si>
    <t>account:6595e49526e4fc002f0469a1</t>
  </si>
  <si>
    <t>giejqELYHcBWoLETedPeQS</t>
  </si>
  <si>
    <t>account:6595e49626e4fc002f0469c0</t>
  </si>
  <si>
    <t>n3hNwT9QifywoME2hVfW59</t>
  </si>
  <si>
    <t>account:6595e49626e4fc002f0469d9</t>
  </si>
  <si>
    <t>niyhbxfhENdTkHpCWr3dHN</t>
  </si>
  <si>
    <t>account:6595e49626e4fc002f046a02</t>
  </si>
  <si>
    <t>eNpCTBHfEDktHyMJFZ4MiX</t>
  </si>
  <si>
    <t>account:6595e49626e4fc002f046a1d</t>
  </si>
  <si>
    <t>6LH7dDQ7U2JeTEW8VhhkYW</t>
  </si>
  <si>
    <t>account:6595e49726e4fc002f046abc</t>
  </si>
  <si>
    <t>6QMnqGYBkXtnuq5vjRChGm</t>
  </si>
  <si>
    <t>account:6595e49726e4fc002f046ae1</t>
  </si>
  <si>
    <t>sZjQn9dnmm2QRskMWTbEnm</t>
  </si>
  <si>
    <t>account:6595e49726e4fc002f046b0a</t>
  </si>
  <si>
    <t>934rz6fskzw27hAy9CT5Ct</t>
  </si>
  <si>
    <t>account:6595e49726e4fc002f046b89</t>
  </si>
  <si>
    <t>oF18EE9CMr7gF7kvrtJMqe</t>
  </si>
  <si>
    <t>account:6595e49726e4fc002f046bab</t>
  </si>
  <si>
    <t>9TaXcrdfdgAmQVBPwPpLbF</t>
  </si>
  <si>
    <t>account:6595e49826e4fc002f046bcb</t>
  </si>
  <si>
    <t>fCvpy1661veVKyzZdWvvgw</t>
  </si>
  <si>
    <t>account:6595e49826e4fc002f046be0</t>
  </si>
  <si>
    <t>e82Cp9B3Z9wB3zB5VgTUdY</t>
  </si>
  <si>
    <t>account:6595e558a4683e002f09e4d5</t>
  </si>
  <si>
    <t>to4Xc5ikKjex7QtqV8eFPv</t>
  </si>
  <si>
    <t>9iTm3xLJB9Afupvtwtszhr</t>
  </si>
  <si>
    <t>h65naxen8jXSaD7QCk56Td</t>
  </si>
  <si>
    <t>mucrSUywzksksuC4gdMJ3U</t>
  </si>
  <si>
    <t>b9jafLZjg1rr7LUYoVbLH7</t>
  </si>
  <si>
    <t>cgmp85RoW7p42ysjwvvTor</t>
  </si>
  <si>
    <t>f9mE12Zjh9pCz9L5ZKyRkC</t>
  </si>
  <si>
    <t>ruNjcEhb84WuJBsufNcHYA</t>
  </si>
  <si>
    <t>bkVgY1fRTRjYJgDWBP2KGn</t>
  </si>
  <si>
    <t>4omXeSDfLfCgpLbhRG7yZ9</t>
  </si>
  <si>
    <t>dt2gtqsgtZJtQhVgyrgDNN</t>
  </si>
  <si>
    <t>n1U6K324nmZGgTGeL7k79V</t>
  </si>
  <si>
    <t>85g8z2eaqeFxzLjSq4Wqp6</t>
  </si>
  <si>
    <t>3UeojQmVfroYSKeh6NKC9p</t>
  </si>
  <si>
    <t>idDmGpgiXBSfQ4CMZQUczZ</t>
  </si>
  <si>
    <t>vRV6qLvVBP4HFnmWKGGRVt</t>
  </si>
  <si>
    <t>55E96uQiigHFZAUe2u81Cm</t>
  </si>
  <si>
    <t>hB49Sf7r5QbPDE687S6XoH</t>
  </si>
  <si>
    <t>mHf5c9mtgN4VqxUAjjmGR1</t>
  </si>
  <si>
    <t>vk74rPx52ytiyy7rv589Qt</t>
  </si>
  <si>
    <t>7HCwms6ZcgXRM78MA2jY2n</t>
  </si>
  <si>
    <t>gJyz3cErjypFRDT1XRuC34</t>
  </si>
  <si>
    <t>2024-01-09T00:49:51.834Z</t>
  </si>
  <si>
    <t>a75BuM4rDV9MFJ6jApS1cX</t>
  </si>
  <si>
    <t>rVxL9keF4NBqoNnoWLXeRp</t>
  </si>
  <si>
    <t>*</t>
  </si>
  <si>
    <t>MIGRATION.CHANGESET_FEEDS_V1</t>
  </si>
  <si>
    <t>2024-01-03T22:56:22.776Z</t>
  </si>
  <si>
    <t>pbr7uv4YsB5CyJ7vdsDaDb</t>
  </si>
  <si>
    <t>WORKBOOK.ID</t>
  </si>
  <si>
    <t>b81186f8-92b7-4c07-87b5-e3c26d21c503</t>
  </si>
  <si>
    <t>Description Contains</t>
  </si>
  <si>
    <t>Account Contains</t>
  </si>
  <si>
    <t>Institution Contains</t>
  </si>
  <si>
    <t>Amount Min</t>
  </si>
  <si>
    <t>Amount Max</t>
  </si>
  <si>
    <t>Subscriptions</t>
  </si>
  <si>
    <t>tillerhq.com</t>
  </si>
  <si>
    <t xml:space="preserve">Redemption From </t>
  </si>
  <si>
    <t>Smith Brothers</t>
  </si>
  <si>
    <t>Urban Playground</t>
  </si>
  <si>
    <t>Bill Payment Epiphany</t>
  </si>
  <si>
    <t>Comcast</t>
  </si>
  <si>
    <t xml:space="preserve">macrina Bakery </t>
  </si>
  <si>
    <t>Amzn Mktp</t>
  </si>
  <si>
    <t>fabletics</t>
  </si>
  <si>
    <t>Teamsnap</t>
  </si>
  <si>
    <t>bright Spot</t>
  </si>
  <si>
    <t>Mekong Rainier</t>
  </si>
  <si>
    <t>Adobe Creative Cloud</t>
  </si>
  <si>
    <t>Seattle Gymnastics</t>
  </si>
  <si>
    <t>Qfc</t>
  </si>
  <si>
    <t>Eileen Fisher</t>
  </si>
  <si>
    <t>King Donuts</t>
  </si>
  <si>
    <t>Poke Cafe</t>
  </si>
  <si>
    <t>olympia Coffee</t>
  </si>
  <si>
    <t xml:space="preserve">full Tilt </t>
  </si>
  <si>
    <t xml:space="preserve">You Bought </t>
  </si>
  <si>
    <t xml:space="preserve">Uber </t>
  </si>
  <si>
    <t>Transferred to</t>
  </si>
  <si>
    <t>Journaled Margin</t>
  </si>
  <si>
    <t>Transferred From</t>
  </si>
  <si>
    <t>Journaled Jnl</t>
  </si>
  <si>
    <t>Direct Deposit Yahoo</t>
  </si>
  <si>
    <t>You Sold</t>
  </si>
  <si>
    <t>Direct Debit St Joseph</t>
  </si>
  <si>
    <t>Amc Online</t>
  </si>
  <si>
    <t>Purchase Into Core</t>
  </si>
  <si>
    <t>Netflix.com</t>
  </si>
  <si>
    <t>Wendys</t>
  </si>
  <si>
    <t>saint Joseph</t>
  </si>
  <si>
    <t xml:space="preserve">Adobe Systems </t>
  </si>
  <si>
    <t>st Joseph School</t>
  </si>
  <si>
    <t xml:space="preserve">Apple.com/bill </t>
  </si>
  <si>
    <t>Mioposto</t>
  </si>
  <si>
    <t xml:space="preserve"> Lyft </t>
  </si>
  <si>
    <t>Walgreens</t>
  </si>
  <si>
    <t>Arlotechnologies</t>
  </si>
  <si>
    <t>GitHub</t>
  </si>
  <si>
    <t>Google *youtube</t>
  </si>
  <si>
    <t>Metropolis Parking</t>
  </si>
  <si>
    <t>Lastpass.com</t>
  </si>
  <si>
    <t xml:space="preserve">Starbucks </t>
  </si>
  <si>
    <t>Aplpay Nitro N Coffes</t>
  </si>
  <si>
    <t xml:space="preserve">Ezells </t>
  </si>
  <si>
    <t>Dividend Received</t>
  </si>
  <si>
    <t>Nitro N-mkt</t>
  </si>
  <si>
    <t>Tinas Hair and Nail</t>
  </si>
  <si>
    <t>Wawa</t>
  </si>
  <si>
    <t xml:space="preserve">Nitro N-cafe </t>
  </si>
  <si>
    <t xml:space="preserve">Macrina </t>
  </si>
  <si>
    <t>Direct Deposit Amazon</t>
  </si>
  <si>
    <t>Dropbox*</t>
  </si>
  <si>
    <t>Thai Recipe</t>
  </si>
  <si>
    <t>Old Navy</t>
  </si>
  <si>
    <t xml:space="preserve">Pagliacci </t>
  </si>
  <si>
    <t>Heyday Seattle</t>
  </si>
  <si>
    <t xml:space="preserve">Famous Footwear </t>
  </si>
  <si>
    <t>Amazon Mktpl</t>
  </si>
  <si>
    <t>66a87b71f563002dd76d5cc7</t>
  </si>
  <si>
    <t>66a87b71f563002dd76d5cc8</t>
  </si>
  <si>
    <t>Harmony Bay Wellnesslaurel Spring NJ</t>
  </si>
  <si>
    <t>66a83ce8f3f4f40a8bddd4b2</t>
  </si>
  <si>
    <t>HARMONY BAY WELLNESSLAUREL SPRING NJ</t>
  </si>
  <si>
    <t>Msft * E0700t6jgm Msbill.info</t>
  </si>
  <si>
    <t>66a83ce8f3f4f40a8bddd4b3</t>
  </si>
  <si>
    <t>MSFT * E0700T6JGM MSBILL.INFO</t>
  </si>
  <si>
    <t>Aplpay Casels's 2082margate City NJ</t>
  </si>
  <si>
    <t>66a83ce8f3f4f40a8bddd4b4</t>
  </si>
  <si>
    <t>AplPay CASELS'S 2082MARGATE CITY NJ</t>
  </si>
  <si>
    <t>Aplpay Island Meat Mventnor City NJ</t>
  </si>
  <si>
    <t>66a83ce8f3f4f40a8bddd4b5</t>
  </si>
  <si>
    <t>AplPay Island Meat MVentnor City NJ</t>
  </si>
  <si>
    <t>66a83ce8f3f4f40a8bddd4b6</t>
  </si>
  <si>
    <t>66a87b71f563002dd76d5cf6</t>
  </si>
  <si>
    <t>66a87b71f563002dd76d5cf7</t>
  </si>
  <si>
    <t>Adjust Wire Transfer</t>
  </si>
  <si>
    <t>66a87b71f563002dd76d5ce1</t>
  </si>
  <si>
    <t>ADJUST WIRE TRANSFER</t>
  </si>
  <si>
    <t>66a87b71f563002dd76d5ce2</t>
  </si>
  <si>
    <t>66a87b71f563002dd76d5ce3</t>
  </si>
  <si>
    <t>Transferred to Vs x-x80-1</t>
  </si>
  <si>
    <t>66a87b71f563002dd76d5cd6</t>
  </si>
  <si>
    <t>TRANSFERRED TO VS XXX-XXXX80-1</t>
  </si>
  <si>
    <t>66a87b71f563002dd76d5cd7</t>
  </si>
  <si>
    <t>Aplpay Dollar Tree 0ventnor City NJ</t>
  </si>
  <si>
    <t>66a83ce8f3f4f40a8bddd4b7</t>
  </si>
  <si>
    <t>AplPay DOLLAR TREE 0VENTNOR CITY NJ</t>
  </si>
  <si>
    <t>Aplpay Acme 0294 029ventnor City NJ</t>
  </si>
  <si>
    <t>66a83ce8f3f4f40a8bddd4b8</t>
  </si>
  <si>
    <t>AplPay ACME 0294 029VENTNOR CITY NJ</t>
  </si>
  <si>
    <t>Aplpay Lowe's Egg Harbor Township NJ</t>
  </si>
  <si>
    <t>66a83ce8f3f4f40a8bddd4b9</t>
  </si>
  <si>
    <t>AplPay LOWE'S EGG HARBOR TOWNSHIP NJ</t>
  </si>
  <si>
    <t>66a83ce8f3f4f40a8bddd4ba</t>
  </si>
  <si>
    <t>Amex Airline Fee Reimbursement</t>
  </si>
  <si>
    <t>66a83ce8f3f4f40a8bddd4bb</t>
  </si>
  <si>
    <t>AMEX Airline Fee Reimbursement</t>
  </si>
  <si>
    <t>66a87b71f563002dd76d5cf8</t>
  </si>
  <si>
    <t>66a87b71f563002dd76d5cf9</t>
  </si>
  <si>
    <t>66a87b71f563002dd76d5cfa</t>
  </si>
  <si>
    <t>Dividend Received Salesforce Inc Com</t>
  </si>
  <si>
    <t>66a87b71f563002dd76d5cfb</t>
  </si>
  <si>
    <t>DIVIDEND RECEIVED SALESFORCE INC COM</t>
  </si>
  <si>
    <t>66a87b71f563002dd76d5cfc</t>
  </si>
  <si>
    <t>Pastry Pantry Baker Somers Point NJ</t>
  </si>
  <si>
    <t>66a80724f563002dd747623a</t>
  </si>
  <si>
    <t>PASTRY PANTRY BAKER SOMERS POINT NJ</t>
  </si>
  <si>
    <t>66a83ce8f3f4f40a8bddd4bc</t>
  </si>
  <si>
    <t>66a87b71f563002dd76d5cfd</t>
  </si>
  <si>
    <t>66a87b71f563002dd76d5cfe</t>
  </si>
  <si>
    <t>You Sold Microsoft Corp</t>
  </si>
  <si>
    <t>66a87b71f563002dd76d5cff</t>
  </si>
  <si>
    <t>YOU SOLD MICROSOFT CORP</t>
  </si>
  <si>
    <t>66a87b71f563002dd76d5d00</t>
  </si>
  <si>
    <t>You Sold Nvidia Corporation Com</t>
  </si>
  <si>
    <t>66a87b71f563002dd76d5d01</t>
  </si>
  <si>
    <t>YOU SOLD NVIDIA CORPORATION COM</t>
  </si>
  <si>
    <t>66a87b71f563002dd76d5d02</t>
  </si>
  <si>
    <t>66a87b71f563002dd76d5d03</t>
  </si>
  <si>
    <t>66a87b71f563002dd76d5ce4</t>
  </si>
  <si>
    <t>66a87b71f563002dd76d5ce5</t>
  </si>
  <si>
    <t>66a87b71f563002dd76d5ce6</t>
  </si>
  <si>
    <t>66a87b71f563002dd76d5cc9</t>
  </si>
  <si>
    <t>66a87b71f563002dd76d5cca</t>
  </si>
  <si>
    <t>Adjust Debit Venmo Tfr Cancel VDx6975</t>
  </si>
  <si>
    <t>66a87b71f563002dd76d5d10</t>
  </si>
  <si>
    <t>ADJUST DEBIT VENMO TFR CANCEL VDXXXX6975</t>
  </si>
  <si>
    <t>66a87b71f563002dd76d5d11</t>
  </si>
  <si>
    <t>Lukoil X7725 Mckee City NJ</t>
  </si>
  <si>
    <t>66a80724f563002dd747623b</t>
  </si>
  <si>
    <t>LUKOIL X7725 MCKEE CITY NJ</t>
  </si>
  <si>
    <t>Walgreens #x7821 Ventnor City NJ</t>
  </si>
  <si>
    <t>66a80724f563002dd747623c</t>
  </si>
  <si>
    <t>WALGREENS #X7821 VENTNOR CITY NJ</t>
  </si>
  <si>
    <t>Dunkin #xx6233 Ventnor NJ</t>
  </si>
  <si>
    <t>66a80724f563002dd747623d</t>
  </si>
  <si>
    <t>DUNKIN #XX6233 VENTNOR NJ</t>
  </si>
  <si>
    <t>Aplpay Aa Inflight Fort Worth TX</t>
  </si>
  <si>
    <t>66a83ce8f3f4f40a8bddd4bd</t>
  </si>
  <si>
    <t>AplPay AA Inflight Fort Worth TX</t>
  </si>
  <si>
    <t>Aplpay Hudson St 150seattle WA</t>
  </si>
  <si>
    <t>66a83ce8f3f4f40a8bddd4be</t>
  </si>
  <si>
    <t>AplPay HUDSON ST 150SEATTLE WA</t>
  </si>
  <si>
    <t>Amazon.com*rj34c0vy2</t>
  </si>
  <si>
    <t>CREDIT CARD (-9983)</t>
  </si>
  <si>
    <t>66a56e2076fe6adc600675ac</t>
  </si>
  <si>
    <t>Amazon.com*RJ34C0VY2</t>
  </si>
  <si>
    <t>Amazon Mktpl*rj5jb6820</t>
  </si>
  <si>
    <t>66a56e2076fe6adc600675ad</t>
  </si>
  <si>
    <t>AMAZON MKTPL*RJ5JB6820</t>
  </si>
  <si>
    <t>66a87b71f563002dd76d5ce7</t>
  </si>
  <si>
    <t>66a87b71f563002dd76d5ce8</t>
  </si>
  <si>
    <t>Other Debit Electronic Debit VDx6975 Venmo Transfer</t>
  </si>
  <si>
    <t>66a87b71f563002dd76d5d12</t>
  </si>
  <si>
    <t>OTHER DEBIT ELECTRONIC DEBIT VDXXXX6975 VENMO TRANSFER</t>
  </si>
  <si>
    <t>66a87b71f563002dd76d5d13</t>
  </si>
  <si>
    <t>Direct Debit B2p*south Jersb2p*south</t>
  </si>
  <si>
    <t>66a87b71f563002dd76d5d1d</t>
  </si>
  <si>
    <t>DIRECT DEBIT B2P*SOUTH JERSB2P*SOUTH</t>
  </si>
  <si>
    <t>66a87b71f563002dd76d5d1e</t>
  </si>
  <si>
    <t>66a80724f563002dd747623e</t>
  </si>
  <si>
    <t>Aplpay Shell Serviceseattle WA</t>
  </si>
  <si>
    <t>66a83ce8f3f4f40a8bddd4bf</t>
  </si>
  <si>
    <t>AplPay SHELL SERVICESEATTLE WA</t>
  </si>
  <si>
    <t>66a83ce8f3f4f40a8bddd4c0</t>
  </si>
  <si>
    <t>Aplpay Bt*dd *doordasan Francisco CA</t>
  </si>
  <si>
    <t>66a83ce8f3f4f40a8bddd4c1</t>
  </si>
  <si>
    <t>AplPay BT*DD *DOORDASAN FRANCISCO CA</t>
  </si>
  <si>
    <t>66a87b71f563002dd76d5d04</t>
  </si>
  <si>
    <t>66a87b71f563002dd76d5d05</t>
  </si>
  <si>
    <t>66a87b71f563002dd76d5d06</t>
  </si>
  <si>
    <t>Debit Card Purchase Pos9999 Usps Po Xx1009 Seattle WAx5131JTF6JV5</t>
  </si>
  <si>
    <t>66a87b71f563002dd76d5ce9</t>
  </si>
  <si>
    <t>DEBIT CARD PURCHASE POS9999 USPS PO XX1009 SEATTLE WAXXXXXXXXX5131JTF6JV5</t>
  </si>
  <si>
    <t>Other Debit Electronic Debit VDx3725 Venmo Transfer</t>
  </si>
  <si>
    <t>66a87b71f563002dd76d5cea</t>
  </si>
  <si>
    <t>OTHER DEBIT ELECTRONIC DEBIT VDXXXX3725 VENMO TRANSFER</t>
  </si>
  <si>
    <t>66a87b71f563002dd76d5ceb</t>
  </si>
  <si>
    <t>66a87b71f563002dd76d5cec</t>
  </si>
  <si>
    <t>66a87b71f563002dd76d5ccb</t>
  </si>
  <si>
    <t>66a87b71f563002dd76d5ccc</t>
  </si>
  <si>
    <t>66a80724f563002dd747623f</t>
  </si>
  <si>
    <t>66a80724f563002dd7476240</t>
  </si>
  <si>
    <t>669eb218270d22919d017e5f</t>
  </si>
  <si>
    <t>669eb218270d22919d017e60</t>
  </si>
  <si>
    <t>Aplpay Joecoffee-cafkennewick WA</t>
  </si>
  <si>
    <t>669eb218270d22919d017e61</t>
  </si>
  <si>
    <t>AplPay JOECOFFEE-CAFKENNEWICK WA</t>
  </si>
  <si>
    <t>Sq *ivy Nail Spa Ventnor City NJ</t>
  </si>
  <si>
    <t>66a80724f563002dd7476241</t>
  </si>
  <si>
    <t>SQ *IVY NAIL SPA Ventnor City NJ</t>
  </si>
  <si>
    <t>Acme 0294 Ventnor City NJ</t>
  </si>
  <si>
    <t>66a80724f563002dd7476242</t>
  </si>
  <si>
    <t>ACME 0294 VENTNOR CITY NJ</t>
  </si>
  <si>
    <t>66a80724f563002dd7476243</t>
  </si>
  <si>
    <t>66a80724f563002dd7476244</t>
  </si>
  <si>
    <t>Aplpay Dd *doordash San Francisco CA</t>
  </si>
  <si>
    <t>669eb218270d22919d017e62</t>
  </si>
  <si>
    <t>AplPay DD *DOORDASH SAN FRANCISCO CA</t>
  </si>
  <si>
    <t>669eb218270d22919d017e63</t>
  </si>
  <si>
    <t>Wawa 753 Ventnor City NJ</t>
  </si>
  <si>
    <t>66a80724f563002dd7476245</t>
  </si>
  <si>
    <t>WAWA 753 VENTNOR CITY NJ</t>
  </si>
  <si>
    <t>66a80724f563002dd7476246</t>
  </si>
  <si>
    <t>Sundaze Ventnor City NJ</t>
  </si>
  <si>
    <t>66a80724f563002dd7476247</t>
  </si>
  <si>
    <t>SUNDAZE VENTNOR CITY NJ</t>
  </si>
  <si>
    <t>Usps Po x0010 0seattle WA</t>
  </si>
  <si>
    <t>669eb218270d22919d017e64</t>
  </si>
  <si>
    <t>USPS PO XXXXXX0010 0SEATTLE WA</t>
  </si>
  <si>
    <t>669eb218270d22919d017e65</t>
  </si>
  <si>
    <t>U-haul Storage of Rainier</t>
  </si>
  <si>
    <t>669c027bf969b61a408ea3ac</t>
  </si>
  <si>
    <t>U-HAUL STORAGE OF RAINIER</t>
  </si>
  <si>
    <t>Transferred to Vs Zxx-xx3535 Redemption</t>
  </si>
  <si>
    <t>669ee3a2b0fd77ac38642831</t>
  </si>
  <si>
    <t>TRANSFERRED TO VS ZXX-XX3535 REDEMPTION</t>
  </si>
  <si>
    <t>Fee Charged Fidelity Basket Portfolios</t>
  </si>
  <si>
    <t>669ee3a2b0fd77ac38642832</t>
  </si>
  <si>
    <t>FEE CHARGED Fidelity Basket Portfolios</t>
  </si>
  <si>
    <t>You Sold Oracle Corp</t>
  </si>
  <si>
    <t>669ee3a2b0fd77ac38642833</t>
  </si>
  <si>
    <t>YOU SOLD ORACLE CORP</t>
  </si>
  <si>
    <t>669ee3a2b0fd77ac38642834</t>
  </si>
  <si>
    <t>669ee3a2b0fd77ac38642835</t>
  </si>
  <si>
    <t>669ee3a2b0fd77ac386427f6</t>
  </si>
  <si>
    <t>669ee3a2b0fd77ac386427f7</t>
  </si>
  <si>
    <t>669ee3a2b0fd77ac386427f8</t>
  </si>
  <si>
    <t>669ee3a2b0fd77ac38642817</t>
  </si>
  <si>
    <t>669ee3a2b0fd77ac38642818</t>
  </si>
  <si>
    <t>669ee3a2b0fd77ac38642819</t>
  </si>
  <si>
    <t>66a80724f563002dd7476248</t>
  </si>
  <si>
    <t>Margate Dairy Bar &amp; Bu Margate City NJ</t>
  </si>
  <si>
    <t>66a80724f563002dd7476249</t>
  </si>
  <si>
    <t>MARGATE DAIRY BAR &amp; BU MARGATE CITY NJ</t>
  </si>
  <si>
    <t>Slice*saporewoodfirepi New York City NY</t>
  </si>
  <si>
    <t>66a80724f563002dd747624a</t>
  </si>
  <si>
    <t>SLICE*SAPOREWOODFIREPI NEW YORK CITY NY</t>
  </si>
  <si>
    <t>Aplpay Daboba 0000 Bellevue WA</t>
  </si>
  <si>
    <t>669eb218270d22919d017e66</t>
  </si>
  <si>
    <t>AplPay DABOBA 0000 BELLEVUE WA</t>
  </si>
  <si>
    <t>669eb218270d22919d017e67</t>
  </si>
  <si>
    <t>669eb218270d22919d017e68</t>
  </si>
  <si>
    <t>Aplpay Olympia Coffeseattle WA</t>
  </si>
  <si>
    <t>669eb218270d22919d017e69</t>
  </si>
  <si>
    <t>AplPay OLYMPIA COFFESeattle WA</t>
  </si>
  <si>
    <t>South Transfer Sta - Spu</t>
  </si>
  <si>
    <t>669c027bf969b61a408ea3ad</t>
  </si>
  <si>
    <t>SOUTH TRANSFER STA - SPU</t>
  </si>
  <si>
    <t>669ee3a2b0fd77ac38642836</t>
  </si>
  <si>
    <t>669ee3a2b0fd77ac38642837</t>
  </si>
  <si>
    <t>669ee3a2b0fd77ac38642838</t>
  </si>
  <si>
    <t>Bill Payment Mercer Island Pediatric</t>
  </si>
  <si>
    <t>669ee3a2b0fd77ac386427f9</t>
  </si>
  <si>
    <t>BILL PAYMENT MERCER ISLAND PEDIATRIC</t>
  </si>
  <si>
    <t>669ee3a2b0fd77ac386427fa</t>
  </si>
  <si>
    <t>Sq *florida Cold Cuts Margate City NJ</t>
  </si>
  <si>
    <t>669f2bd076fe6adc60319a4b</t>
  </si>
  <si>
    <t>SQ *FLORIDA COLD CUTS Margate City NJ</t>
  </si>
  <si>
    <t>669f2bd076fe6adc60319a4c</t>
  </si>
  <si>
    <t>Mama's Kitchen 43684bellevue WA</t>
  </si>
  <si>
    <t>669eb218270d22919d017e6a</t>
  </si>
  <si>
    <t>MAMA'S KITCHEN 43684BELLEVUE WA</t>
  </si>
  <si>
    <t>669eb218270d22919d017e6b</t>
  </si>
  <si>
    <t>Amazon Mktpl*rs33g8lq1</t>
  </si>
  <si>
    <t>669c027bf969b61a408ea3ae</t>
  </si>
  <si>
    <t>AMAZON MKTPL*RS33G8LQ1</t>
  </si>
  <si>
    <t>Amz*neurohacker Coll</t>
  </si>
  <si>
    <t>669c027bf969b61a408ea3af</t>
  </si>
  <si>
    <t>AMZ*Neurohacker Coll</t>
  </si>
  <si>
    <t>Amazon Mktpl*rs0310zv1</t>
  </si>
  <si>
    <t>669c027bf969b61a408ea3b0</t>
  </si>
  <si>
    <t>AMAZON MKTPL*RS0310ZV1</t>
  </si>
  <si>
    <t>Amazon Mktpl*rs7xj2v80</t>
  </si>
  <si>
    <t>669c027bf969b61a408ea3b1</t>
  </si>
  <si>
    <t>AMAZON MKTPL*RS7XJ2V80</t>
  </si>
  <si>
    <t>Amazon Mktplace Pmts</t>
  </si>
  <si>
    <t>669c027bf969b61a408ea3b2</t>
  </si>
  <si>
    <t>AMAZON MKTPLACE PMTS</t>
  </si>
  <si>
    <t>Transferred to Vs x-XX6506 Redemption</t>
  </si>
  <si>
    <t>669ee3a2b0fd77ac38642839</t>
  </si>
  <si>
    <t>TRANSFERRED TO VS XXX-XX6506 REDEMPTION</t>
  </si>
  <si>
    <t>You Bought Basket:x0005 Brookfield Renewable Partners Partne...</t>
  </si>
  <si>
    <t>669ee3a2b0fd77ac3864283a</t>
  </si>
  <si>
    <t>YOU BOUGHT BASKET:X0005 BROOKFIELD RENEWABLE PARTNERS PARTNE...</t>
  </si>
  <si>
    <t>669ee3a2b0fd77ac3864283b</t>
  </si>
  <si>
    <t>You Bought Eaton Corporation Plc</t>
  </si>
  <si>
    <t>669ee3a2b0fd77ac3864283c</t>
  </si>
  <si>
    <t>YOU BOUGHT EATON CORPORATION PLC</t>
  </si>
  <si>
    <t>You Bought Linde Plc Com Eur0.001</t>
  </si>
  <si>
    <t>669ee3a2b0fd77ac3864283d</t>
  </si>
  <si>
    <t>YOU BOUGHT LINDE PLC COM EUR0.001</t>
  </si>
  <si>
    <t>You Bought Air Products and Chemicals Inc</t>
  </si>
  <si>
    <t>669ee3a2b0fd77ac3864283e</t>
  </si>
  <si>
    <t>YOU BOUGHT AIR PRODUCTS AND CHEMICALS INC</t>
  </si>
  <si>
    <t>You Bought Ballard Pwr Sys Inc New Com Isin #ca...</t>
  </si>
  <si>
    <t>669ee3a2b0fd77ac3864283f</t>
  </si>
  <si>
    <t>YOU BOUGHT BALLARD PWR SYS INC NEW COM ISIN #CA...</t>
  </si>
  <si>
    <t>You Bought Cameco Corp Com Npv Isin #cax3321l10...</t>
  </si>
  <si>
    <t>669ee3a2b0fd77ac38642840</t>
  </si>
  <si>
    <t>YOU BOUGHT CAMECO CORP COM NPV ISIN #CAX3321L10...</t>
  </si>
  <si>
    <t>669ee3a2b0fd77ac38642841</t>
  </si>
  <si>
    <t>You Bought Constellation Energy Corp Com</t>
  </si>
  <si>
    <t>669ee3a2b0fd77ac38642842</t>
  </si>
  <si>
    <t>YOU BOUGHT CONSTELLATION ENERGY CORP COM</t>
  </si>
  <si>
    <t>You Bought Core Scientific Inc New Com</t>
  </si>
  <si>
    <t>669ee3a2b0fd77ac38642843</t>
  </si>
  <si>
    <t>YOU BOUGHT CORE SCIENTIFIC INC NEW COM</t>
  </si>
  <si>
    <t>669ee3a2b0fd77ac38642844</t>
  </si>
  <si>
    <t>You Bought Cummins Inc</t>
  </si>
  <si>
    <t>669ee3a2b0fd77ac38642845</t>
  </si>
  <si>
    <t>YOU BOUGHT CUMMINS INC</t>
  </si>
  <si>
    <t>You Bought Basket:x0005 Digital Realty Trust Inc</t>
  </si>
  <si>
    <t>669ee3a2b0fd77ac38642846</t>
  </si>
  <si>
    <t>YOU BOUGHT BASKET:X0005 DIGITAL REALTY TRUST INC</t>
  </si>
  <si>
    <t>You Bought Enbridge Inc Com Isin #cax9250n1050 ...</t>
  </si>
  <si>
    <t>669ee3a2b0fd77ac38642847</t>
  </si>
  <si>
    <t>YOU BOUGHT ENBRIDGE INC COM ISIN #CAX9250N1050 ...</t>
  </si>
  <si>
    <t>669ee3a2b0fd77ac38642848</t>
  </si>
  <si>
    <t>You Bought Energy Fuels Inc Com New</t>
  </si>
  <si>
    <t>669ee3a2b0fd77ac38642849</t>
  </si>
  <si>
    <t>YOU BOUGHT ENERGY FUELS INC COM NEW</t>
  </si>
  <si>
    <t>669ee3a2b0fd77ac3864284a</t>
  </si>
  <si>
    <t>You Bought Entergy Corp</t>
  </si>
  <si>
    <t>669ee3a2b0fd77ac3864284b</t>
  </si>
  <si>
    <t>YOU BOUGHT ENTERGY CORP</t>
  </si>
  <si>
    <t>669ee3a2b0fd77ac3864284c</t>
  </si>
  <si>
    <t>You Bought Exxon Mobil Corp Com</t>
  </si>
  <si>
    <t>669ee3a2b0fd77ac3864284d</t>
  </si>
  <si>
    <t>YOU BOUGHT EXXON MOBIL CORP COM</t>
  </si>
  <si>
    <t>669ee3a2b0fd77ac3864284e</t>
  </si>
  <si>
    <t>You Bought Ftai Infrastructure Inc Common Stock</t>
  </si>
  <si>
    <t>669ee3a2b0fd77ac3864284f</t>
  </si>
  <si>
    <t>YOU BOUGHT FTAI INFRASTRUCTURE INC COMMON STOCK</t>
  </si>
  <si>
    <t>669ee3a2b0fd77ac38642850</t>
  </si>
  <si>
    <t>You Bought Nano Nuclear Energy Inc Com</t>
  </si>
  <si>
    <t>669ee3a2b0fd77ac38642851</t>
  </si>
  <si>
    <t>YOU BOUGHT NANO NUCLEAR ENERGY INC COM</t>
  </si>
  <si>
    <t>669ee3a2b0fd77ac38642852</t>
  </si>
  <si>
    <t>You Bought Nextera Energy Inc Com Usd0.01</t>
  </si>
  <si>
    <t>669ee3a2b0fd77ac38642853</t>
  </si>
  <si>
    <t>YOU BOUGHT NEXTERA ENERGY INC COM USD0.01</t>
  </si>
  <si>
    <t>669ee3a2b0fd77ac38642854</t>
  </si>
  <si>
    <t>You Bought Nuscale Pwr Corp Cl a Com</t>
  </si>
  <si>
    <t>669ee3a2b0fd77ac38642855</t>
  </si>
  <si>
    <t>YOU BOUGHT NUSCALE PWR CORP CL A COM</t>
  </si>
  <si>
    <t>669ee3a2b0fd77ac38642856</t>
  </si>
  <si>
    <t>You Bought Plug Power Inc</t>
  </si>
  <si>
    <t>669ee3a2b0fd77ac38642857</t>
  </si>
  <si>
    <t>YOU BOUGHT PLUG POWER INC</t>
  </si>
  <si>
    <t>669ee3a2b0fd77ac38642858</t>
  </si>
  <si>
    <t>You Bought Southern Co</t>
  </si>
  <si>
    <t>669ee3a2b0fd77ac38642859</t>
  </si>
  <si>
    <t>YOU BOUGHT SOUTHERN CO</t>
  </si>
  <si>
    <t>669ee3a2b0fd77ac3864285a</t>
  </si>
  <si>
    <t>You Bought Tesla Inc Com</t>
  </si>
  <si>
    <t>669ee3a2b0fd77ac3864285b</t>
  </si>
  <si>
    <t>YOU BOUGHT TESLA INC COM</t>
  </si>
  <si>
    <t>You Bought Wec Energy Group Inc Com</t>
  </si>
  <si>
    <t>669ee3a2b0fd77ac3864285c</t>
  </si>
  <si>
    <t>YOU BOUGHT WEC ENERGY GROUP INC COM</t>
  </si>
  <si>
    <t>669ee3a2b0fd77ac3864285d</t>
  </si>
  <si>
    <t>669ee3a2b0fd77ac38642867</t>
  </si>
  <si>
    <t>669ee3a2b0fd77ac38642868</t>
  </si>
  <si>
    <t>669ee3a2b0fd77ac38642872</t>
  </si>
  <si>
    <t>669ee3a2b0fd77ac38642873</t>
  </si>
  <si>
    <t>U-haul Storage of Rain Seattle WA</t>
  </si>
  <si>
    <t>669f2bd076fe6adc60319a4d</t>
  </si>
  <si>
    <t>U-HAUL STORAGE OF RAIN SEATTLE WA</t>
  </si>
  <si>
    <t>669f2bd076fe6adc60319a4e</t>
  </si>
  <si>
    <t>669f2bd076fe6adc60319a4f</t>
  </si>
  <si>
    <t>669f2bd076fe6adc60319a50</t>
  </si>
  <si>
    <t>669f2bd076fe6adc60319a51</t>
  </si>
  <si>
    <t>669f2bd076fe6adc60319a52</t>
  </si>
  <si>
    <t>669f2bd076fe6adc60319a53</t>
  </si>
  <si>
    <t>669f2bd076fe6adc60319a54</t>
  </si>
  <si>
    <t>Parkmobile x-x-9036 GA</t>
  </si>
  <si>
    <t>669f2bd076fe6adc60319a55</t>
  </si>
  <si>
    <t>PARKMOBILE XXX-XXX-9036 GA</t>
  </si>
  <si>
    <t>669f2bd076fe6adc60319a56</t>
  </si>
  <si>
    <t>Amazon Mktpl*rs76t1360</t>
  </si>
  <si>
    <t>669c027bf969b61a408ea3b3</t>
  </si>
  <si>
    <t>AMAZON MKTPL*RS76T1360</t>
  </si>
  <si>
    <t>669ee3a2b0fd77ac386427fb</t>
  </si>
  <si>
    <t>669ee3a2b0fd77ac386427fc</t>
  </si>
  <si>
    <t>669ee3a2b0fd77ac386427fd</t>
  </si>
  <si>
    <t>669f2bd076fe6adc60319a57</t>
  </si>
  <si>
    <t>Joecoffee-dream Bakery Kennewick WA</t>
  </si>
  <si>
    <t>669f2bd076fe6adc60319a58</t>
  </si>
  <si>
    <t>JOECOFFEE-DREAM BAKERY KENNEWICK WA</t>
  </si>
  <si>
    <t>Walgreens #x9860 Atlantic City NJ</t>
  </si>
  <si>
    <t>669f2bd076fe6adc60319a59</t>
  </si>
  <si>
    <t>WALGREENS #X9860 ATLANTIC CITY NJ</t>
  </si>
  <si>
    <t>6695afe5270d22919d6f130a</t>
  </si>
  <si>
    <t>Dropbox*qb2433ntzp95san Francisco CA</t>
  </si>
  <si>
    <t>6695afe5270d22919d6f130b</t>
  </si>
  <si>
    <t>DROPBOX*QB2433NTZP95SAN FRANCISCO CA</t>
  </si>
  <si>
    <t>6695afe5270d22919d6f130c</t>
  </si>
  <si>
    <t>Prime Video *ry5az68u2</t>
  </si>
  <si>
    <t>669c027bf969b61a408ea3b4</t>
  </si>
  <si>
    <t>Prime Video *RY5AZ68U2</t>
  </si>
  <si>
    <t>Amazon Mktpl*ry3vs46y2</t>
  </si>
  <si>
    <t>669c027bf969b61a408ea3b5</t>
  </si>
  <si>
    <t>AMAZON MKTPL*RY3VS46Y2</t>
  </si>
  <si>
    <t>Amazon Mktpl*ry4dy6r10</t>
  </si>
  <si>
    <t>669c027bf969b61a408ea3b6</t>
  </si>
  <si>
    <t>AMAZON MKTPL*RY4DY6R10</t>
  </si>
  <si>
    <t>Fratelli`s Pizza Ventnor City NJ</t>
  </si>
  <si>
    <t>669f2bd076fe6adc60319a5a</t>
  </si>
  <si>
    <t>FRATELLI`S PIZZA VENTNOR CITY NJ</t>
  </si>
  <si>
    <t>669f2bd076fe6adc60319a5b</t>
  </si>
  <si>
    <t>669f2bd076fe6adc60319a5c</t>
  </si>
  <si>
    <t>669f2bd076fe6adc60319a5d</t>
  </si>
  <si>
    <t>Tm *despicable Me x-x-8000 CA</t>
  </si>
  <si>
    <t>669f2bd076fe6adc60319a5e</t>
  </si>
  <si>
    <t>TM *DESPICABLE ME XXX-XXX-8000 CA</t>
  </si>
  <si>
    <t>341 Lick Atlantic City NJ</t>
  </si>
  <si>
    <t>669f2bd076fe6adc60319a5f</t>
  </si>
  <si>
    <t>341 LICK ATLANTIC CITY NJ</t>
  </si>
  <si>
    <t>Trop Imax Concession Atlantic City NJ</t>
  </si>
  <si>
    <t>669f2bd076fe6adc60319a60</t>
  </si>
  <si>
    <t>TROP IMAX CONCESSION ATLANTIC CITY NJ</t>
  </si>
  <si>
    <t>Sq *north Beach Cafe &amp; Ventnor City NJ</t>
  </si>
  <si>
    <t>669f2bd076fe6adc60319a61</t>
  </si>
  <si>
    <t>SQ *NORTH BEACH CAFE &amp; Ventnor City NJ</t>
  </si>
  <si>
    <t>669f2bd076fe6adc60319a62</t>
  </si>
  <si>
    <t>669f2bd076fe6adc60319a63</t>
  </si>
  <si>
    <t>Trop Parking Atlantic City NJ</t>
  </si>
  <si>
    <t>669f2bd076fe6adc60319a64</t>
  </si>
  <si>
    <t>TROP PARKING ATLANTIC CITY NJ</t>
  </si>
  <si>
    <t>669f2bd076fe6adc60319a65</t>
  </si>
  <si>
    <t>The Healthy Hippo Ventnor City NJ</t>
  </si>
  <si>
    <t>669f2bd076fe6adc60319a66</t>
  </si>
  <si>
    <t>THE HEALTHY HIPPO VENTNOR CITY NJ</t>
  </si>
  <si>
    <t>Amazon.com*ry8z171f1</t>
  </si>
  <si>
    <t>66930f2aa0f7ba9eb41ce1c0</t>
  </si>
  <si>
    <t>Amazon.com*RY8Z171F1</t>
  </si>
  <si>
    <t>66930f2aa0f7ba9eb41ce1c1</t>
  </si>
  <si>
    <t>Bill Payment Kristen Morgan</t>
  </si>
  <si>
    <t>669577d8a0f7ba9eb4c5dc02</t>
  </si>
  <si>
    <t>BILL PAYMENT KRISTEN MORGAN</t>
  </si>
  <si>
    <t>Redemption From Core Account Fdic Insured Deposit at Jp Morgan Bk...</t>
  </si>
  <si>
    <t>669577d8a0f7ba9eb4c5dc03</t>
  </si>
  <si>
    <t>REDEMPTION FROM CORE ACCOUNT FDIC INSURED DEPOSIT AT JP MORGAN BK...</t>
  </si>
  <si>
    <t>6694db0da0f7ba9eb49eb34f</t>
  </si>
  <si>
    <t>Sq *jdk Enterprises, L Ventnor City NJ</t>
  </si>
  <si>
    <t>669f2bd076fe6adc60319a67</t>
  </si>
  <si>
    <t>SQ *JDK ENTERPRISES, L Ventnor City NJ</t>
  </si>
  <si>
    <t>669f2bd076fe6adc60319a68</t>
  </si>
  <si>
    <t>NJ Ezpass Newark NJ</t>
  </si>
  <si>
    <t>669f2bd076fe6adc60319a69</t>
  </si>
  <si>
    <t>NJ EZPASS NEWARK NJ</t>
  </si>
  <si>
    <t>Sq *s &amp; S Kitchens Llc Ventnor City NJ</t>
  </si>
  <si>
    <t>669f2bd076fe6adc60319a6a</t>
  </si>
  <si>
    <t>SQ *S &amp; S KITCHENS LLC Ventnor City NJ</t>
  </si>
  <si>
    <t>AMERICANx9938 Fort Worth TX</t>
  </si>
  <si>
    <t>669f2bd076fe6adc60319a6b</t>
  </si>
  <si>
    <t>AMERICANXXXXXXXXXX9938 FORT WORTH TX</t>
  </si>
  <si>
    <t>669f2bd076fe6adc60319a6c</t>
  </si>
  <si>
    <t>669f2bd076fe6adc60319a6d</t>
  </si>
  <si>
    <t>Amazon Mktpl*ry6ar0j22</t>
  </si>
  <si>
    <t>66930f2aa0f7ba9eb41ce1c2</t>
  </si>
  <si>
    <t>AMAZON MKTPL*RY6AR0J22</t>
  </si>
  <si>
    <t>669577d8a0f7ba9eb4c5dc1a</t>
  </si>
  <si>
    <t>669577d8a0f7ba9eb4c5dc1b</t>
  </si>
  <si>
    <t>669577d8a0f7ba9eb4c5dc1c</t>
  </si>
  <si>
    <t>669577d8a0f7ba9eb4c5dc0d</t>
  </si>
  <si>
    <t>669577d8a0f7ba9eb4c5dc0e</t>
  </si>
  <si>
    <t>Ventnor Produce Ventnor City NJ</t>
  </si>
  <si>
    <t>6694db0da0f7ba9eb49eb350</t>
  </si>
  <si>
    <t>VENTNOR PRODUCE VENTNOR CITY NJ</t>
  </si>
  <si>
    <t>6694db0da0f7ba9eb49eb351</t>
  </si>
  <si>
    <t>6694db0da0f7ba9eb49eb352</t>
  </si>
  <si>
    <t>Sunoco x4300 Qps Hammonton NJ</t>
  </si>
  <si>
    <t>669f2bd076fe6adc60319a6e</t>
  </si>
  <si>
    <t>SUNOCO XXXXXX4300 QPS HAMMONTON NJ</t>
  </si>
  <si>
    <t>6695afe5270d22919d6f130d</t>
  </si>
  <si>
    <t>669577d8a0f7ba9eb4c5dc1d</t>
  </si>
  <si>
    <t>669577d8a0f7ba9eb4c5dc1e</t>
  </si>
  <si>
    <t>You Sold 24096i99g8 Mastercard Incorporated Cl a</t>
  </si>
  <si>
    <t>669577d8a0f7ba9eb4c5dc1f</t>
  </si>
  <si>
    <t>YOU SOLD 24096I99G8 MASTERCARD INCORPORATED CL A</t>
  </si>
  <si>
    <t>669577d8a0f7ba9eb4c5dc20</t>
  </si>
  <si>
    <t>669577d8a0f7ba9eb4c5dc57</t>
  </si>
  <si>
    <t>Bill Payment Optical Images</t>
  </si>
  <si>
    <t>669577d8a0f7ba9eb4c5dc58</t>
  </si>
  <si>
    <t>BILL PAYMENT OPTICAL IMAGES</t>
  </si>
  <si>
    <t>669577d8a0f7ba9eb4c5dc59</t>
  </si>
  <si>
    <t>669577d8a0f7ba9eb4c5dc0f</t>
  </si>
  <si>
    <t>669577d8a0f7ba9eb4c5dc10</t>
  </si>
  <si>
    <t>Sq *ventnor No. 7311 Ventnor NJ</t>
  </si>
  <si>
    <t>6694db0da0f7ba9eb49eb353</t>
  </si>
  <si>
    <t>SQ *VENTNOR NO. 7311 Ventnor NJ</t>
  </si>
  <si>
    <t>6695afe5270d22919d6f130e</t>
  </si>
  <si>
    <t>6695afe5270d22919d6f130f</t>
  </si>
  <si>
    <t>669577d8a0f7ba9eb4c5dc21</t>
  </si>
  <si>
    <t>669577d8a0f7ba9eb4c5dc22</t>
  </si>
  <si>
    <t>669577d8a0f7ba9eb4c5dc23</t>
  </si>
  <si>
    <t>669577d8a0f7ba9eb4c5dc24</t>
  </si>
  <si>
    <t>669577d8a0f7ba9eb4c5dc25</t>
  </si>
  <si>
    <t>669577d8a0f7ba9eb4c5dc26</t>
  </si>
  <si>
    <t>669577d8a0f7ba9eb4c5dc27</t>
  </si>
  <si>
    <t>669577d8a0f7ba9eb4c5dc28</t>
  </si>
  <si>
    <t>669577d8a0f7ba9eb4c5dc29</t>
  </si>
  <si>
    <t>669577d8a0f7ba9eb4c5dc2a</t>
  </si>
  <si>
    <t>669577d8a0f7ba9eb4c5dc2b</t>
  </si>
  <si>
    <t>669577d8a0f7ba9eb4c5dc2c</t>
  </si>
  <si>
    <t>669577d8a0f7ba9eb4c5dc2d</t>
  </si>
  <si>
    <t>669577d8a0f7ba9eb4c5dc2e</t>
  </si>
  <si>
    <t>669577d8a0f7ba9eb4c5dc2f</t>
  </si>
  <si>
    <t>669577d8a0f7ba9eb4c5dc30</t>
  </si>
  <si>
    <t>669577d8a0f7ba9eb4c5dc31</t>
  </si>
  <si>
    <t>669577d8a0f7ba9eb4c5dc32</t>
  </si>
  <si>
    <t>669577d8a0f7ba9eb4c5dc33</t>
  </si>
  <si>
    <t>669577d8a0f7ba9eb4c5dc34</t>
  </si>
  <si>
    <t>669577d8a0f7ba9eb4c5dc35</t>
  </si>
  <si>
    <t>669577d8a0f7ba9eb4c5dc36</t>
  </si>
  <si>
    <t>669577d8a0f7ba9eb4c5dc37</t>
  </si>
  <si>
    <t>669577d8a0f7ba9eb4c5dc38</t>
  </si>
  <si>
    <t>669577d8a0f7ba9eb4c5dc39</t>
  </si>
  <si>
    <t>669577d8a0f7ba9eb4c5dc3a</t>
  </si>
  <si>
    <t>669577d8a0f7ba9eb4c5dc3b</t>
  </si>
  <si>
    <t>669577d8a0f7ba9eb4c5dc5a</t>
  </si>
  <si>
    <t>669577d8a0f7ba9eb4c5dc5b</t>
  </si>
  <si>
    <t>669577d8a0f7ba9eb4c5dc5c</t>
  </si>
  <si>
    <t>669577d8a0f7ba9eb4c5dc5d</t>
  </si>
  <si>
    <t>669577d8a0f7ba9eb4c5dc74</t>
  </si>
  <si>
    <t>669577d8a0f7ba9eb4c5dc75</t>
  </si>
  <si>
    <t>669577d8a0f7ba9eb4c5dc69</t>
  </si>
  <si>
    <t>669577d8a0f7ba9eb4c5dc6a</t>
  </si>
  <si>
    <t>6694db0da0f7ba9eb49eb354</t>
  </si>
  <si>
    <t>Santuccis Pizza Ventnor City NJ</t>
  </si>
  <si>
    <t>6694db0da0f7ba9eb49eb355</t>
  </si>
  <si>
    <t>SANTUCCIS PIZZA VENTNOR CITY NJ</t>
  </si>
  <si>
    <t>6695afe5270d22919d6f1310</t>
  </si>
  <si>
    <t>669577d8a0f7ba9eb4c5dc5e</t>
  </si>
  <si>
    <t>669577d8a0f7ba9eb4c5dc5f</t>
  </si>
  <si>
    <t>669577d8a0f7ba9eb4c5dc7f</t>
  </si>
  <si>
    <t>669577d8a0f7ba9eb4c5dc80</t>
  </si>
  <si>
    <t>6694db0da0f7ba9eb49eb356</t>
  </si>
  <si>
    <t>6694db0da0f7ba9eb49eb357</t>
  </si>
  <si>
    <t>Usps Change of Address x-x3150 TN</t>
  </si>
  <si>
    <t>6694db0da0f7ba9eb49eb358</t>
  </si>
  <si>
    <t>USPS CHANGE OF ADDRESS XXX-XXX3150 TN</t>
  </si>
  <si>
    <t>6694db0da0f7ba9eb49eb359</t>
  </si>
  <si>
    <t>Sauce, Inc* Poke Bowl Newark De</t>
  </si>
  <si>
    <t>6694db0da0f7ba9eb49eb35a</t>
  </si>
  <si>
    <t>SAUCE, INC* POKE BOWL NEWARK DE</t>
  </si>
  <si>
    <t>6694db0da0f7ba9eb49eb35b</t>
  </si>
  <si>
    <t>6694db0da0f7ba9eb49eb35c</t>
  </si>
  <si>
    <t>6694db0da0f7ba9eb49eb35d</t>
  </si>
  <si>
    <t>668c9553cf14a0d97bf10276</t>
  </si>
  <si>
    <t>6694db0da0f7ba9eb49eb35e</t>
  </si>
  <si>
    <t>Dollar Tree Ventnor City NJ</t>
  </si>
  <si>
    <t>6694db0da0f7ba9eb49eb35f</t>
  </si>
  <si>
    <t>DOLLAR TREE VENTNOR CITY NJ</t>
  </si>
  <si>
    <t>6694db0da0f7ba9eb49eb360</t>
  </si>
  <si>
    <t>668c9553cf14a0d97bf10279</t>
  </si>
  <si>
    <t>Linkedin PRE*x7261LNKD.IN/BILL CA</t>
  </si>
  <si>
    <t>668c9553cf14a0d97bf10278</t>
  </si>
  <si>
    <t>LINKEDIN PRE*XXX7261LNKD.IN/BILL CA</t>
  </si>
  <si>
    <t>668c9553cf14a0d97bf10277</t>
  </si>
  <si>
    <t>668c9c6481c2d091a3a286e8</t>
  </si>
  <si>
    <t>668c9c6481c2d091a3a286e9</t>
  </si>
  <si>
    <t>Rainbow Ventnor City NJ</t>
  </si>
  <si>
    <t>6694db0da0f7ba9eb49eb361</t>
  </si>
  <si>
    <t>RAINBOW VENTNOR CITY NJ</t>
  </si>
  <si>
    <t>668c9553cf14a0d97bf1027a</t>
  </si>
  <si>
    <t>Amazon Mktpl*r75ba53b2</t>
  </si>
  <si>
    <t>6687ce96fb2bc41a6c8943b2</t>
  </si>
  <si>
    <t>AMAZON MKTPL*R75BA53B2</t>
  </si>
  <si>
    <t>Bass Pro Store Atlanti Atlantic City NJ</t>
  </si>
  <si>
    <t>668bc6f39e255e3308124ef3</t>
  </si>
  <si>
    <t>BASS PRO STORE ATLANTI ATLANTIC CITY NJ</t>
  </si>
  <si>
    <t>Sq *wahine Wine Compan Ventnor City NJ</t>
  </si>
  <si>
    <t>668bc6f39e255e3308124ef4</t>
  </si>
  <si>
    <t>SQ *WAHINE WINE COMPAN Ventnor City NJ</t>
  </si>
  <si>
    <t>668bc6f39e255e3308124eef</t>
  </si>
  <si>
    <t>668bc6f39e255e3308124ef1</t>
  </si>
  <si>
    <t>Old Navy Us 5431 Atlantic City NJ</t>
  </si>
  <si>
    <t>668bc6f39e255e3308124ef5</t>
  </si>
  <si>
    <t>OLD NAVY US 5431 ATLANTIC CITY NJ</t>
  </si>
  <si>
    <t>Bloom Liquor Store Ventnor City NJ</t>
  </si>
  <si>
    <t>668bc6f39e255e3308124ef6</t>
  </si>
  <si>
    <t>BLOOM LIQUOR STORE VENTNOR CITY NJ</t>
  </si>
  <si>
    <t>Applebees x0019 Atlantic City NJ</t>
  </si>
  <si>
    <t>668bc6f39e255e3308124ef7</t>
  </si>
  <si>
    <t>APPLEBEES XXX0019 ATLANTIC CITY NJ</t>
  </si>
  <si>
    <t>Sapore Wood Fire Pizza Ventnor City NJ</t>
  </si>
  <si>
    <t>668bc6f39e255e3308124ef0</t>
  </si>
  <si>
    <t>SAPORE WOOD FIRE PIZZA VENTNOR CITY NJ</t>
  </si>
  <si>
    <t>Sq *custard's Last Sta Ventnor City NJ</t>
  </si>
  <si>
    <t>668bc6f39e255e3308124ef2</t>
  </si>
  <si>
    <t>SQ *CUSTARD'S LAST STA Ventnor City NJ</t>
  </si>
  <si>
    <t>668c9553cf14a0d97bf1027b</t>
  </si>
  <si>
    <t>Amazon Mktpl*r77d00om2</t>
  </si>
  <si>
    <t>6687ce96fb2bc41a6c8943b6</t>
  </si>
  <si>
    <t>AMAZON MKTPL*R77D00OM2</t>
  </si>
  <si>
    <t>Amazon Mktpl*r77dl3gu0</t>
  </si>
  <si>
    <t>6687ce96fb2bc41a6c8943b3</t>
  </si>
  <si>
    <t>AMAZON MKTPL*R77DL3GU0</t>
  </si>
  <si>
    <t>Amazon Mktpl*r74g13g90</t>
  </si>
  <si>
    <t>6687ce96fb2bc41a6c8943b4</t>
  </si>
  <si>
    <t>AMAZON MKTPL*R74G13G90</t>
  </si>
  <si>
    <t>Amazon Mktpl*r71p15pd0</t>
  </si>
  <si>
    <t>6687ce96fb2bc41a6c8943b5</t>
  </si>
  <si>
    <t>AMAZON MKTPL*R71P15PD0</t>
  </si>
  <si>
    <t>668c9c6481c2d091a3a2870c</t>
  </si>
  <si>
    <t>668c9c6481c2d091a3a2870b</t>
  </si>
  <si>
    <t>Tst* Philly Pretzel Fa Somers Point NJ</t>
  </si>
  <si>
    <t>668bc6f39e255e3308124ef8</t>
  </si>
  <si>
    <t>TST* PHILLY PRETZEL FA SOMERS POINT NJ</t>
  </si>
  <si>
    <t>Amazon Mktpl*r71rh0ja0</t>
  </si>
  <si>
    <t>6687ce96fb2bc41a6c8943b7</t>
  </si>
  <si>
    <t>AMAZON MKTPL*R71RH0JA0</t>
  </si>
  <si>
    <t>668c9c6481c2d091a3a28750</t>
  </si>
  <si>
    <t>668c9c6481c2d091a3a28751</t>
  </si>
  <si>
    <t>Dividend Received Stmicroelectronics Spon Adr Each Rep...</t>
  </si>
  <si>
    <t>668c9c6481c2d091a3a2870f</t>
  </si>
  <si>
    <t>DIVIDEND RECEIVED STMICROELECTRONICS SPON ADR EACH REP...</t>
  </si>
  <si>
    <t>668c9c6481c2d091a3a28711</t>
  </si>
  <si>
    <t>668c9c6481c2d091a3a2870e</t>
  </si>
  <si>
    <t>668c9c6481c2d091a3a28713</t>
  </si>
  <si>
    <t>668c9c6481c2d091a3a2870d</t>
  </si>
  <si>
    <t>Foreign Tax Paid Stmicroelectronics Spon Adr Each Rep...</t>
  </si>
  <si>
    <t>668c9c6481c2d091a3a28710</t>
  </si>
  <si>
    <t>FOREIGN TAX PAID STMICROELECTRONICS SPON ADR EACH REP...</t>
  </si>
  <si>
    <t>668c9c6481c2d091a3a28712</t>
  </si>
  <si>
    <t>668c9c6481c2d091a3a28714</t>
  </si>
  <si>
    <t>668c9c6481c2d091a3a28779</t>
  </si>
  <si>
    <t>668c9c6481c2d091a3a28777</t>
  </si>
  <si>
    <t>668c9c6481c2d091a3a28778</t>
  </si>
  <si>
    <t>668c9c6481c2d091a3a2875b</t>
  </si>
  <si>
    <t>668c9c6481c2d091a3a2875c</t>
  </si>
  <si>
    <t>668c9c6481c2d091a3a2875d</t>
  </si>
  <si>
    <t>668bc6f39e255e3308124efd</t>
  </si>
  <si>
    <t>668bc6f39e255e3308124ef9</t>
  </si>
  <si>
    <t>Wawa 8324 Somers Point NJ</t>
  </si>
  <si>
    <t>668bc6f39e255e3308124efa</t>
  </si>
  <si>
    <t>WAWA 8324 SOMERS POINT NJ</t>
  </si>
  <si>
    <t>668bc6f39e255e3308124efb</t>
  </si>
  <si>
    <t>668bc6f39e255e3308124efc</t>
  </si>
  <si>
    <t>668bc6f39e255e3308124efe</t>
  </si>
  <si>
    <t>Aplpay Bartell Drugsseattle WA</t>
  </si>
  <si>
    <t>668c9553cf14a0d97bf1027c</t>
  </si>
  <si>
    <t>AplPay BARTELL DRUGSSEATTLE WA</t>
  </si>
  <si>
    <t>668c9553cf14a0d97bf1027d</t>
  </si>
  <si>
    <t>668c9553cf14a0d97bf1027f</t>
  </si>
  <si>
    <t>668c9553cf14a0d97bf1027e</t>
  </si>
  <si>
    <t>Amazon Mktpl*rc6se6qt1</t>
  </si>
  <si>
    <t>6687ce96fb2bc41a6c8943b8</t>
  </si>
  <si>
    <t>AMAZON MKTPL*RC6SE6QT1</t>
  </si>
  <si>
    <t>668c9c6481c2d091a3a28715</t>
  </si>
  <si>
    <t>668c9c6481c2d091a3a2871c</t>
  </si>
  <si>
    <t>668c9c6481c2d091a3a2871e</t>
  </si>
  <si>
    <t>668c9c6481c2d091a3a28720</t>
  </si>
  <si>
    <t>668c9c6481c2d091a3a28725</t>
  </si>
  <si>
    <t>668c9c6481c2d091a3a28726</t>
  </si>
  <si>
    <t>Dividend Received as of x-X6-28 First Tr Exchange Traded Fd VI Nasda...</t>
  </si>
  <si>
    <t>668c9c6481c2d091a3a2872e</t>
  </si>
  <si>
    <t>DIVIDEND RECEIVED as of XXXX-X6-28 FIRST TR EXCHANGE TRADED FD VI NASDA...</t>
  </si>
  <si>
    <t>668c9c6481c2d091a3a28717</t>
  </si>
  <si>
    <t>668c9c6481c2d091a3a28719</t>
  </si>
  <si>
    <t>668c9c6481c2d091a3a2871b</t>
  </si>
  <si>
    <t>668c9c6481c2d091a3a2871d</t>
  </si>
  <si>
    <t>668c9c6481c2d091a3a2871f</t>
  </si>
  <si>
    <t>668c9c6481c2d091a3a28723</t>
  </si>
  <si>
    <t>668c9c6481c2d091a3a28727</t>
  </si>
  <si>
    <t>668c9c6481c2d091a3a28729</t>
  </si>
  <si>
    <t>668c9c6481c2d091a3a2872b</t>
  </si>
  <si>
    <t>668c9c6481c2d091a3a2872d</t>
  </si>
  <si>
    <t>Reinvestment as of x-X6-28 First Tr Exchange Traded Fd VI Nasda...</t>
  </si>
  <si>
    <t>668c9c6481c2d091a3a2872f</t>
  </si>
  <si>
    <t>REINVESTMENT as of XXXX-X6-28 FIRST TR EXCHANGE TRADED FD VI NASDA...</t>
  </si>
  <si>
    <t>668c9c6481c2d091a3a28732</t>
  </si>
  <si>
    <t>668c9c6481c2d091a3a28716</t>
  </si>
  <si>
    <t>668c9c6481c2d091a3a2871a</t>
  </si>
  <si>
    <t>668c9c6481c2d091a3a28722</t>
  </si>
  <si>
    <t>668c9c6481c2d091a3a28724</t>
  </si>
  <si>
    <t>Reinvestment as of x-X6-28 Vanguard Div Apprec Index Fd Admiral Shs</t>
  </si>
  <si>
    <t>668c9c6481c2d091a3a28731</t>
  </si>
  <si>
    <t>REINVESTMENT as of XXXX-X6-28 VANGUARD DIV APPREC INDEX FD ADMIRAL SHS</t>
  </si>
  <si>
    <t>668c9c6481c2d091a3a28718</t>
  </si>
  <si>
    <t>668c9c6481c2d091a3a28721</t>
  </si>
  <si>
    <t>668c9c6481c2d091a3a28728</t>
  </si>
  <si>
    <t>668c9c6481c2d091a3a2872a</t>
  </si>
  <si>
    <t>668c9c6481c2d091a3a2872c</t>
  </si>
  <si>
    <t>Dividend Received as of x-X6-28 Vanguard Div Apprec Index Fd Admiral Shs</t>
  </si>
  <si>
    <t>668c9c6481c2d091a3a28730</t>
  </si>
  <si>
    <t>DIVIDEND RECEIVED as of XXXX-X6-28 VANGUARD DIV APPREC INDEX FD ADMIRAL SHS</t>
  </si>
  <si>
    <t>668c9c6481c2d091a3a287a1</t>
  </si>
  <si>
    <t>668c9c6481c2d091a3a2879f</t>
  </si>
  <si>
    <t>668c9c6481c2d091a3a287a0</t>
  </si>
  <si>
    <t>668c9c6481c2d091a3a287b8</t>
  </si>
  <si>
    <t>668c9c6481c2d091a3a287b7</t>
  </si>
  <si>
    <t>668c9c6481c2d091a3a287c3</t>
  </si>
  <si>
    <t>Direct Debit Ahlers Cressmaj2203 Ooff</t>
  </si>
  <si>
    <t>668c9c6481c2d091a3a287c2</t>
  </si>
  <si>
    <t>DIRECT DEBIT AHLERS CRESSMAJ2203 OOFF</t>
  </si>
  <si>
    <t>668c9c6481c2d091a3a287cd</t>
  </si>
  <si>
    <t>668c9c6481c2d091a3a287ce</t>
  </si>
  <si>
    <t>668c9c6481c2d091a3a287cf</t>
  </si>
  <si>
    <t>668c9c6481c2d091a3a287d0</t>
  </si>
  <si>
    <t>66839ee10b8b15c3cdf96094</t>
  </si>
  <si>
    <t>668bc6f39e255e3308124f02</t>
  </si>
  <si>
    <t>668bc6f39e255e3308124eff</t>
  </si>
  <si>
    <t>Casels's Margate City NJ</t>
  </si>
  <si>
    <t>668bc6f39e255e3308124f00</t>
  </si>
  <si>
    <t>CASELS'S MARGATE CITY NJ</t>
  </si>
  <si>
    <t>Annie's Nails Ventnor City NJ</t>
  </si>
  <si>
    <t>668bc6f39e255e3308124f01</t>
  </si>
  <si>
    <t>ANNIE'S NAILS VENTNOR CITY NJ</t>
  </si>
  <si>
    <t>Amazon Mktpl*r75xv7ol0</t>
  </si>
  <si>
    <t>6687ce96fb2bc41a6c8943b9</t>
  </si>
  <si>
    <t>AMAZON MKTPL*R75XV7OL0</t>
  </si>
  <si>
    <t>Tilton Square Theatre Northfield NJ</t>
  </si>
  <si>
    <t>66839ee10b8b15c3cdf96096</t>
  </si>
  <si>
    <t>TILTON SQUARE THEATRE NORTHFIELD NJ</t>
  </si>
  <si>
    <t>Acme.com #x x-x-4040 NJ</t>
  </si>
  <si>
    <t>66839ee10b8b15c3cdf96095</t>
  </si>
  <si>
    <t>ACME.COM #XXXX XXX-XXX-4040 NJ</t>
  </si>
  <si>
    <t>Michaels Stores 9832 Mays Landing NJ</t>
  </si>
  <si>
    <t>66839ee10b8b15c3cdf96097</t>
  </si>
  <si>
    <t>MICHAELS STORES 9832 MAYS LANDING NJ</t>
  </si>
  <si>
    <t>Venturas Offshore Cafe Northfield NJ</t>
  </si>
  <si>
    <t>668bc6f39e255e3308124f03</t>
  </si>
  <si>
    <t>VENTURAS OFFSHORE CAFE NORTHFIELD NJ</t>
  </si>
  <si>
    <t>Empire Billiard Llc Redmond WA</t>
  </si>
  <si>
    <t>66825d3d0f2cbcc0b703ea61</t>
  </si>
  <si>
    <t>EMPIRE BILLIARD LLC Redmond WA</t>
  </si>
  <si>
    <t>Nikepos_us Atlantic City NJ</t>
  </si>
  <si>
    <t>66839ee10b8b15c3cdf9609a</t>
  </si>
  <si>
    <t>NikePOS_US Atlantic City NJ</t>
  </si>
  <si>
    <t>66839ee10b8b15c3cdf96098</t>
  </si>
  <si>
    <t>Sq *las Olas Ventnor City NJ</t>
  </si>
  <si>
    <t>66839ee10b8b15c3cdf96099</t>
  </si>
  <si>
    <t>SQ *LAS OLAS Ventnor City NJ</t>
  </si>
  <si>
    <t>Sq *park Place Parking Atlantic City NJ</t>
  </si>
  <si>
    <t>66839ee10b8b15c3cdf9609b</t>
  </si>
  <si>
    <t>SQ *PARK PLACE PARKING Atlantic City NJ</t>
  </si>
  <si>
    <t>Crocs Atlantic City NJ</t>
  </si>
  <si>
    <t>66839ee10b8b15c3cdf9609c</t>
  </si>
  <si>
    <t>66825d3d0f2cbcc0b703ea62</t>
  </si>
  <si>
    <t>Msft *&lt;e0700st1mi&gt; Msbill.info</t>
  </si>
  <si>
    <t>66825d3d0f2cbcc0b703ea63</t>
  </si>
  <si>
    <t>MSFT *&lt;E0700ST1MI&gt; MSBILL.INFO</t>
  </si>
  <si>
    <t>Amazon Mktpl*rc7x14aa2</t>
  </si>
  <si>
    <t>6687ce96fb2bc41a6c8943bc</t>
  </si>
  <si>
    <t>AMAZON MKTPL*RC7X14AA2</t>
  </si>
  <si>
    <t>Amazon Mktpl*rc64d4260</t>
  </si>
  <si>
    <t>6687ce96fb2bc41a6c8943ba</t>
  </si>
  <si>
    <t>AMAZON MKTPL*RC64D4260</t>
  </si>
  <si>
    <t>Amazon Mktpl*rc0i22ji1</t>
  </si>
  <si>
    <t>6687ce96fb2bc41a6c8943bb</t>
  </si>
  <si>
    <t>AMAZON MKTPL*RC0I22JI1</t>
  </si>
  <si>
    <t>You Sold Eaton Corporation Plc</t>
  </si>
  <si>
    <t>668328520b8b15c3cdd0e07e</t>
  </si>
  <si>
    <t>YOU SOLD EATON CORPORATION PLC</t>
  </si>
  <si>
    <t>668328520b8b15c3cdd0e07c</t>
  </si>
  <si>
    <t>668328520b8b15c3cdd0e07f</t>
  </si>
  <si>
    <t>668328520b8b15c3cdd0e083</t>
  </si>
  <si>
    <t>You Sold Ballard Pwr Sys Inc New Com Isin #ca...</t>
  </si>
  <si>
    <t>668328520b8b15c3cdd0e084</t>
  </si>
  <si>
    <t>YOU SOLD BALLARD PWR SYS INC NEW COM ISIN #CA...</t>
  </si>
  <si>
    <t>You Sold Bloom Energy Corp Com Cl a</t>
  </si>
  <si>
    <t>668328520b8b15c3cdd0e089</t>
  </si>
  <si>
    <t>YOU SOLD BLOOM ENERGY CORP COM CL A</t>
  </si>
  <si>
    <t>You Bought Bloom Energy Corp Com Cl a</t>
  </si>
  <si>
    <t>668328520b8b15c3cdd0e08b</t>
  </si>
  <si>
    <t>YOU BOUGHT BLOOM ENERGY CORP COM CL A</t>
  </si>
  <si>
    <t>668328520b8b15c3cdd0e08c</t>
  </si>
  <si>
    <t>You Sold Entergy Corp</t>
  </si>
  <si>
    <t>668328520b8b15c3cdd0e098</t>
  </si>
  <si>
    <t>YOU SOLD ENTERGY CORP</t>
  </si>
  <si>
    <t>668328520b8b15c3cdd0e099</t>
  </si>
  <si>
    <t>668328520b8b15c3cdd0e09b</t>
  </si>
  <si>
    <t>You Bought First Solar Inc</t>
  </si>
  <si>
    <t>668328520b8b15c3cdd0e09d</t>
  </si>
  <si>
    <t>YOU BOUGHT FIRST SOLAR INC</t>
  </si>
  <si>
    <t>668328520b8b15c3cdd0e0a0</t>
  </si>
  <si>
    <t>668328520b8b15c3cdd0e0a3</t>
  </si>
  <si>
    <t>668328520b8b15c3cdd0e0a5</t>
  </si>
  <si>
    <t>668328520b8b15c3cdd0e0a7</t>
  </si>
  <si>
    <t>668328520b8b15c3cdd0e0ab</t>
  </si>
  <si>
    <t>You Sold Plug Power Inc</t>
  </si>
  <si>
    <t>668328520b8b15c3cdd0e0ad</t>
  </si>
  <si>
    <t>YOU SOLD PLUG POWER INC</t>
  </si>
  <si>
    <t>668328520b8b15c3cdd0e0ae</t>
  </si>
  <si>
    <t>668328520b8b15c3cdd0e0af</t>
  </si>
  <si>
    <t>You Sold Southern Co</t>
  </si>
  <si>
    <t>668328520b8b15c3cdd0e0b0</t>
  </si>
  <si>
    <t>YOU SOLD SOUTHERN CO</t>
  </si>
  <si>
    <t>668328520b8b15c3cdd0e07d</t>
  </si>
  <si>
    <t>You Sold Linde Plc Com Eur0.001</t>
  </si>
  <si>
    <t>668328520b8b15c3cdd0e080</t>
  </si>
  <si>
    <t>YOU SOLD LINDE PLC COM EUR0.001</t>
  </si>
  <si>
    <t>668328520b8b15c3cdd0e085</t>
  </si>
  <si>
    <t>668328520b8b15c3cdd0e087</t>
  </si>
  <si>
    <t>668328520b8b15c3cdd0e08a</t>
  </si>
  <si>
    <t>You Sold Cummins Inc</t>
  </si>
  <si>
    <t>668328520b8b15c3cdd0e091</t>
  </si>
  <si>
    <t>YOU SOLD CUMMINS INC</t>
  </si>
  <si>
    <t>668328520b8b15c3cdd0e092</t>
  </si>
  <si>
    <t>You Sold Basket:x0005 Digital Realty Trust Inc</t>
  </si>
  <si>
    <t>668328520b8b15c3cdd0e093</t>
  </si>
  <si>
    <t>YOU SOLD BASKET:X0005 DIGITAL REALTY TRUST INC</t>
  </si>
  <si>
    <t>668328520b8b15c3cdd0e097</t>
  </si>
  <si>
    <t>You Sold Exxon Mobil Corp Com</t>
  </si>
  <si>
    <t>668328520b8b15c3cdd0e09a</t>
  </si>
  <si>
    <t>YOU SOLD EXXON MOBIL CORP COM</t>
  </si>
  <si>
    <t>668328520b8b15c3cdd0e09c</t>
  </si>
  <si>
    <t>668328520b8b15c3cdd0e0a8</t>
  </si>
  <si>
    <t>668328520b8b15c3cdd0e081</t>
  </si>
  <si>
    <t>You Sold Air Products and Chemicals Inc</t>
  </si>
  <si>
    <t>668328520b8b15c3cdd0e082</t>
  </si>
  <si>
    <t>YOU SOLD AIR PRODUCTS AND CHEMICALS INC</t>
  </si>
  <si>
    <t>668328520b8b15c3cdd0e086</t>
  </si>
  <si>
    <t>668328520b8b15c3cdd0e088</t>
  </si>
  <si>
    <t>You Sold Core Scientific Inc New Com</t>
  </si>
  <si>
    <t>668328520b8b15c3cdd0e08d</t>
  </si>
  <si>
    <t>YOU SOLD CORE SCIENTIFIC INC NEW COM</t>
  </si>
  <si>
    <t>668328520b8b15c3cdd0e08e</t>
  </si>
  <si>
    <t>668328520b8b15c3cdd0e090</t>
  </si>
  <si>
    <t>668328520b8b15c3cdd0e094</t>
  </si>
  <si>
    <t>668328520b8b15c3cdd0e096</t>
  </si>
  <si>
    <t>668328520b8b15c3cdd0e0a1</t>
  </si>
  <si>
    <t>668328520b8b15c3cdd0e0a2</t>
  </si>
  <si>
    <t>668328520b8b15c3cdd0e0a4</t>
  </si>
  <si>
    <t>You Sold Nextera Energy Inc Com Usd0.01</t>
  </si>
  <si>
    <t>668328520b8b15c3cdd0e0a6</t>
  </si>
  <si>
    <t>YOU SOLD NEXTERA ENERGY INC COM USD0.01</t>
  </si>
  <si>
    <t>668328520b8b15c3cdd0e0a9</t>
  </si>
  <si>
    <t>668328520b8b15c3cdd0e0ac</t>
  </si>
  <si>
    <t>668328520b8b15c3cdd0e08f</t>
  </si>
  <si>
    <t>You Sold Enbridge Inc Com Isin #cax9250n1050 ...</t>
  </si>
  <si>
    <t>668328520b8b15c3cdd0e095</t>
  </si>
  <si>
    <t>YOU SOLD ENBRIDGE INC COM ISIN #CAX9250N1050 ...</t>
  </si>
  <si>
    <t>You Sold Ftai Infrastructure Inc Common Stock</t>
  </si>
  <si>
    <t>668328520b8b15c3cdd0e09e</t>
  </si>
  <si>
    <t>YOU SOLD FTAI INFRASTRUCTURE INC COMMON STOCK</t>
  </si>
  <si>
    <t>668328520b8b15c3cdd0e09f</t>
  </si>
  <si>
    <t>668328520b8b15c3cdd0e0aa</t>
  </si>
  <si>
    <t>668328520b8b15c3cdd0e0b3</t>
  </si>
  <si>
    <t>Dividend Received Broadcom Inc Com</t>
  </si>
  <si>
    <t>668328520b8b15c3cdd0e0b9</t>
  </si>
  <si>
    <t>DIVIDEND RECEIVED BROADCOM INC COM</t>
  </si>
  <si>
    <t>668328520b8b15c3cdd0e0ba</t>
  </si>
  <si>
    <t>668328520b8b15c3cdd0e0bc</t>
  </si>
  <si>
    <t>You Bought Vertiv Holdings Co Com Cl a</t>
  </si>
  <si>
    <t>668328520b8b15c3cdd0e0b5</t>
  </si>
  <si>
    <t>YOU BOUGHT VERTIV HOLDINGS CO COM CL A</t>
  </si>
  <si>
    <t>668328520b8b15c3cdd0e0b8</t>
  </si>
  <si>
    <t>668328520b8b15c3cdd0e0bb</t>
  </si>
  <si>
    <t>You Sold Vertiv Holdings Co Com Cl a</t>
  </si>
  <si>
    <t>668328520b8b15c3cdd0e0b4</t>
  </si>
  <si>
    <t>YOU SOLD VERTIV HOLDINGS CO COM CL A</t>
  </si>
  <si>
    <t>You Sold 24096i98f0 Visa Inc</t>
  </si>
  <si>
    <t>668328520b8b15c3cdd0e0b6</t>
  </si>
  <si>
    <t>YOU SOLD 24096I98F0 VISA INC</t>
  </si>
  <si>
    <t>668328520b8b15c3cdd0e0bd</t>
  </si>
  <si>
    <t>668328520b8b15c3cdd0e0b1</t>
  </si>
  <si>
    <t>You Sold Tesla Inc Com</t>
  </si>
  <si>
    <t>668328520b8b15c3cdd0e0b2</t>
  </si>
  <si>
    <t>YOU SOLD TESLA INC COM</t>
  </si>
  <si>
    <t>You Sold Wec Energy Group Inc Com</t>
  </si>
  <si>
    <t>668328520b8b15c3cdd0e0b7</t>
  </si>
  <si>
    <t>YOU SOLD WEC ENERGY GROUP INC COM</t>
  </si>
  <si>
    <t>668328520b8b15c3cdd0e0be</t>
  </si>
  <si>
    <t>668328520b8b15c3cdd0e0f3</t>
  </si>
  <si>
    <t>668328520b8b15c3cdd0e0f2</t>
  </si>
  <si>
    <t>668328520b8b15c3cdd0e11c</t>
  </si>
  <si>
    <t>668328520b8b15c3cdd0e11b</t>
  </si>
  <si>
    <t>668328520b8b15c3cdd0e162</t>
  </si>
  <si>
    <t>668328520b8b15c3cdd0e163</t>
  </si>
  <si>
    <t>668328520b8b15c3cdd0e164</t>
  </si>
  <si>
    <t>668328530b8b15c3cdd0e194</t>
  </si>
  <si>
    <t>668328530b8b15c3cdd0e193</t>
  </si>
  <si>
    <t>Direct Debit Venmo Addfunds</t>
  </si>
  <si>
    <t>668328530b8b15c3cdd0e1c1</t>
  </si>
  <si>
    <t>DIRECT DEBIT VENMO ADDFUNDS</t>
  </si>
  <si>
    <t>668328530b8b15c3cdd0e1c8</t>
  </si>
  <si>
    <t>668328530b8b15c3cdd0e1c9</t>
  </si>
  <si>
    <t>668328530b8b15c3cdd0e1ca</t>
  </si>
  <si>
    <t>Cash Advance Atm7791 6701 Ventnor a Ventnor City NJx5131J306GV4</t>
  </si>
  <si>
    <t>668328530b8b15c3cdd0e1c3</t>
  </si>
  <si>
    <t>CASH ADVANCE ATM7791 6701 VENTNOR A VENTNOR CITY NJXXXXXXXXX5131J306GV4</t>
  </si>
  <si>
    <t>668328530b8b15c3cdd0e1c4</t>
  </si>
  <si>
    <t>668328530b8b15c3cdd0e1c2</t>
  </si>
  <si>
    <t>668328530b8b15c3cdd0e1c5</t>
  </si>
  <si>
    <t>668328530b8b15c3cdd0e1c7</t>
  </si>
  <si>
    <t>668328530b8b15c3cdd0e1c6</t>
  </si>
  <si>
    <t>668328520b8b15c3cdd0e14a</t>
  </si>
  <si>
    <t>668328520b8b15c3cdd0e149</t>
  </si>
  <si>
    <t>668328520b8b15c3cdd0e132</t>
  </si>
  <si>
    <t>668328520b8b15c3cdd0e133</t>
  </si>
  <si>
    <t>668328530b8b15c3cdd0e17b</t>
  </si>
  <si>
    <t>668328530b8b15c3cdd0e17c</t>
  </si>
  <si>
    <t>668328530b8b15c3cdd0e17d</t>
  </si>
  <si>
    <t>668328520b8b15c3cdd0e0da</t>
  </si>
  <si>
    <t>668328520b8b15c3cdd0e0db</t>
  </si>
  <si>
    <t>668328520b8b15c3cdd0e06b</t>
  </si>
  <si>
    <t>668328520b8b15c3cdd0e06c</t>
  </si>
  <si>
    <t>668328520b8b15c3cdd0e06e</t>
  </si>
  <si>
    <t>668328520b8b15c3cdd0e070</t>
  </si>
  <si>
    <t>668328520b8b15c3cdd0e06f</t>
  </si>
  <si>
    <t>668328520b8b15c3cdd0e06d</t>
  </si>
  <si>
    <t>668328520b8b15c3cdd0e0e6</t>
  </si>
  <si>
    <t>668328520b8b15c3cdd0e0e5</t>
  </si>
  <si>
    <t>668328520b8b15c3cdd0e0d0</t>
  </si>
  <si>
    <t>668328520b8b15c3cdd0e0ce</t>
  </si>
  <si>
    <t>668328520b8b15c3cdd0e0cf</t>
  </si>
  <si>
    <t>668328520b8b15c3cdd0e106</t>
  </si>
  <si>
    <t>668328520b8b15c3cdd0e105</t>
  </si>
  <si>
    <t>668328520b8b15c3cdd0e107</t>
  </si>
  <si>
    <t>Dunkin #xx9770 Q35 Somers Point NJ</t>
  </si>
  <si>
    <t>66839ee10b8b15c3cdf9609d</t>
  </si>
  <si>
    <t>DUNKIN #XX9770 Q35 SOMERS POINT NJ</t>
  </si>
  <si>
    <t>Playa Bowls - Ventnor Toms River NJ</t>
  </si>
  <si>
    <t>66839ee10b8b15c3cdf9609e</t>
  </si>
  <si>
    <t>PLAYA BOWLS - VENTNOR TOMS RIVER NJ</t>
  </si>
  <si>
    <t>66839ee10b8b15c3cdf9609f</t>
  </si>
  <si>
    <t>66839ee10b8b15c3cdf960a0</t>
  </si>
  <si>
    <t>668328520b8b15c3cdd0e0e7</t>
  </si>
  <si>
    <t>668328520b8b15c3cdd0e0e8</t>
  </si>
  <si>
    <t>66839ee10b8b15c3cdf960a1</t>
  </si>
  <si>
    <t>Sunmed Medical Systemarlton NJ</t>
  </si>
  <si>
    <t>66825d3d0f2cbcc0b703ea64</t>
  </si>
  <si>
    <t>SUNMED MEDICAL SYSTEMARLTON NJ</t>
  </si>
  <si>
    <t>Uw Med Laboratory 03seattle WA</t>
  </si>
  <si>
    <t>66825d3d0f2cbcc0b703ea65</t>
  </si>
  <si>
    <t>UW MED LABORATORY 03SEATTLE WA</t>
  </si>
  <si>
    <t>Amazon Mktpl*rg6ng6i12</t>
  </si>
  <si>
    <t>667f7ad00f2cbcc0b7311ffd</t>
  </si>
  <si>
    <t>AMAZON MKTPL*RG6NG6I12</t>
  </si>
  <si>
    <t>Amazon Mktpl*rg3px3il2</t>
  </si>
  <si>
    <t>667f7ad00f2cbcc0b7311ffe</t>
  </si>
  <si>
    <t>AMAZON MKTPL*RG3PX3IL2</t>
  </si>
  <si>
    <t>Amazon Mktpl*rgx4779z1</t>
  </si>
  <si>
    <t>667f7ad00f2cbcc0b7311fff</t>
  </si>
  <si>
    <t>AMAZON MKTPL*RGX4779Z1</t>
  </si>
  <si>
    <t>Amazon.com*rc2pt91p0</t>
  </si>
  <si>
    <t>667f7ad00f2cbcc0b7312000</t>
  </si>
  <si>
    <t>Amazon.com*RC2PT91P0</t>
  </si>
  <si>
    <t>66839ee10b8b15c3cdf960a4</t>
  </si>
  <si>
    <t>Wawa 276 Philadelphia PA</t>
  </si>
  <si>
    <t>66839ee10b8b15c3cdf960a5</t>
  </si>
  <si>
    <t>WAWA 276 PHILADELPHIA PA</t>
  </si>
  <si>
    <t>Restorative Plastic an Meadowbrook PA</t>
  </si>
  <si>
    <t>66839ee10b8b15c3cdf960a2</t>
  </si>
  <si>
    <t>RESTORATIVE PLASTIC AN MEADOWBROOK PA</t>
  </si>
  <si>
    <t>66839ee10b8b15c3cdf960a3</t>
  </si>
  <si>
    <t>66825d3d0f2cbcc0b703ea66</t>
  </si>
  <si>
    <t>66825d3d0f2cbcc0b703ea67</t>
  </si>
  <si>
    <t>66825d3d0f2cbcc0b703ea68</t>
  </si>
  <si>
    <t>Amazon Mktpl*rc4r98e00</t>
  </si>
  <si>
    <t>667f7ad00f2cbcc0b7312001</t>
  </si>
  <si>
    <t>AMAZON MKTPL*RC4R98E00</t>
  </si>
  <si>
    <t>Amazon Mktpl*rc8yr4tg0</t>
  </si>
  <si>
    <t>667f7ad00f2cbcc0b7312002</t>
  </si>
  <si>
    <t>AMAZON MKTPL*RC8YR4TG0</t>
  </si>
  <si>
    <t>Amzn Mktp Us*rg0vw82x2</t>
  </si>
  <si>
    <t>667f7ad00f2cbcc0b7312003</t>
  </si>
  <si>
    <t>AMZN Mktp US*RG0VW82X2</t>
  </si>
  <si>
    <t>Amazon Mktpl*rc0w623k0</t>
  </si>
  <si>
    <t>667f7ad00f2cbcc0b7312004</t>
  </si>
  <si>
    <t>AMAZON MKTPL*RC0W623K0</t>
  </si>
  <si>
    <t>Amazon Mktpl*rg4ya9sy1</t>
  </si>
  <si>
    <t>667f7ad00f2cbcc0b7312005</t>
  </si>
  <si>
    <t>AMAZON MKTPL*RG4YA9SY1</t>
  </si>
  <si>
    <t>Amazon Mktpl*rg8dx8282</t>
  </si>
  <si>
    <t>667f7ad00f2cbcc0b7312006</t>
  </si>
  <si>
    <t>AMAZON MKTPL*RG8DX8282</t>
  </si>
  <si>
    <t>Amazon.com*rg2xi6sx2</t>
  </si>
  <si>
    <t>667f7ad00f2cbcc0b7312007</t>
  </si>
  <si>
    <t>Amazon.com*RG2XI6SX2</t>
  </si>
  <si>
    <t>Amazon.com*rg5ds12m1</t>
  </si>
  <si>
    <t>667f7ad00f2cbcc0b7312008</t>
  </si>
  <si>
    <t>Amazon.com*RG5DS12M1</t>
  </si>
  <si>
    <t>668328530b8b15c3cdd0e1cc</t>
  </si>
  <si>
    <t>668328530b8b15c3cdd0e1cd</t>
  </si>
  <si>
    <t>668328530b8b15c3cdd0e1cb</t>
  </si>
  <si>
    <t>668328530b8b15c3cdd0e1ce</t>
  </si>
  <si>
    <t>66839ee10b8b15c3cdf960a7</t>
  </si>
  <si>
    <t>66839ee10b8b15c3cdf960aa</t>
  </si>
  <si>
    <t>South Jersey Infectiou Somers Point NJ</t>
  </si>
  <si>
    <t>66839ee10b8b15c3cdf960a9</t>
  </si>
  <si>
    <t>SOUTH JERSEY INFECTIOU SOMERS POINT NJ</t>
  </si>
  <si>
    <t>66839ee10b8b15c3cdf960a6</t>
  </si>
  <si>
    <t>Colmar Home Center Margate City NJ</t>
  </si>
  <si>
    <t>66839ee10b8b15c3cdf960a8</t>
  </si>
  <si>
    <t>COLMAR HOME CENTER MARGATE CITY NJ</t>
  </si>
  <si>
    <t>66839ee10b8b15c3cdf960ab</t>
  </si>
  <si>
    <t>Aplpay the Ups Storemercer Island WA</t>
  </si>
  <si>
    <t>66825d3d0f2cbcc0b703ea69</t>
  </si>
  <si>
    <t>AplPay THE UPS STOREMERCER ISLAND WA</t>
  </si>
  <si>
    <t>Amazon Mktpl*ro8ph8ha3</t>
  </si>
  <si>
    <t>667f7ad00f2cbcc0b7312009</t>
  </si>
  <si>
    <t>AMAZON MKTPL*RO8PH8HA3</t>
  </si>
  <si>
    <t>Amazon Mktpl*8h6oe5ln3</t>
  </si>
  <si>
    <t>667f7ad00f2cbcc0b731200a</t>
  </si>
  <si>
    <t>AMAZON MKTPL*8H6OE5LN3</t>
  </si>
  <si>
    <t>668328520b8b15c3cdd0e0c2</t>
  </si>
  <si>
    <t>668328520b8b15c3cdd0e0c3</t>
  </si>
  <si>
    <t>668328520b8b15c3cdd0e0c4</t>
  </si>
  <si>
    <t>668328520b8b15c3cdd0e0c1</t>
  </si>
  <si>
    <t>668328520b8b15c3cdd0e0bf</t>
  </si>
  <si>
    <t>668328520b8b15c3cdd0e0c0</t>
  </si>
  <si>
    <t>668328530b8b15c3cdd0e1cf</t>
  </si>
  <si>
    <t>668328530b8b15c3cdd0e1d0</t>
  </si>
  <si>
    <t>668328520b8b15c3cdd0e072</t>
  </si>
  <si>
    <t>668328520b8b15c3cdd0e071</t>
  </si>
  <si>
    <t>66839ee10b8b15c3cdf960b0</t>
  </si>
  <si>
    <t>66839ee10b8b15c3cdf960ae</t>
  </si>
  <si>
    <t>66839ee10b8b15c3cdf960b1</t>
  </si>
  <si>
    <t>66839ee10b8b15c3cdf960ac</t>
  </si>
  <si>
    <t>66839ee10b8b15c3cdf960ad</t>
  </si>
  <si>
    <t>66839ee10b8b15c3cdf960af</t>
  </si>
  <si>
    <t>Amazon Mktpl*3e6a90qv3</t>
  </si>
  <si>
    <t>667f7ad00f2cbcc0b731200b</t>
  </si>
  <si>
    <t>AMAZON MKTPL*3E6A90QV3</t>
  </si>
  <si>
    <t>Amazon Mktpl*2d3k26b53</t>
  </si>
  <si>
    <t>667f7ad00f2cbcc0b731200c</t>
  </si>
  <si>
    <t>AMAZON MKTPL*2D3K26B53</t>
  </si>
  <si>
    <t>Amazon Mktpl*8o12l7v93</t>
  </si>
  <si>
    <t>667f7ad00f2cbcc0b731200d</t>
  </si>
  <si>
    <t>AMAZON MKTPL*8O12L7V93</t>
  </si>
  <si>
    <t>Amzn Mktp Us*po0e87kf3</t>
  </si>
  <si>
    <t>667f7ad00f2cbcc0b731200e</t>
  </si>
  <si>
    <t>AMZN Mktp US*PO0E87KF3</t>
  </si>
  <si>
    <t>66839ee10b8b15c3cdf960b2</t>
  </si>
  <si>
    <t>66839ee10b8b15c3cdf960b3</t>
  </si>
  <si>
    <t>66839ee10b8b15c3cdf960b4</t>
  </si>
  <si>
    <t>66839ee10b8b15c3cdf960b5</t>
  </si>
  <si>
    <t>New Tsuis Garden Inc Ventnor City NJ</t>
  </si>
  <si>
    <t>66839ee10b8b15c3cdf960b7</t>
  </si>
  <si>
    <t>NEW TSUIS GARDEN INC VENTNOR CITY NJ</t>
  </si>
  <si>
    <t>66839ee10b8b15c3cdf960b8</t>
  </si>
  <si>
    <t>66839ee10b8b15c3cdf960b9</t>
  </si>
  <si>
    <t>Qfc #5839 Mercer Island WA</t>
  </si>
  <si>
    <t>66839ee10b8b15c3cdf960ba</t>
  </si>
  <si>
    <t>QFC #5839 MERCER ISLAND WA</t>
  </si>
  <si>
    <t>66839ee10b8b15c3cdf960b6</t>
  </si>
  <si>
    <t>667a0ee15417d474871ba875</t>
  </si>
  <si>
    <t>Margin Interest as of x-X6-20</t>
  </si>
  <si>
    <t>667a0ee15417d474871ba876</t>
  </si>
  <si>
    <t>MARGIN INTEREST as of XXXX-X6-20</t>
  </si>
  <si>
    <t>667a0ee15417d474871ba877</t>
  </si>
  <si>
    <t>667a0ee15417d474871ba878</t>
  </si>
  <si>
    <t>667a0ee15417d474871ba879</t>
  </si>
  <si>
    <t>667a0ee15417d474871ba87a</t>
  </si>
  <si>
    <t>667a0ee15417d474871ba858</t>
  </si>
  <si>
    <t>667a0ee15417d474871ba859</t>
  </si>
  <si>
    <t>667a0ee15417d474871ba84d</t>
  </si>
  <si>
    <t>667a0ee15417d474871ba84e</t>
  </si>
  <si>
    <t>667a0ee15417d474871ba869</t>
  </si>
  <si>
    <t>667a0ee15417d474871ba86a</t>
  </si>
  <si>
    <t>667a0ee15417d474871ba86b</t>
  </si>
  <si>
    <t>6679f77b68433beae8084dfe</t>
  </si>
  <si>
    <t>Wawa 936 Egg Harbor Ci NJ</t>
  </si>
  <si>
    <t>66839ee10b8b15c3cdf960bb</t>
  </si>
  <si>
    <t>WAWA 936 EGG HARBOR CI NJ</t>
  </si>
  <si>
    <t>AMERICANx5487 Fort Worth TX</t>
  </si>
  <si>
    <t>66839ee10b8b15c3cdf960bf</t>
  </si>
  <si>
    <t>AMERICANXXXXXXXXXX5487 FORT WORTH TX</t>
  </si>
  <si>
    <t>AMERICANx5495 Fort Worth TX</t>
  </si>
  <si>
    <t>66839ee10b8b15c3cdf960c1</t>
  </si>
  <si>
    <t>AMERICANXXXXXXXXXX5495 FORT WORTH TX</t>
  </si>
  <si>
    <t>Starbucks x-x-7282 Seattle WA</t>
  </si>
  <si>
    <t>66839ee10b8b15c3cdf960bc</t>
  </si>
  <si>
    <t>STARBUCKS XXX-XXX-7282 SEATTLE WA</t>
  </si>
  <si>
    <t>Hudson St 1504 Seattle WA</t>
  </si>
  <si>
    <t>66839ee10b8b15c3cdf960bd</t>
  </si>
  <si>
    <t>HUDSON ST 1504 SEATTLE WA</t>
  </si>
  <si>
    <t>Sam Choy to the Maxsea Seatac WA</t>
  </si>
  <si>
    <t>66839ee10b8b15c3cdf960c0</t>
  </si>
  <si>
    <t>SAM CHOY TO THE MAXSEA SEATAC WA</t>
  </si>
  <si>
    <t>66839ee10b8b15c3cdf960be</t>
  </si>
  <si>
    <t>667a0ee15417d474871ba87b</t>
  </si>
  <si>
    <t>667a0ee15417d474871ba87c</t>
  </si>
  <si>
    <t>667a0ee15417d474871ba87d</t>
  </si>
  <si>
    <t>You Bought Nxp Semiconductors NV</t>
  </si>
  <si>
    <t>667a0ee15417d474871ba87e</t>
  </si>
  <si>
    <t>YOU BOUGHT NXP SEMICONDUCTORS NV</t>
  </si>
  <si>
    <t>667a0ee15417d474871ba87f</t>
  </si>
  <si>
    <t>You Bought Advanced Micro Devices Inc</t>
  </si>
  <si>
    <t>667a0ee15417d474871ba880</t>
  </si>
  <si>
    <t>YOU BOUGHT ADVANCED MICRO DEVICES INC</t>
  </si>
  <si>
    <t>667a0ee15417d474871ba881</t>
  </si>
  <si>
    <t>667a0ee15417d474871ba882</t>
  </si>
  <si>
    <t>You Bought Alphabet Inc Cap Stk Cl C</t>
  </si>
  <si>
    <t>667a0ee15417d474871ba883</t>
  </si>
  <si>
    <t>YOU BOUGHT ALPHABET INC CAP STK CL C</t>
  </si>
  <si>
    <t>667a0ee15417d474871ba884</t>
  </si>
  <si>
    <t>You Bought Amazon.com Inc</t>
  </si>
  <si>
    <t>667a0ee15417d474871ba885</t>
  </si>
  <si>
    <t>YOU BOUGHT AMAZON.COM INC</t>
  </si>
  <si>
    <t>667a0ee15417d474871ba886</t>
  </si>
  <si>
    <t>You Bought Apple Inc</t>
  </si>
  <si>
    <t>667a0ee15417d474871ba887</t>
  </si>
  <si>
    <t>YOU BOUGHT APPLE INC</t>
  </si>
  <si>
    <t>667a0ee15417d474871ba888</t>
  </si>
  <si>
    <t>667a0ee15417d474871ba889</t>
  </si>
  <si>
    <t>667a0ee15417d474871ba88a</t>
  </si>
  <si>
    <t>667a0ee15417d474871ba88b</t>
  </si>
  <si>
    <t>667a0ee15417d474871ba88c</t>
  </si>
  <si>
    <t>667a0ee15417d474871ba88d</t>
  </si>
  <si>
    <t>667a0ee15417d474871ba88e</t>
  </si>
  <si>
    <t>You Bought Broadcom Inc Com</t>
  </si>
  <si>
    <t>667a0ee15417d474871ba88f</t>
  </si>
  <si>
    <t>YOU BOUGHT BROADCOM INC COM</t>
  </si>
  <si>
    <t>667a0ee15417d474871ba890</t>
  </si>
  <si>
    <t>667a0ee15417d474871ba891</t>
  </si>
  <si>
    <t>667a0ee15417d474871ba892</t>
  </si>
  <si>
    <t>667a0ee15417d474871ba893</t>
  </si>
  <si>
    <t>667a0ee15417d474871ba894</t>
  </si>
  <si>
    <t>667a0ee15417d474871ba895</t>
  </si>
  <si>
    <t>667a0ee15417d474871ba896</t>
  </si>
  <si>
    <t>667a0ee15417d474871ba897</t>
  </si>
  <si>
    <t>667a0ee15417d474871ba898</t>
  </si>
  <si>
    <t>667a0ee15417d474871ba899</t>
  </si>
  <si>
    <t>667a0ee15417d474871ba89a</t>
  </si>
  <si>
    <t>667a0ee15417d474871ba89b</t>
  </si>
  <si>
    <t>667a0ee15417d474871ba89c</t>
  </si>
  <si>
    <t>You Bought International Bus Mach Corp Com Usd0.20</t>
  </si>
  <si>
    <t>667a0ee15417d474871ba89d</t>
  </si>
  <si>
    <t>YOU BOUGHT INTERNATIONAL BUS MACH CORP COM USD0.20</t>
  </si>
  <si>
    <t>667a0ee15417d474871ba89e</t>
  </si>
  <si>
    <t>667a0ee15417d474871ba89f</t>
  </si>
  <si>
    <t>667a0ee15417d474871ba8a0</t>
  </si>
  <si>
    <t>667a0ee15417d474871ba8a1</t>
  </si>
  <si>
    <t>667a0ee15417d474871ba8a2</t>
  </si>
  <si>
    <t>667a0ee15417d474871ba8a3</t>
  </si>
  <si>
    <t>667a0ee15417d474871ba8a4</t>
  </si>
  <si>
    <t>667a0ee15417d474871ba8a5</t>
  </si>
  <si>
    <t>667a0ee15417d474871ba8a6</t>
  </si>
  <si>
    <t>667a0ee15417d474871ba8a7</t>
  </si>
  <si>
    <t>You Bought Qualcomm Inc</t>
  </si>
  <si>
    <t>667a0ee15417d474871ba8a8</t>
  </si>
  <si>
    <t>YOU BOUGHT QUALCOMM INC</t>
  </si>
  <si>
    <t>667a0ee15417d474871ba8a9</t>
  </si>
  <si>
    <t>You Bought Salesforce Inc Com</t>
  </si>
  <si>
    <t>667a0ee15417d474871ba8aa</t>
  </si>
  <si>
    <t>YOU BOUGHT SALESFORCE INC COM</t>
  </si>
  <si>
    <t>667a0ee15417d474871ba8ab</t>
  </si>
  <si>
    <t>You Bought Skyworks Solutions Inc</t>
  </si>
  <si>
    <t>667a0ee15417d474871ba8ac</t>
  </si>
  <si>
    <t>YOU BOUGHT SKYWORKS SOLUTIONS INC</t>
  </si>
  <si>
    <t>667a0ee15417d474871ba8ad</t>
  </si>
  <si>
    <t>667a0ee15417d474871ba8ae</t>
  </si>
  <si>
    <t>667a0ee15417d474871ba8af</t>
  </si>
  <si>
    <t>You Bought Stmicroelectronics Spon Adr Each Rep...</t>
  </si>
  <si>
    <t>667a0ee15417d474871ba8b0</t>
  </si>
  <si>
    <t>YOU BOUGHT STMICROELECTRONICS SPON ADR EACH REP...</t>
  </si>
  <si>
    <t>667a0ee15417d474871ba8b1</t>
  </si>
  <si>
    <t>You Bought Taiwan Semiconductor Manufacturing S...</t>
  </si>
  <si>
    <t>667a0ee15417d474871ba8b2</t>
  </si>
  <si>
    <t>YOU BOUGHT TAIWAN SEMICONDUCTOR MANUFACTURING S...</t>
  </si>
  <si>
    <t>667a0ee15417d474871ba8b3</t>
  </si>
  <si>
    <t>667a0ee15417d474871ba8b4</t>
  </si>
  <si>
    <t>You Bought Unity Software Inc Com</t>
  </si>
  <si>
    <t>667a0ee15417d474871ba8b5</t>
  </si>
  <si>
    <t>YOU BOUGHT UNITY SOFTWARE INC COM</t>
  </si>
  <si>
    <t>667a0ee15417d474871ba8b6</t>
  </si>
  <si>
    <t>667a0ee15417d474871ba8b7</t>
  </si>
  <si>
    <t>667a0ee15417d474871ba8b8</t>
  </si>
  <si>
    <t>667a0ee15417d474871ba8b9</t>
  </si>
  <si>
    <t>667a0ee15417d474871ba8ba</t>
  </si>
  <si>
    <t>667a0ee15417d474871ba8bb</t>
  </si>
  <si>
    <t>667a0ee15417d474871ba85a</t>
  </si>
  <si>
    <t>667a0ee15417d474871ba85b</t>
  </si>
  <si>
    <t>667a0ee15417d474871ba85c</t>
  </si>
  <si>
    <t>Dick's Drive in Broadw Seattle WA</t>
  </si>
  <si>
    <t>66839ee10b8b15c3cdf960c2</t>
  </si>
  <si>
    <t>DICK'S DRIVE IN BROADW SEATTLE WA</t>
  </si>
  <si>
    <t>667a0ee15417d474871ba8bc</t>
  </si>
  <si>
    <t>667a0ee15417d474871ba8bd</t>
  </si>
  <si>
    <t>667a0ee15417d474871ba8be</t>
  </si>
  <si>
    <t>6679f77b68433beae8084dff</t>
  </si>
  <si>
    <t>6679f77b68433beae8084e00</t>
  </si>
  <si>
    <t>667a0ee15417d474871ba8bf</t>
  </si>
  <si>
    <t>667a0ee15417d474871ba8c0</t>
  </si>
  <si>
    <t>667a0ee15417d474871ba8c1</t>
  </si>
  <si>
    <t>667a0ee15417d474871ba8c2</t>
  </si>
  <si>
    <t>667a0ee15417d474871ba85d</t>
  </si>
  <si>
    <t>667a0ee15417d474871ba85e</t>
  </si>
  <si>
    <t>667a0ee15417d474871ba85f</t>
  </si>
  <si>
    <t>6679f77b68433beae8084e01</t>
  </si>
  <si>
    <t>6679f77b68433beae8084e02</t>
  </si>
  <si>
    <t>6679f77b68433beae8084e03</t>
  </si>
  <si>
    <t>6679f77b68433beae8084e04</t>
  </si>
  <si>
    <t>6679f77b68433beae8084e05</t>
  </si>
  <si>
    <t>AMERICANx9260 Fort Worth TX</t>
  </si>
  <si>
    <t>6679f77b68433beae8084e06</t>
  </si>
  <si>
    <t>AMERICANXXXXXXXXXX9260 FORT WORTH TX</t>
  </si>
  <si>
    <t>66a87b70f563002dd76d5b26</t>
  </si>
  <si>
    <t>66a87b70f563002dd76d5b31</t>
  </si>
  <si>
    <t>66a87b70f563002dd76d5b3c</t>
  </si>
  <si>
    <t>66a87b70f563002dd76d5b47</t>
  </si>
  <si>
    <t>66a87b70f563002dd76d5b52</t>
  </si>
  <si>
    <t>66a87b70f563002dd76d5b5d</t>
  </si>
  <si>
    <t>66a87b70f563002dd76d5b68</t>
  </si>
  <si>
    <t>66a87b70f563002dd76d5b73</t>
  </si>
  <si>
    <t>66a87b70f563002dd76d5b7e</t>
  </si>
  <si>
    <t>66a87b70f563002dd76d5b89</t>
  </si>
  <si>
    <t>66a87b70f563002dd76d5b94</t>
  </si>
  <si>
    <t>66a87b70f563002dd76d5b9f</t>
  </si>
  <si>
    <t>66a87b70f563002dd76d5baa</t>
  </si>
  <si>
    <t>66a87b70f563002dd76d5bb5</t>
  </si>
  <si>
    <t>66a87b70f563002dd76d5bc0</t>
  </si>
  <si>
    <t>66a83ce7f3f4f40a8bddd463</t>
  </si>
  <si>
    <t>66a83ce7f3f4f40a8bddd46e</t>
  </si>
  <si>
    <t>66a83ce8f3f4f40a8bddd481</t>
  </si>
  <si>
    <t>66a80724f563002dd7476230</t>
  </si>
  <si>
    <t>66a7874ff563002dd72b591e</t>
  </si>
  <si>
    <t>66a7874ff563002dd72b5929</t>
  </si>
  <si>
    <t>66a56e2076fe6adc60067598</t>
  </si>
  <si>
    <t>669f2bd076fe6adc60319a41</t>
  </si>
  <si>
    <t>669ee3a0b0fd77ac3864265c</t>
  </si>
  <si>
    <t>669ee3a0b0fd77ac38642667</t>
  </si>
  <si>
    <t>669ee3a0b0fd77ac38642672</t>
  </si>
  <si>
    <t>669ee3a0b0fd77ac3864267d</t>
  </si>
  <si>
    <t>669ee3a0b0fd77ac38642688</t>
  </si>
  <si>
    <t>669ee3a0b0fd77ac38642693</t>
  </si>
  <si>
    <t>669ee3a1b0fd77ac3864269e</t>
  </si>
  <si>
    <t>669ee3a1b0fd77ac386426a9</t>
  </si>
  <si>
    <t>669ee3a1b0fd77ac386426b4</t>
  </si>
  <si>
    <t>669ee3a1b0fd77ac386426bf</t>
  </si>
  <si>
    <t>669ee3a1b0fd77ac386426ca</t>
  </si>
  <si>
    <t>669ee3a1b0fd77ac386426d5</t>
  </si>
  <si>
    <t>669ee3a1b0fd77ac386426e0</t>
  </si>
  <si>
    <t>669ee3a1b0fd77ac386426ed</t>
  </si>
  <si>
    <t>669ee3a1b0fd77ac3864270a</t>
  </si>
  <si>
    <t>669eb218270d22919d017e3f</t>
  </si>
  <si>
    <t>669eb218270d22919d017e4a</t>
  </si>
  <si>
    <t>669eb218270d22919d017e55</t>
  </si>
  <si>
    <t>669e042df969b61a400dc2ea</t>
  </si>
  <si>
    <t>669e042df969b61a400dc2f5</t>
  </si>
  <si>
    <t>669c027bf969b61a408ea3a2</t>
  </si>
  <si>
    <t>6695afe5270d22919d6f12ea</t>
  </si>
  <si>
    <t>6695afe5270d22919d6f12f5</t>
  </si>
  <si>
    <t>6695afe5270d22919d6f1300</t>
  </si>
  <si>
    <t>669577d6a0f7ba9eb4c5d9ad</t>
  </si>
  <si>
    <t>669577d6a0f7ba9eb4c5d9bd</t>
  </si>
  <si>
    <t>669577d6a0f7ba9eb4c5d9c9</t>
  </si>
  <si>
    <t>669577d6a0f7ba9eb4c5d9e1</t>
  </si>
  <si>
    <t>669577d6a0f7ba9eb4c5d9ec</t>
  </si>
  <si>
    <t>669577d6a0f7ba9eb4c5d9f7</t>
  </si>
  <si>
    <t>669577d6a0f7ba9eb4c5da11</t>
  </si>
  <si>
    <t>669577d6a0f7ba9eb4c5da1c</t>
  </si>
  <si>
    <t>669577d6a0f7ba9eb4c5da27</t>
  </si>
  <si>
    <t>669577d6a0f7ba9eb4c5da38</t>
  </si>
  <si>
    <t>669577d6a0f7ba9eb4c5da43</t>
  </si>
  <si>
    <t>669577d6a0f7ba9eb4c5da4e</t>
  </si>
  <si>
    <t>669577d7a0f7ba9eb4c5da59</t>
  </si>
  <si>
    <t>669577d7a0f7ba9eb4c5da64</t>
  </si>
  <si>
    <t>669577d7a0f7ba9eb4c5da71</t>
  </si>
  <si>
    <t>6694f237a0f7ba9eb4a69f89</t>
  </si>
  <si>
    <t>6694f237a0f7ba9eb4a69f94</t>
  </si>
  <si>
    <t>6694db0da0f7ba9eb49eb344</t>
  </si>
  <si>
    <t>66930f2aa0f7ba9eb41ce155</t>
  </si>
  <si>
    <t>668c9c6281c2d091a3a28493</t>
  </si>
  <si>
    <t>668c9c6281c2d091a3a284a9</t>
  </si>
  <si>
    <t>668c9c6281c2d091a3a284bf</t>
  </si>
  <si>
    <t>668c9c6281c2d091a3a284d5</t>
  </si>
  <si>
    <t>668c9c6281c2d091a3a284ea</t>
  </si>
  <si>
    <t>668c9c6281c2d091a3a28501</t>
  </si>
  <si>
    <t>668c9c6281c2d091a3a2850e</t>
  </si>
  <si>
    <t>668c9c6281c2d091a3a28519</t>
  </si>
  <si>
    <t>668c9c6281c2d091a3a28533</t>
  </si>
  <si>
    <t>668c9c6381c2d091a3a2853e</t>
  </si>
  <si>
    <t>668c9c6381c2d091a3a28549</t>
  </si>
  <si>
    <t>668c9c6381c2d091a3a28554</t>
  </si>
  <si>
    <t>668c9c6381c2d091a3a2855f</t>
  </si>
  <si>
    <t>668c9c6381c2d091a3a2856a</t>
  </si>
  <si>
    <t>668c9c6381c2d091a3a28575</t>
  </si>
  <si>
    <t>668c9553cf14a0d97bf1024a</t>
  </si>
  <si>
    <t>668c9553cf14a0d97bf10255</t>
  </si>
  <si>
    <t>668c9553cf14a0d97bf10260</t>
  </si>
  <si>
    <t>668bc6f39e255e3308124ee5</t>
  </si>
  <si>
    <t>668baa3bd6c5807ea5a04f29</t>
  </si>
  <si>
    <t>668baa3bd6c5807ea5a04f34</t>
  </si>
  <si>
    <t>6687ce96fb2bc41a6c894399</t>
  </si>
  <si>
    <t>66839ee10b8b15c3cdf9607f</t>
  </si>
  <si>
    <t>668328500b8b15c3cdd0de5d</t>
  </si>
  <si>
    <t>668328500b8b15c3cdd0de68</t>
  </si>
  <si>
    <t>668328500b8b15c3cdd0de73</t>
  </si>
  <si>
    <t>668328500b8b15c3cdd0de82</t>
  </si>
  <si>
    <t>668328500b8b15c3cdd0de92</t>
  </si>
  <si>
    <t>668328500b8b15c3cdd0dea7</t>
  </si>
  <si>
    <t>668328510b8b15c3cdd0debc</t>
  </si>
  <si>
    <t>668328510b8b15c3cdd0dec8</t>
  </si>
  <si>
    <t>668328510b8b15c3cdd0ded3</t>
  </si>
  <si>
    <t>668328510b8b15c3cdd0dede</t>
  </si>
  <si>
    <t>668328510b8b15c3cdd0deef</t>
  </si>
  <si>
    <t>668328510b8b15c3cdd0defa</t>
  </si>
  <si>
    <t>668328510b8b15c3cdd0df14</t>
  </si>
  <si>
    <t>668328510b8b15c3cdd0df1f</t>
  </si>
  <si>
    <t>668328510b8b15c3cdd0df2a</t>
  </si>
  <si>
    <t>66825d3c0f2cbcc0b703ea41</t>
  </si>
  <si>
    <t>66825d3c0f2cbcc0b703ea4c</t>
  </si>
  <si>
    <t>66825d3c0f2cbcc0b703ea57</t>
  </si>
  <si>
    <t>66823f380f2cbcc0b7f9534c</t>
  </si>
  <si>
    <t>66823f380f2cbcc0b7f95357</t>
  </si>
  <si>
    <t>667f7ad00f2cbcc0b7311ff3</t>
  </si>
  <si>
    <t>667a0ee05417d474871ba633</t>
  </si>
  <si>
    <t>667a0ee05417d474871ba63e</t>
  </si>
  <si>
    <t>667a0ee05417d474871ba655</t>
  </si>
  <si>
    <t>667a0ee05417d474871ba666</t>
  </si>
  <si>
    <t>667a0ee05417d474871ba671</t>
  </si>
  <si>
    <t>667a0ee05417d474871ba67c</t>
  </si>
  <si>
    <t>667a0ee05417d474871ba687</t>
  </si>
  <si>
    <t>667a0ee05417d474871ba692</t>
  </si>
  <si>
    <t>667a0ee05417d474871ba69d</t>
  </si>
  <si>
    <t>667a0ee05417d474871ba6ac</t>
  </si>
  <si>
    <t>667a0ee05417d474871ba6c1</t>
  </si>
  <si>
    <t>667a0ee05417d474871ba6d9</t>
  </si>
  <si>
    <t>667a0ee05417d474871ba6ef</t>
  </si>
  <si>
    <t>667a0ee05417d474871ba706</t>
  </si>
  <si>
    <t>667a0ee05417d474871ba711</t>
  </si>
  <si>
    <t>6679f77b68433beae8084dee</t>
  </si>
  <si>
    <t>Acme</t>
  </si>
  <si>
    <t>Harmony Bay Wellness</t>
  </si>
  <si>
    <t xml:space="preserve">Msft * </t>
  </si>
  <si>
    <t>Casels's</t>
  </si>
  <si>
    <t>Island Meat</t>
  </si>
  <si>
    <t>transfer</t>
  </si>
  <si>
    <t>Dollar Tree</t>
  </si>
  <si>
    <t>Dunkin</t>
  </si>
  <si>
    <t>Lukoil</t>
  </si>
  <si>
    <t>Shell Service</t>
  </si>
  <si>
    <t>Spotify</t>
  </si>
  <si>
    <t>Santuccis</t>
  </si>
  <si>
    <t>Wafd Bank</t>
  </si>
  <si>
    <t>Fee Charged Fidelity</t>
  </si>
  <si>
    <t>Target.com</t>
  </si>
  <si>
    <t>Sundaze Ventnor</t>
  </si>
  <si>
    <t xml:space="preserve"> Oceanfirst Bank Loan</t>
  </si>
  <si>
    <t>Playa Bowls</t>
  </si>
  <si>
    <t>Sapore Wood</t>
  </si>
  <si>
    <t>Rothman Orthopaedicsegg Harbor to NJ</t>
  </si>
  <si>
    <t>66d1e5c641b25dca59794e93</t>
  </si>
  <si>
    <t>ROTHMAN ORTHOPAEDICSEGG HARBOR TO NJ</t>
  </si>
  <si>
    <t>Aplpay Dunkin #x5738egg Harbor to NJ</t>
  </si>
  <si>
    <t>66d1e5c641b25dca59794e94</t>
  </si>
  <si>
    <t>AplPay DUNKIN #X5738EGG HARBOR TO NJ</t>
  </si>
  <si>
    <t>Surf &amp; Spray Airbrusocean City NJ</t>
  </si>
  <si>
    <t>66d1e5c641b25dca59794e95</t>
  </si>
  <si>
    <t>SURF &amp; SPRAY AIRBRUSOcean City NJ</t>
  </si>
  <si>
    <t>Holiday Ocnj Ocean City NJ</t>
  </si>
  <si>
    <t>66d1e5c641b25dca59794e96</t>
  </si>
  <si>
    <t>HOLIDAY OCNJ Ocean City NJ</t>
  </si>
  <si>
    <t>Amazon.com*rk2md74z0</t>
  </si>
  <si>
    <t>66d1e5ce41b25dca59794f49</t>
  </si>
  <si>
    <t>Amazon.com*RK2MD74Z0</t>
  </si>
  <si>
    <t>66d1e63641b25dca59795a78</t>
  </si>
  <si>
    <t>66d1e63641b25dca59795a79</t>
  </si>
  <si>
    <t>66d1e63641b25dca59795a45</t>
  </si>
  <si>
    <t>66d1e63641b25dca59795a46</t>
  </si>
  <si>
    <t>Direct Debit Atlantic City Billpay</t>
  </si>
  <si>
    <t>66d1e63641b25dca59795aa4</t>
  </si>
  <si>
    <t>DIRECT DEBIT ATLANTIC CITY BILLPAY</t>
  </si>
  <si>
    <t>66d1e63641b25dca59795aa5</t>
  </si>
  <si>
    <t>Msft * E0700tk1fo Msbill.info</t>
  </si>
  <si>
    <t>66d1e5c641b25dca59794e97</t>
  </si>
  <si>
    <t>MSFT * E0700TK1FO MSBILL.INFO</t>
  </si>
  <si>
    <t>66d1e6078ec0aa7fdd25f2b7</t>
  </si>
  <si>
    <t>Sq *las Olas Atlantic City NJ</t>
  </si>
  <si>
    <t>66d1e6078ec0aa7fdd25f2b8</t>
  </si>
  <si>
    <t>SQ *LAS OLAS Atlantic City NJ</t>
  </si>
  <si>
    <t>A Shore Maid 0xx9122ventnor City NJ</t>
  </si>
  <si>
    <t>66d1e5c641b25dca59794e98</t>
  </si>
  <si>
    <t>A SHORE MAID 0XX9122VENTNOR CITY NJ</t>
  </si>
  <si>
    <t>Propay*dbt of South x6550 NJ</t>
  </si>
  <si>
    <t>66d1e5c641b25dca59794e99</t>
  </si>
  <si>
    <t>PROPAY*DBT of South XXXXXX6550 NJ</t>
  </si>
  <si>
    <t>66d1e6078ec0aa7fdd25f2b9</t>
  </si>
  <si>
    <t>342 Lick Atlantic City NJ</t>
  </si>
  <si>
    <t>66d1e6078ec0aa7fdd25f2ba</t>
  </si>
  <si>
    <t>342 LICK ATLANTIC CITY NJ</t>
  </si>
  <si>
    <t>Domeinac, Llc Atlantic City NJ</t>
  </si>
  <si>
    <t>66d1e6078ec0aa7fdd25f2bb</t>
  </si>
  <si>
    <t>DOMEINAC, LLC ATLANTIC CITY NJ</t>
  </si>
  <si>
    <t>North Beach Arcade at Egg Harbor to NJ</t>
  </si>
  <si>
    <t>66d1e6078ec0aa7fdd25f2bc</t>
  </si>
  <si>
    <t>NORTH BEACH ARCADE AT EGG HARBOR TO NJ</t>
  </si>
  <si>
    <t>66d1e63641b25dca59795b15</t>
  </si>
  <si>
    <t>66d1e63641b25dca59795b16</t>
  </si>
  <si>
    <t>66d1e63641b25dca59795ad5</t>
  </si>
  <si>
    <t>66d1e63641b25dca59795aa6</t>
  </si>
  <si>
    <t>66d1e63641b25dca59795aa7</t>
  </si>
  <si>
    <t>Asian Takeout Order x-x7810 NC</t>
  </si>
  <si>
    <t>66d1e6078ec0aa7fdd25f2bd</t>
  </si>
  <si>
    <t>ASIAN TAKEOUT ORDER XXX-XXX7810 NC</t>
  </si>
  <si>
    <t>66d1e6078ec0aa7fdd25f2be</t>
  </si>
  <si>
    <t>66d1e6078ec0aa7fdd25f2bf</t>
  </si>
  <si>
    <t>Aldi X0076 Egg Harbor to NJ</t>
  </si>
  <si>
    <t>66d1e6078ec0aa7fdd25f2c0</t>
  </si>
  <si>
    <t>ALDI X0076 EGG HARBOR TO NJ</t>
  </si>
  <si>
    <t>Chick-fil-a #x1783 Egg Harbor Tw NJ</t>
  </si>
  <si>
    <t>66d1e6078ec0aa7fdd25f2c1</t>
  </si>
  <si>
    <t>CHICK-FIL-A #X1783 EGG HARBOR TW NJ</t>
  </si>
  <si>
    <t>66d1e6078ec0aa7fdd25f2c2</t>
  </si>
  <si>
    <t>The Home Depot #0930 Egg Hbr Twp NJ</t>
  </si>
  <si>
    <t>66d1e6078ec0aa7fdd25f2c3</t>
  </si>
  <si>
    <t>THE HOME DEPOT #0930 EGG HBR TWP NJ</t>
  </si>
  <si>
    <t>Amazon.com*r45ma1we2</t>
  </si>
  <si>
    <t>66d1e5ce41b25dca59794f4a</t>
  </si>
  <si>
    <t>Amazon.com*R45MA1WE2</t>
  </si>
  <si>
    <t>Amazon Mktpl*r47uk5g70</t>
  </si>
  <si>
    <t>66d1e5ce41b25dca59794f4b</t>
  </si>
  <si>
    <t>AMAZON MKTPL*R47UK5G70</t>
  </si>
  <si>
    <t>66d1e6078ec0aa7fdd25f2c4</t>
  </si>
  <si>
    <t>66d1e6078ec0aa7fdd25f2c5</t>
  </si>
  <si>
    <t>Harrahs Ac Pool Bar Atlantic City NJ</t>
  </si>
  <si>
    <t>66d1e6078ec0aa7fdd25f2c6</t>
  </si>
  <si>
    <t>HARRAHS AC POOL BAR ATLANTIC CITY NJ</t>
  </si>
  <si>
    <t>66d1e6078ec0aa7fdd25f2c7</t>
  </si>
  <si>
    <t>Uber *trip x8996 CA</t>
  </si>
  <si>
    <t>66d1e6078ec0aa7fdd25f2c8</t>
  </si>
  <si>
    <t>UBER *TRIP XXXXXX8996 CA</t>
  </si>
  <si>
    <t>66d1e6078ec0aa7fdd25f2c9</t>
  </si>
  <si>
    <t>66d1e6078ec0aa7fdd25f2ca</t>
  </si>
  <si>
    <t>Ac Fuel Atlantic City NJ</t>
  </si>
  <si>
    <t>66d1e6078ec0aa7fdd25f2cb</t>
  </si>
  <si>
    <t>AC FUEL ATLANTIC CITY NJ</t>
  </si>
  <si>
    <t>Mcdonald's Mays Landing NJ</t>
  </si>
  <si>
    <t>66d1e5c641b25dca59794e9a</t>
  </si>
  <si>
    <t>MCDONALD'S MAYS LANDING NJ</t>
  </si>
  <si>
    <t>Aplpay Tractor Supplltl Egg Hbr NJ</t>
  </si>
  <si>
    <t>66d1e5c641b25dca59794e9b</t>
  </si>
  <si>
    <t>AplPay TRACTOR SUPPLLTL EGG HBR NJ</t>
  </si>
  <si>
    <t>Aplpay Acme 3858 385tuckerton NJ</t>
  </si>
  <si>
    <t>66d1e5c641b25dca59794e9c</t>
  </si>
  <si>
    <t>AplPay ACME 3858 385TUCKERTON NJ</t>
  </si>
  <si>
    <t>66d1e6078ec0aa7fdd25f2cc</t>
  </si>
  <si>
    <t>Captain Car Wash- Little Egg Ha NJ</t>
  </si>
  <si>
    <t>66d1e6078ec0aa7fdd25f2cd</t>
  </si>
  <si>
    <t>CAPTAIN CAR WASH- LITTLE EGG HA NJ</t>
  </si>
  <si>
    <t>Todoist Palo Alto CA</t>
  </si>
  <si>
    <t>66d1e6078ec0aa7fdd25f2ce</t>
  </si>
  <si>
    <t>TODOIST PALO ALTO CA</t>
  </si>
  <si>
    <t>Agnes Cafe Ventnor City NJ</t>
  </si>
  <si>
    <t>66d1e6078ec0aa7fdd25f2cf</t>
  </si>
  <si>
    <t>AGNES CAFE VENTNOR CITY NJ</t>
  </si>
  <si>
    <t>66d1e6078ec0aa7fdd25f2d0</t>
  </si>
  <si>
    <t>Aunt Debbies Health Fo Pleasantville NJ</t>
  </si>
  <si>
    <t>66d1e6078ec0aa7fdd25f2d1</t>
  </si>
  <si>
    <t>AUNT DEBBIES HEALTH FO PLEASANTVILLE NJ</t>
  </si>
  <si>
    <t>66d1e6078ec0aa7fdd25f2d2</t>
  </si>
  <si>
    <t>66d1e6078ec0aa7fdd25f2d3</t>
  </si>
  <si>
    <t>Tomatoe`s Margate City NJ</t>
  </si>
  <si>
    <t>66d1e6078ec0aa7fdd25f2d4</t>
  </si>
  <si>
    <t>TOMATOE`S MARGATE CITY NJ</t>
  </si>
  <si>
    <t>66d1e5c641b25dca59794e9d</t>
  </si>
  <si>
    <t>Sunoco x9900 01absecon NJ</t>
  </si>
  <si>
    <t>66d1e5c641b25dca59794e9e</t>
  </si>
  <si>
    <t>SUNOCO XXXXXX9900 01ABSECON NJ</t>
  </si>
  <si>
    <t>Corner Store Tuckerttuckerton NJ</t>
  </si>
  <si>
    <t>66d1e5c641b25dca59794e9f</t>
  </si>
  <si>
    <t>CORNER STORE TUCKERTTUCKERTON NJ</t>
  </si>
  <si>
    <t>66d1e5c641b25dca59794ea0</t>
  </si>
  <si>
    <t>Aplpay the Original Atlantic City NJ</t>
  </si>
  <si>
    <t>66d1e5c641b25dca59794ea1</t>
  </si>
  <si>
    <t>AplPay THE ORIGINAL Atlantic City NJ</t>
  </si>
  <si>
    <t>66d1e63641b25dca59795b17</t>
  </si>
  <si>
    <t>66d1e63641b25dca59795b18</t>
  </si>
  <si>
    <t>Dividend Received Eaton Corporation Plc</t>
  </si>
  <si>
    <t>66d1e63641b25dca59795b19</t>
  </si>
  <si>
    <t>DIVIDEND RECEIVED EATON CORPORATION PLC</t>
  </si>
  <si>
    <t>66d1e63641b25dca59795b1a</t>
  </si>
  <si>
    <t>66d1e63641b25dca59795a7a</t>
  </si>
  <si>
    <t>66d1e63641b25dca59795a7b</t>
  </si>
  <si>
    <t>66d1e63641b25dca59795ad6</t>
  </si>
  <si>
    <t>66d1e63641b25dca59795b84</t>
  </si>
  <si>
    <t>66d1e63641b25dca59795b85</t>
  </si>
  <si>
    <t>Direct Debit Comcast x6828</t>
  </si>
  <si>
    <t>66d1e63641b25dca59795aa8</t>
  </si>
  <si>
    <t>DIRECT DEBIT COMCAST XXXXXXXXXXX6828</t>
  </si>
  <si>
    <t>66d1e63641b25dca59795aa9</t>
  </si>
  <si>
    <t>Isabellas Vetnor Cafe Ventnor City NJ</t>
  </si>
  <si>
    <t>66d1e6078ec0aa7fdd25f2d5</t>
  </si>
  <si>
    <t>ISABELLAS VETNOR CAFE VENTNOR CITY NJ</t>
  </si>
  <si>
    <t>Wm Supercenter #2108 Mays Landing NJ</t>
  </si>
  <si>
    <t>66d1e6078ec0aa7fdd25f2d6</t>
  </si>
  <si>
    <t>WM SUPERCENTER #2108 MAYS LANDING NJ</t>
  </si>
  <si>
    <t>66d1e6078ec0aa7fdd25f2d7</t>
  </si>
  <si>
    <t>Sq *the Vegan Kitchen Atlantic City NJ</t>
  </si>
  <si>
    <t>66d1e6078ec0aa7fdd25f2d8</t>
  </si>
  <si>
    <t>SQ *THE VEGAN KITCHEN Atlantic City NJ</t>
  </si>
  <si>
    <t>66d1e6078ec0aa7fdd25f2d9</t>
  </si>
  <si>
    <t>66d1e6078ec0aa7fdd25f2da</t>
  </si>
  <si>
    <t>66d1e5c641b25dca59794ea2</t>
  </si>
  <si>
    <t>66d1e5c641b25dca59794ea3</t>
  </si>
  <si>
    <t>66d1e5c641b25dca59794ea4</t>
  </si>
  <si>
    <t>66d1e63641b25dca59795a7c</t>
  </si>
  <si>
    <t>66d1e63641b25dca59795a7d</t>
  </si>
  <si>
    <t>66d1e63641b25dca59795ad7</t>
  </si>
  <si>
    <t>66d1e63641b25dca59795ad8</t>
  </si>
  <si>
    <t>66d1e63641b25dca59795ad9</t>
  </si>
  <si>
    <t>66d1e63641b25dca59795ada</t>
  </si>
  <si>
    <t>66d1e63641b25dca59795adb</t>
  </si>
  <si>
    <t>66d1e63641b25dca59795adc</t>
  </si>
  <si>
    <t>You Sold VSPx8057AS of Xx-x1-24 Amazon.com Inc</t>
  </si>
  <si>
    <t>66d1e63641b25dca59795add</t>
  </si>
  <si>
    <t>YOU SOLD VSPXXXXXXXXXXXXX8057AS OF XX-X1-24 AMAZON.COM INC</t>
  </si>
  <si>
    <t>66d1e63641b25dca59795ade</t>
  </si>
  <si>
    <t>66d1e63641b25dca59795a47</t>
  </si>
  <si>
    <t>66d1e63641b25dca59795a48</t>
  </si>
  <si>
    <t>66d1e63641b25dca59795a49</t>
  </si>
  <si>
    <t>66d1e63641b25dca59795a4a</t>
  </si>
  <si>
    <t>66d1e6078ec0aa7fdd25f2db</t>
  </si>
  <si>
    <t>66d1e6078ec0aa7fdd25f2dc</t>
  </si>
  <si>
    <t>66d1e6078ec0aa7fdd25f2dd</t>
  </si>
  <si>
    <t>Vending Globe Vendinegg Harbor to NJ</t>
  </si>
  <si>
    <t>66d1e5c641b25dca59794ea5</t>
  </si>
  <si>
    <t>VENDING GLOBE VENDINEGG HARBOR TO NJ</t>
  </si>
  <si>
    <t>66d1e5c641b25dca59794ea6</t>
  </si>
  <si>
    <t>The Goodwill Store 0egg Hbr Twp NJ</t>
  </si>
  <si>
    <t>66d1e5c641b25dca59794ea7</t>
  </si>
  <si>
    <t>THE GOODWILL STORE 0EGG HBR TWP NJ</t>
  </si>
  <si>
    <t>66d1e5c641b25dca59794ea8</t>
  </si>
  <si>
    <t>Aplpay Colmar Home Cmargate City NJ</t>
  </si>
  <si>
    <t>66d1e5c641b25dca59794ea9</t>
  </si>
  <si>
    <t>AplPay COLMAR HOME CMARGATE CITY NJ</t>
  </si>
  <si>
    <t>66d1e5c641b25dca59794eaa</t>
  </si>
  <si>
    <t>Amazon Mktpl*r466z0eh2</t>
  </si>
  <si>
    <t>66d1e5ce41b25dca59794f4c</t>
  </si>
  <si>
    <t>AMAZON MKTPL*R466Z0EH2</t>
  </si>
  <si>
    <t>66d1e63641b25dca59795b1b</t>
  </si>
  <si>
    <t>66d1e63641b25dca59795b1c</t>
  </si>
  <si>
    <t>66d1e63641b25dca59795b1d</t>
  </si>
  <si>
    <t>66d1e63641b25dca59795b1e</t>
  </si>
  <si>
    <t>66d1e63641b25dca59795b1f</t>
  </si>
  <si>
    <t>66d1e63641b25dca59795a7e</t>
  </si>
  <si>
    <t>66d1e63641b25dca59795a7f</t>
  </si>
  <si>
    <t>66d1e63641b25dca59795a4b</t>
  </si>
  <si>
    <t>66d1e63641b25dca59795a4c</t>
  </si>
  <si>
    <t>66d1e6078ec0aa7fdd25f2de</t>
  </si>
  <si>
    <t>66d1e6078ec0aa7fdd25f2df</t>
  </si>
  <si>
    <t>66d1e6078ec0aa7fdd25f2e0</t>
  </si>
  <si>
    <t>66d1e6078ec0aa7fdd25f2e1</t>
  </si>
  <si>
    <t>Sq *barby's Ventnor City NJ</t>
  </si>
  <si>
    <t>66d1e6078ec0aa7fdd25f2e2</t>
  </si>
  <si>
    <t>SQ *BARBY'S Ventnor City NJ</t>
  </si>
  <si>
    <t>66d1e6078ec0aa7fdd25f2e3</t>
  </si>
  <si>
    <t>66d1e5c641b25dca59794eab</t>
  </si>
  <si>
    <t>66d1e5c641b25dca59794eac</t>
  </si>
  <si>
    <t>66d1e5c641b25dca59794ead</t>
  </si>
  <si>
    <t>66d1e63641b25dca59795b20</t>
  </si>
  <si>
    <t>You Bought First Tr Exchange Traded Fd VI Nasda...</t>
  </si>
  <si>
    <t>66d1e63641b25dca59795b21</t>
  </si>
  <si>
    <t>YOU BOUGHT FIRST TR EXCHANGE TRADED FD VI NASDA...</t>
  </si>
  <si>
    <t>66d1e63641b25dca59795b22</t>
  </si>
  <si>
    <t>66d1e63641b25dca59795b23</t>
  </si>
  <si>
    <t>66d1e63641b25dca59795b24</t>
  </si>
  <si>
    <t>Dividend Received Ftai Infrastructure Inc Common Stock</t>
  </si>
  <si>
    <t>66d1e63641b25dca59795b25</t>
  </si>
  <si>
    <t>DIVIDEND RECEIVED FTAI INFRASTRUCTURE INC COMMON STOCK</t>
  </si>
  <si>
    <t>66d1e63641b25dca59795b26</t>
  </si>
  <si>
    <t>66d1e63641b25dca59795b27</t>
  </si>
  <si>
    <t>66d1e63641b25dca59795b97</t>
  </si>
  <si>
    <t>Cash Advance Atm0667 6407 Ventnor a Ventnor NJx5131KR06GSN</t>
  </si>
  <si>
    <t>66d1e63641b25dca59795b98</t>
  </si>
  <si>
    <t>CASH ADVANCE ATM0667 6407 VENTNOR A VENTNOR NJXXXXXXXXX5131KR06GSN</t>
  </si>
  <si>
    <t>66d1e63641b25dca59795b99</t>
  </si>
  <si>
    <t>66d1e63641b25dca59795adf</t>
  </si>
  <si>
    <t>66d1e63641b25dca59795ae0</t>
  </si>
  <si>
    <t>The Surf Shack Ventnor City NJ</t>
  </si>
  <si>
    <t>66d1e6078ec0aa7fdd25f2e4</t>
  </si>
  <si>
    <t>THE SURF SHACK VENTNOR CITY NJ</t>
  </si>
  <si>
    <t>66d1e6078ec0aa7fdd25f2e5</t>
  </si>
  <si>
    <t>66d1e6078ec0aa7fdd25f2e6</t>
  </si>
  <si>
    <t>Aplpay Dollar-generaegg Harbor to NJ</t>
  </si>
  <si>
    <t>66d1e5c641b25dca59794eae</t>
  </si>
  <si>
    <t>AplPay DOLLAR-GENERAEGG HARBOR TO NJ</t>
  </si>
  <si>
    <t>Aplpay Ventnor Pier Ventnor City NJ</t>
  </si>
  <si>
    <t>66d1e5c641b25dca59794eaf</t>
  </si>
  <si>
    <t>AplPay VENTNOR PIER Ventnor City NJ</t>
  </si>
  <si>
    <t>66d1e5c641b25dca59794eb0</t>
  </si>
  <si>
    <t>66d1e63641b25dca59795b28</t>
  </si>
  <si>
    <t>66d1e63641b25dca59795b29</t>
  </si>
  <si>
    <t>Island Meat Market Ventnor City NJ</t>
  </si>
  <si>
    <t>66d1e6078ec0aa7fdd25f2e7</t>
  </si>
  <si>
    <t>ISLAND MEAT MARKET VENTNOR CITY NJ</t>
  </si>
  <si>
    <t>66d1e6078ec0aa7fdd25f2e8</t>
  </si>
  <si>
    <t>Nintendo CAx6698 x3700 WA</t>
  </si>
  <si>
    <t>66d1e6078ec0aa7fdd25f2e9</t>
  </si>
  <si>
    <t>Nintendo CAXXXXXX6698 XXXXXX3700 WA</t>
  </si>
  <si>
    <t>66d1e6078ec0aa7fdd25f2ea</t>
  </si>
  <si>
    <t>66d1e6078ec0aa7fdd25f2eb</t>
  </si>
  <si>
    <t>66d1e6078ec0aa7fdd25f2ec</t>
  </si>
  <si>
    <t>66d1e5c641b25dca59794eb1</t>
  </si>
  <si>
    <t>66d1e5c641b25dca59794eb2</t>
  </si>
  <si>
    <t>66d1e6078ec0aa7fdd25f2ed</t>
  </si>
  <si>
    <t>66d1e6078ec0aa7fdd25f2ee</t>
  </si>
  <si>
    <t>66d1e6078ec0aa7fdd25f2ef</t>
  </si>
  <si>
    <t>66d1e6078ec0aa7fdd25f2f0</t>
  </si>
  <si>
    <t>66d1e6078ec0aa7fdd25f2f1</t>
  </si>
  <si>
    <t>66d1e5c641b25dca59794eb3</t>
  </si>
  <si>
    <t>66d1e5c641b25dca59794eb4</t>
  </si>
  <si>
    <t>66d1e63641b25dca59795b2a</t>
  </si>
  <si>
    <t>66d1e63641b25dca59795b2b</t>
  </si>
  <si>
    <t>66d1e63641b25dca59795b2c</t>
  </si>
  <si>
    <t>66d1e63641b25dca59795b2d</t>
  </si>
  <si>
    <t>66d1e63641b25dca59795b2e</t>
  </si>
  <si>
    <t>66d1e63641b25dca59795ae1</t>
  </si>
  <si>
    <t>66d1e63641b25dca59795ae2</t>
  </si>
  <si>
    <t>66d1e63641b25dca59795ae3</t>
  </si>
  <si>
    <t>You Sold VSPx7591AS of Xx-x5-24 Amazon.com Inc</t>
  </si>
  <si>
    <t>66d1e63641b25dca59795ae4</t>
  </si>
  <si>
    <t>YOU SOLD VSPXXXXXXXXXXXXX7591AS OF XX-X5-24 AMAZON.COM INC</t>
  </si>
  <si>
    <t>66d1e63641b25dca59795a4d</t>
  </si>
  <si>
    <t>66d1e63641b25dca59795a4e</t>
  </si>
  <si>
    <t>66d1e63641b25dca59795a4f</t>
  </si>
  <si>
    <t>66d1e63641b25dca59795aaa</t>
  </si>
  <si>
    <t>66d1e63641b25dca59795aab</t>
  </si>
  <si>
    <t>66d1e6078ec0aa7fdd25f2f2</t>
  </si>
  <si>
    <t>66d1e6078ec0aa7fdd25f2f3</t>
  </si>
  <si>
    <t>66d1e6078ec0aa7fdd25f2f4</t>
  </si>
  <si>
    <t>66d1e6078ec0aa7fdd25f2f5</t>
  </si>
  <si>
    <t>66d1e6078ec0aa7fdd25f2f6</t>
  </si>
  <si>
    <t>Sq *@peace Massage Wel Ventnor City NJ</t>
  </si>
  <si>
    <t>66d1e6078ec0aa7fdd25f2f7</t>
  </si>
  <si>
    <t>SQ *@PEACE MASSAGE WEL Ventnor City NJ</t>
  </si>
  <si>
    <t>Grove Collaborative</t>
  </si>
  <si>
    <t>66d1e5ce41b25dca59794f4d</t>
  </si>
  <si>
    <t>GROVE COLLABORATIVE</t>
  </si>
  <si>
    <t>66d1e63641b25dca59795b2f</t>
  </si>
  <si>
    <t>66d1e63641b25dca59795b30</t>
  </si>
  <si>
    <t>66d1e63641b25dca59795b31</t>
  </si>
  <si>
    <t>66d1e63641b25dca59795b32</t>
  </si>
  <si>
    <t>66d1e63641b25dca59795b33</t>
  </si>
  <si>
    <t>66d1e63641b25dca59795b34</t>
  </si>
  <si>
    <t>66d1e63641b25dca59795b35</t>
  </si>
  <si>
    <t>66d1e63641b25dca59795b36</t>
  </si>
  <si>
    <t>66d1e63641b25dca59795b37</t>
  </si>
  <si>
    <t>66d1e63641b25dca59795b38</t>
  </si>
  <si>
    <t>66d1e63641b25dca59795b39</t>
  </si>
  <si>
    <t>66d1e63641b25dca59795b3a</t>
  </si>
  <si>
    <t>66d1e63641b25dca59795b3b</t>
  </si>
  <si>
    <t>66d1e63641b25dca59795b3c</t>
  </si>
  <si>
    <t>66d1e63641b25dca59795b3d</t>
  </si>
  <si>
    <t>66d1e63641b25dca59795b3e</t>
  </si>
  <si>
    <t>66d1e63641b25dca59795b3f</t>
  </si>
  <si>
    <t>66d1e63641b25dca59795b40</t>
  </si>
  <si>
    <t>66d1e63641b25dca59795b41</t>
  </si>
  <si>
    <t>66d1e63641b25dca59795b42</t>
  </si>
  <si>
    <t>66d1e63641b25dca59795b43</t>
  </si>
  <si>
    <t>66d1e63641b25dca59795b44</t>
  </si>
  <si>
    <t>66d1e63641b25dca59795b45</t>
  </si>
  <si>
    <t>66d1e63641b25dca59795b46</t>
  </si>
  <si>
    <t>66d1e63641b25dca59795b47</t>
  </si>
  <si>
    <t>66d1e63641b25dca59795b48</t>
  </si>
  <si>
    <t>66d1e63641b25dca59795b49</t>
  </si>
  <si>
    <t>66d1e63641b25dca59795b4a</t>
  </si>
  <si>
    <t>66d1e63641b25dca59795b4b</t>
  </si>
  <si>
    <t>66d1e63641b25dca59795b4c</t>
  </si>
  <si>
    <t>66d1e63641b25dca59795b4d</t>
  </si>
  <si>
    <t>Dividend Received Apple Inc</t>
  </si>
  <si>
    <t>66d1e63641b25dca59795b4e</t>
  </si>
  <si>
    <t>DIVIDEND RECEIVED APPLE INC</t>
  </si>
  <si>
    <t>66d1e63641b25dca59795b4f</t>
  </si>
  <si>
    <t>66d1e6078ec0aa7fdd25f2f8</t>
  </si>
  <si>
    <t>American Foundation Fo x3500 NY</t>
  </si>
  <si>
    <t>66d1e6078ec0aa7fdd25f2f9</t>
  </si>
  <si>
    <t>AMERICAN FOUNDATION FO XXXXXX3500 NY</t>
  </si>
  <si>
    <t>66d1e6078ec0aa7fdd25f2fa</t>
  </si>
  <si>
    <t>Homedepot.com x-x-3376 GA</t>
  </si>
  <si>
    <t>66d1e5c641b25dca59794eb5</t>
  </si>
  <si>
    <t>HOMEDEPOT.COM XXX-XXX-3376 GA</t>
  </si>
  <si>
    <t>Dropbox*r36pj9sh63hxsan Francisco CA</t>
  </si>
  <si>
    <t>66d1e5c641b25dca59794eb6</t>
  </si>
  <si>
    <t>DROPBOX*R36PJ9SH63HXSAN FRANCISCO CA</t>
  </si>
  <si>
    <t>66d1e5c641b25dca59794eb7</t>
  </si>
  <si>
    <t>Amzn Mktp Us*rm8qg1wm2</t>
  </si>
  <si>
    <t>66d1e5ce41b25dca59794f4e</t>
  </si>
  <si>
    <t>AMZN Mktp US*RM8QG1WM2</t>
  </si>
  <si>
    <t>66d1e63641b25dca59795b50</t>
  </si>
  <si>
    <t>66d1e63641b25dca59795b51</t>
  </si>
  <si>
    <t>66d1e63641b25dca59795b52</t>
  </si>
  <si>
    <t>You Sold Visa Inc</t>
  </si>
  <si>
    <t>66d1e63641b25dca59795b53</t>
  </si>
  <si>
    <t>YOU SOLD VISA INC</t>
  </si>
  <si>
    <t>66d1e63641b25dca59795ba9</t>
  </si>
  <si>
    <t>66d1e63641b25dca59795a80</t>
  </si>
  <si>
    <t>66d1e63641b25dca59795a81</t>
  </si>
  <si>
    <t>66d1e63641b25dca59795a82</t>
  </si>
  <si>
    <t>66d1e63641b25dca59795bbe</t>
  </si>
  <si>
    <t>Ikea.com Baltimore MD</t>
  </si>
  <si>
    <t>66d1e5c641b25dca59794eb8</t>
  </si>
  <si>
    <t>IKEA.COM BALTIMORE MD</t>
  </si>
  <si>
    <t>66d1e5c641b25dca59794eb9</t>
  </si>
  <si>
    <t>AplPay ISLAND MEAT MVENTNOR CITY NJ</t>
  </si>
  <si>
    <t>Aplpay Bed Bath &amp; BE(800)x-2446 UT</t>
  </si>
  <si>
    <t>66d1e5c641b25dca59794eba</t>
  </si>
  <si>
    <t>AplPay BED BATH &amp; BE(800)XXX-2446 UT</t>
  </si>
  <si>
    <t>66d1e5ce41b25dca59794f4f</t>
  </si>
  <si>
    <t>66d1e63641b25dca59795b54</t>
  </si>
  <si>
    <t>66d1e63641b25dca59795b55</t>
  </si>
  <si>
    <t>66d1e63641b25dca59795baa</t>
  </si>
  <si>
    <t>66d1e63641b25dca59795bab</t>
  </si>
  <si>
    <t>66d1e63641b25dca59795bac</t>
  </si>
  <si>
    <t>66d1e63641b25dca59795bad</t>
  </si>
  <si>
    <t>66d1e63641b25dca59795bbf</t>
  </si>
  <si>
    <t>66d1e63641b25dca59795bc0</t>
  </si>
  <si>
    <t>66d1e63641b25dca59795bc1</t>
  </si>
  <si>
    <t>66d1e63641b25dca59795bc2</t>
  </si>
  <si>
    <t>66d1e6078ec0aa7fdd25f2fb</t>
  </si>
  <si>
    <t>66d1e63641b25dca59795b56</t>
  </si>
  <si>
    <t>66d1e63641b25dca59795b57</t>
  </si>
  <si>
    <t>Dividend Received Air Products and Chemicals Inc</t>
  </si>
  <si>
    <t>66d1e63641b25dca59795b58</t>
  </si>
  <si>
    <t>DIVIDEND RECEIVED AIR PRODUCTS AND CHEMICALS INC</t>
  </si>
  <si>
    <t>66d1e63641b25dca59795b59</t>
  </si>
  <si>
    <t>66d1e63641b25dca59795aac</t>
  </si>
  <si>
    <t>66d1e63641b25dca59795aad</t>
  </si>
  <si>
    <t>66d1e6078ec0aa7fdd25f2fc</t>
  </si>
  <si>
    <t>66d1e6078ec0aa7fdd25f2fd</t>
  </si>
  <si>
    <t>66d1e5c641b25dca59794ebb</t>
  </si>
  <si>
    <t>66d1e5c641b25dca59794ebc</t>
  </si>
  <si>
    <t>Amazon Mktpl*rm44y3xl2</t>
  </si>
  <si>
    <t>66d1e5ce41b25dca59794f50</t>
  </si>
  <si>
    <t>AMAZON MKTPL*RM44Y3XL2</t>
  </si>
  <si>
    <t>Amazon Mktpl*rm9yh7vl2</t>
  </si>
  <si>
    <t>66d1e5ce41b25dca59794f51</t>
  </si>
  <si>
    <t>AMAZON MKTPL*RM9YH7VL2</t>
  </si>
  <si>
    <t>Louna Liquors Little Egg Ha NJ</t>
  </si>
  <si>
    <t>66d1e6078ec0aa7fdd25f2fe</t>
  </si>
  <si>
    <t>LOUNA LIQUORS LITTLE EGG HA NJ</t>
  </si>
  <si>
    <t>Sq *ventnor Vibe Co. Ventnor City NJ</t>
  </si>
  <si>
    <t>66d1e6078ec0aa7fdd25f2ff</t>
  </si>
  <si>
    <t>SQ *VENTNOR VIBE CO. Ventnor City NJ</t>
  </si>
  <si>
    <t>66d1e6078ec0aa7fdd25f300</t>
  </si>
  <si>
    <t>66d1e6078ec0aa7fdd25f301</t>
  </si>
  <si>
    <t>66d1e5c641b25dca59794ebd</t>
  </si>
  <si>
    <t>Trimble Inc Trimble Westminster Co</t>
  </si>
  <si>
    <t>66d1e5c641b25dca59794ebe</t>
  </si>
  <si>
    <t>TRIMBLE INC TRIMBLE WESTMINSTER CO</t>
  </si>
  <si>
    <t>Aplpay Ventnor Basebventnor City NJ</t>
  </si>
  <si>
    <t>66d1e5c641b25dca59794ebf</t>
  </si>
  <si>
    <t>AplPay VENTNOR BASEBVENTNOR CITY NJ</t>
  </si>
  <si>
    <t>66d1e6078ec0aa7fdd25f302</t>
  </si>
  <si>
    <t>66d1e6078ec0aa7fdd25f303</t>
  </si>
  <si>
    <t>66d1e6078ec0aa7fdd25f304</t>
  </si>
  <si>
    <t>Tst*waterdog Smokehous Ventnor City NJ</t>
  </si>
  <si>
    <t>66d1e6078ec0aa7fdd25f305</t>
  </si>
  <si>
    <t>TST*WATERDOG SMOKEHOUS Ventnor City NJ</t>
  </si>
  <si>
    <t>66d1e6078ec0aa7fdd25f306</t>
  </si>
  <si>
    <t>Nilaa Coffee Ventnor City NJ</t>
  </si>
  <si>
    <t>66d1e5c641b25dca59794ec0</t>
  </si>
  <si>
    <t>NILAA COFFEE Ventnor City NJ</t>
  </si>
  <si>
    <t>66d1e63641b25dca59795b5a</t>
  </si>
  <si>
    <t>66d1e63641b25dca59795b5b</t>
  </si>
  <si>
    <t>You Bought Vanguard Intl Equity Index Fds Ftse ...</t>
  </si>
  <si>
    <t>66d1e63641b25dca59795b5c</t>
  </si>
  <si>
    <t>YOU BOUGHT VANGUARD INTL EQUITY INDEX FDS FTSE ...</t>
  </si>
  <si>
    <t>66d1e63641b25dca59795b5d</t>
  </si>
  <si>
    <t>66d1e63641b25dca59795b5e</t>
  </si>
  <si>
    <t>66d1e63641b25dca59795b5f</t>
  </si>
  <si>
    <t>66d1e63641b25dca59795b60</t>
  </si>
  <si>
    <t>66d1e63641b25dca59795b61</t>
  </si>
  <si>
    <t>66d1e63641b25dca59795b62</t>
  </si>
  <si>
    <t>66d1e63641b25dca59795b63</t>
  </si>
  <si>
    <t>66d1e63641b25dca59795b64</t>
  </si>
  <si>
    <t>Parkwhiz, Inc. Chicago IL</t>
  </si>
  <si>
    <t>66d1e6078ec0aa7fdd25f307</t>
  </si>
  <si>
    <t>ParkWhiz, Inc. Chicago IL</t>
  </si>
  <si>
    <t>Dunkin #xx8933 Cherry Hill NJ</t>
  </si>
  <si>
    <t>66d1e6078ec0aa7fdd25f308</t>
  </si>
  <si>
    <t>DUNKIN #XX8933 CHERRY HILL NJ</t>
  </si>
  <si>
    <t>IMPARKx0110A Philadelphia PA</t>
  </si>
  <si>
    <t>66d1e6078ec0aa7fdd25f309</t>
  </si>
  <si>
    <t>IMPARKXXXX0110A PHILADELPHIA PA</t>
  </si>
  <si>
    <t>66d1e5c641b25dca59794ec1</t>
  </si>
  <si>
    <t>66d1e5c641b25dca59794ec2</t>
  </si>
  <si>
    <t>66d1e5c641b25dca59794ec3</t>
  </si>
  <si>
    <t>66d1e5c641b25dca59794ec4</t>
  </si>
  <si>
    <t>66d1e5c641b25dca59794ec5</t>
  </si>
  <si>
    <t>Amazon Mktpl*rf7e399x1</t>
  </si>
  <si>
    <t>66d1e5ce41b25dca59794f52</t>
  </si>
  <si>
    <t>AMAZON MKTPL*RF7E399X1</t>
  </si>
  <si>
    <t>Amazon Mktpl*rf44k8rc1</t>
  </si>
  <si>
    <t>66d1e5ce41b25dca59794f53</t>
  </si>
  <si>
    <t>AMAZON MKTPL*RF44K8RC1</t>
  </si>
  <si>
    <t>Amazon Mktpl*rm9z124b2</t>
  </si>
  <si>
    <t>66d1e5ce41b25dca59794f54</t>
  </si>
  <si>
    <t>AMAZON MKTPL*RM9Z124B2</t>
  </si>
  <si>
    <t>66d1e63641b25dca59795b65</t>
  </si>
  <si>
    <t>66d1e63641b25dca59795b66</t>
  </si>
  <si>
    <t>66d1e63641b25dca59795b67</t>
  </si>
  <si>
    <t>66d1e63641b25dca59795b68</t>
  </si>
  <si>
    <t>66d1e63641b25dca59795b69</t>
  </si>
  <si>
    <t>Direct Deposit Comcast Cable</t>
  </si>
  <si>
    <t>66d1e63641b25dca59795b86</t>
  </si>
  <si>
    <t>DIRECT DEPOSIT COMCAST CABLE</t>
  </si>
  <si>
    <t>66d1e63641b25dca59795b87</t>
  </si>
  <si>
    <t>66d1e6078ec0aa7fdd25f30a</t>
  </si>
  <si>
    <t>66d1e6078ec0aa7fdd25f30b</t>
  </si>
  <si>
    <t>Giumarellos Ristorante Westmont NJ</t>
  </si>
  <si>
    <t>66d1e6078ec0aa7fdd25f30c</t>
  </si>
  <si>
    <t>GIUMARELLOS RISTORANTE WESTMONT NJ</t>
  </si>
  <si>
    <t>66d1e5c641b25dca59794ec6</t>
  </si>
  <si>
    <t>66d1e5c641b25dca59794ec7</t>
  </si>
  <si>
    <t>66d1e5c641b25dca59794ec8</t>
  </si>
  <si>
    <t>Amzn Mktp Us*rf8fo1rt2</t>
  </si>
  <si>
    <t>66d1e5ce41b25dca59794f55</t>
  </si>
  <si>
    <t>AMZN Mktp US*RF8FO1RT2</t>
  </si>
  <si>
    <t>Amzn Mktp Us*rf9kv99p2</t>
  </si>
  <si>
    <t>66d1e5ce41b25dca59794f56</t>
  </si>
  <si>
    <t>AMZN Mktp US*RF9KV99P2</t>
  </si>
  <si>
    <t>66d1e63641b25dca59795b6a</t>
  </si>
  <si>
    <t>66d1e63641b25dca59795b6b</t>
  </si>
  <si>
    <t>66d1e63641b25dca59795a83</t>
  </si>
  <si>
    <t>66d1e63641b25dca59795a84</t>
  </si>
  <si>
    <t>66d1e5c641b25dca59794ec9</t>
  </si>
  <si>
    <t>Amzn Mktp Us*rf90m58d0</t>
  </si>
  <si>
    <t>66d1e5ce41b25dca59794f57</t>
  </si>
  <si>
    <t>AMZN Mktp US*RF90M58D0</t>
  </si>
  <si>
    <t>66d1e63641b25dca59795bd0</t>
  </si>
  <si>
    <t>66d1e63641b25dca59795bd1</t>
  </si>
  <si>
    <t>Vanguard Target Inc - contribution</t>
  </si>
  <si>
    <t>66d1e63641b25dca59795bd2</t>
  </si>
  <si>
    <t>VANGUARD TARGET INC - contribution</t>
  </si>
  <si>
    <t>66d1e63641b25dca59795ae5</t>
  </si>
  <si>
    <t>Splash and Dash Car WA Atlantic City NJ</t>
  </si>
  <si>
    <t>66d1e6078ec0aa7fdd25f30d</t>
  </si>
  <si>
    <t>SPLASH AND DASH CAR WA ATLANTIC CITY NJ</t>
  </si>
  <si>
    <t>Sunoco x6900 Qps Atlantic City NJ</t>
  </si>
  <si>
    <t>66d1e6078ec0aa7fdd25f30e</t>
  </si>
  <si>
    <t>SUNOCO XXXXXX6900 QPS ATLANTIC CITY NJ</t>
  </si>
  <si>
    <t>66d1e6078ec0aa7fdd25f30f</t>
  </si>
  <si>
    <t>66d1e6078ec0aa7fdd25f310</t>
  </si>
  <si>
    <t>Linkedin PRE*x7969LNKD.IN/BILL CA</t>
  </si>
  <si>
    <t>66d1e5c641b25dca59794eca</t>
  </si>
  <si>
    <t>LINKEDIN PRE*XXX7969LNKD.IN/BILL CA</t>
  </si>
  <si>
    <t>66d1e63641b25dca59795bae</t>
  </si>
  <si>
    <t>66d1e63641b25dca59795bc3</t>
  </si>
  <si>
    <t>66d1e63641b25dca59795ae6</t>
  </si>
  <si>
    <t>Direct Deposit Paid Leave Wbenefits</t>
  </si>
  <si>
    <t>66d1e63641b25dca59795a50</t>
  </si>
  <si>
    <t>DIRECT DEPOSIT PAID LEAVE WBENEFITS</t>
  </si>
  <si>
    <t>66d1e63641b25dca59795a51</t>
  </si>
  <si>
    <t>66d1e63641b25dca59795a52</t>
  </si>
  <si>
    <t>66d1e63641b25dca59795a53</t>
  </si>
  <si>
    <t>66d1e63641b25dca59795a54</t>
  </si>
  <si>
    <t>66d1e63641b25dca59795a55</t>
  </si>
  <si>
    <t>66d1e63641b25dca59795a56</t>
  </si>
  <si>
    <t>66d1e63641b25dca59795a57</t>
  </si>
  <si>
    <t>66d1e63641b25dca59795a58</t>
  </si>
  <si>
    <t>66d1e63641b25dca59795a59</t>
  </si>
  <si>
    <t>66d1e63641b25dca59795a5a</t>
  </si>
  <si>
    <t>66d1e63641b25dca59795a5b</t>
  </si>
  <si>
    <t>66d1e63641b25dca59795a5c</t>
  </si>
  <si>
    <t>Auth User Member Fee</t>
  </si>
  <si>
    <t>66d1e6078ec0aa7fdd25f311</t>
  </si>
  <si>
    <t>AUTH USER MEMBER FEE</t>
  </si>
  <si>
    <t>Membership Fee Aug 24-jul 25</t>
  </si>
  <si>
    <t>66d1e6078ec0aa7fdd25f312</t>
  </si>
  <si>
    <t>MEMBERSHIP FEE AUG 24-JUL 25</t>
  </si>
  <si>
    <t>Aplpay Corner Store Tuckerton NJ</t>
  </si>
  <si>
    <t>66d1e5c641b25dca59794ecb</t>
  </si>
  <si>
    <t>AplPay CORNER STORE TUCKERTON NJ</t>
  </si>
  <si>
    <t>66d1e5c641b25dca59794ecc</t>
  </si>
  <si>
    <t>66d1e6078ec0aa7fdd25f313</t>
  </si>
  <si>
    <t>66d1e6078ec0aa7fdd25f314</t>
  </si>
  <si>
    <t>66d1e5c641b25dca59794ecd</t>
  </si>
  <si>
    <t>66d1e5c641b25dca59794ece</t>
  </si>
  <si>
    <t>66d1e6078ec0aa7fdd25f315</t>
  </si>
  <si>
    <t>Aplpay Edys Market 0margate NJ</t>
  </si>
  <si>
    <t>66d1e5c641b25dca59794ecf</t>
  </si>
  <si>
    <t>AplPay EDYS MARKET 0MARGATE NJ</t>
  </si>
  <si>
    <t>Aplpay Custard Hut &amp;harvey Cedars NJ</t>
  </si>
  <si>
    <t>66d1e5c641b25dca59794ed0</t>
  </si>
  <si>
    <t>AplPay CUSTARD HUT &amp;HARVEY CEDARS NJ</t>
  </si>
  <si>
    <t>Aplpay the Vegan Kitatlantic City NJ</t>
  </si>
  <si>
    <t>66d1e5c641b25dca59794ed1</t>
  </si>
  <si>
    <t>AplPay THE VEGAN KITAtlantic City NJ</t>
  </si>
  <si>
    <t>Aplpay South Jersey Ventnor City NJ</t>
  </si>
  <si>
    <t>66d1e5c641b25dca59794ed2</t>
  </si>
  <si>
    <t>AplPay SOUTH JERSEY Ventnor City NJ</t>
  </si>
  <si>
    <t>Amazon Mktpl*rf1pr13d2</t>
  </si>
  <si>
    <t>66aee6f10d5b497101eb57d1</t>
  </si>
  <si>
    <t>AMAZON MKTPL*RF1PR13D2</t>
  </si>
  <si>
    <t>Wire Transfer From Bank</t>
  </si>
  <si>
    <t>66d1e63641b25dca59795b6c</t>
  </si>
  <si>
    <t>WIRE TRANSFER FROM BANK</t>
  </si>
  <si>
    <t>66d1e63641b25dca59795b6d</t>
  </si>
  <si>
    <t>66d1e63641b25dca59795b6e</t>
  </si>
  <si>
    <t>66d1e63641b25dca59795b6f</t>
  </si>
  <si>
    <t>66d1e63641b25dca59795b70</t>
  </si>
  <si>
    <t>You Sold 24099i7bem Vanguard Index Funds S&amp;p 500 Etf Usd</t>
  </si>
  <si>
    <t>66d1e63641b25dca59795baf</t>
  </si>
  <si>
    <t>YOU SOLD 24099I7BEM VANGUARD INDEX FUNDS S&amp;P 500 ETF USD</t>
  </si>
  <si>
    <t>You Sold 24099i7btr Vanguard Index Fds Vanguard Total St...</t>
  </si>
  <si>
    <t>66d1e63641b25dca59795bb0</t>
  </si>
  <si>
    <t>YOU SOLD 24099I7BTR VANGUARD INDEX FDS VANGUARD TOTAL ST...</t>
  </si>
  <si>
    <t>66d1e63641b25dca59795a85</t>
  </si>
  <si>
    <t>66d1e63641b25dca59795a86</t>
  </si>
  <si>
    <t>You Sold 24099i7b1s Vanguard Index Fds Vanguard Total St...</t>
  </si>
  <si>
    <t>66d1e63641b25dca59795bc4</t>
  </si>
  <si>
    <t>YOU SOLD 24099I7B1S VANGUARD INDEX FDS VANGUARD TOTAL ST...</t>
  </si>
  <si>
    <t>66d1e63641b25dca59795a5d</t>
  </si>
  <si>
    <t>66d1e63641b25dca59795a5e</t>
  </si>
  <si>
    <t>66d1e6078ec0aa7fdd25f316</t>
  </si>
  <si>
    <t>Tst*greens and Grains- Margate City NJ</t>
  </si>
  <si>
    <t>66d1e6078ec0aa7fdd25f317</t>
  </si>
  <si>
    <t>TST*GREENS AND GRAINS- Margate City NJ</t>
  </si>
  <si>
    <t>66d1e6078ec0aa7fdd25f318</t>
  </si>
  <si>
    <t>Ewc-mays Landing-0776 Mayslanding NJ</t>
  </si>
  <si>
    <t>66d1e6078ec0aa7fdd25f319</t>
  </si>
  <si>
    <t>EWC-Mays Landing-0776 Mayslanding NJ</t>
  </si>
  <si>
    <t>66d1e6078ec0aa7fdd25f31a</t>
  </si>
  <si>
    <t>66d1e6078ec0aa7fdd25f31b</t>
  </si>
  <si>
    <t>66d1e5c641b25dca59794ed3</t>
  </si>
  <si>
    <t>Microsoft*microsoft Msbill.info</t>
  </si>
  <si>
    <t>66d1e5c641b25dca59794ed4</t>
  </si>
  <si>
    <t>MICROSOFT*MICROSOFT MSBILL.INFO</t>
  </si>
  <si>
    <t>66d1e5c641b25dca59794ed5</t>
  </si>
  <si>
    <t>Amazon.com*rf9569l92</t>
  </si>
  <si>
    <t>66aee6f10d5b497101eb57d2</t>
  </si>
  <si>
    <t>Amazon.com*RF9569L92</t>
  </si>
  <si>
    <t>66d1e63641b25dca59795b71</t>
  </si>
  <si>
    <t>66d1e63641b25dca59795b72</t>
  </si>
  <si>
    <t>You Sold American Express Co Com Usd0.20</t>
  </si>
  <si>
    <t>66d1e63641b25dca59795b73</t>
  </si>
  <si>
    <t>YOU SOLD AMERICAN EXPRESS CO COM USD0.20</t>
  </si>
  <si>
    <t>You Sold Arm Holdings Plc Spon Ads Each Rep 1...</t>
  </si>
  <si>
    <t>66d1e63641b25dca59795b74</t>
  </si>
  <si>
    <t>YOU SOLD ARM HOLDINGS PLC SPON ADS EACH REP 1...</t>
  </si>
  <si>
    <t>66d1e63641b25dca59795b75</t>
  </si>
  <si>
    <t>You Sold Mastercard Incorporated Cl a</t>
  </si>
  <si>
    <t>66d1e63641b25dca59795b76</t>
  </si>
  <si>
    <t>YOU SOLD MASTERCARD INCORPORATED CL A</t>
  </si>
  <si>
    <t>66d1e63641b25dca59795b77</t>
  </si>
  <si>
    <t>66d1e63641b25dca59795b78</t>
  </si>
  <si>
    <t>66d1e63641b25dca59795a87</t>
  </si>
  <si>
    <t>66d1e63641b25dca59795a88</t>
  </si>
  <si>
    <t>66d1e63641b25dca59795be2</t>
  </si>
  <si>
    <t>66d1e63641b25dca59795be3</t>
  </si>
  <si>
    <t>66d1e63641b25dca59795a5f</t>
  </si>
  <si>
    <t>66d1e63641b25dca59795a60</t>
  </si>
  <si>
    <t>66d1e63641b25dca59795aae</t>
  </si>
  <si>
    <t>66d1e63641b25dca59795aaf</t>
  </si>
  <si>
    <t>66d1e63641b25dca59795ab0</t>
  </si>
  <si>
    <t>66d1e6078ec0aa7fdd25f31c</t>
  </si>
  <si>
    <t>66d1e6078ec0aa7fdd25f31d</t>
  </si>
  <si>
    <t>66d1e6078ec0aa7fdd25f31e</t>
  </si>
  <si>
    <t>66d1e6078ec0aa7fdd25f31f</t>
  </si>
  <si>
    <t>Aplpay Megu Sushi Vewillingboro NJ</t>
  </si>
  <si>
    <t>66d1e5c641b25dca59794ed6</t>
  </si>
  <si>
    <t>AplPay MEGU SUSHI VEWILLINGBORO NJ</t>
  </si>
  <si>
    <t>Aplpay Harbor Freighegg Harbor Township NJ</t>
  </si>
  <si>
    <t>66d1e5c641b25dca59794ed7</t>
  </si>
  <si>
    <t>AplPay HARBOR FREIGHEGG HARBOR TOWNSHIP NJ</t>
  </si>
  <si>
    <t>66d1e63641b25dca59795b79</t>
  </si>
  <si>
    <t>66d1e63641b25dca59795b7a</t>
  </si>
  <si>
    <t>66d1e63741b25dca59795bfc</t>
  </si>
  <si>
    <t>66d1e63741b25dca59795bfd</t>
  </si>
  <si>
    <t>66d1e63741b25dca59795c13</t>
  </si>
  <si>
    <t>66d1e63741b25dca59795c14</t>
  </si>
  <si>
    <t>66d1e63741b25dca59795c07</t>
  </si>
  <si>
    <t>66d1e63741b25dca59795c08</t>
  </si>
  <si>
    <t>66d1e63741b25dca59795c09</t>
  </si>
  <si>
    <t>66d1e63641b25dca59795bb1</t>
  </si>
  <si>
    <t>66d1e63641b25dca59795bb2</t>
  </si>
  <si>
    <t>66d1e63641b25dca59795a89</t>
  </si>
  <si>
    <t>66d1e63641b25dca59795a8a</t>
  </si>
  <si>
    <t>66d1e63641b25dca59795a8b</t>
  </si>
  <si>
    <t>66d1e63641b25dca59795a8c</t>
  </si>
  <si>
    <t>66d1e63641b25dca59795bc5</t>
  </si>
  <si>
    <t>66d1e63641b25dca59795bc6</t>
  </si>
  <si>
    <t>66d1e63641b25dca59795b9a</t>
  </si>
  <si>
    <t>66d1e63641b25dca59795b9b</t>
  </si>
  <si>
    <t>66d1e63641b25dca59795be4</t>
  </si>
  <si>
    <t>66d1e63641b25dca59795be5</t>
  </si>
  <si>
    <t>66d1e63641b25dca59795be6</t>
  </si>
  <si>
    <t>66d1e63641b25dca59795ae7</t>
  </si>
  <si>
    <t>66d1e63641b25dca59795ae8</t>
  </si>
  <si>
    <t>66d1e63641b25dca59795b88</t>
  </si>
  <si>
    <t>66d1e63641b25dca59795b89</t>
  </si>
  <si>
    <t>66d1e63641b25dca59795b8a</t>
  </si>
  <si>
    <t>66d1e63641b25dca59795b8b</t>
  </si>
  <si>
    <t>66d1e63641b25dca59795a61</t>
  </si>
  <si>
    <t>66d1e63641b25dca59795a62</t>
  </si>
  <si>
    <t>66d1e63641b25dca59795bf0</t>
  </si>
  <si>
    <t>66d1e63641b25dca59795bf1</t>
  </si>
  <si>
    <t>66d1e63641b25dca59795bf2</t>
  </si>
  <si>
    <t>66d1e63641b25dca59795ab1</t>
  </si>
  <si>
    <t>66d1e63641b25dca59795ab2</t>
  </si>
  <si>
    <t>66d1e63641b25dca59795ab3</t>
  </si>
  <si>
    <t>66d1e6078ec0aa7fdd25f320</t>
  </si>
  <si>
    <t>66d1e63641b25dca59795b8c</t>
  </si>
  <si>
    <t>66d1e63641b25dca59795b8d</t>
  </si>
  <si>
    <t>66d1e63641b25dca59795ab4</t>
  </si>
  <si>
    <t>66d1e63641b25dca59795ab5</t>
  </si>
  <si>
    <t>Wawa 8030 Philadelphia PA</t>
  </si>
  <si>
    <t>66d1e6078ec0aa7fdd25f321</t>
  </si>
  <si>
    <t>WAWA 8030 PHILADELPHIA PA</t>
  </si>
  <si>
    <t>Burger King #x1666 Ventnor City NJ</t>
  </si>
  <si>
    <t>66d1e6078ec0aa7fdd25f322</t>
  </si>
  <si>
    <t>BURGER KING #X1666 VENTNOR CITY NJ</t>
  </si>
  <si>
    <t>66d1e6078ec0aa7fdd25f323</t>
  </si>
  <si>
    <t>66d1e6078ec0aa7fdd25f324</t>
  </si>
  <si>
    <t>Cvs/pharmacy #x0825 Ventnor NJ</t>
  </si>
  <si>
    <t>66d1e6078ec0aa7fdd25f325</t>
  </si>
  <si>
    <t>CVS/PHARMACY #X0825 VENTNOR NJ</t>
  </si>
  <si>
    <t>66d1e5c641b25dca59794ed8</t>
  </si>
  <si>
    <t>66d1e6078ec0aa7fdd25f326</t>
  </si>
  <si>
    <t>Dollar General #x0999 Ventnor NJ</t>
  </si>
  <si>
    <t>66d1e6078ec0aa7fdd25f327</t>
  </si>
  <si>
    <t>DOLLAR GENERAL #X0999 VENTNOR NJ</t>
  </si>
  <si>
    <t>Amazon.com*rj05a9wr1</t>
  </si>
  <si>
    <t>66aee6f10d5b497101eb57d6</t>
  </si>
  <si>
    <t>Amazon.com*RJ05A9WR1</t>
  </si>
  <si>
    <t>Amazon Mktpl*rv1n29nu0</t>
  </si>
  <si>
    <t>66aee6f10d5b497101eb57d3</t>
  </si>
  <si>
    <t>AMAZON MKTPL*RV1N29NU0</t>
  </si>
  <si>
    <t>Amazon Mktpl*rv44v33l2</t>
  </si>
  <si>
    <t>66aee6f10d5b497101eb57d4</t>
  </si>
  <si>
    <t>AMAZON MKTPL*RV44V33L2</t>
  </si>
  <si>
    <t>Amazon Mktpl*rj4m91y21</t>
  </si>
  <si>
    <t>66aee6f10d5b497101eb57d5</t>
  </si>
  <si>
    <t>AMAZON MKTPL*RJ4M91Y21</t>
  </si>
  <si>
    <t>Otts Medford Medford NJ</t>
  </si>
  <si>
    <t>66d1e6078ec0aa7fdd25f328</t>
  </si>
  <si>
    <t>OTTS MEDFORD MEDFORD NJ</t>
  </si>
  <si>
    <t>Dunkin #xx2546 Southhampton NJ</t>
  </si>
  <si>
    <t>66d1e6078ec0aa7fdd25f329</t>
  </si>
  <si>
    <t>DUNKIN #XX2546 SOUTHHAMPTON NJ</t>
  </si>
  <si>
    <t>66d1e6078ec0aa7fdd25f32a</t>
  </si>
  <si>
    <t>Sq *ventnor Pier Shack Ventnor City NJ</t>
  </si>
  <si>
    <t>66d1e6078ec0aa7fdd25f32b</t>
  </si>
  <si>
    <t>SQ *VENTNOR PIER SHACK Ventnor City NJ</t>
  </si>
  <si>
    <t>Tst* Waterdog Smokehou x-x-0603 NJ</t>
  </si>
  <si>
    <t>66d1e6078ec0aa7fdd25f32c</t>
  </si>
  <si>
    <t>TST* WATERDOG SMOKEHOU XXX-XXX-0603 NJ</t>
  </si>
  <si>
    <t>Etsy.com*mwsstudio Brooklyn NY</t>
  </si>
  <si>
    <t>66d1e6078ec0aa7fdd25f32d</t>
  </si>
  <si>
    <t>Etsy.com*MWSStudio BROOKLYN NY</t>
  </si>
  <si>
    <t>66d1e6078ec0aa7fdd25f32e</t>
  </si>
  <si>
    <t>66d1e6078ec0aa7fdd25f32f</t>
  </si>
  <si>
    <t>66d1e6348562301916474ee9</t>
  </si>
  <si>
    <t>66d1e6348562301916474ef7</t>
  </si>
  <si>
    <t>66d1e6348562301916474f0b</t>
  </si>
  <si>
    <t>66d1e6348562301916474f16</t>
  </si>
  <si>
    <t>66d1e6348562301916474f21</t>
  </si>
  <si>
    <t>66d1e6348562301916474f2c</t>
  </si>
  <si>
    <t>66d1e6348562301916474f37</t>
  </si>
  <si>
    <t>66d1e6348562301916474f4d</t>
  </si>
  <si>
    <t>66d1e6348562301916474f42</t>
  </si>
  <si>
    <t>66d1e6348562301916474f58</t>
  </si>
  <si>
    <t>66d1e6348562301916474f63</t>
  </si>
  <si>
    <t>66d1e6348562301916474f6e</t>
  </si>
  <si>
    <t>66d1e6358562301916474f7a</t>
  </si>
  <si>
    <t>66d1e6358562301916474f88</t>
  </si>
  <si>
    <t>66d1e6358562301916474f93</t>
  </si>
  <si>
    <t>66d1e6318562301916474e44</t>
  </si>
  <si>
    <t>66d1e6318562301916474e39</t>
  </si>
  <si>
    <t>66d1e60685623019164746d4</t>
  </si>
  <si>
    <t>66d1e5ce96418cd8f4637635</t>
  </si>
  <si>
    <t>66d1e5c596418cd8f463726b</t>
  </si>
  <si>
    <t>66d1e5c596418cd8f463727d</t>
  </si>
  <si>
    <t>66d1e5c596418cd8f463728a</t>
  </si>
  <si>
    <t>66b09bcb0d5b49710164acb3</t>
  </si>
  <si>
    <t>66d1e62e96418cd8f46383ce</t>
  </si>
  <si>
    <t>66b09bcb0d5b49710164aca8</t>
  </si>
  <si>
    <t>66d1e62e96418cd8f46383be</t>
  </si>
  <si>
    <t>66aee6f10d5b497101eb57c7</t>
  </si>
  <si>
    <t>66d1e5cb8562301916473e6b</t>
  </si>
  <si>
    <t>66d1e61b96418cd8f4637fcb</t>
  </si>
  <si>
    <t>66d1e61b96418cd8f4637fde</t>
  </si>
  <si>
    <t>66d1e61b96418cd8f4637fec</t>
  </si>
  <si>
    <t>66d1e61b96418cd8f4637ff7</t>
  </si>
  <si>
    <t>66d1e61b96418cd8f4638002</t>
  </si>
  <si>
    <t>66d1e61b96418cd8f4638016</t>
  </si>
  <si>
    <t>66d1e61b96418cd8f463802d</t>
  </si>
  <si>
    <t>66d1e61b96418cd8f463804a</t>
  </si>
  <si>
    <t>66d1e61b96418cd8f463803a</t>
  </si>
  <si>
    <t>66d1e61b96418cd8f463805c</t>
  </si>
  <si>
    <t>66d1e61b96418cd8f4638067</t>
  </si>
  <si>
    <t>66d1e61b96418cd8f4638072</t>
  </si>
  <si>
    <t>66d1e61b96418cd8f463807d</t>
  </si>
  <si>
    <t>66d1e61b96418cd8f4638088</t>
  </si>
  <si>
    <t>66d1e61b96418cd8f4638093</t>
  </si>
  <si>
    <t>66d1e5b696418cd8f4637035</t>
  </si>
  <si>
    <t>66d1e5fa96418cd8f4637ad5</t>
  </si>
  <si>
    <t>Bill Payment Td Bank Mortgage</t>
  </si>
  <si>
    <t>Microsoft*microsoft Msbil</t>
  </si>
  <si>
    <t>66d944ec281163e11b4b71b5</t>
  </si>
  <si>
    <t>66d944ed281163e11b4b71bf</t>
  </si>
  <si>
    <t>66d944ed281163e11b4b71c0</t>
  </si>
  <si>
    <t>66d90d589c76e1baf19cec23</t>
  </si>
  <si>
    <t>Heritage Surf &amp; Spormargate NJ</t>
  </si>
  <si>
    <t>66d90d589c76e1baf19cec24</t>
  </si>
  <si>
    <t>HERITAGE SURF &amp; SPORMARGATE NJ</t>
  </si>
  <si>
    <t>Aplpay Heritage Surfmargate NJ</t>
  </si>
  <si>
    <t>66d90d589c76e1baf19cec25</t>
  </si>
  <si>
    <t>AplPay HERITAGE SURFMARGATE NJ</t>
  </si>
  <si>
    <t>66d90d589c76e1baf19cec26</t>
  </si>
  <si>
    <t>66d90d589c76e1baf19cec27</t>
  </si>
  <si>
    <t>66d944ed281163e11b4b71c1</t>
  </si>
  <si>
    <t>66d944ed281163e11b4b71c2</t>
  </si>
  <si>
    <t>66d944ed281163e11b4b71c3</t>
  </si>
  <si>
    <t>Dividend Received as of x-X9-01 Enbridge Inc Com Isin #cax9250n1050 ...</t>
  </si>
  <si>
    <t>66d944ed281163e11b4b71c4</t>
  </si>
  <si>
    <t>DIVIDEND RECEIVED as of XXXX-X9-01 ENBRIDGE INC COM ISIN #CAX9250N1050 ...</t>
  </si>
  <si>
    <t>Foreign Tax Paid as of x-X9-01 Enbridge Inc Com Isin #cax9250n1050 ...</t>
  </si>
  <si>
    <t>66d944ed281163e11b4b71c5</t>
  </si>
  <si>
    <t>FOREIGN TAX PAID as of XXXX-X9-01 ENBRIDGE INC COM ISIN #CAX9250N1050 ...</t>
  </si>
  <si>
    <t>Dividend Received Entergy Corp</t>
  </si>
  <si>
    <t>66d944ed281163e11b4b71c6</t>
  </si>
  <si>
    <t>DIVIDEND RECEIVED ENTERGY CORP</t>
  </si>
  <si>
    <t>66d944ed281163e11b4b71c7</t>
  </si>
  <si>
    <t>Dividend Received as of x-X9-01 Wec Energy Group Inc Com</t>
  </si>
  <si>
    <t>66d944ed281163e11b4b71c8</t>
  </si>
  <si>
    <t>DIVIDEND RECEIVED as of XXXX-X9-01 WEC ENERGY GROUP INC COM</t>
  </si>
  <si>
    <t>66d944ed281163e11b4b71c9</t>
  </si>
  <si>
    <t>66d944ed281163e11b4b71ca</t>
  </si>
  <si>
    <t>66d944ed281163e11b4b71e0</t>
  </si>
  <si>
    <t>66d944ed281163e11b4b71e1</t>
  </si>
  <si>
    <t>66d944ed281163e11b4b71d4</t>
  </si>
  <si>
    <t>66d944ed281163e11b4b71d5</t>
  </si>
  <si>
    <t>66d944ed281163e11b4b71d6</t>
  </si>
  <si>
    <t>66d90d589c76e1baf19cec28</t>
  </si>
  <si>
    <t>Amazon Mktpl*rk5so0sz1</t>
  </si>
  <si>
    <t>66d8fe30281163e11b32a6dc</t>
  </si>
  <si>
    <t>AMAZON MKTPL*RK5SO0SZ1</t>
  </si>
  <si>
    <t>66d8bd451664743a6a51267e</t>
  </si>
  <si>
    <t>Poke Bowl Atlantic City NJ</t>
  </si>
  <si>
    <t>66d8bd451664743a6a51267f</t>
  </si>
  <si>
    <t>POKE BOWL ATLANTIC CITY NJ</t>
  </si>
  <si>
    <t>66d6818c281163e11b740780</t>
  </si>
  <si>
    <t>66d6818c281163e11b740781</t>
  </si>
  <si>
    <t>66d6818c281163e11b740782</t>
  </si>
  <si>
    <t>Prime Video *rk2tk01y0</t>
  </si>
  <si>
    <t>66d6d7fc1664743a6ac239b6</t>
  </si>
  <si>
    <t>Prime Video *RK2TK01Y0</t>
  </si>
  <si>
    <t>66d765a4281163e11bb340c5</t>
  </si>
  <si>
    <t>66d765a4281163e11bb340c6</t>
  </si>
  <si>
    <t>Uber *one x8996 CA</t>
  </si>
  <si>
    <t>66d765a4281163e11bb340c7</t>
  </si>
  <si>
    <t>UBER *ONE XXXXXX8996 CA</t>
  </si>
  <si>
    <t>66d8bd451664743a6a512680</t>
  </si>
  <si>
    <t>Steves Barber Shop 9ventnor City NJ</t>
  </si>
  <si>
    <t>66d6818c281163e11b740783</t>
  </si>
  <si>
    <t>STEVES BARBER SHOP 9VENTNOR CITY NJ</t>
  </si>
  <si>
    <t>66d6818c281163e11b740784</t>
  </si>
  <si>
    <t>66d765a4281163e11bb340c8</t>
  </si>
  <si>
    <t>66d765a4281163e11bb340c9</t>
  </si>
  <si>
    <t>66d765a4281163e11bb340ca</t>
  </si>
  <si>
    <t>66d765a4281163e11bb340cb</t>
  </si>
  <si>
    <t>Pmusa Xx4062 Atlantic Atlanta GA</t>
  </si>
  <si>
    <t>66d765a4281163e11bb340cc</t>
  </si>
  <si>
    <t>PMUSA XX4062 ATLANTIC ATLANTA GA</t>
  </si>
  <si>
    <t>Aplpay Parkmobile x-x-9036 GA</t>
  </si>
  <si>
    <t>66d40170281163e11bc31c98</t>
  </si>
  <si>
    <t>AplPay PARKMOBILE XXX-XXX-9036 GA</t>
  </si>
  <si>
    <t>66d3d7e22f9e451a9b8afb0c</t>
  </si>
  <si>
    <t>66d3d7e22f9e451a9b8afb0d</t>
  </si>
  <si>
    <t>66d3d7e22f9e451a9b8afb0e</t>
  </si>
  <si>
    <t>66d3d7e22f9e451a9b8afb0f</t>
  </si>
  <si>
    <t>66d3d7e22f9e451a9b8afb10</t>
  </si>
  <si>
    <t>66d3d7e22f9e451a9b8afb11</t>
  </si>
  <si>
    <t>66d3d7e22f9e451a9b8afb12</t>
  </si>
  <si>
    <t>66d3d7e22f9e451a9b8afb13</t>
  </si>
  <si>
    <t>66d3d7e22f9e451a9b8afb41</t>
  </si>
  <si>
    <t>66d3d7e22f9e451a9b8afb42</t>
  </si>
  <si>
    <t>66d3d7e22f9e451a9b8afab6</t>
  </si>
  <si>
    <t>66d3d7e22f9e451a9b8afab7</t>
  </si>
  <si>
    <t>66d3d7e22f9e451a9b8afb35</t>
  </si>
  <si>
    <t>66d3d7e22f9e451a9b8afb36</t>
  </si>
  <si>
    <t>66d3d7e22f9e451a9b8afb37</t>
  </si>
  <si>
    <t>66d3d7e22f9e451a9b8afb01</t>
  </si>
  <si>
    <t>66d3d7e22f9e451a9b8afb02</t>
  </si>
  <si>
    <t>66d3d7e22f9e451a9b8afae7</t>
  </si>
  <si>
    <t>66d3d7e22f9e451a9b8afae8</t>
  </si>
  <si>
    <t>66d3d7e22f9e451a9b8afae9</t>
  </si>
  <si>
    <t>66d3d7e22f9e451a9b8afaea</t>
  </si>
  <si>
    <t>66d3d7e22f9e451a9b8afadc</t>
  </si>
  <si>
    <t>66d3d7e22f9e451a9b8afadd</t>
  </si>
  <si>
    <t>66d3d7e22f9e451a9b8afb1d</t>
  </si>
  <si>
    <t>66d3d7e22f9e451a9b8afb1e</t>
  </si>
  <si>
    <t>66d3d7e22f9e451a9b8afac1</t>
  </si>
  <si>
    <t>66d3d7e22f9e451a9b8afac2</t>
  </si>
  <si>
    <t>66d3d7e22f9e451a9b8afac3</t>
  </si>
  <si>
    <t>66d3d7e22f9e451a9b8afac4</t>
  </si>
  <si>
    <t>66d3d7e22f9e451a9b8afb28</t>
  </si>
  <si>
    <t>66d3d7e22f9e451a9b8afb29</t>
  </si>
  <si>
    <t>66d3d7e22f9e451a9b8afb2a</t>
  </si>
  <si>
    <t>66d3d7e22f9e451a9b8afb2b</t>
  </si>
  <si>
    <t>66d3d7e22f9e451a9b8afaf4</t>
  </si>
  <si>
    <t>66d3d7e22f9e451a9b8afaf5</t>
  </si>
  <si>
    <t>66d3d7e22f9e451a9b8afaf6</t>
  </si>
  <si>
    <t>66d3d7e22f9e451a9b8afaf7</t>
  </si>
  <si>
    <t>66d3d7e22f9e451a9b8aface</t>
  </si>
  <si>
    <t>66d3d7e22f9e451a9b8afacf</t>
  </si>
  <si>
    <t>66d3d7e22f9e451a9b8afad0</t>
  </si>
  <si>
    <t>66d3d7e22f9e451a9b8afad1</t>
  </si>
  <si>
    <t>66d3d7e22f9e451a9b8afad2</t>
  </si>
  <si>
    <t>66d3d7e22f9e451a9b8afb4c</t>
  </si>
  <si>
    <t>66d3d7e22f9e451a9b8afb4d</t>
  </si>
  <si>
    <t>66d3d7e22f9e451a9b8afb4e</t>
  </si>
  <si>
    <t>66d3d7e22f9e451a9b8afaa8</t>
  </si>
  <si>
    <t>66d3d7e22f9e451a9b8afaa9</t>
  </si>
  <si>
    <t>66d3d7e22f9e451a9b8afaaa</t>
  </si>
  <si>
    <t>66d3d7e22f9e451a9b8afaab</t>
  </si>
  <si>
    <t>66d3d7e22f9e451a9b8afaac</t>
  </si>
  <si>
    <t>Tst* Caroline's by the Somers Point NJ</t>
  </si>
  <si>
    <t>66d3bd86281163e11bae41e9</t>
  </si>
  <si>
    <t>TST* CAROLINE'S BY THE SOMERS POINT NJ</t>
  </si>
  <si>
    <t>66d765a4281163e11bb340cd</t>
  </si>
  <si>
    <t>66d765a4281163e11bb340ce</t>
  </si>
  <si>
    <t>66d765a4281163e11bb340cf</t>
  </si>
  <si>
    <t>Harris &amp; Harris, Ltd TELx0097 IL</t>
  </si>
  <si>
    <t>66d765a4281163e11bb340d0</t>
  </si>
  <si>
    <t>HARRIS &amp; HARRIS, LTD TELXXXXXX0097 IL</t>
  </si>
  <si>
    <t>Mcdonald's Fx2376 Little Egg Ha NJ</t>
  </si>
  <si>
    <t>66d3bd86281163e11bae41ea</t>
  </si>
  <si>
    <t>MCDONALD'S FX2376 LITTLE EGG HA NJ</t>
  </si>
  <si>
    <t>Custard Hut Somers Point NJ</t>
  </si>
  <si>
    <t>66d3bd86281163e11bae41eb</t>
  </si>
  <si>
    <t>CUSTARD HUT SOMERS POINT NJ</t>
  </si>
  <si>
    <t>66d3bd86281163e11bae41ec</t>
  </si>
  <si>
    <t>66d3bd86281163e11bae41ed</t>
  </si>
  <si>
    <t>66d3bd86281163e11bae41ee</t>
  </si>
  <si>
    <t>Wal-mart #3830 Little Egg Ha NJ</t>
  </si>
  <si>
    <t>66d3bd86281163e11bae41ef</t>
  </si>
  <si>
    <t>WAL-MART #3830 LITTLE EGG HA NJ</t>
  </si>
  <si>
    <t>Tst*las Olas Taqueria Somers Point NJ</t>
  </si>
  <si>
    <t>66d3bd86281163e11bae41f0</t>
  </si>
  <si>
    <t>TST*LAS OLAS TAQUERIA Somers Point NJ</t>
  </si>
  <si>
    <t>Pmusa Xx4013 Ocean Cit Atlanta GA</t>
  </si>
  <si>
    <t>66d765a4281163e11bb340d1</t>
  </si>
  <si>
    <t>PMUSA XX4013 OCEAN CIT ATLANTA GA</t>
  </si>
  <si>
    <t>Gillian`s Wonderland P Ocean City NJ</t>
  </si>
  <si>
    <t>66d765a4281163e11bb340d2</t>
  </si>
  <si>
    <t>GILLIAN`S WONDERLAND P OCEAN CITY NJ</t>
  </si>
  <si>
    <t>66d3bd86281163e11bae41f1</t>
  </si>
  <si>
    <t>66d944ea281163e11b4b6e9b</t>
  </si>
  <si>
    <t>66d944ea281163e11b4b6ea6</t>
  </si>
  <si>
    <t>66d944ea281163e11b4b6ec0</t>
  </si>
  <si>
    <t>66d944ea281163e11b4b6ecb</t>
  </si>
  <si>
    <t>66d944ea281163e11b4b6ed6</t>
  </si>
  <si>
    <t>66d944ea281163e11b4b6eea</t>
  </si>
  <si>
    <t>66d944eb281163e11b4b6efe</t>
  </si>
  <si>
    <t>66d944eb281163e11b4b6f36</t>
  </si>
  <si>
    <t>66d944eb281163e11b4b6f0f</t>
  </si>
  <si>
    <t>66d944eb281163e11b4b6f4c</t>
  </si>
  <si>
    <t>66d944eb281163e11b4b6f5f</t>
  </si>
  <si>
    <t>66d944eb281163e11b4b6f76</t>
  </si>
  <si>
    <t>66d944eb281163e11b4b6f83</t>
  </si>
  <si>
    <t>66d944eb281163e11b4b6f97</t>
  </si>
  <si>
    <t>66d944ec281163e11b4b70ed</t>
  </si>
  <si>
    <t>66d90d589c76e1baf19cec03</t>
  </si>
  <si>
    <t>66d90d589c76e1baf19cec0e</t>
  </si>
  <si>
    <t>66d90d589c76e1baf19cec19</t>
  </si>
  <si>
    <t>66d8fe30281163e11b32a6d2</t>
  </si>
  <si>
    <t>66d8bd451664743a6a512631</t>
  </si>
  <si>
    <t>66d765a4281163e11bb340bb</t>
  </si>
  <si>
    <t>66d6d7fc1664743a6ac239ac</t>
  </si>
  <si>
    <t>66d6818b281163e11b74074b</t>
  </si>
  <si>
    <t>66d6818b281163e11b740756</t>
  </si>
  <si>
    <t>66d6818b281163e11b740776</t>
  </si>
  <si>
    <t>66d6559f281163e11b6500c3</t>
  </si>
  <si>
    <t>66d6559f281163e11b6500ce</t>
  </si>
  <si>
    <t>66d6559f281163e11b6500d9</t>
  </si>
  <si>
    <t>66d6559f281163e11b6500e4</t>
  </si>
  <si>
    <t>66d6559f281163e11b6500ef</t>
  </si>
  <si>
    <t>66d6559f281163e11b6500fa</t>
  </si>
  <si>
    <t>66d6559f281163e11b650105</t>
  </si>
  <si>
    <t>66d655a0281163e11b65011b</t>
  </si>
  <si>
    <t>66d655a0281163e11b650110</t>
  </si>
  <si>
    <t>66d655a0281163e11b650126</t>
  </si>
  <si>
    <t>66d655a0281163e11b650131</t>
  </si>
  <si>
    <t>66d655a0281163e11b65013c</t>
  </si>
  <si>
    <t>66d655a0281163e11b650147</t>
  </si>
  <si>
    <t>66d655a0281163e11b650152</t>
  </si>
  <si>
    <t>66d655a0281163e11b65015d</t>
  </si>
  <si>
    <t>66d57452281163e11b2a3f7f</t>
  </si>
  <si>
    <t>66d53ce62f9e451a9be84f11</t>
  </si>
  <si>
    <t>66d40170281163e11bc31c60</t>
  </si>
  <si>
    <t>66d40170281163e11bc31c6b</t>
  </si>
  <si>
    <t>66d40170281163e11bc31c77</t>
  </si>
  <si>
    <t>66d3d7e02f9e451a9b8af8ed</t>
  </si>
  <si>
    <t>66d3d7e02f9e451a9b8af8f8</t>
  </si>
  <si>
    <t>66d3d7e02f9e451a9b8af903</t>
  </si>
  <si>
    <t>66d3d7e02f9e451a9b8af90e</t>
  </si>
  <si>
    <t>66d3d7e02f9e451a9b8af919</t>
  </si>
  <si>
    <t>66d3d7e02f9e451a9b8af924</t>
  </si>
  <si>
    <t>66d3d7e02f9e451a9b8af92f</t>
  </si>
  <si>
    <t>66d3d7e12f9e451a9b8af945</t>
  </si>
  <si>
    <t>66d3d7e12f9e451a9b8af93a</t>
  </si>
  <si>
    <t>66d3d7e12f9e451a9b8af950</t>
  </si>
  <si>
    <t>66d3d7e12f9e451a9b8af961</t>
  </si>
  <si>
    <t>66d3d7e12f9e451a9b8af979</t>
  </si>
  <si>
    <t>66d3d7e12f9e451a9b8af984</t>
  </si>
  <si>
    <t>66d3d7e12f9e451a9b8af991</t>
  </si>
  <si>
    <t>66d3d7e12f9e451a9b8af9ac</t>
  </si>
  <si>
    <t>66d3bc0e39605d6c5829ff39</t>
  </si>
  <si>
    <t>66d3bc0e39605d6c5829ff44</t>
  </si>
  <si>
    <t>Agnes Cafe Ventnor</t>
  </si>
  <si>
    <t xml:space="preserve">Rainbow Ventnor </t>
  </si>
  <si>
    <t>Ac Fuel Atlantic City</t>
  </si>
  <si>
    <t>Sunoco</t>
  </si>
  <si>
    <t>Aldi</t>
  </si>
  <si>
    <t>Move to NJ</t>
  </si>
  <si>
    <t>personal</t>
  </si>
  <si>
    <t>Linkedin PR</t>
  </si>
  <si>
    <t>Amzn Mktp Us*3x3f852n3</t>
  </si>
  <si>
    <t>670713e454fb5864b9eea6b2</t>
  </si>
  <si>
    <t>AMZN Mktp US*3X3F852N3</t>
  </si>
  <si>
    <t>Asurionwireless Nashville TN</t>
  </si>
  <si>
    <t>6705e9a4d140102735ec6087</t>
  </si>
  <si>
    <t>ASURIONWIRELESS NASHVILLE TN</t>
  </si>
  <si>
    <t>Harrods Internationahounslow Gb</t>
  </si>
  <si>
    <t>6705e9a4d140102735ec6086</t>
  </si>
  <si>
    <t>HARRODS INTERNATIONAHOUNSLOW GB</t>
  </si>
  <si>
    <t>Amazon Mktpl*k326s65x3</t>
  </si>
  <si>
    <t>670713e454fb5864b9eea6b3</t>
  </si>
  <si>
    <t>AMAZON MKTPL*K326S65X3</t>
  </si>
  <si>
    <t>6704ddec1c9e9c503796e2e7</t>
  </si>
  <si>
    <t>6704ddec1c9e9c503796e2e8</t>
  </si>
  <si>
    <t>6705e9a4d140102735ec6088</t>
  </si>
  <si>
    <t>Sakura Mays Landing Mays Landing NJ</t>
  </si>
  <si>
    <t>6705e9a4d140102735ec6089</t>
  </si>
  <si>
    <t>SAKURA MAYS LANDING MAYS LANDING NJ</t>
  </si>
  <si>
    <t>Amazon Mktpl*n07h32bq3</t>
  </si>
  <si>
    <t>670713e454fb5864b9eea6b4</t>
  </si>
  <si>
    <t>AMAZON MKTPL*N07H32BQ3</t>
  </si>
  <si>
    <t>Amazon Mktpl*iz1dj1kk3</t>
  </si>
  <si>
    <t>670713e454fb5864b9eea6b5</t>
  </si>
  <si>
    <t>AMAZON MKTPL*IZ1DJ1KK3</t>
  </si>
  <si>
    <t>6705e9a4d140102735ec608b</t>
  </si>
  <si>
    <t>Linkedin PRE*x0037LNKD.IN/BILL CA</t>
  </si>
  <si>
    <t>6705e9a4d140102735ec608a</t>
  </si>
  <si>
    <t>LINKEDIN PRE*XXX0037LNKD.IN/BILL CA</t>
  </si>
  <si>
    <t>Accessorize Heathrowhounslow Gb</t>
  </si>
  <si>
    <t>67022345801dd59132e12517</t>
  </si>
  <si>
    <t>ACCESSORIZE HEATHROWHOUNSLOW GB</t>
  </si>
  <si>
    <t>Advocare Somers Poinsomers Point NJ</t>
  </si>
  <si>
    <t>67022345801dd59132e12516</t>
  </si>
  <si>
    <t>ADVOCARE SOMERS POINSOMERS POINT NJ</t>
  </si>
  <si>
    <t>Walgreens #x7821 000ventnor City NJ</t>
  </si>
  <si>
    <t>67022345801dd59132e12519</t>
  </si>
  <si>
    <t>WALGREENS #X7821 000VENTNOR CITY NJ</t>
  </si>
  <si>
    <t>Tst* Hot Bagels &amp; Monorthfield NJ</t>
  </si>
  <si>
    <t>67022345801dd59132e1251d</t>
  </si>
  <si>
    <t>TST* HOT BAGELS &amp; MONORTHFIELD NJ</t>
  </si>
  <si>
    <t>67022345801dd59132e1251c</t>
  </si>
  <si>
    <t>Acme x 0294 Ventnor City NJ</t>
  </si>
  <si>
    <t>67022345801dd59132e12518</t>
  </si>
  <si>
    <t>ACME XXXX 0294 VENTNOR CITY NJ</t>
  </si>
  <si>
    <t>Sainsbury's Supermarlondon Gb</t>
  </si>
  <si>
    <t>67022345801dd59132e1251a</t>
  </si>
  <si>
    <t>SAINSBURY'S SUPERMARLONDON GB</t>
  </si>
  <si>
    <t>67022345801dd59132e1251b</t>
  </si>
  <si>
    <t>Vanguard Target Xx40 - fees</t>
  </si>
  <si>
    <t>670111d8d3a635f482940cc5</t>
  </si>
  <si>
    <t>VANGUARD TARGET XX40 - fees</t>
  </si>
  <si>
    <t>Vanguard Target Xx70 - realizedGainLoss</t>
  </si>
  <si>
    <t>670111d8d3a635f482940cc4</t>
  </si>
  <si>
    <t>VANGUARD TARGET XX70 - realizedGainLoss</t>
  </si>
  <si>
    <t>Vanguard Target Xx70 - fees</t>
  </si>
  <si>
    <t>670111d8d3a635f482940cc3</t>
  </si>
  <si>
    <t>VANGUARD TARGET XX70 - fees</t>
  </si>
  <si>
    <t>Vanguard Target Xx35 - fees</t>
  </si>
  <si>
    <t>670111d8d3a635f482940cc7</t>
  </si>
  <si>
    <t>VANGUARD TARGET XX35 - fees</t>
  </si>
  <si>
    <t>Vanguard Target Xx35 - realizedGainLoss</t>
  </si>
  <si>
    <t>670111d8d3a635f482940cc8</t>
  </si>
  <si>
    <t>VANGUARD TARGET XX35 - realizedGainLoss</t>
  </si>
  <si>
    <t>Vanguard Target Inc - realizedGainLoss</t>
  </si>
  <si>
    <t>670111d8d3a635f482940cca</t>
  </si>
  <si>
    <t>VANGUARD TARGET INC - realizedGainLoss</t>
  </si>
  <si>
    <t>Vanguard Target Xx40 - realizedGainLoss</t>
  </si>
  <si>
    <t>670111d8d3a635f482940cc6</t>
  </si>
  <si>
    <t>VANGUARD TARGET XX40 - realizedGainLoss</t>
  </si>
  <si>
    <t>Vanguard Target Inc - fees</t>
  </si>
  <si>
    <t>670111d8d3a635f482940cc9</t>
  </si>
  <si>
    <t>VANGUARD TARGET INC - fees</t>
  </si>
  <si>
    <t>670111d8d3a635f482940cdf</t>
  </si>
  <si>
    <t>670111d8d3a635f482940ce0</t>
  </si>
  <si>
    <t>Cash Advance Atm7791 6701 Ventnor a Ventnor City NJx5131M406GV3</t>
  </si>
  <si>
    <t>670111d8d3a635f482940cd4</t>
  </si>
  <si>
    <t>CASH ADVANCE ATM7791 6701 VENTNOR A VENTNOR CITY NJXXXXXXXXX5131M406GV3</t>
  </si>
  <si>
    <t>670111d8d3a635f482940cd5</t>
  </si>
  <si>
    <t>Dunkin #x 3573 Egg Harbor to NJ</t>
  </si>
  <si>
    <t>67022345801dd59132e1251e</t>
  </si>
  <si>
    <t>DUNKIN #XXXXXX 3573 EGG HARBOR TO NJ</t>
  </si>
  <si>
    <t>Colmar Home Center 0margate City NJ</t>
  </si>
  <si>
    <t>67022345801dd59132e12520</t>
  </si>
  <si>
    <t>COLMAR HOME CENTER 0MARGATE CITY NJ</t>
  </si>
  <si>
    <t>Island Meat Market 4ventnor City NJ</t>
  </si>
  <si>
    <t>67022345801dd59132e12522</t>
  </si>
  <si>
    <t>ISLAND MEAT MARKET 4VENTNOR CITY NJ</t>
  </si>
  <si>
    <t>67022345801dd59132e12524</t>
  </si>
  <si>
    <t>67022345801dd59132e12521</t>
  </si>
  <si>
    <t>67022345801dd59132e1251f</t>
  </si>
  <si>
    <t>Google *youtubepremi G.co/helppay# CA</t>
  </si>
  <si>
    <t>67022345801dd59132e12523</t>
  </si>
  <si>
    <t>GOOGLE *YOUTUBEPREMI G.CO/HELPPAY# CA</t>
  </si>
  <si>
    <t>Amzn Mktp Us*j938j40w3</t>
  </si>
  <si>
    <t>66ff4ea19dbfae4292956eb0</t>
  </si>
  <si>
    <t>AMZN Mktp US*J938J40W3</t>
  </si>
  <si>
    <t>Amazon Mktpl*6s2q05ns3</t>
  </si>
  <si>
    <t>66ff4ea19dbfae4292956eb1</t>
  </si>
  <si>
    <t>AMAZON MKTPL*6S2Q05NS3</t>
  </si>
  <si>
    <t>Amazon Mktpl*y097h5r63</t>
  </si>
  <si>
    <t>66ff4ea19dbfae4292956eb2</t>
  </si>
  <si>
    <t>AMAZON MKTPL*Y097H5R63</t>
  </si>
  <si>
    <t>Amzn Mktp Us*qu0zb71f3</t>
  </si>
  <si>
    <t>66ff4ea19dbfae4292956eb3</t>
  </si>
  <si>
    <t>AMZN Mktp US*QU0ZB71F3</t>
  </si>
  <si>
    <t>Amzn Mktp Us*2m86l8n33</t>
  </si>
  <si>
    <t>66ff4ea19dbfae4292956eb4</t>
  </si>
  <si>
    <t>AMZN Mktp US*2M86L8N33</t>
  </si>
  <si>
    <t>670111d8d3a635f482940ce2</t>
  </si>
  <si>
    <t>670111d8d3a635f482940ce1</t>
  </si>
  <si>
    <t>66fe2b40e0356bcc950bc303</t>
  </si>
  <si>
    <t>The British Museum Clondon Gb</t>
  </si>
  <si>
    <t>66fe2b40e0356bcc950bc304</t>
  </si>
  <si>
    <t>THE BRITISH MUSEUM CLONDON GB</t>
  </si>
  <si>
    <t>66fe2b40e0356bcc950bc305</t>
  </si>
  <si>
    <t>66fe2b40e0356bcc950bc306</t>
  </si>
  <si>
    <t>Liberty Retail Limitlondon Gb</t>
  </si>
  <si>
    <t>66fe2b40e0356bcc950bc307</t>
  </si>
  <si>
    <t>LIBERTY RETAIL LIMITLONDON GB</t>
  </si>
  <si>
    <t>Hamleys of London Lilondon Gb</t>
  </si>
  <si>
    <t>66fe2b40e0356bcc950bc308</t>
  </si>
  <si>
    <t>HAMLEYS OF LONDON LILONDON GB</t>
  </si>
  <si>
    <t>Boots the Chemist London Gb</t>
  </si>
  <si>
    <t>66fe2b40e0356bcc950bc309</t>
  </si>
  <si>
    <t>BOOTS THE CHEMIST LONDON GB</t>
  </si>
  <si>
    <t>66fda11ebe3269d09ea748a7</t>
  </si>
  <si>
    <t>66fda11ebe3269d09ea748a8</t>
  </si>
  <si>
    <t>Dividend Received as of x-X9-27 Brookfield Renewable Partners Partne...</t>
  </si>
  <si>
    <t>66fda11ebe3269d09ea748a9</t>
  </si>
  <si>
    <t>DIVIDEND RECEIVED as of XXXX-X9-27 BROOKFIELD RENEWABLE PARTNERS PARTNE...</t>
  </si>
  <si>
    <t>Foreign Tax Paid as of x-X9-27 Brookfield Renewable Partners Partne...</t>
  </si>
  <si>
    <t>66fda11ebe3269d09ea748aa</t>
  </si>
  <si>
    <t>FOREIGN TAX PAID as of XXXX-X9-27 BROOKFIELD RENEWABLE PARTNERS PARTNE...</t>
  </si>
  <si>
    <t>Dividend Adjustment as of x-X9-27 Brookfield Renewable Partners Partne...</t>
  </si>
  <si>
    <t>66fda11ebe3269d09ea748ab</t>
  </si>
  <si>
    <t>DIVIDEND ADJUSTMENT as of XXXX-X9-27 BROOKFIELD RENEWABLE PARTNERS PARTNE...</t>
  </si>
  <si>
    <t>Adj Foreign Tax Paid as of x-X9-27 Brookfield Renewable Partners Partne...</t>
  </si>
  <si>
    <t>66fda11ebe3269d09ea748ac</t>
  </si>
  <si>
    <t>ADJ FOREIGN TAX PAID as of XXXX-X9-27 BROOKFIELD RENEWABLE PARTNERS PARTNE...</t>
  </si>
  <si>
    <t>66fda11ebe3269d09ea748ad</t>
  </si>
  <si>
    <t>66fda11ebe3269d09ea748ae</t>
  </si>
  <si>
    <t>66fda11ebe3269d09ea748af</t>
  </si>
  <si>
    <t>66fda11ebe3269d09ea748b0</t>
  </si>
  <si>
    <t>66fda11ebe3269d09ea748b1</t>
  </si>
  <si>
    <t>66fda11ebe3269d09ea748b2</t>
  </si>
  <si>
    <t>66fda11ebe3269d09ea748b3</t>
  </si>
  <si>
    <t>66fda11ebe3269d09ea74899</t>
  </si>
  <si>
    <t>66fda11ebe3269d09ea7489a</t>
  </si>
  <si>
    <t>66fda11ebe3269d09ea7489b</t>
  </si>
  <si>
    <t>66fda11ebe3269d09ea7488b</t>
  </si>
  <si>
    <t>66fda11ebe3269d09ea7488c</t>
  </si>
  <si>
    <t>66fda11ebe3269d09ea7488d</t>
  </si>
  <si>
    <t>66fda11ebe3269d09ea748cc</t>
  </si>
  <si>
    <t>66fda11ebe3269d09ea748cd</t>
  </si>
  <si>
    <t>66fda11ebe3269d09ea748da</t>
  </si>
  <si>
    <t>66fda11ebe3269d09ea748db</t>
  </si>
  <si>
    <t>66fda11ebe3269d09ea748dc</t>
  </si>
  <si>
    <t>66fda11ebe3269d09ea748dd</t>
  </si>
  <si>
    <t>Wawa Fuel/conveniencsomers Point NJ</t>
  </si>
  <si>
    <t>66fe2b40e0356bcc950bc30a</t>
  </si>
  <si>
    <t>WAWA FUEL/CONVENIENCSOMERS POINT NJ</t>
  </si>
  <si>
    <t>Tst* Las Olas Taquersomers Point NJ</t>
  </si>
  <si>
    <t>66fe2b40e0356bcc950bc30b</t>
  </si>
  <si>
    <t>TST* LAS OLAS TAQUERSOMERS POINT NJ</t>
  </si>
  <si>
    <t>66fda11ebe3269d09ea748b4</t>
  </si>
  <si>
    <t>66fda11ebe3269d09ea748b5</t>
  </si>
  <si>
    <t>66fda11ebe3269d09ea748b6</t>
  </si>
  <si>
    <t>66fda11ebe3269d09ea748b7</t>
  </si>
  <si>
    <t>Dividend Received Digital Realty Trust Inc</t>
  </si>
  <si>
    <t>66fda11ebe3269d09ea748b8</t>
  </si>
  <si>
    <t>DIVIDEND RECEIVED DIGITAL REALTY TRUST INC</t>
  </si>
  <si>
    <t>66fda11ebe3269d09ea748b9</t>
  </si>
  <si>
    <t>66fda11ebe3269d09ea748ba</t>
  </si>
  <si>
    <t>66fda11ebe3269d09ea748bb</t>
  </si>
  <si>
    <t>66fda11ebe3269d09ea748bc</t>
  </si>
  <si>
    <t>Dividend Received as of x-X9-27 Vanguard Div Apprec Index Fd Admiral Shs</t>
  </si>
  <si>
    <t>66fda11ebe3269d09ea748bd</t>
  </si>
  <si>
    <t>DIVIDEND RECEIVED as of XXXX-X9-27 VANGUARD DIV APPREC INDEX FD ADMIRAL SHS</t>
  </si>
  <si>
    <t>66fda11ebe3269d09ea748be</t>
  </si>
  <si>
    <t>Reinvestment as of x-X9-27 Vanguard Div Apprec Index Fd Admiral Shs</t>
  </si>
  <si>
    <t>66fda11ebe3269d09ea748bf</t>
  </si>
  <si>
    <t>REINVESTMENT as of XXXX-X9-27 VANGUARD DIV APPREC INDEX FD ADMIRAL SHS</t>
  </si>
  <si>
    <t>66fda11ebe3269d09ea748c0</t>
  </si>
  <si>
    <t>66fda11ebe3269d09ea748c1</t>
  </si>
  <si>
    <t>66fda11ebe3269d09ea748c2</t>
  </si>
  <si>
    <t>66fda11fbe3269d09ea7494d</t>
  </si>
  <si>
    <t>66fda11fbe3269d09ea7494e</t>
  </si>
  <si>
    <t>66fda11ebe3269d09ea748ea</t>
  </si>
  <si>
    <t>66fda11ebe3269d09ea748eb</t>
  </si>
  <si>
    <t>66fda11ebe3269d09ea748f5</t>
  </si>
  <si>
    <t>66fda11ebe3269d09ea748f6</t>
  </si>
  <si>
    <t>66fda11ebe3269d09ea748f7</t>
  </si>
  <si>
    <t>66fda11ebe3269d09ea7489c</t>
  </si>
  <si>
    <t>66fda11ebe3269d09ea7489d</t>
  </si>
  <si>
    <t>66fda11fbe3269d09ea7490c</t>
  </si>
  <si>
    <t>66fda11fbe3269d09ea7490d</t>
  </si>
  <si>
    <t>66fda11fbe3269d09ea7490e</t>
  </si>
  <si>
    <t>66fda11fbe3269d09ea7490f</t>
  </si>
  <si>
    <t>66fda11fbe3269d09ea74940</t>
  </si>
  <si>
    <t>66fda11fbe3269d09ea74941</t>
  </si>
  <si>
    <t>66fda11fbe3269d09ea74942</t>
  </si>
  <si>
    <t>66fda11fbe3269d09ea74943</t>
  </si>
  <si>
    <t>66fda11ebe3269d09ea7488e</t>
  </si>
  <si>
    <t>66fda11ebe3269d09ea7488f</t>
  </si>
  <si>
    <t>66fda11ebe3269d09ea748ce</t>
  </si>
  <si>
    <t>66fda11ebe3269d09ea748cf</t>
  </si>
  <si>
    <t>66fda11ebe3269d09ea748d0</t>
  </si>
  <si>
    <t>66fda11fbe3269d09ea74901</t>
  </si>
  <si>
    <t>66fda11fbe3269d09ea74902</t>
  </si>
  <si>
    <t>66fda11fbe3269d09ea74924</t>
  </si>
  <si>
    <t>66fda11fbe3269d09ea74925</t>
  </si>
  <si>
    <t>66fda11fbe3269d09ea74926</t>
  </si>
  <si>
    <t>66fda11fbe3269d09ea74927</t>
  </si>
  <si>
    <t>66fda11fbe3269d09ea74928</t>
  </si>
  <si>
    <t>Redemption From Core Account Fdic Insured Deposit at Citizens Ban...</t>
  </si>
  <si>
    <t>66fda11fbe3269d09ea74929</t>
  </si>
  <si>
    <t>REDEMPTION FROM CORE ACCOUNT FDIC INSURED DEPOSIT AT CITIZENS BAN...</t>
  </si>
  <si>
    <t>66fda11fbe3269d09ea7492a</t>
  </si>
  <si>
    <t>66fda11fbe3269d09ea74919</t>
  </si>
  <si>
    <t>66fda11fbe3269d09ea7491a</t>
  </si>
  <si>
    <t>66fda11fbe3269d09ea74934</t>
  </si>
  <si>
    <t>66fda11fbe3269d09ea74935</t>
  </si>
  <si>
    <t>66fda11fbe3269d09ea74936</t>
  </si>
  <si>
    <t>66fda11ebe3269d09ea748de</t>
  </si>
  <si>
    <t>66fda11ebe3269d09ea748df</t>
  </si>
  <si>
    <t>66fda11ebe3269d09ea748e0</t>
  </si>
  <si>
    <t>Dunkin #x 3562 Ventnor NJ</t>
  </si>
  <si>
    <t>66fe2b40e0356bcc950bc30c</t>
  </si>
  <si>
    <t>DUNKIN #XXXXXX 3562 VENTNOR NJ</t>
  </si>
  <si>
    <t>Dairy Queen #x5617 0ocean City NJ</t>
  </si>
  <si>
    <t>66fe2b40e0356bcc950bc30d</t>
  </si>
  <si>
    <t>DAIRY QUEEN #X5617 0OCEAN CITY NJ</t>
  </si>
  <si>
    <t>66fe2b40e0356bcc950bc30e</t>
  </si>
  <si>
    <t>Amazon Mktpl*wd43j7gd3</t>
  </si>
  <si>
    <t>66fb0ffc249c1cd36dbffd32</t>
  </si>
  <si>
    <t>AMAZON MKTPL*WD43J7GD3</t>
  </si>
  <si>
    <t>Amazon Mktpl*xq81n9m43</t>
  </si>
  <si>
    <t>66fb0ffc249c1cd36dbffd33</t>
  </si>
  <si>
    <t>AMAZON MKTPL*XQ81N9M43</t>
  </si>
  <si>
    <t>Amazon.com*zb8901l90</t>
  </si>
  <si>
    <t>66fb0ffc249c1cd36dbffd34</t>
  </si>
  <si>
    <t>Amazon.com*ZB8901L90</t>
  </si>
  <si>
    <t>Amazon Mktpl*bx0za25w3</t>
  </si>
  <si>
    <t>66fb0ffc249c1cd36dbffd35</t>
  </si>
  <si>
    <t>AMAZON MKTPL*BX0ZA25W3</t>
  </si>
  <si>
    <t>Njmvc Cardiff Egg Harbor Tw NJ</t>
  </si>
  <si>
    <t>66f9d96b8a1f737019376909</t>
  </si>
  <si>
    <t>NJMVC CARDIFF EGG HARBOR TW NJ</t>
  </si>
  <si>
    <t>Msft * E0700twyhk Msbill.info</t>
  </si>
  <si>
    <t>66f9d96b8a1f73701937690a</t>
  </si>
  <si>
    <t>MSFT * E0700TWYHK MSBILL.INFO</t>
  </si>
  <si>
    <t>66f8df7e8a1f737019fd7e35</t>
  </si>
  <si>
    <t>Amazon Mktpl*0v4qq3nb3</t>
  </si>
  <si>
    <t>66f8d0448a1f737019f94e3d</t>
  </si>
  <si>
    <t>AMAZON MKTPL*0V4QQ3NB3</t>
  </si>
  <si>
    <t>Amazon Mktpl*kd7vq45r3</t>
  </si>
  <si>
    <t>66f8d0448a1f737019f94e3e</t>
  </si>
  <si>
    <t>AMAZON MKTPL*KD7VQ45R3</t>
  </si>
  <si>
    <t>Amazon Mktpl*km7wk2bp3</t>
  </si>
  <si>
    <t>66f8d0448a1f737019f94e3f</t>
  </si>
  <si>
    <t>AMAZON MKTPL*KM7WK2BP3</t>
  </si>
  <si>
    <t>66f89928249c1cd36d145504</t>
  </si>
  <si>
    <t>66f89928249c1cd36d145505</t>
  </si>
  <si>
    <t>66f89928249c1cd36d14551a</t>
  </si>
  <si>
    <t>66f89928249c1cd36d14551b</t>
  </si>
  <si>
    <t>66f74739249c1cd36db288e8</t>
  </si>
  <si>
    <t>66f74739249c1cd36db288e9</t>
  </si>
  <si>
    <t>Amazon Mktpl*l57h888h3</t>
  </si>
  <si>
    <t>66f71af35e63fd9c1691b4c2</t>
  </si>
  <si>
    <t>AMAZON MKTPL*L57H888H3</t>
  </si>
  <si>
    <t>Amazon.com*kq7tm0053</t>
  </si>
  <si>
    <t>66f71af35e63fd9c1691b4c3</t>
  </si>
  <si>
    <t>Amazon.com*KQ7TM0053</t>
  </si>
  <si>
    <t>Dividend Received Qualcomm Inc</t>
  </si>
  <si>
    <t>66f665a45e63fd9c165fa3f4</t>
  </si>
  <si>
    <t>DIVIDEND RECEIVED QUALCOMM INC</t>
  </si>
  <si>
    <t>Dividend Received Vertiv Holdings Co Com Cl a</t>
  </si>
  <si>
    <t>66f665a45e63fd9c165fa3f5</t>
  </si>
  <si>
    <t>DIVIDEND RECEIVED VERTIV HOLDINGS CO COM CL A</t>
  </si>
  <si>
    <t>66f665a45e63fd9c165fa3f6</t>
  </si>
  <si>
    <t>66f665a45e63fd9c165fa3dd</t>
  </si>
  <si>
    <t>66f665a45e63fd9c165fa3de</t>
  </si>
  <si>
    <t>66f665a45e63fd9c165fa3e8</t>
  </si>
  <si>
    <t>66f665a45e63fd9c165fa3e9</t>
  </si>
  <si>
    <t>66f665a45e63fd9c165fa3ea</t>
  </si>
  <si>
    <t>Transferred From Vs ZXX-x08-1</t>
  </si>
  <si>
    <t>66f665a45e63fd9c165fa3d2</t>
  </si>
  <si>
    <t>TRANSFERRED FROM VS ZXX-XXXX08-1</t>
  </si>
  <si>
    <t>66f665a45e63fd9c165fa3d3</t>
  </si>
  <si>
    <t>66f85c88249c1cd36dff73c9</t>
  </si>
  <si>
    <t>66f85c88249c1cd36dff73ca</t>
  </si>
  <si>
    <t>66f59be65e63fd9c161d6621</t>
  </si>
  <si>
    <t>Amazon Mktpl*ic2ww0083</t>
  </si>
  <si>
    <t>66f64e965e63fd9c1658c396</t>
  </si>
  <si>
    <t>AMAZON MKTPL*IC2WW0083</t>
  </si>
  <si>
    <t>Amazon Mktpl*yx5vw4id3</t>
  </si>
  <si>
    <t>66f64e965e63fd9c1658c397</t>
  </si>
  <si>
    <t>AMAZON MKTPL*YX5VW4ID3</t>
  </si>
  <si>
    <t>66f609ec5e63fd9c164296be</t>
  </si>
  <si>
    <t>66f609ec5e63fd9c164296bf</t>
  </si>
  <si>
    <t>66f645145e63fd9c1655ab32</t>
  </si>
  <si>
    <t>66f501855e63fd9c16f7e5cb</t>
  </si>
  <si>
    <t>66f501855e63fd9c16f7e5cc</t>
  </si>
  <si>
    <t>66f501855e63fd9c16f7e5cd</t>
  </si>
  <si>
    <t>66f501855e63fd9c16f7e5ce</t>
  </si>
  <si>
    <t>Amazon Mktpl*bn3v495r3</t>
  </si>
  <si>
    <t>66f3f9b27adb0e25121c0851</t>
  </si>
  <si>
    <t>AMAZON MKTPL*BN3V495R3</t>
  </si>
  <si>
    <t>Dividend Received Vanguard Intl Equity Index Fds Ftse ...</t>
  </si>
  <si>
    <t>66f4b308249c1cd36df55337</t>
  </si>
  <si>
    <t>DIVIDEND RECEIVED VANGUARD INTL EQUITY INDEX FDS FTSE ...</t>
  </si>
  <si>
    <t>66f4b308249c1cd36df55338</t>
  </si>
  <si>
    <t>66f4b308249c1cd36df55342</t>
  </si>
  <si>
    <t>66f4b308249c1cd36df55343</t>
  </si>
  <si>
    <t>66f4d70f5e63fd9c16ea4817</t>
  </si>
  <si>
    <t>Tst* Greens and Grains Ventnor City NJ</t>
  </si>
  <si>
    <t>66f4d70f5e63fd9c16ea4818</t>
  </si>
  <si>
    <t>TST* GREENS AND GRAINS VENTNOR CITY NJ</t>
  </si>
  <si>
    <t>Margate City - Parks P Margate City NJ</t>
  </si>
  <si>
    <t>66f645145e63fd9c1655ab33</t>
  </si>
  <si>
    <t>MARGATE CITY - PARKS P MARGATE CITY NJ</t>
  </si>
  <si>
    <t>66f645145e63fd9c1655ab34</t>
  </si>
  <si>
    <t>Payschl*ventnor City B Ventnor NJ</t>
  </si>
  <si>
    <t>66f645145e63fd9c1655ab35</t>
  </si>
  <si>
    <t>PAYSCHL*VENTNOR CITY B VENTNOR NJ</t>
  </si>
  <si>
    <t>Link2gov Corp Margate City NJ</t>
  </si>
  <si>
    <t>66f645145e63fd9c1655ab36</t>
  </si>
  <si>
    <t>LINK2GOV CORP MARGATE CITY NJ</t>
  </si>
  <si>
    <t>66f32078249c1cd36d7f84d4</t>
  </si>
  <si>
    <t>66f32078249c1cd36d7f84d5</t>
  </si>
  <si>
    <t>66f32078249c1cd36d7f84d6</t>
  </si>
  <si>
    <t>66f32078249c1cd36d7f84f6</t>
  </si>
  <si>
    <t>66f32078249c1cd36d7f84f7</t>
  </si>
  <si>
    <t>66f32078249c1cd36d7f84c8</t>
  </si>
  <si>
    <t>66f32078249c1cd36d7f84c9</t>
  </si>
  <si>
    <t>66f32078249c1cd36d7f84ca</t>
  </si>
  <si>
    <t>66f4d70f5e63fd9c16ea4819</t>
  </si>
  <si>
    <t>66f4d70f5e63fd9c16ea481a</t>
  </si>
  <si>
    <t>66f4d70f5e63fd9c16ea481b</t>
  </si>
  <si>
    <t>Dunkin #xx4352 Q35 3farmingdale NJ</t>
  </si>
  <si>
    <t>66f1bcad853aa1d5e750dba8</t>
  </si>
  <si>
    <t>DUNKIN #XX4352 Q35 3FARMINGDALE NJ</t>
  </si>
  <si>
    <t>Gulf 2506 0x0002EGG Harbor Township NJ</t>
  </si>
  <si>
    <t>66f1bcad853aa1d5e750dba9</t>
  </si>
  <si>
    <t>GULF 2506 0XXXXX0002EGG HARBOR TOWNSHIP NJ</t>
  </si>
  <si>
    <t>Amazon Mktpl*lw3b70rs3</t>
  </si>
  <si>
    <t>66f3709690a5aecf9893a5e2</t>
  </si>
  <si>
    <t>AMAZON MKTPL*LW3B70RS3</t>
  </si>
  <si>
    <t>Amazon Mktpl*0n46p77x3</t>
  </si>
  <si>
    <t>66f3709690a5aecf9893a5e3</t>
  </si>
  <si>
    <t>AMAZON MKTPL*0N46P77X3</t>
  </si>
  <si>
    <t>Amazon Mktpl*865ud2ha3</t>
  </si>
  <si>
    <t>66f3709690a5aecf9893a5e4</t>
  </si>
  <si>
    <t>AMAZON MKTPL*865UD2HA3</t>
  </si>
  <si>
    <t>Amazon Mktpl*zr61e5jv3</t>
  </si>
  <si>
    <t>66f3709690a5aecf9893a5e5</t>
  </si>
  <si>
    <t>AMAZON MKTPL*ZR61E5JV3</t>
  </si>
  <si>
    <t>Amazon Mktpl*tq6hc40y3</t>
  </si>
  <si>
    <t>66f3709690a5aecf9893a5e6</t>
  </si>
  <si>
    <t>AMAZON MKTPL*TQ6HC40Y3</t>
  </si>
  <si>
    <t>66f32078249c1cd36d7f8516</t>
  </si>
  <si>
    <t>66f32078249c1cd36d7f8517</t>
  </si>
  <si>
    <t>Dollar General #3099ventnor NJ</t>
  </si>
  <si>
    <t>66f062f4b5de98d5b48e0162</t>
  </si>
  <si>
    <t>DOLLAR GENERAL #3099VENTNOR NJ</t>
  </si>
  <si>
    <t>66f062f4b5de98d5b48e0163</t>
  </si>
  <si>
    <t>66f32078249c1cd36d7f8518</t>
  </si>
  <si>
    <t>Sunoco x1500 Qps Forked River NJ</t>
  </si>
  <si>
    <t>66f32078249c1cd36d7f8519</t>
  </si>
  <si>
    <t>SUNOCO XXXXXX1500 QPS FORKED RIVER NJ</t>
  </si>
  <si>
    <t>66f32078249c1cd36d7f851a</t>
  </si>
  <si>
    <t>66f32078249c1cd36d7f851b</t>
  </si>
  <si>
    <t>Bp Lakewood Toms River NJ</t>
  </si>
  <si>
    <t>66f32078249c1cd36d7f851c</t>
  </si>
  <si>
    <t>BP LAKEWOOD TOMS RIVER NJ</t>
  </si>
  <si>
    <t>Jing Sushi House Ii in Somers Point NJ</t>
  </si>
  <si>
    <t>66f32078249c1cd36d7f851d</t>
  </si>
  <si>
    <t>JING SUSHI HOUSE II IN SOMERS POINT NJ</t>
  </si>
  <si>
    <t>Bar Anticipation Belmar NJ</t>
  </si>
  <si>
    <t>66f4d70f5e63fd9c16ea481c</t>
  </si>
  <si>
    <t>BAR ANTICIPATION BELMAR NJ</t>
  </si>
  <si>
    <t>Harbor Freight Toolsegg Harbor Township NJ</t>
  </si>
  <si>
    <t>66f062f4b5de98d5b48e0164</t>
  </si>
  <si>
    <t>HARBOR FREIGHT TOOLSEGG HARBOR TOWNSHIP NJ</t>
  </si>
  <si>
    <t>66f062f4b5de98d5b48e0165</t>
  </si>
  <si>
    <t>Dollar-general #8088egg Harbor to NJ</t>
  </si>
  <si>
    <t>66f062f4b5de98d5b48e0166</t>
  </si>
  <si>
    <t>DOLLAR-GENERAL #8088EGG HARBOR TO NJ</t>
  </si>
  <si>
    <t>66f062f4b5de98d5b48e0167</t>
  </si>
  <si>
    <t>Midjourney Inc. South San Francisco CA</t>
  </si>
  <si>
    <t>66f062f4b5de98d5b48e0168</t>
  </si>
  <si>
    <t>MIDJOURNEY INC. SOUTH SAN FRANCISCO CA</t>
  </si>
  <si>
    <t>66f062f4b5de98d5b48e0169</t>
  </si>
  <si>
    <t>66ef36c6b5de98d5b449cb61</t>
  </si>
  <si>
    <t>66ef36c6b5de98d5b449cb62</t>
  </si>
  <si>
    <t>66ef36c6b5de98d5b449cb63</t>
  </si>
  <si>
    <t>66ef36c6b5de98d5b449cb64</t>
  </si>
  <si>
    <t>66ef36c6b5de98d5b449cb65</t>
  </si>
  <si>
    <t>66ef36c6b5de98d5b449cb66</t>
  </si>
  <si>
    <t>66ef36c6b5de98d5b449cb67</t>
  </si>
  <si>
    <t>66ef36c6b5de98d5b449cb2c</t>
  </si>
  <si>
    <t>66ef36c6b5de98d5b449cb2d</t>
  </si>
  <si>
    <t>66ef36c6b5de98d5b449cb78</t>
  </si>
  <si>
    <t>66ef36c6b5de98d5b449cb79</t>
  </si>
  <si>
    <t>Thrive Market x6840 CA</t>
  </si>
  <si>
    <t>66ef44e0b5de98d5b44e9117</t>
  </si>
  <si>
    <t>THRIVE MARKET XXXXXX6840 CA</t>
  </si>
  <si>
    <t>66ef44e0b5de98d5b44e9118</t>
  </si>
  <si>
    <t>Dunkin #xx1798 Q35 Cherry Hill NJ</t>
  </si>
  <si>
    <t>66f32078249c1cd36d7f851e</t>
  </si>
  <si>
    <t>DUNKIN #XX1798 Q35 CHERRY HILL NJ</t>
  </si>
  <si>
    <t>66f32078249c1cd36d7f851f</t>
  </si>
  <si>
    <t>Vans #0542 Atlantic City NJ</t>
  </si>
  <si>
    <t>66f32078249c1cd36d7f8520</t>
  </si>
  <si>
    <t>VANS #0542 ATLANTIC CITY NJ</t>
  </si>
  <si>
    <t>66f32078249c1cd36d7f8521</t>
  </si>
  <si>
    <t>66f32078249c1cd36d7f8522</t>
  </si>
  <si>
    <t>66f32078249c1cd36d7f8523</t>
  </si>
  <si>
    <t>Park Place Parking Atlantic City NJ</t>
  </si>
  <si>
    <t>66f32078249c1cd36d7f8524</t>
  </si>
  <si>
    <t>PARK PLACE PARKING ATLANTIC CITY NJ</t>
  </si>
  <si>
    <t>66f32078249c1cd36d7f8525</t>
  </si>
  <si>
    <t>66ee2dfd5ad355d20609b9f6</t>
  </si>
  <si>
    <t>66ee2dfd5ad355d20609b9f7</t>
  </si>
  <si>
    <t>66ee2dfd5ad355d20609b9f8</t>
  </si>
  <si>
    <t>66ed0556fe65690dae373341</t>
  </si>
  <si>
    <t>66ed0556fe65690dae373342</t>
  </si>
  <si>
    <t>66ed0556fe65690dae373343</t>
  </si>
  <si>
    <t>66ed0556fe65690dae373344</t>
  </si>
  <si>
    <t>66ed0556fe65690dae373345</t>
  </si>
  <si>
    <t>66ed0556fe65690dae373346</t>
  </si>
  <si>
    <t>66ed0556fe65690dae373347</t>
  </si>
  <si>
    <t>66ed0556fe65690dae373348</t>
  </si>
  <si>
    <t>66ed0556fe65690dae373349</t>
  </si>
  <si>
    <t>66ed0556fe65690dae37334a</t>
  </si>
  <si>
    <t>66ed0556fe65690dae37334b</t>
  </si>
  <si>
    <t>66ed0556fe65690dae37334c</t>
  </si>
  <si>
    <t>66ed0556fe65690dae37334d</t>
  </si>
  <si>
    <t>66ed0556fe65690dae37334e</t>
  </si>
  <si>
    <t>66ed0556fe65690dae37334f</t>
  </si>
  <si>
    <t>66ed0556fe65690dae373350</t>
  </si>
  <si>
    <t>66ed0556fe65690dae373351</t>
  </si>
  <si>
    <t>66ed0556fe65690dae373352</t>
  </si>
  <si>
    <t>66ed0556fe65690dae373353</t>
  </si>
  <si>
    <t>66ed0556fe65690dae373354</t>
  </si>
  <si>
    <t>66ed0556fe65690dae373355</t>
  </si>
  <si>
    <t>66ed0556fe65690dae373356</t>
  </si>
  <si>
    <t>66ed0556fe65690dae373357</t>
  </si>
  <si>
    <t>66ed0556fe65690dae373358</t>
  </si>
  <si>
    <t>66ed0556fe65690dae373359</t>
  </si>
  <si>
    <t>66ed0556fe65690dae37335a</t>
  </si>
  <si>
    <t>66ed0556fe65690dae37335b</t>
  </si>
  <si>
    <t>66ed0556fe65690dae37335c</t>
  </si>
  <si>
    <t>66ed0556fe65690dae37335d</t>
  </si>
  <si>
    <t>66ed0556fe65690dae37335e</t>
  </si>
  <si>
    <t>You Bought Prospectus Under Separate Cover Vanguard Div Apprec Index Fd Admiral Shs</t>
  </si>
  <si>
    <t>66ed0556fe65690dae37335f</t>
  </si>
  <si>
    <t>YOU BOUGHT PROSPECTUS UNDER SEPARATE COVER VANGUARD DIV APPREC INDEX FD ADMIRAL SHS</t>
  </si>
  <si>
    <t>66ed0556fe65690dae373360</t>
  </si>
  <si>
    <t>66ed0556fe65690dae373361</t>
  </si>
  <si>
    <t>66ef44e0b5de98d5b44e9119</t>
  </si>
  <si>
    <t>66ec6194c6dc46b13d234325</t>
  </si>
  <si>
    <t>66ec6194c6dc46b13d234326</t>
  </si>
  <si>
    <t>66ec6194c6dc46b13d234327</t>
  </si>
  <si>
    <t>66ec6194c6dc46b13d234328</t>
  </si>
  <si>
    <t>Dividend Received Linde Plc Com Eur0.001</t>
  </si>
  <si>
    <t>66ed0556fe65690dae373362</t>
  </si>
  <si>
    <t>DIVIDEND RECEIVED LINDE PLC COM EUR0.001</t>
  </si>
  <si>
    <t>66ed0556fe65690dae373363</t>
  </si>
  <si>
    <t>66edd43cc6dc46b13d8f11e3</t>
  </si>
  <si>
    <t>66edd43cc6dc46b13d8f11e4</t>
  </si>
  <si>
    <t>66ebb3c522e85c2a37f75138</t>
  </si>
  <si>
    <t>66ebb3c522e85c2a37f75139</t>
  </si>
  <si>
    <t>66ebb3c522e85c2a37f7513a</t>
  </si>
  <si>
    <t>66eaa92eaa83c0c24426d82b</t>
  </si>
  <si>
    <t>66eaa92eaa83c0c24426d82c</t>
  </si>
  <si>
    <t>66ebb3c522e85c2a37f75128</t>
  </si>
  <si>
    <t>66e9c997bf785c96ca998c79</t>
  </si>
  <si>
    <t>Dividend Received Alphabet Inc Cap Stk Cl C</t>
  </si>
  <si>
    <t>66e91ac213f6911ba3494f57</t>
  </si>
  <si>
    <t>DIVIDEND RECEIVED ALPHABET INC CAP STK CL C</t>
  </si>
  <si>
    <t>Dividend Received Nextera Energy Inc Com Usd0.01</t>
  </si>
  <si>
    <t>66e91ac213f6911ba3494f58</t>
  </si>
  <si>
    <t>DIVIDEND RECEIVED NEXTERA ENERGY INC COM USD0.01</t>
  </si>
  <si>
    <t>66e91ac213f6911ba3494f59</t>
  </si>
  <si>
    <t>66e91ac213f6911ba3494f63</t>
  </si>
  <si>
    <t>Direct Debit State Farm Ro Cpc-client</t>
  </si>
  <si>
    <t>66e91ac213f6911ba3494f64</t>
  </si>
  <si>
    <t>DIRECT DEBIT STATE FARM RO CPC-CLIENT</t>
  </si>
  <si>
    <t>66e91ac213f6911ba3494f65</t>
  </si>
  <si>
    <t>66e91ac213f6911ba3494f66</t>
  </si>
  <si>
    <t>Uber *eats x8996 CA</t>
  </si>
  <si>
    <t>66ebb3c522e85c2a37f75129</t>
  </si>
  <si>
    <t>UBER *EATS XXXXXX8996 CA</t>
  </si>
  <si>
    <t>66ebb3c522e85c2a37f7512a</t>
  </si>
  <si>
    <t>Tst* Trispan-maman Geo Washington DC</t>
  </si>
  <si>
    <t>66ebb3c522e85c2a37f7512b</t>
  </si>
  <si>
    <t>TST* TRISPAN-MAMAN GEO WASHINGTON DC</t>
  </si>
  <si>
    <t>Mdm Marketplace Aberdeen MD</t>
  </si>
  <si>
    <t>66ebb3c522e85c2a37f7512c</t>
  </si>
  <si>
    <t>MDM MARKETPLACE ABERDEEN MD</t>
  </si>
  <si>
    <t>Alo-yoga Commerce CA</t>
  </si>
  <si>
    <t>66ebb3c522e85c2a37f7512d</t>
  </si>
  <si>
    <t>ALO-YOGA COMMERCE CA</t>
  </si>
  <si>
    <t>66e9c997bf785c96ca998c7a</t>
  </si>
  <si>
    <t>Amazon.com*7x1123</t>
  </si>
  <si>
    <t>66e90dba13f6911ba34567a3</t>
  </si>
  <si>
    <t>Amazon.com*7XXXX1123</t>
  </si>
  <si>
    <t>Wawa 8470 Franklinville NJ</t>
  </si>
  <si>
    <t>66ea134422e85c2a37802795</t>
  </si>
  <si>
    <t>WAWA 8470 FRANKLINVILLE NJ</t>
  </si>
  <si>
    <t>The Anthem Washington DC</t>
  </si>
  <si>
    <t>66ea134422e85c2a37802796</t>
  </si>
  <si>
    <t>THE ANTHEM WASHINGTON DC</t>
  </si>
  <si>
    <t>66ea134422e85c2a37802797</t>
  </si>
  <si>
    <t>66ea134422e85c2a37802798</t>
  </si>
  <si>
    <t>Kaliwa Washington DC</t>
  </si>
  <si>
    <t>66ebb3c522e85c2a37f7512e</t>
  </si>
  <si>
    <t>KALIWA WASHINGTON DC</t>
  </si>
  <si>
    <t>66e7729713f6911ba3c891af</t>
  </si>
  <si>
    <t>7th Street Surf Shopocean City NJ</t>
  </si>
  <si>
    <t>66e7729713f6911ba3c891b0</t>
  </si>
  <si>
    <t>7TH STREET SURF SHOPOCEAN CITY NJ</t>
  </si>
  <si>
    <t>66e7729713f6911ba3c891b1</t>
  </si>
  <si>
    <t>Aplpay Parkmobile Paatlanta GA</t>
  </si>
  <si>
    <t>66e7729713f6911ba3c891b2</t>
  </si>
  <si>
    <t>AplPay PARKMOBILE PaATLANTA GA</t>
  </si>
  <si>
    <t>66e7729713f6911ba3c891b3</t>
  </si>
  <si>
    <t>Custard's Last Standventnor City NJ</t>
  </si>
  <si>
    <t>66e7729713f6911ba3c891b4</t>
  </si>
  <si>
    <t>CUSTARD'S LAST STANDVentnor City NJ</t>
  </si>
  <si>
    <t>Dropbox*3mfhh671g8jfsan Francisco CA</t>
  </si>
  <si>
    <t>66e7729713f6911ba3c891b5</t>
  </si>
  <si>
    <t>DROPBOX*3MFHH671G8JFSAN FRANCISCO CA</t>
  </si>
  <si>
    <t>66ea134422e85c2a37802799</t>
  </si>
  <si>
    <t>Nintendo CAx3369 x3700 WA</t>
  </si>
  <si>
    <t>66ea134422e85c2a3780279a</t>
  </si>
  <si>
    <t>Nintendo CAXXXXXX3369 XXXXXX3700 WA</t>
  </si>
  <si>
    <t>66ea134422e85c2a3780279b</t>
  </si>
  <si>
    <t>Aplpay Dunkin #x6256forked River NJ</t>
  </si>
  <si>
    <t>66e7729713f6911ba3c891b6</t>
  </si>
  <si>
    <t>AplPay DUNKIN #X6256FORKED RIVER NJ</t>
  </si>
  <si>
    <t>X08 - NY Presbyternew York NY</t>
  </si>
  <si>
    <t>66e7729713f6911ba3c891b7</t>
  </si>
  <si>
    <t>XXX08 - NY PRESBYTERNEW YORK NY</t>
  </si>
  <si>
    <t>Aplpay Auntie Annes Wall Township NJ</t>
  </si>
  <si>
    <t>66e7729713f6911ba3c891b8</t>
  </si>
  <si>
    <t>AplPay AUNTIE ANNES WALL TOWNSHIP NJ</t>
  </si>
  <si>
    <t>Sunoco x1500 04forked River NJ</t>
  </si>
  <si>
    <t>66e7729713f6911ba3c891b9</t>
  </si>
  <si>
    <t>SUNOCO XXXXXX1500 04FORKED RIVER NJ</t>
  </si>
  <si>
    <t>Aplpay Starbucks 578wall Township NJ</t>
  </si>
  <si>
    <t>66e7729713f6911ba3c891ba</t>
  </si>
  <si>
    <t>AplPay STARBUCKS 578WALL TOWNSHIP NJ</t>
  </si>
  <si>
    <t>Columbia Faculty Pranew York NY</t>
  </si>
  <si>
    <t>66e7729713f6911ba3c891bb</t>
  </si>
  <si>
    <t>COLUMBIA FACULTY PRANEW YORK NY</t>
  </si>
  <si>
    <t>Ventnor Coffee Llc Ventnor City NJ</t>
  </si>
  <si>
    <t>66e7729713f6911ba3c891bc</t>
  </si>
  <si>
    <t>VENTNOR COFFEE LLC VENTNOR CITY NJ</t>
  </si>
  <si>
    <t>66e61c22003600a2e74d75f8</t>
  </si>
  <si>
    <t>66e636a5bf785c96cabbe223</t>
  </si>
  <si>
    <t>66e636a5bf785c96cabbe224</t>
  </si>
  <si>
    <t>66ea134422e85c2a3780279c</t>
  </si>
  <si>
    <t>66ea134422e85c2a3780279d</t>
  </si>
  <si>
    <t>66ea134422e85c2a3780279e</t>
  </si>
  <si>
    <t>66ea134422e85c2a3780279f</t>
  </si>
  <si>
    <t>66ea134422e85c2a378027a0</t>
  </si>
  <si>
    <t>66ea134422e85c2a378027a1</t>
  </si>
  <si>
    <t>66e5148cee7a0ba2dee6c268</t>
  </si>
  <si>
    <t>66e5148cee7a0ba2dee6c269</t>
  </si>
  <si>
    <t>66e5148cee7a0ba2dee6c26a</t>
  </si>
  <si>
    <t>66e4f62e003600a2e7f963ec</t>
  </si>
  <si>
    <t>66e4f62e003600a2e7f963ed</t>
  </si>
  <si>
    <t>66e4f62e003600a2e7f963f8</t>
  </si>
  <si>
    <t>66e4f62e003600a2e7f963f9</t>
  </si>
  <si>
    <t>66e4f62e003600a2e7f963fa</t>
  </si>
  <si>
    <t>66e5cc4dbf785c96ca939557</t>
  </si>
  <si>
    <t>66e5cc4dbf785c96ca939558</t>
  </si>
  <si>
    <t>66e5cc4dbf785c96ca939559</t>
  </si>
  <si>
    <t>66e32c88e46dbf1360696966</t>
  </si>
  <si>
    <t>66e32c88e46dbf1360696967</t>
  </si>
  <si>
    <t>Amazon.com*es6ov57w3</t>
  </si>
  <si>
    <t>66e35e26e46dbf13607ae551</t>
  </si>
  <si>
    <t>Amazon.com*ES6OV57W3</t>
  </si>
  <si>
    <t>Amazon Mktpl*pq0af7jz3</t>
  </si>
  <si>
    <t>66e35e26e46dbf13607ae552</t>
  </si>
  <si>
    <t>AMAZON MKTPL*PQ0AF7JZ3</t>
  </si>
  <si>
    <t>Amazon.com*z84dt8a10</t>
  </si>
  <si>
    <t>66e35e26e46dbf13607ae553</t>
  </si>
  <si>
    <t>Amazon.com*Z84DT8A10</t>
  </si>
  <si>
    <t>66e37b48003600a2e784b0f4</t>
  </si>
  <si>
    <t>66e37b48003600a2e784b0f5</t>
  </si>
  <si>
    <t>66e35e26e46dbf13607ae573</t>
  </si>
  <si>
    <t>66e474fee46dbf1360c9fc2e</t>
  </si>
  <si>
    <t>66e474fee46dbf1360c9fc2f</t>
  </si>
  <si>
    <t>66e474fee46dbf1360c9fc30</t>
  </si>
  <si>
    <t>66e474fee46dbf1360c9fc31</t>
  </si>
  <si>
    <t>66e1ea53003600a2e708a89d</t>
  </si>
  <si>
    <t>66e1ea53003600a2e708a89e</t>
  </si>
  <si>
    <t>66e1ea53003600a2e708a89f</t>
  </si>
  <si>
    <t>66e154dde46dbf1360e63cce</t>
  </si>
  <si>
    <t>66e37b48003600a2e784b0ff</t>
  </si>
  <si>
    <t>Dividend Received Exxon Mobil Corp Com</t>
  </si>
  <si>
    <t>66e154dde46dbf1360e63ce3</t>
  </si>
  <si>
    <t>DIVIDEND RECEIVED EXXON MOBIL CORP COM</t>
  </si>
  <si>
    <t>Dividend Received International Bus Mach Corp Com Usd0.20</t>
  </si>
  <si>
    <t>66e154dde46dbf1360e63ce4</t>
  </si>
  <si>
    <t>DIVIDEND RECEIVED INTERNATIONAL BUS MACH CORP COM USD0.20</t>
  </si>
  <si>
    <t>Dividend Received Skyworks Solutions Inc</t>
  </si>
  <si>
    <t>66e154dde46dbf1360e63ce5</t>
  </si>
  <si>
    <t>DIVIDEND RECEIVED SKYWORKS SOLUTIONS INC</t>
  </si>
  <si>
    <t>66e154dde46dbf1360e63ce6</t>
  </si>
  <si>
    <t>66e154dde46dbf1360e63cd8</t>
  </si>
  <si>
    <t>66e154dde46dbf1360e63cd9</t>
  </si>
  <si>
    <t>66e35e26e46dbf13607ae574</t>
  </si>
  <si>
    <t>66e0ea67e46dbf1360c354fb</t>
  </si>
  <si>
    <t>66e0ea67e46dbf1360c354fc</t>
  </si>
  <si>
    <t>Amzn Mktp Us*z89ps13r2</t>
  </si>
  <si>
    <t>66e02a50e46dbf13608f62b0</t>
  </si>
  <si>
    <t>AMZN Mktp US*Z89PS13R2</t>
  </si>
  <si>
    <t>66dfd85341823e147a2e9b5d</t>
  </si>
  <si>
    <t>66dfd85341823e147a2e9b5e</t>
  </si>
  <si>
    <t>66dfd85341823e147a2e9b5f</t>
  </si>
  <si>
    <t>66dfd85341823e147a2e9b52</t>
  </si>
  <si>
    <t>66dfd85341823e147a2e9b53</t>
  </si>
  <si>
    <t>66e1df98003600a2e704d5d1</t>
  </si>
  <si>
    <t>66e1df98003600a2e704d5d2</t>
  </si>
  <si>
    <t>66e35e26e46dbf13607ae575</t>
  </si>
  <si>
    <t>66e0ea67e46dbf1360c354fd</t>
  </si>
  <si>
    <t>Amzn Mktp Us*zt4u85un2</t>
  </si>
  <si>
    <t>66df3b3d41823e147af90fcd</t>
  </si>
  <si>
    <t>AMZN Mktp US*ZT4U85UN2</t>
  </si>
  <si>
    <t>Amazon Mktpl*zt5s396q0</t>
  </si>
  <si>
    <t>66df3b3d41823e147af90fce</t>
  </si>
  <si>
    <t>AMAZON MKTPL*ZT5S396Q0</t>
  </si>
  <si>
    <t>Amazon Mktpl*zx6197o12</t>
  </si>
  <si>
    <t>66df3b3d41823e147af90fcf</t>
  </si>
  <si>
    <t>AMAZON MKTPL*ZX6197O12</t>
  </si>
  <si>
    <t>66decfbe41823e147ae1bcf8</t>
  </si>
  <si>
    <t>66decfbe41823e147ae1bcf9</t>
  </si>
  <si>
    <t>66e11378003600a2e7cfbfb7</t>
  </si>
  <si>
    <t>66e11378003600a2e7cfbfb8</t>
  </si>
  <si>
    <t>Bocca Coal Fired Bistr Margate NJ</t>
  </si>
  <si>
    <t>66e11378003600a2e7cfbfb9</t>
  </si>
  <si>
    <t>BOCCA COAL FIRED BISTR MARGATE NJ</t>
  </si>
  <si>
    <t>66e11378003600a2e7cfbfba</t>
  </si>
  <si>
    <t>66e11378003600a2e7cfbfbb</t>
  </si>
  <si>
    <t>Chickies &amp; Petes Oc Ocean City NJ</t>
  </si>
  <si>
    <t>66e11378003600a2e7cfbfbc</t>
  </si>
  <si>
    <t>CHICKIES &amp; PETES OC OCEAN CITY NJ</t>
  </si>
  <si>
    <t>Encounters Ocean City NJ</t>
  </si>
  <si>
    <t>66e11378003600a2e7cfbfbd</t>
  </si>
  <si>
    <t>ENCOUNTERS OCEAN CITY NJ</t>
  </si>
  <si>
    <t>66e11378003600a2e7cfbfbe</t>
  </si>
  <si>
    <t>66dd0e15861579f4f31e8bfb</t>
  </si>
  <si>
    <t>66dd0e15861579f4f31e8bfc</t>
  </si>
  <si>
    <t>66dd0e15861579f4f31e8bfd</t>
  </si>
  <si>
    <t>Amazon Mktpl*zt6ju3dh2</t>
  </si>
  <si>
    <t>66dcc5ea861579f4f304a116</t>
  </si>
  <si>
    <t>AMAZON MKTPL*ZT6JU3DH2</t>
  </si>
  <si>
    <t>Amzn Mktp Us*zt0qr8db2</t>
  </si>
  <si>
    <t>66dcc5ea861579f4f304a117</t>
  </si>
  <si>
    <t>AMZN Mktp US*ZT0QR8DB2</t>
  </si>
  <si>
    <t>Amazon Mktpl*zt3667vn0</t>
  </si>
  <si>
    <t>66dcc5ea861579f4f304a118</t>
  </si>
  <si>
    <t>AMAZON MKTPL*ZT3667VN0</t>
  </si>
  <si>
    <t>66dd0a65ac04cf2a249ec96d</t>
  </si>
  <si>
    <t>66dd0a65ac04cf2a249ec96e</t>
  </si>
  <si>
    <t>66dd0a65ac04cf2a249ec96f</t>
  </si>
  <si>
    <t>66dd0a65ac04cf2a249ec970</t>
  </si>
  <si>
    <t>You Bought United States Treas Bills Zero Cpn 0.x0000% 11/29/2024</t>
  </si>
  <si>
    <t>66dd0a65ac04cf2a249ec971</t>
  </si>
  <si>
    <t>YOU BOUGHT UNITED STATES TREAS BILLS ZERO CPN 0.X0000% 11/29/2024</t>
  </si>
  <si>
    <t>You Bought United States Treas Bills Zero Cpn 0.x0000% 12/24/2024</t>
  </si>
  <si>
    <t>66dd0a65ac04cf2a249ec972</t>
  </si>
  <si>
    <t>YOU BOUGHT UNITED STATES TREAS BILLS ZERO CPN 0.X0000% 12/24/2024</t>
  </si>
  <si>
    <t>Dividend Received Constellation Energy Corp Com</t>
  </si>
  <si>
    <t>66dd0a65ac04cf2a249ec973</t>
  </si>
  <si>
    <t>DIVIDEND RECEIVED CONSTELLATION ENERGY CORP COM</t>
  </si>
  <si>
    <t>Dividend Received Southern Co</t>
  </si>
  <si>
    <t>66dd0a65ac04cf2a249ec974</t>
  </si>
  <si>
    <t>DIVIDEND RECEIVED SOUTHERN CO</t>
  </si>
  <si>
    <t>66dd0a65ac04cf2a249ec975</t>
  </si>
  <si>
    <t>66dd0a65ac04cf2a249ec961</t>
  </si>
  <si>
    <t>66dd0a65ac04cf2a249ec962</t>
  </si>
  <si>
    <t>66dd0a65ac04cf2a249ec963</t>
  </si>
  <si>
    <t>66e11378003600a2e7cfbfbf</t>
  </si>
  <si>
    <t>66e11378003600a2e7cfbfc0</t>
  </si>
  <si>
    <t>66e11378003600a2e7cfbfc1</t>
  </si>
  <si>
    <t>66e11378003600a2e7cfbfc2</t>
  </si>
  <si>
    <t>66e11378003600a2e7cfbfc3</t>
  </si>
  <si>
    <t>66dd0e15861579f4f31e8bfe</t>
  </si>
  <si>
    <t>Linkedin PRE*x6564LNKD.IN/BILL CA</t>
  </si>
  <si>
    <t>66dd0e15861579f4f31e8bff</t>
  </si>
  <si>
    <t>LINKEDIN PRE*XXX6564LNKD.IN/BILL CA</t>
  </si>
  <si>
    <t>66dd0e15861579f4f31e8c00</t>
  </si>
  <si>
    <t>Dividend Received Cummins Inc</t>
  </si>
  <si>
    <t>66dbaaaaab549579ed41f3b9</t>
  </si>
  <si>
    <t>DIVIDEND RECEIVED CUMMINS INC</t>
  </si>
  <si>
    <t>66dbaaaaab549579ed41f3ba</t>
  </si>
  <si>
    <t>66dbaaaaab549579ed41f3f4</t>
  </si>
  <si>
    <t>66dbaaaaab549579ed41f3f5</t>
  </si>
  <si>
    <t>66dbaaaaab549579ed41f3f6</t>
  </si>
  <si>
    <t>66dbaaaaab549579ed41f3dc</t>
  </si>
  <si>
    <t>66dbaaaaab549579ed41f3dd</t>
  </si>
  <si>
    <t>66dbaaaaab549579ed41f3c4</t>
  </si>
  <si>
    <t>66dbaaaaab549579ed41f3c5</t>
  </si>
  <si>
    <t>66dbaaaaab549579ed41f3c6</t>
  </si>
  <si>
    <t>66dbaaaaab549579ed41f3c7</t>
  </si>
  <si>
    <t>Dinos Subs and Pizza Margate City NJ</t>
  </si>
  <si>
    <t>66daa0a1281163e11bb4ff24</t>
  </si>
  <si>
    <t>DINOS SUBS AND PIZZA MARGATE CITY NJ</t>
  </si>
  <si>
    <t>66daa0a1281163e11bb4ff25</t>
  </si>
  <si>
    <t>66daa0a1281163e11bb4ff26</t>
  </si>
  <si>
    <t>66dcb34d861579f4f3fde4c7</t>
  </si>
  <si>
    <t>66e11378003600a2e7cfbfc4</t>
  </si>
  <si>
    <t>66da7f969c76e1baf10c23bf</t>
  </si>
  <si>
    <t>Amazon Mktpl*zt2lc4p92</t>
  </si>
  <si>
    <t>66da00d4281163e11b7df4ed</t>
  </si>
  <si>
    <t>AMAZON MKTPL*ZT2LC4P92</t>
  </si>
  <si>
    <t>66d9fc5c281163e11b7c63ba</t>
  </si>
  <si>
    <t>66daa0a1281163e11bb4ff27</t>
  </si>
  <si>
    <t>66daa0a1281163e11bb4ff28</t>
  </si>
  <si>
    <t>Jagielkys Homemade Can Ventnor City NJ</t>
  </si>
  <si>
    <t>66daa0a1281163e11bb4ff29</t>
  </si>
  <si>
    <t>JAGIELKYS HOMEMADE CAN VENTNOR CITY NJ</t>
  </si>
  <si>
    <t>66daa0a1281163e11bb4ff2a</t>
  </si>
  <si>
    <t>66daa0a1281163e11bb4ff2b</t>
  </si>
  <si>
    <t>66daa0a1281163e11bb4ff2c</t>
  </si>
  <si>
    <t>66daa0a1281163e11bb4ff2d</t>
  </si>
  <si>
    <t>670713e454fb5864b9eea690</t>
  </si>
  <si>
    <t>6705e9a4d140102735ec6066</t>
  </si>
  <si>
    <t>6705e9a4d140102735ec6071</t>
  </si>
  <si>
    <t>6705e9a4d140102735ec607c</t>
  </si>
  <si>
    <t>6704ddeb1c9e9c503796e16f</t>
  </si>
  <si>
    <t>6704ddeb1c9e9c503796e183</t>
  </si>
  <si>
    <t>6704ddeb1c9e9c503796e196</t>
  </si>
  <si>
    <t>6704ddeb1c9e9c503796e1ab</t>
  </si>
  <si>
    <t>6704ddeb1c9e9c503796e1c4</t>
  </si>
  <si>
    <t>6704ddeb1c9e9c503796e1cf</t>
  </si>
  <si>
    <t>6704ddeb1c9e9c503796e1da</t>
  </si>
  <si>
    <t>6704ddeb1c9e9c503796e1e5</t>
  </si>
  <si>
    <t>6704ddeb1c9e9c503796e1f0</t>
  </si>
  <si>
    <t>6704ddeb1c9e9c503796e1fb</t>
  </si>
  <si>
    <t>6704ddeb1c9e9c503796e213</t>
  </si>
  <si>
    <t>6704ddeb1c9e9c503796e226</t>
  </si>
  <si>
    <t>6704ddeb1c9e9c503796e231</t>
  </si>
  <si>
    <t>6704ddeb1c9e9c503796e23c</t>
  </si>
  <si>
    <t>6704ddeb1c9e9c503796e247</t>
  </si>
  <si>
    <t>670255fdd3a635f482ed73ef</t>
  </si>
  <si>
    <t>67022345801dd59132e124f6</t>
  </si>
  <si>
    <t>67022345801dd59132e12501</t>
  </si>
  <si>
    <t>67022345801dd59132e1250c</t>
  </si>
  <si>
    <t>670111d6d3a635f482940b78</t>
  </si>
  <si>
    <t>670111d6d3a635f482940b83</t>
  </si>
  <si>
    <t>670111d6d3a635f482940b8e</t>
  </si>
  <si>
    <t>670111d6d3a635f482940b99</t>
  </si>
  <si>
    <t>670111d7d3a635f482940ba4</t>
  </si>
  <si>
    <t>670111d7d3a635f482940baf</t>
  </si>
  <si>
    <t>670111d7d3a635f482940bba</t>
  </si>
  <si>
    <t>670111d7d3a635f482940bc5</t>
  </si>
  <si>
    <t>670111d7d3a635f482940bd0</t>
  </si>
  <si>
    <t>670111d7d3a635f482940bdb</t>
  </si>
  <si>
    <t>670111d7d3a635f482940be6</t>
  </si>
  <si>
    <t>670111d7d3a635f482940bf1</t>
  </si>
  <si>
    <t>670111d7d3a635f482940bfc</t>
  </si>
  <si>
    <t>670111d7d3a635f482940c07</t>
  </si>
  <si>
    <t>670111d7d3a635f482940c12</t>
  </si>
  <si>
    <t>66ff4ea19dbfae4292956e45</t>
  </si>
  <si>
    <t>66fe2b40e0356bcc950bc2bb</t>
  </si>
  <si>
    <t>66fe2b40e0356bcc950bc2c6</t>
  </si>
  <si>
    <t>66fe2b40e0356bcc950bc2d1</t>
  </si>
  <si>
    <t>66fda11cbe3269d09ea746fe</t>
  </si>
  <si>
    <t>66fda11cbe3269d09ea74709</t>
  </si>
  <si>
    <t>66fda11cbe3269d09ea74714</t>
  </si>
  <si>
    <t>66fda11cbe3269d09ea7471f</t>
  </si>
  <si>
    <t>66fda11cbe3269d09ea7472a</t>
  </si>
  <si>
    <t>66fda11dbe3269d09ea74735</t>
  </si>
  <si>
    <t>66fda11dbe3269d09ea74740</t>
  </si>
  <si>
    <t>66fda11dbe3269d09ea7474b</t>
  </si>
  <si>
    <t>66fda11dbe3269d09ea74756</t>
  </si>
  <si>
    <t>66fda11dbe3269d09ea74761</t>
  </si>
  <si>
    <t>66fda11dbe3269d09ea7476c</t>
  </si>
  <si>
    <t>66fda11dbe3269d09ea74777</t>
  </si>
  <si>
    <t>66fda11dbe3269d09ea74782</t>
  </si>
  <si>
    <t>66fda11dbe3269d09ea7478d</t>
  </si>
  <si>
    <t>66fda11dbe3269d09ea74798</t>
  </si>
  <si>
    <t>66fb0ffc249c1cd36dbffd14</t>
  </si>
  <si>
    <t>66f9d96b8a1f7370193768ff</t>
  </si>
  <si>
    <t>66f9984c249c1cd36d4dba24</t>
  </si>
  <si>
    <t>66f9984c249c1cd36d4dba2f</t>
  </si>
  <si>
    <t>66f9984c249c1cd36d4dba3a</t>
  </si>
  <si>
    <t>66f9984c249c1cd36d4dba45</t>
  </si>
  <si>
    <t>66f9984c249c1cd36d4dba50</t>
  </si>
  <si>
    <t>66f9984c249c1cd36d4dba5d</t>
  </si>
  <si>
    <t>66f9984c249c1cd36d4dba73</t>
  </si>
  <si>
    <t>66f9984c249c1cd36d4dba92</t>
  </si>
  <si>
    <t>66f9984c249c1cd36d4dbab3</t>
  </si>
  <si>
    <t>66f9984c249c1cd36d4dbabe</t>
  </si>
  <si>
    <t>66f9984c249c1cd36d4dbae0</t>
  </si>
  <si>
    <t>66f9984c249c1cd36d4dbaf2</t>
  </si>
  <si>
    <t>66f9984c249c1cd36d4dbafd</t>
  </si>
  <si>
    <t>66f9984c249c1cd36d4dbb08</t>
  </si>
  <si>
    <t>66f9984c249c1cd36d4dbb16</t>
  </si>
  <si>
    <t>66f8df7d8a1f737019fd7e06</t>
  </si>
  <si>
    <t>66f8df7d8a1f737019fd7e11</t>
  </si>
  <si>
    <t>66f8df7e8a1f737019fd7e1c</t>
  </si>
  <si>
    <t>66f8d0448a1f737019f94e33</t>
  </si>
  <si>
    <t>66f89926249c1cd36d1452d5</t>
  </si>
  <si>
    <t>66f89926249c1cd36d1452e0</t>
  </si>
  <si>
    <t>66f89926249c1cd36d1452eb</t>
  </si>
  <si>
    <t>66f89926249c1cd36d1452f6</t>
  </si>
  <si>
    <t>66f89926249c1cd36d145301</t>
  </si>
  <si>
    <t>66f89926249c1cd36d14530c</t>
  </si>
  <si>
    <t>66f89926249c1cd36d145317</t>
  </si>
  <si>
    <t>66f89926249c1cd36d145322</t>
  </si>
  <si>
    <t>66f89927249c1cd36d14532d</t>
  </si>
  <si>
    <t>66f89927249c1cd36d145338</t>
  </si>
  <si>
    <t>66f89927249c1cd36d145343</t>
  </si>
  <si>
    <t>66f89927249c1cd36d14534e</t>
  </si>
  <si>
    <t>66f89927249c1cd36d145359</t>
  </si>
  <si>
    <t>66f89927249c1cd36d145364</t>
  </si>
  <si>
    <t>66f89927249c1cd36d14536f</t>
  </si>
  <si>
    <t>66f85c88249c1cd36dff73bf</t>
  </si>
  <si>
    <t>66f74739249c1cd36db28894</t>
  </si>
  <si>
    <t>66f74739249c1cd36db288aa</t>
  </si>
  <si>
    <t>66f74739249c1cd36db288c0</t>
  </si>
  <si>
    <t>66f64e965e63fd9c1658c38c</t>
  </si>
  <si>
    <t>66f645145e63fd9c1655ab04</t>
  </si>
  <si>
    <t>66f609ea5e63fd9c16429584</t>
  </si>
  <si>
    <t>66f609ea5e63fd9c1642958f</t>
  </si>
  <si>
    <t>66f609ea5e63fd9c1642959a</t>
  </si>
  <si>
    <t>66f609ea5e63fd9c164295a5</t>
  </si>
  <si>
    <t>66f609ea5e63fd9c164295b0</t>
  </si>
  <si>
    <t>66f609ea5e63fd9c164295bb</t>
  </si>
  <si>
    <t>66f609ea5e63fd9c164295c6</t>
  </si>
  <si>
    <t>66f609eb5e63fd9c164295d1</t>
  </si>
  <si>
    <t>66f609eb5e63fd9c164295dc</t>
  </si>
  <si>
    <t>66f609eb5e63fd9c164295e7</t>
  </si>
  <si>
    <t>66f609eb5e63fd9c164295f2</t>
  </si>
  <si>
    <t>66f609eb5e63fd9c164295fd</t>
  </si>
  <si>
    <t>66f609eb5e63fd9c16429608</t>
  </si>
  <si>
    <t>66f609eb5e63fd9c16429613</t>
  </si>
  <si>
    <t>66f609eb5e63fd9c1642961e</t>
  </si>
  <si>
    <t>66f59be65e63fd9c161d6617</t>
  </si>
  <si>
    <t>66f501845e63fd9c16f7e57d</t>
  </si>
  <si>
    <t>66f501845e63fd9c16f7e592</t>
  </si>
  <si>
    <t>66f501845e63fd9c16f7e5a9</t>
  </si>
  <si>
    <t>66f4d70f5e63fd9c16ea47e7</t>
  </si>
  <si>
    <t>66f4b307249c1cd36df551d2</t>
  </si>
  <si>
    <t>66f4b307249c1cd36df551dd</t>
  </si>
  <si>
    <t>66f4b307249c1cd36df551e8</t>
  </si>
  <si>
    <t>66f4b307249c1cd36df551f3</t>
  </si>
  <si>
    <t>66f4b307249c1cd36df551fe</t>
  </si>
  <si>
    <t>66f4b307249c1cd36df55209</t>
  </si>
  <si>
    <t>66f4b307249c1cd36df55216</t>
  </si>
  <si>
    <t>66f4b307249c1cd36df5522e</t>
  </si>
  <si>
    <t>66f4b307249c1cd36df55239</t>
  </si>
  <si>
    <t>66f4b307249c1cd36df55244</t>
  </si>
  <si>
    <t>66f4b307249c1cd36df55261</t>
  </si>
  <si>
    <t>66f4b307249c1cd36df5526c</t>
  </si>
  <si>
    <t>66f4b307249c1cd36df55277</t>
  </si>
  <si>
    <t>66f4b307249c1cd36df55282</t>
  </si>
  <si>
    <t>66f4b307249c1cd36df5528d</t>
  </si>
  <si>
    <t>66f3f9b27adb0e25121c0847</t>
  </si>
  <si>
    <t>66f3709690a5aecf9893a5c9</t>
  </si>
  <si>
    <t>66f32076249c1cd36d7f835b</t>
  </si>
  <si>
    <t>66f32076249c1cd36d7f8366</t>
  </si>
  <si>
    <t>66f32076249c1cd36d7f8371</t>
  </si>
  <si>
    <t>66f32077249c1cd36d7f837c</t>
  </si>
  <si>
    <t>66f32077249c1cd36d7f8387</t>
  </si>
  <si>
    <t>66f32077249c1cd36d7f83a4</t>
  </si>
  <si>
    <t>66f32077249c1cd36d7f83af</t>
  </si>
  <si>
    <t>66f32077249c1cd36d7f83ba</t>
  </si>
  <si>
    <t>66f32077249c1cd36d7f83c5</t>
  </si>
  <si>
    <t>66f32077249c1cd36d7f83d0</t>
  </si>
  <si>
    <t>66f32077249c1cd36d7f83db</t>
  </si>
  <si>
    <t>66f32077249c1cd36d7f83e6</t>
  </si>
  <si>
    <t>66f32077249c1cd36d7f83f1</t>
  </si>
  <si>
    <t>66f32077249c1cd36d7f83fc</t>
  </si>
  <si>
    <t>66f32077249c1cd36d7f8407</t>
  </si>
  <si>
    <t>66f32077249c1cd36d7f8412</t>
  </si>
  <si>
    <t>66f287894d7fdf8eebc5b149</t>
  </si>
  <si>
    <t>66f287894d7fdf8eebc5b154</t>
  </si>
  <si>
    <t>66f287894d7fdf8eebc5b15f</t>
  </si>
  <si>
    <t>66f1bcad853aa1d5e750db88</t>
  </si>
  <si>
    <t>66f1bcad853aa1d5e750db93</t>
  </si>
  <si>
    <t>66f1bcad853aa1d5e750db9e</t>
  </si>
  <si>
    <t>66f14cc35ad355d206e34e62</t>
  </si>
  <si>
    <t>66f11d21b5de98d5b4cc7170</t>
  </si>
  <si>
    <t>66f11d21b5de98d5b4cc717b</t>
  </si>
  <si>
    <t>66f11d21b5de98d5b4cc7186</t>
  </si>
  <si>
    <t>66f11d21b5de98d5b4cc7191</t>
  </si>
  <si>
    <t>66f11d21b5de98d5b4cc719c</t>
  </si>
  <si>
    <t>66f11d21b5de98d5b4cc71a7</t>
  </si>
  <si>
    <t>66f11d21b5de98d5b4cc71b2</t>
  </si>
  <si>
    <t>66f11d21b5de98d5b4cc71bd</t>
  </si>
  <si>
    <t>66f11d21b5de98d5b4cc71c8</t>
  </si>
  <si>
    <t>66f11d21b5de98d5b4cc71d3</t>
  </si>
  <si>
    <t>66f11d21b5de98d5b4cc71de</t>
  </si>
  <si>
    <t>66f11d21b5de98d5b4cc71e9</t>
  </si>
  <si>
    <t>66f11d21b5de98d5b4cc71f4</t>
  </si>
  <si>
    <t>66f11d21b5de98d5b4cc71ff</t>
  </si>
  <si>
    <t>66f11d21b5de98d5b4cc720a</t>
  </si>
  <si>
    <t>66f11d21b5de98d5b4cc7215</t>
  </si>
  <si>
    <t>66f062f4b5de98d5b48e0142</t>
  </si>
  <si>
    <t>66f062f4b5de98d5b48e014d</t>
  </si>
  <si>
    <t>66f062f4b5de98d5b48e0158</t>
  </si>
  <si>
    <t>66f05f68b5de98d5b48ca7a3</t>
  </si>
  <si>
    <t>66eff34cb5de98d5b47d50be</t>
  </si>
  <si>
    <t>66eff34cb5de98d5b47d50c9</t>
  </si>
  <si>
    <t>66eff34cb5de98d5b47d50d4</t>
  </si>
  <si>
    <t>66eff34cb5de98d5b47d50df</t>
  </si>
  <si>
    <t>66eff34cb5de98d5b47d50ea</t>
  </si>
  <si>
    <t>66eff34cb5de98d5b47d50f5</t>
  </si>
  <si>
    <t>66eff34cb5de98d5b47d5100</t>
  </si>
  <si>
    <t>66eff34cb5de98d5b47d510b</t>
  </si>
  <si>
    <t>66eff34cb5de98d5b47d5116</t>
  </si>
  <si>
    <t>66eff34cb5de98d5b47d5121</t>
  </si>
  <si>
    <t>66eff34cb5de98d5b47d512c</t>
  </si>
  <si>
    <t>66eff34cb5de98d5b47d5149</t>
  </si>
  <si>
    <t>66eff34cb5de98d5b47d5154</t>
  </si>
  <si>
    <t>66eff34cb5de98d5b47d515f</t>
  </si>
  <si>
    <t>66eff34cb5de98d5b47d516a</t>
  </si>
  <si>
    <t>66efd1a95ad355d2067c3b47</t>
  </si>
  <si>
    <t>66ef44e0b5de98d5b44e910d</t>
  </si>
  <si>
    <t>66ef36c4b5de98d5b449c92c</t>
  </si>
  <si>
    <t>66ef36c4b5de98d5b449c940</t>
  </si>
  <si>
    <t>66ef36c4b5de98d5b449c95d</t>
  </si>
  <si>
    <t>66ef36c4b5de98d5b449c968</t>
  </si>
  <si>
    <t>66ef36c4b5de98d5b449c973</t>
  </si>
  <si>
    <t>66ef36c4b5de98d5b449c97e</t>
  </si>
  <si>
    <t>66ef36c4b5de98d5b449c989</t>
  </si>
  <si>
    <t>66ef36c4b5de98d5b449c994</t>
  </si>
  <si>
    <t>66ef36c5b5de98d5b449c99f</t>
  </si>
  <si>
    <t>66ef36c5b5de98d5b449c9aa</t>
  </si>
  <si>
    <t>66ef36c5b5de98d5b449c9b5</t>
  </si>
  <si>
    <t>66ef36c5b5de98d5b449c9c0</t>
  </si>
  <si>
    <t>66ef36c5b5de98d5b449c9cb</t>
  </si>
  <si>
    <t>66ef36c5b5de98d5b449c9d6</t>
  </si>
  <si>
    <t>66ef36c5b5de98d5b449c9e1</t>
  </si>
  <si>
    <t>66ee61f55ad355d20618af3c</t>
  </si>
  <si>
    <t>66ee2dfc5ad355d20609b9c4</t>
  </si>
  <si>
    <t>66ee2dfd5ad355d20609b9cf</t>
  </si>
  <si>
    <t>66ee2dfd5ad355d20609b9da</t>
  </si>
  <si>
    <t>66edd43cc6dc46b13d8f11d3</t>
  </si>
  <si>
    <t>66ed4e50c6dc46b13d6f2b27</t>
  </si>
  <si>
    <t>66ed4e51c6dc46b13d6f2bae</t>
  </si>
  <si>
    <t>66ed4e51c6dc46b13d6f2c08</t>
  </si>
  <si>
    <t>66ed4e51c6dc46b13d6f2c1a</t>
  </si>
  <si>
    <t>66ed0555fe65690dae373202</t>
  </si>
  <si>
    <t>66ed0555fe65690dae37320d</t>
  </si>
  <si>
    <t>66ed0555fe65690dae373218</t>
  </si>
  <si>
    <t>66ed0555fe65690dae373223</t>
  </si>
  <si>
    <t>66ed0555fe65690dae37322e</t>
  </si>
  <si>
    <t>66ed0555fe65690dae373239</t>
  </si>
  <si>
    <t>66ed0555fe65690dae373244</t>
  </si>
  <si>
    <t>66ed0555fe65690dae37324f</t>
  </si>
  <si>
    <t>66ed0555fe65690dae37325a</t>
  </si>
  <si>
    <t>66ed0555fe65690dae373265</t>
  </si>
  <si>
    <t>66ed0555fe65690dae373270</t>
  </si>
  <si>
    <t>66ed0555fe65690dae37327b</t>
  </si>
  <si>
    <t>66ed0555fe65690dae373286</t>
  </si>
  <si>
    <t>66ed0555fe65690dae373291</t>
  </si>
  <si>
    <t>66ed0555fe65690dae37329c</t>
  </si>
  <si>
    <t>66ec6193c6dc46b13d2342f4</t>
  </si>
  <si>
    <t>66ebbea722e85c2a37fab966</t>
  </si>
  <si>
    <t>66ebb3c522e85c2a37f750fd</t>
  </si>
  <si>
    <t>66ebb3c522e85c2a37f75108</t>
  </si>
  <si>
    <t>66ebb3c522e85c2a37f75113</t>
  </si>
  <si>
    <t>66ebb3c522e85c2a37f7511e</t>
  </si>
  <si>
    <t>66eaa92caa83c0c24426d4d2</t>
  </si>
  <si>
    <t>66eaa92caa83c0c24426d4dd</t>
  </si>
  <si>
    <t>66eaa92caa83c0c24426d4e8</t>
  </si>
  <si>
    <t>66eaa92caa83c0c24426d502</t>
  </si>
  <si>
    <t>66eaa92daa83c0c24426d51f</t>
  </si>
  <si>
    <t>66eaa92daa83c0c24426d52a</t>
  </si>
  <si>
    <t>66eaa92daa83c0c24426d535</t>
  </si>
  <si>
    <t>66eaa92daa83c0c24426d540</t>
  </si>
  <si>
    <t>66eaa92daa83c0c24426d557</t>
  </si>
  <si>
    <t>66eaa92daa83c0c24426d56c</t>
  </si>
  <si>
    <t>66eaa92daa83c0c24426d579</t>
  </si>
  <si>
    <t>66eaa92daa83c0c24426d58f</t>
  </si>
  <si>
    <t>66eaa92daa83c0c24426d5a3</t>
  </si>
  <si>
    <t>66eaa92daa83c0c24426d5b1</t>
  </si>
  <si>
    <t>66eaa92daa83c0c24426d5bc</t>
  </si>
  <si>
    <t>66ea134322e85c2a37802763</t>
  </si>
  <si>
    <t>66ea001de2b7b500c579cd2f</t>
  </si>
  <si>
    <t>66ea001de2b7b500c579cd3a</t>
  </si>
  <si>
    <t>66ea001ee2b7b500c579cd5a</t>
  </si>
  <si>
    <t>66ea001ee2b7b500c579cd65</t>
  </si>
  <si>
    <t>66ea001ee2b7b500c579cd88</t>
  </si>
  <si>
    <t>66ea001ee2b7b500c579cda6</t>
  </si>
  <si>
    <t>66e9c996bf785c96ca998c16</t>
  </si>
  <si>
    <t>66e9c996bf785c96ca998c41</t>
  </si>
  <si>
    <t>66e9c997bf785c96ca998c4c</t>
  </si>
  <si>
    <t>66e91ac113f6911ba3494e1d</t>
  </si>
  <si>
    <t>66e91ac113f6911ba3494e28</t>
  </si>
  <si>
    <t>66e91ac113f6911ba3494e33</t>
  </si>
  <si>
    <t>66e91ac113f6911ba3494e3e</t>
  </si>
  <si>
    <t>66e91ac113f6911ba3494e49</t>
  </si>
  <si>
    <t>66e91ac113f6911ba3494e54</t>
  </si>
  <si>
    <t>66e91ac113f6911ba3494e5f</t>
  </si>
  <si>
    <t>66e91ac113f6911ba3494e6a</t>
  </si>
  <si>
    <t>66e91ac113f6911ba3494e75</t>
  </si>
  <si>
    <t>66e91ac213f6911ba3494e80</t>
  </si>
  <si>
    <t>66e91ac213f6911ba3494e8b</t>
  </si>
  <si>
    <t>66e91ac213f6911ba3494e96</t>
  </si>
  <si>
    <t>66e91ac213f6911ba3494ea1</t>
  </si>
  <si>
    <t>66e91ac213f6911ba3494eac</t>
  </si>
  <si>
    <t>66e91ac213f6911ba3494eb7</t>
  </si>
  <si>
    <t>66e90dba13f6911ba3456799</t>
  </si>
  <si>
    <t>66e8cd8bbf785c96ca5680af</t>
  </si>
  <si>
    <t>66e7e875bf785c96ca1a4312</t>
  </si>
  <si>
    <t>66e7e875bf785c96ca1a431d</t>
  </si>
  <si>
    <t>66e7e875bf785c96ca1a4328</t>
  </si>
  <si>
    <t>66e793aabf785c96cafb5e64</t>
  </si>
  <si>
    <t>66e793aabf785c96cafb5e95</t>
  </si>
  <si>
    <t>66e77b7bbf785c96caf1c5e7</t>
  </si>
  <si>
    <t>66e77b7bbf785c96caf1c5f9</t>
  </si>
  <si>
    <t>66e77b7bbf785c96caf1c611</t>
  </si>
  <si>
    <t>66e77b7bbf785c96caf1c61c</t>
  </si>
  <si>
    <t>66e77b7bbf785c96caf1c627</t>
  </si>
  <si>
    <t>66e77b7bbf785c96caf1c632</t>
  </si>
  <si>
    <t>66e77b7bbf785c96caf1c63d</t>
  </si>
  <si>
    <t>66e77b7cbf785c96caf1c648</t>
  </si>
  <si>
    <t>66e77b7cbf785c96caf1c659</t>
  </si>
  <si>
    <t>66e77b7cbf785c96caf1c670</t>
  </si>
  <si>
    <t>66e77b7cbf785c96caf1c686</t>
  </si>
  <si>
    <t>66e77b7cbf785c96caf1c69d</t>
  </si>
  <si>
    <t>66e77b7cbf785c96caf1c6b1</t>
  </si>
  <si>
    <t>66e77b7cbf785c96caf1c6bc</t>
  </si>
  <si>
    <t>66e77b7cbf785c96caf1c6cf</t>
  </si>
  <si>
    <t>66e7729713f6911ba3c8918f</t>
  </si>
  <si>
    <t>66e7729713f6911ba3c8919a</t>
  </si>
  <si>
    <t>66e7729713f6911ba3c891a5</t>
  </si>
  <si>
    <t>66e636a4bf785c96cabbe0b5</t>
  </si>
  <si>
    <t>66e636a4bf785c96cabbe0c0</t>
  </si>
  <si>
    <t>66e636a4bf785c96cabbe0cb</t>
  </si>
  <si>
    <t>66e636a4bf785c96cabbe0d6</t>
  </si>
  <si>
    <t>66e636a4bf785c96cabbe0e1</t>
  </si>
  <si>
    <t>66e636a4bf785c96cabbe0ec</t>
  </si>
  <si>
    <t>66e636a4bf785c96cabbe0f7</t>
  </si>
  <si>
    <t>66e636a4bf785c96cabbe102</t>
  </si>
  <si>
    <t>66e636a4bf785c96cabbe10d</t>
  </si>
  <si>
    <t>66e636a4bf785c96cabbe118</t>
  </si>
  <si>
    <t>66e636a4bf785c96cabbe123</t>
  </si>
  <si>
    <t>66e636a4bf785c96cabbe12e</t>
  </si>
  <si>
    <t>66e636a4bf785c96cabbe139</t>
  </si>
  <si>
    <t>66e636a4bf785c96cabbe144</t>
  </si>
  <si>
    <t>66e636a4bf785c96cabbe14f</t>
  </si>
  <si>
    <t>66e61c22003600a2e74d75ee</t>
  </si>
  <si>
    <t>66e5cc4dbf785c96ca93953f</t>
  </si>
  <si>
    <t>66e5148cee7a0ba2dee6c221</t>
  </si>
  <si>
    <t>66e5148cee7a0ba2dee6c22c</t>
  </si>
  <si>
    <t>66e5148cee7a0ba2dee6c23f</t>
  </si>
  <si>
    <t>66e4f62c003600a2e7f96269</t>
  </si>
  <si>
    <t>66e4f62c003600a2e7f96274</t>
  </si>
  <si>
    <t>66e4f62d003600a2e7f9627f</t>
  </si>
  <si>
    <t>66e4f62d003600a2e7f9628a</t>
  </si>
  <si>
    <t>66e4f62d003600a2e7f96295</t>
  </si>
  <si>
    <t>66e4f62d003600a2e7f962a4</t>
  </si>
  <si>
    <t>66e4f62d003600a2e7f962bd</t>
  </si>
  <si>
    <t>66e4f62d003600a2e7f962c8</t>
  </si>
  <si>
    <t>66e4f62d003600a2e7f962d3</t>
  </si>
  <si>
    <t>66e4f62d003600a2e7f962ef</t>
  </si>
  <si>
    <t>66e4f62d003600a2e7f962fa</t>
  </si>
  <si>
    <t>66e4f62d003600a2e7f96305</t>
  </si>
  <si>
    <t>66e4f62d003600a2e7f96310</t>
  </si>
  <si>
    <t>66e4f62d003600a2e7f96331</t>
  </si>
  <si>
    <t>66e4f62d003600a2e7f9633c</t>
  </si>
  <si>
    <t>66e4e67d003600a2e7f42e4d</t>
  </si>
  <si>
    <t>66e474fde46dbf1360c9fc14</t>
  </si>
  <si>
    <t>66e37b46003600a2e784aef7</t>
  </si>
  <si>
    <t>66e37b46003600a2e784af0d</t>
  </si>
  <si>
    <t>66e37b47003600a2e784af24</t>
  </si>
  <si>
    <t>66e37b47003600a2e784af39</t>
  </si>
  <si>
    <t>66e37b47003600a2e784af4f</t>
  </si>
  <si>
    <t>66e37b47003600a2e784af63</t>
  </si>
  <si>
    <t>66e37b47003600a2e784af79</t>
  </si>
  <si>
    <t>66e37b47003600a2e784af8f</t>
  </si>
  <si>
    <t>66e37b47003600a2e784afa4</t>
  </si>
  <si>
    <t>66e37b47003600a2e784afb6</t>
  </si>
  <si>
    <t>66e37b47003600a2e784afc1</t>
  </si>
  <si>
    <t>66e37b47003600a2e784afcc</t>
  </si>
  <si>
    <t>66e37b47003600a2e784afd7</t>
  </si>
  <si>
    <t>66e37b47003600a2e784afe2</t>
  </si>
  <si>
    <t>66e37b47003600a2e784afed</t>
  </si>
  <si>
    <t>66e35e26e46dbf13607ae526</t>
  </si>
  <si>
    <t>66e35e26e46dbf13607ae51a</t>
  </si>
  <si>
    <t>66e32c87e46dbf1360696934</t>
  </si>
  <si>
    <t>66e32c87e46dbf136069693f</t>
  </si>
  <si>
    <t>66e32c87e46dbf136069694a</t>
  </si>
  <si>
    <t>66e1ea53003600a2e708a893</t>
  </si>
  <si>
    <t>66e1df98003600a2e704d5c7</t>
  </si>
  <si>
    <t>66e154dbe46dbf1360e63b5f</t>
  </si>
  <si>
    <t>66e154dbe46dbf1360e63b73</t>
  </si>
  <si>
    <t>66e154dbe46dbf1360e63b7e</t>
  </si>
  <si>
    <t>66e154dbe46dbf1360e63b89</t>
  </si>
  <si>
    <t>66e154dbe46dbf1360e63b94</t>
  </si>
  <si>
    <t>66e154dbe46dbf1360e63b9f</t>
  </si>
  <si>
    <t>66e154dbe46dbf1360e63baa</t>
  </si>
  <si>
    <t>66e154dbe46dbf1360e63bb5</t>
  </si>
  <si>
    <t>66e154dbe46dbf1360e63bc0</t>
  </si>
  <si>
    <t>66e154dbe46dbf1360e63bcb</t>
  </si>
  <si>
    <t>66e154dce46dbf1360e63bd6</t>
  </si>
  <si>
    <t>66e154dce46dbf1360e63be1</t>
  </si>
  <si>
    <t>66e154dce46dbf1360e63bec</t>
  </si>
  <si>
    <t>66e154dce46dbf1360e63bf7</t>
  </si>
  <si>
    <t>66e154dce46dbf1360e63c02</t>
  </si>
  <si>
    <t>66e154dce46dbf1360e63c0d</t>
  </si>
  <si>
    <t>66e11378003600a2e7cfbf9e</t>
  </si>
  <si>
    <t>66e0ea66e46dbf1360c354b3</t>
  </si>
  <si>
    <t>66e0ea66e46dbf1360c354be</t>
  </si>
  <si>
    <t>66e0ea66e46dbf1360c354c9</t>
  </si>
  <si>
    <t>66e0859ce46dbf13609f96d1</t>
  </si>
  <si>
    <t>66e0859ce46dbf13609f96e2</t>
  </si>
  <si>
    <t>66e0859ce46dbf13609f9730</t>
  </si>
  <si>
    <t>66e0859ce46dbf13609f974c</t>
  </si>
  <si>
    <t>66e0859ce46dbf13609f976d</t>
  </si>
  <si>
    <t>66e0859ce46dbf13609f9780</t>
  </si>
  <si>
    <t>66e02a50e46dbf13608f6289</t>
  </si>
  <si>
    <t>66dfd85141823e147a2e9a18</t>
  </si>
  <si>
    <t>66dfd85141823e147a2e9a23</t>
  </si>
  <si>
    <t>66dfd85141823e147a2e9a2e</t>
  </si>
  <si>
    <t>66dfd85141823e147a2e9a39</t>
  </si>
  <si>
    <t>66dfd85241823e147a2e9a44</t>
  </si>
  <si>
    <t>66dfd85241823e147a2e9a4f</t>
  </si>
  <si>
    <t>66dfd85241823e147a2e9a5a</t>
  </si>
  <si>
    <t>66dfd85241823e147a2e9a65</t>
  </si>
  <si>
    <t>66dfd85241823e147a2e9a70</t>
  </si>
  <si>
    <t>66dfd85241823e147a2e9a7b</t>
  </si>
  <si>
    <t>66dfd85241823e147a2e9a86</t>
  </si>
  <si>
    <t>66dfd85241823e147a2e9a91</t>
  </si>
  <si>
    <t>66dfd85241823e147a2e9a9c</t>
  </si>
  <si>
    <t>66dfd85241823e147a2e9aa7</t>
  </si>
  <si>
    <t>66dfd85241823e147a2e9ab2</t>
  </si>
  <si>
    <t>66df9fa4f6124efbc81319f8</t>
  </si>
  <si>
    <t>66df3b3d41823e147af90f9f</t>
  </si>
  <si>
    <t>66decfbe41823e147ae1bcad</t>
  </si>
  <si>
    <t>66decfbe41823e147ae1bcc8</t>
  </si>
  <si>
    <t>66decfbe41823e147ae1bcde</t>
  </si>
  <si>
    <t>66de7a4b41823e147ac5582d</t>
  </si>
  <si>
    <t>66de5bf241823e147abab9a7</t>
  </si>
  <si>
    <t>66dd0a64ac04cf2a249ec899</t>
  </si>
  <si>
    <t>66dd0a64ac04cf2a249ec8a4</t>
  </si>
  <si>
    <t>66dd0a64ac04cf2a249ec8af</t>
  </si>
  <si>
    <t>66dd0a63ac04cf2a249ec7f4</t>
  </si>
  <si>
    <t>66dd0a64ac04cf2a249ec7ff</t>
  </si>
  <si>
    <t>66dd0a64ac04cf2a249ec80a</t>
  </si>
  <si>
    <t>66dd0a64ac04cf2a249ec815</t>
  </si>
  <si>
    <t>66dd0a64ac04cf2a249ec820</t>
  </si>
  <si>
    <t>66dd0a64ac04cf2a249ec82b</t>
  </si>
  <si>
    <t>66dd0a64ac04cf2a249ec836</t>
  </si>
  <si>
    <t>66dd0a64ac04cf2a249ec841</t>
  </si>
  <si>
    <t>66dd0a64ac04cf2a249ec84c</t>
  </si>
  <si>
    <t>66dd0a64ac04cf2a249ec857</t>
  </si>
  <si>
    <t>66dd0a64ac04cf2a249ec862</t>
  </si>
  <si>
    <t>66dd0a64ac04cf2a249ec86d</t>
  </si>
  <si>
    <t>66dd0a64ac04cf2a249ec878</t>
  </si>
  <si>
    <t>66dd0a64ac04cf2a249ec883</t>
  </si>
  <si>
    <t>66dd0a64ac04cf2a249ec88e</t>
  </si>
  <si>
    <t>66dcc5ea861579f4f304a10c</t>
  </si>
  <si>
    <t>66dcb34d861579f4f3fde4bd</t>
  </si>
  <si>
    <t>66dbaaa9ab549579ed41f234</t>
  </si>
  <si>
    <t>66dbaaa9ab549579ed41f23f</t>
  </si>
  <si>
    <t>66dbaaa9ab549579ed41f24a</t>
  </si>
  <si>
    <t>66dbaaa9ab549579ed41f255</t>
  </si>
  <si>
    <t>66dbaaa9ab549579ed41f260</t>
  </si>
  <si>
    <t>66dbaaa9ab549579ed41f26b</t>
  </si>
  <si>
    <t>66dbaaa9ab549579ed41f276</t>
  </si>
  <si>
    <t>66dbaaa9ab549579ed41f281</t>
  </si>
  <si>
    <t>66dbaaa9ab549579ed41f28c</t>
  </si>
  <si>
    <t>66dbaaa9ab549579ed41f297</t>
  </si>
  <si>
    <t>66dbaaa9ab549579ed41f2a2</t>
  </si>
  <si>
    <t>66dbaaa9ab549579ed41f2ad</t>
  </si>
  <si>
    <t>66dbaaa9ab549579ed41f2b8</t>
  </si>
  <si>
    <t>66dbaaa9ab549579ed41f2c3</t>
  </si>
  <si>
    <t>66dbaaa9ab549579ed41f2ce</t>
  </si>
  <si>
    <t>66dac572281163e11bc10a1e</t>
  </si>
  <si>
    <t>66daa0a1281163e11bb4ff07</t>
  </si>
  <si>
    <t>66da7f969c76e1baf10c2370</t>
  </si>
  <si>
    <t>66da7f969c76e1baf10c237d</t>
  </si>
  <si>
    <t>66da7f969c76e1baf10c2394</t>
  </si>
  <si>
    <t>66da00d3281163e11b7df4e3</t>
  </si>
  <si>
    <t>66d9fc5a281163e11b7c6226</t>
  </si>
  <si>
    <t>66d9fc5a281163e11b7c6231</t>
  </si>
  <si>
    <t>66d9fc5a281163e11b7c6251</t>
  </si>
  <si>
    <t>66d9fc5b281163e11b7c626a</t>
  </si>
  <si>
    <t>66d9fc5b281163e11b7c627c</t>
  </si>
  <si>
    <t>2024-10-02T19:38:07.316Z</t>
  </si>
  <si>
    <t>ATM Fees</t>
  </si>
  <si>
    <t>Other Taxes</t>
  </si>
  <si>
    <t>Parkmobile</t>
  </si>
  <si>
    <t>Propay*dbt</t>
  </si>
  <si>
    <t>Greens and Grains</t>
  </si>
  <si>
    <t>106 N Newport Insurance</t>
  </si>
  <si>
    <t>Furniture and Equipment</t>
  </si>
  <si>
    <t>67205be8b7a9a43ae330ffe4</t>
  </si>
  <si>
    <t>Burger King #x1666 3ventnor City NJ</t>
  </si>
  <si>
    <t>67205be8b7a9a43ae330ffe5</t>
  </si>
  <si>
    <t>BURGER KING #X1666 3VENTNOR CITY NJ</t>
  </si>
  <si>
    <t>Aplpay Tst* Greens Aventnor City NJ</t>
  </si>
  <si>
    <t>67205be8b7a9a43ae330ffe6</t>
  </si>
  <si>
    <t>AplPay TST* GREENS AVENTNOR CITY NJ</t>
  </si>
  <si>
    <t>Aplpay Auntie Anne'smays Landing NJ</t>
  </si>
  <si>
    <t>67205be8b7a9a43ae330ffe7</t>
  </si>
  <si>
    <t>AplPay AUNTIE ANNE'SMAYS LANDING NJ</t>
  </si>
  <si>
    <t>67205be8b7a9a43ae330ffe8</t>
  </si>
  <si>
    <t>Hu Tieu Mien Tay Noopleasantville NJ</t>
  </si>
  <si>
    <t>67205be8b7a9a43ae330ffe9</t>
  </si>
  <si>
    <t>HU TIEU MIEN TAY NOOPLEASANTVILLE NJ</t>
  </si>
  <si>
    <t>671ffe7eb7a9a43ae3105d31</t>
  </si>
  <si>
    <t>671ffe7eb7a9a43ae3105d32</t>
  </si>
  <si>
    <t>671ffe7eb7a9a43ae3105d4e</t>
  </si>
  <si>
    <t>671ffe7eb7a9a43ae3105d4f</t>
  </si>
  <si>
    <t>671ffe7eb7a9a43ae3105d6c</t>
  </si>
  <si>
    <t>671ffe7eb7a9a43ae3105d6d</t>
  </si>
  <si>
    <t>Aplpay Ventnor No. 7margate City NJ</t>
  </si>
  <si>
    <t>67205be8b7a9a43ae330ffea</t>
  </si>
  <si>
    <t>AplPay VENTNOR NO. 7Margate City NJ</t>
  </si>
  <si>
    <t>67205be8b7a9a43ae330ffeb</t>
  </si>
  <si>
    <t>Home Trimwork Huntington VA PA</t>
  </si>
  <si>
    <t>67205be8b7a9a43ae330ffec</t>
  </si>
  <si>
    <t>HOME TRIMWORK HUNTINGTON VA PA</t>
  </si>
  <si>
    <t>671ffe7eb7a9a43ae3105d6e</t>
  </si>
  <si>
    <t>671ffe7eb7a9a43ae3105d6f</t>
  </si>
  <si>
    <t>67205be8b7a9a43ae330ffed</t>
  </si>
  <si>
    <t>67205be8b7a9a43ae330ffee</t>
  </si>
  <si>
    <t>Wal-mart Supercenteregg Hbr Township NJ</t>
  </si>
  <si>
    <t>67205be8b7a9a43ae330ffef</t>
  </si>
  <si>
    <t>WAL-MART SUPERCENTEREGG HBR TOWNSHIP NJ</t>
  </si>
  <si>
    <t>67205be8b7a9a43ae330fff0</t>
  </si>
  <si>
    <t>671ffe7eb7a9a43ae3105d33</t>
  </si>
  <si>
    <t>671ffe7eb7a9a43ae3105d34</t>
  </si>
  <si>
    <t>671ffe7eb7a9a43ae3105d35</t>
  </si>
  <si>
    <t>671ffe7fb7a9a43ae3105d8e</t>
  </si>
  <si>
    <t>671ffe7fb7a9a43ae3105d8f</t>
  </si>
  <si>
    <t>67205be8b7a9a43ae330fff1</t>
  </si>
  <si>
    <t>Point Fuel Llc 09501new Gretna NJ</t>
  </si>
  <si>
    <t>67205be8b7a9a43ae330fff2</t>
  </si>
  <si>
    <t>POINT FUEL LLC 09501NEW GRETNA NJ</t>
  </si>
  <si>
    <t>67174021b7a9a43ae36fff75</t>
  </si>
  <si>
    <t>67174021b7a9a43ae36fff74</t>
  </si>
  <si>
    <t>67174021b7a9a43ae36fff76</t>
  </si>
  <si>
    <t>67174021b7a9a43ae36fff1e</t>
  </si>
  <si>
    <t>67174021b7a9a43ae36fff1f</t>
  </si>
  <si>
    <t>67173a700a30b91540e0348f</t>
  </si>
  <si>
    <t>Mcdonald's F1095 000northfield NJ</t>
  </si>
  <si>
    <t>67173a700a30b91540e0348e</t>
  </si>
  <si>
    <t>MCDONALD'S F1095 000NORTHFIELD NJ</t>
  </si>
  <si>
    <t>Amazon Mktpl*0k0zb9sg3</t>
  </si>
  <si>
    <t>67175caa0a30b91540ebe9e1</t>
  </si>
  <si>
    <t>AMAZON MKTPL*0K0ZB9SG3</t>
  </si>
  <si>
    <t>Amazon Mktpl*bl75t42o3</t>
  </si>
  <si>
    <t>67175caa0a30b91540ebe9e0</t>
  </si>
  <si>
    <t>AMAZON MKTPL*BL75T42O3</t>
  </si>
  <si>
    <t>Audible*q62yi8kw3</t>
  </si>
  <si>
    <t>67175caa0a30b91540ebe9df</t>
  </si>
  <si>
    <t>Audible*Q62YI8KW3</t>
  </si>
  <si>
    <t>67173a700a30b91540e03490</t>
  </si>
  <si>
    <t>Aplpay Dollar Generaventnor NJ</t>
  </si>
  <si>
    <t>67173a700a30b91540e03491</t>
  </si>
  <si>
    <t>AplPay DOLLAR GENERAVENTNOR NJ</t>
  </si>
  <si>
    <t>Amazon Mktpl*9a78a5yk3</t>
  </si>
  <si>
    <t>67175caa0a30b91540ebe9e2</t>
  </si>
  <si>
    <t>AMAZON MKTPL*9A78A5YK3</t>
  </si>
  <si>
    <t>67174021b7a9a43ae36fff78</t>
  </si>
  <si>
    <t>67174021b7a9a43ae36fff77</t>
  </si>
  <si>
    <t>67174021b7a9a43ae36fff79</t>
  </si>
  <si>
    <t>67174021b7a9a43ae36fff21</t>
  </si>
  <si>
    <t>67174021b7a9a43ae36fff20</t>
  </si>
  <si>
    <t>67174021b7a9a43ae36fffc0</t>
  </si>
  <si>
    <t>67174021b7a9a43ae36fffc1</t>
  </si>
  <si>
    <t>67173a700a30b91540e03493</t>
  </si>
  <si>
    <t>67173a700a30b91540e03494</t>
  </si>
  <si>
    <t>67173a700a30b91540e03492</t>
  </si>
  <si>
    <t>67173a700a30b91540e03495</t>
  </si>
  <si>
    <t>Amazon Mktpl*1l2gk6083</t>
  </si>
  <si>
    <t>67175caa0a30b91540ebe9e3</t>
  </si>
  <si>
    <t>AMAZON MKTPL*1L2GK6083</t>
  </si>
  <si>
    <t>Amazon Mktpl*n578g7li3</t>
  </si>
  <si>
    <t>67175caa0a30b91540ebe9e4</t>
  </si>
  <si>
    <t>AMAZON MKTPL*N578G7LI3</t>
  </si>
  <si>
    <t>Downbeach Express 76galloway NJ</t>
  </si>
  <si>
    <t>67173a700a30b91540e03496</t>
  </si>
  <si>
    <t>DOWNBEACH EXPRESS 76GALLOWAY NJ</t>
  </si>
  <si>
    <t>67173a700a30b91540e03497</t>
  </si>
  <si>
    <t>Amazon.com*6l6cr5803</t>
  </si>
  <si>
    <t>67175caa0a30b91540ebe9e5</t>
  </si>
  <si>
    <t>Amazon.com*6L6CR5803</t>
  </si>
  <si>
    <t>Check Paid # 1276</t>
  </si>
  <si>
    <t>67174021b7a9a43ae36fff22</t>
  </si>
  <si>
    <t>67174021b7a9a43ae36fff23</t>
  </si>
  <si>
    <t>67174021b7a9a43ae36fffe6</t>
  </si>
  <si>
    <t>Ac Food Mart 0000 Atlantic City NJ</t>
  </si>
  <si>
    <t>67173a700a30b91540e03499</t>
  </si>
  <si>
    <t>AC FOOD MART 0000 ATLANTIC CITY NJ</t>
  </si>
  <si>
    <t>67173a700a30b91540e03498</t>
  </si>
  <si>
    <t>67173a700a30b91540e0349a</t>
  </si>
  <si>
    <t>67173a700a30b91540e0349b</t>
  </si>
  <si>
    <t>67173a700a30b91540e0349c</t>
  </si>
  <si>
    <t>67174021b7a9a43ae36fff24</t>
  </si>
  <si>
    <t>67174021b7a9a43ae36fff25</t>
  </si>
  <si>
    <t>67174021b7a9a43ae36fff26</t>
  </si>
  <si>
    <t>67174021b7a9a43ae36ffff9</t>
  </si>
  <si>
    <t>67174021b7a9a43ae36ffffa</t>
  </si>
  <si>
    <t>67174021b7a9a43ae36ffffb</t>
  </si>
  <si>
    <t>67174021b7a9a43ae36fffe7</t>
  </si>
  <si>
    <t>67174021b7a9a43ae36fffe8</t>
  </si>
  <si>
    <t>67174021b7a9a43ae36fffc3</t>
  </si>
  <si>
    <t>67174021b7a9a43ae36fffc2</t>
  </si>
  <si>
    <t>Dropbox*csbrllvc6d61san Francisco CA</t>
  </si>
  <si>
    <t>67173a700a30b91540e0349d</t>
  </si>
  <si>
    <t>DROPBOX*CSBRLLVC6D61SAN FRANCISCO CA</t>
  </si>
  <si>
    <t>Wawa Fuel/conveniencmanahawkin NJ</t>
  </si>
  <si>
    <t>670db497e4259014e8e6433f</t>
  </si>
  <si>
    <t>WAWA FUEL/CONVENIENCMANAHAWKIN NJ</t>
  </si>
  <si>
    <t>670db497e4259014e8e64340</t>
  </si>
  <si>
    <t>670f617a34fe2eb9836fccbb</t>
  </si>
  <si>
    <t>670db497e4259014e8e64342</t>
  </si>
  <si>
    <t>670db497e4259014e8e64341</t>
  </si>
  <si>
    <t>Amazon Mktpl*6k5v22up3</t>
  </si>
  <si>
    <t>670b010ed56ae32b5f7f10c5</t>
  </si>
  <si>
    <t>AMAZON MKTPL*6K5V22UP3</t>
  </si>
  <si>
    <t>670a2103d1401027352d2073</t>
  </si>
  <si>
    <t>670a2103d1401027352d2074</t>
  </si>
  <si>
    <t>Omni Homestead Resorhot Springs VA</t>
  </si>
  <si>
    <t>67096788d140102735ee4118</t>
  </si>
  <si>
    <t>OMNI HOMESTEAD RESORHOT SPRINGS VA</t>
  </si>
  <si>
    <t>67096788d140102735ee4119</t>
  </si>
  <si>
    <t>67096788d140102735ee4116</t>
  </si>
  <si>
    <t>Wawa Fuel/conveniencegg Harbor Township NJ</t>
  </si>
  <si>
    <t>67096788d140102735ee4117</t>
  </si>
  <si>
    <t>WAWA FUEL/CONVENIENCEGG HARBOR TOWNSHIP NJ</t>
  </si>
  <si>
    <t>670a2103d1401027352d207e</t>
  </si>
  <si>
    <t>670a2103d1401027352d207f</t>
  </si>
  <si>
    <t>670a2103d1401027352d2094</t>
  </si>
  <si>
    <t>670a2103d1401027352d2093</t>
  </si>
  <si>
    <t>670a2103d1401027352d2092</t>
  </si>
  <si>
    <t>670a2103d1401027352d20b2</t>
  </si>
  <si>
    <t>670a2103d1401027352d20b3</t>
  </si>
  <si>
    <t>67096788d140102735ee411b</t>
  </si>
  <si>
    <t>67096788d140102735ee411a</t>
  </si>
  <si>
    <t>67096788d140102735ee411c</t>
  </si>
  <si>
    <t>Amazon Mktpl*p26yf2cg3</t>
  </si>
  <si>
    <t>670b010ed56ae32b5f7f10c7</t>
  </si>
  <si>
    <t>AMAZON MKTPL*P26YF2CG3</t>
  </si>
  <si>
    <t>Amazon Mktpl*yb6ha7ni3</t>
  </si>
  <si>
    <t>670b010ed56ae32b5f7f10c6</t>
  </si>
  <si>
    <t>AMAZON MKTPL*YB6HA7NI3</t>
  </si>
  <si>
    <t>670a2103d1401027352d2081</t>
  </si>
  <si>
    <t>Dividend Received Nxp Semiconductors NV</t>
  </si>
  <si>
    <t>670a2103d1401027352d2082</t>
  </si>
  <si>
    <t>DIVIDEND RECEIVED NXP SEMICONDUCTORS NV</t>
  </si>
  <si>
    <t>Foreign Tax Paid Nxp Semiconductors NV</t>
  </si>
  <si>
    <t>670a2103d1401027352d2083</t>
  </si>
  <si>
    <t>FOREIGN TAX PAID NXP SEMICONDUCTORS NV</t>
  </si>
  <si>
    <t>Dividend Received Taiwan Semiconductor Manufacturing S...</t>
  </si>
  <si>
    <t>670a2103d1401027352d2084</t>
  </si>
  <si>
    <t>DIVIDEND RECEIVED TAIWAN SEMICONDUCTOR MANUFACTURING S...</t>
  </si>
  <si>
    <t>670a2103d1401027352d2086</t>
  </si>
  <si>
    <t>670a2103d1401027352d2080</t>
  </si>
  <si>
    <t>Foreign Tax Paid Taiwan Semiconductor Manufacturing S...</t>
  </si>
  <si>
    <t>670a2103d1401027352d2085</t>
  </si>
  <si>
    <t>FOREIGN TAX PAID TAIWAN SEMICONDUCTOR MANUFACTURING S...</t>
  </si>
  <si>
    <t>670a2103d1401027352d2096</t>
  </si>
  <si>
    <t>Check Paid # 1201</t>
  </si>
  <si>
    <t>670a2103d1401027352d2095</t>
  </si>
  <si>
    <t>67096788d140102735ee411d</t>
  </si>
  <si>
    <t>67096788d140102735ee411e</t>
  </si>
  <si>
    <t>67096788d140102735ee411f</t>
  </si>
  <si>
    <t>670a2103d1401027352d2087</t>
  </si>
  <si>
    <t>670a2103d1401027352d2088</t>
  </si>
  <si>
    <t>67205be8b7a9a43ae330ffa7</t>
  </si>
  <si>
    <t>67205be8b7a9a43ae330ffb2</t>
  </si>
  <si>
    <t>67205be8b7a9a43ae330ffbd</t>
  </si>
  <si>
    <t>671ffe7cb7a9a43ae3105b23</t>
  </si>
  <si>
    <t>671ffe7db7a9a43ae3105b2e</t>
  </si>
  <si>
    <t>671ffe7db7a9a43ae3105b39</t>
  </si>
  <si>
    <t>671ffe7db7a9a43ae3105b44</t>
  </si>
  <si>
    <t>671ffe7db7a9a43ae3105b4f</t>
  </si>
  <si>
    <t>671ffe7db7a9a43ae3105b5a</t>
  </si>
  <si>
    <t>671ffe7db7a9a43ae3105b65</t>
  </si>
  <si>
    <t>671ffe7db7a9a43ae3105b70</t>
  </si>
  <si>
    <t>671ffe7db7a9a43ae3105b7b</t>
  </si>
  <si>
    <t>671ffe7db7a9a43ae3105b86</t>
  </si>
  <si>
    <t>671ffe7db7a9a43ae3105b91</t>
  </si>
  <si>
    <t>671ffe7db7a9a43ae3105b9c</t>
  </si>
  <si>
    <t>671ffe7db7a9a43ae3105ba7</t>
  </si>
  <si>
    <t>671ffe7db7a9a43ae3105bb2</t>
  </si>
  <si>
    <t>671ffe7db7a9a43ae3105bbd</t>
  </si>
  <si>
    <t>671b30ab0a30b915401973b7</t>
  </si>
  <si>
    <t>671b30ab0a30b915401973c2</t>
  </si>
  <si>
    <t>67175caa0a30b91540ebe9c6</t>
  </si>
  <si>
    <t>6717401fb7a9a43ae36ffd0f</t>
  </si>
  <si>
    <t>67174020b7a9a43ae36ffd1a</t>
  </si>
  <si>
    <t>67174020b7a9a43ae36ffd25</t>
  </si>
  <si>
    <t>67174020b7a9a43ae36ffd30</t>
  </si>
  <si>
    <t>67174020b7a9a43ae36ffd3b</t>
  </si>
  <si>
    <t>67174020b7a9a43ae36ffd46</t>
  </si>
  <si>
    <t>67174020b7a9a43ae36ffd51</t>
  </si>
  <si>
    <t>67174020b7a9a43ae36ffd5c</t>
  </si>
  <si>
    <t>67174020b7a9a43ae36ffd67</t>
  </si>
  <si>
    <t>67174020b7a9a43ae36ffd72</t>
  </si>
  <si>
    <t>67174020b7a9a43ae36ffd7d</t>
  </si>
  <si>
    <t>67174020b7a9a43ae36ffd88</t>
  </si>
  <si>
    <t>67174020b7a9a43ae36ffd93</t>
  </si>
  <si>
    <t>67174020b7a9a43ae36ffd9e</t>
  </si>
  <si>
    <t>67174020b7a9a43ae36ffda9</t>
  </si>
  <si>
    <t>67173a6f0a30b91540e03440</t>
  </si>
  <si>
    <t>67173a6f0a30b91540e03457</t>
  </si>
  <si>
    <t>67173a6f0a30b91540e0346f</t>
  </si>
  <si>
    <t>6711dedf0d366451fa19e031</t>
  </si>
  <si>
    <t>6711dedf0d366451fa19e03c</t>
  </si>
  <si>
    <t>670f617a34fe2eb9836fcc86</t>
  </si>
  <si>
    <t>670dd3bbe4259014e8f1486b</t>
  </si>
  <si>
    <t>670dd3bbe4259014e8f14876</t>
  </si>
  <si>
    <t>670dd3bbe4259014e8f14881</t>
  </si>
  <si>
    <t>670dd3bbe4259014e8f1488c</t>
  </si>
  <si>
    <t>670dd3bbe4259014e8f14897</t>
  </si>
  <si>
    <t>670dd3bbe4259014e8f148a2</t>
  </si>
  <si>
    <t>670dd3bbe4259014e8f148ad</t>
  </si>
  <si>
    <t>670dd3bbe4259014e8f148b8</t>
  </si>
  <si>
    <t>670dd3bbe4259014e8f148c3</t>
  </si>
  <si>
    <t>670dd3bbe4259014e8f148ce</t>
  </si>
  <si>
    <t>670dd3bce4259014e8f148e5</t>
  </si>
  <si>
    <t>670dd3bce4259014e8f14904</t>
  </si>
  <si>
    <t>670dd3bce4259014e8f14917</t>
  </si>
  <si>
    <t>670dd3bce4259014e8f14922</t>
  </si>
  <si>
    <t>670dd3bce4259014e8f1492d</t>
  </si>
  <si>
    <t>670db497e4259014e8e6431f</t>
  </si>
  <si>
    <t>670db497e4259014e8e6432a</t>
  </si>
  <si>
    <t>670db497e4259014e8e64335</t>
  </si>
  <si>
    <t>670b010ed56ae32b5f7f10bb</t>
  </si>
  <si>
    <t>670a2101d1401027352d1ef2</t>
  </si>
  <si>
    <t>670a2102d1401027352d1efd</t>
  </si>
  <si>
    <t>670a2102d1401027352d1f08</t>
  </si>
  <si>
    <t>670a2102d1401027352d1f13</t>
  </si>
  <si>
    <t>670a2102d1401027352d1f1e</t>
  </si>
  <si>
    <t>670a2102d1401027352d1f29</t>
  </si>
  <si>
    <t>670a2102d1401027352d1f34</t>
  </si>
  <si>
    <t>670a2102d1401027352d1f3f</t>
  </si>
  <si>
    <t>670a2102d1401027352d1f4a</t>
  </si>
  <si>
    <t>670a2102d1401027352d1f55</t>
  </si>
  <si>
    <t>670a2102d1401027352d1f60</t>
  </si>
  <si>
    <t>670a2102d1401027352d1f6b</t>
  </si>
  <si>
    <t>670a2102d1401027352d1f76</t>
  </si>
  <si>
    <t>670a2102d1401027352d1f81</t>
  </si>
  <si>
    <t>670a2102d1401027352d1f8c</t>
  </si>
  <si>
    <t>67096787d140102735ee40c9</t>
  </si>
  <si>
    <t>67096788d140102735ee40d9</t>
  </si>
  <si>
    <t>67096788d140102735ee40e4</t>
  </si>
  <si>
    <t xml:space="preserve">Burger King </t>
  </si>
  <si>
    <t>Prime Video *zn8ah1ip1</t>
  </si>
  <si>
    <t>672133c8b7a9a43ae36fb2b1</t>
  </si>
  <si>
    <t>Prime Video *ZN8AH1IP1</t>
  </si>
  <si>
    <t>67213402585197056cb25297</t>
  </si>
  <si>
    <t>67213402585197056cb25298</t>
  </si>
  <si>
    <t>Amazon Mktpl*ex22q5ne3</t>
  </si>
  <si>
    <t>672133c8b7a9a43ae36fb2b2</t>
  </si>
  <si>
    <t>AMAZON MKTPL*EX22Q5NE3</t>
  </si>
  <si>
    <t>x00 S Stratford</t>
  </si>
  <si>
    <t>xxxx3535</t>
  </si>
  <si>
    <t>672134cdb7a9a43ae3700fe3</t>
  </si>
  <si>
    <t>672134bbd36b9767c83c5a03</t>
  </si>
  <si>
    <t>672134cdb7a9a43ae3700fe4</t>
  </si>
  <si>
    <t>672134cdb7a9a43ae3700fe5</t>
  </si>
  <si>
    <t>Amazon Mktpl*h69w84uy3</t>
  </si>
  <si>
    <t>672133c8b7a9a43ae36fb2b3</t>
  </si>
  <si>
    <t>AMAZON MKTPL*H69W84UY3</t>
  </si>
  <si>
    <t>Amazon Mktpl*t620x2f23</t>
  </si>
  <si>
    <t>672133c8b7a9a43ae36fb2b4</t>
  </si>
  <si>
    <t>AMAZON MKTPL*T620X2F23</t>
  </si>
  <si>
    <t>Amazon Mktpl*u54ye9zk3</t>
  </si>
  <si>
    <t>672133c8b7a9a43ae36fb2b5</t>
  </si>
  <si>
    <t>AMAZON MKTPL*U54YE9ZK3</t>
  </si>
  <si>
    <t>672134cdb7a9a43ae3700fe6</t>
  </si>
  <si>
    <t>672134cdb7a9a43ae3700fe7</t>
  </si>
  <si>
    <t>672134bbd36b9767c83c5a07</t>
  </si>
  <si>
    <t>672134015e747c8e02d9e7ef</t>
  </si>
  <si>
    <t>672134015e747c8e02d9e7fa</t>
  </si>
  <si>
    <t>672134015e747c8e02d9e805</t>
  </si>
  <si>
    <t>672134015e747c8e02d9e810</t>
  </si>
  <si>
    <t>672134015e747c8e02d9e81b</t>
  </si>
  <si>
    <t>672134015e747c8e02d9e826</t>
  </si>
  <si>
    <t>672134015e747c8e02d9e831</t>
  </si>
  <si>
    <t>672134015e747c8e02d9e847</t>
  </si>
  <si>
    <t>672134015e747c8e02d9e83c</t>
  </si>
  <si>
    <t>672134015e747c8e02d9e852</t>
  </si>
  <si>
    <t>672134015e747c8e02d9e85d</t>
  </si>
  <si>
    <t>672134025e747c8e02d9e868</t>
  </si>
  <si>
    <t>672134025e747c8e02d9e881</t>
  </si>
  <si>
    <t>672134025e747c8e02d9e88c</t>
  </si>
  <si>
    <t>672134025e747c8e02d9e897</t>
  </si>
  <si>
    <t>672133c7d36b9767c83c3d28</t>
  </si>
  <si>
    <t>Additional Business Expense Card on Business Platinum (-x1047)</t>
  </si>
  <si>
    <t>xxxx1047</t>
  </si>
  <si>
    <t>6695afe5270d22919d6f12d2</t>
  </si>
  <si>
    <t>67205be8b7a9a43ae330ff9c</t>
  </si>
  <si>
    <t>672133f2d36b9767c83c4315</t>
  </si>
  <si>
    <t>672133f2d36b9767c83c4320</t>
  </si>
  <si>
    <t>672133f2d36b9767c83c4347</t>
  </si>
  <si>
    <t>672133f2d36b9767c83c4352</t>
  </si>
  <si>
    <t>672133f2d36b9767c83c4364</t>
  </si>
  <si>
    <t>672133f3d36b9767c83c4376</t>
  </si>
  <si>
    <t>672133c55e747c8e02d9e178</t>
  </si>
  <si>
    <t>67173a6f0a30b91540e03434</t>
  </si>
  <si>
    <t>670db497e4259014e8e64314</t>
  </si>
  <si>
    <t>67096787d140102735ee40b2</t>
  </si>
  <si>
    <t>6705e9a4d140102735ec605b</t>
  </si>
  <si>
    <t>67022345801dd59132e124eb</t>
  </si>
  <si>
    <t>66fe2b40e0356bcc950bc2b0</t>
  </si>
  <si>
    <t>66f8df7d8a1f737019fd7dfb</t>
  </si>
  <si>
    <t>66f74739249c1cd36db28884</t>
  </si>
  <si>
    <t>66f501845e63fd9c16f7e565</t>
  </si>
  <si>
    <t>66f287894d7fdf8eebc5b13e</t>
  </si>
  <si>
    <t>66f1bcad853aa1d5e750db6b</t>
  </si>
  <si>
    <t>66f062f4b5de98d5b48e0137</t>
  </si>
  <si>
    <t>66ee2dfc5ad355d20609b9b9</t>
  </si>
  <si>
    <t>66ebb3c522e85c2a37f750f2</t>
  </si>
  <si>
    <t>66e9c996bf785c96ca998beb</t>
  </si>
  <si>
    <t>66e7e875bf785c96ca1a4307</t>
  </si>
  <si>
    <t>66e7729713f6911ba3c89184</t>
  </si>
  <si>
    <t>66e5148cee7a0ba2dee6c20d</t>
  </si>
  <si>
    <t>66e32c87e46dbf1360696929</t>
  </si>
  <si>
    <t>66e0ea66e46dbf1360c354a8</t>
  </si>
  <si>
    <t>66decfbe41823e147ae1bc89</t>
  </si>
  <si>
    <t>66dd0a63ac04cf2a249ec7e4</t>
  </si>
  <si>
    <t>66da7f969c76e1baf10c2365</t>
  </si>
  <si>
    <t>66d90d589c76e1baf19cebf8</t>
  </si>
  <si>
    <t>66d6818b281163e11b74073b</t>
  </si>
  <si>
    <t>66d40170281163e11bc31c46</t>
  </si>
  <si>
    <t>66d1e5c596418cd8f4637258</t>
  </si>
  <si>
    <t>66a83ce7f3f4f40a8bddd458</t>
  </si>
  <si>
    <t>669eb218270d22919d017e34</t>
  </si>
  <si>
    <t>6695afe5270d22919d6f12d6</t>
  </si>
  <si>
    <t>tJgTmeVmCLrn9b9ezsbMji</t>
  </si>
  <si>
    <t>account:672134bbd36b9767c83c5a03</t>
  </si>
  <si>
    <t>phTAHsz3vXeLTVk4ppAjQd</t>
  </si>
  <si>
    <t>account:6695afe5270d22919d6f12d2</t>
  </si>
  <si>
    <t>2681KELVe4zPb9D2VKFxfk</t>
  </si>
  <si>
    <t>Credit Card and Bank Fees</t>
  </si>
  <si>
    <t>Sq *ventnor No. 7311</t>
  </si>
  <si>
    <t>6755087c246e21bae56e29a9</t>
  </si>
  <si>
    <t>SQ *VENTNOR NO. 7311</t>
  </si>
  <si>
    <t>Amazon Mktpl*zr6lc4cs0</t>
  </si>
  <si>
    <t>6755087c246e21bae56e29aa</t>
  </si>
  <si>
    <t>AMAZON MKTPL*ZR6LC4CS0</t>
  </si>
  <si>
    <t>675506e66c0e0b489172b326</t>
  </si>
  <si>
    <t>675506e66c0e0b489172b327</t>
  </si>
  <si>
    <t>675506e66c0e0b489172b328</t>
  </si>
  <si>
    <t>675506e66c0e0b489172b329</t>
  </si>
  <si>
    <t>675506e66c0e0b489172b32a</t>
  </si>
  <si>
    <t>675506e66c0e0b489172b2f3</t>
  </si>
  <si>
    <t>675506e66c0e0b489172b2f4</t>
  </si>
  <si>
    <t>Amazon Mktpl*zl2rw22p0</t>
  </si>
  <si>
    <t>6755087c246e21bae56e29ab</t>
  </si>
  <si>
    <t>AMAZON MKTPL*ZL2RW22P0</t>
  </si>
  <si>
    <t>Amazon Mktpl*zl9j98kk0</t>
  </si>
  <si>
    <t>6755087c246e21bae56e29ac</t>
  </si>
  <si>
    <t>AMAZON MKTPL*ZL9J98KK0</t>
  </si>
  <si>
    <t>Amzn Mktp Us*zl8004i12</t>
  </si>
  <si>
    <t>6755087c246e21bae56e29ad</t>
  </si>
  <si>
    <t>AMZN Mktp US*ZL8004I12</t>
  </si>
  <si>
    <t>Amazon.com*zl1pu5wd2</t>
  </si>
  <si>
    <t>6755087c246e21bae56e29ae</t>
  </si>
  <si>
    <t>Amazon.com*ZL1PU5WD2</t>
  </si>
  <si>
    <t>675506e66c0e0b489172b32b</t>
  </si>
  <si>
    <t>675506e66c0e0b489172b32c</t>
  </si>
  <si>
    <t>Amazon Mktpl*zl3cx1870</t>
  </si>
  <si>
    <t>6755087c246e21bae56e29af</t>
  </si>
  <si>
    <t>AMAZON MKTPL*ZL3CX1870</t>
  </si>
  <si>
    <t>Amazon Digit*zl2xb9542</t>
  </si>
  <si>
    <t>6755087c246e21bae56e29b0</t>
  </si>
  <si>
    <t>Amazon Digit*ZL2XB9542</t>
  </si>
  <si>
    <t>Amazon Mktpl*zl9mw72o2</t>
  </si>
  <si>
    <t>6755087c246e21bae56e29b1</t>
  </si>
  <si>
    <t>AMAZON MKTPL*ZL9MW72O2</t>
  </si>
  <si>
    <t>6750c86207ebe6c2bbe86f0a</t>
  </si>
  <si>
    <t>6750c86207ebe6c2bbe86f0b</t>
  </si>
  <si>
    <t>6750c86207ebe6c2bbe86f1d</t>
  </si>
  <si>
    <t>6750c86207ebe6c2bbe86f1e</t>
  </si>
  <si>
    <t>6750c86207ebe6c2bbe86f1f</t>
  </si>
  <si>
    <t>6750c86107ebe6c2bbe86eff</t>
  </si>
  <si>
    <t>6750c86107ebe6c2bbe86f00</t>
  </si>
  <si>
    <t>Amazon.com*zl7pf5nd0</t>
  </si>
  <si>
    <t>6751571307ebe6c2bb1caa8f</t>
  </si>
  <si>
    <t>Amazon.com*ZL7PF5ND0</t>
  </si>
  <si>
    <t>6750c86207ebe6c2bbe86f0c</t>
  </si>
  <si>
    <t>6750c86207ebe6c2bbe86f0d</t>
  </si>
  <si>
    <t>Dividend Received as of x-X2-01 Enbridge Inc Com Isin #cax9250n1050 ...</t>
  </si>
  <si>
    <t>6750c86207ebe6c2bbe86f0e</t>
  </si>
  <si>
    <t>DIVIDEND RECEIVED as of XXXX-X2-01 ENBRIDGE INC COM ISIN #CAX9250N1050 ...</t>
  </si>
  <si>
    <t>Foreign Tax Paid as of x-X2-01 Enbridge Inc Com Isin #cax9250n1050 ...</t>
  </si>
  <si>
    <t>6750c86207ebe6c2bbe86f0f</t>
  </si>
  <si>
    <t>FOREIGN TAX PAID as of XXXX-X2-01 ENBRIDGE INC COM ISIN #CAX9250N1050 ...</t>
  </si>
  <si>
    <t>6750c86207ebe6c2bbe86f10</t>
  </si>
  <si>
    <t>Dividend Received as of x-X2-01 Wec Energy Group Inc Com</t>
  </si>
  <si>
    <t>6750c86207ebe6c2bbe86f11</t>
  </si>
  <si>
    <t>DIVIDEND RECEIVED as of XXXX-X2-01 WEC ENERGY GROUP INC COM</t>
  </si>
  <si>
    <t>6750c86207ebe6c2bbe86f12</t>
  </si>
  <si>
    <t>6750c86207ebe6c2bbe86f13</t>
  </si>
  <si>
    <t>Amazon Mktpl*z37wv8ay1</t>
  </si>
  <si>
    <t>6751571307ebe6c2bb1caa90</t>
  </si>
  <si>
    <t>AMAZON MKTPL*Z37WV8AY1</t>
  </si>
  <si>
    <t>Amazon Mktpl*z394j87p0</t>
  </si>
  <si>
    <t>6751571307ebe6c2bb1caa91</t>
  </si>
  <si>
    <t>AMAZON MKTPL*Z394J87P0</t>
  </si>
  <si>
    <t>Amazon.com*z30o80ho1</t>
  </si>
  <si>
    <t>6751571307ebe6c2bb1caa92</t>
  </si>
  <si>
    <t>Amazon.com*Z30O80HO1</t>
  </si>
  <si>
    <t>Amazon Mktpl*z37pv7ba2</t>
  </si>
  <si>
    <t>6751571307ebe6c2bb1caa93</t>
  </si>
  <si>
    <t>AMAZON MKTPL*Z37PV7BA2</t>
  </si>
  <si>
    <t>Amazon.com*z31xk5ho1</t>
  </si>
  <si>
    <t>6751571307ebe6c2bb1caa94</t>
  </si>
  <si>
    <t>Amazon.com*Z31XK5HO1</t>
  </si>
  <si>
    <t>Amazon.com*z31w09a31</t>
  </si>
  <si>
    <t>6751571307ebe6c2bb1caa95</t>
  </si>
  <si>
    <t>Amazon.com*Z31W09A31</t>
  </si>
  <si>
    <t>Amazon Mktpl*z35rf2n11</t>
  </si>
  <si>
    <t>674d3646185fea6e9da53656</t>
  </si>
  <si>
    <t>AMAZON MKTPL*Z35RF2N11</t>
  </si>
  <si>
    <t>Amzn Mktp Us*kf1ft0f03</t>
  </si>
  <si>
    <t>674d3646185fea6e9da53657</t>
  </si>
  <si>
    <t>AMZN Mktp US*KF1FT0F03</t>
  </si>
  <si>
    <t>Redemption Payout United States Treas Bills Zero Cpn 0.x0000% 11/29/2024</t>
  </si>
  <si>
    <t>674ce965185fea6e9d8a00b3</t>
  </si>
  <si>
    <t>REDEMPTION PAYOUT UNITED STATES TREAS BILLS ZERO CPN 0.X0000% 11/29/2024</t>
  </si>
  <si>
    <t>674ce965185fea6e9d8a00b4</t>
  </si>
  <si>
    <t>674ce965185fea6e9d8a00b5</t>
  </si>
  <si>
    <t>674ce965185fea6e9d8a00b6</t>
  </si>
  <si>
    <t>674ce964185fea6e9d8a0030</t>
  </si>
  <si>
    <t>674ce964185fea6e9d8a0031</t>
  </si>
  <si>
    <t>674ce965185fea6e9d8a00c0</t>
  </si>
  <si>
    <t>674ce965185fea6e9d8a00c1</t>
  </si>
  <si>
    <t>674ce965185fea6e9d8a00c2</t>
  </si>
  <si>
    <t>674ce964185fea6e9d8a0042</t>
  </si>
  <si>
    <t>674ce964185fea6e9d8a0043</t>
  </si>
  <si>
    <t>674ce965185fea6e9d8a00a6</t>
  </si>
  <si>
    <t>674ce965185fea6e9d8a00a7</t>
  </si>
  <si>
    <t>674ce965185fea6e9d8a00a8</t>
  </si>
  <si>
    <t>674ce965185fea6e9d8a00a9</t>
  </si>
  <si>
    <t>674ce964185fea6e9d8a0019</t>
  </si>
  <si>
    <t>674ce964185fea6e9d8a001a</t>
  </si>
  <si>
    <t>674ce965185fea6e9d8a007f</t>
  </si>
  <si>
    <t>674ce965185fea6e9d8a0080</t>
  </si>
  <si>
    <t>674ce964185fea6e9d8a004d</t>
  </si>
  <si>
    <t>674ce964185fea6e9d8a004e</t>
  </si>
  <si>
    <t>674ce964185fea6e9d8a004f</t>
  </si>
  <si>
    <t>674ce964185fea6e9d8a0050</t>
  </si>
  <si>
    <t>674ce964185fea6e9d8a0051</t>
  </si>
  <si>
    <t>674ce965185fea6e9d8a0099</t>
  </si>
  <si>
    <t>674ce965185fea6e9d8a009a</t>
  </si>
  <si>
    <t>674ce964185fea6e9d8a005b</t>
  </si>
  <si>
    <t>674ce964185fea6e9d8a005c</t>
  </si>
  <si>
    <t>674ce965185fea6e9d8a0073</t>
  </si>
  <si>
    <t>674ce965185fea6e9d8a0074</t>
  </si>
  <si>
    <t>674ce965185fea6e9d8a0075</t>
  </si>
  <si>
    <t>674ce965185fea6e9d8a0066</t>
  </si>
  <si>
    <t>674ce965185fea6e9d8a0067</t>
  </si>
  <si>
    <t>674ce965185fea6e9d8a0068</t>
  </si>
  <si>
    <t>674ce965185fea6e9d8a0069</t>
  </si>
  <si>
    <t>674ce965185fea6e9d8a008a</t>
  </si>
  <si>
    <t>674ce965185fea6e9d8a008b</t>
  </si>
  <si>
    <t>Amazon.com*z37bo7vi0</t>
  </si>
  <si>
    <t>674d3646185fea6e9da53658</t>
  </si>
  <si>
    <t>Amazon.com*Z37BO7VI0</t>
  </si>
  <si>
    <t>6748d1ae279bbda0ea1fdbf1</t>
  </si>
  <si>
    <t>6748d1ae279bbda0ea1fdbf2</t>
  </si>
  <si>
    <t>6748d1ae279bbda0ea1fdbf3</t>
  </si>
  <si>
    <t>Check Paid # 1228</t>
  </si>
  <si>
    <t>6748d1ae279bbda0ea1fdc0a</t>
  </si>
  <si>
    <t>6748d1ae279bbda0ea1fdc0b</t>
  </si>
  <si>
    <t>6748d1ae279bbda0ea1fdc20</t>
  </si>
  <si>
    <t>6748d1ae279bbda0ea1fdc21</t>
  </si>
  <si>
    <t>Direct Debit City of Ventnox7912</t>
  </si>
  <si>
    <t>6748d1ae279bbda0ea1fdc15</t>
  </si>
  <si>
    <t>DIRECT DEBIT City of VentnoXXXXXX7912</t>
  </si>
  <si>
    <t>6748d1ae279bbda0ea1fdc16</t>
  </si>
  <si>
    <t>6748d1ae279bbda0ea1fdbfd</t>
  </si>
  <si>
    <t>6748d1ae279bbda0ea1fdbfe</t>
  </si>
  <si>
    <t>6748d1ae279bbda0ea1fdbff</t>
  </si>
  <si>
    <t>6748d1ae279bbda0ea1fdc00</t>
  </si>
  <si>
    <t>Amazon Mktpl*2338o8j83</t>
  </si>
  <si>
    <t>6747d428279bbda0ead6c998</t>
  </si>
  <si>
    <t>AMAZON MKTPL*2338O8J83</t>
  </si>
  <si>
    <t>67470b14279bbda0eaa1e2d9</t>
  </si>
  <si>
    <t>67470b14279bbda0eaa1e2da</t>
  </si>
  <si>
    <t>Transferred From Vs x-x06-1</t>
  </si>
  <si>
    <t>67470b14279bbda0eaa1e2db</t>
  </si>
  <si>
    <t>TRANSFERRED FROM VS XXX-XXXX06-1</t>
  </si>
  <si>
    <t>67470b14279bbda0eaa1e2dc</t>
  </si>
  <si>
    <t>67470b14279bbda0eaa1e2dd</t>
  </si>
  <si>
    <t>67470b14279bbda0eaa1e2de</t>
  </si>
  <si>
    <t>67470b14279bbda0eaa1e2df</t>
  </si>
  <si>
    <t>67470b14279bbda0eaa1e2a6</t>
  </si>
  <si>
    <t>67470b14279bbda0eaa1e2a7</t>
  </si>
  <si>
    <t>67470b14279bbda0eaa1e2bd</t>
  </si>
  <si>
    <t>67470b14279bbda0eaa1e2be</t>
  </si>
  <si>
    <t>67470b14279bbda0eaa1e2f4</t>
  </si>
  <si>
    <t>67470b14279bbda0eaa1e2f5</t>
  </si>
  <si>
    <t>67470b14279bbda0eaa1e2f6</t>
  </si>
  <si>
    <t>67470b14279bbda0eaa1e300</t>
  </si>
  <si>
    <t>67470b14279bbda0eaa1e301</t>
  </si>
  <si>
    <t>Prime Video *d04cu14q3</t>
  </si>
  <si>
    <t>67465358279bbda0ea620b18</t>
  </si>
  <si>
    <t>Prime Video *D04CU14Q3</t>
  </si>
  <si>
    <t>6745a4e1279bbda0ea324726</t>
  </si>
  <si>
    <t>6745a4e1279bbda0ea324725</t>
  </si>
  <si>
    <t>6745a4e1279bbda0ea324746</t>
  </si>
  <si>
    <t>6745a4e1279bbda0ea324747</t>
  </si>
  <si>
    <t>Amazon Digit*ag32x2wp3</t>
  </si>
  <si>
    <t>674532c598de70f6fdd8e230</t>
  </si>
  <si>
    <t>Amazon Digit*AG32X2WP3</t>
  </si>
  <si>
    <t>Amazon.com*wx2xt9sw3</t>
  </si>
  <si>
    <t>674532c598de70f6fdd8e231</t>
  </si>
  <si>
    <t>Amazon.com*WX2XT9SW3</t>
  </si>
  <si>
    <t>Amazon Mktpl*tj6tx3ti3</t>
  </si>
  <si>
    <t>674532c598de70f6fdd8e233</t>
  </si>
  <si>
    <t>AMAZON MKTPL*TJ6TX3TI3</t>
  </si>
  <si>
    <t>Amazon Digit*940pw79k3</t>
  </si>
  <si>
    <t>674532c598de70f6fdd8e22f</t>
  </si>
  <si>
    <t>Amazon Digit*940PW79K3</t>
  </si>
  <si>
    <t>Amazon.com*zz8v706p3</t>
  </si>
  <si>
    <t>674532c598de70f6fdd8e232</t>
  </si>
  <si>
    <t>Amazon.com*ZZ8V706P3</t>
  </si>
  <si>
    <t>Amazon.com*fg9lx9543</t>
  </si>
  <si>
    <t>6742394c994f777b178397e6</t>
  </si>
  <si>
    <t>Amazon.com*FG9LX9543</t>
  </si>
  <si>
    <t>6741a50a994f777b175dcee1</t>
  </si>
  <si>
    <t>6741a50a994f777b175dcee0</t>
  </si>
  <si>
    <t>6741a50a994f777b175dced6</t>
  </si>
  <si>
    <t>6741a50a994f777b175dced5</t>
  </si>
  <si>
    <t>6741a50a994f777b175dcecb</t>
  </si>
  <si>
    <t>6741a50a994f777b175dceca</t>
  </si>
  <si>
    <t>67401ed9994f777b17e2af55</t>
  </si>
  <si>
    <t>67401ed9994f777b17e2af56</t>
  </si>
  <si>
    <t>67401ed9994f777b17e2af65</t>
  </si>
  <si>
    <t>67401ed9994f777b17e2af66</t>
  </si>
  <si>
    <t>67401ed9994f777b17e2af57</t>
  </si>
  <si>
    <t>67401ed9994f777b17e2af5a</t>
  </si>
  <si>
    <t>67401ed9994f777b17e2af58</t>
  </si>
  <si>
    <t>67401ed9994f777b17e2af59</t>
  </si>
  <si>
    <t>67401ed9994f777b17e2af5b</t>
  </si>
  <si>
    <t>67401ed9994f777b17e2af86</t>
  </si>
  <si>
    <t>67401ed9994f777b17e2af87</t>
  </si>
  <si>
    <t>Redemption From Core Account Fdic Insured Deposit at Banc of Cal ...</t>
  </si>
  <si>
    <t>67401ed9994f777b17e2af7b</t>
  </si>
  <si>
    <t>REDEMPTION FROM CORE ACCOUNT FDIC INSURED DEPOSIT AT BANC OF CAL ...</t>
  </si>
  <si>
    <t>67401ed9994f777b17e2af7c</t>
  </si>
  <si>
    <t>67401ed9994f777b17e2af70</t>
  </si>
  <si>
    <t>67401ed9994f777b17e2af71</t>
  </si>
  <si>
    <t>Amazon Mktpl*zo87t1x71</t>
  </si>
  <si>
    <t>673f8f07d32723f8d5d48c8e</t>
  </si>
  <si>
    <t>AMAZON MKTPL*ZO87T1X71</t>
  </si>
  <si>
    <t>673e7892a7ed15df45e12803</t>
  </si>
  <si>
    <t>673e7892a7ed15df45e12805</t>
  </si>
  <si>
    <t>673e7892a7ed15df45e12804</t>
  </si>
  <si>
    <t>673e7892a7ed15df45e12806</t>
  </si>
  <si>
    <t>Amazon Mktpl*742lm7wv3</t>
  </si>
  <si>
    <t>673d96bbe687890d6e27d191</t>
  </si>
  <si>
    <t>AMAZON MKTPL*742LM7WV3</t>
  </si>
  <si>
    <t>Direct Debit State Farm Ro Sfpp</t>
  </si>
  <si>
    <t>673d2948f1eb3abf7d87d09f</t>
  </si>
  <si>
    <t>DIRECT DEBIT STATE FARM RO SFPP</t>
  </si>
  <si>
    <t>673d2948f1eb3abf7d87d0a0</t>
  </si>
  <si>
    <t>Direct Debit Pennymac Cash</t>
  </si>
  <si>
    <t>673d2948f1eb3abf7d87d0aa</t>
  </si>
  <si>
    <t>DIRECT DEBIT PENNYMAC CASH</t>
  </si>
  <si>
    <t>673d2948f1eb3abf7d87d0ab</t>
  </si>
  <si>
    <t>67385d50db757002ef44a30e</t>
  </si>
  <si>
    <t>67385d50db757002ef44a30f</t>
  </si>
  <si>
    <t>67385d50db757002ef44a310</t>
  </si>
  <si>
    <t>Amazon Mktpl*qh0fs3tx3</t>
  </si>
  <si>
    <t>673839e1db757002ef38cfe3</t>
  </si>
  <si>
    <t>AMAZON MKTPL*QH0FS3TX3</t>
  </si>
  <si>
    <t>6737010c87623740c66742c5</t>
  </si>
  <si>
    <t>6737010c87623740c66742c3</t>
  </si>
  <si>
    <t>6737010c87623740c66742c4</t>
  </si>
  <si>
    <t>6737010c87623740c66742c7</t>
  </si>
  <si>
    <t>6737010c87623740c66742cd</t>
  </si>
  <si>
    <t>6737010c87623740c66742ce</t>
  </si>
  <si>
    <t>6737010c87623740c66742d8</t>
  </si>
  <si>
    <t>6737010c87623740c66742dd</t>
  </si>
  <si>
    <t>6737010c87623740c66742e0</t>
  </si>
  <si>
    <t>6737010c87623740c66742e1</t>
  </si>
  <si>
    <t>6737010c87623740c66742ee</t>
  </si>
  <si>
    <t>6737010c87623740c66742f1</t>
  </si>
  <si>
    <t>6737010c87623740c66742f2</t>
  </si>
  <si>
    <t>6737010c87623740c66742c6</t>
  </si>
  <si>
    <t>6737010c87623740c66742c9</t>
  </si>
  <si>
    <t>6737010c87623740c66742cb</t>
  </si>
  <si>
    <t>6737010c87623740c66742cf</t>
  </si>
  <si>
    <t>6737010c87623740c66742d0</t>
  </si>
  <si>
    <t>6737010c87623740c66742d2</t>
  </si>
  <si>
    <t>6737010c87623740c66742d4</t>
  </si>
  <si>
    <t>6737010c87623740c66742d5</t>
  </si>
  <si>
    <t>6737010c87623740c66742d6</t>
  </si>
  <si>
    <t>6737010c87623740c66742db</t>
  </si>
  <si>
    <t>6737010c87623740c66742dc</t>
  </si>
  <si>
    <t>6737010c87623740c66742e3</t>
  </si>
  <si>
    <t>6737010c87623740c66742e4</t>
  </si>
  <si>
    <t>6737010c87623740c66742e6</t>
  </si>
  <si>
    <t>6737010c87623740c66742ed</t>
  </si>
  <si>
    <t>6737010c87623740c66742ef</t>
  </si>
  <si>
    <t>6737010c87623740c66742c8</t>
  </si>
  <si>
    <t>6737010c87623740c66742cc</t>
  </si>
  <si>
    <t>6737010c87623740c66742d3</t>
  </si>
  <si>
    <t>6737010c87623740c66742d7</t>
  </si>
  <si>
    <t>6737010c87623740c66742df</t>
  </si>
  <si>
    <t>6737010c87623740c66742e2</t>
  </si>
  <si>
    <t>6737010c87623740c66742eb</t>
  </si>
  <si>
    <t>6737010c87623740c66742ec</t>
  </si>
  <si>
    <t>6737010c87623740c66742f0</t>
  </si>
  <si>
    <t>6737010c87623740c66742ca</t>
  </si>
  <si>
    <t>6737010c87623740c66742d1</t>
  </si>
  <si>
    <t>6737010c87623740c66742d9</t>
  </si>
  <si>
    <t>6737010c87623740c66742da</t>
  </si>
  <si>
    <t>6737010c87623740c66742de</t>
  </si>
  <si>
    <t>6737010c87623740c66742e5</t>
  </si>
  <si>
    <t>6737010c87623740c66742e7</t>
  </si>
  <si>
    <t>6737010c87623740c66742e8</t>
  </si>
  <si>
    <t>6737010c87623740c66742e9</t>
  </si>
  <si>
    <t>6737010c87623740c66742ea</t>
  </si>
  <si>
    <t>6737010c87623740c66742fc</t>
  </si>
  <si>
    <t>6737010c87623740c66742fd</t>
  </si>
  <si>
    <t>6737010c87623740c66742fe</t>
  </si>
  <si>
    <t>6736638b8678f65c1bba264c</t>
  </si>
  <si>
    <t>Amazon Mktpl*za8u01w80</t>
  </si>
  <si>
    <t>6736638b8678f65c1bba264a</t>
  </si>
  <si>
    <t>AMAZON MKTPL*ZA8U01W80</t>
  </si>
  <si>
    <t>Amazon Mktpl*eg6oh49l3</t>
  </si>
  <si>
    <t>6736638b8678f65c1bba264b</t>
  </si>
  <si>
    <t>AMAZON MKTPL*EG6OH49L3</t>
  </si>
  <si>
    <t>67358a397ccf7d9a361a084e</t>
  </si>
  <si>
    <t>67358a397ccf7d9a361a084d</t>
  </si>
  <si>
    <t>Check Paid # 1227</t>
  </si>
  <si>
    <t>67358a387ccf7d9a361a082c</t>
  </si>
  <si>
    <t>Direct Debit Milton &amp; Bettypurchase</t>
  </si>
  <si>
    <t>67358a387ccf7d9a361a082b</t>
  </si>
  <si>
    <t>DIRECT DEBIT MILTON &amp; BETTYPURCHASE</t>
  </si>
  <si>
    <t>67358a387ccf7d9a361a082d</t>
  </si>
  <si>
    <t>67358a397ccf7d9a361a0843</t>
  </si>
  <si>
    <t>67358a397ccf7d9a361a0842</t>
  </si>
  <si>
    <t>67358a397ccf7d9a361a0838</t>
  </si>
  <si>
    <t>67358a397ccf7d9a361a0837</t>
  </si>
  <si>
    <t>Amazon Mktpl*w62gy87p3</t>
  </si>
  <si>
    <t>67350e3ce11983b6e9617dee</t>
  </si>
  <si>
    <t>AMAZON MKTPL*W62GY87P3</t>
  </si>
  <si>
    <t>Amazon.com*l44jt12j3</t>
  </si>
  <si>
    <t>67350e3ce11983b6e9617def</t>
  </si>
  <si>
    <t>Amazon.com*L44JT12J3</t>
  </si>
  <si>
    <t>Amzn Mktp Us*1p5yo5p63</t>
  </si>
  <si>
    <t>67350e3ce11983b6e9617df0</t>
  </si>
  <si>
    <t>AMZN Mktp US*1P5YO5P63</t>
  </si>
  <si>
    <t>67358a397ccf7d9a361a0850</t>
  </si>
  <si>
    <t>Other Debit transfer to Fidelity Crypto a/c</t>
  </si>
  <si>
    <t>67358a397ccf7d9a361a084f</t>
  </si>
  <si>
    <t>OTHER DEBIT transfer to Fidelity Crypto a/c</t>
  </si>
  <si>
    <t>67358a397ccf7d9a361a0851</t>
  </si>
  <si>
    <t>67358a397ccf7d9a361a085c</t>
  </si>
  <si>
    <t>67358a397ccf7d9a361a085b</t>
  </si>
  <si>
    <t>7-Eleven X6891</t>
  </si>
  <si>
    <t>6733f71e9b5e26d0337ba467</t>
  </si>
  <si>
    <t>7-ELEVEN X6891</t>
  </si>
  <si>
    <t>6730506aab8ed9c6980d03df</t>
  </si>
  <si>
    <t>6730506aab8ed9c6980d03de</t>
  </si>
  <si>
    <t>Highs 25 6x0899COOKSVILLE MD</t>
  </si>
  <si>
    <t>672f0f5d8c8986d65a86bb29</t>
  </si>
  <si>
    <t>HIGHS 25 6XXXXXX0899COOKSVILLE MD</t>
  </si>
  <si>
    <t>Aplpay Dunkin #x5689new Market VA</t>
  </si>
  <si>
    <t>672f0f5d8c8986d65a86bb2a</t>
  </si>
  <si>
    <t>AplPay DUNKIN #X5689NEW MARKET VA</t>
  </si>
  <si>
    <t>672e597e8c8986d65a46e743</t>
  </si>
  <si>
    <t>672e597e8c8986d65a46e744</t>
  </si>
  <si>
    <t>Dicks's Sporting Goomays Landing NJ</t>
  </si>
  <si>
    <t>672f0f5d8c8986d65a86bb2c</t>
  </si>
  <si>
    <t>DICKS'S SPORTING GOOMAYS LANDING NJ</t>
  </si>
  <si>
    <t>672f0f5d8c8986d65a86bb2b</t>
  </si>
  <si>
    <t>672f0f5d8c8986d65a86bb2d</t>
  </si>
  <si>
    <t>672c08d787e78d9a5e0c8837</t>
  </si>
  <si>
    <t>Linkedin PRE*x1574LNKD.IN/BILL CA</t>
  </si>
  <si>
    <t>672c08d787e78d9a5e0c8836</t>
  </si>
  <si>
    <t>LINKEDIN PRE*XXX1574LNKD.IN/BILL CA</t>
  </si>
  <si>
    <t>672b2c7b87e78d9a5ecd4ce2</t>
  </si>
  <si>
    <t>Direct Debit Fmi/pom Insurains Prem</t>
  </si>
  <si>
    <t>672b2c7b87e78d9a5ecd4ce1</t>
  </si>
  <si>
    <t>DIRECT DEBIT FMI/POM INSURAINS PREM</t>
  </si>
  <si>
    <t>Tomatoe S Margate City NJ</t>
  </si>
  <si>
    <t>672b13a677325a6d59a389f0</t>
  </si>
  <si>
    <t>TOMATOE S MARGATE CITY NJ</t>
  </si>
  <si>
    <t>Amazon.com*756ek8dj3</t>
  </si>
  <si>
    <t>672ab7da87e78d9a5ea4b7c6</t>
  </si>
  <si>
    <t>Amazon.com*756EK8DJ3</t>
  </si>
  <si>
    <t>Direct Debit NJ Web Pmt 013njwebx1350</t>
  </si>
  <si>
    <t>6729e52e77325a6d5945c5a1</t>
  </si>
  <si>
    <t>DIRECT DEBIT NJ WEB PMT 013NJWEBX1350</t>
  </si>
  <si>
    <t>6729e52e77325a6d5945c5a2</t>
  </si>
  <si>
    <t>6729e52e77325a6d5945c5a3</t>
  </si>
  <si>
    <t>6729c859c921fff6cc5a1dbd</t>
  </si>
  <si>
    <t>6729c859c921fff6cc5a1dbe</t>
  </si>
  <si>
    <t>Amazon Mktpl*3r1a54ag3</t>
  </si>
  <si>
    <t>672ab7da87e78d9a5ea4b7c7</t>
  </si>
  <si>
    <t>AMAZON MKTPL*3R1A54AG3</t>
  </si>
  <si>
    <t>6729c859c921fff6cc5a1dbf</t>
  </si>
  <si>
    <t>Quest Diagnostics x-x-1388 NJ</t>
  </si>
  <si>
    <t>6729c859c921fff6cc5a1dc0</t>
  </si>
  <si>
    <t>QUEST DIAGNOSTICS XXX-XXX-1388 NJ</t>
  </si>
  <si>
    <t>6729c859c921fff6cc5a1dc1</t>
  </si>
  <si>
    <t>Mgm Car Wash - Coo 0egg Hbr Twp NJ</t>
  </si>
  <si>
    <t>6729c859c921fff6cc5a1dc3</t>
  </si>
  <si>
    <t>MGM CAR WASH - COO 0EGG HBR TWP NJ</t>
  </si>
  <si>
    <t>6729c859c921fff6cc5a1dc5</t>
  </si>
  <si>
    <t>6729c859c921fff6cc5a1dc6</t>
  </si>
  <si>
    <t>Vioc An3155 An31 Egg Harbor to NJ</t>
  </si>
  <si>
    <t>6729c859c921fff6cc5a1dc2</t>
  </si>
  <si>
    <t>VIOC AN3155 AN31 EGG HARBOR TO NJ</t>
  </si>
  <si>
    <t>Aplpay Tractor Supplegg Hbr Twp NJ</t>
  </si>
  <si>
    <t>6729c859c921fff6cc5a1dc4</t>
  </si>
  <si>
    <t>AplPay TRACTOR SUPPLEGG HBR TWP NJ</t>
  </si>
  <si>
    <t>Amazon Mktpl*1q9mb58h3</t>
  </si>
  <si>
    <t>6726e5221da01e89c38d9824</t>
  </si>
  <si>
    <t>AMAZON MKTPL*1Q9MB58H3</t>
  </si>
  <si>
    <t>6725d7c5513effc111b2e487</t>
  </si>
  <si>
    <t>Transferred From Vs x-x22-1</t>
  </si>
  <si>
    <t>6725d7c5513effc111b2e486</t>
  </si>
  <si>
    <t>TRANSFERRED FROM VS XXX-XXXX22-1</t>
  </si>
  <si>
    <t>6725d7c5513effc111b2e49c</t>
  </si>
  <si>
    <t>6725d7c5513effc111b2e49e</t>
  </si>
  <si>
    <t>6725d7c5513effc111b2e49d</t>
  </si>
  <si>
    <t>6725d7c5513effc111b2e4a8</t>
  </si>
  <si>
    <t>6725d7c5513effc111b2e4a9</t>
  </si>
  <si>
    <t>6725d7c5513effc111b2e492</t>
  </si>
  <si>
    <t>6725d7c5513effc111b2e491</t>
  </si>
  <si>
    <t>6725d7c5513effc111b2e47b</t>
  </si>
  <si>
    <t>6725d7c5513effc111b2e47c</t>
  </si>
  <si>
    <t>Aplpay Ag Travel Plagalloway NJ</t>
  </si>
  <si>
    <t>6729c859c921fff6cc5a1dca</t>
  </si>
  <si>
    <t>AplPay AG TRAVEL PLAGALLOWAY NJ</t>
  </si>
  <si>
    <t>In *frontier Tax Wortoms River NJ</t>
  </si>
  <si>
    <t>6729c859c921fff6cc5a1dcb</t>
  </si>
  <si>
    <t>IN *FRONTIER TAX WORTOMS RIVER NJ</t>
  </si>
  <si>
    <t>Aplpay Dunkin #x6375galloway NJ</t>
  </si>
  <si>
    <t>6729c859c921fff6cc5a1dc7</t>
  </si>
  <si>
    <t>AplPay DUNKIN #X6375GALLOWAY NJ</t>
  </si>
  <si>
    <t>6729c859c921fff6cc5a1dc8</t>
  </si>
  <si>
    <t>Aplpay Dollar Generatuckerton NJ</t>
  </si>
  <si>
    <t>6729c859c921fff6cc5a1dc9</t>
  </si>
  <si>
    <t>AplPay DOLLAR GENERATUCKERTON NJ</t>
  </si>
  <si>
    <t>Aplpay Ventnor Coffeventnor City NJ</t>
  </si>
  <si>
    <t>6729c859c921fff6cc5a1dcc</t>
  </si>
  <si>
    <t>AplPay VENTNOR COFFEVENTNOR CITY NJ</t>
  </si>
  <si>
    <t>Amazon Mktpl*vtx6651b3</t>
  </si>
  <si>
    <t>67259d1a1da01e89c3238d0f</t>
  </si>
  <si>
    <t>AMAZON MKTPL*VTX6651B3</t>
  </si>
  <si>
    <t>Amzn Mktp Us*jt8i57uh3</t>
  </si>
  <si>
    <t>67259d1a1da01e89c3238d10</t>
  </si>
  <si>
    <t>AMZN Mktp US*JT8I57UH3</t>
  </si>
  <si>
    <t>67250fe41da01e89c3eec1be</t>
  </si>
  <si>
    <t>67250fe41da01e89c3eec1bf</t>
  </si>
  <si>
    <t>67250fe41da01e89c3eec20a</t>
  </si>
  <si>
    <t>67250fe41da01e89c3eec209</t>
  </si>
  <si>
    <t>67250fe41da01e89c3eec1a3</t>
  </si>
  <si>
    <t>67250fe41da01e89c3eec1a2</t>
  </si>
  <si>
    <t>67250fe41da01e89c3eec1a1</t>
  </si>
  <si>
    <t>67250fe41da01e89c3eec232</t>
  </si>
  <si>
    <t>67250fe41da01e89c3eec233</t>
  </si>
  <si>
    <t>67250fe41da01e89c3eec255</t>
  </si>
  <si>
    <t>67250fe41da01e89c3eec256</t>
  </si>
  <si>
    <t>67250fe41da01e89c3eec257</t>
  </si>
  <si>
    <t>67250fe41da01e89c3eec254</t>
  </si>
  <si>
    <t>67250fe41da01e89c3eec262</t>
  </si>
  <si>
    <t>67250fe41da01e89c3eec261</t>
  </si>
  <si>
    <t>67250fe41da01e89c3eec249</t>
  </si>
  <si>
    <t>67250fe41da01e89c3eec24a</t>
  </si>
  <si>
    <t>67250fe41da01e89c3eec1e7</t>
  </si>
  <si>
    <t>67250fe41da01e89c3eec1e9</t>
  </si>
  <si>
    <t>67250fe41da01e89c3eec1e8</t>
  </si>
  <si>
    <t>67250fe41da01e89c3eec1fe</t>
  </si>
  <si>
    <t>67250fe41da01e89c3eec1ff</t>
  </si>
  <si>
    <t>67250fe41da01e89c3eec1d6</t>
  </si>
  <si>
    <t>67250fe41da01e89c3eec1d5</t>
  </si>
  <si>
    <t>67250fe41da01e89c3eec1f4</t>
  </si>
  <si>
    <t>67250fe41da01e89c3eec1f3</t>
  </si>
  <si>
    <t>67250fe41da01e89c3eec217</t>
  </si>
  <si>
    <t>67250fe41da01e89c3eec218</t>
  </si>
  <si>
    <t>67250fe41da01e89c3eec216</t>
  </si>
  <si>
    <t>67250fe41da01e89c3eec23e</t>
  </si>
  <si>
    <t>67250fe41da01e89c3eec23d</t>
  </si>
  <si>
    <t>67250fe41da01e89c3eec23f</t>
  </si>
  <si>
    <t>67250fe31da01e89c3eec188</t>
  </si>
  <si>
    <t>67250fe31da01e89c3eec189</t>
  </si>
  <si>
    <t>6729c859c921fff6cc5a1dd0</t>
  </si>
  <si>
    <t>6729c859c921fff6cc5a1dce</t>
  </si>
  <si>
    <t>6729c859c921fff6cc5a1dcf</t>
  </si>
  <si>
    <t>Venturas Greenhouse Margate City NJ</t>
  </si>
  <si>
    <t>6729c859c921fff6cc5a1dcd</t>
  </si>
  <si>
    <t>VENTURAS GREENHOUSE MARGATE CITY NJ</t>
  </si>
  <si>
    <t>6723f5991da01e89c3973e80</t>
  </si>
  <si>
    <t>Check Paid # 1226</t>
  </si>
  <si>
    <t>6723f5991da01e89c3973e7f</t>
  </si>
  <si>
    <t>6723f5991da01e89c3973ec3</t>
  </si>
  <si>
    <t>6723f5991da01e89c3973ec1</t>
  </si>
  <si>
    <t>6723f5991da01e89c3973ec2</t>
  </si>
  <si>
    <t>6723f5991da01e89c3973ece</t>
  </si>
  <si>
    <t>6723f5991da01e89c3973ecd</t>
  </si>
  <si>
    <t>6729c859c921fff6cc5a1dd1</t>
  </si>
  <si>
    <t>Amzn Mktp Us*ze1tu28g3</t>
  </si>
  <si>
    <t>672210231da01e89c306d491</t>
  </si>
  <si>
    <t>AMZN Mktp US*ZE1TU28G3</t>
  </si>
  <si>
    <t>Bill Payment Rothman Institute</t>
  </si>
  <si>
    <t>67221285d2a42fd0ff3cace2</t>
  </si>
  <si>
    <t>BILL PAYMENT ROTHMAN INSTITUTE</t>
  </si>
  <si>
    <t>67221285d2a42fd0ff3cace3</t>
  </si>
  <si>
    <t>6729c859c921fff6cc5a1dd2</t>
  </si>
  <si>
    <t>Msft * E0700u9o88 Msbill.info</t>
  </si>
  <si>
    <t>6729c859c921fff6cc5a1dd4</t>
  </si>
  <si>
    <t>MSFT * E0700U9O88 MSBILL.INFO</t>
  </si>
  <si>
    <t>6729c859c921fff6cc5a1dd3</t>
  </si>
  <si>
    <t>675682db246e21bae5d67f2b</t>
  </si>
  <si>
    <t>675682db246e21bae5d67f20</t>
  </si>
  <si>
    <t>675506e56c0e0b489172b1d3</t>
  </si>
  <si>
    <t>675506e46c0e0b489172b12e</t>
  </si>
  <si>
    <t>675506e46c0e0b489172b139</t>
  </si>
  <si>
    <t>675506e46c0e0b489172b144</t>
  </si>
  <si>
    <t>675506e46c0e0b489172b14f</t>
  </si>
  <si>
    <t>675506e56c0e0b489172b15a</t>
  </si>
  <si>
    <t>675506e56c0e0b489172b165</t>
  </si>
  <si>
    <t>675506e56c0e0b489172b170</t>
  </si>
  <si>
    <t>675506e56c0e0b489172b186</t>
  </si>
  <si>
    <t>675506e56c0e0b489172b17b</t>
  </si>
  <si>
    <t>675506e56c0e0b489172b191</t>
  </si>
  <si>
    <t>675506e56c0e0b489172b19c</t>
  </si>
  <si>
    <t>675506e56c0e0b489172b1a7</t>
  </si>
  <si>
    <t>675506e56c0e0b489172b1b2</t>
  </si>
  <si>
    <t>675506e56c0e0b489172b1bd</t>
  </si>
  <si>
    <t>675506e56c0e0b489172b1c8</t>
  </si>
  <si>
    <t>675506e46c0e0b489172b123</t>
  </si>
  <si>
    <t>6751571307ebe6c2bb1caa85</t>
  </si>
  <si>
    <t>67510f894ca5ec226b35e654</t>
  </si>
  <si>
    <t>67510f894ca5ec226b35e649</t>
  </si>
  <si>
    <t>6750c86007ebe6c2bbe86cee</t>
  </si>
  <si>
    <t>6750c86007ebe6c2bbe86d13</t>
  </si>
  <si>
    <t>6750c86007ebe6c2bbe86d3d</t>
  </si>
  <si>
    <t>6750c86007ebe6c2bbe86d50</t>
  </si>
  <si>
    <t>6750c86007ebe6c2bbe86d69</t>
  </si>
  <si>
    <t>6750c86007ebe6c2bbe86d75</t>
  </si>
  <si>
    <t>6750c86007ebe6c2bbe86d80</t>
  </si>
  <si>
    <t>6750c86007ebe6c2bbe86da5</t>
  </si>
  <si>
    <t>6750c86007ebe6c2bbe86d91</t>
  </si>
  <si>
    <t>6750c86007ebe6c2bbe86dbc</t>
  </si>
  <si>
    <t>6750c86007ebe6c2bbe86dce</t>
  </si>
  <si>
    <t>6750c86007ebe6c2bbe86dd9</t>
  </si>
  <si>
    <t>6750c86007ebe6c2bbe86de4</t>
  </si>
  <si>
    <t>6750c86107ebe6c2bbe86dfb</t>
  </si>
  <si>
    <t>6750c86107ebe6c2bbe86e12</t>
  </si>
  <si>
    <t>6750c86007ebe6c2bbe86cd1</t>
  </si>
  <si>
    <t>674d48bc185fea6e9dabf4f5</t>
  </si>
  <si>
    <t>674d48bc185fea6e9dabf4db</t>
  </si>
  <si>
    <t>674d3646185fea6e9da535ec</t>
  </si>
  <si>
    <t>674ce962185fea6e9d89fc43</t>
  </si>
  <si>
    <t>674ce962185fea6e9d89fc62</t>
  </si>
  <si>
    <t>674ce962185fea6e9d89fc84</t>
  </si>
  <si>
    <t>674ce962185fea6e9d89fc9d</t>
  </si>
  <si>
    <t>674ce962185fea6e9d89fcb1</t>
  </si>
  <si>
    <t>674ce962185fea6e9d89fcd4</t>
  </si>
  <si>
    <t>674ce962185fea6e9d89fce9</t>
  </si>
  <si>
    <t>674ce963185fea6e9d89fd44</t>
  </si>
  <si>
    <t>674ce962185fea6e9d89fd00</t>
  </si>
  <si>
    <t>674ce963185fea6e9d89fd6f</t>
  </si>
  <si>
    <t>674ce963185fea6e9d89fd7a</t>
  </si>
  <si>
    <t>674ce963185fea6e9d89fd85</t>
  </si>
  <si>
    <t>674ce963185fea6e9d89fd90</t>
  </si>
  <si>
    <t>674ce963185fea6e9d89fd9b</t>
  </si>
  <si>
    <t>674ce963185fea6e9d89fda6</t>
  </si>
  <si>
    <t>674ce962185fea6e9d89fc1d</t>
  </si>
  <si>
    <t>67496ee0d32b346ad1b169bb</t>
  </si>
  <si>
    <t>67496ee0d32b346ad1b169b0</t>
  </si>
  <si>
    <t>6748d1ac279bbda0ea1fd998</t>
  </si>
  <si>
    <t>6748d1ac279bbda0ea1fd9a3</t>
  </si>
  <si>
    <t>6748d1ac279bbda0ea1fd9b2</t>
  </si>
  <si>
    <t>6748d1ac279bbda0ea1fd9c8</t>
  </si>
  <si>
    <t>6748d1ad279bbda0ea1fd9df</t>
  </si>
  <si>
    <t>6748d1ad279bbda0ea1fda0a</t>
  </si>
  <si>
    <t>6748d1ad279bbda0ea1fda20</t>
  </si>
  <si>
    <t>6748d1ad279bbda0ea1fda60</t>
  </si>
  <si>
    <t>6748d1ad279bbda0ea1fda4b</t>
  </si>
  <si>
    <t>6748d1ad279bbda0ea1fda7d</t>
  </si>
  <si>
    <t>6748d1ad279bbda0ea1fda94</t>
  </si>
  <si>
    <t>6748d1ad279bbda0ea1fda9f</t>
  </si>
  <si>
    <t>6748d1ad279bbda0ea1fdacc</t>
  </si>
  <si>
    <t>6748d1ad279bbda0ea1fdad7</t>
  </si>
  <si>
    <t>6748d1ad279bbda0ea1fdae2</t>
  </si>
  <si>
    <t>6748d1ac279bbda0ea1fd98d</t>
  </si>
  <si>
    <t>6747d97e279bbda0ead88771</t>
  </si>
  <si>
    <t>6747d97e279bbda0ead8875a</t>
  </si>
  <si>
    <t>6747d428279bbda0ead6c97f</t>
  </si>
  <si>
    <t>67470b12279bbda0eaa1e118</t>
  </si>
  <si>
    <t>67470b12279bbda0eaa1e123</t>
  </si>
  <si>
    <t>67470b12279bbda0eaa1e12e</t>
  </si>
  <si>
    <t>67470b12279bbda0eaa1e139</t>
  </si>
  <si>
    <t>67470b12279bbda0eaa1e144</t>
  </si>
  <si>
    <t>67470b12279bbda0eaa1e14f</t>
  </si>
  <si>
    <t>67470b12279bbda0eaa1e15a</t>
  </si>
  <si>
    <t>67470b13279bbda0eaa1e170</t>
  </si>
  <si>
    <t>67470b13279bbda0eaa1e165</t>
  </si>
  <si>
    <t>67470b13279bbda0eaa1e17b</t>
  </si>
  <si>
    <t>67470b13279bbda0eaa1e186</t>
  </si>
  <si>
    <t>67470b13279bbda0eaa1e191</t>
  </si>
  <si>
    <t>67470b13279bbda0eaa1e19c</t>
  </si>
  <si>
    <t>67470b13279bbda0eaa1e1a7</t>
  </si>
  <si>
    <t>67470b13279bbda0eaa1e1b2</t>
  </si>
  <si>
    <t>67470b12279bbda0eaa1e10d</t>
  </si>
  <si>
    <t>6746b0a9279bbda0ea8237f2</t>
  </si>
  <si>
    <t>6746b0a9279bbda0ea8237df</t>
  </si>
  <si>
    <t>67465358279bbda0ea620b0e</t>
  </si>
  <si>
    <t>6745c422279bbda0ea3eab57</t>
  </si>
  <si>
    <t>6745c422279bbda0ea3eab4c</t>
  </si>
  <si>
    <t>6745a4df279bbda0ea3245bb</t>
  </si>
  <si>
    <t>6745a4df279bbda0ea3245c6</t>
  </si>
  <si>
    <t>6745a4e0279bbda0ea3245d1</t>
  </si>
  <si>
    <t>6745a4e0279bbda0ea3245dc</t>
  </si>
  <si>
    <t>6745a4e0279bbda0ea3245e7</t>
  </si>
  <si>
    <t>6745a4e0279bbda0ea3245f2</t>
  </si>
  <si>
    <t>6745a4e0279bbda0ea3245fd</t>
  </si>
  <si>
    <t>6745a4e0279bbda0ea324613</t>
  </si>
  <si>
    <t>6745a4e0279bbda0ea324608</t>
  </si>
  <si>
    <t>6745a4e0279bbda0ea32461e</t>
  </si>
  <si>
    <t>6745a4e0279bbda0ea324629</t>
  </si>
  <si>
    <t>6745a4e0279bbda0ea324634</t>
  </si>
  <si>
    <t>6745a4e0279bbda0ea32463f</t>
  </si>
  <si>
    <t>6745a4e0279bbda0ea32464a</t>
  </si>
  <si>
    <t>6745a4e0279bbda0ea324655</t>
  </si>
  <si>
    <t>6745a4df279bbda0ea3245b0</t>
  </si>
  <si>
    <t>674532c598de70f6fdd8e214</t>
  </si>
  <si>
    <t>6744756981c7eb874ab19961</t>
  </si>
  <si>
    <t>6744756981c7eb874ab19956</t>
  </si>
  <si>
    <t>67442e8a81c7eb874a7fb766</t>
  </si>
  <si>
    <t>67442e8a81c7eb874a7fb771</t>
  </si>
  <si>
    <t>67442e8a81c7eb874a7fb77c</t>
  </si>
  <si>
    <t>67442e8a81c7eb874a7fb787</t>
  </si>
  <si>
    <t>67442e8a81c7eb874a7fb792</t>
  </si>
  <si>
    <t>67442e8a81c7eb874a7fb79d</t>
  </si>
  <si>
    <t>67442e8a81c7eb874a7fb7a8</t>
  </si>
  <si>
    <t>67442e8a81c7eb874a7fb7be</t>
  </si>
  <si>
    <t>67442e8a81c7eb874a7fb7b3</t>
  </si>
  <si>
    <t>67442e8a81c7eb874a7fb7c9</t>
  </si>
  <si>
    <t>67442e8a81c7eb874a7fb7d4</t>
  </si>
  <si>
    <t>67442e8a81c7eb874a7fb7df</t>
  </si>
  <si>
    <t>67442e8a81c7eb874a7fb7ea</t>
  </si>
  <si>
    <t>67442e8a81c7eb874a7fb7f5</t>
  </si>
  <si>
    <t>67442e8b81c7eb874a7fb800</t>
  </si>
  <si>
    <t>67442e8a81c7eb874a7fb75b</t>
  </si>
  <si>
    <t>6741a508994f777b175dcd70</t>
  </si>
  <si>
    <t>6741a508994f777b175dcd7b</t>
  </si>
  <si>
    <t>6741a509994f777b175dcd86</t>
  </si>
  <si>
    <t>6741a509994f777b175dcd91</t>
  </si>
  <si>
    <t>6741a509994f777b175dcd9c</t>
  </si>
  <si>
    <t>6741a509994f777b175dcda7</t>
  </si>
  <si>
    <t>6741a509994f777b175dcdb2</t>
  </si>
  <si>
    <t>6741a509994f777b175dcdc8</t>
  </si>
  <si>
    <t>6741a509994f777b175dcdbd</t>
  </si>
  <si>
    <t>6741a509994f777b175dcdd3</t>
  </si>
  <si>
    <t>6741a509994f777b175dcdde</t>
  </si>
  <si>
    <t>6741a509994f777b175dcde9</t>
  </si>
  <si>
    <t>6741a509994f777b175dce03</t>
  </si>
  <si>
    <t>6741a509994f777b175dce15</t>
  </si>
  <si>
    <t>6741a509994f777b175dce20</t>
  </si>
  <si>
    <t>6741a508994f777b175dcd65</t>
  </si>
  <si>
    <t>67418f0281c7eb874af43e72</t>
  </si>
  <si>
    <t>6741610b81c7eb874ae43213</t>
  </si>
  <si>
    <t>6741610b81c7eb874ae43208</t>
  </si>
  <si>
    <t>6740705b994f777b17ff918d</t>
  </si>
  <si>
    <t>6740705b994f777b17ff91b2</t>
  </si>
  <si>
    <t>6740705c994f777b17ff91cc</t>
  </si>
  <si>
    <t>6740705c994f777b17ff91de</t>
  </si>
  <si>
    <t>6740705b994f777b17ff917b</t>
  </si>
  <si>
    <t>67401ed8994f777b17e2adb2</t>
  </si>
  <si>
    <t>67401ed8994f777b17e2adbd</t>
  </si>
  <si>
    <t>67401ed8994f777b17e2adc8</t>
  </si>
  <si>
    <t>67401ed8994f777b17e2add3</t>
  </si>
  <si>
    <t>67401ed8994f777b17e2adde</t>
  </si>
  <si>
    <t>67401ed8994f777b17e2ade9</t>
  </si>
  <si>
    <t>67401ed8994f777b17e2adf4</t>
  </si>
  <si>
    <t>67401ed8994f777b17e2ae0a</t>
  </si>
  <si>
    <t>67401ed8994f777b17e2adff</t>
  </si>
  <si>
    <t>67401ed8994f777b17e2ae15</t>
  </si>
  <si>
    <t>67401ed8994f777b17e2ae20</t>
  </si>
  <si>
    <t>67401ed8994f777b17e2ae2b</t>
  </si>
  <si>
    <t>67401ed8994f777b17e2ae36</t>
  </si>
  <si>
    <t>67401ed8994f777b17e2ae41</t>
  </si>
  <si>
    <t>67401ed8994f777b17e2ae4c</t>
  </si>
  <si>
    <t>67401ed8994f777b17e2ada7</t>
  </si>
  <si>
    <t>673ffc0e81c7eb874a744042</t>
  </si>
  <si>
    <t>673ffc0e81c7eb874a744037</t>
  </si>
  <si>
    <t>673f8f07d32723f8d5d48c84</t>
  </si>
  <si>
    <t>673ec88aa7ed15df45fdbd02</t>
  </si>
  <si>
    <t>673ec88aa7ed15df45fdbcf7</t>
  </si>
  <si>
    <t>673e7890a7ed15df45e126a8</t>
  </si>
  <si>
    <t>673e7891a7ed15df45e126b3</t>
  </si>
  <si>
    <t>673e7891a7ed15df45e126be</t>
  </si>
  <si>
    <t>673e7891a7ed15df45e126c9</t>
  </si>
  <si>
    <t>673e7891a7ed15df45e126d4</t>
  </si>
  <si>
    <t>673e7891a7ed15df45e126df</t>
  </si>
  <si>
    <t>673e7891a7ed15df45e126ea</t>
  </si>
  <si>
    <t>673e7891a7ed15df45e12700</t>
  </si>
  <si>
    <t>673e7891a7ed15df45e126f5</t>
  </si>
  <si>
    <t>673e7891a7ed15df45e1270b</t>
  </si>
  <si>
    <t>673e7891a7ed15df45e12716</t>
  </si>
  <si>
    <t>673e7891a7ed15df45e12721</t>
  </si>
  <si>
    <t>673e7891a7ed15df45e1272c</t>
  </si>
  <si>
    <t>673e7891a7ed15df45e12737</t>
  </si>
  <si>
    <t>673e7891a7ed15df45e12742</t>
  </si>
  <si>
    <t>673e7890a7ed15df45e1269d</t>
  </si>
  <si>
    <t>673d96bbe687890d6e27d110</t>
  </si>
  <si>
    <t>673d5e048678f65c1bc75351</t>
  </si>
  <si>
    <t>673d5e048678f65c1bc75346</t>
  </si>
  <si>
    <t>673d2946f1eb3abf7d87ceee</t>
  </si>
  <si>
    <t>673d2946f1eb3abf7d87cefa</t>
  </si>
  <si>
    <t>673d2947f1eb3abf7d87cf1b</t>
  </si>
  <si>
    <t>673d2947f1eb3abf7d87cf26</t>
  </si>
  <si>
    <t>673d2947f1eb3abf7d87cf39</t>
  </si>
  <si>
    <t>673d2947f1eb3abf7d87cf59</t>
  </si>
  <si>
    <t>673d2946f1eb3abf7d87cee3</t>
  </si>
  <si>
    <t>673c18ae3bb96c21ddc5670a</t>
  </si>
  <si>
    <t>673c18ae3bb96c21ddc566ff</t>
  </si>
  <si>
    <t>673bf7b5438617923f2a307e</t>
  </si>
  <si>
    <t>673bf7b5438617923f2a308b</t>
  </si>
  <si>
    <t>673bf7b5438617923f2a30ae</t>
  </si>
  <si>
    <t>673bf7b5438617923f2a30b9</t>
  </si>
  <si>
    <t>673bf7b5438617923f2a30c4</t>
  </si>
  <si>
    <t>673bf7b5438617923f2a30cf</t>
  </si>
  <si>
    <t>673bf7b5438617923f2a30da</t>
  </si>
  <si>
    <t>673bf7b5438617923f2a30f0</t>
  </si>
  <si>
    <t>673bf7b5438617923f2a30e5</t>
  </si>
  <si>
    <t>673bf7b5438617923f2a30fb</t>
  </si>
  <si>
    <t>673bf7b5438617923f2a3106</t>
  </si>
  <si>
    <t>673bf7b5438617923f2a3120</t>
  </si>
  <si>
    <t>673bf7b5438617923f2a312d</t>
  </si>
  <si>
    <t>673bf7b5438617923f2a3145</t>
  </si>
  <si>
    <t>673bf7b5438617923f2a315a</t>
  </si>
  <si>
    <t>673bf7b5438617923f2a305d</t>
  </si>
  <si>
    <t>673be449438617923f239666</t>
  </si>
  <si>
    <t>673ae6e68678f65c1b07b0ae</t>
  </si>
  <si>
    <t>673ae6e68678f65c1b07b0b9</t>
  </si>
  <si>
    <t>673ae6e68678f65c1b07b0c4</t>
  </si>
  <si>
    <t>673ae6e68678f65c1b07b0cf</t>
  </si>
  <si>
    <t>673ae6e68678f65c1b07b0da</t>
  </si>
  <si>
    <t>673ae6e68678f65c1b07b0e5</t>
  </si>
  <si>
    <t>673ae6e68678f65c1b07b0f0</t>
  </si>
  <si>
    <t>673ae6e78678f65c1b07b106</t>
  </si>
  <si>
    <t>673ae6e68678f65c1b07b0fb</t>
  </si>
  <si>
    <t>673ae6e78678f65c1b07b111</t>
  </si>
  <si>
    <t>673ae6e78678f65c1b07b11c</t>
  </si>
  <si>
    <t>673ae6e78678f65c1b07b127</t>
  </si>
  <si>
    <t>673ae6e78678f65c1b07b132</t>
  </si>
  <si>
    <t>673ae6e78678f65c1b07b13d</t>
  </si>
  <si>
    <t>673ae6e78678f65c1b07b148</t>
  </si>
  <si>
    <t>673ae6e68678f65c1b07b0a3</t>
  </si>
  <si>
    <t>673ad22b7dbad427ca6f3e4c</t>
  </si>
  <si>
    <t>673ad22a7dbad427ca6f3e41</t>
  </si>
  <si>
    <t>673aa0e6db757002efcf4cbe</t>
  </si>
  <si>
    <t>673948908678f65c1ba3a113</t>
  </si>
  <si>
    <t>67385d4fdb757002ef44a19c</t>
  </si>
  <si>
    <t>67385d4fdb757002ef44a1ae</t>
  </si>
  <si>
    <t>67385d4fdb757002ef44a1b9</t>
  </si>
  <si>
    <t>67385d4fdb757002ef44a1cc</t>
  </si>
  <si>
    <t>67385d4fdb757002ef44a1de</t>
  </si>
  <si>
    <t>67385d4fdb757002ef44a1e9</t>
  </si>
  <si>
    <t>67385d4fdb757002ef44a207</t>
  </si>
  <si>
    <t>67385d4fdb757002ef44a21d</t>
  </si>
  <si>
    <t>67385d4fdb757002ef44a212</t>
  </si>
  <si>
    <t>67385d4fdb757002ef44a228</t>
  </si>
  <si>
    <t>67385d4fdb757002ef44a233</t>
  </si>
  <si>
    <t>67385d4fdb757002ef44a23e</t>
  </si>
  <si>
    <t>67385d4fdb757002ef44a249</t>
  </si>
  <si>
    <t>67385d4fdb757002ef44a254</t>
  </si>
  <si>
    <t>67385d4fdb757002ef44a25f</t>
  </si>
  <si>
    <t>67385d4fdb757002ef44a186</t>
  </si>
  <si>
    <t>673839e0db757002ef38cf92</t>
  </si>
  <si>
    <t>673839e0db757002ef38cf7e</t>
  </si>
  <si>
    <t>673839e0db757002ef38cf9d</t>
  </si>
  <si>
    <t>6737daaddb757002ef17ae5e</t>
  </si>
  <si>
    <t>6737daaddb757002ef17ae69</t>
  </si>
  <si>
    <t>6737daaedb757002ef17ae89</t>
  </si>
  <si>
    <t>6737daaedb757002ef17ae94</t>
  </si>
  <si>
    <t>6737daaedb757002ef17aea6</t>
  </si>
  <si>
    <t>6737daaedb757002ef17aeb8</t>
  </si>
  <si>
    <t>6737010b87623740c6674170</t>
  </si>
  <si>
    <t>6737010b87623740c667417b</t>
  </si>
  <si>
    <t>6737010b87623740c6674186</t>
  </si>
  <si>
    <t>6737010b87623740c6674191</t>
  </si>
  <si>
    <t>6737010b87623740c667419c</t>
  </si>
  <si>
    <t>6737010b87623740c66741a7</t>
  </si>
  <si>
    <t>6737010b87623740c66741b2</t>
  </si>
  <si>
    <t>6737010b87623740c66741c8</t>
  </si>
  <si>
    <t>6737010b87623740c66741bd</t>
  </si>
  <si>
    <t>6737010b87623740c66741d3</t>
  </si>
  <si>
    <t>6737010b87623740c66741de</t>
  </si>
  <si>
    <t>6737010b87623740c66741e9</t>
  </si>
  <si>
    <t>6737010b87623740c66741f4</t>
  </si>
  <si>
    <t>6737010b87623740c66741ff</t>
  </si>
  <si>
    <t>6737010b87623740c667420a</t>
  </si>
  <si>
    <t>6737010b87623740c6674165</t>
  </si>
  <si>
    <t>6736fd1f87623740c665cb77</t>
  </si>
  <si>
    <t>6736fd1f87623740c665cb6c</t>
  </si>
  <si>
    <t>6736638b8678f65c1bba2640</t>
  </si>
  <si>
    <t>6735f32070236dd65486beb7</t>
  </si>
  <si>
    <t>6735f32070236dd65486beac</t>
  </si>
  <si>
    <t>67358a377ccf7d9a361a06ce</t>
  </si>
  <si>
    <t>67358a377ccf7d9a361a06d9</t>
  </si>
  <si>
    <t>67358a377ccf7d9a361a06e4</t>
  </si>
  <si>
    <t>67358a377ccf7d9a361a06ef</t>
  </si>
  <si>
    <t>67358a377ccf7d9a361a06fa</t>
  </si>
  <si>
    <t>67358a377ccf7d9a361a0705</t>
  </si>
  <si>
    <t>67358a377ccf7d9a361a0710</t>
  </si>
  <si>
    <t>67358a387ccf7d9a361a0726</t>
  </si>
  <si>
    <t>67358a377ccf7d9a361a071b</t>
  </si>
  <si>
    <t>67358a387ccf7d9a361a0731</t>
  </si>
  <si>
    <t>67358a387ccf7d9a361a073c</t>
  </si>
  <si>
    <t>67358a387ccf7d9a361a0747</t>
  </si>
  <si>
    <t>67358a387ccf7d9a361a0752</t>
  </si>
  <si>
    <t>67358a387ccf7d9a361a075d</t>
  </si>
  <si>
    <t>67358a387ccf7d9a361a0768</t>
  </si>
  <si>
    <t>67358a377ccf7d9a361a06c3</t>
  </si>
  <si>
    <t>67350e3ce11983b6e9617dde</t>
  </si>
  <si>
    <t>67344a90aca9258005bc88fb</t>
  </si>
  <si>
    <t>67344a90aca9258005bc88e6</t>
  </si>
  <si>
    <t>6733f71e9b5e26d0337ba45d</t>
  </si>
  <si>
    <t>6733e51396fd16f6919ab413</t>
  </si>
  <si>
    <t>6733e51496fd16f6919ab429</t>
  </si>
  <si>
    <t>6733e51496fd16f6919ab43f</t>
  </si>
  <si>
    <t>6733e51496fd16f6919ab455</t>
  </si>
  <si>
    <t>6733e51496fd16f6919ab464</t>
  </si>
  <si>
    <t>6733e51496fd16f6919ab46f</t>
  </si>
  <si>
    <t>6733e51496fd16f6919ab47a</t>
  </si>
  <si>
    <t>6733e51496fd16f6919ab485</t>
  </si>
  <si>
    <t>6733e51496fd16f6919ab490</t>
  </si>
  <si>
    <t>6733e51496fd16f6919ab4a7</t>
  </si>
  <si>
    <t>6733e51496fd16f6919ab4be</t>
  </si>
  <si>
    <t>6733e51496fd16f6919ab4c9</t>
  </si>
  <si>
    <t>6733e51496fd16f6919ab4dd</t>
  </si>
  <si>
    <t>6733e51496fd16f6919ab4f6</t>
  </si>
  <si>
    <t>6733e51496fd16f6919ab501</t>
  </si>
  <si>
    <t>6733e51396fd16f6919ab3fc</t>
  </si>
  <si>
    <t>67330f8c8c8986d65ab50979</t>
  </si>
  <si>
    <t>67330f8c8c8986d65ab50964</t>
  </si>
  <si>
    <t>6732747dab8ed9c698a18381</t>
  </si>
  <si>
    <t>6732747dab8ed9c698a1838c</t>
  </si>
  <si>
    <t>6732747dab8ed9c698a18397</t>
  </si>
  <si>
    <t>6732747dab8ed9c698a183a2</t>
  </si>
  <si>
    <t>6732747dab8ed9c698a183ad</t>
  </si>
  <si>
    <t>6732747dab8ed9c698a183b8</t>
  </si>
  <si>
    <t>6732747dab8ed9c698a183c3</t>
  </si>
  <si>
    <t>6732747dab8ed9c698a183d9</t>
  </si>
  <si>
    <t>6732747dab8ed9c698a183ce</t>
  </si>
  <si>
    <t>6732747dab8ed9c698a183e4</t>
  </si>
  <si>
    <t>6732747dab8ed9c698a183ef</t>
  </si>
  <si>
    <t>6732747dab8ed9c698a183fa</t>
  </si>
  <si>
    <t>6732747dab8ed9c698a1840d</t>
  </si>
  <si>
    <t>6732747dab8ed9c698a1841f</t>
  </si>
  <si>
    <t>6732747dab8ed9c698a1842a</t>
  </si>
  <si>
    <t>6732747dab8ed9c698a18376</t>
  </si>
  <si>
    <t>6731da7eab8ed9c6987af9ee</t>
  </si>
  <si>
    <t>6731da7eab8ed9c6987af9e3</t>
  </si>
  <si>
    <t>6731a48a8c8986d65a44c20f</t>
  </si>
  <si>
    <t>67305069ab8ed9c6980d0278</t>
  </si>
  <si>
    <t>67305069ab8ed9c6980d0283</t>
  </si>
  <si>
    <t>67305069ab8ed9c6980d028e</t>
  </si>
  <si>
    <t>67305069ab8ed9c6980d0299</t>
  </si>
  <si>
    <t>67305069ab8ed9c6980d02a4</t>
  </si>
  <si>
    <t>67305069ab8ed9c6980d02b1</t>
  </si>
  <si>
    <t>67305069ab8ed9c6980d02cd</t>
  </si>
  <si>
    <t>67305069ab8ed9c6980d02e3</t>
  </si>
  <si>
    <t>67305069ab8ed9c6980d02d8</t>
  </si>
  <si>
    <t>67305069ab8ed9c6980d02ee</t>
  </si>
  <si>
    <t>67305069ab8ed9c6980d02f9</t>
  </si>
  <si>
    <t>67305069ab8ed9c6980d0304</t>
  </si>
  <si>
    <t>67305069ab8ed9c6980d030f</t>
  </si>
  <si>
    <t>67305069ab8ed9c6980d031a</t>
  </si>
  <si>
    <t>67305069ab8ed9c6980d0325</t>
  </si>
  <si>
    <t>67305069ab8ed9c6980d026d</t>
  </si>
  <si>
    <t>67300fdaab8ed9c698f7cb07</t>
  </si>
  <si>
    <t>672f15068c8986d65a88cca5</t>
  </si>
  <si>
    <t>672f15068c8986d65a88cc9a</t>
  </si>
  <si>
    <t>672f0f5d8c8986d65a86baf1</t>
  </si>
  <si>
    <t>672f0f5d8c8986d65a86bafc</t>
  </si>
  <si>
    <t>672f0f5d8c8986d65a86bb07</t>
  </si>
  <si>
    <t>672f0f5d8c8986d65a86bae6</t>
  </si>
  <si>
    <t>672e597c8c8986d65a46e458</t>
  </si>
  <si>
    <t>672e597c8c8986d65a46e4a1</t>
  </si>
  <si>
    <t>672e597c8c8986d65a46e4d9</t>
  </si>
  <si>
    <t>672e597c8c8986d65a46e4f3</t>
  </si>
  <si>
    <t>672e597c8c8986d65a46e518</t>
  </si>
  <si>
    <t>672e597c8c8986d65a46e558</t>
  </si>
  <si>
    <t>672dd3f68c8986d65a25227a</t>
  </si>
  <si>
    <t>672dd3f68c8986d65a25226f</t>
  </si>
  <si>
    <t>672d86d88c8986d65a0a4e97</t>
  </si>
  <si>
    <t>672d7beca9c16d357bef5f65</t>
  </si>
  <si>
    <t>672d7beca9c16d357bef5f8b</t>
  </si>
  <si>
    <t>672d7beca9c16d357bef5fa1</t>
  </si>
  <si>
    <t>672d7beda9c16d357bef5fc0</t>
  </si>
  <si>
    <t>672d7beda9c16d357bef5fe0</t>
  </si>
  <si>
    <t>672d7beda9c16d357bef5ff4</t>
  </si>
  <si>
    <t>672d7beda9c16d357bef5fff</t>
  </si>
  <si>
    <t>672d7beda9c16d357bef6015</t>
  </si>
  <si>
    <t>672d7beda9c16d357bef600a</t>
  </si>
  <si>
    <t>672d7beda9c16d357bef6020</t>
  </si>
  <si>
    <t>672d7beda9c16d357bef602b</t>
  </si>
  <si>
    <t>672d7beda9c16d357bef6036</t>
  </si>
  <si>
    <t>672d7beda9c16d357bef6041</t>
  </si>
  <si>
    <t>672d7beda9c16d357bef604c</t>
  </si>
  <si>
    <t>672d7beda9c16d357bef6057</t>
  </si>
  <si>
    <t>672d7beca9c16d357bef5f4f</t>
  </si>
  <si>
    <t>672c750787e78d9a5e34191d</t>
  </si>
  <si>
    <t>672c750787e78d9a5e341908</t>
  </si>
  <si>
    <t>672c08d687e78d9a5e0c880b</t>
  </si>
  <si>
    <t>672c08d687e78d9a5e0c8816</t>
  </si>
  <si>
    <t>672c08d687e78d9a5e0c8821</t>
  </si>
  <si>
    <t>672c08d687e78d9a5e0c882c</t>
  </si>
  <si>
    <t>672c08d687e78d9a5e0c8800</t>
  </si>
  <si>
    <t>672b47e577325a6d59b5a07a</t>
  </si>
  <si>
    <t>672b47e577325a6d59b5a064</t>
  </si>
  <si>
    <t>672b2c7a87e78d9a5ecd4b4e</t>
  </si>
  <si>
    <t>672b2c7a87e78d9a5ecd4b61</t>
  </si>
  <si>
    <t>672b2c7a87e78d9a5ecd4b6c</t>
  </si>
  <si>
    <t>672b2c7a87e78d9a5ecd4b77</t>
  </si>
  <si>
    <t>672b2c7a87e78d9a5ecd4b82</t>
  </si>
  <si>
    <t>672b2c7a87e78d9a5ecd4b8d</t>
  </si>
  <si>
    <t>672b2c7a87e78d9a5ecd4b98</t>
  </si>
  <si>
    <t>672b2c7a87e78d9a5ecd4bae</t>
  </si>
  <si>
    <t>672b2c7a87e78d9a5ecd4ba3</t>
  </si>
  <si>
    <t>672b2c7a87e78d9a5ecd4bb9</t>
  </si>
  <si>
    <t>672b2c7a87e78d9a5ecd4bc4</t>
  </si>
  <si>
    <t>672b2c7a87e78d9a5ecd4bcf</t>
  </si>
  <si>
    <t>672b2c7a87e78d9a5ecd4bda</t>
  </si>
  <si>
    <t>672b2c7a87e78d9a5ecd4be5</t>
  </si>
  <si>
    <t>672b2c7a87e78d9a5ecd4bf0</t>
  </si>
  <si>
    <t>672b2c7a87e78d9a5ecd4b35</t>
  </si>
  <si>
    <t>672b13a577325a6d59a38999</t>
  </si>
  <si>
    <t>672b13a577325a6d59a389af</t>
  </si>
  <si>
    <t>672b13a577325a6d59a389c5</t>
  </si>
  <si>
    <t>672b13a577325a6d59a3898b</t>
  </si>
  <si>
    <t>672ab7da87e78d9a5ea4b7bc</t>
  </si>
  <si>
    <t>6729e52d77325a6d5945c382</t>
  </si>
  <si>
    <t>6729e52d77325a6d5945c38d</t>
  </si>
  <si>
    <t>6729e52d77325a6d5945c398</t>
  </si>
  <si>
    <t>6729e52d77325a6d5945c3a9</t>
  </si>
  <si>
    <t>6729e52d77325a6d5945c3c1</t>
  </si>
  <si>
    <t>6729e52d77325a6d5945c3d8</t>
  </si>
  <si>
    <t>6729e52d77325a6d5945c3ee</t>
  </si>
  <si>
    <t>6729e52d77325a6d5945c404</t>
  </si>
  <si>
    <t>6729e52d77325a6d5945c3f9</t>
  </si>
  <si>
    <t>6729e52d77325a6d5945c40f</t>
  </si>
  <si>
    <t>6729e52d77325a6d5945c429</t>
  </si>
  <si>
    <t>6729e52d77325a6d5945c434</t>
  </si>
  <si>
    <t>6729e52d77325a6d5945c43f</t>
  </si>
  <si>
    <t>6729e52d77325a6d5945c456</t>
  </si>
  <si>
    <t>6729e52d77325a6d5945c467</t>
  </si>
  <si>
    <t>6729e52d77325a6d5945c377</t>
  </si>
  <si>
    <t>6729c859c921fff6cc5a1d9d</t>
  </si>
  <si>
    <t>6729c859c921fff6cc5a1da8</t>
  </si>
  <si>
    <t>6729c859c921fff6cc5a1db3</t>
  </si>
  <si>
    <t>6729c859c921fff6cc5a1d92</t>
  </si>
  <si>
    <t>6729914dc921fff6cc46f52d</t>
  </si>
  <si>
    <t>6729914dc921fff6cc46f522</t>
  </si>
  <si>
    <t>672951d6c921fff6cc307a0c</t>
  </si>
  <si>
    <t>672951d6c921fff6cc307a17</t>
  </si>
  <si>
    <t>672951d6c921fff6cc307a22</t>
  </si>
  <si>
    <t>672951d6c921fff6cc307a2d</t>
  </si>
  <si>
    <t>672951d6c921fff6cc307a38</t>
  </si>
  <si>
    <t>672951d6c921fff6cc307a43</t>
  </si>
  <si>
    <t>672951d6c921fff6cc307a4e</t>
  </si>
  <si>
    <t>672951d6c921fff6cc307a64</t>
  </si>
  <si>
    <t>672951d6c921fff6cc307a59</t>
  </si>
  <si>
    <t>672951d7c921fff6cc307a6f</t>
  </si>
  <si>
    <t>672951d7c921fff6cc307a7a</t>
  </si>
  <si>
    <t>672951d7c921fff6cc307a85</t>
  </si>
  <si>
    <t>672951d7c921fff6cc307a90</t>
  </si>
  <si>
    <t>672951d7c921fff6cc307a9b</t>
  </si>
  <si>
    <t>672951d7c921fff6cc307aa6</t>
  </si>
  <si>
    <t>672951d6c921fff6cc307a01</t>
  </si>
  <si>
    <t>6728b5d377325a6d59e9fb91</t>
  </si>
  <si>
    <t>67282f609f80bbbccb2ae79a</t>
  </si>
  <si>
    <t>67282f609f80bbbccb2ae78f</t>
  </si>
  <si>
    <t>6727d24a77325a6d59980b7a</t>
  </si>
  <si>
    <t>6727d24a77325a6d59980b9b</t>
  </si>
  <si>
    <t>6727d24a77325a6d59980bb8</t>
  </si>
  <si>
    <t>6727d24a77325a6d59980bc3</t>
  </si>
  <si>
    <t>6727d24a77325a6d59980bce</t>
  </si>
  <si>
    <t>6727d24a77325a6d59980bd9</t>
  </si>
  <si>
    <t>6727d24a77325a6d59980be4</t>
  </si>
  <si>
    <t>6727d24a77325a6d59980c06</t>
  </si>
  <si>
    <t>6727d24a77325a6d59980bef</t>
  </si>
  <si>
    <t>6727d24a77325a6d59980c13</t>
  </si>
  <si>
    <t>6727d24a77325a6d59980c3a</t>
  </si>
  <si>
    <t>6727d24a77325a6d59980c51</t>
  </si>
  <si>
    <t>6727d24a77325a6d59980c66</t>
  </si>
  <si>
    <t>6727d24a77325a6d59980c7b</t>
  </si>
  <si>
    <t>6727d24a77325a6d59980c91</t>
  </si>
  <si>
    <t>6727d24a77325a6d59980b66</t>
  </si>
  <si>
    <t>6726e5221da01e89c38d981a</t>
  </si>
  <si>
    <t>6725d7c4513effc111b2e2e6</t>
  </si>
  <si>
    <t>6725d7c4513effc111b2e2f1</t>
  </si>
  <si>
    <t>6725d7c4513effc111b2e2fc</t>
  </si>
  <si>
    <t>6725d7c4513effc111b2e315</t>
  </si>
  <si>
    <t>6725d7c4513effc111b2e335</t>
  </si>
  <si>
    <t>6725d7c4513effc111b2e34d</t>
  </si>
  <si>
    <t>6725d7c4513effc111b2e358</t>
  </si>
  <si>
    <t>6725d7c4513effc111b2e36e</t>
  </si>
  <si>
    <t>6725d7c4513effc111b2e363</t>
  </si>
  <si>
    <t>6725d7c4513effc111b2e379</t>
  </si>
  <si>
    <t>6725d7c4513effc111b2e384</t>
  </si>
  <si>
    <t>6725d7c4513effc111b2e38f</t>
  </si>
  <si>
    <t>6725d7c4513effc111b2e39a</t>
  </si>
  <si>
    <t>6725d7c4513effc111b2e3a5</t>
  </si>
  <si>
    <t>6725d7c4513effc111b2e3b0</t>
  </si>
  <si>
    <t>6725d7c4513effc111b2e2db</t>
  </si>
  <si>
    <t>67259d1a1da01e89c3238d05</t>
  </si>
  <si>
    <t>6725846d1da01e89c31a5a56</t>
  </si>
  <si>
    <t>6725846c1da01e89c31a5a4b</t>
  </si>
  <si>
    <t>67250fe21da01e89c3eebfbb</t>
  </si>
  <si>
    <t>67250fe21da01e89c3eebfc6</t>
  </si>
  <si>
    <t>67250fe21da01e89c3eebfd1</t>
  </si>
  <si>
    <t>67250fe21da01e89c3eebfdc</t>
  </si>
  <si>
    <t>67250fe21da01e89c3eebfe7</t>
  </si>
  <si>
    <t>67250fe21da01e89c3eebff2</t>
  </si>
  <si>
    <t>67250fe21da01e89c3eebfff</t>
  </si>
  <si>
    <t>67250fe21da01e89c3eec01b</t>
  </si>
  <si>
    <t>67250fe21da01e89c3eec00e</t>
  </si>
  <si>
    <t>67250fe21da01e89c3eec033</t>
  </si>
  <si>
    <t>67250fe21da01e89c3eec03e</t>
  </si>
  <si>
    <t>67250fe21da01e89c3eec049</t>
  </si>
  <si>
    <t>67250fe21da01e89c3eec06c</t>
  </si>
  <si>
    <t>67250fe21da01e89c3eec077</t>
  </si>
  <si>
    <t>67250fe21da01e89c3eec082</t>
  </si>
  <si>
    <t>67250fe21da01e89c3eebfb0</t>
  </si>
  <si>
    <t>6724c2121da01e89c3e17971</t>
  </si>
  <si>
    <t>6724c2121da01e89c3e17966</t>
  </si>
  <si>
    <t>6723f5981da01e89c3973d98</t>
  </si>
  <si>
    <t>6723f5981da01e89c3973c88</t>
  </si>
  <si>
    <t>6723f5981da01e89c3973c9a</t>
  </si>
  <si>
    <t>6723f5981da01e89c3973caf</t>
  </si>
  <si>
    <t>6723f5981da01e89c3973ce2</t>
  </si>
  <si>
    <t>6723f5981da01e89c3973cfd</t>
  </si>
  <si>
    <t>6723f5981da01e89c3973d08</t>
  </si>
  <si>
    <t>6723f5981da01e89c3973d13</t>
  </si>
  <si>
    <t>6723f5981da01e89c3973d29</t>
  </si>
  <si>
    <t>6723f5981da01e89c3973d1e</t>
  </si>
  <si>
    <t>6723f5981da01e89c3973d34</t>
  </si>
  <si>
    <t>6723f5981da01e89c3973d51</t>
  </si>
  <si>
    <t>6723f5981da01e89c3973d5c</t>
  </si>
  <si>
    <t>6723f5981da01e89c3973d67</t>
  </si>
  <si>
    <t>6723f5981da01e89c3973d72</t>
  </si>
  <si>
    <t>6723f5981da01e89c3973d7d</t>
  </si>
  <si>
    <t>6723f5981da01e89c3973c62</t>
  </si>
  <si>
    <t>672210211da01e89c306d2fb</t>
  </si>
  <si>
    <t>672210211da01e89c306d306</t>
  </si>
  <si>
    <t>672210211da01e89c306d311</t>
  </si>
  <si>
    <t>672210211da01e89c306d31c</t>
  </si>
  <si>
    <t>672210211da01e89c306d327</t>
  </si>
  <si>
    <t>672210221da01e89c306d332</t>
  </si>
  <si>
    <t>672210221da01e89c306d33d</t>
  </si>
  <si>
    <t>672210221da01e89c306d353</t>
  </si>
  <si>
    <t>672210221da01e89c306d348</t>
  </si>
  <si>
    <t>672210221da01e89c306d35e</t>
  </si>
  <si>
    <t>672210221da01e89c306d369</t>
  </si>
  <si>
    <t>672210221da01e89c306d374</t>
  </si>
  <si>
    <t>672210221da01e89c306d37f</t>
  </si>
  <si>
    <t>672210221da01e89c306d38a</t>
  </si>
  <si>
    <t>672210221da01e89c306d395</t>
  </si>
  <si>
    <t>672210211da01e89c306d2e5</t>
  </si>
  <si>
    <t>672210221da01e89c306d3a0</t>
  </si>
  <si>
    <t>2024-11-09T07:29:33.849Z</t>
  </si>
  <si>
    <t>Amzn Mktp Us*zd1r36ub1</t>
  </si>
  <si>
    <t>678af4728c041e8b0c68a21f</t>
  </si>
  <si>
    <t>AMZN Mktp US*ZD1R36UB1</t>
  </si>
  <si>
    <t>Amazon Mktpl*zdx7839q1</t>
  </si>
  <si>
    <t>678af4728c041e8b0c68a220</t>
  </si>
  <si>
    <t>AMAZON MKTPL*ZDX7839Q1</t>
  </si>
  <si>
    <t>Amazon Mktpl*zg0zk1gt2</t>
  </si>
  <si>
    <t>678af4728c041e8b0c68a221</t>
  </si>
  <si>
    <t>AMAZON MKTPL*ZG0ZK1GT2</t>
  </si>
  <si>
    <t>Amazon MKTPL*ZGx9012</t>
  </si>
  <si>
    <t>678af4728c041e8b0c68a222</t>
  </si>
  <si>
    <t>AMAZON MKTPL*ZGXXX9012</t>
  </si>
  <si>
    <t>Amazon Mktpl*z55ze2hm0</t>
  </si>
  <si>
    <t>678af4728c041e8b0c68a223</t>
  </si>
  <si>
    <t>AMAZON MKTPL*Z55ZE2HM0</t>
  </si>
  <si>
    <t>678af4728c041e8b0c68a224</t>
  </si>
  <si>
    <t>Amazon Mktpl*z57ih3030</t>
  </si>
  <si>
    <t>678af4728c041e8b0c68a225</t>
  </si>
  <si>
    <t>AMAZON MKTPL*Z57IH3030</t>
  </si>
  <si>
    <t>678af4728c041e8b0c68a226</t>
  </si>
  <si>
    <t>Amazon Mktpl*z53ud0lb0</t>
  </si>
  <si>
    <t>678af4728c041e8b0c68a227</t>
  </si>
  <si>
    <t>AMAZON MKTPL*Z53UD0LB0</t>
  </si>
  <si>
    <t>678af4728c041e8b0c68a228</t>
  </si>
  <si>
    <t>Amazon.com*z50z81l40</t>
  </si>
  <si>
    <t>678af4728c041e8b0c68a229</t>
  </si>
  <si>
    <t>Amazon.com*Z50Z81L40</t>
  </si>
  <si>
    <t>678af4728c041e8b0c68a22a</t>
  </si>
  <si>
    <t>Amazon Mktpl*z54d23mm2</t>
  </si>
  <si>
    <t>678af4728c041e8b0c68a22b</t>
  </si>
  <si>
    <t>AMAZON MKTPL*Z54D23MM2</t>
  </si>
  <si>
    <t>Amazon Mktpl*zp3wn7yi1</t>
  </si>
  <si>
    <t>678af4728c041e8b0c68a22c</t>
  </si>
  <si>
    <t>AMAZON MKTPL*ZP3WN7YI1</t>
  </si>
  <si>
    <t>Amazon Mktpl*zd5v835h0</t>
  </si>
  <si>
    <t>678af4728c041e8b0c68a22d</t>
  </si>
  <si>
    <t>AMAZON MKTPL*ZD5V835H0</t>
  </si>
  <si>
    <t>Amazon Mktpl*z58du4oo2</t>
  </si>
  <si>
    <t>6781fc447071efd490c8a32d</t>
  </si>
  <si>
    <t>AMAZON MKTPL*Z58DU4OO2</t>
  </si>
  <si>
    <t>Amzn Mktp Us*zp3ud3dn1</t>
  </si>
  <si>
    <t>6781fc447071efd490c8a32e</t>
  </si>
  <si>
    <t>AMZN Mktp US*ZP3UD3DN1</t>
  </si>
  <si>
    <t>Amazon.com*z59op2oq2</t>
  </si>
  <si>
    <t>6781fc447071efd490c8a32f</t>
  </si>
  <si>
    <t>Amazon.com*Z59OP2OQ2</t>
  </si>
  <si>
    <t>Amazon Mktpl*zd9qe2js0</t>
  </si>
  <si>
    <t>6781fc447071efd490c8a330</t>
  </si>
  <si>
    <t>AMAZON MKTPL*ZD9QE2JS0</t>
  </si>
  <si>
    <t>Amazon Mktpl*zx3934o42</t>
  </si>
  <si>
    <t>6781fc447071efd490c8a331</t>
  </si>
  <si>
    <t>AMAZON MKTPL*ZX3934O42</t>
  </si>
  <si>
    <t>Amazon Mktpl*zp5ns26s1</t>
  </si>
  <si>
    <t>6781fc447071efd490c8a332</t>
  </si>
  <si>
    <t>AMAZON MKTPL*ZP5NS26S1</t>
  </si>
  <si>
    <t>Amzn Mktp Us*zd83p7oj0</t>
  </si>
  <si>
    <t>6781fc447071efd490c8a333</t>
  </si>
  <si>
    <t>AMZN Mktp US*ZD83P7OJ0</t>
  </si>
  <si>
    <t>Amzn Mktp Us*zd6dv57w2</t>
  </si>
  <si>
    <t>6781fc447071efd490c8a334</t>
  </si>
  <si>
    <t>AMZN Mktp US*ZD6DV57W2</t>
  </si>
  <si>
    <t>Amazon Mktpl*zd9e997g2</t>
  </si>
  <si>
    <t>6781fc447071efd490c8a335</t>
  </si>
  <si>
    <t>AMAZON MKTPL*ZD9E997G2</t>
  </si>
  <si>
    <t>Amazon Mktpl*zp00t35h0</t>
  </si>
  <si>
    <t>6781fc447071efd490c8a336</t>
  </si>
  <si>
    <t>AMAZON MKTPL*ZP00T35H0</t>
  </si>
  <si>
    <t>Amazon Mktpl*zd9if8l82</t>
  </si>
  <si>
    <t>6781fc447071efd490c8a337</t>
  </si>
  <si>
    <t>AMAZON MKTPL*ZD9IF8L82</t>
  </si>
  <si>
    <t>Amazon Mktpl*zd30k9z22</t>
  </si>
  <si>
    <t>6781fc447071efd490c8a338</t>
  </si>
  <si>
    <t>AMAZON MKTPL*ZD30K9Z22</t>
  </si>
  <si>
    <t>Amazon Mktpl*ze2vv7i61</t>
  </si>
  <si>
    <t>6781fc447071efd490c8a339</t>
  </si>
  <si>
    <t>AMAZON MKTPL*ZE2VV7I61</t>
  </si>
  <si>
    <t>Amazon Digit*zdx5033d2</t>
  </si>
  <si>
    <t>6781fc447071efd490c8a33a</t>
  </si>
  <si>
    <t>Amazon Digit*ZDX5033D2</t>
  </si>
  <si>
    <t>Amazon Mktpl*ze12l82i1</t>
  </si>
  <si>
    <t>6778cffcc1fb3c3177794ab4</t>
  </si>
  <si>
    <t>AMAZON MKTPL*ZE12L82I1</t>
  </si>
  <si>
    <t>Amazon Mktpl*zp1oz5ss2</t>
  </si>
  <si>
    <t>6778cffcc1fb3c3177794ab6</t>
  </si>
  <si>
    <t>AMAZON MKTPL*ZP1OZ5SS2</t>
  </si>
  <si>
    <t>Amazon Mktpl*ze81g5531</t>
  </si>
  <si>
    <t>6778cffcc1fb3c3177794ab5</t>
  </si>
  <si>
    <t>AMAZON MKTPL*ZE81G5531</t>
  </si>
  <si>
    <t>Amazon Mktpl*zp1a21v62</t>
  </si>
  <si>
    <t>6778cffcc1fb3c3177794ab7</t>
  </si>
  <si>
    <t>AMAZON MKTPL*ZP1A21V62</t>
  </si>
  <si>
    <t>Amazon Mktpl*ze6ab7zu1</t>
  </si>
  <si>
    <t>6778cffcc1fb3c3177794ab9</t>
  </si>
  <si>
    <t>AMAZON MKTPL*ZE6AB7ZU1</t>
  </si>
  <si>
    <t>Amazon Mktpl*ze49n6640</t>
  </si>
  <si>
    <t>6778cffcc1fb3c3177794aba</t>
  </si>
  <si>
    <t>AMAZON MKTPL*ZE49N6640</t>
  </si>
  <si>
    <t>Royal Farms #331</t>
  </si>
  <si>
    <t>6778cffcc1fb3c3177794ab8</t>
  </si>
  <si>
    <t>ROYAL FARMS #331</t>
  </si>
  <si>
    <t>Amazon.com*zp9xk7n12</t>
  </si>
  <si>
    <t>6778cffcc1fb3c3177794abc</t>
  </si>
  <si>
    <t>Amazon.com*ZP9XK7N12</t>
  </si>
  <si>
    <t>Amazon Mktpl*ze2og5z91</t>
  </si>
  <si>
    <t>6778cffcc1fb3c3177794abd</t>
  </si>
  <si>
    <t>AMAZON MKTPL*ZE2OG5Z91</t>
  </si>
  <si>
    <t>Amazon Mktpl*ze8ma9dv0</t>
  </si>
  <si>
    <t>6778cffcc1fb3c3177794abb</t>
  </si>
  <si>
    <t>AMAZON MKTPL*ZE8MA9DV0</t>
  </si>
  <si>
    <t>Amazon Mktpl*z98c799m1</t>
  </si>
  <si>
    <t>6778cffcc1fb3c3177794abe</t>
  </si>
  <si>
    <t>AMAZON MKTPL*Z98C799M1</t>
  </si>
  <si>
    <t>Amzn Mktp Us*z91aj3i91</t>
  </si>
  <si>
    <t>6778cffcc1fb3c3177794abf</t>
  </si>
  <si>
    <t>AMZN Mktp US*Z91AJ3I91</t>
  </si>
  <si>
    <t>676e8ebb42a69de0be03fc44</t>
  </si>
  <si>
    <t>676e8ebb42a69de0be03fc46</t>
  </si>
  <si>
    <t>676e8ebb42a69de0be03fc48</t>
  </si>
  <si>
    <t>676e8ebb42a69de0be03fc47</t>
  </si>
  <si>
    <t>676e8ebb42a69de0be03fc45</t>
  </si>
  <si>
    <t>676e8ebb42a69de0be03fc43</t>
  </si>
  <si>
    <t>676e8ebb42a69de0be03fbfe</t>
  </si>
  <si>
    <t>676e8ebb42a69de0be03fbff</t>
  </si>
  <si>
    <t>676e8ebb42a69de0be03fbfd</t>
  </si>
  <si>
    <t>676e8ebb42a69de0be03fc0e</t>
  </si>
  <si>
    <t>676e8ebb42a69de0be03fc0d</t>
  </si>
  <si>
    <t>676e8ebb42a69de0be03fc0f</t>
  </si>
  <si>
    <t>676e8ebb42a69de0be03fc1c</t>
  </si>
  <si>
    <t>676e8ebb42a69de0be03fc1d</t>
  </si>
  <si>
    <t>676e8ebb42a69de0be03fc1e</t>
  </si>
  <si>
    <t>Vending Globe Vending</t>
  </si>
  <si>
    <t>676f53e850e9084ccec7da3c</t>
  </si>
  <si>
    <t>VENDING GLOBE VENDING</t>
  </si>
  <si>
    <t>676f53e850e9084ccec7da3d</t>
  </si>
  <si>
    <t>Amazon Mktpl*z94ew9br1</t>
  </si>
  <si>
    <t>676f53e850e9084ccec7da3e</t>
  </si>
  <si>
    <t>AMAZON MKTPL*Z94EW9BR1</t>
  </si>
  <si>
    <t>Amazon Mktpl*z96uf08v1</t>
  </si>
  <si>
    <t>676f53e850e9084ccec7da3f</t>
  </si>
  <si>
    <t>AMAZON MKTPL*Z96UF08V1</t>
  </si>
  <si>
    <t>Dividend Received as of x-X2-23 Vanguard Div Apprec Index Fd Admiral Shs</t>
  </si>
  <si>
    <t>676e8ebb42a69de0be03fc4b</t>
  </si>
  <si>
    <t>DIVIDEND RECEIVED as of XXXX-X2-23 VANGUARD DIV APPREC INDEX FD ADMIRAL SHS</t>
  </si>
  <si>
    <t>Reinvestment as of x-X2-23 Vanguard Div Apprec Index Fd Admiral Shs</t>
  </si>
  <si>
    <t>676e8ebb42a69de0be03fc4c</t>
  </si>
  <si>
    <t>REINVESTMENT as of XXXX-X2-23 VANGUARD DIV APPREC INDEX FD ADMIRAL SHS</t>
  </si>
  <si>
    <t>Redemption Payout United States Treas Bills Zero Cpn 0.x0000% 12/24/2024</t>
  </si>
  <si>
    <t>676e8ebb42a69de0be03fc49</t>
  </si>
  <si>
    <t>REDEMPTION PAYOUT UNITED STATES TREAS BILLS ZERO CPN 0.X0000% 12/24/2024</t>
  </si>
  <si>
    <t>676e8ebb42a69de0be03fc4d</t>
  </si>
  <si>
    <t>676e8ebb42a69de0be03fc4a</t>
  </si>
  <si>
    <t>676e8ebb42a69de0be03fc4e</t>
  </si>
  <si>
    <t>676e8ebb42a69de0be03fc8c</t>
  </si>
  <si>
    <t>676e8ebb42a69de0be03fc8b</t>
  </si>
  <si>
    <t>Amazon Mktpl*z92fy99d0</t>
  </si>
  <si>
    <t>676f53e850e9084ccec7da41</t>
  </si>
  <si>
    <t>AMAZON MKTPL*Z92FY99D0</t>
  </si>
  <si>
    <t>Amazon Mktpl*z99ev2aw1</t>
  </si>
  <si>
    <t>676f53e850e9084ccec7da43</t>
  </si>
  <si>
    <t>AMAZON MKTPL*Z99EV2AW1</t>
  </si>
  <si>
    <t>Amazon.com*z994k26i0</t>
  </si>
  <si>
    <t>676f53e850e9084ccec7da40</t>
  </si>
  <si>
    <t>Amazon.com*Z994K26I0</t>
  </si>
  <si>
    <t>Amazon Mktpl*ze8d18ty2</t>
  </si>
  <si>
    <t>676f53e850e9084ccec7da42</t>
  </si>
  <si>
    <t>AMAZON MKTPL*ZE8D18TY2</t>
  </si>
  <si>
    <t>Amazon.com*z996w2ph1</t>
  </si>
  <si>
    <t>676f53e850e9084ccec7da44</t>
  </si>
  <si>
    <t>Amazon.com*Z996W2PH1</t>
  </si>
  <si>
    <t>676e8ebb42a69de0be03fc4f</t>
  </si>
  <si>
    <t>676e8ebb42a69de0be03fc50</t>
  </si>
  <si>
    <t>676e8ebb42a69de0be03fcc3</t>
  </si>
  <si>
    <t>676e8ebb42a69de0be03fcc4</t>
  </si>
  <si>
    <t>676e8ebb42a69de0be03fc8e</t>
  </si>
  <si>
    <t>676e8ebb42a69de0be03fc8d</t>
  </si>
  <si>
    <t>Prime Video *z93z92qm0</t>
  </si>
  <si>
    <t>676f53e850e9084ccec7da48</t>
  </si>
  <si>
    <t>Prime Video *Z93Z92QM0</t>
  </si>
  <si>
    <t>Amazon Mktpl*z98lb3hi0</t>
  </si>
  <si>
    <t>676f53e850e9084ccec7da46</t>
  </si>
  <si>
    <t>AMAZON MKTPL*Z98LB3HI0</t>
  </si>
  <si>
    <t>Amazon Mktpl*z92nm90b0</t>
  </si>
  <si>
    <t>676f53e850e9084ccec7da45</t>
  </si>
  <si>
    <t>AMAZON MKTPL*Z92NM90B0</t>
  </si>
  <si>
    <t>Amazon Mktpl*z905c1z81</t>
  </si>
  <si>
    <t>676f53e850e9084ccec7da47</t>
  </si>
  <si>
    <t>AMAZON MKTPL*Z905C1Z81</t>
  </si>
  <si>
    <t>Amazon Mktpl*zx1345nq0</t>
  </si>
  <si>
    <t>676f53e850e9084ccec7da4b</t>
  </si>
  <si>
    <t>AMAZON MKTPL*ZX1345NQ0</t>
  </si>
  <si>
    <t>Winchester Deli and Groce</t>
  </si>
  <si>
    <t>676f53e850e9084ccec7da49</t>
  </si>
  <si>
    <t>WINCHESTER DELI AND GROCE</t>
  </si>
  <si>
    <t>Amazon Mktpl*z92ga34r0</t>
  </si>
  <si>
    <t>676f53e850e9084ccec7da4a</t>
  </si>
  <si>
    <t>AMAZON MKTPL*Z92GA34R0</t>
  </si>
  <si>
    <t>676e8ebb42a69de0be03fc53</t>
  </si>
  <si>
    <t>676e8ebb42a69de0be03fc55</t>
  </si>
  <si>
    <t>676e8ebb42a69de0be03fc56</t>
  </si>
  <si>
    <t>676e8ebb42a69de0be03fc51</t>
  </si>
  <si>
    <t>676e8ebb42a69de0be03fc57</t>
  </si>
  <si>
    <t>676e8ebb42a69de0be03fc58</t>
  </si>
  <si>
    <t>676e8ebb42a69de0be03fc52</t>
  </si>
  <si>
    <t>676e8ebb42a69de0be03fc54</t>
  </si>
  <si>
    <t>676e8ebb42a69de0be03fcc6</t>
  </si>
  <si>
    <t>676e8ebb42a69de0be03fcc5</t>
  </si>
  <si>
    <t>676e8ebb42a69de0be03fcf0</t>
  </si>
  <si>
    <t>676e8ebb42a69de0be03fcf1</t>
  </si>
  <si>
    <t>676e8ebb42a69de0be03fc90</t>
  </si>
  <si>
    <t>676e8ebb42a69de0be03fc8f</t>
  </si>
  <si>
    <t>676e8ebb42a69de0be03fc1f</t>
  </si>
  <si>
    <t>676e8ebb42a69de0be03fc20</t>
  </si>
  <si>
    <t>Acme 0294</t>
  </si>
  <si>
    <t>6766467f42a69de0be906a2f</t>
  </si>
  <si>
    <t>ACME 0294</t>
  </si>
  <si>
    <t>Amzn Mktp Us*z97my0aq2</t>
  </si>
  <si>
    <t>6766467f42a69de0be906a30</t>
  </si>
  <si>
    <t>AMZN Mktp US*Z97MY0AQ2</t>
  </si>
  <si>
    <t>Prime Video *z96zu6x32</t>
  </si>
  <si>
    <t>6766467f42a69de0be906a31</t>
  </si>
  <si>
    <t>Prime Video *Z96ZU6X32</t>
  </si>
  <si>
    <t>Prime Video *z123x7rr0</t>
  </si>
  <si>
    <t>6766467f42a69de0be906a32</t>
  </si>
  <si>
    <t>Prime Video *Z123X7RR0</t>
  </si>
  <si>
    <t>6765384dba2a6a96a5f71b1a</t>
  </si>
  <si>
    <t>6765384dba2a6a96a5f71b1b</t>
  </si>
  <si>
    <t>6765384dba2a6a96a5f71b1c</t>
  </si>
  <si>
    <t>6765384dba2a6a96a5f71b1d</t>
  </si>
  <si>
    <t>6765384dba2a6a96a5f71b1e</t>
  </si>
  <si>
    <t>Amazon Mktpl*z92s603b2</t>
  </si>
  <si>
    <t>6766467f42a69de0be906a33</t>
  </si>
  <si>
    <t>AMAZON MKTPL*Z92S603B2</t>
  </si>
  <si>
    <t>6765384dba2a6a96a5f71b1f</t>
  </si>
  <si>
    <t>6765384dba2a6a96a5f71b20</t>
  </si>
  <si>
    <t>6765384dba2a6a96a5f71b40</t>
  </si>
  <si>
    <t>6765384dba2a6a96a5f71b3f</t>
  </si>
  <si>
    <t>6765384dba2a6a96a5f71b21</t>
  </si>
  <si>
    <t>6765384dba2a6a96a5f71b24</t>
  </si>
  <si>
    <t>6765384dba2a6a96a5f71b22</t>
  </si>
  <si>
    <t>6765384dba2a6a96a5f71b23</t>
  </si>
  <si>
    <t>6765384dba2a6a96a5f71b5c</t>
  </si>
  <si>
    <t>6765384dba2a6a96a5f71b5b</t>
  </si>
  <si>
    <t>Amzn Mktp Us*z14hu3di2</t>
  </si>
  <si>
    <t>6766467f42a69de0be906a34</t>
  </si>
  <si>
    <t>AMZN Mktp US*Z14HU3DI2</t>
  </si>
  <si>
    <t>6765384dba2a6a96a5f71b29</t>
  </si>
  <si>
    <t>6765384dba2a6a96a5f71b25</t>
  </si>
  <si>
    <t>6765384dba2a6a96a5f71b27</t>
  </si>
  <si>
    <t>6765384dba2a6a96a5f71b28</t>
  </si>
  <si>
    <t>6765384dba2a6a96a5f71b26</t>
  </si>
  <si>
    <t>6765384dba2a6a96a5f71b43</t>
  </si>
  <si>
    <t>6765384dba2a6a96a5f71b41</t>
  </si>
  <si>
    <t>6765384dba2a6a96a5f71b42</t>
  </si>
  <si>
    <t>6765384dba2a6a96a5f71b5f</t>
  </si>
  <si>
    <t>Bill Payment Beth Freedner</t>
  </si>
  <si>
    <t>6765384dba2a6a96a5f71b5d</t>
  </si>
  <si>
    <t>BILL PAYMENT BETH FREEDNER</t>
  </si>
  <si>
    <t>6765384dba2a6a96a5f71b5e</t>
  </si>
  <si>
    <t>Amazon.com*zx8ms0630</t>
  </si>
  <si>
    <t>6766467f42a69de0be906a35</t>
  </si>
  <si>
    <t>Amazon.com*ZX8MS0630</t>
  </si>
  <si>
    <t>Amazon Mktpl*z16yi7x92</t>
  </si>
  <si>
    <t>6766467f42a69de0be906a3a</t>
  </si>
  <si>
    <t>AMAZON MKTPL*Z16YI7X92</t>
  </si>
  <si>
    <t>Amazon Mktpl*zx71m6rj0</t>
  </si>
  <si>
    <t>6766467f42a69de0be906a39</t>
  </si>
  <si>
    <t>AMAZON MKTPL*ZX71M6RJ0</t>
  </si>
  <si>
    <t>Amazon Mktpl*zx6zx4740</t>
  </si>
  <si>
    <t>6766467f42a69de0be906a36</t>
  </si>
  <si>
    <t>AMAZON MKTPL*ZX6ZX4740</t>
  </si>
  <si>
    <t>Amazon.com*z198x6xy2</t>
  </si>
  <si>
    <t>6766467f42a69de0be906a37</t>
  </si>
  <si>
    <t>Amazon.com*Z198X6XY2</t>
  </si>
  <si>
    <t>Amzn Mktp Us*z12wv2gy2</t>
  </si>
  <si>
    <t>6766467f42a69de0be906a38</t>
  </si>
  <si>
    <t>AMZN Mktp US*Z12WV2GY2</t>
  </si>
  <si>
    <t>6766467f42a69de0be906a3d</t>
  </si>
  <si>
    <t>Amazon Mktpl*zx2i36rg2</t>
  </si>
  <si>
    <t>6766467f42a69de0be906a3b</t>
  </si>
  <si>
    <t>AMAZON MKTPL*ZX2I36RG2</t>
  </si>
  <si>
    <t>Amazon.com*zx3ja0w42</t>
  </si>
  <si>
    <t>6766467f42a69de0be906a3c</t>
  </si>
  <si>
    <t>Amazon.com*ZX3JA0W42</t>
  </si>
  <si>
    <t>Dividend Received Cameco Corp Com Npv Isin #cax3321l10...</t>
  </si>
  <si>
    <t>675d2b8587c7d83f52ab45dd</t>
  </si>
  <si>
    <t>DIVIDEND RECEIVED CAMECO CORP COM NPV ISIN #CAX3321L10...</t>
  </si>
  <si>
    <t>Foreign Tax Paid Cameco Corp Com Npv Isin #cax3321l10...</t>
  </si>
  <si>
    <t>675d2b8587c7d83f52ab45de</t>
  </si>
  <si>
    <t>FOREIGN TAX PAID CAMECO CORP COM NPV ISIN #CAX3321L10...</t>
  </si>
  <si>
    <t>675d2b8587c7d83f52ab45df</t>
  </si>
  <si>
    <t>Amzn Mktp Us*zx6cp3ul2</t>
  </si>
  <si>
    <t>675d0cfe87c7d83f52a06aa2</t>
  </si>
  <si>
    <t>AMZN Mktp US*ZX6CP3UL2</t>
  </si>
  <si>
    <t>675d2b8587c7d83f52ab45e1</t>
  </si>
  <si>
    <t>675d2b8587c7d83f52ab45e0</t>
  </si>
  <si>
    <t>Amazon.com*zr30k1uo0</t>
  </si>
  <si>
    <t>675d0cfe87c7d83f52a06aa3</t>
  </si>
  <si>
    <t>Amazon.com*ZR30K1UO0</t>
  </si>
  <si>
    <t>Amazon Mktpl*zr4m22r60</t>
  </si>
  <si>
    <t>675d0cfe87c7d83f52a06aa5</t>
  </si>
  <si>
    <t>AMAZON MKTPL*ZR4M22R60</t>
  </si>
  <si>
    <t>Amazon Mktpl*zr4lg6ha1</t>
  </si>
  <si>
    <t>675d0cfe87c7d83f52a06aa4</t>
  </si>
  <si>
    <t>AMAZON MKTPL*ZR4LG6HA1</t>
  </si>
  <si>
    <t>675d2b8587c7d83f52ab45e2</t>
  </si>
  <si>
    <t>675d2b8587c7d83f52ab45e3</t>
  </si>
  <si>
    <t>675d2b8587c7d83f52ab4603</t>
  </si>
  <si>
    <t>Check Paid # 1233</t>
  </si>
  <si>
    <t>675d2b8587c7d83f52ab4602</t>
  </si>
  <si>
    <t>Amazon Mktpl*zx58i43m2</t>
  </si>
  <si>
    <t>675d0cfe87c7d83f52a06aaa</t>
  </si>
  <si>
    <t>AMAZON MKTPL*ZX58I43M2</t>
  </si>
  <si>
    <t>Amazon Mktpl*zr2nj4290</t>
  </si>
  <si>
    <t>675d0cfe87c7d83f52a06aa7</t>
  </si>
  <si>
    <t>AMAZON MKTPL*ZR2NJ4290</t>
  </si>
  <si>
    <t>Amzn Mktp Us*zr9qz3001</t>
  </si>
  <si>
    <t>675d0cfe87c7d83f52a06aa8</t>
  </si>
  <si>
    <t>AMZN Mktp US*ZR9QZ3001</t>
  </si>
  <si>
    <t>Amazon Mktpl*zr04w4220</t>
  </si>
  <si>
    <t>675d0cfe87c7d83f52a06aa6</t>
  </si>
  <si>
    <t>AMAZON MKTPL*ZR04W4220</t>
  </si>
  <si>
    <t>Amazon.com*zr4cx7660</t>
  </si>
  <si>
    <t>675d0cfe87c7d83f52a06aa9</t>
  </si>
  <si>
    <t>Amazon.com*ZR4CX7660</t>
  </si>
  <si>
    <t>675d2b8587c7d83f52ab45e5</t>
  </si>
  <si>
    <t>675d2b8587c7d83f52ab45e4</t>
  </si>
  <si>
    <t>675d2b8587c7d83f52ab45e6</t>
  </si>
  <si>
    <t>675d2b8587c7d83f52ab4605</t>
  </si>
  <si>
    <t>Check Paid # 1232</t>
  </si>
  <si>
    <t>675d2b8587c7d83f52ab4604</t>
  </si>
  <si>
    <t>675d2b8587c7d83f52ab4610</t>
  </si>
  <si>
    <t>675d2b8587c7d83f52ab460f</t>
  </si>
  <si>
    <t>Amazon Mktpl*zr1el4on1</t>
  </si>
  <si>
    <t>6758bb131836ead9bcba42c5</t>
  </si>
  <si>
    <t>AMAZON MKTPL*ZR1EL4ON1</t>
  </si>
  <si>
    <t>Amazon Mktpl*zr0sc7ok1</t>
  </si>
  <si>
    <t>6758bb131836ead9bcba42c6</t>
  </si>
  <si>
    <t>AMAZON MKTPL*ZR0SC7OK1</t>
  </si>
  <si>
    <t>Amzn Mktp Us*zr7x86yk2</t>
  </si>
  <si>
    <t>6758bb131836ead9bcba42c7</t>
  </si>
  <si>
    <t>AMZN Mktp US*ZR7X86YK2</t>
  </si>
  <si>
    <t>6758e3f11836ead9bcc8574f</t>
  </si>
  <si>
    <t>6758e3f11836ead9bcc8574e</t>
  </si>
  <si>
    <t>Check Paid # 1231</t>
  </si>
  <si>
    <t>6758e3f11836ead9bcc85763</t>
  </si>
  <si>
    <t>6758e3f11836ead9bcc85762</t>
  </si>
  <si>
    <t>Check Paid # 1230</t>
  </si>
  <si>
    <t>6758e3f11836ead9bcc85764</t>
  </si>
  <si>
    <t>6758e3f11836ead9bcc85765</t>
  </si>
  <si>
    <t>Amazon Mktpl*zr65s2q32</t>
  </si>
  <si>
    <t>6758bb131836ead9bcba42c8</t>
  </si>
  <si>
    <t>AMAZON MKTPL*ZR65S2Q32</t>
  </si>
  <si>
    <t>Amazon Mktpl*zr3xg7ej0</t>
  </si>
  <si>
    <t>6758bb131836ead9bcba42c9</t>
  </si>
  <si>
    <t>AMAZON MKTPL*ZR3XG7EJ0</t>
  </si>
  <si>
    <t>678db3bf1e41893a797f53a5</t>
  </si>
  <si>
    <t>678db3bf1e41893a797f539a</t>
  </si>
  <si>
    <t>678af4728c041e8b0c68a215</t>
  </si>
  <si>
    <t>6784d9e77071efd4905d0c7c</t>
  </si>
  <si>
    <t>6784d9e77071efd4905d0c67</t>
  </si>
  <si>
    <t>6781fc447071efd490c8a323</t>
  </si>
  <si>
    <t>677bc435700025f2f04ebe93</t>
  </si>
  <si>
    <t>677bc435700025f2f04ebe88</t>
  </si>
  <si>
    <t>6778cffbc1fb3c3177794a0a</t>
  </si>
  <si>
    <t>67724739244d762373a32805</t>
  </si>
  <si>
    <t>67724739244d762373a327fa</t>
  </si>
  <si>
    <t>676f53e850e9084ccec7d9b3</t>
  </si>
  <si>
    <t>676e8eb942a69de0be03fa94</t>
  </si>
  <si>
    <t>676e8eb942a69de0be03fa9f</t>
  </si>
  <si>
    <t>676e8eb942a69de0be03faaa</t>
  </si>
  <si>
    <t>676e8eb942a69de0be03fab5</t>
  </si>
  <si>
    <t>676e8eba42a69de0be03fac0</t>
  </si>
  <si>
    <t>676e8eba42a69de0be03facb</t>
  </si>
  <si>
    <t>676e8eba42a69de0be03fad6</t>
  </si>
  <si>
    <t>676e8eba42a69de0be03faec</t>
  </si>
  <si>
    <t>676e8eba42a69de0be03fae1</t>
  </si>
  <si>
    <t>676e8eba42a69de0be03faf7</t>
  </si>
  <si>
    <t>676e8eba42a69de0be03fb02</t>
  </si>
  <si>
    <t>676e8eba42a69de0be03fb0d</t>
  </si>
  <si>
    <t>676e8eba42a69de0be03fb18</t>
  </si>
  <si>
    <t>676e8eba42a69de0be03fb23</t>
  </si>
  <si>
    <t>676e8eba42a69de0be03fb2e</t>
  </si>
  <si>
    <t>676e8eb942a69de0be03fa89</t>
  </si>
  <si>
    <t>67690df242a69de0be5ea33d</t>
  </si>
  <si>
    <t>67690df242a69de0be5ea332</t>
  </si>
  <si>
    <t>6766467f42a69de0be9069d8</t>
  </si>
  <si>
    <t>6765384cba2a6a96a5f7198e</t>
  </si>
  <si>
    <t>6765384cba2a6a96a5f71999</t>
  </si>
  <si>
    <t>6765384cba2a6a96a5f719a4</t>
  </si>
  <si>
    <t>6765384cba2a6a96a5f719af</t>
  </si>
  <si>
    <t>6765384cba2a6a96a5f719ba</t>
  </si>
  <si>
    <t>6765384cba2a6a96a5f719c5</t>
  </si>
  <si>
    <t>6765384cba2a6a96a5f719d0</t>
  </si>
  <si>
    <t>6765384cba2a6a96a5f719e6</t>
  </si>
  <si>
    <t>6765384cba2a6a96a5f719db</t>
  </si>
  <si>
    <t>6765384cba2a6a96a5f719f1</t>
  </si>
  <si>
    <t>6765384cba2a6a96a5f719fc</t>
  </si>
  <si>
    <t>6765384cba2a6a96a5f71a07</t>
  </si>
  <si>
    <t>6765384cba2a6a96a5f71a12</t>
  </si>
  <si>
    <t>6765384cba2a6a96a5f71a1d</t>
  </si>
  <si>
    <t>6765384cba2a6a96a5f71a28</t>
  </si>
  <si>
    <t>6765384cba2a6a96a5f71983</t>
  </si>
  <si>
    <t>676000b475b7e7a15e71a47c</t>
  </si>
  <si>
    <t>676000b475b7e7a15e71a471</t>
  </si>
  <si>
    <t>675d2b8387c7d83f52ab43f7</t>
  </si>
  <si>
    <t>675d2b8487c7d83f52ab4402</t>
  </si>
  <si>
    <t>675d2b8487c7d83f52ab440d</t>
  </si>
  <si>
    <t>675d2b8487c7d83f52ab441c</t>
  </si>
  <si>
    <t>675d2b8487c7d83f52ab4431</t>
  </si>
  <si>
    <t>675d2b8487c7d83f52ab4441</t>
  </si>
  <si>
    <t>675d2b8487c7d83f52ab444c</t>
  </si>
  <si>
    <t>675d2b8487c7d83f52ab4474</t>
  </si>
  <si>
    <t>675d2b8487c7d83f52ab445e</t>
  </si>
  <si>
    <t>675d2b8487c7d83f52ab447f</t>
  </si>
  <si>
    <t>675d2b8487c7d83f52ab448c</t>
  </si>
  <si>
    <t>675d2b8487c7d83f52ab44a7</t>
  </si>
  <si>
    <t>675d2b8487c7d83f52ab44b2</t>
  </si>
  <si>
    <t>675d2b8487c7d83f52ab44bd</t>
  </si>
  <si>
    <t>675d2b8487c7d83f52ab44c8</t>
  </si>
  <si>
    <t>675d2b8387c7d83f52ab43ea</t>
  </si>
  <si>
    <t>675d0cfe87c7d83f52a06a98</t>
  </si>
  <si>
    <t>675aabe51836ead9bc5e90cb</t>
  </si>
  <si>
    <t>675aabe51836ead9bc5e90c0</t>
  </si>
  <si>
    <t>6758e3ef1836ead9bcc855a9</t>
  </si>
  <si>
    <t>6758e3ef1836ead9bcc855be</t>
  </si>
  <si>
    <t>6758e3ef1836ead9bcc855c9</t>
  </si>
  <si>
    <t>6758e3ef1836ead9bcc855d4</t>
  </si>
  <si>
    <t>6758e3ef1836ead9bcc855df</t>
  </si>
  <si>
    <t>6758e3ef1836ead9bcc855ea</t>
  </si>
  <si>
    <t>6758e3ef1836ead9bcc855f5</t>
  </si>
  <si>
    <t>6758e3f01836ead9bcc8560b</t>
  </si>
  <si>
    <t>6758e3f01836ead9bcc85600</t>
  </si>
  <si>
    <t>6758e3f01836ead9bcc85616</t>
  </si>
  <si>
    <t>6758e3f01836ead9bcc85621</t>
  </si>
  <si>
    <t>6758e3f01836ead9bcc8562c</t>
  </si>
  <si>
    <t>6758e3f01836ead9bcc85637</t>
  </si>
  <si>
    <t>6758e3f01836ead9bcc85642</t>
  </si>
  <si>
    <t>6758e3f01836ead9bcc8564d</t>
  </si>
  <si>
    <t>6758e3ef1836ead9bcc85596</t>
  </si>
  <si>
    <t>6758bb121836ead9bcba42ad</t>
  </si>
  <si>
    <t>Amazon.com*gx9fx0673</t>
  </si>
  <si>
    <t>67b3607f123bee66f97a7ff6</t>
  </si>
  <si>
    <t>Amazon.com*GX9FX0673</t>
  </si>
  <si>
    <t>Amazon Mktpl*xi7g16tj3</t>
  </si>
  <si>
    <t>67b3607f123bee66f97a7ff7</t>
  </si>
  <si>
    <t>AMAZON MKTPL*XI7G16TJ3</t>
  </si>
  <si>
    <t>Amazon.com*956is1zp3</t>
  </si>
  <si>
    <t>67b3607f123bee66f97a7ff8</t>
  </si>
  <si>
    <t>Amazon.com*956IS1ZP3</t>
  </si>
  <si>
    <t>Amazon Mktpl*h829x6vz3</t>
  </si>
  <si>
    <t>67b3607f123bee66f97a7ff9</t>
  </si>
  <si>
    <t>AMAZON MKTPL*H829X6VZ3</t>
  </si>
  <si>
    <t>Amazon Mktpl*kx90n3oz3</t>
  </si>
  <si>
    <t>67b3607f123bee66f97a7ffa</t>
  </si>
  <si>
    <t>AMAZON MKTPL*KX90N3OZ3</t>
  </si>
  <si>
    <t>67b3607f123bee66f97a7ffb</t>
  </si>
  <si>
    <t>Amazon Mktpl*ux1zk6ux3</t>
  </si>
  <si>
    <t>67b3607f123bee66f97a7ffc</t>
  </si>
  <si>
    <t>AMAZON MKTPL*UX1ZK6UX3</t>
  </si>
  <si>
    <t>67b3603f123bee66f97a7a9d</t>
  </si>
  <si>
    <t>67b3603f123bee66f97a7a9e</t>
  </si>
  <si>
    <t>67b3603f123bee66f97a7a2d</t>
  </si>
  <si>
    <t>67b3603f123bee66f97a7a2e</t>
  </si>
  <si>
    <t>67b3603f123bee66f97a7a2f</t>
  </si>
  <si>
    <t>67b3603f123bee66f97a7a30</t>
  </si>
  <si>
    <t>67b3603f123bee66f97a7a57</t>
  </si>
  <si>
    <t>Check Paid # 1279</t>
  </si>
  <si>
    <t>67b3603f123bee66f97a7a58</t>
  </si>
  <si>
    <t>Check Paid # 1278</t>
  </si>
  <si>
    <t>67b3603f123bee66f97a7a59</t>
  </si>
  <si>
    <t>67b3603f123bee66f97a7a5a</t>
  </si>
  <si>
    <t>67b3603f123bee66f97a7a8b</t>
  </si>
  <si>
    <t>67b3603f123bee66f97a7a8c</t>
  </si>
  <si>
    <t>67b3603f123bee66f97a7a41</t>
  </si>
  <si>
    <t>67b3603f123bee66f97a7a42</t>
  </si>
  <si>
    <t>67b3607f123bee66f97a7ffd</t>
  </si>
  <si>
    <t>67b3603f123bee66f97a7a9f</t>
  </si>
  <si>
    <t>67b3603f123bee66f97a7aa0</t>
  </si>
  <si>
    <t>Doc*schweiger Dermatol Northfield NJ</t>
  </si>
  <si>
    <t>67b3609f123bee66f97a84ee</t>
  </si>
  <si>
    <t>DOC*Schweiger Dermatol Northfield NJ</t>
  </si>
  <si>
    <t>67b3609f123bee66f97a84ef</t>
  </si>
  <si>
    <t>Vtg*dbt of South Jerse Voorhees NJ</t>
  </si>
  <si>
    <t>67b3609f123bee66f97a84f0</t>
  </si>
  <si>
    <t>VTG*DBT of South Jerse VOORHEES NJ</t>
  </si>
  <si>
    <t>67b3609f123bee66f97a84f1</t>
  </si>
  <si>
    <t>Ca$*asian Takeout Ordr - NC</t>
  </si>
  <si>
    <t>67b3609f123bee66f97a84f2</t>
  </si>
  <si>
    <t>CA$*ASIAN TAKEOUT ORDR - NC</t>
  </si>
  <si>
    <t>67b3609f123bee66f97a84f3</t>
  </si>
  <si>
    <t>Amazon Mktpl*0z9017pc3</t>
  </si>
  <si>
    <t>67b3607f123bee66f97a7ffe</t>
  </si>
  <si>
    <t>AMAZON MKTPL*0Z9017PC3</t>
  </si>
  <si>
    <t>67b3609f123bee66f97a84f4</t>
  </si>
  <si>
    <t>Apg Somers Point Famil Somers Point NJ</t>
  </si>
  <si>
    <t>67b3609f123bee66f97a84f5</t>
  </si>
  <si>
    <t>APG SOMERS POINT FAMIL SOMERS POINT NJ</t>
  </si>
  <si>
    <t>Ppy*/ok Xx8156: Greenb Wyncote PA</t>
  </si>
  <si>
    <t>67b3609f123bee66f97a84f6</t>
  </si>
  <si>
    <t>PPY*/OK XX8156: Greenb Wyncote PA</t>
  </si>
  <si>
    <t>Starbucks Store X3738 Ventnor NJ</t>
  </si>
  <si>
    <t>67b3609f123bee66f97a84f7</t>
  </si>
  <si>
    <t>STARBUCKS STORE X3738 VENTNOR NJ</t>
  </si>
  <si>
    <t>67b3609f123bee66f97a84f8</t>
  </si>
  <si>
    <t>67b3603f123bee66f97a7aa1</t>
  </si>
  <si>
    <t>67b3603f123bee66f97a7aa2</t>
  </si>
  <si>
    <t>Gia Institute of Psych Somers Point NJ</t>
  </si>
  <si>
    <t>67b3609f123bee66f97a84f9</t>
  </si>
  <si>
    <t>GIA INSTITUTE OF PSYCH SOMERS POINT NJ</t>
  </si>
  <si>
    <t>Gia Pronto Philadelphia PA</t>
  </si>
  <si>
    <t>67b3609f123bee66f97a84fa</t>
  </si>
  <si>
    <t>GIA PRONTO PHILADELPHIA PA</t>
  </si>
  <si>
    <t>IMPARKx0109A Philadelphia PA</t>
  </si>
  <si>
    <t>67b3609f123bee66f97a84fb</t>
  </si>
  <si>
    <t>IMPARKXXXX0109A PHILADELPHIA PA</t>
  </si>
  <si>
    <t>67b3609f123bee66f97a84fc</t>
  </si>
  <si>
    <t>67b3609f123bee66f97a84fd</t>
  </si>
  <si>
    <t>67b3609f123bee66f97a84fe</t>
  </si>
  <si>
    <t>67b3609f123bee66f97a84ff</t>
  </si>
  <si>
    <t>Amzn Mktp Us*px0815zr3</t>
  </si>
  <si>
    <t>67b3607f123bee66f97a7fff</t>
  </si>
  <si>
    <t>AMZN Mktp US*PX0815ZR3</t>
  </si>
  <si>
    <t>67b3603f123bee66f97a7aa3</t>
  </si>
  <si>
    <t>67b3603f123bee66f97a7aa4</t>
  </si>
  <si>
    <t>Check Paid # 1235</t>
  </si>
  <si>
    <t>67b3603f123bee66f97a7a5b</t>
  </si>
  <si>
    <t>Check Paid # 1234</t>
  </si>
  <si>
    <t>67b3603f123bee66f97a7a5c</t>
  </si>
  <si>
    <t>67b3603f123bee66f97a7a5d</t>
  </si>
  <si>
    <t>67b3603f123bee66f97a7ae5</t>
  </si>
  <si>
    <t>67b3603f123bee66f97a7ae6</t>
  </si>
  <si>
    <t>Steves Barber Shop Ventnor City NJ</t>
  </si>
  <si>
    <t>67b3609f123bee66f97a8500</t>
  </si>
  <si>
    <t>STEVES BARBER SHOP VENTNOR CITY NJ</t>
  </si>
  <si>
    <t>67b3609f123bee66f97a8501</t>
  </si>
  <si>
    <t>Dairy Queen #x7135 Qps Somers Point NJ</t>
  </si>
  <si>
    <t>67b3609f123bee66f97a8502</t>
  </si>
  <si>
    <t>DAIRY QUEEN #X7135 QPS SOMERS POINT NJ</t>
  </si>
  <si>
    <t>Www Schoolmatepublishi Kearney NE</t>
  </si>
  <si>
    <t>67b3609f123bee66f97a8503</t>
  </si>
  <si>
    <t>WWW SCHOOLMATEPUBLISHI KEARNEY NE</t>
  </si>
  <si>
    <t>67b3609f123bee66f97a8504</t>
  </si>
  <si>
    <t>67b3609f123bee66f97a8505</t>
  </si>
  <si>
    <t>Amazon Mktpl*z75ac6bi1</t>
  </si>
  <si>
    <t>67b3607f123bee66f97a8000</t>
  </si>
  <si>
    <t>AMAZON MKTPL*Z75AC6BI1</t>
  </si>
  <si>
    <t>Amazon Mktpl*z74zh2801</t>
  </si>
  <si>
    <t>67b3607f123bee66f97a8001</t>
  </si>
  <si>
    <t>AMAZON MKTPL*Z74ZH2801</t>
  </si>
  <si>
    <t>Amazon Mktpl*wg3zz25h3</t>
  </si>
  <si>
    <t>67b3607f123bee66f97a8002</t>
  </si>
  <si>
    <t>AMAZON MKTPL*WG3ZZ25H3</t>
  </si>
  <si>
    <t>67b3609f123bee66f97a8506</t>
  </si>
  <si>
    <t>67b3609f123bee66f97a8507</t>
  </si>
  <si>
    <t>67b3609f123bee66f97a8508</t>
  </si>
  <si>
    <t>Sunoco x3900 Qps Pleasantville NJ</t>
  </si>
  <si>
    <t>67b3609f123bee66f97a8509</t>
  </si>
  <si>
    <t>SUNOCO XXXXXX3900 QPS PLEASANTVILLE NJ</t>
  </si>
  <si>
    <t>Amazon Mktpl*jw6934wx3</t>
  </si>
  <si>
    <t>67b3607f123bee66f97a8003</t>
  </si>
  <si>
    <t>AMAZON MKTPL*JW6934WX3</t>
  </si>
  <si>
    <t>Amazon Mktpl*ng6an6a63</t>
  </si>
  <si>
    <t>67b3607f123bee66f97a8004</t>
  </si>
  <si>
    <t>AMAZON MKTPL*NG6AN6A63</t>
  </si>
  <si>
    <t>67b3603f123bee66f97a7a5e</t>
  </si>
  <si>
    <t>Direct Deposit Citi Card Tracctverify</t>
  </si>
  <si>
    <t>67b3603f123bee66f97a7a5f</t>
  </si>
  <si>
    <t>DIRECT DEPOSIT CITI CARD TRACCTVERIFY</t>
  </si>
  <si>
    <t>67b3603f123bee66f97a7a60</t>
  </si>
  <si>
    <t>67b3603f123bee66f97a7a61</t>
  </si>
  <si>
    <t>Direct Debit Citi Card Triaacctverify</t>
  </si>
  <si>
    <t>67b3603f123bee66f97a7a62</t>
  </si>
  <si>
    <t>DIRECT DEBIT CITI CARD TRIAACCTVERIFY</t>
  </si>
  <si>
    <t>67b3603f123bee66f97a7a63</t>
  </si>
  <si>
    <t>67b3603f123bee66f97a7a43</t>
  </si>
  <si>
    <t>67b3603f123bee66f97a7a44</t>
  </si>
  <si>
    <t>Mama Maries Italian MA Pitman NJ</t>
  </si>
  <si>
    <t>67b3609f123bee66f97a850a</t>
  </si>
  <si>
    <t>MAMA MARIES ITALIAN MA PITMAN NJ</t>
  </si>
  <si>
    <t>Mama Maries Italian Berlin NJ</t>
  </si>
  <si>
    <t>67b3609f123bee66f97a850b</t>
  </si>
  <si>
    <t>MAMA MARIES ITALIAN BERLIN NJ</t>
  </si>
  <si>
    <t>67b3609f123bee66f97a850c</t>
  </si>
  <si>
    <t>67b3609f123bee66f97a850d</t>
  </si>
  <si>
    <t>67b3609f123bee66f97a850e</t>
  </si>
  <si>
    <t>67b3609f123bee66f97a850f</t>
  </si>
  <si>
    <t>67b3609f123bee66f97a8510</t>
  </si>
  <si>
    <t>67b3607f123bee66f97a8005</t>
  </si>
  <si>
    <t>Amazon Mktpl*z77ym9n61</t>
  </si>
  <si>
    <t>67b3607f123bee66f97a8006</t>
  </si>
  <si>
    <t>AMAZON MKTPL*Z77YM9N61</t>
  </si>
  <si>
    <t>67b3609f123bee66f97a8511</t>
  </si>
  <si>
    <t>67b3609f123bee66f97a8512</t>
  </si>
  <si>
    <t>67b3609f123bee66f97a8513</t>
  </si>
  <si>
    <t>67b3609f123bee66f97a8514</t>
  </si>
  <si>
    <t>67b3609f123bee66f97a8515</t>
  </si>
  <si>
    <t>400 Whitehead St Parking</t>
  </si>
  <si>
    <t>67b3607f123bee66f97a8007</t>
  </si>
  <si>
    <t>400 WHITEHEAD ST PARKING</t>
  </si>
  <si>
    <t>Old Town Mexican Cafe Key West FL</t>
  </si>
  <si>
    <t>67b3609f123bee66f97a8516</t>
  </si>
  <si>
    <t>OLD TOWN MEXICAN CAFE KEY WEST FL</t>
  </si>
  <si>
    <t>2025 Registration - Fi Galloway NJ</t>
  </si>
  <si>
    <t>67b3609f123bee66f97a8517</t>
  </si>
  <si>
    <t>End of the Road Gifts Key West FL</t>
  </si>
  <si>
    <t>67b3609f123bee66f97a8518</t>
  </si>
  <si>
    <t>END OF THE ROAD GIFTS KEY WEST FL</t>
  </si>
  <si>
    <t>Ls Seventeen Stars Key West FL</t>
  </si>
  <si>
    <t>67b3609f123bee66f97a8519</t>
  </si>
  <si>
    <t>LS SEVENTEEN STARS KEY WEST FL</t>
  </si>
  <si>
    <t>Amazon Digit*pr8f079w3</t>
  </si>
  <si>
    <t>67b3607f123bee66f97a8008</t>
  </si>
  <si>
    <t>Amazon Digit*PR8F079W3</t>
  </si>
  <si>
    <t>Kw Tours &amp; Attractions Key West FL</t>
  </si>
  <si>
    <t>67b3609f123bee66f97a851a</t>
  </si>
  <si>
    <t>KW TOURS &amp; ATTRACTIONS KEY WEST FL</t>
  </si>
  <si>
    <t>67b3609f123bee66f97a851b</t>
  </si>
  <si>
    <t>Sq *el Molcajete Mexic Key West FL</t>
  </si>
  <si>
    <t>67b3609f123bee66f97a851c</t>
  </si>
  <si>
    <t>SQ *EL MOLCAJETE MEXIC Key West FL</t>
  </si>
  <si>
    <t>Caribbean Market Key West FL</t>
  </si>
  <si>
    <t>67b3609f123bee66f97a851d</t>
  </si>
  <si>
    <t>CARIBBEAN MARKET KEY WEST FL</t>
  </si>
  <si>
    <t>Sq *polar Bear Ice Cre Key West FL</t>
  </si>
  <si>
    <t>67b3609f123bee66f97a851e</t>
  </si>
  <si>
    <t>SQ *POLAR BEAR ICE CRE Key West FL</t>
  </si>
  <si>
    <t>Cuban Coffee Queen Cli Key West FL</t>
  </si>
  <si>
    <t>67b3609f123bee66f97a851f</t>
  </si>
  <si>
    <t>CUBAN COFFEE QUEEN CLI KEY WEST FL</t>
  </si>
  <si>
    <t>Key Lime Pie Bakery Key West FL</t>
  </si>
  <si>
    <t>67b3609f123bee66f97a8520</t>
  </si>
  <si>
    <t>KEY LIME PIE BAKERY KEY WEST FL</t>
  </si>
  <si>
    <t>El Meson De Pepe Key West FL</t>
  </si>
  <si>
    <t>67b3609f123bee66f97a8521</t>
  </si>
  <si>
    <t>EL MESON DE PEPE KEY WEST FL</t>
  </si>
  <si>
    <t>Tst*blu Bistro Marathon FL</t>
  </si>
  <si>
    <t>67b3609f123bee66f97a8522</t>
  </si>
  <si>
    <t>TST*BLU BISTRO Marathon FL</t>
  </si>
  <si>
    <t>Sq *aquarium Encounter Marathon FL</t>
  </si>
  <si>
    <t>67b3609f123bee66f97a8523</t>
  </si>
  <si>
    <t>SQ *AQUARIUM ENCOUNTER Marathon FL</t>
  </si>
  <si>
    <t>Cvs/pharmacy #x8368 Key West FL</t>
  </si>
  <si>
    <t>67b3609f123bee66f97a8524</t>
  </si>
  <si>
    <t>CVS/PHARMACY #X8368 KEY WEST FL</t>
  </si>
  <si>
    <t>Tst*bongos Botanical B Marathon FL</t>
  </si>
  <si>
    <t>67b3609f123bee66f97a8525</t>
  </si>
  <si>
    <t>TST*BONGOS BOTANICAL B Marathon FL</t>
  </si>
  <si>
    <t>Sweet Savannahs of the Marathon FL</t>
  </si>
  <si>
    <t>67b3609f123bee66f97a8526</t>
  </si>
  <si>
    <t>SWEET SAVANNAHS OF THE MARATHON FL</t>
  </si>
  <si>
    <t>67b3609f123bee66f97a8527</t>
  </si>
  <si>
    <t>67b3603f123bee66f97a7aa5</t>
  </si>
  <si>
    <t>67b3603f123bee66f97a7aa6</t>
  </si>
  <si>
    <t>67b3603f123bee66f97a7b68</t>
  </si>
  <si>
    <t>67b3603f123bee66f97a7b69</t>
  </si>
  <si>
    <t>67b3603f123bee66f97a7b39</t>
  </si>
  <si>
    <t>67b3603f123bee66f97a7b3a</t>
  </si>
  <si>
    <t>67b3603f123bee66f97a7b3b</t>
  </si>
  <si>
    <t>67b3603f123bee66f97a7a31</t>
  </si>
  <si>
    <t>67b3603f123bee66f97a7a32</t>
  </si>
  <si>
    <t>67b3603f123bee66f97a7a64</t>
  </si>
  <si>
    <t>67b3603f123bee66f97a7a65</t>
  </si>
  <si>
    <t>67b3603f123bee66f97a7a66</t>
  </si>
  <si>
    <t>67b3603f123bee66f97a7a67</t>
  </si>
  <si>
    <t>67b3603f123bee66f97a7a8d</t>
  </si>
  <si>
    <t>67b3603f123bee66f97a7a8e</t>
  </si>
  <si>
    <t>67b3603f123bee66f97a7b08</t>
  </si>
  <si>
    <t>67b3603f123bee66f97a7b09</t>
  </si>
  <si>
    <t>67b3603f123bee66f97a7b48</t>
  </si>
  <si>
    <t>67b3603f123bee66f97a7b49</t>
  </si>
  <si>
    <t>67b3603f123bee66f97a7b4a</t>
  </si>
  <si>
    <t>67b3603f123bee66f97a7b15</t>
  </si>
  <si>
    <t>67b3603f123bee66f97a7b16</t>
  </si>
  <si>
    <t>67b3603f123bee66f97a7a45</t>
  </si>
  <si>
    <t>67b3603f123bee66f97a7a46</t>
  </si>
  <si>
    <t>67b3603f123bee66f97a7a47</t>
  </si>
  <si>
    <t>67b3603f123bee66f97a7b59</t>
  </si>
  <si>
    <t>67b3603f123bee66f97a7b5a</t>
  </si>
  <si>
    <t>67b3603f123bee66f97a7b5b</t>
  </si>
  <si>
    <t>67b3603f123bee66f97a7ae7</t>
  </si>
  <si>
    <t>67b3603f123bee66f97a7ae8</t>
  </si>
  <si>
    <t>67b3603f123bee66f97a7ae9</t>
  </si>
  <si>
    <t>67b3603f123bee66f97a7aea</t>
  </si>
  <si>
    <t>Sq *leopoldo LA Verace Marathon FL</t>
  </si>
  <si>
    <t>67b3609f123bee66f97a8528</t>
  </si>
  <si>
    <t>SQ *LEOPOLDO LA VERACE Marathon FL</t>
  </si>
  <si>
    <t>Sq *elegance Nail Spa Marathon FL</t>
  </si>
  <si>
    <t>67b3609f123bee66f97a8529</t>
  </si>
  <si>
    <t>SQ *ELEGANCE NAIL SPA Marathon FL</t>
  </si>
  <si>
    <t>Sq *conch Custard, Inc Marathon FL</t>
  </si>
  <si>
    <t>67b3609f123bee66f97a852a</t>
  </si>
  <si>
    <t>SQ *CONCH CUSTARD, INC Marathon FL</t>
  </si>
  <si>
    <t>Dunkin #xx9983 Marathon FL</t>
  </si>
  <si>
    <t>67b3609f123bee66f97a852b</t>
  </si>
  <si>
    <t>DUNKIN #XX9983 MARATHON FL</t>
  </si>
  <si>
    <t>67b3603f123bee66f97a7b22</t>
  </si>
  <si>
    <t>67b3603f123bee66f97a7b23</t>
  </si>
  <si>
    <t>67b3603f123bee66f97a7aeb</t>
  </si>
  <si>
    <t>67b3603f123bee66f97a7aec</t>
  </si>
  <si>
    <t>67b3603f123bee66f97a7aed</t>
  </si>
  <si>
    <t>Marathon Bait and Tack Marathon FL</t>
  </si>
  <si>
    <t>67b3609f123bee66f97a852c</t>
  </si>
  <si>
    <t>MARATHON BAIT AND TACK MARATHON FL</t>
  </si>
  <si>
    <t>67b3609f123bee66f97a852d</t>
  </si>
  <si>
    <t>67b3603f123bee66f97a7b24</t>
  </si>
  <si>
    <t>67b3603f123bee66f97a7b25</t>
  </si>
  <si>
    <t>Amazon Mktpl*z77q75n92</t>
  </si>
  <si>
    <t>679c9832c793267d613a6df7</t>
  </si>
  <si>
    <t>AMAZON MKTPL*Z77Q75N92</t>
  </si>
  <si>
    <t>Amazon Kids+*zg5yu02w1</t>
  </si>
  <si>
    <t>679c9832c793267d613a6df8</t>
  </si>
  <si>
    <t>Amazon Kids+*ZG5YU02W1</t>
  </si>
  <si>
    <t>679c9832c793267d613a6df9</t>
  </si>
  <si>
    <t>679c9832c793267d613a6dfa</t>
  </si>
  <si>
    <t>Amazon Mktpl*z79ue3eo2</t>
  </si>
  <si>
    <t>679c9832c793267d613a6dfb</t>
  </si>
  <si>
    <t>AMAZON MKTPL*Z79UE3EO2</t>
  </si>
  <si>
    <t>679c9832c793267d613a6dfc</t>
  </si>
  <si>
    <t>679c9832c793267d613a6dfd</t>
  </si>
  <si>
    <t>67b3603f123bee66f97a7a68</t>
  </si>
  <si>
    <t>67b3603f123bee66f97a7a69</t>
  </si>
  <si>
    <t>Marriott Phldp Airport Philadelphia PA Phone Number: x7627 Folio Number: X9653 Arrive: 01/28/2025 Depart:01/29/2025</t>
  </si>
  <si>
    <t>67b3609f123bee66f97a852e</t>
  </si>
  <si>
    <t>MARRIOTT PHLDP AIRPORT PHILADELPHIA PA PHONE NUMBER: XXXXXX7627 FOLIO NUMBER: X9653 ARRIVE: 01/28/2025 DEPART:01/29/2025</t>
  </si>
  <si>
    <t>Marriott Phldp Airport Philadelphia PA Phone Number: x7627 Folio Number: X9656 Arrive: 01/28/2025 Depart:01/29/2025</t>
  </si>
  <si>
    <t>67b3609f123bee66f97a852f</t>
  </si>
  <si>
    <t>MARRIOTT PHLDP AIRPORT PHILADELPHIA PA PHONE NUMBER: XXXXXX7627 FOLIO NUMBER: X9656 ARRIVE: 01/28/2025 DEPART:01/29/2025</t>
  </si>
  <si>
    <t>Bud and Marilyns Philadelphia PA</t>
  </si>
  <si>
    <t>67b3609f123bee66f97a8530</t>
  </si>
  <si>
    <t>BUD AND MARILYNS PHILADELPHIA PA</t>
  </si>
  <si>
    <t>Phi Today Show C4 Philadelphia PA</t>
  </si>
  <si>
    <t>67b3609f123bee66f97a8531</t>
  </si>
  <si>
    <t>PHI TODAY SHOW C4 PHILADELPHIA PA</t>
  </si>
  <si>
    <t>LA Colombe Terminal C Philadelphia PA</t>
  </si>
  <si>
    <t>67b3609f123bee66f97a8532</t>
  </si>
  <si>
    <t>LA COLOMBE TERMINAL C PHILADELPHIA PA</t>
  </si>
  <si>
    <t>Publix #575 Marathon FL</t>
  </si>
  <si>
    <t>67b3609f123bee66f97a8533</t>
  </si>
  <si>
    <t>PUBLIX #575 MARATHON FL</t>
  </si>
  <si>
    <t>Py *first Call Key We Key West FL</t>
  </si>
  <si>
    <t>67b3609f123bee66f97a8534</t>
  </si>
  <si>
    <t>PY *FIRST CALL KEY WE KEY WEST FL</t>
  </si>
  <si>
    <t>67b3603f123bee66f97a7b26</t>
  </si>
  <si>
    <t>67b3603f123bee66f97a7b27</t>
  </si>
  <si>
    <t>67b3603f123bee66f97a7b28</t>
  </si>
  <si>
    <t>Amazon Digit*zg1s680g1</t>
  </si>
  <si>
    <t>679c9832c793267d613a6dfe</t>
  </si>
  <si>
    <t>Amazon Digit*ZG1S680G1</t>
  </si>
  <si>
    <t>Amazon Mktpl*zc6tu44o0</t>
  </si>
  <si>
    <t>679c9832c793267d613a6dff</t>
  </si>
  <si>
    <t>AMAZON MKTPL*ZC6TU44O0</t>
  </si>
  <si>
    <t>Amazon.com*zg6li2m71</t>
  </si>
  <si>
    <t>679c9832c793267d613a6e00</t>
  </si>
  <si>
    <t>Amazon.com*ZG6LI2M71</t>
  </si>
  <si>
    <t>Amazon.com*z78gd9ce2</t>
  </si>
  <si>
    <t>679c9832c793267d613a6e01</t>
  </si>
  <si>
    <t>Amazon.com*Z78GD9CE2</t>
  </si>
  <si>
    <t>Amazon Mktpl*zc4k06wo2</t>
  </si>
  <si>
    <t>679c9832c793267d613a6e02</t>
  </si>
  <si>
    <t>AMAZON MKTPL*ZC4K06WO2</t>
  </si>
  <si>
    <t>Amazon Mktpl*z70m75ze2</t>
  </si>
  <si>
    <t>679c9832c793267d613a6e03</t>
  </si>
  <si>
    <t>AMAZON MKTPL*Z70M75ZE2</t>
  </si>
  <si>
    <t>Check Paid # 1207</t>
  </si>
  <si>
    <t>67b3603f123bee66f97a7a6a</t>
  </si>
  <si>
    <t>Check Paid # 1205</t>
  </si>
  <si>
    <t>67b3603f123bee66f97a7a6b</t>
  </si>
  <si>
    <t>67b3603f123bee66f97a7a6c</t>
  </si>
  <si>
    <t>67b3603f123bee66f97a7aee</t>
  </si>
  <si>
    <t>67b3603f123bee66f97a7aef</t>
  </si>
  <si>
    <t>67b3609f123bee66f97a8535</t>
  </si>
  <si>
    <t>Sq *ventnor No. 7311 Margate City NJ</t>
  </si>
  <si>
    <t>67b3609f123bee66f97a8536</t>
  </si>
  <si>
    <t>SQ *VENTNOR NO. 7311 Margate City NJ</t>
  </si>
  <si>
    <t>Sharp Cleaners Linwood NJ</t>
  </si>
  <si>
    <t>67b3609f123bee66f97a8537</t>
  </si>
  <si>
    <t>SHARP CLEANERS LINWOOD NJ</t>
  </si>
  <si>
    <t>67b3609f123bee66f97a8538</t>
  </si>
  <si>
    <t>67b3609f123bee66f97a8539</t>
  </si>
  <si>
    <t>67b3609f123bee66f97a853a</t>
  </si>
  <si>
    <t>67b3609f123bee66f97a853b</t>
  </si>
  <si>
    <t>67b3603f123bee66f97a7af0</t>
  </si>
  <si>
    <t>67b3603f123bee66f97a7af1</t>
  </si>
  <si>
    <t>Keys Shuttle Service x-x2064 FL</t>
  </si>
  <si>
    <t>67b3609f123bee66f97a853c</t>
  </si>
  <si>
    <t>KEYS SHUTTLE SERVICE XXX-XXX2064 FL</t>
  </si>
  <si>
    <t>67b3609f123bee66f97a853d</t>
  </si>
  <si>
    <t>67b3609f123bee66f97a853e</t>
  </si>
  <si>
    <t>Sp Yahoo Sheridan WY</t>
  </si>
  <si>
    <t>67b3609f123bee66f97a853f</t>
  </si>
  <si>
    <t>SP YAHOO SHERIDAN WY</t>
  </si>
  <si>
    <t>Target x8787 Somers Point NJ</t>
  </si>
  <si>
    <t>67b3609f123bee66f97a8540</t>
  </si>
  <si>
    <t>TARGET XXXX8787 SOMERS POINT NJ</t>
  </si>
  <si>
    <t>Nacho Taco Margate City NJ</t>
  </si>
  <si>
    <t>67b3609f123bee66f97a8541</t>
  </si>
  <si>
    <t>NACHO TACO MARGATE CITY NJ</t>
  </si>
  <si>
    <t>67b3609f123bee66f97a8542</t>
  </si>
  <si>
    <t>Asian Takeout Order x-x8563 NC</t>
  </si>
  <si>
    <t>67b3609f123bee66f97a8543</t>
  </si>
  <si>
    <t>ASIAN TAKEOUT ORDER XXX-XXX8563 NC</t>
  </si>
  <si>
    <t>67b3609f123bee66f97a8544</t>
  </si>
  <si>
    <t>Amazon Mktpl*zg7ip1lo1</t>
  </si>
  <si>
    <t>679c9832c793267d613a6e04</t>
  </si>
  <si>
    <t>AMAZON MKTPL*ZG7IP1LO1</t>
  </si>
  <si>
    <t>67b3603f123bee66f97a7aa7</t>
  </si>
  <si>
    <t>67b3603f123bee66f97a7aa8</t>
  </si>
  <si>
    <t>67b3609f123bee66f97a8545</t>
  </si>
  <si>
    <t>67b3609f123bee66f97a8546</t>
  </si>
  <si>
    <t>Amazon.com*z562n59s1</t>
  </si>
  <si>
    <t>679c9832c793267d613a6e05</t>
  </si>
  <si>
    <t>Amazon.com*Z562N59S1</t>
  </si>
  <si>
    <t>67b3603f123bee66f97a7aa9</t>
  </si>
  <si>
    <t>67b3603f123bee66f97a7aaa</t>
  </si>
  <si>
    <t>67b3603f123bee66f97a7af2</t>
  </si>
  <si>
    <t>67b3603f123bee66f97a7af3</t>
  </si>
  <si>
    <t>67b3609f123bee66f97a8547</t>
  </si>
  <si>
    <t>67b3609f123bee66f97a8548</t>
  </si>
  <si>
    <t>67b3609f123bee66f97a8549</t>
  </si>
  <si>
    <t>67b3609f123bee66f97a854a</t>
  </si>
  <si>
    <t>Amazon Mktpl*zg96d5xq0</t>
  </si>
  <si>
    <t>679350a24e90613cca732403</t>
  </si>
  <si>
    <t>AMAZON MKTPL*ZG96D5XQ0</t>
  </si>
  <si>
    <t>Amazon Mktpl*z57sz3sb1</t>
  </si>
  <si>
    <t>679350a24e90613cca732404</t>
  </si>
  <si>
    <t>AMAZON MKTPL*Z57SZ3SB1</t>
  </si>
  <si>
    <t>67b3603f123bee66f97a7a6d</t>
  </si>
  <si>
    <t>Check Paid # 1203</t>
  </si>
  <si>
    <t>67b3603f123bee66f97a7a6e</t>
  </si>
  <si>
    <t>Check Paid # 1204</t>
  </si>
  <si>
    <t>67b3603f123bee66f97a7a6f</t>
  </si>
  <si>
    <t>67b3603f123bee66f97a7a70</t>
  </si>
  <si>
    <t>67b3609f123bee66f97a854b</t>
  </si>
  <si>
    <t>67b3609f123bee66f97a854c</t>
  </si>
  <si>
    <t>67b3609f123bee66f97a854d</t>
  </si>
  <si>
    <t>67b3609f123bee66f97a854e</t>
  </si>
  <si>
    <t>67b3609f123bee66f97a854f</t>
  </si>
  <si>
    <t>67b3609f123bee66f97a8550</t>
  </si>
  <si>
    <t>Amazon Mktpl*zc0lp63u2</t>
  </si>
  <si>
    <t>679350a24e90613cca732405</t>
  </si>
  <si>
    <t>AMAZON MKTPL*ZC0LP63U2</t>
  </si>
  <si>
    <t>Amazon Mktpl*zg5zp1ji0</t>
  </si>
  <si>
    <t>679350a24e90613cca732406</t>
  </si>
  <si>
    <t>AMAZON MKTPL*ZG5ZP1JI0</t>
  </si>
  <si>
    <t>67b3603f123bee66f97a7aab</t>
  </si>
  <si>
    <t>67b3603f123bee66f97a7aac</t>
  </si>
  <si>
    <t>67b3603f123bee66f97a7aad</t>
  </si>
  <si>
    <t>67b3603f123bee66f97a7aae</t>
  </si>
  <si>
    <t>67b3603f123bee66f97a7aaf</t>
  </si>
  <si>
    <t>67b3609f123bee66f97a8551</t>
  </si>
  <si>
    <t>67b3609f123bee66f97a8552</t>
  </si>
  <si>
    <t>67b3609f123bee66f97a8553</t>
  </si>
  <si>
    <t>67b3603f123bee66f97a7b29</t>
  </si>
  <si>
    <t>67b3603f123bee66f97a7b2a</t>
  </si>
  <si>
    <t>Prime Video *zg9ye74n0</t>
  </si>
  <si>
    <t>679350a24e90613cca732407</t>
  </si>
  <si>
    <t>Prime Video *ZG9YE74N0</t>
  </si>
  <si>
    <t>67b3609f123bee66f97a8554</t>
  </si>
  <si>
    <t>67b3609f123bee66f97a8555</t>
  </si>
  <si>
    <t>Slice*fratellispizzave New York City NY</t>
  </si>
  <si>
    <t>67b3609f123bee66f97a8556</t>
  </si>
  <si>
    <t>SLICE*FRATELLISPIZZAVE NEW YORK CITY NY</t>
  </si>
  <si>
    <t>Amazon Mktpl*z52bo4y60</t>
  </si>
  <si>
    <t>679350a24e90613cca732408</t>
  </si>
  <si>
    <t>AMAZON MKTPL*Z52BO4Y60</t>
  </si>
  <si>
    <t>Amazon Mktpl*z52m90yi0</t>
  </si>
  <si>
    <t>679350a24e90613cca732409</t>
  </si>
  <si>
    <t>AMAZON MKTPL*Z52M90YI0</t>
  </si>
  <si>
    <t>Amazon Mktpl*z523z0jg1</t>
  </si>
  <si>
    <t>679350a24e90613cca73240a</t>
  </si>
  <si>
    <t>AMAZON MKTPL*Z523Z0JG1</t>
  </si>
  <si>
    <t>Amazon Mktpl*z51nf1t71</t>
  </si>
  <si>
    <t>679350a24e90613cca73240b</t>
  </si>
  <si>
    <t>AMAZON MKTPL*Z51NF1T71</t>
  </si>
  <si>
    <t>67b3609f123bee66f97a8557</t>
  </si>
  <si>
    <t>67b3609f123bee66f97a8558</t>
  </si>
  <si>
    <t>67b3609f123bee66f97a8559</t>
  </si>
  <si>
    <t>67b3609f123bee66f97a855a</t>
  </si>
  <si>
    <t>Amazon.com*z555u9s30</t>
  </si>
  <si>
    <t>679350a24e90613cca73240c</t>
  </si>
  <si>
    <t>Amazon.com*Z555U9S30</t>
  </si>
  <si>
    <t>67b3603f123bee66f97a7ab0</t>
  </si>
  <si>
    <t>67b3603f123bee66f97a7ab1</t>
  </si>
  <si>
    <t>67b3603f123bee66f97a7ab2</t>
  </si>
  <si>
    <t>67b3603f123bee66f97a7ab3</t>
  </si>
  <si>
    <t>67b3603f123bee66f97a7ab4</t>
  </si>
  <si>
    <t>67b3603f123bee66f97a7a71</t>
  </si>
  <si>
    <t>67b3603f123bee66f97a7a72</t>
  </si>
  <si>
    <t>67b3603f123bee66f97a7a48</t>
  </si>
  <si>
    <t>67b3603f123bee66f97a7a49</t>
  </si>
  <si>
    <t>67b3603f123bee66f97a7af4</t>
  </si>
  <si>
    <t>67b3603f123bee66f97a7af5</t>
  </si>
  <si>
    <t>67b3609f123bee66f97a855b</t>
  </si>
  <si>
    <t>67b3609f123bee66f97a855c</t>
  </si>
  <si>
    <t>AMERICANx7447 Phoenix Azname: Mower/harry Depart:01/29/2025 Eyw to Phl: Aa: Class:b : Stop: X Phl to Eyw: Aa: Class:b : Stop: X</t>
  </si>
  <si>
    <t>67b3609f123bee66f97a855d</t>
  </si>
  <si>
    <t>AMERICANXXXXXXXXX7447 PHOENIX AZNAME: MOWER/HARRY DEPART:01/29/2025 EYW TO PHL: AA: CLASS:B : STOP: X PHL TO EYW: AA: CLASS:B : STOP: X</t>
  </si>
  <si>
    <t>AMERICANx7449 Phoenix Azname: Mower/james Depart:01/29/2025 Eyw to Phl: Aa: Class:b : Stop: X Phl to Eyw: Aa: Class:b : Stop: X</t>
  </si>
  <si>
    <t>67b3609f123bee66f97a855e</t>
  </si>
  <si>
    <t>AMERICANXXXXXXXXX7449 PHOENIX AZNAME: MOWER/JAMES DEPART:01/29/2025 EYW TO PHL: AA: CLASS:B : STOP: X PHL TO EYW: AA: CLASS:B : STOP: X</t>
  </si>
  <si>
    <t>AMERICANx7450 Phoenix Azname: Mower/jeri Depart:01/29/2025 Eyw to Phl: Aa: Class:b : Stop: X Phl to Eyw: Aa: Class:b : Stop: X</t>
  </si>
  <si>
    <t>67b3609f123bee66f97a855f</t>
  </si>
  <si>
    <t>AMERICANXXXXXXXXX7450 PHOENIX AZNAME: MOWER/JERI DEPART:01/29/2025 EYW TO PHL: AA: CLASS:B : STOP: X PHL TO EYW: AA: CLASS:B : STOP: X</t>
  </si>
  <si>
    <t>AMERICANx7451 Phoenix Azname: Mower Iii/harry Depart:01/29/2025 Eyw to Phl: Aa: Class:b : Stop: X Phl to Eyw: Aa: Class:b : Stop: X</t>
  </si>
  <si>
    <t>67b3609f123bee66f97a8560</t>
  </si>
  <si>
    <t>AMERICANXXXXXXXXX7451 PHOENIX AZNAME: MOWER III/HARRY DEPART:01/29/2025 EYW TO PHL: AA: CLASS:B : STOP: X PHL TO EYW: AA: CLASS:B : STOP: X</t>
  </si>
  <si>
    <t>AMERICANx7448 Phoenix Azname: Mower/sarah Depart:01/29/2025 Eyw to Phl: Aa: Class:b : Stop: X Phl to Eyw: Aa: Class:b : Stop: X</t>
  </si>
  <si>
    <t>67b3609f123bee66f97a8561</t>
  </si>
  <si>
    <t>AMERICANXXXXXXXXX7448 PHOENIX AZNAME: MOWER/SARAH DEPART:01/29/2025 EYW TO PHL: AA: CLASS:B : STOP: X PHL TO EYW: AA: CLASS:B : STOP: X</t>
  </si>
  <si>
    <t>67b3609f123bee66f97a8562</t>
  </si>
  <si>
    <t>67b3609f123bee66f97a8563</t>
  </si>
  <si>
    <t>67b3609f123bee66f97a8564</t>
  </si>
  <si>
    <t>67b3609f123bee66f97a8565</t>
  </si>
  <si>
    <t>67b3603f123bee66f97a7b2b</t>
  </si>
  <si>
    <t>67b3603f123bee66f97a7a73</t>
  </si>
  <si>
    <t>67b3609f123bee66f97a8566</t>
  </si>
  <si>
    <t>67b3609f123bee66f97a8567</t>
  </si>
  <si>
    <t>67b3609f123bee66f97a8568</t>
  </si>
  <si>
    <t>67b3609f123bee66f97a8569</t>
  </si>
  <si>
    <t>67b3609f123bee66f97a856a</t>
  </si>
  <si>
    <t>67b3609f123bee66f97a856b</t>
  </si>
  <si>
    <t>67b3603f123bee66f97a7a74</t>
  </si>
  <si>
    <t>67b3603f123bee66f97a7a75</t>
  </si>
  <si>
    <t>67b3609f123bee66f97a856c</t>
  </si>
  <si>
    <t>67b3609f123bee66f97a856d</t>
  </si>
  <si>
    <t>Nintendo CAx3829 x3700 WA</t>
  </si>
  <si>
    <t>67b3609f123bee66f97a856e</t>
  </si>
  <si>
    <t>Nintendo CAXXXXXX3829 XXXXXX3700 WA</t>
  </si>
  <si>
    <t>Nintendo CAx3405 x3700 WA</t>
  </si>
  <si>
    <t>67b3609f123bee66f97a856f</t>
  </si>
  <si>
    <t>Nintendo CAXXXXXX3405 XXXXXX3700 WA</t>
  </si>
  <si>
    <t>67b3609f123bee66f97a8570</t>
  </si>
  <si>
    <t>Acme 0852 Mays Landing NJ</t>
  </si>
  <si>
    <t>67b3609f123bee66f97a8571</t>
  </si>
  <si>
    <t>ACME 0852 MAYS LANDING NJ</t>
  </si>
  <si>
    <t>67b3609f123bee66f97a8572</t>
  </si>
  <si>
    <t>67b3609f123bee66f97a8573</t>
  </si>
  <si>
    <t>67b3609f123bee66f97a8574</t>
  </si>
  <si>
    <t>67b3609f123bee66f97a8575</t>
  </si>
  <si>
    <t>67b3603f123bee66f97a7ab5</t>
  </si>
  <si>
    <t>67b3603f123bee66f97a7ab6</t>
  </si>
  <si>
    <t>67b3603f123bee66f97a7b4b</t>
  </si>
  <si>
    <t>67b3603f123bee66f97a7b4c</t>
  </si>
  <si>
    <t>67b3603f123bee66f97a7af6</t>
  </si>
  <si>
    <t>67b3603f123bee66f97a7af7</t>
  </si>
  <si>
    <t>Gabriel Bros 0090 Mays Landing NJ</t>
  </si>
  <si>
    <t>67b3609f123bee66f97a8576</t>
  </si>
  <si>
    <t>GABRIEL BROS 0090 MAYS LANDING NJ</t>
  </si>
  <si>
    <t>67b3609f123bee66f97a8577</t>
  </si>
  <si>
    <t>Rama Thai Cuisine Egg Hbr Twp NJ</t>
  </si>
  <si>
    <t>67b3609f123bee66f97a8578</t>
  </si>
  <si>
    <t>RAMA THAI CUISINE EGG HBR TWP NJ</t>
  </si>
  <si>
    <t>Dsw Wrangleboro Consum Mays Landing NJ</t>
  </si>
  <si>
    <t>67b3609f123bee66f97a8579</t>
  </si>
  <si>
    <t>DSW WRANGLEBORO CONSUM MAYS LANDING NJ</t>
  </si>
  <si>
    <t>67b3603f123bee66f97a7ab7</t>
  </si>
  <si>
    <t>67b3603f123bee66f97a7ab8</t>
  </si>
  <si>
    <t>67b3603f123bee66f97a7ab9</t>
  </si>
  <si>
    <t>67b3603f123bee66f97a7aba</t>
  </si>
  <si>
    <t>67b3603f123bee66f97a7abb</t>
  </si>
  <si>
    <t>67b3603f123bee66f97a7abc</t>
  </si>
  <si>
    <t>67b3603f123bee66f97a7abd</t>
  </si>
  <si>
    <t>67b3609f123bee66f97a857a</t>
  </si>
  <si>
    <t>Dollar General #x5519 Ventnor City NJ</t>
  </si>
  <si>
    <t>67b3609f123bee66f97a857b</t>
  </si>
  <si>
    <t>DOLLAR GENERAL #X5519 VENTNOR CITY NJ</t>
  </si>
  <si>
    <t>67b3609f123bee66f97a857c</t>
  </si>
  <si>
    <t>67b3603f123bee66f97a7abe</t>
  </si>
  <si>
    <t>67b3603f123bee66f97a7abf</t>
  </si>
  <si>
    <t>67b3603f123bee66f97a7ac0</t>
  </si>
  <si>
    <t>Check Paid # 1202</t>
  </si>
  <si>
    <t>67b3603f123bee66f97a7a76</t>
  </si>
  <si>
    <t>67b3603f123bee66f97a7a77</t>
  </si>
  <si>
    <t>67b3609f123bee66f97a857d</t>
  </si>
  <si>
    <t>67b3603f123bee66f97a7a78</t>
  </si>
  <si>
    <t>67b3603f123bee66f97a7a79</t>
  </si>
  <si>
    <t>67b3603f123bee66f97a7b75</t>
  </si>
  <si>
    <t>67b3603f123bee66f97a7b76</t>
  </si>
  <si>
    <t>67b3603f123bee66f97a7b77</t>
  </si>
  <si>
    <t>67b3603f123bee66f97a7b78</t>
  </si>
  <si>
    <t>67b3603f123bee66f97a7b79</t>
  </si>
  <si>
    <t>67b3603f123bee66f97a7b7a</t>
  </si>
  <si>
    <t>67b3603f123bee66f97a7b7b</t>
  </si>
  <si>
    <t>67b3603f123bee66f97a7b7c</t>
  </si>
  <si>
    <t>Direct Debit Synchrony Bankcc Pymt</t>
  </si>
  <si>
    <t>67b3603f123bee66f97a7a7a</t>
  </si>
  <si>
    <t>DIRECT DEBIT Synchrony BankCC PYMT</t>
  </si>
  <si>
    <t>67b3603f123bee66f97a7a7b</t>
  </si>
  <si>
    <t>67b3609f123bee66f97a857e</t>
  </si>
  <si>
    <t>67b3609f123bee66f97a857f</t>
  </si>
  <si>
    <t>Tst*wokworks Margate x-x-6627 NJ</t>
  </si>
  <si>
    <t>67b3609f123bee66f97a8580</t>
  </si>
  <si>
    <t>TST*WOKWORKS MARGATE XXX-XXX-6627 NJ</t>
  </si>
  <si>
    <t>67b3609f123bee66f97a8581</t>
  </si>
  <si>
    <t>Baristas Coffee House Linwood NJ</t>
  </si>
  <si>
    <t>67b3609f123bee66f97a8582</t>
  </si>
  <si>
    <t>67b3609f123bee66f97a8583</t>
  </si>
  <si>
    <t>Venturas Restaurant Margate City NJ</t>
  </si>
  <si>
    <t>67b3609f123bee66f97a8584</t>
  </si>
  <si>
    <t>VENTURAS RESTAURANT MARGATE CITY NJ</t>
  </si>
  <si>
    <t>67b3609f123bee66f97a8585</t>
  </si>
  <si>
    <t>Atlantic City Gas Pleasantville NJ</t>
  </si>
  <si>
    <t>67b3609f123bee66f97a8586</t>
  </si>
  <si>
    <t>ATLANTIC CITY GAS PLEASANTVILLE NJ</t>
  </si>
  <si>
    <t>67b3609f123bee66f97a8587</t>
  </si>
  <si>
    <t>67b3609f123bee66f97a8588</t>
  </si>
  <si>
    <t>67b3609f123bee66f97a8589</t>
  </si>
  <si>
    <t>Santuccis Pizza x-x7202 NJ</t>
  </si>
  <si>
    <t>67b3609f123bee66f97a858a</t>
  </si>
  <si>
    <t>SANTUCCIS PIZZA XXX-XXX7202 NJ</t>
  </si>
  <si>
    <t>Happy* Paint Happy Linwood NJ</t>
  </si>
  <si>
    <t>67b3609f123bee66f97a858b</t>
  </si>
  <si>
    <t>HAPPY* PAINT HAPPY LINWOOD NJ</t>
  </si>
  <si>
    <t>67b3609f123bee66f97a858c</t>
  </si>
  <si>
    <t>Sawyer* Booking Fee Ann Arbor MI</t>
  </si>
  <si>
    <t>67b3609f123bee66f97a858d</t>
  </si>
  <si>
    <t>SAWYER* BOOKING FEE ANN ARBOR MI</t>
  </si>
  <si>
    <t>67b3609f123bee66f97a858e</t>
  </si>
  <si>
    <t>Fischer's Shoes Linwood NJ</t>
  </si>
  <si>
    <t>67b3609f123bee66f97a858f</t>
  </si>
  <si>
    <t>FISCHER'S SHOES LINWOOD NJ</t>
  </si>
  <si>
    <t>67b3603f123bee66f97a7a4a</t>
  </si>
  <si>
    <t>67b3603f123bee66f97a7a4b</t>
  </si>
  <si>
    <t>67b3603f123bee66f97a7ac1</t>
  </si>
  <si>
    <t>67b3603f123bee66f97a7ac2</t>
  </si>
  <si>
    <t>67b3609f123bee66f97a8590</t>
  </si>
  <si>
    <t>67b3609f123bee66f97a8591</t>
  </si>
  <si>
    <t>67b3609f123bee66f97a8592</t>
  </si>
  <si>
    <t>67b3609f123bee66f97a8593</t>
  </si>
  <si>
    <t>67b3609f123bee66f97a8594</t>
  </si>
  <si>
    <t>67b3609f123bee66f97a8595</t>
  </si>
  <si>
    <t>67b3609f123bee66f97a8596</t>
  </si>
  <si>
    <t>67b3609f123bee66f97a8597</t>
  </si>
  <si>
    <t>Dividend Received Brookfield Renewable Partners Partne...</t>
  </si>
  <si>
    <t>67b3603f123bee66f97a7ac3</t>
  </si>
  <si>
    <t>DIVIDEND RECEIVED BROOKFIELD RENEWABLE PARTNERS PARTNE...</t>
  </si>
  <si>
    <t>Foreign Tax Paid Brookfield Renewable Partners Partne...</t>
  </si>
  <si>
    <t>67b3603f123bee66f97a7ac4</t>
  </si>
  <si>
    <t>FOREIGN TAX PAID BROOKFIELD RENEWABLE PARTNERS PARTNE...</t>
  </si>
  <si>
    <t>67b3603f123bee66f97a7ac5</t>
  </si>
  <si>
    <t>Long-term Cap Gain as of x-X2-30 Vanguard Target Ret 2035 Fd Investor Cl</t>
  </si>
  <si>
    <t>67b3603f123bee66f97a7ac6</t>
  </si>
  <si>
    <t>LONG-TERM CAP GAIN as of XXXX-X2-30 VANGUARD TARGET RET 2035 FD INVESTOR CL</t>
  </si>
  <si>
    <t>67b3603f123bee66f97a7ac7</t>
  </si>
  <si>
    <t>67b3603f123bee66f97a7ac8</t>
  </si>
  <si>
    <t>67b3603f123bee66f97a7ac9</t>
  </si>
  <si>
    <t>67b3603f123bee66f97a7aca</t>
  </si>
  <si>
    <t>67b3603f123bee66f97a7acb</t>
  </si>
  <si>
    <t>Dividend Received as of x-X2-30 Vanguard Target Ret 2035 Fd Investor Cl</t>
  </si>
  <si>
    <t>67b3603f123bee66f97a7acc</t>
  </si>
  <si>
    <t>DIVIDEND RECEIVED as of XXXX-X2-30 VANGUARD TARGET RET 2035 FD INVESTOR CL</t>
  </si>
  <si>
    <t>Reinvestment as of x-X2-30 Vanguard Target Ret 2035 Fd Investor Cl</t>
  </si>
  <si>
    <t>67b3603f123bee66f97a7acd</t>
  </si>
  <si>
    <t>REINVESTMENT as of XXXX-X2-30 VANGUARD TARGET RET 2035 FD INVESTOR CL</t>
  </si>
  <si>
    <t>67b3603f123bee66f97a7ace</t>
  </si>
  <si>
    <t>67b3603f123bee66f97a7acf</t>
  </si>
  <si>
    <t>67b3603f123bee66f97a7ad0</t>
  </si>
  <si>
    <t>67b3603f123bee66f97a7b6a</t>
  </si>
  <si>
    <t>67b3603f123bee66f97a7b6b</t>
  </si>
  <si>
    <t>67b3603f123bee66f97a7b3c</t>
  </si>
  <si>
    <t>67b3603f123bee66f97a7b3d</t>
  </si>
  <si>
    <t>67b3603f123bee66f97a7b3e</t>
  </si>
  <si>
    <t>67b3603f123bee66f97a7a33</t>
  </si>
  <si>
    <t>67b3603f123bee66f97a7a34</t>
  </si>
  <si>
    <t>67b3603f123bee66f97a7a7c</t>
  </si>
  <si>
    <t>67b3603f123bee66f97a7a7d</t>
  </si>
  <si>
    <t>67b3603f123bee66f97a7a7e</t>
  </si>
  <si>
    <t>67b3603f123bee66f97a7a7f</t>
  </si>
  <si>
    <t>67b3603f123bee66f97a7a8f</t>
  </si>
  <si>
    <t>67b3603f123bee66f97a7a90</t>
  </si>
  <si>
    <t>67b3603f123bee66f97a7b0a</t>
  </si>
  <si>
    <t>67b3603f123bee66f97a7b0b</t>
  </si>
  <si>
    <t>67b3603f123bee66f97a7b4d</t>
  </si>
  <si>
    <t>67b3603f123bee66f97a7b4e</t>
  </si>
  <si>
    <t>67b3603f123bee66f97a7b4f</t>
  </si>
  <si>
    <t>67b3603f123bee66f97a7b17</t>
  </si>
  <si>
    <t>67b3603f123bee66f97a7b18</t>
  </si>
  <si>
    <t>67b3603f123bee66f97a7a4c</t>
  </si>
  <si>
    <t>67b3603f123bee66f97a7a4d</t>
  </si>
  <si>
    <t>67b3603f123bee66f97a7b5c</t>
  </si>
  <si>
    <t>67b3603f123bee66f97a7b5d</t>
  </si>
  <si>
    <t>67b3603f123bee66f97a7b5e</t>
  </si>
  <si>
    <t>67b3603f123bee66f97a7af8</t>
  </si>
  <si>
    <t>67b3603f123bee66f97a7af9</t>
  </si>
  <si>
    <t>67b3603f123bee66f97a7afa</t>
  </si>
  <si>
    <t>67b3603f123bee66f97a7afb</t>
  </si>
  <si>
    <t>67b3609f123bee66f97a8598</t>
  </si>
  <si>
    <t>67b3609f123bee66f97a8599</t>
  </si>
  <si>
    <t>67b3609f123bee66f97a859a</t>
  </si>
  <si>
    <t>67b3603f123bee66f97a7b2c</t>
  </si>
  <si>
    <t>67b3603f123bee66f97a7b2d</t>
  </si>
  <si>
    <t>67b3603f123bee66f97a7ad1</t>
  </si>
  <si>
    <t>67b3603f123bee66f97a7ad2</t>
  </si>
  <si>
    <t>67b3603f123bee66f97a7ad3</t>
  </si>
  <si>
    <t>67b3603f123bee66f97a7ad4</t>
  </si>
  <si>
    <t>67b3603f123bee66f97a7a80</t>
  </si>
  <si>
    <t>67b3603f123bee66f97a7a81</t>
  </si>
  <si>
    <t>67b3603f123bee66f97a7afc</t>
  </si>
  <si>
    <t>67b3603f123bee66f97a7afd</t>
  </si>
  <si>
    <t>67b3603f123bee66f97a7afe</t>
  </si>
  <si>
    <t>67b3609f123bee66f97a859b</t>
  </si>
  <si>
    <t>67b3609f123bee66f97a859c</t>
  </si>
  <si>
    <t>67b3609f123bee66f97a859d</t>
  </si>
  <si>
    <t>67b3603f123bee66f97a7b2e</t>
  </si>
  <si>
    <t>67b3603f123bee66f97a7b2f</t>
  </si>
  <si>
    <t>67b3609f123bee66f97a859e</t>
  </si>
  <si>
    <t>67b3609f123bee66f97a859f</t>
  </si>
  <si>
    <t>67b3609f123bee66f97a85a0</t>
  </si>
  <si>
    <t>Ctlp*bar Partners Inc Austin TX</t>
  </si>
  <si>
    <t>67b3609f123bee66f97a85a1</t>
  </si>
  <si>
    <t>CTLP*Bar Partners Inc AUSTIN TX</t>
  </si>
  <si>
    <t>67b3609f123bee66f97a85a2</t>
  </si>
  <si>
    <t>67b3603f123bee66f97a7ad5</t>
  </si>
  <si>
    <t>67b3603f123bee66f97a7ad6</t>
  </si>
  <si>
    <t>67b3603f123bee66f97a7ad7</t>
  </si>
  <si>
    <t>67b3603f123bee66f97a7ad8</t>
  </si>
  <si>
    <t>67b3603f123bee66f97a7ad9</t>
  </si>
  <si>
    <t>67b3603f123bee66f97a7ada</t>
  </si>
  <si>
    <t>67b3603f123bee66f97a7adb</t>
  </si>
  <si>
    <t>67b3603f123bee66f97a7a35</t>
  </si>
  <si>
    <t>67b3603f123bee66f97a7a36</t>
  </si>
  <si>
    <t>67b3603f123bee66f97a7a37</t>
  </si>
  <si>
    <t>67b3603f123bee66f97a7a91</t>
  </si>
  <si>
    <t>67b3603f123bee66f97a7a92</t>
  </si>
  <si>
    <t>67b3603f123bee66f97a7a93</t>
  </si>
  <si>
    <t>Acme 0831 Somers Point NJ</t>
  </si>
  <si>
    <t>67b3609f123bee66f97a85a3</t>
  </si>
  <si>
    <t>ACME 0831 SOMERS POINT NJ</t>
  </si>
  <si>
    <t>67b3609f123bee66f97a85a4</t>
  </si>
  <si>
    <t>Wawa 978 Little Egg Ha NJ</t>
  </si>
  <si>
    <t>67b3609f123bee66f97a85a5</t>
  </si>
  <si>
    <t>WAWA 978 LITTLE EGG HA NJ</t>
  </si>
  <si>
    <t>67b3609f123bee66f97a85a6</t>
  </si>
  <si>
    <t>Petsmart # 2434 Somers Point NJ</t>
  </si>
  <si>
    <t>67b3609f123bee66f97a85a7</t>
  </si>
  <si>
    <t>PETSMART # 2434 SOMERS POINT NJ</t>
  </si>
  <si>
    <t>67b3609f123bee66f97a85a8</t>
  </si>
  <si>
    <t>Royal Farms #331 Egg Harbor Tw NJ</t>
  </si>
  <si>
    <t>67b3609f123bee66f97a85a9</t>
  </si>
  <si>
    <t>ROYAL FARMS #331 EGG HARBOR TW NJ</t>
  </si>
  <si>
    <t>67b3609f123bee66f97a85aa</t>
  </si>
  <si>
    <t>67b3609f123bee66f97a85ab</t>
  </si>
  <si>
    <t>67b3609f123bee66f97a85ac</t>
  </si>
  <si>
    <t>67b3609f123bee66f97a85ad</t>
  </si>
  <si>
    <t>67b3609f123bee66f97a85ae</t>
  </si>
  <si>
    <t>67b3609f123bee66f97a85af</t>
  </si>
  <si>
    <t>67b3609f123bee66f97a85b0</t>
  </si>
  <si>
    <t>Northfield News &amp; Toba Northfield NJ</t>
  </si>
  <si>
    <t>67b3609f123bee66f97a85b1</t>
  </si>
  <si>
    <t>NORTHFIELD NEWS &amp; TOBA NORTHFIELD NJ</t>
  </si>
  <si>
    <t>Ls Flying Point on Th Southampton NY</t>
  </si>
  <si>
    <t>67b3609f123bee66f97a85b2</t>
  </si>
  <si>
    <t>LS FLYING POINT ON TH SOUTHAMPTON NY</t>
  </si>
  <si>
    <t>Clr*stretchzonexx9867 Northfield NJ</t>
  </si>
  <si>
    <t>67b3609f123bee66f97a85b3</t>
  </si>
  <si>
    <t>CLR*STRETCHZONEXX9867 NORTHFIELD NJ</t>
  </si>
  <si>
    <t>67b3609f123bee66f97a85b4</t>
  </si>
  <si>
    <t>67b3609f123bee66f97a85b5</t>
  </si>
  <si>
    <t>Steve and Cookies by T Margate City NJ</t>
  </si>
  <si>
    <t>67b3609f123bee66f97a85b6</t>
  </si>
  <si>
    <t>STEVE AND COOKIES BY T MARGATE CITY NJ</t>
  </si>
  <si>
    <t>67b3609f123bee66f97a85b7</t>
  </si>
  <si>
    <t>67b3609f123bee66f97a85b8</t>
  </si>
  <si>
    <t>Margate Bridge Company Galloway NJ</t>
  </si>
  <si>
    <t>67b3609f123bee66f97a85b9</t>
  </si>
  <si>
    <t>MARGATE BRIDGE COMPANY GALLOWAY NJ</t>
  </si>
  <si>
    <t>67b3609f123bee66f97a85ba</t>
  </si>
  <si>
    <t>67b3609f123bee66f97a85bb</t>
  </si>
  <si>
    <t>67b3609f123bee66f97a85bc</t>
  </si>
  <si>
    <t>67b3609f123bee66f97a85bd</t>
  </si>
  <si>
    <t>67b3609f123bee66f97a85be</t>
  </si>
  <si>
    <t>67b3609f123bee66f97a85bf</t>
  </si>
  <si>
    <t>67b3609f123bee66f97a85c0</t>
  </si>
  <si>
    <t>67b3609f123bee66f97a85c1</t>
  </si>
  <si>
    <t>67b3609f123bee66f97a85c2</t>
  </si>
  <si>
    <t>67b3609f123bee66f97a85c3</t>
  </si>
  <si>
    <t>67b3609f123bee66f97a85c4</t>
  </si>
  <si>
    <t>Jamaican Me Crazy Margate City NJ</t>
  </si>
  <si>
    <t>67b3609f123bee66f97a85c5</t>
  </si>
  <si>
    <t>Jamaican Me Crazy MARGATE CITY NJ</t>
  </si>
  <si>
    <t>67b3609f123bee66f97a85c6</t>
  </si>
  <si>
    <t>67b3609f123bee66f97a85c7</t>
  </si>
  <si>
    <t>67b3609f123bee66f97a85c8</t>
  </si>
  <si>
    <t>Acua Egg Harbor to NJ</t>
  </si>
  <si>
    <t>67b3609f123bee66f97a85c9</t>
  </si>
  <si>
    <t>ACUA EGG HARBOR TO NJ</t>
  </si>
  <si>
    <t>67b3609f123bee66f97a85ca</t>
  </si>
  <si>
    <t>Cs *oceanac Gc x-x-8451 Me</t>
  </si>
  <si>
    <t>67b3609f123bee66f97a85cb</t>
  </si>
  <si>
    <t>CS *OCEANAC GC XXX-XXX-8451 ME</t>
  </si>
  <si>
    <t>67b3609f123bee66f97a85cc</t>
  </si>
  <si>
    <t>Mavisx0217 Egg Harbor to NJ</t>
  </si>
  <si>
    <t>67b3609f123bee66f97a85cd</t>
  </si>
  <si>
    <t>MAVISX0217 EGG HARBOR TO NJ</t>
  </si>
  <si>
    <t>67b3609f123bee66f97a85ce</t>
  </si>
  <si>
    <t>Med*for Select Medical Mechanicsburg PA</t>
  </si>
  <si>
    <t>67b3609f123bee66f97a85cf</t>
  </si>
  <si>
    <t>MED*FOR SELECT MEDICAL MECHANICSBURG PA</t>
  </si>
  <si>
    <t>Chewy.com x-x-4399 FL</t>
  </si>
  <si>
    <t>67b3609f123bee66f97a85d0</t>
  </si>
  <si>
    <t>CHEWY.COM XXX-XXX-4399 FL</t>
  </si>
  <si>
    <t>67b3609f123bee66f97a85d1</t>
  </si>
  <si>
    <t>Chickies &amp; Petes - Egg Harbor to NJ</t>
  </si>
  <si>
    <t>67b3609f123bee66f97a85d2</t>
  </si>
  <si>
    <t>CHICKIES &amp; PETES - EGG HARBOR TO NJ</t>
  </si>
  <si>
    <t>67b3609f123bee66f97a85d3</t>
  </si>
  <si>
    <t>Tst* Two Sisters Ventnor City NJ</t>
  </si>
  <si>
    <t>67b3609f123bee66f97a85d4</t>
  </si>
  <si>
    <t>TST* TWO SISTERS VENTNOR CITY NJ</t>
  </si>
  <si>
    <t>67b3609f123bee66f97a85d5</t>
  </si>
  <si>
    <t>Advanced Furnace &amp; Air Bayville NJ</t>
  </si>
  <si>
    <t>67b3609f123bee66f97a85d6</t>
  </si>
  <si>
    <t>ADVANCED FURNACE &amp; AIR BAYVILLE NJ</t>
  </si>
  <si>
    <t>67b3609f123bee66f97a85d7</t>
  </si>
  <si>
    <t>67b3609f123bee66f97a85d8</t>
  </si>
  <si>
    <t>67b3609f123bee66f97a85d9</t>
  </si>
  <si>
    <t>Life's Abundance, Inc. x4564 FL</t>
  </si>
  <si>
    <t>67b3609f123bee66f97a85da</t>
  </si>
  <si>
    <t>LIFE'S ABUNDANCE, INC. XXXXXX4564 FL</t>
  </si>
  <si>
    <t>67b3609fe949a633285322fb</t>
  </si>
  <si>
    <t>67b3607ee39f0c2c34e48ca5</t>
  </si>
  <si>
    <t>67b3603de39f0c2c34e4878e</t>
  </si>
  <si>
    <t>67b3603de39f0c2c34e487a0</t>
  </si>
  <si>
    <t>67b3603de39f0c2c34e487ae</t>
  </si>
  <si>
    <t>67b3603de39f0c2c34e487b9</t>
  </si>
  <si>
    <t>67b3603de39f0c2c34e487c4</t>
  </si>
  <si>
    <t>67b3603ee39f0c2c34e487cf</t>
  </si>
  <si>
    <t>67b3603ee39f0c2c34e487da</t>
  </si>
  <si>
    <t>67b3603ee39f0c2c34e487f0</t>
  </si>
  <si>
    <t>67b3603ee39f0c2c34e487e5</t>
  </si>
  <si>
    <t>67b3603ee39f0c2c34e487fb</t>
  </si>
  <si>
    <t>67b3603ee39f0c2c34e4880a</t>
  </si>
  <si>
    <t>67b3603ee39f0c2c34e48816</t>
  </si>
  <si>
    <t>67b3603ee39f0c2c34e48828</t>
  </si>
  <si>
    <t>67b3603ee39f0c2c34e4883b</t>
  </si>
  <si>
    <t>67b3603ee39f0c2c34e48846</t>
  </si>
  <si>
    <t>67b3603de39f0c2c34e4877c</t>
  </si>
  <si>
    <t>67b36039e39f0c2c34e4869a</t>
  </si>
  <si>
    <t>67b36039e39f0c2c34e4868f</t>
  </si>
  <si>
    <t>67b35fd9e949a633285309b1</t>
  </si>
  <si>
    <t>67b35fd9e949a633285309c0</t>
  </si>
  <si>
    <t>67b35fd9e949a633285309cb</t>
  </si>
  <si>
    <t>67b35fd9e949a633285309a6</t>
  </si>
  <si>
    <t>67a05e16657fa9c73b72f92a</t>
  </si>
  <si>
    <t>67b36037e39f0c2c34e48614</t>
  </si>
  <si>
    <t>67a05e16657fa9c73b72f91f</t>
  </si>
  <si>
    <t>67b36037e39f0c2c34e48609</t>
  </si>
  <si>
    <t>679c9832c793267d613a6dd6</t>
  </si>
  <si>
    <t>67b3607be949a63328531c3f</t>
  </si>
  <si>
    <t>67971be8ca9fb7321e322d51</t>
  </si>
  <si>
    <t>67971be8ca9fb7321e322d46</t>
  </si>
  <si>
    <t>679350a24e90613cca7323ce</t>
  </si>
  <si>
    <t>67b36020e949a633285311e6</t>
  </si>
  <si>
    <t>67b36020e949a633285311fa</t>
  </si>
  <si>
    <t>67b36020e949a6332853120c</t>
  </si>
  <si>
    <t>67b36020e949a63328531217</t>
  </si>
  <si>
    <t>67b36020e949a63328531222</t>
  </si>
  <si>
    <t>67b36020e949a63328531231</t>
  </si>
  <si>
    <t>67b36020e949a63328531247</t>
  </si>
  <si>
    <t>67b36020e949a6332853123c</t>
  </si>
  <si>
    <t>67b36020e949a63328531252</t>
  </si>
  <si>
    <t>67b36020e949a6332853125d</t>
  </si>
  <si>
    <t>67b36020e949a6332853126f</t>
  </si>
  <si>
    <t>67b36020e949a6332853127a</t>
  </si>
  <si>
    <t>67b36020e949a63328531285</t>
  </si>
  <si>
    <t>67b36020e949a633285311db</t>
  </si>
  <si>
    <t>67b3606be949a63328531a38</t>
  </si>
  <si>
    <t>Baristas Coffee House</t>
  </si>
  <si>
    <t>Atlantic City Gas Pleasantville</t>
  </si>
  <si>
    <t>Vtg*dbt of South</t>
  </si>
  <si>
    <t>67d5e4c4790548a1820a0725</t>
  </si>
  <si>
    <t>67d5e4c4790548a1820a0726</t>
  </si>
  <si>
    <t>67d5e4c4790548a1820a0727</t>
  </si>
  <si>
    <t>67d5e4c4790548a1820a0728</t>
  </si>
  <si>
    <t>67d5e4c4790548a1820a0719</t>
  </si>
  <si>
    <t>67d5e4c4790548a1820a071a</t>
  </si>
  <si>
    <t>67d5e4c4790548a1820a071b</t>
  </si>
  <si>
    <t>67d5e4c4790548a1820a070d</t>
  </si>
  <si>
    <t>67d5e4c4790548a1820a070e</t>
  </si>
  <si>
    <t>67d5e4c4790548a1820a070f</t>
  </si>
  <si>
    <t>67d5e4c4790548a1820a0732</t>
  </si>
  <si>
    <t>67d5e4c4790548a1820a0733</t>
  </si>
  <si>
    <t>Amazon Mktpl*dd7zl6ml3</t>
  </si>
  <si>
    <t>67d483f7790548a182bd9164</t>
  </si>
  <si>
    <t>AMAZON MKTPL*DD7ZL6ML3</t>
  </si>
  <si>
    <t>Amazon Mktpl*417fx7wc3</t>
  </si>
  <si>
    <t>67d483f7790548a182bd9165</t>
  </si>
  <si>
    <t>AMAZON MKTPL*417FX7WC3</t>
  </si>
  <si>
    <t>67d483f7790548a182bd9166</t>
  </si>
  <si>
    <t>67d3f4d2bb4ad90b03632e04</t>
  </si>
  <si>
    <t>67d3f4d2bb4ad90b03632e05</t>
  </si>
  <si>
    <t>Check Paid # 1212</t>
  </si>
  <si>
    <t>67d3f4d2bb4ad90b03632df9</t>
  </si>
  <si>
    <t>67d3f4d2bb4ad90b03632dfa</t>
  </si>
  <si>
    <t>Direct Deposit Trinet Payroll</t>
  </si>
  <si>
    <t>67d3f4d2bb4ad90b03632dee</t>
  </si>
  <si>
    <t>DIRECT DEPOSIT TRINET PAYROLL</t>
  </si>
  <si>
    <t>67d3f4d2bb4ad90b03632def</t>
  </si>
  <si>
    <t>67d64827790548a18223b1a2</t>
  </si>
  <si>
    <t>67d64827790548a18223b1a3</t>
  </si>
  <si>
    <t>67d3c0d7bb4ad90b0356f9e3</t>
  </si>
  <si>
    <t>67d3c0d7bb4ad90b0356f9e4</t>
  </si>
  <si>
    <t>Amazon Mktpl*d77yv0jp3</t>
  </si>
  <si>
    <t>67d3249c95380323b11b0505</t>
  </si>
  <si>
    <t>AMAZON MKTPL*D77YV0JP3</t>
  </si>
  <si>
    <t>67d21cf8bb4ad90b03fa4a7d</t>
  </si>
  <si>
    <t>67d21cf8bb4ad90b03fa4a7e</t>
  </si>
  <si>
    <t>Check Paid # 1283</t>
  </si>
  <si>
    <t>67d21cf8bb4ad90b03fa4a96</t>
  </si>
  <si>
    <t>Check Paid # 1215</t>
  </si>
  <si>
    <t>67d21cf8bb4ad90b03fa4a95</t>
  </si>
  <si>
    <t>67d21cf8bb4ad90b03fa4a97</t>
  </si>
  <si>
    <t>67d1563bbb4ad90b03d31e46</t>
  </si>
  <si>
    <t>AA INFLIGHT Fort Worth TX</t>
  </si>
  <si>
    <t>Yama Japanese Ventnor City NJ</t>
  </si>
  <si>
    <t>67d3c0d7bb4ad90b0356f9e5</t>
  </si>
  <si>
    <t>YAMA JAPANESE VENTNOR CITY NJ</t>
  </si>
  <si>
    <t>67d3c0d7bb4ad90b0356f9e6</t>
  </si>
  <si>
    <t>67d3c0d7bb4ad90b0356f9e7</t>
  </si>
  <si>
    <t>67d0bfa9bb4ad90b03aecc01</t>
  </si>
  <si>
    <t>67d0bfa9bb4ad90b03aecc00</t>
  </si>
  <si>
    <t>67d0bfa9bb4ad90b03aecc02</t>
  </si>
  <si>
    <t>67d0bfa9bb4ad90b03aecc17</t>
  </si>
  <si>
    <t>67d0bfa9bb4ad90b03aecc18</t>
  </si>
  <si>
    <t>67d0bfa9bb4ad90b03aecbf5</t>
  </si>
  <si>
    <t>67d0bfa9bb4ad90b03aecbf6</t>
  </si>
  <si>
    <t>67d1563bbb4ad90b03d31e48</t>
  </si>
  <si>
    <t>67d1563bbb4ad90b03d31e47</t>
  </si>
  <si>
    <t>67d0bfa9bb4ad90b03aecc0c</t>
  </si>
  <si>
    <t>67d0bfa9bb4ad90b03aecc0d</t>
  </si>
  <si>
    <t>Amazon Mktpl*l987z0id3</t>
  </si>
  <si>
    <t>67cf94e4f4f07a1c0c8d9502</t>
  </si>
  <si>
    <t>AMAZON MKTPL*L987Z0ID3</t>
  </si>
  <si>
    <t>Best Buy x5819 Mays Landing NJ</t>
  </si>
  <si>
    <t>67cff831f4f07a1c0ca46c12</t>
  </si>
  <si>
    <t>BEST BUY XXXX5819 MAYS LANDING NJ</t>
  </si>
  <si>
    <t>It'sugar Ac Atlantic City NJ</t>
  </si>
  <si>
    <t>67cff831f4f07a1c0ca46c13</t>
  </si>
  <si>
    <t>IT'SUGAR AC ATLANTIC CITY NJ</t>
  </si>
  <si>
    <t>2levy at Tfi Philadelphia PA</t>
  </si>
  <si>
    <t>67cff831f4f07a1c0ca46c17</t>
  </si>
  <si>
    <t>2LEVY AT TFI PHILADELPHIA PA</t>
  </si>
  <si>
    <t>67cff831f4f07a1c0ca46c18</t>
  </si>
  <si>
    <t>67cff831f4f07a1c0ca46c14</t>
  </si>
  <si>
    <t>The Franklin Institute Philadelphia PA</t>
  </si>
  <si>
    <t>67cff831f4f07a1c0ca46c15</t>
  </si>
  <si>
    <t>THE FRANKLIN INSTITUTE PHILADELPHIA PA</t>
  </si>
  <si>
    <t>67cff831f4f07a1c0ca46c16</t>
  </si>
  <si>
    <t>67cc314213f425fa4b4ba352</t>
  </si>
  <si>
    <t>67cc314213f425fa4b4ba353</t>
  </si>
  <si>
    <t>67cc314213f425fa4b4ba35e</t>
  </si>
  <si>
    <t>67cc314213f425fa4b4ba35f</t>
  </si>
  <si>
    <t>Check Paid # 1214</t>
  </si>
  <si>
    <t>67cc314213f425fa4b4ba35d</t>
  </si>
  <si>
    <t>67cc314213f425fa4b4ba360</t>
  </si>
  <si>
    <t>67cc314213f425fa4b4ba36a</t>
  </si>
  <si>
    <t>67cc314213f425fa4b4ba36b</t>
  </si>
  <si>
    <t>67cff831f4f07a1c0ca46c19</t>
  </si>
  <si>
    <t>67cb3906d6066f4b35cf3309</t>
  </si>
  <si>
    <t>67cb3906d6066f4b35cf3305</t>
  </si>
  <si>
    <t>67cb3906d6066f4b35cf3304</t>
  </si>
  <si>
    <t>67cb3906d6066f4b35cf3306</t>
  </si>
  <si>
    <t>67cb3906d6066f4b35cf3307</t>
  </si>
  <si>
    <t>67cb3906d6066f4b35cf3308</t>
  </si>
  <si>
    <t>67cb3906d6066f4b35cf331a</t>
  </si>
  <si>
    <t>67cb3906d6066f4b35cf3318</t>
  </si>
  <si>
    <t>67cb3906d6066f4b35cf3319</t>
  </si>
  <si>
    <t>67cbc8fed6066f4b35f2f080</t>
  </si>
  <si>
    <t>67ccecc1d6066f4b3530e258</t>
  </si>
  <si>
    <t>Dunkin #xx3675 Sicklerville NJ</t>
  </si>
  <si>
    <t>67ccecc1d6066f4b3530e259</t>
  </si>
  <si>
    <t>DUNKIN #XX3675 SICKLERVILLE NJ</t>
  </si>
  <si>
    <t>67ccecc1d6066f4b3530e25a</t>
  </si>
  <si>
    <t>67ccecc1d6066f4b3530e25b</t>
  </si>
  <si>
    <t>67ca527bae239cea8014a2cb</t>
  </si>
  <si>
    <t>67ca527bae239cea8014a2cc</t>
  </si>
  <si>
    <t>67ca527bae239cea8014a2cd</t>
  </si>
  <si>
    <t>Check Paid # 1211</t>
  </si>
  <si>
    <t>67ca527bae239cea8014a2b6</t>
  </si>
  <si>
    <t>67ca527bae239cea8014a2b7</t>
  </si>
  <si>
    <t>67c9609bae239cea80e30d50</t>
  </si>
  <si>
    <t>Amazon.com*bs43u1053</t>
  </si>
  <si>
    <t>67c8b62eae239cea80b81f29</t>
  </si>
  <si>
    <t>Amazon.com*BS43U1053</t>
  </si>
  <si>
    <t>Amazon Mktpl*y03td5sb3</t>
  </si>
  <si>
    <t>67c8b62eae239cea80b81f27</t>
  </si>
  <si>
    <t>AMAZON MKTPL*Y03TD5SB3</t>
  </si>
  <si>
    <t>Amazon.com*Vx7603</t>
  </si>
  <si>
    <t>67c8b62eae239cea80b81f28</t>
  </si>
  <si>
    <t>Amazon.com*VXXXX7603</t>
  </si>
  <si>
    <t>Amazon Mktpl*030wh7v93</t>
  </si>
  <si>
    <t>67c8b62eae239cea80b81f2a</t>
  </si>
  <si>
    <t>AMAZON MKTPL*030WH7V93</t>
  </si>
  <si>
    <t>67c8aef0ae239cea80b63685</t>
  </si>
  <si>
    <t>67c8aef0ae239cea80b63684</t>
  </si>
  <si>
    <t>67c8aef0ae239cea80b63686</t>
  </si>
  <si>
    <t>67c8aef0ae239cea80b63687</t>
  </si>
  <si>
    <t>67c8aef0ae239cea80b63692</t>
  </si>
  <si>
    <t>67c8aef0ae239cea80b63691</t>
  </si>
  <si>
    <t>Dunkin #xx7383 Egg Harbor to NJ</t>
  </si>
  <si>
    <t>67c9609bae239cea80e30d51</t>
  </si>
  <si>
    <t>DUNKIN #XX7383 EGG HARBOR TO NJ</t>
  </si>
  <si>
    <t>Amazon Digit*ki9be68q3</t>
  </si>
  <si>
    <t>67c7f4dc4c55812382eb2495</t>
  </si>
  <si>
    <t>Amazon Digit*KI9BE68Q3</t>
  </si>
  <si>
    <t>Vanguard Target Xx70 - withdrawal</t>
  </si>
  <si>
    <t>67c75254ae239cea8068bfd5</t>
  </si>
  <si>
    <t>VANGUARD TARGET XX70 - withdrawal</t>
  </si>
  <si>
    <t>67c75254ae239cea8068bfda</t>
  </si>
  <si>
    <t>67c75254ae239cea8068bfd7</t>
  </si>
  <si>
    <t>67c75254ae239cea8068bfd4</t>
  </si>
  <si>
    <t>67c75254ae239cea8068bfdc</t>
  </si>
  <si>
    <t>Vanguard Target Inc - withdrawal</t>
  </si>
  <si>
    <t>67c75254ae239cea8068bfde</t>
  </si>
  <si>
    <t>VANGUARD TARGET INC - withdrawal</t>
  </si>
  <si>
    <t>67c75254ae239cea8068bfd6</t>
  </si>
  <si>
    <t>67c75254ae239cea8068bfd9</t>
  </si>
  <si>
    <t>Vanguard Target Xx35 - withdrawal</t>
  </si>
  <si>
    <t>67c75254ae239cea8068bfdb</t>
  </si>
  <si>
    <t>VANGUARD TARGET XX35 - withdrawal</t>
  </si>
  <si>
    <t>Vanguard Target Xx40 - withdrawal</t>
  </si>
  <si>
    <t>67c75254ae239cea8068bfd8</t>
  </si>
  <si>
    <t>VANGUARD TARGET XX40 - withdrawal</t>
  </si>
  <si>
    <t>67c75254ae239cea8068bfdf</t>
  </si>
  <si>
    <t>67c75254ae239cea8068bfdd</t>
  </si>
  <si>
    <t>67c75254ae239cea8068bff5</t>
  </si>
  <si>
    <t>Dividend Received as of x-X3-01 Enbridge Inc Com Isin #cax9250n1050 ...</t>
  </si>
  <si>
    <t>67c75254ae239cea8068bff3</t>
  </si>
  <si>
    <t>DIVIDEND RECEIVED as of XXXX-X3-01 ENBRIDGE INC COM ISIN #CAX9250N1050 ...</t>
  </si>
  <si>
    <t>Foreign Tax Paid as of x-X3-01 Enbridge Inc Com Isin #cax9250n1050 ...</t>
  </si>
  <si>
    <t>67c75254ae239cea8068bff4</t>
  </si>
  <si>
    <t>FOREIGN TAX PAID as of XXXX-X3-01 ENBRIDGE INC COM ISIN #CAX9250N1050 ...</t>
  </si>
  <si>
    <t>Dividend Received as of x-X3-01 Wec Energy Group Inc Com</t>
  </si>
  <si>
    <t>67c75254ae239cea8068bff6</t>
  </si>
  <si>
    <t>DIVIDEND RECEIVED as of XXXX-X3-01 WEC ENERGY GROUP INC COM</t>
  </si>
  <si>
    <t>67c75254ae239cea8068bff7</t>
  </si>
  <si>
    <t>67c75254ae239cea8068bff8</t>
  </si>
  <si>
    <t>67c75254ae239cea8068c008</t>
  </si>
  <si>
    <t>67c75254ae239cea8068c009</t>
  </si>
  <si>
    <t>67c75254ae239cea8068c040</t>
  </si>
  <si>
    <t>67c75254ae239cea8068c03e</t>
  </si>
  <si>
    <t>67c75254ae239cea8068c03f</t>
  </si>
  <si>
    <t>67c75254ae239cea8068c022</t>
  </si>
  <si>
    <t>67c75254ae239cea8068c023</t>
  </si>
  <si>
    <t>67c75254ae239cea8068c024</t>
  </si>
  <si>
    <t>67c7b7c34c55812382db64bd</t>
  </si>
  <si>
    <t>Philadelphia Parking a Philadelphia PA</t>
  </si>
  <si>
    <t>67c91259ae239cea80cfe33a</t>
  </si>
  <si>
    <t>PHILADELPHIA PARKING A PHILADELPHIA PA</t>
  </si>
  <si>
    <t>67c9609bae239cea80e30d52</t>
  </si>
  <si>
    <t>67c75254ae239cea8068c055</t>
  </si>
  <si>
    <t>67c75254ae239cea8068c056</t>
  </si>
  <si>
    <t>180 Uptown Essentials Houston CA</t>
  </si>
  <si>
    <t>67c7b7c34c55812382db64be</t>
  </si>
  <si>
    <t>180 UPTOWN ESSENTIALS HOUSTON CA</t>
  </si>
  <si>
    <t>67c7b7c34c55812382db64bf</t>
  </si>
  <si>
    <t>67c7b7c34c55812382db64c0</t>
  </si>
  <si>
    <t>Kaiser Grille Palm Spr Palm Springs CA</t>
  </si>
  <si>
    <t>67c7b7c34c55812382db64c1</t>
  </si>
  <si>
    <t>KAISER GRILLE PALM SPR PALM SPRINGS CA</t>
  </si>
  <si>
    <t>Amazon Mktpl*yc39a8vy3</t>
  </si>
  <si>
    <t>67c393198328bd893b7479b5</t>
  </si>
  <si>
    <t>AMAZON MKTPL*YC39A8VY3</t>
  </si>
  <si>
    <t>Amazon Kids+*5a4nd9xc3</t>
  </si>
  <si>
    <t>67c393198328bd893b7479b6</t>
  </si>
  <si>
    <t>Amazon Kids+*5A4ND9XC3</t>
  </si>
  <si>
    <t>Amazon Mktpl*qp3t25i43</t>
  </si>
  <si>
    <t>67c393198328bd893b7479b4</t>
  </si>
  <si>
    <t>AMAZON MKTPL*QP3T25I43</t>
  </si>
  <si>
    <t>67c3d410ccecf10d582169a2</t>
  </si>
  <si>
    <t>67c3d410ccecf10d582169a1</t>
  </si>
  <si>
    <t>67c3d410ccecf10d58216937</t>
  </si>
  <si>
    <t>67c3d410ccecf10d58216938</t>
  </si>
  <si>
    <t>67c3d411ccecf10d582169ce</t>
  </si>
  <si>
    <t>67c3d411ccecf10d582169cf</t>
  </si>
  <si>
    <t>67c3d411ccecf10d582169d0</t>
  </si>
  <si>
    <t>67c3d410ccecf10d5821695c</t>
  </si>
  <si>
    <t>67c3d410ccecf10d5821695b</t>
  </si>
  <si>
    <t>67c3d410ccecf10d58216988</t>
  </si>
  <si>
    <t>67c3d410ccecf10d5821698a</t>
  </si>
  <si>
    <t>67c3d410ccecf10d58216989</t>
  </si>
  <si>
    <t>67c3d410ccecf10d5821698b</t>
  </si>
  <si>
    <t>67c3d410ccecf10d5821694f</t>
  </si>
  <si>
    <t>67c3d410ccecf10d5821694e</t>
  </si>
  <si>
    <t>67c3d410ccecf10d582169b7</t>
  </si>
  <si>
    <t>67c3d410ccecf10d582169b8</t>
  </si>
  <si>
    <t>67c3d410ccecf10d58216996</t>
  </si>
  <si>
    <t>67c3d410ccecf10d58216995</t>
  </si>
  <si>
    <t>67c3d410ccecf10d58216997</t>
  </si>
  <si>
    <t>67c3d410ccecf10d582169ad</t>
  </si>
  <si>
    <t>67c3d410ccecf10d582169ac</t>
  </si>
  <si>
    <t>67c3d410ccecf10d582169c3</t>
  </si>
  <si>
    <t>67c3d410ccecf10d582169c2</t>
  </si>
  <si>
    <t>67c3d410ccecf10d582169c4</t>
  </si>
  <si>
    <t>67c3d410ccecf10d58216943</t>
  </si>
  <si>
    <t>67c3d410ccecf10d58216942</t>
  </si>
  <si>
    <t>67c3d410ccecf10d58216944</t>
  </si>
  <si>
    <t>67c3d410ccecf10d5821692b</t>
  </si>
  <si>
    <t>67c3d410ccecf10d5821692a</t>
  </si>
  <si>
    <t>67c3d410ccecf10d5821692d</t>
  </si>
  <si>
    <t>67c3d410ccecf10d5821692c</t>
  </si>
  <si>
    <t>67c7b7c34c55812382db64c2</t>
  </si>
  <si>
    <t>67c3d410ccecf10d5821697c</t>
  </si>
  <si>
    <t>67c3d410ccecf10d5821697a</t>
  </si>
  <si>
    <t>67c3d410ccecf10d58216979</t>
  </si>
  <si>
    <t>67c3d410ccecf10d5821697b</t>
  </si>
  <si>
    <t>67c2ae22ccecf10d58dd23b3</t>
  </si>
  <si>
    <t>67c2ae22ccecf10d58dd23b4</t>
  </si>
  <si>
    <t>67c7b7c34c55812382db64c3</t>
  </si>
  <si>
    <t>67c7b7c34c55812382db64c4</t>
  </si>
  <si>
    <t>67c7b7c34c55812382db64c5</t>
  </si>
  <si>
    <t>Amazon Mktpl*c470j16r3</t>
  </si>
  <si>
    <t>67c1637eccecf10d58964bc8</t>
  </si>
  <si>
    <t>AMAZON MKTPL*C470J16R3</t>
  </si>
  <si>
    <t>67c16cf78328bd893bfd6553</t>
  </si>
  <si>
    <t>67c16cf78328bd893bfd6554</t>
  </si>
  <si>
    <t>67c2ae22ccecf10d58dd23b5</t>
  </si>
  <si>
    <t>67c2ae22ccecf10d58dd23b6</t>
  </si>
  <si>
    <t>67c16cf78328bd893bfd655e</t>
  </si>
  <si>
    <t>67c16cf78328bd893bfd655f</t>
  </si>
  <si>
    <t>67c16cf78328bd893bfd6560</t>
  </si>
  <si>
    <t>Amazon.com*sc40w6vo3</t>
  </si>
  <si>
    <t>67bf63d1d6fb5b0b25792a9b</t>
  </si>
  <si>
    <t>Amazon.com*SC40W6VO3</t>
  </si>
  <si>
    <t>Amazon Mktpl*2596e32f3</t>
  </si>
  <si>
    <t>67bf63d1d6fb5b0b25792a9a</t>
  </si>
  <si>
    <t>AMAZON MKTPL*2596E32F3</t>
  </si>
  <si>
    <t>67c00da1ed5da51cde3269fe</t>
  </si>
  <si>
    <t>67c00da1ed5da51cde3269fd</t>
  </si>
  <si>
    <t>Amazon Mktpl*mx9ed3jg3</t>
  </si>
  <si>
    <t>67be7e2370d58db1f47b5849</t>
  </si>
  <si>
    <t>AMAZON MKTPL*MX9ED3JG3</t>
  </si>
  <si>
    <t>67be918e70d58db1f4803c78</t>
  </si>
  <si>
    <t>Check Paid # 1281</t>
  </si>
  <si>
    <t>67be918e70d58db1f4803c76</t>
  </si>
  <si>
    <t>Check Paid # 1282</t>
  </si>
  <si>
    <t>67be918e70d58db1f4803c77</t>
  </si>
  <si>
    <t>67be918e70d58db1f4803c75</t>
  </si>
  <si>
    <t>67be918e70d58db1f4803c6a</t>
  </si>
  <si>
    <t>67be918e70d58db1f4803c6b</t>
  </si>
  <si>
    <t>67be7e2370d58db1f47b5853</t>
  </si>
  <si>
    <t>67c00da1ed5da51cde326a01</t>
  </si>
  <si>
    <t>67c00da1ed5da51cde326a02</t>
  </si>
  <si>
    <t>67c00da1ed5da51cde326a04</t>
  </si>
  <si>
    <t>Wawa 950 Margate City NJ</t>
  </si>
  <si>
    <t>67c00da1ed5da51cde3269ff</t>
  </si>
  <si>
    <t>WAWA 950 MARGATE CITY NJ</t>
  </si>
  <si>
    <t>67c00da1ed5da51cde326a00</t>
  </si>
  <si>
    <t>67c00da1ed5da51cde326a03</t>
  </si>
  <si>
    <t>Bill Payment Garrido Mancuso Landsca</t>
  </si>
  <si>
    <t>67be918e70d58db1f4803c82</t>
  </si>
  <si>
    <t>BILL PAYMENT GARRIDO MANCUSO LANDSCA</t>
  </si>
  <si>
    <t>67be918e70d58db1f4803c83</t>
  </si>
  <si>
    <t>67be7e2370d58db1f47b5854</t>
  </si>
  <si>
    <t>67be7e2370d58db1f47b5855</t>
  </si>
  <si>
    <t>67be7e2370d58db1f47b5858</t>
  </si>
  <si>
    <t>67be7e2370d58db1f47b5859</t>
  </si>
  <si>
    <t>67be7e2370d58db1f47b5856</t>
  </si>
  <si>
    <t>67be7e2370d58db1f47b5857</t>
  </si>
  <si>
    <t>67ba516ce64c9ca5cbd7d099</t>
  </si>
  <si>
    <t>67ba516ce64c9ca5cbd7d09a</t>
  </si>
  <si>
    <t>67ba516ce64c9ca5cbd7d09b</t>
  </si>
  <si>
    <t>67ba516ce64c9ca5cbd7d09c</t>
  </si>
  <si>
    <t>Check Paid # 1210</t>
  </si>
  <si>
    <t>67ba516ce64c9ca5cbd7d087</t>
  </si>
  <si>
    <t>67ba516ce64c9ca5cbd7d086</t>
  </si>
  <si>
    <t>67ba516ce64c9ca5cbd7d085</t>
  </si>
  <si>
    <t>67ba516ce64c9ca5cbd7d088</t>
  </si>
  <si>
    <t>67ba22a8e64c9ca5cbcbbf9e</t>
  </si>
  <si>
    <t>67ba22a8e64c9ca5cbcbbf9f</t>
  </si>
  <si>
    <t>Target x1098 Mays Landing NJ</t>
  </si>
  <si>
    <t>67be7e2370d58db1f47b585c</t>
  </si>
  <si>
    <t>TARGET XXXX1098 MAYS LANDING NJ</t>
  </si>
  <si>
    <t>67be7e2370d58db1f47b585e</t>
  </si>
  <si>
    <t>67be7e2370d58db1f47b585d</t>
  </si>
  <si>
    <t>67be7e2370d58db1f47b5860</t>
  </si>
  <si>
    <t>67be7e2370d58db1f47b585f</t>
  </si>
  <si>
    <t>67be7e2370d58db1f47b585a</t>
  </si>
  <si>
    <t>67be7e2370d58db1f47b585b</t>
  </si>
  <si>
    <t>67ba516be64c9ca5cbd7d059</t>
  </si>
  <si>
    <t>67ba516be64c9ca5cbd7d05a</t>
  </si>
  <si>
    <t>67b80e4ee090a5238e9e51fd</t>
  </si>
  <si>
    <t>67b80e4ee090a5238e9e51fb</t>
  </si>
  <si>
    <t>67b80e4ee090a5238e9e51fe</t>
  </si>
  <si>
    <t>67b80e4ee090a5238e9e51fc</t>
  </si>
  <si>
    <t>67b80e4ee090a5238e9e5215</t>
  </si>
  <si>
    <t>67b80e4ee090a5238e9e5218</t>
  </si>
  <si>
    <t>67b80e4ee090a5238e9e5216</t>
  </si>
  <si>
    <t>67b80e4ee090a5238e9e5217</t>
  </si>
  <si>
    <t>67b80e4ee090a5238e9e520b</t>
  </si>
  <si>
    <t>67b80e4ee090a5238e9e520a</t>
  </si>
  <si>
    <t>67ba22a8e64c9ca5cbcbbfa0</t>
  </si>
  <si>
    <t>67ba22a8e64c9ca5cbcbbfa1</t>
  </si>
  <si>
    <t>67be7e2370d58db1f47b5861</t>
  </si>
  <si>
    <t>67b80e4ee090a5238e9e5200</t>
  </si>
  <si>
    <t>67b80e4ee090a5238e9e51ff</t>
  </si>
  <si>
    <t>67b80e4ee090a5238e9e5219</t>
  </si>
  <si>
    <t>67b80e4ee090a5238e9e521a</t>
  </si>
  <si>
    <t>67b8f090e64c9ca5cb8dbcfa</t>
  </si>
  <si>
    <t>Tst*mexiquila Frog Spr Somers Point NJ</t>
  </si>
  <si>
    <t>67b8f090e64c9ca5cb8dbcf9</t>
  </si>
  <si>
    <t>TST*MEXIQUILA FROG SPR Somers Point NJ</t>
  </si>
  <si>
    <t>67ba22a8e64c9ca5cbcbbfa2</t>
  </si>
  <si>
    <t>67ba22a8e64c9ca5cbcbbfa3</t>
  </si>
  <si>
    <t>67b5848613ef20bc4276ebc7</t>
  </si>
  <si>
    <t>67b5848613ef20bc4276ebf1</t>
  </si>
  <si>
    <t>Direct Debit Citi Card Onlipayment</t>
  </si>
  <si>
    <t>67b5848613ef20bc4276ebf0</t>
  </si>
  <si>
    <t>DIRECT DEBIT CITI CARD ONLIPAYMENT</t>
  </si>
  <si>
    <t>67b5848613ef20bc4276ebfd</t>
  </si>
  <si>
    <t>67b8f090e64c9ca5cb8dbcfb</t>
  </si>
  <si>
    <t>67b5848613ef20bc4276ebe3</t>
  </si>
  <si>
    <t>67b5848613ef20bc4276ebe4</t>
  </si>
  <si>
    <t>67b5636a13ef20bc426eaf6e</t>
  </si>
  <si>
    <t>67b6617413ef20bc42a376c7</t>
  </si>
  <si>
    <t>67b6617413ef20bc42a376c9</t>
  </si>
  <si>
    <t>Nyx*mini Melts Usa, Ll Trevose PA</t>
  </si>
  <si>
    <t>67b6617413ef20bc42a376ca</t>
  </si>
  <si>
    <t>Nyx*Mini Melts USA, LL Trevose PA</t>
  </si>
  <si>
    <t>67b6617413ef20bc42a376c8</t>
  </si>
  <si>
    <t>67b6617413ef20bc42a376cb</t>
  </si>
  <si>
    <t>Get Air Mays Landing L Mays Landing NJ</t>
  </si>
  <si>
    <t>67b78e5cced6880c81693c29</t>
  </si>
  <si>
    <t>GET AIR MAYS LANDING L MAYS LANDING NJ</t>
  </si>
  <si>
    <t>67b5636a13ef20bc426eaf70</t>
  </si>
  <si>
    <t>67b5636a13ef20bc426eaf6f</t>
  </si>
  <si>
    <t>67b5636a13ef20bc426eaf72</t>
  </si>
  <si>
    <t>67b5636a13ef20bc426eaf71</t>
  </si>
  <si>
    <t>67b5636a13ef20bc426eaf73</t>
  </si>
  <si>
    <t>67b5636a13ef20bc426eaf74</t>
  </si>
  <si>
    <t>67d810d9bb7ba2d5da6d51f3</t>
  </si>
  <si>
    <t>67d810d9bb7ba2d5da6d51fe</t>
  </si>
  <si>
    <t>67d810d9bb7ba2d5da6d5209</t>
  </si>
  <si>
    <t>67d810d9bb7ba2d5da6d51e8</t>
  </si>
  <si>
    <t>67d79ff5790548a182643f07</t>
  </si>
  <si>
    <t>67d79ff5790548a182643f12</t>
  </si>
  <si>
    <t>67d79ff5790548a182643f1d</t>
  </si>
  <si>
    <t>67d79ff5790548a182643f28</t>
  </si>
  <si>
    <t>67d79ff5790548a182643f3d</t>
  </si>
  <si>
    <t>67d79ff5790548a182643f4c</t>
  </si>
  <si>
    <t>67d79ff5790548a182643f57</t>
  </si>
  <si>
    <t>67d79ff5790548a182643f6d</t>
  </si>
  <si>
    <t>67d79ff5790548a182643f62</t>
  </si>
  <si>
    <t>67d79ff5790548a182643f78</t>
  </si>
  <si>
    <t>67d79ff5790548a182643f83</t>
  </si>
  <si>
    <t>67d79ff5790548a182643f8e</t>
  </si>
  <si>
    <t>67d79ff5790548a182643f99</t>
  </si>
  <si>
    <t>67d79ff5790548a182643fa4</t>
  </si>
  <si>
    <t>67d79ff5790548a182643faf</t>
  </si>
  <si>
    <t>67d79ff5790548a182643efc</t>
  </si>
  <si>
    <t>67d79ff5790548a182643fba</t>
  </si>
  <si>
    <t>67d79793bb7ba2d5da505786</t>
  </si>
  <si>
    <t>67d707d0790548a1823d5a8a</t>
  </si>
  <si>
    <t>67d707d0790548a1823d5a95</t>
  </si>
  <si>
    <t>67d707d0790548a1823d5aa0</t>
  </si>
  <si>
    <t>67d707d0790548a1823d5a7f</t>
  </si>
  <si>
    <t>67d64827790548a18223b186</t>
  </si>
  <si>
    <t>67d5e4c3790548a1820a055b</t>
  </si>
  <si>
    <t>67d5e4c3790548a1820a0566</t>
  </si>
  <si>
    <t>67d5e4c3790548a1820a0571</t>
  </si>
  <si>
    <t>67d5e4c3790548a1820a057c</t>
  </si>
  <si>
    <t>67d5e4c3790548a1820a0587</t>
  </si>
  <si>
    <t>67d5e4c3790548a1820a0592</t>
  </si>
  <si>
    <t>67d5e4c3790548a1820a059d</t>
  </si>
  <si>
    <t>67d5e4c3790548a1820a05b3</t>
  </si>
  <si>
    <t>67d5e4c3790548a1820a05a8</t>
  </si>
  <si>
    <t>67d5e4c3790548a1820a05be</t>
  </si>
  <si>
    <t>67d5e4c3790548a1820a05c9</t>
  </si>
  <si>
    <t>67d5e4c3790548a1820a05d4</t>
  </si>
  <si>
    <t>67d5e4c3790548a1820a05df</t>
  </si>
  <si>
    <t>67d5e4c3790548a1820a05ea</t>
  </si>
  <si>
    <t>67d5e4c3790548a1820a05f5</t>
  </si>
  <si>
    <t>67d5e4c2790548a1820a0550</t>
  </si>
  <si>
    <t>67d5e4c3790548a1820a0600</t>
  </si>
  <si>
    <t>67d51389790548a182e07f7e</t>
  </si>
  <si>
    <t>67d5138a790548a182e07f89</t>
  </si>
  <si>
    <t>67d5138a790548a182e07f94</t>
  </si>
  <si>
    <t>67d51389790548a182e07f73</t>
  </si>
  <si>
    <t>67d4d249bb4ad90b038eeacb</t>
  </si>
  <si>
    <t>67d483f7790548a182bd9153</t>
  </si>
  <si>
    <t>67d3f4d0bb4ad90b03632c66</t>
  </si>
  <si>
    <t>67d3f4d1bb4ad90b03632c71</t>
  </si>
  <si>
    <t>67d3f4d1bb4ad90b03632c7c</t>
  </si>
  <si>
    <t>67d3f4d1bb4ad90b03632c87</t>
  </si>
  <si>
    <t>67d3f4d1bb4ad90b03632c92</t>
  </si>
  <si>
    <t>67d3f4d1bb4ad90b03632c9d</t>
  </si>
  <si>
    <t>67d3f4d1bb4ad90b03632ca8</t>
  </si>
  <si>
    <t>67d3f4d1bb4ad90b03632cbe</t>
  </si>
  <si>
    <t>67d3f4d1bb4ad90b03632cb3</t>
  </si>
  <si>
    <t>67d3f4d1bb4ad90b03632cc9</t>
  </si>
  <si>
    <t>67d3f4d1bb4ad90b03632cd4</t>
  </si>
  <si>
    <t>67d3f4d1bb4ad90b03632cdf</t>
  </si>
  <si>
    <t>67d3f4d1bb4ad90b03632cea</t>
  </si>
  <si>
    <t>67d3f4d1bb4ad90b03632cf5</t>
  </si>
  <si>
    <t>67d3f4d1bb4ad90b03632d00</t>
  </si>
  <si>
    <t>67d3f4d0bb4ad90b03632c5b</t>
  </si>
  <si>
    <t>67d3c0d7bb4ad90b0356f9d9</t>
  </si>
  <si>
    <t>67d382eb95380323b1329423</t>
  </si>
  <si>
    <t>67d382eb95380323b132942e</t>
  </si>
  <si>
    <t>67d382eb95380323b1329439</t>
  </si>
  <si>
    <t>67d382eb95380323b1329418</t>
  </si>
  <si>
    <t>67d3249c95380323b11b04eb</t>
  </si>
  <si>
    <t>67d296c9bb4ad90b0317d4aa</t>
  </si>
  <si>
    <t>67d296c9bb4ad90b0317d4b5</t>
  </si>
  <si>
    <t>67d296c9bb4ad90b0317d4c0</t>
  </si>
  <si>
    <t>67d296c9bb4ad90b0317d4cb</t>
  </si>
  <si>
    <t>67d296c9bb4ad90b0317d4d6</t>
  </si>
  <si>
    <t>67d296c9bb4ad90b0317d4e1</t>
  </si>
  <si>
    <t>67d296c9bb4ad90b0317d4ec</t>
  </si>
  <si>
    <t>67d296c9bb4ad90b0317d502</t>
  </si>
  <si>
    <t>67d296c9bb4ad90b0317d4f7</t>
  </si>
  <si>
    <t>67d296c9bb4ad90b0317d50d</t>
  </si>
  <si>
    <t>67d296c9bb4ad90b0317d518</t>
  </si>
  <si>
    <t>67d296c9bb4ad90b0317d523</t>
  </si>
  <si>
    <t>67d296c9bb4ad90b0317d52e</t>
  </si>
  <si>
    <t>67d296c9bb4ad90b0317d539</t>
  </si>
  <si>
    <t>67d296c9bb4ad90b0317d544</t>
  </si>
  <si>
    <t>67d296c8bb4ad90b0317d49f</t>
  </si>
  <si>
    <t>67d21cf6bb4ad90b03fa493e</t>
  </si>
  <si>
    <t>67d21cf6bb4ad90b03fa4949</t>
  </si>
  <si>
    <t>67d21cf6bb4ad90b03fa4954</t>
  </si>
  <si>
    <t>67d21cf6bb4ad90b03fa495f</t>
  </si>
  <si>
    <t>67d21cf7bb4ad90b03fa496a</t>
  </si>
  <si>
    <t>67d21cf7bb4ad90b03fa4975</t>
  </si>
  <si>
    <t>67d21cf7bb4ad90b03fa4980</t>
  </si>
  <si>
    <t>67d21cf7bb4ad90b03fa4996</t>
  </si>
  <si>
    <t>67d21cf7bb4ad90b03fa498b</t>
  </si>
  <si>
    <t>67d21cf7bb4ad90b03fa49a1</t>
  </si>
  <si>
    <t>67d21cf7bb4ad90b03fa49ac</t>
  </si>
  <si>
    <t>67d21cf7bb4ad90b03fa49b7</t>
  </si>
  <si>
    <t>67d21cf7bb4ad90b03fa49c2</t>
  </si>
  <si>
    <t>67d21cf7bb4ad90b03fa49cd</t>
  </si>
  <si>
    <t>67d21cf7bb4ad90b03fa49d8</t>
  </si>
  <si>
    <t>67d21cf6bb4ad90b03fa4933</t>
  </si>
  <si>
    <t>67d1d7ef95380323b1d4bc07</t>
  </si>
  <si>
    <t>67d1d7ef95380323b1d4bc12</t>
  </si>
  <si>
    <t>67d1d7ef95380323b1d4bc1d</t>
  </si>
  <si>
    <t>67d1d7ef95380323b1d4bbfc</t>
  </si>
  <si>
    <t>67d1563abb4ad90b03d31e26</t>
  </si>
  <si>
    <t>67d14c15bb4ad90b03d10801</t>
  </si>
  <si>
    <t>67d0bfa7bb4ad90b03aeca3e</t>
  </si>
  <si>
    <t>67d0bfa8bb4ad90b03aeca5e</t>
  </si>
  <si>
    <t>67d0bfa8bb4ad90b03aeca83</t>
  </si>
  <si>
    <t>67d0bfa8bb4ad90b03aecab0</t>
  </si>
  <si>
    <t>67d0bfa8bb4ad90b03aecad3</t>
  </si>
  <si>
    <t>67d0bfa8bb4ad90b03aecae6</t>
  </si>
  <si>
    <t>67d0bfa7bb4ad90b03aeca1e</t>
  </si>
  <si>
    <t>67d07ad6dc3b7492b9099a2a</t>
  </si>
  <si>
    <t>67d07ad6dc3b7492b9099a35</t>
  </si>
  <si>
    <t>67d07ad6dc3b7492b9099a40</t>
  </si>
  <si>
    <t>67d07ad5dc3b7492b9099a1f</t>
  </si>
  <si>
    <t>67cff830f4f07a1c0ca46be6</t>
  </si>
  <si>
    <t>67cfa398f4f07a1c0c90f957</t>
  </si>
  <si>
    <t>67cfa398f4f07a1c0c90f962</t>
  </si>
  <si>
    <t>67cfa398f4f07a1c0c90f96d</t>
  </si>
  <si>
    <t>67cfa399f4f07a1c0c90f978</t>
  </si>
  <si>
    <t>67cfa399f4f07a1c0c90f983</t>
  </si>
  <si>
    <t>67cfa399f4f07a1c0c90f98e</t>
  </si>
  <si>
    <t>67cfa399f4f07a1c0c90f999</t>
  </si>
  <si>
    <t>67cfa399f4f07a1c0c90f9af</t>
  </si>
  <si>
    <t>67cfa399f4f07a1c0c90f9a4</t>
  </si>
  <si>
    <t>67cfa399f4f07a1c0c90f9ba</t>
  </si>
  <si>
    <t>67cfa399f4f07a1c0c90f9c5</t>
  </si>
  <si>
    <t>67cfa399f4f07a1c0c90f9d0</t>
  </si>
  <si>
    <t>67cfa399f4f07a1c0c90f9db</t>
  </si>
  <si>
    <t>67cfa399f4f07a1c0c90f9e6</t>
  </si>
  <si>
    <t>67cfa399f4f07a1c0c90f9f1</t>
  </si>
  <si>
    <t>67cfa398f4f07a1c0c90f94c</t>
  </si>
  <si>
    <t>67cf94e4f4f07a1c0c8d94f8</t>
  </si>
  <si>
    <t>67cf94e4f4f07a1c0c8d94ed</t>
  </si>
  <si>
    <t>67ceced1cc0f9db742e6834e</t>
  </si>
  <si>
    <t>67ceced1cc0f9db742e68361</t>
  </si>
  <si>
    <t>67ceced1cc0f9db742e6836c</t>
  </si>
  <si>
    <t>67ceced1cc0f9db742e68338</t>
  </si>
  <si>
    <t>67cde52c106fd29f3908001d</t>
  </si>
  <si>
    <t>67cde52c106fd29f39080028</t>
  </si>
  <si>
    <t>67cde52c106fd29f39080033</t>
  </si>
  <si>
    <t>67cde52c106fd29f3908003e</t>
  </si>
  <si>
    <t>67cde52c106fd29f39080049</t>
  </si>
  <si>
    <t>67cde52c106fd29f39080054</t>
  </si>
  <si>
    <t>67cde52c106fd29f3908005f</t>
  </si>
  <si>
    <t>67cde52d106fd29f39080075</t>
  </si>
  <si>
    <t>67cde52d106fd29f3908006a</t>
  </si>
  <si>
    <t>67cde52d106fd29f39080080</t>
  </si>
  <si>
    <t>67cde52d106fd29f3908008b</t>
  </si>
  <si>
    <t>67cde52d106fd29f39080096</t>
  </si>
  <si>
    <t>67cde52d106fd29f390800a1</t>
  </si>
  <si>
    <t>67cde52d106fd29f390800ac</t>
  </si>
  <si>
    <t>67cde52d106fd29f390800b7</t>
  </si>
  <si>
    <t>67cde52c106fd29f39080012</t>
  </si>
  <si>
    <t>67cd2ad5d6066f4b3540e5e9</t>
  </si>
  <si>
    <t>67cd2ad5d6066f4b3540e5f4</t>
  </si>
  <si>
    <t>67cd2ad6d6066f4b3540e5ff</t>
  </si>
  <si>
    <t>67cd2ad5d6066f4b3540e5d3</t>
  </si>
  <si>
    <t>67cd2ad5d6066f4b3540e5de</t>
  </si>
  <si>
    <t>67ccecc1d6066f4b3530e24e</t>
  </si>
  <si>
    <t>67cc314113f425fa4b4ba20e</t>
  </si>
  <si>
    <t>67cc314113f425fa4b4ba219</t>
  </si>
  <si>
    <t>67cc314113f425fa4b4ba224</t>
  </si>
  <si>
    <t>67cc314113f425fa4b4ba22f</t>
  </si>
  <si>
    <t>67cc314113f425fa4b4ba23a</t>
  </si>
  <si>
    <t>67cc314113f425fa4b4ba245</t>
  </si>
  <si>
    <t>67cc314113f425fa4b4ba250</t>
  </si>
  <si>
    <t>67cc314113f425fa4b4ba266</t>
  </si>
  <si>
    <t>67cc314113f425fa4b4ba25b</t>
  </si>
  <si>
    <t>67cc314113f425fa4b4ba271</t>
  </si>
  <si>
    <t>67cc314113f425fa4b4ba27c</t>
  </si>
  <si>
    <t>67cc314113f425fa4b4ba287</t>
  </si>
  <si>
    <t>67cc314113f425fa4b4ba292</t>
  </si>
  <si>
    <t>67cc314113f425fa4b4ba29d</t>
  </si>
  <si>
    <t>67cc314113f425fa4b4ba2a8</t>
  </si>
  <si>
    <t>67cc314013f425fa4b4ba203</t>
  </si>
  <si>
    <t>67cbc8fdd6066f4b35f2f056</t>
  </si>
  <si>
    <t>67cb6561d6066f4b35db278a</t>
  </si>
  <si>
    <t>67cb6561d6066f4b35db27a3</t>
  </si>
  <si>
    <t>67cb6561d6066f4b35db27b3</t>
  </si>
  <si>
    <t>67cb6561d6066f4b35db277f</t>
  </si>
  <si>
    <t>67cb3905d6066f4b35cf3151</t>
  </si>
  <si>
    <t>67cb3905d6066f4b35cf3193</t>
  </si>
  <si>
    <t>67cb3905d6066f4b35cf31a2</t>
  </si>
  <si>
    <t>67cb3905d6066f4b35cf31d5</t>
  </si>
  <si>
    <t>67cb3905d6066f4b35cf31f5</t>
  </si>
  <si>
    <t>67ca841c4c55812382796ae2</t>
  </si>
  <si>
    <t>67ca5279ae239cea8014a0d1</t>
  </si>
  <si>
    <t>67ca5279ae239cea8014a0dc</t>
  </si>
  <si>
    <t>67ca5279ae239cea8014a0e7</t>
  </si>
  <si>
    <t>67ca5279ae239cea8014a0f2</t>
  </si>
  <si>
    <t>67ca527aae239cea8014a0fd</t>
  </si>
  <si>
    <t>67ca527aae239cea8014a108</t>
  </si>
  <si>
    <t>67ca527aae239cea8014a113</t>
  </si>
  <si>
    <t>67ca527aae239cea8014a129</t>
  </si>
  <si>
    <t>67ca527aae239cea8014a11e</t>
  </si>
  <si>
    <t>67ca527aae239cea8014a134</t>
  </si>
  <si>
    <t>67ca527aae239cea8014a13f</t>
  </si>
  <si>
    <t>67ca527aae239cea8014a14a</t>
  </si>
  <si>
    <t>67ca527aae239cea8014a155</t>
  </si>
  <si>
    <t>67ca527aae239cea8014a160</t>
  </si>
  <si>
    <t>67ca527aae239cea8014a16b</t>
  </si>
  <si>
    <t>67ca5279ae239cea8014a0c6</t>
  </si>
  <si>
    <t>67c9609aae239cea80e30d46</t>
  </si>
  <si>
    <t>67c942b8ae239cea80dc353e</t>
  </si>
  <si>
    <t>67c942b8ae239cea80dc3549</t>
  </si>
  <si>
    <t>67c942b8ae239cea80dc3554</t>
  </si>
  <si>
    <t>67c942b8ae239cea80dc3533</t>
  </si>
  <si>
    <t>67c91259ae239cea80cfe2f9</t>
  </si>
  <si>
    <t>67c8aeeeae239cea80b6351e</t>
  </si>
  <si>
    <t>67c8aeeeae239cea80b63529</t>
  </si>
  <si>
    <t>67c8aeeeae239cea80b63534</t>
  </si>
  <si>
    <t>67c8aeeeae239cea80b6353f</t>
  </si>
  <si>
    <t>67c8aeeeae239cea80b6354a</t>
  </si>
  <si>
    <t>67c8aeefae239cea80b63555</t>
  </si>
  <si>
    <t>67c8aeefae239cea80b63560</t>
  </si>
  <si>
    <t>67c8aeefae239cea80b63576</t>
  </si>
  <si>
    <t>67c8aeefae239cea80b6356b</t>
  </si>
  <si>
    <t>67c8aeefae239cea80b63581</t>
  </si>
  <si>
    <t>67c8aeefae239cea80b6358c</t>
  </si>
  <si>
    <t>67c8aeefae239cea80b63597</t>
  </si>
  <si>
    <t>67c8aeefae239cea80b635a2</t>
  </si>
  <si>
    <t>67c8aeefae239cea80b635ad</t>
  </si>
  <si>
    <t>67c8aeefae239cea80b635b8</t>
  </si>
  <si>
    <t>67c8aeeeae239cea80b63513</t>
  </si>
  <si>
    <t>67c8009cae239cea8096aeeb</t>
  </si>
  <si>
    <t>67c8009cae239cea8096aef6</t>
  </si>
  <si>
    <t>67c8009cae239cea8096af01</t>
  </si>
  <si>
    <t>67c8009cae239cea8096aee0</t>
  </si>
  <si>
    <t>67c7f4dc4c55812382eb247b</t>
  </si>
  <si>
    <t>67c7b7c34c55812382db64b3</t>
  </si>
  <si>
    <t>67c75252ae239cea8068bdad</t>
  </si>
  <si>
    <t>67c75253ae239cea8068bdb8</t>
  </si>
  <si>
    <t>67c75253ae239cea8068bdc3</t>
  </si>
  <si>
    <t>67c75253ae239cea8068bdce</t>
  </si>
  <si>
    <t>67c75253ae239cea8068bde3</t>
  </si>
  <si>
    <t>67c75253ae239cea8068bdf4</t>
  </si>
  <si>
    <t>67c75253ae239cea8068bdff</t>
  </si>
  <si>
    <t>67c75253ae239cea8068be2a</t>
  </si>
  <si>
    <t>67c75253ae239cea8068be16</t>
  </si>
  <si>
    <t>67c75253ae239cea8068be40</t>
  </si>
  <si>
    <t>67c75253ae239cea8068be55</t>
  </si>
  <si>
    <t>67c75253ae239cea8068be6f</t>
  </si>
  <si>
    <t>67c75253ae239cea8068be8d</t>
  </si>
  <si>
    <t>67c75253ae239cea8068bea7</t>
  </si>
  <si>
    <t>67c75253ae239cea8068bec2</t>
  </si>
  <si>
    <t>67c75252ae239cea8068bd9d</t>
  </si>
  <si>
    <t>67c64c7c4c55812382889ca2</t>
  </si>
  <si>
    <t>67c64c7c4c55812382889cad</t>
  </si>
  <si>
    <t>67c64c7c4c55812382889cb8</t>
  </si>
  <si>
    <t>67c64c7c4c55812382889c97</t>
  </si>
  <si>
    <t>67c6033eed49a693fcaf953a</t>
  </si>
  <si>
    <t>67c55e53ed49a693fc923421</t>
  </si>
  <si>
    <t>67c55e53ed49a693fc92342c</t>
  </si>
  <si>
    <t>67c55e53ed49a693fc923437</t>
  </si>
  <si>
    <t>67c55e53ed49a693fc923442</t>
  </si>
  <si>
    <t>67c55e53ed49a693fc92344d</t>
  </si>
  <si>
    <t>67c55e53ed49a693fc923458</t>
  </si>
  <si>
    <t>67c55e53ed49a693fc923463</t>
  </si>
  <si>
    <t>67c55e53ed49a693fc923479</t>
  </si>
  <si>
    <t>67c55e53ed49a693fc92346e</t>
  </si>
  <si>
    <t>67c55e53ed49a693fc923484</t>
  </si>
  <si>
    <t>67c55e53ed49a693fc92348f</t>
  </si>
  <si>
    <t>67c55e53ed49a693fc92349a</t>
  </si>
  <si>
    <t>67c55e53ed49a693fc9234a5</t>
  </si>
  <si>
    <t>67c55e54ed49a693fc9234b0</t>
  </si>
  <si>
    <t>67c55e54ed49a693fc9234bb</t>
  </si>
  <si>
    <t>67c55e53ed49a693fc923416</t>
  </si>
  <si>
    <t>67c54082ed49a693fc8acafa</t>
  </si>
  <si>
    <t>67c53ad64c558123824ebb76</t>
  </si>
  <si>
    <t>67c53ad64c558123824ebb81</t>
  </si>
  <si>
    <t>67c53ad64c558123824ebb8c</t>
  </si>
  <si>
    <t>67c53ad64c558123824ebb6b</t>
  </si>
  <si>
    <t>67c4c00ced49a693fc69118a</t>
  </si>
  <si>
    <t>67c3d40eccecf10d58216745</t>
  </si>
  <si>
    <t>67c3d40eccecf10d58216750</t>
  </si>
  <si>
    <t>67c3d40eccecf10d5821675b</t>
  </si>
  <si>
    <t>67c3d40eccecf10d58216766</t>
  </si>
  <si>
    <t>67c3d40eccecf10d58216771</t>
  </si>
  <si>
    <t>67c3d40eccecf10d5821677c</t>
  </si>
  <si>
    <t>67c3d40fccecf10d58216787</t>
  </si>
  <si>
    <t>67c3d40fccecf10d5821679d</t>
  </si>
  <si>
    <t>67c3d40fccecf10d58216792</t>
  </si>
  <si>
    <t>67c3d40fccecf10d582167a8</t>
  </si>
  <si>
    <t>67c3d40fccecf10d582167b3</t>
  </si>
  <si>
    <t>67c3d40fccecf10d582167be</t>
  </si>
  <si>
    <t>67c3d40fccecf10d582167c9</t>
  </si>
  <si>
    <t>67c3d40fccecf10d582167d4</t>
  </si>
  <si>
    <t>67c3d40fccecf10d582167df</t>
  </si>
  <si>
    <t>67c3d40eccecf10d5821673a</t>
  </si>
  <si>
    <t>67c3b62dccecf10d5819230e</t>
  </si>
  <si>
    <t>67c3b62dccecf10d58192319</t>
  </si>
  <si>
    <t>67c3b62dccecf10d58192324</t>
  </si>
  <si>
    <t>67c3b62dccecf10d58192303</t>
  </si>
  <si>
    <t>67c393198328bd893b7479a8</t>
  </si>
  <si>
    <t>67c2ae22ccecf10d58dd23a9</t>
  </si>
  <si>
    <t>67c27da8ccecf10d58d188d0</t>
  </si>
  <si>
    <t>67c27da8ccecf10d58d188db</t>
  </si>
  <si>
    <t>67c27da8ccecf10d58d188e6</t>
  </si>
  <si>
    <t>67c27da8ccecf10d58d188c5</t>
  </si>
  <si>
    <t>67c1b0fc8328bd893b0e414c</t>
  </si>
  <si>
    <t>67c1b0fc8328bd893b0e4157</t>
  </si>
  <si>
    <t>67c1b0fc8328bd893b0e4177</t>
  </si>
  <si>
    <t>67c1b0fd8328bd893b0e4190</t>
  </si>
  <si>
    <t>67c1b0fd8328bd893b0e41a2</t>
  </si>
  <si>
    <t>67c16cf58328bd893bfd6405</t>
  </si>
  <si>
    <t>67c16cf58328bd893bfd6410</t>
  </si>
  <si>
    <t>67c16cf68328bd893bfd641b</t>
  </si>
  <si>
    <t>67c16cf68328bd893bfd6426</t>
  </si>
  <si>
    <t>67c16cf68328bd893bfd6431</t>
  </si>
  <si>
    <t>67c16cf68328bd893bfd643c</t>
  </si>
  <si>
    <t>67c16cf68328bd893bfd6447</t>
  </si>
  <si>
    <t>67c16cf68328bd893bfd645d</t>
  </si>
  <si>
    <t>67c16cf68328bd893bfd6452</t>
  </si>
  <si>
    <t>67c16cf68328bd893bfd6468</t>
  </si>
  <si>
    <t>67c16cf68328bd893bfd6473</t>
  </si>
  <si>
    <t>67c16cf68328bd893bfd647e</t>
  </si>
  <si>
    <t>67c16cf68328bd893bfd6489</t>
  </si>
  <si>
    <t>67c16cf68328bd893bfd6494</t>
  </si>
  <si>
    <t>67c16cf68328bd893bfd649f</t>
  </si>
  <si>
    <t>67c16cf58328bd893bfd63ee</t>
  </si>
  <si>
    <t>67c1637eccecf10d58964bbe</t>
  </si>
  <si>
    <t>67c00da1ed5da51cde3269df</t>
  </si>
  <si>
    <t>67bfe8c2ed5da51cde29b191</t>
  </si>
  <si>
    <t>67bfe8c2ed5da51cde29b19c</t>
  </si>
  <si>
    <t>67bfe8c2ed5da51cde29b1a7</t>
  </si>
  <si>
    <t>67bfe8c2ed5da51cde29b186</t>
  </si>
  <si>
    <t>67bf6f1a70d58db1f4aaaf96</t>
  </si>
  <si>
    <t>67bf6f1a70d58db1f4aaafa1</t>
  </si>
  <si>
    <t>67bf6f1a70d58db1f4aaafc1</t>
  </si>
  <si>
    <t>67bf6f1b70d58db1f4aaafda</t>
  </si>
  <si>
    <t>67bf6f1b70d58db1f4aaafec</t>
  </si>
  <si>
    <t>67bf63d1d6fb5b0b25792a42</t>
  </si>
  <si>
    <t>67be918d70d58db1f4803a83</t>
  </si>
  <si>
    <t>67be918d70d58db1f4803a9e</t>
  </si>
  <si>
    <t>67be918d70d58db1f4803ac1</t>
  </si>
  <si>
    <t>67be918d70d58db1f4803ad4</t>
  </si>
  <si>
    <t>67be918d70d58db1f4803ae7</t>
  </si>
  <si>
    <t>67be918d70d58db1f4803b02</t>
  </si>
  <si>
    <t>67be918d70d58db1f4803b18</t>
  </si>
  <si>
    <t>67be918d70d58db1f4803b44</t>
  </si>
  <si>
    <t>67be918d70d58db1f4803b2e</t>
  </si>
  <si>
    <t>67be918d70d58db1f4803b56</t>
  </si>
  <si>
    <t>67be918d70d58db1f4803b61</t>
  </si>
  <si>
    <t>67be918d70d58db1f4803b6c</t>
  </si>
  <si>
    <t>67be918d70d58db1f4803b77</t>
  </si>
  <si>
    <t>67be918d70d58db1f4803b82</t>
  </si>
  <si>
    <t>67be918d70d58db1f4803b8d</t>
  </si>
  <si>
    <t>67be918d70d58db1f4803a63</t>
  </si>
  <si>
    <t>67be7e2370d58db1f47b583f</t>
  </si>
  <si>
    <t>67be7e2370d58db1f47b5834</t>
  </si>
  <si>
    <t>67bdaff3d6fb5b0b25244f71</t>
  </si>
  <si>
    <t>67bdaff3d6fb5b0b25244f9d</t>
  </si>
  <si>
    <t>67bdaff3d6fb5b0b25244fbd</t>
  </si>
  <si>
    <t>67bdaff3d6fb5b0b25244f4d</t>
  </si>
  <si>
    <t>67bd2f2978dd3da2f71c7143</t>
  </si>
  <si>
    <t>67bcf5051798ac9848daec9e</t>
  </si>
  <si>
    <t>67bcf5051798ac9848daeca9</t>
  </si>
  <si>
    <t>67bcf5051798ac9848daecba</t>
  </si>
  <si>
    <t>67bcf5051798ac9848daec93</t>
  </si>
  <si>
    <t>67bc4ef11798ac9848bd5eeb</t>
  </si>
  <si>
    <t>67bc1dd9e64c9ca5cb357125</t>
  </si>
  <si>
    <t>67bc1dd9e64c9ca5cb357130</t>
  </si>
  <si>
    <t>67bc1dd9e64c9ca5cb35713b</t>
  </si>
  <si>
    <t>67bc1dd9e64c9ca5cb357146</t>
  </si>
  <si>
    <t>67bc1dd9e64c9ca5cb357151</t>
  </si>
  <si>
    <t>67bc1dd9e64c9ca5cb35715c</t>
  </si>
  <si>
    <t>67bc1ddae64c9ca5cb357167</t>
  </si>
  <si>
    <t>67bc1ddae64c9ca5cb35717d</t>
  </si>
  <si>
    <t>67bc1ddae64c9ca5cb357172</t>
  </si>
  <si>
    <t>67bc1ddae64c9ca5cb357188</t>
  </si>
  <si>
    <t>67bc1ddae64c9ca5cb357193</t>
  </si>
  <si>
    <t>67bc1ddae64c9ca5cb35719e</t>
  </si>
  <si>
    <t>67bc1ddae64c9ca5cb3571a9</t>
  </si>
  <si>
    <t>67bc1ddae64c9ca5cb3571b4</t>
  </si>
  <si>
    <t>67bc1ddae64c9ca5cb3571bf</t>
  </si>
  <si>
    <t>67bc1dd9e64c9ca5cb35711a</t>
  </si>
  <si>
    <t>67bbb77ae64c9ca5cb1c7093</t>
  </si>
  <si>
    <t>67bb6df6e64c9ca5cb098f83</t>
  </si>
  <si>
    <t>67ba6df61798ac98485c2315</t>
  </si>
  <si>
    <t>67ba6df61798ac98485c2320</t>
  </si>
  <si>
    <t>67ba6df61798ac98485c232b</t>
  </si>
  <si>
    <t>67ba6df61798ac98485c230a</t>
  </si>
  <si>
    <t>67ba516ae64c9ca5cbd7ce17</t>
  </si>
  <si>
    <t>67ba516ae64c9ca5cbd7ce2e</t>
  </si>
  <si>
    <t>67ba516ae64c9ca5cbd7ce5c</t>
  </si>
  <si>
    <t>67ba516ae64c9ca5cbd7ce67</t>
  </si>
  <si>
    <t>67ba516ae64c9ca5cbd7ce7f</t>
  </si>
  <si>
    <t>67ba516ae64c9ca5cbd7ce93</t>
  </si>
  <si>
    <t>67ba5169e64c9ca5cbd7ce0a</t>
  </si>
  <si>
    <t>67ba2dc31798ac98484bb52b</t>
  </si>
  <si>
    <t>67ba22a8e64c9ca5cbcbbf84</t>
  </si>
  <si>
    <t>67b9209ee64c9ca5cb990413</t>
  </si>
  <si>
    <t>67b9209fe64c9ca5cb99041e</t>
  </si>
  <si>
    <t>67b9209fe64c9ca5cb990429</t>
  </si>
  <si>
    <t>67b9209fe64c9ca5cb990438</t>
  </si>
  <si>
    <t>67b9209fe64c9ca5cb99044b</t>
  </si>
  <si>
    <t>67b9209fe64c9ca5cb990456</t>
  </si>
  <si>
    <t>67b9209fe64c9ca5cb990461</t>
  </si>
  <si>
    <t>67b9209fe64c9ca5cb990481</t>
  </si>
  <si>
    <t>67b9209fe64c9ca5cb99046e</t>
  </si>
  <si>
    <t>67b9209fe64c9ca5cb990496</t>
  </si>
  <si>
    <t>67b9209fe64c9ca5cb9904a7</t>
  </si>
  <si>
    <t>67b920a0e64c9ca5cb9904b2</t>
  </si>
  <si>
    <t>67b920a0e64c9ca5cb9904bd</t>
  </si>
  <si>
    <t>67b920a0e64c9ca5cb9904c8</t>
  </si>
  <si>
    <t>67b920a0e64c9ca5cb9904d3</t>
  </si>
  <si>
    <t>67b9209ee64c9ca5cb990408</t>
  </si>
  <si>
    <t>67b8f090e64c9ca5cb8dbce2</t>
  </si>
  <si>
    <t>67b87583e090a5238eb80ea7</t>
  </si>
  <si>
    <t>67b87583e090a5238eb80eb2</t>
  </si>
  <si>
    <t>67b87583e090a5238eb80ebf</t>
  </si>
  <si>
    <t>67b87583e090a5238eb80e8c</t>
  </si>
  <si>
    <t>67b80e4ce090a5238e9e5027</t>
  </si>
  <si>
    <t>67b80e4de090a5238e9e5032</t>
  </si>
  <si>
    <t>67b80e4de090a5238e9e503d</t>
  </si>
  <si>
    <t>67b80e4de090a5238e9e5048</t>
  </si>
  <si>
    <t>67b80e4de090a5238e9e5053</t>
  </si>
  <si>
    <t>67b80e4de090a5238e9e505e</t>
  </si>
  <si>
    <t>67b80e4de090a5238e9e5069</t>
  </si>
  <si>
    <t>67b80e4de090a5238e9e507f</t>
  </si>
  <si>
    <t>67b80e4de090a5238e9e5074</t>
  </si>
  <si>
    <t>67b80e4de090a5238e9e508a</t>
  </si>
  <si>
    <t>67b80e4de090a5238e9e5095</t>
  </si>
  <si>
    <t>67b80e4de090a5238e9e50a0</t>
  </si>
  <si>
    <t>67b80e4de090a5238e9e50ab</t>
  </si>
  <si>
    <t>67b80e4de090a5238e9e50be</t>
  </si>
  <si>
    <t>67b80e4de090a5238e9e50d7</t>
  </si>
  <si>
    <t>67b80e4ce090a5238e9e501c</t>
  </si>
  <si>
    <t>67b80e4de090a5238e9e50ec</t>
  </si>
  <si>
    <t>67b7af23ced6880c81715690</t>
  </si>
  <si>
    <t>67b7af23ced6880c8171569b</t>
  </si>
  <si>
    <t>67b7af24ced6880c817156a6</t>
  </si>
  <si>
    <t>67b7af23ced6880c81715685</t>
  </si>
  <si>
    <t>67b78e5cced6880c81693c1f</t>
  </si>
  <si>
    <t>67b6afab63f70acb595940e4</t>
  </si>
  <si>
    <t>67b6afab63f70acb595940d9</t>
  </si>
  <si>
    <t>67b6617413ef20bc42a376bd</t>
  </si>
  <si>
    <t>67b5c6e513ef20bc42872b62</t>
  </si>
  <si>
    <t>67b5c6e513ef20bc42872b6d</t>
  </si>
  <si>
    <t>67b5c6e513ef20bc42872b7f</t>
  </si>
  <si>
    <t>67b5c6e613ef20bc42872b91</t>
  </si>
  <si>
    <t>67b5b15163f70acb59226108</t>
  </si>
  <si>
    <t>67b5a65613ef20bc427ec774</t>
  </si>
  <si>
    <t>67b5a65613ef20bc427ec769</t>
  </si>
  <si>
    <t>67b5848413ef20bc4276ea1c</t>
  </si>
  <si>
    <t>67b5848413ef20bc4276ea27</t>
  </si>
  <si>
    <t>67b5848413ef20bc4276ea32</t>
  </si>
  <si>
    <t>67b5848413ef20bc4276ea3d</t>
  </si>
  <si>
    <t>67b5848413ef20bc4276ea48</t>
  </si>
  <si>
    <t>67b5848413ef20bc4276ea53</t>
  </si>
  <si>
    <t>67b5848413ef20bc4276ea5e</t>
  </si>
  <si>
    <t>67b5848513ef20bc4276ea74</t>
  </si>
  <si>
    <t>67b5848513ef20bc4276ea69</t>
  </si>
  <si>
    <t>67b5848513ef20bc4276ea7f</t>
  </si>
  <si>
    <t>67b5848513ef20bc4276ea8a</t>
  </si>
  <si>
    <t>67b5848513ef20bc4276ea95</t>
  </si>
  <si>
    <t>67b5848513ef20bc4276eaa0</t>
  </si>
  <si>
    <t>67b5848513ef20bc4276eaab</t>
  </si>
  <si>
    <t>67b5848513ef20bc4276eab6</t>
  </si>
  <si>
    <t>67b5848413ef20bc4276ea11</t>
  </si>
  <si>
    <t>67b572f663f70acb5913b8ae</t>
  </si>
  <si>
    <t>67b572f663f70acb5913b8b9</t>
  </si>
  <si>
    <t>67b572f663f70acb5913b8c4</t>
  </si>
  <si>
    <t>67b572f663f70acb5913b89b</t>
  </si>
  <si>
    <t>67b5636a13ef20bc426eaf63</t>
  </si>
  <si>
    <t>67b444fa63f70acb59d44661</t>
  </si>
  <si>
    <t>2025-03-04T19:19:48.343Z</t>
  </si>
  <si>
    <t xml:space="preserve">Sq *ventnor No. 7311 </t>
  </si>
  <si>
    <t>Postman Net Pay</t>
  </si>
  <si>
    <t>Amazon.com*sx9d21kx3</t>
  </si>
  <si>
    <t>680abb6677efe38fd7f078fe</t>
  </si>
  <si>
    <t>Amazon.com*SX9D21KX3</t>
  </si>
  <si>
    <t>680acd66244bb2e52f8ed952</t>
  </si>
  <si>
    <t>680acd66244bb2e52f8ed953</t>
  </si>
  <si>
    <t>680acd66244bb2e52f8ed964</t>
  </si>
  <si>
    <t>680acd66244bb2e52f8ed963</t>
  </si>
  <si>
    <t>680acd66244bb2e52f8ed943</t>
  </si>
  <si>
    <t>680acd66244bb2e52f8ed944</t>
  </si>
  <si>
    <t>680acd66244bb2e52f8ed942</t>
  </si>
  <si>
    <t>680acd66244bb2e52f8ed983</t>
  </si>
  <si>
    <t>680acd66244bb2e52f8ed985</t>
  </si>
  <si>
    <t>680acd66244bb2e52f8ed984</t>
  </si>
  <si>
    <t>Amazon Mktpl*bx6003kd3</t>
  </si>
  <si>
    <t>680abb6677efe38fd7f07901</t>
  </si>
  <si>
    <t>AMAZON MKTPL*BX6003KD3</t>
  </si>
  <si>
    <t>Amazon Mktpl*mr2bl76v3</t>
  </si>
  <si>
    <t>680abb6677efe38fd7f078ff</t>
  </si>
  <si>
    <t>AMAZON MKTPL*MR2BL76V3</t>
  </si>
  <si>
    <t>Amazon Mktpl*sy4hj3sj3</t>
  </si>
  <si>
    <t>680abb6677efe38fd7f07900</t>
  </si>
  <si>
    <t>AMAZON MKTPL*SY4HJ3SJ3</t>
  </si>
  <si>
    <t>Amazon.com*389cu6om3</t>
  </si>
  <si>
    <t>680abb6677efe38fd7f07902</t>
  </si>
  <si>
    <t>Amazon.com*389CU6OM3</t>
  </si>
  <si>
    <t>680acd66244bb2e52f8ed965</t>
  </si>
  <si>
    <t>680acd66244bb2e52f8ed966</t>
  </si>
  <si>
    <t>680acd66244bb2e52f8ed993</t>
  </si>
  <si>
    <t>680acd66244bb2e52f8ed994</t>
  </si>
  <si>
    <t>680acd66244bb2e52f8ed945</t>
  </si>
  <si>
    <t>680acd66244bb2e52f8ed946</t>
  </si>
  <si>
    <t>680a0a7d77efe38fd7d18f40</t>
  </si>
  <si>
    <t>680a0a7d77efe38fd7d18f3f</t>
  </si>
  <si>
    <t>Wawa 947 Egg Harbor Tw NJ</t>
  </si>
  <si>
    <t>680a0a7d77efe38fd7d18f42</t>
  </si>
  <si>
    <t>WAWA 947 EGG HARBOR TW NJ</t>
  </si>
  <si>
    <t>680a0a7d77efe38fd7d18f3e</t>
  </si>
  <si>
    <t>680a0a7d77efe38fd7d18f41</t>
  </si>
  <si>
    <t>Dave &amp; Busters #176 Ta Atlantic City NJ</t>
  </si>
  <si>
    <t>680a0a7d77efe38fd7d18f45</t>
  </si>
  <si>
    <t>DAVE &amp; BUSTERS #176 TA ATLANTIC CITY NJ</t>
  </si>
  <si>
    <t>680a0a7d77efe38fd7d18f43</t>
  </si>
  <si>
    <t>Dave &amp; Busters #176 PW Atlantic City NJ</t>
  </si>
  <si>
    <t>680a0a7d77efe38fd7d18f44</t>
  </si>
  <si>
    <t>DAVE &amp; BUSTERS #176 PW ATLANTIC CITY NJ</t>
  </si>
  <si>
    <t>680acd66244bb2e52f8ed954</t>
  </si>
  <si>
    <t>680acd66244bb2e52f8ed956</t>
  </si>
  <si>
    <t>680acd66244bb2e52f8ed955</t>
  </si>
  <si>
    <t>680acd66244bb2e52f8ed968</t>
  </si>
  <si>
    <t>Check Paid # 1287 as of x-X4-18</t>
  </si>
  <si>
    <t>680acd66244bb2e52f8ed967</t>
  </si>
  <si>
    <t>Check Paid # 1287 as of XXXX-X4-18</t>
  </si>
  <si>
    <t>680a0a7d77efe38fd7d18f47</t>
  </si>
  <si>
    <t>Ca$*asian Takeout Ordr Raleigh NC</t>
  </si>
  <si>
    <t>680a0a7d77efe38fd7d18f48</t>
  </si>
  <si>
    <t>CA$*ASIAN TAKEOUT ORDR RALEIGH NC</t>
  </si>
  <si>
    <t>680a0a7d77efe38fd7d18f46</t>
  </si>
  <si>
    <t>680acd66244bb2e52f8ed986</t>
  </si>
  <si>
    <t>680acd66244bb2e52f8ed987</t>
  </si>
  <si>
    <t>Amazon Digit*yz29u3uj3</t>
  </si>
  <si>
    <t>680abb6677efe38fd7f07903</t>
  </si>
  <si>
    <t>Amazon Digit*YZ29U3UJ3</t>
  </si>
  <si>
    <t>Amazon Mktpl*mi69b8rr3</t>
  </si>
  <si>
    <t>680abb6677efe38fd7f07904</t>
  </si>
  <si>
    <t>AMAZON MKTPL*MI69B8RR3</t>
  </si>
  <si>
    <t>Amazon Digit*h78qj7uc3</t>
  </si>
  <si>
    <t>680abb6677efe38fd7f07905</t>
  </si>
  <si>
    <t>Amazon Digit*H78QJ7UC3</t>
  </si>
  <si>
    <t>Amazon Mktpl*6d7uu2pu3</t>
  </si>
  <si>
    <t>680abb6677efe38fd7f07908</t>
  </si>
  <si>
    <t>AMAZON MKTPL*6D7UU2PU3</t>
  </si>
  <si>
    <t>Amazon Mktpl*bt6343z93</t>
  </si>
  <si>
    <t>680abb6677efe38fd7f07907</t>
  </si>
  <si>
    <t>AMAZON MKTPL*BT6343Z93</t>
  </si>
  <si>
    <t>Amazon.com*0i2n94ly3</t>
  </si>
  <si>
    <t>680abb6677efe38fd7f07906</t>
  </si>
  <si>
    <t>Amazon.com*0I2N94LY3</t>
  </si>
  <si>
    <t>California Yogurt &amp; Ju Margate City NJ</t>
  </si>
  <si>
    <t>680a0a7d77efe38fd7d18f4a</t>
  </si>
  <si>
    <t>CALIFORNIA YOGURT &amp; JU MARGATE CITY NJ</t>
  </si>
  <si>
    <t>680a0a7d77efe38fd7d18f4c</t>
  </si>
  <si>
    <t>680a0a7d77efe38fd7d18f49</t>
  </si>
  <si>
    <t>680a0a7d77efe38fd7d18f4b</t>
  </si>
  <si>
    <t>Wh Smith Heathrow T5 London Gbr</t>
  </si>
  <si>
    <t>680a0a7d77efe38fd7d18f4d</t>
  </si>
  <si>
    <t>WH Smith Heathrow T5 London GBR</t>
  </si>
  <si>
    <t>680a0a7d77efe38fd7d18f4e</t>
  </si>
  <si>
    <t>Amazon Mktpl*ng27m2cl3</t>
  </si>
  <si>
    <t>680abb6677efe38fd7f07909</t>
  </si>
  <si>
    <t>AMAZON MKTPL*NG27M2CL3</t>
  </si>
  <si>
    <t>Amazon.com*m62fc2uw3</t>
  </si>
  <si>
    <t>680abb6677efe38fd7f0790a</t>
  </si>
  <si>
    <t>Amazon.com*M62FC2UW3</t>
  </si>
  <si>
    <t>680a0a7d77efe38fd7d18f53</t>
  </si>
  <si>
    <t>Uber *trip Help.uber.com Nld</t>
  </si>
  <si>
    <t>680a0a7d77efe38fd7d18f4f</t>
  </si>
  <si>
    <t>UBER *TRIP HELP.UBER.COM NLD</t>
  </si>
  <si>
    <t>Tun Tavern Brewery &amp; R Atlantic City NJ</t>
  </si>
  <si>
    <t>680a0a7d77efe38fd7d18f52</t>
  </si>
  <si>
    <t>TUN TAVERN BREWERY &amp; R ATLANTIC CITY NJ</t>
  </si>
  <si>
    <t>680a0a7d77efe38fd7d18f50</t>
  </si>
  <si>
    <t>Pharmacie Tgv Paris Fra</t>
  </si>
  <si>
    <t>680a0a7d77efe38fd7d18f51</t>
  </si>
  <si>
    <t>PHARMACIE TGV PARIS FRA</t>
  </si>
  <si>
    <t>680abb6677efe38fd7f0790b</t>
  </si>
  <si>
    <t>Prime Video *2934s0yk3</t>
  </si>
  <si>
    <t>680abb6677efe38fd7f0790c</t>
  </si>
  <si>
    <t>Prime Video *2934S0YK3</t>
  </si>
  <si>
    <t>680acd66244bb2e52f8ed957</t>
  </si>
  <si>
    <t>680acd66244bb2e52f8ed958</t>
  </si>
  <si>
    <t>680acd66244bb2e52f8ed959</t>
  </si>
  <si>
    <t>680acd66244bb2e52f8ed96a</t>
  </si>
  <si>
    <t>680acd66244bb2e52f8ed969</t>
  </si>
  <si>
    <t>680acd66244bb2e52f8ed96b</t>
  </si>
  <si>
    <t>680acd66244bb2e52f8ed947</t>
  </si>
  <si>
    <t>680acd66244bb2e52f8ed948</t>
  </si>
  <si>
    <t>680a0a7d77efe38fd7d18f55</t>
  </si>
  <si>
    <t>680a0a7d77efe38fd7d18f54</t>
  </si>
  <si>
    <t>680acd66244bb2e52f8ed988</t>
  </si>
  <si>
    <t>680acd66244bb2e52f8ed989</t>
  </si>
  <si>
    <t>6801547bca41bc208cf39584</t>
  </si>
  <si>
    <t>6801547bca41bc208cf39585</t>
  </si>
  <si>
    <t>6801547bca41bc208cf39586</t>
  </si>
  <si>
    <t>6801547bca41bc208cf39573</t>
  </si>
  <si>
    <t>6801547bca41bc208cf39574</t>
  </si>
  <si>
    <t>680a0a7d77efe38fd7d18f57</t>
  </si>
  <si>
    <t>680a0a7d77efe38fd7d18f56</t>
  </si>
  <si>
    <t>68015e67313c249b6cc452a6</t>
  </si>
  <si>
    <t>Amazon.com*h635w6yp3</t>
  </si>
  <si>
    <t>68015e67313c249b6cc452a7</t>
  </si>
  <si>
    <t>Amazon.com*H635W6YP3</t>
  </si>
  <si>
    <t>6801547bca41bc208cf39587</t>
  </si>
  <si>
    <t>You Bought Brookfield Renewable Partners Partne...</t>
  </si>
  <si>
    <t>6801547bca41bc208cf39588</t>
  </si>
  <si>
    <t>YOU BOUGHT BROOKFIELD RENEWABLE PARTNERS PARTNE...</t>
  </si>
  <si>
    <t>6801547bca41bc208cf39589</t>
  </si>
  <si>
    <t>6801547bca41bc208cf3958a</t>
  </si>
  <si>
    <t>6801547bca41bc208cf3958b</t>
  </si>
  <si>
    <t>6801547bca41bc208cf3958c</t>
  </si>
  <si>
    <t>6801547bca41bc208cf3958d</t>
  </si>
  <si>
    <t>You Bought American Elec Pwr Co Inc Com</t>
  </si>
  <si>
    <t>6801547bca41bc208cf3958e</t>
  </si>
  <si>
    <t>YOU BOUGHT AMERICAN ELEC PWR CO INC COM</t>
  </si>
  <si>
    <t>6801547bca41bc208cf3958f</t>
  </si>
  <si>
    <t>You Bought Bwx Technologies Inc Com</t>
  </si>
  <si>
    <t>6801547bca41bc208cf39590</t>
  </si>
  <si>
    <t>YOU BOUGHT BWX TECHNOLOGIES INC COM</t>
  </si>
  <si>
    <t>6801547bca41bc208cf39591</t>
  </si>
  <si>
    <t>6801547bca41bc208cf39592</t>
  </si>
  <si>
    <t>6801547bca41bc208cf39593</t>
  </si>
  <si>
    <t>6801547bca41bc208cf39594</t>
  </si>
  <si>
    <t>6801547bca41bc208cf39595</t>
  </si>
  <si>
    <t>6801547bca41bc208cf39596</t>
  </si>
  <si>
    <t>6801547bca41bc208cf39597</t>
  </si>
  <si>
    <t>You Sold Constellation Energy Corp Com</t>
  </si>
  <si>
    <t>6801547bca41bc208cf39598</t>
  </si>
  <si>
    <t>YOU SOLD CONSTELLATION ENERGY CORP COM</t>
  </si>
  <si>
    <t>6801547bca41bc208cf39599</t>
  </si>
  <si>
    <t>6801547bca41bc208cf3959a</t>
  </si>
  <si>
    <t>6801547bca41bc208cf3959b</t>
  </si>
  <si>
    <t>6801547bca41bc208cf3959c</t>
  </si>
  <si>
    <t>6801547bca41bc208cf3959d</t>
  </si>
  <si>
    <t>You Sold Digital Realty Trust Inc</t>
  </si>
  <si>
    <t>6801547bca41bc208cf3959e</t>
  </si>
  <si>
    <t>YOU SOLD DIGITAL REALTY TRUST INC</t>
  </si>
  <si>
    <t>6801547bca41bc208cf3959f</t>
  </si>
  <si>
    <t>You Bought Dominion Energy Inc Com</t>
  </si>
  <si>
    <t>6801547bca41bc208cf395a0</t>
  </si>
  <si>
    <t>YOU BOUGHT DOMINION ENERGY INC COM</t>
  </si>
  <si>
    <t>6801547bca41bc208cf395a1</t>
  </si>
  <si>
    <t>You Bought Duke Energy Corp New Com New Isin #u...</t>
  </si>
  <si>
    <t>6801547bca41bc208cf395a2</t>
  </si>
  <si>
    <t>YOU BOUGHT DUKE ENERGY CORP NEW COM NEW ISIN #U...</t>
  </si>
  <si>
    <t>6801547bca41bc208cf395a3</t>
  </si>
  <si>
    <t>6801547bca41bc208cf395a4</t>
  </si>
  <si>
    <t>6801547bca41bc208cf395a5</t>
  </si>
  <si>
    <t>You Sold Energy Fuels Inc Com New</t>
  </si>
  <si>
    <t>6801547bca41bc208cf395a6</t>
  </si>
  <si>
    <t>YOU SOLD ENERGY FUELS INC COM NEW</t>
  </si>
  <si>
    <t>6801547bca41bc208cf395a7</t>
  </si>
  <si>
    <t>6801547bca41bc208cf395a8</t>
  </si>
  <si>
    <t>6801547bca41bc208cf395a9</t>
  </si>
  <si>
    <t>6801547bca41bc208cf395aa</t>
  </si>
  <si>
    <t>You Sold First Solar Inc</t>
  </si>
  <si>
    <t>6801547bca41bc208cf395ab</t>
  </si>
  <si>
    <t>YOU SOLD FIRST SOLAR INC</t>
  </si>
  <si>
    <t>You Bought Fortis Inc Com Isin #CAx1079 Se...</t>
  </si>
  <si>
    <t>6801547bca41bc208cf395ac</t>
  </si>
  <si>
    <t>YOU BOUGHT FORTIS INC COM ISIN #CAXXXXXX1079 SE...</t>
  </si>
  <si>
    <t>6801547bca41bc208cf395ad</t>
  </si>
  <si>
    <t>6801547bca41bc208cf395ae</t>
  </si>
  <si>
    <t>6801547bca41bc208cf395af</t>
  </si>
  <si>
    <t>You Sold Nano Nuclear Energy Inc Com</t>
  </si>
  <si>
    <t>6801547bca41bc208cf395b0</t>
  </si>
  <si>
    <t>YOU SOLD NANO NUCLEAR ENERGY INC COM</t>
  </si>
  <si>
    <t>6801547bca41bc208cf395b1</t>
  </si>
  <si>
    <t>6801547bca41bc208cf395b2</t>
  </si>
  <si>
    <t>6801547bca41bc208cf395b3</t>
  </si>
  <si>
    <t>You Sold Nuscale Pwr Corp Cl a Com</t>
  </si>
  <si>
    <t>6801547bca41bc208cf395b4</t>
  </si>
  <si>
    <t>YOU SOLD NUSCALE PWR CORP CL A COM</t>
  </si>
  <si>
    <t>6801547bca41bc208cf395b5</t>
  </si>
  <si>
    <t>6801547bca41bc208cf395b6</t>
  </si>
  <si>
    <t>6801547bca41bc208cf395b7</t>
  </si>
  <si>
    <t>You Bought Public Svc Enterprise Grp Inc Com</t>
  </si>
  <si>
    <t>6801547bca41bc208cf395b8</t>
  </si>
  <si>
    <t>YOU BOUGHT PUBLIC SVC ENTERPRISE GRP INC COM</t>
  </si>
  <si>
    <t>6801547bca41bc208cf395b9</t>
  </si>
  <si>
    <t>You Bought Quanta Services Com Usd0.x0001</t>
  </si>
  <si>
    <t>6801547bca41bc208cf395ba</t>
  </si>
  <si>
    <t>YOU BOUGHT QUANTA SERVICES COM USD0.X0001</t>
  </si>
  <si>
    <t>6801547bca41bc208cf395bb</t>
  </si>
  <si>
    <t>6801547bca41bc208cf395bc</t>
  </si>
  <si>
    <t>6801547bca41bc208cf395bd</t>
  </si>
  <si>
    <t>You Bought Vanguard Total International Stock I...</t>
  </si>
  <si>
    <t>6801547bca41bc208cf395be</t>
  </si>
  <si>
    <t>YOU BOUGHT VANGUARD TOTAL INTERNATIONAL STOCK I...</t>
  </si>
  <si>
    <t>6801547bca41bc208cf395bf</t>
  </si>
  <si>
    <t>You Bought Vanguard Developed Markets Index Fun...</t>
  </si>
  <si>
    <t>6801547bca41bc208cf395c0</t>
  </si>
  <si>
    <t>YOU BOUGHT VANGUARD DEVELOPED MARKETS INDEX FUN...</t>
  </si>
  <si>
    <t>6801547bca41bc208cf395c1</t>
  </si>
  <si>
    <t>6801547bca41bc208cf395c2</t>
  </si>
  <si>
    <t>6801547bca41bc208cf395c3</t>
  </si>
  <si>
    <t>6801547bca41bc208cf395c4</t>
  </si>
  <si>
    <t>6801547bca41bc208cf395c5</t>
  </si>
  <si>
    <t>6801547bca41bc208cf395c6</t>
  </si>
  <si>
    <t>6801547bca41bc208cf395c7</t>
  </si>
  <si>
    <t>6801547bca41bc208cf395c8</t>
  </si>
  <si>
    <t>6801547bca41bc208cf395c9</t>
  </si>
  <si>
    <t>6801547bca41bc208cf395ca</t>
  </si>
  <si>
    <t>You Bought Vistra Corp Com</t>
  </si>
  <si>
    <t>6801547bca41bc208cf395cb</t>
  </si>
  <si>
    <t>YOU BOUGHT VISTRA CORP COM</t>
  </si>
  <si>
    <t>6801547bca41bc208cf395cc</t>
  </si>
  <si>
    <t>6801547bca41bc208cf395cd</t>
  </si>
  <si>
    <t>You Bought Xcel Energy Inc Com Usd2.5</t>
  </si>
  <si>
    <t>6801547bca41bc208cf395ce</t>
  </si>
  <si>
    <t>YOU BOUGHT XCEL ENERGY INC COM USD2.5</t>
  </si>
  <si>
    <t>6801547bca41bc208cf395cf</t>
  </si>
  <si>
    <t>6801547bca41bc208cf395d0</t>
  </si>
  <si>
    <t>6801547bca41bc208cf39575</t>
  </si>
  <si>
    <t>6801547bca41bc208cf39576</t>
  </si>
  <si>
    <t>Vending Globe Vending Egg Harbor to NJ</t>
  </si>
  <si>
    <t>6801ce2913b19d1a207f5037</t>
  </si>
  <si>
    <t>VENDING GLOBE VENDING EGG HARBOR TO NJ</t>
  </si>
  <si>
    <t>6801ce2913b19d1a207f5038</t>
  </si>
  <si>
    <t>Amazon Mktpl*e59a00vy3</t>
  </si>
  <si>
    <t>68015e67313c249b6cc452a8</t>
  </si>
  <si>
    <t>AMAZON MKTPL*E59A00VY3</t>
  </si>
  <si>
    <t>6801547bca41bc208cf395d1</t>
  </si>
  <si>
    <t>6801547bca41bc208cf395d2</t>
  </si>
  <si>
    <t>6801547bca41bc208cf395d3</t>
  </si>
  <si>
    <t>6801547bca41bc208cf395d4</t>
  </si>
  <si>
    <t>Amazon - RSU Vested</t>
  </si>
  <si>
    <t>6801547bca41bc208cf395fb</t>
  </si>
  <si>
    <t>6801547bca41bc208cf395fc</t>
  </si>
  <si>
    <t>6801547bca41bc208cf3961f</t>
  </si>
  <si>
    <t>6801547bca41bc208cf39620</t>
  </si>
  <si>
    <t>6801547bca41bc208cf3960c</t>
  </si>
  <si>
    <t>Direct Deposit Tegus Inc Payments</t>
  </si>
  <si>
    <t>6801547bca41bc208cf3960d</t>
  </si>
  <si>
    <t>DIRECT DEPOSIT TEGUS INC PAYMENTS</t>
  </si>
  <si>
    <t>6801547bca41bc208cf3960e</t>
  </si>
  <si>
    <t>6801547bca41bc208cf3960f</t>
  </si>
  <si>
    <t>Interpol Lyon Lyon Fra</t>
  </si>
  <si>
    <t>6801ce2913b19d1a207f5039</t>
  </si>
  <si>
    <t>INTERPOL LYON LYON FRA</t>
  </si>
  <si>
    <t>Ac Skate Zone Atlantic City NJ</t>
  </si>
  <si>
    <t>6801ce2913b19d1a207f503a</t>
  </si>
  <si>
    <t>AC SKATE ZONE ATLANTIC CITY NJ</t>
  </si>
  <si>
    <t>Ctlp*refreshments Plus Woodbury NJ</t>
  </si>
  <si>
    <t>6801ce2913b19d1a207f503b</t>
  </si>
  <si>
    <t>CTLP*REFRESHMENTS PLUS WOODBURY NJ</t>
  </si>
  <si>
    <t>Municipay(m3)*service Portland Me</t>
  </si>
  <si>
    <t>6801ce2913b19d1a207f503c</t>
  </si>
  <si>
    <t>MUNICIPAY(M3)*SERVICE PORTLAND ME</t>
  </si>
  <si>
    <t>6801ce2913b19d1a207f503d</t>
  </si>
  <si>
    <t>Amazon Mktpl*tl2pd45s3</t>
  </si>
  <si>
    <t>68015e67313c249b6cc452a9</t>
  </si>
  <si>
    <t>AMAZON MKTPL*TL2PD45S3</t>
  </si>
  <si>
    <t>6801547bca41bc208cf395d5</t>
  </si>
  <si>
    <t>6801547bca41bc208cf395d6</t>
  </si>
  <si>
    <t>6801547bca41bc208cf39610</t>
  </si>
  <si>
    <t>6801547bca41bc208cf39611</t>
  </si>
  <si>
    <t>6801ce2913b19d1a207f503e</t>
  </si>
  <si>
    <t>6801ce2913b19d1a207f503f</t>
  </si>
  <si>
    <t>6801ce2913b19d1a207f5040</t>
  </si>
  <si>
    <t>Amazon Mktpl*9h5lj5l23</t>
  </si>
  <si>
    <t>68015e67313c249b6cc452aa</t>
  </si>
  <si>
    <t>AMAZON MKTPL*9H5LJ5L23</t>
  </si>
  <si>
    <t>Amazon Mktpl*2t0nf3eo3</t>
  </si>
  <si>
    <t>68015e67313c249b6cc452ab</t>
  </si>
  <si>
    <t>AMAZON MKTPL*2T0NF3EO3</t>
  </si>
  <si>
    <t>Prime Video *bl5vz61c3</t>
  </si>
  <si>
    <t>68015e67313c249b6cc452ac</t>
  </si>
  <si>
    <t>Prime Video *BL5VZ61C3</t>
  </si>
  <si>
    <t>6801547bca41bc208cf395d7</t>
  </si>
  <si>
    <t>6801547bca41bc208cf395d8</t>
  </si>
  <si>
    <t>6801547bca41bc208cf395d9</t>
  </si>
  <si>
    <t>6801547bca41bc208cf395da</t>
  </si>
  <si>
    <t>6801547bca41bc208cf395db</t>
  </si>
  <si>
    <t>6801547bca41bc208cf395dc</t>
  </si>
  <si>
    <t>6801547bca41bc208cf39577</t>
  </si>
  <si>
    <t>6801547bca41bc208cf39578</t>
  </si>
  <si>
    <t>6801547bca41bc208cf39638</t>
  </si>
  <si>
    <t>6801547bca41bc208cf39639</t>
  </si>
  <si>
    <t>Miyako Japanese Sushi Margate City NJ</t>
  </si>
  <si>
    <t>6801ce2913b19d1a207f5041</t>
  </si>
  <si>
    <t>6801ce2913b19d1a207f5042</t>
  </si>
  <si>
    <t>6801ce2913b19d1a207f5043</t>
  </si>
  <si>
    <t>Buy Rite Liquors Ventnor City NJ</t>
  </si>
  <si>
    <t>6801ce2913b19d1a207f5044</t>
  </si>
  <si>
    <t>BUY RITE LIQUORS VENTNOR CITY NJ</t>
  </si>
  <si>
    <t>6801ce2913b19d1a207f5045</t>
  </si>
  <si>
    <t>6801ce2913b19d1a207f5046</t>
  </si>
  <si>
    <t>6801ce2913b19d1a207f5047</t>
  </si>
  <si>
    <t>Amazon.com*qt11d7f73</t>
  </si>
  <si>
    <t>67f808f87ed15d76920888f2</t>
  </si>
  <si>
    <t>Amazon.com*QT11D7F73</t>
  </si>
  <si>
    <t>67f829aa7ed15d769210bb82</t>
  </si>
  <si>
    <t>67f829aa7ed15d769210bb83</t>
  </si>
  <si>
    <t>67f829aa7ed15d769210bb84</t>
  </si>
  <si>
    <t>67f829aa7ed15d769210bb85</t>
  </si>
  <si>
    <t>67f829aa7ed15d769210bb86</t>
  </si>
  <si>
    <t>67f829aa7ed15d769210bb87</t>
  </si>
  <si>
    <t>67f829aa7ed15d769210bb88</t>
  </si>
  <si>
    <t>67f829aa7ed15d769210bb89</t>
  </si>
  <si>
    <t>67f829aa7ed15d769210bb8a</t>
  </si>
  <si>
    <t>67f829aa7ed15d769210bb8b</t>
  </si>
  <si>
    <t>67f829aa7ed15d769210bb8c</t>
  </si>
  <si>
    <t>67f829aa7ed15d769210bb8d</t>
  </si>
  <si>
    <t>67f829aa7ed15d769210bb8e</t>
  </si>
  <si>
    <t>Bill Payment Oceanfirst Bank N.a.</t>
  </si>
  <si>
    <t>67f829aa7ed15d769210bb73</t>
  </si>
  <si>
    <t>BILL PAYMENT OCEANFIRST BANK N.A.</t>
  </si>
  <si>
    <t>67f829aa7ed15d769210bb74</t>
  </si>
  <si>
    <t>6801ce2913b19d1a207f5048</t>
  </si>
  <si>
    <t>6801ce2913b19d1a207f5049</t>
  </si>
  <si>
    <t>6801ce2913b19d1a207f504a</t>
  </si>
  <si>
    <t>6801ce2913b19d1a207f504b</t>
  </si>
  <si>
    <t>Amazon Mktpl*9w3ja3km3</t>
  </si>
  <si>
    <t>67f808f87ed15d76920888f3</t>
  </si>
  <si>
    <t>AMAZON MKTPL*9W3JA3KM3</t>
  </si>
  <si>
    <t>Amazon Mktpl*6x8s42xl3</t>
  </si>
  <si>
    <t>67f808f87ed15d76920888f4</t>
  </si>
  <si>
    <t>AMAZON MKTPL*6X8S42XL3</t>
  </si>
  <si>
    <t>67f829aa7ed15d769210bb8f</t>
  </si>
  <si>
    <t>67f829aa7ed15d769210bb90</t>
  </si>
  <si>
    <t>67f829aa7ed15d769210bb91</t>
  </si>
  <si>
    <t>67f829aa7ed15d769210bb92</t>
  </si>
  <si>
    <t>67f829aa7ed15d769210bb93</t>
  </si>
  <si>
    <t>67f829aa7ed15d769210bb94</t>
  </si>
  <si>
    <t>67f829aa7ed15d769210bb95</t>
  </si>
  <si>
    <t>67f829aa7ed15d769210bb96</t>
  </si>
  <si>
    <t>67f829aa7ed15d769210bb97</t>
  </si>
  <si>
    <t>67f829aa7ed15d769210bb98</t>
  </si>
  <si>
    <t>67f829aa7ed15d769210bb99</t>
  </si>
  <si>
    <t>67f829aa7ed15d769210bb9a</t>
  </si>
  <si>
    <t>67f829aa7ed15d769210bb9b</t>
  </si>
  <si>
    <t>67f829aa7ed15d769210bb9c</t>
  </si>
  <si>
    <t>67f829aa7ed15d769210bb9d</t>
  </si>
  <si>
    <t>Check Paid # 1286</t>
  </si>
  <si>
    <t>67f829aa7ed15d769210bbb7</t>
  </si>
  <si>
    <t>67f829aa7ed15d769210bbb8</t>
  </si>
  <si>
    <t>67f78eb37ed15d7692f56308</t>
  </si>
  <si>
    <t>Amazon Mktpl*s99lc0zd3</t>
  </si>
  <si>
    <t>67f808f87ed15d76920888f5</t>
  </si>
  <si>
    <t>AMAZON MKTPL*S99LC0ZD3</t>
  </si>
  <si>
    <t>Amazon Mktpl*032yt9dw3</t>
  </si>
  <si>
    <t>67f808f87ed15d76920888f6</t>
  </si>
  <si>
    <t>AMAZON MKTPL*032YT9DW3</t>
  </si>
  <si>
    <t>67f829aa7ed15d769210bb9e</t>
  </si>
  <si>
    <t>67f829aa7ed15d769210bb9f</t>
  </si>
  <si>
    <t>67f829aa7ed15d769210bba0</t>
  </si>
  <si>
    <t>67f829aa7ed15d769210bbb9</t>
  </si>
  <si>
    <t>Check Paid # 1217</t>
  </si>
  <si>
    <t>67f829aa7ed15d769210bbba</t>
  </si>
  <si>
    <t>67f829aa7ed15d769210bbbb</t>
  </si>
  <si>
    <t>67f829aa7ed15d769210bbbc</t>
  </si>
  <si>
    <t>67f829aa7ed15d769210bbd5</t>
  </si>
  <si>
    <t>67f829aa7ed15d769210bb75</t>
  </si>
  <si>
    <t>67f829aa7ed15d769210bb76</t>
  </si>
  <si>
    <t>67f78eb37ed15d7692f56309</t>
  </si>
  <si>
    <t>67f829aa7ed15d769210bbc6</t>
  </si>
  <si>
    <t>67f829aa7ed15d769210bbc7</t>
  </si>
  <si>
    <t>Amazon Mktpl*sp9e07eh3</t>
  </si>
  <si>
    <t>67f808f87ed15d76920888f7</t>
  </si>
  <si>
    <t>AMAZON MKTPL*SP9E07EH3</t>
  </si>
  <si>
    <t>Amazon Mktpl*fa4zl6oy3</t>
  </si>
  <si>
    <t>67f808f87ed15d76920888f8</t>
  </si>
  <si>
    <t>AMAZON MKTPL*FA4ZL6OY3</t>
  </si>
  <si>
    <t>Ventnor No. 7311 Ventnor City NJ</t>
  </si>
  <si>
    <t>67f78eb37ed15d7692f5630a</t>
  </si>
  <si>
    <t>VENTNOR NO. 7311 VENTNOR CITY NJ</t>
  </si>
  <si>
    <t>67f78eb37ed15d7692f5630b</t>
  </si>
  <si>
    <t>67f78eb37ed15d7692f5630c</t>
  </si>
  <si>
    <t>67f78eb37ed15d7692f5630d</t>
  </si>
  <si>
    <t>67f78eb37ed15d7692f5630e</t>
  </si>
  <si>
    <t>Chido Burrito Northfield NJ</t>
  </si>
  <si>
    <t>67f78eb37ed15d7692f5630f</t>
  </si>
  <si>
    <t>CHIDO BURRITO NORTHFIELD NJ</t>
  </si>
  <si>
    <t>Amazon Mktpl*pq0by6de3</t>
  </si>
  <si>
    <t>67f808f87ed15d76920888f9</t>
  </si>
  <si>
    <t>AMAZON MKTPL*PQ0BY6DE3</t>
  </si>
  <si>
    <t>Amazon Mktpl*0h1t24zi3</t>
  </si>
  <si>
    <t>67f808f87ed15d76920888fa</t>
  </si>
  <si>
    <t>AMAZON MKTPL*0H1T24ZI3</t>
  </si>
  <si>
    <t>67f829aa7ed15d769210bba1</t>
  </si>
  <si>
    <t>67f829aa7ed15d769210bba2</t>
  </si>
  <si>
    <t>You Sold Vanguard Index Funds S&amp;p 500 Etf Usd</t>
  </si>
  <si>
    <t>67f829aa7ed15d769210bba3</t>
  </si>
  <si>
    <t>YOU SOLD VANGUARD INDEX FUNDS S&amp;P 500 ETF USD</t>
  </si>
  <si>
    <t>67f829aa7ed15d769210bba4</t>
  </si>
  <si>
    <t>67f829aa7ed15d769210bba5</t>
  </si>
  <si>
    <t>67f829aa7ed15d769210bba6</t>
  </si>
  <si>
    <t>67f829aa7ed15d769210bbd6</t>
  </si>
  <si>
    <t>67f829aa7ed15d769210bb77</t>
  </si>
  <si>
    <t>67f829aa7ed15d769210bb78</t>
  </si>
  <si>
    <t>Sq *@peace Massage Wel gosq.com NJ</t>
  </si>
  <si>
    <t>67f78eb37ed15d7692f56310</t>
  </si>
  <si>
    <t>SQ *@PEACE MASSAGE WEL gosq.com NJ</t>
  </si>
  <si>
    <t>67f78eb37ed15d7692f56311</t>
  </si>
  <si>
    <t>67f78eb37ed15d7692f56312</t>
  </si>
  <si>
    <t>67f78eb37ed15d7692f56313</t>
  </si>
  <si>
    <t>Amazon Mktpl*yn0812s33</t>
  </si>
  <si>
    <t>67f808f87ed15d76920888fb</t>
  </si>
  <si>
    <t>AMAZON MKTPL*YN0812S33</t>
  </si>
  <si>
    <t>Amazon Digit*st2ge70s3</t>
  </si>
  <si>
    <t>67f808f87ed15d76920888fc</t>
  </si>
  <si>
    <t>Amazon Digit*ST2GE70S3</t>
  </si>
  <si>
    <t>Amazon Mktpl*hfx8148d3</t>
  </si>
  <si>
    <t>67f808f87ed15d76920888fd</t>
  </si>
  <si>
    <t>AMAZON MKTPL*HFX8148D3</t>
  </si>
  <si>
    <t>67f829aa7ed15d769210bba7</t>
  </si>
  <si>
    <t>67f829aa7ed15d769210bba8</t>
  </si>
  <si>
    <t>67f829aa7ed15d769210bba9</t>
  </si>
  <si>
    <t>67f829aa7ed15d769210bbaa</t>
  </si>
  <si>
    <t>67f829aa7ed15d769210bbab</t>
  </si>
  <si>
    <t>You Sold Vanguard Index Fds Vanguard Total St...</t>
  </si>
  <si>
    <t>67f829aa7ed15d769210bbac</t>
  </si>
  <si>
    <t>YOU SOLD VANGUARD INDEX FDS VANGUARD TOTAL ST...</t>
  </si>
  <si>
    <t>67f829aa7ed15d769210bbad</t>
  </si>
  <si>
    <t>67f78eb37ed15d7692f56314</t>
  </si>
  <si>
    <t>67eef846e1be8f524e5ca90e</t>
  </si>
  <si>
    <t>67eef846e1be8f524e5ca90d</t>
  </si>
  <si>
    <t>67eef846e1be8f524e5ca90c</t>
  </si>
  <si>
    <t>67eef846e1be8f524e5ca90f</t>
  </si>
  <si>
    <t>67eef846e1be8f524e5ca92c</t>
  </si>
  <si>
    <t>67eef846e1be8f524e5ca92e</t>
  </si>
  <si>
    <t>67eef846e1be8f524e5ca92d</t>
  </si>
  <si>
    <t>67eef846e1be8f524e5ca92f</t>
  </si>
  <si>
    <t>67f78eb37ed15d7692f56315</t>
  </si>
  <si>
    <t>Amazon Mktpl*i90ub1xz3</t>
  </si>
  <si>
    <t>67ef1b692ff4b6744c8bfa72</t>
  </si>
  <si>
    <t>AMAZON MKTPL*I90UB1XZ3</t>
  </si>
  <si>
    <t>67eef846e1be8f524e5ca912</t>
  </si>
  <si>
    <t>67eef846e1be8f524e5ca911</t>
  </si>
  <si>
    <t>67eef846e1be8f524e5ca910</t>
  </si>
  <si>
    <t>67eef846e1be8f524e5ca914</t>
  </si>
  <si>
    <t>67eef846e1be8f524e5ca913</t>
  </si>
  <si>
    <t>67eef847e1be8f524e5ca958</t>
  </si>
  <si>
    <t>67eef847e1be8f524e5ca959</t>
  </si>
  <si>
    <t>67eef846e1be8f524e5ca930</t>
  </si>
  <si>
    <t>67eef846e1be8f524e5ca931</t>
  </si>
  <si>
    <t>67eef846e1be8f524e5ca93d</t>
  </si>
  <si>
    <t>67eef846e1be8f524e5ca93e</t>
  </si>
  <si>
    <t>67f78eb37ed15d7692f56316</t>
  </si>
  <si>
    <t>67f78eb37ed15d7692f56317</t>
  </si>
  <si>
    <t>67eef847e1be8f524e5ca94b</t>
  </si>
  <si>
    <t>67eef847e1be8f524e5ca94c</t>
  </si>
  <si>
    <t>67eef846e1be8f524e5ca91b</t>
  </si>
  <si>
    <t>67eef846e1be8f524e5ca91d</t>
  </si>
  <si>
    <t>67eef846e1be8f524e5ca91f</t>
  </si>
  <si>
    <t>67eef846e1be8f524e5ca915</t>
  </si>
  <si>
    <t>67eef846e1be8f524e5ca917</t>
  </si>
  <si>
    <t>67eef846e1be8f524e5ca918</t>
  </si>
  <si>
    <t>67eef846e1be8f524e5ca919</t>
  </si>
  <si>
    <t>67eef846e1be8f524e5ca91a</t>
  </si>
  <si>
    <t>67eef846e1be8f524e5ca922</t>
  </si>
  <si>
    <t>67eef846e1be8f524e5ca91c</t>
  </si>
  <si>
    <t>67eef846e1be8f524e5ca91e</t>
  </si>
  <si>
    <t>67eef846e1be8f524e5ca920</t>
  </si>
  <si>
    <t>67eef846e1be8f524e5ca921</t>
  </si>
  <si>
    <t>67eef846e1be8f524e5ca916</t>
  </si>
  <si>
    <t>67eef847e1be8f524e5ca975</t>
  </si>
  <si>
    <t>67eef847e1be8f524e5ca976</t>
  </si>
  <si>
    <t>67eef847e1be8f524e5ca98e</t>
  </si>
  <si>
    <t>67eef847e1be8f524e5ca990</t>
  </si>
  <si>
    <t>67eef847e1be8f524e5ca98f</t>
  </si>
  <si>
    <t>67eef847e1be8f524e5ca983</t>
  </si>
  <si>
    <t>67eef847e1be8f524e5ca982</t>
  </si>
  <si>
    <t>67eef847e1be8f524e5ca984</t>
  </si>
  <si>
    <t>67eef847e1be8f524e5ca980</t>
  </si>
  <si>
    <t>67eef847e1be8f524e5ca981</t>
  </si>
  <si>
    <t>67eef847e1be8f524e5ca95a</t>
  </si>
  <si>
    <t>Direct Debit Best Buy Payment</t>
  </si>
  <si>
    <t>67eef847e1be8f524e5ca95b</t>
  </si>
  <si>
    <t>DIRECT DEBIT BEST BUY PAYMENT</t>
  </si>
  <si>
    <t>67eef847e1be8f524e5ca95c</t>
  </si>
  <si>
    <t>67eef847e1be8f524e5ca95e</t>
  </si>
  <si>
    <t>67eef847e1be8f524e5ca95f</t>
  </si>
  <si>
    <t>67eef847e1be8f524e5ca95d</t>
  </si>
  <si>
    <t>67eef847e1be8f524e5ca9be</t>
  </si>
  <si>
    <t>67eef847e1be8f524e5ca9bf</t>
  </si>
  <si>
    <t>67eef847e1be8f524e5ca9c0</t>
  </si>
  <si>
    <t>67eef847e1be8f524e5ca9c1</t>
  </si>
  <si>
    <t>67eef847e1be8f524e5ca9c2</t>
  </si>
  <si>
    <t>67eef847e1be8f524e5ca99a</t>
  </si>
  <si>
    <t>67eef847e1be8f524e5ca99b</t>
  </si>
  <si>
    <t>67eef846e1be8f524e5ca932</t>
  </si>
  <si>
    <t>67eef846e1be8f524e5ca933</t>
  </si>
  <si>
    <t>67eef847e1be8f524e5ca9a5</t>
  </si>
  <si>
    <t>67eef847e1be8f524e5ca9a6</t>
  </si>
  <si>
    <t>67eef846e1be8f524e5ca940</t>
  </si>
  <si>
    <t>67eef846e1be8f524e5ca941</t>
  </si>
  <si>
    <t>Direct Deposit Postman Inc Ab-tfhsqem</t>
  </si>
  <si>
    <t>67eef846e1be8f524e5ca93f</t>
  </si>
  <si>
    <t>DIRECT DEPOSIT Postman Inc AB-TFHSQEM</t>
  </si>
  <si>
    <t>67eef847e1be8f524e5ca96a</t>
  </si>
  <si>
    <t>67eef847e1be8f524e5ca969</t>
  </si>
  <si>
    <t>67eef847e1be8f524e5ca96b</t>
  </si>
  <si>
    <t>67eef847e1be8f524e5ca9b0</t>
  </si>
  <si>
    <t>67eef847e1be8f524e5ca9b1</t>
  </si>
  <si>
    <t>67eef847e1be8f524e5ca9b2</t>
  </si>
  <si>
    <t>67eef847e1be8f524e5ca9b3</t>
  </si>
  <si>
    <t>67eef847e1be8f524e5ca9b4</t>
  </si>
  <si>
    <t>67f78eb37ed15d7692f56318</t>
  </si>
  <si>
    <t>67f78eb37ed15d7692f56319</t>
  </si>
  <si>
    <t>67eef847e1be8f524e5ca94d</t>
  </si>
  <si>
    <t>67eef847e1be8f524e5ca94e</t>
  </si>
  <si>
    <t>Amazon Mktpl*z17w043l3</t>
  </si>
  <si>
    <t>67ea83e568316faaaf824ae1</t>
  </si>
  <si>
    <t>AMAZON MKTPL*Z17W043L3</t>
  </si>
  <si>
    <t>Amazon Mktpl*y49gp9tu3</t>
  </si>
  <si>
    <t>67ea83e568316faaaf824ae2</t>
  </si>
  <si>
    <t>AMAZON MKTPL*Y49GP9TU3</t>
  </si>
  <si>
    <t>Knowbettervibe.com Ventnor City NJ</t>
  </si>
  <si>
    <t>67f78eb37ed15d7692f5631a</t>
  </si>
  <si>
    <t>KNOWBETTERVIBE.COM VENTNOR CITY NJ</t>
  </si>
  <si>
    <t>67f78eb37ed15d7692f5631b</t>
  </si>
  <si>
    <t>67f78eb37ed15d7692f5631c</t>
  </si>
  <si>
    <t>67f78eb37ed15d7692f5631d</t>
  </si>
  <si>
    <t>67f78eb37ed15d7692f5631e</t>
  </si>
  <si>
    <t>Amazon Mktpl*se0bv5ox3</t>
  </si>
  <si>
    <t>67ea83e568316faaaf824ae3</t>
  </si>
  <si>
    <t>AMAZON MKTPL*SE0BV5OX3</t>
  </si>
  <si>
    <t>Amazon Kids+*jo8mf75u3</t>
  </si>
  <si>
    <t>67ea83e568316faaaf824ae4</t>
  </si>
  <si>
    <t>Amazon Kids+*JO8MF75U3</t>
  </si>
  <si>
    <t>Amazon Mktpl*5l0b47y83</t>
  </si>
  <si>
    <t>67ea83e568316faaaf824ae5</t>
  </si>
  <si>
    <t>AMAZON MKTPL*5L0B47Y83</t>
  </si>
  <si>
    <t>67eb5beda752f35201756d91</t>
  </si>
  <si>
    <t>67eb5beda752f35201756d92</t>
  </si>
  <si>
    <t>67eb5beda752f35201756d93</t>
  </si>
  <si>
    <t>Dividend Received as of x-X3-27 Vanguard Div Apprec Index Fd Admiral Shs</t>
  </si>
  <si>
    <t>67eb5beda752f35201756d94</t>
  </si>
  <si>
    <t>DIVIDEND RECEIVED as of XXXX-X3-27 VANGUARD DIV APPREC INDEX FD ADMIRAL SHS</t>
  </si>
  <si>
    <t>Reinvestment as of x-X3-27 Vanguard Div Apprec Index Fd Admiral Shs</t>
  </si>
  <si>
    <t>67eb5beda752f35201756d95</t>
  </si>
  <si>
    <t>REINVESTMENT as of XXXX-X3-27 VANGUARD DIV APPREC INDEX FD ADMIRAL SHS</t>
  </si>
  <si>
    <t>67eb5beda752f35201756d96</t>
  </si>
  <si>
    <t>67eb5beda752f35201756d97</t>
  </si>
  <si>
    <t>67eb5beda752f35201756d55</t>
  </si>
  <si>
    <t>67eb5beda752f35201756d56</t>
  </si>
  <si>
    <t>Direct Deposit Postman Inc Ab-tersu3w</t>
  </si>
  <si>
    <t>67eb5beda752f35201756d57</t>
  </si>
  <si>
    <t>DIRECT DEPOSIT Postman Inc AB-TERSU3W</t>
  </si>
  <si>
    <t>67eb5beda752f35201756d58</t>
  </si>
  <si>
    <t>67f78eb37ed15d7692f5631f</t>
  </si>
  <si>
    <t>Amazon Mktpl*q37lb2ps3</t>
  </si>
  <si>
    <t>67e76a9868316faaafe10adc</t>
  </si>
  <si>
    <t>AMAZON MKTPL*Q37LB2PS3</t>
  </si>
  <si>
    <t>Amazon Mktpl*er12s1mc3</t>
  </si>
  <si>
    <t>67e76a9868316faaafe10add</t>
  </si>
  <si>
    <t>AMAZON MKTPL*ER12S1MC3</t>
  </si>
  <si>
    <t>67e674b262f965e50640a6c1</t>
  </si>
  <si>
    <t>67e674b262f965e50640a6c2</t>
  </si>
  <si>
    <t>67e674b262f965e50640a6c3</t>
  </si>
  <si>
    <t>67e674b262f965e50640a6c4</t>
  </si>
  <si>
    <t>67e674b262f965e50640a6c5</t>
  </si>
  <si>
    <t>67e674b262f965e50640a6c6</t>
  </si>
  <si>
    <t>67e674b262f965e50640a6c7</t>
  </si>
  <si>
    <t>67e674b262f965e50640a6c8</t>
  </si>
  <si>
    <t>67e674b262f965e50640a6c9</t>
  </si>
  <si>
    <t>67e674b262f965e50640a6ca</t>
  </si>
  <si>
    <t>67e674b262f965e50640a6cb</t>
  </si>
  <si>
    <t>67e674b262f965e50640a6cc</t>
  </si>
  <si>
    <t>67e674b262f965e50640a6cd</t>
  </si>
  <si>
    <t>67e674b262f965e50640a6ce</t>
  </si>
  <si>
    <t>67e674b262f965e50640a6b2</t>
  </si>
  <si>
    <t>Direct Deposit Best Buy Acctverify</t>
  </si>
  <si>
    <t>67e674b262f965e50640a6b3</t>
  </si>
  <si>
    <t>DIRECT DEPOSIT BEST BUY ACCTVERIFY</t>
  </si>
  <si>
    <t>67e674b262f965e50640a6b4</t>
  </si>
  <si>
    <t>67e674b262f965e50640a6b5</t>
  </si>
  <si>
    <t>Direct Debit Best Buy Acctverify</t>
  </si>
  <si>
    <t>67e674b262f965e50640a6b6</t>
  </si>
  <si>
    <t>DIRECT DEBIT BEST BUY ACCTVERIFY</t>
  </si>
  <si>
    <t>67e674b262f965e50640a6b7</t>
  </si>
  <si>
    <t>67e674b262f965e50640a6a7</t>
  </si>
  <si>
    <t>67e674b262f965e50640a6a8</t>
  </si>
  <si>
    <t>67f78eb37ed15d7692f56320</t>
  </si>
  <si>
    <t>Amazon Mktpl*g409p6mj3</t>
  </si>
  <si>
    <t>67e76a9868316faaafe10ade</t>
  </si>
  <si>
    <t>AMAZON MKTPL*G409P6MJ3</t>
  </si>
  <si>
    <t>67e674b262f965e50640a6cf</t>
  </si>
  <si>
    <t>67e674b262f965e50640a6d0</t>
  </si>
  <si>
    <t>67e674b262f965e50640a6d1</t>
  </si>
  <si>
    <t>67e674b262f965e50640a6d2</t>
  </si>
  <si>
    <t>67e674b262f965e50640a6d3</t>
  </si>
  <si>
    <t>67e674b262f965e50640a6d4</t>
  </si>
  <si>
    <t>67e674b262f965e50640a6ee</t>
  </si>
  <si>
    <t>67e674b262f965e50640a6e2</t>
  </si>
  <si>
    <t>67e674b262f965e50640a6e3</t>
  </si>
  <si>
    <t>67e674b262f965e50640a6e4</t>
  </si>
  <si>
    <t>Amazon.com*zq26k2nk3</t>
  </si>
  <si>
    <t>67e76a9868316faaafe10adf</t>
  </si>
  <si>
    <t>Amazon.com*ZQ26K2NK3</t>
  </si>
  <si>
    <t>Amazon Mktpl*wk2541an3</t>
  </si>
  <si>
    <t>67e76a9868316faaafe10ae0</t>
  </si>
  <si>
    <t>AMAZON MKTPL*WK2541AN3</t>
  </si>
  <si>
    <t>67e674b262f965e50640a6d5</t>
  </si>
  <si>
    <t>Dividend Received Vanguard Developed Markets Index Fun...</t>
  </si>
  <si>
    <t>67e674b262f965e50640a6d6</t>
  </si>
  <si>
    <t>DIVIDEND RECEIVED VANGUARD DEVELOPED MARKETS INDEX FUN...</t>
  </si>
  <si>
    <t>67e674b262f965e50640a6d7</t>
  </si>
  <si>
    <t>67e674b262f965e50640a6d8</t>
  </si>
  <si>
    <t>67e674b262f965e50640a6ef</t>
  </si>
  <si>
    <t>67e674b262f965e50640a6f0</t>
  </si>
  <si>
    <t>67e674b262f965e50640a6fa</t>
  </si>
  <si>
    <t>67e674b262f965e50640a6fb</t>
  </si>
  <si>
    <t>Target.com Brooklyn Park MN</t>
  </si>
  <si>
    <t>67e78e7968316faaafe9c6bd</t>
  </si>
  <si>
    <t>TARGET.COM BROOKLYN PARK MN</t>
  </si>
  <si>
    <t>67e78e7968316faaafe9c6be</t>
  </si>
  <si>
    <t>67e78e7968316faaafe9c6bf</t>
  </si>
  <si>
    <t>Mta*nyct Paygo New York NY</t>
  </si>
  <si>
    <t>67e78e7968316faaafe9c6c0</t>
  </si>
  <si>
    <t>MTA*NYCT PAYGO NEW YORK NY</t>
  </si>
  <si>
    <t>67e268109a7a571d53d98b67</t>
  </si>
  <si>
    <t>67e268109a7a571d53d98b68</t>
  </si>
  <si>
    <t>67e268109a7a571d53d98b50</t>
  </si>
  <si>
    <t>67e268119a7a571d53d98b7f</t>
  </si>
  <si>
    <t>67e268119a7a571d53d98b7e</t>
  </si>
  <si>
    <t>67e3926717866c54745d5fd4</t>
  </si>
  <si>
    <t>67e3926717866c54745d5fd5</t>
  </si>
  <si>
    <t>Dunkin #xx4684 Q35 Atlantic City NJ</t>
  </si>
  <si>
    <t>67e3926717866c54745d5fd6</t>
  </si>
  <si>
    <t>DUNKIN #XX4684 Q35 ATLANTIC CITY NJ</t>
  </si>
  <si>
    <t>67e3926717866c54745d5fd7</t>
  </si>
  <si>
    <t>67f78eb37ed15d7692f56327</t>
  </si>
  <si>
    <t>67f78eb37ed15d7692f56328</t>
  </si>
  <si>
    <t>Party City 480 Mays Landing NJ</t>
  </si>
  <si>
    <t>67e3926717866c54745d5fde</t>
  </si>
  <si>
    <t>PARTY CITY 480 MAYS LANDING NJ</t>
  </si>
  <si>
    <t>Petsmart # 0576 Mays Landing NJ</t>
  </si>
  <si>
    <t>67e3926717866c54745d5fd8</t>
  </si>
  <si>
    <t>PETSMART # 0576 MAYS LANDING NJ</t>
  </si>
  <si>
    <t>Manhattan Bagel #403 Mays Landing NJ</t>
  </si>
  <si>
    <t>67e3926717866c54745d5fd9</t>
  </si>
  <si>
    <t>MANHATTAN BAGEL #403 MAYS LANDING NJ</t>
  </si>
  <si>
    <t>67e3926717866c54745d5fda</t>
  </si>
  <si>
    <t>67e3926717866c54745d5fdb</t>
  </si>
  <si>
    <t>Dicks Sporting Goods Mays Landing NJ</t>
  </si>
  <si>
    <t>67e3926717866c54745d5fdc</t>
  </si>
  <si>
    <t>67e3926717866c54745d5fdd</t>
  </si>
  <si>
    <t>67e3926717866c54745d5fe0</t>
  </si>
  <si>
    <t>67e3926717866c54745d5fdf</t>
  </si>
  <si>
    <t>67f78eb37ed15d7692f56330</t>
  </si>
  <si>
    <t>67df3f464cebb3d933b4cdd9</t>
  </si>
  <si>
    <t>67df3f464cebb3d933b4cdda</t>
  </si>
  <si>
    <t>Check Paid # 1216</t>
  </si>
  <si>
    <t>67df3f464cebb3d933b4cdbd</t>
  </si>
  <si>
    <t>67df3f464cebb3d933b4cdbe</t>
  </si>
  <si>
    <t>Lowes #xx907* x-x-7521 NC</t>
  </si>
  <si>
    <t>67e3926717866c54745d5fe1</t>
  </si>
  <si>
    <t>LOWES #XX907* XXX-XXX-7521 NC</t>
  </si>
  <si>
    <t>67e3926717866c54745d5fe4</t>
  </si>
  <si>
    <t>67e3926717866c54745d5fe3</t>
  </si>
  <si>
    <t>Delta Toronto Sfc Toronto Can</t>
  </si>
  <si>
    <t>67e3926717866c54745d5fe2</t>
  </si>
  <si>
    <t>DELTA TORONTO SFC TORONTO CAN</t>
  </si>
  <si>
    <t>67e3926717866c54745d5fe5</t>
  </si>
  <si>
    <t>Delta Toronto Sfc Toronto Can Phone Number: x5439 Folio Number: Xx4160 Arrive: 03/19/2025 Depart:03/21/2025</t>
  </si>
  <si>
    <t>67f78eb37ed15d7692f56334</t>
  </si>
  <si>
    <t>DELTA TORONTO SFC TORONTO CAN PHONE NUMBER: XXXXXX5439 FOLIO NUMBER: XX4160 ARRIVE: 03/19/2025 DEPART:03/21/2025</t>
  </si>
  <si>
    <t>67df3f464cebb3d933b4cdcd</t>
  </si>
  <si>
    <t>67df3f464cebb3d933b4cdcc</t>
  </si>
  <si>
    <t>Amazon Mktpl*tx6850cv3</t>
  </si>
  <si>
    <t>67df7285d057e67a92f8a452</t>
  </si>
  <si>
    <t>AMAZON MKTPL*TX6850CV3</t>
  </si>
  <si>
    <t>Amazon Mktpl*bt43z60f3</t>
  </si>
  <si>
    <t>67df7285d057e67a92f8a451</t>
  </si>
  <si>
    <t>AMAZON MKTPL*BT43Z60F3</t>
  </si>
  <si>
    <t>67df3f464cebb3d933b4cddc</t>
  </si>
  <si>
    <t>67df3f464cebb3d933b4cddb</t>
  </si>
  <si>
    <t>67df3f464cebb3d933b4cddd</t>
  </si>
  <si>
    <t>67df3f464cebb3d933b4cdbf</t>
  </si>
  <si>
    <t>67df3f464cebb3d933b4cdc0</t>
  </si>
  <si>
    <t>Direct Deposit Postman Inc Ab-tbknsi0</t>
  </si>
  <si>
    <t>67df3f464cebb3d933b4cded</t>
  </si>
  <si>
    <t>DIRECT DEPOSIT Postman Inc AB-TBKNSI0</t>
  </si>
  <si>
    <t>67df3f464cebb3d933b4cdee</t>
  </si>
  <si>
    <t>67df3f464cebb3d933b4cdf8</t>
  </si>
  <si>
    <t>67df3f464cebb3d933b4cdf9</t>
  </si>
  <si>
    <t>67df1cff4cebb3d933ac07ed</t>
  </si>
  <si>
    <t>67df1cff4cebb3d933ac07ec</t>
  </si>
  <si>
    <t>67df1cff4cebb3d933ac07eb</t>
  </si>
  <si>
    <t>67e3926717866c54745d5fe6</t>
  </si>
  <si>
    <t>67df3f464cebb3d933b4cdcf</t>
  </si>
  <si>
    <t>Direct Debit Pennymac Retry Pymt</t>
  </si>
  <si>
    <t>67df3f464cebb3d933b4cdce</t>
  </si>
  <si>
    <t>DIRECT DEBIT PENNYMAC RETRY PYMT</t>
  </si>
  <si>
    <t>Amazon Mktpl*j102l61z3</t>
  </si>
  <si>
    <t>67df7285d057e67a92f8a455</t>
  </si>
  <si>
    <t>AMAZON MKTPL*J102L61Z3</t>
  </si>
  <si>
    <t>Amazon Mktpl*ns1sh2t83</t>
  </si>
  <si>
    <t>67df7285d057e67a92f8a453</t>
  </si>
  <si>
    <t>AMAZON MKTPL*NS1SH2T83</t>
  </si>
  <si>
    <t>Amazon Mktpl*uy1nb71c3</t>
  </si>
  <si>
    <t>67df7285d057e67a92f8a454</t>
  </si>
  <si>
    <t>AMAZON MKTPL*UY1NB71C3</t>
  </si>
  <si>
    <t>67df3f464cebb3d933b4cdde</t>
  </si>
  <si>
    <t>67df3f464cebb3d933b4cde1</t>
  </si>
  <si>
    <t>67df3f464cebb3d933b4cde2</t>
  </si>
  <si>
    <t>67df3f464cebb3d933b4cde3</t>
  </si>
  <si>
    <t>67df3f464cebb3d933b4cddf</t>
  </si>
  <si>
    <t>67df3f464cebb3d933b4cde0</t>
  </si>
  <si>
    <t>67df3f464cebb3d933b4cdc1</t>
  </si>
  <si>
    <t>67df3f464cebb3d933b4cdc2</t>
  </si>
  <si>
    <t>67df1cff4cebb3d933ac07ef</t>
  </si>
  <si>
    <t>Airflight Services Concord Can</t>
  </si>
  <si>
    <t>67df1cff4cebb3d933ac07ee</t>
  </si>
  <si>
    <t>AIRFLIGHT SERVICES CONCORD CAN</t>
  </si>
  <si>
    <t>Amazon Mktpl*2435k1ph3</t>
  </si>
  <si>
    <t>67dba630420a0bdc25fc6304</t>
  </si>
  <si>
    <t>AMAZON MKTPL*2435K1PH3</t>
  </si>
  <si>
    <t>Amazon Mktpl*1x7mb4yk3</t>
  </si>
  <si>
    <t>67dba630420a0bdc25fc6303</t>
  </si>
  <si>
    <t>AMAZON MKTPL*1X7MB4YK3</t>
  </si>
  <si>
    <t>67db67b0790548a182309cbf</t>
  </si>
  <si>
    <t>67db67b0790548a182309cc7</t>
  </si>
  <si>
    <t>67db67b0790548a182309cc9</t>
  </si>
  <si>
    <t>67db67b0790548a182309cca</t>
  </si>
  <si>
    <t>67db67b0790548a182309cc0</t>
  </si>
  <si>
    <t>You Sold Ishares Tr Msci Acwi Etf</t>
  </si>
  <si>
    <t>67db67b0790548a182309cc2</t>
  </si>
  <si>
    <t>YOU SOLD ISHARES TR MSCI ACWI ETF</t>
  </si>
  <si>
    <t>67db67b0790548a182309cc8</t>
  </si>
  <si>
    <t>67db67b0790548a182309cc1</t>
  </si>
  <si>
    <t>67db67b0790548a182309cc4</t>
  </si>
  <si>
    <t>67db67b0790548a182309cc5</t>
  </si>
  <si>
    <t>67db67b0790548a182309cc3</t>
  </si>
  <si>
    <t>67db67b0790548a182309cc6</t>
  </si>
  <si>
    <t>Check Paid # 1285</t>
  </si>
  <si>
    <t>67db67b0790548a182309cb4</t>
  </si>
  <si>
    <t>67db67b0790548a182309cb3</t>
  </si>
  <si>
    <t>67db67b0790548a182309cb5</t>
  </si>
  <si>
    <t>67dbb3bb420a0bdc25ffab8c</t>
  </si>
  <si>
    <t>67db67b0790548a182309c99</t>
  </si>
  <si>
    <t>67db67b0790548a182309c9a</t>
  </si>
  <si>
    <t>Amazon Mktpl*759xg5ea3</t>
  </si>
  <si>
    <t>67d94b699d3254e7989bb832</t>
  </si>
  <si>
    <t>AMAZON MKTPL*759XG5EA3</t>
  </si>
  <si>
    <t>67d90939790548a182b0f761</t>
  </si>
  <si>
    <t>67d90939790548a182b0f766</t>
  </si>
  <si>
    <t>67d90939790548a182b0f762</t>
  </si>
  <si>
    <t>67d90939790548a182b0f765</t>
  </si>
  <si>
    <t>67d90939790548a182b0f764</t>
  </si>
  <si>
    <t>67d90939790548a182b0f763</t>
  </si>
  <si>
    <t>67d90939790548a182b0f749</t>
  </si>
  <si>
    <t>67d90939790548a182b0f74a</t>
  </si>
  <si>
    <t>67dbb3bb420a0bdc25ffab8d</t>
  </si>
  <si>
    <t>67dbb3bb420a0bdc25ffab8f</t>
  </si>
  <si>
    <t>67dbb3bb420a0bdc25ffab92</t>
  </si>
  <si>
    <t>67dbb3bb420a0bdc25ffab91</t>
  </si>
  <si>
    <t>67dbb3bb420a0bdc25ffab8e</t>
  </si>
  <si>
    <t>67dbb3bb420a0bdc25ffab90</t>
  </si>
  <si>
    <t>67f78eb37ed15d7692f56340</t>
  </si>
  <si>
    <t>67f78eb37ed15d7692f56343</t>
  </si>
  <si>
    <t>Amazon Mktpl*j491b9by3</t>
  </si>
  <si>
    <t>67d94b699d3254e7989bb833</t>
  </si>
  <si>
    <t>AMAZON MKTPL*J491B9BY3</t>
  </si>
  <si>
    <t>Amazon Mktpl*l433f7v93</t>
  </si>
  <si>
    <t>67d94b699d3254e7989bb835</t>
  </si>
  <si>
    <t>AMAZON MKTPL*L433F7V93</t>
  </si>
  <si>
    <t>Amazon Mktpl*l62zi5lw3</t>
  </si>
  <si>
    <t>67d94b699d3254e7989bb834</t>
  </si>
  <si>
    <t>AMAZON MKTPL*L62ZI5LW3</t>
  </si>
  <si>
    <t>67d94b699d3254e7989bb836</t>
  </si>
  <si>
    <t>Young S Skating Center Mays Landingy NJ</t>
  </si>
  <si>
    <t>67dbb3bb420a0bdc25ffab93</t>
  </si>
  <si>
    <t>YOUNG S SKATING CENTER MAYS LANDINGY NJ</t>
  </si>
  <si>
    <t>67d94ed89d3254e7989c948c</t>
  </si>
  <si>
    <t>Johnnie's Restaurant Mays Landing NJ</t>
  </si>
  <si>
    <t>67d94ed89d3254e7989c948d</t>
  </si>
  <si>
    <t>JOHNNIE'S RESTAURANT MAYS LANDING NJ</t>
  </si>
  <si>
    <t>67d94ed89d3254e7989c9492</t>
  </si>
  <si>
    <t>67d94ed89d3254e7989c948e</t>
  </si>
  <si>
    <t>Sunny Service Center Margate City NJ</t>
  </si>
  <si>
    <t>67d94ed89d3254e7989c9493</t>
  </si>
  <si>
    <t>SUNNY SERVICE CENTER MARGATE CITY NJ</t>
  </si>
  <si>
    <t>67d94ed89d3254e7989c948f</t>
  </si>
  <si>
    <t>Spiottilaw x2020 NJ</t>
  </si>
  <si>
    <t>67d94ed89d3254e7989c9490</t>
  </si>
  <si>
    <t>SPIOTTILAW XXXXXX2020 NJ</t>
  </si>
  <si>
    <t>67d94ed89d3254e7989c9491</t>
  </si>
  <si>
    <t>67f78eb37ed15d7692f5634c</t>
  </si>
  <si>
    <t>67d94ed89d3254e7989c9494</t>
  </si>
  <si>
    <t>680adcbb77efe38fd7f855f6</t>
  </si>
  <si>
    <t>680adcbb77efe38fd7f85607</t>
  </si>
  <si>
    <t>680adcbb77efe38fd7f8562b</t>
  </si>
  <si>
    <t>680adcbb77efe38fd7f855e0</t>
  </si>
  <si>
    <t>680acd64244bb2e52f8ed79e</t>
  </si>
  <si>
    <t>680acd64244bb2e52f8ed7a9</t>
  </si>
  <si>
    <t>680acd64244bb2e52f8ed7b4</t>
  </si>
  <si>
    <t>680acd64244bb2e52f8ed7bf</t>
  </si>
  <si>
    <t>680acd65244bb2e52f8ed7ca</t>
  </si>
  <si>
    <t>680acd65244bb2e52f8ed7d5</t>
  </si>
  <si>
    <t>680acd65244bb2e52f8ed7e0</t>
  </si>
  <si>
    <t>680acd65244bb2e52f8ed7f6</t>
  </si>
  <si>
    <t>680acd65244bb2e52f8ed7eb</t>
  </si>
  <si>
    <t>680acd65244bb2e52f8ed801</t>
  </si>
  <si>
    <t>680acd65244bb2e52f8ed80c</t>
  </si>
  <si>
    <t>680acd65244bb2e52f8ed817</t>
  </si>
  <si>
    <t>680acd65244bb2e52f8ed822</t>
  </si>
  <si>
    <t>680acd65244bb2e52f8ed82d</t>
  </si>
  <si>
    <t>680acd65244bb2e52f8ed838</t>
  </si>
  <si>
    <t>680acd64244bb2e52f8ed793</t>
  </si>
  <si>
    <t>680abb6677efe38fd7f078f4</t>
  </si>
  <si>
    <t>680a0a7d77efe38fd7d18f34</t>
  </si>
  <si>
    <t>6801ce2913b19d1a207f502d</t>
  </si>
  <si>
    <t>68017d8f3abbd97b41d080c3</t>
  </si>
  <si>
    <t>68017d8f3abbd97b41d080ce</t>
  </si>
  <si>
    <t>68017d8f3abbd97b41d080d9</t>
  </si>
  <si>
    <t>68017d8f3abbd97b41d080b8</t>
  </si>
  <si>
    <t>68015e67313c249b6cc4527b</t>
  </si>
  <si>
    <t>68015479ca41bc208cf393e2</t>
  </si>
  <si>
    <t>68015479ca41bc208cf393ed</t>
  </si>
  <si>
    <t>6801547aca41bc208cf393f8</t>
  </si>
  <si>
    <t>6801547aca41bc208cf39403</t>
  </si>
  <si>
    <t>6801547aca41bc208cf3940e</t>
  </si>
  <si>
    <t>6801547aca41bc208cf39419</t>
  </si>
  <si>
    <t>6801547aca41bc208cf39424</t>
  </si>
  <si>
    <t>6801547aca41bc208cf3943a</t>
  </si>
  <si>
    <t>6801547aca41bc208cf3942f</t>
  </si>
  <si>
    <t>6801547aca41bc208cf39445</t>
  </si>
  <si>
    <t>6801547aca41bc208cf39450</t>
  </si>
  <si>
    <t>6801547aca41bc208cf3945b</t>
  </si>
  <si>
    <t>6801547aca41bc208cf39466</t>
  </si>
  <si>
    <t>6801547aca41bc208cf39471</t>
  </si>
  <si>
    <t>6801547aca41bc208cf3947c</t>
  </si>
  <si>
    <t>68015479ca41bc208cf393d7</t>
  </si>
  <si>
    <t>67f8b4267ed15d7692328e62</t>
  </si>
  <si>
    <t>67f8b4267ed15d7692328e6d</t>
  </si>
  <si>
    <t>67f8b4267ed15d7692328e78</t>
  </si>
  <si>
    <t>67f8b4267ed15d7692328e57</t>
  </si>
  <si>
    <t>67f829a87ed15d769210b9f7</t>
  </si>
  <si>
    <t>67f829a87ed15d769210ba02</t>
  </si>
  <si>
    <t>67f829a87ed15d769210ba0d</t>
  </si>
  <si>
    <t>67f829a87ed15d769210ba18</t>
  </si>
  <si>
    <t>67f829a87ed15d769210ba23</t>
  </si>
  <si>
    <t>67f829a87ed15d769210ba2e</t>
  </si>
  <si>
    <t>67f829a97ed15d769210ba39</t>
  </si>
  <si>
    <t>67f829a97ed15d769210ba4f</t>
  </si>
  <si>
    <t>67f829a97ed15d769210ba44</t>
  </si>
  <si>
    <t>67f829a97ed15d769210ba5a</t>
  </si>
  <si>
    <t>67f829a97ed15d769210ba6e</t>
  </si>
  <si>
    <t>67f829a97ed15d769210ba81</t>
  </si>
  <si>
    <t>67f829a97ed15d769210ba8c</t>
  </si>
  <si>
    <t>67f829a97ed15d769210ba97</t>
  </si>
  <si>
    <t>67f829a97ed15d769210baa2</t>
  </si>
  <si>
    <t>67f829a87ed15d769210b9ec</t>
  </si>
  <si>
    <t>67f808f87ed15d76920888e8</t>
  </si>
  <si>
    <t>67f78eb37ed15d7692f562f0</t>
  </si>
  <si>
    <t>67ef708ae1be8f524e7a8f7b</t>
  </si>
  <si>
    <t>67ef4b05e1be8f524e71251f</t>
  </si>
  <si>
    <t>67ef4b05e1be8f524e71252a</t>
  </si>
  <si>
    <t>67ef4b05e1be8f524e712535</t>
  </si>
  <si>
    <t>67ef4b05e1be8f524e712514</t>
  </si>
  <si>
    <t>67ef1b682ff4b6744c8bfa53</t>
  </si>
  <si>
    <t>67eef845e1be8f524e5ca766</t>
  </si>
  <si>
    <t>67eef845e1be8f524e5ca777</t>
  </si>
  <si>
    <t>67eef845e1be8f524e5ca784</t>
  </si>
  <si>
    <t>67eef845e1be8f524e5ca795</t>
  </si>
  <si>
    <t>67eef845e1be8f524e5ca7a9</t>
  </si>
  <si>
    <t>67eef845e1be8f524e5ca7ba</t>
  </si>
  <si>
    <t>67eef845e1be8f524e5ca7c8</t>
  </si>
  <si>
    <t>67eef845e1be8f524e5ca7de</t>
  </si>
  <si>
    <t>67eef845e1be8f524e5ca7d3</t>
  </si>
  <si>
    <t>67eef845e1be8f524e5ca7ef</t>
  </si>
  <si>
    <t>67eef845e1be8f524e5ca7fa</t>
  </si>
  <si>
    <t>67eef845e1be8f524e5ca805</t>
  </si>
  <si>
    <t>67eef845e1be8f524e5ca810</t>
  </si>
  <si>
    <t>67eef845e1be8f524e5ca81b</t>
  </si>
  <si>
    <t>67eef845e1be8f524e5ca826</t>
  </si>
  <si>
    <t>67eef845e1be8f524e5ca757</t>
  </si>
  <si>
    <t>67eb69d1a752f3520178c90e</t>
  </si>
  <si>
    <t>67eb69d1a752f3520178c919</t>
  </si>
  <si>
    <t>67eb69d1a752f3520178c924</t>
  </si>
  <si>
    <t>67eb69d1a752f3520178c903</t>
  </si>
  <si>
    <t>67eb5beba752f35201756bbf</t>
  </si>
  <si>
    <t>67eb5beba752f35201756bca</t>
  </si>
  <si>
    <t>67eb5beba752f35201756bd5</t>
  </si>
  <si>
    <t>67eb5beba752f35201756be0</t>
  </si>
  <si>
    <t>67eb5beba752f35201756beb</t>
  </si>
  <si>
    <t>67eb5beba752f35201756bf6</t>
  </si>
  <si>
    <t>67eb5beba752f35201756c01</t>
  </si>
  <si>
    <t>67eb5beba752f35201756c17</t>
  </si>
  <si>
    <t>67eb5beba752f35201756c0c</t>
  </si>
  <si>
    <t>67eb5beba752f35201756c22</t>
  </si>
  <si>
    <t>67eb5beba752f35201756c2f</t>
  </si>
  <si>
    <t>67eb5beba752f35201756c46</t>
  </si>
  <si>
    <t>67eb5beba752f35201756c51</t>
  </si>
  <si>
    <t>67eb5beba752f35201756c5c</t>
  </si>
  <si>
    <t>67eb5beba752f35201756c67</t>
  </si>
  <si>
    <t>67eb5beba752f35201756bb4</t>
  </si>
  <si>
    <t>67ea83e568316faaaf824ad7</t>
  </si>
  <si>
    <t>67ea4cce68316faaaf758535</t>
  </si>
  <si>
    <t>67e78e7868316faaafe9c6b3</t>
  </si>
  <si>
    <t>67e76a9868316faaafe10ad2</t>
  </si>
  <si>
    <t>67e6eea52ff4b6744cce6845</t>
  </si>
  <si>
    <t>67e6eea62ff4b6744cce6850</t>
  </si>
  <si>
    <t>67e6eea62ff4b6744cce685b</t>
  </si>
  <si>
    <t>67e6eea52ff4b6744cce683a</t>
  </si>
  <si>
    <t>67e674b162f965e50640a513</t>
  </si>
  <si>
    <t>67e674b162f965e50640a51e</t>
  </si>
  <si>
    <t>67e674b162f965e50640a529</t>
  </si>
  <si>
    <t>67e674b162f965e50640a538</t>
  </si>
  <si>
    <t>67e674b162f965e50640a551</t>
  </si>
  <si>
    <t>67e674b162f965e50640a55c</t>
  </si>
  <si>
    <t>67e674b162f965e50640a567</t>
  </si>
  <si>
    <t>67e674b162f965e50640a58e</t>
  </si>
  <si>
    <t>67e674b162f965e50640a579</t>
  </si>
  <si>
    <t>67e674b162f965e50640a599</t>
  </si>
  <si>
    <t>67e674b162f965e50640a5a4</t>
  </si>
  <si>
    <t>67e674b162f965e50640a5af</t>
  </si>
  <si>
    <t>67e674b162f965e50640a5ba</t>
  </si>
  <si>
    <t>67e674b162f965e50640a5c5</t>
  </si>
  <si>
    <t>67e674b162f965e50640a5d0</t>
  </si>
  <si>
    <t>67e674b162f965e50640a508</t>
  </si>
  <si>
    <t>67e3926717866c54745d5fca</t>
  </si>
  <si>
    <t>67e35d9e17866c5474509698</t>
  </si>
  <si>
    <t>67e35d9e17866c54745096a3</t>
  </si>
  <si>
    <t>67e35d9e17866c54745096ae</t>
  </si>
  <si>
    <t>67e35d9e17866c547450968d</t>
  </si>
  <si>
    <t>67e3190217866c54743ffdc6</t>
  </si>
  <si>
    <t>67e2680f9a7a571d53d989be</t>
  </si>
  <si>
    <t>67e2680f9a7a571d53d989c9</t>
  </si>
  <si>
    <t>67e2680f9a7a571d53d989d4</t>
  </si>
  <si>
    <t>67e2680f9a7a571d53d989df</t>
  </si>
  <si>
    <t>67e2680f9a7a571d53d989ea</t>
  </si>
  <si>
    <t>67e2680f9a7a571d53d989f5</t>
  </si>
  <si>
    <t>67e2680f9a7a571d53d98a00</t>
  </si>
  <si>
    <t>67e2680f9a7a571d53d98a24</t>
  </si>
  <si>
    <t>67e2680f9a7a571d53d98a19</t>
  </si>
  <si>
    <t>67e2680f9a7a571d53d98a2f</t>
  </si>
  <si>
    <t>67e2680f9a7a571d53d98a3a</t>
  </si>
  <si>
    <t>67e2680f9a7a571d53d98a45</t>
  </si>
  <si>
    <t>67e268109a7a571d53d98a50</t>
  </si>
  <si>
    <t>67e268109a7a571d53d98a5b</t>
  </si>
  <si>
    <t>67e268109a7a571d53d98a66</t>
  </si>
  <si>
    <t>67e2680f9a7a571d53d989b3</t>
  </si>
  <si>
    <t>67dfa0cfd057e67a9202ff56</t>
  </si>
  <si>
    <t>67dfa0cfd057e67a9202ff61</t>
  </si>
  <si>
    <t>67dfa0cfd057e67a9202ff6c</t>
  </si>
  <si>
    <t>67dfa0cfd057e67a9202ff3d</t>
  </si>
  <si>
    <t>67df7285d057e67a92f8a3f1</t>
  </si>
  <si>
    <t>67df3f444cebb3d933b4cc45</t>
  </si>
  <si>
    <t>67df3f444cebb3d933b4cc50</t>
  </si>
  <si>
    <t>67df3f444cebb3d933b4cc5b</t>
  </si>
  <si>
    <t>67df3f444cebb3d933b4cc66</t>
  </si>
  <si>
    <t>67df3f444cebb3d933b4cc71</t>
  </si>
  <si>
    <t>67df3f444cebb3d933b4cc7c</t>
  </si>
  <si>
    <t>67df3f454cebb3d933b4cc87</t>
  </si>
  <si>
    <t>67df3f454cebb3d933b4cc9d</t>
  </si>
  <si>
    <t>67df3f454cebb3d933b4cc92</t>
  </si>
  <si>
    <t>67df3f454cebb3d933b4cca8</t>
  </si>
  <si>
    <t>67df3f454cebb3d933b4ccb3</t>
  </si>
  <si>
    <t>67df3f454cebb3d933b4ccbe</t>
  </si>
  <si>
    <t>67df3f454cebb3d933b4ccc9</t>
  </si>
  <si>
    <t>67df3f454cebb3d933b4ccd4</t>
  </si>
  <si>
    <t>67df3f454cebb3d933b4ccdf</t>
  </si>
  <si>
    <t>67df3f444cebb3d933b4cc3a</t>
  </si>
  <si>
    <t>67df1cfe4cebb3d933ac07e1</t>
  </si>
  <si>
    <t>67dbb3ba420a0bdc25ffab3d</t>
  </si>
  <si>
    <t>67dbb3bb420a0bdc25ffab54</t>
  </si>
  <si>
    <t>67dbb3bb420a0bdc25ffab61</t>
  </si>
  <si>
    <t>67dbb3bb420a0bdc25ffab75</t>
  </si>
  <si>
    <t>67dbb3ba420a0bdc25ffab29</t>
  </si>
  <si>
    <t>67dba62f420a0bdc25fc62f9</t>
  </si>
  <si>
    <t>67db67ae790548a182309ab0</t>
  </si>
  <si>
    <t>67db67ae790548a182309abb</t>
  </si>
  <si>
    <t>67db67ae790548a182309ac6</t>
  </si>
  <si>
    <t>67db67ae790548a182309ad1</t>
  </si>
  <si>
    <t>67db67ae790548a182309adc</t>
  </si>
  <si>
    <t>67db67ae790548a182309ae7</t>
  </si>
  <si>
    <t>67db67ae790548a182309af2</t>
  </si>
  <si>
    <t>67db67af790548a182309b08</t>
  </si>
  <si>
    <t>67db67af790548a182309afd</t>
  </si>
  <si>
    <t>67db67af790548a182309b13</t>
  </si>
  <si>
    <t>67db67af790548a182309b1e</t>
  </si>
  <si>
    <t>67db67af790548a182309b29</t>
  </si>
  <si>
    <t>67db67af790548a182309b34</t>
  </si>
  <si>
    <t>67db67af790548a182309b3f</t>
  </si>
  <si>
    <t>67db67af790548a182309b4a</t>
  </si>
  <si>
    <t>67db67ae790548a182309aa5</t>
  </si>
  <si>
    <t>67d94ed79d3254e7989c92f6</t>
  </si>
  <si>
    <t>67d94ed79d3254e7989c9316</t>
  </si>
  <si>
    <t>67d94ed79d3254e7989c9321</t>
  </si>
  <si>
    <t>67d94ed79d3254e7989c9333</t>
  </si>
  <si>
    <t>67d94ed79d3254e7989c9345</t>
  </si>
  <si>
    <t>67d94ed69d3254e7989c92e4</t>
  </si>
  <si>
    <t>67d94b699d3254e7989bb811</t>
  </si>
  <si>
    <t>67d91f5e9d3254e798911e49</t>
  </si>
  <si>
    <t>67d91f5e9d3254e798911e54</t>
  </si>
  <si>
    <t>67d91f5e9d3254e798911e5f</t>
  </si>
  <si>
    <t>67d91f5e9d3254e798911e3e</t>
  </si>
  <si>
    <t>67d90938790548a182b0f5d0</t>
  </si>
  <si>
    <t>67d90938790548a182b0f5db</t>
  </si>
  <si>
    <t>67d90938790548a182b0f5e6</t>
  </si>
  <si>
    <t>67d90938790548a182b0f5f1</t>
  </si>
  <si>
    <t>67d90938790548a182b0f5fc</t>
  </si>
  <si>
    <t>67d90938790548a182b0f607</t>
  </si>
  <si>
    <t>67d90938790548a182b0f612</t>
  </si>
  <si>
    <t>67d90938790548a182b0f628</t>
  </si>
  <si>
    <t>67d90938790548a182b0f61d</t>
  </si>
  <si>
    <t>67d90938790548a182b0f633</t>
  </si>
  <si>
    <t>67d90938790548a182b0f63e</t>
  </si>
  <si>
    <t>67d90938790548a182b0f64d</t>
  </si>
  <si>
    <t>67d90938790548a182b0f665</t>
  </si>
  <si>
    <t>67d90938790548a182b0f67b</t>
  </si>
  <si>
    <t>67d90938790548a182b0f68b</t>
  </si>
  <si>
    <t>67d90938790548a182b0f5c5</t>
  </si>
  <si>
    <t>67d8c50c790548a182a012eb</t>
  </si>
  <si>
    <t>2025-04-17T19:20:27.617Z</t>
  </si>
  <si>
    <t>Amazon Mktpl*bu6oe31q3</t>
  </si>
  <si>
    <t>6812a0b348a5f028871fa66a</t>
  </si>
  <si>
    <t>AMAZON MKTPL*BU6OE31Q3</t>
  </si>
  <si>
    <t>Amazon Mktpl*s78sg2703</t>
  </si>
  <si>
    <t>6812a0b348a5f028871fa66b</t>
  </si>
  <si>
    <t>AMAZON MKTPL*S78SG2703</t>
  </si>
  <si>
    <t>6812a0b348a5f028871fa66c</t>
  </si>
  <si>
    <t>Amazon Kids+*dc5e94ue3</t>
  </si>
  <si>
    <t>6812a0b348a5f028871fa66d</t>
  </si>
  <si>
    <t>Amazon Kids+*DC5E94UE3</t>
  </si>
  <si>
    <t>Amazon Prime*n22fn3wf2</t>
  </si>
  <si>
    <t>6812a0b348a5f028871fa66e</t>
  </si>
  <si>
    <t>AMAZON PRIME*N22FN3WF2</t>
  </si>
  <si>
    <t>Nintendo CAx9980 x3700 WA</t>
  </si>
  <si>
    <t>6812a0cb48a5f028871fac44</t>
  </si>
  <si>
    <t>Nintendo CAXXXXXX9980 XXXXXX3700 WA</t>
  </si>
  <si>
    <t>Hair Cuttery 2209 Mays Landing NJ</t>
  </si>
  <si>
    <t>6812a0cb48a5f028871fac45</t>
  </si>
  <si>
    <t>6812a0cb48a5f028871fac46</t>
  </si>
  <si>
    <t>6812a0cb48a5f028871fac47</t>
  </si>
  <si>
    <t>Feld Motor Sports Mjs2 Palmetto FL</t>
  </si>
  <si>
    <t>6812a0cb48a5f028871fac48</t>
  </si>
  <si>
    <t>FELD MOTOR SPORTS MJS2 PALMETTO FL</t>
  </si>
  <si>
    <t>Live Philly Parking Philadelphia PA</t>
  </si>
  <si>
    <t>6812a0cb48a5f028871fac49</t>
  </si>
  <si>
    <t>LIVE PHILLY PARKING PHILADELPHIA PA</t>
  </si>
  <si>
    <t>6812a0cb48a5f028871fac4a</t>
  </si>
  <si>
    <t>Wm Supercenter #3830 Ltl Egg Hbr NJ</t>
  </si>
  <si>
    <t>6812a0cb48a5f028871fac4b</t>
  </si>
  <si>
    <t>WM SUPERCENTER #3830 LTL EGG HBR NJ</t>
  </si>
  <si>
    <t>6812a0cb48a5f028871fac4c</t>
  </si>
  <si>
    <t>6812a0cb48a5f028871fac4d</t>
  </si>
  <si>
    <t>Steel Pier Amusements Atlantic City NJ</t>
  </si>
  <si>
    <t>6812a0cb48a5f028871fac4e</t>
  </si>
  <si>
    <t>STEEL PIER AMUSEMENTS ATLANTIC CITY NJ</t>
  </si>
  <si>
    <t>Nintendo CAx5118 x3700 WA</t>
  </si>
  <si>
    <t>6812a0cb48a5f028871fac4f</t>
  </si>
  <si>
    <t>Nintendo CAXXXXXX5118 XXXXXX3700 WA</t>
  </si>
  <si>
    <t>6812a0cb48a5f028871fac50</t>
  </si>
  <si>
    <t>6812a0cb48a5f028871fac51</t>
  </si>
  <si>
    <t>6812a0e6c0df8f42011c4b04</t>
  </si>
  <si>
    <t>6812a0e6c0df8f42011c4b0f</t>
  </si>
  <si>
    <t>6812a0e6c0df8f42011c4b1a</t>
  </si>
  <si>
    <t>6812a0e6c0df8f42011c4b25</t>
  </si>
  <si>
    <t>6812a0e6c0df8f42011c4b30</t>
  </si>
  <si>
    <t>6812a0e6c0df8f42011c4b3b</t>
  </si>
  <si>
    <t>6812a0e6c0df8f42011c4b46</t>
  </si>
  <si>
    <t>6812a0e6c0df8f42011c4b5c</t>
  </si>
  <si>
    <t>6812a0e6c0df8f42011c4b51</t>
  </si>
  <si>
    <t>6812a0e6c0df8f42011c4b67</t>
  </si>
  <si>
    <t>6812a0e6c0df8f42011c4b72</t>
  </si>
  <si>
    <t>6812a0e6c0df8f42011c4b7d</t>
  </si>
  <si>
    <t>6812a0e6c0df8f42011c4b88</t>
  </si>
  <si>
    <t>6812a0e6c0df8f42011c4b93</t>
  </si>
  <si>
    <t>6812a0e6c0df8f42011c4b9e</t>
  </si>
  <si>
    <t>6812a0e6c0df8f42011c4af9</t>
  </si>
  <si>
    <t>6812a0c95163aaebf471346b</t>
  </si>
  <si>
    <t>6812a0b3c0df8f42011c4993</t>
  </si>
  <si>
    <t>6812a0a5c0df8f42011c4904</t>
  </si>
  <si>
    <t>6812a0a5c0df8f42011c490f</t>
  </si>
  <si>
    <t>6812a0a5c0df8f42011c491a</t>
  </si>
  <si>
    <t>6812a0a5c0df8f42011c48f9</t>
  </si>
  <si>
    <t>6812a0d35163aaebf4713588</t>
  </si>
  <si>
    <t>6812a0d35163aaebf47135ac</t>
  </si>
  <si>
    <t>6812a0d35163aaebf47135b7</t>
  </si>
  <si>
    <t>6812a0d35163aaebf47135c9</t>
  </si>
  <si>
    <t>6812a0d35163aaebf47135e9</t>
  </si>
  <si>
    <t>6812a0d35163aaebf47135fb</t>
  </si>
  <si>
    <t>6812a0d25163aaebf4713576</t>
  </si>
  <si>
    <t>6812a0b15163aaebf4713344</t>
  </si>
  <si>
    <t>6812a0c55163aaebf4713404</t>
  </si>
  <si>
    <t>Work Expense</t>
  </si>
  <si>
    <t>Amazon Mktpl*nb0186te0</t>
  </si>
  <si>
    <t>681ad947672829bfe0425188</t>
  </si>
  <si>
    <t>AMAZON MKTPL*NB0186TE0</t>
  </si>
  <si>
    <t>681ade68672829bfe04375e0</t>
  </si>
  <si>
    <t>681ade68672829bfe04375e2</t>
  </si>
  <si>
    <t>681ade68672829bfe04375e1</t>
  </si>
  <si>
    <t>Amazon Mktpl*ni7vb1lu2</t>
  </si>
  <si>
    <t>681ad947672829bfe0425189</t>
  </si>
  <si>
    <t>AMAZON MKTPL*NI7VB1LU2</t>
  </si>
  <si>
    <t>Amazon Digit*ni8ze5l02</t>
  </si>
  <si>
    <t>681ad947672829bfe042518a</t>
  </si>
  <si>
    <t>Amazon Digit*NI8ZE5L02</t>
  </si>
  <si>
    <t>Amazon Mktpl*nb6j69n80</t>
  </si>
  <si>
    <t>681ad947672829bfe042518b</t>
  </si>
  <si>
    <t>AMAZON MKTPL*NB6J69N80</t>
  </si>
  <si>
    <t>City of Ocean City Par Ocean City NJ</t>
  </si>
  <si>
    <t>681a94b56413f52c90b30ab9</t>
  </si>
  <si>
    <t>CITY OF OCEAN CITY PAR OCEAN CITY NJ</t>
  </si>
  <si>
    <t>Tst* the Pop Shop - Co Collingswood NJ</t>
  </si>
  <si>
    <t>681a94b56413f52c90b30aba</t>
  </si>
  <si>
    <t>TST* THE POP SHOP - CO COLLINGSWOOD NJ</t>
  </si>
  <si>
    <t>681a94b56413f52c90b30ab8</t>
  </si>
  <si>
    <t>AK Nails &amp; Spa Mays Landing NJ</t>
  </si>
  <si>
    <t>681a94b56413f52c90b30abc</t>
  </si>
  <si>
    <t>AK NAILS &amp; SPA MAYS LANDING NJ</t>
  </si>
  <si>
    <t>Bobby Chez Crabcakes Collingswood NJ</t>
  </si>
  <si>
    <t>681a94b56413f52c90b30abd</t>
  </si>
  <si>
    <t>BOBBY CHEZ CRABCAKES COLLINGSWOOD NJ</t>
  </si>
  <si>
    <t>Starbucks X3738 Ventnor NJ</t>
  </si>
  <si>
    <t>681a94b56413f52c90b30abe</t>
  </si>
  <si>
    <t>STARBUCKS X3738 VENTNOR NJ</t>
  </si>
  <si>
    <t>Pp*secret Origins Comi Collingswood NJ</t>
  </si>
  <si>
    <t>681a94b56413f52c90b30abb</t>
  </si>
  <si>
    <t>PP*SECRET ORIGINS COMI COLLINGSWOOD NJ</t>
  </si>
  <si>
    <t>Amazon Mktpl*nb4i13ij2</t>
  </si>
  <si>
    <t>681659d9954d32e29e01f0ab</t>
  </si>
  <si>
    <t>AMAZON MKTPL*NB4I13IJ2</t>
  </si>
  <si>
    <t>6816a697954d32e29e14bd1d</t>
  </si>
  <si>
    <t>6816a697954d32e29e14bd16</t>
  </si>
  <si>
    <t>6816a697954d32e29e14bd17</t>
  </si>
  <si>
    <t>6816a697954d32e29e14bd19</t>
  </si>
  <si>
    <t>6816a697954d32e29e14bd1a</t>
  </si>
  <si>
    <t>6816a697954d32e29e14bd1c</t>
  </si>
  <si>
    <t>6816a697954d32e29e14bd20</t>
  </si>
  <si>
    <t>6816a697954d32e29e14bd23</t>
  </si>
  <si>
    <t>6816a697954d32e29e14bd2a</t>
  </si>
  <si>
    <t>6816a697954d32e29e14bd33</t>
  </si>
  <si>
    <t>6816a697954d32e29e14bd35</t>
  </si>
  <si>
    <t>6816a697954d32e29e14bd3a</t>
  </si>
  <si>
    <t>6816a697954d32e29e14bd3d</t>
  </si>
  <si>
    <t>6816a697954d32e29e14bd1b</t>
  </si>
  <si>
    <t>6816a697954d32e29e14bd1f</t>
  </si>
  <si>
    <t>6816a697954d32e29e14bd22</t>
  </si>
  <si>
    <t>6816a697954d32e29e14bd24</t>
  </si>
  <si>
    <t>6816a697954d32e29e14bd30</t>
  </si>
  <si>
    <t>6816a697954d32e29e14bd32</t>
  </si>
  <si>
    <t>6816a697954d32e29e14bd37</t>
  </si>
  <si>
    <t>6816a697954d32e29e14bd3b</t>
  </si>
  <si>
    <t>6816a697954d32e29e14bd3c</t>
  </si>
  <si>
    <t>6816a697954d32e29e14bd25</t>
  </si>
  <si>
    <t>You Bought Ishares Tr 0-3 Mnth Treasry</t>
  </si>
  <si>
    <t>6816a697954d32e29e14bd2c</t>
  </si>
  <si>
    <t>YOU BOUGHT ISHARES TR 0-3 MNTH TREASRY</t>
  </si>
  <si>
    <t>6816a697954d32e29e14bd2d</t>
  </si>
  <si>
    <t>6816a697954d32e29e14bd36</t>
  </si>
  <si>
    <t>6816a697954d32e29e14bd38</t>
  </si>
  <si>
    <t>6816a697954d32e29e14bd39</t>
  </si>
  <si>
    <t>6816a697954d32e29e14bd18</t>
  </si>
  <si>
    <t>6816a697954d32e29e14bd1e</t>
  </si>
  <si>
    <t>6816a697954d32e29e14bd21</t>
  </si>
  <si>
    <t>6816a697954d32e29e14bd26</t>
  </si>
  <si>
    <t>6816a697954d32e29e14bd27</t>
  </si>
  <si>
    <t>6816a697954d32e29e14bd28</t>
  </si>
  <si>
    <t>6816a697954d32e29e14bd29</t>
  </si>
  <si>
    <t>6816a697954d32e29e14bd2b</t>
  </si>
  <si>
    <t>6816a697954d32e29e14bd2e</t>
  </si>
  <si>
    <t>6816a697954d32e29e14bd2f</t>
  </si>
  <si>
    <t>6816a697954d32e29e14bd31</t>
  </si>
  <si>
    <t>6816a697954d32e29e14bd34</t>
  </si>
  <si>
    <t>6816a697954d32e29e14bd3e</t>
  </si>
  <si>
    <t>681a94b56413f52c90b30abf</t>
  </si>
  <si>
    <t>681a94b56413f52c90b30ac0</t>
  </si>
  <si>
    <t>681a94b56413f52c90b30ac1</t>
  </si>
  <si>
    <t>Amazon Mktpl*nb18m6km2</t>
  </si>
  <si>
    <t>6815b1f748a5f02887c84296</t>
  </si>
  <si>
    <t>AMAZON MKTPL*NB18M6KM2</t>
  </si>
  <si>
    <t>6815325bddcf58b40fbba2c6</t>
  </si>
  <si>
    <t>6815325bddcf58b40fbba2c7</t>
  </si>
  <si>
    <t>68156a35ddcf58b40fc8cd2f</t>
  </si>
  <si>
    <t>6816b57848a5f02887fb963d</t>
  </si>
  <si>
    <t>Amazon Mktpl*nb38y0hl2</t>
  </si>
  <si>
    <t>68144ff048a5f028877dfffb</t>
  </si>
  <si>
    <t>AMAZON MKTPL*NB38Y0HL2</t>
  </si>
  <si>
    <t>6813b9d048a5f02887587988</t>
  </si>
  <si>
    <t>6813b9d048a5f02887587989</t>
  </si>
  <si>
    <t>6813b9d048a5f028875879a9</t>
  </si>
  <si>
    <t>6813b9d048a5f028875879aa</t>
  </si>
  <si>
    <t>6813b9d048a5f02887587958</t>
  </si>
  <si>
    <t>6813b9d048a5f0288758795a</t>
  </si>
  <si>
    <t>6813b9d048a5f02887587959</t>
  </si>
  <si>
    <t>6813b9d048a5f02887587947</t>
  </si>
  <si>
    <t>6813b9d048a5f02887587946</t>
  </si>
  <si>
    <t>6813b9d048a5f028875879b6</t>
  </si>
  <si>
    <t>6813b9d048a5f028875879b7</t>
  </si>
  <si>
    <t>6813b9d048a5f028875879b4</t>
  </si>
  <si>
    <t>6813b9d048a5f028875879b5</t>
  </si>
  <si>
    <t>6813b9d048a5f0288758797e</t>
  </si>
  <si>
    <t>6813b9d048a5f0288758797d</t>
  </si>
  <si>
    <t>6813b9d048a5f02887587993</t>
  </si>
  <si>
    <t>6813b9d048a5f02887587994</t>
  </si>
  <si>
    <t>6813b9cf48a5f028875878e9</t>
  </si>
  <si>
    <t>6813b9cf48a5f028875878ea</t>
  </si>
  <si>
    <t>6813b9d048a5f02887587973</t>
  </si>
  <si>
    <t>6813b9d048a5f02887587972</t>
  </si>
  <si>
    <t>6813b9cf48a5f0288758791d</t>
  </si>
  <si>
    <t>6813b9cf48a5f0288758791e</t>
  </si>
  <si>
    <t>6813b9cf48a5f0288758791f</t>
  </si>
  <si>
    <t>6813b9cf48a5f02887587934</t>
  </si>
  <si>
    <t>6813b9cf48a5f02887587935</t>
  </si>
  <si>
    <t>6813b9cf48a5f02887587936</t>
  </si>
  <si>
    <t>6813b9d048a5f028875879c2</t>
  </si>
  <si>
    <t>6813b9d048a5f028875879c1</t>
  </si>
  <si>
    <t>6813b9d048a5f028875879c3</t>
  </si>
  <si>
    <t>68156a35ddcf58b40fc8cd32</t>
  </si>
  <si>
    <t>68156a35ddcf58b40fc8cd30</t>
  </si>
  <si>
    <t>68156a35ddcf58b40fc8cd31</t>
  </si>
  <si>
    <t>6813b9d048a5f0288758799f</t>
  </si>
  <si>
    <t>6813b9d048a5f0288758799e</t>
  </si>
  <si>
    <t>6812a0e748a5f028871fb406</t>
  </si>
  <si>
    <t>6812a0e748a5f028871fb407</t>
  </si>
  <si>
    <t>6812a0e748a5f028871fb408</t>
  </si>
  <si>
    <t>6812a0e748a5f028871fb3ea</t>
  </si>
  <si>
    <t>6812a0e748a5f028871fb3e9</t>
  </si>
  <si>
    <t>6812a0e748a5f028871fb3eb</t>
  </si>
  <si>
    <t>6812a0e748a5f028871fb422</t>
  </si>
  <si>
    <t>6812a0e748a5f028871fb423</t>
  </si>
  <si>
    <t>6812a0e748a5f028871fb424</t>
  </si>
  <si>
    <t>68142dc4ddcf58b40f85f971</t>
  </si>
  <si>
    <t>6812a0e748a5f028871fb3f7</t>
  </si>
  <si>
    <t>6812a0e748a5f028871fb3f8</t>
  </si>
  <si>
    <t>6812a0e748a5f028871fb40a</t>
  </si>
  <si>
    <t>6812a0e748a5f028871fb40b</t>
  </si>
  <si>
    <t>6812a0e748a5f028871fb40d</t>
  </si>
  <si>
    <t>6812a0e748a5f028871fb409</t>
  </si>
  <si>
    <t>6812a0e748a5f028871fb40c</t>
  </si>
  <si>
    <t>6812a0e748a5f028871fb40e</t>
  </si>
  <si>
    <t>6812a0e748a5f028871fb42e</t>
  </si>
  <si>
    <t>6812a0e748a5f028871fb42f</t>
  </si>
  <si>
    <t>68142dc4ddcf58b40f85f972</t>
  </si>
  <si>
    <t>6812a0e748a5f028871fb410</t>
  </si>
  <si>
    <t>6812a0e748a5f028871fb411</t>
  </si>
  <si>
    <t>6812a0e748a5f028871fb40f</t>
  </si>
  <si>
    <t>6812a0e748a5f028871fb43a</t>
  </si>
  <si>
    <t>6812a0e748a5f028871fb439</t>
  </si>
  <si>
    <t>6812a0e748a5f028871fb3f9</t>
  </si>
  <si>
    <t>6812a0e748a5f028871fb3fa</t>
  </si>
  <si>
    <t>6812a0e748a5f028871fb3fb</t>
  </si>
  <si>
    <t>6812a0e748a5f028871fb414</t>
  </si>
  <si>
    <t>6812a0e748a5f028871fb417</t>
  </si>
  <si>
    <t>6812a0e748a5f028871fb418</t>
  </si>
  <si>
    <t>6812a0e748a5f028871fb415</t>
  </si>
  <si>
    <t>6812a0e748a5f028871fb412</t>
  </si>
  <si>
    <t>6812a0e748a5f028871fb413</t>
  </si>
  <si>
    <t>6812a0e748a5f028871fb416</t>
  </si>
  <si>
    <t>6812a0e748a5f028871fb3ec</t>
  </si>
  <si>
    <t>6812a0e748a5f028871fb3ed</t>
  </si>
  <si>
    <t>6812a0e748a5f028871fb3fc</t>
  </si>
  <si>
    <t>681bd8d1672829bfe0734d86</t>
  </si>
  <si>
    <t>681bd8d1672829bfe0734dba</t>
  </si>
  <si>
    <t>681bd8d1672829bfe0734dd3</t>
  </si>
  <si>
    <t>681ad946672829bfe0425026</t>
  </si>
  <si>
    <t>681ad946672829bfe0425037</t>
  </si>
  <si>
    <t>681ad946672829bfe0425042</t>
  </si>
  <si>
    <t>681ad946672829bfe042504d</t>
  </si>
  <si>
    <t>681ad946672829bfe0425058</t>
  </si>
  <si>
    <t>681ad946672829bfe0425063</t>
  </si>
  <si>
    <t>681ad946672829bfe042506e</t>
  </si>
  <si>
    <t>681ad946672829bfe0425084</t>
  </si>
  <si>
    <t>681ad946672829bfe0425079</t>
  </si>
  <si>
    <t>681ad946672829bfe042508f</t>
  </si>
  <si>
    <t>681ad946672829bfe042509a</t>
  </si>
  <si>
    <t>681ad946672829bfe04250a5</t>
  </si>
  <si>
    <t>681ad946672829bfe04250b0</t>
  </si>
  <si>
    <t>681ad946672829bfe04250bb</t>
  </si>
  <si>
    <t>681ad946672829bfe04250c6</t>
  </si>
  <si>
    <t>681ad946672829bfe042500e</t>
  </si>
  <si>
    <t>681ad946672829bfe04250d1</t>
  </si>
  <si>
    <t>681a94b56413f52c90b30a97</t>
  </si>
  <si>
    <t>68198bb8954d32e29ea2d33d</t>
  </si>
  <si>
    <t>6819838748a5f028878413ca</t>
  </si>
  <si>
    <t>6819838748a5f028878413d5</t>
  </si>
  <si>
    <t>6819838748a5f028878413e0</t>
  </si>
  <si>
    <t>6819838748a5f028878413bf</t>
  </si>
  <si>
    <t>6818af7d48a5f028875c84ba</t>
  </si>
  <si>
    <t>6818af7d48a5f028875c84c5</t>
  </si>
  <si>
    <t>6818af7d48a5f028875c84d0</t>
  </si>
  <si>
    <t>6818af7d48a5f028875c84db</t>
  </si>
  <si>
    <t>6818af7d48a5f028875c84e6</t>
  </si>
  <si>
    <t>6818af7d48a5f028875c84f1</t>
  </si>
  <si>
    <t>6818af7d48a5f028875c84fc</t>
  </si>
  <si>
    <t>6818af7e48a5f028875c8512</t>
  </si>
  <si>
    <t>6818af7e48a5f028875c8507</t>
  </si>
  <si>
    <t>6818af7e48a5f028875c851d</t>
  </si>
  <si>
    <t>6818af7e48a5f028875c8528</t>
  </si>
  <si>
    <t>6818af7e48a5f028875c8533</t>
  </si>
  <si>
    <t>6818af7e48a5f028875c853e</t>
  </si>
  <si>
    <t>6818af7e48a5f028875c8549</t>
  </si>
  <si>
    <t>6818af7e48a5f028875c8554</t>
  </si>
  <si>
    <t>6818af7d48a5f028875c84af</t>
  </si>
  <si>
    <t>681857ac954d32e29e67ad6d</t>
  </si>
  <si>
    <t>68181e37954d32e29e5a33f0</t>
  </si>
  <si>
    <t>681756f548a5f028871a2791</t>
  </si>
  <si>
    <t>681756f548a5f028871a279c</t>
  </si>
  <si>
    <t>681756f548a5f028871a27a7</t>
  </si>
  <si>
    <t>681756f448a5f028871a2778</t>
  </si>
  <si>
    <t>68173a36954d32e29e32113a</t>
  </si>
  <si>
    <t>68173a36954d32e29e321145</t>
  </si>
  <si>
    <t>68173a36954d32e29e321150</t>
  </si>
  <si>
    <t>68173a36954d32e29e32115b</t>
  </si>
  <si>
    <t>68173a36954d32e29e321166</t>
  </si>
  <si>
    <t>68173a36954d32e29e321171</t>
  </si>
  <si>
    <t>68173a36954d32e29e32117c</t>
  </si>
  <si>
    <t>68173a37954d32e29e321192</t>
  </si>
  <si>
    <t>68173a37954d32e29e321187</t>
  </si>
  <si>
    <t>68173a37954d32e29e32119d</t>
  </si>
  <si>
    <t>68173a37954d32e29e3211a8</t>
  </si>
  <si>
    <t>68173a37954d32e29e3211b3</t>
  </si>
  <si>
    <t>68173a37954d32e29e3211be</t>
  </si>
  <si>
    <t>68173a37954d32e29e3211c9</t>
  </si>
  <si>
    <t>68173a37954d32e29e3211d4</t>
  </si>
  <si>
    <t>68173a36954d32e29e32112f</t>
  </si>
  <si>
    <t>6816b57748a5f02887fb9620</t>
  </si>
  <si>
    <t>6816a695954d32e29e14bb74</t>
  </si>
  <si>
    <t>6816a695954d32e29e14bb7f</t>
  </si>
  <si>
    <t>6816a695954d32e29e14bb8a</t>
  </si>
  <si>
    <t>6816a696954d32e29e14bba3</t>
  </si>
  <si>
    <t>6816a696954d32e29e14bbae</t>
  </si>
  <si>
    <t>6816a696954d32e29e14bbb9</t>
  </si>
  <si>
    <t>6816a696954d32e29e14bbc4</t>
  </si>
  <si>
    <t>6816a696954d32e29e14bbda</t>
  </si>
  <si>
    <t>6816a696954d32e29e14bbcf</t>
  </si>
  <si>
    <t>6816a696954d32e29e14bbe5</t>
  </si>
  <si>
    <t>6816a696954d32e29e14bbf0</t>
  </si>
  <si>
    <t>6816a696954d32e29e14bbfb</t>
  </si>
  <si>
    <t>6816a696954d32e29e14bc06</t>
  </si>
  <si>
    <t>6816a696954d32e29e14bc11</t>
  </si>
  <si>
    <t>6816a696954d32e29e14bc1c</t>
  </si>
  <si>
    <t>6816a695954d32e29e14bb69</t>
  </si>
  <si>
    <t>681678cb48a5f02887ecfc66</t>
  </si>
  <si>
    <t>681678cb48a5f02887ecfc71</t>
  </si>
  <si>
    <t>681678cb48a5f02887ecfc8b</t>
  </si>
  <si>
    <t>681678cb48a5f02887ecfc53</t>
  </si>
  <si>
    <t>6815b1f748a5f02887c84273</t>
  </si>
  <si>
    <t>68156a35ddcf58b40fc8cd25</t>
  </si>
  <si>
    <t>68153259ddcf58b40fbba14f</t>
  </si>
  <si>
    <t>68153259ddcf58b40fbba15a</t>
  </si>
  <si>
    <t>68153259ddcf58b40fbba165</t>
  </si>
  <si>
    <t>68153259ddcf58b40fbba170</t>
  </si>
  <si>
    <t>68153259ddcf58b40fbba17b</t>
  </si>
  <si>
    <t>68153259ddcf58b40fbba186</t>
  </si>
  <si>
    <t>68153259ddcf58b40fbba191</t>
  </si>
  <si>
    <t>6815325addcf58b40fbba1a7</t>
  </si>
  <si>
    <t>6815325addcf58b40fbba19c</t>
  </si>
  <si>
    <t>6815325addcf58b40fbba1b2</t>
  </si>
  <si>
    <t>6815325addcf58b40fbba1bd</t>
  </si>
  <si>
    <t>6815325addcf58b40fbba1c8</t>
  </si>
  <si>
    <t>6815325addcf58b40fbba1d3</t>
  </si>
  <si>
    <t>6815325addcf58b40fbba1de</t>
  </si>
  <si>
    <t>6815325addcf58b40fbba1e9</t>
  </si>
  <si>
    <t>68153259ddcf58b40fbba144</t>
  </si>
  <si>
    <t>6815099c48a5f02887a007b2</t>
  </si>
  <si>
    <t>6815099c48a5f02887a007bd</t>
  </si>
  <si>
    <t>6815099d48a5f02887a007c8</t>
  </si>
  <si>
    <t>6815099c48a5f02887a007a7</t>
  </si>
  <si>
    <t>68144ff048a5f028877dfff1</t>
  </si>
  <si>
    <t>68142dc4ddcf58b40f85f967</t>
  </si>
  <si>
    <t>6813b9cd48a5f028875876cb</t>
  </si>
  <si>
    <t>6813b9cd48a5f028875876df</t>
  </si>
  <si>
    <t>6813b9cd48a5f028875876f3</t>
  </si>
  <si>
    <t>6813b9cd48a5f02887587707</t>
  </si>
  <si>
    <t>6813b9cd48a5f02887587718</t>
  </si>
  <si>
    <t>6813b9cd48a5f0288758772b</t>
  </si>
  <si>
    <t>6813b9cd48a5f0288758773b</t>
  </si>
  <si>
    <t>6813b9cd48a5f02887587751</t>
  </si>
  <si>
    <t>6813b9cd48a5f02887587746</t>
  </si>
  <si>
    <t>6813b9cd48a5f0288758775c</t>
  </si>
  <si>
    <t>6813b9cd48a5f02887587767</t>
  </si>
  <si>
    <t>6813b9cd48a5f02887587772</t>
  </si>
  <si>
    <t>6813b9cd48a5f0288758777d</t>
  </si>
  <si>
    <t>6813b9cd48a5f02887587788</t>
  </si>
  <si>
    <t>6813b9cd48a5f02887587793</t>
  </si>
  <si>
    <t>6813b9cd48a5f028875876b6</t>
  </si>
  <si>
    <t>681356e0ddcf58b40f5a9ce4</t>
  </si>
  <si>
    <t>681356e0ddcf58b40f5a9cef</t>
  </si>
  <si>
    <t>681356e1ddcf58b40f5a9cfa</t>
  </si>
  <si>
    <t>681356e0ddcf58b40f5a9cd9</t>
  </si>
  <si>
    <t>681bfe582cbefd0ae5457064</t>
  </si>
  <si>
    <t>681bfe582cbefd0ae545706f</t>
  </si>
  <si>
    <t>681bfe582cbefd0ae545707a</t>
  </si>
  <si>
    <t>681bfe582cbefd0ae5457059</t>
  </si>
  <si>
    <t>Amazon Mktpl*nn9q20hb1</t>
  </si>
  <si>
    <t>683b6f4db15959d390e5b29a</t>
  </si>
  <si>
    <t>AMAZON MKTPL*NN9Q20HB1</t>
  </si>
  <si>
    <t>Amazon Mktpl*nn8c96v10</t>
  </si>
  <si>
    <t>683b6f4db15959d390e5b29b</t>
  </si>
  <si>
    <t>AMAZON MKTPL*NN8C96V10</t>
  </si>
  <si>
    <t>Amazon Mktpl*nn3w75mf0</t>
  </si>
  <si>
    <t>683b6f4db15959d390e5b29c</t>
  </si>
  <si>
    <t>AMAZON MKTPL*NN3W75MF0</t>
  </si>
  <si>
    <t>Amazon Mktpl*n68ca0em2</t>
  </si>
  <si>
    <t>683b6f4db15959d390e5b29d</t>
  </si>
  <si>
    <t>AMAZON MKTPL*N68CA0EM2</t>
  </si>
  <si>
    <t>Amazon Mktpl*n687w2ab2</t>
  </si>
  <si>
    <t>683b6f4db15959d390e5b29e</t>
  </si>
  <si>
    <t>AMAZON MKTPL*N687W2AB2</t>
  </si>
  <si>
    <t>683aafa5dc27b9e3ba8b15b5</t>
  </si>
  <si>
    <t>683aafa5dc27b9e3ba8b15b6</t>
  </si>
  <si>
    <t>Interest Earned Fdic Insured Deposit at Capital One ...</t>
  </si>
  <si>
    <t>683aafa5dc27b9e3ba8b154d</t>
  </si>
  <si>
    <t>INTEREST EARNED FDIC INSURED DEPOSIT AT CAPITAL ONE ...</t>
  </si>
  <si>
    <t>Purchase Into Core Account Fdic Insured Deposit at Capital One ...</t>
  </si>
  <si>
    <t>683aafa5dc27b9e3ba8b154e</t>
  </si>
  <si>
    <t>PURCHASE INTO CORE ACCOUNT FDIC INSURED DEPOSIT AT CAPITAL ONE ...</t>
  </si>
  <si>
    <t>683aafa4dc27b9e3ba8b1520</t>
  </si>
  <si>
    <t>683aafa4dc27b9e3ba8b1521</t>
  </si>
  <si>
    <t>683aafa4dc27b9e3ba8b1522</t>
  </si>
  <si>
    <t>683aafa5dc27b9e3ba8b1558</t>
  </si>
  <si>
    <t>683aafa5dc27b9e3ba8b1559</t>
  </si>
  <si>
    <t>Check Paid # 1236</t>
  </si>
  <si>
    <t>683aafa5dc27b9e3ba8b156e</t>
  </si>
  <si>
    <t>Check Paid # 1288</t>
  </si>
  <si>
    <t>683aafa5dc27b9e3ba8b156f</t>
  </si>
  <si>
    <t>683aafa5dc27b9e3ba8b1570</t>
  </si>
  <si>
    <t>683aafa5dc27b9e3ba8b1571</t>
  </si>
  <si>
    <t>683aafa5dc27b9e3ba8b1572</t>
  </si>
  <si>
    <t>683aafa5dc27b9e3ba8b1573</t>
  </si>
  <si>
    <t>683aafa5dc27b9e3ba8b1563</t>
  </si>
  <si>
    <t>683aafa5dc27b9e3ba8b1564</t>
  </si>
  <si>
    <t>683aafa5dc27b9e3ba8b1537</t>
  </si>
  <si>
    <t>683aafa5dc27b9e3ba8b1538</t>
  </si>
  <si>
    <t>683aafa5dc27b9e3ba8b1589</t>
  </si>
  <si>
    <t>683aafa5dc27b9e3ba8b158a</t>
  </si>
  <si>
    <t>683aafa5dc27b9e3ba8b158b</t>
  </si>
  <si>
    <t>683aafa5dc27b9e3ba8b1542</t>
  </si>
  <si>
    <t>683aafa5dc27b9e3ba8b1543</t>
  </si>
  <si>
    <t>683aafa5dc27b9e3ba8b152c</t>
  </si>
  <si>
    <t>683aafa5dc27b9e3ba8b152d</t>
  </si>
  <si>
    <t>683aafa5dc27b9e3ba8b157d</t>
  </si>
  <si>
    <t>683aafa5dc27b9e3ba8b157e</t>
  </si>
  <si>
    <t>683aafa5dc27b9e3ba8b157f</t>
  </si>
  <si>
    <t>683aafa5dc27b9e3ba8b1595</t>
  </si>
  <si>
    <t>683aafa5dc27b9e3ba8b1596</t>
  </si>
  <si>
    <t>683aafa5dc27b9e3ba8b1597</t>
  </si>
  <si>
    <t>683aafa5dc27b9e3ba8b1598</t>
  </si>
  <si>
    <t>683aafa5dc27b9e3ba8b1599</t>
  </si>
  <si>
    <t>683aafa5dc27b9e3ba8b159a</t>
  </si>
  <si>
    <t>683aafa5dc27b9e3ba8b15a4</t>
  </si>
  <si>
    <t>683aafa5dc27b9e3ba8b15a5</t>
  </si>
  <si>
    <t>683aafa5dc27b9e3ba8b15a6</t>
  </si>
  <si>
    <t>683aafa5dc27b9e3ba8b15a7</t>
  </si>
  <si>
    <t>683aafa5dc27b9e3ba8b15a8</t>
  </si>
  <si>
    <t>683aafa5dc27b9e3ba8b15a9</t>
  </si>
  <si>
    <t>683aafa5dc27b9e3ba8b15aa</t>
  </si>
  <si>
    <t>683aafa5dc27b9e3ba8b15ab</t>
  </si>
  <si>
    <t>6839f3c3a243f5cfdf717e7c</t>
  </si>
  <si>
    <t>6839f3c3a243f5cfdf717e7d</t>
  </si>
  <si>
    <t>6839f3c3a243f5cfdf717e7e</t>
  </si>
  <si>
    <t>6839f3c3a243f5cfdf717e88</t>
  </si>
  <si>
    <t>6839f3c3a243f5cfdf717e89</t>
  </si>
  <si>
    <t>6839f3c3a243f5cfdf717e93</t>
  </si>
  <si>
    <t>6839f3c3a243f5cfdf717e94</t>
  </si>
  <si>
    <t>6839f3c3a243f5cfdf717e95</t>
  </si>
  <si>
    <t>Amazon Kids+*nn22b1ti1</t>
  </si>
  <si>
    <t>683830fa2ed1b0bb27e5d081</t>
  </si>
  <si>
    <t>Amazon Kids+*NN22B1TI1</t>
  </si>
  <si>
    <t>683830fa2ed1b0bb27e5d082</t>
  </si>
  <si>
    <t>6838d3abdc27b9e3ba274b9c</t>
  </si>
  <si>
    <t>6838d3abdc27b9e3ba274b9d</t>
  </si>
  <si>
    <t>Tst*greens and Grains Ventnor City NJ</t>
  </si>
  <si>
    <t>683981ffdc27b9e3ba4f6809</t>
  </si>
  <si>
    <t>TST*GREENS AND GRAINS Ventnor City NJ</t>
  </si>
  <si>
    <t>683981ffdc27b9e3ba4f680a</t>
  </si>
  <si>
    <t>Amazon Mktpl*nn5gl22t2</t>
  </si>
  <si>
    <t>6836f4ec2ed1b0bb27a602fe</t>
  </si>
  <si>
    <t>AMAZON MKTPL*NN5GL22T2</t>
  </si>
  <si>
    <t>68379a45511826f30a73f154</t>
  </si>
  <si>
    <t>68379a45511826f30a73f155</t>
  </si>
  <si>
    <t>68379a45511826f30a73f156</t>
  </si>
  <si>
    <t>68379a45511826f30a73f157</t>
  </si>
  <si>
    <t>68379a45511826f30a73f16f</t>
  </si>
  <si>
    <t>68379a45511826f30a73f170</t>
  </si>
  <si>
    <t>68379a45511826f30a73f186</t>
  </si>
  <si>
    <t>68379a45511826f30a73f187</t>
  </si>
  <si>
    <t>68379a45511826f30a73f188</t>
  </si>
  <si>
    <t>Marquez Restaurant Hammonton NJ</t>
  </si>
  <si>
    <t>683790af2ed1b0bb27c0e7fb</t>
  </si>
  <si>
    <t>MARQUEZ RESTAURANT HAMMONTON NJ</t>
  </si>
  <si>
    <t>68380e25511826f30a8eb1f6</t>
  </si>
  <si>
    <t>68379a45511826f30a73f17a</t>
  </si>
  <si>
    <t>68379a45511826f30a73f17b</t>
  </si>
  <si>
    <t>68379a45511826f30a73f17c</t>
  </si>
  <si>
    <t>Amazon Mktpl*nz66k6my1</t>
  </si>
  <si>
    <t>68364c5d511826f30a312456</t>
  </si>
  <si>
    <t>AMAZON MKTPL*NZ66K6MY1</t>
  </si>
  <si>
    <t>Amazon Mktpl*nz8cr75f1</t>
  </si>
  <si>
    <t>68364c5d511826f30a312457</t>
  </si>
  <si>
    <t>AMAZON MKTPL*NZ8CR75F1</t>
  </si>
  <si>
    <t>Amazon Mktpl*nz4sl3pp0</t>
  </si>
  <si>
    <t>68364c5d511826f30a312458</t>
  </si>
  <si>
    <t>AMAZON MKTPL*NZ4SL3PP0</t>
  </si>
  <si>
    <t>Amazon.com*nz7xd40o0</t>
  </si>
  <si>
    <t>68364c5d511826f30a312459</t>
  </si>
  <si>
    <t>Amazon.com*NZ7XD40O0</t>
  </si>
  <si>
    <t>Amazon Mktpl*nz1rv0g40</t>
  </si>
  <si>
    <t>68364c5d511826f30a31245a</t>
  </si>
  <si>
    <t>AMAZON MKTPL*NZ1RV0G40</t>
  </si>
  <si>
    <t>Amazon.com*nz9hl1000</t>
  </si>
  <si>
    <t>68364c5d511826f30a31245b</t>
  </si>
  <si>
    <t>Amazon.com*NZ9HL1000</t>
  </si>
  <si>
    <t>Amazon Mktpl*nz8ik8vn1</t>
  </si>
  <si>
    <t>68364c5d511826f30a31245c</t>
  </si>
  <si>
    <t>AMAZON MKTPL*NZ8IK8VN1</t>
  </si>
  <si>
    <t>Amazon Mktpl*nz1te3vu1</t>
  </si>
  <si>
    <t>68364c5d511826f30a31245d</t>
  </si>
  <si>
    <t>AMAZON MKTPL*NZ1TE3VU1</t>
  </si>
  <si>
    <t>Sq *bad Wolf Burger Bayville NJ</t>
  </si>
  <si>
    <t>68365b55511826f30a3490f6</t>
  </si>
  <si>
    <t>SQ *BAD WOLF BURGER Bayville NJ</t>
  </si>
  <si>
    <t>68329b092ed1b0bb27d29120</t>
  </si>
  <si>
    <t>68329b092ed1b0bb27d29121</t>
  </si>
  <si>
    <t>68329b092ed1b0bb27d29141</t>
  </si>
  <si>
    <t>68329b092ed1b0bb27d29136</t>
  </si>
  <si>
    <t>68329b092ed1b0bb27d29137</t>
  </si>
  <si>
    <t>Direct Debit Comcast-xfinitcable Svcs</t>
  </si>
  <si>
    <t>68329b092ed1b0bb27d2912b</t>
  </si>
  <si>
    <t>DIRECT DEBIT COMCAST-XFINITCABLE SVCS</t>
  </si>
  <si>
    <t>68329b092ed1b0bb27d2912c</t>
  </si>
  <si>
    <t>68365b55511826f30a3490f7</t>
  </si>
  <si>
    <t>68365b55511826f30a3490f8</t>
  </si>
  <si>
    <t>Dunkin #xx6233 Ventnor City NJ</t>
  </si>
  <si>
    <t>68365b55511826f30a3490f9</t>
  </si>
  <si>
    <t>DUNKIN #XX6233 VENTNOR CITY NJ</t>
  </si>
  <si>
    <t>6830d3052ed1b0bb27752af3</t>
  </si>
  <si>
    <t>6830d3052ed1b0bb27752af4</t>
  </si>
  <si>
    <t>6830d3052ed1b0bb27752af5</t>
  </si>
  <si>
    <t>6830d3052ed1b0bb27752ae8</t>
  </si>
  <si>
    <t>6830d3052ed1b0bb27752ae9</t>
  </si>
  <si>
    <t>6830d3062ed1b0bb27752aff</t>
  </si>
  <si>
    <t>6830d3062ed1b0bb27752b00</t>
  </si>
  <si>
    <t>6830d4f52280b4039d0659b6</t>
  </si>
  <si>
    <t>68322ccb2ed1b0bb27b84cb0</t>
  </si>
  <si>
    <t>Amazon Mktpl*nw10o1y11</t>
  </si>
  <si>
    <t>682fa7627171043967bcead3</t>
  </si>
  <si>
    <t>AMAZON MKTPL*NW10O1Y11</t>
  </si>
  <si>
    <t>682ede322d04a91215ef9dda</t>
  </si>
  <si>
    <t>682ede322d04a91215ef9ddb</t>
  </si>
  <si>
    <t>682ede322d04a91215ef9ddc</t>
  </si>
  <si>
    <t>682ede322d04a91215ef9ddd</t>
  </si>
  <si>
    <t>682ede322d04a91215ef9dde</t>
  </si>
  <si>
    <t>682ede322d04a91215ef9ddf</t>
  </si>
  <si>
    <t>682ede322d04a91215ef9de0</t>
  </si>
  <si>
    <t>682ede322d04a91215ef9de1</t>
  </si>
  <si>
    <t>682ede322d04a91215ef9de2</t>
  </si>
  <si>
    <t>682ede322d04a91215ef9de3</t>
  </si>
  <si>
    <t>682ede322d04a91215ef9de4</t>
  </si>
  <si>
    <t>682ede322d04a91215ef9de5</t>
  </si>
  <si>
    <t>682ede322d04a91215ef9de6</t>
  </si>
  <si>
    <t>682ede322d04a91215ef9de7</t>
  </si>
  <si>
    <t>682ede322d04a91215ef9de8</t>
  </si>
  <si>
    <t>682ede322d04a91215ef9de9</t>
  </si>
  <si>
    <t>682ede322d04a91215ef9dea</t>
  </si>
  <si>
    <t>682ede322d04a91215ef9deb</t>
  </si>
  <si>
    <t>682ede322d04a91215ef9dec</t>
  </si>
  <si>
    <t>682ede322d04a91215ef9ded</t>
  </si>
  <si>
    <t>682ede322d04a91215ef9dee</t>
  </si>
  <si>
    <t>682ede322d04a91215ef9def</t>
  </si>
  <si>
    <t>682ede322d04a91215ef9df0</t>
  </si>
  <si>
    <t>682ede322d04a91215ef9df1</t>
  </si>
  <si>
    <t>682ede322d04a91215ef9df2</t>
  </si>
  <si>
    <t>682ede322d04a91215ef9df3</t>
  </si>
  <si>
    <t>682ede322d04a91215ef9df4</t>
  </si>
  <si>
    <t>682ede322d04a91215ef9df5</t>
  </si>
  <si>
    <t>682ede322d04a91215ef9df6</t>
  </si>
  <si>
    <t>682ede322d04a91215ef9df7</t>
  </si>
  <si>
    <t>682ede322d04a91215ef9df8</t>
  </si>
  <si>
    <t>682ede322d04a91215ef9df9</t>
  </si>
  <si>
    <t>682ede322d04a91215ef9dfa</t>
  </si>
  <si>
    <t>682ede322d04a91215ef9dfb</t>
  </si>
  <si>
    <t>682ede322d04a91215ef9dfc</t>
  </si>
  <si>
    <t>682ede322d04a91215ef9dfd</t>
  </si>
  <si>
    <t>682ede322d04a91215ef9dfe</t>
  </si>
  <si>
    <t>682ede322d04a91215ef9dff</t>
  </si>
  <si>
    <t>682ede322d04a91215ef9e00</t>
  </si>
  <si>
    <t>682ede322d04a91215ef9e01</t>
  </si>
  <si>
    <t>682ede322d04a91215ef9e02</t>
  </si>
  <si>
    <t>682ede322d04a91215ef9e03</t>
  </si>
  <si>
    <t>682ede322d04a91215ef9e04</t>
  </si>
  <si>
    <t>682ede322d04a91215ef9e05</t>
  </si>
  <si>
    <t>682ede322d04a91215ef9e06</t>
  </si>
  <si>
    <t>682ede322d04a91215ef9e07</t>
  </si>
  <si>
    <t>682ede322d04a91215ef9e08</t>
  </si>
  <si>
    <t>682ede322d04a91215ef9e09</t>
  </si>
  <si>
    <t>682ede322d04a91215ef9e0a</t>
  </si>
  <si>
    <t>682ede322d04a91215ef9e0b</t>
  </si>
  <si>
    <t>682ede322d04a91215ef9e0c</t>
  </si>
  <si>
    <t>682ede322d04a91215ef9e0d</t>
  </si>
  <si>
    <t>682ede322d04a91215ef9e0e</t>
  </si>
  <si>
    <t>682fe6607171043967cbe66c</t>
  </si>
  <si>
    <t>6830d4f52280b4039d0659b7</t>
  </si>
  <si>
    <t>6830d4f52280b4039d0659b8</t>
  </si>
  <si>
    <t>682ede332d04a91215ef9e18</t>
  </si>
  <si>
    <t>682ede332d04a91215ef9e19</t>
  </si>
  <si>
    <t>Amazon Mktpl*nw9of49k0</t>
  </si>
  <si>
    <t>682db95ba05262dddbdb9f84</t>
  </si>
  <si>
    <t>AMAZON MKTPL*NW9OF49K0</t>
  </si>
  <si>
    <t>Amazon Mktpl*nz9gv4972</t>
  </si>
  <si>
    <t>682db95ba05262dddbdb9f83</t>
  </si>
  <si>
    <t>AMAZON MKTPL*NZ9GV4972</t>
  </si>
  <si>
    <t>Amazon Mktpl*nw3db99t0</t>
  </si>
  <si>
    <t>682db95ba05262dddbdb9f85</t>
  </si>
  <si>
    <t>AMAZON MKTPL*NW3DB99T0</t>
  </si>
  <si>
    <t>682da186a05262dddbd5885d</t>
  </si>
  <si>
    <t>682da186a05262dddbd5885e</t>
  </si>
  <si>
    <t>682da186a05262dddbd5885f</t>
  </si>
  <si>
    <t>682da186a05262dddbd58851</t>
  </si>
  <si>
    <t>682da186a05262dddbd58853</t>
  </si>
  <si>
    <t>Check Paid # 1253</t>
  </si>
  <si>
    <t>682da186a05262dddbd58852</t>
  </si>
  <si>
    <t>682da186a05262dddbd58869</t>
  </si>
  <si>
    <t>682da186a05262dddbd5886a</t>
  </si>
  <si>
    <t>682fe6607171043967cbe66d</t>
  </si>
  <si>
    <t>682fe6607171043967cbe66e</t>
  </si>
  <si>
    <t>Kindle Svcs*nw1me36y0</t>
  </si>
  <si>
    <t>682ce134a05262dddbaa07db</t>
  </si>
  <si>
    <t>Kindle Svcs*NW1ME36Y0</t>
  </si>
  <si>
    <t>682d5135a05262dddbc3d98d</t>
  </si>
  <si>
    <t>682d5135a05262dddbc3d98c</t>
  </si>
  <si>
    <t>682da564a05262dddbd67eb9</t>
  </si>
  <si>
    <t>682fe6607171043967cbe66f</t>
  </si>
  <si>
    <t>682fe6607171043967cbe670</t>
  </si>
  <si>
    <t>682d5135a05262dddbc3d96c</t>
  </si>
  <si>
    <t>682d5135a05262dddbc3d96b</t>
  </si>
  <si>
    <t>68293b64311342d3ebd65ffb</t>
  </si>
  <si>
    <t>Amazon Mktpl*nw18b43c0</t>
  </si>
  <si>
    <t>68293b64311342d3ebd65ffa</t>
  </si>
  <si>
    <t>AMAZON MKTPL*NW18B43C0</t>
  </si>
  <si>
    <t>68296200311342d3ebdf576e</t>
  </si>
  <si>
    <t>68296200311342d3ebdf576f</t>
  </si>
  <si>
    <t>Shocks Heating Coolin Ventnor City NJ</t>
  </si>
  <si>
    <t>682c63cd92b72949f1984493</t>
  </si>
  <si>
    <t>SHOCKS HEATING COOLIN VENTNOR CITY NJ</t>
  </si>
  <si>
    <t>682c63cd92b72949f1984494</t>
  </si>
  <si>
    <t>Amazon Mktpl*nw00h8fs0</t>
  </si>
  <si>
    <t>68293b64311342d3ebd65ffc</t>
  </si>
  <si>
    <t>AMAZON MKTPL*NW00H8FS0</t>
  </si>
  <si>
    <t>Amazon Mktpl*ni2n12yr0</t>
  </si>
  <si>
    <t>68293b64311342d3ebd65ffe</t>
  </si>
  <si>
    <t>AMAZON MKTPL*NI2N12YR0</t>
  </si>
  <si>
    <t>Amazon Mktpl*ni3jz3wh0</t>
  </si>
  <si>
    <t>68293b64311342d3ebd65ffd</t>
  </si>
  <si>
    <t>AMAZON MKTPL*NI3JZ3WH0</t>
  </si>
  <si>
    <t>6827d5ef9d8e10a89429b57e</t>
  </si>
  <si>
    <t>6827d5ef9d8e10a89429b57f</t>
  </si>
  <si>
    <t>Www.ventnorcity.org Ventnor City NJ</t>
  </si>
  <si>
    <t>6828c56a9d8e10a89455d5a4</t>
  </si>
  <si>
    <t>WWW.VENTNORCITY.ORG VENTNOR CITY NJ</t>
  </si>
  <si>
    <t>Tst*hot Bagels &amp; More Margate City NJ</t>
  </si>
  <si>
    <t>6828c56a9d8e10a89455d5a2</t>
  </si>
  <si>
    <t>TST*HOT BAGELS &amp; MORE Margate City NJ</t>
  </si>
  <si>
    <t>6828c56a9d8e10a89455d5a1</t>
  </si>
  <si>
    <t>Pay*capital District Y Albany NY</t>
  </si>
  <si>
    <t>6828c56a9d8e10a89455d5a3</t>
  </si>
  <si>
    <t>PAY*CAPITAL DISTRICT Y ALBANY NY</t>
  </si>
  <si>
    <t>Amazon Mktpl*ni3zz2rb0</t>
  </si>
  <si>
    <t>6826c18ccf0a02adaaf6675f</t>
  </si>
  <si>
    <t>AMAZON MKTPL*NI3ZZ2RB0</t>
  </si>
  <si>
    <t>6826621121624d0ab054f4ba</t>
  </si>
  <si>
    <t>6826621121624d0ab054f4bb</t>
  </si>
  <si>
    <t>6826621121624d0ab054f4b9</t>
  </si>
  <si>
    <t>6826621121624d0ab054f4a6</t>
  </si>
  <si>
    <t>Direct Deposit Yahoo Inc. Achpayment</t>
  </si>
  <si>
    <t>6826621121624d0ab054f4a7</t>
  </si>
  <si>
    <t>DIRECT DEPOSIT YAHOO INC. ACHPAYMENT</t>
  </si>
  <si>
    <t>6826621121624d0ab054f4a8</t>
  </si>
  <si>
    <t>6827ba339d8e10a894233e1d</t>
  </si>
  <si>
    <t>Amazon Mktpl*nw9l12b52</t>
  </si>
  <si>
    <t>682562bacf0a02adaaaf185a</t>
  </si>
  <si>
    <t>AMAZON MKTPL*NW9L12B52</t>
  </si>
  <si>
    <t>Amazon Mktpl*nw1k908c2</t>
  </si>
  <si>
    <t>682562bacf0a02adaaaf1858</t>
  </si>
  <si>
    <t>AMAZON MKTPL*NW1K908C2</t>
  </si>
  <si>
    <t>Amazon Mktpl*nw09j8b82</t>
  </si>
  <si>
    <t>682562bacf0a02adaaaf1859</t>
  </si>
  <si>
    <t>AMAZON MKTPL*NW09J8B82</t>
  </si>
  <si>
    <t>Amazon Mktpl*ni2yg26u1</t>
  </si>
  <si>
    <t>682562bacf0a02adaaaf185c</t>
  </si>
  <si>
    <t>AMAZON MKTPL*NI2YG26U1</t>
  </si>
  <si>
    <t>Amazon Mktpl*ni7qu5ho1</t>
  </si>
  <si>
    <t>682562bacf0a02adaaaf185b</t>
  </si>
  <si>
    <t>AMAZON MKTPL*NI7QU5HO1</t>
  </si>
  <si>
    <t>68241ff6f9f65160f4b0bb4a</t>
  </si>
  <si>
    <t>68241ff6f9f65160f4b0bb4d</t>
  </si>
  <si>
    <t>68241ff6f9f65160f4b0bb55</t>
  </si>
  <si>
    <t>68241ff6f9f65160f4b0bb5b</t>
  </si>
  <si>
    <t>68241ff6f9f65160f4b0bb5e</t>
  </si>
  <si>
    <t>68241ff6f9f65160f4b0bb67</t>
  </si>
  <si>
    <t>68241ff6f9f65160f4b0bb73</t>
  </si>
  <si>
    <t>68241ff6f9f65160f4b0bb79</t>
  </si>
  <si>
    <t>68241ff6f9f65160f4b0bb7b</t>
  </si>
  <si>
    <t>68241ff6f9f65160f4b0bb46</t>
  </si>
  <si>
    <t>68241ff6f9f65160f4b0bb4b</t>
  </si>
  <si>
    <t>68241ff6f9f65160f4b0bb50</t>
  </si>
  <si>
    <t>68241ff6f9f65160f4b0bb51</t>
  </si>
  <si>
    <t>68241ff6f9f65160f4b0bb54</t>
  </si>
  <si>
    <t>68241ff6f9f65160f4b0bb59</t>
  </si>
  <si>
    <t>68241ff6f9f65160f4b0bb5f</t>
  </si>
  <si>
    <t>68241ff6f9f65160f4b0bb60</t>
  </si>
  <si>
    <t>68241ff6f9f65160f4b0bb63</t>
  </si>
  <si>
    <t>68241ff6f9f65160f4b0bb6d</t>
  </si>
  <si>
    <t>68241ff6f9f65160f4b0bb71</t>
  </si>
  <si>
    <t>68241ff6f9f65160f4b0bb74</t>
  </si>
  <si>
    <t>68241ff6f9f65160f4b0bb76</t>
  </si>
  <si>
    <t>68241ff6f9f65160f4b0bb47</t>
  </si>
  <si>
    <t>68241ff6f9f65160f4b0bb52</t>
  </si>
  <si>
    <t>68241ff6f9f65160f4b0bb58</t>
  </si>
  <si>
    <t>68241ff6f9f65160f4b0bb61</t>
  </si>
  <si>
    <t>68241ff6f9f65160f4b0bb64</t>
  </si>
  <si>
    <t>68241ff6f9f65160f4b0bb6b</t>
  </si>
  <si>
    <t>68241ff6f9f65160f4b0bb6c</t>
  </si>
  <si>
    <t>68241ff6f9f65160f4b0bb6e</t>
  </si>
  <si>
    <t>68241ff6f9f65160f4b0bb6f</t>
  </si>
  <si>
    <t>68241ff6f9f65160f4b0bb75</t>
  </si>
  <si>
    <t>68241ff6f9f65160f4b0bb77</t>
  </si>
  <si>
    <t>68241ff6f9f65160f4b0bb78</t>
  </si>
  <si>
    <t>68241ff6f9f65160f4b0bb48</t>
  </si>
  <si>
    <t>68241ff6f9f65160f4b0bb49</t>
  </si>
  <si>
    <t>68241ff6f9f65160f4b0bb4c</t>
  </si>
  <si>
    <t>68241ff6f9f65160f4b0bb4e</t>
  </si>
  <si>
    <t>68241ff6f9f65160f4b0bb4f</t>
  </si>
  <si>
    <t>68241ff6f9f65160f4b0bb53</t>
  </si>
  <si>
    <t>68241ff6f9f65160f4b0bb56</t>
  </si>
  <si>
    <t>68241ff6f9f65160f4b0bb57</t>
  </si>
  <si>
    <t>68241ff6f9f65160f4b0bb5a</t>
  </si>
  <si>
    <t>68241ff6f9f65160f4b0bb5c</t>
  </si>
  <si>
    <t>68241ff6f9f65160f4b0bb5d</t>
  </si>
  <si>
    <t>68241ff6f9f65160f4b0bb62</t>
  </si>
  <si>
    <t>68241ff6f9f65160f4b0bb65</t>
  </si>
  <si>
    <t>68241ff6f9f65160f4b0bb66</t>
  </si>
  <si>
    <t>68241ff6f9f65160f4b0bb68</t>
  </si>
  <si>
    <t>68241ff6f9f65160f4b0bb69</t>
  </si>
  <si>
    <t>68241ff6f9f65160f4b0bb6a</t>
  </si>
  <si>
    <t>68241ff6f9f65160f4b0bb70</t>
  </si>
  <si>
    <t>68241ff6f9f65160f4b0bb72</t>
  </si>
  <si>
    <t>68241ff6f9f65160f4b0bb7a</t>
  </si>
  <si>
    <t>68241ff6f9f65160f4b0bb7c</t>
  </si>
  <si>
    <t>68241ff6f9f65160f4b0bc0b</t>
  </si>
  <si>
    <t>Cash Advance Atm7791 6701 Ventnor a Ventnor City NJx4406GSN</t>
  </si>
  <si>
    <t>68241ff6f9f65160f4b0bc0a</t>
  </si>
  <si>
    <t>CASH ADVANCE ATM7791 6701 VENTNOR A VENTNOR CITY NJXXXXXXXXXXXXX4406GSN</t>
  </si>
  <si>
    <t>Anthropic San Francisco CA</t>
  </si>
  <si>
    <t>6826228321624d0ab0457d34</t>
  </si>
  <si>
    <t>ANTHROPIC SAN FRANCISCO CA</t>
  </si>
  <si>
    <t>Amazon Mktpl*ni9uc2v50</t>
  </si>
  <si>
    <t>6824179ff9f65160f4aeb1ba</t>
  </si>
  <si>
    <t>AMAZON MKTPL*NI9UC2V50</t>
  </si>
  <si>
    <t>Amazon Mktpl*ni8854mn1</t>
  </si>
  <si>
    <t>6824179ff9f65160f4aeb1bb</t>
  </si>
  <si>
    <t>AMAZON MKTPL*NI8854MN1</t>
  </si>
  <si>
    <t>Amazon Mktpl*ni1qg8p21</t>
  </si>
  <si>
    <t>6824179ff9f65160f4aeb1bc</t>
  </si>
  <si>
    <t>AMAZON MKTPL*NI1QG8P21</t>
  </si>
  <si>
    <t>Amazon Mktpl*nw8cb9v72</t>
  </si>
  <si>
    <t>6824179ff9f65160f4aeb1bd</t>
  </si>
  <si>
    <t>AMAZON MKTPL*NW8CB9V72</t>
  </si>
  <si>
    <t>68241ff6f9f65160f4b0bb85</t>
  </si>
  <si>
    <t>68241ff6f9f65160f4b0bb88</t>
  </si>
  <si>
    <t>68241ff6f9f65160f4b0bb91</t>
  </si>
  <si>
    <t>68241ff6f9f65160f4b0bb92</t>
  </si>
  <si>
    <t>68241ff6f9f65160f4b0bb93</t>
  </si>
  <si>
    <t>68241ff6f9f65160f4b0bb94</t>
  </si>
  <si>
    <t>68241ff6f9f65160f4b0bb98</t>
  </si>
  <si>
    <t>68241ff6f9f65160f4b0bb9b</t>
  </si>
  <si>
    <t>68241ff6f9f65160f4b0bb9d</t>
  </si>
  <si>
    <t>68241ff6f9f65160f4b0bba0</t>
  </si>
  <si>
    <t>68241ff6f9f65160f4b0bba6</t>
  </si>
  <si>
    <t>68241ff6f9f65160f4b0bba8</t>
  </si>
  <si>
    <t>68241ff6f9f65160f4b0bbaa</t>
  </si>
  <si>
    <t>68241ff6f9f65160f4b0bbaf</t>
  </si>
  <si>
    <t>You Sold First Tr Exchange Traded Fd VI Nasda...</t>
  </si>
  <si>
    <t>68241ff6f9f65160f4b0bbb1</t>
  </si>
  <si>
    <t>YOU SOLD FIRST TR EXCHANGE TRADED FD VI NASDA...</t>
  </si>
  <si>
    <t>68241ff6f9f65160f4b0bbbb</t>
  </si>
  <si>
    <t>68241ff6f9f65160f4b0bbbd</t>
  </si>
  <si>
    <t>68241ff6f9f65160f4b0bbc0</t>
  </si>
  <si>
    <t>68241ff6f9f65160f4b0bbc4</t>
  </si>
  <si>
    <t>68241ff6f9f65160f4b0bbc5</t>
  </si>
  <si>
    <t>68241ff6f9f65160f4b0bbc6</t>
  </si>
  <si>
    <t>68241ff6f9f65160f4b0bbc8</t>
  </si>
  <si>
    <t>68241ff6f9f65160f4b0bbc9</t>
  </si>
  <si>
    <t>68241ff6f9f65160f4b0bbca</t>
  </si>
  <si>
    <t>68241ff6f9f65160f4b0bbcb</t>
  </si>
  <si>
    <t>You Bought Quantum Computing Inc Com</t>
  </si>
  <si>
    <t>68241ff6f9f65160f4b0bbd4</t>
  </si>
  <si>
    <t>YOU BOUGHT QUANTUM COMPUTING INC COM</t>
  </si>
  <si>
    <t>You Bought Rigetti Computing Inc Common Stock</t>
  </si>
  <si>
    <t>68241ff6f9f65160f4b0bbd6</t>
  </si>
  <si>
    <t>YOU BOUGHT RIGETTI COMPUTING INC COMMON STOCK</t>
  </si>
  <si>
    <t>68241ff6f9f65160f4b0bbd7</t>
  </si>
  <si>
    <t>68241ff6f9f65160f4b0bbd9</t>
  </si>
  <si>
    <t>68241ff6f9f65160f4b0bbda</t>
  </si>
  <si>
    <t>68241ff6f9f65160f4b0bbdb</t>
  </si>
  <si>
    <t>68241ff6f9f65160f4b0bbdc</t>
  </si>
  <si>
    <t>You Bought Varonis Systems Inc</t>
  </si>
  <si>
    <t>68241ff6f9f65160f4b0bbe1</t>
  </si>
  <si>
    <t>YOU BOUGHT VARONIS SYSTEMS INC</t>
  </si>
  <si>
    <t>68241ff6f9f65160f4b0bbe3</t>
  </si>
  <si>
    <t>68241ff6f9f65160f4b0bbf1</t>
  </si>
  <si>
    <t>68241ff6f9f65160f4b0bb7e</t>
  </si>
  <si>
    <t>68241ff6f9f65160f4b0bb80</t>
  </si>
  <si>
    <t>68241ff6f9f65160f4b0bb81</t>
  </si>
  <si>
    <t>68241ff6f9f65160f4b0bb83</t>
  </si>
  <si>
    <t>68241ff6f9f65160f4b0bb86</t>
  </si>
  <si>
    <t>68241ff6f9f65160f4b0bb87</t>
  </si>
  <si>
    <t>68241ff6f9f65160f4b0bb90</t>
  </si>
  <si>
    <t>68241ff6f9f65160f4b0bb96</t>
  </si>
  <si>
    <t>68241ff6f9f65160f4b0bb97</t>
  </si>
  <si>
    <t>68241ff6f9f65160f4b0bb99</t>
  </si>
  <si>
    <t>68241ff6f9f65160f4b0bb9c</t>
  </si>
  <si>
    <t>68241ff6f9f65160f4b0bb9e</t>
  </si>
  <si>
    <t>68241ff6f9f65160f4b0bb9f</t>
  </si>
  <si>
    <t>68241ff6f9f65160f4b0bba7</t>
  </si>
  <si>
    <t>68241ff6f9f65160f4b0bbae</t>
  </si>
  <si>
    <t>68241ff6f9f65160f4b0bbb9</t>
  </si>
  <si>
    <t>68241ff6f9f65160f4b0bbc2</t>
  </si>
  <si>
    <t>68241ff6f9f65160f4b0bbc7</t>
  </si>
  <si>
    <t>68241ff6f9f65160f4b0bbcd</t>
  </si>
  <si>
    <t>68241ff6f9f65160f4b0bbcf</t>
  </si>
  <si>
    <t>68241ff6f9f65160f4b0bbd1</t>
  </si>
  <si>
    <t>68241ff6f9f65160f4b0bbd5</t>
  </si>
  <si>
    <t>68241ff6f9f65160f4b0bbd8</t>
  </si>
  <si>
    <t>You Bought Thryv Hldgs Inc Com New</t>
  </si>
  <si>
    <t>68241ff6f9f65160f4b0bbdf</t>
  </si>
  <si>
    <t>YOU BOUGHT THRYV HLDGS INC COM NEW</t>
  </si>
  <si>
    <t>68241ff6f9f65160f4b0bbe4</t>
  </si>
  <si>
    <t>68241ff6f9f65160f4b0bbe5</t>
  </si>
  <si>
    <t>68241ff6f9f65160f4b0bbe7</t>
  </si>
  <si>
    <t>68241ff6f9f65160f4b0bbe9</t>
  </si>
  <si>
    <t>68241ff6f9f65160f4b0bbea</t>
  </si>
  <si>
    <t>68241ff6f9f65160f4b0bbed</t>
  </si>
  <si>
    <t>68241ff6f9f65160f4b0bbef</t>
  </si>
  <si>
    <t>68241ff6f9f65160f4b0bbf0</t>
  </si>
  <si>
    <t>68241ff6f9f65160f4b0bbf2</t>
  </si>
  <si>
    <t>68241ff6f9f65160f4b0bb7f</t>
  </si>
  <si>
    <t>68241ff6f9f65160f4b0bb82</t>
  </si>
  <si>
    <t>68241ff6f9f65160f4b0bb8a</t>
  </si>
  <si>
    <t>68241ff6f9f65160f4b0bb8c</t>
  </si>
  <si>
    <t>68241ff6f9f65160f4b0bb95</t>
  </si>
  <si>
    <t>68241ff6f9f65160f4b0bba2</t>
  </si>
  <si>
    <t>68241ff6f9f65160f4b0bba3</t>
  </si>
  <si>
    <t>68241ff6f9f65160f4b0bba4</t>
  </si>
  <si>
    <t>68241ff6f9f65160f4b0bbac</t>
  </si>
  <si>
    <t>68241ff6f9f65160f4b0bbad</t>
  </si>
  <si>
    <t>68241ff6f9f65160f4b0bbb0</t>
  </si>
  <si>
    <t>68241ff6f9f65160f4b0bbc1</t>
  </si>
  <si>
    <t>68241ff6f9f65160f4b0bbcc</t>
  </si>
  <si>
    <t>68241ff6f9f65160f4b0bbce</t>
  </si>
  <si>
    <t>68241ff6f9f65160f4b0bbd0</t>
  </si>
  <si>
    <t>68241ff6f9f65160f4b0bbd2</t>
  </si>
  <si>
    <t>68241ff6f9f65160f4b0bbdd</t>
  </si>
  <si>
    <t>68241ff6f9f65160f4b0bbde</t>
  </si>
  <si>
    <t>68241ff6f9f65160f4b0bbe0</t>
  </si>
  <si>
    <t>68241ff6f9f65160f4b0bbe6</t>
  </si>
  <si>
    <t>68241ff6f9f65160f4b0bbe8</t>
  </si>
  <si>
    <t>68241ff6f9f65160f4b0bbec</t>
  </si>
  <si>
    <t>68241ff6f9f65160f4b0bbee</t>
  </si>
  <si>
    <t>68241ff6f9f65160f4b0bb7d</t>
  </si>
  <si>
    <t>68241ff6f9f65160f4b0bb84</t>
  </si>
  <si>
    <t>68241ff6f9f65160f4b0bb89</t>
  </si>
  <si>
    <t>68241ff6f9f65160f4b0bb8b</t>
  </si>
  <si>
    <t>68241ff6f9f65160f4b0bb8d</t>
  </si>
  <si>
    <t>68241ff6f9f65160f4b0bb8e</t>
  </si>
  <si>
    <t>68241ff6f9f65160f4b0bb8f</t>
  </si>
  <si>
    <t>68241ff6f9f65160f4b0bb9a</t>
  </si>
  <si>
    <t>68241ff6f9f65160f4b0bba1</t>
  </si>
  <si>
    <t>68241ff6f9f65160f4b0bba5</t>
  </si>
  <si>
    <t>68241ff6f9f65160f4b0bba9</t>
  </si>
  <si>
    <t>68241ff6f9f65160f4b0bbab</t>
  </si>
  <si>
    <t>68241ff6f9f65160f4b0bbb2</t>
  </si>
  <si>
    <t>68241ff6f9f65160f4b0bbb3</t>
  </si>
  <si>
    <t>68241ff6f9f65160f4b0bbb4</t>
  </si>
  <si>
    <t>68241ff6f9f65160f4b0bbb5</t>
  </si>
  <si>
    <t>You Bought Innodata Inc</t>
  </si>
  <si>
    <t>68241ff6f9f65160f4b0bbb6</t>
  </si>
  <si>
    <t>YOU BOUGHT INNODATA INC</t>
  </si>
  <si>
    <t>68241ff6f9f65160f4b0bbb7</t>
  </si>
  <si>
    <t>68241ff6f9f65160f4b0bbb8</t>
  </si>
  <si>
    <t>68241ff6f9f65160f4b0bbba</t>
  </si>
  <si>
    <t>68241ff6f9f65160f4b0bbbc</t>
  </si>
  <si>
    <t>68241ff6f9f65160f4b0bbbe</t>
  </si>
  <si>
    <t>68241ff6f9f65160f4b0bbbf</t>
  </si>
  <si>
    <t>68241ff6f9f65160f4b0bbc3</t>
  </si>
  <si>
    <t>68241ff6f9f65160f4b0bbd3</t>
  </si>
  <si>
    <t>68241ff6f9f65160f4b0bbe2</t>
  </si>
  <si>
    <t>68241ff6f9f65160f4b0bbeb</t>
  </si>
  <si>
    <t>68241ff6f9f65160f4b0bc0c</t>
  </si>
  <si>
    <t>68241ff6f9f65160f4b0bc0d</t>
  </si>
  <si>
    <t>Direct Debit Comcast Cable</t>
  </si>
  <si>
    <t>68241ff6f9f65160f4b0bc17</t>
  </si>
  <si>
    <t>DIRECT DEBIT COMCAST CABLE</t>
  </si>
  <si>
    <t>68241ff6f9f65160f4b0bc18</t>
  </si>
  <si>
    <t>68243fcc16c8889e2d37bbd0</t>
  </si>
  <si>
    <t>6826228321624d0ab0457d35</t>
  </si>
  <si>
    <t>Amazon Mktpl*ni88b80o1</t>
  </si>
  <si>
    <t>6822a1a70d1111cd8c985591</t>
  </si>
  <si>
    <t>AMAZON MKTPL*NI88B80O1</t>
  </si>
  <si>
    <t>Claude.ai Subscription San Francisco CA</t>
  </si>
  <si>
    <t>68243fcc16c8889e2d37bbd2</t>
  </si>
  <si>
    <t>CLAUDE.AI SUBSCRIPTION SAN FRANCISCO CA</t>
  </si>
  <si>
    <t>68243fcc16c8889e2d37bbd1</t>
  </si>
  <si>
    <t>Sq *tacocat Food Truck Ventnor City NJ</t>
  </si>
  <si>
    <t>68243fcc16c8889e2d37bbd3</t>
  </si>
  <si>
    <t>SQ *TACOCAT FOOD TRUCK Ventnor City NJ</t>
  </si>
  <si>
    <t>Sq *vampire Penguin Ventnor City NJ</t>
  </si>
  <si>
    <t>68243fcc16c8889e2d37bbd4</t>
  </si>
  <si>
    <t>SQ *VAMPIRE PENGUIN Ventnor City NJ</t>
  </si>
  <si>
    <t>681f3cdad1af47e13b19a9b6</t>
  </si>
  <si>
    <t>681f3cdad1af47e13b19a9b4</t>
  </si>
  <si>
    <t>681f3cdad1af47e13b19a9b5</t>
  </si>
  <si>
    <t>681f3cdad1af47e13b19a9a9</t>
  </si>
  <si>
    <t>681f3cdad1af47e13b19a9aa</t>
  </si>
  <si>
    <t>681f3cdad1af47e13b19a9c1</t>
  </si>
  <si>
    <t>681f3cdad1af47e13b19a9c0</t>
  </si>
  <si>
    <t>68243fcc16c8889e2d37bbd6</t>
  </si>
  <si>
    <t>68243fcc16c8889e2d37bbd5</t>
  </si>
  <si>
    <t>Amazon.com*nb09n5wj0</t>
  </si>
  <si>
    <t>681e7f5ebc626224014acdb4</t>
  </si>
  <si>
    <t>Amazon.com*NB09N5WJ0</t>
  </si>
  <si>
    <t>Amazon Mktpl*nb7e54rb0</t>
  </si>
  <si>
    <t>681e7f5ebc626224014acdb5</t>
  </si>
  <si>
    <t>AMAZON MKTPL*NB7E54RB0</t>
  </si>
  <si>
    <t>You Sold Apple Inc</t>
  </si>
  <si>
    <t>681e9536bc626224014f89f1</t>
  </si>
  <si>
    <t>YOU SOLD APPLE INC</t>
  </si>
  <si>
    <t>681e9536bc626224014f89ef</t>
  </si>
  <si>
    <t>681e9536bc626224014f89f0</t>
  </si>
  <si>
    <t>681e9536bc626224014f89f4</t>
  </si>
  <si>
    <t>681e9536bc626224014f8a02</t>
  </si>
  <si>
    <t>681e9536bc626224014f8a04</t>
  </si>
  <si>
    <t>681e9536bc626224014f8a06</t>
  </si>
  <si>
    <t>681e9536bc626224014f8a0d</t>
  </si>
  <si>
    <t>You Sold Unity Software Inc Com</t>
  </si>
  <si>
    <t>681e9536bc626224014f8a10</t>
  </si>
  <si>
    <t>YOU SOLD UNITY SOFTWARE INC COM</t>
  </si>
  <si>
    <t>681e9536bc626224014f8a11</t>
  </si>
  <si>
    <t>You Sold Nxp Semiconductors NV</t>
  </si>
  <si>
    <t>681e9536bc626224014f89ea</t>
  </si>
  <si>
    <t>YOU SOLD NXP SEMICONDUCTORS NV</t>
  </si>
  <si>
    <t>681e9536bc626224014f89e9</t>
  </si>
  <si>
    <t>681e9536bc626224014f89eb</t>
  </si>
  <si>
    <t>681e9536bc626224014f89f2</t>
  </si>
  <si>
    <t>681e9536bc626224014f89f7</t>
  </si>
  <si>
    <t>681e9536bc626224014f89fa</t>
  </si>
  <si>
    <t>681e9536bc626224014f89fc</t>
  </si>
  <si>
    <t>681e9536bc626224014f89ff</t>
  </si>
  <si>
    <t>681e9536bc626224014f8a00</t>
  </si>
  <si>
    <t>681e9536bc626224014f8a01</t>
  </si>
  <si>
    <t>681e9536bc626224014f8a03</t>
  </si>
  <si>
    <t>681e9536bc626224014f8a05</t>
  </si>
  <si>
    <t>You Sold Stmicroelectronics Spon Adr Each Rep...</t>
  </si>
  <si>
    <t>681e9536bc626224014f8a0a</t>
  </si>
  <si>
    <t>YOU SOLD STMICROELECTRONICS SPON ADR EACH REP...</t>
  </si>
  <si>
    <t>You Sold Taiwan Semiconductor Manufacturing S...</t>
  </si>
  <si>
    <t>681e9536bc626224014f8a0b</t>
  </si>
  <si>
    <t>YOU SOLD TAIWAN SEMICONDUCTOR MANUFACTURING S...</t>
  </si>
  <si>
    <t>681e9536bc626224014f8a0e</t>
  </si>
  <si>
    <t>681e9536bc626224014f89f5</t>
  </si>
  <si>
    <t>681e9536bc626224014f89f6</t>
  </si>
  <si>
    <t>681e9536bc626224014f89f8</t>
  </si>
  <si>
    <t>681e9536bc626224014f89f9</t>
  </si>
  <si>
    <t>681e9536bc626224014f89fb</t>
  </si>
  <si>
    <t>681e9536bc626224014f89fd</t>
  </si>
  <si>
    <t>You Sold Skyworks Solutions Inc</t>
  </si>
  <si>
    <t>681e9536bc626224014f8a08</t>
  </si>
  <si>
    <t>YOU SOLD SKYWORKS SOLUTIONS INC</t>
  </si>
  <si>
    <t>681e9536bc626224014f8a09</t>
  </si>
  <si>
    <t>681e9536bc626224014f8a0c</t>
  </si>
  <si>
    <t>681e9536bc626224014f8a12</t>
  </si>
  <si>
    <t>681e9536bc626224014f89ec</t>
  </si>
  <si>
    <t>681e9536bc626224014f89ed</t>
  </si>
  <si>
    <t>681e9536bc626224014f89ee</t>
  </si>
  <si>
    <t>681e9536bc626224014f89f3</t>
  </si>
  <si>
    <t>681e9536bc626224014f89fe</t>
  </si>
  <si>
    <t>681e9536bc626224014f8a07</t>
  </si>
  <si>
    <t>681e9536bc626224014f8a0f</t>
  </si>
  <si>
    <t>681e9536bc626224014f8a1d</t>
  </si>
  <si>
    <t>681e9536bc626224014f8a1c</t>
  </si>
  <si>
    <t>Nintendo CAx8516 x3700 WA</t>
  </si>
  <si>
    <t>681ee754d1af47e13b062386</t>
  </si>
  <si>
    <t>Nintendo CAXXXXXX8516 XXXXXX3700 WA</t>
  </si>
  <si>
    <t>681ee754d1af47e13b062385</t>
  </si>
  <si>
    <t>681c9a48772d99a8e27b2fdd</t>
  </si>
  <si>
    <t>681c9a48772d99a8e27b2fde</t>
  </si>
  <si>
    <t>681ee754d1af47e13b062387</t>
  </si>
  <si>
    <t>Dropbox Pl71lq1q1y8p San Francisco CA</t>
  </si>
  <si>
    <t>681ee754d1af47e13b062389</t>
  </si>
  <si>
    <t>Dropbox PL71LQ1Q1Y8P San Francisco CA</t>
  </si>
  <si>
    <t>681ee754d1af47e13b062388</t>
  </si>
  <si>
    <t>Amazon Mktpl*nix3635c2</t>
  </si>
  <si>
    <t>681c390b672829bfe0899f41</t>
  </si>
  <si>
    <t>AMAZON MKTPL*NIX3635C2</t>
  </si>
  <si>
    <t>681bff1e672829bfe07c2000</t>
  </si>
  <si>
    <t>681ee754d1af47e13b06238b</t>
  </si>
  <si>
    <t>Virgin Hotels Chicago Chicago IL</t>
  </si>
  <si>
    <t>681ee754d1af47e13b06238a</t>
  </si>
  <si>
    <t>VIRGIN HOTELS CHICAGO CHICAGO IL</t>
  </si>
  <si>
    <t>683c392fdc27b9e3bad509a8</t>
  </si>
  <si>
    <t>683bd232b15959d390fca438</t>
  </si>
  <si>
    <t>683bb23fdc27b9e3babc91ca</t>
  </si>
  <si>
    <t>683bb23fdc27b9e3babc91d5</t>
  </si>
  <si>
    <t>683bb23fdc27b9e3babc91e0</t>
  </si>
  <si>
    <t>683bb23fdc27b9e3babc91bf</t>
  </si>
  <si>
    <t>683b6f4db15959d390e5b261</t>
  </si>
  <si>
    <t>683aafa3dc27b9e3ba8b13f0</t>
  </si>
  <si>
    <t>683aafa3dc27b9e3ba8b13fb</t>
  </si>
  <si>
    <t>683aafa3dc27b9e3ba8b1406</t>
  </si>
  <si>
    <t>683aafa3dc27b9e3ba8b1411</t>
  </si>
  <si>
    <t>683aafa3dc27b9e3ba8b141c</t>
  </si>
  <si>
    <t>683aafa3dc27b9e3ba8b1427</t>
  </si>
  <si>
    <t>683aafa3dc27b9e3ba8b1432</t>
  </si>
  <si>
    <t>683aafa4dc27b9e3ba8b1448</t>
  </si>
  <si>
    <t>683aafa3dc27b9e3ba8b143d</t>
  </si>
  <si>
    <t>683aafa4dc27b9e3ba8b1453</t>
  </si>
  <si>
    <t>683aafa4dc27b9e3ba8b145e</t>
  </si>
  <si>
    <t>683aafa4dc27b9e3ba8b1469</t>
  </si>
  <si>
    <t>683aafa4dc27b9e3ba8b1474</t>
  </si>
  <si>
    <t>683aafa4dc27b9e3ba8b147f</t>
  </si>
  <si>
    <t>683aafa4dc27b9e3ba8b148a</t>
  </si>
  <si>
    <t>683aafa3dc27b9e3ba8b13e5</t>
  </si>
  <si>
    <t>683a2c33dc27b9e3ba6d4c00</t>
  </si>
  <si>
    <t>6839f3c1a243f5cfdf717d1c</t>
  </si>
  <si>
    <t>6839f3c1a243f5cfdf717d35</t>
  </si>
  <si>
    <t>6839f3c1a243f5cfdf717d42</t>
  </si>
  <si>
    <t>6839f3c1a243f5cfdf717d4d</t>
  </si>
  <si>
    <t>6839f3c1a243f5cfdf717d58</t>
  </si>
  <si>
    <t>6839f3c1a243f5cfdf717d63</t>
  </si>
  <si>
    <t>6839f3c1a243f5cfdf717d6e</t>
  </si>
  <si>
    <t>6839f3c1a243f5cfdf717d92</t>
  </si>
  <si>
    <t>6839f3c1a243f5cfdf717d7b</t>
  </si>
  <si>
    <t>6839f3c1a243f5cfdf717d9d</t>
  </si>
  <si>
    <t>6839f3c1a243f5cfdf717da8</t>
  </si>
  <si>
    <t>6839f3c1a243f5cfdf717db3</t>
  </si>
  <si>
    <t>6839f3c1a243f5cfdf717dbe</t>
  </si>
  <si>
    <t>6839f3c1a243f5cfdf717dc9</t>
  </si>
  <si>
    <t>6839f3c1a243f5cfdf717dd4</t>
  </si>
  <si>
    <t>6839f3c1a243f5cfdf717d07</t>
  </si>
  <si>
    <t>683981ffdc27b9e3ba4f67ff</t>
  </si>
  <si>
    <t>6839642ba243f5cfdf59535f</t>
  </si>
  <si>
    <t>6839642ba243f5cfdf59536a</t>
  </si>
  <si>
    <t>6839642ba243f5cfdf595375</t>
  </si>
  <si>
    <t>6839642aa243f5cfdf59534d</t>
  </si>
  <si>
    <t>6838d3aadc27b9e3ba274aa0</t>
  </si>
  <si>
    <t>6838d3aadc27b9e3ba274aab</t>
  </si>
  <si>
    <t>6838d3aadc27b9e3ba274ab6</t>
  </si>
  <si>
    <t>6838d3a9dc27b9e3ba2749f0</t>
  </si>
  <si>
    <t>6838d3aadc27b9e3ba2749fb</t>
  </si>
  <si>
    <t>6838d3aadc27b9e3ba274a06</t>
  </si>
  <si>
    <t>6838d3aadc27b9e3ba274a11</t>
  </si>
  <si>
    <t>6838d3aadc27b9e3ba274a1c</t>
  </si>
  <si>
    <t>6838d3aadc27b9e3ba274a27</t>
  </si>
  <si>
    <t>6838d3aadc27b9e3ba274a32</t>
  </si>
  <si>
    <t>6838d3aadc27b9e3ba274a3d</t>
  </si>
  <si>
    <t>6838d3aadc27b9e3ba274a53</t>
  </si>
  <si>
    <t>6838d3aadc27b9e3ba274a48</t>
  </si>
  <si>
    <t>6838d3aadc27b9e3ba274a5e</t>
  </si>
  <si>
    <t>6838d3aadc27b9e3ba274a69</t>
  </si>
  <si>
    <t>6838d3aadc27b9e3ba274a74</t>
  </si>
  <si>
    <t>6838d3aadc27b9e3ba274a7f</t>
  </si>
  <si>
    <t>6838d3aadc27b9e3ba274a8a</t>
  </si>
  <si>
    <t>6838d3aadc27b9e3ba274a95</t>
  </si>
  <si>
    <t>6838d3a9dc27b9e3ba2749e5</t>
  </si>
  <si>
    <t>683830fa2ed1b0bb27e5d077</t>
  </si>
  <si>
    <t>68380e25511826f30a8eb1ec</t>
  </si>
  <si>
    <t>68379a44511826f30a73f001</t>
  </si>
  <si>
    <t>68379a44511826f30a73f00c</t>
  </si>
  <si>
    <t>68379a44511826f30a73f017</t>
  </si>
  <si>
    <t>68379a44511826f30a73f022</t>
  </si>
  <si>
    <t>68379a44511826f30a73f02d</t>
  </si>
  <si>
    <t>68379a44511826f30a73f038</t>
  </si>
  <si>
    <t>68379a44511826f30a73f043</t>
  </si>
  <si>
    <t>68379a44511826f30a73f059</t>
  </si>
  <si>
    <t>68379a44511826f30a73f04e</t>
  </si>
  <si>
    <t>68379a44511826f30a73f064</t>
  </si>
  <si>
    <t>68379a44511826f30a73f06f</t>
  </si>
  <si>
    <t>68379a44511826f30a73f07a</t>
  </si>
  <si>
    <t>68379a44511826f30a73f085</t>
  </si>
  <si>
    <t>68379a44511826f30a73f090</t>
  </si>
  <si>
    <t>68379a44511826f30a73f09b</t>
  </si>
  <si>
    <t>68379a44511826f30a73eff6</t>
  </si>
  <si>
    <t>68378e652ed1b0bb27c06463</t>
  </si>
  <si>
    <t>68378e652ed1b0bb27c06479</t>
  </si>
  <si>
    <t>68378e662ed1b0bb27c0648e</t>
  </si>
  <si>
    <t>68378e662ed1b0bb27c064a3</t>
  </si>
  <si>
    <t>68378e652ed1b0bb27c0644e</t>
  </si>
  <si>
    <t>6836f4ec2ed1b0bb27a602d4</t>
  </si>
  <si>
    <t>68365b54511826f30a3490ec</t>
  </si>
  <si>
    <t>68364c5c511826f30a31243e</t>
  </si>
  <si>
    <t>683574e72ed1b0bb2756e33e</t>
  </si>
  <si>
    <t>683574e72ed1b0bb2756e356</t>
  </si>
  <si>
    <t>683574e72ed1b0bb2756e36c</t>
  </si>
  <si>
    <t>683574e72ed1b0bb2756e382</t>
  </si>
  <si>
    <t>683574e72ed1b0bb2756e396</t>
  </si>
  <si>
    <t>683574e72ed1b0bb2756e3ae</t>
  </si>
  <si>
    <t>683574e72ed1b0bb2756e3c4</t>
  </si>
  <si>
    <t>683574e72ed1b0bb2756e3f0</t>
  </si>
  <si>
    <t>683574e72ed1b0bb2756e3da</t>
  </si>
  <si>
    <t>683574e72ed1b0bb2756e406</t>
  </si>
  <si>
    <t>683574e72ed1b0bb2756e41f</t>
  </si>
  <si>
    <t>683574e72ed1b0bb2756e42c</t>
  </si>
  <si>
    <t>683574e72ed1b0bb2756e437</t>
  </si>
  <si>
    <t>683574e72ed1b0bb2756e442</t>
  </si>
  <si>
    <t>683574e72ed1b0bb2756e44d</t>
  </si>
  <si>
    <t>683574e72ed1b0bb2756e32a</t>
  </si>
  <si>
    <t>68352eb62ed1b0bb2747c5c6</t>
  </si>
  <si>
    <t>68352eb72ed1b0bb2747c5df</t>
  </si>
  <si>
    <t>68352eb72ed1b0bb2747c5ea</t>
  </si>
  <si>
    <t>68352eb62ed1b0bb2747c5bb</t>
  </si>
  <si>
    <t>6834ac682ed1b0bb272adef8</t>
  </si>
  <si>
    <t>683453c92ed1b0bb272378c9</t>
  </si>
  <si>
    <t>683453c92ed1b0bb272378d4</t>
  </si>
  <si>
    <t>683453ca2ed1b0bb272378e1</t>
  </si>
  <si>
    <t>683453ca2ed1b0bb272378f6</t>
  </si>
  <si>
    <t>683453ca2ed1b0bb27237912</t>
  </si>
  <si>
    <t>683453ca2ed1b0bb2723793b</t>
  </si>
  <si>
    <t>683453ca2ed1b0bb2723794f</t>
  </si>
  <si>
    <t>683453ca2ed1b0bb2723797c</t>
  </si>
  <si>
    <t>683453ca2ed1b0bb27237967</t>
  </si>
  <si>
    <t>683453ca2ed1b0bb27237991</t>
  </si>
  <si>
    <t>683453ca2ed1b0bb272379b3</t>
  </si>
  <si>
    <t>683453ca2ed1b0bb272379d0</t>
  </si>
  <si>
    <t>683453ca2ed1b0bb272379e9</t>
  </si>
  <si>
    <t>683453ca2ed1b0bb272379f4</t>
  </si>
  <si>
    <t>683453ca2ed1b0bb272379ff</t>
  </si>
  <si>
    <t>683453c92ed1b0bb272378be</t>
  </si>
  <si>
    <t>683407682280b4039da2493b</t>
  </si>
  <si>
    <t>683362a32ed1b0bb27ed3855</t>
  </si>
  <si>
    <t>683362a32ed1b0bb27ed3860</t>
  </si>
  <si>
    <t>683362a42ed1b0bb27ed386b</t>
  </si>
  <si>
    <t>683362a32ed1b0bb27ed384a</t>
  </si>
  <si>
    <t>6832d68f2280b4039d6d8d1a</t>
  </si>
  <si>
    <t>68329b072ed1b0bb27d28f9d</t>
  </si>
  <si>
    <t>68329b072ed1b0bb27d28fa8</t>
  </si>
  <si>
    <t>68329b072ed1b0bb27d28fb3</t>
  </si>
  <si>
    <t>68329b072ed1b0bb27d28fbe</t>
  </si>
  <si>
    <t>68329b072ed1b0bb27d28fc9</t>
  </si>
  <si>
    <t>68329b082ed1b0bb27d28fd4</t>
  </si>
  <si>
    <t>68329b082ed1b0bb27d28fdf</t>
  </si>
  <si>
    <t>68329b082ed1b0bb27d28ff5</t>
  </si>
  <si>
    <t>68329b082ed1b0bb27d28fea</t>
  </si>
  <si>
    <t>68329b082ed1b0bb27d29000</t>
  </si>
  <si>
    <t>68329b082ed1b0bb27d2900b</t>
  </si>
  <si>
    <t>68329b082ed1b0bb27d29016</t>
  </si>
  <si>
    <t>68329b082ed1b0bb27d29021</t>
  </si>
  <si>
    <t>68329b082ed1b0bb27d2902c</t>
  </si>
  <si>
    <t>68329b082ed1b0bb27d29037</t>
  </si>
  <si>
    <t>68329b072ed1b0bb27d28f92</t>
  </si>
  <si>
    <t>683255f52ed1b0bb27c1c143</t>
  </si>
  <si>
    <t>683255f52ed1b0bb27c1c14e</t>
  </si>
  <si>
    <t>683255f52ed1b0bb27c1c160</t>
  </si>
  <si>
    <t>683255f52ed1b0bb27c1c138</t>
  </si>
  <si>
    <t>68322ccb2ed1b0bb27b84ca6</t>
  </si>
  <si>
    <t>68314d192280b4039d21c951</t>
  </si>
  <si>
    <t>6830ea8c2ed1b0bb277a5a20</t>
  </si>
  <si>
    <t>6830ea8c2ed1b0bb277a5a2b</t>
  </si>
  <si>
    <t>6830ea8c2ed1b0bb277a5a36</t>
  </si>
  <si>
    <t>6830ea8c2ed1b0bb277a5a0e</t>
  </si>
  <si>
    <t>6830d3032ed1b0bb2775284a</t>
  </si>
  <si>
    <t>6830d3032ed1b0bb27752855</t>
  </si>
  <si>
    <t>6830d3032ed1b0bb27752860</t>
  </si>
  <si>
    <t>6830d3032ed1b0bb2775286b</t>
  </si>
  <si>
    <t>6830d3042ed1b0bb27752876</t>
  </si>
  <si>
    <t>6830d3042ed1b0bb27752881</t>
  </si>
  <si>
    <t>6830d3042ed1b0bb2775288c</t>
  </si>
  <si>
    <t>6830d3042ed1b0bb27752897</t>
  </si>
  <si>
    <t>6830d3042ed1b0bb277528ad</t>
  </si>
  <si>
    <t>6830d3042ed1b0bb277528a2</t>
  </si>
  <si>
    <t>6830d3042ed1b0bb277528b8</t>
  </si>
  <si>
    <t>6830d3042ed1b0bb277528c3</t>
  </si>
  <si>
    <t>6830d3042ed1b0bb277528ce</t>
  </si>
  <si>
    <t>6830d3042ed1b0bb277528d9</t>
  </si>
  <si>
    <t>6830d3042ed1b0bb277528e4</t>
  </si>
  <si>
    <t>6830d3042ed1b0bb277528ef</t>
  </si>
  <si>
    <t>6830d3032ed1b0bb2775283f</t>
  </si>
  <si>
    <t>682fe6607171043967cbe662</t>
  </si>
  <si>
    <t>682fa7617171043967bceac9</t>
  </si>
  <si>
    <t>682ede312d04a91215ef9c74</t>
  </si>
  <si>
    <t>682ede312d04a91215ef9c7f</t>
  </si>
  <si>
    <t>682ede312d04a91215ef9c8a</t>
  </si>
  <si>
    <t>682ede312d04a91215ef9c95</t>
  </si>
  <si>
    <t>682ede312d04a91215ef9ca0</t>
  </si>
  <si>
    <t>682ede312d04a91215ef9cab</t>
  </si>
  <si>
    <t>682ede312d04a91215ef9cb6</t>
  </si>
  <si>
    <t>682ede312d04a91215ef9ccc</t>
  </si>
  <si>
    <t>682ede312d04a91215ef9cc1</t>
  </si>
  <si>
    <t>682ede312d04a91215ef9cd7</t>
  </si>
  <si>
    <t>682ede312d04a91215ef9ce2</t>
  </si>
  <si>
    <t>682ede312d04a91215ef9ced</t>
  </si>
  <si>
    <t>682ede312d04a91215ef9cf8</t>
  </si>
  <si>
    <t>682ede312d04a91215ef9d03</t>
  </si>
  <si>
    <t>682ede312d04a91215ef9d12</t>
  </si>
  <si>
    <t>682ede312d04a91215ef9c69</t>
  </si>
  <si>
    <t>682ea7952d04a91215e39cdb</t>
  </si>
  <si>
    <t>682ea7952d04a91215e39cf0</t>
  </si>
  <si>
    <t>682ea7952d04a91215e39d07</t>
  </si>
  <si>
    <t>682ea7952d04a91215e39cc4</t>
  </si>
  <si>
    <t>682db95ba05262dddbdb9f79</t>
  </si>
  <si>
    <t>682da564a05262dddbd67eaf</t>
  </si>
  <si>
    <t>682da184a05262dddbd5874e</t>
  </si>
  <si>
    <t>682da184a05262dddbd5876e</t>
  </si>
  <si>
    <t>682da185a05262dddbd587b1</t>
  </si>
  <si>
    <t>682d5133a05262dddbc3d772</t>
  </si>
  <si>
    <t>682d5134a05262dddbc3d77d</t>
  </si>
  <si>
    <t>682d5134a05262dddbc3d788</t>
  </si>
  <si>
    <t>682d5134a05262dddbc3d793</t>
  </si>
  <si>
    <t>682d5134a05262dddbc3d79e</t>
  </si>
  <si>
    <t>682d5134a05262dddbc3d7a9</t>
  </si>
  <si>
    <t>682d5134a05262dddbc3d7b4</t>
  </si>
  <si>
    <t>682d5134a05262dddbc3d7ca</t>
  </si>
  <si>
    <t>682d5134a05262dddbc3d7bf</t>
  </si>
  <si>
    <t>682d5134a05262dddbc3d7d5</t>
  </si>
  <si>
    <t>682d5134a05262dddbc3d7e0</t>
  </si>
  <si>
    <t>682d5134a05262dddbc3d7eb</t>
  </si>
  <si>
    <t>682d5134a05262dddbc3d7f6</t>
  </si>
  <si>
    <t>682d5134a05262dddbc3d801</t>
  </si>
  <si>
    <t>682d5134a05262dddbc3d80c</t>
  </si>
  <si>
    <t>682d5133a05262dddbc3d767</t>
  </si>
  <si>
    <t>682d0e35a05262dddbb4305b</t>
  </si>
  <si>
    <t>682d0e35a05262dddbb43066</t>
  </si>
  <si>
    <t>682d0e36a05262dddbb43077</t>
  </si>
  <si>
    <t>682d0e35a05262dddbb43050</t>
  </si>
  <si>
    <t>682c63cd92b72949f1984475</t>
  </si>
  <si>
    <t>682bff2d92b72949f1813962</t>
  </si>
  <si>
    <t>682baba592b72949f16e187e</t>
  </si>
  <si>
    <t>682baba592b72949f16e18ad</t>
  </si>
  <si>
    <t>682baba592b72949f16e18d6</t>
  </si>
  <si>
    <t>682baba592b72949f16e1850</t>
  </si>
  <si>
    <t>682b9ba0f308145776c93633</t>
  </si>
  <si>
    <t>682b9ba0f308145776c93644</t>
  </si>
  <si>
    <t>682b9ba0f308145776c93655</t>
  </si>
  <si>
    <t>682b9ba0f308145776c9366a</t>
  </si>
  <si>
    <t>682b9ba0f308145776c93677</t>
  </si>
  <si>
    <t>682b9ba0f308145776c93682</t>
  </si>
  <si>
    <t>682b9ba0f308145776c93691</t>
  </si>
  <si>
    <t>682b9ba0f308145776c936a9</t>
  </si>
  <si>
    <t>682b9ba0f308145776c9369e</t>
  </si>
  <si>
    <t>682b9ba0f308145776c936c2</t>
  </si>
  <si>
    <t>682b9ba0f308145776c936cd</t>
  </si>
  <si>
    <t>682b9ba0f308145776c936d8</t>
  </si>
  <si>
    <t>682b9ba0f308145776c936e3</t>
  </si>
  <si>
    <t>682b9ba0f308145776c936ee</t>
  </si>
  <si>
    <t>682b9ba0f308145776c936f9</t>
  </si>
  <si>
    <t>682b9ba0f308145776c9361c</t>
  </si>
  <si>
    <t>682adb9d92b72949f149ccbb</t>
  </si>
  <si>
    <t>682a7a23f308145776916338</t>
  </si>
  <si>
    <t>682a1c70311342d3ebf58035</t>
  </si>
  <si>
    <t>682a1c70311342d3ebf58040</t>
  </si>
  <si>
    <t>682a1c70311342d3ebf5804b</t>
  </si>
  <si>
    <t>682a1c70311342d3ebf5802a</t>
  </si>
  <si>
    <t>6829c9f3311342d3ebf042f7</t>
  </si>
  <si>
    <t>682961ff311342d3ebdf560c</t>
  </si>
  <si>
    <t>682961ff311342d3ebdf5617</t>
  </si>
  <si>
    <t>682961ff311342d3ebdf5622</t>
  </si>
  <si>
    <t>682961ff311342d3ebdf5638</t>
  </si>
  <si>
    <t>682961ff311342d3ebdf5645</t>
  </si>
  <si>
    <t>682961ff311342d3ebdf5650</t>
  </si>
  <si>
    <t>682961ff311342d3ebdf565f</t>
  </si>
  <si>
    <t>682961ff311342d3ebdf5683</t>
  </si>
  <si>
    <t>682961ff311342d3ebdf5673</t>
  </si>
  <si>
    <t>682961ff311342d3ebdf568e</t>
  </si>
  <si>
    <t>682961ff311342d3ebdf5699</t>
  </si>
  <si>
    <t>682961ff311342d3ebdf56a4</t>
  </si>
  <si>
    <t>682961ff311342d3ebdf56af</t>
  </si>
  <si>
    <t>682961ff311342d3ebdf56ba</t>
  </si>
  <si>
    <t>682961ff311342d3ebdf56c5</t>
  </si>
  <si>
    <t>682961ff311342d3ebdf5601</t>
  </si>
  <si>
    <t>68293b63311342d3ebd65ff0</t>
  </si>
  <si>
    <t>6828c56a9d8e10a89455d56a</t>
  </si>
  <si>
    <t>6827e9897a99aa5ea2a1b5ad</t>
  </si>
  <si>
    <t>6827e9897a99aa5ea2a1b5bf</t>
  </si>
  <si>
    <t>6827e9897a99aa5ea2a1b5ca</t>
  </si>
  <si>
    <t>6827e9897a99aa5ea2a1b595</t>
  </si>
  <si>
    <t>6827d5ed9d8e10a89429b449</t>
  </si>
  <si>
    <t>6827d5ed9d8e10a89429b454</t>
  </si>
  <si>
    <t>6827d5ed9d8e10a89429b45f</t>
  </si>
  <si>
    <t>6827d5ed9d8e10a89429b46a</t>
  </si>
  <si>
    <t>6827d5ee9d8e10a89429b475</t>
  </si>
  <si>
    <t>6827d5ee9d8e10a89429b480</t>
  </si>
  <si>
    <t>6827d5ee9d8e10a89429b48b</t>
  </si>
  <si>
    <t>6827d5ee9d8e10a89429b4a1</t>
  </si>
  <si>
    <t>6827d5ee9d8e10a89429b496</t>
  </si>
  <si>
    <t>6827d5ee9d8e10a89429b4ac</t>
  </si>
  <si>
    <t>6827d5ee9d8e10a89429b4b7</t>
  </si>
  <si>
    <t>6827d5ee9d8e10a89429b4c2</t>
  </si>
  <si>
    <t>6827d5ee9d8e10a89429b4cd</t>
  </si>
  <si>
    <t>6827d5ee9d8e10a89429b4d8</t>
  </si>
  <si>
    <t>6827d5ee9d8e10a89429b4e3</t>
  </si>
  <si>
    <t>6827d5ed9d8e10a89429b430</t>
  </si>
  <si>
    <t>6827ba339d8e10a894233dfc</t>
  </si>
  <si>
    <t>6826c18ccf0a02adaaf66755</t>
  </si>
  <si>
    <t>6826620f21624d0ab054f270</t>
  </si>
  <si>
    <t>6826620f21624d0ab054f2ab</t>
  </si>
  <si>
    <t>6826620f21624d0ab054f2f8</t>
  </si>
  <si>
    <t>6826621021624d0ab054f356</t>
  </si>
  <si>
    <t>6826228221624d0ab0457d1c</t>
  </si>
  <si>
    <t>682562b8cf0a02adaaaf1674</t>
  </si>
  <si>
    <t>682562b8cf0a02adaaaf1685</t>
  </si>
  <si>
    <t>682562b9cf0a02adaaaf1698</t>
  </si>
  <si>
    <t>682562b9cf0a02adaaaf16a3</t>
  </si>
  <si>
    <t>682562b9cf0a02adaaaf16ae</t>
  </si>
  <si>
    <t>682562b9cf0a02adaaaf16b9</t>
  </si>
  <si>
    <t>682562b9cf0a02adaaaf16c4</t>
  </si>
  <si>
    <t>682562b9cf0a02adaaaf16da</t>
  </si>
  <si>
    <t>682562b9cf0a02adaaaf16cf</t>
  </si>
  <si>
    <t>682562b9cf0a02adaaaf16e5</t>
  </si>
  <si>
    <t>682562b9cf0a02adaaaf16f0</t>
  </si>
  <si>
    <t>682562b9cf0a02adaaaf16fb</t>
  </si>
  <si>
    <t>682562b9cf0a02adaaaf1706</t>
  </si>
  <si>
    <t>682562b9cf0a02adaaaf1711</t>
  </si>
  <si>
    <t>682562b9cf0a02adaaaf171c</t>
  </si>
  <si>
    <t>682562b8cf0a02adaaaf1669</t>
  </si>
  <si>
    <t>682562b9cf0a02adaaaf1727</t>
  </si>
  <si>
    <t>682548b821624d0ab01eefdc</t>
  </si>
  <si>
    <t>682548b821624d0ab01eefe7</t>
  </si>
  <si>
    <t>682548b821624d0ab01eeff2</t>
  </si>
  <si>
    <t>682548b821624d0ab01eefd1</t>
  </si>
  <si>
    <t>68243fcc16c8889e2d37bbaa</t>
  </si>
  <si>
    <t>68241ff4f9f65160f4b0b8fb</t>
  </si>
  <si>
    <t>68241ff5f9f65160f4b0b910</t>
  </si>
  <si>
    <t>68241ff5f9f65160f4b0b924</t>
  </si>
  <si>
    <t>68241ff5f9f65160f4b0b93a</t>
  </si>
  <si>
    <t>68241ff5f9f65160f4b0b94f</t>
  </si>
  <si>
    <t>68241ff5f9f65160f4b0b964</t>
  </si>
  <si>
    <t>68241ff5f9f65160f4b0b97a</t>
  </si>
  <si>
    <t>68241ff5f9f65160f4b0b99f</t>
  </si>
  <si>
    <t>68241ff5f9f65160f4b0b990</t>
  </si>
  <si>
    <t>68241ff5f9f65160f4b0b9aa</t>
  </si>
  <si>
    <t>68241ff5f9f65160f4b0b9b5</t>
  </si>
  <si>
    <t>68241ff5f9f65160f4b0b9c0</t>
  </si>
  <si>
    <t>68241ff5f9f65160f4b0b9cb</t>
  </si>
  <si>
    <t>68241ff5f9f65160f4b0b9d6</t>
  </si>
  <si>
    <t>68241ff5f9f65160f4b0b9eb</t>
  </si>
  <si>
    <t>68241ff4f9f65160f4b0b8e7</t>
  </si>
  <si>
    <t>6824179ef9f65160f4aeb1a8</t>
  </si>
  <si>
    <t>68231aeff9f65160f47c0ae0</t>
  </si>
  <si>
    <t>68231aeff9f65160f47c0aeb</t>
  </si>
  <si>
    <t>68231aeff9f65160f47c0af6</t>
  </si>
  <si>
    <t>68231aeff9f65160f47c0ad5</t>
  </si>
  <si>
    <t>6822a1a70d1111cd8c985587</t>
  </si>
  <si>
    <t>6821c1eb9cec517505de2be4</t>
  </si>
  <si>
    <t>6821c1eb9cec517505de2bfb</t>
  </si>
  <si>
    <t>6821c1eb9cec517505de2c12</t>
  </si>
  <si>
    <t>6821c1eb9cec517505de2c28</t>
  </si>
  <si>
    <t>6821c1eb9cec517505de2c3e</t>
  </si>
  <si>
    <t>6821c1eb9cec517505de2c49</t>
  </si>
  <si>
    <t>6821c1eb9cec517505de2c5e</t>
  </si>
  <si>
    <t>6821c1eb9cec517505de2c82</t>
  </si>
  <si>
    <t>6821c1eb9cec517505de2c70</t>
  </si>
  <si>
    <t>6821c1ec9cec517505de2c99</t>
  </si>
  <si>
    <t>6821c1ec9cec517505de2cb4</t>
  </si>
  <si>
    <t>6821c1ec9cec517505de2cc9</t>
  </si>
  <si>
    <t>6821c1ec9cec517505de2cdf</t>
  </si>
  <si>
    <t>6821c1ec9cec517505de2cf5</t>
  </si>
  <si>
    <t>6821c1ec9cec517505de2d0e</t>
  </si>
  <si>
    <t>6821c1eb9cec517505de2bce</t>
  </si>
  <si>
    <t>68217ea006953b5f4fcc98b4</t>
  </si>
  <si>
    <t>68217ea006953b5f4fcc98bf</t>
  </si>
  <si>
    <t>68217ea006953b5f4fcc98ca</t>
  </si>
  <si>
    <t>68217ea006953b5f4fcc98a9</t>
  </si>
  <si>
    <t>682159a806953b5f4fc3f321</t>
  </si>
  <si>
    <t>682131749cec517505bd6ef9</t>
  </si>
  <si>
    <t>682131749cec517505bd6f04</t>
  </si>
  <si>
    <t>682131749cec517505bd6f0f</t>
  </si>
  <si>
    <t>682131749cec517505bd6f21</t>
  </si>
  <si>
    <t>682131749cec517505bd6f35</t>
  </si>
  <si>
    <t>682131749cec517505bd6f46</t>
  </si>
  <si>
    <t>682131749cec517505bd6f51</t>
  </si>
  <si>
    <t>682131749cec517505bd6f67</t>
  </si>
  <si>
    <t>682131749cec517505bd6f5c</t>
  </si>
  <si>
    <t>682131749cec517505bd6f78</t>
  </si>
  <si>
    <t>682131749cec517505bd6f83</t>
  </si>
  <si>
    <t>682131749cec517505bd6f8e</t>
  </si>
  <si>
    <t>682131759cec517505bd6fa7</t>
  </si>
  <si>
    <t>682131759cec517505bd6fb2</t>
  </si>
  <si>
    <t>682131759cec517505bd6fbd</t>
  </si>
  <si>
    <t>682131749cec517505bd6eec</t>
  </si>
  <si>
    <t>6821110f9cec517505b64c56</t>
  </si>
  <si>
    <t>681fe7dcd1af47e13b359b63</t>
  </si>
  <si>
    <t>681f3cd8d1af47e13b19a86a</t>
  </si>
  <si>
    <t>681f3cd8d1af47e13b19a875</t>
  </si>
  <si>
    <t>681f3cd8d1af47e13b19a880</t>
  </si>
  <si>
    <t>681f3cd8d1af47e13b19a88b</t>
  </si>
  <si>
    <t>681f3cd8d1af47e13b19a896</t>
  </si>
  <si>
    <t>681f3cd9d1af47e13b19a8a1</t>
  </si>
  <si>
    <t>681f3cd9d1af47e13b19a8ac</t>
  </si>
  <si>
    <t>681f3cd9d1af47e13b19a8c2</t>
  </si>
  <si>
    <t>681f3cd9d1af47e13b19a8b7</t>
  </si>
  <si>
    <t>681f3cd9d1af47e13b19a8cd</t>
  </si>
  <si>
    <t>681f3cd9d1af47e13b19a8d8</t>
  </si>
  <si>
    <t>681f3cd9d1af47e13b19a8e3</t>
  </si>
  <si>
    <t>681f3cd9d1af47e13b19a8ee</t>
  </si>
  <si>
    <t>681f3cd9d1af47e13b19a8f9</t>
  </si>
  <si>
    <t>681f3cd9d1af47e13b19a904</t>
  </si>
  <si>
    <t>681f3cd8d1af47e13b19a85f</t>
  </si>
  <si>
    <t>681ee753d1af47e13b06237b</t>
  </si>
  <si>
    <t>681eb612bc6262240156d0f8</t>
  </si>
  <si>
    <t>681eb612bc6262240156d103</t>
  </si>
  <si>
    <t>681eb612bc6262240156d10e</t>
  </si>
  <si>
    <t>681eb612bc6262240156d0ed</t>
  </si>
  <si>
    <t>681e9534bc626224014f87ab</t>
  </si>
  <si>
    <t>681e9534bc626224014f87b6</t>
  </si>
  <si>
    <t>681e9534bc626224014f87c1</t>
  </si>
  <si>
    <t>681e9534bc626224014f87cc</t>
  </si>
  <si>
    <t>681e9534bc626224014f87dc</t>
  </si>
  <si>
    <t>681e9535bc626224014f87f4</t>
  </si>
  <si>
    <t>681e9535bc626224014f880b</t>
  </si>
  <si>
    <t>681e9535bc626224014f8845</t>
  </si>
  <si>
    <t>681e9535bc626224014f8823</t>
  </si>
  <si>
    <t>681e9535bc626224014f8861</t>
  </si>
  <si>
    <t>681e9535bc626224014f8877</t>
  </si>
  <si>
    <t>681e9535bc626224014f888f</t>
  </si>
  <si>
    <t>681e9535bc626224014f88a7</t>
  </si>
  <si>
    <t>681e9535bc626224014f88bc</t>
  </si>
  <si>
    <t>681e9535bc626224014f88d1</t>
  </si>
  <si>
    <t>681e9534bc626224014f87a0</t>
  </si>
  <si>
    <t>681e7f5ebc626224014acdaa</t>
  </si>
  <si>
    <t>681c9a47772d99a8e27b2e29</t>
  </si>
  <si>
    <t>681c9a47772d99a8e27b2e34</t>
  </si>
  <si>
    <t>681c9a47772d99a8e27b2e3f</t>
  </si>
  <si>
    <t>681c9a47772d99a8e27b2e4a</t>
  </si>
  <si>
    <t>681c9a47772d99a8e27b2e55</t>
  </si>
  <si>
    <t>681c9a47772d99a8e27b2e60</t>
  </si>
  <si>
    <t>681c9a47772d99a8e27b2e6b</t>
  </si>
  <si>
    <t>681c9a47772d99a8e27b2e81</t>
  </si>
  <si>
    <t>681c9a47772d99a8e27b2e76</t>
  </si>
  <si>
    <t>681c9a47772d99a8e27b2e8c</t>
  </si>
  <si>
    <t>681c9a47772d99a8e27b2e97</t>
  </si>
  <si>
    <t>681c9a47772d99a8e27b2ea2</t>
  </si>
  <si>
    <t>681c9a47772d99a8e27b2ead</t>
  </si>
  <si>
    <t>681c9a47772d99a8e27b2eb8</t>
  </si>
  <si>
    <t>681c9a47772d99a8e27b2ec3</t>
  </si>
  <si>
    <t>681c9a47772d99a8e27b2e1e</t>
  </si>
  <si>
    <t>681c390b672829bfe0899f37</t>
  </si>
  <si>
    <t>681bff1d672829bfe07c1f66</t>
  </si>
  <si>
    <t>Business Platinum Card (-4009)</t>
  </si>
  <si>
    <t>xxxx4009</t>
  </si>
  <si>
    <t>683bb240dc27b9e3babc91ea</t>
  </si>
  <si>
    <t>67b35fbee39f0c2c34e47c7d</t>
  </si>
  <si>
    <t>683bb240dc27b9e3babc91eb</t>
  </si>
  <si>
    <t>HEALING TOUCH CHINESNorthfield NJ</t>
  </si>
  <si>
    <t>683bb240dc27b9e3babc91ec</t>
  </si>
  <si>
    <t>6838d8badc27b9e3ba28725e</t>
  </si>
  <si>
    <t>Delta Tuckerton 0808tuckerton NJ</t>
  </si>
  <si>
    <t>6838d8badc27b9e3ba28725f</t>
  </si>
  <si>
    <t>DELTA TUCKERTON 0808TUCKERTON NJ</t>
  </si>
  <si>
    <t>A1010busd01 Msbill.info</t>
  </si>
  <si>
    <t>6838d8badc27b9e3ba287260</t>
  </si>
  <si>
    <t>A1010BUSD01 MSBILL.INFO</t>
  </si>
  <si>
    <t>6838d8badc27b9e3ba287261</t>
  </si>
  <si>
    <t>6838d8badc27b9e3ba287262</t>
  </si>
  <si>
    <t>Wharton State Park Ahamilton NJ</t>
  </si>
  <si>
    <t>68378e662ed1b0bb27c064d2</t>
  </si>
  <si>
    <t>WHARTON STATE PARK AHAMILTON NJ</t>
  </si>
  <si>
    <t>68378e662ed1b0bb27c064d3</t>
  </si>
  <si>
    <t>68352eb72ed1b0bb2747c5f4</t>
  </si>
  <si>
    <t>68352eb72ed1b0bb2747c5f5</t>
  </si>
  <si>
    <t>The Home Depot Cherry Hill NJ</t>
  </si>
  <si>
    <t>683362a42ed1b0bb27ed3875</t>
  </si>
  <si>
    <t>THE HOME DEPOT CHERRY HILL NJ</t>
  </si>
  <si>
    <t>Aplpay Starbucks 724galloway NJ</t>
  </si>
  <si>
    <t>683362a42ed1b0bb27ed3876</t>
  </si>
  <si>
    <t>AplPay STARBUCKS 724GALLOWAY NJ</t>
  </si>
  <si>
    <t>Aplpay Spo*haddonculcollingswood NJ</t>
  </si>
  <si>
    <t>683362a42ed1b0bb27ed3877</t>
  </si>
  <si>
    <t>AplPay SPO*HADDONCULCOLLINGSWOOD NJ</t>
  </si>
  <si>
    <t>683362a42ed1b0bb27ed3878</t>
  </si>
  <si>
    <t>683362a42ed1b0bb27ed3879</t>
  </si>
  <si>
    <t>683362a42ed1b0bb27ed387a</t>
  </si>
  <si>
    <t>683255f52ed1b0bb27c1c175</t>
  </si>
  <si>
    <t>Aplpay Ag Travel Plawall Township NJ</t>
  </si>
  <si>
    <t>6830ea8d2ed1b0bb277a5a40</t>
  </si>
  <si>
    <t>AplPay AG TRAVEL PLAWALL TOWNSHIP NJ</t>
  </si>
  <si>
    <t>6830ea8d2ed1b0bb277a5a41</t>
  </si>
  <si>
    <t>Starbucks X7891 3401wall Township NJ</t>
  </si>
  <si>
    <t>6830ea8d2ed1b0bb277a5a42</t>
  </si>
  <si>
    <t>STARBUCKS X7891 3401WALL TOWNSHIP NJ</t>
  </si>
  <si>
    <t>Aplpay Shake Shack 3wall Township NJ</t>
  </si>
  <si>
    <t>6830ea8d2ed1b0bb277a5a43</t>
  </si>
  <si>
    <t>AplPay SHAKE SHACK 3WALL TOWNSHIP NJ</t>
  </si>
  <si>
    <t>Google *google One G.co/helppay# CA</t>
  </si>
  <si>
    <t>6830ea8d2ed1b0bb277a5a44</t>
  </si>
  <si>
    <t>GOOGLE *GOOGLE ONE G.CO/HELPPAY# CA</t>
  </si>
  <si>
    <t>Genna Gerard Justinenutley NJ</t>
  </si>
  <si>
    <t>682ea7952d04a91215e39d1f</t>
  </si>
  <si>
    <t>GENNA GERARD JUSTINENUTLEY NJ</t>
  </si>
  <si>
    <t>Tst* Greens and Graiventnor City NJ</t>
  </si>
  <si>
    <t>682ea7952d04a91215e39d20</t>
  </si>
  <si>
    <t>TST* GREENS AND GRAIVENTNOR CITY NJ</t>
  </si>
  <si>
    <t>6828f5709d8e10a89461b7c1</t>
  </si>
  <si>
    <t>Dropbox*4ll8g7wjnzqpsan Francisco CA</t>
  </si>
  <si>
    <t>6827e9897a99aa5ea2a1b5d4</t>
  </si>
  <si>
    <t>DROPBOX*4LL8G7WJNZQPSAN FRANCISCO CA</t>
  </si>
  <si>
    <t>Replit, Inc. Foster City CA</t>
  </si>
  <si>
    <t>682548b921624d0ab01eeffd</t>
  </si>
  <si>
    <t>REPLIT, INC. FOSTER CITY CA</t>
  </si>
  <si>
    <t>682548b921624d0ab01eeffc</t>
  </si>
  <si>
    <t>682284bef9f65160f45a0a64</t>
  </si>
  <si>
    <t>Aplpay Dunkin #x5623ventnor City NJ</t>
  </si>
  <si>
    <t>68217ea106953b5f4fcc98d4</t>
  </si>
  <si>
    <t>AplPay DUNKIN #X5623VENTNOR CITY NJ</t>
  </si>
  <si>
    <t>68217ea106953b5f4fcc98d5</t>
  </si>
  <si>
    <t>Aplpay Rosa's Kitcheventnor City NJ</t>
  </si>
  <si>
    <t>68217ea106953b5f4fcc98d6</t>
  </si>
  <si>
    <t>AplPay ROSA'S KITCHEVentnor City NJ</t>
  </si>
  <si>
    <t>681fbbb506953b5f4f786da5</t>
  </si>
  <si>
    <t>681eb613bc6262240156d119</t>
  </si>
  <si>
    <t>Factor75 Batavia IL</t>
  </si>
  <si>
    <t>681eb613bc6262240156d11a</t>
  </si>
  <si>
    <t>FACTOR75 BATAVIA IL</t>
  </si>
  <si>
    <t>681eb613bc6262240156d118</t>
  </si>
  <si>
    <t>681eb613bc6262240156d11b</t>
  </si>
  <si>
    <t>Aplpay Hudson News Des Plaines IL</t>
  </si>
  <si>
    <t>681d19885b0221c9c8124add</t>
  </si>
  <si>
    <t>AplPay HUDSON NEWS DES PLAINES IL</t>
  </si>
  <si>
    <t>Aplpay Mezzogiorno Mphiladelphia PA</t>
  </si>
  <si>
    <t>681bfe59672829bfe07bf070</t>
  </si>
  <si>
    <t>AplPay MEZZOGIORNO MPHILADELPHIA PA</t>
  </si>
  <si>
    <t>Aplpay Globe Taxi Glchicago IL</t>
  </si>
  <si>
    <t>681bfe59672829bfe07bf071</t>
  </si>
  <si>
    <t>AplPay GLOBE TAXI GLCHICAGO IL</t>
  </si>
  <si>
    <t>681bfe59672829bfe07bf072</t>
  </si>
  <si>
    <t>Linkedinpre *x1049MOUNTAIN View</t>
  </si>
  <si>
    <t>681bfe59672829bfe07bf073</t>
  </si>
  <si>
    <t>LINKEDINPRE *XXX1049MOUNTAIN VIEW</t>
  </si>
  <si>
    <t>681bfe59672829bfe07bf074</t>
  </si>
  <si>
    <t>6819838748a5f028878413ea</t>
  </si>
  <si>
    <t>Aplpay the Ups Storemargate City NJ</t>
  </si>
  <si>
    <t>6819838748a5f028878413eb</t>
  </si>
  <si>
    <t>AplPay THE UPS STOREMARGATE CITY NJ</t>
  </si>
  <si>
    <t>6819838748a5f028878413ec</t>
  </si>
  <si>
    <t>681678cb48a5f02887ecfcc3</t>
  </si>
  <si>
    <t>681678cb48a5f02887ecfcc4</t>
  </si>
  <si>
    <t>6815099d48a5f02887a007d2</t>
  </si>
  <si>
    <t>Microsoft Msbill.info</t>
  </si>
  <si>
    <t>6815099d48a5f02887a007d3</t>
  </si>
  <si>
    <t>MICROSOFT MSBILL.INFO</t>
  </si>
  <si>
    <t>Aplpay Cvs Pharmacy Ventnor City NJ</t>
  </si>
  <si>
    <t>6815099d48a5f02887a007d4</t>
  </si>
  <si>
    <t>AplPay CVS PHARMACY VENTNOR CITY NJ</t>
  </si>
  <si>
    <t>6815099d48a5f02887a007d6</t>
  </si>
  <si>
    <t>6815099d48a5f02887a007d5</t>
  </si>
  <si>
    <t>6812a0a6ddcf58b40f2f99cc</t>
  </si>
  <si>
    <t>Aplpay Nyx=acsb Restatlantic City NJ</t>
  </si>
  <si>
    <t>6812a0a6ddcf58b40f2f99cd</t>
  </si>
  <si>
    <t>AplPay NYX=ACSB RESTATLANTIC CITY NJ</t>
  </si>
  <si>
    <t>6812a0a6ddcf58b40f2f99ce</t>
  </si>
  <si>
    <t>Amk Lff Concessions Philadelphia PA</t>
  </si>
  <si>
    <t>6812a0a6ddcf58b40f2f99cf</t>
  </si>
  <si>
    <t>AMK LFF CONCESSIONS PHILADELPHIA PA</t>
  </si>
  <si>
    <t>Aplpay Fresh Harvestatlantic City NJ</t>
  </si>
  <si>
    <t>6812a0a6ddcf58b40f2f99d0</t>
  </si>
  <si>
    <t>AplPay FRESH HARVESTATLANTIC CITY NJ</t>
  </si>
  <si>
    <t>Aplpay Steel Pier- Catlantic City NJ</t>
  </si>
  <si>
    <t>6812a0a6ddcf58b40f2f99d1</t>
  </si>
  <si>
    <t>AplPay STEEL PIER- CAtlantic City NJ</t>
  </si>
  <si>
    <t>6812a0a6ddcf58b40f2f99d2</t>
  </si>
  <si>
    <t>6812a0a6ddcf58b40f2f99d3</t>
  </si>
  <si>
    <t>680adcbb77efe38fd7f85643</t>
  </si>
  <si>
    <t>680adcbb77efe38fd7f85644</t>
  </si>
  <si>
    <t>680adcbb77efe38fd7f85645</t>
  </si>
  <si>
    <t>680adcbb77efe38fd7f85646</t>
  </si>
  <si>
    <t>Aplpay Gia Pronto 63philadelphia PA</t>
  </si>
  <si>
    <t>680adcbb77efe38fd7f85647</t>
  </si>
  <si>
    <t>AplPay GIA PRONTO 63PHILADELPHIA PA</t>
  </si>
  <si>
    <t>Aplpay Downbeach Liqmargate City NJ</t>
  </si>
  <si>
    <t>680adcbb77efe38fd7f85648</t>
  </si>
  <si>
    <t>AplPay DOWNBEACH LIQMARGATE CITY NJ</t>
  </si>
  <si>
    <t>680adcbb77efe38fd7f85649</t>
  </si>
  <si>
    <t>680adcbb77efe38fd7f8564a</t>
  </si>
  <si>
    <t>Aplpay Cvs Pharmacy Egg Harbor Twp NJ</t>
  </si>
  <si>
    <t>680adcbb77efe38fd7f8564b</t>
  </si>
  <si>
    <t>AplPay CVS PHARMACY EGG HARBOR TWP NJ</t>
  </si>
  <si>
    <t>680adcbb77efe38fd7f8564c</t>
  </si>
  <si>
    <t>Aplpay Lang?s Gardenlinwood NJ</t>
  </si>
  <si>
    <t>680adcbb77efe38fd7f8564d</t>
  </si>
  <si>
    <t>AplPay LANG?S GARDENLinwood NJ</t>
  </si>
  <si>
    <t>680adcbb77efe38fd7f8564e</t>
  </si>
  <si>
    <t>680adcbb77efe38fd7f8564f</t>
  </si>
  <si>
    <t>Aplpay Ventnor No. 7ventnor City NJ</t>
  </si>
  <si>
    <t>680adcbb77efe38fd7f85650</t>
  </si>
  <si>
    <t>AplPay VENTNOR NO. 7VENTNOR CITY NJ</t>
  </si>
  <si>
    <t>680adcbb77efe38fd7f85651</t>
  </si>
  <si>
    <t>68017d8f3abbd97b41d080e3</t>
  </si>
  <si>
    <t>68017d8f3abbd97b41d080e4</t>
  </si>
  <si>
    <t>Dropbox*nk42y2wfnstfsan Francisco CA</t>
  </si>
  <si>
    <t>68017d8f3abbd97b41d080e6</t>
  </si>
  <si>
    <t>DROPBOX*NK42Y2WFNSTFSAN FRANCISCO CA</t>
  </si>
  <si>
    <t>68017d8f3abbd97b41d080e5</t>
  </si>
  <si>
    <t>68017d8f3abbd97b41d080e7</t>
  </si>
  <si>
    <t>68017d8f3abbd97b41d080e8</t>
  </si>
  <si>
    <t>67f8b4267ed15d7692328e82</t>
  </si>
  <si>
    <t>67f8b4267ed15d7692328e83</t>
  </si>
  <si>
    <t>Little Spoon New York NY</t>
  </si>
  <si>
    <t>67f8b4267ed15d7692328e85</t>
  </si>
  <si>
    <t>LITTLE SPOON NEW YORK NY</t>
  </si>
  <si>
    <t>67f8b4267ed15d7692328e84</t>
  </si>
  <si>
    <t>Linkedinpre *x6542MOUNTAIN View</t>
  </si>
  <si>
    <t>67f8b4267ed15d7692328e86</t>
  </si>
  <si>
    <t>LINKEDINPRE *XXX6542MOUNTAIN VIEW</t>
  </si>
  <si>
    <t>67f8b4267ed15d7692328e88</t>
  </si>
  <si>
    <t>67f8b4267ed15d7692328e87</t>
  </si>
  <si>
    <t>67f8b4267ed15d7692328e89</t>
  </si>
  <si>
    <t>67f8b4267ed15d7692328e8b</t>
  </si>
  <si>
    <t>67f8b4267ed15d7692328e8a</t>
  </si>
  <si>
    <t>67f8b4267ed15d7692328e8c</t>
  </si>
  <si>
    <t>67ef4b05e1be8f524e71253f</t>
  </si>
  <si>
    <t>67ef4b05e1be8f524e712540</t>
  </si>
  <si>
    <t>67ef4b05e1be8f524e712541</t>
  </si>
  <si>
    <t>Aplpay It'sugar Ac Atlantic City NJ</t>
  </si>
  <si>
    <t>67eb69d1a752f3520178c92e</t>
  </si>
  <si>
    <t>AplPay IT'SUGAR AC ATLANTIC CITY NJ</t>
  </si>
  <si>
    <t>67eb69d1a752f3520178c92f</t>
  </si>
  <si>
    <t>Msft * E0700vz3uh 2bmsbill.info WA</t>
  </si>
  <si>
    <t>67eb69d1a752f3520178c930</t>
  </si>
  <si>
    <t>MSFT * E0700VZ3UH 2BMSBILL.INFO WA</t>
  </si>
  <si>
    <t>LABCORPx6167 x-x-6167 NC</t>
  </si>
  <si>
    <t>67e6eea62ff4b6744cce6866</t>
  </si>
  <si>
    <t>LABCORPXXXXXX6167 XXX-XXX-6167 NC</t>
  </si>
  <si>
    <t>67e6eea62ff4b6744cce6865</t>
  </si>
  <si>
    <t>67e6eea62ff4b6744cce6867</t>
  </si>
  <si>
    <t>Wayfair x-x-8325 MA</t>
  </si>
  <si>
    <t>67e6eea62ff4b6744cce6868</t>
  </si>
  <si>
    <t>Wayfair XXX-XXX-8325 MA</t>
  </si>
  <si>
    <t>67e35d9e17866c54745096b8</t>
  </si>
  <si>
    <t>67e35d9e17866c54745096b9</t>
  </si>
  <si>
    <t>67e35d9e17866c54745096ba</t>
  </si>
  <si>
    <t>67e35d9e17866c54745096bb</t>
  </si>
  <si>
    <t>Aplpay Lyft *ride Vancouver CA</t>
  </si>
  <si>
    <t>67e35d9e17866c54745096bc</t>
  </si>
  <si>
    <t>AplPay LYFT *RIDE VANCOUVER CA</t>
  </si>
  <si>
    <t>Aplpay Ls Travel Retottawa</t>
  </si>
  <si>
    <t>67e35d9e17866c54745096bd</t>
  </si>
  <si>
    <t>AplPay LS TRAVEL RETOTTAWA</t>
  </si>
  <si>
    <t>Philadelphia Parkingphiladelphia PA</t>
  </si>
  <si>
    <t>67e35d9e17866c54745096be</t>
  </si>
  <si>
    <t>PHILADELPHIA PARKINGPHILADELPHIA PA</t>
  </si>
  <si>
    <t>67e35d9e17866c54745096bf</t>
  </si>
  <si>
    <t>Starbucks Store 1957sicklerville NJ</t>
  </si>
  <si>
    <t>67dfa0cfd057e67a9202ff76</t>
  </si>
  <si>
    <t>STARBUCKS STORE 1957SICKLERVILLE NJ</t>
  </si>
  <si>
    <t>Aplpay Local 0x-0803philadelphia PA</t>
  </si>
  <si>
    <t>67dfa0cfd057e67a9202ff77</t>
  </si>
  <si>
    <t>AplPay LOCAL 0X-0803PHILADELPHIA PA</t>
  </si>
  <si>
    <t>Aplpay Hudson St1856philadelphia PA</t>
  </si>
  <si>
    <t>67dfa0cfd057e67a9202ff78</t>
  </si>
  <si>
    <t>AplPay HUDSON ST1856PHILADELPHIA PA</t>
  </si>
  <si>
    <t>67dfa0cfd057e67a9202ff79</t>
  </si>
  <si>
    <t>Factor75 New York NY</t>
  </si>
  <si>
    <t>67dfa0cfd057e67a9202ff7a</t>
  </si>
  <si>
    <t>FACTOR75 NEW YORK NY</t>
  </si>
  <si>
    <t>67dfa0cfd057e67a9202ff7b</t>
  </si>
  <si>
    <t>67dfa0cfd057e67a9202ff7c</t>
  </si>
  <si>
    <t>Youngs Skating Centemays Landingy NJ</t>
  </si>
  <si>
    <t>67dbb3bb420a0bdc25ffab9d</t>
  </si>
  <si>
    <t>YOUNGS SKATING CENTEMAYS LANDINGY NJ</t>
  </si>
  <si>
    <t>67dbb3bb420a0bdc25ffab9e</t>
  </si>
  <si>
    <t>67d707d0790548a1823d5aaa</t>
  </si>
  <si>
    <t>67d6171b790548a18216b727</t>
  </si>
  <si>
    <t>Dropbox*2mx3rmvpkxshsan Francisco CA</t>
  </si>
  <si>
    <t>67d6171b790548a18216b728</t>
  </si>
  <si>
    <t>DROPBOX*2MX3RMVPKXSHSAN FRANCISCO CA</t>
  </si>
  <si>
    <t>Aplpay Skyline News San Francisco CA</t>
  </si>
  <si>
    <t>67d6171b790548a18216b729</t>
  </si>
  <si>
    <t>AplPay SKYLINE NEWS SAN FRANCISCO CA</t>
  </si>
  <si>
    <t>67d6171b790548a18216b72a</t>
  </si>
  <si>
    <t>The Orchard Garden Hsan Francisco CA</t>
  </si>
  <si>
    <t>67d5138a790548a182e07f9e</t>
  </si>
  <si>
    <t>THE ORCHARD GARDEN HSAN FRANCISCO CA</t>
  </si>
  <si>
    <t>Aplpay Tst* E&amp;o Kitcsan Francisco CA</t>
  </si>
  <si>
    <t>67d5138a790548a182e07f9f</t>
  </si>
  <si>
    <t>AplPay TST* E&amp;O KITCSAN FRANCISCO CA</t>
  </si>
  <si>
    <t>Amorino San Franciscsan Francisco CA</t>
  </si>
  <si>
    <t>67d5138a790548a182e07fa0</t>
  </si>
  <si>
    <t>AMORINO SAN FRANCISCSan Francisco CA</t>
  </si>
  <si>
    <t>67d5138a790548a182e07fa1</t>
  </si>
  <si>
    <t>Aplpay Starbucks Stosicklerville NJ</t>
  </si>
  <si>
    <t>67d1d7ef95380323b1d4bc2a</t>
  </si>
  <si>
    <t>AplPay STARBUCKS STOSICKLERVILLE NJ</t>
  </si>
  <si>
    <t>67d1d7ef95380323b1d4bc27</t>
  </si>
  <si>
    <t>67d1d7ef95380323b1d4bc28</t>
  </si>
  <si>
    <t>Quicker Taxi Belmont CA</t>
  </si>
  <si>
    <t>67d1d7ef95380323b1d4bc2b</t>
  </si>
  <si>
    <t>QUICKER TAXI Belmont CA</t>
  </si>
  <si>
    <t>67d1d7ef95380323b1d4bc29</t>
  </si>
  <si>
    <t>Tun Tavern Brewery &amp;atlantic City NJ</t>
  </si>
  <si>
    <t>67d07ad6dc3b7492b9099a4a</t>
  </si>
  <si>
    <t>TUN TAVERN BREWERY &amp;ATLANTIC CITY NJ</t>
  </si>
  <si>
    <t>67d07ad6dc3b7492b9099a4b</t>
  </si>
  <si>
    <t>67d07ad6dc3b7492b9099a4d</t>
  </si>
  <si>
    <t>Aplpay Manhattan Bagmays Landing NJ</t>
  </si>
  <si>
    <t>67d07ad6dc3b7492b9099a4c</t>
  </si>
  <si>
    <t>AplPay MANHATTAN BAGMAYS LANDING NJ</t>
  </si>
  <si>
    <t>67d07ad6dc3b7492b9099a4e</t>
  </si>
  <si>
    <t>Aplpay Tommy Hilfigeatlantic City NJ</t>
  </si>
  <si>
    <t>67d07ad6dc3b7492b9099a4f</t>
  </si>
  <si>
    <t>AplPay TOMMY HILFIGEATLANTIC CITY NJ</t>
  </si>
  <si>
    <t>67d07ad6dc3b7492b9099a50</t>
  </si>
  <si>
    <t>Aplpay Nau-atlantic Atlantic City NJ</t>
  </si>
  <si>
    <t>67cdf48e224a3f97c139d500</t>
  </si>
  <si>
    <t>AplPay NAU-ATLANTIC ATLANTIC CITY NJ</t>
  </si>
  <si>
    <t>Mechanical Supply Egg Harbor to NJ</t>
  </si>
  <si>
    <t>67cd2ad6d6066f4b3540e60a</t>
  </si>
  <si>
    <t>MECHANICAL SUPPLY EGG HARBOR TO NJ</t>
  </si>
  <si>
    <t>67cd2ad6d6066f4b3540e609</t>
  </si>
  <si>
    <t>67cd2ad6d6066f4b3540e60b</t>
  </si>
  <si>
    <t>67cb6561d6066f4b35db27cf</t>
  </si>
  <si>
    <t>Aplpay Winchester Deventnor City NJ</t>
  </si>
  <si>
    <t>67cb6561d6066f4b35db27cc</t>
  </si>
  <si>
    <t>AplPay WINCHESTER DEVENTNOR CITY NJ</t>
  </si>
  <si>
    <t>67cb6561d6066f4b35db27cd</t>
  </si>
  <si>
    <t>Lowe's Egg Harbor Township NJ</t>
  </si>
  <si>
    <t>67cb6561d6066f4b35db27ce</t>
  </si>
  <si>
    <t>LOWE'S EGG HARBOR TOWNSHIP NJ</t>
  </si>
  <si>
    <t>67cb6561d6066f4b35db27d0</t>
  </si>
  <si>
    <t>67c9fdc1ae239cea80ff23e6</t>
  </si>
  <si>
    <t>Linkedinpre *x8051LNKD.IN/BILL CA</t>
  </si>
  <si>
    <t>67c9fdc1ae239cea80ff23e5</t>
  </si>
  <si>
    <t>LINKEDINPRE *XXX8051LNKD.IN/BILL CA</t>
  </si>
  <si>
    <t>Nacho Taco 0000 Margate City NJ</t>
  </si>
  <si>
    <t>67c942b8ae239cea80dc355e</t>
  </si>
  <si>
    <t>NACHO TACO 0000 MARGATE CITY NJ</t>
  </si>
  <si>
    <t>Agnes Cafe x-x4102 NJ</t>
  </si>
  <si>
    <t>67c8009cae239cea8096af0b</t>
  </si>
  <si>
    <t>AGNES CAFE XXXXXXXXXXXX-XXX4102 NJ</t>
  </si>
  <si>
    <t>67c8009cae239cea8096af0c</t>
  </si>
  <si>
    <t>67c8009cae239cea8096af0d</t>
  </si>
  <si>
    <t>67c8009cae239cea8096af0e</t>
  </si>
  <si>
    <t>67c64c7c4c55812382889cc3</t>
  </si>
  <si>
    <t>67c64c7c4c55812382889cc2</t>
  </si>
  <si>
    <t>Downbeach Deli 89900margate City NJ</t>
  </si>
  <si>
    <t>67c53ad64c558123824ebb96</t>
  </si>
  <si>
    <t>DOWNBEACH DELI 89900MARGATE CITY NJ</t>
  </si>
  <si>
    <t>67c3b62dccecf10d5819232e</t>
  </si>
  <si>
    <t>67c3b62dccecf10d5819232f</t>
  </si>
  <si>
    <t>67c27da8ccecf10d58d188f0</t>
  </si>
  <si>
    <t>67c27da8ccecf10d58d188f1</t>
  </si>
  <si>
    <t>Miami Gifts to Go - Miami FL</t>
  </si>
  <si>
    <t>67c27da8ccecf10d58d188f2</t>
  </si>
  <si>
    <t>MIAMI GIFTS TO GO - MIAMI FL</t>
  </si>
  <si>
    <t>Aplpay Py *faber - 2miami FL</t>
  </si>
  <si>
    <t>67c27da8ccecf10d58d188f3</t>
  </si>
  <si>
    <t>AplPay PY *FABER - 2MIAMI FL</t>
  </si>
  <si>
    <t>67c0fcc9ed5da51cde619935</t>
  </si>
  <si>
    <t>Aplpay Noobar Marketphiladelphia PA</t>
  </si>
  <si>
    <t>67bfe8c2ed5da51cde29b1b1</t>
  </si>
  <si>
    <t>AplPay NOOBAR MARKETPHILADELPHIA PA</t>
  </si>
  <si>
    <t>Vts Miami Taxi Miami FL</t>
  </si>
  <si>
    <t>67bfe8c2ed5da51cde29b1b2</t>
  </si>
  <si>
    <t>VTS MIAMI TAXI MIAMI FL</t>
  </si>
  <si>
    <t>67bfe8c2ed5da51cde29b1b5</t>
  </si>
  <si>
    <t>67bfe8c2ed5da51cde29b1b3</t>
  </si>
  <si>
    <t>67bfe8c2ed5da51cde29b1b4</t>
  </si>
  <si>
    <t>67bcf5051798ac9848daecc4</t>
  </si>
  <si>
    <t>Us.store.bambulab.copflugerville TX</t>
  </si>
  <si>
    <t>67bcf5051798ac9848daecc5</t>
  </si>
  <si>
    <t>US.STORE.BAMBULAB.COPFLUGERVILLE TX</t>
  </si>
  <si>
    <t>67bcf5051798ac9848daecc6</t>
  </si>
  <si>
    <t>67ba6df61798ac98485c233c</t>
  </si>
  <si>
    <t>67ba6df61798ac98485c233b</t>
  </si>
  <si>
    <t>Paypro Global Inc. Toronto</t>
  </si>
  <si>
    <t>67ba6df61798ac98485c233e</t>
  </si>
  <si>
    <t>PAYPRO GLOBAL INC. TORONTO</t>
  </si>
  <si>
    <t>67ba6df61798ac98485c233d</t>
  </si>
  <si>
    <t>Fs *kruptos x-x-8914 CA</t>
  </si>
  <si>
    <t>67b7af24ced6880c817156b0</t>
  </si>
  <si>
    <t>FS *KRUPTOS XXX-XXX-8914 CA</t>
  </si>
  <si>
    <t>Aplpay Buy Rite Liquventnor City NJ</t>
  </si>
  <si>
    <t>67b572f663f70acb5913b8cf</t>
  </si>
  <si>
    <t>AplPay BUY RITE LIQUVENTNOR CITY NJ</t>
  </si>
  <si>
    <t>67b572f663f70acb5913b8d0</t>
  </si>
  <si>
    <t>67b572f663f70acb5913b8ce</t>
  </si>
  <si>
    <t>67b35fd913ef20bc4201af78</t>
  </si>
  <si>
    <t>Aplpay Wawa Fuel/connorthfield NJ</t>
  </si>
  <si>
    <t>67b35fd913ef20bc4201af7a</t>
  </si>
  <si>
    <t>AplPay WAWA FUEL/CONNORTHFIELD NJ</t>
  </si>
  <si>
    <t>Dropbox*wzcd6gpdtr9fsan Francisco CA</t>
  </si>
  <si>
    <t>67b35fd913ef20bc4201af79</t>
  </si>
  <si>
    <t>DROPBOX*WZCD6GPDTR9FSAN FRANCISCO CA</t>
  </si>
  <si>
    <t>67b35fd913ef20bc4201af7b</t>
  </si>
  <si>
    <t>67b35fd913ef20bc4201af7c</t>
  </si>
  <si>
    <t>Aplpay Wawa Fuel/consomers Point NJ</t>
  </si>
  <si>
    <t>67b35fd913ef20bc4201af7d</t>
  </si>
  <si>
    <t>AplPay WAWA FUEL/CONSOMERS POINT NJ</t>
  </si>
  <si>
    <t>Deckers*hoka One ONEx-x-3125 CA</t>
  </si>
  <si>
    <t>67b35fd913ef20bc4201af7e</t>
  </si>
  <si>
    <t>DECKERS*HOKA ONE ONEXXX-XXX-3125 CA</t>
  </si>
  <si>
    <t>Municipay(m3)*servicscarborough Me</t>
  </si>
  <si>
    <t>67b35fd913ef20bc4201af80</t>
  </si>
  <si>
    <t>MUNICIPAY(M3)*SERVICSCARBOROUGH ME</t>
  </si>
  <si>
    <t>Ctlp*refreshments Plwoodbury NJ</t>
  </si>
  <si>
    <t>67b35fd913ef20bc4201af82</t>
  </si>
  <si>
    <t>CTLP*Refreshments PlWOODBURY NJ</t>
  </si>
  <si>
    <t>67b35fd913ef20bc4201af83</t>
  </si>
  <si>
    <t>67b35fd913ef20bc4201af85</t>
  </si>
  <si>
    <t>67b35fd913ef20bc4201af86</t>
  </si>
  <si>
    <t>67b35fd913ef20bc4201af87</t>
  </si>
  <si>
    <t>67b35fd913ef20bc4201af81</t>
  </si>
  <si>
    <t>Sp Zerofeud Moorseville NC</t>
  </si>
  <si>
    <t>67b35fd913ef20bc4201af7f</t>
  </si>
  <si>
    <t>SP ZEROFEUD MOORSEVILLE NC</t>
  </si>
  <si>
    <t>67b35fd913ef20bc4201af84</t>
  </si>
  <si>
    <t>67b35fd913ef20bc4201af88</t>
  </si>
  <si>
    <t>67b35fd913ef20bc4201af89</t>
  </si>
  <si>
    <t>67b35fd913ef20bc4201af8c</t>
  </si>
  <si>
    <t>Sp Bambulab.us Austin TX</t>
  </si>
  <si>
    <t>67b35fd913ef20bc4201af8a</t>
  </si>
  <si>
    <t>SP BAMBULAB.US AUSTIN TX</t>
  </si>
  <si>
    <t>67b35fd913ef20bc4201af8b</t>
  </si>
  <si>
    <t>FOOTWEAR-DECKERSCORPx-x-8382 CA</t>
  </si>
  <si>
    <t>67b35fd913ef20bc4201af90</t>
  </si>
  <si>
    <t>FOOTWEAR-DECKERSCORPXXX-XXX-8382 CA</t>
  </si>
  <si>
    <t>67b35fd913ef20bc4201af8d</t>
  </si>
  <si>
    <t>67b35fd913ef20bc4201af8e</t>
  </si>
  <si>
    <t>67b35fd913ef20bc4201af8f</t>
  </si>
  <si>
    <t>67b35fd913ef20bc4201af91</t>
  </si>
  <si>
    <t>Theparkingspot-275rcphiladelphia PA</t>
  </si>
  <si>
    <t>67b35fd913ef20bc4201af92</t>
  </si>
  <si>
    <t>THEPARKINGSPOT-275RCPHILADELPHIA PA</t>
  </si>
  <si>
    <t>Py *last Call Key Wkey West FL</t>
  </si>
  <si>
    <t>67b35fd913ef20bc4201af93</t>
  </si>
  <si>
    <t>PY *LAST CALL KEY WKEY WEST FL</t>
  </si>
  <si>
    <t>67b35fd913ef20bc4201af96</t>
  </si>
  <si>
    <t>Avis Rent a Car Marathon FL</t>
  </si>
  <si>
    <t>67b35fd913ef20bc4201af95</t>
  </si>
  <si>
    <t>AVIS RENT A CAR MARATHON FL</t>
  </si>
  <si>
    <t>67b35fd913ef20bc4201af94</t>
  </si>
  <si>
    <t>The Key West Butterfkey West FL</t>
  </si>
  <si>
    <t>67b35fd913ef20bc4201af98</t>
  </si>
  <si>
    <t>THE KEY WEST BUTTERFKEY WEST FL</t>
  </si>
  <si>
    <t>Linkedinpre *x0456LNKD.IN/BILL CA</t>
  </si>
  <si>
    <t>67b35fd913ef20bc4201af9a</t>
  </si>
  <si>
    <t>LINKEDINPRE *XXX0456LNKD.IN/BILL CA</t>
  </si>
  <si>
    <t>Tst* the Seaside Cafkey West FL</t>
  </si>
  <si>
    <t>67b35fd913ef20bc4201af97</t>
  </si>
  <si>
    <t>TST* THE SEASIDE CAFKEY WEST FL</t>
  </si>
  <si>
    <t>Aplpay Caribbean Markey West FL</t>
  </si>
  <si>
    <t>67b35fd913ef20bc4201af99</t>
  </si>
  <si>
    <t>AplPay CARIBBEAN MARKEY WEST FL</t>
  </si>
  <si>
    <t>67b35fd913ef20bc4201af9e</t>
  </si>
  <si>
    <t>67b35fd913ef20bc4201af9d</t>
  </si>
  <si>
    <t>67b35fd913ef20bc4201af9b</t>
  </si>
  <si>
    <t>67b35fd913ef20bc4201af9c</t>
  </si>
  <si>
    <t>67b35fd913ef20bc4201af9f</t>
  </si>
  <si>
    <t>Aquarium Encounters Marathon FL</t>
  </si>
  <si>
    <t>67b35fd913ef20bc4201afa1</t>
  </si>
  <si>
    <t>AQUARIUM ENCOUNTERS Marathon FL</t>
  </si>
  <si>
    <t>67b35fd913ef20bc4201afa0</t>
  </si>
  <si>
    <t>City of Marathon 000mountain View FL</t>
  </si>
  <si>
    <t>67b35fd913ef20bc4201afa3</t>
  </si>
  <si>
    <t>City of Marathon 000Mountain View FL</t>
  </si>
  <si>
    <t>Sp Lagoon Saloon Marathon FL</t>
  </si>
  <si>
    <t>67b35fd913ef20bc4201afa5</t>
  </si>
  <si>
    <t>SP LAGOON SALOON MARATHON FL</t>
  </si>
  <si>
    <t>67b35fd913ef20bc4201afa6</t>
  </si>
  <si>
    <t>Kent Kwik 961 X00000marathon FL</t>
  </si>
  <si>
    <t>67b35fd913ef20bc4201afa2</t>
  </si>
  <si>
    <t>KENT KWIK 961 X00000MARATHON FL</t>
  </si>
  <si>
    <t>67b35fd913ef20bc4201afa4</t>
  </si>
  <si>
    <t>Aplpay Airbnb * Hmhrsan Francisco CA</t>
  </si>
  <si>
    <t>67b35fd913ef20bc4201afa8</t>
  </si>
  <si>
    <t>AplPay AIRBNB * HMHRSAN FRANCISCO CA</t>
  </si>
  <si>
    <t>67b35fd913ef20bc4201afa7</t>
  </si>
  <si>
    <t>Tst* the Island Fishmarathon FL</t>
  </si>
  <si>
    <t>67b35fd913ef20bc4201afa9</t>
  </si>
  <si>
    <t>TST* THE ISLAND FISHMARATHON FL</t>
  </si>
  <si>
    <t>Aplpay Publix Marathon FL</t>
  </si>
  <si>
    <t>67b35fd913ef20bc4201afaa</t>
  </si>
  <si>
    <t>AplPay PUBLIX MARATHON FL</t>
  </si>
  <si>
    <t>Ls Capt. Hooks Marinmarathon FL</t>
  </si>
  <si>
    <t>67b35fd913ef20bc4201afab</t>
  </si>
  <si>
    <t>LS CAPT. HOOKS MARINMARATHON FL</t>
  </si>
  <si>
    <t>67b35fd913ef20bc4201afac</t>
  </si>
  <si>
    <t>67b35fd913ef20bc4201afaf</t>
  </si>
  <si>
    <t>67b35fd913ef20bc4201afb0</t>
  </si>
  <si>
    <t>Uc Somers Point 00-0somers Point NJ</t>
  </si>
  <si>
    <t>67b35fd913ef20bc4201afad</t>
  </si>
  <si>
    <t>UC SOMERS POINT 00-0SOMERS POINT NJ</t>
  </si>
  <si>
    <t>67b35fd913ef20bc4201afae</t>
  </si>
  <si>
    <t>Aplpay Tst* Thac Wp Atlantic City NJ</t>
  </si>
  <si>
    <t>67b35fd913ef20bc4201afb1</t>
  </si>
  <si>
    <t>AplPay TST* THAC WP ATLANTIC CITY NJ</t>
  </si>
  <si>
    <t>67b35fd913ef20bc4201afb2</t>
  </si>
  <si>
    <t>Dropbox*y57wxgg34thysan Francisco CA</t>
  </si>
  <si>
    <t>67b35fd913ef20bc4201afb3</t>
  </si>
  <si>
    <t>DROPBOX*Y57WXGG34THYSAN FRANCISCO CA</t>
  </si>
  <si>
    <t>67b35fd913ef20bc4201afb4</t>
  </si>
  <si>
    <t>67b35fd913ef20bc4201afb5</t>
  </si>
  <si>
    <t>Aplpay White Star Liventnor City NJ</t>
  </si>
  <si>
    <t>67b35fd913ef20bc4201afb6</t>
  </si>
  <si>
    <t>AplPay WHITE STAR LIVENTNOR CITY NJ</t>
  </si>
  <si>
    <t>67b35fd913ef20bc4201afb8</t>
  </si>
  <si>
    <t>67b35fd913ef20bc4201afb7</t>
  </si>
  <si>
    <t>67b35fd913ef20bc4201afb9</t>
  </si>
  <si>
    <t>67b35fd913ef20bc4201afba</t>
  </si>
  <si>
    <t>67b35fd913ef20bc4201afbb</t>
  </si>
  <si>
    <t>67b35fd913ef20bc4201afbd</t>
  </si>
  <si>
    <t>67b35fd913ef20bc4201afbc</t>
  </si>
  <si>
    <t>Naples Pizza - Littllittle Egg Ha NJ</t>
  </si>
  <si>
    <t>67b35fd913ef20bc4201afbe</t>
  </si>
  <si>
    <t>NAPLES PIZZA - LITTLLITTLE EGG HA NJ</t>
  </si>
  <si>
    <t>67b35fd913ef20bc4201afbf</t>
  </si>
  <si>
    <t>67b35fd913ef20bc4201afc0</t>
  </si>
  <si>
    <t>67b35fd913ef20bc4201afc1</t>
  </si>
  <si>
    <t>67b35fd913ef20bc4201afc3</t>
  </si>
  <si>
    <t>67b35fd913ef20bc4201afc2</t>
  </si>
  <si>
    <t>Royal Farms #331 331egg Harbor Tw NJ</t>
  </si>
  <si>
    <t>67b35fd913ef20bc4201afc4</t>
  </si>
  <si>
    <t>ROYAL FARMS #331 331EGG HARBOR TW NJ</t>
  </si>
  <si>
    <t>67b35fd913ef20bc4201afc5</t>
  </si>
  <si>
    <t>Aplpay Dollar Generaventnor City NJ</t>
  </si>
  <si>
    <t>67b35fd913ef20bc4201afc8</t>
  </si>
  <si>
    <t>AplPay DOLLAR GENERAVENTNOR CITY NJ</t>
  </si>
  <si>
    <t>Aplpay Royal Farms #egg Harbor Tw NJ</t>
  </si>
  <si>
    <t>67b35fd913ef20bc4201afc7</t>
  </si>
  <si>
    <t>AplPay ROYAL FARMS #EGG HARBOR TW NJ</t>
  </si>
  <si>
    <t>Aplpay the Goodwill Egg Hbr Twp NJ</t>
  </si>
  <si>
    <t>67b35fd913ef20bc4201afc6</t>
  </si>
  <si>
    <t>AplPay THE GOODWILL EGG HBR TWP NJ</t>
  </si>
  <si>
    <t>Dropbox*5pqrcptb2x5lsan Francisco CA</t>
  </si>
  <si>
    <t>67b35fd913ef20bc4201afca</t>
  </si>
  <si>
    <t>DROPBOX*5PQRCPTB2X5LSAN FRANCISCO CA</t>
  </si>
  <si>
    <t>67b35fd913ef20bc4201afc9</t>
  </si>
  <si>
    <t>67b35fd913ef20bc4201afcb</t>
  </si>
  <si>
    <t>Aplpay Etsy, Inc. Brooklyn NY</t>
  </si>
  <si>
    <t>67b35fd913ef20bc4201afcd</t>
  </si>
  <si>
    <t>AplPay ETSY, INC. BROOKLYN NY</t>
  </si>
  <si>
    <t>67b35fd913ef20bc4201afcc</t>
  </si>
  <si>
    <t>67b35fd913ef20bc4201afce</t>
  </si>
  <si>
    <t>Aplpay Chido Burritonorthfield NJ</t>
  </si>
  <si>
    <t>67b35fd913ef20bc4201afcf</t>
  </si>
  <si>
    <t>AplPay CHIDO BURRITONORTHFIELD NJ</t>
  </si>
  <si>
    <t>67b35fd913ef20bc4201afd0</t>
  </si>
  <si>
    <t>Aplpay Starbucks Stoventnor NJ</t>
  </si>
  <si>
    <t>67b35fd913ef20bc4201afd1</t>
  </si>
  <si>
    <t>AplPay STARBUCKS STOVENTNOR NJ</t>
  </si>
  <si>
    <t>67b35fd913ef20bc4201afd2</t>
  </si>
  <si>
    <t>Aplpay Classi Ride Clevittown PA</t>
  </si>
  <si>
    <t>67b35fd913ef20bc4201afd6</t>
  </si>
  <si>
    <t>AplPay CLASSI RIDE CLevittown PA</t>
  </si>
  <si>
    <t>67b35fd913ef20bc4201afd3</t>
  </si>
  <si>
    <t>Omni San Francisco Osan Francisco CA</t>
  </si>
  <si>
    <t>67b35fd913ef20bc4201afd4</t>
  </si>
  <si>
    <t>OMNI SAN FRANCISCO OSAN FRANCISCO CA</t>
  </si>
  <si>
    <t>67b35fd913ef20bc4201afd5</t>
  </si>
  <si>
    <t>Bud and Marilyns 000philadelphia PA</t>
  </si>
  <si>
    <t>67b35fd913ef20bc4201afd7</t>
  </si>
  <si>
    <t>BUD AND MARILYNS 000PHILADELPHIA PA</t>
  </si>
  <si>
    <t>Reds Java House Inc San Francisco CA</t>
  </si>
  <si>
    <t>67b35fd913ef20bc4201afd8</t>
  </si>
  <si>
    <t>REDS JAVA HOUSE INC SAN FRANCISCO CA</t>
  </si>
  <si>
    <t>67b35fd913ef20bc4201afda</t>
  </si>
  <si>
    <t>Aplpay Sp Sanfranpsysan Francisco CA</t>
  </si>
  <si>
    <t>67b35fd913ef20bc4201afd9</t>
  </si>
  <si>
    <t>AplPay SP SANFRANPSYSAN FRANCISCO CA</t>
  </si>
  <si>
    <t>Aplpay Saint Frank Csan Francisco CA</t>
  </si>
  <si>
    <t>67b35fd913ef20bc4201afdd</t>
  </si>
  <si>
    <t>AplPay SAINT FRANK CSan Francisco CA</t>
  </si>
  <si>
    <t>67b35fd913ef20bc4201afde</t>
  </si>
  <si>
    <t>Aplpay Phi 1762a Cnbphiladelphia PA</t>
  </si>
  <si>
    <t>67b35fd913ef20bc4201afdb</t>
  </si>
  <si>
    <t>AplPay PHI 1762A CNBPhiladelphia PA</t>
  </si>
  <si>
    <t>Sf Taxi San Francisco CA</t>
  </si>
  <si>
    <t>67b35fd913ef20bc4201afdc</t>
  </si>
  <si>
    <t>SF TAXI San Francisco CA</t>
  </si>
  <si>
    <t>67b35fd913ef20bc4201afdf</t>
  </si>
  <si>
    <t>67b35fd913ef20bc4201afe0</t>
  </si>
  <si>
    <t>Aplpay American Airlft Worth TX</t>
  </si>
  <si>
    <t>67b35fd913ef20bc4201afe1</t>
  </si>
  <si>
    <t>AplPay AMERICAN AIRLFT WORTH TX</t>
  </si>
  <si>
    <t>67b35fd913ef20bc4201afe4</t>
  </si>
  <si>
    <t>67b35fd913ef20bc4201afe3</t>
  </si>
  <si>
    <t>67b35fd913ef20bc4201afe2</t>
  </si>
  <si>
    <t>Linkedinpre *x1292LNKD.IN/BILL CA</t>
  </si>
  <si>
    <t>67b35fd913ef20bc4201afe5</t>
  </si>
  <si>
    <t>LINKEDINPRE *XXX1292LNKD.IN/BILL CA</t>
  </si>
  <si>
    <t>67b35fd913ef20bc4201afe6</t>
  </si>
  <si>
    <t>67b35fd913ef20bc4201afe7</t>
  </si>
  <si>
    <t>67b35fd913ef20bc4201afe9</t>
  </si>
  <si>
    <t>67b35fd913ef20bc4201afe8</t>
  </si>
  <si>
    <t>67b35fd913ef20bc4201afeb</t>
  </si>
  <si>
    <t>67b35fd913ef20bc4201afea</t>
  </si>
  <si>
    <t>67b35fd913ef20bc4201afec</t>
  </si>
  <si>
    <t>Aplpay Barista's Coflinwood NJ</t>
  </si>
  <si>
    <t>67b35fd913ef20bc4201afee</t>
  </si>
  <si>
    <t>AplPay BARISTA'S COFLINWOOD NJ</t>
  </si>
  <si>
    <t>67b35fd913ef20bc4201afef</t>
  </si>
  <si>
    <t>67b35fd913ef20bc4201afed</t>
  </si>
  <si>
    <t>67b35fd913ef20bc4201aff0</t>
  </si>
  <si>
    <t>Aplpay Get Air Mays Mays Landing NJ</t>
  </si>
  <si>
    <t>67b35fd913ef20bc4201aff1</t>
  </si>
  <si>
    <t>AplPay GET AIR MAYS MAYS LANDING NJ</t>
  </si>
  <si>
    <t>67b35fd913ef20bc4201aff2</t>
  </si>
  <si>
    <t>Msft * E0700uyv6a Msbill.info</t>
  </si>
  <si>
    <t>67b35fd913ef20bc4201aff3</t>
  </si>
  <si>
    <t>MSFT * E0700UYV6A MSBILL.INFO</t>
  </si>
  <si>
    <t>67b35fd913ef20bc4201aff5</t>
  </si>
  <si>
    <t>Miyako Japanese Sushmargate City NJ</t>
  </si>
  <si>
    <t>67b35fd913ef20bc4201aff4</t>
  </si>
  <si>
    <t>Miyako Japanese SushMargate City NJ</t>
  </si>
  <si>
    <t>67b35fd913ef20bc4201aff6</t>
  </si>
  <si>
    <t>67b35fd913ef20bc4201aff7</t>
  </si>
  <si>
    <t>67b35fd913ef20bc4201aff8</t>
  </si>
  <si>
    <t>67b35fd913ef20bc4201aff9</t>
  </si>
  <si>
    <t>67b35fd913ef20bc4201affa</t>
  </si>
  <si>
    <t>67b35fd913ef20bc4201affb</t>
  </si>
  <si>
    <t>67b35fd913ef20bc4201affc</t>
  </si>
  <si>
    <t>683bb23fdc27b9e3babc91b4</t>
  </si>
  <si>
    <t>6839642aa243f5cfdf595336</t>
  </si>
  <si>
    <t>6838d3a9dc27b9e3ba2749da</t>
  </si>
  <si>
    <t>68378e652ed1b0bb27c06439</t>
  </si>
  <si>
    <t>68352eb62ed1b0bb2747c5b0</t>
  </si>
  <si>
    <t>683362a32ed1b0bb27ed383f</t>
  </si>
  <si>
    <t>683255f42ed1b0bb27c1c12d</t>
  </si>
  <si>
    <t>6830ea8c2ed1b0bb277a59fc</t>
  </si>
  <si>
    <t>682ea7952d04a91215e39cb7</t>
  </si>
  <si>
    <t>682d0e35a05262dddbb43045</t>
  </si>
  <si>
    <t>682baba592b72949f16e182c</t>
  </si>
  <si>
    <t>682a1c70311342d3ebf5801f</t>
  </si>
  <si>
    <t>6828f56f9d8e10a89461b79b</t>
  </si>
  <si>
    <t>6827e9897a99aa5ea2a1b585</t>
  </si>
  <si>
    <t>682548b821624d0ab01eefc6</t>
  </si>
  <si>
    <t>68231aeff9f65160f47c0aca</t>
  </si>
  <si>
    <t>682284bef9f65160f45a0a20</t>
  </si>
  <si>
    <t>68217ea006953b5f4fcc989e</t>
  </si>
  <si>
    <t>681fbbb406953b5f4f786d79</t>
  </si>
  <si>
    <t>681eb612bc6262240156d0e2</t>
  </si>
  <si>
    <t>681d19885b0221c9c8124aa4</t>
  </si>
  <si>
    <t>681bfe582cbefd0ae545704e</t>
  </si>
  <si>
    <t>6819838748a5f028878413b4</t>
  </si>
  <si>
    <t>681756f448a5f028871a276d</t>
  </si>
  <si>
    <t>681678cb48a5f02887ecfc42</t>
  </si>
  <si>
    <t>6815099c48a5f02887a0079c</t>
  </si>
  <si>
    <t>681356e0ddcf58b40f5a9cce</t>
  </si>
  <si>
    <t>6812a0a5c0df8f42011c48ee</t>
  </si>
  <si>
    <t>680adcbb77efe38fd7f855c9</t>
  </si>
  <si>
    <t>6812a0a2c0df8f42011c47fa</t>
  </si>
  <si>
    <t>68017d8f3abbd97b41d080ad</t>
  </si>
  <si>
    <t>67f8b4257ed15d7692328e48</t>
  </si>
  <si>
    <t>67ef4b05e1be8f524e712509</t>
  </si>
  <si>
    <t>67eb69d1a752f3520178c8ef</t>
  </si>
  <si>
    <t>67e6eea52ff4b6744cce6821</t>
  </si>
  <si>
    <t>67e35d9e17866c5474509682</t>
  </si>
  <si>
    <t>67dfa0cfd057e67a9202ff32</t>
  </si>
  <si>
    <t>67dbb3ba420a0bdc25ffab18</t>
  </si>
  <si>
    <t>67d91f5e9d3254e798911e33</t>
  </si>
  <si>
    <t>67d810d9bb7ba2d5da6d51dd</t>
  </si>
  <si>
    <t>67d707d0790548a1823d5a74</t>
  </si>
  <si>
    <t>67d6171b790548a18216b6d4</t>
  </si>
  <si>
    <t>67d51389790548a182e07f68</t>
  </si>
  <si>
    <t>67d382eb95380323b132940d</t>
  </si>
  <si>
    <t>67d1d7ef95380323b1d4bbf1</t>
  </si>
  <si>
    <t>67d07ad5dc3b7492b9099a10</t>
  </si>
  <si>
    <t>67ceced1cc0f9db742e6831f</t>
  </si>
  <si>
    <t>67cdf48e224a3f97c139d4b6</t>
  </si>
  <si>
    <t>67cd2ad5d6066f4b3540e5c8</t>
  </si>
  <si>
    <t>67cb6561d6066f4b35db2774</t>
  </si>
  <si>
    <t>67c9fdc1ae239cea80ff23bf</t>
  </si>
  <si>
    <t>67c942b8ae239cea80dc3528</t>
  </si>
  <si>
    <t>67c8009cae239cea8096aed5</t>
  </si>
  <si>
    <t>67c64c7c4c55812382889c8c</t>
  </si>
  <si>
    <t>67c53ad54c558123824ebb60</t>
  </si>
  <si>
    <t>67c3b62dccecf10d581922f8</t>
  </si>
  <si>
    <t>67c27da8ccecf10d58d188ba</t>
  </si>
  <si>
    <t>67c0fcc9ed5da51cde61990f</t>
  </si>
  <si>
    <t>67bfe8c2ed5da51cde29b17b</t>
  </si>
  <si>
    <t>67bdaff3d6fb5b0b25244f28</t>
  </si>
  <si>
    <t>67bcf5051798ac9848daec88</t>
  </si>
  <si>
    <t>67ba6df61798ac98485c22ff</t>
  </si>
  <si>
    <t>67b87583e090a5238eb80e81</t>
  </si>
  <si>
    <t>67b7af23ced6880c8171567a</t>
  </si>
  <si>
    <t>67b572f663f70acb5913b888</t>
  </si>
  <si>
    <t>67b35fbee39f0c2c34e47c82</t>
  </si>
  <si>
    <t>nCPuadLEZ79NKLnycUTgh5</t>
  </si>
  <si>
    <t>account:67b35fbee39f0c2c34e47c7d</t>
  </si>
  <si>
    <t>gTrqxsFf28PQchTFP9io7R</t>
  </si>
  <si>
    <t>Chickies &amp; PetesEgg Harbor to NJ</t>
  </si>
  <si>
    <t>Amazon Mktpl*nq14q0ee0</t>
  </si>
  <si>
    <t>68643990e595f974dcdf8d06</t>
  </si>
  <si>
    <t>AMAZON MKTPL*NQ14Q0EE0</t>
  </si>
  <si>
    <t>Amazon.com*nq8dw9gx0</t>
  </si>
  <si>
    <t>68643990e595f974dcdf8d07</t>
  </si>
  <si>
    <t>Amazon.com*NQ8DW9GX0</t>
  </si>
  <si>
    <t>Amazon Kids+*nq1dv0gz0</t>
  </si>
  <si>
    <t>68643990e595f974dcdf8d08</t>
  </si>
  <si>
    <t>Amazon Kids+*NQ1DV0GZ0</t>
  </si>
  <si>
    <t>Amazon.com*n30bj2f72</t>
  </si>
  <si>
    <t>68643990e595f974dcdf8d09</t>
  </si>
  <si>
    <t>Amazon.com*N30BJ2F72</t>
  </si>
  <si>
    <t>Amazon Mktpl*nq71d2bf1</t>
  </si>
  <si>
    <t>68643990e595f974dcdf8d0a</t>
  </si>
  <si>
    <t>AMAZON MKTPL*NQ71D2BF1</t>
  </si>
  <si>
    <t>Amazon Mktpl*nq03q2962</t>
  </si>
  <si>
    <t>68643990e595f974dcdf8d0b</t>
  </si>
  <si>
    <t>AMAZON MKTPL*NQ03Q2962</t>
  </si>
  <si>
    <t>Amazon Mktpl*nq8o80z40</t>
  </si>
  <si>
    <t>68643990e595f974dcdf8d0c</t>
  </si>
  <si>
    <t>AMAZON MKTPL*NQ8O80Z40</t>
  </si>
  <si>
    <t>Amazon Mktpl*nq3i789l2</t>
  </si>
  <si>
    <t>68643990e595f974dcdf8d0d</t>
  </si>
  <si>
    <t>AMAZON MKTPL*NQ3I789L2</t>
  </si>
  <si>
    <t>Amazon.com*nq8201j90</t>
  </si>
  <si>
    <t>68643990e595f974dcdf8d0e</t>
  </si>
  <si>
    <t>Amazon.com*NQ8201J90</t>
  </si>
  <si>
    <t>68643990e595f974dcdf8d0f</t>
  </si>
  <si>
    <t>68621943e595f974dc6c0711</t>
  </si>
  <si>
    <t>68621943e595f974dc6c0712</t>
  </si>
  <si>
    <t>68621943e595f974dc6c0704</t>
  </si>
  <si>
    <t>68621943e595f974dc6c0705</t>
  </si>
  <si>
    <t>68621943e595f974dc6c06f9</t>
  </si>
  <si>
    <t>68621943e595f974dc6c06fa</t>
  </si>
  <si>
    <t>6862021529be823ae960ca21</t>
  </si>
  <si>
    <t>Amazon Mktpl*nq1a944f0</t>
  </si>
  <si>
    <t>68643990e595f974dcdf8d10</t>
  </si>
  <si>
    <t>AMAZON MKTPL*NQ1A944F0</t>
  </si>
  <si>
    <t>68621943e595f974dc6c0713</t>
  </si>
  <si>
    <t>68621943e595f974dc6c0714</t>
  </si>
  <si>
    <t>68621943e595f974dc6c0715</t>
  </si>
  <si>
    <t>68621943e595f974dc6c0729</t>
  </si>
  <si>
    <t>68621943e595f974dc6c072a</t>
  </si>
  <si>
    <t>Amazon Mktpl*no5cn19x0</t>
  </si>
  <si>
    <t>68643990e595f974dcdf8d11</t>
  </si>
  <si>
    <t>AMAZON MKTPL*NO5CN19X0</t>
  </si>
  <si>
    <t>68621943e595f974dc6c0716</t>
  </si>
  <si>
    <t>68621943e595f974dc6c0717</t>
  </si>
  <si>
    <t>68621943e595f974dc6c0718</t>
  </si>
  <si>
    <t>68621943e595f974dc6c0719</t>
  </si>
  <si>
    <t>Tst*ozumo - San Franci San Francisco CA</t>
  </si>
  <si>
    <t>6862021529be823ae960ca22</t>
  </si>
  <si>
    <t>TST*OZUMO - SAN FRANCI San Francisco CA</t>
  </si>
  <si>
    <t>68621943e595f974dc6c072b</t>
  </si>
  <si>
    <t>68621943e595f974dc6c072c</t>
  </si>
  <si>
    <t>68621943e595f974dc6c072d</t>
  </si>
  <si>
    <t>68621943e595f974dc6c072e</t>
  </si>
  <si>
    <t>68621943e595f974dc6c072f</t>
  </si>
  <si>
    <t>Amazon Mktpl*no4cy4k31</t>
  </si>
  <si>
    <t>685b7f8616d0eae9dba57742</t>
  </si>
  <si>
    <t>AMAZON MKTPL*NO4CY4K31</t>
  </si>
  <si>
    <t>Dividend Received Vanguard Total International Stock I...</t>
  </si>
  <si>
    <t>68621943e595f974dc6c071a</t>
  </si>
  <si>
    <t>DIVIDEND RECEIVED VANGUARD TOTAL INTERNATIONAL STOCK I...</t>
  </si>
  <si>
    <t>68621943e595f974dc6c071b</t>
  </si>
  <si>
    <t>68621943e595f974dc6c071c</t>
  </si>
  <si>
    <t>68621943e595f974dc6c071d</t>
  </si>
  <si>
    <t>68621943e595f974dc6c073b</t>
  </si>
  <si>
    <t>68621943e595f974dc6c073c</t>
  </si>
  <si>
    <t>68621943e595f974dc6c071e</t>
  </si>
  <si>
    <t>68621943e595f974dc6c071f</t>
  </si>
  <si>
    <t>68621943e595f974dc6c0749</t>
  </si>
  <si>
    <t>68621943e595f974dc6c074a</t>
  </si>
  <si>
    <t>68621943e595f974dc6c074b</t>
  </si>
  <si>
    <t>68621943e595f974dc6c0706</t>
  </si>
  <si>
    <t>68621943e595f974dc6c0707</t>
  </si>
  <si>
    <t>68621943e595f974dc6c073d</t>
  </si>
  <si>
    <t>68621943e595f974dc6c073e</t>
  </si>
  <si>
    <t>68621943e595f974dc6c073f</t>
  </si>
  <si>
    <t>6862021529be823ae960ca23</t>
  </si>
  <si>
    <t>6862021529be823ae960ca24</t>
  </si>
  <si>
    <t>6862021529be823ae960ca25</t>
  </si>
  <si>
    <t>Sq *san Francisco Taxi San Francisco CA</t>
  </si>
  <si>
    <t>6862021529be823ae960ca26</t>
  </si>
  <si>
    <t>SQ *SAN FRANCISCO TAXI San Francisco CA</t>
  </si>
  <si>
    <t>68621943e595f974dc6c0730</t>
  </si>
  <si>
    <t>68621943e595f974dc6c0731</t>
  </si>
  <si>
    <t>Amazon Mktpl*no2ki3jt0</t>
  </si>
  <si>
    <t>685b7f8616d0eae9dba57743</t>
  </si>
  <si>
    <t>AMAZON MKTPL*NO2KI3JT0</t>
  </si>
  <si>
    <t>Amazon Mktpl*no9vf1n90</t>
  </si>
  <si>
    <t>685b7f8616d0eae9dba57744</t>
  </si>
  <si>
    <t>AMAZON MKTPL*NO9VF1N90</t>
  </si>
  <si>
    <t>Amazon Mktpl*no5ck01h1</t>
  </si>
  <si>
    <t>685b7f8616d0eae9dba57745</t>
  </si>
  <si>
    <t>AMAZON MKTPL*NO5CK01H1</t>
  </si>
  <si>
    <t>685b7f8616d0eae9dba57746</t>
  </si>
  <si>
    <t>Amazon.com*no6r297t2</t>
  </si>
  <si>
    <t>685b7f8616d0eae9dba57747</t>
  </si>
  <si>
    <t>Amazon.com*NO6R297T2</t>
  </si>
  <si>
    <t>6862021529be823ae960ca27</t>
  </si>
  <si>
    <t>6862021529be823ae960ca28</t>
  </si>
  <si>
    <t>6862021529be823ae960ca29</t>
  </si>
  <si>
    <t>6862021529be823ae960ca2a</t>
  </si>
  <si>
    <t>6862021529be823ae960ca2b</t>
  </si>
  <si>
    <t>6862021529be823ae960ca2c</t>
  </si>
  <si>
    <t>6862021529be823ae960ca2d</t>
  </si>
  <si>
    <t>Amazon Mktpl*no7cw6sl2</t>
  </si>
  <si>
    <t>685726c58fc2705bf152f76f</t>
  </si>
  <si>
    <t>AMAZON MKTPL*NO7CW6SL2</t>
  </si>
  <si>
    <t>6858d6384460acc7001a2f6d</t>
  </si>
  <si>
    <t>6858d6384460acc7001a2f6e</t>
  </si>
  <si>
    <t>6858d6384460acc7001a2f6f</t>
  </si>
  <si>
    <t>6858d6384460acc7001a2f70</t>
  </si>
  <si>
    <t>6858d6384460acc7001a2f71</t>
  </si>
  <si>
    <t>Dividend Received Dominion Energy Inc Com</t>
  </si>
  <si>
    <t>6858d6384460acc7001a2f72</t>
  </si>
  <si>
    <t>DIVIDEND RECEIVED DOMINION ENERGY INC COM</t>
  </si>
  <si>
    <t>6858d6384460acc7001a2f73</t>
  </si>
  <si>
    <t>6858d6384460acc7001a2f74</t>
  </si>
  <si>
    <t>6858d6384460acc7001a2fb9</t>
  </si>
  <si>
    <t>6858d6384460acc7001a2fba</t>
  </si>
  <si>
    <t>6858d6384460acc7001a2fa0</t>
  </si>
  <si>
    <t>6858d6384460acc7001a2fa1</t>
  </si>
  <si>
    <t>6858d6384460acc7001a2f89</t>
  </si>
  <si>
    <t>6858d6384460acc7001a2f8a</t>
  </si>
  <si>
    <t>6858d6384460acc7001a2f94</t>
  </si>
  <si>
    <t>6858d6384460acc7001a2f95</t>
  </si>
  <si>
    <t>6858d6384460acc7001a2f96</t>
  </si>
  <si>
    <t>Chaba Thai Restaurant Linwood NJ</t>
  </si>
  <si>
    <t>6862021529be823ae960ca2e</t>
  </si>
  <si>
    <t>CHABA THAI RESTAURANT LINWOOD NJ</t>
  </si>
  <si>
    <t>6862021529be823ae960ca2f</t>
  </si>
  <si>
    <t>6862021529be823ae960ca30</t>
  </si>
  <si>
    <t>6862021529be823ae960ca31</t>
  </si>
  <si>
    <t>6862021529be823ae960ca32</t>
  </si>
  <si>
    <t>6858d6384460acc7001a2f30</t>
  </si>
  <si>
    <t>6858d6384460acc7001a2f31</t>
  </si>
  <si>
    <t>Amazon Mktpl*na31d89v0</t>
  </si>
  <si>
    <t>685726c58fc2705bf152f770</t>
  </si>
  <si>
    <t>AMAZON MKTPL*NA31D89V0</t>
  </si>
  <si>
    <t>6858938a30ad1649874f7f80</t>
  </si>
  <si>
    <t>6858938a30ad1649874f7f81</t>
  </si>
  <si>
    <t>Etsy.com*micadesigncra Brooklyn NY</t>
  </si>
  <si>
    <t>6853e215177596e3e989d784</t>
  </si>
  <si>
    <t>Etsy.com*MICADesignCra BROOKLYN NY</t>
  </si>
  <si>
    <t>6858938a30ad1649874f7f82</t>
  </si>
  <si>
    <t>6858938a30ad1649874f7f83</t>
  </si>
  <si>
    <t>Zorros Pizza Ventnor City NJ</t>
  </si>
  <si>
    <t>6858938a30ad1649874f7f84</t>
  </si>
  <si>
    <t>ZORROS PIZZA VENTNOR CITY NJ</t>
  </si>
  <si>
    <t>Amazon Mktpl*na3hg78a1</t>
  </si>
  <si>
    <t>68536c71b852c4deb0363c8a</t>
  </si>
  <si>
    <t>AMAZON MKTPL*NA3HG78A1</t>
  </si>
  <si>
    <t>Amazon Mktpl*na27l8mj0</t>
  </si>
  <si>
    <t>68536c71b852c4deb0363c8b</t>
  </si>
  <si>
    <t>AMAZON MKTPL*NA27L8MJ0</t>
  </si>
  <si>
    <t>68536c71b852c4deb0363c8c</t>
  </si>
  <si>
    <t>Amazon.com*na6c448a1</t>
  </si>
  <si>
    <t>68536c71b852c4deb0363c8d</t>
  </si>
  <si>
    <t>Amazon.com*NA6C448A1</t>
  </si>
  <si>
    <t>Amazon Mktpl*na3sw3bu1</t>
  </si>
  <si>
    <t>68536c71b852c4deb0363c8e</t>
  </si>
  <si>
    <t>AMAZON MKTPL*NA3SW3BU1</t>
  </si>
  <si>
    <t>6854f040b852c4deb086b66a</t>
  </si>
  <si>
    <t>6854f040b852c4deb086b66b</t>
  </si>
  <si>
    <t>6854f040b852c4deb086b684</t>
  </si>
  <si>
    <t>6854f040b852c4deb086b685</t>
  </si>
  <si>
    <t>6853e215177596e3e989d785</t>
  </si>
  <si>
    <t>6854f040b852c4deb086b679</t>
  </si>
  <si>
    <t>6854f040b852c4deb086b67a</t>
  </si>
  <si>
    <t>Amazon Mktpl*na7yi0ph1</t>
  </si>
  <si>
    <t>68536c71b852c4deb0363c8f</t>
  </si>
  <si>
    <t>AMAZON MKTPL*NA7YI0PH1</t>
  </si>
  <si>
    <t>6854f040b852c4deb086b66c</t>
  </si>
  <si>
    <t>Dividend Received Duke Energy Corp New Com New Isin #u...</t>
  </si>
  <si>
    <t>6854f040b852c4deb086b66d</t>
  </si>
  <si>
    <t>DIVIDEND RECEIVED DUKE ENERGY CORP NEW COM NEW ISIN #U...</t>
  </si>
  <si>
    <t>6854f040b852c4deb086b66e</t>
  </si>
  <si>
    <t>6854f040b852c4deb086b66f</t>
  </si>
  <si>
    <t>Check Paid # 1256</t>
  </si>
  <si>
    <t>6854f040b852c4deb086b686</t>
  </si>
  <si>
    <t>6854f040b852c4deb086b687</t>
  </si>
  <si>
    <t>Direct Deposit Postman Inc Ab-thglxls</t>
  </si>
  <si>
    <t>6854f040b852c4deb086b691</t>
  </si>
  <si>
    <t>DIRECT DEPOSIT Postman Inc AB-THGLXLS</t>
  </si>
  <si>
    <t>Direct Deposit Postman Inc Ab-tapgwl8</t>
  </si>
  <si>
    <t>6854f040b852c4deb086b692</t>
  </si>
  <si>
    <t>DIRECT DEPOSIT Postman Inc AB-TAPGWL8</t>
  </si>
  <si>
    <t>6854f040b852c4deb086b693</t>
  </si>
  <si>
    <t>6853e215177596e3e989d786</t>
  </si>
  <si>
    <t>6853e215177596e3e989d787</t>
  </si>
  <si>
    <t>Tst* Nacho Taco Margate City NJ</t>
  </si>
  <si>
    <t>6853e215177596e3e989d788</t>
  </si>
  <si>
    <t>TST* NACHO TACO MARGATE CITY NJ</t>
  </si>
  <si>
    <t>Conoco - Point Fuel Ll New Gretna NJ</t>
  </si>
  <si>
    <t>6853e215177596e3e989d789</t>
  </si>
  <si>
    <t>CONOCO - POINT FUEL LL NEW GRETNA NJ</t>
  </si>
  <si>
    <t>Horizon Eye Care - Oce Ocean City NJ</t>
  </si>
  <si>
    <t>6853e215177596e3e989d78a</t>
  </si>
  <si>
    <t>HORIZON EYE CARE - OCE OCEAN CITY NJ</t>
  </si>
  <si>
    <t>Amazon Mktpl*na6288c71</t>
  </si>
  <si>
    <t>68536c71b852c4deb0363c90</t>
  </si>
  <si>
    <t>AMAZON MKTPL*NA6288C71</t>
  </si>
  <si>
    <t>Amazon Mktpl*na2613qu2</t>
  </si>
  <si>
    <t>68536c71b852c4deb0363c91</t>
  </si>
  <si>
    <t>AMAZON MKTPL*NA2613QU2</t>
  </si>
  <si>
    <t>Velo Cafe Ventnor City NJ</t>
  </si>
  <si>
    <t>6853e215177596e3e989d78b</t>
  </si>
  <si>
    <t>VELO CAFE VENTNOR CITY NJ</t>
  </si>
  <si>
    <t>6853e215177596e3e989d78c</t>
  </si>
  <si>
    <t>6853e215177596e3e989d78d</t>
  </si>
  <si>
    <t>6853e215177596e3e989d78e</t>
  </si>
  <si>
    <t>6853e215177596e3e989d78f</t>
  </si>
  <si>
    <t>6853e215177596e3e989d790</t>
  </si>
  <si>
    <t>6853e215177596e3e989d791</t>
  </si>
  <si>
    <t>6853e215177596e3e989d792</t>
  </si>
  <si>
    <t>6853e215177596e3e989d793</t>
  </si>
  <si>
    <t>6853e215177596e3e989d794</t>
  </si>
  <si>
    <t>6853e215177596e3e989d795</t>
  </si>
  <si>
    <t>Tst* Ventnor Social Ventnor City NJ</t>
  </si>
  <si>
    <t>6853e215177596e3e989d796</t>
  </si>
  <si>
    <t>TST* VENTNOR SOCIAL VENTNOR CITY NJ</t>
  </si>
  <si>
    <t>6853e215177596e3e989d797</t>
  </si>
  <si>
    <t>Amazon Mktpl*nh3231ik1</t>
  </si>
  <si>
    <t>684fc13dbb207400da1204a8</t>
  </si>
  <si>
    <t>AMAZON MKTPL*NH3231IK1</t>
  </si>
  <si>
    <t>68500b3db2969a906a3cd7c0</t>
  </si>
  <si>
    <t>68500b3db2969a906a3cd7c1</t>
  </si>
  <si>
    <t>6853e215177596e3e989d798</t>
  </si>
  <si>
    <t>Sunoco x0402 Qps Egg Harbor to NJ</t>
  </si>
  <si>
    <t>6853e215177596e3e989d799</t>
  </si>
  <si>
    <t>SUNOCO XXXXXX0402 QPS EGG HARBOR TO NJ</t>
  </si>
  <si>
    <t>Sherwin-williamsxx5424 Egg Harbor Tw NJ</t>
  </si>
  <si>
    <t>6853e215177596e3e989d79a</t>
  </si>
  <si>
    <t>SHERWIN-WILLIAMSXX5424 EGG HARBOR TW NJ</t>
  </si>
  <si>
    <t>6853e215177596e3e989d79b</t>
  </si>
  <si>
    <t>Pmusa Xx4060 Ventnor C Atlanta GA</t>
  </si>
  <si>
    <t>6853e215177596e3e989d79c</t>
  </si>
  <si>
    <t>PMUSA XX4060 VENTNOR C ATLANTA GA</t>
  </si>
  <si>
    <t>684c9534bb207400da71ac9c</t>
  </si>
  <si>
    <t>684c9534bb207400da71ac9d</t>
  </si>
  <si>
    <t>684c9534bb207400da71ac87</t>
  </si>
  <si>
    <t>684c9534bb207400da71ac88</t>
  </si>
  <si>
    <t>6850717db2969a906a4a385d</t>
  </si>
  <si>
    <t>The Queen Bean Bistro Ventnor City NJ</t>
  </si>
  <si>
    <t>6853e215177596e3e989d79d</t>
  </si>
  <si>
    <t>THE QUEEN BEAN BISTRO VENTNOR CITY NJ</t>
  </si>
  <si>
    <t>Amazon Mktpl*nh13y05u0</t>
  </si>
  <si>
    <t>684aaef0b400312560dad24b</t>
  </si>
  <si>
    <t>AMAZON MKTPL*NH13Y05U0</t>
  </si>
  <si>
    <t>Amazon.com*nh4jv8br0</t>
  </si>
  <si>
    <t>684aaef0b400312560dad24c</t>
  </si>
  <si>
    <t>Amazon.com*NH4JV8BR0</t>
  </si>
  <si>
    <t>Amazon.com*nh0ri8b40</t>
  </si>
  <si>
    <t>684aaef0b400312560dad24d</t>
  </si>
  <si>
    <t>Amazon.com*NH0RI8B40</t>
  </si>
  <si>
    <t>684c9534bb207400da71ac9e</t>
  </si>
  <si>
    <t>684c9534bb207400da71ac9f</t>
  </si>
  <si>
    <t>684c9534bb207400da71aca0</t>
  </si>
  <si>
    <t>Check Paid # 1255</t>
  </si>
  <si>
    <t>684c9534bb207400da71acd1</t>
  </si>
  <si>
    <t>Check Paid # 1254</t>
  </si>
  <si>
    <t>684c9534bb207400da71acd2</t>
  </si>
  <si>
    <t>684c9534bb207400da71acd3</t>
  </si>
  <si>
    <t>684d0454fc1701970301fdcf</t>
  </si>
  <si>
    <t>684d0454fc1701970301fdd0</t>
  </si>
  <si>
    <t>Midjourney Inc. South San Fra CA</t>
  </si>
  <si>
    <t>684d0454fc1701970301fdd1</t>
  </si>
  <si>
    <t>MIDJOURNEY INC. SOUTH SAN FRA CA</t>
  </si>
  <si>
    <t>684d0454fc1701970301fdd2</t>
  </si>
  <si>
    <t>Amazon Mktpl*nh54c3aa1</t>
  </si>
  <si>
    <t>684aaef0b400312560dad24e</t>
  </si>
  <si>
    <t>AMAZON MKTPL*NH54C3AA1</t>
  </si>
  <si>
    <t>684c9534bb207400da71aca1</t>
  </si>
  <si>
    <t>684c9534bb207400da71aca2</t>
  </si>
  <si>
    <t>684c9534bb207400da71aca3</t>
  </si>
  <si>
    <t>684c9534bb207400da71aca4</t>
  </si>
  <si>
    <t>684c9534bb207400da71aca5</t>
  </si>
  <si>
    <t>684c9534bb207400da71aca6</t>
  </si>
  <si>
    <t>684c9534bb207400da71aca7</t>
  </si>
  <si>
    <t>684c9534bb207400da71aca8</t>
  </si>
  <si>
    <t>684c9534bb207400da71aca9</t>
  </si>
  <si>
    <t>684c9534bb207400da71acaa</t>
  </si>
  <si>
    <t>684c9534bb207400da71acab</t>
  </si>
  <si>
    <t>684c9534bb207400da71acac</t>
  </si>
  <si>
    <t>684c9534bb207400da71acad</t>
  </si>
  <si>
    <t>684c9534bb207400da71acae</t>
  </si>
  <si>
    <t>684c9534bb207400da71acaf</t>
  </si>
  <si>
    <t>684c9534bb207400da71acb0</t>
  </si>
  <si>
    <t>684c9534bb207400da71acb1</t>
  </si>
  <si>
    <t>684c9534bb207400da71acb2</t>
  </si>
  <si>
    <t>684c9534bb207400da71acb3</t>
  </si>
  <si>
    <t>684c9534bb207400da71acb4</t>
  </si>
  <si>
    <t>684c9534bb207400da71acb5</t>
  </si>
  <si>
    <t>684c9534bb207400da71acb6</t>
  </si>
  <si>
    <t>684c9534bb207400da71acb7</t>
  </si>
  <si>
    <t>684c9534bb207400da71acb8</t>
  </si>
  <si>
    <t>684c9534bb207400da71acb9</t>
  </si>
  <si>
    <t>684c9534bb207400da71acba</t>
  </si>
  <si>
    <t>684c9534bb207400da71acbb</t>
  </si>
  <si>
    <t>684c9534bb207400da71acbc</t>
  </si>
  <si>
    <t>684c9534bb207400da71acbd</t>
  </si>
  <si>
    <t>684c9534bb207400da71acbe</t>
  </si>
  <si>
    <t>684c9534bb207400da71acbf</t>
  </si>
  <si>
    <t>684c9534bb207400da71acc0</t>
  </si>
  <si>
    <t>684c9534bb207400da71acc1</t>
  </si>
  <si>
    <t>684c9534bb207400da71acc2</t>
  </si>
  <si>
    <t>684c9534bb207400da71acc3</t>
  </si>
  <si>
    <t>684c9534bb207400da71acc4</t>
  </si>
  <si>
    <t>Dividend Received American Elec Pwr Co Inc Com</t>
  </si>
  <si>
    <t>684c9534bb207400da71acc5</t>
  </si>
  <si>
    <t>DIVIDEND RECEIVED AMERICAN ELEC PWR CO INC COM</t>
  </si>
  <si>
    <t>684c9534bb207400da71acc6</t>
  </si>
  <si>
    <t>684c9534bb207400da71acc7</t>
  </si>
  <si>
    <t>684c9534bb207400da71acd4</t>
  </si>
  <si>
    <t>684c9534bb207400da71acd5</t>
  </si>
  <si>
    <t>684c9534bb207400da71acdf</t>
  </si>
  <si>
    <t>684c9534bb207400da71ace0</t>
  </si>
  <si>
    <t>Kindle Svcs*nh4hl8ox0</t>
  </si>
  <si>
    <t>684aaef0b400312560dad24f</t>
  </si>
  <si>
    <t>Kindle Svcs*NH4HL8OX0</t>
  </si>
  <si>
    <t>6848d62de0473989580a7cf0</t>
  </si>
  <si>
    <t>6848d62de0473989580a7cf1</t>
  </si>
  <si>
    <t>6848d62de0473989580a7ce0</t>
  </si>
  <si>
    <t>Debit Card Purchase Venmo *dianna Miller Visa Direct NYx8184X006DQ</t>
  </si>
  <si>
    <t>6848d62de0473989580a7ce1</t>
  </si>
  <si>
    <t>DEBIT CARD PURCHASE VENMO *Dianna Miller Visa Direct NYXXXXXXXXXX8184X006DQ</t>
  </si>
  <si>
    <t>Debit Card Purchase Venmo *meredith Dicki Visa Direct NYx8184X0068M</t>
  </si>
  <si>
    <t>6848d62de0473989580a7ce2</t>
  </si>
  <si>
    <t>DEBIT CARD PURCHASE VENMO *Meredith Dicki Visa Direct NYXXXXXXXXXX8184X0068M</t>
  </si>
  <si>
    <t>Debit Card Purchase Venmo *ventnor Home an x-x-7733 NYx7624X1Z2LT</t>
  </si>
  <si>
    <t>6848d62de0473989580a7ce3</t>
  </si>
  <si>
    <t>DEBIT CARD PURCHASE VENMO *VENTNOR HOME AN XXX-XXX-7733 NYXXXXXXXXXX7624X1Z2LT</t>
  </si>
  <si>
    <t>Debit Card Purchase Venmo *ventnor Home an x-x-7733 NYx7624X1Z2ML</t>
  </si>
  <si>
    <t>6848d62de0473989580a7ce4</t>
  </si>
  <si>
    <t>DEBIT CARD PURCHASE VENMO *VENTNOR HOME AN XXX-XXX-7733 NYXXXXXXXXXX7624X1Z2ML</t>
  </si>
  <si>
    <t>Debit Card Purchase Venmo *joseph Bisch Visa Direct NYx8184X006M4</t>
  </si>
  <si>
    <t>6848d62de0473989580a7ce5</t>
  </si>
  <si>
    <t>DEBIT CARD PURCHASE VENMO *Joseph Bisch Visa Direct NYXXXXXXXXXX8184X006M4</t>
  </si>
  <si>
    <t>6848d62de0473989580a7ce6</t>
  </si>
  <si>
    <t>Aplpay the Home Depocherry Hill NJ</t>
  </si>
  <si>
    <t>68489c80b40031256068fa89</t>
  </si>
  <si>
    <t>AplPay THE HOME DEPOCHERRY HILL NJ</t>
  </si>
  <si>
    <t>68489c80b40031256068fa8a</t>
  </si>
  <si>
    <t>68489c80b40031256068fa8b</t>
  </si>
  <si>
    <t>6848a30ae047398958fe668d</t>
  </si>
  <si>
    <t>684d0454fc1701970301fdd3</t>
  </si>
  <si>
    <t>Aplpay Panera Bread Cherry Hill NJ</t>
  </si>
  <si>
    <t>68489c80b40031256068fa8c</t>
  </si>
  <si>
    <t>AplPay PANERA BREAD CHERRY HILL NJ</t>
  </si>
  <si>
    <t>68489c80b40031256068fa8d</t>
  </si>
  <si>
    <t>68489c80b40031256068fa8e</t>
  </si>
  <si>
    <t>68489c80b40031256068fa8f</t>
  </si>
  <si>
    <t>Aplpay Revolution Cocollingswood NJ</t>
  </si>
  <si>
    <t>68489c80b40031256068fa90</t>
  </si>
  <si>
    <t>AplPay REVOLUTION COCollingswood NJ</t>
  </si>
  <si>
    <t>Ctlp*sunstar Vending I Moonachie NJ</t>
  </si>
  <si>
    <t>6848a30ae047398958fe668e</t>
  </si>
  <si>
    <t>CTLP*Sunstar Vending I MOONACHIE NJ</t>
  </si>
  <si>
    <t>Tst*sunrise Wine and T Margate City NJ</t>
  </si>
  <si>
    <t>6848a30ae047398958fe668f</t>
  </si>
  <si>
    <t>TST*SUNRISE WINE AND T Margate City NJ</t>
  </si>
  <si>
    <t>Funcity Adventure Park Pleasantville NJ</t>
  </si>
  <si>
    <t>6848a30ae047398958fe6690</t>
  </si>
  <si>
    <t>FUNCITY ADVENTURE PARK PLEASANTVILLE NJ</t>
  </si>
  <si>
    <t>6848a30ae047398958fe6691</t>
  </si>
  <si>
    <t>6848a30ae047398958fe6692</t>
  </si>
  <si>
    <t>Aplpay Lax Airp Crowlos Angeles CA</t>
  </si>
  <si>
    <t>68489c80b40031256068fa91</t>
  </si>
  <si>
    <t>AplPay LAX AIRP CROWLOS ANGELES CA</t>
  </si>
  <si>
    <t>Jw Marriott Los Angelos Angeles CA</t>
  </si>
  <si>
    <t>68489c80b40031256068fa92</t>
  </si>
  <si>
    <t>JW Marriott Los AngeLos Angeles CA</t>
  </si>
  <si>
    <t>Amazon.com*nh5ld2tb2</t>
  </si>
  <si>
    <t>68474879e047398958b8bd84</t>
  </si>
  <si>
    <t>Amazon.com*NH5LD2TB2</t>
  </si>
  <si>
    <t>6844e9f4a24198e1b904c7a5</t>
  </si>
  <si>
    <t>6844e9f4a24198e1b904c7a6</t>
  </si>
  <si>
    <t>6844e9f4a24198e1b904c7a7</t>
  </si>
  <si>
    <t>6844e9f4a24198e1b904c7a8</t>
  </si>
  <si>
    <t>6844e9f4a24198e1b904c7a9</t>
  </si>
  <si>
    <t>6844e9f4a24198e1b904c78c</t>
  </si>
  <si>
    <t>6844e9f4a24198e1b904c78d</t>
  </si>
  <si>
    <t>6848a30ae047398958fe6693</t>
  </si>
  <si>
    <t>6848a30ae047398958fe6694</t>
  </si>
  <si>
    <t>6848a30ae047398958fe6695</t>
  </si>
  <si>
    <t>6848a30ae047398958fe6696</t>
  </si>
  <si>
    <t>Aplpay Giftshopjwmarlos Angeles CA</t>
  </si>
  <si>
    <t>68489c80b40031256068fa93</t>
  </si>
  <si>
    <t>AplPay GIFTSHOPJWMARLOS ANGELES CA</t>
  </si>
  <si>
    <t>Tst* Sol Agave - LA Los Angeles CA</t>
  </si>
  <si>
    <t>68489c80b40031256068fa94</t>
  </si>
  <si>
    <t>TST* SOL AGAVE - LA LOS ANGELES CA</t>
  </si>
  <si>
    <t>68489c80b40031256068fa95</t>
  </si>
  <si>
    <t>Katsuya Downtown LA Los Angeles CA</t>
  </si>
  <si>
    <t>68489c80b40031256068fa96</t>
  </si>
  <si>
    <t>KATSUYA DOWNTOWN LA LOS ANGELES CA</t>
  </si>
  <si>
    <t>68489c80b40031256068fa97</t>
  </si>
  <si>
    <t>68489c80b40031256068fa98</t>
  </si>
  <si>
    <t>The Ritz Carlton Los Angeles CA</t>
  </si>
  <si>
    <t>68489c80b40031256068fa99</t>
  </si>
  <si>
    <t>THE RITZ CARLTON LOS ANGELES CA</t>
  </si>
  <si>
    <t>68489c80b40031256068fa9a</t>
  </si>
  <si>
    <t>Amazon Mktpl*nh7y99zx2</t>
  </si>
  <si>
    <t>6843ced6b400312560888c8a</t>
  </si>
  <si>
    <t>AMAZON MKTPL*NH7Y99ZX2</t>
  </si>
  <si>
    <t>68429989e65fd8b4a5332776</t>
  </si>
  <si>
    <t>Dividend Received Bwx Technologies Inc Com</t>
  </si>
  <si>
    <t>68429989e65fd8b4a5332774</t>
  </si>
  <si>
    <t>DIVIDEND RECEIVED BWX TECHNOLOGIES INC COM</t>
  </si>
  <si>
    <t>Journaled Auto Journal 1 to 2 Vs x-x97-2 Ishares Tr 0-3 Mnth Treasry</t>
  </si>
  <si>
    <t>68429989e65fd8b4a5332772</t>
  </si>
  <si>
    <t>JOURNALED AUTO JOURNAL 1 TO 2 VS XXX-XXXX97-2 ISHARES TR 0-3 MNTH TREASRY</t>
  </si>
  <si>
    <t>Journaled Auto Journal 1 to 2 Vs x-x97-1 Ishares Tr 0-3 Mnth Treasry</t>
  </si>
  <si>
    <t>68429989e65fd8b4a5332773</t>
  </si>
  <si>
    <t>JOURNALED AUTO JOURNAL 1 TO 2 VS XXX-XXXX97-1 ISHARES TR 0-3 MNTH TREASRY</t>
  </si>
  <si>
    <t>Dividend Received Ishares Tr 0-3 Mnth Treasry</t>
  </si>
  <si>
    <t>68429989e65fd8b4a5332775</t>
  </si>
  <si>
    <t>DIVIDEND RECEIVED ISHARES TR 0-3 MNTH TREASRY</t>
  </si>
  <si>
    <t>68429989e65fd8b4a5332780</t>
  </si>
  <si>
    <t>68429989e65fd8b4a5332781</t>
  </si>
  <si>
    <t>6844b828a24198e1b9f97dba</t>
  </si>
  <si>
    <t>Aplpay Jw Marriott Llos Angeles CA</t>
  </si>
  <si>
    <t>6843f8cab40031256091b9dd</t>
  </si>
  <si>
    <t>AplPay JW Marriott LLos Angeles CA</t>
  </si>
  <si>
    <t>Linkedinprea *xx3183mountain View</t>
  </si>
  <si>
    <t>6843f8cab40031256091b9de</t>
  </si>
  <si>
    <t>LINKEDINPREA *XX3183MOUNTAIN VIEW</t>
  </si>
  <si>
    <t>6843f8cab40031256091b9df</t>
  </si>
  <si>
    <t>6843f8cab40031256091b9e0</t>
  </si>
  <si>
    <t>Amazon Digit*n68z12n80</t>
  </si>
  <si>
    <t>6842602eb4003125603d2839</t>
  </si>
  <si>
    <t>Amazon Digit*N68Z12N80</t>
  </si>
  <si>
    <t>68429ee3b4003125604ac145</t>
  </si>
  <si>
    <t>68429ee3b4003125604ac146</t>
  </si>
  <si>
    <t>68429ee3b4003125604ac147</t>
  </si>
  <si>
    <t>68429ee3b4003125604ac148</t>
  </si>
  <si>
    <t>Amazon Mktpl*n673s87w2</t>
  </si>
  <si>
    <t>68411616b400312560fa7050</t>
  </si>
  <si>
    <t>AMAZON MKTPL*N673S87W2</t>
  </si>
  <si>
    <t>Amazon Mktpl*n69po74d0</t>
  </si>
  <si>
    <t>68411616b400312560fa7051</t>
  </si>
  <si>
    <t>AMAZON MKTPL*N69PO74D0</t>
  </si>
  <si>
    <t>Amazon Mktpl*n64yz17x2</t>
  </si>
  <si>
    <t>68411616b400312560fa7052</t>
  </si>
  <si>
    <t>AMAZON MKTPL*N64YZ17X2</t>
  </si>
  <si>
    <t>6840de92b400312560ed636b</t>
  </si>
  <si>
    <t>6840de92b400312560ed636c</t>
  </si>
  <si>
    <t>6840de92b400312560ed636a</t>
  </si>
  <si>
    <t>6841fb90b400312560262f2c</t>
  </si>
  <si>
    <t>6840a5e8b400312560e0623b</t>
  </si>
  <si>
    <t>6840a5e8b400312560e06239</t>
  </si>
  <si>
    <t>Aplpay Paradies Lagaatlanta GA</t>
  </si>
  <si>
    <t>6840a5e8b400312560e0623a</t>
  </si>
  <si>
    <t>AplPay PARADIES LAGAATLANTA GA</t>
  </si>
  <si>
    <t>Aplpay Rideyellow Gardena CA</t>
  </si>
  <si>
    <t>6840a5e8b400312560e0623c</t>
  </si>
  <si>
    <t>AplPay RIDEYELLOW Gardena CA</t>
  </si>
  <si>
    <t>6840a5e8b400312560e0623d</t>
  </si>
  <si>
    <t>Amazon Mktpl*nn3a27yc0</t>
  </si>
  <si>
    <t>683e8f54b400312560752cb1</t>
  </si>
  <si>
    <t>AMAZON MKTPL*NN3A27YC0</t>
  </si>
  <si>
    <t>Amazon Mktpl*nn4f64y50</t>
  </si>
  <si>
    <t>683e8f54b400312560752cb2</t>
  </si>
  <si>
    <t>AMAZON MKTPL*NN4F64Y50</t>
  </si>
  <si>
    <t>683f7120b400312560a02b31</t>
  </si>
  <si>
    <t>683f7120b400312560a02b32</t>
  </si>
  <si>
    <t>683f7120b400312560a02b36</t>
  </si>
  <si>
    <t>683f7120b400312560a02b37</t>
  </si>
  <si>
    <t>683f7120b400312560a02b39</t>
  </si>
  <si>
    <t>683f7120b400312560a02b3a</t>
  </si>
  <si>
    <t>683f7120b400312560a02b3b</t>
  </si>
  <si>
    <t>683f7120b400312560a02b3d</t>
  </si>
  <si>
    <t>683f7120b400312560a02b42</t>
  </si>
  <si>
    <t>683f7120b400312560a02b43</t>
  </si>
  <si>
    <t>683f7120b400312560a02b48</t>
  </si>
  <si>
    <t>683f7120b400312560a02b4e</t>
  </si>
  <si>
    <t>683f7120b400312560a02b30</t>
  </si>
  <si>
    <t>683f7120b400312560a02b41</t>
  </si>
  <si>
    <t>683f7120b400312560a02b4d</t>
  </si>
  <si>
    <t>683f7120b400312560a02b4f</t>
  </si>
  <si>
    <t>683f7120b400312560a02b50</t>
  </si>
  <si>
    <t>683f7120b400312560a02b33</t>
  </si>
  <si>
    <t>683f7120b400312560a02b34</t>
  </si>
  <si>
    <t>683f7120b400312560a02b35</t>
  </si>
  <si>
    <t>683f7120b400312560a02b3c</t>
  </si>
  <si>
    <t>683f7120b400312560a02b3e</t>
  </si>
  <si>
    <t>683f7120b400312560a02b3f</t>
  </si>
  <si>
    <t>683f7120b400312560a02b40</t>
  </si>
  <si>
    <t>683f7120b400312560a02b47</t>
  </si>
  <si>
    <t>683f7120b400312560a02b4a</t>
  </si>
  <si>
    <t>683f7120b400312560a02b4b</t>
  </si>
  <si>
    <t>683f7120b400312560a02b4c</t>
  </si>
  <si>
    <t>683f7120b400312560a02b38</t>
  </si>
  <si>
    <t>683f7120b400312560a02b44</t>
  </si>
  <si>
    <t>683f7120b400312560a02b45</t>
  </si>
  <si>
    <t>683f7120b400312560a02b46</t>
  </si>
  <si>
    <t>683f7120b400312560a02b49</t>
  </si>
  <si>
    <t>Foreign Tax Paid as of x-X6-01 Fortis Inc Com Isin #CAx1079 Se...</t>
  </si>
  <si>
    <t>683f7120b400312560a02b56</t>
  </si>
  <si>
    <t>FOREIGN TAX PAID as of XXXX-X6-01 FORTIS INC COM ISIN #CAXXXXXX1079 SE...</t>
  </si>
  <si>
    <t>683f7120b400312560a02b57</t>
  </si>
  <si>
    <t>683f7120b400312560a02b51</t>
  </si>
  <si>
    <t>Dividend Received as of x-X6-01 Enbridge Inc Com Isin #cax9250n1050 ...</t>
  </si>
  <si>
    <t>683f7120b400312560a02b53</t>
  </si>
  <si>
    <t>DIVIDEND RECEIVED as of XXXX-X6-01 ENBRIDGE INC COM ISIN #CAX9250N1050 ...</t>
  </si>
  <si>
    <t>Dividend Received as of x-X6-01 Wec Energy Group Inc Com</t>
  </si>
  <si>
    <t>683f7120b400312560a02b58</t>
  </si>
  <si>
    <t>DIVIDEND RECEIVED as of XXXX-X6-01 WEC ENERGY GROUP INC COM</t>
  </si>
  <si>
    <t>683f7120b400312560a02b59</t>
  </si>
  <si>
    <t>Dividend Received as of x-X6-01 Fortis Inc Com Isin #CAx1079 Se...</t>
  </si>
  <si>
    <t>683f7120b400312560a02b55</t>
  </si>
  <si>
    <t>DIVIDEND RECEIVED as of XXXX-X6-01 FORTIS INC COM ISIN #CAXXXXXX1079 SE...</t>
  </si>
  <si>
    <t>683f7120b400312560a02b52</t>
  </si>
  <si>
    <t>Foreign Tax Paid as of x-X6-01 Enbridge Inc Com Isin #cax9250n1050 ...</t>
  </si>
  <si>
    <t>683f7120b400312560a02b54</t>
  </si>
  <si>
    <t>FOREIGN TAX PAID as of XXXX-X6-01 ENBRIDGE INC COM ISIN #CAX9250N1050 ...</t>
  </si>
  <si>
    <t>683f7120b400312560a02b5a</t>
  </si>
  <si>
    <t>Wawa 970 Pleasantville NJ</t>
  </si>
  <si>
    <t>683fe618b400312560bc7325</t>
  </si>
  <si>
    <t>WAWA 970 PLEASANTVILLE NJ</t>
  </si>
  <si>
    <t>683f343d8741debce1f112cf</t>
  </si>
  <si>
    <t>Amazon Mktpl*nn4zw4d41</t>
  </si>
  <si>
    <t>683e8f54b400312560752cb3</t>
  </si>
  <si>
    <t>AMAZON MKTPL*NN4ZW4D41</t>
  </si>
  <si>
    <t>Uber *one Membership x8996 CA</t>
  </si>
  <si>
    <t>683fe618b400312560bc7326</t>
  </si>
  <si>
    <t>UBER *ONE MEMBERSHIP XXXXXX8996 CA</t>
  </si>
  <si>
    <t>683e2f178741debce1bdc9c4</t>
  </si>
  <si>
    <t>Bt*reservation * Hotsan Francisco CA</t>
  </si>
  <si>
    <t>683e2f178741debce1bdc9c3</t>
  </si>
  <si>
    <t>BT*RESERVATION * HOTSAN FRANCISCO CA</t>
  </si>
  <si>
    <t>683e2f178741debce1bdc9c2</t>
  </si>
  <si>
    <t>Sq *lil Saigon Northfield NJ</t>
  </si>
  <si>
    <t>683fe618b400312560bc7327</t>
  </si>
  <si>
    <t>SQ *LIL SAIGON Northfield NJ</t>
  </si>
  <si>
    <t>683fe618b400312560bc732a</t>
  </si>
  <si>
    <t>683fe618b400312560bc7329</t>
  </si>
  <si>
    <t>683fe618b400312560bc7328</t>
  </si>
  <si>
    <t>Aplpay Rts Los Angeles CA</t>
  </si>
  <si>
    <t>683c94e0dc27b9e3badef224</t>
  </si>
  <si>
    <t>AplPay RTS LOS ANGELES CA</t>
  </si>
  <si>
    <t>683fe618b400312560bc732b</t>
  </si>
  <si>
    <t>683fe618b400312560bc732c</t>
  </si>
  <si>
    <t>683fe618b400312560bc732d</t>
  </si>
  <si>
    <t>683fe618b400312560bc732e</t>
  </si>
  <si>
    <t>6864398fe595f974dcdf8cfc</t>
  </si>
  <si>
    <t>68621941e595f974dc6c04c4</t>
  </si>
  <si>
    <t>68621941e595f974dc6c04da</t>
  </si>
  <si>
    <t>68621941e595f974dc6c04ed</t>
  </si>
  <si>
    <t>68621941e595f974dc6c0501</t>
  </si>
  <si>
    <t>68621941e595f974dc6c0527</t>
  </si>
  <si>
    <t>68621941e595f974dc6c054a</t>
  </si>
  <si>
    <t>68621941e595f974dc6c056e</t>
  </si>
  <si>
    <t>68621941e595f974dc6c0594</t>
  </si>
  <si>
    <t>68621941e595f974dc6c0580</t>
  </si>
  <si>
    <t>68621942e595f974dc6c05ad</t>
  </si>
  <si>
    <t>68621942e595f974dc6c05c2</t>
  </si>
  <si>
    <t>68621942e595f974dc6c05cf</t>
  </si>
  <si>
    <t>68621942e595f974dc6c05e2</t>
  </si>
  <si>
    <t>68621942e595f974dc6c05f9</t>
  </si>
  <si>
    <t>68621942e595f974dc6c0606</t>
  </si>
  <si>
    <t>68621941e595f974dc6c04b1</t>
  </si>
  <si>
    <t>6862021429be823ae960ca17</t>
  </si>
  <si>
    <t>6861ebe4e595f974dc60f547</t>
  </si>
  <si>
    <t>6861ebe4e595f974dc60f552</t>
  </si>
  <si>
    <t>6861ebe4e595f974dc60f55d</t>
  </si>
  <si>
    <t>6861ebe4e595f974dc60f53c</t>
  </si>
  <si>
    <t>6861ebe4e595f974dc60f531</t>
  </si>
  <si>
    <t>685b7f8616d0eae9dba57718</t>
  </si>
  <si>
    <t>6858d6374460acc7001a2d7d</t>
  </si>
  <si>
    <t>6858d6374460acc7001a2d96</t>
  </si>
  <si>
    <t>6858d6374460acc7001a2da1</t>
  </si>
  <si>
    <t>6858d6374460acc7001a2dac</t>
  </si>
  <si>
    <t>6858d6374460acc7001a2db7</t>
  </si>
  <si>
    <t>6858d6374460acc7001a2dc2</t>
  </si>
  <si>
    <t>6858d6374460acc7001a2dcd</t>
  </si>
  <si>
    <t>6858d6374460acc7001a2de3</t>
  </si>
  <si>
    <t>6858d6374460acc7001a2dd8</t>
  </si>
  <si>
    <t>6858d6374460acc7001a2df8</t>
  </si>
  <si>
    <t>6858d6374460acc7001a2e07</t>
  </si>
  <si>
    <t>6858d6374460acc7001a2e12</t>
  </si>
  <si>
    <t>6858d6374460acc7001a2e1d</t>
  </si>
  <si>
    <t>6858d6374460acc7001a2e28</t>
  </si>
  <si>
    <t>6858d6374460acc7001a2e35</t>
  </si>
  <si>
    <t>6858d6374460acc7001a2d68</t>
  </si>
  <si>
    <t>6858938930ad1649874f7f67</t>
  </si>
  <si>
    <t>68587b1530ad16498749dc04</t>
  </si>
  <si>
    <t>68587b1530ad16498749dc0f</t>
  </si>
  <si>
    <t>68587b1530ad16498749dc1a</t>
  </si>
  <si>
    <t>68587b1530ad16498749dbf9</t>
  </si>
  <si>
    <t>68587b1530ad16498749dbee</t>
  </si>
  <si>
    <t>685726c58fc2705bf152f765</t>
  </si>
  <si>
    <t>6854f03eb852c4deb086b4ff</t>
  </si>
  <si>
    <t>6854f03eb852c4deb086b50a</t>
  </si>
  <si>
    <t>6854f03eb852c4deb086b515</t>
  </si>
  <si>
    <t>6854f03eb852c4deb086b520</t>
  </si>
  <si>
    <t>6854f03eb852c4deb086b536</t>
  </si>
  <si>
    <t>6854f03eb852c4deb086b548</t>
  </si>
  <si>
    <t>6854f03eb852c4deb086b55a</t>
  </si>
  <si>
    <t>6854f03eb852c4deb086b570</t>
  </si>
  <si>
    <t>6854f03eb852c4deb086b565</t>
  </si>
  <si>
    <t>6854f03eb852c4deb086b57b</t>
  </si>
  <si>
    <t>6854f03eb852c4deb086b586</t>
  </si>
  <si>
    <t>6854f03eb852c4deb086b591</t>
  </si>
  <si>
    <t>6854f03eb852c4deb086b59c</t>
  </si>
  <si>
    <t>6854f03eb852c4deb086b5a7</t>
  </si>
  <si>
    <t>6854f03fb852c4deb086b5b2</t>
  </si>
  <si>
    <t>6854f03eb852c4deb086b4f4</t>
  </si>
  <si>
    <t>6854d4b2177596e3e9b78328</t>
  </si>
  <si>
    <t>6854d4b2177596e3e9b78333</t>
  </si>
  <si>
    <t>6854d4b2177596e3e9b7833e</t>
  </si>
  <si>
    <t>6854d4b2177596e3e9b7831d</t>
  </si>
  <si>
    <t>6854d4b1177596e3e9b78312</t>
  </si>
  <si>
    <t>6853e215177596e3e989d77a</t>
  </si>
  <si>
    <t>68536c71b852c4deb0363c80</t>
  </si>
  <si>
    <t>6850cf4eb2969a906a609b4a</t>
  </si>
  <si>
    <t>6850cf4eb2969a906a609b55</t>
  </si>
  <si>
    <t>6850cf4eb2969a906a609b60</t>
  </si>
  <si>
    <t>6850cf4db2969a906a609b3f</t>
  </si>
  <si>
    <t>6850cf4db2969a906a609b34</t>
  </si>
  <si>
    <t>6850717db2969a906a4a384d</t>
  </si>
  <si>
    <t>68500b3bb2969a906a3cd624</t>
  </si>
  <si>
    <t>68500b3bb2969a906a3cd62f</t>
  </si>
  <si>
    <t>68500b3cb2969a906a3cd63a</t>
  </si>
  <si>
    <t>68500b3cb2969a906a3cd645</t>
  </si>
  <si>
    <t>68500b3cb2969a906a3cd650</t>
  </si>
  <si>
    <t>68500b3cb2969a906a3cd65b</t>
  </si>
  <si>
    <t>68500b3cb2969a906a3cd666</t>
  </si>
  <si>
    <t>68500b3cb2969a906a3cd67c</t>
  </si>
  <si>
    <t>68500b3cb2969a906a3cd671</t>
  </si>
  <si>
    <t>68500b3cb2969a906a3cd687</t>
  </si>
  <si>
    <t>68500b3cb2969a906a3cd698</t>
  </si>
  <si>
    <t>68500b3cb2969a906a3cd6a3</t>
  </si>
  <si>
    <t>68500b3cb2969a906a3cd6ae</t>
  </si>
  <si>
    <t>68500b3cb2969a906a3cd6b9</t>
  </si>
  <si>
    <t>68500b3cb2969a906a3cd6c4</t>
  </si>
  <si>
    <t>68500b3bb2969a906a3cd619</t>
  </si>
  <si>
    <t>684fc13dbb207400da12049e</t>
  </si>
  <si>
    <t>684d0454fc1701970301fdc5</t>
  </si>
  <si>
    <t>684cacf2fc17019703ee4d10</t>
  </si>
  <si>
    <t>684cacf2fc17019703ee4d1b</t>
  </si>
  <si>
    <t>684cacf2fc17019703ee4d26</t>
  </si>
  <si>
    <t>684cacf2fc17019703ee4cf7</t>
  </si>
  <si>
    <t>684cacf2fc17019703ee4cec</t>
  </si>
  <si>
    <t>684c9533bb207400da71aac9</t>
  </si>
  <si>
    <t>684c9533bb207400da71aad4</t>
  </si>
  <si>
    <t>684c9533bb207400da71aadf</t>
  </si>
  <si>
    <t>684c9533bb207400da71aaea</t>
  </si>
  <si>
    <t>684c9533bb207400da71aaf5</t>
  </si>
  <si>
    <t>684c9533bb207400da71ab00</t>
  </si>
  <si>
    <t>684c9533bb207400da71ab0b</t>
  </si>
  <si>
    <t>684c9533bb207400da71ab21</t>
  </si>
  <si>
    <t>684c9533bb207400da71ab16</t>
  </si>
  <si>
    <t>684c9533bb207400da71ab2c</t>
  </si>
  <si>
    <t>684c9533bb207400da71ab37</t>
  </si>
  <si>
    <t>684c9533bb207400da71ab42</t>
  </si>
  <si>
    <t>684c9533bb207400da71ab4d</t>
  </si>
  <si>
    <t>684c9533bb207400da71ab5c</t>
  </si>
  <si>
    <t>684c9533bb207400da71ab72</t>
  </si>
  <si>
    <t>684c9533bb207400da71aabe</t>
  </si>
  <si>
    <t>684aaef0b400312560dad241</t>
  </si>
  <si>
    <t>6848d62ae0473989580a7b8b</t>
  </si>
  <si>
    <t>6848d62be0473989580a7b96</t>
  </si>
  <si>
    <t>6848d62be0473989580a7ba1</t>
  </si>
  <si>
    <t>6848d62be0473989580a7bac</t>
  </si>
  <si>
    <t>6848d62be0473989580a7bb7</t>
  </si>
  <si>
    <t>6848d62be0473989580a7bc2</t>
  </si>
  <si>
    <t>6848d62be0473989580a7bcd</t>
  </si>
  <si>
    <t>6848d62be0473989580a7be3</t>
  </si>
  <si>
    <t>6848d62be0473989580a7bd8</t>
  </si>
  <si>
    <t>6848d62be0473989580a7bee</t>
  </si>
  <si>
    <t>6848d62be0473989580a7bf9</t>
  </si>
  <si>
    <t>6848d62be0473989580a7c04</t>
  </si>
  <si>
    <t>6848d62be0473989580a7c0f</t>
  </si>
  <si>
    <t>6848d62ce0473989580a7c1a</t>
  </si>
  <si>
    <t>6848d62ce0473989580a7c25</t>
  </si>
  <si>
    <t>6848d62ae0473989580a7b80</t>
  </si>
  <si>
    <t>6848a309e047398958fe6659</t>
  </si>
  <si>
    <t>68489c80b40031256068fa69</t>
  </si>
  <si>
    <t>68489c80b40031256068fa74</t>
  </si>
  <si>
    <t>68489c80b40031256068fa7f</t>
  </si>
  <si>
    <t>68489c80b40031256068fa5e</t>
  </si>
  <si>
    <t>68489c80b40031256068fa53</t>
  </si>
  <si>
    <t>68474878e047398958b8bd7a</t>
  </si>
  <si>
    <t>6844e9f0a24198e1b904c48c</t>
  </si>
  <si>
    <t>6844e9f1a24198e1b904c4a0</t>
  </si>
  <si>
    <t>6844e9f1a24198e1b904c4b5</t>
  </si>
  <si>
    <t>6844e9f1a24198e1b904c4c8</t>
  </si>
  <si>
    <t>6844e9f1a24198e1b904c4dd</t>
  </si>
  <si>
    <t>6844e9f1a24198e1b904c4f2</t>
  </si>
  <si>
    <t>6844e9f1a24198e1b904c505</t>
  </si>
  <si>
    <t>6844e9f1a24198e1b904c53c</t>
  </si>
  <si>
    <t>6844e9f1a24198e1b904c51c</t>
  </si>
  <si>
    <t>6844e9f1a24198e1b904c55f</t>
  </si>
  <si>
    <t>6844e9f1a24198e1b904c577</t>
  </si>
  <si>
    <t>6844e9f1a24198e1b904c58a</t>
  </si>
  <si>
    <t>6844e9f1a24198e1b904c5b2</t>
  </si>
  <si>
    <t>6844e9f2a24198e1b904c5d1</t>
  </si>
  <si>
    <t>6844e9f2a24198e1b904c5fc</t>
  </si>
  <si>
    <t>6844e9f0a24198e1b904c478</t>
  </si>
  <si>
    <t>6844b828a24198e1b9f97db0</t>
  </si>
  <si>
    <t>6843f8cab40031256091b998</t>
  </si>
  <si>
    <t>6843f8cab40031256091b9a3</t>
  </si>
  <si>
    <t>6843f8cab40031256091b9b3</t>
  </si>
  <si>
    <t>6843f8cab40031256091b98d</t>
  </si>
  <si>
    <t>6843f8cab40031256091b982</t>
  </si>
  <si>
    <t>6843ced6b400312560888c80</t>
  </si>
  <si>
    <t>6842abb7b4003125604d942f</t>
  </si>
  <si>
    <t>68429ee3b4003125604ac125</t>
  </si>
  <si>
    <t>68429ee3b4003125604ac130</t>
  </si>
  <si>
    <t>68429ee3b4003125604ac13b</t>
  </si>
  <si>
    <t>68429ee3b4003125604ac11a</t>
  </si>
  <si>
    <t>68429ee3b4003125604ac10f</t>
  </si>
  <si>
    <t>68429987e65fd8b4a53325ef</t>
  </si>
  <si>
    <t>68429988e65fd8b4a53325fa</t>
  </si>
  <si>
    <t>68429988e65fd8b4a5332605</t>
  </si>
  <si>
    <t>68429988e65fd8b4a5332610</t>
  </si>
  <si>
    <t>68429988e65fd8b4a533261b</t>
  </si>
  <si>
    <t>68429988e65fd8b4a5332626</t>
  </si>
  <si>
    <t>68429988e65fd8b4a533263b</t>
  </si>
  <si>
    <t>68429988e65fd8b4a5332657</t>
  </si>
  <si>
    <t>68429988e65fd8b4a533264c</t>
  </si>
  <si>
    <t>68429988e65fd8b4a5332662</t>
  </si>
  <si>
    <t>68429988e65fd8b4a533266d</t>
  </si>
  <si>
    <t>68429988e65fd8b4a5332678</t>
  </si>
  <si>
    <t>68429988e65fd8b4a5332683</t>
  </si>
  <si>
    <t>68429988e65fd8b4a533268e</t>
  </si>
  <si>
    <t>68429988e65fd8b4a5332699</t>
  </si>
  <si>
    <t>68429987e65fd8b4a53325e4</t>
  </si>
  <si>
    <t>6842602eb4003125603d282f</t>
  </si>
  <si>
    <t>6841fb90b400312560262f22</t>
  </si>
  <si>
    <t>6841e5d0e65fd8b4a50ac7ff</t>
  </si>
  <si>
    <t>6841e5d0e65fd8b4a50ac80a</t>
  </si>
  <si>
    <t>6841e5d0e65fd8b4a50ac815</t>
  </si>
  <si>
    <t>6841e5d1e65fd8b4a50ac820</t>
  </si>
  <si>
    <t>6841e5d1e65fd8b4a50ac82b</t>
  </si>
  <si>
    <t>6841e5d1e65fd8b4a50ac836</t>
  </si>
  <si>
    <t>6841e5d1e65fd8b4a50ac841</t>
  </si>
  <si>
    <t>6841e5d1e65fd8b4a50ac857</t>
  </si>
  <si>
    <t>6841e5d1e65fd8b4a50ac84c</t>
  </si>
  <si>
    <t>6841e5d1e65fd8b4a50ac862</t>
  </si>
  <si>
    <t>6841e5d1e65fd8b4a50ac86d</t>
  </si>
  <si>
    <t>6841e5d1e65fd8b4a50ac878</t>
  </si>
  <si>
    <t>6841e5d1e65fd8b4a50ac883</t>
  </si>
  <si>
    <t>6841e5d1e65fd8b4a50ac88e</t>
  </si>
  <si>
    <t>6841e5d1e65fd8b4a50ac899</t>
  </si>
  <si>
    <t>6841e5d0e65fd8b4a50ac7f4</t>
  </si>
  <si>
    <t>68416a07b4003125600d4e18</t>
  </si>
  <si>
    <t>68416a07b4003125600d4e23</t>
  </si>
  <si>
    <t>68416a07b4003125600d4e2e</t>
  </si>
  <si>
    <t>68416a07b4003125600d4e0d</t>
  </si>
  <si>
    <t>68416a07b4003125600d4e02</t>
  </si>
  <si>
    <t>68411616b400312560fa7014</t>
  </si>
  <si>
    <t>6840e86ab400312560efc042</t>
  </si>
  <si>
    <t>6840de8fb400312560ed608f</t>
  </si>
  <si>
    <t>6840de8fb400312560ed60a8</t>
  </si>
  <si>
    <t>6840de8fb400312560ed60bd</t>
  </si>
  <si>
    <t>6840de8fb400312560ed60d1</t>
  </si>
  <si>
    <t>6840de8fb400312560ed60e8</t>
  </si>
  <si>
    <t>6840de8fb400312560ed60ff</t>
  </si>
  <si>
    <t>6840de8fb400312560ed6113</t>
  </si>
  <si>
    <t>6840de8fb400312560ed613f</t>
  </si>
  <si>
    <t>6840de8fb400312560ed6128</t>
  </si>
  <si>
    <t>6840de90b400312560ed6153</t>
  </si>
  <si>
    <t>6840de90b400312560ed6168</t>
  </si>
  <si>
    <t>6840de90b400312560ed617e</t>
  </si>
  <si>
    <t>6840de90b400312560ed6195</t>
  </si>
  <si>
    <t>6840de90b400312560ed61ab</t>
  </si>
  <si>
    <t>6840de90b400312560ed61c1</t>
  </si>
  <si>
    <t>6840de8fb400312560ed6079</t>
  </si>
  <si>
    <t>6840a5e8b400312560e06219</t>
  </si>
  <si>
    <t>6840a5e8b400312560e06224</t>
  </si>
  <si>
    <t>6840a5e8b400312560e0622f</t>
  </si>
  <si>
    <t>6840a5e8b400312560e0620e</t>
  </si>
  <si>
    <t>6840a5e8b400312560e06203</t>
  </si>
  <si>
    <t>683fef2ab400312560be9ebf</t>
  </si>
  <si>
    <t>683fe618b400312560bc731b</t>
  </si>
  <si>
    <t>683f711eb400312560a02965</t>
  </si>
  <si>
    <t>683f711eb400312560a029a4</t>
  </si>
  <si>
    <t>683f711fb400312560a029d1</t>
  </si>
  <si>
    <t>683f711fb400312560a029c2</t>
  </si>
  <si>
    <t>683f343d8741debce1f112a9</t>
  </si>
  <si>
    <t>683f343d8741debce1f112b4</t>
  </si>
  <si>
    <t>683f343d8741debce1f112bf</t>
  </si>
  <si>
    <t>683f343d8741debce1f1129a</t>
  </si>
  <si>
    <t>683f343c8741debce1f11281</t>
  </si>
  <si>
    <t>683e8f54b400312560752ca7</t>
  </si>
  <si>
    <t>683e4b3c8741debce1c41dd5</t>
  </si>
  <si>
    <t>683e4b3c8741debce1c41def</t>
  </si>
  <si>
    <t>683e4b3c8741debce1c41e05</t>
  </si>
  <si>
    <t>683e4b3c8741debce1c41e1a</t>
  </si>
  <si>
    <t>683e4b3c8741debce1c41e2b</t>
  </si>
  <si>
    <t>683e4b3c8741debce1c41e3e</t>
  </si>
  <si>
    <t>683e4b3d8741debce1c41e49</t>
  </si>
  <si>
    <t>683e4b3d8741debce1c41e5f</t>
  </si>
  <si>
    <t>683e4b3d8741debce1c41e54</t>
  </si>
  <si>
    <t>683e4b3d8741debce1c41e6a</t>
  </si>
  <si>
    <t>683e4b3d8741debce1c41e79</t>
  </si>
  <si>
    <t>683e4b3d8741debce1c41e8d</t>
  </si>
  <si>
    <t>683e4b3d8741debce1c41ea9</t>
  </si>
  <si>
    <t>683e4b3d8741debce1c41edb</t>
  </si>
  <si>
    <t>683e4b3d8741debce1c41ee6</t>
  </si>
  <si>
    <t>683e4b3c8741debce1c41dc4</t>
  </si>
  <si>
    <t>683e2f178741debce1bdc9a2</t>
  </si>
  <si>
    <t>683e2f178741debce1bdc9ad</t>
  </si>
  <si>
    <t>683e2f178741debce1bdc9b8</t>
  </si>
  <si>
    <t>683e2f178741debce1bdc997</t>
  </si>
  <si>
    <t>683e2f178741debce1bdc98c</t>
  </si>
  <si>
    <t>683d4c73b40031256036aa40</t>
  </si>
  <si>
    <t>683d4c73b40031256036aa4b</t>
  </si>
  <si>
    <t>683d4c73b40031256036aa56</t>
  </si>
  <si>
    <t>683d4c73b40031256036aa61</t>
  </si>
  <si>
    <t>683d4c73b40031256036aa6c</t>
  </si>
  <si>
    <t>683d4c73b40031256036aa77</t>
  </si>
  <si>
    <t>683d4c73b40031256036aa82</t>
  </si>
  <si>
    <t>683d4c73b40031256036aa98</t>
  </si>
  <si>
    <t>683d4c73b40031256036aa8d</t>
  </si>
  <si>
    <t>683d4c73b40031256036aaa3</t>
  </si>
  <si>
    <t>683d4c73b40031256036aaae</t>
  </si>
  <si>
    <t>683d4c73b40031256036aab9</t>
  </si>
  <si>
    <t>683d4c73b40031256036aac4</t>
  </si>
  <si>
    <t>683d4c73b40031256036aacf</t>
  </si>
  <si>
    <t>683d4c73b40031256036aada</t>
  </si>
  <si>
    <t>683d4c72b40031256036aa35</t>
  </si>
  <si>
    <t>683d2c8cb4003125602dd767</t>
  </si>
  <si>
    <t>683c94e0dc27b9e3badef1fe</t>
  </si>
  <si>
    <t>2025-06-10T20:58:40.367Z</t>
  </si>
  <si>
    <t>Agnes Cafe</t>
  </si>
  <si>
    <t>Anthropic</t>
  </si>
  <si>
    <t>Chido Burrito</t>
  </si>
  <si>
    <t>Colmar Home</t>
  </si>
  <si>
    <t>Msbill.info</t>
  </si>
  <si>
    <t>Aa Inflight</t>
  </si>
  <si>
    <t xml:space="preserve">Ac Skate Zone </t>
  </si>
  <si>
    <t>Cvs Pharmacy</t>
  </si>
  <si>
    <t xml:space="preserve"> Dollar Gen</t>
  </si>
  <si>
    <t>Bill Payment Oceanfirst Bank</t>
  </si>
  <si>
    <t>Alcohol</t>
  </si>
  <si>
    <t>Bloom Liquor Store</t>
  </si>
  <si>
    <t>100 E Stiles Maint</t>
  </si>
  <si>
    <t>Claude.ai</t>
  </si>
  <si>
    <t>Direct Debit Borough of Tuc</t>
  </si>
  <si>
    <t xml:space="preserve">Funcity Adventure </t>
  </si>
  <si>
    <t>Postman Reimbursement</t>
  </si>
  <si>
    <t>Amazon Mktpl*0s1r08iv3</t>
  </si>
  <si>
    <t>6880130bcaa95cfc4abeeb13</t>
  </si>
  <si>
    <t>AMAZON MKTPL*0S1R08IV3</t>
  </si>
  <si>
    <t>Amazon Mktpl*ce1md4fj3</t>
  </si>
  <si>
    <t>6880130bcaa95cfc4abeeb14</t>
  </si>
  <si>
    <t>AMAZON MKTPL*CE1MD4FJ3</t>
  </si>
  <si>
    <t>Amazon.com*dk60j11c3</t>
  </si>
  <si>
    <t>6880130bcaa95cfc4abeeb15</t>
  </si>
  <si>
    <t>Amazon.com*DK60J11C3</t>
  </si>
  <si>
    <t>Amazon.com*xg6ae6sa3</t>
  </si>
  <si>
    <t>6880130bcaa95cfc4abeeb16</t>
  </si>
  <si>
    <t>Amazon.com*XG6AE6SA3</t>
  </si>
  <si>
    <t>Amazon Mktpl*v72z20n03</t>
  </si>
  <si>
    <t>6880130bcaa95cfc4abeeb17</t>
  </si>
  <si>
    <t>AMAZON MKTPL*V72Z20N03</t>
  </si>
  <si>
    <t>Amazon Mktpl*ok13s1pi3</t>
  </si>
  <si>
    <t>6880130bcaa95cfc4abeeb18</t>
  </si>
  <si>
    <t>AMAZON MKTPL*OK13S1PI3</t>
  </si>
  <si>
    <t>Amazon Mktpl*193tu6os3</t>
  </si>
  <si>
    <t>6880130bcaa95cfc4abeeb19</t>
  </si>
  <si>
    <t>AMAZON MKTPL*193TU6OS3</t>
  </si>
  <si>
    <t>Amazon Mktpl*lg6e659n3</t>
  </si>
  <si>
    <t>6880130bcaa95cfc4abeeb1a</t>
  </si>
  <si>
    <t>AMAZON MKTPL*LG6E659N3</t>
  </si>
  <si>
    <t>Amazon.com*ou9ua98h3</t>
  </si>
  <si>
    <t>6880130bcaa95cfc4abeeb1b</t>
  </si>
  <si>
    <t>Amazon.com*OU9UA98H3</t>
  </si>
  <si>
    <t>Amazon.com*xg1a49p93</t>
  </si>
  <si>
    <t>6880130bcaa95cfc4abeeb1c</t>
  </si>
  <si>
    <t>Amazon.com*XG1A49P93</t>
  </si>
  <si>
    <t>Amazon Mktpl*071ca4ws3</t>
  </si>
  <si>
    <t>6880130bcaa95cfc4abeeb1d</t>
  </si>
  <si>
    <t>AMAZON MKTPL*071CA4WS3</t>
  </si>
  <si>
    <t>687dd988caa95cfc4a4b83d3</t>
  </si>
  <si>
    <t>687dd988caa95cfc4a4b83d4</t>
  </si>
  <si>
    <t>Fidelity Government Money Market - Redemption From Core Account Fidelity Government Money Market</t>
  </si>
  <si>
    <t>687dd988caa95cfc4a4b83d5</t>
  </si>
  <si>
    <t>FIDELITY GOVERNMENT MONEY MARKET - REDEMPTION FROM CORE ACCOUNT FIDELITY GOVERNMENT MONEY MARKET</t>
  </si>
  <si>
    <t>687dd988caa95cfc4a4b83e5</t>
  </si>
  <si>
    <t>Fdic Insured Deposit at Truist Bank Not Covered by Sipc - Purchase Into Core Account Fdic Insured Deposit at Truist Bank ...</t>
  </si>
  <si>
    <t>687dd988caa95cfc4a4b83e6</t>
  </si>
  <si>
    <t>FDIC INSURED DEPOSIT AT TRUIST BANK NOT COVERED BY SIPC - PURCHASE INTO CORE ACCOUNT FDIC INSURED DEPOSIT AT TRUIST BANK ...</t>
  </si>
  <si>
    <t>687dd989caa95cfc4a4b8403</t>
  </si>
  <si>
    <t>Fdic Insured Deposit at Us Bank Not Covered by Sipc - Purchase Into Core Account Fdic Insured Deposit at Us Bank Not ...</t>
  </si>
  <si>
    <t>687dd989caa95cfc4a4b8404</t>
  </si>
  <si>
    <t>FDIC INSURED DEPOSIT AT US BANK NOT COVERED BY SIPC - PURCHASE INTO CORE ACCOUNT FDIC INSURED DEPOSIT AT US BANK NOT ...</t>
  </si>
  <si>
    <t>687dd988caa95cfc4a4b83f8</t>
  </si>
  <si>
    <t>Fdic Insured Deposit at Citibank Not Covered by Sipc - Purchase Into Core Account Fdic Insured Deposit at Citibank Not...</t>
  </si>
  <si>
    <t>687dd988caa95cfc4a4b83f9</t>
  </si>
  <si>
    <t>FDIC INSURED DEPOSIT AT CITIBANK NOT COVERED BY SIPC - PURCHASE INTO CORE ACCOUNT FDIC INSURED DEPOSIT AT CITIBANK NOT...</t>
  </si>
  <si>
    <t>Amazon Mktpl*244nr39l3</t>
  </si>
  <si>
    <t>6880130bcaa95cfc4abeeb1e</t>
  </si>
  <si>
    <t>AMAZON MKTPL*244NR39L3</t>
  </si>
  <si>
    <t>Amazon Mktpl*5o9do4jz3</t>
  </si>
  <si>
    <t>6880130bcaa95cfc4abeeb1f</t>
  </si>
  <si>
    <t>AMAZON MKTPL*5O9DO4JZ3</t>
  </si>
  <si>
    <t>6880130bcaa95cfc4abeeb20</t>
  </si>
  <si>
    <t>687d45b3f6ee0ff9973c4d7e</t>
  </si>
  <si>
    <t>Pietro S Italian Resta Manahawkin NJ</t>
  </si>
  <si>
    <t>687d45b3f6ee0ff9973c4d7f</t>
  </si>
  <si>
    <t>PIETRO S ITALIAN RESTA MANAHAWKIN NJ</t>
  </si>
  <si>
    <t>687d45b3f6ee0ff9973c4d80</t>
  </si>
  <si>
    <t>687dd989caa95cfc4a4b8412</t>
  </si>
  <si>
    <t>687dd989caa95cfc4a4b8413</t>
  </si>
  <si>
    <t>Amazon Mktpl*f42b28vg3</t>
  </si>
  <si>
    <t>6880130bcaa95cfc4abeeb21</t>
  </si>
  <si>
    <t>AMAZON MKTPL*F42B28VG3</t>
  </si>
  <si>
    <t>687dd988caa95cfc4a4b83e7</t>
  </si>
  <si>
    <t>687dd988caa95cfc4a4b83e8</t>
  </si>
  <si>
    <t>687dd988caa95cfc4a4b83e9</t>
  </si>
  <si>
    <t>Fdic Insured Deposit at Truist Bank Not Covered by Sipc - Redemption From Core Account Fdic Insured Deposit at Truist Bank ...</t>
  </si>
  <si>
    <t>687dd988caa95cfc4a4b83ea</t>
  </si>
  <si>
    <t>FDIC INSURED DEPOSIT AT TRUIST BANK NOT COVERED BY SIPC - REDEMPTION FROM CORE ACCOUNT FDIC INSURED DEPOSIT AT TRUIST BANK ...</t>
  </si>
  <si>
    <t>The High Line Hotel New York NY</t>
  </si>
  <si>
    <t>687d45b3f6ee0ff9973c4d81</t>
  </si>
  <si>
    <t>THE HIGH LINE HOTEL NEW YORK NY</t>
  </si>
  <si>
    <t>687d45b3f6ee0ff9973c4d82</t>
  </si>
  <si>
    <t>Tst*willows Way Ventnor NJ</t>
  </si>
  <si>
    <t>687d45b3f6ee0ff9973c4d83</t>
  </si>
  <si>
    <t>TST*WILLOWS WAY Ventnor NJ</t>
  </si>
  <si>
    <t>687dd989caa95cfc4a4b8414</t>
  </si>
  <si>
    <t>687dd989caa95cfc4a4b8415</t>
  </si>
  <si>
    <t>Amazon Mktpl*gz2ak00w3</t>
  </si>
  <si>
    <t>6880130bcaa95cfc4abeeb22</t>
  </si>
  <si>
    <t>AMAZON MKTPL*GZ2AK00W3</t>
  </si>
  <si>
    <t>Amazon Mktpl*nr30z4tq1</t>
  </si>
  <si>
    <t>6880130bcaa95cfc4abeeb23</t>
  </si>
  <si>
    <t>AMAZON MKTPL*NR30Z4TQ1</t>
  </si>
  <si>
    <t>687dd988caa95cfc4a4b83eb</t>
  </si>
  <si>
    <t>687dd988caa95cfc4a4b83ec</t>
  </si>
  <si>
    <t>687dd988caa95cfc4a4b83ed</t>
  </si>
  <si>
    <t>687dd988caa95cfc4a4b83ee</t>
  </si>
  <si>
    <t>687dd989caa95cfc4a4b8405</t>
  </si>
  <si>
    <t>Fdic Insured Deposit at Us Bank Not Covered by Sipc - Redemption From Core Account Fdic Insured Deposit at Us Bank Not ...</t>
  </si>
  <si>
    <t>687dd989caa95cfc4a4b8406</t>
  </si>
  <si>
    <t>FDIC INSURED DEPOSIT AT US BANK NOT COVERED BY SIPC - REDEMPTION FROM CORE ACCOUNT FDIC INSURED DEPOSIT AT US BANK NOT ...</t>
  </si>
  <si>
    <t>687d45b3f6ee0ff9973c4d84</t>
  </si>
  <si>
    <t>Njt Bus x x0002 Newark NJ</t>
  </si>
  <si>
    <t>687d45b3f6ee0ff9973c4d85</t>
  </si>
  <si>
    <t>NJT BUS XXXX XXXX0002 NEWARK NJ</t>
  </si>
  <si>
    <t>Amazon.com*nr7452gc0</t>
  </si>
  <si>
    <t>687692de3df4b41c9f3bb470</t>
  </si>
  <si>
    <t>Amazon.com*NR7452GC0</t>
  </si>
  <si>
    <t>687dd988caa95cfc4a4b83d6</t>
  </si>
  <si>
    <t>687dd988caa95cfc4a4b83d7</t>
  </si>
  <si>
    <t>687dd988caa95cfc4a4b83d8</t>
  </si>
  <si>
    <t>Ishares Tr 0-3 Mnth Treasry - Journaled Auto Journal 1 to 2 Vs x-x97-2 Ishares Tr 0-3 Mnth Treasry</t>
  </si>
  <si>
    <t>687dd988caa95cfc4a4b83d9</t>
  </si>
  <si>
    <t>ISHARES TR 0-3 MNTH TREASRY - JOURNALED AUTO JOURNAL 1 TO 2 VS XXX-XXXX97-2 ISHARES TR 0-3 MNTH TREASRY</t>
  </si>
  <si>
    <t>Ishares Tr 0-3 Mnth Treasry - Journaled Auto Journal 1 to 2 Vs x-x97-1 Ishares Tr 0-3 Mnth Treasry</t>
  </si>
  <si>
    <t>687dd988caa95cfc4a4b83da</t>
  </si>
  <si>
    <t>ISHARES TR 0-3 MNTH TREASRY - JOURNALED AUTO JOURNAL 1 TO 2 VS XXX-XXXX97-1 ISHARES TR 0-3 MNTH TREASRY</t>
  </si>
  <si>
    <t>687dd988caa95cfc4a4b83db</t>
  </si>
  <si>
    <t>687dd989caa95cfc4a4b8407</t>
  </si>
  <si>
    <t>687dd989caa95cfc4a4b8408</t>
  </si>
  <si>
    <t>NJ Motor Vehicle Pay x-x-5948 NJ</t>
  </si>
  <si>
    <t>687d45b3f6ee0ff9973c4d86</t>
  </si>
  <si>
    <t>NJ MOTOR VEHICLE PAY XXX-XXX-5948 NJ</t>
  </si>
  <si>
    <t>687d45b3f6ee0ff9973c4d87</t>
  </si>
  <si>
    <t>687d45b3f6ee0ff9973c4d88</t>
  </si>
  <si>
    <t>687d45b3f6ee0ff9973c4d89</t>
  </si>
  <si>
    <t>687dd989caa95cfc4a4b8416</t>
  </si>
  <si>
    <t>Fidelity Government Money Market - Purchase Into Core Account Fidelity Government Money Market</t>
  </si>
  <si>
    <t>687dd989caa95cfc4a4b8417</t>
  </si>
  <si>
    <t>FIDELITY GOVERNMENT MONEY MARKET - PURCHASE INTO CORE ACCOUNT FIDELITY GOVERNMENT MONEY MARKET</t>
  </si>
  <si>
    <t>Amazon Mktpl*nr6pq0v62</t>
  </si>
  <si>
    <t>687692de3df4b41c9f3bb471</t>
  </si>
  <si>
    <t>AMAZON MKTPL*NR6PQ0V62</t>
  </si>
  <si>
    <t>Vrbo Ha3h896z x-x-0902 TX</t>
  </si>
  <si>
    <t>687d45b3f6ee0ff9973c4d8a</t>
  </si>
  <si>
    <t>Vrbo HA3H896Z XXX-XXX-0902 TX</t>
  </si>
  <si>
    <t>687d45b3f6ee0ff9973c4d8b</t>
  </si>
  <si>
    <t>Quanta Services Com USD0.x01 - Dividend Received Quanta Services Com Usd0.x0001</t>
  </si>
  <si>
    <t>687459c06471459593942812</t>
  </si>
  <si>
    <t>QUANTA SERVICES COM USD0.XXX01 - DIVIDEND RECEIVED QUANTA SERVICES COM USD0.X0001</t>
  </si>
  <si>
    <t>687459c06471459593942810</t>
  </si>
  <si>
    <t>687459c06471459593942811</t>
  </si>
  <si>
    <t>687459c06471459593942813</t>
  </si>
  <si>
    <t>687d45b3f6ee0ff9973c4d8c</t>
  </si>
  <si>
    <t>687d45b3f6ee0ff9973c4d8d</t>
  </si>
  <si>
    <t>Amazon Mktpl*nl5p97xj0</t>
  </si>
  <si>
    <t>687692de3df4b41c9f3bb473</t>
  </si>
  <si>
    <t>AMAZON MKTPL*NL5P97XJ0</t>
  </si>
  <si>
    <t>Amazon Mktpl*nl6gd1xi1</t>
  </si>
  <si>
    <t>687692de3df4b41c9f3bb475</t>
  </si>
  <si>
    <t>AMAZON MKTPL*NL6GD1XI1</t>
  </si>
  <si>
    <t>Amazon Mktpl*nl7mv0xs0</t>
  </si>
  <si>
    <t>687692de3df4b41c9f3bb472</t>
  </si>
  <si>
    <t>AMAZON MKTPL*NL7MV0XS0</t>
  </si>
  <si>
    <t>Amazon Mktpl*nl8rj1i22</t>
  </si>
  <si>
    <t>687692de3df4b41c9f3bb474</t>
  </si>
  <si>
    <t>AMAZON MKTPL*NL8RJ1I22</t>
  </si>
  <si>
    <t>Amazon.com*nl9z61v10</t>
  </si>
  <si>
    <t>687692de3df4b41c9f3bb476</t>
  </si>
  <si>
    <t>Amazon.com*NL9Z61V10</t>
  </si>
  <si>
    <t>687459c06471459593942817</t>
  </si>
  <si>
    <t>687459c06471459593942814</t>
  </si>
  <si>
    <t>687459c06471459593942815</t>
  </si>
  <si>
    <t>Salesforce Inc Com - Dividend Received Salesforce Inc Com</t>
  </si>
  <si>
    <t>687459c06471459593942816</t>
  </si>
  <si>
    <t>SALESFORCE INC COM - DIVIDEND RECEIVED SALESFORCE INC COM</t>
  </si>
  <si>
    <t>687459c0647145959394287e</t>
  </si>
  <si>
    <t>687459c0647145959394287d</t>
  </si>
  <si>
    <t>687459c06471459593942872</t>
  </si>
  <si>
    <t>Fdic Insured Deposit at Citibank Not Covered by Sipc - Redemption From Core Account Fdic Insured Deposit at Citibank Not...</t>
  </si>
  <si>
    <t>687459c06471459593942873</t>
  </si>
  <si>
    <t>FDIC INSURED DEPOSIT AT CITIBANK NOT COVERED BY SIPC - REDEMPTION FROM CORE ACCOUNT FDIC INSURED DEPOSIT AT CITIBANK NOT...</t>
  </si>
  <si>
    <t>68742eff647145959389ca7c</t>
  </si>
  <si>
    <t>68742eff647145959389ca7d</t>
  </si>
  <si>
    <t>Adobe Inc Com - You Bought Adobe Inc Com</t>
  </si>
  <si>
    <t>687459c0647145959394281c</t>
  </si>
  <si>
    <t>ADOBE INC COM - YOU BOUGHT ADOBE INC COM</t>
  </si>
  <si>
    <t>American Elec Pwr Co Inc Com - You Bought American Elec Pwr Co Inc Com</t>
  </si>
  <si>
    <t>687459c06471459593942822</t>
  </si>
  <si>
    <t>AMERICAN ELEC PWR CO INC COM - YOU BOUGHT AMERICAN ELEC PWR CO INC COM</t>
  </si>
  <si>
    <t>Brookfield Renewable Partners Partnership Unit - You Bought Brookfield Renewable Partners Partne...</t>
  </si>
  <si>
    <t>687459c06471459593942819</t>
  </si>
  <si>
    <t>BROOKFIELD RENEWABLE PARTNERS PARTNERSHIP UNIT - YOU BOUGHT BROOKFIELD RENEWABLE PARTNERS PARTNE...</t>
  </si>
  <si>
    <t>687459c0647145959394281a</t>
  </si>
  <si>
    <t>Advanced Micro Devices Inc - You Bought Advanced Micro Devices Inc</t>
  </si>
  <si>
    <t>687459c0647145959394281d</t>
  </si>
  <si>
    <t>ADVANCED MICRO DEVICES INC - YOU BOUGHT ADVANCED MICRO DEVICES INC</t>
  </si>
  <si>
    <t>Alphabet Inc Cap Stk Cl C - You Bought Alphabet Inc Cap Stk Cl C</t>
  </si>
  <si>
    <t>687459c0647145959394281f</t>
  </si>
  <si>
    <t>ALPHABET INC CAP STK CL C - YOU BOUGHT ALPHABET INC CAP STK CL C</t>
  </si>
  <si>
    <t>687459c06471459593942818</t>
  </si>
  <si>
    <t>687459c0647145959394281e</t>
  </si>
  <si>
    <t>687459c06471459593942820</t>
  </si>
  <si>
    <t>Arm Holdings Plc Spon Ads Each Rep 1 Ord Shs - You Bought Arm Holdings Plc Spon Ads Each Rep 1...</t>
  </si>
  <si>
    <t>687459c06471459593942823</t>
  </si>
  <si>
    <t>ARM HOLDINGS PLC SPON ADS EACH REP 1 ORD SHS - YOU BOUGHT ARM HOLDINGS PLC SPON ADS EACH REP 1...</t>
  </si>
  <si>
    <t>687459c0647145959394281b</t>
  </si>
  <si>
    <t>687459c06471459593942821</t>
  </si>
  <si>
    <t>Broadcom Inc Com - You Bought Broadcom Inc Com</t>
  </si>
  <si>
    <t>687459c06471459593942828</t>
  </si>
  <si>
    <t>BROADCOM INC COM - YOU BOUGHT BROADCOM INC COM</t>
  </si>
  <si>
    <t>Constellation Energy Corp Com - You Bought Constellation Energy Corp Com</t>
  </si>
  <si>
    <t>687459c0647145959394282c</t>
  </si>
  <si>
    <t>CONSTELLATION ENERGY CORP COM - YOU BOUGHT CONSTELLATION ENERGY CORP COM</t>
  </si>
  <si>
    <t>Dominion Energy Inc Com - You Bought Dominion Energy Inc Com</t>
  </si>
  <si>
    <t>687459c0647145959394282e</t>
  </si>
  <si>
    <t>DOMINION ENERGY INC COM - YOU BOUGHT DOMINION ENERGY INC COM</t>
  </si>
  <si>
    <t>Fortis Inc Com Isin #CAx1079 Sedol #x00 - You Bought Fortis Inc Com Isin #CAx1079 Se...</t>
  </si>
  <si>
    <t>687459c06471459593942835</t>
  </si>
  <si>
    <t>FORTIS INC COM ISIN #CAXXXXXX1079 SEDOL #XXXXX00 - YOU BOUGHT FORTIS INC COM ISIN #CAXXXXXX1079 SE...</t>
  </si>
  <si>
    <t>Innodata Inc - You Bought Innodata Inc</t>
  </si>
  <si>
    <t>687459c06471459593942838</t>
  </si>
  <si>
    <t>INNODATA INC - YOU BOUGHT INNODATA INC</t>
  </si>
  <si>
    <t>Oracle Corp - You Bought Oracle Corp</t>
  </si>
  <si>
    <t>687459c06471459593942840</t>
  </si>
  <si>
    <t>ORACLE CORP - YOU BOUGHT ORACLE CORP</t>
  </si>
  <si>
    <t>Southern Co - You Bought Southern Co</t>
  </si>
  <si>
    <t>687459c0647145959394284d</t>
  </si>
  <si>
    <t>SOUTHERN CO - YOU BOUGHT SOUTHERN CO</t>
  </si>
  <si>
    <t>Thryv Hldgs Inc Com New - You Bought Thryv Hldgs Inc Com New</t>
  </si>
  <si>
    <t>687459c0647145959394284e</t>
  </si>
  <si>
    <t>THRYV HLDGS INC COM NEW - YOU BOUGHT THRYV HLDGS INC COM NEW</t>
  </si>
  <si>
    <t>687459c0647145959394284f</t>
  </si>
  <si>
    <t>Vertiv Holdings Co Com Cl a - You Bought Vertiv Holdings Co Com Cl a</t>
  </si>
  <si>
    <t>687459c0647145959394285c</t>
  </si>
  <si>
    <t>VERTIV HOLDINGS CO COM CL A - YOU BOUGHT VERTIV HOLDINGS CO COM CL A</t>
  </si>
  <si>
    <t>Wec Energy Group Inc Com - You Bought Wec Energy Group Inc Com</t>
  </si>
  <si>
    <t>687459c0647145959394285e</t>
  </si>
  <si>
    <t>WEC ENERGY GROUP INC COM - YOU BOUGHT WEC ENERGY GROUP INC COM</t>
  </si>
  <si>
    <t>Xcel Energy Inc Com Usd2.5 - You Bought Xcel Energy Inc Com Usd2.5</t>
  </si>
  <si>
    <t>687459c06471459593942860</t>
  </si>
  <si>
    <t>XCEL ENERGY INC COM USD2.5 - YOU BOUGHT XCEL ENERGY INC COM USD2.5</t>
  </si>
  <si>
    <t>Cameco Corp Com Npv Isin #cax3321l1085 Sedol #x60 - You Bought Cameco Corp Com Npv Isin #cax3321l10...</t>
  </si>
  <si>
    <t>687459c06471459593942829</t>
  </si>
  <si>
    <t>CAMECO CORP COM NPV ISIN #CAX3321L1085 SEDOL #XXXXX60 - YOU BOUGHT CAMECO CORP COM NPV ISIN #CAX3321L10...</t>
  </si>
  <si>
    <t>687459c0647145959394282b</t>
  </si>
  <si>
    <t>687459c0647145959394282d</t>
  </si>
  <si>
    <t>687459c06471459593942836</t>
  </si>
  <si>
    <t>International Bus Mach Corp Com Usd0.20 - You Bought International Bus Mach Corp Com Usd0.20</t>
  </si>
  <si>
    <t>687459c06471459593942839</t>
  </si>
  <si>
    <t>INTERNATIONAL BUS MACH CORP COM USD0.20 - YOU BOUGHT INTERNATIONAL BUS MACH CORP COM USD0.20</t>
  </si>
  <si>
    <t>Nvidia Corporation Com - You Bought Nvidia Corporation Com</t>
  </si>
  <si>
    <t>687459c0647145959394283d</t>
  </si>
  <si>
    <t>NVIDIA CORPORATION COM - YOU BOUGHT NVIDIA CORPORATION COM</t>
  </si>
  <si>
    <t>Public Svc Enterprise Grp Inc Com - You Bought Public Svc Enterprise Grp Inc Com</t>
  </si>
  <si>
    <t>687459c06471459593942841</t>
  </si>
  <si>
    <t>PUBLIC SVC ENTERPRISE GRP INC COM - YOU BOUGHT PUBLIC SVC ENTERPRISE GRP INC COM</t>
  </si>
  <si>
    <t>Qualcomm Inc - You Bought Qualcomm Inc</t>
  </si>
  <si>
    <t>687459c06471459593942843</t>
  </si>
  <si>
    <t>QUALCOMM INC - YOU BOUGHT QUALCOMM INC</t>
  </si>
  <si>
    <t>687459c06471459593942844</t>
  </si>
  <si>
    <t>Rigetti Computing Inc Common Stock - You Bought Rigetti Computing Inc Common Stock</t>
  </si>
  <si>
    <t>687459c06471459593942848</t>
  </si>
  <si>
    <t>RIGETTI COMPUTING INC COMMON STOCK - YOU BOUGHT RIGETTI COMPUTING INC COMMON STOCK</t>
  </si>
  <si>
    <t>Salesforce Inc Com - You Bought Salesforce Inc Com</t>
  </si>
  <si>
    <t>687459c0647145959394284b</t>
  </si>
  <si>
    <t>SALESFORCE INC COM - YOU BOUGHT SALESFORCE INC COM</t>
  </si>
  <si>
    <t>Vanguard Total International Stock Index Fund - You Bought Vanguard Total International Stock I...</t>
  </si>
  <si>
    <t>687459c06471459593942850</t>
  </si>
  <si>
    <t>VANGUARD TOTAL INTERNATIONAL STOCK INDEX FUND - YOU BOUGHT VANGUARD TOTAL INTERNATIONAL STOCK I...</t>
  </si>
  <si>
    <t>Varonis Systems Inc - You Bought Varonis Systems Inc</t>
  </si>
  <si>
    <t>687459c06471459593942856</t>
  </si>
  <si>
    <t>VARONIS SYSTEMS INC - YOU BOUGHT VARONIS SYSTEMS INC</t>
  </si>
  <si>
    <t>Vanguard Real Estate Etf - You Bought Vanguard Real Estate Etf</t>
  </si>
  <si>
    <t>687459c0647145959394285a</t>
  </si>
  <si>
    <t>VANGUARD REAL ESTATE ETF - YOU BOUGHT VANGUARD REAL ESTATE ETF</t>
  </si>
  <si>
    <t>687459c0647145959394285b</t>
  </si>
  <si>
    <t>687459c06471459593942824</t>
  </si>
  <si>
    <t>Bwx Technologies Inc Com - You Bought Bwx Technologies Inc Com</t>
  </si>
  <si>
    <t>687459c06471459593942826</t>
  </si>
  <si>
    <t>BWX TECHNOLOGIES INC COM - YOU BOUGHT BWX TECHNOLOGIES INC COM</t>
  </si>
  <si>
    <t>Duke Energy Corp New Com New Isin #usx6441c2044 Sedol #b7jzsk0 - You Bought Duke Energy Corp New Com New Isin #u...</t>
  </si>
  <si>
    <t>687459c0647145959394282f</t>
  </si>
  <si>
    <t>DUKE ENERGY CORP NEW COM NEW ISIN #USX6441C2044 SEDOL #B7JZSK0 - YOU BOUGHT DUKE ENERGY CORP NEW COM NEW ISIN #U...</t>
  </si>
  <si>
    <t>687459c06471459593942830</t>
  </si>
  <si>
    <t>687459c0647145959394283a</t>
  </si>
  <si>
    <t>Nextera Energy Inc Com Usd0.01 - You Bought Nextera Energy Inc Com Usd0.01</t>
  </si>
  <si>
    <t>687459c0647145959394283b</t>
  </si>
  <si>
    <t>NEXTERA ENERGY INC COM USD0.01 - YOU BOUGHT NEXTERA ENERGY INC COM USD0.01</t>
  </si>
  <si>
    <t>687459c0647145959394283c</t>
  </si>
  <si>
    <t>Quanta Services Com USD0.x01 - You Bought Quanta Services Com Usd0.x0001</t>
  </si>
  <si>
    <t>687459c06471459593942845</t>
  </si>
  <si>
    <t>QUANTA SERVICES COM USD0.XXX01 - YOU BOUGHT QUANTA SERVICES COM USD0.X0001</t>
  </si>
  <si>
    <t>687459c06471459593942849</t>
  </si>
  <si>
    <t>687459c06471459593942851</t>
  </si>
  <si>
    <t>Vanguard Developed Markets Index Fund Etf - You Bought Vanguard Developed Markets Index Fun...</t>
  </si>
  <si>
    <t>687459c06471459593942852</t>
  </si>
  <si>
    <t>VANGUARD DEVELOPED MARKETS INDEX FUND ETF - YOU BOUGHT VANGUARD DEVELOPED MARKETS INDEX FUN...</t>
  </si>
  <si>
    <t>687459c06471459593942857</t>
  </si>
  <si>
    <t>Vanguard Index Funds S&amp;p 500 Etf Usd - You Bought Vanguard Index Funds S&amp;p 500 Etf Usd</t>
  </si>
  <si>
    <t>687459c06471459593942858</t>
  </si>
  <si>
    <t>VANGUARD INDEX FUNDS S&amp;P 500 ETF USD - YOU BOUGHT VANGUARD INDEX FUNDS S&amp;P 500 ETF USD</t>
  </si>
  <si>
    <t>687459c0647145959394285f</t>
  </si>
  <si>
    <t>687459c06471459593942825</t>
  </si>
  <si>
    <t>687459c06471459593942827</t>
  </si>
  <si>
    <t>687459c0647145959394282a</t>
  </si>
  <si>
    <t>Enbridge Inc Com Isin #cax9250n1050 Sedol #x49 - You Bought Enbridge Inc Com Isin #cax9250n1050 ...</t>
  </si>
  <si>
    <t>687459c06471459593942831</t>
  </si>
  <si>
    <t>ENBRIDGE INC COM ISIN #CAX9250N1050 SEDOL #XXXXX49 - YOU BOUGHT ENBRIDGE INC COM ISIN #CAX9250N1050 ...</t>
  </si>
  <si>
    <t>687459c06471459593942832</t>
  </si>
  <si>
    <t>Entergy Corp - You Bought Entergy Corp</t>
  </si>
  <si>
    <t>687459c06471459593942833</t>
  </si>
  <si>
    <t>ENTERGY CORP - YOU BOUGHT ENTERGY CORP</t>
  </si>
  <si>
    <t>687459c06471459593942834</t>
  </si>
  <si>
    <t>687459c06471459593942837</t>
  </si>
  <si>
    <t>687459c0647145959394283e</t>
  </si>
  <si>
    <t>687459c0647145959394283f</t>
  </si>
  <si>
    <t>687459c06471459593942842</t>
  </si>
  <si>
    <t>Quantum Computing Inc Com - You Bought Quantum Computing Inc Com</t>
  </si>
  <si>
    <t>687459c06471459593942846</t>
  </si>
  <si>
    <t>QUANTUM COMPUTING INC COM - YOU BOUGHT QUANTUM COMPUTING INC COM</t>
  </si>
  <si>
    <t>687459c06471459593942847</t>
  </si>
  <si>
    <t>687459c0647145959394284a</t>
  </si>
  <si>
    <t>687459c0647145959394284c</t>
  </si>
  <si>
    <t>687459c06471459593942853</t>
  </si>
  <si>
    <t>Vanguard Intl Equity Index Fds Ftse Emr Mkt Etf - You Bought Vanguard Intl Equity Index Fds Ftse ...</t>
  </si>
  <si>
    <t>687459c06471459593942854</t>
  </si>
  <si>
    <t>VANGUARD INTL EQUITY INDEX FDS FTSE EMR MKT ETF - YOU BOUGHT VANGUARD INTL EQUITY INDEX FDS FTSE ...</t>
  </si>
  <si>
    <t>687459c06471459593942855</t>
  </si>
  <si>
    <t>687459c06471459593942859</t>
  </si>
  <si>
    <t>687459c0647145959394285d</t>
  </si>
  <si>
    <t>687459c06471459593942861</t>
  </si>
  <si>
    <t>68742eff647145959389ca7e</t>
  </si>
  <si>
    <t>687459c06471459593942862</t>
  </si>
  <si>
    <t>687459c06471459593942863</t>
  </si>
  <si>
    <t>68742eff647145959389ca80</t>
  </si>
  <si>
    <t>68742eff647145959389ca7f</t>
  </si>
  <si>
    <t>Ishares Tr 0-3 Mnth Treasry - Dividend Received Ishares Tr 0-3 Mnth Treasry</t>
  </si>
  <si>
    <t>687459c06471459593942866</t>
  </si>
  <si>
    <t>ISHARES TR 0-3 MNTH TREASRY - DIVIDEND RECEIVED ISHARES TR 0-3 MNTH TREASRY</t>
  </si>
  <si>
    <t>687459c06471459593942867</t>
  </si>
  <si>
    <t>687459c06471459593942868</t>
  </si>
  <si>
    <t>687459c06471459593942864</t>
  </si>
  <si>
    <t>687459c06471459593942865</t>
  </si>
  <si>
    <t>687459c0647145959394287f</t>
  </si>
  <si>
    <t>687459c06471459593942880</t>
  </si>
  <si>
    <t>687459c0647145959394288a</t>
  </si>
  <si>
    <t>687459c0647145959394288b</t>
  </si>
  <si>
    <t>Amazon Mktpl*n39f27my0</t>
  </si>
  <si>
    <t>686d56846efa307464f2e04d</t>
  </si>
  <si>
    <t>AMAZON MKTPL*N39F27MY0</t>
  </si>
  <si>
    <t>Amazon Mktpl*nl5eo1o42</t>
  </si>
  <si>
    <t>686d56846efa307464f2e04c</t>
  </si>
  <si>
    <t>AMAZON MKTPL*NL5EO1O42</t>
  </si>
  <si>
    <t>68742eff647145959389ca82</t>
  </si>
  <si>
    <t>68742eff647145959389ca81</t>
  </si>
  <si>
    <t>Amazon Mktpl*n35mt9ub2</t>
  </si>
  <si>
    <t>686d56846efa307464f2e04e</t>
  </si>
  <si>
    <t>AMAZON MKTPL*N35MT9UB2</t>
  </si>
  <si>
    <t>Amazon Mktpl*n30gx5091</t>
  </si>
  <si>
    <t>686d56846efa307464f2e050</t>
  </si>
  <si>
    <t>AMAZON MKTPL*N30GX5091</t>
  </si>
  <si>
    <t>Amazon Mktpl*n371o7id2</t>
  </si>
  <si>
    <t>686d56846efa307464f2e051</t>
  </si>
  <si>
    <t>AMAZON MKTPL*N371O7ID2</t>
  </si>
  <si>
    <t>Amazon Digit*n30wy31h1</t>
  </si>
  <si>
    <t>686d56846efa307464f2e04f</t>
  </si>
  <si>
    <t>Amazon Digit*N30WY31H1</t>
  </si>
  <si>
    <t>Sq *tacocat Margate Margate City NJ</t>
  </si>
  <si>
    <t>686acd4ca47684e045155ac2</t>
  </si>
  <si>
    <t>SQ *TACOCAT MARGATE MARGATE CITY NJ</t>
  </si>
  <si>
    <t>686acd4ca47684e045155ac1</t>
  </si>
  <si>
    <t>686acd4ca47684e045155ac3</t>
  </si>
  <si>
    <t>686acd4ca47684e045155ac4</t>
  </si>
  <si>
    <t>Amazon Mktpl*n39ra9tb1</t>
  </si>
  <si>
    <t>686d56846efa307464f2e054</t>
  </si>
  <si>
    <t>AMAZON MKTPL*N39RA9TB1</t>
  </si>
  <si>
    <t>Amazon Mktpl*n32hw32i2</t>
  </si>
  <si>
    <t>686d56846efa307464f2e053</t>
  </si>
  <si>
    <t>AMAZON MKTPL*N32HW32I2</t>
  </si>
  <si>
    <t>Amazon Mktpl*n39nj7s72</t>
  </si>
  <si>
    <t>686d56846efa307464f2e052</t>
  </si>
  <si>
    <t>AMAZON MKTPL*N39NJ7S72</t>
  </si>
  <si>
    <t>686ae9fc08b0262f65f7f324</t>
  </si>
  <si>
    <t>Nvidia Corporation Com - Dividend Received Nvidia Corporation Com</t>
  </si>
  <si>
    <t>686ae9fc08b0262f65f7f326</t>
  </si>
  <si>
    <t>NVIDIA CORPORATION COM - DIVIDEND RECEIVED NVIDIA CORPORATION COM</t>
  </si>
  <si>
    <t>686ae9fc08b0262f65f7f327</t>
  </si>
  <si>
    <t>686ae9fc08b0262f65f7f325</t>
  </si>
  <si>
    <t>686ae9fb08b0262f65f7f317</t>
  </si>
  <si>
    <t>686ae9fb08b0262f65f7f318</t>
  </si>
  <si>
    <t>686ae9fc08b0262f65f7f375</t>
  </si>
  <si>
    <t>686ae9fc08b0262f65f7f376</t>
  </si>
  <si>
    <t>686acd4ca47684e045155ac5</t>
  </si>
  <si>
    <t>Amazon.com*n36uz4o10</t>
  </si>
  <si>
    <t>686d56846efa307464f2e055</t>
  </si>
  <si>
    <t>Amazon.com*N36UZ4O10</t>
  </si>
  <si>
    <t>Vanguard Index Funds S&amp;p 500 Etf Usd - Dividend Received Vanguard Index Funds S&amp;p 500 Etf Usd</t>
  </si>
  <si>
    <t>686ae9fc08b0262f65f7f32a</t>
  </si>
  <si>
    <t>VANGUARD INDEX FUNDS S&amp;P 500 ETF USD - DIVIDEND RECEIVED VANGUARD INDEX FUNDS S&amp;P 500 ETF USD</t>
  </si>
  <si>
    <t>686ae9fc08b0262f65f7f329</t>
  </si>
  <si>
    <t>686ae9fc08b0262f65f7f328</t>
  </si>
  <si>
    <t>Vanguard Index Fds Vanguard Total Stk Mkt Etf - Dividend Received Vanguard Index Fds Vanguard Total St...</t>
  </si>
  <si>
    <t>686ae9fc08b0262f65f7f32b</t>
  </si>
  <si>
    <t>VANGUARD INDEX FDS VANGUARD TOTAL STK MKT ETF - DIVIDEND RECEIVED VANGUARD INDEX FDS VANGUARD TOTAL ST...</t>
  </si>
  <si>
    <t>686ae9fc08b0262f65f7f32c</t>
  </si>
  <si>
    <t>686ae9fc08b0262f65f7f3a6</t>
  </si>
  <si>
    <t>686ae9fc08b0262f65f7f3a5</t>
  </si>
  <si>
    <t>686ae9fc08b0262f65f7f3a4</t>
  </si>
  <si>
    <t>686ae9fc08b0262f65f7f387</t>
  </si>
  <si>
    <t>686ae9fc08b0262f65f7f385</t>
  </si>
  <si>
    <t>686ae9fc08b0262f65f7f386</t>
  </si>
  <si>
    <t>686acd4ca47684e045155ac8</t>
  </si>
  <si>
    <t>686acd4ca47684e045155ac6</t>
  </si>
  <si>
    <t>686acd4ca47684e045155ac7</t>
  </si>
  <si>
    <t>686acd4ca47684e045155ac9</t>
  </si>
  <si>
    <t>Direct Debit Brush Masters Brush Mast</t>
  </si>
  <si>
    <t>686ae9fc08b0262f65f7f393</t>
  </si>
  <si>
    <t>DIRECT DEBIT BRUSH MASTERS BRUSH MAST</t>
  </si>
  <si>
    <t>686ae9fc08b0262f65f7f394</t>
  </si>
  <si>
    <t>686ae9fc08b0262f65f7f395</t>
  </si>
  <si>
    <t>Amazon Mktpl*nq43b5wn1</t>
  </si>
  <si>
    <t>686d56846efa307464f2e056</t>
  </si>
  <si>
    <t>AMAZON MKTPL*NQ43B5WN1</t>
  </si>
  <si>
    <t>Vanguard Div Apprec Index Fd Admiral Shs - Dividend Received as of x-X6-30 Vanguard Div Apprec Index Fd Admiral Shs</t>
  </si>
  <si>
    <t>686ae9fc08b0262f65f7f332</t>
  </si>
  <si>
    <t>VANGUARD DIV APPREC INDEX FD ADMIRAL SHS - DIVIDEND RECEIVED as of XXXX-X6-30 VANGUARD DIV APPREC INDEX FD ADMIRAL SHS</t>
  </si>
  <si>
    <t>686ae9fc08b0262f65f7f32e</t>
  </si>
  <si>
    <t>686ae9fc08b0262f65f7f334</t>
  </si>
  <si>
    <t>686ae9fc08b0262f65f7f32d</t>
  </si>
  <si>
    <t>686ae9fc08b0262f65f7f331</t>
  </si>
  <si>
    <t>686ae9fc08b0262f65f7f32f</t>
  </si>
  <si>
    <t>686ae9fc08b0262f65f7f330</t>
  </si>
  <si>
    <t>Vanguard Div Apprec Index Fd Admiral Shs - Reinvestment as of x-X6-30 Vanguard Div Apprec Index Fd Admiral Shs</t>
  </si>
  <si>
    <t>686ae9fc08b0262f65f7f333</t>
  </si>
  <si>
    <t>VANGUARD DIV APPREC INDEX FD ADMIRAL SHS - REINVESTMENT as of XXXX-X6-30 VANGUARD DIV APPREC INDEX FD ADMIRAL SHS</t>
  </si>
  <si>
    <t>Bill Payment Sarah Laaff</t>
  </si>
  <si>
    <t>686ae9fc08b0262f65f7f3d6</t>
  </si>
  <si>
    <t>BILL PAYMENT SARAH LAAFF</t>
  </si>
  <si>
    <t>Fdic Insured Deposit at Capital One Bk Not Covered by Sipc - Redemption From Core Account Fdic Insured Deposit at Capital One ...</t>
  </si>
  <si>
    <t>686ae9fc08b0262f65f7f3d7</t>
  </si>
  <si>
    <t>FDIC INSURED DEPOSIT AT CAPITAL ONE BK NOT COVERED BY SIPC - REDEMPTION FROM CORE ACCOUNT FDIC INSURED DEPOSIT AT CAPITAL ONE ...</t>
  </si>
  <si>
    <t>Check Paid # 1289</t>
  </si>
  <si>
    <t>686ae9fc08b0262f65f7f3c2</t>
  </si>
  <si>
    <t>686ae9fc08b0262f65f7f3c0</t>
  </si>
  <si>
    <t>686ae9fc08b0262f65f7f3c4</t>
  </si>
  <si>
    <t>686ae9fc08b0262f65f7f3c1</t>
  </si>
  <si>
    <t>686ae9fc08b0262f65f7f3c5</t>
  </si>
  <si>
    <t>686ae9fc08b0262f65f7f3c6</t>
  </si>
  <si>
    <t>Cash Advance Atm7791 6701 Ventnor a Ventnor City NJx1315M06GV5</t>
  </si>
  <si>
    <t>686ae9fc08b0262f65f7f3c3</t>
  </si>
  <si>
    <t>CASH ADVANCE ATM7791 6701 VENTNOR A VENTNOR CITY NJXXXXXXXXXX1315M06GV5</t>
  </si>
  <si>
    <t>686ae9fc08b0262f65f7f3b2</t>
  </si>
  <si>
    <t>686ae9fc08b0262f65f7f3b3</t>
  </si>
  <si>
    <t>686ae9fc08b0262f65f7f3b4</t>
  </si>
  <si>
    <t>686acd4ca47684e045155aca</t>
  </si>
  <si>
    <t>686acd4ca47684e045155acb</t>
  </si>
  <si>
    <t>686acd4ca47684e045155acc</t>
  </si>
  <si>
    <t>686ae9fc08b0262f65f7f398</t>
  </si>
  <si>
    <t>686ae9fc08b0262f65f7f397</t>
  </si>
  <si>
    <t>686ae9fc08b0262f65f7f396</t>
  </si>
  <si>
    <t>686ae9fc08b0262f65f7f339</t>
  </si>
  <si>
    <t>Bloom Energy Corp Com Cl a - You Bought Bloom Energy Corp Com Cl a</t>
  </si>
  <si>
    <t>686ae9fc08b0262f65f7f33d</t>
  </si>
  <si>
    <t>BLOOM ENERGY CORP COM CL A - YOU BOUGHT BLOOM ENERGY CORP COM CL A</t>
  </si>
  <si>
    <t>686ae9fc08b0262f65f7f33e</t>
  </si>
  <si>
    <t>686ae9fc08b0262f65f7f340</t>
  </si>
  <si>
    <t>686ae9fc08b0262f65f7f347</t>
  </si>
  <si>
    <t>686ae9fc08b0262f65f7f349</t>
  </si>
  <si>
    <t>686ae9fc08b0262f65f7f34a</t>
  </si>
  <si>
    <t>686ae9fc08b0262f65f7f34c</t>
  </si>
  <si>
    <t>686ae9fc08b0262f65f7f354</t>
  </si>
  <si>
    <t>686ae9fc08b0262f65f7f35d</t>
  </si>
  <si>
    <t>Brookfield Renewable Partners Partnership Unit - Dividend Received Brookfield Renewable Partners Partne...</t>
  </si>
  <si>
    <t>686ae9fc08b0262f65f7f363</t>
  </si>
  <si>
    <t>BROOKFIELD RENEWABLE PARTNERS PARTNERSHIP UNIT - DIVIDEND RECEIVED BROOKFIELD RENEWABLE PARTNERS PARTNE...</t>
  </si>
  <si>
    <t>686ae9fc08b0262f65f7f33b</t>
  </si>
  <si>
    <t>686ae9fc08b0262f65f7f341</t>
  </si>
  <si>
    <t>686ae9fc08b0262f65f7f342</t>
  </si>
  <si>
    <t>686ae9fc08b0262f65f7f346</t>
  </si>
  <si>
    <t>686ae9fc08b0262f65f7f348</t>
  </si>
  <si>
    <t>686ae9fc08b0262f65f7f34f</t>
  </si>
  <si>
    <t>686ae9fc08b0262f65f7f350</t>
  </si>
  <si>
    <t>Nuscale Pwr Corp Cl a Com - You Bought Nuscale Pwr Corp Cl a Com</t>
  </si>
  <si>
    <t>686ae9fc08b0262f65f7f351</t>
  </si>
  <si>
    <t>NUSCALE PWR CORP CL A COM - YOU BOUGHT NUSCALE PWR CORP CL A COM</t>
  </si>
  <si>
    <t>686ae9fc08b0262f65f7f355</t>
  </si>
  <si>
    <t>686ae9fc08b0262f65f7f356</t>
  </si>
  <si>
    <t>686ae9fc08b0262f65f7f357</t>
  </si>
  <si>
    <t>Vistra Corp Com - You Bought Vistra Corp Com</t>
  </si>
  <si>
    <t>686ae9fc08b0262f65f7f35c</t>
  </si>
  <si>
    <t>VISTRA CORP COM - YOU BOUGHT VISTRA CORP COM</t>
  </si>
  <si>
    <t>686ae9fc08b0262f65f7f35e</t>
  </si>
  <si>
    <t>Fidelity Government Money Market - Dividend Received Fidelity Government Money Market</t>
  </si>
  <si>
    <t>686ae9fc08b0262f65f7f365</t>
  </si>
  <si>
    <t>FIDELITY GOVERNMENT MONEY MARKET - DIVIDEND RECEIVED FIDELITY GOVERNMENT MONEY MARKET</t>
  </si>
  <si>
    <t>686ae9fc08b0262f65f7f335</t>
  </si>
  <si>
    <t>686ae9fc08b0262f65f7f336</t>
  </si>
  <si>
    <t>686ae9fc08b0262f65f7f337</t>
  </si>
  <si>
    <t>Eaton Corporation Plc - You Bought Eaton Corporation Plc</t>
  </si>
  <si>
    <t>686ae9fc08b0262f65f7f338</t>
  </si>
  <si>
    <t>EATON CORPORATION PLC - YOU BOUGHT EATON CORPORATION PLC</t>
  </si>
  <si>
    <t>686ae9fc08b0262f65f7f33c</t>
  </si>
  <si>
    <t>686ae9fc08b0262f65f7f344</t>
  </si>
  <si>
    <t>686ae9fc08b0262f65f7f352</t>
  </si>
  <si>
    <t>686ae9fc08b0262f65f7f359</t>
  </si>
  <si>
    <t>686ae9fc08b0262f65f7f35f</t>
  </si>
  <si>
    <t>Brookfield Renewable Partners Partnership Unit - Foreign Tax Paid Brookfield Renewable Partners Partne...</t>
  </si>
  <si>
    <t>686ae9fc08b0262f65f7f362</t>
  </si>
  <si>
    <t>BROOKFIELD RENEWABLE PARTNERS PARTNERSHIP UNIT - FOREIGN TAX PAID BROOKFIELD RENEWABLE PARTNERS PARTNE...</t>
  </si>
  <si>
    <t>Broadcom Inc Com - Dividend Received Broadcom Inc Com</t>
  </si>
  <si>
    <t>686ae9fc08b0262f65f7f364</t>
  </si>
  <si>
    <t>BROADCOM INC COM - DIVIDEND RECEIVED BROADCOM INC COM</t>
  </si>
  <si>
    <t>Fidelity Government Money Market - Reinvestment Fidelity Government Money Market</t>
  </si>
  <si>
    <t>686ae9fc08b0262f65f7f366</t>
  </si>
  <si>
    <t>FIDELITY GOVERNMENT MONEY MARKET - REINVESTMENT FIDELITY GOVERNMENT MONEY MARKET</t>
  </si>
  <si>
    <t>Public Svc Enterprise Grp Inc Com - Dividend Received Public Svc Enterprise Grp Inc Com</t>
  </si>
  <si>
    <t>686ae9fc08b0262f65f7f367</t>
  </si>
  <si>
    <t>PUBLIC SVC ENTERPRISE GRP INC COM - DIVIDEND RECEIVED PUBLIC SVC ENTERPRISE GRP INC COM</t>
  </si>
  <si>
    <t>686ae9fc08b0262f65f7f33a</t>
  </si>
  <si>
    <t>686ae9fc08b0262f65f7f33f</t>
  </si>
  <si>
    <t>686ae9fc08b0262f65f7f343</t>
  </si>
  <si>
    <t>686ae9fc08b0262f65f7f345</t>
  </si>
  <si>
    <t>686ae9fc08b0262f65f7f34b</t>
  </si>
  <si>
    <t>Nano Nuclear Energy Inc Com - You Bought Nano Nuclear Energy Inc Com</t>
  </si>
  <si>
    <t>686ae9fc08b0262f65f7f34d</t>
  </si>
  <si>
    <t>NANO NUCLEAR ENERGY INC COM - YOU BOUGHT NANO NUCLEAR ENERGY INC COM</t>
  </si>
  <si>
    <t>686ae9fc08b0262f65f7f34e</t>
  </si>
  <si>
    <t>686ae9fc08b0262f65f7f353</t>
  </si>
  <si>
    <t>686ae9fc08b0262f65f7f358</t>
  </si>
  <si>
    <t>686ae9fc08b0262f65f7f35a</t>
  </si>
  <si>
    <t>686ae9fc08b0262f65f7f35b</t>
  </si>
  <si>
    <t>686ae9fc08b0262f65f7f360</t>
  </si>
  <si>
    <t>686ae9fc08b0262f65f7f361</t>
  </si>
  <si>
    <t>686ae9fc08b0262f65f7f36a</t>
  </si>
  <si>
    <t>Vistra Corp Com - Dividend Received Vistra Corp Com</t>
  </si>
  <si>
    <t>686ae9fc08b0262f65f7f369</t>
  </si>
  <si>
    <t>VISTRA CORP COM - DIVIDEND RECEIVED VISTRA CORP COM</t>
  </si>
  <si>
    <t>Vanguard Real Estate Etf - Dividend Received Vanguard Real Estate Etf</t>
  </si>
  <si>
    <t>686ae9fc08b0262f65f7f368</t>
  </si>
  <si>
    <t>VANGUARD REAL ESTATE ETF - DIVIDEND RECEIVED VANGUARD REAL ESTATE ETF</t>
  </si>
  <si>
    <t>686ae9fc08b0262f65f7f36b</t>
  </si>
  <si>
    <t>Fdic Insured Deposit at Capital One Bk Not Covered by Sipc - Purchase Into Core Account Fdic Insured Deposit at Capital One ...</t>
  </si>
  <si>
    <t>686ae9fc08b0262f65f7f3d9</t>
  </si>
  <si>
    <t>FDIC INSURED DEPOSIT AT CAPITAL ONE BK NOT COVERED BY SIPC - PURCHASE INTO CORE ACCOUNT FDIC INSURED DEPOSIT AT CAPITAL ONE ...</t>
  </si>
  <si>
    <t>Fdic Insured Deposit at Capital One Bk Not Covered by Sipc - Interest Earned Fdic Insured Deposit at Capital One ...</t>
  </si>
  <si>
    <t>686ae9fc08b0262f65f7f3d8</t>
  </si>
  <si>
    <t>FDIC INSURED DEPOSIT AT CAPITAL ONE BK NOT COVERED BY SIPC - INTEREST EARNED FDIC INSURED DEPOSIT AT CAPITAL ONE ...</t>
  </si>
  <si>
    <t>Fdic Insured Deposit at Citizens Bank Na Not Covered by Sipc - Interest Earned Fdic Insured Deposit at Citizens Ban...</t>
  </si>
  <si>
    <t>686ae9fc08b0262f65f7f3ef</t>
  </si>
  <si>
    <t>FDIC INSURED DEPOSIT AT CITIZENS BANK NA NOT COVERED BY SIPC - INTEREST EARNED FDIC INSURED DEPOSIT AT CITIZENS BAN...</t>
  </si>
  <si>
    <t>686ae9fc08b0262f65f7f3f0</t>
  </si>
  <si>
    <t>Fdic Insured Deposit at Truist Bank Not Covered by Sipc - Interest Earned Fdic Insured Deposit at Truist Bank ...</t>
  </si>
  <si>
    <t>686ae9fc08b0262f65f7f3ee</t>
  </si>
  <si>
    <t>FDIC INSURED DEPOSIT AT TRUIST BANK NOT COVERED BY SIPC - INTEREST EARNED FDIC INSURED DEPOSIT AT TRUIST BANK ...</t>
  </si>
  <si>
    <t>686ae9fc08b0262f65f7f3a8</t>
  </si>
  <si>
    <t>686ae9fc08b0262f65f7f3a7</t>
  </si>
  <si>
    <t>686ae9fc08b0262f65f7f3c7</t>
  </si>
  <si>
    <t>686ae9fc08b0262f65f7f3c9</t>
  </si>
  <si>
    <t>Fdic Insured Deposit at Hsbc Bank - Interest Earned Fdic Insured Deposit at Hsbc Bank</t>
  </si>
  <si>
    <t>686ae9fc08b0262f65f7f3cb</t>
  </si>
  <si>
    <t>FDIC INSURED DEPOSIT AT HSBC BANK - INTEREST EARNED FDIC INSURED DEPOSIT AT HSBC BANK</t>
  </si>
  <si>
    <t>686ae9fc08b0262f65f7f3cc</t>
  </si>
  <si>
    <t>Fdic Insured Deposit at Santander Bk Not Covered by Sipc - Interest Earned Fdic Insured Deposit at Santander Bk...</t>
  </si>
  <si>
    <t>686ae9fc08b0262f65f7f3ca</t>
  </si>
  <si>
    <t>FDIC INSURED DEPOSIT AT SANTANDER BK NOT COVERED BY SIPC - INTEREST EARNED FDIC INSURED DEPOSIT AT SANTANDER BK...</t>
  </si>
  <si>
    <t>686ae9fc08b0262f65f7f3c8</t>
  </si>
  <si>
    <t>686ae9fc08b0262f65f7f388</t>
  </si>
  <si>
    <t>686ae9fc08b0262f65f7f389</t>
  </si>
  <si>
    <t>686ae9fc08b0262f65f7f3e3</t>
  </si>
  <si>
    <t>686ae9fc08b0262f65f7f3e4</t>
  </si>
  <si>
    <t>686ae9fc08b0262f65f7f3b5</t>
  </si>
  <si>
    <t>686ae9fc08b0262f65f7f3b6</t>
  </si>
  <si>
    <t>686ae9fc08b0262f65f7f3fa</t>
  </si>
  <si>
    <t>686ae9fc08b0262f65f7f3fb</t>
  </si>
  <si>
    <t>686ae9fb08b0262f65f7f31a</t>
  </si>
  <si>
    <t>Fdic Insured Deposit at Us Bank Not Covered by Sipc - Interest Earned Fdic Insured Deposit at Us Bank Not ...</t>
  </si>
  <si>
    <t>686ae9fb08b0262f65f7f319</t>
  </si>
  <si>
    <t>FDIC INSURED DEPOSIT AT US BANK NOT COVERED BY SIPC - INTEREST EARNED FDIC INSURED DEPOSIT AT US BANK NOT ...</t>
  </si>
  <si>
    <t>686ae9fc08b0262f65f7f405</t>
  </si>
  <si>
    <t>686ae9fc08b0262f65f7f407</t>
  </si>
  <si>
    <t>686ae9fc08b0262f65f7f406</t>
  </si>
  <si>
    <t>686ae9fc08b0262f65f7f378</t>
  </si>
  <si>
    <t>686ae9fc08b0262f65f7f37a</t>
  </si>
  <si>
    <t>686ae9fc08b0262f65f7f377</t>
  </si>
  <si>
    <t>Fdic Insured Deposit at Citibank Not Covered by Sipc - Interest Earned Fdic Insured Deposit at Citibank Not...</t>
  </si>
  <si>
    <t>686ae9fc08b0262f65f7f379</t>
  </si>
  <si>
    <t>FDIC INSURED DEPOSIT AT CITIBANK NOT COVERED BY SIPC - INTEREST EARNED FDIC INSURED DEPOSIT AT CITIBANK NOT...</t>
  </si>
  <si>
    <t>686ae9fc08b0262f65f7f37b</t>
  </si>
  <si>
    <t>686acd4ca47684e045155acd</t>
  </si>
  <si>
    <t>686acd4ca47684e045155ace</t>
  </si>
  <si>
    <t>686ae9fc08b0262f65f7f399</t>
  </si>
  <si>
    <t>686ae9fc08b0262f65f7f39a</t>
  </si>
  <si>
    <t>Nintendo CAx9263 x3700 WA</t>
  </si>
  <si>
    <t>686acd4ca47684e045155acf</t>
  </si>
  <si>
    <t>Nintendo CAXXXXXX9263 XXXXXX3700 WA</t>
  </si>
  <si>
    <t>686acd4ca47684e045155ad0</t>
  </si>
  <si>
    <t>686acd4ca47684e045155ad3</t>
  </si>
  <si>
    <t>686acd4ca47684e045155ad1</t>
  </si>
  <si>
    <t>Hotel Griffon San Francisco CA Phone Number: x9443 Folio Number: x1141 Arrive: 06/23/2025 Depart:06/26/2025</t>
  </si>
  <si>
    <t>686acd4ca47684e045155ad2</t>
  </si>
  <si>
    <t>HOTEL GRIFFON SAN FRANCISCO CA PHONE NUMBER: XXXXXX9443 FOLIO NUMBER: XXXX1141 ARRIVE: 06/23/2025 DEPART:06/26/2025</t>
  </si>
  <si>
    <t>6880130acaa95cfc4abeeaec</t>
  </si>
  <si>
    <t>687dd986caa95cfc4a4b8249</t>
  </si>
  <si>
    <t>687dd986caa95cfc4a4b8254</t>
  </si>
  <si>
    <t>687dd987caa95cfc4a4b8262</t>
  </si>
  <si>
    <t>687dd987caa95cfc4a4b8278</t>
  </si>
  <si>
    <t>687dd987caa95cfc4a4b828d</t>
  </si>
  <si>
    <t>687dd987caa95cfc4a4b82a1</t>
  </si>
  <si>
    <t>687dd987caa95cfc4a4b82af</t>
  </si>
  <si>
    <t>687dd987caa95cfc4a4b82d0</t>
  </si>
  <si>
    <t>687dd987caa95cfc4a4b82c5</t>
  </si>
  <si>
    <t>687dd987caa95cfc4a4b82db</t>
  </si>
  <si>
    <t>687dd987caa95cfc4a4b82ec</t>
  </si>
  <si>
    <t>687dd987caa95cfc4a4b82ff</t>
  </si>
  <si>
    <t>687dd987caa95cfc4a4b830a</t>
  </si>
  <si>
    <t>687dd987caa95cfc4a4b8315</t>
  </si>
  <si>
    <t>687dd987caa95cfc4a4b8320</t>
  </si>
  <si>
    <t>687dd986caa95cfc4a4b823e</t>
  </si>
  <si>
    <t>687d45b3f6ee0ff9973c4d74</t>
  </si>
  <si>
    <t>687c9ae4f6ee0ff997258ccd</t>
  </si>
  <si>
    <t>687c9ae4f6ee0ff997258cd8</t>
  </si>
  <si>
    <t>687c9ae4f6ee0ff997258ce3</t>
  </si>
  <si>
    <t>687c9ae4f6ee0ff997258cc2</t>
  </si>
  <si>
    <t>687c9ae4f6ee0ff997258cb7</t>
  </si>
  <si>
    <t>687692dd3df4b41c9f3bb466</t>
  </si>
  <si>
    <t>687459be6471459593942646</t>
  </si>
  <si>
    <t>687459be6471459593942651</t>
  </si>
  <si>
    <t>687459be647145959394265c</t>
  </si>
  <si>
    <t>687459be6471459593942667</t>
  </si>
  <si>
    <t>687459be6471459593942672</t>
  </si>
  <si>
    <t>687459be647145959394267d</t>
  </si>
  <si>
    <t>687459bf6471459593942688</t>
  </si>
  <si>
    <t>687459bf647145959394269e</t>
  </si>
  <si>
    <t>687459bf6471459593942693</t>
  </si>
  <si>
    <t>687459bf64714595939426a9</t>
  </si>
  <si>
    <t>687459bf64714595939426b4</t>
  </si>
  <si>
    <t>687459bf64714595939426bf</t>
  </si>
  <si>
    <t>687459bf64714595939426ca</t>
  </si>
  <si>
    <t>687459bf64714595939426d5</t>
  </si>
  <si>
    <t>687459bf64714595939426e0</t>
  </si>
  <si>
    <t>687459be647145959394263b</t>
  </si>
  <si>
    <t>6874462a64714595938f4b3b</t>
  </si>
  <si>
    <t>6874462a64714595938f4b46</t>
  </si>
  <si>
    <t>6874462a64714595938f4b53</t>
  </si>
  <si>
    <t>6874462a64714595938f4b22</t>
  </si>
  <si>
    <t>6874462964714595938f4b17</t>
  </si>
  <si>
    <t>68742eff647145959389ca72</t>
  </si>
  <si>
    <t>686d56846efa307464f2e042</t>
  </si>
  <si>
    <t>686b10b0a47684e045258e41</t>
  </si>
  <si>
    <t>686b10b0a47684e045258e4c</t>
  </si>
  <si>
    <t>686b10b0a47684e045258e65</t>
  </si>
  <si>
    <t>686b10b0a47684e045258e36</t>
  </si>
  <si>
    <t>686b10b0a47684e045258e2b</t>
  </si>
  <si>
    <t>686ae9fa08b0262f65f7f14d</t>
  </si>
  <si>
    <t>686ae9fa08b0262f65f7f15e</t>
  </si>
  <si>
    <t>686ae9fa08b0262f65f7f169</t>
  </si>
  <si>
    <t>686ae9fa08b0262f65f7f174</t>
  </si>
  <si>
    <t>686ae9fa08b0262f65f7f17f</t>
  </si>
  <si>
    <t>686ae9fa08b0262f65f7f18a</t>
  </si>
  <si>
    <t>686ae9fa08b0262f65f7f195</t>
  </si>
  <si>
    <t>686ae9fa08b0262f65f7f1ab</t>
  </si>
  <si>
    <t>686ae9fa08b0262f65f7f1a0</t>
  </si>
  <si>
    <t>686ae9fa08b0262f65f7f1b6</t>
  </si>
  <si>
    <t>686ae9fa08b0262f65f7f1c1</t>
  </si>
  <si>
    <t>686ae9fa08b0262f65f7f1cc</t>
  </si>
  <si>
    <t>686ae9fa08b0262f65f7f1d7</t>
  </si>
  <si>
    <t>686ae9fa08b0262f65f7f1e2</t>
  </si>
  <si>
    <t>686ae9fa08b0262f65f7f1ed</t>
  </si>
  <si>
    <t>686ae9fa08b0262f65f7f142</t>
  </si>
  <si>
    <t>686acd4ca47684e045155ab7</t>
  </si>
  <si>
    <t>Direct Debit Citi Autopay</t>
  </si>
  <si>
    <t xml:space="preserve">Direct Debit Amex Epayment </t>
  </si>
  <si>
    <t>Steves Barber Shop</t>
  </si>
  <si>
    <t>68dad82c2eac25e32362d6c0</t>
  </si>
  <si>
    <t>Amazon Kids+*gd5nn8df3</t>
  </si>
  <si>
    <t>68dad82c2eac25e32362d6c1</t>
  </si>
  <si>
    <t>Amazon Kids+*GD5NN8DF3</t>
  </si>
  <si>
    <t>68dad8bf2eac25e32362f78d</t>
  </si>
  <si>
    <t>Vanguard Real Estate Etf - Reinvestment Vanguard Real Estate Etf</t>
  </si>
  <si>
    <t>68dad8bf2eac25e32362f78e</t>
  </si>
  <si>
    <t>VANGUARD REAL ESTATE ETF - REINVESTMENT VANGUARD REAL ESTATE ETF</t>
  </si>
  <si>
    <t>Direct Deposit Yahoo Holdinpayroll</t>
  </si>
  <si>
    <t>68dad8bf2eac25e32362f83f</t>
  </si>
  <si>
    <t>DIRECT DEPOSIT YAHOO HOLDINPAYROLL</t>
  </si>
  <si>
    <t>68dad8bf2eac25e32362f840</t>
  </si>
  <si>
    <t>68dad89c40cbe26657240eb0</t>
  </si>
  <si>
    <t>68dad89c40cbe26657240eb1</t>
  </si>
  <si>
    <t>Amazon.com*yb4d122s3</t>
  </si>
  <si>
    <t>68dad82c2eac25e32362d6c2</t>
  </si>
  <si>
    <t>Amazon.com*YB4D122S3</t>
  </si>
  <si>
    <t>Amazon.com*gd1kp2n03</t>
  </si>
  <si>
    <t>68dad82c2eac25e32362d6c3</t>
  </si>
  <si>
    <t>Amazon.com*GD1KP2N03</t>
  </si>
  <si>
    <t>Qualcomm Inc - Dividend Received Qualcomm Inc</t>
  </si>
  <si>
    <t>68dad8bf2eac25e32362f78f</t>
  </si>
  <si>
    <t>QUALCOMM INC - DIVIDEND RECEIVED QUALCOMM INC</t>
  </si>
  <si>
    <t>Qualcomm Inc - Reinvestment Qualcomm Inc</t>
  </si>
  <si>
    <t>68dad8bf2eac25e32362f790</t>
  </si>
  <si>
    <t>QUALCOMM INC - REINVESTMENT QUALCOMM INC</t>
  </si>
  <si>
    <t>Vertiv Holdings Co Com Cl a - Dividend Received Vertiv Holdings Co Com Cl a</t>
  </si>
  <si>
    <t>68dad8bf2eac25e32362f791</t>
  </si>
  <si>
    <t>VERTIV HOLDINGS CO COM CL A - DIVIDEND RECEIVED VERTIV HOLDINGS CO COM CL A</t>
  </si>
  <si>
    <t>Vertiv Holdings Co Com Cl a - Reinvestment Vertiv Holdings Co Com Cl a</t>
  </si>
  <si>
    <t>68dad8bf2eac25e32362f792</t>
  </si>
  <si>
    <t>VERTIV HOLDINGS CO COM CL A - REINVESTMENT VERTIV HOLDINGS CO COM CL A</t>
  </si>
  <si>
    <t>68dad8bf2eac25e32362f793</t>
  </si>
  <si>
    <t>68dad8bf2eac25e32362f794</t>
  </si>
  <si>
    <t>68dad8bf2eac25e32362f795</t>
  </si>
  <si>
    <t>68dad8bf2eac25e32362f882</t>
  </si>
  <si>
    <t>Bill Payment Keller Williams Main St</t>
  </si>
  <si>
    <t>68dad8bf2eac25e32362f892</t>
  </si>
  <si>
    <t>BILL PAYMENT KELLER WILLIAMS MAIN ST</t>
  </si>
  <si>
    <t>68dad8bf2eac25e32362f893</t>
  </si>
  <si>
    <t>68dad8bf2eac25e32362f861</t>
  </si>
  <si>
    <t>68dad8bf2eac25e32362f862</t>
  </si>
  <si>
    <t>68dad89c40cbe26657240eb2</t>
  </si>
  <si>
    <t>68dad89c40cbe26657240eb3</t>
  </si>
  <si>
    <t>68dad8bf2eac25e32362f796</t>
  </si>
  <si>
    <t>68dad8bf2eac25e32362f797</t>
  </si>
  <si>
    <t>68dad8bf2eac25e32362f798</t>
  </si>
  <si>
    <t>68dad8bf2eac25e32362f799</t>
  </si>
  <si>
    <t>68dad8bf2eac25e32362f79a</t>
  </si>
  <si>
    <t>68dad8bf2eac25e32362f79b</t>
  </si>
  <si>
    <t>68dad8bf2eac25e32362f79c</t>
  </si>
  <si>
    <t>68dad8bf2eac25e32362f79d</t>
  </si>
  <si>
    <t>68dad8bf2eac25e32362f79e</t>
  </si>
  <si>
    <t>68dad8bf2eac25e32362f79f</t>
  </si>
  <si>
    <t>68dad8bf2eac25e32362f7a0</t>
  </si>
  <si>
    <t>68dad8bf2eac25e32362f7a1</t>
  </si>
  <si>
    <t>68dad8bf2eac25e32362f7a2</t>
  </si>
  <si>
    <t>68dad8bf2eac25e32362f7a3</t>
  </si>
  <si>
    <t>68dad8bf2eac25e32362f7a4</t>
  </si>
  <si>
    <t>68dad8bf2eac25e32362f7a5</t>
  </si>
  <si>
    <t>68dad8bf2eac25e32362f7a6</t>
  </si>
  <si>
    <t>68dad8bf2eac25e32362f7a7</t>
  </si>
  <si>
    <t>68dad8bf2eac25e32362f7a8</t>
  </si>
  <si>
    <t>68dad8bf2eac25e32362f7a9</t>
  </si>
  <si>
    <t>68dad8bf2eac25e32362f7aa</t>
  </si>
  <si>
    <t>68dad8bf2eac25e32362f7ab</t>
  </si>
  <si>
    <t>68dad8bf2eac25e32362f7ac</t>
  </si>
  <si>
    <t>68dad8bf2eac25e32362f7ad</t>
  </si>
  <si>
    <t>68dad8bf2eac25e32362f7ae</t>
  </si>
  <si>
    <t>68dad8bf2eac25e32362f7af</t>
  </si>
  <si>
    <t>68dad8bf2eac25e32362f7b0</t>
  </si>
  <si>
    <t>68dad8bf2eac25e32362f7b1</t>
  </si>
  <si>
    <t>68dad8bf2eac25e32362f7b2</t>
  </si>
  <si>
    <t>68dad8bf2eac25e32362f7b3</t>
  </si>
  <si>
    <t>68dad8bf2eac25e32362f7b4</t>
  </si>
  <si>
    <t>68dad8bf2eac25e32362f7b5</t>
  </si>
  <si>
    <t>68dad8bf2eac25e32362f7b6</t>
  </si>
  <si>
    <t>68dad8bf2eac25e32362f7b7</t>
  </si>
  <si>
    <t>68dad8bf2eac25e32362f7b8</t>
  </si>
  <si>
    <t>68dad8bf2eac25e32362f7b9</t>
  </si>
  <si>
    <t>68dad8bf2eac25e32362f7ba</t>
  </si>
  <si>
    <t>68dad8bf2eac25e32362f7bb</t>
  </si>
  <si>
    <t>Vanguard Index Fds Vanguard Total Stk Mkt Etf - You Bought Vanguard Index Fds Vanguard Total St...</t>
  </si>
  <si>
    <t>68dad8bf2eac25e32362f7bc</t>
  </si>
  <si>
    <t>VANGUARD INDEX FDS VANGUARD TOTAL STK MKT ETF - YOU BOUGHT VANGUARD INDEX FDS VANGUARD TOTAL ST...</t>
  </si>
  <si>
    <t>68dad8bf2eac25e32362f7bd</t>
  </si>
  <si>
    <t>Vanguard Total International Stock Index Fund - Dividend Received Vanguard Total International Stock I...</t>
  </si>
  <si>
    <t>68dad8bf2eac25e32362f7be</t>
  </si>
  <si>
    <t>VANGUARD TOTAL INTERNATIONAL STOCK INDEX FUND - DIVIDEND RECEIVED VANGUARD TOTAL INTERNATIONAL STOCK I...</t>
  </si>
  <si>
    <t>Vanguard Total International Stock Index Fund - Reinvestment Vanguard Total International Stock I...</t>
  </si>
  <si>
    <t>68dad8bf2eac25e32362f7bf</t>
  </si>
  <si>
    <t>VANGUARD TOTAL INTERNATIONAL STOCK INDEX FUND - REINVESTMENT VANGUARD TOTAL INTERNATIONAL STOCK I...</t>
  </si>
  <si>
    <t>Vanguard Developed Markets Index Fund Etf - Dividend Received Vanguard Developed Markets Index Fun...</t>
  </si>
  <si>
    <t>68dad8bf2eac25e32362f7c0</t>
  </si>
  <si>
    <t>VANGUARD DEVELOPED MARKETS INDEX FUND ETF - DIVIDEND RECEIVED VANGUARD DEVELOPED MARKETS INDEX FUN...</t>
  </si>
  <si>
    <t>Vanguard Developed Markets Index Fund Etf - Reinvestment Vanguard Developed Markets Index Fun...</t>
  </si>
  <si>
    <t>68dad8bf2eac25e32362f7c1</t>
  </si>
  <si>
    <t>VANGUARD DEVELOPED MARKETS INDEX FUND ETF - REINVESTMENT VANGUARD DEVELOPED MARKETS INDEX FUN...</t>
  </si>
  <si>
    <t>Vanguard Intl Equity Index Fds Ftse Emr Mkt Etf - Dividend Received Vanguard Intl Equity Index Fds Ftse ...</t>
  </si>
  <si>
    <t>68dad8bf2eac25e32362f7c2</t>
  </si>
  <si>
    <t>VANGUARD INTL EQUITY INDEX FDS FTSE EMR MKT ETF - DIVIDEND RECEIVED VANGUARD INTL EQUITY INDEX FDS FTSE ...</t>
  </si>
  <si>
    <t>Vanguard Intl Equity Index Fds Ftse Emr Mkt Etf - Reinvestment Vanguard Intl Equity Index Fds Ftse ...</t>
  </si>
  <si>
    <t>68dad8bf2eac25e32362f7c3</t>
  </si>
  <si>
    <t>VANGUARD INTL EQUITY INDEX FDS FTSE EMR MKT ETF - REINVESTMENT VANGUARD INTL EQUITY INDEX FDS FTSE ...</t>
  </si>
  <si>
    <t>68dad8bf2eac25e32362f7c4</t>
  </si>
  <si>
    <t>68dad8bf2eac25e32362f8e7</t>
  </si>
  <si>
    <t>68dad8bf2eac25e32362f8e8</t>
  </si>
  <si>
    <t>Check Paid # 1292</t>
  </si>
  <si>
    <t>68dad8bf2eac25e32362f8b3</t>
  </si>
  <si>
    <t>Check Paid # 1291</t>
  </si>
  <si>
    <t>68dad8bf2eac25e32362f8b4</t>
  </si>
  <si>
    <t>68dad8bf2eac25e32362f8b5</t>
  </si>
  <si>
    <t>Ishares Tr 0-3 Mnth Treasry - You Bought Ishares Tr 0-3 Mnth Treasry</t>
  </si>
  <si>
    <t>68dad8bf2eac25e32362f883</t>
  </si>
  <si>
    <t>ISHARES TR 0-3 MNTH TREASRY - YOU BOUGHT ISHARES TR 0-3 MNTH TREASRY</t>
  </si>
  <si>
    <t>68dad8bf2eac25e32362f884</t>
  </si>
  <si>
    <t>68dad8bf2eac25e32362f841</t>
  </si>
  <si>
    <t>68dad8bf2eac25e32362f842</t>
  </si>
  <si>
    <t>68dad8bf2eac25e32362f863</t>
  </si>
  <si>
    <t>68dad8bf2eac25e32362f864</t>
  </si>
  <si>
    <t>68dad8bf2eac25e32362f865</t>
  </si>
  <si>
    <t>Yama Japanese Atlantic City NJ</t>
  </si>
  <si>
    <t>68dad89c40cbe26657240eb4</t>
  </si>
  <si>
    <t>YAMA JAPANESE ATLANTIC CITY NJ</t>
  </si>
  <si>
    <t>Dominion Energy Inc Com - Dividend Received as of x-X9-20 Dominion Energy Inc Com</t>
  </si>
  <si>
    <t>68dad8bf2eac25e32362f7c5</t>
  </si>
  <si>
    <t>DOMINION ENERGY INC COM - DIVIDEND RECEIVED as of XXXX-X9-20 DOMINION ENERGY INC COM</t>
  </si>
  <si>
    <t>Dominion Energy Inc Com - Reinvestment as of x-X9-20 Dominion Energy Inc Com</t>
  </si>
  <si>
    <t>68dad8bf2eac25e32362f7c6</t>
  </si>
  <si>
    <t>DOMINION ENERGY INC COM - REINVESTMENT as of XXXX-X9-20 DOMINION ENERGY INC COM</t>
  </si>
  <si>
    <t>68dad8bf2eac25e32362f8b6</t>
  </si>
  <si>
    <t>68dad8bf2eac25e32362f8b7</t>
  </si>
  <si>
    <t>68dad8bf2eac25e32362f8b8</t>
  </si>
  <si>
    <t>Tst-paris Baguette-hsk London Gbr</t>
  </si>
  <si>
    <t>68dad89c40cbe26657240eb5</t>
  </si>
  <si>
    <t>TST-Paris Baguette-HSK London GBR</t>
  </si>
  <si>
    <t>68dad89c40cbe26657240eb6</t>
  </si>
  <si>
    <t>68dad89c40cbe26657240eb7</t>
  </si>
  <si>
    <t>68dad89c40cbe26657240eb8</t>
  </si>
  <si>
    <t>68dad89c40cbe26657240eb9</t>
  </si>
  <si>
    <t>Sumup *benefield Cric Upper Benefie Gbr</t>
  </si>
  <si>
    <t>68dad89c40cbe26657240eba</t>
  </si>
  <si>
    <t>SumUp *Benefield Cric Upper Benefie GBR</t>
  </si>
  <si>
    <t>Tfl Travel Ch Tfl.gov.uk/cp Gbr</t>
  </si>
  <si>
    <t>68dad89c40cbe26657240ebb</t>
  </si>
  <si>
    <t>TFL TRAVEL CH TFL.GOV.UK/CP GBR</t>
  </si>
  <si>
    <t>68dad89c40cbe26657240ebc</t>
  </si>
  <si>
    <t>68dad89c40cbe26657240ebd</t>
  </si>
  <si>
    <t>68dad89c40cbe26657240ebe</t>
  </si>
  <si>
    <t>68dad89c40cbe26657240ebf</t>
  </si>
  <si>
    <t>68dad89c40cbe26657240ec0</t>
  </si>
  <si>
    <t>68dad89c40cbe26657240ec1</t>
  </si>
  <si>
    <t>Boots 0042 Peterborough Gbr</t>
  </si>
  <si>
    <t>68dad89c40cbe26657240ec2</t>
  </si>
  <si>
    <t>BOOTS 0042 PETERBOROUGH GBR</t>
  </si>
  <si>
    <t>The Greedy Piglet Peterborough Gbr</t>
  </si>
  <si>
    <t>68dad89c40cbe26657240ec3</t>
  </si>
  <si>
    <t>The Greedy Piglet Peterborough GBR</t>
  </si>
  <si>
    <t>68dad89c40cbe26657240ec4</t>
  </si>
  <si>
    <t>Amazon Mktpl*jl27g33c3</t>
  </si>
  <si>
    <t>68dad82c2eac25e32362d6c4</t>
  </si>
  <si>
    <t>AMAZON MKTPL*JL27G33C3</t>
  </si>
  <si>
    <t>68dad8bf2eac25e32362f7c7</t>
  </si>
  <si>
    <t>68dad8bf2eac25e32362f7c8</t>
  </si>
  <si>
    <t>68dad8bf2eac25e32362f7c9</t>
  </si>
  <si>
    <t>68dad8bf2eac25e32362f7ca</t>
  </si>
  <si>
    <t>68dad8bf2eac25e32362f7cb</t>
  </si>
  <si>
    <t>68dad8bf2eac25e32362f8b9</t>
  </si>
  <si>
    <t>68dad8bf2eac25e32362f8ba</t>
  </si>
  <si>
    <t>Bill Payment Amy Taylor</t>
  </si>
  <si>
    <t>68dad8bf2eac25e32362f894</t>
  </si>
  <si>
    <t>BILL PAYMENT AMY TAYLOR</t>
  </si>
  <si>
    <t>68dad8bf2eac25e32362f895</t>
  </si>
  <si>
    <t>68dad8bf2eac25e32362f866</t>
  </si>
  <si>
    <t>68dad8bf2eac25e32362f867</t>
  </si>
  <si>
    <t>Lamps Plus x-x-2425 CA</t>
  </si>
  <si>
    <t>68dad89c40cbe26657240ec5</t>
  </si>
  <si>
    <t>LAMPS PLUS XXX-XXX-2425 CA</t>
  </si>
  <si>
    <t>68dad89c40cbe26657240ec6</t>
  </si>
  <si>
    <t>The Talbot Hotel Peterborough Gbr</t>
  </si>
  <si>
    <t>68dad89c40cbe26657240ec7</t>
  </si>
  <si>
    <t>The Talbot Hotel Peterborough GBR</t>
  </si>
  <si>
    <t>68dad89c40cbe26657240ec8</t>
  </si>
  <si>
    <t>Welcome B/waitrose Newport Pagne Gbr</t>
  </si>
  <si>
    <t>68dad89c40cbe26657240ec9</t>
  </si>
  <si>
    <t>WELCOME B/WAITROSE NEWPORT PAGNE GBR</t>
  </si>
  <si>
    <t>68dad8bf2eac25e32362f8f5</t>
  </si>
  <si>
    <t>68dad8bf2eac25e32362f8f6</t>
  </si>
  <si>
    <t>Sunoco x9900 Qps Absecon NJ</t>
  </si>
  <si>
    <t>68dad89c40cbe26657240eca</t>
  </si>
  <si>
    <t>SUNOCO XXXXXX9900 QPS ABSECON NJ</t>
  </si>
  <si>
    <t>Starbucks Seattle WA</t>
  </si>
  <si>
    <t>68dad89c40cbe26657240ecb</t>
  </si>
  <si>
    <t>STARBUCKS SEATTLE WA</t>
  </si>
  <si>
    <t>68dad8bf2eac25e32362f8f7</t>
  </si>
  <si>
    <t>68dad8bf2eac25e32362f8f8</t>
  </si>
  <si>
    <t>Direct Deposit Postman Inc Ab-t7oszx2</t>
  </si>
  <si>
    <t>68dad8bf2eac25e32362f843</t>
  </si>
  <si>
    <t>DIRECT DEPOSIT Postman Inc AB-T7OSZX2</t>
  </si>
  <si>
    <t>Direct Deposit Postman Inc Ab-tw4ceoa</t>
  </si>
  <si>
    <t>68dad8bf2eac25e32362f844</t>
  </si>
  <si>
    <t>DIRECT DEPOSIT Postman Inc AB-TW4CEOA</t>
  </si>
  <si>
    <t>68dad8bf2eac25e32362f845</t>
  </si>
  <si>
    <t>Augment Code Palo Alto CA</t>
  </si>
  <si>
    <t>68dad89c40cbe26657240ecc</t>
  </si>
  <si>
    <t>AUGMENT CODE PALO ALTO CA</t>
  </si>
  <si>
    <t>68dad89c40cbe26657240ecd</t>
  </si>
  <si>
    <t>68dad89c40cbe26657240ece</t>
  </si>
  <si>
    <t>Amazon Mktpl*8g8033ai3</t>
  </si>
  <si>
    <t>68dad82c2eac25e32362d6c5</t>
  </si>
  <si>
    <t>AMAZON MKTPL*8G8033AI3</t>
  </si>
  <si>
    <t>68dad82c2eac25e32362d6c6</t>
  </si>
  <si>
    <t>Amazon Mktpl*n78wt1w21</t>
  </si>
  <si>
    <t>68dad82c2eac25e32362d6c7</t>
  </si>
  <si>
    <t>AMAZON MKTPL*N78WT1W21</t>
  </si>
  <si>
    <t>Duke Energy Corp New Com New Isin #usx6441c2044 Sedol #b7jzsk0 - Dividend Received Duke Energy Corp New Com New Isin #u...</t>
  </si>
  <si>
    <t>68dad8bf2eac25e32362f7cc</t>
  </si>
  <si>
    <t>DUKE ENERGY CORP NEW COM NEW ISIN #USX6441C2044 SEDOL #B7JZSK0 - DIVIDEND RECEIVED DUKE ENERGY CORP NEW COM NEW ISIN #U...</t>
  </si>
  <si>
    <t>Duke Energy Corp New Com New Isin #usx6441c2044 Sedol #b7jzsk0 - Reinvestment Duke Energy Corp New Com New Isin #u...</t>
  </si>
  <si>
    <t>68dad8bf2eac25e32362f7cd</t>
  </si>
  <si>
    <t>DUKE ENERGY CORP NEW COM NEW ISIN #USX6441C2044 SEDOL #B7JZSK0 - REINVESTMENT DUKE ENERGY CORP NEW COM NEW ISIN #U...</t>
  </si>
  <si>
    <t>68dad8bf2eac25e32362f8bb</t>
  </si>
  <si>
    <t>68dad8bf2eac25e32362f8bc</t>
  </si>
  <si>
    <t>Bill Payment Keller Williams Realty</t>
  </si>
  <si>
    <t>68dad8bf2eac25e32362f896</t>
  </si>
  <si>
    <t>BILL PAYMENT KELLER WILLIAMS REALTY</t>
  </si>
  <si>
    <t>68dad8bf2eac25e32362f897</t>
  </si>
  <si>
    <t>68dad89c40cbe26657240ecf</t>
  </si>
  <si>
    <t>Capri Pizza Ventnor Ventnor NJ</t>
  </si>
  <si>
    <t>68dad89c40cbe26657240ed0</t>
  </si>
  <si>
    <t>CAPRI PIZZA VENTNOR VENTNOR NJ</t>
  </si>
  <si>
    <t>68dad89c40cbe26657240ed1</t>
  </si>
  <si>
    <t>68dad89c40cbe26657240ed2</t>
  </si>
  <si>
    <t>68dad89c40cbe26657240ed3</t>
  </si>
  <si>
    <t>Taco Bell Xx4761 Mays Landing NJ</t>
  </si>
  <si>
    <t>68dad89c40cbe26657240ed4</t>
  </si>
  <si>
    <t>TACO BELL XX4761 MAYS LANDING NJ</t>
  </si>
  <si>
    <t>Check Paid # 1001</t>
  </si>
  <si>
    <t>68dad8bf2eac25e32362f8f9</t>
  </si>
  <si>
    <t>68dad8bf2eac25e32362f8fa</t>
  </si>
  <si>
    <t>Amazon Mktpl*897xo6rb3</t>
  </si>
  <si>
    <t>68dad82c2eac25e32362d6c8</t>
  </si>
  <si>
    <t>AMAZON MKTPL*897XO6RB3</t>
  </si>
  <si>
    <t>68dad8bf2eac25e32362f7ce</t>
  </si>
  <si>
    <t>Alphabet Inc Cap Stk Cl C - Dividend Received Alphabet Inc Cap Stk Cl C</t>
  </si>
  <si>
    <t>68dad8bf2eac25e32362f7cf</t>
  </si>
  <si>
    <t>ALPHABET INC CAP STK CL C - DIVIDEND RECEIVED ALPHABET INC CAP STK CL C</t>
  </si>
  <si>
    <t>Alphabet Inc Cap Stk Cl C - Reinvestment Alphabet Inc Cap Stk Cl C</t>
  </si>
  <si>
    <t>68dad8bf2eac25e32362f7d0</t>
  </si>
  <si>
    <t>ALPHABET INC CAP STK CL C - REINVESTMENT ALPHABET INC CAP STK CL C</t>
  </si>
  <si>
    <t>Nextera Energy Inc Com Usd0.01 - Dividend Received Nextera Energy Inc Com Usd0.01</t>
  </si>
  <si>
    <t>68dad8bf2eac25e32362f7d1</t>
  </si>
  <si>
    <t>NEXTERA ENERGY INC COM USD0.01 - DIVIDEND RECEIVED NEXTERA ENERGY INC COM USD0.01</t>
  </si>
  <si>
    <t>Nextera Energy Inc Com Usd0.01 - Reinvestment Nextera Energy Inc Com Usd0.01</t>
  </si>
  <si>
    <t>68dad8bf2eac25e32362f7d2</t>
  </si>
  <si>
    <t>NEXTERA ENERGY INC COM USD0.01 - REINVESTMENT NEXTERA ENERGY INC COM USD0.01</t>
  </si>
  <si>
    <t>68dad8bf2eac25e32362f7d3</t>
  </si>
  <si>
    <t>68dad8bf2eac25e32362f8fb</t>
  </si>
  <si>
    <t>68dad8bf2eac25e32362f8fc</t>
  </si>
  <si>
    <t>Amazon Mktpl*ok21c6hf3</t>
  </si>
  <si>
    <t>68dad82c2eac25e32362d6c9</t>
  </si>
  <si>
    <t>AMAZON MKTPL*OK21C6HF3</t>
  </si>
  <si>
    <t>68dad89c40cbe26657240ed5</t>
  </si>
  <si>
    <t>68dad89c40cbe26657240ed6</t>
  </si>
  <si>
    <t>68dad89c40cbe26657240ed7</t>
  </si>
  <si>
    <t>Chick-fil-a #x3909 Egg Harbor Tw NJ</t>
  </si>
  <si>
    <t>68dad89c40cbe26657240ed8</t>
  </si>
  <si>
    <t>CHICK-FIL-A #X3909 EGG HARBOR TW NJ</t>
  </si>
  <si>
    <t>68dad89c40cbe26657240ed9</t>
  </si>
  <si>
    <t>Amazon Mktpl*g33k51hj3</t>
  </si>
  <si>
    <t>68dad82c2eac25e32362d6ca</t>
  </si>
  <si>
    <t>AMAZON MKTPL*G33K51HJ3</t>
  </si>
  <si>
    <t>Amazon Mktpl*ae7tx3973</t>
  </si>
  <si>
    <t>68dad82c2eac25e32362d6cb</t>
  </si>
  <si>
    <t>AMAZON MKTPL*AE7TX3973</t>
  </si>
  <si>
    <t>68dad8bf2eac25e32362f846</t>
  </si>
  <si>
    <t>68dad8bf2eac25e32362f847</t>
  </si>
  <si>
    <t>68dad8bf2eac25e32362f848</t>
  </si>
  <si>
    <t>68dad89c40cbe26657240eda</t>
  </si>
  <si>
    <t>Amazon Mktpl*vm39y17p3</t>
  </si>
  <si>
    <t>68dad82c2eac25e32362d6cc</t>
  </si>
  <si>
    <t>AMAZON MKTPL*VM39Y17P3</t>
  </si>
  <si>
    <t>Microsoft Corp - Dividend Received Microsoft Corp</t>
  </si>
  <si>
    <t>68dad8bf2eac25e32362f7d4</t>
  </si>
  <si>
    <t>MICROSOFT CORP - DIVIDEND RECEIVED MICROSOFT CORP</t>
  </si>
  <si>
    <t>Microsoft Corp - Reinvestment Microsoft Corp</t>
  </si>
  <si>
    <t>68dad8bf2eac25e32362f7d5</t>
  </si>
  <si>
    <t>MICROSOFT CORP - REINVESTMENT MICROSOFT CORP</t>
  </si>
  <si>
    <t>68dad8bf2eac25e32362f8bd</t>
  </si>
  <si>
    <t>68dad8bf2eac25e32362f8be</t>
  </si>
  <si>
    <t>68dad89c40cbe26657240edb</t>
  </si>
  <si>
    <t>Cvs/pharmacy #x2235 Cherry Hill NJ</t>
  </si>
  <si>
    <t>68dad89c40cbe26657240edc</t>
  </si>
  <si>
    <t>CVS/PHARMACY #X2235 CHERRY HILL NJ</t>
  </si>
  <si>
    <t>68dad89c40cbe26657240edd</t>
  </si>
  <si>
    <t>68dad89c40cbe26657240ede</t>
  </si>
  <si>
    <t>68dad89c40cbe26657240edf</t>
  </si>
  <si>
    <t>68dad89c40cbe26657240ee0</t>
  </si>
  <si>
    <t>Amazon Mktpl*sq8py7v73</t>
  </si>
  <si>
    <t>68dad82c2eac25e32362d6cd</t>
  </si>
  <si>
    <t>AMAZON MKTPL*SQ8PY7V73</t>
  </si>
  <si>
    <t>Amazon Mktpl*wd1tt4x33</t>
  </si>
  <si>
    <t>68dad82c2eac25e32362d6ce</t>
  </si>
  <si>
    <t>AMAZON MKTPL*WD1TT4X33</t>
  </si>
  <si>
    <t>68dad8bf2eac25e32362f7d6</t>
  </si>
  <si>
    <t>68dad8bf2eac25e32362f7d7</t>
  </si>
  <si>
    <t>American Elec Pwr Co Inc Com - Dividend Received American Elec Pwr Co Inc Com</t>
  </si>
  <si>
    <t>68dad8bf2eac25e32362f7d8</t>
  </si>
  <si>
    <t>AMERICAN ELEC PWR CO INC COM - DIVIDEND RECEIVED AMERICAN ELEC PWR CO INC COM</t>
  </si>
  <si>
    <t>American Elec Pwr Co Inc Com - Reinvestment American Elec Pwr Co Inc Com</t>
  </si>
  <si>
    <t>68dad8bf2eac25e32362f7d9</t>
  </si>
  <si>
    <t>AMERICAN ELEC PWR CO INC COM - REINVESTMENT AMERICAN ELEC PWR CO INC COM</t>
  </si>
  <si>
    <t>International Bus Mach Corp Com Usd0.20 - Dividend Received International Bus Mach Corp Com Usd0.20</t>
  </si>
  <si>
    <t>68dad8bf2eac25e32362f7da</t>
  </si>
  <si>
    <t>INTERNATIONAL BUS MACH CORP COM USD0.20 - DIVIDEND RECEIVED INTERNATIONAL BUS MACH CORP COM USD0.20</t>
  </si>
  <si>
    <t>International Bus Mach Corp Com Usd0.20 - Reinvestment International Bus Mach Corp Com Usd0.20</t>
  </si>
  <si>
    <t>68dad8bf2eac25e32362f7db</t>
  </si>
  <si>
    <t>INTERNATIONAL BUS MACH CORP COM USD0.20 - REINVESTMENT INTERNATIONAL BUS MACH CORP COM USD0.20</t>
  </si>
  <si>
    <t>68dad8bf2eac25e32362f8bf</t>
  </si>
  <si>
    <t>Check Paid # 1290</t>
  </si>
  <si>
    <t>68dad8bf2eac25e32362f8c0</t>
  </si>
  <si>
    <t>68dad8bf2eac25e32362f8c1</t>
  </si>
  <si>
    <t>68dad8bf2eac25e32362f898</t>
  </si>
  <si>
    <t>68dad8bf2eac25e32362f899</t>
  </si>
  <si>
    <t>Direct Deposit Postman Inc Ab-t7x6k8r</t>
  </si>
  <si>
    <t>68dad8bf2eac25e32362f849</t>
  </si>
  <si>
    <t>DIRECT DEPOSIT Postman Inc AB-T7X6K8R</t>
  </si>
  <si>
    <t>68dad8bf2eac25e32362f84a</t>
  </si>
  <si>
    <t>68dad8bf2eac25e32362f868</t>
  </si>
  <si>
    <t>68dad8bf2eac25e32362f869</t>
  </si>
  <si>
    <t>68dad89c40cbe26657240ee1</t>
  </si>
  <si>
    <t>68dad89c40cbe26657240ee2</t>
  </si>
  <si>
    <t>Amazon Mktpl*131f548r3</t>
  </si>
  <si>
    <t>68dad82c2eac25e32362d6cf</t>
  </si>
  <si>
    <t>AMAZON MKTPL*131F548R3</t>
  </si>
  <si>
    <t>Amazon Mktpl*ma0ln5233</t>
  </si>
  <si>
    <t>68dad82c2eac25e32362d6d0</t>
  </si>
  <si>
    <t>AMAZON MKTPL*MA0LN5233</t>
  </si>
  <si>
    <t>Amazon Mktpl*bb2it9x03</t>
  </si>
  <si>
    <t>68dad82c2eac25e32362d6d1</t>
  </si>
  <si>
    <t>AMAZON MKTPL*BB2IT9X03</t>
  </si>
  <si>
    <t>Arm Holdings Plc Spon Ads Each Rep 1 Ord Shs - Fee Charged Arm Holdings Plc Spon Ads Each Rep 1...</t>
  </si>
  <si>
    <t>68dad8bf2eac25e32362f7dc</t>
  </si>
  <si>
    <t>ARM HOLDINGS PLC SPON ADS EACH REP 1 ORD SHS - FEE CHARGED ARM HOLDINGS PLC SPON ADS EACH REP 1...</t>
  </si>
  <si>
    <t>68dad8bf2eac25e32362f7dd</t>
  </si>
  <si>
    <t>68dad8bf2eac25e32362f928</t>
  </si>
  <si>
    <t>68dad8bf2eac25e32362f929</t>
  </si>
  <si>
    <t>68dad8bf2eac25e32362f8c2</t>
  </si>
  <si>
    <t>Cash Advance Atm4670 6500 Ventnor a Ventnor City NJx1317V06GSW</t>
  </si>
  <si>
    <t>68dad8bf2eac25e32362f8c3</t>
  </si>
  <si>
    <t>CASH ADVANCE ATM4670 6500 VENTNOR A VENTNOR CITY NJXXXXXXXXXX1317V06GSW</t>
  </si>
  <si>
    <t>68dad8bf2eac25e32362f8c4</t>
  </si>
  <si>
    <t>68dad8bf2eac25e32362f91b</t>
  </si>
  <si>
    <t>68dad8bf2eac25e32362f91c</t>
  </si>
  <si>
    <t>68dad89c40cbe26657240ee3</t>
  </si>
  <si>
    <t>Sq *remedee Coffee Roa Atlantic City NJ</t>
  </si>
  <si>
    <t>68dad89c40cbe26657240ee4</t>
  </si>
  <si>
    <t>SQ *REMEDEE COFFEE ROA ATLANTIC CITY NJ</t>
  </si>
  <si>
    <t>Bill Payment Brush Masters Painting</t>
  </si>
  <si>
    <t>68dad8bf2eac25e32362f8fd</t>
  </si>
  <si>
    <t>BILL PAYMENT BRUSH MASTERS PAINTING</t>
  </si>
  <si>
    <t>68dad8bf2eac25e32362f8fe</t>
  </si>
  <si>
    <t>Amazon Mktpl*ed0em0153</t>
  </si>
  <si>
    <t>68dad82c2eac25e32362d6d2</t>
  </si>
  <si>
    <t>AMAZON MKTPL*ED0EM0153</t>
  </si>
  <si>
    <t>Amazon Mktpl*l55ja9se3</t>
  </si>
  <si>
    <t>68dad82c2eac25e32362d6d3</t>
  </si>
  <si>
    <t>AMAZON MKTPL*L55JA9SE3</t>
  </si>
  <si>
    <t>Southern Co - Dividend Received Southern Co</t>
  </si>
  <si>
    <t>68dad8bf2eac25e32362f7de</t>
  </si>
  <si>
    <t>SOUTHERN CO - DIVIDEND RECEIVED SOUTHERN CO</t>
  </si>
  <si>
    <t>Southern Co - Reinvestment Southern Co</t>
  </si>
  <si>
    <t>68dad8bf2eac25e32362f7df</t>
  </si>
  <si>
    <t>SOUTHERN CO - REINVESTMENT SOUTHERN CO</t>
  </si>
  <si>
    <t>68dad8bf2eac25e32362f8c5</t>
  </si>
  <si>
    <t>68dad8bf2eac25e32362f8c6</t>
  </si>
  <si>
    <t>68dad89c40cbe26657240ee5</t>
  </si>
  <si>
    <t>Starbucks x x-x-7282 WA</t>
  </si>
  <si>
    <t>68dad89c40cbe26657240ee6</t>
  </si>
  <si>
    <t>STARBUCKS XXXXXXXXXX XXX-XXX-7282 WA</t>
  </si>
  <si>
    <t>Amazon Mktpl*9z3dt6wo3</t>
  </si>
  <si>
    <t>68dad82c2eac25e32362d6d4</t>
  </si>
  <si>
    <t>AMAZON MKTPL*9Z3DT6WO3</t>
  </si>
  <si>
    <t>Amazon Mktpl*8f5jy5bt3</t>
  </si>
  <si>
    <t>68dad82c2eac25e32362d6d5</t>
  </si>
  <si>
    <t>AMAZON MKTPL*8F5JY5BT3</t>
  </si>
  <si>
    <t>68dad89c40cbe26657240ee7</t>
  </si>
  <si>
    <t>68dad89c40cbe26657240ee8</t>
  </si>
  <si>
    <t>68dad89c40cbe26657240ee9</t>
  </si>
  <si>
    <t>68dad89c40cbe26657240eea</t>
  </si>
  <si>
    <t>68dad89c40cbe26657240eeb</t>
  </si>
  <si>
    <t>Amazon Mktpl*ds5xa2ag3</t>
  </si>
  <si>
    <t>68dad82c2eac25e32362d6d6</t>
  </si>
  <si>
    <t>AMAZON MKTPL*DS5XA2AG3</t>
  </si>
  <si>
    <t>Bwx Technologies Inc Com - Dividend Received Bwx Technologies Inc Com</t>
  </si>
  <si>
    <t>68dad8bf2eac25e32362f7e0</t>
  </si>
  <si>
    <t>BWX TECHNOLOGIES INC COM - DIVIDEND RECEIVED BWX TECHNOLOGIES INC COM</t>
  </si>
  <si>
    <t>Bwx Technologies Inc Com - Reinvestment Bwx Technologies Inc Com</t>
  </si>
  <si>
    <t>68dad8bf2eac25e32362f7e1</t>
  </si>
  <si>
    <t>BWX TECHNOLOGIES INC COM - REINVESTMENT BWX TECHNOLOGIES INC COM</t>
  </si>
  <si>
    <t>Constellation Energy Corp Com - Dividend Received Constellation Energy Corp Com</t>
  </si>
  <si>
    <t>68dad8bf2eac25e32362f7e2</t>
  </si>
  <si>
    <t>CONSTELLATION ENERGY CORP COM - DIVIDEND RECEIVED CONSTELLATION ENERGY CORP COM</t>
  </si>
  <si>
    <t>Constellation Energy Corp Com - Reinvestment Constellation Energy Corp Com</t>
  </si>
  <si>
    <t>68dad8bf2eac25e32362f7e3</t>
  </si>
  <si>
    <t>CONSTELLATION ENERGY CORP COM - REINVESTMENT CONSTELLATION ENERGY CORP COM</t>
  </si>
  <si>
    <t>68dad8bf2eac25e32362f7e4</t>
  </si>
  <si>
    <t>Ishares Tr 0-3 Mnth Treasry - Reinvestment Ishares Tr 0-3 Mnth Treasry</t>
  </si>
  <si>
    <t>68dad8bf2eac25e32362f7e5</t>
  </si>
  <si>
    <t>ISHARES TR 0-3 MNTH TREASRY - REINVESTMENT ISHARES TR 0-3 MNTH TREASRY</t>
  </si>
  <si>
    <t>68dad8bf2eac25e32362f885</t>
  </si>
  <si>
    <t>68dad8bf2eac25e32362f886</t>
  </si>
  <si>
    <t>68dad89c40cbe26657240eec</t>
  </si>
  <si>
    <t>68dad89c40cbe26657240eed</t>
  </si>
  <si>
    <t>Amazon Mktpl*0d1k221z3</t>
  </si>
  <si>
    <t>68dad82c2eac25e32362d6d7</t>
  </si>
  <si>
    <t>AMAZON MKTPL*0D1K221Z3</t>
  </si>
  <si>
    <t>Enbridge Inc Com Isin #cax9250n1050 Sedol #x49 - Dividend Received as of x-X9-01 Enbridge Inc Com Isin #cax9250n1050 ...</t>
  </si>
  <si>
    <t>68dad8bf2eac25e32362f7e6</t>
  </si>
  <si>
    <t>ENBRIDGE INC COM ISIN #CAX9250N1050 SEDOL #XXXXX49 - DIVIDEND RECEIVED as of XXXX-X9-01 ENBRIDGE INC COM ISIN #CAX9250N1050 ...</t>
  </si>
  <si>
    <t>Enbridge Inc Com Isin #cax9250n1050 Sedol #x49 - Foreign Tax Paid as of x-X9-01 Enbridge Inc Com Isin #cax9250n1050 ...</t>
  </si>
  <si>
    <t>68dad8bf2eac25e32362f7e7</t>
  </si>
  <si>
    <t>ENBRIDGE INC COM ISIN #CAX9250N1050 SEDOL #XXXXX49 - FOREIGN TAX PAID as of XXXX-X9-01 ENBRIDGE INC COM ISIN #CAX9250N1050 ...</t>
  </si>
  <si>
    <t>Fortis Inc Com Isin #CAx1079 Sedol #x00 - Dividend Received as of x-X9-01 Fortis Inc Com Isin #CAx1079 Se...</t>
  </si>
  <si>
    <t>68dad8bf2eac25e32362f7e8</t>
  </si>
  <si>
    <t>FORTIS INC COM ISIN #CAXXXXXX1079 SEDOL #XXXXX00 - DIVIDEND RECEIVED as of XXXX-X9-01 FORTIS INC COM ISIN #CAXXXXXX1079 SE...</t>
  </si>
  <si>
    <t>Fortis Inc Com Isin #CAx1079 Sedol #x00 - Foreign Tax Paid as of x-X9-01 Fortis Inc Com Isin #CAx1079 Se...</t>
  </si>
  <si>
    <t>68dad8bf2eac25e32362f7e9</t>
  </si>
  <si>
    <t>FORTIS INC COM ISIN #CAXXXXXX1079 SEDOL #XXXXX00 - FOREIGN TAX PAID as of XXXX-X9-01 FORTIS INC COM ISIN #CAXXXXXX1079 SE...</t>
  </si>
  <si>
    <t>Enbridge Inc Com Isin #cax9250n1050 Sedol #x49 - Reinvestment as of x-X9-01 Enbridge Inc Com Isin #cax9250n1050 ...</t>
  </si>
  <si>
    <t>68dad8bf2eac25e32362f7ea</t>
  </si>
  <si>
    <t>ENBRIDGE INC COM ISIN #CAX9250N1050 SEDOL #XXXXX49 - REINVESTMENT as of XXXX-X9-01 ENBRIDGE INC COM ISIN #CAX9250N1050 ...</t>
  </si>
  <si>
    <t>Fortis Inc Com Isin #CAx1079 Sedol #x00 - Reinvestment as of x-X9-01 Fortis Inc Com Isin #CAx1079 Se...</t>
  </si>
  <si>
    <t>68dad8bf2eac25e32362f7eb</t>
  </si>
  <si>
    <t>FORTIS INC COM ISIN #CAXXXXXX1079 SEDOL #XXXXX00 - REINVESTMENT as of XXXX-X9-01 FORTIS INC COM ISIN #CAXXXXXX1079 SE...</t>
  </si>
  <si>
    <t>Transferred From Vs x-x74-1</t>
  </si>
  <si>
    <t>68dad8bf2eac25e32362f935</t>
  </si>
  <si>
    <t>TRANSFERRED FROM VS XXX-XXXX74-1</t>
  </si>
  <si>
    <t>68dad8bf2eac25e32362f936</t>
  </si>
  <si>
    <t>68dad8bf2eac25e32362f8c7</t>
  </si>
  <si>
    <t>68dad8bf2eac25e32362f8c8</t>
  </si>
  <si>
    <t>68dad8bf2eac25e32362f8c9</t>
  </si>
  <si>
    <t>68dad8bf2eac25e32362f89a</t>
  </si>
  <si>
    <t>68dad8bf2eac25e32362f89b</t>
  </si>
  <si>
    <t>68dad8bf2eac25e32362f89c</t>
  </si>
  <si>
    <t>Transferred to Vs x-x75-1</t>
  </si>
  <si>
    <t>68dad8bf2eac25e32362f89d</t>
  </si>
  <si>
    <t>TRANSFERRED TO VS XXX-XXXX75-1</t>
  </si>
  <si>
    <t>68dad8bf2eac25e32362f89e</t>
  </si>
  <si>
    <t>68dad8bf2eac25e32362f84b</t>
  </si>
  <si>
    <t>68dad8bf2eac25e32362f84c</t>
  </si>
  <si>
    <t>Jimmy Johns - 3463 Philadelphia PA</t>
  </si>
  <si>
    <t>68dad89c40cbe26657240eee</t>
  </si>
  <si>
    <t>JIMMY JOHNS - 3463 PHILADELPHIA PA</t>
  </si>
  <si>
    <t>68dad89c40cbe26657240eef</t>
  </si>
  <si>
    <t>68dad89c40cbe26657240ef0</t>
  </si>
  <si>
    <t>Sunoco x5000 Qps Camden NJ</t>
  </si>
  <si>
    <t>68dad89c40cbe26657240ef1</t>
  </si>
  <si>
    <t>SUNOCO XXXXXX5000 QPS CAMDEN NJ</t>
  </si>
  <si>
    <t>68dad89c40cbe26657240ef2</t>
  </si>
  <si>
    <t>68dad89c40cbe26657240ef3</t>
  </si>
  <si>
    <t>68dad89c40cbe26657240ef4</t>
  </si>
  <si>
    <t>68dad89c40cbe26657240ef5</t>
  </si>
  <si>
    <t>68dad89c40cbe26657240ef6</t>
  </si>
  <si>
    <t>68dad89c40cbe26657240ef7</t>
  </si>
  <si>
    <t>68dad89c40cbe26657240ef8</t>
  </si>
  <si>
    <t>Amazon Digit*354vr7ce3</t>
  </si>
  <si>
    <t>68dad82c2eac25e32362d6d8</t>
  </si>
  <si>
    <t>Amazon Digit*354VR7CE3</t>
  </si>
  <si>
    <t>68dad8bf2eac25e32362f8ff</t>
  </si>
  <si>
    <t>68dad8bf2eac25e32362f900</t>
  </si>
  <si>
    <t>Entergy Corp - Dividend Received Entergy Corp</t>
  </si>
  <si>
    <t>68dad8bf2eac25e32362f7ec</t>
  </si>
  <si>
    <t>ENTERGY CORP - DIVIDEND RECEIVED ENTERGY CORP</t>
  </si>
  <si>
    <t>Entergy Corp - Reinvestment Entergy Corp</t>
  </si>
  <si>
    <t>68dad8bf2eac25e32362f7ed</t>
  </si>
  <si>
    <t>ENTERGY CORP - REINVESTMENT ENTERGY CORP</t>
  </si>
  <si>
    <t>Wec Energy Group Inc Com - Dividend Received as of x-X9-01 Wec Energy Group Inc Com</t>
  </si>
  <si>
    <t>68dad8bf2eac25e32362f7ee</t>
  </si>
  <si>
    <t>WEC ENERGY GROUP INC COM - DIVIDEND RECEIVED as of XXXX-X9-01 WEC ENERGY GROUP INC COM</t>
  </si>
  <si>
    <t>Wec Energy Group Inc Com - Reinvestment as of x-X9-01 Wec Energy Group Inc Com</t>
  </si>
  <si>
    <t>68dad8bf2eac25e32362f7ef</t>
  </si>
  <si>
    <t>WEC ENERGY GROUP INC COM - REINVESTMENT as of XXXX-X9-01 WEC ENERGY GROUP INC COM</t>
  </si>
  <si>
    <t>68dad8bf2eac25e32362f8ca</t>
  </si>
  <si>
    <t>68dad8bf2eac25e32362f8cb</t>
  </si>
  <si>
    <t>68dad8bf2eac25e32362f8cc</t>
  </si>
  <si>
    <t>68dad8bf2eac25e32362f8cd</t>
  </si>
  <si>
    <t>68dad8bf2eac25e32362f8ce</t>
  </si>
  <si>
    <t>68dad8bf2eac25e32362f89f</t>
  </si>
  <si>
    <t>68dad8bf2eac25e32362f8a0</t>
  </si>
  <si>
    <t>68dad8bf2eac25e32362f86a</t>
  </si>
  <si>
    <t>68dad8bf2eac25e32362f86b</t>
  </si>
  <si>
    <t>68dad89c40cbe26657240ef9</t>
  </si>
  <si>
    <t>68dad8bf2eac25e32362f901</t>
  </si>
  <si>
    <t>68dad8bf2eac25e32362f902</t>
  </si>
  <si>
    <t>Kindle Svcs*670zi5683</t>
  </si>
  <si>
    <t>68dad82c2eac25e32362d6d9</t>
  </si>
  <si>
    <t>Kindle Svcs*670ZI5683</t>
  </si>
  <si>
    <t>3 Brothers Pizza Ocean City NJ</t>
  </si>
  <si>
    <t>68dad89c40cbe26657240efa</t>
  </si>
  <si>
    <t>3 BROTHERS PIZZA OCEAN CITY NJ</t>
  </si>
  <si>
    <t>Sq *congo Falls Ocean Ocean City NJ</t>
  </si>
  <si>
    <t>68dad89c40cbe26657240efb</t>
  </si>
  <si>
    <t>SQ *CONGO FALLS OCEAN Ocean City NJ</t>
  </si>
  <si>
    <t>Sq *encounters Ocean City NJ</t>
  </si>
  <si>
    <t>68dad89c40cbe26657240efc</t>
  </si>
  <si>
    <t>SQ *ENCOUNTERS Ocean City NJ</t>
  </si>
  <si>
    <t>68dad89c40cbe26657240efd</t>
  </si>
  <si>
    <t>68dad89c40cbe26657240efe</t>
  </si>
  <si>
    <t>68dad89c40cbe26657240eff</t>
  </si>
  <si>
    <t>68dad89c40cbe26657240f00</t>
  </si>
  <si>
    <t>68dad89c40cbe26657240f01</t>
  </si>
  <si>
    <t>68dad8bf2eac25e32362f7f0</t>
  </si>
  <si>
    <t>68dad8bf2eac25e32362f7f1</t>
  </si>
  <si>
    <t>68dad8bf2eac25e32362f937</t>
  </si>
  <si>
    <t>68dad8bf2eac25e32362f938</t>
  </si>
  <si>
    <t>68dad8bf2eac25e32362f8e9</t>
  </si>
  <si>
    <t>68dad8bf2eac25e32362f8ea</t>
  </si>
  <si>
    <t>68dad8bf2eac25e32362f8eb</t>
  </si>
  <si>
    <t>68dad8bf2eac25e32362f92a</t>
  </si>
  <si>
    <t>68dad8bf2eac25e32362f92b</t>
  </si>
  <si>
    <t>68dad8bf2eac25e32362f8cf</t>
  </si>
  <si>
    <t>68dad8bf2eac25e32362f8d0</t>
  </si>
  <si>
    <t>68dad8bf2eac25e32362f8d1</t>
  </si>
  <si>
    <t>68dad8bf2eac25e32362f8d2</t>
  </si>
  <si>
    <t>68dad8bf2eac25e32362f8d3</t>
  </si>
  <si>
    <t>68dad8bf2eac25e32362f91d</t>
  </si>
  <si>
    <t>68dad8bf2eac25e32362f91e</t>
  </si>
  <si>
    <t>68dad8bf2eac25e32362f887</t>
  </si>
  <si>
    <t>68dad8bf2eac25e32362f888</t>
  </si>
  <si>
    <t>68dad8bf2eac25e32362f8a1</t>
  </si>
  <si>
    <t>68dad8bf2eac25e32362f8a2</t>
  </si>
  <si>
    <t>68dad8bf2eac25e32362f8a3</t>
  </si>
  <si>
    <t>68dad8bf2eac25e32362f94e</t>
  </si>
  <si>
    <t>68dad8bf2eac25e32362f94f</t>
  </si>
  <si>
    <t>68dad8bf2eac25e32362f84d</t>
  </si>
  <si>
    <t>68dad8bf2eac25e32362f84e</t>
  </si>
  <si>
    <t>68dad8bf2eac25e32362f84f</t>
  </si>
  <si>
    <t>68dad8bf2eac25e32362f942</t>
  </si>
  <si>
    <t>68dad8bf2eac25e32362f943</t>
  </si>
  <si>
    <t>68dad8bf2eac25e32362f944</t>
  </si>
  <si>
    <t>68dad8bf2eac25e32362f86c</t>
  </si>
  <si>
    <t>68dad8bf2eac25e32362f86d</t>
  </si>
  <si>
    <t>68dad8bf2eac25e32362f86e</t>
  </si>
  <si>
    <t>68dad8bf2eac25e32362f86f</t>
  </si>
  <si>
    <t>68dad8bf2eac25e32362f870</t>
  </si>
  <si>
    <t>Sunoco x9000 Qps Bloomfield NJ</t>
  </si>
  <si>
    <t>68dad89c40cbe26657240f02</t>
  </si>
  <si>
    <t>SUNOCO XXXXXX9000 QPS BLOOMFIELD NJ</t>
  </si>
  <si>
    <t>Starbucks x Xx0130 Ruby NY</t>
  </si>
  <si>
    <t>68dad89c40cbe26657240f03</t>
  </si>
  <si>
    <t>STARBUCKS XXXXX XX0130 RUBY NY</t>
  </si>
  <si>
    <t>Chick Fil a x2012 Bloomfield NJ</t>
  </si>
  <si>
    <t>68dad89c40cbe26657240f04</t>
  </si>
  <si>
    <t>CHICK FIL A XXX2012 BLOOMFIELD NJ</t>
  </si>
  <si>
    <t>Ag Travel Plaza Xx0200 Bloomfield NJ</t>
  </si>
  <si>
    <t>68dad89c40cbe26657240f05</t>
  </si>
  <si>
    <t>AG TRAVEL PLAZA XX0200 BLOOMFIELD NJ</t>
  </si>
  <si>
    <t>68dad8bf2eac25e32362f903</t>
  </si>
  <si>
    <t>68dad8bf2eac25e32362f904</t>
  </si>
  <si>
    <t>68dad82c2eac25e32362d6da</t>
  </si>
  <si>
    <t>Amazon Kids+*jy5o57jm3</t>
  </si>
  <si>
    <t>68dad82c2eac25e32362d6db</t>
  </si>
  <si>
    <t>Amazon Kids+*JY5O57JM3</t>
  </si>
  <si>
    <t>68dad8bf2eac25e32362f850</t>
  </si>
  <si>
    <t>68dad8bf2eac25e32362f851</t>
  </si>
  <si>
    <t>Tst*waterfront Hospita Lake George NY</t>
  </si>
  <si>
    <t>68dad89c40cbe26657240f06</t>
  </si>
  <si>
    <t>TST*WATERFRONT HOSPITA Lake George NY</t>
  </si>
  <si>
    <t>House of Frankenstein Lake George NY</t>
  </si>
  <si>
    <t>68dad89c40cbe26657240f07</t>
  </si>
  <si>
    <t>HOUSE OF FRANKENSTEIN LAKE GEORGE NY</t>
  </si>
  <si>
    <t>Tst*the Boathouse Lake George NY</t>
  </si>
  <si>
    <t>68dad89c40cbe26657240f08</t>
  </si>
  <si>
    <t>TST*THE BOATHOUSE Lake George NY</t>
  </si>
  <si>
    <t>Capital District Ymca Albany NY</t>
  </si>
  <si>
    <t>68dad89c40cbe26657240f09</t>
  </si>
  <si>
    <t>CAPITAL DISTRICT YMCA ALBANY NY</t>
  </si>
  <si>
    <t>Around the World Mini Lake George NY</t>
  </si>
  <si>
    <t>68dad89c40cbe26657240f0a</t>
  </si>
  <si>
    <t>AROUND THE WORLD MINI LAKE GEORGE NY</t>
  </si>
  <si>
    <t>68dad8bf2eac25e32362f905</t>
  </si>
  <si>
    <t>68dad8bf2eac25e32362f906</t>
  </si>
  <si>
    <t>68dad8bf2eac25e32362f907</t>
  </si>
  <si>
    <t>Eaton Corporation Plc - Dividend Received as of x-X8-22 Eaton Corporation Plc</t>
  </si>
  <si>
    <t>68dad8bf2eac25e32362f7f2</t>
  </si>
  <si>
    <t>EATON CORPORATION PLC - DIVIDEND RECEIVED as of XXXX-X8-22 EATON CORPORATION PLC</t>
  </si>
  <si>
    <t>Eaton Corporation Plc - Reinvestment as of x-X8-22 Eaton Corporation Plc</t>
  </si>
  <si>
    <t>68dad8bf2eac25e32362f7f3</t>
  </si>
  <si>
    <t>EATON CORPORATION PLC - REINVESTMENT as of XXXX-X8-22 EATON CORPORATION PLC</t>
  </si>
  <si>
    <t>68dad8bf2eac25e32362f871</t>
  </si>
  <si>
    <t>68dad8bf2eac25e32362f872</t>
  </si>
  <si>
    <t>Christie S on the Lake Lake George NY</t>
  </si>
  <si>
    <t>68dad89c40cbe26657240f0b</t>
  </si>
  <si>
    <t>CHRISTIE S ON THE LAKE LAKE GEORGE NY</t>
  </si>
  <si>
    <t>Sq *t Shirts &amp;more lake george NY</t>
  </si>
  <si>
    <t>68dad89c40cbe26657240f0c</t>
  </si>
  <si>
    <t>SQ *T SHIRTS &amp;MORE lake george NY</t>
  </si>
  <si>
    <t>Price Chopper #170 Lake George NY</t>
  </si>
  <si>
    <t>68dad89c40cbe26657240f0d</t>
  </si>
  <si>
    <t>PRICE CHOPPER #170 LAKE GEORGE NY</t>
  </si>
  <si>
    <t>Auntie Annes Ny273 Lake George NY</t>
  </si>
  <si>
    <t>68dad89c40cbe26657240f0e</t>
  </si>
  <si>
    <t>AUNTIE ANNES NY273 LAKE GEORGE NY</t>
  </si>
  <si>
    <t>Rao NY State Parks x-x-9644 NY</t>
  </si>
  <si>
    <t>68dad89c40cbe26657240f0f</t>
  </si>
  <si>
    <t>RAO NY STATE PARKS XXX-XXX-9644 NY</t>
  </si>
  <si>
    <t>Amazon.com*696c71qt3</t>
  </si>
  <si>
    <t>68dad82c2eac25e32362d6dc</t>
  </si>
  <si>
    <t>Amazon.com*696C71QT3</t>
  </si>
  <si>
    <t>68dad8bf2eac25e32362f873</t>
  </si>
  <si>
    <t>68dad8bf2eac25e32362f874</t>
  </si>
  <si>
    <t>Price Chopper #247 Lake George NY</t>
  </si>
  <si>
    <t>68dad89c40cbe26657240f10</t>
  </si>
  <si>
    <t>PRICE CHOPPER #247 LAKE GEORGE NY</t>
  </si>
  <si>
    <t>Wagers Lake George NY</t>
  </si>
  <si>
    <t>68dad89c40cbe26657240f11</t>
  </si>
  <si>
    <t>WAGERS LAKE GEORGE NY</t>
  </si>
  <si>
    <t>Gateway Wine &amp; Liquor Lake George NY</t>
  </si>
  <si>
    <t>68dad89c40cbe26657240f12</t>
  </si>
  <si>
    <t>GATEWAY WINE &amp; LIQUOR LAKE GEORGE NY</t>
  </si>
  <si>
    <t>Capri Pizzeria Lake George NY</t>
  </si>
  <si>
    <t>68dad89c40cbe26657240f13</t>
  </si>
  <si>
    <t>CAPRI PIZZERIA LAKE GEORGE NY</t>
  </si>
  <si>
    <t>163 Taproom Lake George NY</t>
  </si>
  <si>
    <t>68dad89c40cbe26657240f14</t>
  </si>
  <si>
    <t>163 TAPROOM LAKE GEORGE NY</t>
  </si>
  <si>
    <t>68dad89c40cbe26657240f15</t>
  </si>
  <si>
    <t>Pay*campminder Llc Boulder Co</t>
  </si>
  <si>
    <t>68dad89c40cbe26657240f16</t>
  </si>
  <si>
    <t>PAY*CAMPMINDER LLC BOULDER CO</t>
  </si>
  <si>
    <t>Todoist Dover De</t>
  </si>
  <si>
    <t>68dad89c40cbe26657240f17</t>
  </si>
  <si>
    <t>TODOIST DOVER DE</t>
  </si>
  <si>
    <t>Shake Shack x1520 Wall Township NJ</t>
  </si>
  <si>
    <t>68dad89c40cbe26657240f18</t>
  </si>
  <si>
    <t>SHAKE SHACK XXX1520 WALL TOWNSHIP NJ</t>
  </si>
  <si>
    <t>Ag Travel Plaza Xx0150 Wall Township NJ</t>
  </si>
  <si>
    <t>68dad89c40cbe26657240f19</t>
  </si>
  <si>
    <t>AG TRAVEL PLAZA XX0150 WALL TOWNSHIP NJ</t>
  </si>
  <si>
    <t>Starbucks x Xx0200 Union NJ</t>
  </si>
  <si>
    <t>68dad89c40cbe26657240f1a</t>
  </si>
  <si>
    <t>STARBUCKS XXXXX XX0200 UNION NJ</t>
  </si>
  <si>
    <t>The Boardwalk Restaura Lake George NY</t>
  </si>
  <si>
    <t>68dad89c40cbe26657240f1b</t>
  </si>
  <si>
    <t>THE BOARDWALK RESTAURA LAKE GEORGE NY</t>
  </si>
  <si>
    <t>68dad89c40cbe26657240f1c</t>
  </si>
  <si>
    <t>Amazon Mktpl*v74er5s33</t>
  </si>
  <si>
    <t>68dad82c2eac25e32362d6dd</t>
  </si>
  <si>
    <t>AMAZON MKTPL*V74ER5S33</t>
  </si>
  <si>
    <t>Amazon Mktpl*8r9yu9bl3</t>
  </si>
  <si>
    <t>68dad82c2eac25e32362d6de</t>
  </si>
  <si>
    <t>AMAZON MKTPL*8R9YU9BL3</t>
  </si>
  <si>
    <t>68dad8bf2eac25e32362f8d4</t>
  </si>
  <si>
    <t>68dad8bf2eac25e32362f8d5</t>
  </si>
  <si>
    <t>68dad89c40cbe26657240f1d</t>
  </si>
  <si>
    <t>68dad89c40cbe26657240f1e</t>
  </si>
  <si>
    <t>Wm Supercenter #3212 Egg Harbor to NJ</t>
  </si>
  <si>
    <t>68dad89c40cbe26657240f1f</t>
  </si>
  <si>
    <t>WM SUPERCENTER #3212 EGG HARBOR TO NJ</t>
  </si>
  <si>
    <t>68dad89c40cbe26657240f20</t>
  </si>
  <si>
    <t>68dad89c40cbe26657240f21</t>
  </si>
  <si>
    <t>68dad89c40cbe26657240f22</t>
  </si>
  <si>
    <t>68dad89c40cbe26657240f23</t>
  </si>
  <si>
    <t>Amazon Mktpl*218qa44n3</t>
  </si>
  <si>
    <t>68dad82c2eac25e32362d6df</t>
  </si>
  <si>
    <t>AMAZON MKTPL*218QA44N3</t>
  </si>
  <si>
    <t>Amazon Mktpl*0p5eg6i23</t>
  </si>
  <si>
    <t>68dad82c2eac25e32362d6e0</t>
  </si>
  <si>
    <t>AMAZON MKTPL*0P5EG6I23</t>
  </si>
  <si>
    <t>Amazon Mktpl*997os6uc3</t>
  </si>
  <si>
    <t>68dad82c2eac25e32362d6e1</t>
  </si>
  <si>
    <t>AMAZON MKTPL*997OS6UC3</t>
  </si>
  <si>
    <t>Amazon Mktpl*h69yr54p3</t>
  </si>
  <si>
    <t>68dad82c2eac25e32362d6e2</t>
  </si>
  <si>
    <t>AMAZON MKTPL*H69YR54P3</t>
  </si>
  <si>
    <t>Amazon Mktpl*ht3pi5z93</t>
  </si>
  <si>
    <t>68dad82c2eac25e32362d6e3</t>
  </si>
  <si>
    <t>AMAZON MKTPL*HT3PI5Z93</t>
  </si>
  <si>
    <t>68dad8bf2eac25e32362f7f4</t>
  </si>
  <si>
    <t>68dad8bf2eac25e32362f7f5</t>
  </si>
  <si>
    <t>68dad8bf2eac25e32362f8d6</t>
  </si>
  <si>
    <t>68dad8bf2eac25e32362f8d7</t>
  </si>
  <si>
    <t>68dad8bf2eac25e32362f852</t>
  </si>
  <si>
    <t>68dad8bf2eac25e32362f853</t>
  </si>
  <si>
    <t>68dad89c40cbe26657240f24</t>
  </si>
  <si>
    <t>68dad89c40cbe26657240f25</t>
  </si>
  <si>
    <t>Adidas6178atlcity Atlantic City NJ</t>
  </si>
  <si>
    <t>68dad89c40cbe26657240f26</t>
  </si>
  <si>
    <t>Adidas6178AtlCity Atlantic City NJ</t>
  </si>
  <si>
    <t>68dad8bf2eac25e32362f908</t>
  </si>
  <si>
    <t>68dad8bf2eac25e32362f909</t>
  </si>
  <si>
    <t>68dad8bf2eac25e32362f90a</t>
  </si>
  <si>
    <t>Amazon.com*zi5pm94h3</t>
  </si>
  <si>
    <t>68dad82c2eac25e32362d6e4</t>
  </si>
  <si>
    <t>Amazon.com*ZI5PM94H3</t>
  </si>
  <si>
    <t>68dad8bf2eac25e32362f7f6</t>
  </si>
  <si>
    <t>68dad8bf2eac25e32362f7f7</t>
  </si>
  <si>
    <t>68dad8bf2eac25e32362f7f8</t>
  </si>
  <si>
    <t>68dad8bf2eac25e32362f8d8</t>
  </si>
  <si>
    <t>68dad8bf2eac25e32362f8d9</t>
  </si>
  <si>
    <t>Direct Debit Public Servicepseg</t>
  </si>
  <si>
    <t>68dad8bf2eac25e32362f8a4</t>
  </si>
  <si>
    <t>DIRECT DEBIT PUBLIC SERVICEPSEG</t>
  </si>
  <si>
    <t>Direct Debit Borough of COLx0720</t>
  </si>
  <si>
    <t>68dad8bf2eac25e32362f8a5</t>
  </si>
  <si>
    <t>DIRECT DEBIT BOROUGH OF COLXXXXXX0720</t>
  </si>
  <si>
    <t>Direct Debit Camdencounty Mccmua Epay</t>
  </si>
  <si>
    <t>68dad8bf2eac25e32362f8a6</t>
  </si>
  <si>
    <t>DIRECT DEBIT CAMDENCOUNTY MCCMUA EPay</t>
  </si>
  <si>
    <t>68dad8bf2eac25e32362f8a7</t>
  </si>
  <si>
    <t>68dad8bf2eac25e32362f875</t>
  </si>
  <si>
    <t>68dad8bf2eac25e32362f876</t>
  </si>
  <si>
    <t>68dad89c40cbe26657240f27</t>
  </si>
  <si>
    <t>68dad89c40cbe26657240f28</t>
  </si>
  <si>
    <t>68dad89c40cbe26657240f29</t>
  </si>
  <si>
    <t>68dad89c40cbe26657240f2a</t>
  </si>
  <si>
    <t>68dad89c40cbe26657240f2b</t>
  </si>
  <si>
    <t>68dad89c40cbe26657240f2c</t>
  </si>
  <si>
    <t>68dad89c40cbe26657240f2d</t>
  </si>
  <si>
    <t>Amazon Mktpl*6c95x7w33</t>
  </si>
  <si>
    <t>68dad82c2eac25e32362d6e5</t>
  </si>
  <si>
    <t>AMAZON MKTPL*6C95X7W33</t>
  </si>
  <si>
    <t>68dad8bf2eac25e32362f7f9</t>
  </si>
  <si>
    <t>68dad8bf2eac25e32362f7fa</t>
  </si>
  <si>
    <t>68dad8bf2eac25e32362f7fb</t>
  </si>
  <si>
    <t>68dad8bf2eac25e32362f8a8</t>
  </si>
  <si>
    <t>68dad8bf2eac25e32362f8a9</t>
  </si>
  <si>
    <t>68dad89c40cbe26657240f2e</t>
  </si>
  <si>
    <t>68dad89c40cbe26657240f2f</t>
  </si>
  <si>
    <t>68dad89c40cbe26657240f30</t>
  </si>
  <si>
    <t>68dad8bf2eac25e32362f8da</t>
  </si>
  <si>
    <t>68dad8bf2eac25e32362f8db</t>
  </si>
  <si>
    <t>Amk Cbp Concessions Philadelphia PA</t>
  </si>
  <si>
    <t>68dad89c40cbe26657240f31</t>
  </si>
  <si>
    <t>AMK CBP CONCESSIONS PHILADELPHIA PA</t>
  </si>
  <si>
    <t>68dad89c40cbe26657240f32</t>
  </si>
  <si>
    <t>68dad89c40cbe26657240f33</t>
  </si>
  <si>
    <t>68dad89c40cbe26657240f34</t>
  </si>
  <si>
    <t>Cloudflare San Francisco CA</t>
  </si>
  <si>
    <t>68dad89c40cbe26657240f35</t>
  </si>
  <si>
    <t>CLOUDFLARE SAN FRANCISCO CA</t>
  </si>
  <si>
    <t>68dad89c40cbe26657240f36</t>
  </si>
  <si>
    <t>68dad8bf2eac25e32362f90b</t>
  </si>
  <si>
    <t>68dad8bf2eac25e32362f90c</t>
  </si>
  <si>
    <t>68dad82c2eac25e32362d6e6</t>
  </si>
  <si>
    <t>Amazon Mktpl*5nx3923e3</t>
  </si>
  <si>
    <t>68dad82c2eac25e32362d6e7</t>
  </si>
  <si>
    <t>AMAZON MKTPL*5NX3923E3</t>
  </si>
  <si>
    <t>68dad89c40cbe26657240f37</t>
  </si>
  <si>
    <t>68dad89c40cbe26657240f38</t>
  </si>
  <si>
    <t>68dad89c40cbe26657240f39</t>
  </si>
  <si>
    <t>68dad82c2eac25e32362d6e8</t>
  </si>
  <si>
    <t>68dad8bf2eac25e32362f854</t>
  </si>
  <si>
    <t>68dad8bf2eac25e32362f855</t>
  </si>
  <si>
    <t>68dad89c40cbe26657240f3a</t>
  </si>
  <si>
    <t>68dad89c40cbe26657240f3b</t>
  </si>
  <si>
    <t>68dad89c40cbe26657240f3c</t>
  </si>
  <si>
    <t>68dad89c40cbe26657240f3d</t>
  </si>
  <si>
    <t>68dad8bf2eac25e32362f856</t>
  </si>
  <si>
    <t>68dad8bf2eac25e32362f857</t>
  </si>
  <si>
    <t>68dad82c2eac25e32362d6e9</t>
  </si>
  <si>
    <t>Amazon Mktpl*oe7ep88b3</t>
  </si>
  <si>
    <t>68dad82c2eac25e32362d6ea</t>
  </si>
  <si>
    <t>AMAZON MKTPL*OE7EP88B3</t>
  </si>
  <si>
    <t>68dad89c40cbe26657240f3e</t>
  </si>
  <si>
    <t>68dad89c40cbe26657240f3f</t>
  </si>
  <si>
    <t>68dad89c40cbe26657240f40</t>
  </si>
  <si>
    <t>Amazon Mktpl*kw6bk7173</t>
  </si>
  <si>
    <t>68dad82c2eac25e32362d6eb</t>
  </si>
  <si>
    <t>AMAZON MKTPL*KW6BK7173</t>
  </si>
  <si>
    <t>Amazon.com*u30mr30u3</t>
  </si>
  <si>
    <t>68dad82c2eac25e32362d6ec</t>
  </si>
  <si>
    <t>Amazon.com*U30MR30U3</t>
  </si>
  <si>
    <t>68dad8bf2eac25e32362f7fc</t>
  </si>
  <si>
    <t>68dad8bf2eac25e32362f7fd</t>
  </si>
  <si>
    <t>68dad8bf2eac25e32362f7fe</t>
  </si>
  <si>
    <t>68dad8bf2eac25e32362f7ff</t>
  </si>
  <si>
    <t>68dad8bf2eac25e32362f800</t>
  </si>
  <si>
    <t>68dad8bf2eac25e32362f801</t>
  </si>
  <si>
    <t>68dad8bf2eac25e32362f802</t>
  </si>
  <si>
    <t>68dad8bf2eac25e32362f803</t>
  </si>
  <si>
    <t>68dad8bf2eac25e32362f804</t>
  </si>
  <si>
    <t>68dad8bf2eac25e32362f805</t>
  </si>
  <si>
    <t>68dad8bf2eac25e32362f806</t>
  </si>
  <si>
    <t>68dad8bf2eac25e32362f807</t>
  </si>
  <si>
    <t>68dad8bf2eac25e32362f808</t>
  </si>
  <si>
    <t>68dad8bf2eac25e32362f809</t>
  </si>
  <si>
    <t>68dad8bf2eac25e32362f80a</t>
  </si>
  <si>
    <t>68dad8bf2eac25e32362f80b</t>
  </si>
  <si>
    <t>68dad8bf2eac25e32362f80c</t>
  </si>
  <si>
    <t>68dad8bf2eac25e32362f80d</t>
  </si>
  <si>
    <t>68dad8bf2eac25e32362f80e</t>
  </si>
  <si>
    <t>68dad8bf2eac25e32362f80f</t>
  </si>
  <si>
    <t>68dad8bf2eac25e32362f810</t>
  </si>
  <si>
    <t>68dad8bf2eac25e32362f811</t>
  </si>
  <si>
    <t>68dad8bf2eac25e32362f812</t>
  </si>
  <si>
    <t>68dad8bf2eac25e32362f813</t>
  </si>
  <si>
    <t>68dad8bf2eac25e32362f814</t>
  </si>
  <si>
    <t>68dad8bf2eac25e32362f815</t>
  </si>
  <si>
    <t>68dad8bf2eac25e32362f816</t>
  </si>
  <si>
    <t>68dad8bf2eac25e32362f817</t>
  </si>
  <si>
    <t>68dad8bf2eac25e32362f818</t>
  </si>
  <si>
    <t>68dad8bf2eac25e32362f819</t>
  </si>
  <si>
    <t>68dad8bf2eac25e32362f81a</t>
  </si>
  <si>
    <t>68dad8bf2eac25e32362f81b</t>
  </si>
  <si>
    <t>68dad8bf2eac25e32362f81c</t>
  </si>
  <si>
    <t>68dad8bf2eac25e32362f81d</t>
  </si>
  <si>
    <t>68dad8bf2eac25e32362f81e</t>
  </si>
  <si>
    <t>68dad8bf2eac25e32362f81f</t>
  </si>
  <si>
    <t>68dad8bf2eac25e32362f820</t>
  </si>
  <si>
    <t>68dad8bf2eac25e32362f821</t>
  </si>
  <si>
    <t>68dad8bf2eac25e32362f822</t>
  </si>
  <si>
    <t>68dad8bf2eac25e32362f823</t>
  </si>
  <si>
    <t>68dad8bf2eac25e32362f824</t>
  </si>
  <si>
    <t>68dad8bf2eac25e32362f825</t>
  </si>
  <si>
    <t>68dad8bf2eac25e32362f826</t>
  </si>
  <si>
    <t>68dad8bf2eac25e32362f827</t>
  </si>
  <si>
    <t>68dad8bf2eac25e32362f828</t>
  </si>
  <si>
    <t>68dad8bf2eac25e32362f829</t>
  </si>
  <si>
    <t>68dad8bf2eac25e32362f82a</t>
  </si>
  <si>
    <t>68dad8bf2eac25e32362f82b</t>
  </si>
  <si>
    <t>68dad8bf2eac25e32362f82c</t>
  </si>
  <si>
    <t>68dad8bf2eac25e32362f82d</t>
  </si>
  <si>
    <t>68dad8bf2eac25e32362f82e</t>
  </si>
  <si>
    <t>68dad8bf2eac25e32362f82f</t>
  </si>
  <si>
    <t>68dad8bf2eac25e32362f830</t>
  </si>
  <si>
    <t>68dad8bf2eac25e32362f831</t>
  </si>
  <si>
    <t>68dad8bf2eac25e32362f832</t>
  </si>
  <si>
    <t>68dad8bf2eac25e32362f833</t>
  </si>
  <si>
    <t>68dad8bf2eac25e32362f834</t>
  </si>
  <si>
    <t>68dad8bf2eac25e32362f835</t>
  </si>
  <si>
    <t>68dad8bf2eac25e32362f8dc</t>
  </si>
  <si>
    <t>68dad8bf2eac25e32362f8dd</t>
  </si>
  <si>
    <t>68dad8bf2eac25e32362f877</t>
  </si>
  <si>
    <t>68dad8bf2eac25e32362f878</t>
  </si>
  <si>
    <t>68dad89c40cbe26657240f41</t>
  </si>
  <si>
    <t>68dad89c40cbe26657240f42</t>
  </si>
  <si>
    <t>68dad89c40cbe26657240f43</t>
  </si>
  <si>
    <t>68dad8bf2eac25e32362f90d</t>
  </si>
  <si>
    <t>68dad8bf2eac25e32362f90e</t>
  </si>
  <si>
    <t>68dad8bf2eac25e32362f90f</t>
  </si>
  <si>
    <t>68dad8bf2eac25e32362f910</t>
  </si>
  <si>
    <t>68dad8bf2eac25e32362f911</t>
  </si>
  <si>
    <t>Amazon Mktpl*0d3lb04x3</t>
  </si>
  <si>
    <t>689bbaf90b746bb0d1cf81fb</t>
  </si>
  <si>
    <t>AMAZON MKTPL*0D3LB04X3</t>
  </si>
  <si>
    <t>68dad89c40cbe26657240f44</t>
  </si>
  <si>
    <t>68dad89c40cbe26657240f45</t>
  </si>
  <si>
    <t>Playlands Castaway Cov Ocean City NJ</t>
  </si>
  <si>
    <t>68dad89c40cbe26657240f46</t>
  </si>
  <si>
    <t>PLAYLANDS CASTAWAY COV OCEAN CITY NJ</t>
  </si>
  <si>
    <t>Preps Pizza &amp; Dairy Ba Ocean City NJ</t>
  </si>
  <si>
    <t>68dad89c40cbe26657240f47</t>
  </si>
  <si>
    <t>PREPS PIZZA &amp; DAIRY BA OCEAN CITY NJ</t>
  </si>
  <si>
    <t>Wedgewood Pharmacy x-x-8272 NJ</t>
  </si>
  <si>
    <t>68dad89c40cbe26657240f48</t>
  </si>
  <si>
    <t>WEDGEWOOD PHARMACY XXX-XXX-8272 NJ</t>
  </si>
  <si>
    <t>Kohr Bros 15 Ocean City NJ</t>
  </si>
  <si>
    <t>68dad89c40cbe26657240f49</t>
  </si>
  <si>
    <t>KOHR BROS 15 OCEAN CITY NJ</t>
  </si>
  <si>
    <t>Amazon Mktpl*u80ws7ax3</t>
  </si>
  <si>
    <t>689bbaf90b746bb0d1cf81fc</t>
  </si>
  <si>
    <t>AMAZON MKTPL*U80WS7AX3</t>
  </si>
  <si>
    <t>68dad89c40cbe26657240f4a</t>
  </si>
  <si>
    <t>68dad89c40cbe26657240f4b</t>
  </si>
  <si>
    <t>689945a30b746bb0d14be515</t>
  </si>
  <si>
    <t>689945a30b746bb0d14be516</t>
  </si>
  <si>
    <t>689945a40b746bb0d14be537</t>
  </si>
  <si>
    <t>689945a40b746bb0d14be538</t>
  </si>
  <si>
    <t>689945a30b746bb0d14be52c</t>
  </si>
  <si>
    <t>689945a30b746bb0d14be52d</t>
  </si>
  <si>
    <t>Direct Deposit Postman Inc Ab-tg3fmii</t>
  </si>
  <si>
    <t>689945a30b746bb0d14be520</t>
  </si>
  <si>
    <t>DIRECT DEPOSIT Postman Inc AB-TG3FMII</t>
  </si>
  <si>
    <t>Direct Deposit Postman Inc Ab-tg9eyuz</t>
  </si>
  <si>
    <t>689945a30b746bb0d14be521</t>
  </si>
  <si>
    <t>DIRECT DEPOSIT Postman Inc AB-TG9EYUZ</t>
  </si>
  <si>
    <t>689945a30b746bb0d14be522</t>
  </si>
  <si>
    <t>6898f5370b746bb0d134543f</t>
  </si>
  <si>
    <t>6898f5370b746bb0d1345440</t>
  </si>
  <si>
    <t>6898f5370b746bb0d1345441</t>
  </si>
  <si>
    <t>6898f5370b746bb0d1345442</t>
  </si>
  <si>
    <t>6898f5370b746bb0d1345443</t>
  </si>
  <si>
    <t>6898f5370b746bb0d1345444</t>
  </si>
  <si>
    <t>689945a40b746bb0d14be542</t>
  </si>
  <si>
    <t>689945a40b746bb0d14be543</t>
  </si>
  <si>
    <t>6898f5370b746bb0d1345445</t>
  </si>
  <si>
    <t>6898f5370b746bb0d1345446</t>
  </si>
  <si>
    <t>Membership Fee Aug 25-jul 26</t>
  </si>
  <si>
    <t>6898f5370b746bb0d1345447</t>
  </si>
  <si>
    <t>MEMBERSHIP FEE AUG 25-JUL 26</t>
  </si>
  <si>
    <t>6898f5370b746bb0d1345448</t>
  </si>
  <si>
    <t>Amazon Digit*s129v1rb3</t>
  </si>
  <si>
    <t>6891b9089df3d8f073a45190</t>
  </si>
  <si>
    <t>Amazon Digit*S129V1RB3</t>
  </si>
  <si>
    <t>6898f5370b746bb0d1345449</t>
  </si>
  <si>
    <t>Ocean State Job Lot 56 Somers Point NJ</t>
  </si>
  <si>
    <t>6898f5370b746bb0d134544a</t>
  </si>
  <si>
    <t>OCEAN STATE JOB LOT 56 SOMERS POINT NJ</t>
  </si>
  <si>
    <t>Amazon Mktpl*eu0gt1hx3</t>
  </si>
  <si>
    <t>6891b9089df3d8f073a45191</t>
  </si>
  <si>
    <t>AMAZON MKTPL*EU0GT1HX3</t>
  </si>
  <si>
    <t>Amazon.com*dp1p57be3</t>
  </si>
  <si>
    <t>6891b9089df3d8f073a45192</t>
  </si>
  <si>
    <t>Amazon.com*DP1P57BE3</t>
  </si>
  <si>
    <t>6890342f509a6bdfd8ea11d6</t>
  </si>
  <si>
    <t>6890342f509a6bdfd8ea11d7</t>
  </si>
  <si>
    <t>68903430509a6bdfd8ea11e3</t>
  </si>
  <si>
    <t>68903430509a6bdfd8ea11e4</t>
  </si>
  <si>
    <t>688fbb9be9cf38b7995e8db3</t>
  </si>
  <si>
    <t>Sp Groovy Beach Irondequoit NY</t>
  </si>
  <si>
    <t>6898f5370b746bb0d134544b</t>
  </si>
  <si>
    <t>SP GROOVY BEACH IRONDEQUOIT NY</t>
  </si>
  <si>
    <t>6898f5370b746bb0d134544c</t>
  </si>
  <si>
    <t>6898f5370b746bb0d134544d</t>
  </si>
  <si>
    <t>68903430509a6bdfd8ea1274</t>
  </si>
  <si>
    <t>68903430509a6bdfd8ea1275</t>
  </si>
  <si>
    <t>68903430509a6bdfd8ea1236</t>
  </si>
  <si>
    <t>68903430509a6bdfd8ea1235</t>
  </si>
  <si>
    <t>68903430509a6bdfd8ea126a</t>
  </si>
  <si>
    <t>68903430509a6bdfd8ea1269</t>
  </si>
  <si>
    <t>68903430509a6bdfd8ea1268</t>
  </si>
  <si>
    <t>68903430509a6bdfd8ea11ff</t>
  </si>
  <si>
    <t>68903430509a6bdfd8ea11fe</t>
  </si>
  <si>
    <t>68903430509a6bdfd8ea121d</t>
  </si>
  <si>
    <t>68903430509a6bdfd8ea121b</t>
  </si>
  <si>
    <t>68903430509a6bdfd8ea121c</t>
  </si>
  <si>
    <t>68903430509a6bdfd8ea121a</t>
  </si>
  <si>
    <t>68903430509a6bdfd8ea122b</t>
  </si>
  <si>
    <t>68903430509a6bdfd8ea122a</t>
  </si>
  <si>
    <t>68903430509a6bdfd8ea1240</t>
  </si>
  <si>
    <t>68903430509a6bdfd8ea1241</t>
  </si>
  <si>
    <t>6890342f509a6bdfd8ea11d8</t>
  </si>
  <si>
    <t>6890342f509a6bdfd8ea11d9</t>
  </si>
  <si>
    <t>68903430509a6bdfd8ea124b</t>
  </si>
  <si>
    <t>68903430509a6bdfd8ea124c</t>
  </si>
  <si>
    <t>68903430509a6bdfd8ea11e5</t>
  </si>
  <si>
    <t>68903430509a6bdfd8ea11e6</t>
  </si>
  <si>
    <t>68903430509a6bdfd8ea11f2</t>
  </si>
  <si>
    <t>68903430509a6bdfd8ea11f4</t>
  </si>
  <si>
    <t>68903430509a6bdfd8ea11f3</t>
  </si>
  <si>
    <t>68903430509a6bdfd8ea120a</t>
  </si>
  <si>
    <t>68903430509a6bdfd8ea1209</t>
  </si>
  <si>
    <t>68903430509a6bdfd8ea120b</t>
  </si>
  <si>
    <t>688fbb9be9cf38b7995e8db4</t>
  </si>
  <si>
    <t>6898f5370b746bb0d134544e</t>
  </si>
  <si>
    <t>68903430509a6bdfd8ea1258</t>
  </si>
  <si>
    <t>68903430509a6bdfd8ea1256</t>
  </si>
  <si>
    <t>68903430509a6bdfd8ea1257</t>
  </si>
  <si>
    <t>68903430509a6bdfd8ea1259</t>
  </si>
  <si>
    <t>Amazon Mktpl*cc9su7tx3</t>
  </si>
  <si>
    <t>6891b9089df3d8f073a45193</t>
  </si>
  <si>
    <t>AMAZON MKTPL*CC9SU7TX3</t>
  </si>
  <si>
    <t>68903430509a6bdfd8ea1276</t>
  </si>
  <si>
    <t>68903430509a6bdfd8ea1277</t>
  </si>
  <si>
    <t>68903430509a6bdfd8ea11e7</t>
  </si>
  <si>
    <t>68903430509a6bdfd8ea11e8</t>
  </si>
  <si>
    <t>68903430509a6bdfd8ea120d</t>
  </si>
  <si>
    <t>68903430509a6bdfd8ea120e</t>
  </si>
  <si>
    <t>68903430509a6bdfd8ea120c</t>
  </si>
  <si>
    <t>688fbb9be9cf38b7995e8db6</t>
  </si>
  <si>
    <t>688fbb9be9cf38b7995e8db5</t>
  </si>
  <si>
    <t>688fbb9be9cf38b7995e8db7</t>
  </si>
  <si>
    <t>68903430509a6bdfd8ea125a</t>
  </si>
  <si>
    <t>68903430509a6bdfd8ea125b</t>
  </si>
  <si>
    <t>Amazon Mktpl*8f8fm8nj3</t>
  </si>
  <si>
    <t>6891b9089df3d8f073a45194</t>
  </si>
  <si>
    <t>AMAZON MKTPL*8F8FM8NJ3</t>
  </si>
  <si>
    <t>Amazon Mktpl*r994g1td3</t>
  </si>
  <si>
    <t>6891b9089df3d8f073a45196</t>
  </si>
  <si>
    <t>AMAZON MKTPL*R994G1TD3</t>
  </si>
  <si>
    <t>Amazon Mktpl*ey1pr3hs3</t>
  </si>
  <si>
    <t>6891b9089df3d8f073a45198</t>
  </si>
  <si>
    <t>AMAZON MKTPL*EY1PR3HS3</t>
  </si>
  <si>
    <t>Amazon Mktpl*4b0k60yd3</t>
  </si>
  <si>
    <t>6891b9089df3d8f073a45195</t>
  </si>
  <si>
    <t>AMAZON MKTPL*4B0K60YD3</t>
  </si>
  <si>
    <t>Amazon Mktpl*dc9tr0o63</t>
  </si>
  <si>
    <t>6891b9089df3d8f073a45197</t>
  </si>
  <si>
    <t>AMAZON MKTPL*DC9TR0O63</t>
  </si>
  <si>
    <t>Amazon Mktpl*6148b4zp3</t>
  </si>
  <si>
    <t>6891b9089df3d8f073a45199</t>
  </si>
  <si>
    <t>AMAZON MKTPL*6148B4ZP3</t>
  </si>
  <si>
    <t>Amazon Mktpl*no9wx26z3</t>
  </si>
  <si>
    <t>6891b9089df3d8f073a4519a</t>
  </si>
  <si>
    <t>AMAZON MKTPL*NO9WX26Z3</t>
  </si>
  <si>
    <t>68903430509a6bdfd8ea121f</t>
  </si>
  <si>
    <t>68903430509a6bdfd8ea1220</t>
  </si>
  <si>
    <t>68903430509a6bdfd8ea121e</t>
  </si>
  <si>
    <t>Amazon Kids+*9e3ao6h53</t>
  </si>
  <si>
    <t>68887fc5246dcbc23336414f</t>
  </si>
  <si>
    <t>Amazon Kids+*9E3AO6H53</t>
  </si>
  <si>
    <t>6891b9089df3d8f073a4519b</t>
  </si>
  <si>
    <t>68903430509a6bdfd8ea1210</t>
  </si>
  <si>
    <t>68903430509a6bdfd8ea120f</t>
  </si>
  <si>
    <t>688fbb9be9cf38b7995e8db8</t>
  </si>
  <si>
    <t>Sq *custard's Last Sta Atlantic City NJ</t>
  </si>
  <si>
    <t>688fbb9be9cf38b7995e8db9</t>
  </si>
  <si>
    <t>SQ *CUSTARD'S LAST STA Atlantic City NJ</t>
  </si>
  <si>
    <t>68903430509a6bdfd8ea125d</t>
  </si>
  <si>
    <t>68903430509a6bdfd8ea125e</t>
  </si>
  <si>
    <t>68903430509a6bdfd8ea125c</t>
  </si>
  <si>
    <t>Amazon Mktpl*ul7b61tz3</t>
  </si>
  <si>
    <t>68887fc5246dcbc233364150</t>
  </si>
  <si>
    <t>AMAZON MKTPL*UL7B61TZ3</t>
  </si>
  <si>
    <t>Amazon Mktpl*hh2op2k13</t>
  </si>
  <si>
    <t>68887fc5246dcbc233364151</t>
  </si>
  <si>
    <t>AMAZON MKTPL*HH2OP2K13</t>
  </si>
  <si>
    <t>Nintendo CAx7948 x3700 WA</t>
  </si>
  <si>
    <t>688fbb9be9cf38b7995e8dba</t>
  </si>
  <si>
    <t>Nintendo CAXXXXXX7948 XXXXXX3700 WA</t>
  </si>
  <si>
    <t>688fbb9be9cf38b7995e8dbb</t>
  </si>
  <si>
    <t>Dd *islandmeatmarket San Francisco CA</t>
  </si>
  <si>
    <t>688fbb9be9cf38b7995e8dbc</t>
  </si>
  <si>
    <t>DD *ISLANDMEATMARKET SAN FRANCISCO CA</t>
  </si>
  <si>
    <t>688fbb9be9cf38b7995e8dbd</t>
  </si>
  <si>
    <t>Garden State Fuel Pleasantville NJ</t>
  </si>
  <si>
    <t>688fbb9be9cf38b7995e8dbe</t>
  </si>
  <si>
    <t>GARDEN STATE FUEL PLEASANTVILLE NJ</t>
  </si>
  <si>
    <t>Amazon.com*he5m37xm3</t>
  </si>
  <si>
    <t>68887fc5246dcbc233364152</t>
  </si>
  <si>
    <t>Amazon.com*HE5M37XM3</t>
  </si>
  <si>
    <t>Amazon Mktpl*j20ep4b43</t>
  </si>
  <si>
    <t>68887fc5246dcbc233364153</t>
  </si>
  <si>
    <t>AMAZON MKTPL*J20EP4B43</t>
  </si>
  <si>
    <t>Amazon.com*ia4r42m13</t>
  </si>
  <si>
    <t>68887fc5246dcbc233364154</t>
  </si>
  <si>
    <t>Amazon.com*IA4R42M13</t>
  </si>
  <si>
    <t>68866f96246dcbc233c4b2ab</t>
  </si>
  <si>
    <t>68866f96246dcbc233c4b2ac</t>
  </si>
  <si>
    <t>688fbb9be9cf38b7995e8dbf</t>
  </si>
  <si>
    <t>Oracle Corp - Dividend Received Oracle Corp</t>
  </si>
  <si>
    <t>68866f96246dcbc233c4b2ad</t>
  </si>
  <si>
    <t>ORACLE CORP - DIVIDEND RECEIVED ORACLE CORP</t>
  </si>
  <si>
    <t>68866f96246dcbc233c4b2ae</t>
  </si>
  <si>
    <t>Sq *congo Falls Margat Margate City NJ</t>
  </si>
  <si>
    <t>68868a224803ceed254f06c6</t>
  </si>
  <si>
    <t>SQ *CONGO FALLS MARGAT Margate City NJ</t>
  </si>
  <si>
    <t>68868a224803ceed254f06c7</t>
  </si>
  <si>
    <t>Amazon Mktpl*po3ez8bw3</t>
  </si>
  <si>
    <t>68887fc5246dcbc233364155</t>
  </si>
  <si>
    <t>AMAZON MKTPL*PO3EZ8BW3</t>
  </si>
  <si>
    <t>68866f96246dcbc233c4b2e7</t>
  </si>
  <si>
    <t>68866f96246dcbc233c4b2e8</t>
  </si>
  <si>
    <t>68868a224803ceed254f06c8</t>
  </si>
  <si>
    <t>68868a224803ceed254f06c9</t>
  </si>
  <si>
    <t>68868a224803ceed254f06ca</t>
  </si>
  <si>
    <t>Amazon Mktpl*um6895ld3</t>
  </si>
  <si>
    <t>68887fc5246dcbc233364156</t>
  </si>
  <si>
    <t>AMAZON MKTPL*UM6895LD3</t>
  </si>
  <si>
    <t>68866f96246dcbc233c4b2af</t>
  </si>
  <si>
    <t>68866f96246dcbc233c4b2b0</t>
  </si>
  <si>
    <t>68866f96246dcbc233c4b2b1</t>
  </si>
  <si>
    <t>68866f96246dcbc233c4b2f2</t>
  </si>
  <si>
    <t>68866f96246dcbc233c4b2f3</t>
  </si>
  <si>
    <t>68868a224803ceed254f06cb</t>
  </si>
  <si>
    <t>68868a224803ceed254f06cc</t>
  </si>
  <si>
    <t>68868a224803ceed254f06cd</t>
  </si>
  <si>
    <t>68866f96246dcbc233c4b2b2</t>
  </si>
  <si>
    <t>68866f96246dcbc233c4b2b3</t>
  </si>
  <si>
    <t>68866f96246dcbc233c4b2b4</t>
  </si>
  <si>
    <t>68866f96246dcbc233c4b2b5</t>
  </si>
  <si>
    <t>68866f96246dcbc233c4b2b6</t>
  </si>
  <si>
    <t>68866f96246dcbc233c4b2b7</t>
  </si>
  <si>
    <t>68866f96246dcbc233c4b2b8</t>
  </si>
  <si>
    <t>68866f96246dcbc233c4b2b9</t>
  </si>
  <si>
    <t>68866f96246dcbc233c4b2ba</t>
  </si>
  <si>
    <t>68866f96246dcbc233c4b2bb</t>
  </si>
  <si>
    <t>68866f96246dcbc233c4b2bc</t>
  </si>
  <si>
    <t>68866f96246dcbc233c4b2bd</t>
  </si>
  <si>
    <t>68866f96246dcbc233c4b2be</t>
  </si>
  <si>
    <t>68866f96246dcbc233c4b2bf</t>
  </si>
  <si>
    <t>68866f96246dcbc233c4b2c0</t>
  </si>
  <si>
    <t>68866f96246dcbc233c4b2c1</t>
  </si>
  <si>
    <t>68866f96246dcbc233c4b2c2</t>
  </si>
  <si>
    <t>68866f96246dcbc233c4b2c3</t>
  </si>
  <si>
    <t>68866f96246dcbc233c4b2c4</t>
  </si>
  <si>
    <t>68866f96246dcbc233c4b2c5</t>
  </si>
  <si>
    <t>68866f96246dcbc233c4b2c6</t>
  </si>
  <si>
    <t>68866f96246dcbc233c4b2c7</t>
  </si>
  <si>
    <t>68866f96246dcbc233c4b2c8</t>
  </si>
  <si>
    <t>68866f96246dcbc233c4b2c9</t>
  </si>
  <si>
    <t>68866f96246dcbc233c4b2ca</t>
  </si>
  <si>
    <t>68866f96246dcbc233c4b2cb</t>
  </si>
  <si>
    <t>68866f96246dcbc233c4b2cc</t>
  </si>
  <si>
    <t>68866f96246dcbc233c4b2cd</t>
  </si>
  <si>
    <t>68866f96246dcbc233c4b2ce</t>
  </si>
  <si>
    <t>68866f96246dcbc233c4b2cf</t>
  </si>
  <si>
    <t>68866f96246dcbc233c4b2d0</t>
  </si>
  <si>
    <t>68866f96246dcbc233c4b2d1</t>
  </si>
  <si>
    <t>68866f96246dcbc233c4b2d2</t>
  </si>
  <si>
    <t>68866f96246dcbc233c4b2d3</t>
  </si>
  <si>
    <t>68866f96246dcbc233c4b2d4</t>
  </si>
  <si>
    <t>68866f96246dcbc233c4b2d5</t>
  </si>
  <si>
    <t>68866f96246dcbc233c4b2d6</t>
  </si>
  <si>
    <t>68866f96246dcbc233c4b2d7</t>
  </si>
  <si>
    <t>68866f96246dcbc233c4b2d8</t>
  </si>
  <si>
    <t>68866f96246dcbc233c4b2d9</t>
  </si>
  <si>
    <t>68866f96246dcbc233c4b2da</t>
  </si>
  <si>
    <t>Xcel Energy Inc Com Usd2.5 - Dividend Received as of x-X7-20 Xcel Energy Inc Com Usd2.5</t>
  </si>
  <si>
    <t>68866f96246dcbc233c4b2db</t>
  </si>
  <si>
    <t>XCEL ENERGY INC COM USD2.5 - DIVIDEND RECEIVED as of XXXX-X7-20 XCEL ENERGY INC COM USD2.5</t>
  </si>
  <si>
    <t>68866f96246dcbc233c4b2dc</t>
  </si>
  <si>
    <t>68866f96246dcbc233c4b2dd</t>
  </si>
  <si>
    <t>Cash Advance Atm7791 6701 Ventnor a Ventnor City NJx6706GVA</t>
  </si>
  <si>
    <t>68866f96246dcbc233c4b2f4</t>
  </si>
  <si>
    <t>CASH ADVANCE ATM7791 6701 VENTNOR A VENTNOR CITY NJXXXXXXXXXXXXX6706GVA</t>
  </si>
  <si>
    <t>68866f96246dcbc233c4b2f5</t>
  </si>
  <si>
    <t>68866f96246dcbc233c4b30f</t>
  </si>
  <si>
    <t>68866f96246dcbc233c4b310</t>
  </si>
  <si>
    <t>68868a224803ceed254f06ce</t>
  </si>
  <si>
    <t>68866f96246dcbc233c4b327</t>
  </si>
  <si>
    <t>68866f96246dcbc233c4b328</t>
  </si>
  <si>
    <t>68866f96246dcbc233c4b329</t>
  </si>
  <si>
    <t>68866f96246dcbc233c4b32a</t>
  </si>
  <si>
    <t>68868a224803ceed254f06cf</t>
  </si>
  <si>
    <t>68868a224803ceed254f06d0</t>
  </si>
  <si>
    <t>Spo*vagabondkitchen&amp;ta Atlantic City NJ</t>
  </si>
  <si>
    <t>68868a224803ceed254f06d1</t>
  </si>
  <si>
    <t>SPO*VAGABONDKITCHEN&amp;TA ATLANTIC CITY NJ</t>
  </si>
  <si>
    <t>68868a224803ceed254f06d2</t>
  </si>
  <si>
    <t>68868a224803ceed254f06d3</t>
  </si>
  <si>
    <t>68868a224803ceed254f06d4</t>
  </si>
  <si>
    <t>68868a224803ceed254f06d5</t>
  </si>
  <si>
    <t>68868a224803ceed254f06d6</t>
  </si>
  <si>
    <t>68868a224803ceed254f06d7</t>
  </si>
  <si>
    <t>68868a224803ceed254f06d8</t>
  </si>
  <si>
    <t>Seatgeek Tickets New York NY</t>
  </si>
  <si>
    <t>68868a224803ceed254f06d9</t>
  </si>
  <si>
    <t>SEATGEEK TICKETS NEW YORK NY</t>
  </si>
  <si>
    <t>68dad8dcb4ddd9b1aade29be</t>
  </si>
  <si>
    <t>68dad8dcb4ddd9b1aade29b3</t>
  </si>
  <si>
    <t>68dad8bdb4ddd9b1aade281b</t>
  </si>
  <si>
    <t>68dad8bdb4ddd9b1aade2826</t>
  </si>
  <si>
    <t>68dad8bdb4ddd9b1aade2831</t>
  </si>
  <si>
    <t>JOINT_TENANTS_WITH_RIGHTS_OF_SURVIVORSHIP_JTWROS</t>
  </si>
  <si>
    <t>68dad8bdb4ddd9b1aade283c</t>
  </si>
  <si>
    <t>68dad8bdb4ddd9b1aade2847</t>
  </si>
  <si>
    <t>68dad8bdb4ddd9b1aade2852</t>
  </si>
  <si>
    <t>68dad8bdb4ddd9b1aade2865</t>
  </si>
  <si>
    <t>68dad8bdb4ddd9b1aade2881</t>
  </si>
  <si>
    <t>68dad8bdb4ddd9b1aade2876</t>
  </si>
  <si>
    <t>68dad8bdb4ddd9b1aade288c</t>
  </si>
  <si>
    <t>68dad8bdb4ddd9b1aade2897</t>
  </si>
  <si>
    <t>68dad8bdb4ddd9b1aade28a2</t>
  </si>
  <si>
    <t>68dad8bdb4ddd9b1aade28ad</t>
  </si>
  <si>
    <t>68dad8bdb4ddd9b1aade28b8</t>
  </si>
  <si>
    <t>68dad8bdb4ddd9b1aade28ce</t>
  </si>
  <si>
    <t>68dad8bdb4ddd9b1aade280a</t>
  </si>
  <si>
    <t>68dad89cb4ddd9b1aade25f4</t>
  </si>
  <si>
    <t>68dad82cb4ddd9b1aade2110</t>
  </si>
  <si>
    <t>68dad8204ca3170cf1513ff6</t>
  </si>
  <si>
    <t>68dad8204ca3170cf1514001</t>
  </si>
  <si>
    <t>68dad8204ca3170cf151400c</t>
  </si>
  <si>
    <t>68dad8204ca3170cf1513feb</t>
  </si>
  <si>
    <t>68dad8204ca3170cf1513fe0</t>
  </si>
  <si>
    <t>689bbaf90b746bb0d1cf81f1</t>
  </si>
  <si>
    <t>68dad827b4ddd9b1aade20e4</t>
  </si>
  <si>
    <t>689945a20b746bb0d14be33a</t>
  </si>
  <si>
    <t>689945a20b746bb0d14be345</t>
  </si>
  <si>
    <t>68dad89c4ca3170cf151453c</t>
  </si>
  <si>
    <t>689945a20b746bb0d14be350</t>
  </si>
  <si>
    <t>689945a20b746bb0d14be35b</t>
  </si>
  <si>
    <t>68dad89c4ca3170cf1514553</t>
  </si>
  <si>
    <t>689945a20b746bb0d14be366</t>
  </si>
  <si>
    <t>68dad89c4ca3170cf151455e</t>
  </si>
  <si>
    <t>689945a20b746bb0d14be371</t>
  </si>
  <si>
    <t>68dad89c4ca3170cf1514569</t>
  </si>
  <si>
    <t>689945a20b746bb0d14be383</t>
  </si>
  <si>
    <t>68dad89c4ca3170cf1514574</t>
  </si>
  <si>
    <t>689945a20b746bb0d14be3af</t>
  </si>
  <si>
    <t>68dad89c4ca3170cf1514592</t>
  </si>
  <si>
    <t>689945a20b746bb0d14be399</t>
  </si>
  <si>
    <t>68dad89c4ca3170cf1514581</t>
  </si>
  <si>
    <t>689945a20b746bb0d14be3c2</t>
  </si>
  <si>
    <t>68dad89c4ca3170cf151459d</t>
  </si>
  <si>
    <t>689945a20b746bb0d14be3d8</t>
  </si>
  <si>
    <t>68dad89c4ca3170cf15145ad</t>
  </si>
  <si>
    <t>689945a20b746bb0d14be3ee</t>
  </si>
  <si>
    <t>689945a20b746bb0d14be405</t>
  </si>
  <si>
    <t>68dad89d4ca3170cf15145e6</t>
  </si>
  <si>
    <t>689945a20b746bb0d14be41b</t>
  </si>
  <si>
    <t>68dad89d4ca3170cf15145f9</t>
  </si>
  <si>
    <t>689945a20b746bb0d14be42e</t>
  </si>
  <si>
    <t>68dad89d4ca3170cf1514604</t>
  </si>
  <si>
    <t>689945a20b746bb0d14be32f</t>
  </si>
  <si>
    <t>68dad89c4ca3170cf151452a</t>
  </si>
  <si>
    <t>689939b9c4ea3699128650b2</t>
  </si>
  <si>
    <t>689939b9c4ea3699128650bf</t>
  </si>
  <si>
    <t>689939b9c4ea3699128650d6</t>
  </si>
  <si>
    <t>689939b9c4ea3699128650a7</t>
  </si>
  <si>
    <t>689939b9c4ea36991286509c</t>
  </si>
  <si>
    <t>6898f5370b746bb0d1345435</t>
  </si>
  <si>
    <t>68dad887b4ddd9b1aade2526</t>
  </si>
  <si>
    <t>6891b9089df3d8f073a45162</t>
  </si>
  <si>
    <t>6890342e509a6bdfd8ea0fd3</t>
  </si>
  <si>
    <t>6890342e509a6bdfd8ea0fde</t>
  </si>
  <si>
    <t>6890342e509a6bdfd8ea0fe9</t>
  </si>
  <si>
    <t>6890342e509a6bdfd8ea0ff4</t>
  </si>
  <si>
    <t>6890342e509a6bdfd8ea0fff</t>
  </si>
  <si>
    <t>6890342e509a6bdfd8ea100a</t>
  </si>
  <si>
    <t>6890342e509a6bdfd8ea1015</t>
  </si>
  <si>
    <t>6890342e509a6bdfd8ea102b</t>
  </si>
  <si>
    <t>6890342e509a6bdfd8ea1020</t>
  </si>
  <si>
    <t>6890342e509a6bdfd8ea1036</t>
  </si>
  <si>
    <t>6890342e509a6bdfd8ea1049</t>
  </si>
  <si>
    <t>6890342e509a6bdfd8ea1062</t>
  </si>
  <si>
    <t>6890342e509a6bdfd8ea107a</t>
  </si>
  <si>
    <t>6890342e509a6bdfd8ea108c</t>
  </si>
  <si>
    <t>6890342e509a6bdfd8ea1097</t>
  </si>
  <si>
    <t>6890342e509a6bdfd8ea0fc8</t>
  </si>
  <si>
    <t>688fc442e9cf38b799609da8</t>
  </si>
  <si>
    <t>688fc442e9cf38b799609db3</t>
  </si>
  <si>
    <t>688fc442e9cf38b799609dbe</t>
  </si>
  <si>
    <t>688fc441e9cf38b799609d9d</t>
  </si>
  <si>
    <t>688fc441e9cf38b799609d8a</t>
  </si>
  <si>
    <t>688fbb9be9cf38b7995e8da9</t>
  </si>
  <si>
    <t>68887fc4246dcbc233364145</t>
  </si>
  <si>
    <t>68868a224803ceed254f06a9</t>
  </si>
  <si>
    <t>68866f94246dcbc233c4b0d9</t>
  </si>
  <si>
    <t>68866f94246dcbc233c4b0e4</t>
  </si>
  <si>
    <t>68866f94246dcbc233c4b0ef</t>
  </si>
  <si>
    <t>68866f94246dcbc233c4b0fa</t>
  </si>
  <si>
    <t>68866f94246dcbc233c4b105</t>
  </si>
  <si>
    <t>68866f94246dcbc233c4b110</t>
  </si>
  <si>
    <t>68866f94246dcbc233c4b11b</t>
  </si>
  <si>
    <t>68866f94246dcbc233c4b131</t>
  </si>
  <si>
    <t>68866f94246dcbc233c4b126</t>
  </si>
  <si>
    <t>68866f94246dcbc233c4b13c</t>
  </si>
  <si>
    <t>68866f94246dcbc233c4b147</t>
  </si>
  <si>
    <t>68866f94246dcbc233c4b152</t>
  </si>
  <si>
    <t>68866f94246dcbc233c4b15d</t>
  </si>
  <si>
    <t>68866f95246dcbc233c4b168</t>
  </si>
  <si>
    <t>68866f95246dcbc233c4b173</t>
  </si>
  <si>
    <t>68866f94246dcbc233c4b0ce</t>
  </si>
  <si>
    <t>6885eb1a4803ceed2537d444</t>
  </si>
  <si>
    <t>6885eb1a4803ceed2537d44f</t>
  </si>
  <si>
    <t>6885eb1a4803ceed2537d45a</t>
  </si>
  <si>
    <t>6885eb1a4803ceed2537d439</t>
  </si>
  <si>
    <t>6885eb1a4803ceed2537d42e</t>
  </si>
  <si>
    <t>68dad8da4ca3170cf1514872</t>
  </si>
  <si>
    <t>68dad8da4ca3170cf1514867</t>
  </si>
  <si>
    <t>106 Newport Water &amp; Taxes</t>
  </si>
  <si>
    <t>Direct Debit City of Ventnor</t>
  </si>
  <si>
    <t>Direct Debit City of Ventnox</t>
  </si>
  <si>
    <t>City of Ventnor</t>
  </si>
  <si>
    <t>Venmo - Review</t>
  </si>
  <si>
    <t>Venmo Payment</t>
  </si>
  <si>
    <t>Utilities</t>
  </si>
  <si>
    <t>Direct Debit B2p*south Jers</t>
  </si>
  <si>
    <t>B2p*south Jers</t>
  </si>
  <si>
    <t>Credit Card Payment</t>
  </si>
  <si>
    <t>Direct Debit Synchrony Bank</t>
  </si>
  <si>
    <t>Synchrony Bankpayment</t>
  </si>
  <si>
    <t>100 S Stratford Water &amp; Elec</t>
  </si>
  <si>
    <t>Direct Debit Atlantic City</t>
  </si>
  <si>
    <t>100 S Stratford</t>
  </si>
  <si>
    <t>Atlantic City Billpay</t>
  </si>
  <si>
    <t>Direct Debit Camdencounty</t>
  </si>
  <si>
    <t>Camdencounty Mccmua</t>
  </si>
  <si>
    <t>Brush Masters Painting</t>
  </si>
  <si>
    <t>Garrido Mancuso Landsca</t>
  </si>
  <si>
    <t>Real Estate Fees</t>
  </si>
  <si>
    <t>Keller Williams</t>
  </si>
  <si>
    <t>Capital Expense - Review</t>
  </si>
  <si>
    <t>Check Paid</t>
  </si>
  <si>
    <t>Home Depot</t>
  </si>
  <si>
    <t>Homedepot.com</t>
  </si>
  <si>
    <t>The Home Depot</t>
  </si>
  <si>
    <t>Lowes</t>
  </si>
  <si>
    <t>Target</t>
  </si>
  <si>
    <t>Walmart</t>
  </si>
  <si>
    <t>Petsmart</t>
  </si>
  <si>
    <t>3 Brothers Pizza</t>
  </si>
  <si>
    <t>Shake Shack</t>
  </si>
  <si>
    <t>Preps Pizza</t>
  </si>
  <si>
    <t>asian Takeout</t>
  </si>
  <si>
    <t>vagabondkitchen</t>
  </si>
  <si>
    <t>Software &amp; Subscriptions</t>
  </si>
  <si>
    <t>Google *google One</t>
  </si>
  <si>
    <t>Prime Video</t>
  </si>
  <si>
    <t>Amazon Prime</t>
  </si>
  <si>
    <t>Factor75</t>
  </si>
  <si>
    <t>Augment Code</t>
  </si>
  <si>
    <t>Pmusa</t>
  </si>
  <si>
    <t>AMCO</t>
  </si>
  <si>
    <t>Amk Cbp Concessions</t>
  </si>
  <si>
    <t>aplpay</t>
  </si>
  <si>
    <t>Groceries and Other Spend</t>
  </si>
  <si>
    <t>Seatgeek Tickets</t>
  </si>
  <si>
    <t>Annual Fees</t>
  </si>
  <si>
    <t>Membership Fee</t>
  </si>
  <si>
    <t>Healthcare</t>
  </si>
  <si>
    <t>Med*for Select Medical</t>
  </si>
  <si>
    <t>Wedgewood Pharmacy</t>
  </si>
  <si>
    <t>waterfront Hospita</t>
  </si>
  <si>
    <t>Personal Care</t>
  </si>
  <si>
    <t>Spa Jolie</t>
  </si>
  <si>
    <t>Catherine W. Larkin</t>
  </si>
  <si>
    <t>68e18172582f419d8eb7d57e</t>
  </si>
  <si>
    <t>68e18172582f419d8eb7d57f</t>
  </si>
  <si>
    <t>Vanguard Index Funds S&amp;p 500 Etf Usd - Journaled Auto Journal 1 to 2 Vs x-x97-2 Vanguard Index Funds S&amp;p 500 Etf Usd</t>
  </si>
  <si>
    <t>68dfa673a61c9c0953edec61</t>
  </si>
  <si>
    <t>VANGUARD INDEX FUNDS S&amp;P 500 ETF USD - JOURNALED AUTO JOURNAL 1 TO 2 VS XXX-XXXX97-2 VANGUARD INDEX FUNDS S&amp;P 500 ETF USD</t>
  </si>
  <si>
    <t>Vanguard Index Funds S&amp;p 500 Etf Usd - Journaled Auto Journal 1 to 2 Vs x-x97-1 Vanguard Index Funds S&amp;p 500 Etf Usd</t>
  </si>
  <si>
    <t>68dfa673a61c9c0953edec62</t>
  </si>
  <si>
    <t>VANGUARD INDEX FUNDS S&amp;P 500 ETF USD - JOURNALED AUTO JOURNAL 1 TO 2 VS XXX-XXXX97-1 VANGUARD INDEX FUNDS S&amp;P 500 ETF USD</t>
  </si>
  <si>
    <t>Vanguard Index Fds Vanguard Total Stk Mkt Etf - Journaled Auto Journal 1 to 2 Vs x-x97-2 Vanguard Index Fds Vanguard Total St...</t>
  </si>
  <si>
    <t>68dfa673a61c9c0953edec63</t>
  </si>
  <si>
    <t>VANGUARD INDEX FDS VANGUARD TOTAL STK MKT ETF - JOURNALED AUTO JOURNAL 1 TO 2 VS XXX-XXXX97-2 VANGUARD INDEX FDS VANGUARD TOTAL ST...</t>
  </si>
  <si>
    <t>Vanguard Index Fds Vanguard Total Stk Mkt Etf - Journaled Auto Journal 1 to 2 Vs x-x97-1 Vanguard Index Fds Vanguard Total St...</t>
  </si>
  <si>
    <t>68dfa673a61c9c0953edec64</t>
  </si>
  <si>
    <t>VANGUARD INDEX FDS VANGUARD TOTAL STK MKT ETF - JOURNALED AUTO JOURNAL 1 TO 2 VS XXX-XXXX97-1 VANGUARD INDEX FDS VANGUARD TOTAL ST...</t>
  </si>
  <si>
    <t>68dfa673a61c9c0953edec65</t>
  </si>
  <si>
    <t>Nvidia Corporation Com - Reinvestment Nvidia Corporation Com</t>
  </si>
  <si>
    <t>68dfa673a61c9c0953edec66</t>
  </si>
  <si>
    <t>NVIDIA CORPORATION COM - REINVESTMENT NVIDIA CORPORATION COM</t>
  </si>
  <si>
    <t>68e02e802deb2e31b42a0855</t>
  </si>
  <si>
    <t>68e1a624f25aed3fb36ab4c0</t>
  </si>
  <si>
    <t>Amazon Mktpl*nv0ds2ja0</t>
  </si>
  <si>
    <t>68dee216f353dbf5206dd03a</t>
  </si>
  <si>
    <t>AMAZON MKTPL*NV0DS2JA0</t>
  </si>
  <si>
    <t>Amazon Mktpl*nj6j26d01</t>
  </si>
  <si>
    <t>68dee216f353dbf5206dd03b</t>
  </si>
  <si>
    <t>AMAZON MKTPL*NJ6J26D01</t>
  </si>
  <si>
    <t>Brookfield Renewable Partners Partnership Unit - Dividend Received as of x-X9-29 Brookfield Renewable Partners Partne...</t>
  </si>
  <si>
    <t>68de2742a61c9c095398a83c</t>
  </si>
  <si>
    <t>BROOKFIELD RENEWABLE PARTNERS PARTNERSHIP UNIT - DIVIDEND RECEIVED as of XXXX-X9-29 BROOKFIELD RENEWABLE PARTNERS PARTNE...</t>
  </si>
  <si>
    <t>Brookfield Renewable Partners Partnership Unit - Foreign Tax Paid as of x-X9-29 Brookfield Renewable Partners Partne...</t>
  </si>
  <si>
    <t>68de2742a61c9c095398a83d</t>
  </si>
  <si>
    <t>BROOKFIELD RENEWABLE PARTNERS PARTNERSHIP UNIT - FOREIGN TAX PAID as of XXXX-X9-29 BROOKFIELD RENEWABLE PARTNERS PARTNE...</t>
  </si>
  <si>
    <t>68de2742a61c9c095398a83e</t>
  </si>
  <si>
    <t>Brookfield Renewable Partners Partnership Unit - Reinvestment as of x-X9-29 Brookfield Renewable Partners Partne...</t>
  </si>
  <si>
    <t>68de2742a61c9c095398a83f</t>
  </si>
  <si>
    <t>BROOKFIELD RENEWABLE PARTNERS PARTNERSHIP UNIT - REINVESTMENT as of XXXX-X9-29 BROOKFIELD RENEWABLE PARTNERS PARTNE...</t>
  </si>
  <si>
    <t>68de2742a61c9c095398a840</t>
  </si>
  <si>
    <t>68de2742a61c9c095398a841</t>
  </si>
  <si>
    <t>68de2742a61c9c095398a842</t>
  </si>
  <si>
    <t>Vanguard Index Funds S&amp;p 500 Etf Usd - Reinvestment Vanguard Index Funds S&amp;p 500 Etf Usd</t>
  </si>
  <si>
    <t>68de2742a61c9c095398a843</t>
  </si>
  <si>
    <t>VANGUARD INDEX FUNDS S&amp;P 500 ETF USD - REINVESTMENT VANGUARD INDEX FUNDS S&amp;P 500 ETF USD</t>
  </si>
  <si>
    <t>68de2742a61c9c095398a844</t>
  </si>
  <si>
    <t>68de2742a61c9c095398a845</t>
  </si>
  <si>
    <t>68de2742a61c9c095398a846</t>
  </si>
  <si>
    <t>Vanguard Index Fds Vanguard Total Stk Mkt Etf - Reinvestment Vanguard Index Fds Vanguard Total St...</t>
  </si>
  <si>
    <t>68de2742a61c9c095398a847</t>
  </si>
  <si>
    <t>VANGUARD INDEX FDS VANGUARD TOTAL STK MKT ETF - REINVESTMENT VANGUARD INDEX FDS VANGUARD TOTAL ST...</t>
  </si>
  <si>
    <t>68de2742a61c9c095398a848</t>
  </si>
  <si>
    <t>68de2742a61c9c095398a869</t>
  </si>
  <si>
    <t>68de2742a61c9c095398a86a</t>
  </si>
  <si>
    <t>68de2742a61c9c095398a86b</t>
  </si>
  <si>
    <t>68de2742a61c9c095398a86c</t>
  </si>
  <si>
    <t>Check Paid # 1257</t>
  </si>
  <si>
    <t>68de2742a61c9c095398a85d</t>
  </si>
  <si>
    <t>Check Paid # 1258</t>
  </si>
  <si>
    <t>68de2742a61c9c095398a85e</t>
  </si>
  <si>
    <t>68de2742a61c9c095398a85f</t>
  </si>
  <si>
    <t>68de2741a61c9c095398a82f</t>
  </si>
  <si>
    <t>68de2741a61c9c095398a830</t>
  </si>
  <si>
    <t>68de2741a61c9c095398a831</t>
  </si>
  <si>
    <t>68de2741a61c9c095398a832</t>
  </si>
  <si>
    <t>68de2742a61c9c095398a852</t>
  </si>
  <si>
    <t>68de2742a61c9c095398a853</t>
  </si>
  <si>
    <t>68de493168286d997d53267a</t>
  </si>
  <si>
    <t>68e02e802deb2e31b42a0856</t>
  </si>
  <si>
    <t>68e02e802deb2e31b42a0857</t>
  </si>
  <si>
    <t>68e02e802deb2e31b42a0858</t>
  </si>
  <si>
    <t>68dd618ecd8d1a924e89f14b</t>
  </si>
  <si>
    <t>Broadcom Inc Com - Reinvestment Broadcom Inc Com</t>
  </si>
  <si>
    <t>68dd618ecd8d1a924e89f14c</t>
  </si>
  <si>
    <t>BROADCOM INC COM - REINVESTMENT BROADCOM INC COM</t>
  </si>
  <si>
    <t>68dd618ecd8d1a924e89f14d</t>
  </si>
  <si>
    <t>68dd618ecd8d1a924e89f14e</t>
  </si>
  <si>
    <t>68dd618ecd8d1a924e89f14f</t>
  </si>
  <si>
    <t>Public Svc Enterprise Grp Inc Com - Reinvestment Public Svc Enterprise Grp Inc Com</t>
  </si>
  <si>
    <t>68dd618ecd8d1a924e89f150</t>
  </si>
  <si>
    <t>PUBLIC SVC ENTERPRISE GRP INC COM - REINVESTMENT PUBLIC SVC ENTERPRISE GRP INC COM</t>
  </si>
  <si>
    <t>Vanguard Div Apprec Index Fd Admiral Shs - Dividend Received as of x-X9-29 Vanguard Div Apprec Index Fd Admiral Shs</t>
  </si>
  <si>
    <t>68dd618ecd8d1a924e89f151</t>
  </si>
  <si>
    <t>VANGUARD DIV APPREC INDEX FD ADMIRAL SHS - DIVIDEND RECEIVED as of XXXX-X9-29 VANGUARD DIV APPREC INDEX FD ADMIRAL SHS</t>
  </si>
  <si>
    <t>Vanguard Div Apprec Index Fd Admiral Shs - Reinvestment as of x-X9-29 Vanguard Div Apprec Index Fd Admiral Shs</t>
  </si>
  <si>
    <t>68dd618ecd8d1a924e89f152</t>
  </si>
  <si>
    <t>VANGUARD DIV APPREC INDEX FD ADMIRAL SHS - REINVESTMENT as of XXXX-X9-29 VANGUARD DIV APPREC INDEX FD ADMIRAL SHS</t>
  </si>
  <si>
    <t>68dd618ecd8d1a924e89f153</t>
  </si>
  <si>
    <t>Vistra Corp Com - Reinvestment Vistra Corp Com</t>
  </si>
  <si>
    <t>68dd618ecd8d1a924e89f154</t>
  </si>
  <si>
    <t>VISTRA CORP COM - REINVESTMENT VISTRA CORP COM</t>
  </si>
  <si>
    <t>68dd618ecd8d1a924e89f174</t>
  </si>
  <si>
    <t>68dd618ecd8d1a924e89f175</t>
  </si>
  <si>
    <t>68dd618ecd8d1a924e89f0c6</t>
  </si>
  <si>
    <t>68dd618ecd8d1a924e89f0c7</t>
  </si>
  <si>
    <t>68dd618ecd8d1a924e89f0c8</t>
  </si>
  <si>
    <t>68dd618ecd8d1a924e89f17f</t>
  </si>
  <si>
    <t>68dd618ecd8d1a924e89f180</t>
  </si>
  <si>
    <t>68dd618ecd8d1a924e89f121</t>
  </si>
  <si>
    <t>68dd618ecd8d1a924e89f122</t>
  </si>
  <si>
    <t>68dd618ecd8d1a924e89f123</t>
  </si>
  <si>
    <t>68dd618ecd8d1a924e89f124</t>
  </si>
  <si>
    <t>68dd618ecd8d1a924e89f0b5</t>
  </si>
  <si>
    <t>68dd618ecd8d1a924e89f0b6</t>
  </si>
  <si>
    <t>68dd618ecd8d1a924e89f167</t>
  </si>
  <si>
    <t>68dd618ecd8d1a924e89f168</t>
  </si>
  <si>
    <t>68dd618ecd8d1a924e89f0f9</t>
  </si>
  <si>
    <t>68dd618ecd8d1a924e89f0fa</t>
  </si>
  <si>
    <t>68dd618ecd8d1a924e89f0de</t>
  </si>
  <si>
    <t>68dd618ecd8d1a924e89f0df</t>
  </si>
  <si>
    <t>68dd618ecd8d1a924e89f1ad</t>
  </si>
  <si>
    <t>68dd618ecd8d1a924e89f1ae</t>
  </si>
  <si>
    <t>68dd618ecd8d1a924e89f18a</t>
  </si>
  <si>
    <t>68dd618ecd8d1a924e89f18b</t>
  </si>
  <si>
    <t>68dd618ecd8d1a924e89f18c</t>
  </si>
  <si>
    <t>68dd618ecd8d1a924e89f0a7</t>
  </si>
  <si>
    <t>68dd618ecd8d1a924e89f0a8</t>
  </si>
  <si>
    <t>68dd618ecd8d1a924e89f0a9</t>
  </si>
  <si>
    <t>68dd618ecd8d1a924e89f0aa</t>
  </si>
  <si>
    <t>68dd618ecd8d1a924e89f0ab</t>
  </si>
  <si>
    <t>68de493168286d997d53267b</t>
  </si>
  <si>
    <t>68de493168286d997d53267c</t>
  </si>
  <si>
    <t>68dd618ecd8d1a924e89f1a0</t>
  </si>
  <si>
    <t>68dd618ecd8d1a924e89f1a1</t>
  </si>
  <si>
    <t>68dd618ecd8d1a924e89f1a2</t>
  </si>
  <si>
    <t>68dd618ecd8d1a924e89f1a3</t>
  </si>
  <si>
    <t>Amazon Mktpl*123xy4di3</t>
  </si>
  <si>
    <t>68dc930c311c3debc7f0d08e</t>
  </si>
  <si>
    <t>AMAZON MKTPL*123XY4DI3</t>
  </si>
  <si>
    <t>68dc7370311c3debc7e8ce66</t>
  </si>
  <si>
    <t>68dc7370311c3debc7e8ce67</t>
  </si>
  <si>
    <t>68dc7370311c3debc7e8ce68</t>
  </si>
  <si>
    <t>68dc7370311c3debc7e8ce69</t>
  </si>
  <si>
    <t>68dc7370311c3debc7e8ce6a</t>
  </si>
  <si>
    <t>Direct Deposit Trinet 09262payroll</t>
  </si>
  <si>
    <t>68dc7370311c3debc7e8ce74</t>
  </si>
  <si>
    <t>DIRECT DEPOSIT TRINET 09262PAYROLL</t>
  </si>
  <si>
    <t>68dc7370311c3debc7e8ce75</t>
  </si>
  <si>
    <t>Spirit Halloween x x-x-8292 NC</t>
  </si>
  <si>
    <t>68dcf26040cbe26657961540</t>
  </si>
  <si>
    <t>SPIRIT HALLOWEEN XXXXX XXX-XXX-8292 NC</t>
  </si>
  <si>
    <t>68dcf26040cbe26657961541</t>
  </si>
  <si>
    <t>68dc842f40cbe266577c23b6</t>
  </si>
  <si>
    <t>68dc842f40cbe266577c23b7</t>
  </si>
  <si>
    <t>68dc842f40cbe266577c23b8</t>
  </si>
  <si>
    <t>Front Street Cafe Philadelphia PA</t>
  </si>
  <si>
    <t>68dc842f40cbe266577c23b9</t>
  </si>
  <si>
    <t>FRONT STREET CAFE PHILADELPHIA PA</t>
  </si>
  <si>
    <t>68dc842f40cbe266577c23ba</t>
  </si>
  <si>
    <t>68dc842f40cbe266577c23bb</t>
  </si>
  <si>
    <t>68dc842f40cbe266577c23bc</t>
  </si>
  <si>
    <t>68dc842f40cbe266577c23bd</t>
  </si>
  <si>
    <t>Tst*tideline Margate City NJ</t>
  </si>
  <si>
    <t>68dc842f40cbe266577c23be</t>
  </si>
  <si>
    <t>TST*TIDELINE Margate City NJ</t>
  </si>
  <si>
    <t>68e3b159f25aed3fb3d52937</t>
  </si>
  <si>
    <t>68e359c998ff81275178c553</t>
  </si>
  <si>
    <t>68e336a898ff812751704e3a</t>
  </si>
  <si>
    <t>68e336a898ff812751704e45</t>
  </si>
  <si>
    <t>68e336a898ff812751704e50</t>
  </si>
  <si>
    <t>68e336a898ff812751704e2f</t>
  </si>
  <si>
    <t>68e336a898ff812751704e24</t>
  </si>
  <si>
    <t>68e304d998ff81275163108d</t>
  </si>
  <si>
    <t>68e2a77f98ff8127514bd610</t>
  </si>
  <si>
    <t>68e2a77f98ff8127514bd61b</t>
  </si>
  <si>
    <t>68e2a77f98ff8127514bd626</t>
  </si>
  <si>
    <t>68e2a77f98ff8127514bd631</t>
  </si>
  <si>
    <t>68e2a77f98ff8127514bd63c</t>
  </si>
  <si>
    <t>68e2a77f98ff8127514bd647</t>
  </si>
  <si>
    <t>68e2a77f98ff8127514bd652</t>
  </si>
  <si>
    <t>68e2a78098ff8127514bd668</t>
  </si>
  <si>
    <t>68e2a77f98ff8127514bd65d</t>
  </si>
  <si>
    <t>68e2a78098ff8127514bd673</t>
  </si>
  <si>
    <t>68e2a78098ff8127514bd67e</t>
  </si>
  <si>
    <t>68e2a78098ff8127514bd689</t>
  </si>
  <si>
    <t>68e2a78098ff8127514bd694</t>
  </si>
  <si>
    <t>68e2a78098ff8127514bd69f</t>
  </si>
  <si>
    <t>68e2a78098ff8127514bd6aa</t>
  </si>
  <si>
    <t>68e2a77f98ff8127514bd605</t>
  </si>
  <si>
    <t>68e1de46f25aed3fb3796ce7</t>
  </si>
  <si>
    <t>68e1de45f25aed3fb3796cdc</t>
  </si>
  <si>
    <t>68e1b545582f419d8ec43e50</t>
  </si>
  <si>
    <t>68e1b545582f419d8ec43e5b</t>
  </si>
  <si>
    <t>68e1b545582f419d8ec43e66</t>
  </si>
  <si>
    <t>68e1b545582f419d8ec43e45</t>
  </si>
  <si>
    <t>68e1b545582f419d8ec43e3a</t>
  </si>
  <si>
    <t>68e1a623f25aed3fb36ab4aa</t>
  </si>
  <si>
    <t>68e18170582f419d8eb7d443</t>
  </si>
  <si>
    <t>68e18170582f419d8eb7d44e</t>
  </si>
  <si>
    <t>68e18170582f419d8eb7d459</t>
  </si>
  <si>
    <t>68e18170582f419d8eb7d464</t>
  </si>
  <si>
    <t>68e18170582f419d8eb7d46f</t>
  </si>
  <si>
    <t>68e18170582f419d8eb7d47a</t>
  </si>
  <si>
    <t>68e18171582f419d8eb7d485</t>
  </si>
  <si>
    <t>68e18171582f419d8eb7d49b</t>
  </si>
  <si>
    <t>68e18171582f419d8eb7d490</t>
  </si>
  <si>
    <t>68e18171582f419d8eb7d4a6</t>
  </si>
  <si>
    <t>68e18171582f419d8eb7d4b1</t>
  </si>
  <si>
    <t>68e18171582f419d8eb7d4bc</t>
  </si>
  <si>
    <t>68e18171582f419d8eb7d4c7</t>
  </si>
  <si>
    <t>68e18171582f419d8eb7d4d2</t>
  </si>
  <si>
    <t>68e18171582f419d8eb7d4dd</t>
  </si>
  <si>
    <t>68e18170582f419d8eb7d438</t>
  </si>
  <si>
    <t>68e173fcf25aed3fb35e3f0c</t>
  </si>
  <si>
    <t>68e08177f25aed3fb32d399b</t>
  </si>
  <si>
    <t>68e08177f25aed3fb32d3990</t>
  </si>
  <si>
    <t>68e02e802deb2e31b42a07f3</t>
  </si>
  <si>
    <t>68e011a2f353dbf520ae8ab5</t>
  </si>
  <si>
    <t>68dfa671a61c9c0953edea6c</t>
  </si>
  <si>
    <t>68dfa671a61c9c0953edea84</t>
  </si>
  <si>
    <t>68dfa671a61c9c0953edea95</t>
  </si>
  <si>
    <t>68dfa671a61c9c0953edeaaa</t>
  </si>
  <si>
    <t>68dfa671a61c9c0953edeabf</t>
  </si>
  <si>
    <t>68dfa671a61c9c0953edead4</t>
  </si>
  <si>
    <t>68dfa672a61c9c0953edeaea</t>
  </si>
  <si>
    <t>68dfa672a61c9c0953edeb16</t>
  </si>
  <si>
    <t>68dfa672a61c9c0953edeb00</t>
  </si>
  <si>
    <t>68dfa672a61c9c0953edeb28</t>
  </si>
  <si>
    <t>68dfa672a61c9c0953edeb33</t>
  </si>
  <si>
    <t>68dfa672a61c9c0953edeb3e</t>
  </si>
  <si>
    <t>68dfa672a61c9c0953edeb49</t>
  </si>
  <si>
    <t>68dfa672a61c9c0953edeb54</t>
  </si>
  <si>
    <t>68dfa672a61c9c0953edeb5f</t>
  </si>
  <si>
    <t>68dfa671a61c9c0953edea5c</t>
  </si>
  <si>
    <t>68df7283f353dbf520921ce3</t>
  </si>
  <si>
    <t>68df7283f353dbf520921cd8</t>
  </si>
  <si>
    <t>68df60b6f353dbf5208ddcbf</t>
  </si>
  <si>
    <t>68df60b6f353dbf5208ddcca</t>
  </si>
  <si>
    <t>68df60b6f353dbf5208ddcd5</t>
  </si>
  <si>
    <t>68df60b5f353dbf5208ddcb4</t>
  </si>
  <si>
    <t>68df60b5f353dbf5208ddca9</t>
  </si>
  <si>
    <t>68dee216f353dbf5206dd022</t>
  </si>
  <si>
    <t>68de493168286d997d532670</t>
  </si>
  <si>
    <t>68de2740a61c9c095398a6ff</t>
  </si>
  <si>
    <t>68de2740a61c9c095398a70a</t>
  </si>
  <si>
    <t>68de2740a61c9c095398a715</t>
  </si>
  <si>
    <t>68de2740a61c9c095398a720</t>
  </si>
  <si>
    <t>68de2741a61c9c095398a72b</t>
  </si>
  <si>
    <t>68de2741a61c9c095398a736</t>
  </si>
  <si>
    <t>68de2741a61c9c095398a741</t>
  </si>
  <si>
    <t>68de2741a61c9c095398a757</t>
  </si>
  <si>
    <t>68de2741a61c9c095398a74c</t>
  </si>
  <si>
    <t>68de2741a61c9c095398a762</t>
  </si>
  <si>
    <t>68de2741a61c9c095398a76d</t>
  </si>
  <si>
    <t>68de2741a61c9c095398a778</t>
  </si>
  <si>
    <t>68de2741a61c9c095398a783</t>
  </si>
  <si>
    <t>68de2741a61c9c095398a78e</t>
  </si>
  <si>
    <t>68de2741a61c9c095398a799</t>
  </si>
  <si>
    <t>68de2740a61c9c095398a6f4</t>
  </si>
  <si>
    <t>68dd618ccd8d1a924e89eed3</t>
  </si>
  <si>
    <t>68dd618ccd8d1a924e89eee5</t>
  </si>
  <si>
    <t>68dd618ccd8d1a924e89eef7</t>
  </si>
  <si>
    <t>68dd618ccd8d1a924e89ef0d</t>
  </si>
  <si>
    <t>68dd618ccd8d1a924e89ef29</t>
  </si>
  <si>
    <t>68dd618ccd8d1a924e89ef67</t>
  </si>
  <si>
    <t>68dd618ccd8d1a924e89ef4f</t>
  </si>
  <si>
    <t>68dd618ccd8d1a924e89ef73</t>
  </si>
  <si>
    <t>68dd618ccd8d1a924e89ef84</t>
  </si>
  <si>
    <t>68dd618ccd8d1a924e89efa2</t>
  </si>
  <si>
    <t>68dd618ccd8d1a924e89efaf</t>
  </si>
  <si>
    <t>68dd618ccd8d1a924e89efba</t>
  </si>
  <si>
    <t>68dd618ccd8d1a924e89eec1</t>
  </si>
  <si>
    <t>68dd1a0040cbe26657a0c213</t>
  </si>
  <si>
    <t>68dd1a0040cbe26657a0c22c</t>
  </si>
  <si>
    <t>68dd1a0040cbe26657a0c244</t>
  </si>
  <si>
    <t>68dd1a0040cbe26657a0c1fb</t>
  </si>
  <si>
    <t>68dd19ff40cbe26657a0c1e4</t>
  </si>
  <si>
    <t>68dcf26040cbe26657961536</t>
  </si>
  <si>
    <t>68dcd98240cbe266579055ec</t>
  </si>
  <si>
    <t>68dcd98240cbe266579055d8</t>
  </si>
  <si>
    <t>68dc930c311c3debc7f0d084</t>
  </si>
  <si>
    <t>68dc842e40cbe266577c23a6</t>
  </si>
  <si>
    <t>68dc736f311c3debc7e8cced</t>
  </si>
  <si>
    <t>68dc736f311c3debc7e8ccff</t>
  </si>
  <si>
    <t>68dc736f311c3debc7e8cd16</t>
  </si>
  <si>
    <t>68dc736f311c3debc7e8cd2a</t>
  </si>
  <si>
    <t>68dc736f311c3debc7e8cd36</t>
  </si>
  <si>
    <t>68dc736f311c3debc7e8cd41</t>
  </si>
  <si>
    <t>68dc736f311c3debc7e8cd4c</t>
  </si>
  <si>
    <t>68dc736f311c3debc7e8cd62</t>
  </si>
  <si>
    <t>68dc736f311c3debc7e8cd57</t>
  </si>
  <si>
    <t>68dc736f311c3debc7e8cd6d</t>
  </si>
  <si>
    <t>68dc736f311c3debc7e8cd78</t>
  </si>
  <si>
    <t>68dc736f311c3debc7e8cd86</t>
  </si>
  <si>
    <t>68dc736f311c3debc7e8cd99</t>
  </si>
  <si>
    <t>68dc736f311c3debc7e8cdab</t>
  </si>
  <si>
    <t>68dc736f311c3debc7e8cdb6</t>
  </si>
  <si>
    <t>68dc736f311c3debc7e8cce2</t>
  </si>
  <si>
    <t>68dc399a40cbe266576a026c</t>
  </si>
  <si>
    <t>68dc399a40cbe266576a0261</t>
  </si>
  <si>
    <t>68dc357640cbe2665768f97e</t>
  </si>
  <si>
    <t>68dc357640cbe2665768f989</t>
  </si>
  <si>
    <t>68dc357640cbe2665768f994</t>
  </si>
  <si>
    <t>68dc357640cbe2665768f965</t>
  </si>
  <si>
    <t>68dc357640cbe2665768f95a</t>
  </si>
  <si>
    <t>2025-10-06T03:25:28.767Z</t>
  </si>
  <si>
    <t>2025-10-06T03:25:28.836Z</t>
  </si>
  <si>
    <t>2025-10-06T03:25:28.865Z</t>
  </si>
  <si>
    <t>2025-10-06T03:25:28.897Z</t>
  </si>
  <si>
    <t>Amazon Mktpl*n49ze4sa2</t>
  </si>
  <si>
    <t>6908fe2017d05b670bb4f70c</t>
  </si>
  <si>
    <t>AMAZON MKTPL*N49ZE4SA2</t>
  </si>
  <si>
    <t>Amazon Mktpl*n40jx3912</t>
  </si>
  <si>
    <t>6908fe2017d05b670bb4f70d</t>
  </si>
  <si>
    <t>AMAZON MKTPL*N40JX3912</t>
  </si>
  <si>
    <t>Amazon Mktpl*n412a19d2</t>
  </si>
  <si>
    <t>6908fe2017d05b670bb4f70e</t>
  </si>
  <si>
    <t>AMAZON MKTPL*N412A19D2</t>
  </si>
  <si>
    <t>69084bef17d05b670b95a6ed</t>
  </si>
  <si>
    <t>69084bef17d05b670b95a6ee</t>
  </si>
  <si>
    <t>69084bef17d05b670b95a6f8</t>
  </si>
  <si>
    <t>69084bef17d05b670b95a6f9</t>
  </si>
  <si>
    <t>69084bee17d05b670b95a6a6</t>
  </si>
  <si>
    <t>69084bee17d05b670b95a6a7</t>
  </si>
  <si>
    <t>69084bee17d05b670b95a6a8</t>
  </si>
  <si>
    <t>69084bee17d05b670b95a6b2</t>
  </si>
  <si>
    <t>69084bee17d05b670b95a6b3</t>
  </si>
  <si>
    <t>69084bef17d05b670b95a6c9</t>
  </si>
  <si>
    <t>69084bef17d05b670b95a6ca</t>
  </si>
  <si>
    <t>69084bef17d05b670b95a6cb</t>
  </si>
  <si>
    <t>69084bef17d05b670b95a6cc</t>
  </si>
  <si>
    <t>69084bef17d05b670b95a732</t>
  </si>
  <si>
    <t>69084bef17d05b670b95a733</t>
  </si>
  <si>
    <t>69084bef17d05b670b95a764</t>
  </si>
  <si>
    <t>69084bef17d05b670b95a765</t>
  </si>
  <si>
    <t>69084bef17d05b670b95a6e1</t>
  </si>
  <si>
    <t>69084bef17d05b670b95a6e2</t>
  </si>
  <si>
    <t>69084bef17d05b670b95a6e3</t>
  </si>
  <si>
    <t>69084bef17d05b670b95a703</t>
  </si>
  <si>
    <t>69084bef17d05b670b95a704</t>
  </si>
  <si>
    <t>69084bef17d05b670b95a6d6</t>
  </si>
  <si>
    <t>69084bef17d05b670b95a6d7</t>
  </si>
  <si>
    <t>69084bef17d05b670b95a6bd</t>
  </si>
  <si>
    <t>69084bef17d05b670b95a6be</t>
  </si>
  <si>
    <t>69084bef17d05b670b95a6bf</t>
  </si>
  <si>
    <t>69084bef17d05b670b95a74c</t>
  </si>
  <si>
    <t>69084bef17d05b670b95a74d</t>
  </si>
  <si>
    <t>69084bef17d05b670b95a74e</t>
  </si>
  <si>
    <t>69084bef17d05b670b95a71b</t>
  </si>
  <si>
    <t>69084bef17d05b670b95a71c</t>
  </si>
  <si>
    <t>Direct Deposit Trinet 10292payroll</t>
  </si>
  <si>
    <t>69045c9b37c3611d741de014</t>
  </si>
  <si>
    <t>DIRECT DEPOSIT TRINET 10292PAYROLL</t>
  </si>
  <si>
    <t>69045c9b37c3611d741de015</t>
  </si>
  <si>
    <t>69045c9b37c3611d741de008</t>
  </si>
  <si>
    <t>69045c9b37c3611d741de009</t>
  </si>
  <si>
    <t>69045c9b37c3611d741de00a</t>
  </si>
  <si>
    <t>Miccelli's Pizza Somers Point NJ</t>
  </si>
  <si>
    <t>69055eac37c3611d74544abd</t>
  </si>
  <si>
    <t>MICCELLI'S PIZZA SOMERS POINT NJ</t>
  </si>
  <si>
    <t>69066cb7afcd26909a2bca04</t>
  </si>
  <si>
    <t>69066cb7afcd26909a2bca05</t>
  </si>
  <si>
    <t>Mays Landing Grocery Mays Landing NJ</t>
  </si>
  <si>
    <t>69066cb7afcd26909a2bca06</t>
  </si>
  <si>
    <t>MAYS LANDING GROCERY MAYS LANDING NJ</t>
  </si>
  <si>
    <t>69045c9b37c3611d741de01f</t>
  </si>
  <si>
    <t>69045c9b37c3611d741de020</t>
  </si>
  <si>
    <t>Amazon.com*n438f8ek2</t>
  </si>
  <si>
    <t>690445e537c3611d7418d655</t>
  </si>
  <si>
    <t>Amazon.com*N438F8EK2</t>
  </si>
  <si>
    <t>Amazon Mktpl*n42gv1at2</t>
  </si>
  <si>
    <t>690445e537c3611d7418d656</t>
  </si>
  <si>
    <t>AMAZON MKTPL*N42GV1AT2</t>
  </si>
  <si>
    <t>Amazon.com*n42k26um1</t>
  </si>
  <si>
    <t>690445e537c3611d7418d657</t>
  </si>
  <si>
    <t>Amazon.com*N42K26UM1</t>
  </si>
  <si>
    <t>Amazon Mktpl*n447s5aj2</t>
  </si>
  <si>
    <t>690445e537c3611d7418d658</t>
  </si>
  <si>
    <t>AMAZON MKTPL*N447S5AJ2</t>
  </si>
  <si>
    <t>Amazon Mktpl*n47l57w60</t>
  </si>
  <si>
    <t>690445e537c3611d7418d659</t>
  </si>
  <si>
    <t>AMAZON MKTPL*N47L57W60</t>
  </si>
  <si>
    <t>69045c9b37c3611d741de02a</t>
  </si>
  <si>
    <t>69045c9b37c3611d741de02b</t>
  </si>
  <si>
    <t>69045c9b37c3611d741de02c</t>
  </si>
  <si>
    <t>Uep*sushi Kinta San Francisco CA</t>
  </si>
  <si>
    <t>69055eac37c3611d74544abe</t>
  </si>
  <si>
    <t>UEP*SUSHI KINTA SAN FRANCISCO CA</t>
  </si>
  <si>
    <t>69055eac37c3611d74544abf</t>
  </si>
  <si>
    <t>Amazon Mktpl*n43fa9oj2</t>
  </si>
  <si>
    <t>69026a51a6a166b0488332d5</t>
  </si>
  <si>
    <t>AMAZON MKTPL*N43FA9OJ2</t>
  </si>
  <si>
    <t>Amazon Mktpl*n48d888a1</t>
  </si>
  <si>
    <t>69026a51a6a166b0488332d6</t>
  </si>
  <si>
    <t>AMAZON MKTPL*N48D888A1</t>
  </si>
  <si>
    <t>Amazon Mktpl*n43fr56h1</t>
  </si>
  <si>
    <t>69026a51a6a166b0488332d7</t>
  </si>
  <si>
    <t>AMAZON MKTPL*N43FR56H1</t>
  </si>
  <si>
    <t>Amazon Kids+*n410c8dz0</t>
  </si>
  <si>
    <t>69026a51a6a166b0488332d8</t>
  </si>
  <si>
    <t>Amazon Kids+*N410C8DZ0</t>
  </si>
  <si>
    <t>Prime Video *n45zk0ci2</t>
  </si>
  <si>
    <t>69026a51a6a166b0488332d9</t>
  </si>
  <si>
    <t>Prime Video *N45ZK0CI2</t>
  </si>
  <si>
    <t>Amazon Mktpl*n40zd02s0</t>
  </si>
  <si>
    <t>69026a51a6a166b0488332da</t>
  </si>
  <si>
    <t>AMAZON MKTPL*N40ZD02S0</t>
  </si>
  <si>
    <t>69026a51a6a166b0488332db</t>
  </si>
  <si>
    <t>6903af415dc65acc30acb085</t>
  </si>
  <si>
    <t>Hyatt Regency San Fran San Francisco CA</t>
  </si>
  <si>
    <t>69055eac37c3611d74544ac0</t>
  </si>
  <si>
    <t>HYATT REGENCY SAN FRAN SAN FRANCISCO CA</t>
  </si>
  <si>
    <t>69055eac37c3611d74544ac1</t>
  </si>
  <si>
    <t>Check Paid # 1002</t>
  </si>
  <si>
    <t>69029c01b27788525343350d</t>
  </si>
  <si>
    <t>69029c01b27788525343350e</t>
  </si>
  <si>
    <t>Amazon Mktpl*n43xm6mi0</t>
  </si>
  <si>
    <t>69014ad747e362549bdf0480</t>
  </si>
  <si>
    <t>AMAZON MKTPL*N43XM6MI0</t>
  </si>
  <si>
    <t>Amazon Mktpl*n490f5hw0</t>
  </si>
  <si>
    <t>69014ad747e362549bdf0481</t>
  </si>
  <si>
    <t>AMAZON MKTPL*N490F5HW0</t>
  </si>
  <si>
    <t>Vanguard Total International Stock Index Fund - Journaled Auto Journal 1 to 2 Vs x-x97-2 Vanguard Total International Stock I...</t>
  </si>
  <si>
    <t>69008a92b1cb37d541f5581c</t>
  </si>
  <si>
    <t>VANGUARD TOTAL INTERNATIONAL STOCK INDEX FUND - JOURNALED AUTO JOURNAL 1 TO 2 VS XXX-XXXX97-2 VANGUARD TOTAL INTERNATIONAL STOCK I...</t>
  </si>
  <si>
    <t>Vanguard Total International Stock Index Fund - Journaled Auto Journal 1 to 2 Vs x-x97-1 Vanguard Total International Stock I...</t>
  </si>
  <si>
    <t>69008a92b1cb37d541f5581d</t>
  </si>
  <si>
    <t>VANGUARD TOTAL INTERNATIONAL STOCK INDEX FUND - JOURNALED AUTO JOURNAL 1 TO 2 VS XXX-XXXX97-1 VANGUARD TOTAL INTERNATIONAL STOCK I...</t>
  </si>
  <si>
    <t>Vanguard Developed Markets Index Fund Etf - Journaled Auto Journal 1 to 2 Vs x-x97-2 Vanguard Developed Markets Index Fun...</t>
  </si>
  <si>
    <t>69008a92b1cb37d541f5581e</t>
  </si>
  <si>
    <t>VANGUARD DEVELOPED MARKETS INDEX FUND ETF - JOURNALED AUTO JOURNAL 1 TO 2 VS XXX-XXXX97-2 VANGUARD DEVELOPED MARKETS INDEX FUN...</t>
  </si>
  <si>
    <t>Vanguard Developed Markets Index Fund Etf - Journaled Auto Journal 1 to 2 Vs x-x97-1 Vanguard Developed Markets Index Fun...</t>
  </si>
  <si>
    <t>69008a92b1cb37d541f5581f</t>
  </si>
  <si>
    <t>VANGUARD DEVELOPED MARKETS INDEX FUND ETF - JOURNALED AUTO JOURNAL 1 TO 2 VS XXX-XXXX97-1 VANGUARD DEVELOPED MARKETS INDEX FUN...</t>
  </si>
  <si>
    <t>69008a92b1cb37d541f55820</t>
  </si>
  <si>
    <t>69008a92b1cb37d541f55821</t>
  </si>
  <si>
    <t>69008a92b1cb37d541f55822</t>
  </si>
  <si>
    <t>69008a92b1cb37d541f55823</t>
  </si>
  <si>
    <t>6901c56647e362549bfb49d6</t>
  </si>
  <si>
    <t>Sq *barefoot Market Ocean City NJ</t>
  </si>
  <si>
    <t>6901c56647e362549bfb49d7</t>
  </si>
  <si>
    <t>SQ *BAREFOOT MARKET Ocean City NJ</t>
  </si>
  <si>
    <t>Doozie's Place Ocean City NJ</t>
  </si>
  <si>
    <t>6901c56647e362549bfb49d8</t>
  </si>
  <si>
    <t>DOOZIE'S PLACE OCEAN CITY NJ</t>
  </si>
  <si>
    <t>Walkthrough Cegm Philadelphia PA</t>
  </si>
  <si>
    <t>6901c56647e362549bfb49d9</t>
  </si>
  <si>
    <t>WALKTHROUGH CEGM PHILADELPHIA PA</t>
  </si>
  <si>
    <t>Hcs*highlightsforchil x6433 Oh</t>
  </si>
  <si>
    <t>6901c56647e362549bfb49da</t>
  </si>
  <si>
    <t>HCS*HIGHLIGHTSFORCHIL XXXXXX6433 OH</t>
  </si>
  <si>
    <t>6901c56647e362549bfb49db</t>
  </si>
  <si>
    <t>6901c56647e362549bfb49dc</t>
  </si>
  <si>
    <t>6901c56647e362549bfb49dd</t>
  </si>
  <si>
    <t>Amazon Mktpl*nu6d55g22</t>
  </si>
  <si>
    <t>6900214347e362549ba00224</t>
  </si>
  <si>
    <t>AMAZON MKTPL*NU6D55G22</t>
  </si>
  <si>
    <t>Tst*nuckys Kitchen &amp; S Ventnor city NJ</t>
  </si>
  <si>
    <t>6901a40ab1cb37d541348d62</t>
  </si>
  <si>
    <t>TST*NUCKYS KITCHEN &amp; S Ventnor city NJ</t>
  </si>
  <si>
    <t>6901a40ab1cb37d541348d63</t>
  </si>
  <si>
    <t>6901a40ab1cb37d541348d64</t>
  </si>
  <si>
    <t>Ventnor Square Theatre Atlantic City NJ</t>
  </si>
  <si>
    <t>6901a40ab1cb37d541348d65</t>
  </si>
  <si>
    <t>VENTNOR SQUARE THEATRE ATLANTIC CITY NJ</t>
  </si>
  <si>
    <t>6901a40ab1cb37d541348d66</t>
  </si>
  <si>
    <t>6901a40ab1cb37d541348d67</t>
  </si>
  <si>
    <t>6901a40ab1cb37d541348d68</t>
  </si>
  <si>
    <t>Amazon Mktpl*n49or84u0</t>
  </si>
  <si>
    <t>68fdadcf46709a4b91bf66dd</t>
  </si>
  <si>
    <t>AMAZON MKTPL*N49OR84U0</t>
  </si>
  <si>
    <t>Amazon Mktpl*n48yz34p0</t>
  </si>
  <si>
    <t>68fdadcf46709a4b91bf66de</t>
  </si>
  <si>
    <t>AMAZON MKTPL*N48YZ34P0</t>
  </si>
  <si>
    <t>68fc8365e35b4903810d20cc</t>
  </si>
  <si>
    <t>68fc8365e35b4903810d20cd</t>
  </si>
  <si>
    <t>68fc8365e35b4903810d20ee</t>
  </si>
  <si>
    <t>68fc8365e35b4903810d20ef</t>
  </si>
  <si>
    <t>Githubu*univers x6256 UT</t>
  </si>
  <si>
    <t>68fd74fdb1cb37d541554442</t>
  </si>
  <si>
    <t>GITHUBU*UNIVERS XXXXXX6256 UT</t>
  </si>
  <si>
    <t>Acme.com #0294 Ventnor City NJ</t>
  </si>
  <si>
    <t>68fd74fdb1cb37d541554443</t>
  </si>
  <si>
    <t>ACME.COM #0294 VENTNOR CITY NJ</t>
  </si>
  <si>
    <t>6901a40ab1cb37d541348d69</t>
  </si>
  <si>
    <t>6901a40ab1cb37d541348d6a</t>
  </si>
  <si>
    <t>Amazon Mktpl*nu4573nq2</t>
  </si>
  <si>
    <t>68fbe9c6b1ad8640facce858</t>
  </si>
  <si>
    <t>AMAZON MKTPL*NU4573NQ2</t>
  </si>
  <si>
    <t>68fb17a0e35b490381bf191c</t>
  </si>
  <si>
    <t>68fb17a0e35b490381bf191d</t>
  </si>
  <si>
    <t>Oracle Corp - Reinvestment Oracle Corp</t>
  </si>
  <si>
    <t>68fb17a0e35b490381bf191e</t>
  </si>
  <si>
    <t>ORACLE CORP - REINVESTMENT ORACLE CORP</t>
  </si>
  <si>
    <t>68fb17a0e35b490381bf191f</t>
  </si>
  <si>
    <t>68fb17a0e35b490381bf19b4</t>
  </si>
  <si>
    <t>68fb17a0e35b490381bf19b5</t>
  </si>
  <si>
    <t>68fb17a0e35b490381bf194d</t>
  </si>
  <si>
    <t>68fb17a0e35b490381bf194e</t>
  </si>
  <si>
    <t>68fb17a0e35b490381bf194f</t>
  </si>
  <si>
    <t>68fb17a0e35b490381bf1981</t>
  </si>
  <si>
    <t>68fb17a0e35b490381bf1982</t>
  </si>
  <si>
    <t>68fd74fdb1cb37d541554444</t>
  </si>
  <si>
    <t>68fd74fdb1cb37d541554445</t>
  </si>
  <si>
    <t>68fd74fdb1cb37d541554446</t>
  </si>
  <si>
    <t>68fd74fdb1cb37d541554447</t>
  </si>
  <si>
    <t>Amazon Mktpl*nu9ws3c22</t>
  </si>
  <si>
    <t>68fabc82e35b490381a9e77a</t>
  </si>
  <si>
    <t>AMAZON MKTPL*NU9WS3C22</t>
  </si>
  <si>
    <t>Amazon.com*nm8546rn2</t>
  </si>
  <si>
    <t>68fabc82e35b490381a9e77b</t>
  </si>
  <si>
    <t>Amazon.com*NM8546RN2</t>
  </si>
  <si>
    <t>68fb17a0e35b490381bf19e4</t>
  </si>
  <si>
    <t>68fb17a0e35b490381bf19e5</t>
  </si>
  <si>
    <t>68fa0b72b82985abdd4b1494</t>
  </si>
  <si>
    <t>68fb4748e35b490381c93c1b</t>
  </si>
  <si>
    <t>68fb4748e35b490381c93c1c</t>
  </si>
  <si>
    <t>68fb4748e35b490381c93c1d</t>
  </si>
  <si>
    <t>Amazon Mktpl*nu56h6vj0</t>
  </si>
  <si>
    <t>68f94024b82985abdd1bc1e1</t>
  </si>
  <si>
    <t>AMAZON MKTPL*NU56H6VJ0</t>
  </si>
  <si>
    <t>68f98ee84e9d6bd29f2ca145</t>
  </si>
  <si>
    <t>68f98ee84e9d6bd29f2ca146</t>
  </si>
  <si>
    <t>68f98ee84e9d6bd29f2ca147</t>
  </si>
  <si>
    <t>68f98ee84e9d6bd29f2ca12f</t>
  </si>
  <si>
    <t>68f98ee84e9d6bd29f2ca130</t>
  </si>
  <si>
    <t>68f98ee84e9d6bd29f2ca13a</t>
  </si>
  <si>
    <t>68f98ee84e9d6bd29f2ca13b</t>
  </si>
  <si>
    <t>68f8c0f3467be5a3544975ce</t>
  </si>
  <si>
    <t>68fa0b72b82985abdd4b1495</t>
  </si>
  <si>
    <t>68fa0b72b82985abdd4b1496</t>
  </si>
  <si>
    <t>68f98ee84e9d6bd29f2ca124</t>
  </si>
  <si>
    <t>68f98ee84e9d6bd29f2ca125</t>
  </si>
  <si>
    <t>68f7403b34a7027b1726dbe2</t>
  </si>
  <si>
    <t>68f7403b34a7027b1726dbe3</t>
  </si>
  <si>
    <t>68f7403b34a7027b1726dbe4</t>
  </si>
  <si>
    <t>Ishares Gold Tr Shares Represent - You Bought Ishares Gold Tr Shares Represent</t>
  </si>
  <si>
    <t>68f7403b34a7027b1726dbe5</t>
  </si>
  <si>
    <t>ISHARES GOLD TR SHARES REPRESENT - YOU BOUGHT ISHARES GOLD TR SHARES REPRESENT</t>
  </si>
  <si>
    <t>68f7403b34a7027b1726dbe6</t>
  </si>
  <si>
    <t>Xcel Energy Inc Com Usd2.5 - Dividend Received Xcel Energy Inc Com Usd2.5</t>
  </si>
  <si>
    <t>68f7403b34a7027b1726dbe7</t>
  </si>
  <si>
    <t>XCEL ENERGY INC COM USD2.5 - DIVIDEND RECEIVED XCEL ENERGY INC COM USD2.5</t>
  </si>
  <si>
    <t>Xcel Energy Inc Com Usd2.5 - Reinvestment Xcel Energy Inc Com Usd2.5</t>
  </si>
  <si>
    <t>68f7403b34a7027b1726dbe8</t>
  </si>
  <si>
    <t>XCEL ENERGY INC COM USD2.5 - REINVESTMENT XCEL ENERGY INC COM USD2.5</t>
  </si>
  <si>
    <t>68f7403b34a7027b1726dbe9</t>
  </si>
  <si>
    <t>68f7403a34a7027b1726dbcc</t>
  </si>
  <si>
    <t>68f7403a34a7027b1726dbcd</t>
  </si>
  <si>
    <t>68f7403a34a7027b1726dbd7</t>
  </si>
  <si>
    <t>68f7403a34a7027b1726dbd8</t>
  </si>
  <si>
    <t>68f7403a34a7027b1726dbc1</t>
  </si>
  <si>
    <t>68f7403a34a7027b1726dbc2</t>
  </si>
  <si>
    <t>68f8c0f3467be5a3544975cf</t>
  </si>
  <si>
    <t>68f8c0f3467be5a3544975d0</t>
  </si>
  <si>
    <t>Amazon Mktpl*nm3zw10e2</t>
  </si>
  <si>
    <t>68f625dfeb3728c97343f214</t>
  </si>
  <si>
    <t>AMAZON MKTPL*NM3ZW10E2</t>
  </si>
  <si>
    <t>Audible*nu1v14j00</t>
  </si>
  <si>
    <t>68f625dfeb3728c97343f215</t>
  </si>
  <si>
    <t>Audible*NU1V14J00</t>
  </si>
  <si>
    <t>68f7707b34a7027b1732cc63</t>
  </si>
  <si>
    <t>68f7707b34a7027b1732cc64</t>
  </si>
  <si>
    <t>Ag Travel Plaza Xx0190 Galloway NJ</t>
  </si>
  <si>
    <t>68f7707b34a7027b1732cc65</t>
  </si>
  <si>
    <t>AG TRAVEL PLAZA XX0190 GALLOWAY NJ</t>
  </si>
  <si>
    <t>68f7707b34a7027b1732cc66</t>
  </si>
  <si>
    <t>68f7707b34a7027b1732cc67</t>
  </si>
  <si>
    <t>68f7707b34a7027b1732cc68</t>
  </si>
  <si>
    <t>Mcdonald's F2159 West Chester PA</t>
  </si>
  <si>
    <t>68f7707b34a7027b1732cc69</t>
  </si>
  <si>
    <t>MCDONALD'S F2159 WEST CHESTER PA</t>
  </si>
  <si>
    <t>Eht Seahawks Swim Team Egg Harbor Tw NJ</t>
  </si>
  <si>
    <t>68f7707b34a7027b1732cc6a</t>
  </si>
  <si>
    <t>EHT SEAHAWKS SWIM TEAM EGG HARBOR TW NJ</t>
  </si>
  <si>
    <t>Bm * Tsuis Garden Atlanta GA</t>
  </si>
  <si>
    <t>68f7707b34a7027b1732cc6b</t>
  </si>
  <si>
    <t>BM * TSUIS GARDEN ATLANTA GA</t>
  </si>
  <si>
    <t>Amazon.com*nm0y27wn0</t>
  </si>
  <si>
    <t>68f380ec376782d152bf597c</t>
  </si>
  <si>
    <t>Amazon.com*NM0Y27WN0</t>
  </si>
  <si>
    <t>68f35b3ac14c1ef80c5e799b</t>
  </si>
  <si>
    <t>68f35b3ac14c1ef80c5e799c</t>
  </si>
  <si>
    <t>68f7707b34a7027b1732cc6c</t>
  </si>
  <si>
    <t>68f7707b34a7027b1732cc6d</t>
  </si>
  <si>
    <t>68f7707b34a7027b1732cc6e</t>
  </si>
  <si>
    <t>68f7707b34a7027b1732cc6f</t>
  </si>
  <si>
    <t>68f35b3ac14c1ef80c5e79a6</t>
  </si>
  <si>
    <t>68f35b3ac14c1ef80c5e79a7</t>
  </si>
  <si>
    <t>68f225b35e72d5db96009c4b</t>
  </si>
  <si>
    <t>Amazon MKTPL*NMx9821</t>
  </si>
  <si>
    <t>68f225b35e72d5db96009c4c</t>
  </si>
  <si>
    <t>AMAZON MKTPL*NMXXX9821</t>
  </si>
  <si>
    <t>68f1cb0f5e72d5db96eb7ee2</t>
  </si>
  <si>
    <t>68f1cb0f5e72d5db96eb7ee3</t>
  </si>
  <si>
    <t>Amazon Mktpl*nf69p1uv2</t>
  </si>
  <si>
    <t>68f0df7942ba23f85fdc5ea1</t>
  </si>
  <si>
    <t>AMAZON MKTPL*NF69P1UV2</t>
  </si>
  <si>
    <t>Check Paid # 1260</t>
  </si>
  <si>
    <t>68f072ec42ba23f85fc25972</t>
  </si>
  <si>
    <t>Check Paid # 1259</t>
  </si>
  <si>
    <t>68f072ec42ba23f85fc25973</t>
  </si>
  <si>
    <t>68f072ec42ba23f85fc25974</t>
  </si>
  <si>
    <t>Direct Deposit Trinet 10142payroll</t>
  </si>
  <si>
    <t>68f072ec42ba23f85fc25939</t>
  </si>
  <si>
    <t>DIRECT DEPOSIT TRINET 10142PAYROLL</t>
  </si>
  <si>
    <t>68f072ec42ba23f85fc2593a</t>
  </si>
  <si>
    <t>68f1d4905e72d5db96ed9552</t>
  </si>
  <si>
    <t>68f1d4905e72d5db96ed9553</t>
  </si>
  <si>
    <t>68f1d4905e72d5db96ed9554</t>
  </si>
  <si>
    <t>Amazon Mktpl*nmx2454o1</t>
  </si>
  <si>
    <t>68efea5f42ba23f85fa0b0d5</t>
  </si>
  <si>
    <t>AMAZON MKTPL*NMX2454O1</t>
  </si>
  <si>
    <t>Prime Video *nm1rf43c0</t>
  </si>
  <si>
    <t>68eea324c1dd7dd38a5855c6</t>
  </si>
  <si>
    <t>Prime Video *NM1RF43C0</t>
  </si>
  <si>
    <t>68eff671751b96b63d8c0572</t>
  </si>
  <si>
    <t>Amazon.com*nf2w27tw2</t>
  </si>
  <si>
    <t>68ed1b100d08502f3cd16efa</t>
  </si>
  <si>
    <t>Amazon.com*NF2W27TW2</t>
  </si>
  <si>
    <t>Amazon Mktpl*nm4ay0cf0</t>
  </si>
  <si>
    <t>68ed1b100d08502f3cd16efb</t>
  </si>
  <si>
    <t>AMAZON MKTPL*NM4AY0CF0</t>
  </si>
  <si>
    <t>Amazon.com*nf8jp3yt0</t>
  </si>
  <si>
    <t>68ed1b100d08502f3cd16efc</t>
  </si>
  <si>
    <t>Amazon.com*NF8JP3YT0</t>
  </si>
  <si>
    <t>Amazon Mktpl*nf6m68jt2</t>
  </si>
  <si>
    <t>68ed1b100d08502f3cd16efd</t>
  </si>
  <si>
    <t>AMAZON MKTPL*NF6M68JT2</t>
  </si>
  <si>
    <t>Saltwater Margate City NJ</t>
  </si>
  <si>
    <t>68ee2633751b96b63d2c528c</t>
  </si>
  <si>
    <t>SALTWATER MARGATE CITY NJ</t>
  </si>
  <si>
    <t>68ee2633751b96b63d2c528d</t>
  </si>
  <si>
    <t>68ee2633751b96b63d2c528e</t>
  </si>
  <si>
    <t>68ee2633751b96b63d2c528f</t>
  </si>
  <si>
    <t>68ee2633751b96b63d2c5290</t>
  </si>
  <si>
    <t>68ee2633751b96b63d2c5291</t>
  </si>
  <si>
    <t>Amazon.com*nf5787ff2</t>
  </si>
  <si>
    <t>68e9fc7caacc13a638eea1b8</t>
  </si>
  <si>
    <t>Amazon.com*NF5787FF2</t>
  </si>
  <si>
    <t>Amazon Mktpl*nf2rm16d0</t>
  </si>
  <si>
    <t>68eae2c4aacc13a6381bd7df</t>
  </si>
  <si>
    <t>AMAZON MKTPL*NF2RM16D0</t>
  </si>
  <si>
    <t>68ea46d8aacc13a638005d25</t>
  </si>
  <si>
    <t>Quanta Services Com USD0.x01 - Reinvestment Quanta Services Com Usd0.x0001</t>
  </si>
  <si>
    <t>68ea46d8aacc13a638005d26</t>
  </si>
  <si>
    <t>QUANTA SERVICES COM USD0.XXX01 - REINVESTMENT QUANTA SERVICES COM USD0.X0001</t>
  </si>
  <si>
    <t>68ea46d8aacc13a638005d30</t>
  </si>
  <si>
    <t>68ea46d8aacc13a638005d31</t>
  </si>
  <si>
    <t>68ea46d8aacc13a638005d46</t>
  </si>
  <si>
    <t>68ea46d8aacc13a638005d47</t>
  </si>
  <si>
    <t>68ea46d8aacc13a638005d3b</t>
  </si>
  <si>
    <t>68ea46d8aacc13a638005d3c</t>
  </si>
  <si>
    <t>68ea902baacc13a6380735dd</t>
  </si>
  <si>
    <t>68ee2633751b96b63d2c5292</t>
  </si>
  <si>
    <t>68e9d0fbaacc13a638e47caa</t>
  </si>
  <si>
    <t>Salesforce Inc Com - Reinvestment Salesforce Inc Com</t>
  </si>
  <si>
    <t>68e9d0fbaacc13a638e47cab</t>
  </si>
  <si>
    <t>SALESFORCE INC COM - REINVESTMENT SALESFORCE INC COM</t>
  </si>
  <si>
    <t>68ea902baacc13a6380735de</t>
  </si>
  <si>
    <t>Amazon Mktpl*nv4sa49a1</t>
  </si>
  <si>
    <t>68e8a9ffaacc13a638a6f329</t>
  </si>
  <si>
    <t>AMAZON MKTPL*NV4SA49A1</t>
  </si>
  <si>
    <t>Check Paid # 1293</t>
  </si>
  <si>
    <t>68e8018daacc13a6387f23c7</t>
  </si>
  <si>
    <t>68e8018daacc13a6387f23c8</t>
  </si>
  <si>
    <t>68e8dbf70d08502f3cfbd3c0</t>
  </si>
  <si>
    <t>68e8dbf70d08502f3cfbd3c1</t>
  </si>
  <si>
    <t>68e8dbf70d08502f3cfbd3c2</t>
  </si>
  <si>
    <t>Amazon Mktpl*nv8fg1pp2</t>
  </si>
  <si>
    <t>68e737d760cc400441300b82</t>
  </si>
  <si>
    <t>AMAZON MKTPL*NV8FG1PP2</t>
  </si>
  <si>
    <t>68e5ff5cce8e15c1da930a05</t>
  </si>
  <si>
    <t>68e5ff5cce8e15c1da930a06</t>
  </si>
  <si>
    <t>68e5ff5cce8e15c1da9309da</t>
  </si>
  <si>
    <t>68e5ff5cce8e15c1da9309db</t>
  </si>
  <si>
    <t>Amazon Mktpl*nv65w05j1</t>
  </si>
  <si>
    <t>68e59e2660cc400441d66e2d</t>
  </si>
  <si>
    <t>AMAZON MKTPL*NV65W05J1</t>
  </si>
  <si>
    <t>68e4a01bce8e15c1da45530a</t>
  </si>
  <si>
    <t>68e4a01bce8e15c1da45530b</t>
  </si>
  <si>
    <t>68e4a01bce8e15c1da4552ff</t>
  </si>
  <si>
    <t>68e4a01bce8e15c1da455300</t>
  </si>
  <si>
    <t>Sj Roofing Ventnor City NJ</t>
  </si>
  <si>
    <t>68e61b7ece8e15c1da991b64</t>
  </si>
  <si>
    <t>SJ ROOFING VENTNOR CITY NJ</t>
  </si>
  <si>
    <t>68e61b7ece8e15c1da991b65</t>
  </si>
  <si>
    <t>68e61b7ece8e15c1da991b66</t>
  </si>
  <si>
    <t>Amazon Mktpl*nv90z42e0</t>
  </si>
  <si>
    <t>68e42a4398ff812751a2921e</t>
  </si>
  <si>
    <t>AMAZON MKTPL*NV90Z42E0</t>
  </si>
  <si>
    <t>Amazon.com*nv0z94eh1</t>
  </si>
  <si>
    <t>68e42a4398ff812751a2921f</t>
  </si>
  <si>
    <t>Amazon.com*NV0Z94EH1</t>
  </si>
  <si>
    <t>Prime Video *nv1ks2ns1</t>
  </si>
  <si>
    <t>68e42a4398ff812751a29220</t>
  </si>
  <si>
    <t>Prime Video *NV1KS2NS1</t>
  </si>
  <si>
    <t>Amazon Mktpl*nv7m18es1</t>
  </si>
  <si>
    <t>68e42a4398ff812751a29221</t>
  </si>
  <si>
    <t>AMAZON MKTPL*NV7M18ES1</t>
  </si>
  <si>
    <t>68e5eb97ce8e15c1da8e87e7</t>
  </si>
  <si>
    <t>68e5eb97ce8e15c1da8e87e8</t>
  </si>
  <si>
    <t>68e5eb97ce8e15c1da8e87e9</t>
  </si>
  <si>
    <t>68e5eb97ce8e15c1da8e87ea</t>
  </si>
  <si>
    <t>69096169afcd26909ac901b6</t>
  </si>
  <si>
    <t>69096169afcd26909ac901ab</t>
  </si>
  <si>
    <t>6908fe2017d05b670bb4f702</t>
  </si>
  <si>
    <t>69087a0e17d05b670b9ceda8</t>
  </si>
  <si>
    <t>69084bed17d05b670b95a550</t>
  </si>
  <si>
    <t>69084bed17d05b670b95a55b</t>
  </si>
  <si>
    <t>69084bed17d05b670b95a566</t>
  </si>
  <si>
    <t>69084bed17d05b670b95a571</t>
  </si>
  <si>
    <t>69084bed17d05b670b95a57c</t>
  </si>
  <si>
    <t>69084bed17d05b670b95a587</t>
  </si>
  <si>
    <t>69084bed17d05b670b95a592</t>
  </si>
  <si>
    <t>69084bed17d05b670b95a5a8</t>
  </si>
  <si>
    <t>69084bed17d05b670b95a59d</t>
  </si>
  <si>
    <t>69084bed17d05b670b95a5b3</t>
  </si>
  <si>
    <t>69084bed17d05b670b95a5be</t>
  </si>
  <si>
    <t>69084bed17d05b670b95a5c9</t>
  </si>
  <si>
    <t>69084bed17d05b670b95a5d4</t>
  </si>
  <si>
    <t>69084bed17d05b670b95a5df</t>
  </si>
  <si>
    <t>69084bed17d05b670b95a5ea</t>
  </si>
  <si>
    <t>69084bed17d05b670b95a545</t>
  </si>
  <si>
    <t>6908337c17d05b670b8fcb82</t>
  </si>
  <si>
    <t>690799e617d05b670b68c161</t>
  </si>
  <si>
    <t>6906f4a017d05b670b53ff6d</t>
  </si>
  <si>
    <t>6906f4a117d05b670b53ff81</t>
  </si>
  <si>
    <t>6906f4a117d05b670b53ff92</t>
  </si>
  <si>
    <t>6906f4a117d05b670b53ffa7</t>
  </si>
  <si>
    <t>6906f4a117d05b670b53ffb6</t>
  </si>
  <si>
    <t>6906f4a117d05b670b53ffcf</t>
  </si>
  <si>
    <t>6906f4a117d05b670b53ffda</t>
  </si>
  <si>
    <t>6906f4a117d05b670b53fff0</t>
  </si>
  <si>
    <t>6906f4a117d05b670b53ffe5</t>
  </si>
  <si>
    <t>6906f4a117d05b670b540009</t>
  </si>
  <si>
    <t>6906f4a117d05b670b540014</t>
  </si>
  <si>
    <t>6906f4a117d05b670b54001f</t>
  </si>
  <si>
    <t>6906f4a117d05b670b54002a</t>
  </si>
  <si>
    <t>6906f4a117d05b670b540035</t>
  </si>
  <si>
    <t>6906f4a217d05b670b540040</t>
  </si>
  <si>
    <t>6906f4a017d05b670b53ff58</t>
  </si>
  <si>
    <t>6906d74bafcd26909a4847df</t>
  </si>
  <si>
    <t>6906d74bafcd26909a4847d4</t>
  </si>
  <si>
    <t>6906ab85afcd26909a3cacbb</t>
  </si>
  <si>
    <t>69066cb7afcd26909a2bc9fa</t>
  </si>
  <si>
    <t>6905a28a2d851abae30c666b</t>
  </si>
  <si>
    <t>6905a28a2d851abae30c6676</t>
  </si>
  <si>
    <t>6905a28a2d851abae30c6681</t>
  </si>
  <si>
    <t>6905a28a2d851abae30c668c</t>
  </si>
  <si>
    <t>6905a28b2d851abae30c6697</t>
  </si>
  <si>
    <t>6905a28b2d851abae30c66a2</t>
  </si>
  <si>
    <t>6905a28b2d851abae30c66ad</t>
  </si>
  <si>
    <t>6905a28b2d851abae30c66c3</t>
  </si>
  <si>
    <t>6905a28b2d851abae30c66b8</t>
  </si>
  <si>
    <t>6905a28b2d851abae30c66ce</t>
  </si>
  <si>
    <t>6905a28b2d851abae30c66d9</t>
  </si>
  <si>
    <t>6905a28b2d851abae30c66e4</t>
  </si>
  <si>
    <t>6905a28b2d851abae30c66ef</t>
  </si>
  <si>
    <t>6905a28b2d851abae30c66fa</t>
  </si>
  <si>
    <t>6905a28b2d851abae30c6705</t>
  </si>
  <si>
    <t>6905a28a2d851abae30c6660</t>
  </si>
  <si>
    <t>69059b80d34b4d9ec19a2e1e</t>
  </si>
  <si>
    <t>690577cc37c3611d7459d493</t>
  </si>
  <si>
    <t>690577cc37c3611d7459d488</t>
  </si>
  <si>
    <t>69055eac37c3611d74544a8f</t>
  </si>
  <si>
    <t>69045c9a37c3611d741ddec5</t>
  </si>
  <si>
    <t>69045c9a37c3611d741dded0</t>
  </si>
  <si>
    <t>69045c9a37c3611d741ddedb</t>
  </si>
  <si>
    <t>69045c9a37c3611d741ddee6</t>
  </si>
  <si>
    <t>69045c9a37c3611d741ddef1</t>
  </si>
  <si>
    <t>69045c9a37c3611d741ddefc</t>
  </si>
  <si>
    <t>69045c9a37c3611d741ddf07</t>
  </si>
  <si>
    <t>69045c9a37c3611d741ddf2b</t>
  </si>
  <si>
    <t>69045c9a37c3611d741ddf1a</t>
  </si>
  <si>
    <t>69045c9a37c3611d741ddf36</t>
  </si>
  <si>
    <t>69045c9a37c3611d741ddf41</t>
  </si>
  <si>
    <t>69045c9a37c3611d741ddf4c</t>
  </si>
  <si>
    <t>69045c9a37c3611d741ddf57</t>
  </si>
  <si>
    <t>69045c9a37c3611d741ddf62</t>
  </si>
  <si>
    <t>69045c9a37c3611d741ddf6d</t>
  </si>
  <si>
    <t>69045c9a37c3611d741ddeba</t>
  </si>
  <si>
    <t>690445e537c3611d7418d64b</t>
  </si>
  <si>
    <t>690436c1ae513ac44de4047c</t>
  </si>
  <si>
    <t>690436c1ae513ac44de40471</t>
  </si>
  <si>
    <t>6903af405dc65acc30acb06d</t>
  </si>
  <si>
    <t>6902e5f8b277885253546900</t>
  </si>
  <si>
    <t>6902e5f8b2778852535468eb</t>
  </si>
  <si>
    <t>6902b0875dc65acc30779a3d</t>
  </si>
  <si>
    <t>69029bfeb2778852534332d9</t>
  </si>
  <si>
    <t>69029bfeb2778852534332ef</t>
  </si>
  <si>
    <t>69029bfeb277885253433305</t>
  </si>
  <si>
    <t>69029bffb27788525343331c</t>
  </si>
  <si>
    <t>69029bffb277885253433338</t>
  </si>
  <si>
    <t>69029bffb27788525343335e</t>
  </si>
  <si>
    <t>69029bffb277885253433386</t>
  </si>
  <si>
    <t>69029bffb2778852534333c4</t>
  </si>
  <si>
    <t>69029bffb2778852534333a4</t>
  </si>
  <si>
    <t>69029bffb2778852534333ef</t>
  </si>
  <si>
    <t>69029bffb277885253433417</t>
  </si>
  <si>
    <t>69029c00b277885253433422</t>
  </si>
  <si>
    <t>69029c00b27788525343342d</t>
  </si>
  <si>
    <t>69029c00b277885253433438</t>
  </si>
  <si>
    <t>69029c00b277885253433451</t>
  </si>
  <si>
    <t>69029bfeb2778852534332c3</t>
  </si>
  <si>
    <t>69026a51a6a166b0488332cb</t>
  </si>
  <si>
    <t>6901c56647e362549bfb49cc</t>
  </si>
  <si>
    <t>6901a40ab1cb37d541348d58</t>
  </si>
  <si>
    <t>69014ad647e362549bdf046b</t>
  </si>
  <si>
    <t>69014ad647e362549bdf0476</t>
  </si>
  <si>
    <t>69008a90b1cb37d541f5566d</t>
  </si>
  <si>
    <t>69008a90b1cb37d541f55678</t>
  </si>
  <si>
    <t>69008a90b1cb37d541f55683</t>
  </si>
  <si>
    <t>69008a90b1cb37d541f5568e</t>
  </si>
  <si>
    <t>69008a90b1cb37d541f55699</t>
  </si>
  <si>
    <t>69008a90b1cb37d541f556a4</t>
  </si>
  <si>
    <t>69008a90b1cb37d541f556af</t>
  </si>
  <si>
    <t>69008a90b1cb37d541f556c5</t>
  </si>
  <si>
    <t>69008a90b1cb37d541f556ba</t>
  </si>
  <si>
    <t>69008a90b1cb37d541f556d0</t>
  </si>
  <si>
    <t>69008a90b1cb37d541f556db</t>
  </si>
  <si>
    <t>69008a90b1cb37d541f556e6</t>
  </si>
  <si>
    <t>69008a90b1cb37d541f556f1</t>
  </si>
  <si>
    <t>69008a90b1cb37d541f556fc</t>
  </si>
  <si>
    <t>69008a90b1cb37d541f55707</t>
  </si>
  <si>
    <t>69008a90b1cb37d541f55662</t>
  </si>
  <si>
    <t>6900623cb1cb37d541ebeb79</t>
  </si>
  <si>
    <t>6900623cb1cb37d541ebeb6e</t>
  </si>
  <si>
    <t>6900214347e362549ba00201</t>
  </si>
  <si>
    <t>690003e647e362549b98e081</t>
  </si>
  <si>
    <t>690003e647e362549b98e08c</t>
  </si>
  <si>
    <t>690003e647e362549b98e097</t>
  </si>
  <si>
    <t>690003e647e362549b98e0a2</t>
  </si>
  <si>
    <t>690003e647e362549b98e0ad</t>
  </si>
  <si>
    <t>690003e647e362549b98e0b8</t>
  </si>
  <si>
    <t>690003e747e362549b98e0c5</t>
  </si>
  <si>
    <t>690003e747e362549b98e0e7</t>
  </si>
  <si>
    <t>690003e747e362549b98e0dc</t>
  </si>
  <si>
    <t>690003e747e362549b98e0f2</t>
  </si>
  <si>
    <t>690003e747e362549b98e0fd</t>
  </si>
  <si>
    <t>690003e747e362549b98e108</t>
  </si>
  <si>
    <t>690003e747e362549b98e113</t>
  </si>
  <si>
    <t>690003e747e362549b98e11e</t>
  </si>
  <si>
    <t>690003e747e362549b98e129</t>
  </si>
  <si>
    <t>690003e647e362549b98e076</t>
  </si>
  <si>
    <t>68ffe97447e362549b9240fc</t>
  </si>
  <si>
    <t>68ffafd647e362549b83d4b9</t>
  </si>
  <si>
    <t>68fe6b19b1cb37d5417c8c4c</t>
  </si>
  <si>
    <t>68fe6b19b1cb37d5417c8c2b</t>
  </si>
  <si>
    <t>68fdcf3e46709a4b91c4e4b5</t>
  </si>
  <si>
    <t>68fdcf3e46709a4b91c4e4c0</t>
  </si>
  <si>
    <t>68fdcf3e46709a4b91c4e4cb</t>
  </si>
  <si>
    <t>68fdcf3e46709a4b91c4e4d6</t>
  </si>
  <si>
    <t>68fdcf3e46709a4b91c4e4e1</t>
  </si>
  <si>
    <t>68fdcf3e46709a4b91c4e4ec</t>
  </si>
  <si>
    <t>68fdcf3e46709a4b91c4e4f7</t>
  </si>
  <si>
    <t>68fdcf3e46709a4b91c4e50d</t>
  </si>
  <si>
    <t>68fdcf3e46709a4b91c4e502</t>
  </si>
  <si>
    <t>68fdcf3e46709a4b91c4e518</t>
  </si>
  <si>
    <t>68fdcf3e46709a4b91c4e523</t>
  </si>
  <si>
    <t>68fdcf3e46709a4b91c4e538</t>
  </si>
  <si>
    <t>68fdcf3e46709a4b91c4e547</t>
  </si>
  <si>
    <t>68fdcf3e46709a4b91c4e552</t>
  </si>
  <si>
    <t>68fdcf3e46709a4b91c4e55d</t>
  </si>
  <si>
    <t>68fdcf3d46709a4b91c4e4aa</t>
  </si>
  <si>
    <t>68fdadcf46709a4b91bf66d3</t>
  </si>
  <si>
    <t>68fd835d46709a4b91b544b6</t>
  </si>
  <si>
    <t>68fd74fdb1cb37d541554412</t>
  </si>
  <si>
    <t>68fc8364e35b4903810d1f4d</t>
  </si>
  <si>
    <t>68fc8364e35b4903810d1f58</t>
  </si>
  <si>
    <t>68fc8364e35b4903810d1f63</t>
  </si>
  <si>
    <t>68fc8364e35b4903810d1f6e</t>
  </si>
  <si>
    <t>68fc8364e35b4903810d1f79</t>
  </si>
  <si>
    <t>68fc8364e35b4903810d1f84</t>
  </si>
  <si>
    <t>68fc8364e35b4903810d1f95</t>
  </si>
  <si>
    <t>68fc8364e35b4903810d1fc0</t>
  </si>
  <si>
    <t>68fc8364e35b4903810d1faa</t>
  </si>
  <si>
    <t>68fc8364e35b4903810d1fd6</t>
  </si>
  <si>
    <t>68fc8364e35b4903810d1feb</t>
  </si>
  <si>
    <t>68fc8364e35b4903810d1fff</t>
  </si>
  <si>
    <t>68fc8364e35b4903810d2011</t>
  </si>
  <si>
    <t>68fc8364e35b4903810d2025</t>
  </si>
  <si>
    <t>68fc8364e35b4903810d2030</t>
  </si>
  <si>
    <t>68fc8364e35b4903810d1f42</t>
  </si>
  <si>
    <t>68fc4d57b1ad8640fae4af14</t>
  </si>
  <si>
    <t>68fc4d57b1ad8640fae4af09</t>
  </si>
  <si>
    <t>68fc2016b1ad8640fad9e03e</t>
  </si>
  <si>
    <t>68fbef7cb1ad8640face6b8f</t>
  </si>
  <si>
    <t>68fbef7cb1ad8640face6ba8</t>
  </si>
  <si>
    <t>68fbef7cb1ad8640face6bb3</t>
  </si>
  <si>
    <t>68fbef7cb1ad8640face6bd0</t>
  </si>
  <si>
    <t>68fbef7cb1ad8640face6bc5</t>
  </si>
  <si>
    <t>68fbef7cb1ad8640face6bf0</t>
  </si>
  <si>
    <t>68fbef7cb1ad8640face6c02</t>
  </si>
  <si>
    <t>68fbe9c6b1ad8640facce84e</t>
  </si>
  <si>
    <t>68fb4748e35b490381c93c11</t>
  </si>
  <si>
    <t>68fb179fe35b490381bf1762</t>
  </si>
  <si>
    <t>68fb179fe35b490381bf176d</t>
  </si>
  <si>
    <t>68fb179fe35b490381bf1778</t>
  </si>
  <si>
    <t>68fb179fe35b490381bf1783</t>
  </si>
  <si>
    <t>68fb179fe35b490381bf178e</t>
  </si>
  <si>
    <t>68fb179fe35b490381bf1799</t>
  </si>
  <si>
    <t>68fb179fe35b490381bf17a4</t>
  </si>
  <si>
    <t>68fb179fe35b490381bf17ba</t>
  </si>
  <si>
    <t>68fb179fe35b490381bf17af</t>
  </si>
  <si>
    <t>68fb179fe35b490381bf17c5</t>
  </si>
  <si>
    <t>68fb179fe35b490381bf17d0</t>
  </si>
  <si>
    <t>68fb179fe35b490381bf17db</t>
  </si>
  <si>
    <t>68fb179fe35b490381bf17e6</t>
  </si>
  <si>
    <t>68fb179fe35b490381bf17f1</t>
  </si>
  <si>
    <t>68fb179fe35b490381bf17fc</t>
  </si>
  <si>
    <t>68fb179ee35b490381bf1757</t>
  </si>
  <si>
    <t>68fabc82e35b490381a9e770</t>
  </si>
  <si>
    <t>68fa8f2be35b4903819f743a</t>
  </si>
  <si>
    <t>68fa0b72b82985abdd4b1470</t>
  </si>
  <si>
    <t>68f9bfa5b82985abdd399995</t>
  </si>
  <si>
    <t>68f9bfa5b82985abdd39997c</t>
  </si>
  <si>
    <t>68f98ee64e9d6bd29f2c9f7e</t>
  </si>
  <si>
    <t>68f98ee64e9d6bd29f2c9f89</t>
  </si>
  <si>
    <t>68f98ee64e9d6bd29f2c9f94</t>
  </si>
  <si>
    <t>68f98ee64e9d6bd29f2c9f9f</t>
  </si>
  <si>
    <t>68f98ee64e9d6bd29f2c9faa</t>
  </si>
  <si>
    <t>68f98ee64e9d6bd29f2c9fb5</t>
  </si>
  <si>
    <t>68f98ee64e9d6bd29f2c9fc0</t>
  </si>
  <si>
    <t>68f98ee64e9d6bd29f2c9fd6</t>
  </si>
  <si>
    <t>68f98ee64e9d6bd29f2c9fcb</t>
  </si>
  <si>
    <t>68f98ee64e9d6bd29f2c9fe1</t>
  </si>
  <si>
    <t>68f98ee64e9d6bd29f2c9fec</t>
  </si>
  <si>
    <t>68f98ee64e9d6bd29f2ca001</t>
  </si>
  <si>
    <t>68f98ee64e9d6bd29f2ca010</t>
  </si>
  <si>
    <t>68f98ee64e9d6bd29f2ca01b</t>
  </si>
  <si>
    <t>68f98ee64e9d6bd29f2ca026</t>
  </si>
  <si>
    <t>68f98ee64e9d6bd29f2c9f73</t>
  </si>
  <si>
    <t>68f937e7b82985abdd19b0b3</t>
  </si>
  <si>
    <t>68f8c0f3467be5a3544975c4</t>
  </si>
  <si>
    <t>68f862b6475adc239282e529</t>
  </si>
  <si>
    <t>68f7f173467be5a3541873e8</t>
  </si>
  <si>
    <t>68f7f173467be5a3541873d3</t>
  </si>
  <si>
    <t>68f7707b34a7027b1732cc4b</t>
  </si>
  <si>
    <t>68f7403934a7027b1726da91</t>
  </si>
  <si>
    <t>68f7403934a7027b1726da9c</t>
  </si>
  <si>
    <t>68f7403934a7027b1726daa7</t>
  </si>
  <si>
    <t>68f7403934a7027b1726dab2</t>
  </si>
  <si>
    <t>68f7403934a7027b1726dabd</t>
  </si>
  <si>
    <t>68f7403934a7027b1726dac8</t>
  </si>
  <si>
    <t>68f7403934a7027b1726dad3</t>
  </si>
  <si>
    <t>68f7403934a7027b1726dae9</t>
  </si>
  <si>
    <t>68f7403934a7027b1726dade</t>
  </si>
  <si>
    <t>68f7403934a7027b1726daf4</t>
  </si>
  <si>
    <t>68f7403934a7027b1726daff</t>
  </si>
  <si>
    <t>68f7403934a7027b1726db0a</t>
  </si>
  <si>
    <t>68f7403934a7027b1726db15</t>
  </si>
  <si>
    <t>68f7403934a7027b1726db20</t>
  </si>
  <si>
    <t>68f7403934a7027b1726db2b</t>
  </si>
  <si>
    <t>68f7403934a7027b1726da86</t>
  </si>
  <si>
    <t>68f6f10b34a7027b1715778b</t>
  </si>
  <si>
    <t>68f6c69259b65c69b30f5455</t>
  </si>
  <si>
    <t>68f6ad2eeb3728c9735bc964</t>
  </si>
  <si>
    <t>68f6ad2eeb3728c9735bc97c</t>
  </si>
  <si>
    <t>68f6ad2eeb3728c9735bc98c</t>
  </si>
  <si>
    <t>68f6ad2eeb3728c9735bc997</t>
  </si>
  <si>
    <t>68f6ad2eeb3728c9735bc9a2</t>
  </si>
  <si>
    <t>68f6ad2eeb3728c9735bc9ad</t>
  </si>
  <si>
    <t>68f6ad2eeb3728c9735bc9b8</t>
  </si>
  <si>
    <t>68f6ad2eeb3728c9735bc9ce</t>
  </si>
  <si>
    <t>68f6ad2eeb3728c9735bc9c3</t>
  </si>
  <si>
    <t>68f6ad2eeb3728c9735bc9d9</t>
  </si>
  <si>
    <t>68f6ad2eeb3728c9735bc9e4</t>
  </si>
  <si>
    <t>68f6ad2feb3728c9735bc9f5</t>
  </si>
  <si>
    <t>68f6ad2feb3728c9735bca0e</t>
  </si>
  <si>
    <t>68f6ad2feb3728c9735bca33</t>
  </si>
  <si>
    <t>68f6ad2feb3728c9735bca42</t>
  </si>
  <si>
    <t>68f6ad2deb3728c9735bc946</t>
  </si>
  <si>
    <t>68f697eefaac8fc459b18670</t>
  </si>
  <si>
    <t>68f697eefaac8fc459b1865f</t>
  </si>
  <si>
    <t>68f625dfeb3728c97343f20a</t>
  </si>
  <si>
    <t>68f5a258376782d1522624cc</t>
  </si>
  <si>
    <t>68f57280c14c1ef80cc35012</t>
  </si>
  <si>
    <t>68f53d43376782d1520de72f</t>
  </si>
  <si>
    <t>68f52809376782d15207e39d</t>
  </si>
  <si>
    <t>68f52809376782d15207e3a8</t>
  </si>
  <si>
    <t>68f52809376782d15207e3b3</t>
  </si>
  <si>
    <t>68f5280a376782d15207e3be</t>
  </si>
  <si>
    <t>68f5280a376782d15207e3c9</t>
  </si>
  <si>
    <t>68f5280a376782d15207e3d4</t>
  </si>
  <si>
    <t>68f5280a376782d15207e3df</t>
  </si>
  <si>
    <t>68f5280a376782d15207e3f5</t>
  </si>
  <si>
    <t>68f5280a376782d15207e3ea</t>
  </si>
  <si>
    <t>68f5280a376782d15207e400</t>
  </si>
  <si>
    <t>68f5280a376782d15207e40b</t>
  </si>
  <si>
    <t>68f5280a376782d15207e416</t>
  </si>
  <si>
    <t>68f5280a376782d15207e421</t>
  </si>
  <si>
    <t>68f5280a376782d15207e42c</t>
  </si>
  <si>
    <t>68f5280a376782d15207e437</t>
  </si>
  <si>
    <t>68f52809376782d15207e392</t>
  </si>
  <si>
    <t>68f44588c14c1ef80c8e1381</t>
  </si>
  <si>
    <t>68f44588c14c1ef80c8e1376</t>
  </si>
  <si>
    <t>68f41cbb376782d152dc30c9</t>
  </si>
  <si>
    <t>68f380ec376782d152bf5960</t>
  </si>
  <si>
    <t>68f35b37c14c1ef80c5e780d</t>
  </si>
  <si>
    <t>68f35b37c14c1ef80c5e7818</t>
  </si>
  <si>
    <t>68f35b38c14c1ef80c5e7823</t>
  </si>
  <si>
    <t>68f35b38c14c1ef80c5e7835</t>
  </si>
  <si>
    <t>68f35b38c14c1ef80c5e7850</t>
  </si>
  <si>
    <t>68f35b38c14c1ef80c5e7867</t>
  </si>
  <si>
    <t>68f35b38c14c1ef80c5e787d</t>
  </si>
  <si>
    <t>68f35b39c14c1ef80c5e78aa</t>
  </si>
  <si>
    <t>68f35b38c14c1ef80c5e7894</t>
  </si>
  <si>
    <t>68f35b39c14c1ef80c5e78be</t>
  </si>
  <si>
    <t>68f35b39c14c1ef80c5e78c9</t>
  </si>
  <si>
    <t>68f35b39c14c1ef80c5e78d4</t>
  </si>
  <si>
    <t>68f35b39c14c1ef80c5e78df</t>
  </si>
  <si>
    <t>68f35b39c14c1ef80c5e78ea</t>
  </si>
  <si>
    <t>68f35b39c14c1ef80c5e78f5</t>
  </si>
  <si>
    <t>68f35b37c14c1ef80c5e7802</t>
  </si>
  <si>
    <t>68f3063bc14c1ef80c4b5259</t>
  </si>
  <si>
    <t>68f28bbb5e72d5db96114620</t>
  </si>
  <si>
    <t>68f28bbb5e72d5db9611460b</t>
  </si>
  <si>
    <t>68f27c0c6cccb49189b7946a</t>
  </si>
  <si>
    <t>68f27c0c6cccb49189b7948a</t>
  </si>
  <si>
    <t>68f27c0c6cccb49189b79495</t>
  </si>
  <si>
    <t>68f27c0d6cccb49189b794ab</t>
  </si>
  <si>
    <t>68f27c0d6cccb49189b794a0</t>
  </si>
  <si>
    <t>68f225b25e72d5db96009c33</t>
  </si>
  <si>
    <t>68f1d4905e72d5db96ed9548</t>
  </si>
  <si>
    <t>68f1cb0d5e72d5db96eb7cdb</t>
  </si>
  <si>
    <t>68f1cb0d5e72d5db96eb7ce6</t>
  </si>
  <si>
    <t>68f1cb0d5e72d5db96eb7cf1</t>
  </si>
  <si>
    <t>68f1cb0d5e72d5db96eb7cfc</t>
  </si>
  <si>
    <t>68f1cb0d5e72d5db96eb7d07</t>
  </si>
  <si>
    <t>68f1cb0d5e72d5db96eb7d12</t>
  </si>
  <si>
    <t>68f1cb0d5e72d5db96eb7d1d</t>
  </si>
  <si>
    <t>68f1cb0e5e72d5db96eb7d33</t>
  </si>
  <si>
    <t>68f1cb0d5e72d5db96eb7d28</t>
  </si>
  <si>
    <t>68f1cb0e5e72d5db96eb7d3e</t>
  </si>
  <si>
    <t>68f1cb0e5e72d5db96eb7d4b</t>
  </si>
  <si>
    <t>68f1cb0e5e72d5db96eb7d60</t>
  </si>
  <si>
    <t>68f1cb0e5e72d5db96eb7d74</t>
  </si>
  <si>
    <t>68f1cb0e5e72d5db96eb7d88</t>
  </si>
  <si>
    <t>68f1cb0e5e72d5db96eb7da3</t>
  </si>
  <si>
    <t>68f1cb0d5e72d5db96eb7cd0</t>
  </si>
  <si>
    <t>68f1479f751b96b63dd3f205</t>
  </si>
  <si>
    <t>68f0df7942ba23f85fdc5e87</t>
  </si>
  <si>
    <t>68f08790751b96b63daf756b</t>
  </si>
  <si>
    <t>68f08790751b96b63daf7558</t>
  </si>
  <si>
    <t>68f072e942ba23f85fc2562e</t>
  </si>
  <si>
    <t>68f072e942ba23f85fc25655</t>
  </si>
  <si>
    <t>68f072e942ba23f85fc25670</t>
  </si>
  <si>
    <t>68f072e942ba23f85fc25688</t>
  </si>
  <si>
    <t>68f072e942ba23f85fc2569d</t>
  </si>
  <si>
    <t>68f072e942ba23f85fc256b4</t>
  </si>
  <si>
    <t>68f072e942ba23f85fc256cc</t>
  </si>
  <si>
    <t>68f072ea42ba23f85fc256fb</t>
  </si>
  <si>
    <t>68f072e942ba23f85fc256e4</t>
  </si>
  <si>
    <t>68f072ea42ba23f85fc25728</t>
  </si>
  <si>
    <t>68f072ea42ba23f85fc25747</t>
  </si>
  <si>
    <t>68f072ea42ba23f85fc25767</t>
  </si>
  <si>
    <t>68f072ea42ba23f85fc2577e</t>
  </si>
  <si>
    <t>68f072ea42ba23f85fc25794</t>
  </si>
  <si>
    <t>68f072ea42ba23f85fc257aa</t>
  </si>
  <si>
    <t>68f072e942ba23f85fc25616</t>
  </si>
  <si>
    <t>68eff671751b96b63d8c0548</t>
  </si>
  <si>
    <t>68efea5e42ba23f85fa0b0c1</t>
  </si>
  <si>
    <t>68ef50fa751b96b63d6b20c2</t>
  </si>
  <si>
    <t>68eeb405c1dd7dd38a5c8e67</t>
  </si>
  <si>
    <t>68eea322c1dd7dd38a58541c</t>
  </si>
  <si>
    <t>68eea322c1dd7dd38a58540d</t>
  </si>
  <si>
    <t>68eea322c1dd7dd38a585368</t>
  </si>
  <si>
    <t>68eea322c1dd7dd38a585373</t>
  </si>
  <si>
    <t>68eea322c1dd7dd38a58537e</t>
  </si>
  <si>
    <t>68eea322c1dd7dd38a585389</t>
  </si>
  <si>
    <t>68eea322c1dd7dd38a585394</t>
  </si>
  <si>
    <t>68eea322c1dd7dd38a58539f</t>
  </si>
  <si>
    <t>68eea322c1dd7dd38a5853aa</t>
  </si>
  <si>
    <t>68eea322c1dd7dd38a5853c0</t>
  </si>
  <si>
    <t>68eea322c1dd7dd38a5853b5</t>
  </si>
  <si>
    <t>68eea322c1dd7dd38a5853cb</t>
  </si>
  <si>
    <t>68eea322c1dd7dd38a5853d6</t>
  </si>
  <si>
    <t>68eea322c1dd7dd38a5853e1</t>
  </si>
  <si>
    <t>68eea322c1dd7dd38a5853ec</t>
  </si>
  <si>
    <t>68eea322c1dd7dd38a5853f7</t>
  </si>
  <si>
    <t>68eea322c1dd7dd38a585402</t>
  </si>
  <si>
    <t>68eea322c1dd7dd38a58535d</t>
  </si>
  <si>
    <t>68eea322c1dd7dd38a585431</t>
  </si>
  <si>
    <t>68ee2633751b96b63d2c5282</t>
  </si>
  <si>
    <t>68ed1b2076736f9b2d0acfd2</t>
  </si>
  <si>
    <t>68ed1b2076736f9b2d0acfe1</t>
  </si>
  <si>
    <t>68ed1b2076736f9b2d0acff1</t>
  </si>
  <si>
    <t>68ed1b2076736f9b2d0acffc</t>
  </si>
  <si>
    <t>68ed1b2176736f9b2d0ad007</t>
  </si>
  <si>
    <t>68ed1b2176736f9b2d0ad012</t>
  </si>
  <si>
    <t>68ed1b2176736f9b2d0ad01d</t>
  </si>
  <si>
    <t>68ed1b2176736f9b2d0ad039</t>
  </si>
  <si>
    <t>68ed1b2176736f9b2d0ad028</t>
  </si>
  <si>
    <t>68ed1b2176736f9b2d0ad04a</t>
  </si>
  <si>
    <t>68ed1b2176736f9b2d0ad055</t>
  </si>
  <si>
    <t>68ed1b2176736f9b2d0ad060</t>
  </si>
  <si>
    <t>68ed1b2176736f9b2d0ad06b</t>
  </si>
  <si>
    <t>68ed1b2176736f9b2d0ad076</t>
  </si>
  <si>
    <t>68ed1b2176736f9b2d0ad081</t>
  </si>
  <si>
    <t>68ed1b2076736f9b2d0acfc4</t>
  </si>
  <si>
    <t>68ed1b103f2c9aa948ab858d</t>
  </si>
  <si>
    <t>68ed1b0e76736f9b2d0acbb3</t>
  </si>
  <si>
    <t>68ed1b0e76736f9b2d0acb9d</t>
  </si>
  <si>
    <t>68ec6d07a7100999158d2a83</t>
  </si>
  <si>
    <t>68ec565e0d08502f3caadf95</t>
  </si>
  <si>
    <t>68ec3a86a71009991580f2cf</t>
  </si>
  <si>
    <t>68ec3a86a71009991580f2c4</t>
  </si>
  <si>
    <t>68ec319ba7100999157eea06</t>
  </si>
  <si>
    <t>68ed1b0d76736f9b2d0aca8a</t>
  </si>
  <si>
    <t>68ec23ef0d08502f3c9f1f12</t>
  </si>
  <si>
    <t>68ec23ef0d08502f3c9f1f31</t>
  </si>
  <si>
    <t>68ec23ef0d08502f3c9f1f43</t>
  </si>
  <si>
    <t>68ec23ef0d08502f3c9f1f58</t>
  </si>
  <si>
    <t>68ec23ef0d08502f3c9f1f6b</t>
  </si>
  <si>
    <t>68ec23ef0d08502f3c9f1f8c</t>
  </si>
  <si>
    <t>68ec23ef0d08502f3c9f1fa0</t>
  </si>
  <si>
    <t>68ec23ef0d08502f3c9f1fb6</t>
  </si>
  <si>
    <t>68ec23ef0d08502f3c9f1fab</t>
  </si>
  <si>
    <t>68ec23ef0d08502f3c9f1fc7</t>
  </si>
  <si>
    <t>68ec23ef0d08502f3c9f1fd2</t>
  </si>
  <si>
    <t>68ec23ef0d08502f3c9f1fdd</t>
  </si>
  <si>
    <t>68ec23ef0d08502f3c9f1fe8</t>
  </si>
  <si>
    <t>68ec23ef0d08502f3c9f1ff3</t>
  </si>
  <si>
    <t>68ec23ef0d08502f3c9f1ffe</t>
  </si>
  <si>
    <t>68ec23ee0d08502f3c9f1f06</t>
  </si>
  <si>
    <t>68eae07676736f9b2df73dc0</t>
  </si>
  <si>
    <t>68ea902aaacc13a6380735ad</t>
  </si>
  <si>
    <t>68ea4584aacc13a638fff9dd</t>
  </si>
  <si>
    <t>68ea4584aacc13a638fff9fd</t>
  </si>
  <si>
    <t>68ea4584aacc13a638fffa08</t>
  </si>
  <si>
    <t>68ea4584aacc13a638fffa1e</t>
  </si>
  <si>
    <t>68ea4584aacc13a638fffa13</t>
  </si>
  <si>
    <t>68ea4584aacc13a638fffa3e</t>
  </si>
  <si>
    <t>68ea4584aacc13a638fffa50</t>
  </si>
  <si>
    <t>68ea4584aacc13a638fffa66</t>
  </si>
  <si>
    <t>68ea4584aacc13a638fffa5b</t>
  </si>
  <si>
    <t>68e9fc7caacc13a638eea1ae</t>
  </si>
  <si>
    <t>68e9d0f8aacc13a638e47a4b</t>
  </si>
  <si>
    <t>68e9d0f8aacc13a638e47a56</t>
  </si>
  <si>
    <t>68e9d0f9aacc13a638e47a61</t>
  </si>
  <si>
    <t>68e9d0f9aacc13a638e47a6c</t>
  </si>
  <si>
    <t>68e9d0f9aacc13a638e47a77</t>
  </si>
  <si>
    <t>68e9d0f9aacc13a638e47a82</t>
  </si>
  <si>
    <t>68e9d0f9aacc13a638e47a8d</t>
  </si>
  <si>
    <t>68e9d0f9aacc13a638e47aa3</t>
  </si>
  <si>
    <t>68e9d0f9aacc13a638e47a98</t>
  </si>
  <si>
    <t>68e9d0f9aacc13a638e47ab3</t>
  </si>
  <si>
    <t>68e9d0f9aacc13a638e47acb</t>
  </si>
  <si>
    <t>68e9d0f9aacc13a638e47ae1</t>
  </si>
  <si>
    <t>68e9d0f9aacc13a638e47af7</t>
  </si>
  <si>
    <t>68e9d0f9aacc13a638e47b0f</t>
  </si>
  <si>
    <t>68e9d0f9aacc13a638e47b25</t>
  </si>
  <si>
    <t>68e9d0f8aacc13a638e47a40</t>
  </si>
  <si>
    <t>68e8dbf70d08502f3cfbd3b6</t>
  </si>
  <si>
    <t>68e8d654aacc13a638b09b87</t>
  </si>
  <si>
    <t>68e8d654aacc13a638b09b7c</t>
  </si>
  <si>
    <t>68e8a9ffaacc13a638a6f2f2</t>
  </si>
  <si>
    <t>68e87b0eaacc13a6389c3967</t>
  </si>
  <si>
    <t>68e81bd30d08502f3cced5b5</t>
  </si>
  <si>
    <t>68e81bd30d08502f3cced5a1</t>
  </si>
  <si>
    <t>68e814abaacc13a6388413b9</t>
  </si>
  <si>
    <t>68e8018caacc13a6387f2268</t>
  </si>
  <si>
    <t>68e8018caacc13a6387f2273</t>
  </si>
  <si>
    <t>68e8018caacc13a6387f227e</t>
  </si>
  <si>
    <t>68e8018caacc13a6387f2289</t>
  </si>
  <si>
    <t>68e8018caacc13a6387f2298</t>
  </si>
  <si>
    <t>68e8018caacc13a6387f22a5</t>
  </si>
  <si>
    <t>68e8018caacc13a6387f22b0</t>
  </si>
  <si>
    <t>68e8018caacc13a6387f22cc</t>
  </si>
  <si>
    <t>68e8018caacc13a6387f22bb</t>
  </si>
  <si>
    <t>68e8018caacc13a6387f22d7</t>
  </si>
  <si>
    <t>68e8018caacc13a6387f22e2</t>
  </si>
  <si>
    <t>68e8018caacc13a6387f22ed</t>
  </si>
  <si>
    <t>68e8018caacc13a6387f22f8</t>
  </si>
  <si>
    <t>68e8018caacc13a6387f2303</t>
  </si>
  <si>
    <t>68e8018caacc13a6387f2315</t>
  </si>
  <si>
    <t>68e8018caacc13a6387f225d</t>
  </si>
  <si>
    <t>68e737d760cc400441300b78</t>
  </si>
  <si>
    <t>68e6d92660cc4004411920b6</t>
  </si>
  <si>
    <t>68e6d92660cc4004411920d6</t>
  </si>
  <si>
    <t>68e6d92660cc4004411920e1</t>
  </si>
  <si>
    <t>68e6d92660cc4004411920f7</t>
  </si>
  <si>
    <t>68e6d92660cc4004411920ec</t>
  </si>
  <si>
    <t>68e6d92760cc400441192102</t>
  </si>
  <si>
    <t>68e6baccce8e15c1dab784e5</t>
  </si>
  <si>
    <t>68e6baccce8e15c1dab784cf</t>
  </si>
  <si>
    <t>68e6b44160cc4004410fee73</t>
  </si>
  <si>
    <t>68e61b7ece8e15c1da991b5a</t>
  </si>
  <si>
    <t>68e5ff5bce8e15c1da930865</t>
  </si>
  <si>
    <t>68e5ff5bce8e15c1da930870</t>
  </si>
  <si>
    <t>68e5ff5bce8e15c1da93087b</t>
  </si>
  <si>
    <t>68e5ff5bce8e15c1da930886</t>
  </si>
  <si>
    <t>68e5ff5bce8e15c1da930891</t>
  </si>
  <si>
    <t>68e5ff5bce8e15c1da93089c</t>
  </si>
  <si>
    <t>68e5ff5bce8e15c1da9308a7</t>
  </si>
  <si>
    <t>68e5ff5bce8e15c1da9308bd</t>
  </si>
  <si>
    <t>68e5ff5bce8e15c1da9308b2</t>
  </si>
  <si>
    <t>68e5ff5bce8e15c1da9308c8</t>
  </si>
  <si>
    <t>68e5ff5bce8e15c1da9308d3</t>
  </si>
  <si>
    <t>68e5ff5bce8e15c1da9308de</t>
  </si>
  <si>
    <t>68e5ff5bce8e15c1da9308ea</t>
  </si>
  <si>
    <t>68e5ff5bce8e15c1da930901</t>
  </si>
  <si>
    <t>68e5ff5bce8e15c1da930917</t>
  </si>
  <si>
    <t>68e5ff5bce8e15c1da93085a</t>
  </si>
  <si>
    <t>68e5eb97ce8e15c1da8e87dd</t>
  </si>
  <si>
    <t>68e59e2660cc400441d66e23</t>
  </si>
  <si>
    <t>68e57ac3ce8e15c1da724eb3</t>
  </si>
  <si>
    <t>68e4e12ace8e15c1da541cf5</t>
  </si>
  <si>
    <t>68e4e12ace8e15c1da541cea</t>
  </si>
  <si>
    <t>68e4a01ace8e15c1da455148</t>
  </si>
  <si>
    <t>68e4a01ace8e15c1da455155</t>
  </si>
  <si>
    <t>68e4a01ace8e15c1da45516e</t>
  </si>
  <si>
    <t>68e4a01ace8e15c1da455179</t>
  </si>
  <si>
    <t>68e4a01ace8e15c1da455184</t>
  </si>
  <si>
    <t>68e4a01ace8e15c1da45518f</t>
  </si>
  <si>
    <t>68e4a01ace8e15c1da45519a</t>
  </si>
  <si>
    <t>68e4a01ace8e15c1da4551b0</t>
  </si>
  <si>
    <t>68e4a01ace8e15c1da4551a5</t>
  </si>
  <si>
    <t>68e4a01ace8e15c1da4551bb</t>
  </si>
  <si>
    <t>68e4a01ace8e15c1da4551c6</t>
  </si>
  <si>
    <t>68e4a01ace8e15c1da4551d1</t>
  </si>
  <si>
    <t>68e4a01ace8e15c1da4551dc</t>
  </si>
  <si>
    <t>68e4a01ace8e15c1da4551e7</t>
  </si>
  <si>
    <t>68e4a01ace8e15c1da4551f2</t>
  </si>
  <si>
    <t>68e4a019ce8e15c1da45513d</t>
  </si>
  <si>
    <t>68e436e9f25aed3fb3ec1031</t>
  </si>
  <si>
    <t>68e436e9f25aed3fb3ec1026</t>
  </si>
  <si>
    <t>Amazon Mktpl*eg58z3tw3</t>
  </si>
  <si>
    <t>695fd35d35b0aab9b2f1db23</t>
  </si>
  <si>
    <t>AMAZON MKTPL*EG58Z3TW3</t>
  </si>
  <si>
    <t>Amazon Mktpl*686qk4fx3</t>
  </si>
  <si>
    <t>695fd35d35b0aab9b2f1db24</t>
  </si>
  <si>
    <t>AMAZON MKTPL*686QK4FX3</t>
  </si>
  <si>
    <t>695fd380f1a8925957a0cfe9</t>
  </si>
  <si>
    <t>695fd380f1a8925957a0cfea</t>
  </si>
  <si>
    <t>Check Paid # 1301</t>
  </si>
  <si>
    <t>695ede5af1a892595766fb23</t>
  </si>
  <si>
    <t>695ede5af1a892595766fb24</t>
  </si>
  <si>
    <t>695ede5af1a892595766fb3b</t>
  </si>
  <si>
    <t>695ede5af1a892595766fb3c</t>
  </si>
  <si>
    <t>695ede5af1a892595766fb3d</t>
  </si>
  <si>
    <t>Brookfield Renewable Partners Partnership Unit - Dividend Received as of x-X2-31 Brookfield Renewable Partners Partne...</t>
  </si>
  <si>
    <t>695ede5bf1a892595766fb60</t>
  </si>
  <si>
    <t>BROOKFIELD RENEWABLE PARTNERS PARTNERSHIP UNIT - DIVIDEND RECEIVED as of XXXX-X2-31 BROOKFIELD RENEWABLE PARTNERS PARTNE...</t>
  </si>
  <si>
    <t>Brookfield Renewable Partners Partnership Unit - Foreign Tax Paid as of x-X2-31 Brookfield Renewable Partners Partne...</t>
  </si>
  <si>
    <t>695ede5bf1a892595766fb61</t>
  </si>
  <si>
    <t>BROOKFIELD RENEWABLE PARTNERS PARTNERSHIP UNIT - FOREIGN TAX PAID as of XXXX-X2-31 BROOKFIELD RENEWABLE PARTNERS PARTNE...</t>
  </si>
  <si>
    <t>Brookfield Renewable Partners Partnership Unit - Reinvestment as of x-X2-31 Brookfield Renewable Partners Partne...</t>
  </si>
  <si>
    <t>695ede5bf1a892595766fb62</t>
  </si>
  <si>
    <t>BROOKFIELD RENEWABLE PARTNERS PARTNERSHIP UNIT - REINVESTMENT as of XXXX-X2-31 BROOKFIELD RENEWABLE PARTNERS PARTNE...</t>
  </si>
  <si>
    <t>Amazon Mktpl*n776v4f73</t>
  </si>
  <si>
    <t>695e0553f1a89259573831f3</t>
  </si>
  <si>
    <t>AMAZON MKTPL*N776V4F73</t>
  </si>
  <si>
    <t>Amazon Mktpl*3f75f52g3</t>
  </si>
  <si>
    <t>695e0553f1a89259573831f4</t>
  </si>
  <si>
    <t>AMAZON MKTPL*3F75F52G3</t>
  </si>
  <si>
    <t>Amazon Mktpl*uf3tc6o23</t>
  </si>
  <si>
    <t>695e0553f1a89259573831f5</t>
  </si>
  <si>
    <t>AMAZON MKTPL*UF3TC6O23</t>
  </si>
  <si>
    <t>Amazon Mktpl*c28pg3fl3</t>
  </si>
  <si>
    <t>695e0553f1a89259573831f6</t>
  </si>
  <si>
    <t>AMAZON MKTPL*C28PG3FL3</t>
  </si>
  <si>
    <t>Amazon Mktpl*fgx3580f3</t>
  </si>
  <si>
    <t>695e0553f1a89259573831f7</t>
  </si>
  <si>
    <t>AMAZON MKTPL*FGX3580F3</t>
  </si>
  <si>
    <t>695e0553f1a89259573831f8</t>
  </si>
  <si>
    <t>Prime Video *399rx3943</t>
  </si>
  <si>
    <t>6959b3ed8f2a9ead915af191</t>
  </si>
  <si>
    <t>Prime Video *399RX3943</t>
  </si>
  <si>
    <t>Prime Video *0t9bn6et3</t>
  </si>
  <si>
    <t>6959b3ed8f2a9ead915af192</t>
  </si>
  <si>
    <t>Prime Video *0T9BN6ET3</t>
  </si>
  <si>
    <t>Amazon.com*8q91i3tf3</t>
  </si>
  <si>
    <t>6959b3ed8f2a9ead915af193</t>
  </si>
  <si>
    <t>Amazon.com*8Q91I3TF3</t>
  </si>
  <si>
    <t>695a24be8f2a9ead917583b5</t>
  </si>
  <si>
    <t>695a24be8f2a9ead917583b6</t>
  </si>
  <si>
    <t>Prime Video *ne56o4gh3</t>
  </si>
  <si>
    <t>6959b3ed8f2a9ead915af194</t>
  </si>
  <si>
    <t>Prime Video *NE56O4GH3</t>
  </si>
  <si>
    <t>Amazon Mktpl*la0e34to3</t>
  </si>
  <si>
    <t>6959b3ed8f2a9ead915af195</t>
  </si>
  <si>
    <t>AMAZON MKTPL*LA0E34TO3</t>
  </si>
  <si>
    <t>Amazon Mktpl*ru4kl7ax3</t>
  </si>
  <si>
    <t>6959b3ed8f2a9ead915af196</t>
  </si>
  <si>
    <t>AMAZON MKTPL*RU4KL7AX3</t>
  </si>
  <si>
    <t>Brookfield Renewable Partners Partnership Unit - Interest Brookfield Renewable Partners Partne...</t>
  </si>
  <si>
    <t>695710908f2a9ead91be5523</t>
  </si>
  <si>
    <t>BROOKFIELD RENEWABLE PARTNERS PARTNERSHIP UNIT - INTEREST BROOKFIELD RENEWABLE PARTNERS PARTNE...</t>
  </si>
  <si>
    <t>695710908f2a9ead91be5524</t>
  </si>
  <si>
    <t>695710908f2a9ead91be5525</t>
  </si>
  <si>
    <t>695710908f2a9ead91be5526</t>
  </si>
  <si>
    <t>695710908f2a9ead91be5527</t>
  </si>
  <si>
    <t>695710908f2a9ead91be5528</t>
  </si>
  <si>
    <t>695710908f2a9ead91be5529</t>
  </si>
  <si>
    <t>695710908f2a9ead91be552a</t>
  </si>
  <si>
    <t>695710908f2a9ead91be552b</t>
  </si>
  <si>
    <t>695710908f2a9ead91be552c</t>
  </si>
  <si>
    <t>695710908f2a9ead91be5539</t>
  </si>
  <si>
    <t>695710908f2a9ead91be553a</t>
  </si>
  <si>
    <t>695710918f2a9ead91be5567</t>
  </si>
  <si>
    <t>695710918f2a9ead91be5568</t>
  </si>
  <si>
    <t>695710918f2a9ead91be5569</t>
  </si>
  <si>
    <t>695710918f2a9ead91be554f</t>
  </si>
  <si>
    <t>695710918f2a9ead91be5550</t>
  </si>
  <si>
    <t>695710918f2a9ead91be55a9</t>
  </si>
  <si>
    <t>695710918f2a9ead91be55aa</t>
  </si>
  <si>
    <t>695710918f2a9ead91be55ab</t>
  </si>
  <si>
    <t>695710918f2a9ead91be55ac</t>
  </si>
  <si>
    <t>695710908f2a9ead91be5544</t>
  </si>
  <si>
    <t>695710908f2a9ead91be5545</t>
  </si>
  <si>
    <t>695710918f2a9ead91be55bd</t>
  </si>
  <si>
    <t>695710918f2a9ead91be55be</t>
  </si>
  <si>
    <t>695710918f2a9ead91be55c8</t>
  </si>
  <si>
    <t>695710918f2a9ead91be55c9</t>
  </si>
  <si>
    <t>695710918f2a9ead91be55ca</t>
  </si>
  <si>
    <t>695710908f2a9ead91be550a</t>
  </si>
  <si>
    <t>695710908f2a9ead91be550b</t>
  </si>
  <si>
    <t>Amazon Mktpl*bk63w9gv3</t>
  </si>
  <si>
    <t>6955b6268f2a9ead916d2e14</t>
  </si>
  <si>
    <t>AMAZON MKTPL*BK63W9GV3</t>
  </si>
  <si>
    <t>Amazon Mktpl*f652j6123</t>
  </si>
  <si>
    <t>6955b6268f2a9ead916d2e15</t>
  </si>
  <si>
    <t>AMAZON MKTPL*F652J6123</t>
  </si>
  <si>
    <t>695710918f2a9ead91be55ad</t>
  </si>
  <si>
    <t>695710918f2a9ead91be55ae</t>
  </si>
  <si>
    <t>Direct Debit Vz Wireless Vevzw Webpay</t>
  </si>
  <si>
    <t>695710918f2a9ead91be55af</t>
  </si>
  <si>
    <t>DIRECT DEBIT VZ WIRELESS VEVZW WEBPAY</t>
  </si>
  <si>
    <t>695710918f2a9ead91be55b0</t>
  </si>
  <si>
    <t>Amazon Mktpl*bh8il1562</t>
  </si>
  <si>
    <t>6955b6268f2a9ead916d2e16</t>
  </si>
  <si>
    <t>AMAZON MKTPL*BH8IL1562</t>
  </si>
  <si>
    <t>Amazon Mktpl*916ha8kz3</t>
  </si>
  <si>
    <t>6955b6268f2a9ead916d2e17</t>
  </si>
  <si>
    <t>AMAZON MKTPL*916HA8KZ3</t>
  </si>
  <si>
    <t>695710908f2a9ead91be552d</t>
  </si>
  <si>
    <t>695710908f2a9ead91be552e</t>
  </si>
  <si>
    <t>695710908f2a9ead91be552f</t>
  </si>
  <si>
    <t>695710918f2a9ead91be55b1</t>
  </si>
  <si>
    <t>695710918f2a9ead91be55b2</t>
  </si>
  <si>
    <t>695710918f2a9ead91be55b3</t>
  </si>
  <si>
    <t>6955b6268f2a9ead916d2e18</t>
  </si>
  <si>
    <t>Amazon Kids+*f704c6zt3</t>
  </si>
  <si>
    <t>6955b6268f2a9ead916d2e19</t>
  </si>
  <si>
    <t>Amazon Kids+*F704C6ZT3</t>
  </si>
  <si>
    <t>Amazon Mktpl*6m9pr8lc3</t>
  </si>
  <si>
    <t>6955b6268f2a9ead916d2e1a</t>
  </si>
  <si>
    <t>AMAZON MKTPL*6M9PR8LC3</t>
  </si>
  <si>
    <t>694f7bfd0fb4d6bac28e0017</t>
  </si>
  <si>
    <t>694f7bfd0fb4d6bac28e0018</t>
  </si>
  <si>
    <t>694f7bfd0fb4d6bac28e0019</t>
  </si>
  <si>
    <t>694f7bfd0fb4d6bac28e001a</t>
  </si>
  <si>
    <t>Amazon Mktpl*0q0nt09b3</t>
  </si>
  <si>
    <t>694d93d88e4038d7fc296117</t>
  </si>
  <si>
    <t>AMAZON MKTPL*0Q0NT09B3</t>
  </si>
  <si>
    <t>Amazon Mktpl*oq5xe4iu3</t>
  </si>
  <si>
    <t>694d93d88e4038d7fc296118</t>
  </si>
  <si>
    <t>AMAZON MKTPL*OQ5XE4IU3</t>
  </si>
  <si>
    <t>694ded9c6b34d0f4733238cc</t>
  </si>
  <si>
    <t>694ded9c6b34d0f4733238cd</t>
  </si>
  <si>
    <t>694ded9c6b34d0f4733238ce</t>
  </si>
  <si>
    <t>694ded9c6b34d0f4733238cf</t>
  </si>
  <si>
    <t>694ded9c6b34d0f4733238d0</t>
  </si>
  <si>
    <t>694ded9c6b34d0f4733238d1</t>
  </si>
  <si>
    <t>694ded9c6b34d0f4733238d2</t>
  </si>
  <si>
    <t>694ded9c6b34d0f4733238d3</t>
  </si>
  <si>
    <t>694ded9d6b34d0f473323956</t>
  </si>
  <si>
    <t>694ded9d6b34d0f473323957</t>
  </si>
  <si>
    <t>694ded9d6b34d0f473323958</t>
  </si>
  <si>
    <t>694ded9d6b34d0f473323959</t>
  </si>
  <si>
    <t>694ded9c6b34d0f4733238a9</t>
  </si>
  <si>
    <t>694ded9c6b34d0f4733238aa</t>
  </si>
  <si>
    <t>694ded9c6b34d0f4733238ab</t>
  </si>
  <si>
    <t>694ded9c6b34d0f4733238ac</t>
  </si>
  <si>
    <t>694ded9b6b34d0f473323892</t>
  </si>
  <si>
    <t>694ded9b6b34d0f473323893</t>
  </si>
  <si>
    <t>Amazon Mktpl*9u80t4mg3</t>
  </si>
  <si>
    <t>694b706bb93003884b4c3481</t>
  </si>
  <si>
    <t>AMAZON MKTPL*9U80T4MG3</t>
  </si>
  <si>
    <t>Amazon.com*se5l48ii3</t>
  </si>
  <si>
    <t>694c543c6b34d0f473ddc9a2</t>
  </si>
  <si>
    <t>Amazon.com*SE5L48II3</t>
  </si>
  <si>
    <t>Amazon Mktpl*gg1wx3223</t>
  </si>
  <si>
    <t>694c543c6b34d0f473ddc9a3</t>
  </si>
  <si>
    <t>AMAZON MKTPL*GG1WX3223</t>
  </si>
  <si>
    <t>Amazon Mktpl*dy7hv5bm3</t>
  </si>
  <si>
    <t>694c543c6b34d0f473ddc9a4</t>
  </si>
  <si>
    <t>AMAZON MKTPL*DY7HV5BM3</t>
  </si>
  <si>
    <t>Amazon Mktpl*e21cm5me3</t>
  </si>
  <si>
    <t>694c543c6b34d0f473ddc9a5</t>
  </si>
  <si>
    <t>AMAZON MKTPL*E21CM5ME3</t>
  </si>
  <si>
    <t>Amazon Mktpl*sc1dq7w13</t>
  </si>
  <si>
    <t>694c543c6b34d0f473ddc9a6</t>
  </si>
  <si>
    <t>AMAZON MKTPL*SC1DQ7W13</t>
  </si>
  <si>
    <t>Amazon Mktpl*8w75o39o3</t>
  </si>
  <si>
    <t>694c543c6b34d0f473ddc9a7</t>
  </si>
  <si>
    <t>AMAZON MKTPL*8W75O39O3</t>
  </si>
  <si>
    <t>Amazon Mktpl*im4sa5fy3</t>
  </si>
  <si>
    <t>694c543c6b34d0f473ddc9a8</t>
  </si>
  <si>
    <t>AMAZON MKTPL*IM4SA5FY3</t>
  </si>
  <si>
    <t>Amazon.com*kq3kz3xt3</t>
  </si>
  <si>
    <t>694c543c6b34d0f473ddc9a9</t>
  </si>
  <si>
    <t>Amazon.com*KQ3KZ3XT3</t>
  </si>
  <si>
    <t>Amazon Mktpl*o573d1l83</t>
  </si>
  <si>
    <t>694c543c6b34d0f473ddc9aa</t>
  </si>
  <si>
    <t>AMAZON MKTPL*O573D1L83</t>
  </si>
  <si>
    <t>Amazon Mktpl*4i3yo6yu3</t>
  </si>
  <si>
    <t>694c543c6b34d0f473ddc9ab</t>
  </si>
  <si>
    <t>AMAZON MKTPL*4I3YO6YU3</t>
  </si>
  <si>
    <t>Vanguard Div Apprec Index Fd Admiral Shs - Dividend Received as of x-X2-22 Vanguard Div Apprec Index Fd Admiral Shs</t>
  </si>
  <si>
    <t>694bbd11b93003884b5ddd1a</t>
  </si>
  <si>
    <t>VANGUARD DIV APPREC INDEX FD ADMIRAL SHS - DIVIDEND RECEIVED as of XXXX-X2-22 VANGUARD DIV APPREC INDEX FD ADMIRAL SHS</t>
  </si>
  <si>
    <t>Vanguard Div Apprec Index Fd Admiral Shs - Reinvestment as of x-X2-22 Vanguard Div Apprec Index Fd Admiral Shs</t>
  </si>
  <si>
    <t>694bbd11b93003884b5ddd1b</t>
  </si>
  <si>
    <t>VANGUARD DIV APPREC INDEX FD ADMIRAL SHS - REINVESTMENT as of XXXX-X2-22 VANGUARD DIV APPREC INDEX FD ADMIRAL SHS</t>
  </si>
  <si>
    <t>694bbd11b93003884b5ddd1c</t>
  </si>
  <si>
    <t>694bbd11b93003884b5ddd1d</t>
  </si>
  <si>
    <t>694bbd11b93003884b5ddd1e</t>
  </si>
  <si>
    <t>694bbd11b93003884b5ddd1f</t>
  </si>
  <si>
    <t>694bbd11b93003884b5ddd20</t>
  </si>
  <si>
    <t>694bbd11b93003884b5ddd21</t>
  </si>
  <si>
    <t>Amazon Mktpl*r59mh6fp3</t>
  </si>
  <si>
    <t>694b706bb93003884b4c3482</t>
  </si>
  <si>
    <t>AMAZON MKTPL*R59MH6FP3</t>
  </si>
  <si>
    <t>Amazon.com*k97hg47f3</t>
  </si>
  <si>
    <t>694b706bb93003884b4c3483</t>
  </si>
  <si>
    <t>Amazon.com*K97HG47F3</t>
  </si>
  <si>
    <t>Dominion Energy Inc Com - Dividend Received as of x-X2-20 Dominion Energy Inc Com</t>
  </si>
  <si>
    <t>694a5c8316e4f6205377e174</t>
  </si>
  <si>
    <t>DOMINION ENERGY INC COM - DIVIDEND RECEIVED as of XXXX-X2-20 DOMINION ENERGY INC COM</t>
  </si>
  <si>
    <t>Dominion Energy Inc Com - Reinvestment as of x-X2-20 Dominion Energy Inc Com</t>
  </si>
  <si>
    <t>694a5c8316e4f6205377e175</t>
  </si>
  <si>
    <t>DOMINION ENERGY INC COM - REINVESTMENT as of XXXX-X2-20 DOMINION ENERGY INC COM</t>
  </si>
  <si>
    <t>694a5c8316e4f6205377e14a</t>
  </si>
  <si>
    <t>694a5c8316e4f6205377e14b</t>
  </si>
  <si>
    <t>Amazon Mktpl*tr1xt2vq3</t>
  </si>
  <si>
    <t>694a41d3190aa1bd02df5700</t>
  </si>
  <si>
    <t>AMAZON MKTPL*TR1XT2VQ3</t>
  </si>
  <si>
    <t>Amazon Mktpl*h77k902z3</t>
  </si>
  <si>
    <t>694a41d3190aa1bd02df5701</t>
  </si>
  <si>
    <t>AMAZON MKTPL*H77K902Z3</t>
  </si>
  <si>
    <t>Amazon.com*1q8rt3pb3</t>
  </si>
  <si>
    <t>694a41d3190aa1bd02df5702</t>
  </si>
  <si>
    <t>Amazon.com*1Q8RT3PB3</t>
  </si>
  <si>
    <t>Amazon Mktpl*si0on3lq3</t>
  </si>
  <si>
    <t>694a41d3190aa1bd02df5703</t>
  </si>
  <si>
    <t>AMAZON MKTPL*SI0ON3LQ3</t>
  </si>
  <si>
    <t>Amazon Mktpl*774ri08w3</t>
  </si>
  <si>
    <t>694a41d3190aa1bd02df5704</t>
  </si>
  <si>
    <t>AMAZON MKTPL*774RI08W3</t>
  </si>
  <si>
    <t>Amazon Mktpl*154bc8we3</t>
  </si>
  <si>
    <t>6947111e16e4f62053cad103</t>
  </si>
  <si>
    <t>AMAZON MKTPL*154BC8WE3</t>
  </si>
  <si>
    <t>Amazon Mktpl*996zx1713</t>
  </si>
  <si>
    <t>6947111e16e4f62053cad104</t>
  </si>
  <si>
    <t>AMAZON MKTPL*996ZX1713</t>
  </si>
  <si>
    <t>Amazon Mktpl*867uw4x83</t>
  </si>
  <si>
    <t>6947111e16e4f62053cad105</t>
  </si>
  <si>
    <t>AMAZON MKTPL*867UW4X83</t>
  </si>
  <si>
    <t>69474e8f16e4f62053da3a88</t>
  </si>
  <si>
    <t>69474e8f16e4f62053da3a89</t>
  </si>
  <si>
    <t>69474e8f16e4f62053da3a8a</t>
  </si>
  <si>
    <t>69474e8f16e4f62053da3a8b</t>
  </si>
  <si>
    <t>69474e8f16e4f62053da3a8c</t>
  </si>
  <si>
    <t>69474e8f16e4f62053da3a71</t>
  </si>
  <si>
    <t>69474e8f16e4f62053da3a72</t>
  </si>
  <si>
    <t>69474e8f16e4f62053da3a73</t>
  </si>
  <si>
    <t>Amazon Mktpl*2880w51g3</t>
  </si>
  <si>
    <t>6945c719c42109a44ac666d5</t>
  </si>
  <si>
    <t>AMAZON MKTPL*2880W51G3</t>
  </si>
  <si>
    <t>Amazon Mktpl*ek21f5kn3</t>
  </si>
  <si>
    <t>6945c719c42109a44ac666d6</t>
  </si>
  <si>
    <t>AMAZON MKTPL*EK21F5KN3</t>
  </si>
  <si>
    <t>Cameco Corp Com Npv Isin #cax3321l1085 Sedol #x60 - Dividend Received as of x-X2-16 Cameco Corp Com Npv Isin #cax3321l10...</t>
  </si>
  <si>
    <t>694541b3ce1742e2617d3423</t>
  </si>
  <si>
    <t>CAMECO CORP COM NPV ISIN #CAX3321L1085 SEDOL #XXXXX60 - DIVIDEND RECEIVED as of XXXX-X2-16 CAMECO CORP COM NPV ISIN #CAX3321L10...</t>
  </si>
  <si>
    <t>Cameco Corp Com Npv Isin #cax3321l1085 Sedol #x60 - Foreign Tax Paid as of x-X2-16 Cameco Corp Com Npv Isin #cax3321l10...</t>
  </si>
  <si>
    <t>694541b3ce1742e2617d3424</t>
  </si>
  <si>
    <t>CAMECO CORP COM NPV ISIN #CAX3321L1085 SEDOL #XXXXX60 - FOREIGN TAX PAID as of XXXX-X2-16 CAMECO CORP COM NPV ISIN #CAX3321L10...</t>
  </si>
  <si>
    <t>Cameco Corp Com Npv Isin #cax3321l1085 Sedol #x60 - Reinvestment as of x-X2-16 Cameco Corp Com Npv Isin #cax3321l10...</t>
  </si>
  <si>
    <t>694541b3ce1742e2617d3425</t>
  </si>
  <si>
    <t>CAMECO CORP COM NPV ISIN #CAX3321L1085 SEDOL #XXXXX60 - REINVESTMENT as of XXXX-X2-16 CAMECO CORP COM NPV ISIN #CAX3321L10...</t>
  </si>
  <si>
    <t>694541b3ce1742e2617d3426</t>
  </si>
  <si>
    <t>694541b3ce1742e2617d3427</t>
  </si>
  <si>
    <t>694541b3ce1742e2617d3428</t>
  </si>
  <si>
    <t>694541b3ce1742e2617d3429</t>
  </si>
  <si>
    <t>Amazon Mktpl*vq2cl8wa3</t>
  </si>
  <si>
    <t>6943a6205a0f8519cf180716</t>
  </si>
  <si>
    <t>AMAZON MKTPL*VQ2CL8WA3</t>
  </si>
  <si>
    <t>Amazon Mktpl*778og9t03</t>
  </si>
  <si>
    <t>6943a6205a0f8519cf180717</t>
  </si>
  <si>
    <t>AMAZON MKTPL*778OG9T03</t>
  </si>
  <si>
    <t>Amazon Mktpl*ow0vh3gn3</t>
  </si>
  <si>
    <t>6944518a5a0f8519cf383b36</t>
  </si>
  <si>
    <t>AMAZON MKTPL*OW0VH3GN3</t>
  </si>
  <si>
    <t>Amazon Mktpl*tt0m23bl3</t>
  </si>
  <si>
    <t>6944518a5a0f8519cf383b37</t>
  </si>
  <si>
    <t>AMAZON MKTPL*TT0M23BL3</t>
  </si>
  <si>
    <t>Amazon Mktpl*kv6x86vb3</t>
  </si>
  <si>
    <t>6944518a5a0f8519cf383b38</t>
  </si>
  <si>
    <t>AMAZON MKTPL*KV6X86VB3</t>
  </si>
  <si>
    <t>6943a6205a0f8519cf180718</t>
  </si>
  <si>
    <t>Amazon Mktpl*wb70v1643</t>
  </si>
  <si>
    <t>6943a6205a0f8519cf180719</t>
  </si>
  <si>
    <t>AMAZON MKTPL*WB70V1643</t>
  </si>
  <si>
    <t>Amazon Mktpl*nf8rt4qi3</t>
  </si>
  <si>
    <t>6943a6205a0f8519cf18071a</t>
  </si>
  <si>
    <t>AMAZON MKTPL*NF8RT4QI3</t>
  </si>
  <si>
    <t>Amazon Mktpl*ef3c79z23</t>
  </si>
  <si>
    <t>6943a6205a0f8519cf18071b</t>
  </si>
  <si>
    <t>AMAZON MKTPL*EF3C79Z23</t>
  </si>
  <si>
    <t>6943a224e18548a763e5dc8d</t>
  </si>
  <si>
    <t>6943a224e18548a763e5dc8e</t>
  </si>
  <si>
    <t>6943a224e18548a763e5dc80</t>
  </si>
  <si>
    <t>Check Paid # 1266</t>
  </si>
  <si>
    <t>6943a224e18548a763e5dc81</t>
  </si>
  <si>
    <t>6943a224e18548a763e5dc82</t>
  </si>
  <si>
    <t>69420838735a7283a976932b</t>
  </si>
  <si>
    <t>69420838735a7283a976932c</t>
  </si>
  <si>
    <t>69420838735a7283a976932d</t>
  </si>
  <si>
    <t>69420838735a7283a976932e</t>
  </si>
  <si>
    <t>Amazon Mktpl*2652e3em3</t>
  </si>
  <si>
    <t>6940b95fd56b0ac05999ae21</t>
  </si>
  <si>
    <t>AMAZON MKTPL*2652E3EM3</t>
  </si>
  <si>
    <t>Amazon Mktpl*gc18t9yh3</t>
  </si>
  <si>
    <t>6940b95fd56b0ac05999ae22</t>
  </si>
  <si>
    <t>AMAZON MKTPL*GC18T9YH3</t>
  </si>
  <si>
    <t>Amazon Mktpl*771bx8823</t>
  </si>
  <si>
    <t>6940b95fd56b0ac05999ae23</t>
  </si>
  <si>
    <t>AMAZON MKTPL*771BX8823</t>
  </si>
  <si>
    <t>Amazon Mktpl*y68nm3je3</t>
  </si>
  <si>
    <t>6940b95fd56b0ac05999ae24</t>
  </si>
  <si>
    <t>AMAZON MKTPL*Y68NM3JE3</t>
  </si>
  <si>
    <t>Amazon.com*bz8r51ll1</t>
  </si>
  <si>
    <t>6940b95fd56b0ac05999ae25</t>
  </si>
  <si>
    <t>Amazon.com*BZ8R51LL1</t>
  </si>
  <si>
    <t>Amazon Mktpl*x30m19mf3</t>
  </si>
  <si>
    <t>6940b95fd56b0ac05999ae26</t>
  </si>
  <si>
    <t>AMAZON MKTPL*X30M19MF3</t>
  </si>
  <si>
    <t>Amazon Mktpl*b476j3uz3</t>
  </si>
  <si>
    <t>6940b95fd56b0ac05999ae27</t>
  </si>
  <si>
    <t>AMAZON MKTPL*B476J3UZ3</t>
  </si>
  <si>
    <t>Amazon Mktpl*v270s2163</t>
  </si>
  <si>
    <t>693d5c30bd8c59d937f838a2</t>
  </si>
  <si>
    <t>AMAZON MKTPL*V270S2163</t>
  </si>
  <si>
    <t>Amazon Mktpl*4e5v77e73</t>
  </si>
  <si>
    <t>693d5c30bd8c59d937f838a3</t>
  </si>
  <si>
    <t>AMAZON MKTPL*4E5V77E73</t>
  </si>
  <si>
    <t>Amazon Mktpl*n789u20n3</t>
  </si>
  <si>
    <t>693d5c30bd8c59d937f838a4</t>
  </si>
  <si>
    <t>AMAZON MKTPL*N789U20N3</t>
  </si>
  <si>
    <t>Amazon Mktpl*f58lt2nv3</t>
  </si>
  <si>
    <t>693c6a8eff811d3e9ddbc0ca</t>
  </si>
  <si>
    <t>AMAZON MKTPL*F58LT2NV3</t>
  </si>
  <si>
    <t>693c9238ff811d3e9de60001</t>
  </si>
  <si>
    <t>693c9238ff811d3e9de60002</t>
  </si>
  <si>
    <t>693c9238ff811d3e9de60003</t>
  </si>
  <si>
    <t>Amazon Mktpl*id24p3lb3</t>
  </si>
  <si>
    <t>693a52234f90e00a7ebb135b</t>
  </si>
  <si>
    <t>AMAZON MKTPL*ID24P3LB3</t>
  </si>
  <si>
    <t>693b4ea089988ca73c924e2a</t>
  </si>
  <si>
    <t>693b4ea089988ca73c924e2b</t>
  </si>
  <si>
    <t>693b4ea089988ca73c924e2c</t>
  </si>
  <si>
    <t>693b4ea089988ca73c924e2d</t>
  </si>
  <si>
    <t>693b4ea089988ca73c924e2e</t>
  </si>
  <si>
    <t>693b4ea089988ca73c924e2f</t>
  </si>
  <si>
    <t>693b4ea089988ca73c924e30</t>
  </si>
  <si>
    <t>693b4ea089988ca73c924e31</t>
  </si>
  <si>
    <t>Fdic Insured Deposit at First Horizon Bk Not Covered by Sipc - Redemption From Core Account Fdic Insured Deposit at First Horizo...</t>
  </si>
  <si>
    <t>693b4ea089988ca73c924dde</t>
  </si>
  <si>
    <t>FDIC INSURED DEPOSIT AT FIRST HORIZON BK NOT COVERED BY SIPC - REDEMPTION FROM CORE ACCOUNT FDIC INSURED DEPOSIT AT FIRST HORIZO...</t>
  </si>
  <si>
    <t>693b4ea089988ca73c924ddf</t>
  </si>
  <si>
    <t>693b4ea089988ca73c924df7</t>
  </si>
  <si>
    <t>693b4ea089988ca73c924df8</t>
  </si>
  <si>
    <t>Amazon Mktpl*tj3z64gl3</t>
  </si>
  <si>
    <t>693a52234f90e00a7ebb135c</t>
  </si>
  <si>
    <t>AMAZON MKTPL*TJ3Z64GL3</t>
  </si>
  <si>
    <t>Amazon.com*tk8ft0gk3</t>
  </si>
  <si>
    <t>693a52234f90e00a7ebb135d</t>
  </si>
  <si>
    <t>Amazon.com*TK8FT0GK3</t>
  </si>
  <si>
    <t>Amazon Mktpl*bi1gx19h0</t>
  </si>
  <si>
    <t>693a52234f90e00a7ebb135e</t>
  </si>
  <si>
    <t>AMAZON MKTPL*BI1GX19H0</t>
  </si>
  <si>
    <t>Amazon Mktpl*bi2854un0</t>
  </si>
  <si>
    <t>693a52234f90e00a7ebb135f</t>
  </si>
  <si>
    <t>AMAZON MKTPL*BI2854UN0</t>
  </si>
  <si>
    <t>6939e5d74f90e00a7ea0a4c0</t>
  </si>
  <si>
    <t>6939e5d74f90e00a7ea0a4c1</t>
  </si>
  <si>
    <t>6939e5d74f90e00a7ea0a4c2</t>
  </si>
  <si>
    <t>Amazon Mktpl*bi17g6q30</t>
  </si>
  <si>
    <t>693a52234f90e00a7ebb1360</t>
  </si>
  <si>
    <t>AMAZON MKTPL*BI17G6Q30</t>
  </si>
  <si>
    <t>Amazon Mktpl*bi2dx8880</t>
  </si>
  <si>
    <t>693a52234f90e00a7ebb1361</t>
  </si>
  <si>
    <t>AMAZON MKTPL*BI2DX8880</t>
  </si>
  <si>
    <t>6937d9ece55401eb939f154b</t>
  </si>
  <si>
    <t>6937d9ece55401eb939f154c</t>
  </si>
  <si>
    <t>6937d9ece55401eb939f154d</t>
  </si>
  <si>
    <t>6937d9ece55401eb939f154e</t>
  </si>
  <si>
    <t>6937d9ece55401eb939f1558</t>
  </si>
  <si>
    <t>6937d9ece55401eb939f1559</t>
  </si>
  <si>
    <t>6937d9ece55401eb939f1563</t>
  </si>
  <si>
    <t>6937d9ece55401eb939f1564</t>
  </si>
  <si>
    <t>Amazon Mktpl*bi7124gk1</t>
  </si>
  <si>
    <t>6936bb91e55401eb93635fd7</t>
  </si>
  <si>
    <t>AMAZON MKTPL*BI7124GK1</t>
  </si>
  <si>
    <t>Amazon.com*bi1td6gg1</t>
  </si>
  <si>
    <t>6936bb91e55401eb93635fd8</t>
  </si>
  <si>
    <t>Amazon.com*BI1TD6GG1</t>
  </si>
  <si>
    <t>Amazon.com*bi3bh8nb0</t>
  </si>
  <si>
    <t>6936bb91e55401eb93635fd9</t>
  </si>
  <si>
    <t>Amazon.com*BI3BH8NB0</t>
  </si>
  <si>
    <t>Amazon Mktpl*bi09q1110</t>
  </si>
  <si>
    <t>6936bb91e55401eb93635fda</t>
  </si>
  <si>
    <t>AMAZON MKTPL*BI09Q1110</t>
  </si>
  <si>
    <t>Amazon.com*bi1st0ng0</t>
  </si>
  <si>
    <t>6936bb91e55401eb93635fdb</t>
  </si>
  <si>
    <t>Amazon.com*BI1ST0NG0</t>
  </si>
  <si>
    <t>Amazon Mktpl*bb24z5yg0</t>
  </si>
  <si>
    <t>69348673e55401eb93ed2f73</t>
  </si>
  <si>
    <t>AMAZON MKTPL*BB24Z5YG0</t>
  </si>
  <si>
    <t>6934f62ce55401eb9308d4dc</t>
  </si>
  <si>
    <t>6934f62ce55401eb9308d4dd</t>
  </si>
  <si>
    <t>6934f62ce55401eb9308d4de</t>
  </si>
  <si>
    <t>6934f62ce55401eb9308d4df</t>
  </si>
  <si>
    <t>Amazon Mktpl*bb8f40uf0</t>
  </si>
  <si>
    <t>69339912e55401eb93c010e6</t>
  </si>
  <si>
    <t>AMAZON MKTPL*BB8F40UF0</t>
  </si>
  <si>
    <t>69329fdd7772394ca394f36d</t>
  </si>
  <si>
    <t>69329fdd7772394ca394f36e</t>
  </si>
  <si>
    <t>69329fdd7772394ca394f36f</t>
  </si>
  <si>
    <t>69329fdd7772394ca394f370</t>
  </si>
  <si>
    <t>69329fde7772394ca394f399</t>
  </si>
  <si>
    <t>69329fde7772394ca394f39a</t>
  </si>
  <si>
    <t>Amazon Mktpl*bb94p3ke2</t>
  </si>
  <si>
    <t>6931f49b0ac040873f3fa2c4</t>
  </si>
  <si>
    <t>AMAZON MKTPL*BB94P3KE2</t>
  </si>
  <si>
    <t>Amazon Mktpl*bb0aq1ul2</t>
  </si>
  <si>
    <t>6931f49b0ac040873f3fa2c5</t>
  </si>
  <si>
    <t>AMAZON MKTPL*BB0AQ1UL2</t>
  </si>
  <si>
    <t>Enbridge Inc Com Isin #cax9250n1050 Sedol #x49 - Dividend Received as of x-X2-01 Enbridge Inc Com Isin #cax9250n1050 ...</t>
  </si>
  <si>
    <t>69321c33234aa0b28b7357a3</t>
  </si>
  <si>
    <t>ENBRIDGE INC COM ISIN #CAX9250N1050 SEDOL #XXXXX49 - DIVIDEND RECEIVED as of XXXX-X2-01 ENBRIDGE INC COM ISIN #CAX9250N1050 ...</t>
  </si>
  <si>
    <t>Enbridge Inc Com Isin #cax9250n1050 Sedol #x49 - Foreign Tax Paid as of x-X2-01 Enbridge Inc Com Isin #cax9250n1050 ...</t>
  </si>
  <si>
    <t>69321c33234aa0b28b7357a4</t>
  </si>
  <si>
    <t>ENBRIDGE INC COM ISIN #CAX9250N1050 SEDOL #XXXXX49 - FOREIGN TAX PAID as of XXXX-X2-01 ENBRIDGE INC COM ISIN #CAX9250N1050 ...</t>
  </si>
  <si>
    <t>Fortis Inc Com Isin #CAx1079 Sedol #x00 - Dividend Received as of x-X2-01 Fortis Inc Com Isin #CAx1079 Se...</t>
  </si>
  <si>
    <t>69321c33234aa0b28b7357a5</t>
  </si>
  <si>
    <t>FORTIS INC COM ISIN #CAXXXXXX1079 SEDOL #XXXXX00 - DIVIDEND RECEIVED as of XXXX-X2-01 FORTIS INC COM ISIN #CAXXXXXX1079 SE...</t>
  </si>
  <si>
    <t>Fortis Inc Com Isin #CAx1079 Sedol #x00 - Foreign Tax Paid as of x-X2-01 Fortis Inc Com Isin #CAx1079 Se...</t>
  </si>
  <si>
    <t>69321c33234aa0b28b7357a6</t>
  </si>
  <si>
    <t>FORTIS INC COM ISIN #CAXXXXXX1079 SEDOL #XXXXX00 - FOREIGN TAX PAID as of XXXX-X2-01 FORTIS INC COM ISIN #CAXXXXXX1079 SE...</t>
  </si>
  <si>
    <t>Enbridge Inc Com Isin #cax9250n1050 Sedol #x49 - Reinvestment as of x-X2-01 Enbridge Inc Com Isin #cax9250n1050 ...</t>
  </si>
  <si>
    <t>69321c33234aa0b28b7357a7</t>
  </si>
  <si>
    <t>ENBRIDGE INC COM ISIN #CAX9250N1050 SEDOL #XXXXX49 - REINVESTMENT as of XXXX-X2-01 ENBRIDGE INC COM ISIN #CAX9250N1050 ...</t>
  </si>
  <si>
    <t>Fortis Inc Com Isin #CAx1079 Sedol #x00 - Reinvestment as of x-X2-01 Fortis Inc Com Isin #CAx1079 Se...</t>
  </si>
  <si>
    <t>69321c33234aa0b28b7357a8</t>
  </si>
  <si>
    <t>FORTIS INC COM ISIN #CAXXXXXX1079 SEDOL #XXXXX00 - REINVESTMENT as of XXXX-X2-01 FORTIS INC COM ISIN #CAXXXXXX1079 SE...</t>
  </si>
  <si>
    <t>Check Paid # 1295</t>
  </si>
  <si>
    <t>69321c33234aa0b28b7357d2</t>
  </si>
  <si>
    <t>69321c33234aa0b28b7357d3</t>
  </si>
  <si>
    <t>6930042bf99049e217aadd2a</t>
  </si>
  <si>
    <t>6930042bf99049e217aadd2b</t>
  </si>
  <si>
    <t>Amazon.com*bb2xt8se2</t>
  </si>
  <si>
    <t>692e9275473b08102e7702c0</t>
  </si>
  <si>
    <t>Amazon.com*BB2XT8SE2</t>
  </si>
  <si>
    <t>Amazon Mktpl*bb1dp3tm0</t>
  </si>
  <si>
    <t>692ed133f99049e2176570d8</t>
  </si>
  <si>
    <t>AMAZON MKTPL*BB1DP3TM0</t>
  </si>
  <si>
    <t>Amazon.com*bb3md8m61</t>
  </si>
  <si>
    <t>692ed133f99049e2176570d9</t>
  </si>
  <si>
    <t>Amazon.com*BB3MD8M61</t>
  </si>
  <si>
    <t>692fbc4bf99049e2179aa598</t>
  </si>
  <si>
    <t>692fbc4bf99049e2179aa599</t>
  </si>
  <si>
    <t>Wec Energy Group Inc Com - Dividend Received Wec Energy Group Inc Com</t>
  </si>
  <si>
    <t>692fbc4bf99049e2179aa59a</t>
  </si>
  <si>
    <t>WEC ENERGY GROUP INC COM - DIVIDEND RECEIVED WEC ENERGY GROUP INC COM</t>
  </si>
  <si>
    <t>Wec Energy Group Inc Com - Reinvestment Wec Energy Group Inc Com</t>
  </si>
  <si>
    <t>692fbc4bf99049e2179aa59b</t>
  </si>
  <si>
    <t>WEC ENERGY GROUP INC COM - REINVESTMENT WEC ENERGY GROUP INC COM</t>
  </si>
  <si>
    <t>692fbc4bf99049e2179aa572</t>
  </si>
  <si>
    <t>692fbc4bf99049e2179aa573</t>
  </si>
  <si>
    <t>692fbc4bf99049e2179aa574</t>
  </si>
  <si>
    <t>692fbc4bf99049e2179aa58d</t>
  </si>
  <si>
    <t>692fbc4bf99049e2179aa58e</t>
  </si>
  <si>
    <t>Amazon Mktpl*bb3nn6ca1</t>
  </si>
  <si>
    <t>692e9275473b08102e7702c1</t>
  </si>
  <si>
    <t>AMAZON MKTPL*BB3NN6CA1</t>
  </si>
  <si>
    <t>Amazon Kids+*b202n5wn1</t>
  </si>
  <si>
    <t>692b3a7ef99049e217a02c76</t>
  </si>
  <si>
    <t>Amazon Kids+*B202N5WN1</t>
  </si>
  <si>
    <t>692b3a7ef99049e217a02c77</t>
  </si>
  <si>
    <t>692b9acaf99049e217b8d04d</t>
  </si>
  <si>
    <t>692b9acaf99049e217b8d04e</t>
  </si>
  <si>
    <t>692b9acaf99049e217b8d0a8</t>
  </si>
  <si>
    <t>692b9acaf99049e217b8d0a9</t>
  </si>
  <si>
    <t>692b9acaf99049e217b8d0be</t>
  </si>
  <si>
    <t>692b9acaf99049e217b8d0bf</t>
  </si>
  <si>
    <t>692b9acaf99049e217b8d0c0</t>
  </si>
  <si>
    <t>692b9acaf99049e217b8d0b3</t>
  </si>
  <si>
    <t>692b9acaf99049e217b8d0b4</t>
  </si>
  <si>
    <t>692b9acaf99049e217b8d09b</t>
  </si>
  <si>
    <t>692b9acaf99049e217b8d09c</t>
  </si>
  <si>
    <t>692b9acaf99049e217b8d09d</t>
  </si>
  <si>
    <t>692b9acaf99049e217b8d09e</t>
  </si>
  <si>
    <t>692b9acaf99049e217b8d090</t>
  </si>
  <si>
    <t>692b9acaf99049e217b8d091</t>
  </si>
  <si>
    <t>692b9acaf99049e217b8d042</t>
  </si>
  <si>
    <t>692b9acaf99049e217b8d043</t>
  </si>
  <si>
    <t>692b9acaf99049e217b8d085</t>
  </si>
  <si>
    <t>692b9acaf99049e217b8d086</t>
  </si>
  <si>
    <t>692b9acaf99049e217b8d063</t>
  </si>
  <si>
    <t>692b9acaf99049e217b8d064</t>
  </si>
  <si>
    <t>Amazon Mktpl*b26qn2b40</t>
  </si>
  <si>
    <t>69298a3bf99049e2174c392f</t>
  </si>
  <si>
    <t>AMAZON MKTPL*B26QN2B40</t>
  </si>
  <si>
    <t>Amazon Mktpl*b282f4hf2</t>
  </si>
  <si>
    <t>69298a3bf99049e2174c3930</t>
  </si>
  <si>
    <t>AMAZON MKTPL*B282F4HF2</t>
  </si>
  <si>
    <t>Amazon.com*b23nr5d61</t>
  </si>
  <si>
    <t>69298a3bf99049e2174c3931</t>
  </si>
  <si>
    <t>Amazon.com*B23NR5D61</t>
  </si>
  <si>
    <t>Amazon.com*b21sw7d52</t>
  </si>
  <si>
    <t>69298a3bf99049e2174c3932</t>
  </si>
  <si>
    <t>Amazon.com*B21SW7D52</t>
  </si>
  <si>
    <t>Amazon.com*b23q74pu1</t>
  </si>
  <si>
    <t>69298a3bf99049e2174c3933</t>
  </si>
  <si>
    <t>Amazon.com*B23Q74PU1</t>
  </si>
  <si>
    <t>Amazon Mktpl*b292y5fs0</t>
  </si>
  <si>
    <t>69298a3bf99049e2174c3934</t>
  </si>
  <si>
    <t>AMAZON MKTPL*B292Y5FS0</t>
  </si>
  <si>
    <t>Amazon Mktpl*b28ia3nl0</t>
  </si>
  <si>
    <t>69298a3bf99049e2174c3935</t>
  </si>
  <si>
    <t>AMAZON MKTPL*B28IA3NL0</t>
  </si>
  <si>
    <t>Amazon.com*b26gw00s1</t>
  </si>
  <si>
    <t>69298a3bf99049e2174c3936</t>
  </si>
  <si>
    <t>Amazon.com*B26GW00S1</t>
  </si>
  <si>
    <t>Amazon Mktpl*b22f000j2</t>
  </si>
  <si>
    <t>69298a3bf99049e2174c3937</t>
  </si>
  <si>
    <t>AMAZON MKTPL*B22F000J2</t>
  </si>
  <si>
    <t>Eaton Corporation Plc - Dividend Received as of x-X1-21 Eaton Corporation Plc</t>
  </si>
  <si>
    <t>6928a6465d99fb22e1cb0591</t>
  </si>
  <si>
    <t>EATON CORPORATION PLC - DIVIDEND RECEIVED as of XXXX-X1-21 EATON CORPORATION PLC</t>
  </si>
  <si>
    <t>Eaton Corporation Plc - Reinvestment as of x-X1-21 Eaton Corporation Plc</t>
  </si>
  <si>
    <t>6928a6465d99fb22e1cb0592</t>
  </si>
  <si>
    <t>EATON CORPORATION PLC - REINVESTMENT as of XXXX-X1-21 EATON CORPORATION PLC</t>
  </si>
  <si>
    <t>Debit Card Purchase Pos1025 Costco Whse #1 Manahawkin NJx5131A8F6JVE</t>
  </si>
  <si>
    <t>6928a6465d99fb22e1cb05ac</t>
  </si>
  <si>
    <t>DEBIT CARD PURCHASE POS1025 COSTCO WHSE #1 MANAHAWKIN NJXXXXXXXXX5131A8F6JVE</t>
  </si>
  <si>
    <t>Check Paid # 1265</t>
  </si>
  <si>
    <t>6928a6465d99fb22e1cb05ad</t>
  </si>
  <si>
    <t>6928a6465d99fb22e1cb05ae</t>
  </si>
  <si>
    <t>Amazon Mktpl*b25cv24x2</t>
  </si>
  <si>
    <t>6926707c43af2fe27ff620ed</t>
  </si>
  <si>
    <t>AMAZON MKTPL*B25CV24X2</t>
  </si>
  <si>
    <t>Amazon Mktpl*b25m56fr2</t>
  </si>
  <si>
    <t>6926707c43af2fe27ff620ee</t>
  </si>
  <si>
    <t>AMAZON MKTPL*B25M56FR2</t>
  </si>
  <si>
    <t>6928a6465d99fb22e1cb0593</t>
  </si>
  <si>
    <t>6928a6465d99fb22e1cb0594</t>
  </si>
  <si>
    <t>6928a6465d99fb22e1cb0595</t>
  </si>
  <si>
    <t>6928a6465d99fb22e1cb05af</t>
  </si>
  <si>
    <t>6928a6465d99fb22e1cb05b0</t>
  </si>
  <si>
    <t>Amazon Mktpl*b072i9yc2</t>
  </si>
  <si>
    <t>6926707c43af2fe27ff620ef</t>
  </si>
  <si>
    <t>AMAZON MKTPL*B072I9YC2</t>
  </si>
  <si>
    <t>Amazon.com*b06pt0912</t>
  </si>
  <si>
    <t>6926707c43af2fe27ff620f0</t>
  </si>
  <si>
    <t>Amazon.com*B06PT0912</t>
  </si>
  <si>
    <t>Amazon.com*b259n8cz2</t>
  </si>
  <si>
    <t>6926707c43af2fe27ff620f1</t>
  </si>
  <si>
    <t>Amazon.com*B259N8CZ2</t>
  </si>
  <si>
    <t>Amazon.com*bx6573fk1</t>
  </si>
  <si>
    <t>6926707c43af2fe27ff620f2</t>
  </si>
  <si>
    <t>Amazon.com*BX6573FK1</t>
  </si>
  <si>
    <t>Amazon Mktpl*b035m6pd0</t>
  </si>
  <si>
    <t>6926707c43af2fe27ff620f3</t>
  </si>
  <si>
    <t>AMAZON MKTPL*B035M6PD0</t>
  </si>
  <si>
    <t>Amazon Mktpl*b03fz65b0</t>
  </si>
  <si>
    <t>6926707c43af2fe27ff620f4</t>
  </si>
  <si>
    <t>AMAZON MKTPL*B03FZ65B0</t>
  </si>
  <si>
    <t>Amazon.com*b07cz5831</t>
  </si>
  <si>
    <t>6926707c43af2fe27ff620f5</t>
  </si>
  <si>
    <t>Amazon.com*B07CZ5831</t>
  </si>
  <si>
    <t>Amazon Mktpl*bxx0348z2</t>
  </si>
  <si>
    <t>6926707c43af2fe27ff620f6</t>
  </si>
  <si>
    <t>AMAZON MKTPL*BXX0348Z2</t>
  </si>
  <si>
    <t>6924cd211d246a45c4d95f20</t>
  </si>
  <si>
    <t>Adobe Inc Com - You Sold Adobe Inc Com</t>
  </si>
  <si>
    <t>6924cd211d246a45c4d95f21</t>
  </si>
  <si>
    <t>ADOBE INC COM - YOU SOLD ADOBE INC COM</t>
  </si>
  <si>
    <t>6924cd211d246a45c4d95f22</t>
  </si>
  <si>
    <t>6924cd211d246a45c4d95f23</t>
  </si>
  <si>
    <t>6924cd211d246a45c4d95f24</t>
  </si>
  <si>
    <t>Oracle Corp - You Sold Oracle Corp</t>
  </si>
  <si>
    <t>6924cd211d246a45c4d95f25</t>
  </si>
  <si>
    <t>ORACLE CORP - YOU SOLD ORACLE CORP</t>
  </si>
  <si>
    <t>6924cd211d246a45c4d95f26</t>
  </si>
  <si>
    <t>Salesforce Inc Com - You Sold Salesforce Inc Com</t>
  </si>
  <si>
    <t>6924cd211d246a45c4d95f27</t>
  </si>
  <si>
    <t>SALESFORCE INC COM - YOU SOLD SALESFORCE INC COM</t>
  </si>
  <si>
    <t>6924cd211d246a45c4d95f28</t>
  </si>
  <si>
    <t>Vanguard Target Ret 2035 Fd Investor Cl - You Sold Vanguard Target Ret 2035 Fd Investor Cl</t>
  </si>
  <si>
    <t>6924cd211d246a45c4d95f29</t>
  </si>
  <si>
    <t>VANGUARD TARGET RET 2035 FD INVESTOR CL - YOU SOLD VANGUARD TARGET RET 2035 FD INVESTOR CL</t>
  </si>
  <si>
    <t>Ishares Gold Tr Shares Represent - Journaled Auto Journal 1 to 2 Vs x-x97-2 Ishares Gold Tr Shares Represent</t>
  </si>
  <si>
    <t>6924cd211d246a45c4d95f2a</t>
  </si>
  <si>
    <t>ISHARES GOLD TR SHARES REPRESENT - JOURNALED AUTO JOURNAL 1 TO 2 VS XXX-XXXX97-2 ISHARES GOLD TR SHARES REPRESENT</t>
  </si>
  <si>
    <t>Ishares Gold Tr Shares Represent - Journaled Auto Journal 1 to 2 Vs x-x97-1 Ishares Gold Tr Shares Represent</t>
  </si>
  <si>
    <t>6924cd211d246a45c4d95f2b</t>
  </si>
  <si>
    <t>ISHARES GOLD TR SHARES REPRESENT - JOURNALED AUTO JOURNAL 1 TO 2 VS XXX-XXXX97-1 ISHARES GOLD TR SHARES REPRESENT</t>
  </si>
  <si>
    <t>6924cd211d246a45c4d95f2c</t>
  </si>
  <si>
    <t>Amazon Mktpl*b07w91gt1</t>
  </si>
  <si>
    <t>692192373e2a9c2618e21c80</t>
  </si>
  <si>
    <t>AMAZON MKTPL*B07W91GT1</t>
  </si>
  <si>
    <t>6920fc14b3edee8d10380163</t>
  </si>
  <si>
    <t>6920fc14b3edee8d10380164</t>
  </si>
  <si>
    <t>6920fc14b3edee8d10380165</t>
  </si>
  <si>
    <t>6920fc14b3edee8d10380166</t>
  </si>
  <si>
    <t>6920fc14b3edee8d10380167</t>
  </si>
  <si>
    <t>6920fc14b3edee8d10380168</t>
  </si>
  <si>
    <t>6920fc13b3edee8d10380156</t>
  </si>
  <si>
    <t>6920fc13b3edee8d10380157</t>
  </si>
  <si>
    <t>Amazon Mktpl*b01iv6nq0</t>
  </si>
  <si>
    <t>692192373e2a9c2618e21c81</t>
  </si>
  <si>
    <t>AMAZON MKTPL*B01IV6NQ0</t>
  </si>
  <si>
    <t>Prime Video *b08bd8nt0</t>
  </si>
  <si>
    <t>692192373e2a9c2618e21c82</t>
  </si>
  <si>
    <t>Prime Video *B08BD8NT0</t>
  </si>
  <si>
    <t>Amazon Mktpl*b02mi00d1</t>
  </si>
  <si>
    <t>692192373e2a9c2618e21c83</t>
  </si>
  <si>
    <t>AMAZON MKTPL*B02MI00D1</t>
  </si>
  <si>
    <t>6920fc14b3edee8d10380169</t>
  </si>
  <si>
    <t>Vanguard Real Estate Etf - You Sold Vanguard Real Estate Etf</t>
  </si>
  <si>
    <t>6920fc14b3edee8d1038016a</t>
  </si>
  <si>
    <t>VANGUARD REAL ESTATE ETF - YOU SOLD VANGUARD REAL ESTATE ETF</t>
  </si>
  <si>
    <t>6920fc14b3edee8d1038016b</t>
  </si>
  <si>
    <t>6920fc14b3edee8d1038016c</t>
  </si>
  <si>
    <t>Amazon Mktpl*b854r0ww0</t>
  </si>
  <si>
    <t>691e6263df69eab7c746f445</t>
  </si>
  <si>
    <t>AMAZON MKTPL*B854R0WW0</t>
  </si>
  <si>
    <t>Amazon Mktpl*b882g9yh1</t>
  </si>
  <si>
    <t>691e6263df69eab7c746f446</t>
  </si>
  <si>
    <t>AMAZON MKTPL*B882G9YH1</t>
  </si>
  <si>
    <t>Amazon Mktpl*b05id5ou0</t>
  </si>
  <si>
    <t>691e6263df69eab7c746f447</t>
  </si>
  <si>
    <t>AMAZON MKTPL*B05ID5OU0</t>
  </si>
  <si>
    <t>Amazon Mktpl*b89kv8yo0</t>
  </si>
  <si>
    <t>691e6263df69eab7c746f448</t>
  </si>
  <si>
    <t>AMAZON MKTPL*B89KV8YO0</t>
  </si>
  <si>
    <t>Amazon Mktpl*bx1201lz1</t>
  </si>
  <si>
    <t>691e6263df69eab7c746f449</t>
  </si>
  <si>
    <t>AMAZON MKTPL*BX1201LZ1</t>
  </si>
  <si>
    <t>Amazon Mktpl*b85s12i82</t>
  </si>
  <si>
    <t>691e6263df69eab7c746f44a</t>
  </si>
  <si>
    <t>AMAZON MKTPL*B85S12I82</t>
  </si>
  <si>
    <t>6920fc13b3edee8d10380158</t>
  </si>
  <si>
    <t>6920fc13b3edee8d10380159</t>
  </si>
  <si>
    <t>Amazon.com*b842s9iz0</t>
  </si>
  <si>
    <t>691e6263df69eab7c746f44b</t>
  </si>
  <si>
    <t>Amazon.com*B842S9IZ0</t>
  </si>
  <si>
    <t>Amazon.com*b80go62w2</t>
  </si>
  <si>
    <t>691e6263df69eab7c746f44c</t>
  </si>
  <si>
    <t>Amazon.com*B80GO62W2</t>
  </si>
  <si>
    <t>Amazon Mktpl*b08mu1c21</t>
  </si>
  <si>
    <t>691e6263df69eab7c746f44d</t>
  </si>
  <si>
    <t>AMAZON MKTPL*B08MU1C21</t>
  </si>
  <si>
    <t>691cf9f3df69eab7c7fd3cd6</t>
  </si>
  <si>
    <t>691cf9f3df69eab7c7fd3cd7</t>
  </si>
  <si>
    <t>691e6263df69eab7c746f44e</t>
  </si>
  <si>
    <t>Amazon Mktpl*b82wn14w2</t>
  </si>
  <si>
    <t>6919caece7c4eb3d1bfa0645</t>
  </si>
  <si>
    <t>AMAZON MKTPL*B82WN14W2</t>
  </si>
  <si>
    <t>69191429e7c4eb3d1bd40e71</t>
  </si>
  <si>
    <t>69191429e7c4eb3d1bd40e72</t>
  </si>
  <si>
    <t>69191429e7c4eb3d1bd40e54</t>
  </si>
  <si>
    <t>69191429e7c4eb3d1bd40e55</t>
  </si>
  <si>
    <t>69191429e7c4eb3d1bd40e2f</t>
  </si>
  <si>
    <t>69191429e7c4eb3d1bd40e30</t>
  </si>
  <si>
    <t>Insuff Fds/chk Retd 0x1262INSUFFICIENT Funds as of x-X1-13</t>
  </si>
  <si>
    <t>69191429e7c4eb3d1bd40e31</t>
  </si>
  <si>
    <t>INSUFF FDS/CHK RETD 0XXXXX1262INSUFFICIENT FUNDS as of XXXX-X1-13</t>
  </si>
  <si>
    <t>Check Paid # 1263</t>
  </si>
  <si>
    <t>69191429e7c4eb3d1bd40e32</t>
  </si>
  <si>
    <t>Check Paid # 1264</t>
  </si>
  <si>
    <t>69191429e7c4eb3d1bd40e33</t>
  </si>
  <si>
    <t>69191429e7c4eb3d1bd40e34</t>
  </si>
  <si>
    <t>Amazon Mktpl*b83c70ew1</t>
  </si>
  <si>
    <t>6916d7fb9732d354d2fd3fbf</t>
  </si>
  <si>
    <t>AMAZON MKTPL*B83C70EW1</t>
  </si>
  <si>
    <t>Amazon Mktpl*b84hd1el1</t>
  </si>
  <si>
    <t>6919caece7c4eb3d1bfa0646</t>
  </si>
  <si>
    <t>AMAZON MKTPL*B84HD1EL1</t>
  </si>
  <si>
    <t>Prime Video *b84ry8la1</t>
  </si>
  <si>
    <t>6916d7fb9732d354d2fd3fc0</t>
  </si>
  <si>
    <t>Prime Video *B84RY8LA1</t>
  </si>
  <si>
    <t>Amazon Mktpl*bt2gi9ga2</t>
  </si>
  <si>
    <t>69147d6f6037fd1d24c73b62</t>
  </si>
  <si>
    <t>AMAZON MKTPL*BT2GI9GA2</t>
  </si>
  <si>
    <t>Amazon.com*bt6of9wd0</t>
  </si>
  <si>
    <t>69147d6f6037fd1d24c73b63</t>
  </si>
  <si>
    <t>Amazon.com*BT6OF9WD0</t>
  </si>
  <si>
    <t>Amazon Mktpl*bt1i89ra1</t>
  </si>
  <si>
    <t>69147d6f6037fd1d24c73b64</t>
  </si>
  <si>
    <t>AMAZON MKTPL*BT1I89RA1</t>
  </si>
  <si>
    <t>Debit Card Purchase Nayax Vending 88 Hunt Valley MDx3399T01LZN</t>
  </si>
  <si>
    <t>6914d8e76037fd1d24d41674</t>
  </si>
  <si>
    <t>DEBIT CARD PURCHASE NAYAX VENDING 88 HUNT VALLEY MDXXXXXXXXXX3399T01LZN</t>
  </si>
  <si>
    <t>6914d8e76037fd1d24d41675</t>
  </si>
  <si>
    <t>6914d8e76037fd1d24d41676</t>
  </si>
  <si>
    <t>Amazon Mktpl*bt6j799z1</t>
  </si>
  <si>
    <t>6914008a0a57f52108e00745</t>
  </si>
  <si>
    <t>AMAZON MKTPL*BT6J799Z1</t>
  </si>
  <si>
    <t>Amazon Mktpl*btx9662o1</t>
  </si>
  <si>
    <t>6914008a0a57f52108e00746</t>
  </si>
  <si>
    <t>AMAZON MKTPL*BTX9662O1</t>
  </si>
  <si>
    <t>Amazon.com*bt8yd27c0</t>
  </si>
  <si>
    <t>6914008a0a57f52108e00747</t>
  </si>
  <si>
    <t>Amazon.com*BT8YD27C0</t>
  </si>
  <si>
    <t>6913cfdeaf129402f2f8744b</t>
  </si>
  <si>
    <t>6913cfdeaf129402f2f8744c</t>
  </si>
  <si>
    <t>69104c0faf129402f23d6377</t>
  </si>
  <si>
    <t>69104c0faf129402f23d6378</t>
  </si>
  <si>
    <t>690ea95a2cac40d381eda3aa</t>
  </si>
  <si>
    <t>690ea95a2cac40d381eda3ab</t>
  </si>
  <si>
    <t>690ea95a2cac40d381eda39f</t>
  </si>
  <si>
    <t>690ea95a2cac40d381eda3a0</t>
  </si>
  <si>
    <t>Check Paid # 1294</t>
  </si>
  <si>
    <t>690d66de1dba2ffa721b6503</t>
  </si>
  <si>
    <t>690d66de1dba2ffa721b6504</t>
  </si>
  <si>
    <t>6960c601100d3fc68d465fde</t>
  </si>
  <si>
    <t>695fd37fe605a3f6e5c7f70d</t>
  </si>
  <si>
    <t>695fd37fe605a3f6e5c7f718</t>
  </si>
  <si>
    <t>695fd37fe605a3f6e5c7f72d</t>
  </si>
  <si>
    <t>695fd37fe605a3f6e5c7f73a</t>
  </si>
  <si>
    <t>695fd37fe605a3f6e5c7f745</t>
  </si>
  <si>
    <t>695fd37fe605a3f6e5c7f752</t>
  </si>
  <si>
    <t>695fd37fe605a3f6e5c7f761</t>
  </si>
  <si>
    <t>695fd37fe605a3f6e5c7f777</t>
  </si>
  <si>
    <t>695fd37fe605a3f6e5c7f76c</t>
  </si>
  <si>
    <t>695fd37fe605a3f6e5c7f782</t>
  </si>
  <si>
    <t>695fd37fe605a3f6e5c7f78d</t>
  </si>
  <si>
    <t>695fd35dcca7a899617c3412</t>
  </si>
  <si>
    <t>695fd35ccca7a899617c33df</t>
  </si>
  <si>
    <t>695fd35dcca7a899617c349b</t>
  </si>
  <si>
    <t>695ef0c5f1a89259576bbea5</t>
  </si>
  <si>
    <t>695fd35be605a3f6e5c7f40d</t>
  </si>
  <si>
    <t>695ef0c5f1a89259576bbe99</t>
  </si>
  <si>
    <t>695fd35be605a3f6e5c7f402</t>
  </si>
  <si>
    <t>695ede59f1a892595766f980</t>
  </si>
  <si>
    <t>695ede59f1a892595766f98b</t>
  </si>
  <si>
    <t>695fd35ce605a3f6e5c7f4c8</t>
  </si>
  <si>
    <t>695ede59f1a892595766f996</t>
  </si>
  <si>
    <t>695ede59f1a892595766f9a1</t>
  </si>
  <si>
    <t>695ede59f1a892595766f9ac</t>
  </si>
  <si>
    <t>695ede59f1a892595766f9b7</t>
  </si>
  <si>
    <t>695fd35ce605a3f6e5c7f4e8</t>
  </si>
  <si>
    <t>695ede59f1a892595766f9c2</t>
  </si>
  <si>
    <t>695fd35ce605a3f6e5c7f4f3</t>
  </si>
  <si>
    <t>695ede59f1a892595766f9d8</t>
  </si>
  <si>
    <t>695fd35ce605a3f6e5c7f509</t>
  </si>
  <si>
    <t>695ede59f1a892595766f9cd</t>
  </si>
  <si>
    <t>695fd35ce605a3f6e5c7f4fe</t>
  </si>
  <si>
    <t>695ede59f1a892595766f9e3</t>
  </si>
  <si>
    <t>695ede59f1a892595766f9ee</t>
  </si>
  <si>
    <t>695e0553f1a89259573831e9</t>
  </si>
  <si>
    <t>695fd35ccca7a899617c3379</t>
  </si>
  <si>
    <t>695a2e14ad948fb15a95b7dc</t>
  </si>
  <si>
    <t>695a2e14ad948fb15a95b7d1</t>
  </si>
  <si>
    <t>695a24bc8f2a9ead9175824e</t>
  </si>
  <si>
    <t>695a24bc8f2a9ead91758259</t>
  </si>
  <si>
    <t>695a24bd8f2a9ead91758264</t>
  </si>
  <si>
    <t>695a24bd8f2a9ead9175826f</t>
  </si>
  <si>
    <t>695a24bd8f2a9ead9175827a</t>
  </si>
  <si>
    <t>695a24bd8f2a9ead91758285</t>
  </si>
  <si>
    <t>695a24bd8f2a9ead91758299</t>
  </si>
  <si>
    <t>695a24bd8f2a9ead917582bc</t>
  </si>
  <si>
    <t>695a24bd8f2a9ead917582b1</t>
  </si>
  <si>
    <t>695a24bd8f2a9ead917582c7</t>
  </si>
  <si>
    <t>695a24bd8f2a9ead917582d2</t>
  </si>
  <si>
    <t>6959b3ed8f2a9ead915af187</t>
  </si>
  <si>
    <t>69575e1cad948fb15af03b34</t>
  </si>
  <si>
    <t>69575e1cad948fb15af03b29</t>
  </si>
  <si>
    <t>6957108e8f2a9ead91be5387</t>
  </si>
  <si>
    <t>6957108e8f2a9ead91be5392</t>
  </si>
  <si>
    <t>6957108e8f2a9ead91be539d</t>
  </si>
  <si>
    <t>6957108f8f2a9ead91be53a8</t>
  </si>
  <si>
    <t>6957108f8f2a9ead91be53b3</t>
  </si>
  <si>
    <t>6957108f8f2a9ead91be53be</t>
  </si>
  <si>
    <t>6957108f8f2a9ead91be53c9</t>
  </si>
  <si>
    <t>6957108f8f2a9ead91be53df</t>
  </si>
  <si>
    <t>6957108f8f2a9ead91be53d4</t>
  </si>
  <si>
    <t>6957108f8f2a9ead91be53ea</t>
  </si>
  <si>
    <t>6957108f8f2a9ead91be53f5</t>
  </si>
  <si>
    <t>6955b6268f2a9ead916d2e04</t>
  </si>
  <si>
    <t>69524be5cd2ed9d9bfccff4c</t>
  </si>
  <si>
    <t>69524be5cd2ed9d9bfccff57</t>
  </si>
  <si>
    <t>6952441ccd2ed9d9bfcb75b8</t>
  </si>
  <si>
    <t>6952441ccd2ed9d9bfcb75c3</t>
  </si>
  <si>
    <t>6952441ccd2ed9d9bfcb75ce</t>
  </si>
  <si>
    <t>6952441ccd2ed9d9bfcb75d9</t>
  </si>
  <si>
    <t>6952441ccd2ed9d9bfcb75e4</t>
  </si>
  <si>
    <t>6952441ccd2ed9d9bfcb75ef</t>
  </si>
  <si>
    <t>6952441ccd2ed9d9bfcb75fa</t>
  </si>
  <si>
    <t>6952441ccd2ed9d9bfcb7610</t>
  </si>
  <si>
    <t>6952441ccd2ed9d9bfcb7605</t>
  </si>
  <si>
    <t>6952441ccd2ed9d9bfcb761b</t>
  </si>
  <si>
    <t>6952441dcd2ed9d9bfcb7626</t>
  </si>
  <si>
    <t>6951d27f0fb4d6bac202ee34</t>
  </si>
  <si>
    <t>69511cc20fb4d6bac2e2c035</t>
  </si>
  <si>
    <t>69511cc20fb4d6bac2e2c02a</t>
  </si>
  <si>
    <t>6950f70f0fb4d6bac2dc5669</t>
  </si>
  <si>
    <t>6950f70f0fb4d6bac2dc5674</t>
  </si>
  <si>
    <t>6950f70f0fb4d6bac2dc567f</t>
  </si>
  <si>
    <t>6950f70f0fb4d6bac2dc568a</t>
  </si>
  <si>
    <t>6950f70f0fb4d6bac2dc5695</t>
  </si>
  <si>
    <t>6950f70f0fb4d6bac2dc56a0</t>
  </si>
  <si>
    <t>6950f70f0fb4d6bac2dc56ab</t>
  </si>
  <si>
    <t>6950f70f0fb4d6bac2dc56c1</t>
  </si>
  <si>
    <t>6950f70f0fb4d6bac2dc56b6</t>
  </si>
  <si>
    <t>6950f7100fb4d6bac2dc56cc</t>
  </si>
  <si>
    <t>6950f7100fb4d6bac2dc56d7</t>
  </si>
  <si>
    <t>694fb0240fb4d6bac299753d</t>
  </si>
  <si>
    <t>694f7bfc0fb4d6bac28dfedb</t>
  </si>
  <si>
    <t>694f7bfc0fb4d6bac28dfee6</t>
  </si>
  <si>
    <t>694f7bfc0fb4d6bac28dfef1</t>
  </si>
  <si>
    <t>694f7bfc0fb4d6bac28dfefc</t>
  </si>
  <si>
    <t>694f7bfc0fb4d6bac28dff07</t>
  </si>
  <si>
    <t>694f7bfc0fb4d6bac28dff12</t>
  </si>
  <si>
    <t>694f7bfc0fb4d6bac28dff1d</t>
  </si>
  <si>
    <t>694f7bfc0fb4d6bac28dff33</t>
  </si>
  <si>
    <t>694f7bfc0fb4d6bac28dff28</t>
  </si>
  <si>
    <t>694f7bfc0fb4d6bac28dff3e</t>
  </si>
  <si>
    <t>694f7bfc0fb4d6bac28dff49</t>
  </si>
  <si>
    <t>694f3bb30fb4d6bac27ec8a4</t>
  </si>
  <si>
    <t>694f3bb30fb4d6bac27ec899</t>
  </si>
  <si>
    <t>694ed3d2cd2ed9d9bf122ad6</t>
  </si>
  <si>
    <t>694e0ec86b34d0f4733a09bc</t>
  </si>
  <si>
    <t>694e0ec86b34d0f4733a09b1</t>
  </si>
  <si>
    <t>694ded986b34d0f4733235ec</t>
  </si>
  <si>
    <t>694ded986b34d0f4733235f9</t>
  </si>
  <si>
    <t>694ded986b34d0f47332360c</t>
  </si>
  <si>
    <t>694ded986b34d0f47332361e</t>
  </si>
  <si>
    <t>694ded986b34d0f473323633</t>
  </si>
  <si>
    <t>694ded986b34d0f47332364b</t>
  </si>
  <si>
    <t>694ded986b34d0f473323663</t>
  </si>
  <si>
    <t>694ded996b34d0f473323689</t>
  </si>
  <si>
    <t>694ded996b34d0f473323677</t>
  </si>
  <si>
    <t>694ded996b34d0f473323694</t>
  </si>
  <si>
    <t>694ded996b34d0f47332369f</t>
  </si>
  <si>
    <t>694d93d88e4038d7fc2960fd</t>
  </si>
  <si>
    <t>694bbd10b93003884b5ddbd5</t>
  </si>
  <si>
    <t>694bbd10b93003884b5ddbe0</t>
  </si>
  <si>
    <t>694bbd10b93003884b5ddbeb</t>
  </si>
  <si>
    <t>694bbd10b93003884b5ddbf6</t>
  </si>
  <si>
    <t>694bbd10b93003884b5ddc01</t>
  </si>
  <si>
    <t>694bbd10b93003884b5ddc0c</t>
  </si>
  <si>
    <t>694bbd10b93003884b5ddc17</t>
  </si>
  <si>
    <t>694bbd10b93003884b5ddc2d</t>
  </si>
  <si>
    <t>694bbd10b93003884b5ddc22</t>
  </si>
  <si>
    <t>694bbd11b93003884b5ddc38</t>
  </si>
  <si>
    <t>694bbd11b93003884b5ddc43</t>
  </si>
  <si>
    <t>694b706bb93003884b4c3469</t>
  </si>
  <si>
    <t>694b452816e4f620539f6dee</t>
  </si>
  <si>
    <t>694b452816e4f620539f6de3</t>
  </si>
  <si>
    <t>694a41d3190aa1bd02df56f6</t>
  </si>
  <si>
    <t>694a141a16e4f6205367fc53</t>
  </si>
  <si>
    <t>694a141a16e4f6205367fc5e</t>
  </si>
  <si>
    <t>694a141a16e4f6205367fc69</t>
  </si>
  <si>
    <t>694a141a16e4f6205367fc74</t>
  </si>
  <si>
    <t>694a141a16e4f6205367fc7f</t>
  </si>
  <si>
    <t>694a141a16e4f6205367fc8a</t>
  </si>
  <si>
    <t>694a141a16e4f6205367fc95</t>
  </si>
  <si>
    <t>694a141b16e4f6205367fcab</t>
  </si>
  <si>
    <t>694a141b16e4f6205367fca0</t>
  </si>
  <si>
    <t>694a141b16e4f6205367fcb6</t>
  </si>
  <si>
    <t>694a141b16e4f6205367fcc1</t>
  </si>
  <si>
    <t>6949c553190aa1bd02c251b7</t>
  </si>
  <si>
    <t>6949c553190aa1bd02c251ac</t>
  </si>
  <si>
    <t>6948c1aa16e4f6205321d534</t>
  </si>
  <si>
    <t>6948c1aa16e4f6205321d53f</t>
  </si>
  <si>
    <t>6948c1aa16e4f6205321d54a</t>
  </si>
  <si>
    <t>6948c1aa16e4f6205321d555</t>
  </si>
  <si>
    <t>6948c1aa16e4f6205321d560</t>
  </si>
  <si>
    <t>6948c1ab16e4f6205321d56b</t>
  </si>
  <si>
    <t>6948c1ab16e4f6205321d576</t>
  </si>
  <si>
    <t>6948c1ab16e4f6205321d58c</t>
  </si>
  <si>
    <t>6948c1ab16e4f6205321d581</t>
  </si>
  <si>
    <t>6948c1ab16e4f6205321d597</t>
  </si>
  <si>
    <t>6948c1ab16e4f6205321d5a2</t>
  </si>
  <si>
    <t>69486793190aa1bd0277448f</t>
  </si>
  <si>
    <t>69486793190aa1bd0277449a</t>
  </si>
  <si>
    <t>694853c816e4f62053075774</t>
  </si>
  <si>
    <t>69474e8d16e4f62053da3901</t>
  </si>
  <si>
    <t>69474e8e16e4f62053da390c</t>
  </si>
  <si>
    <t>69474e8e16e4f62053da3917</t>
  </si>
  <si>
    <t>69474e8e16e4f62053da3922</t>
  </si>
  <si>
    <t>69474e8e16e4f62053da392d</t>
  </si>
  <si>
    <t>69474e8e16e4f62053da3938</t>
  </si>
  <si>
    <t>69474e8e16e4f62053da3943</t>
  </si>
  <si>
    <t>69474e8e16e4f62053da396d</t>
  </si>
  <si>
    <t>69474e8e16e4f62053da395c</t>
  </si>
  <si>
    <t>69474e8e16e4f62053da3978</t>
  </si>
  <si>
    <t>69474e8e16e4f62053da3983</t>
  </si>
  <si>
    <t>69472516190aa1bd023b7314</t>
  </si>
  <si>
    <t>69472516190aa1bd023b72fe</t>
  </si>
  <si>
    <t>6947111d16e4f62053cad0f9</t>
  </si>
  <si>
    <t>6945c719c42109a44ac666cb</t>
  </si>
  <si>
    <t>69453492c42109a44aa95338</t>
  </si>
  <si>
    <t>69453492c42109a44aa95325</t>
  </si>
  <si>
    <t>6944b093ce1742e2615aaae7</t>
  </si>
  <si>
    <t>6944b093ce1742e2615aaaf2</t>
  </si>
  <si>
    <t>6944b093ce1742e2615aaafd</t>
  </si>
  <si>
    <t>6944b093ce1742e2615aab08</t>
  </si>
  <si>
    <t>6944b093ce1742e2615aab13</t>
  </si>
  <si>
    <t>6944b093ce1742e2615aab1e</t>
  </si>
  <si>
    <t>6944b093ce1742e2615aab29</t>
  </si>
  <si>
    <t>6944b093ce1742e2615aab4b</t>
  </si>
  <si>
    <t>6944b093ce1742e2615aab37</t>
  </si>
  <si>
    <t>6944b093ce1742e2615aab66</t>
  </si>
  <si>
    <t>6944b093ce1742e2615aab7a</t>
  </si>
  <si>
    <t>6943faa5c42109a44a6683a9</t>
  </si>
  <si>
    <t>6943faa5c42109a44a66839e</t>
  </si>
  <si>
    <t>6943a223e18548a763e5db90</t>
  </si>
  <si>
    <t>6943a223e18548a763e5dad4</t>
  </si>
  <si>
    <t>6943a223e18548a763e5dadf</t>
  </si>
  <si>
    <t>6943a223e18548a763e5daea</t>
  </si>
  <si>
    <t>6943a223e18548a763e5db03</t>
  </si>
  <si>
    <t>6943a223e18548a763e5db17</t>
  </si>
  <si>
    <t>6943a223e18548a763e5db22</t>
  </si>
  <si>
    <t>6943a223e18548a763e5db2d</t>
  </si>
  <si>
    <t>6943a223e18548a763e5db43</t>
  </si>
  <si>
    <t>6943a223e18548a763e5db38</t>
  </si>
  <si>
    <t>6943a223e18548a763e5db4e</t>
  </si>
  <si>
    <t>6943a223e18548a763e5db59</t>
  </si>
  <si>
    <t>69431f835a0f8519cff824fe</t>
  </si>
  <si>
    <t>69431f835a0f8519cff824f3</t>
  </si>
  <si>
    <t>69420837735a7283a97691dd</t>
  </si>
  <si>
    <t>69420837735a7283a97691f1</t>
  </si>
  <si>
    <t>69420837735a7283a9769208</t>
  </si>
  <si>
    <t>69420837735a7283a9769215</t>
  </si>
  <si>
    <t>69420837735a7283a9769220</t>
  </si>
  <si>
    <t>69420837735a7283a976922b</t>
  </si>
  <si>
    <t>69420837735a7283a9769236</t>
  </si>
  <si>
    <t>69420837735a7283a976924c</t>
  </si>
  <si>
    <t>69420837735a7283a9769241</t>
  </si>
  <si>
    <t>69420837735a7283a9769257</t>
  </si>
  <si>
    <t>69420837735a7283a9769262</t>
  </si>
  <si>
    <t>694133d3bd8c59d937c034a4</t>
  </si>
  <si>
    <t>694133d3bd8c59d937c03499</t>
  </si>
  <si>
    <t>6940b95ed56b0ac05999adeb</t>
  </si>
  <si>
    <t>693ff7cbbd8c59d9377cb488</t>
  </si>
  <si>
    <t>693ff7cbbd8c59d9377cb493</t>
  </si>
  <si>
    <t>693ff7cbbd8c59d9377cb49e</t>
  </si>
  <si>
    <t>693ff7cbbd8c59d9377cb4a9</t>
  </si>
  <si>
    <t>693ff7cbbd8c59d9377cb4b4</t>
  </si>
  <si>
    <t>693ff7cbbd8c59d9377cb4c4</t>
  </si>
  <si>
    <t>693ff7ccbd8c59d9377cb4da</t>
  </si>
  <si>
    <t>693ff7ccbd8c59d9377cb508</t>
  </si>
  <si>
    <t>693ff7ccbd8c59d9377cb4f0</t>
  </si>
  <si>
    <t>693ff7ccbd8c59d9377cb51e</t>
  </si>
  <si>
    <t>693ff7ccbd8c59d9377cb529</t>
  </si>
  <si>
    <t>693fab62d56b0ac059612d92</t>
  </si>
  <si>
    <t>693fab62d56b0ac059612d7f</t>
  </si>
  <si>
    <t>693f09d3bd8c59d937435fcf</t>
  </si>
  <si>
    <t>693e8ad7bd8c59d937326e72</t>
  </si>
  <si>
    <t>693e8ad7bd8c59d937326e7d</t>
  </si>
  <si>
    <t>693e8ad7bd8c59d937326e88</t>
  </si>
  <si>
    <t>693e8ad7bd8c59d937326e93</t>
  </si>
  <si>
    <t>693e8ad7bd8c59d937326e9e</t>
  </si>
  <si>
    <t>693e8ad7bd8c59d937326ea9</t>
  </si>
  <si>
    <t>693e8ad8bd8c59d937326eb4</t>
  </si>
  <si>
    <t>693e8ad8bd8c59d937326eca</t>
  </si>
  <si>
    <t>693e8ad8bd8c59d937326ebf</t>
  </si>
  <si>
    <t>693e8ad8bd8c59d937326ed5</t>
  </si>
  <si>
    <t>693e8ad8bd8c59d937326ee0</t>
  </si>
  <si>
    <t>693e21b2bd8c59d937200a98</t>
  </si>
  <si>
    <t>693e21b2bd8c59d937200a8d</t>
  </si>
  <si>
    <t>693d5c2fbd8c59d937f83841</t>
  </si>
  <si>
    <t>693d3656bd8c59d937ee75c0</t>
  </si>
  <si>
    <t>693d3656bd8c59d937ee75d5</t>
  </si>
  <si>
    <t>693d3656bd8c59d937ee75e9</t>
  </si>
  <si>
    <t>693d3656bd8c59d937ee75fd</t>
  </si>
  <si>
    <t>693d3656bd8c59d937ee7614</t>
  </si>
  <si>
    <t>693d3656bd8c59d937ee7627</t>
  </si>
  <si>
    <t>693d3656bd8c59d937ee763c</t>
  </si>
  <si>
    <t>693d3656bd8c59d937ee765d</t>
  </si>
  <si>
    <t>693d3656bd8c59d937ee764f</t>
  </si>
  <si>
    <t>693d3656bd8c59d937ee7668</t>
  </si>
  <si>
    <t>693d3656bd8c59d937ee7681</t>
  </si>
  <si>
    <t>693cb7a9bd8c59d937d1f001</t>
  </si>
  <si>
    <t>693cb7a9bd8c59d937d1eff6</t>
  </si>
  <si>
    <t>693c9236ff811d3e9de5fe65</t>
  </si>
  <si>
    <t>693c9236ff811d3e9de5fe70</t>
  </si>
  <si>
    <t>693c9237ff811d3e9de5fe83</t>
  </si>
  <si>
    <t>693c9237ff811d3e9de5fe9c</t>
  </si>
  <si>
    <t>693c9237ff811d3e9de5fea7</t>
  </si>
  <si>
    <t>693c9237ff811d3e9de5feb2</t>
  </si>
  <si>
    <t>693c9237ff811d3e9de5febd</t>
  </si>
  <si>
    <t>693c9237ff811d3e9de5fed3</t>
  </si>
  <si>
    <t>693c9237ff811d3e9de5fec8</t>
  </si>
  <si>
    <t>693c9237ff811d3e9de5feee</t>
  </si>
  <si>
    <t>693c9237ff811d3e9de5feff</t>
  </si>
  <si>
    <t>693c6a8eff811d3e9ddbc0c0</t>
  </si>
  <si>
    <t>693b4e9e89988ca73c924c29</t>
  </si>
  <si>
    <t>693b4e9e89988ca73c924c34</t>
  </si>
  <si>
    <t>693b4e9f89988ca73c924c3f</t>
  </si>
  <si>
    <t>693b4e9f89988ca73c924c4a</t>
  </si>
  <si>
    <t>693b4e9f89988ca73c924c55</t>
  </si>
  <si>
    <t>693b4e9f89988ca73c924c60</t>
  </si>
  <si>
    <t>693b4e9f89988ca73c924c6b</t>
  </si>
  <si>
    <t>693b4e9f89988ca73c924c81</t>
  </si>
  <si>
    <t>693b4e9f89988ca73c924c76</t>
  </si>
  <si>
    <t>693b4e9f89988ca73c924c8c</t>
  </si>
  <si>
    <t>693b4e9f89988ca73c924c97</t>
  </si>
  <si>
    <t>693b4e9f89988ca73c924ca2</t>
  </si>
  <si>
    <t>693a52224f90e00a7ebb1313</t>
  </si>
  <si>
    <t>693a2fc4c2803bf1a6884dd2</t>
  </si>
  <si>
    <t>693a2fc4c2803bf1a6884dc7</t>
  </si>
  <si>
    <t>6939e5d54f90e00a7ea0a371</t>
  </si>
  <si>
    <t>6939e5d54f90e00a7ea0a37c</t>
  </si>
  <si>
    <t>6939e5d64f90e00a7ea0a387</t>
  </si>
  <si>
    <t>6939e5d64f90e00a7ea0a392</t>
  </si>
  <si>
    <t>6939e5d64f90e00a7ea0a39d</t>
  </si>
  <si>
    <t>6939e5d64f90e00a7ea0a3a8</t>
  </si>
  <si>
    <t>6939e5d64f90e00a7ea0a3b3</t>
  </si>
  <si>
    <t>6939e5d64f90e00a7ea0a3c9</t>
  </si>
  <si>
    <t>6939e5d64f90e00a7ea0a3be</t>
  </si>
  <si>
    <t>6939e5d64f90e00a7ea0a3d4</t>
  </si>
  <si>
    <t>6939e5d64f90e00a7ea0a3df</t>
  </si>
  <si>
    <t>6939e5d64f90e00a7ea0a3ea</t>
  </si>
  <si>
    <t>6937defb6499c7f6a8f80de2</t>
  </si>
  <si>
    <t>6937d9e9e55401eb939f141b</t>
  </si>
  <si>
    <t>6937d9e9e55401eb939f1426</t>
  </si>
  <si>
    <t>6937d9e9e55401eb939f1431</t>
  </si>
  <si>
    <t>6937d9e9e55401eb939f143c</t>
  </si>
  <si>
    <t>6937d9e9e55401eb939f1447</t>
  </si>
  <si>
    <t>6937d9e9e55401eb939f1452</t>
  </si>
  <si>
    <t>6937d9e9e55401eb939f145d</t>
  </si>
  <si>
    <t>6937d9eae55401eb939f1473</t>
  </si>
  <si>
    <t>6937d9eae55401eb939f1468</t>
  </si>
  <si>
    <t>6937d9eae55401eb939f147e</t>
  </si>
  <si>
    <t>6937d9eae55401eb939f1489</t>
  </si>
  <si>
    <t>6937d9eae55401eb939f1494</t>
  </si>
  <si>
    <t>6937cbe8e55401eb939c17e1</t>
  </si>
  <si>
    <t>6937cbe8e55401eb939c17d6</t>
  </si>
  <si>
    <t>6936bb91e55401eb93635fbf</t>
  </si>
  <si>
    <t>6935e299e55401eb93300ba3</t>
  </si>
  <si>
    <t>6934f62ae55401eb9308d361</t>
  </si>
  <si>
    <t>6934f62ae55401eb9308d36c</t>
  </si>
  <si>
    <t>6934f62ae55401eb9308d37d</t>
  </si>
  <si>
    <t>6934f62ae55401eb9308d388</t>
  </si>
  <si>
    <t>6934f62ae55401eb9308d393</t>
  </si>
  <si>
    <t>6934f62ae55401eb9308d39e</t>
  </si>
  <si>
    <t>6934f62be55401eb9308d3a9</t>
  </si>
  <si>
    <t>6934f62be55401eb9308d3c5</t>
  </si>
  <si>
    <t>6934f62be55401eb9308d3b4</t>
  </si>
  <si>
    <t>6934f62be55401eb9308d3d2</t>
  </si>
  <si>
    <t>6934f62be55401eb9308d3e9</t>
  </si>
  <si>
    <t>6934f62be55401eb9308d3f4</t>
  </si>
  <si>
    <t>6934ccece55401eb93fdbc8e</t>
  </si>
  <si>
    <t>6934ccece55401eb93fdbc83</t>
  </si>
  <si>
    <t>69348673e55401eb93ed2f3c</t>
  </si>
  <si>
    <t>6933a4146499c7f6a81eaf67</t>
  </si>
  <si>
    <t>6933a4146499c7f6a81eaf5c</t>
  </si>
  <si>
    <t>69339912e55401eb93c010dc</t>
  </si>
  <si>
    <t>69329fdc7772394ca394f20e</t>
  </si>
  <si>
    <t>69329fdc7772394ca394f219</t>
  </si>
  <si>
    <t>69329fdc7772394ca394f224</t>
  </si>
  <si>
    <t>69329fdc7772394ca394f22f</t>
  </si>
  <si>
    <t>69329fdc7772394ca394f23a</t>
  </si>
  <si>
    <t>69329fdc7772394ca394f245</t>
  </si>
  <si>
    <t>69329fdc7772394ca394f250</t>
  </si>
  <si>
    <t>69329fdc7772394ca394f266</t>
  </si>
  <si>
    <t>69329fdc7772394ca394f25b</t>
  </si>
  <si>
    <t>69329fdc7772394ca394f271</t>
  </si>
  <si>
    <t>69329fdc7772394ca394f27c</t>
  </si>
  <si>
    <t>69329fdc7772394ca394f287</t>
  </si>
  <si>
    <t>69324b940ac040873f5553f4</t>
  </si>
  <si>
    <t>69324b940ac040873f5553e9</t>
  </si>
  <si>
    <t>69321c31234aa0b28b7355cb</t>
  </si>
  <si>
    <t>69321c31234aa0b28b7355d6</t>
  </si>
  <si>
    <t>69321c32234aa0b28b7355e1</t>
  </si>
  <si>
    <t>69321c32234aa0b28b7355ec</t>
  </si>
  <si>
    <t>69321c32234aa0b28b7355f7</t>
  </si>
  <si>
    <t>69321c32234aa0b28b735602</t>
  </si>
  <si>
    <t>69321c32234aa0b28b73560d</t>
  </si>
  <si>
    <t>69321c32234aa0b28b735623</t>
  </si>
  <si>
    <t>69321c32234aa0b28b735618</t>
  </si>
  <si>
    <t>69321c32234aa0b28b73562e</t>
  </si>
  <si>
    <t>69321c32234aa0b28b735639</t>
  </si>
  <si>
    <t>69321c32234aa0b28b735644</t>
  </si>
  <si>
    <t>6931f49a0ac040873f3fa2b8</t>
  </si>
  <si>
    <t>69308508473b08102ee1afb5</t>
  </si>
  <si>
    <t>69308508473b08102ee1af8b</t>
  </si>
  <si>
    <t>692fff1e473b08102ec8acea</t>
  </si>
  <si>
    <t>692fbc49f99049e2179aa42c</t>
  </si>
  <si>
    <t>692fbc4af99049e2179aa437</t>
  </si>
  <si>
    <t>692fbc4af99049e2179aa442</t>
  </si>
  <si>
    <t>692fbc4af99049e2179aa44d</t>
  </si>
  <si>
    <t>692fbc4af99049e2179aa458</t>
  </si>
  <si>
    <t>692fbc4af99049e2179aa463</t>
  </si>
  <si>
    <t>692fbc4af99049e2179aa46e</t>
  </si>
  <si>
    <t>692fbc4af99049e2179aa484</t>
  </si>
  <si>
    <t>692fbc4af99049e2179aa479</t>
  </si>
  <si>
    <t>692fbc4af99049e2179aa48f</t>
  </si>
  <si>
    <t>692fbc4af99049e2179aa49a</t>
  </si>
  <si>
    <t>692fbc4af99049e2179aa4a5</t>
  </si>
  <si>
    <t>692ea729f99049e2175baea5</t>
  </si>
  <si>
    <t>692ea729f99049e2175bae9a</t>
  </si>
  <si>
    <t>692e9275473b08102e7702b6</t>
  </si>
  <si>
    <t>692e2aea5d99fb22e1ee718c</t>
  </si>
  <si>
    <t>692e2aea5d99fb22e1ee7197</t>
  </si>
  <si>
    <t>692e2aea5d99fb22e1ee71a2</t>
  </si>
  <si>
    <t>692e2aea5d99fb22e1ee71bb</t>
  </si>
  <si>
    <t>692e2aea5d99fb22e1ee71c6</t>
  </si>
  <si>
    <t>692e2aea5d99fb22e1ee71d1</t>
  </si>
  <si>
    <t>692e2aea5d99fb22e1ee71dc</t>
  </si>
  <si>
    <t>692e2aea5d99fb22e1ee71f8</t>
  </si>
  <si>
    <t>692e2aea5d99fb22e1ee71e7</t>
  </si>
  <si>
    <t>692e2aea5d99fb22e1ee7203</t>
  </si>
  <si>
    <t>692e2aea5d99fb22e1ee720e</t>
  </si>
  <si>
    <t>692e2aea5d99fb22e1ee7219</t>
  </si>
  <si>
    <t>692d1021f99049e217020ef4</t>
  </si>
  <si>
    <t>692d1021f99049e217020ee9</t>
  </si>
  <si>
    <t>692cba02f99049e217eddf9b</t>
  </si>
  <si>
    <t>692bfc84f99049e217cefbbd</t>
  </si>
  <si>
    <t>692bfc84f99049e217cefba7</t>
  </si>
  <si>
    <t>692b9ac8f99049e217b8ced1</t>
  </si>
  <si>
    <t>692b9ac8f99049e217b8cedc</t>
  </si>
  <si>
    <t>692b9ac8f99049e217b8cee7</t>
  </si>
  <si>
    <t>692b9ac8f99049e217b8cef2</t>
  </si>
  <si>
    <t>692b9ac8f99049e217b8cefd</t>
  </si>
  <si>
    <t>692b9ac8f99049e217b8cf08</t>
  </si>
  <si>
    <t>692b9ac8f99049e217b8cf13</t>
  </si>
  <si>
    <t>692b9ac8f99049e217b8cf29</t>
  </si>
  <si>
    <t>692b9ac8f99049e217b8cf1e</t>
  </si>
  <si>
    <t>692b9ac9f99049e217b8cf34</t>
  </si>
  <si>
    <t>692b9ac9f99049e217b8cf3f</t>
  </si>
  <si>
    <t>692b9ac9f99049e217b8cf4a</t>
  </si>
  <si>
    <t>692b3a7df99049e217a02c66</t>
  </si>
  <si>
    <t>6929c43a92764ac8cd0b91b0</t>
  </si>
  <si>
    <t>6929c43a92764ac8cd0b91bb</t>
  </si>
  <si>
    <t>6929c43a92764ac8cd0b91c6</t>
  </si>
  <si>
    <t>6929c43a92764ac8cd0b91d1</t>
  </si>
  <si>
    <t>6929c43a92764ac8cd0b91dc</t>
  </si>
  <si>
    <t>6929c43a92764ac8cd0b91e7</t>
  </si>
  <si>
    <t>6929c43a92764ac8cd0b91f2</t>
  </si>
  <si>
    <t>6929c43b92764ac8cd0b9208</t>
  </si>
  <si>
    <t>6929c43b92764ac8cd0b91fd</t>
  </si>
  <si>
    <t>6929c43b92764ac8cd0b9213</t>
  </si>
  <si>
    <t>6929c43b92764ac8cd0b921e</t>
  </si>
  <si>
    <t>6929c43b92764ac8cd0b9229</t>
  </si>
  <si>
    <t>6929c42ce009846fd8cfe5e4</t>
  </si>
  <si>
    <t>6929c42ce009846fd8cfe5d6</t>
  </si>
  <si>
    <t>69298a3bf99049e2174c3925</t>
  </si>
  <si>
    <t>6928a6445d99fb22e1cb02e7</t>
  </si>
  <si>
    <t>6928a6445d99fb22e1cb02f2</t>
  </si>
  <si>
    <t>6928a6445d99fb22e1cb02fd</t>
  </si>
  <si>
    <t>6928a6445d99fb22e1cb0308</t>
  </si>
  <si>
    <t>6928a6445d99fb22e1cb0313</t>
  </si>
  <si>
    <t>6928a6445d99fb22e1cb031e</t>
  </si>
  <si>
    <t>6928a6445d99fb22e1cb0329</t>
  </si>
  <si>
    <t>6928a6445d99fb22e1cb033f</t>
  </si>
  <si>
    <t>6928a6445d99fb22e1cb0334</t>
  </si>
  <si>
    <t>6928a6445d99fb22e1cb034a</t>
  </si>
  <si>
    <t>6928a6445d99fb22e1cb0355</t>
  </si>
  <si>
    <t>6928a6445d99fb22e1cb0360</t>
  </si>
  <si>
    <t>69283b2f5d99fb22e1bbb721</t>
  </si>
  <si>
    <t>69283b2f5d99fb22e1bbb716</t>
  </si>
  <si>
    <t>6926707c43af2fe27ff620e3</t>
  </si>
  <si>
    <t>6924cd1f1d246a45c4d95d53</t>
  </si>
  <si>
    <t>6924cd1f1d246a45c4d95d5e</t>
  </si>
  <si>
    <t>6924cd1f1d246a45c4d95d69</t>
  </si>
  <si>
    <t>6924cd1f1d246a45c4d95d74</t>
  </si>
  <si>
    <t>6924cd1f1d246a45c4d95d7f</t>
  </si>
  <si>
    <t>6924cd1f1d246a45c4d95d8a</t>
  </si>
  <si>
    <t>6924cd1f1d246a45c4d95d95</t>
  </si>
  <si>
    <t>6924cd1f1d246a45c4d95dab</t>
  </si>
  <si>
    <t>6924cd1f1d246a45c4d95da0</t>
  </si>
  <si>
    <t>6924cd1f1d246a45c4d95db6</t>
  </si>
  <si>
    <t>6924cd1f1d246a45c4d95dc1</t>
  </si>
  <si>
    <t>6924cd1f1d246a45c4d95dcc</t>
  </si>
  <si>
    <t>69244831b3edee8d10dc73fb</t>
  </si>
  <si>
    <t>69244831b3edee8d10dc73eb</t>
  </si>
  <si>
    <t>692192373e2a9c2618e21c76</t>
  </si>
  <si>
    <t>6920fc12b3edee8d1037ff71</t>
  </si>
  <si>
    <t>6920fc12b3edee8d1037ff88</t>
  </si>
  <si>
    <t>6920fc12b3edee8d1037ff9e</t>
  </si>
  <si>
    <t>6920fc12b3edee8d1037ffb1</t>
  </si>
  <si>
    <t>6920fc12b3edee8d1037ffc6</t>
  </si>
  <si>
    <t>6920fc12b3edee8d1037ffda</t>
  </si>
  <si>
    <t>6920fc12b3edee8d1037ffee</t>
  </si>
  <si>
    <t>6920fc12b3edee8d10380012</t>
  </si>
  <si>
    <t>6920fc12b3edee8d1037fffd</t>
  </si>
  <si>
    <t>6920fc12b3edee8d10380027</t>
  </si>
  <si>
    <t>6920fc12b3edee8d1038003a</t>
  </si>
  <si>
    <t>6920fc12b3edee8d1038004c</t>
  </si>
  <si>
    <t>6920d13fb3edee8d102d5367</t>
  </si>
  <si>
    <t>6920d13fb3edee8d102d5354</t>
  </si>
  <si>
    <t>691e6262df69eab7c746f3f6</t>
  </si>
  <si>
    <t>691cf9f1df69eab7c7fd3a66</t>
  </si>
  <si>
    <t>691cf9f1df69eab7c7fd3a83</t>
  </si>
  <si>
    <t>691cf9f1df69eab7c7fd3a99</t>
  </si>
  <si>
    <t>691cf9f1df69eab7c7fd3aaf</t>
  </si>
  <si>
    <t>691cf9f1df69eab7c7fd3ad2</t>
  </si>
  <si>
    <t>691cf9f1df69eab7c7fd3ae9</t>
  </si>
  <si>
    <t>691cf9f1df69eab7c7fd3afa</t>
  </si>
  <si>
    <t>691cf9f1df69eab7c7fd3b42</t>
  </si>
  <si>
    <t>691cf9f1df69eab7c7fd3b1a</t>
  </si>
  <si>
    <t>691cf9f1df69eab7c7fd3b60</t>
  </si>
  <si>
    <t>691cf9f1df69eab7c7fd3b7e</t>
  </si>
  <si>
    <t>691cf9f1df69eab7c7fd3b92</t>
  </si>
  <si>
    <t>691c4dcbb59fa8c9ebbbb85a</t>
  </si>
  <si>
    <t>691c4dcbb59fa8c9ebbbb84f</t>
  </si>
  <si>
    <t>6919caece7c4eb3d1bfa061b</t>
  </si>
  <si>
    <t>69191427e7c4eb3d1bd40c45</t>
  </si>
  <si>
    <t>69191427e7c4eb3d1bd40c50</t>
  </si>
  <si>
    <t>69191427e7c4eb3d1bd40c5b</t>
  </si>
  <si>
    <t>69191427e7c4eb3d1bd40c66</t>
  </si>
  <si>
    <t>69191428e7c4eb3d1bd40c71</t>
  </si>
  <si>
    <t>69191428e7c4eb3d1bd40c7c</t>
  </si>
  <si>
    <t>69191428e7c4eb3d1bd40c87</t>
  </si>
  <si>
    <t>69191428e7c4eb3d1bd40c9d</t>
  </si>
  <si>
    <t>69191428e7c4eb3d1bd40c92</t>
  </si>
  <si>
    <t>69191428e7c4eb3d1bd40ca8</t>
  </si>
  <si>
    <t>69191428e7c4eb3d1bd40cb3</t>
  </si>
  <si>
    <t>69191428e7c4eb3d1bd40cbe</t>
  </si>
  <si>
    <t>6918f9fce7c4eb3d1bcdc279</t>
  </si>
  <si>
    <t>6918f9fbe7c4eb3d1bcdc26e</t>
  </si>
  <si>
    <t>6916d7fb9732d354d2fd3fb5</t>
  </si>
  <si>
    <t>6914ddd06037fd1d24d553f1</t>
  </si>
  <si>
    <t>6914ddd06037fd1d24d553e5</t>
  </si>
  <si>
    <t>6914d8e56037fd1d24d41518</t>
  </si>
  <si>
    <t>6914d8e56037fd1d24d41525</t>
  </si>
  <si>
    <t>6914d8e56037fd1d24d41530</t>
  </si>
  <si>
    <t>6914d8e56037fd1d24d4153b</t>
  </si>
  <si>
    <t>6914d8e56037fd1d24d41546</t>
  </si>
  <si>
    <t>6914d8e66037fd1d24d41551</t>
  </si>
  <si>
    <t>6914d8e66037fd1d24d4155c</t>
  </si>
  <si>
    <t>6914d8e66037fd1d24d4157f</t>
  </si>
  <si>
    <t>6914d8e66037fd1d24d4156b</t>
  </si>
  <si>
    <t>6914d8e66037fd1d24d4158e</t>
  </si>
  <si>
    <t>6914d8e66037fd1d24d41599</t>
  </si>
  <si>
    <t>6914d8e66037fd1d24d415a4</t>
  </si>
  <si>
    <t>69147d6e6037fd1d24c73b58</t>
  </si>
  <si>
    <t>6914008a0a57f52108e00735</t>
  </si>
  <si>
    <t>6913cfddaf129402f2f872d0</t>
  </si>
  <si>
    <t>6913cfddaf129402f2f872db</t>
  </si>
  <si>
    <t>6913cfddaf129402f2f872e6</t>
  </si>
  <si>
    <t>6913cfddaf129402f2f872f1</t>
  </si>
  <si>
    <t>6913cfddaf129402f2f872fc</t>
  </si>
  <si>
    <t>6913cfddaf129402f2f87307</t>
  </si>
  <si>
    <t>6913cfddaf129402f2f87312</t>
  </si>
  <si>
    <t>6913cfddaf129402f2f87328</t>
  </si>
  <si>
    <t>6913cfddaf129402f2f8731d</t>
  </si>
  <si>
    <t>6913cfddaf129402f2f87333</t>
  </si>
  <si>
    <t>6913cfddaf129402f2f8733e</t>
  </si>
  <si>
    <t>6913cfddaf129402f2f87349</t>
  </si>
  <si>
    <t>6913018b0a57f52108aa6249</t>
  </si>
  <si>
    <t>6913018b0a57f52108aa623e</t>
  </si>
  <si>
    <t>6912c7ae0a57f521089d6203</t>
  </si>
  <si>
    <t>69125a490a57f5210883ad4e</t>
  </si>
  <si>
    <t>69125a490a57f5210883ad31</t>
  </si>
  <si>
    <t>69119bd30a57f521085f8582</t>
  </si>
  <si>
    <t>6911812b0a57f52108598bcd</t>
  </si>
  <si>
    <t>6911812b0a57f52108598bd8</t>
  </si>
  <si>
    <t>6911812b0a57f52108598be3</t>
  </si>
  <si>
    <t>6911812b0a57f52108598bee</t>
  </si>
  <si>
    <t>6911812b0a57f52108598bf9</t>
  </si>
  <si>
    <t>6911812b0a57f52108598c04</t>
  </si>
  <si>
    <t>6911812b0a57f52108598c0f</t>
  </si>
  <si>
    <t>6911812c0a57f52108598c29</t>
  </si>
  <si>
    <t>6911812c0a57f52108598c1a</t>
  </si>
  <si>
    <t>6911812c0a57f52108598c41</t>
  </si>
  <si>
    <t>6911812c0a57f52108598c56</t>
  </si>
  <si>
    <t>6911812c0a57f52108598c6c</t>
  </si>
  <si>
    <t>6910f372af129402f255fe9b</t>
  </si>
  <si>
    <t>6910f372af129402f255fe8a</t>
  </si>
  <si>
    <t>69104c0daf129402f23d6222</t>
  </si>
  <si>
    <t>69104c0eaf129402f23d622d</t>
  </si>
  <si>
    <t>69104c0eaf129402f23d6238</t>
  </si>
  <si>
    <t>69104c0eaf129402f23d6243</t>
  </si>
  <si>
    <t>69104c0eaf129402f23d624e</t>
  </si>
  <si>
    <t>69104c0eaf129402f23d6259</t>
  </si>
  <si>
    <t>69104c0eaf129402f23d6264</t>
  </si>
  <si>
    <t>69104c0eaf129402f23d627a</t>
  </si>
  <si>
    <t>69104c0eaf129402f23d626f</t>
  </si>
  <si>
    <t>69104c0eaf129402f23d6285</t>
  </si>
  <si>
    <t>69104c0eaf129402f23d629a</t>
  </si>
  <si>
    <t>69104c0eaf129402f23d62ab</t>
  </si>
  <si>
    <t>690ff76a0a57f521080e86a9</t>
  </si>
  <si>
    <t>690f1455ff121ee4d5e9ea47</t>
  </si>
  <si>
    <t>690f1455ff121ee4d5e9ea3c</t>
  </si>
  <si>
    <t>690ea9572cac40d381eda096</t>
  </si>
  <si>
    <t>690ea9572cac40d381eda0a1</t>
  </si>
  <si>
    <t>690ea9582cac40d381eda0ac</t>
  </si>
  <si>
    <t>690ea9582cac40d381eda0b7</t>
  </si>
  <si>
    <t>690ea9582cac40d381eda0c2</t>
  </si>
  <si>
    <t>690ea9582cac40d381eda0cf</t>
  </si>
  <si>
    <t>690ea9582cac40d381eda0e6</t>
  </si>
  <si>
    <t>690ea9582cac40d381eda0fc</t>
  </si>
  <si>
    <t>690ea9582cac40d381eda0f1</t>
  </si>
  <si>
    <t>690ea9582cac40d381eda107</t>
  </si>
  <si>
    <t>690ea9582cac40d381eda117</t>
  </si>
  <si>
    <t>690ea9582cac40d381eda133</t>
  </si>
  <si>
    <t>690e538c2cac40d381d9a157</t>
  </si>
  <si>
    <t>690e3f092cac40d381d3baab</t>
  </si>
  <si>
    <t>690e3f092cac40d381d3ba95</t>
  </si>
  <si>
    <t>690d66dd1dba2ffa721b63ce</t>
  </si>
  <si>
    <t>690d66dd1dba2ffa721b63d9</t>
  </si>
  <si>
    <t>690d66dd1dba2ffa721b63e4</t>
  </si>
  <si>
    <t>690d66dd1dba2ffa721b63ef</t>
  </si>
  <si>
    <t>690d66dd1dba2ffa721b63fa</t>
  </si>
  <si>
    <t>690d66dd1dba2ffa721b6405</t>
  </si>
  <si>
    <t>690d66dd1dba2ffa721b6410</t>
  </si>
  <si>
    <t>690d66dd1dba2ffa721b6426</t>
  </si>
  <si>
    <t>690d66dd1dba2ffa721b641b</t>
  </si>
  <si>
    <t>690d66dd1dba2ffa721b6431</t>
  </si>
  <si>
    <t>690d66dd1dba2ffa721b643c</t>
  </si>
  <si>
    <t>690d66dd1dba2ffa721b6447</t>
  </si>
  <si>
    <t>690d18dde44abb80cfdf56d5</t>
  </si>
  <si>
    <t>690c4bb6e44abb80cfb71116</t>
  </si>
  <si>
    <t>690c4bb6e44abb80cfb710fd</t>
  </si>
  <si>
    <t>690bc87f88c611e008a3dc83</t>
  </si>
  <si>
    <t>690bc87f88c611e008a3dc8e</t>
  </si>
  <si>
    <t>690bc87f88c611e008a3dc99</t>
  </si>
  <si>
    <t>690bc87f88c611e008a3dca4</t>
  </si>
  <si>
    <t>690bc87f88c611e008a3dcaf</t>
  </si>
  <si>
    <t>690bc87f88c611e008a3dcbf</t>
  </si>
  <si>
    <t>690bc87f88c611e008a3dcd4</t>
  </si>
  <si>
    <t>690bc88088c611e008a3dcf1</t>
  </si>
  <si>
    <t>690bc88088c611e008a3dce6</t>
  </si>
  <si>
    <t>690bc88088c611e008a3dcfc</t>
  </si>
  <si>
    <t>690bc88088c611e008a3dd11</t>
  </si>
  <si>
    <t>690bc88088c611e008a3dd20</t>
  </si>
  <si>
    <t>690ac6ceafcd26909a186406</t>
  </si>
  <si>
    <t>690ac6ceafcd26909a1863fb</t>
  </si>
  <si>
    <t>690aaa085e9c8283ba730227</t>
  </si>
  <si>
    <t>690a576dafcd26909afc9646</t>
  </si>
  <si>
    <t>690a576dafcd26909afc9651</t>
  </si>
  <si>
    <t>690a576eafcd26909afc965c</t>
  </si>
  <si>
    <t>690a576eafcd26909afc9667</t>
  </si>
  <si>
    <t>690a576eafcd26909afc9672</t>
  </si>
  <si>
    <t>690a576eafcd26909afc967d</t>
  </si>
  <si>
    <t>690a576eafcd26909afc9688</t>
  </si>
  <si>
    <t>690a576eafcd26909afc969e</t>
  </si>
  <si>
    <t>690a576eafcd26909afc9693</t>
  </si>
  <si>
    <t>690a576eafcd26909afc96a9</t>
  </si>
  <si>
    <t>690a576eafcd26909afc96b4</t>
  </si>
  <si>
    <t>690a576eafcd26909afc96bf</t>
  </si>
  <si>
    <t>695fd35ef1a8925957a0cae9</t>
  </si>
  <si>
    <t>6960e3b9127c0758b0e24224</t>
  </si>
  <si>
    <t>695e098235b0aab9b28a0a78</t>
  </si>
  <si>
    <t>695ede5af1a892595766fb55</t>
  </si>
  <si>
    <t>695ede5af1a892595766fb56</t>
  </si>
  <si>
    <t>695e098235b0aab9b28a0a79</t>
  </si>
  <si>
    <t>Starbucks x7282 Seattle WA</t>
  </si>
  <si>
    <t>695e098235b0aab9b28a0a7a</t>
  </si>
  <si>
    <t>STARBUCKS XXXXXX7282 SEATTLE WA</t>
  </si>
  <si>
    <t>695a24be8f2a9ead917583ce</t>
  </si>
  <si>
    <t>695a24be8f2a9ead917583cf</t>
  </si>
  <si>
    <t>Sq *island Waterpark I Atlantic City NJ</t>
  </si>
  <si>
    <t>695e098235b0aab9b28a0a7b</t>
  </si>
  <si>
    <t>SQ *ISLAND WATERPARK I Atlantic City NJ</t>
  </si>
  <si>
    <t>Sq *island Waterpark P Atlantic City NJ</t>
  </si>
  <si>
    <t>695e098235b0aab9b28a0a7c</t>
  </si>
  <si>
    <t>SQ *ISLAND WATERPARK P Atlantic City NJ</t>
  </si>
  <si>
    <t>Sq *island Waterpark C Atlantic City NJ</t>
  </si>
  <si>
    <t>695e098235b0aab9b28a0a7d</t>
  </si>
  <si>
    <t>SQ *ISLAND WATERPARK C Atlantic City NJ</t>
  </si>
  <si>
    <t>United Gas Somers Poin Somers Point NJ</t>
  </si>
  <si>
    <t>695e098235b0aab9b28a0a7e</t>
  </si>
  <si>
    <t>UNITED GAS SOMERS POIN SOMERS POINT NJ</t>
  </si>
  <si>
    <t>Ac Water* Gpm Purchase Atlantic City NJ</t>
  </si>
  <si>
    <t>695e098235b0aab9b28a0a7f</t>
  </si>
  <si>
    <t>AC WATER* GPM PURCHASE ATLANTIC CITY NJ</t>
  </si>
  <si>
    <t>Island Waterpark at Sh Atlantic City NJ</t>
  </si>
  <si>
    <t>695e098235b0aab9b28a0a80</t>
  </si>
  <si>
    <t>ISLAND WATERPARK AT SH ATLANTIC CITY NJ</t>
  </si>
  <si>
    <t>695e098235b0aab9b28a0a81</t>
  </si>
  <si>
    <t>695a24be8f2a9ead917583d9</t>
  </si>
  <si>
    <t>695a24be8f2a9ead917583da</t>
  </si>
  <si>
    <t>695a24be8f2a9ead917583db</t>
  </si>
  <si>
    <t>695a24be8f2a9ead917583dc</t>
  </si>
  <si>
    <t>Pj Buckets Ventnor City NJ</t>
  </si>
  <si>
    <t>6958e95bad948fb15a4b3971</t>
  </si>
  <si>
    <t>PJ BUCKETS VENTNOR CITY NJ</t>
  </si>
  <si>
    <t>6958e95bad948fb15a4b3972</t>
  </si>
  <si>
    <t>Direct Deposit Trinet 12302payroll</t>
  </si>
  <si>
    <t>695710908f2a9ead91be5515</t>
  </si>
  <si>
    <t>DIRECT DEPOSIT TRINET 12302PAYROLL</t>
  </si>
  <si>
    <t>695710908f2a9ead91be5516</t>
  </si>
  <si>
    <t>695710908f2a9ead91be5517</t>
  </si>
  <si>
    <t>695710908f2a9ead91be54fe</t>
  </si>
  <si>
    <t>695710908f2a9ead91be54ff</t>
  </si>
  <si>
    <t>695710908f2a9ead91be5500</t>
  </si>
  <si>
    <t>695710918f2a9ead91be557a</t>
  </si>
  <si>
    <t>695710918f2a9ead91be557b</t>
  </si>
  <si>
    <t>695710918f2a9ead91be557c</t>
  </si>
  <si>
    <t>6958e95bad948fb15a4b3973</t>
  </si>
  <si>
    <t>695710918f2a9ead91be555a</t>
  </si>
  <si>
    <t>695710918f2a9ead91be555b</t>
  </si>
  <si>
    <t>695710918f2a9ead91be557d</t>
  </si>
  <si>
    <t>695710918f2a9ead91be557e</t>
  </si>
  <si>
    <t>Tst* Prime &amp; Ember Ste the Villages FL</t>
  </si>
  <si>
    <t>69561618ad948fb15aa0bfb2</t>
  </si>
  <si>
    <t>TST* PRIME &amp; EMBER STE THE VILLAGES FL</t>
  </si>
  <si>
    <t>69561618ad948fb15aa0bfb3</t>
  </si>
  <si>
    <t>69561618ad948fb15aa0bfb4</t>
  </si>
  <si>
    <t>69561618ad948fb15aa0bfb5</t>
  </si>
  <si>
    <t>695710918f2a9ead91be555c</t>
  </si>
  <si>
    <t>695710918f2a9ead91be555d</t>
  </si>
  <si>
    <t>695710908f2a9ead91be5518</t>
  </si>
  <si>
    <t>695710908f2a9ead91be5519</t>
  </si>
  <si>
    <t>695710918f2a9ead91be557f</t>
  </si>
  <si>
    <t>695710918f2a9ead91be5580</t>
  </si>
  <si>
    <t>695710918f2a9ead91be5581</t>
  </si>
  <si>
    <t>Wendy's 6663 Somers Point NJ</t>
  </si>
  <si>
    <t>69561618ad948fb15aa0bfb6</t>
  </si>
  <si>
    <t>WENDY'S 6663 SOMERS POINT NJ</t>
  </si>
  <si>
    <t>69561618ad948fb15aa0bfb7</t>
  </si>
  <si>
    <t>Gulf Oil x6703 Linwood NJ</t>
  </si>
  <si>
    <t>69561618ad948fb15aa0bfb8</t>
  </si>
  <si>
    <t>GULF OIL XXXX6703 LINWOOD NJ</t>
  </si>
  <si>
    <t>69561618ad948fb15aa0bfb9</t>
  </si>
  <si>
    <t>NJ Admin Dca Hamilton NJ</t>
  </si>
  <si>
    <t>69561618ad948fb15aa0bfba</t>
  </si>
  <si>
    <t>NJ ADMIN DCA HAMILTON NJ</t>
  </si>
  <si>
    <t>The Dorset Ventnor City NJ</t>
  </si>
  <si>
    <t>69561618ad948fb15aa0bfbb</t>
  </si>
  <si>
    <t>THE DORSET VENTNOR CITY NJ</t>
  </si>
  <si>
    <t>69561618ad948fb15aa0bfbc</t>
  </si>
  <si>
    <t>69561618ad948fb15aa0bfbd</t>
  </si>
  <si>
    <t>69561618ad948fb15aa0bfbe</t>
  </si>
  <si>
    <t>694ded9c6b34d0f473323903</t>
  </si>
  <si>
    <t>694ded9c6b34d0f473323904</t>
  </si>
  <si>
    <t>694e683a8e4038d7fc59ace8</t>
  </si>
  <si>
    <t>694fcdb2cd2ed9d9bf4cbb07</t>
  </si>
  <si>
    <t>694ded9d6b34d0f473323943</t>
  </si>
  <si>
    <t>694ded9d6b34d0f473323944</t>
  </si>
  <si>
    <t>694ded9d6b34d0f473323945</t>
  </si>
  <si>
    <t>694bbd11b93003884b5ddd0f</t>
  </si>
  <si>
    <t>694bbd11b93003884b5ddd10</t>
  </si>
  <si>
    <t>694e18fc6b34d0f4733c5619</t>
  </si>
  <si>
    <t>694c6e0a6b34d0f473e3e732</t>
  </si>
  <si>
    <t>Smithville Pickle Co Galloway NJ</t>
  </si>
  <si>
    <t>694c6e0a6b34d0f473e3e733</t>
  </si>
  <si>
    <t>SMITHVILLE PICKLE CO GALLOWAY NJ</t>
  </si>
  <si>
    <t>Sq *the Underground Smithville NJ</t>
  </si>
  <si>
    <t>694c6e0a6b34d0f473e3e734</t>
  </si>
  <si>
    <t>SQ *THE UNDERGROUND Smithville NJ</t>
  </si>
  <si>
    <t>694c6e0a6b34d0f473e3e735</t>
  </si>
  <si>
    <t>694c6e0a6b34d0f473e3e736</t>
  </si>
  <si>
    <t>Magnifico S Say Cheese Absecon NJ</t>
  </si>
  <si>
    <t>694c6e0a6b34d0f473e3e737</t>
  </si>
  <si>
    <t>MAGNIFICO S SAY CHEESE ABSECON NJ</t>
  </si>
  <si>
    <t>Margate Gardens Wine &amp; Margate City NJ</t>
  </si>
  <si>
    <t>694e18fc6b34d0f4733c561a</t>
  </si>
  <si>
    <t>MARGATE GARDENS WINE &amp; MARGATE CITY NJ</t>
  </si>
  <si>
    <t>694c6e0a6b34d0f473e3e738</t>
  </si>
  <si>
    <t>694c6e0a6b34d0f473e3e739</t>
  </si>
  <si>
    <t>694c6e0a6b34d0f473e3e73a</t>
  </si>
  <si>
    <t>694c6e0a6b34d0f473e3e73b</t>
  </si>
  <si>
    <t>694c6e0a6b34d0f473e3e73c</t>
  </si>
  <si>
    <t>694c6e0a6b34d0f473e3e73d</t>
  </si>
  <si>
    <t>694c6e0a6b34d0f473e3e73e</t>
  </si>
  <si>
    <t>694c6e0a6b34d0f473e3e73f</t>
  </si>
  <si>
    <t>694c6e0a6b34d0f473e3e740</t>
  </si>
  <si>
    <t>694c6e0a6b34d0f473e3e741</t>
  </si>
  <si>
    <t>694c6e0a6b34d0f473e3e742</t>
  </si>
  <si>
    <t>69474e8f16e4f62053da3a96</t>
  </si>
  <si>
    <t>69474e8f16e4f62053da3a97</t>
  </si>
  <si>
    <t>69474e8f16e4f62053da3a7d</t>
  </si>
  <si>
    <t>69474e8f16e4f62053da3a7e</t>
  </si>
  <si>
    <t>694751be190aa1bd0246a000</t>
  </si>
  <si>
    <t>694c6e0a6b34d0f473e3e743</t>
  </si>
  <si>
    <t>694c6e0a6b34d0f473e3e744</t>
  </si>
  <si>
    <t>694c6e0a6b34d0f473e3e745</t>
  </si>
  <si>
    <t>69474e8f16e4f62053da3a64</t>
  </si>
  <si>
    <t>69474e8f16e4f62053da3a65</t>
  </si>
  <si>
    <t>69474e8f16e4f62053da3a66</t>
  </si>
  <si>
    <t>69474e8f16e4f62053da3a67</t>
  </si>
  <si>
    <t>Bill Payment Shocks Heating and Cool</t>
  </si>
  <si>
    <t>694541b3ce1742e2617d3433</t>
  </si>
  <si>
    <t>BILL PAYMENT SHOCKS HEATING AND COOL</t>
  </si>
  <si>
    <t>694541b3ce1742e2617d3434</t>
  </si>
  <si>
    <t>694541b3ce1742e2617d3435</t>
  </si>
  <si>
    <t>6944680ec42109a44a78ef48</t>
  </si>
  <si>
    <t>Electric Donuts Northfield NJ</t>
  </si>
  <si>
    <t>694625ce16e4f620539a84f5</t>
  </si>
  <si>
    <t>6943a224e18548a763e5dc4f</t>
  </si>
  <si>
    <t>6943a224e18548a763e5dc50</t>
  </si>
  <si>
    <t>6941a67cf9b6991bca498388</t>
  </si>
  <si>
    <t>Top Pot Mays Landing Mays Landing NJ</t>
  </si>
  <si>
    <t>6941a67cf9b6991bca498389</t>
  </si>
  <si>
    <t>TOP POT MAYS LANDING Mays Landing NJ</t>
  </si>
  <si>
    <t>Tst*josie Kellys Somers Point NJ</t>
  </si>
  <si>
    <t>6941a67cf9b6991bca49838a</t>
  </si>
  <si>
    <t>TST*JOSIE KELLYS Somers Point NJ</t>
  </si>
  <si>
    <t>6941a67cf9b6991bca49838b</t>
  </si>
  <si>
    <t>6941a67cf9b6991bca49838c</t>
  </si>
  <si>
    <t>Direct Deposit Trinet 12112payroll</t>
  </si>
  <si>
    <t>693d3658bd8c59d937ee77f8</t>
  </si>
  <si>
    <t>DIRECT DEPOSIT TRINET 12112PAYROLL</t>
  </si>
  <si>
    <t>693d3658bd8c59d937ee77f9</t>
  </si>
  <si>
    <t>693dcc19bd8c59d9370b5523</t>
  </si>
  <si>
    <t>693c9238ff811d3e9de5fff6</t>
  </si>
  <si>
    <t>693c9238ff811d3e9de5fff7</t>
  </si>
  <si>
    <t>693cbb5fff811d3e9def95af</t>
  </si>
  <si>
    <t>693dcc19bd8c59d9370b5524</t>
  </si>
  <si>
    <t>693dcc19bd8c59d9370b5525</t>
  </si>
  <si>
    <t>693dcc19bd8c59d9370b5526</t>
  </si>
  <si>
    <t>693c9238ff811d3e9de6000d</t>
  </si>
  <si>
    <t>693c9238ff811d3e9de6000e</t>
  </si>
  <si>
    <t>693b4ea089988ca73c924e0d</t>
  </si>
  <si>
    <t>693b4ea089988ca73c924e0e</t>
  </si>
  <si>
    <t>693cbb5fff811d3e9def95b0</t>
  </si>
  <si>
    <t>Tiller Money Feeds Winthrop WA</t>
  </si>
  <si>
    <t>693cbb5fff811d3e9def95b1</t>
  </si>
  <si>
    <t>TILLER MONEY FEEDS WINTHROP WA</t>
  </si>
  <si>
    <t>693dcc19bd8c59d9370b5527</t>
  </si>
  <si>
    <t>693cbb5fff811d3e9def95b2</t>
  </si>
  <si>
    <t>The Home Depot #0975 Absecon NJ</t>
  </si>
  <si>
    <t>693b19311cd6038e2e8bf49b</t>
  </si>
  <si>
    <t>THE HOME DEPOT #0975 ABSECON NJ</t>
  </si>
  <si>
    <t>693b19311cd6038e2e8bf49c</t>
  </si>
  <si>
    <t>693b19311cd6038e2e8bf49d</t>
  </si>
  <si>
    <t>693b19311cd6038e2e8bf49e</t>
  </si>
  <si>
    <t>6938d5434f90e00a7e688aa8</t>
  </si>
  <si>
    <t>6938d5434f90e00a7e688aa9</t>
  </si>
  <si>
    <t>Ventnor Social Llc Ventnor City NJ</t>
  </si>
  <si>
    <t>69395851c2803bf1a65ca611</t>
  </si>
  <si>
    <t>VENTNOR SOCIAL LLC VENTNOR CITY NJ</t>
  </si>
  <si>
    <t>69395851c2803bf1a65ca612</t>
  </si>
  <si>
    <t>69395851c2803bf1a65ca613</t>
  </si>
  <si>
    <t>69395851c2803bf1a65ca614</t>
  </si>
  <si>
    <t>6938d5434f90e00a7e688aaa</t>
  </si>
  <si>
    <t>6938d5434f90e00a7e688aab</t>
  </si>
  <si>
    <t>6938d5434f90e00a7e688aac</t>
  </si>
  <si>
    <t>6938d5434f90e00a7e688aad</t>
  </si>
  <si>
    <t>6938d5434f90e00a7e688aae</t>
  </si>
  <si>
    <t>6934f62ce55401eb9308d4d1</t>
  </si>
  <si>
    <t>6934f62ce55401eb9308d4d2</t>
  </si>
  <si>
    <t>Rwlv Hotel Front Desk Las Vegas NV</t>
  </si>
  <si>
    <t>6938d5434f90e00a7e688aaf</t>
  </si>
  <si>
    <t>RWLV HOTEL FRONT DESK LAS VEGAS NV</t>
  </si>
  <si>
    <t>6938d5434f90e00a7e688ab0</t>
  </si>
  <si>
    <t>6938d5434f90e00a7e688ab1</t>
  </si>
  <si>
    <t>69329fdd7772394ca394f388</t>
  </si>
  <si>
    <t>69329fdd7772394ca394f389</t>
  </si>
  <si>
    <t>6932d9af71538a1e959572e6</t>
  </si>
  <si>
    <t>Carversteak Las Vegas NV</t>
  </si>
  <si>
    <t>6934afa26499c7f6a851272d</t>
  </si>
  <si>
    <t>CARVERSTEAK LAS VEGAS NV</t>
  </si>
  <si>
    <t>Curb Lv Taxi Ycs Astoria NY</t>
  </si>
  <si>
    <t>6934afa26499c7f6a851272e</t>
  </si>
  <si>
    <t>CURB LV TAXI YCS ASTORIA NY</t>
  </si>
  <si>
    <t>6934afa26499c7f6a851272f</t>
  </si>
  <si>
    <t>Rwlv Copper Sun Las Vegas NV</t>
  </si>
  <si>
    <t>6938d5434f90e00a7e688ab2</t>
  </si>
  <si>
    <t>RWLV COPPER SUN LAS VEGAS NV</t>
  </si>
  <si>
    <t>69322daa234aa0b28b77b63f</t>
  </si>
  <si>
    <t>Direct Deposit Postman Inc Ab-tsuhmnc</t>
  </si>
  <si>
    <t>6930042bf99049e217aadd08</t>
  </si>
  <si>
    <t>DIRECT DEPOSIT Postman Inc AB-TSUHMNC</t>
  </si>
  <si>
    <t>6930042bf99049e217aadd09</t>
  </si>
  <si>
    <t>6930042bf99049e217aadd1e</t>
  </si>
  <si>
    <t>6930042bf99049e217aadd1f</t>
  </si>
  <si>
    <t>6930042bf99049e217aadd20</t>
  </si>
  <si>
    <t>6931117d234aa0b28b3a789b</t>
  </si>
  <si>
    <t>6930042bf99049e217aadd13</t>
  </si>
  <si>
    <t>6930042bf99049e217aadd14</t>
  </si>
  <si>
    <t>Direct Deposit Postman Inc Ab-tbfh4ls</t>
  </si>
  <si>
    <t>692fbc4bf99049e2179aa57e</t>
  </si>
  <si>
    <t>DIRECT DEPOSIT Postman Inc AB-TBFH4LS</t>
  </si>
  <si>
    <t>Direct Deposit Postman Inc Ab-t1nwhwc</t>
  </si>
  <si>
    <t>692fbc4bf99049e2179aa57f</t>
  </si>
  <si>
    <t>DIRECT DEPOSIT Postman Inc AB-T1NWHWC</t>
  </si>
  <si>
    <t>Direct Deposit Postman Inc Ab-tk5q1he</t>
  </si>
  <si>
    <t>692fbc4bf99049e2179aa580</t>
  </si>
  <si>
    <t>DIRECT DEPOSIT Postman Inc AB-TK5Q1HE</t>
  </si>
  <si>
    <t>Direct Deposit Postman Inc Ab-tpfi5ws</t>
  </si>
  <si>
    <t>692fbc4bf99049e2179aa581</t>
  </si>
  <si>
    <t>DIRECT DEPOSIT Postman Inc AB-TPFI5WS</t>
  </si>
  <si>
    <t>Direct Deposit Postman Inc Ab-tkdqhkq</t>
  </si>
  <si>
    <t>692fbc4bf99049e2179aa582</t>
  </si>
  <si>
    <t>DIRECT DEPOSIT Postman Inc AB-TKDQHKQ</t>
  </si>
  <si>
    <t>692fbc4bf99049e2179aa583</t>
  </si>
  <si>
    <t>692f5660473b08102e9f52f3</t>
  </si>
  <si>
    <t>Virgin Valley Cab Las Vegas NV</t>
  </si>
  <si>
    <t>69322daa234aa0b28b77b640</t>
  </si>
  <si>
    <t>VIRGIN VALLEY CAB LAS VEGAS NV</t>
  </si>
  <si>
    <t>Park Mgm -w. Casino Ba Las Vegas NV</t>
  </si>
  <si>
    <t>69322daa234aa0b28b77b641</t>
  </si>
  <si>
    <t>PARK MGM -W. CASINO BA LAS VEGAS NV</t>
  </si>
  <si>
    <t>Rwlv Starbucks X4807 Las Vegas NV</t>
  </si>
  <si>
    <t>69322daa234aa0b28b77b642</t>
  </si>
  <si>
    <t>RWLV STARBUCKS X4807 LAS VEGAS NV</t>
  </si>
  <si>
    <t>692f5660473b08102e9f52f4</t>
  </si>
  <si>
    <t>692f5660473b08102e9f52f5</t>
  </si>
  <si>
    <t>692f5660473b08102e9f52f6</t>
  </si>
  <si>
    <t>Septa Gni2ot2d8s20 Philadelphia PA</t>
  </si>
  <si>
    <t>692f5660473b08102e9f52f7</t>
  </si>
  <si>
    <t>SEPTA GNI2OT2D8S20 Philadelphia PA</t>
  </si>
  <si>
    <t>Ztrip Taxi Kansas City MO</t>
  </si>
  <si>
    <t>692f5660473b08102e9f52f8</t>
  </si>
  <si>
    <t>ZTRIP TAXI KANSAS CITY MO</t>
  </si>
  <si>
    <t>Tst*buena Vista Mexica Philadelphia PA</t>
  </si>
  <si>
    <t>692f5660473b08102e9f52f9</t>
  </si>
  <si>
    <t>TST*BUENA VISTA MEXICA Philadelphia PA</t>
  </si>
  <si>
    <t>Groupon, Inc. x-x-6424 IL</t>
  </si>
  <si>
    <t>692f5660473b08102e9f52fa</t>
  </si>
  <si>
    <t>Groupon, Inc. XXX-XXX-6424 IL</t>
  </si>
  <si>
    <t>692f5660473b08102e9f52fb</t>
  </si>
  <si>
    <t>692b9acaf99049e217b8d06e</t>
  </si>
  <si>
    <t>692b9acaf99049e217b8d06f</t>
  </si>
  <si>
    <t>692b9acaf99049e217b8d079</t>
  </si>
  <si>
    <t>692b9acaf99049e217b8d07a</t>
  </si>
  <si>
    <t>692b9acaf99049e217b8d07b</t>
  </si>
  <si>
    <t>692b9acaf99049e217b8d0ca</t>
  </si>
  <si>
    <t>692b9acaf99049e217b8d0cb</t>
  </si>
  <si>
    <t>692b9acaf99049e217b8d0cc</t>
  </si>
  <si>
    <t>692f5660473b08102e9f52fc</t>
  </si>
  <si>
    <t>692f5660473b08102e9f52fd</t>
  </si>
  <si>
    <t>692f5660473b08102e9f52fe</t>
  </si>
  <si>
    <t>692f5660473b08102e9f52ff</t>
  </si>
  <si>
    <t>Us.store.bambulab.com Pflugerville TX</t>
  </si>
  <si>
    <t>692f5660473b08102e9f5300</t>
  </si>
  <si>
    <t>US.STORE.BAMBULAB.COM PFLUGERVILLE TX</t>
  </si>
  <si>
    <t>692f5660473b08102e9f5301</t>
  </si>
  <si>
    <t>692b9acaf99049e217b8d058</t>
  </si>
  <si>
    <t>692b9acaf99049e217b8d059</t>
  </si>
  <si>
    <t>Tst*lbi National Golf Little Egg Ha NJ</t>
  </si>
  <si>
    <t>692b3f2bf99049e217a169f4</t>
  </si>
  <si>
    <t>TST*LBI NATIONAL GOLF Little Egg Ha NJ</t>
  </si>
  <si>
    <t>Direct Deposit Trinet 11252payroll</t>
  </si>
  <si>
    <t>6928a6465d99fb22e1cb0574</t>
  </si>
  <si>
    <t>DIRECT DEPOSIT TRINET 11252PAYROLL</t>
  </si>
  <si>
    <t>6928a6465d99fb22e1cb0575</t>
  </si>
  <si>
    <t>Autozone #2255 Tuckerton Co</t>
  </si>
  <si>
    <t>6929c432f99049e21755e7a4</t>
  </si>
  <si>
    <t>AUTOZONE #2255 TUCKERTON CO</t>
  </si>
  <si>
    <t>6929c432f99049e21755e7a5</t>
  </si>
  <si>
    <t>6928a6465d99fb22e1cb0559</t>
  </si>
  <si>
    <t>6928a6465d99fb22e1cb055a</t>
  </si>
  <si>
    <t>6928a6465d99fb22e1cb059f</t>
  </si>
  <si>
    <t>6928a6465d99fb22e1cb05a0</t>
  </si>
  <si>
    <t>692935aef99049e2173a1f8b</t>
  </si>
  <si>
    <t>6928a6465d99fb22e1cb05a1</t>
  </si>
  <si>
    <t>6928a6465d99fb22e1cb05a2</t>
  </si>
  <si>
    <t>Buck Tails Outfitters Mays Landing NJ</t>
  </si>
  <si>
    <t>692935aef99049e2173a1f8c</t>
  </si>
  <si>
    <t>BUCK TAILS OUTFITTERS MAYS LANDING NJ</t>
  </si>
  <si>
    <t>692935aef99049e2173a1f8d</t>
  </si>
  <si>
    <t>692935aef99049e2173a1f8e</t>
  </si>
  <si>
    <t>Sq *carmella's Cucina Mays Landing NJ</t>
  </si>
  <si>
    <t>692935aef99049e2173a1f8f</t>
  </si>
  <si>
    <t>SQ *CARMELLA'S CUCINA Mays Landing NJ</t>
  </si>
  <si>
    <t>692935aef99049e2173a1f90</t>
  </si>
  <si>
    <t>Wawa 749 Mays Landing NJ</t>
  </si>
  <si>
    <t>692935aef99049e2173a1f91</t>
  </si>
  <si>
    <t>WAWA 749 MAYS LANDING NJ</t>
  </si>
  <si>
    <t>692935aef99049e2173a1f92</t>
  </si>
  <si>
    <t>692935aef99049e2173a1f93</t>
  </si>
  <si>
    <t>692935aef99049e2173a1f94</t>
  </si>
  <si>
    <t>692935aef99049e2173a1f95</t>
  </si>
  <si>
    <t>6924cd201d246a45c4d95ed2</t>
  </si>
  <si>
    <t>Direct Deposit Postman Inc Ab-tqrmruu</t>
  </si>
  <si>
    <t>6924cd201d246a45c4d95ed3</t>
  </si>
  <si>
    <t>DIRECT DEPOSIT Postman Inc AB-TQRMRUU</t>
  </si>
  <si>
    <t>Direct Deposit Postman Inc Ab-trx4jav</t>
  </si>
  <si>
    <t>6924cd201d246a45c4d95ed4</t>
  </si>
  <si>
    <t>DIRECT DEPOSIT Postman Inc AB-TRX4JAV</t>
  </si>
  <si>
    <t>Direct Deposit Postman Inc Ab-tlvcfie</t>
  </si>
  <si>
    <t>6924cd201d246a45c4d95ed5</t>
  </si>
  <si>
    <t>DIRECT DEPOSIT Postman Inc AB-TLVCFIE</t>
  </si>
  <si>
    <t>6924cd201d246a45c4d95ed6</t>
  </si>
  <si>
    <t>6924e11d1d246a45c4de06e9</t>
  </si>
  <si>
    <t>Custom Prescriptions Wheaton WA</t>
  </si>
  <si>
    <t>692935aef99049e2173a1f96</t>
  </si>
  <si>
    <t>CUSTOM PRESCRIPTIONS WHEATON WA</t>
  </si>
  <si>
    <t>692935aef99049e2173a1f97</t>
  </si>
  <si>
    <t>Zerofeud x3464 NC</t>
  </si>
  <si>
    <t>692935aef99049e2173a1f98</t>
  </si>
  <si>
    <t>ZEROFEUD XXXXXX3464 NC</t>
  </si>
  <si>
    <t>692935aef99049e2173a1f99</t>
  </si>
  <si>
    <t>692935aef99049e2173a1f9a</t>
  </si>
  <si>
    <t>6924cd201d246a45c4d95ee6</t>
  </si>
  <si>
    <t>6924cd201d246a45c4d95ee7</t>
  </si>
  <si>
    <t>6920fc13b3edee8d1038014b</t>
  </si>
  <si>
    <t>6920fc13b3edee8d1038014c</t>
  </si>
  <si>
    <t>6924e11d1d246a45c4de06ea</t>
  </si>
  <si>
    <t>6924e11d1d246a45c4de06eb</t>
  </si>
  <si>
    <t>6924e11d1d246a45c4de06ec</t>
  </si>
  <si>
    <t>Sp Babylist Oakland CA</t>
  </si>
  <si>
    <t>6924e11d1d246a45c4de06ed</t>
  </si>
  <si>
    <t>SP BABYLIST OAKLAND CA</t>
  </si>
  <si>
    <t>6924e11d1d246a45c4de06ee</t>
  </si>
  <si>
    <t>6920c1c23e2a9c2618b06cae</t>
  </si>
  <si>
    <t>6920c1c23e2a9c2618b06caf</t>
  </si>
  <si>
    <t>6920c1c23e2a9c2618b06cb0</t>
  </si>
  <si>
    <t>6920c1c23e2a9c2618b06cb1</t>
  </si>
  <si>
    <t>691c3220b59fa8c9ebb5b67e</t>
  </si>
  <si>
    <t>6920c1c23e2a9c2618b06cb2</t>
  </si>
  <si>
    <t>6920c1c23e2a9c2618b06cb3</t>
  </si>
  <si>
    <t>6920c1c23e2a9c2618b06cb4</t>
  </si>
  <si>
    <t>691cf9f3df69eab7c7fd3ce1</t>
  </si>
  <si>
    <t>691cf9f3df69eab7c7fd3ce2</t>
  </si>
  <si>
    <t>691cf9f3df69eab7c7fd3ce3</t>
  </si>
  <si>
    <t>691cf9f3df69eab7c7fd3ce4</t>
  </si>
  <si>
    <t>691c3220b59fa8c9ebb5b67f</t>
  </si>
  <si>
    <t>691c3220b59fa8c9ebb5b680</t>
  </si>
  <si>
    <t>691c3220b59fa8c9ebb5b681</t>
  </si>
  <si>
    <t>691c3220b59fa8c9ebb5b682</t>
  </si>
  <si>
    <t>Hertz Car Rental College Park GA</t>
  </si>
  <si>
    <t>691c3220b59fa8c9ebb5b683</t>
  </si>
  <si>
    <t>HERTZ CAR RENTAL COLLEGE PARK GA</t>
  </si>
  <si>
    <t>Dollar-general #8088 Egg Harbor to NJ</t>
  </si>
  <si>
    <t>691c3220b59fa8c9ebb5b684</t>
  </si>
  <si>
    <t>DOLLAR-GENERAL #8088 EGG HARBOR TO NJ</t>
  </si>
  <si>
    <t>691c3220b59fa8c9ebb5b685</t>
  </si>
  <si>
    <t>Py *phl-c LA Colombe Philadelphia PA</t>
  </si>
  <si>
    <t>691c3220b59fa8c9ebb5b686</t>
  </si>
  <si>
    <t>PY *PHL-C LA COLOMBE PHILADELPHIA PA</t>
  </si>
  <si>
    <t>Aa Wifi X-x-x-0038 Fort Worth TX</t>
  </si>
  <si>
    <t>691c3220b59fa8c9ebb5b687</t>
  </si>
  <si>
    <t>AA WIFI X-XXX-XXX-0038 Fort Worth TX</t>
  </si>
  <si>
    <t>Direct Deposit Trinet 11122payroll</t>
  </si>
  <si>
    <t>69191429e7c4eb3d1bd40e90</t>
  </si>
  <si>
    <t>DIRECT DEPOSIT TRINET 11122PAYROLL</t>
  </si>
  <si>
    <t>69191429e7c4eb3d1bd40e91</t>
  </si>
  <si>
    <t>691928b6e28d93f963591ffc</t>
  </si>
  <si>
    <t>691928b6e28d93f963591ffd</t>
  </si>
  <si>
    <t>Publix #1542 Dawsonville GA</t>
  </si>
  <si>
    <t>691928b6e28d93f963591ffe</t>
  </si>
  <si>
    <t>PUBLIX #1542 DAWSONVILLE GA</t>
  </si>
  <si>
    <t>Hacienda Barr &amp; Grill Dawsonville GA</t>
  </si>
  <si>
    <t>691928b6e28d93f963591fff</t>
  </si>
  <si>
    <t>HACIENDA BARR &amp; GRILL DAWSONVILLE GA</t>
  </si>
  <si>
    <t>691c3220b59fa8c9ebb5b688</t>
  </si>
  <si>
    <t>691c3220b59fa8c9ebb5b689</t>
  </si>
  <si>
    <t>691928b6e28d93f963592000</t>
  </si>
  <si>
    <t>Applebees 9935 Dawsonville GA</t>
  </si>
  <si>
    <t>691928b6e28d93f963592001</t>
  </si>
  <si>
    <t>APPLEBEES 9935 DAWSONVILLE GA</t>
  </si>
  <si>
    <t>691928b6e28d93f963592002</t>
  </si>
  <si>
    <t>691928b6e28d93f963592003</t>
  </si>
  <si>
    <t>Tst*pokay Galloway NJ</t>
  </si>
  <si>
    <t>691928b6e28d93f963592004</t>
  </si>
  <si>
    <t>TST*POKAY Galloway NJ</t>
  </si>
  <si>
    <t>691928b6e28d93f963592005</t>
  </si>
  <si>
    <t>691928b6e28d93f963592006</t>
  </si>
  <si>
    <t>69191429e7c4eb3d1bd40e9b</t>
  </si>
  <si>
    <t>69191429e7c4eb3d1bd40e9c</t>
  </si>
  <si>
    <t>69154c176037fd1d24ef4bb7</t>
  </si>
  <si>
    <t>691928b6e28d93f963592007</t>
  </si>
  <si>
    <t>691928b6e28d93f963592008</t>
  </si>
  <si>
    <t>691928b6e28d93f963592009</t>
  </si>
  <si>
    <t>691928b6e28d93f96359200a</t>
  </si>
  <si>
    <t>6913cfdeaf129402f2f87440</t>
  </si>
  <si>
    <t>6913cfdeaf129402f2f87441</t>
  </si>
  <si>
    <t>69154c176037fd1d24ef4bb8</t>
  </si>
  <si>
    <t>Openrouter, Inc New York NY</t>
  </si>
  <si>
    <t>69154c176037fd1d24ef4bb9</t>
  </si>
  <si>
    <t>OPENROUTER, INC NEW YORK NY</t>
  </si>
  <si>
    <t>69130a960a57f52108ac6ccd</t>
  </si>
  <si>
    <t>69130a960a57f52108ac6cce</t>
  </si>
  <si>
    <t>Rainflorist Ventnor NJ</t>
  </si>
  <si>
    <t>69130a960a57f52108ac6ccf</t>
  </si>
  <si>
    <t>RAINFLORIST VENTNOR NJ</t>
  </si>
  <si>
    <t>69104c0faf129402f23d636c</t>
  </si>
  <si>
    <t>69104c0faf129402f23d636d</t>
  </si>
  <si>
    <t>Bear Mountain Llc Luray VA</t>
  </si>
  <si>
    <t>69130a960a57f52108ac6cd0</t>
  </si>
  <si>
    <t>BEAR MOUNTAIN LLC LURAY VA</t>
  </si>
  <si>
    <t>69130a960a57f52108ac6cd1</t>
  </si>
  <si>
    <t>NJ Business Services Trenton NJ</t>
  </si>
  <si>
    <t>69130a960a57f52108ac6cd2</t>
  </si>
  <si>
    <t>NJ BUSINESS SERVICES TRENTON NJ</t>
  </si>
  <si>
    <t>Creative MOBILx0014 Boston MA</t>
  </si>
  <si>
    <t>690e42e32cac40d381d4f806</t>
  </si>
  <si>
    <t>CREATIVE MOBILXXXX0014 BOSTON MA</t>
  </si>
  <si>
    <t>Rancho Viejo Mexican Luray VA</t>
  </si>
  <si>
    <t>690e42e32cac40d381d4f807</t>
  </si>
  <si>
    <t>RANCHO VIEJO MEXICAN LURAY VA</t>
  </si>
  <si>
    <t>690e42e32cac40d381d4f808</t>
  </si>
  <si>
    <t>690f38e92cac40d3810f96dd</t>
  </si>
  <si>
    <t>690f38e92cac40d3810f96de</t>
  </si>
  <si>
    <t>Hotel Aka Back Bay Boston MA</t>
  </si>
  <si>
    <t>69130a960a57f52108ac6cd3</t>
  </si>
  <si>
    <t>HOTEL AKA BACK BAY BOSTON MA</t>
  </si>
  <si>
    <t>69130a960a57f52108ac6cd4</t>
  </si>
  <si>
    <t>69130a960a57f52108ac6cd5</t>
  </si>
  <si>
    <t>690d1963e44abb80cfdf7a6a</t>
  </si>
  <si>
    <t>690bc88188c611e008a3de0b</t>
  </si>
  <si>
    <t>690bc88188c611e008a3de0c</t>
  </si>
  <si>
    <t>Dd *doordash Mrsbspizz San Francisco CA</t>
  </si>
  <si>
    <t>690b3b245e9c8283ba958a80</t>
  </si>
  <si>
    <t>DD *DOORDASH MRSBSPIZZ SAN FRANCISCO CA</t>
  </si>
  <si>
    <t>Walmart.com x6278 Bentonville AR</t>
  </si>
  <si>
    <t>690d1963e44abb80cfdf7a6b</t>
  </si>
  <si>
    <t>WALMART.COM XXXXXX6278 BENTONVILLE AR</t>
  </si>
  <si>
    <t>Wal-mart #2564 Luray VA</t>
  </si>
  <si>
    <t>690d1963e44abb80cfdf7a6c</t>
  </si>
  <si>
    <t>WAL-MART #2564 LURAY VA</t>
  </si>
  <si>
    <t>690a576fafcd26909afc977b</t>
  </si>
  <si>
    <t>690a576fafcd26909afc977c</t>
  </si>
  <si>
    <t>Tst*black Market Baker Edgewater MD</t>
  </si>
  <si>
    <t>690b3b245e9c8283ba958a81</t>
  </si>
  <si>
    <t>TST*BLACK MARKET BAKER Edgewater MD</t>
  </si>
  <si>
    <t>7-Eleven X4512 Linden VA</t>
  </si>
  <si>
    <t>690d1963e44abb80cfdf7a6d</t>
  </si>
  <si>
    <t>7-ELEVEN X4512 LINDEN VA</t>
  </si>
  <si>
    <t>690d1963e44abb80cfdf7a6e</t>
  </si>
  <si>
    <t>690ad2b6afcd26909a1b43bd</t>
  </si>
  <si>
    <t>690ad2b6afcd26909a1b43be</t>
  </si>
  <si>
    <t>NJ Transit Metropark P Iselin NJ</t>
  </si>
  <si>
    <t>690ad2b6afcd26909a1b43bf</t>
  </si>
  <si>
    <t>NJ TRANSIT METROPARK P ISELIN NJ</t>
  </si>
  <si>
    <t>690ad2b6afcd26909a1b43c0</t>
  </si>
  <si>
    <t>Www Costco Com Issaquah WA</t>
  </si>
  <si>
    <t>690ad2b6afcd26909a1b43c1</t>
  </si>
  <si>
    <t>WWW COSTCO COM ISSAQUAH WA</t>
  </si>
  <si>
    <t>690ad2b6afcd26909a1b43c2</t>
  </si>
  <si>
    <t>690ad2b6afcd26909a1b43c3</t>
  </si>
  <si>
    <t>690ad2b6afcd26909a1b43c4</t>
  </si>
  <si>
    <t>Online Passport Fees Charleston SC</t>
  </si>
  <si>
    <t>690ad2b6afcd26909a1b43c5</t>
  </si>
  <si>
    <t>ONLINE PASSPORT FEES CHARLESTON SC</t>
  </si>
  <si>
    <t>690ad2b6afcd26909a1b43c6</t>
  </si>
  <si>
    <t>690ad2b6afcd26909a1b43c7</t>
  </si>
  <si>
    <t>690ad2b6afcd26909a1b43c8</t>
  </si>
  <si>
    <t>690ad2b6afcd26909a1b43c9</t>
  </si>
  <si>
    <t>6960e3b8127c0758b0e241de</t>
  </si>
  <si>
    <t>695fd37fe605a3f6e5c7f798</t>
  </si>
  <si>
    <t>695fd37fe605a3f6e5c7f7a3</t>
  </si>
  <si>
    <t>695fd37fe605a3f6e5c7f7ae</t>
  </si>
  <si>
    <t>695fd37fe605a3f6e5c7f7b9</t>
  </si>
  <si>
    <t>695fd37fe605a3f6e5c7f702</t>
  </si>
  <si>
    <t>695fd35dcca7a899617c34c7</t>
  </si>
  <si>
    <t>695fd35dcca7a899617c346e</t>
  </si>
  <si>
    <t>695ede59f1a892595766f9f9</t>
  </si>
  <si>
    <t>695ede59f1a892595766fa07</t>
  </si>
  <si>
    <t>695ede59f1a892595766fa1c</t>
  </si>
  <si>
    <t>695ede59f1a892595766fa31</t>
  </si>
  <si>
    <t>695ede59f1a892595766f975</t>
  </si>
  <si>
    <t>695e098235b0aab9b28a0a6e</t>
  </si>
  <si>
    <t>695fd35bcca7a899617c328c</t>
  </si>
  <si>
    <t>695d8eee35b0aab9b269a404</t>
  </si>
  <si>
    <t>695a24bd8f2a9ead917582dd</t>
  </si>
  <si>
    <t>695a24bd8f2a9ead917582e8</t>
  </si>
  <si>
    <t>695a24bd8f2a9ead917582f3</t>
  </si>
  <si>
    <t>695a24bd8f2a9ead917582fe</t>
  </si>
  <si>
    <t>695a24bc8f2a9ead91758243</t>
  </si>
  <si>
    <t>6959cf118f2a9ead91627159</t>
  </si>
  <si>
    <t>6958e95bad948fb15a4b3923</t>
  </si>
  <si>
    <t>6957108f8f2a9ead91be5400</t>
  </si>
  <si>
    <t>6957108f8f2a9ead91be540b</t>
  </si>
  <si>
    <t>6957108f8f2a9ead91be5416</t>
  </si>
  <si>
    <t>6957108f8f2a9ead91be5421</t>
  </si>
  <si>
    <t>6957108e8f2a9ead91be537c</t>
  </si>
  <si>
    <t>69561618ad948fb15aa0bf9b</t>
  </si>
  <si>
    <t>69559cc4ad948fb15a83a432</t>
  </si>
  <si>
    <t>6952441dcd2ed9d9bfcb7631</t>
  </si>
  <si>
    <t>6952441dcd2ed9d9bfcb763c</t>
  </si>
  <si>
    <t>6952441dcd2ed9d9bfcb7647</t>
  </si>
  <si>
    <t>6952441dcd2ed9d9bfcb7654</t>
  </si>
  <si>
    <t>6952441ccd2ed9d9bfcb75ad</t>
  </si>
  <si>
    <t>6951ee86cd2ed9d9bfb8102c</t>
  </si>
  <si>
    <t>6950f7100fb4d6bac2dc56e2</t>
  </si>
  <si>
    <t>6950f7100fb4d6bac2dc56ed</t>
  </si>
  <si>
    <t>6950f7100fb4d6bac2dc56f8</t>
  </si>
  <si>
    <t>6950f7100fb4d6bac2dc5703</t>
  </si>
  <si>
    <t>6950f70f0fb4d6bac2dc565e</t>
  </si>
  <si>
    <t>6950e080cd2ed9d9bf86180f</t>
  </si>
  <si>
    <t>694fcdb1cd2ed9d9bf4cbadb</t>
  </si>
  <si>
    <t>694f7bfc0fb4d6bac28dff54</t>
  </si>
  <si>
    <t>694f7bfc0fb4d6bac28dff5f</t>
  </si>
  <si>
    <t>694f7bfc0fb4d6bac28dff6a</t>
  </si>
  <si>
    <t>694f7bfc0fb4d6bac28dff75</t>
  </si>
  <si>
    <t>694f7bfc0fb4d6bac28dfed0</t>
  </si>
  <si>
    <t>694e68398e4038d7fc59acde</t>
  </si>
  <si>
    <t>694e1eec6b34d0f4733da5a6</t>
  </si>
  <si>
    <t>694e18fc6b34d0f4733c560f</t>
  </si>
  <si>
    <t>694ded996b34d0f4733236aa</t>
  </si>
  <si>
    <t>694ded996b34d0f4733236b5</t>
  </si>
  <si>
    <t>694ded996b34d0f4733236c0</t>
  </si>
  <si>
    <t>694ded996b34d0f4733236cb</t>
  </si>
  <si>
    <t>694ded986b34d0f4733235de</t>
  </si>
  <si>
    <t>694c91df6b34d0f473ec2dab</t>
  </si>
  <si>
    <t>694c6e096b34d0f473e3e728</t>
  </si>
  <si>
    <t>694bbd11b93003884b5ddc4e</t>
  </si>
  <si>
    <t>694bbd11b93003884b5ddc59</t>
  </si>
  <si>
    <t>694bbd11b93003884b5ddc64</t>
  </si>
  <si>
    <t>694bbd11b93003884b5ddc6f</t>
  </si>
  <si>
    <t>694bbd10b93003884b5ddbca</t>
  </si>
  <si>
    <t>694b8893b93003884b51f718</t>
  </si>
  <si>
    <t>694a380216e4f620536ff70b</t>
  </si>
  <si>
    <t>694a141b16e4f6205367fccc</t>
  </si>
  <si>
    <t>694a141b16e4f6205367fcd7</t>
  </si>
  <si>
    <t>694a141b16e4f6205367fce2</t>
  </si>
  <si>
    <t>694a141b16e4f6205367fced</t>
  </si>
  <si>
    <t>694a141a16e4f6205367fc48</t>
  </si>
  <si>
    <t>694902f716e4f62053305d9d</t>
  </si>
  <si>
    <t>6948c1ab16e4f6205321d5bb</t>
  </si>
  <si>
    <t>6948c1ab16e4f6205321d5c6</t>
  </si>
  <si>
    <t>6948c1ab16e4f6205321d5d1</t>
  </si>
  <si>
    <t>6948c1ab16e4f6205321d5dc</t>
  </si>
  <si>
    <t>6948c1aa16e4f6205321d529</t>
  </si>
  <si>
    <t>6948a0d516e4f6205319da20</t>
  </si>
  <si>
    <t>6947a44f190aa1bd0258e88a</t>
  </si>
  <si>
    <t>694751be190aa1bd02469ff6</t>
  </si>
  <si>
    <t>69474e8e16e4f62053da398e</t>
  </si>
  <si>
    <t>69474e8e16e4f62053da3999</t>
  </si>
  <si>
    <t>69474e8e16e4f62053da39a4</t>
  </si>
  <si>
    <t>69474e8e16e4f62053da39af</t>
  </si>
  <si>
    <t>69474e8d16e4f62053da38f6</t>
  </si>
  <si>
    <t>694625ce16e4f620539a84eb</t>
  </si>
  <si>
    <t>6945159dce1742e261724d45</t>
  </si>
  <si>
    <t>6944b093ce1742e2615aab8f</t>
  </si>
  <si>
    <t>6944b093ce1742e2615aaba3</t>
  </si>
  <si>
    <t>6944b093ce1742e2615aabb8</t>
  </si>
  <si>
    <t>6944b093ce1742e2615aabce</t>
  </si>
  <si>
    <t>6944b093ce1742e2615aaace</t>
  </si>
  <si>
    <t>69447ecfc42109a44a7e96b7</t>
  </si>
  <si>
    <t>6944680ec42109a44a78ef3e</t>
  </si>
  <si>
    <t>6943a223e18548a763e5db64</t>
  </si>
  <si>
    <t>6943a223e18548a763e5db6f</t>
  </si>
  <si>
    <t>6943a223e18548a763e5db7a</t>
  </si>
  <si>
    <t>6943a223e18548a763e5db85</t>
  </si>
  <si>
    <t>6943a223e18548a763e5dac9</t>
  </si>
  <si>
    <t>6943898690616ccb770b08e6</t>
  </si>
  <si>
    <t>694216d0735a7283a97a3b97</t>
  </si>
  <si>
    <t>69420837735a7283a976926d</t>
  </si>
  <si>
    <t>69420837735a7283a9769278</t>
  </si>
  <si>
    <t>69420837735a7283a9769283</t>
  </si>
  <si>
    <t>69420837735a7283a976928e</t>
  </si>
  <si>
    <t>69420837735a7283a97691c8</t>
  </si>
  <si>
    <t>6941a67cf9b6991bca49837e</t>
  </si>
  <si>
    <t>694110f1d56b0ac059ae270c</t>
  </si>
  <si>
    <t>693ff7ccbd8c59d9377cb534</t>
  </si>
  <si>
    <t>693ff7ccbd8c59d9377cb53f</t>
  </si>
  <si>
    <t>693ff7ccbd8c59d9377cb54a</t>
  </si>
  <si>
    <t>693ff7ccbd8c59d9377cb555</t>
  </si>
  <si>
    <t>693ff7cbbd8c59d9377cb47d</t>
  </si>
  <si>
    <t>693f8617d56b0ac05958482e</t>
  </si>
  <si>
    <t>693eade9d56b0ac0592ff74c</t>
  </si>
  <si>
    <t>693e8ad8bd8c59d937326eeb</t>
  </si>
  <si>
    <t>693e8ad8bd8c59d937326ef6</t>
  </si>
  <si>
    <t>693e8ad8bd8c59d937326f01</t>
  </si>
  <si>
    <t>693e8ad8bd8c59d937326f0c</t>
  </si>
  <si>
    <t>693e8ad7bd8c59d937326e67</t>
  </si>
  <si>
    <t>693dcc19bd8c59d9370b5519</t>
  </si>
  <si>
    <t>693d3656bd8c59d937ee76b2</t>
  </si>
  <si>
    <t>693d3656bd8c59d937ee76c6</t>
  </si>
  <si>
    <t>693d3656bd8c59d937ee76d3</t>
  </si>
  <si>
    <t>693d3656bd8c59d937ee76de</t>
  </si>
  <si>
    <t>693d3656bd8c59d937ee75ab</t>
  </si>
  <si>
    <t>693cece1ff811d3e9dfae568</t>
  </si>
  <si>
    <t>693cbb5fff811d3e9def95a5</t>
  </si>
  <si>
    <t>693c9237ff811d3e9de5ff0a</t>
  </si>
  <si>
    <t>693c9237ff811d3e9de5ff15</t>
  </si>
  <si>
    <t>693c9237ff811d3e9de5ff20</t>
  </si>
  <si>
    <t>693c9237ff811d3e9de5ff2b</t>
  </si>
  <si>
    <t>693c9236ff811d3e9de5fe5a</t>
  </si>
  <si>
    <t>693b60d589988ca73c96b069</t>
  </si>
  <si>
    <t>693b4e9f89988ca73c924cad</t>
  </si>
  <si>
    <t>693b4e9f89988ca73c924cb8</t>
  </si>
  <si>
    <t>693b4e9f89988ca73c924cc3</t>
  </si>
  <si>
    <t>693b4e9e89988ca73c924c1e</t>
  </si>
  <si>
    <t>693b19311cd6038e2e8bf491</t>
  </si>
  <si>
    <t>693a12e04f90e00a7eab52fa</t>
  </si>
  <si>
    <t>6939e5d64f90e00a7ea0a3f5</t>
  </si>
  <si>
    <t>6939e5d64f90e00a7ea0a400</t>
  </si>
  <si>
    <t>6939e5d64f90e00a7ea0a40b</t>
  </si>
  <si>
    <t>6939e5d54f90e00a7ea0a366</t>
  </si>
  <si>
    <t>69395851c2803bf1a65ca5f2</t>
  </si>
  <si>
    <t>693922d44f90e00a7e7ace1e</t>
  </si>
  <si>
    <t>6938d5434f90e00a7e688a9e</t>
  </si>
  <si>
    <t>6937d9eae55401eb939f149f</t>
  </si>
  <si>
    <t>6937d9eae55401eb939f14aa</t>
  </si>
  <si>
    <t>6937d9eae55401eb939f14b5</t>
  </si>
  <si>
    <t>6937d9e9e55401eb939f1410</t>
  </si>
  <si>
    <t>6937a96f6499c7f6a8ec50c8</t>
  </si>
  <si>
    <t>6936b0476499c7f6a8b831a9</t>
  </si>
  <si>
    <t>69365fd26499c7f6a8a5f48a</t>
  </si>
  <si>
    <t>6934faf46499c7f6a8638045</t>
  </si>
  <si>
    <t>6934f62be55401eb9308d3ff</t>
  </si>
  <si>
    <t>6934f62be55401eb9308d40a</t>
  </si>
  <si>
    <t>6934f62be55401eb9308d415</t>
  </si>
  <si>
    <t>6934f62ae55401eb9308d356</t>
  </si>
  <si>
    <t>6934afa26499c7f6a85126f9</t>
  </si>
  <si>
    <t>6932d9ae71538a1e959572c7</t>
  </si>
  <si>
    <t>69329fdc7772394ca394f292</t>
  </si>
  <si>
    <t>69329fdc7772394ca394f29d</t>
  </si>
  <si>
    <t>69329fdc7772394ca394f2b2</t>
  </si>
  <si>
    <t>69329fdc7772394ca394f1f8</t>
  </si>
  <si>
    <t>69329fdc7772394ca394f203</t>
  </si>
  <si>
    <t>69322daa234aa0b28b77b635</t>
  </si>
  <si>
    <t>69321c32234aa0b28b73564f</t>
  </si>
  <si>
    <t>69321c32234aa0b28b73565a</t>
  </si>
  <si>
    <t>69321c32234aa0b28b735665</t>
  </si>
  <si>
    <t>69321c31234aa0b28b7355c0</t>
  </si>
  <si>
    <t>693207e2234aa0b28b6e2a8b</t>
  </si>
  <si>
    <t>6931117c234aa0b28b3a788b</t>
  </si>
  <si>
    <t>6930c5a1234aa0b28b28a26a</t>
  </si>
  <si>
    <t>692fbc4af99049e2179aa4b0</t>
  </si>
  <si>
    <t>692fbc4af99049e2179aa4bb</t>
  </si>
  <si>
    <t>692fbc4af99049e2179aa4c6</t>
  </si>
  <si>
    <t>692fbc49f99049e2179aa421</t>
  </si>
  <si>
    <t>692f565f473b08102e9f52df</t>
  </si>
  <si>
    <t>692ed58ef99049e21766e056</t>
  </si>
  <si>
    <t>692e313d5d99fb22e1f004c3</t>
  </si>
  <si>
    <t>692e2aea5d99fb22e1ee7224</t>
  </si>
  <si>
    <t>692e2aea5d99fb22e1ee723b</t>
  </si>
  <si>
    <t>692e2aea5d99fb22e1ee724a</t>
  </si>
  <si>
    <t>692e2aea5d99fb22e1ee7181</t>
  </si>
  <si>
    <t>692d2f065d99fb22e1b73933</t>
  </si>
  <si>
    <t>692c8d565d99fb22e190c097</t>
  </si>
  <si>
    <t>692b9ac9f99049e217b8cf55</t>
  </si>
  <si>
    <t>692b9ac9f99049e217b8cf60</t>
  </si>
  <si>
    <t>692b9ac9f99049e217b8cf6b</t>
  </si>
  <si>
    <t>692b9ac8f99049e217b8cec6</t>
  </si>
  <si>
    <t>692b8e7c5d99fb22e16493b2</t>
  </si>
  <si>
    <t>692b3a7df99049e217a02c5b</t>
  </si>
  <si>
    <t>6929c43b92764ac8cd0b9234</t>
  </si>
  <si>
    <t>6929c43b92764ac8cd0b923f</t>
  </si>
  <si>
    <t>6929c43b92764ac8cd0b924a</t>
  </si>
  <si>
    <t>6929c43a92764ac8cd0b91a5</t>
  </si>
  <si>
    <t>6929c430e009846fd8cfe611</t>
  </si>
  <si>
    <t>692935adf99049e2173a1f81</t>
  </si>
  <si>
    <t>6929c42a92764ac8cd0b9067</t>
  </si>
  <si>
    <t>6928a6445d99fb22e1cb0373</t>
  </si>
  <si>
    <t>6928a6445d99fb22e1cb0384</t>
  </si>
  <si>
    <t>6928a6445d99fb22e1cb038f</t>
  </si>
  <si>
    <t>6928a6445d99fb22e1cb02dc</t>
  </si>
  <si>
    <t>69289d335d99fb22e1c8b720</t>
  </si>
  <si>
    <t>6924e11d1d246a45c4de06df</t>
  </si>
  <si>
    <t>6924cd1f1d246a45c4d95dd7</t>
  </si>
  <si>
    <t>6924cd1f1d246a45c4d95de2</t>
  </si>
  <si>
    <t>6924cd1f1d246a45c4d95ded</t>
  </si>
  <si>
    <t>6924cd1e1d246a45c4d95d48</t>
  </si>
  <si>
    <t>69243acdb3edee8d10d9129d</t>
  </si>
  <si>
    <t>6920fc12b3edee8d10380058</t>
  </si>
  <si>
    <t>6920fc12b3edee8d10380063</t>
  </si>
  <si>
    <t>6920fc12b3edee8d1038006e</t>
  </si>
  <si>
    <t>6920fc11b3edee8d1037ff5a</t>
  </si>
  <si>
    <t>6920c1c13e2a9c2618b06c8b</t>
  </si>
  <si>
    <t>6920236bb9aa59be8ba597ba</t>
  </si>
  <si>
    <t>691d624fb9aa59be8b0fe22e</t>
  </si>
  <si>
    <t>691cf9f1df69eab7c7fd3bab</t>
  </si>
  <si>
    <t>691cf9f1df69eab7c7fd3bc0</t>
  </si>
  <si>
    <t>691cf9f1df69eab7c7fd3bcb</t>
  </si>
  <si>
    <t>691cf9f1df69eab7c7fd3a47</t>
  </si>
  <si>
    <t>691c3220b59fa8c9ebb5b674</t>
  </si>
  <si>
    <t>691928b6e28d93f963591ff2</t>
  </si>
  <si>
    <t>69191c89e7c4eb3d1bd62b77</t>
  </si>
  <si>
    <t>69191428e7c4eb3d1bd40cc9</t>
  </si>
  <si>
    <t>69191428e7c4eb3d1bd40cd4</t>
  </si>
  <si>
    <t>69191428e7c4eb3d1bd40cdf</t>
  </si>
  <si>
    <t>69191427e7c4eb3d1bd40c3a</t>
  </si>
  <si>
    <t>69158d499732d354d2b4cbba</t>
  </si>
  <si>
    <t>69154c176037fd1d24ef4bad</t>
  </si>
  <si>
    <t>6914d8e66037fd1d24d415b5</t>
  </si>
  <si>
    <t>6914d8e66037fd1d24d415c0</t>
  </si>
  <si>
    <t>6914d8e66037fd1d24d415cb</t>
  </si>
  <si>
    <t>6914d8e56037fd1d24d41509</t>
  </si>
  <si>
    <t>6913cfddaf129402f2f87354</t>
  </si>
  <si>
    <t>6913cfddaf129402f2f8735f</t>
  </si>
  <si>
    <t>6913cfddaf129402f2f8736a</t>
  </si>
  <si>
    <t>6913cfddaf129402f2f872c5</t>
  </si>
  <si>
    <t>6913a26caf129402f2ed1ca4</t>
  </si>
  <si>
    <t>69130a960a57f52108ac6cc3</t>
  </si>
  <si>
    <t>69128920af129402f2aff5c7</t>
  </si>
  <si>
    <t>691238f10a57f521087b0000</t>
  </si>
  <si>
    <t>6911812c0a57f52108598c7b</t>
  </si>
  <si>
    <t>6911812c0a57f52108598c87</t>
  </si>
  <si>
    <t>6911812c0a57f52108598c9f</t>
  </si>
  <si>
    <t>6911812b0a57f52108598bc2</t>
  </si>
  <si>
    <t>691144130a57f521084ae1c2</t>
  </si>
  <si>
    <t>6910eda90a57f52108367043</t>
  </si>
  <si>
    <t>69104c0eaf129402f23d62b6</t>
  </si>
  <si>
    <t>69104c0eaf129402f23d62c1</t>
  </si>
  <si>
    <t>69104c0eaf129402f23d62cc</t>
  </si>
  <si>
    <t>69104c0daf129402f23d6217</t>
  </si>
  <si>
    <t>690f38e82cac40d3810f96c1</t>
  </si>
  <si>
    <t>690ebc842cac40d381f25ec9</t>
  </si>
  <si>
    <t>690ea9582cac40d381eda146</t>
  </si>
  <si>
    <t>690ea9582cac40d381eda160</t>
  </si>
  <si>
    <t>690ea9582cac40d381eda173</t>
  </si>
  <si>
    <t>690ea9572cac40d381eda08b</t>
  </si>
  <si>
    <t>690e3f092cac40d381d3ba7f</t>
  </si>
  <si>
    <t>690d66dd1dba2ffa721b6452</t>
  </si>
  <si>
    <t>690d66dd1dba2ffa721b645d</t>
  </si>
  <si>
    <t>690d66dd1dba2ffa721b6468</t>
  </si>
  <si>
    <t>690d66dd1dba2ffa721b63c3</t>
  </si>
  <si>
    <t>690d18dde44abb80cfdf56c9</t>
  </si>
  <si>
    <t>690c33ac5e9c8283baca5562</t>
  </si>
  <si>
    <t>690bc88088c611e008a3dd2e</t>
  </si>
  <si>
    <t>690bc88088c611e008a3dd3d</t>
  </si>
  <si>
    <t>690bc88088c611e008a3dd51</t>
  </si>
  <si>
    <t>690bc87f88c611e008a3dc78</t>
  </si>
  <si>
    <t>690b3b245e9c8283ba958a68</t>
  </si>
  <si>
    <t>690adf495e9c8283ba806f2f</t>
  </si>
  <si>
    <t>690ad2b6afcd26909a1b43b3</t>
  </si>
  <si>
    <t>690a576eafcd26909afc96ca</t>
  </si>
  <si>
    <t>690a576eafcd26909afc96d5</t>
  </si>
  <si>
    <t>690a576eafcd26909afc96e0</t>
  </si>
  <si>
    <t>690a576dafcd26909afc963b</t>
  </si>
  <si>
    <t>69b8d1e3d00e0809cb69a368</t>
  </si>
  <si>
    <t>69b9a6f623f68b8cee799c8f</t>
  </si>
  <si>
    <t>69b9a6f623f68b8cee799c90</t>
  </si>
  <si>
    <t>69b9a6f623f68b8cee799c91</t>
  </si>
  <si>
    <t>69b9a6f623f68b8cee799c92</t>
  </si>
  <si>
    <t>69b9a6f623f68b8cee799c93</t>
  </si>
  <si>
    <t>69b9a6f623f68b8cee799c94</t>
  </si>
  <si>
    <t>Amazon.com*bp58t4gq0</t>
  </si>
  <si>
    <t>69b78bfd6ef6852e3598010c</t>
  </si>
  <si>
    <t>Amazon.com*BP58T4GQ0</t>
  </si>
  <si>
    <t>69b5f8e26ef6852e35469a72</t>
  </si>
  <si>
    <t>69b5f8e26ef6852e35469a73</t>
  </si>
  <si>
    <t>69b5f8e26ef6852e35469a74</t>
  </si>
  <si>
    <t>69b4be9d6ef6852e3501b23d</t>
  </si>
  <si>
    <t>69b4be9d6ef6852e3501b23e</t>
  </si>
  <si>
    <t>69b4be9d6ef6852e3501b2a2</t>
  </si>
  <si>
    <t>69b4be9d6ef6852e3501b2a3</t>
  </si>
  <si>
    <t>Direct Deposit Trinet 03112payroll</t>
  </si>
  <si>
    <t>69b4be9d6ef6852e3501b260</t>
  </si>
  <si>
    <t>DIRECT DEPOSIT TRINET 03112PAYROLL</t>
  </si>
  <si>
    <t>69b4be9d6ef6852e3501b261</t>
  </si>
  <si>
    <t>Amazon.com*bd5d06a52</t>
  </si>
  <si>
    <t>69b376846ef6852e35b884c8</t>
  </si>
  <si>
    <t>Amazon.com*BD5D06A52</t>
  </si>
  <si>
    <t>69b36ddf29b189cae7821c36</t>
  </si>
  <si>
    <t>69b36ddf29b189cae7821c37</t>
  </si>
  <si>
    <t>Amazon Mktpl*bp7gx30q1</t>
  </si>
  <si>
    <t>69b1208fed43eb2fdabccfc5</t>
  </si>
  <si>
    <t>AMAZON MKTPL*BP7GX30Q1</t>
  </si>
  <si>
    <t>Amazon Mktpl*be8kf2uj0</t>
  </si>
  <si>
    <t>69b1208fed43eb2fdabccfc6</t>
  </si>
  <si>
    <t>AMAZON MKTPL*BE8KF2UJ0</t>
  </si>
  <si>
    <t>Amazon Mktpl*bp9443a51</t>
  </si>
  <si>
    <t>69b1208fed43eb2fdabccfc7</t>
  </si>
  <si>
    <t>AMAZON MKTPL*BP9443A51</t>
  </si>
  <si>
    <t>Amazon Mktpl*be9n602l0</t>
  </si>
  <si>
    <t>69b1208fed43eb2fdabccfc8</t>
  </si>
  <si>
    <t>AMAZON MKTPL*BE9N602L0</t>
  </si>
  <si>
    <t>Amazon Mktpl*bp3id13j1</t>
  </si>
  <si>
    <t>69b1208fed43eb2fdabccfc9</t>
  </si>
  <si>
    <t>AMAZON MKTPL*BP3ID13J1</t>
  </si>
  <si>
    <t>69b1f03a29b189cae72f4923</t>
  </si>
  <si>
    <t>69b1f03a29b189cae72f4924</t>
  </si>
  <si>
    <t>69b1f03a29b189cae72f4925</t>
  </si>
  <si>
    <t>69b1f03a29b189cae72f4926</t>
  </si>
  <si>
    <t>69b1f03a29b189cae72f4930</t>
  </si>
  <si>
    <t>Check Paid # 1274</t>
  </si>
  <si>
    <t>69b1f03a29b189cae72f4931</t>
  </si>
  <si>
    <t>69b1f03a29b189cae72f4932</t>
  </si>
  <si>
    <t>69b1f03a29b189cae72f4933</t>
  </si>
  <si>
    <t>Amazon Mktpl*bd5yn8cm2</t>
  </si>
  <si>
    <t>69b0908eed43eb2fda9a0368</t>
  </si>
  <si>
    <t>AMAZON MKTPL*BD5YN8CM2</t>
  </si>
  <si>
    <t>Amazon Mktpl*be5mv8sb0</t>
  </si>
  <si>
    <t>69b0908eed43eb2fda9a0369</t>
  </si>
  <si>
    <t>AMAZON MKTPL*BE5MV8SB0</t>
  </si>
  <si>
    <t>69b0c64129b189cae7f16670</t>
  </si>
  <si>
    <t>69b0c64129b189cae7f16671</t>
  </si>
  <si>
    <t>69b0c64129b189cae7f1667f</t>
  </si>
  <si>
    <t>69b0c64129b189cae7f16680</t>
  </si>
  <si>
    <t>Amazon Mktpl*bp8ux0982</t>
  </si>
  <si>
    <t>69aea726fd1e2df9b3f45678</t>
  </si>
  <si>
    <t>AMAZON MKTPL*BP8UX0982</t>
  </si>
  <si>
    <t>Amazon.com*bp8uk69h2</t>
  </si>
  <si>
    <t>69aea726fd1e2df9b3f45679</t>
  </si>
  <si>
    <t>Amazon.com*BP8UK69H2</t>
  </si>
  <si>
    <t>Amazon.com*bpx9352c2</t>
  </si>
  <si>
    <t>69aea726fd1e2df9b3f4567a</t>
  </si>
  <si>
    <t>Amazon.com*BPX9352C2</t>
  </si>
  <si>
    <t>69acfcea93e52cd902c65dbb</t>
  </si>
  <si>
    <t>69acfcea93e52cd902c65dbc</t>
  </si>
  <si>
    <t>Schwab Us Dividend Equity Etf - Journaled Auto Journal 1 to 2 Vs x-x97-2 Schwab Us Dividend Equity Etf</t>
  </si>
  <si>
    <t>69acfcea93e52cd902c65dbd</t>
  </si>
  <si>
    <t>SCHWAB US DIVIDEND EQUITY ETF - JOURNALED AUTO JOURNAL 1 TO 2 VS XXX-XXXX97-2 SCHWAB US DIVIDEND EQUITY ETF</t>
  </si>
  <si>
    <t>Schwab Us Dividend Equity Etf - Journaled Auto Journal 1 to 2 Vs x-x97-1 Schwab Us Dividend Equity Etf</t>
  </si>
  <si>
    <t>69acfcea93e52cd902c65dbe</t>
  </si>
  <si>
    <t>SCHWAB US DIVIDEND EQUITY ETF - JOURNALED AUTO JOURNAL 1 TO 2 VS XXX-XXXX97-1 SCHWAB US DIVIDEND EQUITY ETF</t>
  </si>
  <si>
    <t>69acfcea93e52cd902c65dbf</t>
  </si>
  <si>
    <t>69acfcea93e52cd902c65dc0</t>
  </si>
  <si>
    <t>69acfcea93e52cd902c65dca</t>
  </si>
  <si>
    <t>69acfcea93e52cd902c65dcb</t>
  </si>
  <si>
    <t>69acfcea93e52cd902c65ddf</t>
  </si>
  <si>
    <t>69acfcea93e52cd902c65de0</t>
  </si>
  <si>
    <t>Amazon Mktpl*bp8wu71e2</t>
  </si>
  <si>
    <t>69ab05ff15680c92dcc4dd68</t>
  </si>
  <si>
    <t>AMAZON MKTPL*BP8WU71E2</t>
  </si>
  <si>
    <t>Amazon Mktpl*be57t5fa0</t>
  </si>
  <si>
    <t>69ab05ff15680c92dcc4dd69</t>
  </si>
  <si>
    <t>AMAZON MKTPL*BE57T5FA0</t>
  </si>
  <si>
    <t>69ab06a2ea18891e4bc9a06b</t>
  </si>
  <si>
    <t>69ab06a2ea18891e4bc9a06c</t>
  </si>
  <si>
    <t>69ab06a1ea18891e4bc9a031</t>
  </si>
  <si>
    <t>69ab06a1ea18891e4bc9a032</t>
  </si>
  <si>
    <t>69ab06a1ea18891e4bc9a024</t>
  </si>
  <si>
    <t>69ab06a1ea18891e4bc9a025</t>
  </si>
  <si>
    <t>69ab06a1ea18891e4bc9a054</t>
  </si>
  <si>
    <t>69ab06a1ea18891e4bc9a055</t>
  </si>
  <si>
    <t>Enbridge Inc Com Isin #cax9250n1050 Sedol #x49 - Dividend Received as of x-X3-01 Enbridge Inc Com Isin #cax9250n1050 ...</t>
  </si>
  <si>
    <t>69ab06a2ea18891e4bc9a06d</t>
  </si>
  <si>
    <t>ENBRIDGE INC COM ISIN #CAX9250N1050 SEDOL #XXXXX49 - DIVIDEND RECEIVED as of XXXX-X3-01 ENBRIDGE INC COM ISIN #CAX9250N1050 ...</t>
  </si>
  <si>
    <t>Enbridge Inc Com Isin #cax9250n1050 Sedol #x49 - Foreign Tax Paid as of x-X3-01 Enbridge Inc Com Isin #cax9250n1050 ...</t>
  </si>
  <si>
    <t>69ab06a2ea18891e4bc9a06e</t>
  </si>
  <si>
    <t>ENBRIDGE INC COM ISIN #CAX9250N1050 SEDOL #XXXXX49 - FOREIGN TAX PAID as of XXXX-X3-01 ENBRIDGE INC COM ISIN #CAX9250N1050 ...</t>
  </si>
  <si>
    <t>Fortis Inc Com Isin #CAx1079 Sedol #x00 - Dividend Received as of x-X3-01 Fortis Inc Com Isin #CAx1079 Se...</t>
  </si>
  <si>
    <t>69ab06a2ea18891e4bc9a06f</t>
  </si>
  <si>
    <t>FORTIS INC COM ISIN #CAXXXXXX1079 SEDOL #XXXXX00 - DIVIDEND RECEIVED as of XXXX-X3-01 FORTIS INC COM ISIN #CAXXXXXX1079 SE...</t>
  </si>
  <si>
    <t>Fortis Inc Com Isin #CAx1079 Sedol #x00 - Foreign Tax Paid as of x-X3-01 Fortis Inc Com Isin #CAx1079 Se...</t>
  </si>
  <si>
    <t>69ab06a2ea18891e4bc9a070</t>
  </si>
  <si>
    <t>FORTIS INC COM ISIN #CAXXXXXX1079 SEDOL #XXXXX00 - FOREIGN TAX PAID as of XXXX-X3-01 FORTIS INC COM ISIN #CAXXXXXX1079 SE...</t>
  </si>
  <si>
    <t>Enbridge Inc Com Isin #cax9250n1050 Sedol #x49 - Reinvestment as of x-X3-01 Enbridge Inc Com Isin #cax9250n1050 ...</t>
  </si>
  <si>
    <t>69ab06a2ea18891e4bc9a071</t>
  </si>
  <si>
    <t>ENBRIDGE INC COM ISIN #CAX9250N1050 SEDOL #XXXXX49 - REINVESTMENT as of XXXX-X3-01 ENBRIDGE INC COM ISIN #CAX9250N1050 ...</t>
  </si>
  <si>
    <t>Fortis Inc Com Isin #CAx1079 Sedol #x00 - Reinvestment as of x-X3-01 Fortis Inc Com Isin #CAx1079 Se...</t>
  </si>
  <si>
    <t>69ab06a2ea18891e4bc9a072</t>
  </si>
  <si>
    <t>FORTIS INC COM ISIN #CAXXXXXX1079 SEDOL #XXXXX00 - REINVESTMENT as of XXXX-X3-01 FORTIS INC COM ISIN #CAXXXXXX1079 SE...</t>
  </si>
  <si>
    <t>Direct Debit Verizon Wirelepayments</t>
  </si>
  <si>
    <t>69ab06a1ea18891e4bc9a033</t>
  </si>
  <si>
    <t>DIRECT DEBIT VERIZON WIRELEPAYMENTS</t>
  </si>
  <si>
    <t>69ab06a1ea18891e4bc9a034</t>
  </si>
  <si>
    <t>Amazon Mktpl*bex1683i1</t>
  </si>
  <si>
    <t>69ab05ff15680c92dcc4dd6a</t>
  </si>
  <si>
    <t>AMAZON MKTPL*BEX1683I1</t>
  </si>
  <si>
    <t>Direct Debit City of Margatmargatecty</t>
  </si>
  <si>
    <t>69ab06a1ea18891e4bc9a035</t>
  </si>
  <si>
    <t>DIRECT DEBIT City of MargatMargateCty</t>
  </si>
  <si>
    <t>Check Paid # 1272</t>
  </si>
  <si>
    <t>69ab06a1ea18891e4bc9a036</t>
  </si>
  <si>
    <t>Check Paid # 1273</t>
  </si>
  <si>
    <t>69ab06a1ea18891e4bc9a037</t>
  </si>
  <si>
    <t>69ab06a1ea18891e4bc9a038</t>
  </si>
  <si>
    <t>Amazon Mktpl*b93kr6xi0</t>
  </si>
  <si>
    <t>69ab05ff15680c92dcc4dd6b</t>
  </si>
  <si>
    <t>AMAZON MKTPL*B93KR6XI0</t>
  </si>
  <si>
    <t>69ab06a2ea18891e4bc9a073</t>
  </si>
  <si>
    <t>69ab06a2ea18891e4bc9a074</t>
  </si>
  <si>
    <t>Wec Energy Group Inc Com - Dividend Received as of x-X3-01 Wec Energy Group Inc Com</t>
  </si>
  <si>
    <t>69ab06a2ea18891e4bc9a075</t>
  </si>
  <si>
    <t>WEC ENERGY GROUP INC COM - DIVIDEND RECEIVED as of XXXX-X3-01 WEC ENERGY GROUP INC COM</t>
  </si>
  <si>
    <t>Wec Energy Group Inc Com - Reinvestment as of x-X3-01 Wec Energy Group Inc Com</t>
  </si>
  <si>
    <t>69ab06a2ea18891e4bc9a076</t>
  </si>
  <si>
    <t>WEC ENERGY GROUP INC COM - REINVESTMENT as of XXXX-X3-01 WEC ENERGY GROUP INC COM</t>
  </si>
  <si>
    <t>69ab06a1ea18891e4bc9a039</t>
  </si>
  <si>
    <t>69ab06a1ea18891e4bc9a03a</t>
  </si>
  <si>
    <t>69ab06a1ea18891e4bc9a056</t>
  </si>
  <si>
    <t>69ab06a1ea18891e4bc9a057</t>
  </si>
  <si>
    <t>69ab06a1ea18891e4bc9a058</t>
  </si>
  <si>
    <t>Amazon Kids+*b98ru2nr0</t>
  </si>
  <si>
    <t>69ab05ff15680c92dcc4dd6c</t>
  </si>
  <si>
    <t>Amazon Kids+*B98RU2NR0</t>
  </si>
  <si>
    <t>69a49e5c1af998438368797a</t>
  </si>
  <si>
    <t>69ab06a2ea18891e4bc9a077</t>
  </si>
  <si>
    <t>69ab06a2ea18891e4bc9a078</t>
  </si>
  <si>
    <t>69ab06a3ea18891e4bc9a0bd</t>
  </si>
  <si>
    <t>69ab06a3ea18891e4bc9a0be</t>
  </si>
  <si>
    <t>69ab06a3ea18891e4bc9a0df</t>
  </si>
  <si>
    <t>69ab06a3ea18891e4bc9a0e0</t>
  </si>
  <si>
    <t>69ab06a3ea18891e4bc9a0e1</t>
  </si>
  <si>
    <t>69ab06a2ea18891e4bc9a0b2</t>
  </si>
  <si>
    <t>69ab06a2ea18891e4bc9a0b3</t>
  </si>
  <si>
    <t>69ab06a1ea18891e4bc9a03b</t>
  </si>
  <si>
    <t>69ab06a1ea18891e4bc9a03c</t>
  </si>
  <si>
    <t>69ab06a1ea18891e4bc9a03d</t>
  </si>
  <si>
    <t>69ab06a1ea18891e4bc9a03e</t>
  </si>
  <si>
    <t>69ab06a3ea18891e4bc9a0c8</t>
  </si>
  <si>
    <t>69ab06a3ea18891e4bc9a0c9</t>
  </si>
  <si>
    <t>69ab06a1ea18891e4bc9a026</t>
  </si>
  <si>
    <t>69ab06a1ea18891e4bc9a027</t>
  </si>
  <si>
    <t>69ab06a3ea18891e4bc9a0eb</t>
  </si>
  <si>
    <t>69ab06a3ea18891e4bc9a0ec</t>
  </si>
  <si>
    <t>69ab06a3ea18891e4bc9a0ed</t>
  </si>
  <si>
    <t>69ab06a2ea18891e4bc9a0a1</t>
  </si>
  <si>
    <t>69ab06a2ea18891e4bc9a0a2</t>
  </si>
  <si>
    <t>69ab06a2ea18891e4bc9a0a3</t>
  </si>
  <si>
    <t>233 Center</t>
  </si>
  <si>
    <t>69ab06a3ea18891e4bc9a0d3</t>
  </si>
  <si>
    <t>69ab06a3ea18891e4bc9a0d4</t>
  </si>
  <si>
    <t>69ab06a3ea18891e4bc9a0d5</t>
  </si>
  <si>
    <t>69ab06a1ea18891e4bc9a059</t>
  </si>
  <si>
    <t>69ab06a1ea18891e4bc9a05a</t>
  </si>
  <si>
    <t>69ab06a1ea18891e4bc9a05b</t>
  </si>
  <si>
    <t>Direct Deposit Trinet 02252payroll</t>
  </si>
  <si>
    <t>69ab06a2ea18891e4bc9a0a4</t>
  </si>
  <si>
    <t>DIRECT DEPOSIT TRINET 02252PAYROLL</t>
  </si>
  <si>
    <t>69ab06a2ea18891e4bc9a0a5</t>
  </si>
  <si>
    <t>69ab06a1ea18891e4bc9a05c</t>
  </si>
  <si>
    <t>69ab06a1ea18891e4bc9a05d</t>
  </si>
  <si>
    <t>69ab06a1ea18891e4bc9a03f</t>
  </si>
  <si>
    <t>69ab06a1ea18891e4bc9a040</t>
  </si>
  <si>
    <t>69ab06a1ea18891e4bc9a05e</t>
  </si>
  <si>
    <t>69ab06a1ea18891e4bc9a05f</t>
  </si>
  <si>
    <t>Amazon Mktpl*hb1mn0vm3</t>
  </si>
  <si>
    <t>69a49e5c1af998438368797b</t>
  </si>
  <si>
    <t>AMAZON MKTPL*HB1MN0VM3</t>
  </si>
  <si>
    <t>Amazon Mktpl*b97fm38t2</t>
  </si>
  <si>
    <t>69a49e5c1af998438368797c</t>
  </si>
  <si>
    <t>AMAZON MKTPL*B97FM38T2</t>
  </si>
  <si>
    <t>69ab06a2ea18891e4bc9a079</t>
  </si>
  <si>
    <t>69ab06a2ea18891e4bc9a07a</t>
  </si>
  <si>
    <t>69ab06a2ea18891e4bc9a07b</t>
  </si>
  <si>
    <t>69ab06a2ea18891e4bc9a07c</t>
  </si>
  <si>
    <t>69ab06a1ea18891e4bc9a041</t>
  </si>
  <si>
    <t>69ab06a1ea18891e4bc9a042</t>
  </si>
  <si>
    <t>69ab06a1ea18891e4bc9a060</t>
  </si>
  <si>
    <t>69ab06a1ea18891e4bc9a061</t>
  </si>
  <si>
    <t>Amazon Mktpl*qx8hv7mw3</t>
  </si>
  <si>
    <t>699bac986afbb83f8d52c426</t>
  </si>
  <si>
    <t>AMAZON MKTPL*QX8HV7MW3</t>
  </si>
  <si>
    <t>Kindle Svcs*8q1ih1u53</t>
  </si>
  <si>
    <t>699bac986afbb83f8d52c427</t>
  </si>
  <si>
    <t>Kindle Svcs*8Q1IH1U53</t>
  </si>
  <si>
    <t>69ab06a2ea18891e4bc9a07d</t>
  </si>
  <si>
    <t>69ab06a2ea18891e4bc9a07e</t>
  </si>
  <si>
    <t>69ab06a2ea18891e4bc9a07f</t>
  </si>
  <si>
    <t>Check Paid # 1297</t>
  </si>
  <si>
    <t>69ab06a1ea18891e4bc9a043</t>
  </si>
  <si>
    <t>69ab06a1ea18891e4bc9a044</t>
  </si>
  <si>
    <t>69ab06a1ea18891e4bc9a045</t>
  </si>
  <si>
    <t>Debit Card Purchase Pos9999 Usps Po Xx7845 Somers Point NJx5131E0F6JVL</t>
  </si>
  <si>
    <t>69ab06a1ea18891e4bc9a046</t>
  </si>
  <si>
    <t>DEBIT CARD PURCHASE POS9999 USPS PO XX7845 SOMERS POINT NJXXXXXXXXX5131E0F6JVL</t>
  </si>
  <si>
    <t>69ab06a1ea18891e4bc9a047</t>
  </si>
  <si>
    <t>69ab06a1ea18891e4bc9a048</t>
  </si>
  <si>
    <t>Amazon.com*rw0t35w03</t>
  </si>
  <si>
    <t>6997876b9d7d4b4a9dc09ff4</t>
  </si>
  <si>
    <t>Amazon.com*RW0T35W03</t>
  </si>
  <si>
    <t>6997876b9d7d4b4a9dc09ff5</t>
  </si>
  <si>
    <t>Amazon Mktpl*6o9r92kp3</t>
  </si>
  <si>
    <t>6993852ff3c3cc0cb362b8ec</t>
  </si>
  <si>
    <t>AMAZON MKTPL*6O9R92KP3</t>
  </si>
  <si>
    <t>Amazon Mktpl*ee8xe35v3</t>
  </si>
  <si>
    <t>6993852ff3c3cc0cb362b8ed</t>
  </si>
  <si>
    <t>AMAZON MKTPL*EE8XE35V3</t>
  </si>
  <si>
    <t>Amazon.com*mz8kp3su3</t>
  </si>
  <si>
    <t>6993852ff3c3cc0cb362b8ee</t>
  </si>
  <si>
    <t>Amazon.com*MZ8KP3SU3</t>
  </si>
  <si>
    <t>Amazon Mktpl*9t7w22ge3</t>
  </si>
  <si>
    <t>6993852ff3c3cc0cb362b8ef</t>
  </si>
  <si>
    <t>AMAZON MKTPL*9T7W22GE3</t>
  </si>
  <si>
    <t>Amazon Mktpl*a98gm7yq3</t>
  </si>
  <si>
    <t>6993852ff3c3cc0cb362b8f0</t>
  </si>
  <si>
    <t>AMAZON MKTPL*A98GM7YQ3</t>
  </si>
  <si>
    <t>Direct Deposit Trinet 02122payroll</t>
  </si>
  <si>
    <t>69ab06a2ea18891e4bc9a0a6</t>
  </si>
  <si>
    <t>DIRECT DEPOSIT TRINET 02122PAYROLL</t>
  </si>
  <si>
    <t>69ab06a2ea18891e4bc9a0a7</t>
  </si>
  <si>
    <t>69ab06a2ea18891e4bc9a0a8</t>
  </si>
  <si>
    <t>69ab06a1ea18891e4bc9a049</t>
  </si>
  <si>
    <t>69ab06a1ea18891e4bc9a04a</t>
  </si>
  <si>
    <t>Amazon Mktpl*rf6264w83</t>
  </si>
  <si>
    <t>698f9f67cb9d4d48a23ac962</t>
  </si>
  <si>
    <t>AMAZON MKTPL*RF6264W83</t>
  </si>
  <si>
    <t>Amazon Mktpl*431aw5523</t>
  </si>
  <si>
    <t>698f9f67cb9d4d48a23ac963</t>
  </si>
  <si>
    <t>AMAZON MKTPL*431AW5523</t>
  </si>
  <si>
    <t>Direct Debit Vgi 529 Ach Contrib</t>
  </si>
  <si>
    <t>698c753b69c2933aae1e9b45</t>
  </si>
  <si>
    <t>DIRECT DEBIT VGI 529 ACH CONTRIB</t>
  </si>
  <si>
    <t>698c753b69c2933aae1e9b46</t>
  </si>
  <si>
    <t>698c753b69c2933aae1e9b50</t>
  </si>
  <si>
    <t>Cash Advance Atm7791 6701 Ventnor a Ventnor City NJx5131DR06GSR</t>
  </si>
  <si>
    <t>698c753b69c2933aae1e9b51</t>
  </si>
  <si>
    <t>CASH ADVANCE ATM7791 6701 VENTNOR A VENTNOR CITY NJXXXXXXXXX5131DR06GSR</t>
  </si>
  <si>
    <t>Check Paid # 1271</t>
  </si>
  <si>
    <t>698c753b69c2933aae1e9b52</t>
  </si>
  <si>
    <t>698c753b69c2933aae1e9b53</t>
  </si>
  <si>
    <t>698c753b69c2933aae1e9b54</t>
  </si>
  <si>
    <t>698c753b69c2933aae1e9b55</t>
  </si>
  <si>
    <t>698c753b69c2933aae1e9b75</t>
  </si>
  <si>
    <t>698c753b69c2933aae1e9b76</t>
  </si>
  <si>
    <t>698c753b69c2933aae1e9b5f</t>
  </si>
  <si>
    <t>698c753b69c2933aae1e9b60</t>
  </si>
  <si>
    <t>Prime Video *ny8jj1so3</t>
  </si>
  <si>
    <t>698c1ffb1abefd6fbf6e0ef1</t>
  </si>
  <si>
    <t>Prime Video *NY8JJ1SO3</t>
  </si>
  <si>
    <t>Amazon.com*qp9i36ro3</t>
  </si>
  <si>
    <t>6985d22514386ad23d1e0eff</t>
  </si>
  <si>
    <t>Amazon.com*QP9I36RO3</t>
  </si>
  <si>
    <t>6985d22514386ad23d1e0f00</t>
  </si>
  <si>
    <t>6985d22514386ad23d1e0f01</t>
  </si>
  <si>
    <t>Amazon Mktpl*cm39t9bq3</t>
  </si>
  <si>
    <t>6985d22514386ad23d1e0f02</t>
  </si>
  <si>
    <t>AMAZON MKTPL*CM39T9BQ3</t>
  </si>
  <si>
    <t>Amazon Mktpl*s266t6963</t>
  </si>
  <si>
    <t>6985d22514386ad23d1e0f03</t>
  </si>
  <si>
    <t>AMAZON MKTPL*S266T6963</t>
  </si>
  <si>
    <t>Amazon.com*j50p61ib3</t>
  </si>
  <si>
    <t>6985d22514386ad23d1e0f04</t>
  </si>
  <si>
    <t>Amazon.com*J50P61IB3</t>
  </si>
  <si>
    <t>69858b2f934de77730c91e44</t>
  </si>
  <si>
    <t>69858b2f934de77730c91e45</t>
  </si>
  <si>
    <t>69858b2f934de77730c91e4f</t>
  </si>
  <si>
    <t>69858b2f934de77730c91e50</t>
  </si>
  <si>
    <t>Amazon Mktpl*4s86g2lm3</t>
  </si>
  <si>
    <t>6984e03f14386ad23de24aef</t>
  </si>
  <si>
    <t>AMAZON MKTPL*4S86G2LM3</t>
  </si>
  <si>
    <t>69858b2f934de77730c91e65</t>
  </si>
  <si>
    <t>Check Paid # 1330</t>
  </si>
  <si>
    <t>69858b2f934de77730c91e66</t>
  </si>
  <si>
    <t>69858b2f934de77730c91e67</t>
  </si>
  <si>
    <t>69858b2f934de77730c91e5a</t>
  </si>
  <si>
    <t>69858b2f934de77730c91e5b</t>
  </si>
  <si>
    <t>69840e99ecaf95fbe91dd416</t>
  </si>
  <si>
    <t>69840e99ecaf95fbe91dd417</t>
  </si>
  <si>
    <t>69840e99ecaf95fbe91dd418</t>
  </si>
  <si>
    <t>69840e99ecaf95fbe91dd419</t>
  </si>
  <si>
    <t>69840e99ecaf95fbe91dd41a</t>
  </si>
  <si>
    <t>69840e99ecaf95fbe91dd41b</t>
  </si>
  <si>
    <t>69840e99ecaf95fbe91dd40a</t>
  </si>
  <si>
    <t>Cash Advance Atm7791 6701 Ventnor a Ventnor City NJx5131DH06GSN</t>
  </si>
  <si>
    <t>69840e99ecaf95fbe91dd40b</t>
  </si>
  <si>
    <t>CASH ADVANCE ATM7791 6701 VENTNOR A VENTNOR CITY NJXXXXXXXXX5131DH06GSN</t>
  </si>
  <si>
    <t>69840e99ecaf95fbe91dd40c</t>
  </si>
  <si>
    <t>69840e98ecaf95fbe91dd3e2</t>
  </si>
  <si>
    <t>69840e98ecaf95fbe91dd3e3</t>
  </si>
  <si>
    <t>69840e99ecaf95fbe91dd425</t>
  </si>
  <si>
    <t>69840e99ecaf95fbe91dd426</t>
  </si>
  <si>
    <t>69840e99ecaf95fbe91dd3ed</t>
  </si>
  <si>
    <t>69840e99ecaf95fbe91dd3ee</t>
  </si>
  <si>
    <t>Arm Holdings Plc Spon Ads Each Rep 1 Ord Shs - You Sold Arm Holdings Plc Spon Ads Each Rep 1...</t>
  </si>
  <si>
    <t>698279cbd82321a28b9dee28</t>
  </si>
  <si>
    <t>ARM HOLDINGS PLC SPON ADS EACH REP 1 ORD SHS - YOU SOLD ARM HOLDINGS PLC SPON ADS EACH REP 1...</t>
  </si>
  <si>
    <t>698279cbd82321a28b9dee29</t>
  </si>
  <si>
    <t>Ishares Tr 0-3 Mnth Treasry - You Sold Ishares Tr 0-3 Mnth Treasry</t>
  </si>
  <si>
    <t>698279cbd82321a28b9dee2a</t>
  </si>
  <si>
    <t>ISHARES TR 0-3 MNTH TREASRY - YOU SOLD ISHARES TR 0-3 MNTH TREASRY</t>
  </si>
  <si>
    <t>698279cbd82321a28b9dee2b</t>
  </si>
  <si>
    <t>Quantum Computing Inc Com - You Sold Quantum Computing Inc Com</t>
  </si>
  <si>
    <t>698279cbd82321a28b9dee2c</t>
  </si>
  <si>
    <t>QUANTUM COMPUTING INC COM - YOU SOLD QUANTUM COMPUTING INC COM</t>
  </si>
  <si>
    <t>698279cbd82321a28b9dee2d</t>
  </si>
  <si>
    <t>Rigetti Computing Inc Common Stock - You Sold Rigetti Computing Inc Common Stock</t>
  </si>
  <si>
    <t>698279cbd82321a28b9dee2e</t>
  </si>
  <si>
    <t>RIGETTI COMPUTING INC COMMON STOCK - YOU SOLD RIGETTI COMPUTING INC COMMON STOCK</t>
  </si>
  <si>
    <t>698279cbd82321a28b9dee2f</t>
  </si>
  <si>
    <t>Schwab Us Dividend Equity Etf - You Bought Schwab Us Dividend Equity Etf</t>
  </si>
  <si>
    <t>698279cbd82321a28b9dee30</t>
  </si>
  <si>
    <t>SCHWAB US DIVIDEND EQUITY ETF - YOU BOUGHT SCHWAB US DIVIDEND EQUITY ETF</t>
  </si>
  <si>
    <t>Thryv Hldgs Inc Com New - You Sold Thryv Hldgs Inc Com New</t>
  </si>
  <si>
    <t>698279cbd82321a28b9dee31</t>
  </si>
  <si>
    <t>THRYV HLDGS INC COM NEW - YOU SOLD THRYV HLDGS INC COM NEW</t>
  </si>
  <si>
    <t>698279cbd82321a28b9dee32</t>
  </si>
  <si>
    <t>Varonis Systems Inc - You Sold Varonis Systems Inc</t>
  </si>
  <si>
    <t>698279cbd82321a28b9dee33</t>
  </si>
  <si>
    <t>VARONIS SYSTEMS INC - YOU SOLD VARONIS SYSTEMS INC</t>
  </si>
  <si>
    <t>698279cbd82321a28b9dee34</t>
  </si>
  <si>
    <t>698279cbd82321a28b9dee0c</t>
  </si>
  <si>
    <t>698279cbd82321a28b9dee0d</t>
  </si>
  <si>
    <t>697edc47c58d47f83e6dcc32</t>
  </si>
  <si>
    <t>697edc47c58d47f83e6dcc33</t>
  </si>
  <si>
    <t>697edc47c58d47f83e6dcbdc</t>
  </si>
  <si>
    <t>697edc47c58d47f83e6dcbdd</t>
  </si>
  <si>
    <t>697edc46c58d47f83e6dcb75</t>
  </si>
  <si>
    <t>697edc46c58d47f83e6dcb76</t>
  </si>
  <si>
    <t>697edc46c58d47f83e6dcb77</t>
  </si>
  <si>
    <t>697edc47c58d47f83e6dcc3d</t>
  </si>
  <si>
    <t>697edc47c58d47f83e6dcc3e</t>
  </si>
  <si>
    <t>Check Paid # 1302</t>
  </si>
  <si>
    <t>697edc47c58d47f83e6dcc05</t>
  </si>
  <si>
    <t>697edc47c58d47f83e6dcc06</t>
  </si>
  <si>
    <t>697edc47c58d47f83e6dcc07</t>
  </si>
  <si>
    <t>697edc47c58d47f83e6dcc08</t>
  </si>
  <si>
    <t>697edc47c58d47f83e6dcc09</t>
  </si>
  <si>
    <t>697edc47c58d47f83e6dcbf2</t>
  </si>
  <si>
    <t>697edc47c58d47f83e6dcbf3</t>
  </si>
  <si>
    <t>697edc47c58d47f83e6dcc27</t>
  </si>
  <si>
    <t>697edc47c58d47f83e6dcc28</t>
  </si>
  <si>
    <t>697edc47c58d47f83e6dcb81</t>
  </si>
  <si>
    <t>697edc47c58d47f83e6dcb82</t>
  </si>
  <si>
    <t>697edc47c58d47f83e6dcb83</t>
  </si>
  <si>
    <t>697edc47c58d47f83e6dcbe7</t>
  </si>
  <si>
    <t>697edc47c58d47f83e6dcbe8</t>
  </si>
  <si>
    <t>697edc47c58d47f83e6dcbd0</t>
  </si>
  <si>
    <t>697edc47c58d47f83e6dcbd1</t>
  </si>
  <si>
    <t>697edc47c58d47f83e6dcbd2</t>
  </si>
  <si>
    <t>697edc47c58d47f83e6dcbb5</t>
  </si>
  <si>
    <t>697edc47c58d47f83e6dcbb6</t>
  </si>
  <si>
    <t>697edc47c58d47f83e6dcbb7</t>
  </si>
  <si>
    <t>697edc47c58d47f83e6dcc19</t>
  </si>
  <si>
    <t>697edc47c58d47f83e6dcc1a</t>
  </si>
  <si>
    <t>697edc47c58d47f83e6dcc1b</t>
  </si>
  <si>
    <t>697edc47c58d47f83e6dcc1c</t>
  </si>
  <si>
    <t>697edc47c58d47f83e6dcc1d</t>
  </si>
  <si>
    <t>697c9c6bc58d47f83ee83dbd</t>
  </si>
  <si>
    <t>697c9c6bc58d47f83ee83dbe</t>
  </si>
  <si>
    <t>Direct Deposit Trinet 01282payroll</t>
  </si>
  <si>
    <t>697c9c6bc58d47f83ee83dd3</t>
  </si>
  <si>
    <t>DIRECT DEPOSIT TRINET 01282PAYROLL</t>
  </si>
  <si>
    <t>697c9c6bc58d47f83ee83dd4</t>
  </si>
  <si>
    <t>697bec4274de68c0bb51e5cd</t>
  </si>
  <si>
    <t>Amazon Mktpl*5k56i7ob3</t>
  </si>
  <si>
    <t>697bec4274de68c0bb51e5ce</t>
  </si>
  <si>
    <t>AMAZON MKTPL*5K56I7OB3</t>
  </si>
  <si>
    <t>Amazon Kids+*2k83j1853</t>
  </si>
  <si>
    <t>697bec4274de68c0bb51e5cf</t>
  </si>
  <si>
    <t>Amazon Kids+*2K83J1853</t>
  </si>
  <si>
    <t>Amazon.com*u76vw8a13</t>
  </si>
  <si>
    <t>697bec4274de68c0bb51e5d0</t>
  </si>
  <si>
    <t>Amazon.com*U76VW8A13</t>
  </si>
  <si>
    <t>Amazon.com*2h6jo6t63</t>
  </si>
  <si>
    <t>697bec4274de68c0bb51e5d1</t>
  </si>
  <si>
    <t>Amazon.com*2H6JO6T63</t>
  </si>
  <si>
    <t>697c295474de68c0bb615b17</t>
  </si>
  <si>
    <t>697c295474de68c0bb615b18</t>
  </si>
  <si>
    <t>697908f274de68c0bba72bd6</t>
  </si>
  <si>
    <t>697908f274de68c0bba72bd7</t>
  </si>
  <si>
    <t>697908f274de68c0bba72bd8</t>
  </si>
  <si>
    <t>697908f274de68c0bba72bcb</t>
  </si>
  <si>
    <t>697908f274de68c0bba72bcc</t>
  </si>
  <si>
    <t>Amazon.com*ge2rx8913</t>
  </si>
  <si>
    <t>697815aac58d47f83edbc0d7</t>
  </si>
  <si>
    <t>Amazon.com*GE2RX8913</t>
  </si>
  <si>
    <t>Amazon.com*9n0aa0af3</t>
  </si>
  <si>
    <t>697815aac58d47f83edbc0d8</t>
  </si>
  <si>
    <t>Amazon.com*9N0AA0AF3</t>
  </si>
  <si>
    <t>Amazon Mktpl*qz23e72r3</t>
  </si>
  <si>
    <t>697815aac58d47f83edbc0d9</t>
  </si>
  <si>
    <t>AMAZON MKTPL*QZ23E72R3</t>
  </si>
  <si>
    <t>69748f71fce98c33308a59aa</t>
  </si>
  <si>
    <t>69748f71fce98c33308a59ab</t>
  </si>
  <si>
    <t>Amazon.com*4t9kz5zl3</t>
  </si>
  <si>
    <t>697400df56d43b94d6890049</t>
  </si>
  <si>
    <t>Amazon.com*4T9KZ5ZL3</t>
  </si>
  <si>
    <t>Amazon Mktpl*q20gh5363</t>
  </si>
  <si>
    <t>697400df56d43b94d689004a</t>
  </si>
  <si>
    <t>AMAZON MKTPL*Q20GH5363</t>
  </si>
  <si>
    <t>697324f056d43b94d658f047</t>
  </si>
  <si>
    <t>697324f056d43b94d658f048</t>
  </si>
  <si>
    <t>Amazon Mktpl*6g0w70zk3</t>
  </si>
  <si>
    <t>6971dda6b85a51d32704f5e0</t>
  </si>
  <si>
    <t>AMAZON MKTPL*6G0W70ZK3</t>
  </si>
  <si>
    <t>Amazon Mktpl*3e0j41r33</t>
  </si>
  <si>
    <t>6971dda6b85a51d32704f5e1</t>
  </si>
  <si>
    <t>AMAZON MKTPL*3E0J41R33</t>
  </si>
  <si>
    <t>697324f056d43b94d658f052</t>
  </si>
  <si>
    <t>697324f056d43b94d658f053</t>
  </si>
  <si>
    <t>69709417fbe7d7622980df49</t>
  </si>
  <si>
    <t>69709417fbe7d7622980df4a</t>
  </si>
  <si>
    <t>69709417fbe7d7622980df4b</t>
  </si>
  <si>
    <t>69709417fbe7d7622980df4c</t>
  </si>
  <si>
    <t>69709417fbe7d7622980df4d</t>
  </si>
  <si>
    <t>69709417fbe7d7622980df4e</t>
  </si>
  <si>
    <t>69709417fbe7d7622980df79</t>
  </si>
  <si>
    <t>Check Paid # 1268</t>
  </si>
  <si>
    <t>69709417fbe7d7622980df7a</t>
  </si>
  <si>
    <t>Check Paid # 1267</t>
  </si>
  <si>
    <t>69709417fbe7d7622980df7b</t>
  </si>
  <si>
    <t>69709417fbe7d7622980df7c</t>
  </si>
  <si>
    <t>69709417fbe7d7622980df9c</t>
  </si>
  <si>
    <t>69709417fbe7d7622980df9d</t>
  </si>
  <si>
    <t>Amazon Mktpl*3y66d1xb3</t>
  </si>
  <si>
    <t>696bd632fbe7d7622972cfd0</t>
  </si>
  <si>
    <t>AMAZON MKTPL*3Y66D1XB3</t>
  </si>
  <si>
    <t>Amazon Mktpl*8f2k30zz3</t>
  </si>
  <si>
    <t>696bd632fbe7d7622972cfd1</t>
  </si>
  <si>
    <t>AMAZON MKTPL*8F2K30ZZ3</t>
  </si>
  <si>
    <t>696bd632fbe7d7622972cfd2</t>
  </si>
  <si>
    <t>Amazon Mktpl*jr8881ov3</t>
  </si>
  <si>
    <t>696bd632fbe7d7622972cfd3</t>
  </si>
  <si>
    <t>AMAZON MKTPL*JR8881OV3</t>
  </si>
  <si>
    <t>696b239f74a68159ae22e84e</t>
  </si>
  <si>
    <t>Check Paid # 1296</t>
  </si>
  <si>
    <t>696b239f74a68159ae22e84f</t>
  </si>
  <si>
    <t>696b239f74a68159ae22e850</t>
  </si>
  <si>
    <t>696b239f74a68159ae22e843</t>
  </si>
  <si>
    <t>696b239f74a68159ae22e844</t>
  </si>
  <si>
    <t>Amazon.com*zh1z521r3</t>
  </si>
  <si>
    <t>696a2b83fbe7d762291966ae</t>
  </si>
  <si>
    <t>Amazon.com*ZH1Z521R3</t>
  </si>
  <si>
    <t>Amazon Mktpl*z25sl3cv3</t>
  </si>
  <si>
    <t>696a2b83fbe7d762291966af</t>
  </si>
  <si>
    <t>AMAZON MKTPL*Z25SL3CV3</t>
  </si>
  <si>
    <t>Amazon Mktpl*ol3ou1zh3</t>
  </si>
  <si>
    <t>696a2b83fbe7d762291966b0</t>
  </si>
  <si>
    <t>AMAZON MKTPL*OL3OU1ZH3</t>
  </si>
  <si>
    <t>Amazon Mktpl*n610e65q3</t>
  </si>
  <si>
    <t>696a2b83fbe7d762291966b1</t>
  </si>
  <si>
    <t>AMAZON MKTPL*N610E65Q3</t>
  </si>
  <si>
    <t>Direct Deposit Trinet 01132payroll</t>
  </si>
  <si>
    <t>6969c21674a68159aecfd1a7</t>
  </si>
  <si>
    <t>DIRECT DEPOSIT TRINET 01132PAYROLL</t>
  </si>
  <si>
    <t>6969c21674a68159aecfd1a8</t>
  </si>
  <si>
    <t>Amazon Mktpl*jp4va09n3</t>
  </si>
  <si>
    <t>69674e452d36490c1d7173ad</t>
  </si>
  <si>
    <t>AMAZON MKTPL*JP4VA09N3</t>
  </si>
  <si>
    <t>69678f4afbe7d762298226ad</t>
  </si>
  <si>
    <t>69678f4afbe7d762298226ae</t>
  </si>
  <si>
    <t>Amazon Mktpl*eo5263as3</t>
  </si>
  <si>
    <t>69674e452d36490c1d7173ae</t>
  </si>
  <si>
    <t>AMAZON MKTPL*EO5263AS3</t>
  </si>
  <si>
    <t>Amazon.com*lh75e42r3</t>
  </si>
  <si>
    <t>69674e452d36490c1d7173af</t>
  </si>
  <si>
    <t>Amazon.com*LH75E42R3</t>
  </si>
  <si>
    <t>Amazon Mktpl*cg3ny7v63</t>
  </si>
  <si>
    <t>69674e452d36490c1d7173b0</t>
  </si>
  <si>
    <t>AMAZON MKTPL*CG3NY7V63</t>
  </si>
  <si>
    <t>6966e5536f63db4269bb41d7</t>
  </si>
  <si>
    <t>6966e5536f63db4269bb41d8</t>
  </si>
  <si>
    <t>6966e5546f63db4269bb41f2</t>
  </si>
  <si>
    <t>6966e5546f63db4269bb41f3</t>
  </si>
  <si>
    <t>Direct Deposit Postman Inc Ab-tsv7i1c</t>
  </si>
  <si>
    <t>6966e5536f63db4269bb41b3</t>
  </si>
  <si>
    <t>DIRECT DEPOSIT Postman Inc AB-TSV7I1C</t>
  </si>
  <si>
    <t>6966e5536f63db4269bb41b4</t>
  </si>
  <si>
    <t>6966e5536f63db4269bb41a8</t>
  </si>
  <si>
    <t>6966e5536f63db4269bb41a9</t>
  </si>
  <si>
    <t>Amazon Mktpl*576xs33f3</t>
  </si>
  <si>
    <t>69656778ae1432e178eb22df</t>
  </si>
  <si>
    <t>AMAZON MKTPL*576XS33F3</t>
  </si>
  <si>
    <t>69656778ae1432e178eb22e0</t>
  </si>
  <si>
    <t>Amazon Mktpl*x36tg1r73</t>
  </si>
  <si>
    <t>69656778ae1432e178eb22e1</t>
  </si>
  <si>
    <t>AMAZON MKTPL*X36TG1R73</t>
  </si>
  <si>
    <t>Amazon Mktpl*4w0du2hn3</t>
  </si>
  <si>
    <t>69648b42b1621f970f99e6b9</t>
  </si>
  <si>
    <t>AMAZON MKTPL*4W0DU2HN3</t>
  </si>
  <si>
    <t>Amazon Mktpl*l20tx2xg3</t>
  </si>
  <si>
    <t>69648b42b1621f970f99e6ba</t>
  </si>
  <si>
    <t>AMAZON MKTPL*L20TX2XG3</t>
  </si>
  <si>
    <t>Amazon Mktpl*my4qj5k33</t>
  </si>
  <si>
    <t>69648b42b1621f970f99e6bb</t>
  </si>
  <si>
    <t>AMAZON MKTPL*MY4QJ5K33</t>
  </si>
  <si>
    <t>69ba0bcb23f68b8cee929229</t>
  </si>
  <si>
    <t>69b9e06623f68b8cee87cb5a</t>
  </si>
  <si>
    <t>69b9e06623f68b8cee87cb4f</t>
  </si>
  <si>
    <t>69b9a6f423f68b8cee799ae1</t>
  </si>
  <si>
    <t>69b9a6f423f68b8cee799aec</t>
  </si>
  <si>
    <t>69b9a6f423f68b8cee799af7</t>
  </si>
  <si>
    <t>69b9a6f523f68b8cee799b02</t>
  </si>
  <si>
    <t>69b9a6f523f68b8cee799b0d</t>
  </si>
  <si>
    <t>69b9a6f523f68b8cee799b18</t>
  </si>
  <si>
    <t>69b9a6f523f68b8cee799b23</t>
  </si>
  <si>
    <t>69b9a6f523f68b8cee799b39</t>
  </si>
  <si>
    <t>69b9a6f523f68b8cee799b2e</t>
  </si>
  <si>
    <t>69b9a6f523f68b8cee799b44</t>
  </si>
  <si>
    <t>69b9a6f523f68b8cee799b4f</t>
  </si>
  <si>
    <t>69b9a6f523f68b8cee799b5a</t>
  </si>
  <si>
    <t>69b9a6f523f68b8cee799b65</t>
  </si>
  <si>
    <t>69b9a6f523f68b8cee799b70</t>
  </si>
  <si>
    <t>69b9a6f523f68b8cee799b7b</t>
  </si>
  <si>
    <t>69b8d1e2d00e0809cb69a33f</t>
  </si>
  <si>
    <t>69b8d1e2d00e0809cb69a334</t>
  </si>
  <si>
    <t>69b8d1e2d00e0809cb69a34a</t>
  </si>
  <si>
    <t>69b7d8ef6ef6852e35a99f56</t>
  </si>
  <si>
    <t>69b7d8ef6ef6852e35a99f61</t>
  </si>
  <si>
    <t>69b7d8ef6ef6852e35a99f6c</t>
  </si>
  <si>
    <t>69b7d8ef6ef6852e35a99f77</t>
  </si>
  <si>
    <t>69b7d8ef6ef6852e35a99f82</t>
  </si>
  <si>
    <t>69b7d8ef6ef6852e35a99f8d</t>
  </si>
  <si>
    <t>69b7d8ef6ef6852e35a99f98</t>
  </si>
  <si>
    <t>69b7d8ef6ef6852e35a99fae</t>
  </si>
  <si>
    <t>69b7d8ef6ef6852e35a99fa3</t>
  </si>
  <si>
    <t>69b7d8ef6ef6852e35a99fb9</t>
  </si>
  <si>
    <t>69b7d8ef6ef6852e35a99fc4</t>
  </si>
  <si>
    <t>69b7d8ef6ef6852e35a99fcf</t>
  </si>
  <si>
    <t>69b7d8f06ef6852e35a99fda</t>
  </si>
  <si>
    <t>69b7d8f06ef6852e35a99fe5</t>
  </si>
  <si>
    <t>69b7d8f06ef6852e35a99ff0</t>
  </si>
  <si>
    <t>69b78bfc6ef6852e359800f4</t>
  </si>
  <si>
    <t>69b748456ef6852e35861f21</t>
  </si>
  <si>
    <t>69b748456ef6852e35861f2c</t>
  </si>
  <si>
    <t>69b748456ef6852e35861f37</t>
  </si>
  <si>
    <t>69b748456ef6852e35861f42</t>
  </si>
  <si>
    <t>69b748456ef6852e35861f4d</t>
  </si>
  <si>
    <t>69b748456ef6852e35861f58</t>
  </si>
  <si>
    <t>69b748456ef6852e35861f63</t>
  </si>
  <si>
    <t>69b748466ef6852e35861f79</t>
  </si>
  <si>
    <t>69b748466ef6852e35861f6e</t>
  </si>
  <si>
    <t>69b748466ef6852e35861f84</t>
  </si>
  <si>
    <t>69b748466ef6852e35861f8f</t>
  </si>
  <si>
    <t>69b748466ef6852e35861f9a</t>
  </si>
  <si>
    <t>69b748466ef6852e35861fa5</t>
  </si>
  <si>
    <t>69b748466ef6852e35861fb0</t>
  </si>
  <si>
    <t>69b748466ef6852e35861fbb</t>
  </si>
  <si>
    <t>69b69f7d29b189cae72cee92</t>
  </si>
  <si>
    <t>69b69f7d29b189cae72cee87</t>
  </si>
  <si>
    <t>69b606eb29b189cae70fbe0f</t>
  </si>
  <si>
    <t>69b5f8e16ef6852e354698ca</t>
  </si>
  <si>
    <t>69b5f8e16ef6852e35469901</t>
  </si>
  <si>
    <t>69b5f8e16ef6852e35469940</t>
  </si>
  <si>
    <t>69b5f8e16ef6852e35469928</t>
  </si>
  <si>
    <t>69b5f8e16ef6852e3546996e</t>
  </si>
  <si>
    <t>69b52e386ef6852e351b8d4a</t>
  </si>
  <si>
    <t>69b52e386ef6852e351b8d3f</t>
  </si>
  <si>
    <t>69b4be9b6ef6852e3501b01f</t>
  </si>
  <si>
    <t>69b4be9b6ef6852e3501b02a</t>
  </si>
  <si>
    <t>69b4be9b6ef6852e3501b035</t>
  </si>
  <si>
    <t>69b4be9b6ef6852e3501b040</t>
  </si>
  <si>
    <t>69b4be9b6ef6852e3501b04b</t>
  </si>
  <si>
    <t>69b4be9b6ef6852e3501b056</t>
  </si>
  <si>
    <t>69b4be9b6ef6852e3501b061</t>
  </si>
  <si>
    <t>69b4be9b6ef6852e3501b081</t>
  </si>
  <si>
    <t>69b4be9b6ef6852e3501b06e</t>
  </si>
  <si>
    <t>69b4be9c6ef6852e3501b094</t>
  </si>
  <si>
    <t>69b4be9c6ef6852e3501b0ab</t>
  </si>
  <si>
    <t>69b4be9c6ef6852e3501b0bd</t>
  </si>
  <si>
    <t>69b4be9c6ef6852e3501b0c8</t>
  </si>
  <si>
    <t>69b4be9c6ef6852e3501b0d3</t>
  </si>
  <si>
    <t>69b4be9c6ef6852e3501b0de</t>
  </si>
  <si>
    <t>69b391a929b189cae78a77eb</t>
  </si>
  <si>
    <t>69b391a929b189cae78a77e0</t>
  </si>
  <si>
    <t>69b376846ef6852e35b884be</t>
  </si>
  <si>
    <t>69b36ddd29b189cae7821a9d</t>
  </si>
  <si>
    <t>69b36ddd29b189cae7821aa8</t>
  </si>
  <si>
    <t>69b36ddd29b189cae7821abb</t>
  </si>
  <si>
    <t>69b36ddd29b189cae7821ace</t>
  </si>
  <si>
    <t>69b36ddd29b189cae7821ae3</t>
  </si>
  <si>
    <t>69b36ddd29b189cae7821af5</t>
  </si>
  <si>
    <t>69b36ddd29b189cae7821b00</t>
  </si>
  <si>
    <t>69b36ddd29b189cae7821b16</t>
  </si>
  <si>
    <t>69b36ddd29b189cae7821b0b</t>
  </si>
  <si>
    <t>69b36ddd29b189cae7821b21</t>
  </si>
  <si>
    <t>69b36ddd29b189cae7821b2c</t>
  </si>
  <si>
    <t>69b36ddd29b189cae7821b37</t>
  </si>
  <si>
    <t>69b36dde29b189cae7821b42</t>
  </si>
  <si>
    <t>69b36dde29b189cae7821b4d</t>
  </si>
  <si>
    <t>69b36dde29b189cae7821b58</t>
  </si>
  <si>
    <t>69b226c529b189cae73c9970</t>
  </si>
  <si>
    <t>69b226c529b189cae73c9965</t>
  </si>
  <si>
    <t>69b1f03829b189cae72f47c3</t>
  </si>
  <si>
    <t>69b1f03929b189cae72f47e3</t>
  </si>
  <si>
    <t>69b1f03929b189cae72f47ee</t>
  </si>
  <si>
    <t>69b1f03929b189cae72f4800</t>
  </si>
  <si>
    <t>69b1208fed43eb2fdabccfbb</t>
  </si>
  <si>
    <t>69b0e248ed43eb2fdaae981f</t>
  </si>
  <si>
    <t>69b0e248ed43eb2fdaae9814</t>
  </si>
  <si>
    <t>69b0c63f29b189cae7f164ed</t>
  </si>
  <si>
    <t>69b0c63f29b189cae7f164f8</t>
  </si>
  <si>
    <t>69b0c63f29b189cae7f16503</t>
  </si>
  <si>
    <t>69b0c63f29b189cae7f1650e</t>
  </si>
  <si>
    <t>69b0c63f29b189cae7f16519</t>
  </si>
  <si>
    <t>69b0c63f29b189cae7f16524</t>
  </si>
  <si>
    <t>69b0c63f29b189cae7f1652f</t>
  </si>
  <si>
    <t>69b0c64029b189cae7f16545</t>
  </si>
  <si>
    <t>69b0c64029b189cae7f1653a</t>
  </si>
  <si>
    <t>69b0c64029b189cae7f16550</t>
  </si>
  <si>
    <t>69b0c64029b189cae7f1655b</t>
  </si>
  <si>
    <t>69b0c64029b189cae7f16566</t>
  </si>
  <si>
    <t>69b0c64029b189cae7f16571</t>
  </si>
  <si>
    <t>69b0c64029b189cae7f1657c</t>
  </si>
  <si>
    <t>69b0c64029b189cae7f16587</t>
  </si>
  <si>
    <t>69b0908eed43eb2fda9a035e</t>
  </si>
  <si>
    <t>69afb471fd1e2df9b32e1e7f</t>
  </si>
  <si>
    <t>69afb471fd1e2df9b32e1e74</t>
  </si>
  <si>
    <t>69af2893ed43eb2fda4cae03</t>
  </si>
  <si>
    <t>69af2894ed43eb2fda4cae14</t>
  </si>
  <si>
    <t>69af2894ed43eb2fda4cae25</t>
  </si>
  <si>
    <t>69af2894ed43eb2fda4cae3b</t>
  </si>
  <si>
    <t>69af2894ed43eb2fda4cae54</t>
  </si>
  <si>
    <t>69af2894ed43eb2fda4cae5f</t>
  </si>
  <si>
    <t>69af2894ed43eb2fda4cae6c</t>
  </si>
  <si>
    <t>69af2894ed43eb2fda4cae8e</t>
  </si>
  <si>
    <t>69af2894ed43eb2fda4cae83</t>
  </si>
  <si>
    <t>69af2894ed43eb2fda4cae99</t>
  </si>
  <si>
    <t>69af2894ed43eb2fda4caea4</t>
  </si>
  <si>
    <t>69af2894ed43eb2fda4caeaf</t>
  </si>
  <si>
    <t>69af2894ed43eb2fda4caeba</t>
  </si>
  <si>
    <t>69af2894ed43eb2fda4caec5</t>
  </si>
  <si>
    <t>69af2894ed43eb2fda4caed0</t>
  </si>
  <si>
    <t>69aea726fd1e2df9b3f4566e</t>
  </si>
  <si>
    <t>69ae4d3315680c92dc7526f3</t>
  </si>
  <si>
    <t>69ae4d3315680c92dc7526e0</t>
  </si>
  <si>
    <t>69adcd34ed43eb2fda0030c5</t>
  </si>
  <si>
    <t>69acfce993e52cd902c65c30</t>
  </si>
  <si>
    <t>69acfce993e52cd902c65c3b</t>
  </si>
  <si>
    <t>69acfce993e52cd902c65c46</t>
  </si>
  <si>
    <t>69acfce993e52cd902c65c51</t>
  </si>
  <si>
    <t>69acfce993e52cd902c65c5c</t>
  </si>
  <si>
    <t>69acfce993e52cd902c65c67</t>
  </si>
  <si>
    <t>69acfce993e52cd902c65c72</t>
  </si>
  <si>
    <t>69acfce993e52cd902c65c88</t>
  </si>
  <si>
    <t>69acfce993e52cd902c65c7d</t>
  </si>
  <si>
    <t>69acfce993e52cd902c65c93</t>
  </si>
  <si>
    <t>69acfce993e52cd902c65c9e</t>
  </si>
  <si>
    <t>69acfce993e52cd902c65ca9</t>
  </si>
  <si>
    <t>69acfce993e52cd902c65cb4</t>
  </si>
  <si>
    <t>69acfce993e52cd902c65cbf</t>
  </si>
  <si>
    <t>69acfce993e52cd902c65cca</t>
  </si>
  <si>
    <t>69acaa3815680c92dc222dc1</t>
  </si>
  <si>
    <t>69acaa3815680c92dc222db6</t>
  </si>
  <si>
    <t>69abeb6a15680c92dcf9ecf0</t>
  </si>
  <si>
    <t>69ab06f85ae7d3fb755df9fc</t>
  </si>
  <si>
    <t>69ab06f85ae7d3fb755df9f1</t>
  </si>
  <si>
    <t>69ab06a0b878220c3c24925b</t>
  </si>
  <si>
    <t>69ab06a0b878220c3c249266</t>
  </si>
  <si>
    <t>69ab06a0b878220c3c249271</t>
  </si>
  <si>
    <t>69ab06a0b878220c3c24927c</t>
  </si>
  <si>
    <t>69ab06a0b878220c3c249287</t>
  </si>
  <si>
    <t>69ab06a0b878220c3c249292</t>
  </si>
  <si>
    <t>69ab06a0b878220c3c24929d</t>
  </si>
  <si>
    <t>69ab06a1b878220c3c2492b3</t>
  </si>
  <si>
    <t>69ab06a1b878220c3c2492a8</t>
  </si>
  <si>
    <t>69ab06a1b878220c3c2492be</t>
  </si>
  <si>
    <t>69ab06a1b878220c3c2492c9</t>
  </si>
  <si>
    <t>69ab06a1b878220c3c2492d4</t>
  </si>
  <si>
    <t>69ab06a1b878220c3c2492df</t>
  </si>
  <si>
    <t>69ab06a1b878220c3c2492ea</t>
  </si>
  <si>
    <t>69ab06a1b878220c3c2492f5</t>
  </si>
  <si>
    <t>69ab0600b878220c3c248551</t>
  </si>
  <si>
    <t>69a49e5c1af9984383687970</t>
  </si>
  <si>
    <t>69ab05fdb878220c3c248434</t>
  </si>
  <si>
    <t>699d205bcf1cecef2d35a37a</t>
  </si>
  <si>
    <t>69ab06f65ae7d3fb755df9c3</t>
  </si>
  <si>
    <t>699d205bcf1cecef2d35a36f</t>
  </si>
  <si>
    <t>69ab06f65ae7d3fb755df9b8</t>
  </si>
  <si>
    <t>699bac986afbb83f8d52c409</t>
  </si>
  <si>
    <t>69984f42cf1cecef2d2f9243</t>
  </si>
  <si>
    <t>69984f42cf1cecef2d2f9238</t>
  </si>
  <si>
    <t>6997876b9d7d4b4a9dc09fea</t>
  </si>
  <si>
    <t>6994ddce00d77e2e2552d324</t>
  </si>
  <si>
    <t>6994ddce00d77e2e2552d319</t>
  </si>
  <si>
    <t>6993852ef3c3cc0cb362b8e2</t>
  </si>
  <si>
    <t>6990effc2fa27d614e984084</t>
  </si>
  <si>
    <t>6990effc2fa27d614e984079</t>
  </si>
  <si>
    <t>698f9f67cb9d4d48a23ac958</t>
  </si>
  <si>
    <t>698ce47269c2933aae322c44</t>
  </si>
  <si>
    <t>698ce47269c2933aae322c39</t>
  </si>
  <si>
    <t>698c753969c2933aae1e9922</t>
  </si>
  <si>
    <t>698c753969c2933aae1e993b</t>
  </si>
  <si>
    <t>69ab068fb878220c3c249054</t>
  </si>
  <si>
    <t>698c753969c2933aae1e9946</t>
  </si>
  <si>
    <t>698c753969c2933aae1e9951</t>
  </si>
  <si>
    <t>69ab068fb878220c3c249066</t>
  </si>
  <si>
    <t>698c753969c2933aae1e995c</t>
  </si>
  <si>
    <t>69ab068fb878220c3c249071</t>
  </si>
  <si>
    <t>698c753969c2933aae1e996c</t>
  </si>
  <si>
    <t>69ab068fb878220c3c24907c</t>
  </si>
  <si>
    <t>698c753969c2933aae1e997d</t>
  </si>
  <si>
    <t>69ab068fb878220c3c249087</t>
  </si>
  <si>
    <t>698c753969c2933aae1e99a9</t>
  </si>
  <si>
    <t>69ab068fb878220c3c24909d</t>
  </si>
  <si>
    <t>698c753969c2933aae1e9994</t>
  </si>
  <si>
    <t>69ab068fb878220c3c249092</t>
  </si>
  <si>
    <t>698c753969c2933aae1e99b7</t>
  </si>
  <si>
    <t>69ab068fb878220c3c2490a8</t>
  </si>
  <si>
    <t>698c753969c2933aae1e99ca</t>
  </si>
  <si>
    <t>698c753969c2933aae1e99da</t>
  </si>
  <si>
    <t>698c753969c2933aae1e99f3</t>
  </si>
  <si>
    <t>69ab068fb878220c3c2490c1</t>
  </si>
  <si>
    <t>698c753969c2933aae1e99fe</t>
  </si>
  <si>
    <t>69ab068fb878220c3c2490cc</t>
  </si>
  <si>
    <t>698c753969c2933aae1e9a09</t>
  </si>
  <si>
    <t>69ab068fb878220c3c2490d7</t>
  </si>
  <si>
    <t>698c1ffa1abefd6fbf6e0ee7</t>
  </si>
  <si>
    <t>69891fb15696efcf44c8ebe4</t>
  </si>
  <si>
    <t>69891fb15696efcf44c8ebef</t>
  </si>
  <si>
    <t>69891fb15696efcf44c8ebfa</t>
  </si>
  <si>
    <t>69891fb15696efcf44c8ec05</t>
  </si>
  <si>
    <t>69891fb15696efcf44c8ec10</t>
  </si>
  <si>
    <t>69891fb15696efcf44c8ec1b</t>
  </si>
  <si>
    <t>69891fb15696efcf44c8ec26</t>
  </si>
  <si>
    <t>69891fb25696efcf44c8ec3c</t>
  </si>
  <si>
    <t>69891fb25696efcf44c8ec31</t>
  </si>
  <si>
    <t>69891fb25696efcf44c8ec47</t>
  </si>
  <si>
    <t>69891fb25696efcf44c8ec52</t>
  </si>
  <si>
    <t>69891fb25696efcf44c8ec5d</t>
  </si>
  <si>
    <t>69891fb25696efcf44c8ec68</t>
  </si>
  <si>
    <t>69891fb25696efcf44c8ec73</t>
  </si>
  <si>
    <t>69891fb25696efcf44c8ec7e</t>
  </si>
  <si>
    <t>6988f5385696efcf44bc55ee</t>
  </si>
  <si>
    <t>6988f5385696efcf44bc55e3</t>
  </si>
  <si>
    <t>6987cbce5696efcf4497c9fd</t>
  </si>
  <si>
    <t>69872d935696efcf44771340</t>
  </si>
  <si>
    <t>69872d935696efcf44771360</t>
  </si>
  <si>
    <t>69872d935696efcf4477137d</t>
  </si>
  <si>
    <t>69872d935696efcf44771372</t>
  </si>
  <si>
    <t>69870b4c5696efcf446e0ed4</t>
  </si>
  <si>
    <t>69870b4c5696efcf446e0ec9</t>
  </si>
  <si>
    <t>69868aec5696efcf444ed8a5</t>
  </si>
  <si>
    <t>69868aec5696efcf444ed8b7</t>
  </si>
  <si>
    <t>69868aec5696efcf444ed8cd</t>
  </si>
  <si>
    <t>69868aec5696efcf444ed8e1</t>
  </si>
  <si>
    <t>69868aec5696efcf444ed8f2</t>
  </si>
  <si>
    <t>69868aec5696efcf444ed90b</t>
  </si>
  <si>
    <t>69868aec5696efcf444ed922</t>
  </si>
  <si>
    <t>69868aed5696efcf444ed93e</t>
  </si>
  <si>
    <t>69868aed5696efcf444ed933</t>
  </si>
  <si>
    <t>69868aed5696efcf444ed949</t>
  </si>
  <si>
    <t>69868aed5696efcf444ed95a</t>
  </si>
  <si>
    <t>69868aed5696efcf444ed965</t>
  </si>
  <si>
    <t>69868aed5696efcf444ed970</t>
  </si>
  <si>
    <t>69868aed5696efcf444ed97b</t>
  </si>
  <si>
    <t>69868aed5696efcf444ed986</t>
  </si>
  <si>
    <t>6985d22414386ad23d1e0eb8</t>
  </si>
  <si>
    <t>69858b2d934de77730c91d09</t>
  </si>
  <si>
    <t>69858b2d934de77730c91d14</t>
  </si>
  <si>
    <t>69858b2d934de77730c91d1f</t>
  </si>
  <si>
    <t>69858b2d934de77730c91d2a</t>
  </si>
  <si>
    <t>69858b2d934de77730c91d35</t>
  </si>
  <si>
    <t>69858b2e934de77730c91d40</t>
  </si>
  <si>
    <t>69858b2e934de77730c91d4b</t>
  </si>
  <si>
    <t>69858b2e934de77730c91d61</t>
  </si>
  <si>
    <t>69858b2e934de77730c91d56</t>
  </si>
  <si>
    <t>69858b2e934de77730c91d6c</t>
  </si>
  <si>
    <t>69858b2e934de77730c91d77</t>
  </si>
  <si>
    <t>69858b2e934de77730c91d82</t>
  </si>
  <si>
    <t>69858b2e934de77730c91d8d</t>
  </si>
  <si>
    <t>69858b2e934de77730c91d98</t>
  </si>
  <si>
    <t>69858b2e934de77730c91da3</t>
  </si>
  <si>
    <t>69853bea934de77730b52bf1</t>
  </si>
  <si>
    <t>69853bea934de77730b52be6</t>
  </si>
  <si>
    <t>6984e03e14386ad23de24ae5</t>
  </si>
  <si>
    <t>69840e97ecaf95fbe91dd25d</t>
  </si>
  <si>
    <t>69840e97ecaf95fbe91dd268</t>
  </si>
  <si>
    <t>69840e97ecaf95fbe91dd273</t>
  </si>
  <si>
    <t>69840e97ecaf95fbe91dd27e</t>
  </si>
  <si>
    <t>69840e97ecaf95fbe91dd289</t>
  </si>
  <si>
    <t>69840e97ecaf95fbe91dd294</t>
  </si>
  <si>
    <t>69840e97ecaf95fbe91dd29f</t>
  </si>
  <si>
    <t>69840e97ecaf95fbe91dd2b5</t>
  </si>
  <si>
    <t>69840e97ecaf95fbe91dd2aa</t>
  </si>
  <si>
    <t>69840e97ecaf95fbe91dd2c0</t>
  </si>
  <si>
    <t>69840e97ecaf95fbe91dd2cb</t>
  </si>
  <si>
    <t>69840e98ecaf95fbe91dd2d6</t>
  </si>
  <si>
    <t>69840e98ecaf95fbe91dd2e1</t>
  </si>
  <si>
    <t>69840e98ecaf95fbe91dd2ec</t>
  </si>
  <si>
    <t>69840e98ecaf95fbe91dd2f7</t>
  </si>
  <si>
    <t>698409b9ecaf95fbe91caa43</t>
  </si>
  <si>
    <t>698409b9ecaf95fbe91caa38</t>
  </si>
  <si>
    <t>6982a0d2ecaf95fbe9c9c288</t>
  </si>
  <si>
    <t>6982800bd82321a28b9f8668</t>
  </si>
  <si>
    <t>6982800bd82321a28b9f8657</t>
  </si>
  <si>
    <t>698279c9d82321a28b9deca3</t>
  </si>
  <si>
    <t>698279c9d82321a28b9decae</t>
  </si>
  <si>
    <t>698279c9d82321a28b9decb9</t>
  </si>
  <si>
    <t>698279c9d82321a28b9decc4</t>
  </si>
  <si>
    <t>698279c9d82321a28b9deccf</t>
  </si>
  <si>
    <t>698279c9d82321a28b9decda</t>
  </si>
  <si>
    <t>698279c9d82321a28b9dece5</t>
  </si>
  <si>
    <t>698279c9d82321a28b9decfb</t>
  </si>
  <si>
    <t>698279c9d82321a28b9decf0</t>
  </si>
  <si>
    <t>698279c9d82321a28b9ded06</t>
  </si>
  <si>
    <t>698279c9d82321a28b9ded11</t>
  </si>
  <si>
    <t>698279c9d82321a28b9ded1c</t>
  </si>
  <si>
    <t>698279c9d82321a28b9ded27</t>
  </si>
  <si>
    <t>698279c9d82321a28b9ded32</t>
  </si>
  <si>
    <t>698279c9d82321a28b9ded3d</t>
  </si>
  <si>
    <t>69808fac4db5b5cebd1e1f63</t>
  </si>
  <si>
    <t>69808fac4db5b5cebd1e1f58</t>
  </si>
  <si>
    <t>69801a8274de68c0bb446c8c</t>
  </si>
  <si>
    <t>69801a8274de68c0bb446c97</t>
  </si>
  <si>
    <t>69801a8274de68c0bb446ca2</t>
  </si>
  <si>
    <t>69801a8274de68c0bb446cad</t>
  </si>
  <si>
    <t>69801a8274de68c0bb446cb8</t>
  </si>
  <si>
    <t>69801a8274de68c0bb446cc3</t>
  </si>
  <si>
    <t>69801a8274de68c0bb446cce</t>
  </si>
  <si>
    <t>69801a8274de68c0bb446ce4</t>
  </si>
  <si>
    <t>69801a8274de68c0bb446cd9</t>
  </si>
  <si>
    <t>69801a8274de68c0bb446cef</t>
  </si>
  <si>
    <t>69801a8274de68c0bb446cfa</t>
  </si>
  <si>
    <t>69801a8274de68c0bb446d05</t>
  </si>
  <si>
    <t>69801a8274de68c0bb446d10</t>
  </si>
  <si>
    <t>69801a8274de68c0bb446d1b</t>
  </si>
  <si>
    <t>69801a8274de68c0bb446d26</t>
  </si>
  <si>
    <t>698003044db5b5cebdfafb6f</t>
  </si>
  <si>
    <t>697f480d74de68c0bb18747c</t>
  </si>
  <si>
    <t>697f480d74de68c0bb187471</t>
  </si>
  <si>
    <t>697efafd74de68c0bb09b749</t>
  </si>
  <si>
    <t>697edc44c58d47f83e6dc8f0</t>
  </si>
  <si>
    <t>697edc44c58d47f83e6dc902</t>
  </si>
  <si>
    <t>697edc44c58d47f83e6dc90d</t>
  </si>
  <si>
    <t>697edc44c58d47f83e6dc918</t>
  </si>
  <si>
    <t>697edc44c58d47f83e6dc926</t>
  </si>
  <si>
    <t>697edc44c58d47f83e6dc938</t>
  </si>
  <si>
    <t>697edc45c58d47f83e6dc951</t>
  </si>
  <si>
    <t>697edc45c58d47f83e6dc98c</t>
  </si>
  <si>
    <t>697edc45c58d47f83e6dc973</t>
  </si>
  <si>
    <t>697edc45c58d47f83e6dc9a0</t>
  </si>
  <si>
    <t>697edc45c58d47f83e6dc9ab</t>
  </si>
  <si>
    <t>697edc45c58d47f83e6dc9b6</t>
  </si>
  <si>
    <t>697edc45c58d47f83e6dc9c1</t>
  </si>
  <si>
    <t>697edc45c58d47f83e6dc9cc</t>
  </si>
  <si>
    <t>697edc45c58d47f83e6dc9e5</t>
  </si>
  <si>
    <t>697de6fac58d47f83e357a66</t>
  </si>
  <si>
    <t>697de6fac58d47f83e357a5b</t>
  </si>
  <si>
    <t>697dbab1c58d47f83e2a1c3c</t>
  </si>
  <si>
    <t>697c9c69c58d47f83ee83c02</t>
  </si>
  <si>
    <t>697c8ea4c58d47f83ee494e2</t>
  </si>
  <si>
    <t>697c295174de68c0bb615944</t>
  </si>
  <si>
    <t>697c295274de68c0bb61594f</t>
  </si>
  <si>
    <t>697c295274de68c0bb61595a</t>
  </si>
  <si>
    <t>697c295274de68c0bb615965</t>
  </si>
  <si>
    <t>697c295274de68c0bb615970</t>
  </si>
  <si>
    <t>697c295274de68c0bb61597b</t>
  </si>
  <si>
    <t>697c295274de68c0bb615986</t>
  </si>
  <si>
    <t>697c295274de68c0bb61599c</t>
  </si>
  <si>
    <t>697c295274de68c0bb615991</t>
  </si>
  <si>
    <t>697c295274de68c0bb6159a7</t>
  </si>
  <si>
    <t>697c295274de68c0bb6159b2</t>
  </si>
  <si>
    <t>697c295274de68c0bb6159bd</t>
  </si>
  <si>
    <t>697c295274de68c0bb6159c8</t>
  </si>
  <si>
    <t>697c295274de68c0bb6159d3</t>
  </si>
  <si>
    <t>697c295274de68c0bb6159de</t>
  </si>
  <si>
    <t>697bf8c074de68c0bb54db13</t>
  </si>
  <si>
    <t>697bf8c074de68c0bb54dafc</t>
  </si>
  <si>
    <t>697bec4174de68c0bb51e59b</t>
  </si>
  <si>
    <t>697bcf9874de68c0bb4abd3a</t>
  </si>
  <si>
    <t>697af9a174de68c0bb1d76a3</t>
  </si>
  <si>
    <t>697af9a174de68c0bb1d7698</t>
  </si>
  <si>
    <t>697a5677c58d47f83e5c461d</t>
  </si>
  <si>
    <t>697a0713c58d47f83e51aeb0</t>
  </si>
  <si>
    <t>697a0713c58d47f83e51aec5</t>
  </si>
  <si>
    <t>697a0714c58d47f83e51aed0</t>
  </si>
  <si>
    <t>697a0714c58d47f83e51aedb</t>
  </si>
  <si>
    <t>697a0714c58d47f83e51aee6</t>
  </si>
  <si>
    <t>697a0714c58d47f83e51aef1</t>
  </si>
  <si>
    <t>697a0714c58d47f83e51af02</t>
  </si>
  <si>
    <t>697a0714c58d47f83e51af18</t>
  </si>
  <si>
    <t>697a0714c58d47f83e51af0d</t>
  </si>
  <si>
    <t>697a0714c58d47f83e51af23</t>
  </si>
  <si>
    <t>697a0714c58d47f83e51af2e</t>
  </si>
  <si>
    <t>697a0714c58d47f83e51af39</t>
  </si>
  <si>
    <t>697a0714c58d47f83e51af44</t>
  </si>
  <si>
    <t>697a0714c58d47f83e51af4f</t>
  </si>
  <si>
    <t>697a0714c58d47f83e51af5a</t>
  </si>
  <si>
    <t>69798399c58d47f83e303784</t>
  </si>
  <si>
    <t>6979458974de68c0bbb80664</t>
  </si>
  <si>
    <t>697908f074de68c0bba729e9</t>
  </si>
  <si>
    <t>697908f074de68c0bba729f4</t>
  </si>
  <si>
    <t>697908f074de68c0bba729ff</t>
  </si>
  <si>
    <t>697908f074de68c0bba72a0a</t>
  </si>
  <si>
    <t>697908f074de68c0bba72a15</t>
  </si>
  <si>
    <t>697908f074de68c0bba72a20</t>
  </si>
  <si>
    <t>697908f074de68c0bba72a2b</t>
  </si>
  <si>
    <t>697908f074de68c0bba72a41</t>
  </si>
  <si>
    <t>697908f074de68c0bba72a36</t>
  </si>
  <si>
    <t>697908f074de68c0bba72a4c</t>
  </si>
  <si>
    <t>697908f074de68c0bba72a57</t>
  </si>
  <si>
    <t>697908f074de68c0bba72a62</t>
  </si>
  <si>
    <t>697908f074de68c0bba72a6d</t>
  </si>
  <si>
    <t>697908f074de68c0bba72a78</t>
  </si>
  <si>
    <t>697908f074de68c0bba72a83</t>
  </si>
  <si>
    <t>697892b374de68c0bb902382</t>
  </si>
  <si>
    <t>697892b374de68c0bb90236b</t>
  </si>
  <si>
    <t>697815aac58d47f83edbc0cd</t>
  </si>
  <si>
    <t>69774f215e69a6a2be93f56a</t>
  </si>
  <si>
    <t>69771ad5fce98c333018b93c</t>
  </si>
  <si>
    <t>69771ad5fce98c333018b947</t>
  </si>
  <si>
    <t>69771ad5fce98c333018b952</t>
  </si>
  <si>
    <t>69771ad5fce98c333018b95d</t>
  </si>
  <si>
    <t>69771ad5fce98c333018b968</t>
  </si>
  <si>
    <t>69771ad5fce98c333018b973</t>
  </si>
  <si>
    <t>69771ad5fce98c333018b97e</t>
  </si>
  <si>
    <t>69771ad5fce98c333018b994</t>
  </si>
  <si>
    <t>69771ad5fce98c333018b989</t>
  </si>
  <si>
    <t>69771ad5fce98c333018b99f</t>
  </si>
  <si>
    <t>69771ad6fce98c333018b9aa</t>
  </si>
  <si>
    <t>69771ad6fce98c333018b9b5</t>
  </si>
  <si>
    <t>69771ad6fce98c333018b9c0</t>
  </si>
  <si>
    <t>69771ad6fce98c333018b9cb</t>
  </si>
  <si>
    <t>69771ad6fce98c333018b9d6</t>
  </si>
  <si>
    <t>6976bc165e69a6a2be700853</t>
  </si>
  <si>
    <t>6976bc155e69a6a2be700848</t>
  </si>
  <si>
    <t>697693c55e69a6a2be65998c</t>
  </si>
  <si>
    <t>69760772fce98c3330dc6757</t>
  </si>
  <si>
    <t>69753281fce98c3330ac703b</t>
  </si>
  <si>
    <t>69751628fce98c3330a42f3d</t>
  </si>
  <si>
    <t>697468955e69a6a2bef2cbb8</t>
  </si>
  <si>
    <t>697468955e69a6a2bef2cbad</t>
  </si>
  <si>
    <t>69743145fce98c333073d288</t>
  </si>
  <si>
    <t>69743145fce98c333073d293</t>
  </si>
  <si>
    <t>69743145fce98c333073d29e</t>
  </si>
  <si>
    <t>69743145fce98c333073d2a9</t>
  </si>
  <si>
    <t>69743145fce98c333073d2b4</t>
  </si>
  <si>
    <t>69743145fce98c333073d2bf</t>
  </si>
  <si>
    <t>69743145fce98c333073d2ca</t>
  </si>
  <si>
    <t>69743145fce98c333073d2e0</t>
  </si>
  <si>
    <t>69743145fce98c333073d2d5</t>
  </si>
  <si>
    <t>69743145fce98c333073d2eb</t>
  </si>
  <si>
    <t>69743145fce98c333073d2f6</t>
  </si>
  <si>
    <t>69743145fce98c333073d301</t>
  </si>
  <si>
    <t>69743145fce98c333073d30c</t>
  </si>
  <si>
    <t>69743145fce98c333073d317</t>
  </si>
  <si>
    <t>69743145fce98c333073d322</t>
  </si>
  <si>
    <t>697400df56d43b94d689003f</t>
  </si>
  <si>
    <t>69733a4605a27eff487e0bb0</t>
  </si>
  <si>
    <t>697324ed56d43b94d658eeb5</t>
  </si>
  <si>
    <t>697324ed56d43b94d658eec0</t>
  </si>
  <si>
    <t>697324ed56d43b94d658eecb</t>
  </si>
  <si>
    <t>697324ed56d43b94d658eed6</t>
  </si>
  <si>
    <t>697324ed56d43b94d658eee1</t>
  </si>
  <si>
    <t>697324ed56d43b94d658eeec</t>
  </si>
  <si>
    <t>697324ed56d43b94d658eef7</t>
  </si>
  <si>
    <t>697324ed56d43b94d658ef0d</t>
  </si>
  <si>
    <t>697324ed56d43b94d658ef02</t>
  </si>
  <si>
    <t>697324ed56d43b94d658ef18</t>
  </si>
  <si>
    <t>697324ed56d43b94d658ef25</t>
  </si>
  <si>
    <t>697324ed56d43b94d658ef38</t>
  </si>
  <si>
    <t>697324ed56d43b94d658ef4b</t>
  </si>
  <si>
    <t>697324ee56d43b94d658ef5f</t>
  </si>
  <si>
    <t>697324ee56d43b94d658ef74</t>
  </si>
  <si>
    <t>6972a14a05a27eff485859da</t>
  </si>
  <si>
    <t>6972a14a05a27eff485859cf</t>
  </si>
  <si>
    <t>697204fdb85a51d3270eb546</t>
  </si>
  <si>
    <t>6971dda5b85a51d32704f5ba</t>
  </si>
  <si>
    <t>6971289bb85a51d327d671be</t>
  </si>
  <si>
    <t>69709d2efbe7d7622982fb1d</t>
  </si>
  <si>
    <t>69709d2efbe7d7622982fb04</t>
  </si>
  <si>
    <t>697069b4fbe7d7622976e15d</t>
  </si>
  <si>
    <t>69704524fbe7d762296e2cb0</t>
  </si>
  <si>
    <t>69704524fbe7d762296e2cc7</t>
  </si>
  <si>
    <t>69704524fbe7d762296e2cdd</t>
  </si>
  <si>
    <t>69704524fbe7d762296e2cf2</t>
  </si>
  <si>
    <t>69704524fbe7d762296e2d0c</t>
  </si>
  <si>
    <t>69704524fbe7d762296e2d17</t>
  </si>
  <si>
    <t>69704524fbe7d762296e2d26</t>
  </si>
  <si>
    <t>69704524fbe7d762296e2d3e</t>
  </si>
  <si>
    <t>69704524fbe7d762296e2d33</t>
  </si>
  <si>
    <t>69704524fbe7d762296e2d49</t>
  </si>
  <si>
    <t>69704524fbe7d762296e2d54</t>
  </si>
  <si>
    <t>69704524fbe7d762296e2d62</t>
  </si>
  <si>
    <t>69704524fbe7d762296e2d78</t>
  </si>
  <si>
    <t>69704524fbe7d762296e2d87</t>
  </si>
  <si>
    <t>69704524fbe7d762296e2d92</t>
  </si>
  <si>
    <t>696f53e01b2d03fb0c42a15b</t>
  </si>
  <si>
    <t>696f53df1b2d03fb0c42a150</t>
  </si>
  <si>
    <t>696f4a071b2d03fb0c4045ea</t>
  </si>
  <si>
    <t>696edbb01b2d03fb0c267b01</t>
  </si>
  <si>
    <t>696e1cd1fbe7d76229f5c287</t>
  </si>
  <si>
    <t>696e1cd1fbe7d76229f5c29a</t>
  </si>
  <si>
    <t>696e1cd1fbe7d76229f5c2ab</t>
  </si>
  <si>
    <t>696e1cd2fbe7d76229f5c2b6</t>
  </si>
  <si>
    <t>696e1cd2fbe7d76229f5c2c1</t>
  </si>
  <si>
    <t>696e1cd2fbe7d76229f5c2cc</t>
  </si>
  <si>
    <t>696e1cd2fbe7d76229f5c2d7</t>
  </si>
  <si>
    <t>696e1cd2fbe7d76229f5c2f7</t>
  </si>
  <si>
    <t>696e1cd2fbe7d76229f5c2e2</t>
  </si>
  <si>
    <t>696e1cd2fbe7d76229f5c318</t>
  </si>
  <si>
    <t>696e1cd2fbe7d76229f5c329</t>
  </si>
  <si>
    <t>696e1cd2fbe7d76229f5c334</t>
  </si>
  <si>
    <t>696e1cd2fbe7d76229f5c33f</t>
  </si>
  <si>
    <t>696e1cd2fbe7d76229f5c34a</t>
  </si>
  <si>
    <t>696e1cd2fbe7d76229f5c355</t>
  </si>
  <si>
    <t>696e0f21fbe7d76229f22785</t>
  </si>
  <si>
    <t>696dfb881910bfb6d33024f3</t>
  </si>
  <si>
    <t>696dfb881910bfb6d33024e8</t>
  </si>
  <si>
    <t>696dc8291910bfb6d32422eb</t>
  </si>
  <si>
    <t>696d6b6b1910bfb6d30c3218</t>
  </si>
  <si>
    <t>696cbf45fbe7d76229aa27a4</t>
  </si>
  <si>
    <t>696cbf45fbe7d76229aa27af</t>
  </si>
  <si>
    <t>696cbf45fbe7d76229aa27ba</t>
  </si>
  <si>
    <t>696cbf45fbe7d76229aa27c5</t>
  </si>
  <si>
    <t>696cbf45fbe7d76229aa27d0</t>
  </si>
  <si>
    <t>696cbf45fbe7d76229aa27db</t>
  </si>
  <si>
    <t>696cbf45fbe7d76229aa27e6</t>
  </si>
  <si>
    <t>696cbf46fbe7d76229aa27fc</t>
  </si>
  <si>
    <t>696cbf46fbe7d76229aa27f1</t>
  </si>
  <si>
    <t>696cbf46fbe7d76229aa2807</t>
  </si>
  <si>
    <t>696cbf46fbe7d76229aa2812</t>
  </si>
  <si>
    <t>696cbf46fbe7d76229aa281d</t>
  </si>
  <si>
    <t>696cbf46fbe7d76229aa2828</t>
  </si>
  <si>
    <t>696cbf46fbe7d76229aa2833</t>
  </si>
  <si>
    <t>696cbf46fbe7d76229aa283e</t>
  </si>
  <si>
    <t>696c3b82fbe7d762298eaaef</t>
  </si>
  <si>
    <t>696c3b82fbe7d762298eaae4</t>
  </si>
  <si>
    <t>696bd631fbe7d7622972cfa1</t>
  </si>
  <si>
    <t>696b7fb074a68159ae397fdc</t>
  </si>
  <si>
    <t>696b7fb074a68159ae39800e</t>
  </si>
  <si>
    <t>696b7fb074a68159ae398019</t>
  </si>
  <si>
    <t>696b7fb074a68159ae39802f</t>
  </si>
  <si>
    <t>696b7fb074a68159ae398024</t>
  </si>
  <si>
    <t>696b7fb174a68159ae398063</t>
  </si>
  <si>
    <t>696b214374a68159ae225d5a</t>
  </si>
  <si>
    <t>696b214374a68159ae225d65</t>
  </si>
  <si>
    <t>696b214374a68159ae225d70</t>
  </si>
  <si>
    <t>696b214374a68159ae225d7b</t>
  </si>
  <si>
    <t>696b214374a68159ae225d86</t>
  </si>
  <si>
    <t>696b214374a68159ae225d91</t>
  </si>
  <si>
    <t>696b214374a68159ae225d9c</t>
  </si>
  <si>
    <t>696b214374a68159ae225db2</t>
  </si>
  <si>
    <t>696b214374a68159ae225da7</t>
  </si>
  <si>
    <t>696b214374a68159ae225dbd</t>
  </si>
  <si>
    <t>696b214374a68159ae225dc8</t>
  </si>
  <si>
    <t>696b214374a68159ae225dd3</t>
  </si>
  <si>
    <t>696b214374a68159ae225dde</t>
  </si>
  <si>
    <t>696b214374a68159ae225df7</t>
  </si>
  <si>
    <t>696b214374a68159ae225e02</t>
  </si>
  <si>
    <t>696af40ffbe7d7622944f488</t>
  </si>
  <si>
    <t>696a2b83fbe7d76229196670</t>
  </si>
  <si>
    <t>6969c21474a68159aecfcf1a</t>
  </si>
  <si>
    <t>6969c21474a68159aecfcf25</t>
  </si>
  <si>
    <t>6969c21474a68159aecfcf30</t>
  </si>
  <si>
    <t>6969c21474a68159aecfcf3b</t>
  </si>
  <si>
    <t>6969c21474a68159aecfcf46</t>
  </si>
  <si>
    <t>6969c21474a68159aecfcf51</t>
  </si>
  <si>
    <t>6969c21474a68159aecfcf5c</t>
  </si>
  <si>
    <t>6969c21474a68159aecfcf72</t>
  </si>
  <si>
    <t>6969c21474a68159aecfcf67</t>
  </si>
  <si>
    <t>6969c21474a68159aecfcf7d</t>
  </si>
  <si>
    <t>6969c21574a68159aecfcf88</t>
  </si>
  <si>
    <t>6969c21574a68159aecfcf93</t>
  </si>
  <si>
    <t>6969c21574a68159aecfcf9e</t>
  </si>
  <si>
    <t>6969c21574a68159aecfcfaf</t>
  </si>
  <si>
    <t>6969c21574a68159aecfcfc5</t>
  </si>
  <si>
    <t>6969b86b74a68159aecd7e8a</t>
  </si>
  <si>
    <t>696987da74a68159aec0ec21</t>
  </si>
  <si>
    <t>696987da74a68159aec0ec16</t>
  </si>
  <si>
    <t>69694304fbe7d76229de5c29</t>
  </si>
  <si>
    <t>69684b8c74a68159ae7832a2</t>
  </si>
  <si>
    <t>69684b8c74a68159ae783297</t>
  </si>
  <si>
    <t>69678f48fbe7d7622982250d</t>
  </si>
  <si>
    <t>69678f49fbe7d7622982252d</t>
  </si>
  <si>
    <t>69678f49fbe7d7622982255c</t>
  </si>
  <si>
    <t>69678f49fbe7d7622982254a</t>
  </si>
  <si>
    <t>69674e452d36490c1d717380</t>
  </si>
  <si>
    <t>6966e5516f63db4269bb3ff1</t>
  </si>
  <si>
    <t>6966e5516f63db4269bb3ffc</t>
  </si>
  <si>
    <t>6966e5516f63db4269bb4007</t>
  </si>
  <si>
    <t>6966e5516f63db4269bb401b</t>
  </si>
  <si>
    <t>6966e5526f63db4269bb4027</t>
  </si>
  <si>
    <t>6966e5526f63db4269bb4036</t>
  </si>
  <si>
    <t>6966e5526f63db4269bb4043</t>
  </si>
  <si>
    <t>6966e5526f63db4269bb405c</t>
  </si>
  <si>
    <t>6966e5526f63db4269bb4072</t>
  </si>
  <si>
    <t>6966e5526f63db4269bb4067</t>
  </si>
  <si>
    <t>6966e5526f63db4269bb407d</t>
  </si>
  <si>
    <t>6966e5526f63db4269bb4088</t>
  </si>
  <si>
    <t>6966e5526f63db4269bb4093</t>
  </si>
  <si>
    <t>6966e5526f63db4269bb409e</t>
  </si>
  <si>
    <t>6966e5526f63db4269bb40b5</t>
  </si>
  <si>
    <t>6966e5526f63db4269bb40cc</t>
  </si>
  <si>
    <t>6966cc3b2d36490c1d50a630</t>
  </si>
  <si>
    <t>6966cc3b2d36490c1d50a625</t>
  </si>
  <si>
    <t>69659768fa049ead252b52a8</t>
  </si>
  <si>
    <t>6965471bfa049ead25160cf9</t>
  </si>
  <si>
    <t>6965471bfa049ead25160d0a</t>
  </si>
  <si>
    <t>6965471bfa049ead25160d27</t>
  </si>
  <si>
    <t>6965471bfa049ead25160d3b</t>
  </si>
  <si>
    <t>6965471bfa049ead25160d4b</t>
  </si>
  <si>
    <t>6965471bfa049ead25160d56</t>
  </si>
  <si>
    <t>6965471bfa049ead25160d61</t>
  </si>
  <si>
    <t>6965471bfa049ead25160d77</t>
  </si>
  <si>
    <t>6965471bfa049ead25160d6c</t>
  </si>
  <si>
    <t>6965471bfa049ead25160d82</t>
  </si>
  <si>
    <t>6965471bfa049ead25160d90</t>
  </si>
  <si>
    <t>6965471bfa049ead25160da8</t>
  </si>
  <si>
    <t>6965471bfa049ead25160dbc</t>
  </si>
  <si>
    <t>6965471bfa049ead25160dd5</t>
  </si>
  <si>
    <t>6965471bfa049ead25160dea</t>
  </si>
  <si>
    <t>69649d29b1621f970f9e7e47</t>
  </si>
  <si>
    <t>69649d29b1621f970f9e7e38</t>
  </si>
  <si>
    <t>69648b41b1621f970f99e6af</t>
  </si>
  <si>
    <t>6964874afa049ead25ef0548</t>
  </si>
  <si>
    <t>69639830b1621f970f656bd6</t>
  </si>
  <si>
    <t>69639830b1621f970f656be1</t>
  </si>
  <si>
    <t>69639830b1621f970f656bec</t>
  </si>
  <si>
    <t>69639830b1621f970f656bf7</t>
  </si>
  <si>
    <t>69639830b1621f970f656c02</t>
  </si>
  <si>
    <t>69639830b1621f970f656c0d</t>
  </si>
  <si>
    <t>69639830b1621f970f656c18</t>
  </si>
  <si>
    <t>69639830b1621f970f656c2e</t>
  </si>
  <si>
    <t>69639830b1621f970f656c23</t>
  </si>
  <si>
    <t>69639831b1621f970f656c39</t>
  </si>
  <si>
    <t>69639831b1621f970f656c44</t>
  </si>
  <si>
    <t>69639831b1621f970f656c4f</t>
  </si>
  <si>
    <t>69639831b1621f970f656c5a</t>
  </si>
  <si>
    <t>69639831b1621f970f656c65</t>
  </si>
  <si>
    <t>69639831b1621f970f656c70</t>
  </si>
  <si>
    <t>69634817fa049ead25b00db0</t>
  </si>
  <si>
    <t>69634817fa049ead25b00da5</t>
  </si>
  <si>
    <t>6962a73ab1621f970f31fa3e</t>
  </si>
  <si>
    <t>6962a73ab1621f970f31fa52</t>
  </si>
  <si>
    <t>6962a73ab1621f970f31fa5d</t>
  </si>
  <si>
    <t>6962a73ab1621f970f31fa68</t>
  </si>
  <si>
    <t>6962a73ab1621f970f31fa73</t>
  </si>
  <si>
    <t>6962a73ab1621f970f31fa7e</t>
  </si>
  <si>
    <t>6962a73ab1621f970f31fa89</t>
  </si>
  <si>
    <t>6962a73ab1621f970f31faa1</t>
  </si>
  <si>
    <t>6962a73ab1621f970f31fa94</t>
  </si>
  <si>
    <t>6962a73bb1621f970f31fabc</t>
  </si>
  <si>
    <t>6962a73bb1621f970f31fac7</t>
  </si>
  <si>
    <t>6962a73bb1621f970f31fad2</t>
  </si>
  <si>
    <t>6962a73bb1621f970f31fadd</t>
  </si>
  <si>
    <t>6962a73bb1621f970f31fae8</t>
  </si>
  <si>
    <t>6962a73bb1621f970f31faf3</t>
  </si>
  <si>
    <t>69621f8db1621f970f17aba4</t>
  </si>
  <si>
    <t>6961ae22127c0758b00f5e23</t>
  </si>
  <si>
    <t>6961ae22127c0758b00f5e18</t>
  </si>
  <si>
    <t>69618f27127c0758b0079ad7</t>
  </si>
  <si>
    <t>696175442de638e845204608</t>
  </si>
  <si>
    <t>696175442de638e845204613</t>
  </si>
  <si>
    <t>696175442de638e84520461e</t>
  </si>
  <si>
    <t>696175442de638e845204629</t>
  </si>
  <si>
    <t>696175442de638e845204634</t>
  </si>
  <si>
    <t>696175442de638e845204644</t>
  </si>
  <si>
    <t>696175442de638e84520465b</t>
  </si>
  <si>
    <t>696175442de638e845204685</t>
  </si>
  <si>
    <t>696175442de638e84520466f</t>
  </si>
  <si>
    <t>696175452de638e845204690</t>
  </si>
  <si>
    <t>696175452de638e84520469b</t>
  </si>
  <si>
    <t>696175452de638e8452046a6</t>
  </si>
  <si>
    <t>696175452de638e8452046b1</t>
  </si>
  <si>
    <t>696175452de638e8452046bc</t>
  </si>
  <si>
    <t>696175452de638e8452046c7</t>
  </si>
  <si>
    <t>69b8d1e3d00e0809cb69a368|</t>
  </si>
  <si>
    <t>69b9a6f623f68b8cee799c94|</t>
  </si>
  <si>
    <t>69ab06a3ea18891e4bc9a0be|</t>
  </si>
  <si>
    <t>69ab06a3ea18891e4bc9a0e1|</t>
  </si>
  <si>
    <t>69ab06a2ea18891e4bc9a0b3|</t>
  </si>
  <si>
    <t>69b4be9d6ef6852e3501b2a3|</t>
  </si>
  <si>
    <t>69ab06a1ea18891e4bc9a027|</t>
  </si>
  <si>
    <t>69ab06a3ea18891e4bc9a0c9|</t>
  </si>
  <si>
    <t>69acfcea93e52cd902c65de0|</t>
  </si>
  <si>
    <t>69840e99ecaf95fbe91dd426|</t>
  </si>
  <si>
    <t>69b5f8e26ef6852e35469a74|</t>
  </si>
  <si>
    <t>69ab06a3ea18891e4bc9a0d5|</t>
  </si>
  <si>
    <t>69b0c64129b189cae7f16680|</t>
  </si>
  <si>
    <t>69b9e06623f68b8cee87cb4f|</t>
  </si>
  <si>
    <t>69b9e06623f68b8cee87cb5a|</t>
  </si>
  <si>
    <t>69ba0bcb23f68b8cee929229|</t>
  </si>
  <si>
    <t>69b9a6f423f68b8cee799ae1|</t>
  </si>
  <si>
    <t>69b9a6f423f68b8cee799aec|</t>
  </si>
  <si>
    <t>69b9a6f423f68b8cee799af7|</t>
  </si>
  <si>
    <t>69b9a6f523f68b8cee799b02|</t>
  </si>
  <si>
    <t>69b9a6f523f68b8cee799b0d|</t>
  </si>
  <si>
    <t>69b9a6f523f68b8cee799b18|</t>
  </si>
  <si>
    <t>69b9a6f523f68b8cee799b23|</t>
  </si>
  <si>
    <t>69b9a6f523f68b8cee799b2e|</t>
  </si>
  <si>
    <t>69b9a6f523f68b8cee799b39|</t>
  </si>
  <si>
    <t>69b9a6f523f68b8cee799b44|</t>
  </si>
  <si>
    <t>69b9a6f523f68b8cee799b4f|</t>
  </si>
  <si>
    <t>69b9a6f523f68b8cee799b5a|</t>
  </si>
  <si>
    <t>69b9a6f523f68b8cee799b65|</t>
  </si>
  <si>
    <t>69b9a6f523f68b8cee799b70|</t>
  </si>
  <si>
    <t>69b9a6f523f68b8cee799b7b|</t>
  </si>
  <si>
    <t>69b92d368785ef46ce17266e</t>
  </si>
  <si>
    <t>69b92d368785ef46ce17266f</t>
  </si>
  <si>
    <t>69b5a67a6ef6852e353160c3</t>
  </si>
  <si>
    <t>69b92d368785ef46ce172670</t>
  </si>
  <si>
    <t>69b5a67a6ef6852e353160c4</t>
  </si>
  <si>
    <t>69b4be9d6ef6852e3501b1f0</t>
  </si>
  <si>
    <t>69b4be9d6ef6852e3501b1f1</t>
  </si>
  <si>
    <t>69b3f78629b189cae7a24e61</t>
  </si>
  <si>
    <t>Healthy Tans in North Northfield NJ</t>
  </si>
  <si>
    <t>69b3f78629b189cae7a24e62</t>
  </si>
  <si>
    <t>HEALTHY TANS IN NORTH NORTHFIELD NJ</t>
  </si>
  <si>
    <t>69b3f78629b189cae7a24e63</t>
  </si>
  <si>
    <t>Sq *ocean's 18 Mini Go Atlantic City NJ</t>
  </si>
  <si>
    <t>69b281926ef6852e3582c1df</t>
  </si>
  <si>
    <t>SQ *OCEAN'S 18 MINI GO Atlantic City NJ</t>
  </si>
  <si>
    <t>Food District Llc Atlantic City NJ</t>
  </si>
  <si>
    <t>69b3f78629b189cae7a24e64</t>
  </si>
  <si>
    <t>FOOD DISTRICT LLC ATLANTIC CITY NJ</t>
  </si>
  <si>
    <t>Microsoft-Gx2478 msbill.info WA</t>
  </si>
  <si>
    <t>69b06db9ed43eb2fda9120f3</t>
  </si>
  <si>
    <t>Microsoft-GXXXXX2478 msbill.info WA</t>
  </si>
  <si>
    <t>Npm, Inc. San Francisco CA</t>
  </si>
  <si>
    <t>69b06db9ed43eb2fda9120f4</t>
  </si>
  <si>
    <t>NPM, INC. SAN FRANCISCO CA</t>
  </si>
  <si>
    <t>69b06db9ed43eb2fda9120f5</t>
  </si>
  <si>
    <t>Mybestbuy Plus Yearly Richfield MN</t>
  </si>
  <si>
    <t>69b06db9ed43eb2fda9120f6</t>
  </si>
  <si>
    <t>MYBESTBUY PLUS YEARLY RICHFIELD MN</t>
  </si>
  <si>
    <t>69b06db9ed43eb2fda9120f7</t>
  </si>
  <si>
    <t>69b06db9ed43eb2fda9120f8</t>
  </si>
  <si>
    <t>69b06db9ed43eb2fda9120f9</t>
  </si>
  <si>
    <t>Cvs/pharmacy #x0825 Ventnor City NJ</t>
  </si>
  <si>
    <t>69b06db9ed43eb2fda9120fa</t>
  </si>
  <si>
    <t>CVS/PHARMACY #X0825 VENTNOR CITY NJ</t>
  </si>
  <si>
    <t>69b06db9ed43eb2fda9120fb</t>
  </si>
  <si>
    <t>69b06db9ed43eb2fda9120fc</t>
  </si>
  <si>
    <t>69b06db9ed43eb2fda9120fd</t>
  </si>
  <si>
    <t>69b06db9ed43eb2fda9120fe</t>
  </si>
  <si>
    <t>69b06db9ed43eb2fda9120ff</t>
  </si>
  <si>
    <t>Depot.dev Beaverton or</t>
  </si>
  <si>
    <t>69b06db9ed43eb2fda912100</t>
  </si>
  <si>
    <t>DEPOT.DEV BEAVERTON OR</t>
  </si>
  <si>
    <t>T3 Chat San Francisco CA</t>
  </si>
  <si>
    <t>69b06db9ed43eb2fda912101</t>
  </si>
  <si>
    <t>T3 CHAT SAN FRANCISCO CA</t>
  </si>
  <si>
    <t>69acfcea93e52cd902c65dee</t>
  </si>
  <si>
    <t>69acfcea93e52cd902c65def</t>
  </si>
  <si>
    <t>Tst*nacho Taco Margate City NJ</t>
  </si>
  <si>
    <t>69ab0602ea18891e4bc98d31</t>
  </si>
  <si>
    <t>TST*NACHO TACO Margate City NJ</t>
  </si>
  <si>
    <t>69ab0602ea18891e4bc98d32</t>
  </si>
  <si>
    <t>69ab0602ea18891e4bc98d33</t>
  </si>
  <si>
    <t>69ab06a2ea18891e4bc9a089</t>
  </si>
  <si>
    <t>69ab06a2ea18891e4bc9a08a</t>
  </si>
  <si>
    <t>69ab0602ea18891e4bc98d34</t>
  </si>
  <si>
    <t>69ab0602ea18891e4bc98d35</t>
  </si>
  <si>
    <t>69ab0602ea18891e4bc98d36</t>
  </si>
  <si>
    <t>69ab0602ea18891e4bc98d37</t>
  </si>
  <si>
    <t>69ab0602ea18891e4bc98d38</t>
  </si>
  <si>
    <t>69ab0602ea18891e4bc98d39</t>
  </si>
  <si>
    <t>Three Little Birds Ocean City NJ</t>
  </si>
  <si>
    <t>69ab0602ea18891e4bc98d3a</t>
  </si>
  <si>
    <t>THREE LITTLE BIRDS OCEAN CITY NJ</t>
  </si>
  <si>
    <t>69ab0602ea18891e4bc98d3b</t>
  </si>
  <si>
    <t>69ab0602ea18891e4bc98d3c</t>
  </si>
  <si>
    <t>69ab0602ea18891e4bc98d3d</t>
  </si>
  <si>
    <t>69ab06a2ea18891e4bc9a08b</t>
  </si>
  <si>
    <t>69ab06a2ea18891e4bc9a08c</t>
  </si>
  <si>
    <t>69a587d14bdb4c75926c379c</t>
  </si>
  <si>
    <t>69a587d14bdb4c75926c379d</t>
  </si>
  <si>
    <t>Parkmobile Washington DC</t>
  </si>
  <si>
    <t>69a587d14bdb4c75926c379e</t>
  </si>
  <si>
    <t>PARKMOBILE WASHINGTON DC</t>
  </si>
  <si>
    <t>69a587d14bdb4c75926c379f</t>
  </si>
  <si>
    <t>69a587d14bdb4c75926c37a0</t>
  </si>
  <si>
    <t>69ab06a2ea18891e4bc9a08d</t>
  </si>
  <si>
    <t>69ab06a2ea18891e4bc9a08e</t>
  </si>
  <si>
    <t>69ab06a2ea18891e4bc9a08f</t>
  </si>
  <si>
    <t>69a587d14bdb4c75926c37a1</t>
  </si>
  <si>
    <t>69a587d14bdb4c75926c37a2</t>
  </si>
  <si>
    <t>Check Paid # 1004</t>
  </si>
  <si>
    <t>69ab06a2ea18891e4bc9a090</t>
  </si>
  <si>
    <t>69ab06a2ea18891e4bc9a091</t>
  </si>
  <si>
    <t>69a587d14bdb4c75926c37a3</t>
  </si>
  <si>
    <t>69a587d14bdb4c75926c37a4</t>
  </si>
  <si>
    <t>69a587d14bdb4c75926c37a5</t>
  </si>
  <si>
    <t>69a587d14bdb4c75926c37a6</t>
  </si>
  <si>
    <t>69a587d14bdb4c75926c37a7</t>
  </si>
  <si>
    <t>69a587d14bdb4c75926c37a8</t>
  </si>
  <si>
    <t>69a587d14bdb4c75926c37a9</t>
  </si>
  <si>
    <t>69a587d14bdb4c75926c37aa</t>
  </si>
  <si>
    <t>69a587d14bdb4c75926c37ab</t>
  </si>
  <si>
    <t>69a587d14bdb4c75926c37ac</t>
  </si>
  <si>
    <t>69ab06a2ea18891e4bc9a092</t>
  </si>
  <si>
    <t>69ab06a2ea18891e4bc9a093</t>
  </si>
  <si>
    <t>69991980cf1cecef2d5ac895</t>
  </si>
  <si>
    <t>69ab06a2ea18891e4bc9a094</t>
  </si>
  <si>
    <t>69ab06a2ea18891e4bc9a095</t>
  </si>
  <si>
    <t>69991980cf1cecef2d5ac896</t>
  </si>
  <si>
    <t>69991980cf1cecef2d5ac897</t>
  </si>
  <si>
    <t>69991980cf1cecef2d5ac898</t>
  </si>
  <si>
    <t>69991980cf1cecef2d5ac899</t>
  </si>
  <si>
    <t>69ab06a2ea18891e4bc9a096</t>
  </si>
  <si>
    <t>69ab06a2ea18891e4bc9a097</t>
  </si>
  <si>
    <t>69991980cf1cecef2d5ac89a</t>
  </si>
  <si>
    <t>699540879d7d4b4a9d3ed1a9</t>
  </si>
  <si>
    <t>699540879d7d4b4a9d3ed1aa</t>
  </si>
  <si>
    <t>699540879d7d4b4a9d3ed1ab</t>
  </si>
  <si>
    <t>Sassy Cafe &amp; Sweets Egg Harbor Cy NJ</t>
  </si>
  <si>
    <t>699540879d7d4b4a9d3ed1ac</t>
  </si>
  <si>
    <t>SASSY CAFE &amp; SWEETS EGG HARBOR CY NJ</t>
  </si>
  <si>
    <t>699540879d7d4b4a9d3ed1ad</t>
  </si>
  <si>
    <t>699540879d7d4b4a9d3ed1ae</t>
  </si>
  <si>
    <t>6990e9b02fa27d614e96aaa0</t>
  </si>
  <si>
    <t>6990e9b02fa27d614e96aaa1</t>
  </si>
  <si>
    <t>6990e9b02fa27d614e96aaa2</t>
  </si>
  <si>
    <t>6990e9b02fa27d614e96aaa3</t>
  </si>
  <si>
    <t>Hutchinson Cherry Hill T NJ</t>
  </si>
  <si>
    <t>6990e9b02fa27d614e96aaa4</t>
  </si>
  <si>
    <t>6990e9b02fa27d614e96aaa5</t>
  </si>
  <si>
    <t>698cf56c05c3c60abb79cd5b</t>
  </si>
  <si>
    <t>Transferred to Vs ZXX-x59-1</t>
  </si>
  <si>
    <t>698c753b69c2933aae1e9b6a</t>
  </si>
  <si>
    <t>TRANSFERRED TO VS ZXX-XXXX59-1</t>
  </si>
  <si>
    <t>698c753b69c2933aae1e9b6b</t>
  </si>
  <si>
    <t>698cf56c05c3c60abb79cd5c</t>
  </si>
  <si>
    <t>698cf56c05c3c60abb79cd5d</t>
  </si>
  <si>
    <t>698cf56c05c3c60abb79cd5e</t>
  </si>
  <si>
    <t>698cf56c05c3c60abb79cd5f</t>
  </si>
  <si>
    <t>698cf56c05c3c60abb79cd60</t>
  </si>
  <si>
    <t>698cf56c05c3c60abb79cd61</t>
  </si>
  <si>
    <t>698cf56c05c3c60abb79cd62</t>
  </si>
  <si>
    <t>6987151c5696efcf4470a8ed</t>
  </si>
  <si>
    <t>Gb* Capital District Y Wilmington De</t>
  </si>
  <si>
    <t>69857eba934de77730c62514</t>
  </si>
  <si>
    <t>GB* CAPITAL DISTRICT Y WILMINGTON DE</t>
  </si>
  <si>
    <t>69857eba934de77730c62515</t>
  </si>
  <si>
    <t>69857eba934de77730c62516</t>
  </si>
  <si>
    <t>Tst* Mexico Restaurant Atlantic City NJ</t>
  </si>
  <si>
    <t>6982633aecaf95fbe9b947a8</t>
  </si>
  <si>
    <t>TST* MEXICO RESTAURANT ATLANTIC CITY NJ</t>
  </si>
  <si>
    <t>698279cbd82321a28b9dee50</t>
  </si>
  <si>
    <t>698279cbd82321a28b9dee51</t>
  </si>
  <si>
    <t>6982633aecaf95fbe9b947a9</t>
  </si>
  <si>
    <t>6982633aecaf95fbe9b947aa</t>
  </si>
  <si>
    <t>6982633aecaf95fbe9b947ab</t>
  </si>
  <si>
    <t>6982633aecaf95fbe9b947ac</t>
  </si>
  <si>
    <t>6983d4caecaf95fbe90f4609</t>
  </si>
  <si>
    <t>Mcdonald's Fx3326 West Berlin NJ</t>
  </si>
  <si>
    <t>6982633aecaf95fbe9b947ad</t>
  </si>
  <si>
    <t>MCDONALD'S FX3326 WEST BERLIN NJ</t>
  </si>
  <si>
    <t>6982633aecaf95fbe9b947ae</t>
  </si>
  <si>
    <t>697edc47c58d47f83e6dcb98</t>
  </si>
  <si>
    <t>697edc47c58d47f83e6dcb99</t>
  </si>
  <si>
    <t>697dcdfe74de68c0bbc36204</t>
  </si>
  <si>
    <t>697c62c774de68c0bb6f00ff</t>
  </si>
  <si>
    <t>697c295374de68c0bb615b0b</t>
  </si>
  <si>
    <t>697c295374de68c0bb615b0c</t>
  </si>
  <si>
    <t>697c295374de68c0bb615b0d</t>
  </si>
  <si>
    <t>697c62c774de68c0bb6f0100</t>
  </si>
  <si>
    <t>697dcdfe74de68c0bbc36205</t>
  </si>
  <si>
    <t>Levels Membership Austin TX</t>
  </si>
  <si>
    <t>697c62c774de68c0bb6f0101</t>
  </si>
  <si>
    <t>LEVELS MEMBERSHIP AUSTIN TX</t>
  </si>
  <si>
    <t>69796148c58d47f83e2730b1</t>
  </si>
  <si>
    <t>69796148c58d47f83e2730b2</t>
  </si>
  <si>
    <t>Walgreens #x9361 Atlantic City NJ</t>
  </si>
  <si>
    <t>6974788cfce98c3330851bb3</t>
  </si>
  <si>
    <t>WALGREENS #X9361 ATLANTIC CITY NJ</t>
  </si>
  <si>
    <t>6974788cfce98c3330851bb4</t>
  </si>
  <si>
    <t>6974788cfce98c3330851bb5</t>
  </si>
  <si>
    <t>6974788cfce98c3330851bb6</t>
  </si>
  <si>
    <t>6972a70e56d43b94d638e256</t>
  </si>
  <si>
    <t>6974788cfce98c3330851bb7</t>
  </si>
  <si>
    <t>697324f056d43b94d658f067</t>
  </si>
  <si>
    <t>697324f056d43b94d658f068</t>
  </si>
  <si>
    <t>6972a70e56d43b94d638e257</t>
  </si>
  <si>
    <t>69709417fbe7d7622980df33</t>
  </si>
  <si>
    <t>69709417fbe7d7622980df34</t>
  </si>
  <si>
    <t>Great Wolf Lodge Perry Perryville MD</t>
  </si>
  <si>
    <t>6972a70e56d43b94d638e258</t>
  </si>
  <si>
    <t>GREAT WOLF LODGE PERRY PERRYVILLE MD</t>
  </si>
  <si>
    <t>Gwl Perryville Dunkin Perryville MD</t>
  </si>
  <si>
    <t>6972a70e56d43b94d638e259</t>
  </si>
  <si>
    <t>GWL PERRYVILLE DUNKIN PERRYVILLE MD</t>
  </si>
  <si>
    <t>6972a70e56d43b94d638e25a</t>
  </si>
  <si>
    <t>Gwl Perryville Hungry Perryville MD</t>
  </si>
  <si>
    <t>6972a70e56d43b94d638e25b</t>
  </si>
  <si>
    <t>GWL PERRYVILLE HUNGRY PERRYVILLE MD</t>
  </si>
  <si>
    <t>696f26d2fbe7d762292d6088</t>
  </si>
  <si>
    <t>696f26d2fbe7d762292d6089</t>
  </si>
  <si>
    <t>696f26d2fbe7d762292d608a</t>
  </si>
  <si>
    <t>696f26d2fbe7d762292d608b</t>
  </si>
  <si>
    <t>696f26d2fbe7d762292d608c</t>
  </si>
  <si>
    <t>696f26d2fbe7d762292d608d</t>
  </si>
  <si>
    <t>696c5a0d1910bfb6d3da8c85</t>
  </si>
  <si>
    <t>696f26d2fbe7d762292d608e</t>
  </si>
  <si>
    <t>696b214474a68159ae225ef9</t>
  </si>
  <si>
    <t>696b214474a68159ae225efa</t>
  </si>
  <si>
    <t>69689b1efbe7d76229bd1846</t>
  </si>
  <si>
    <t>69689b1efbe7d76229bd1847</t>
  </si>
  <si>
    <t>Winchester Deli and Gr Ventnor City NJ</t>
  </si>
  <si>
    <t>6966d64c2d36490c1d536f9e</t>
  </si>
  <si>
    <t>WINCHESTER DELI AND GR VENTNOR CITY NJ</t>
  </si>
  <si>
    <t>6966d64c2d36490c1d536f9f</t>
  </si>
  <si>
    <t>6966d64c2d36490c1d536fa0</t>
  </si>
  <si>
    <t>6966d64c2d36490c1d536fa1</t>
  </si>
  <si>
    <t>69624890b1621f970f22b293</t>
  </si>
  <si>
    <t>6966d64c2d36490c1d536fa2</t>
  </si>
  <si>
    <t>6966d64c2d36490c1d536fa3</t>
  </si>
  <si>
    <t>69624890b1621f970f22b294</t>
  </si>
  <si>
    <t>69baea8e16b9d9419420f015</t>
  </si>
  <si>
    <t>69b9da5592fcc5723e1560b8</t>
  </si>
  <si>
    <t>69b9a6f423f68b8cee799ad6</t>
  </si>
  <si>
    <t>69b92d358785ef46ce172615</t>
  </si>
  <si>
    <t>69b8d972d00e0809cb6b5f37</t>
  </si>
  <si>
    <t>69b7d8ef6ef6852e35a99f4b</t>
  </si>
  <si>
    <t>69b75af66ef6852e358b2a30</t>
  </si>
  <si>
    <t>69b748456ef6852e35861f16</t>
  </si>
  <si>
    <t>69b7044c29b189cae73ae138</t>
  </si>
  <si>
    <t>69b5e8f76ef6852e3542c596</t>
  </si>
  <si>
    <t>69b5a6796ef6852e35316093</t>
  </si>
  <si>
    <t>69b4be9b6ef6852e3501b014</t>
  </si>
  <si>
    <t>69b3f78529b189cae7a24e35</t>
  </si>
  <si>
    <t>69b3a92e29b189cae78fded1</t>
  </si>
  <si>
    <t>69b36ddd29b189cae7821a92</t>
  </si>
  <si>
    <t>69b281926ef6852e3582c1c5</t>
  </si>
  <si>
    <t>69b1e63029b189cae72cfa02</t>
  </si>
  <si>
    <t>69b1ca3729b189cae7263f46</t>
  </si>
  <si>
    <t>69b0c63f29b189cae7f164e2</t>
  </si>
  <si>
    <t>69b06db8ed43eb2fda9120e9</t>
  </si>
  <si>
    <t>69af7d03fd1e2df9b32173e5</t>
  </si>
  <si>
    <t>69af2893ed43eb2fda4cadf8</t>
  </si>
  <si>
    <t>69ae25d7ed43eb2fda157e68</t>
  </si>
  <si>
    <t>69acfce893e52cd902c65c25</t>
  </si>
  <si>
    <t>69acf4ea15680c92dc351b2b</t>
  </si>
  <si>
    <t>69abf9fb15680c92dcfdad89</t>
  </si>
  <si>
    <t>69ab06a0b878220c3c249250</t>
  </si>
  <si>
    <t>69ab06475ae7d3fb755decd5</t>
  </si>
  <si>
    <t>69ab0600b878220c3c248600</t>
  </si>
  <si>
    <t>69a587d04bdb4c75926c374e</t>
  </si>
  <si>
    <t>69ab05fd5ae7d3fb755de8ea</t>
  </si>
  <si>
    <t>699d0ecd6afbb83f8da06468</t>
  </si>
  <si>
    <t>6999197fcf1cecef2d5ac85f</t>
  </si>
  <si>
    <t>699540869d7d4b4a9d3ed19f</t>
  </si>
  <si>
    <t>6992f3882fa27d614e0094c9</t>
  </si>
  <si>
    <t>6990e9b02fa27d614e96aa96</t>
  </si>
  <si>
    <t>699024ba2fa27d614e6b5b98</t>
  </si>
  <si>
    <t>698cf56c05c3c60abb79cd1e</t>
  </si>
  <si>
    <t>698c753969c2933aae1e9917</t>
  </si>
  <si>
    <t>69ab068eb878220c3c249042</t>
  </si>
  <si>
    <t>698b82aceccd08dfa89dfe36</t>
  </si>
  <si>
    <t>69894746d6de857c3bda4555</t>
  </si>
  <si>
    <t>69891fb15696efcf44c8ebd9</t>
  </si>
  <si>
    <t>6987d2c5d6de857c3b9dbe57</t>
  </si>
  <si>
    <t>6987151c5696efcf4470a8e3</t>
  </si>
  <si>
    <t>69868aec5696efcf444ed890</t>
  </si>
  <si>
    <t>698681525696efcf444c5ecf</t>
  </si>
  <si>
    <t>69858b2d934de77730c91cfe</t>
  </si>
  <si>
    <t>69857eba934de77730c624ee</t>
  </si>
  <si>
    <t>69852b4114386ad23df59d8c</t>
  </si>
  <si>
    <t>69840e97ecaf95fbe91dd252</t>
  </si>
  <si>
    <t>6983d4caecaf95fbe90f45f9</t>
  </si>
  <si>
    <t>6983c516d82321a28beae3ff</t>
  </si>
  <si>
    <t>698279c9d82321a28b9dec98</t>
  </si>
  <si>
    <t>69826339ecaf95fbe9b9477d</t>
  </si>
  <si>
    <t>6981c55aecaf95fbe9968302</t>
  </si>
  <si>
    <t>698057dc4db5b5cebd114c04</t>
  </si>
  <si>
    <t>69801a8274de68c0bb446c71</t>
  </si>
  <si>
    <t>69801a8174de68c0bb446c58</t>
  </si>
  <si>
    <t>697edc44c58d47f83e6dc8d7</t>
  </si>
  <si>
    <t>697dcdfe74de68c0bbc361fa</t>
  </si>
  <si>
    <t>697d711b74de68c0bbace9ff</t>
  </si>
  <si>
    <t>697c62c674de68c0bb6f00c7</t>
  </si>
  <si>
    <t>697c295174de68c0bb615939</t>
  </si>
  <si>
    <t>697a0713c58d47f83e51aea3</t>
  </si>
  <si>
    <t>69796147c58d47f83e27308c</t>
  </si>
  <si>
    <t>697908ef74de68c0bba729de</t>
  </si>
  <si>
    <t>69771ad5fce98c333018b931</t>
  </si>
  <si>
    <t>6976d36afce98c333006d027</t>
  </si>
  <si>
    <t>6974788cfce98c3330851b9e</t>
  </si>
  <si>
    <t>69743144fce98c333073d27d</t>
  </si>
  <si>
    <t>697324ed56d43b94d658eeaa</t>
  </si>
  <si>
    <t>6972a70e56d43b94d638e21e</t>
  </si>
  <si>
    <t>697161a1b85a51d327e5aee1</t>
  </si>
  <si>
    <t>69704524fbe7d762296e2ca3</t>
  </si>
  <si>
    <t>696f26d1fbe7d762292d6070</t>
  </si>
  <si>
    <t>696e1cd1fbe7d76229f5c27c</t>
  </si>
  <si>
    <t>696cbf45fbe7d76229aa2799</t>
  </si>
  <si>
    <t>696c5a0d1910bfb6d3da8c69</t>
  </si>
  <si>
    <t>696b214274a68159ae225d34</t>
  </si>
  <si>
    <t>696b214274a68159ae225d49</t>
  </si>
  <si>
    <t>6969c21474a68159aecfcf0f</t>
  </si>
  <si>
    <t>69698ec774a68159aec2c8d9</t>
  </si>
  <si>
    <t>69689b1dfbe7d76229bd1806</t>
  </si>
  <si>
    <t>6966e5516f63db4269bb3fe4</t>
  </si>
  <si>
    <t>6966d64c2d36490c1d536f94</t>
  </si>
  <si>
    <t>6965471bfa049ead25160cee</t>
  </si>
  <si>
    <t>6964a7a6b1621f970fa1503f</t>
  </si>
  <si>
    <t>69639830b1621f970f656bcb</t>
  </si>
  <si>
    <t>6962a73ab1621f970f31fa2c</t>
  </si>
  <si>
    <t>69624890b1621f970f22b289</t>
  </si>
  <si>
    <t>696175442de638e8452045fd</t>
  </si>
  <si>
    <t>69b4be9d6ef6852e3501b1f1|</t>
  </si>
  <si>
    <t>69b9da5592fcc5723e1560b8|</t>
  </si>
  <si>
    <t>69b9a6f423f68b8cee799ad6|</t>
  </si>
  <si>
    <t>69b92d368785ef46ce172670|</t>
  </si>
  <si>
    <t>69baea8e16b9d9419420f015|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</si>
</sst>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0_);[Red]\(&quot;$&quot;#,##0\)"/>
    <numFmt numFmtId="44" formatCode="_(&quot;$&quot;* #,##0.00_);_(&quot;$&quot;* \(#,##0.00\);_(&quot;$&quot;* &quot;-&quot;??_);_(@_)"/>
    <numFmt numFmtId="164" formatCode="&quot;$&quot;#,##0.00"/>
    <numFmt numFmtId="165" formatCode="[$-F400]h:mm:ss\ AM/PM"/>
    <numFmt numFmtId="166" formatCode="&quot;$&quot;#,##0"/>
    <numFmt numFmtId="167" formatCode="mmm\ yyyy"/>
    <numFmt numFmtId="168" formatCode="_-* #,##0.00_-;\-* #,##0.00_-;_-* &quot;-&quot;??_-;_-@_-"/>
    <numFmt numFmtId="169" formatCode="m&quot;/&quot;d"/>
    <numFmt numFmtId="170" formatCode="m/d/yy"/>
  </numFmts>
  <fonts count="58" x14ac:knownFonts="1">
    <font>
      <sz val="12"/>
      <color theme="1"/>
      <name val="Calibri"/>
      <family val="2"/>
      <scheme val="minor"/>
    </font>
    <font>
      <sz val="12"/>
      <color theme="1"/>
      <name val="Calibri"/>
      <family val="2"/>
      <scheme val="minor"/>
    </font>
    <font>
      <sz val="12"/>
      <name val="Calibri"/>
      <family val="2"/>
      <scheme val="minor"/>
    </font>
    <font>
      <sz val="8"/>
      <name val="Calibri"/>
      <family val="2"/>
      <scheme val="minor"/>
    </font>
    <font>
      <sz val="10"/>
      <color rgb="FF000000"/>
      <name val="Courier New"/>
      <family val="3"/>
    </font>
    <font>
      <sz val="12"/>
      <color rgb="FF000000"/>
      <name val="Calibri"/>
      <family val="2"/>
      <scheme val="minor"/>
    </font>
    <font>
      <b/>
      <sz val="12"/>
      <color rgb="FFFFFFFF"/>
      <name val="Calibri"/>
      <family val="2"/>
    </font>
    <font>
      <sz val="10"/>
      <color theme="1"/>
      <name val="Calibri"/>
      <family val="2"/>
      <scheme val="minor"/>
    </font>
    <font>
      <sz val="14"/>
      <color theme="1"/>
      <name val="Calibri"/>
      <family val="2"/>
      <scheme val="minor"/>
    </font>
    <font>
      <b/>
      <sz val="14"/>
      <color rgb="FFFFFFFF"/>
      <name val="Calibri"/>
      <family val="2"/>
      <scheme val="minor"/>
    </font>
    <font>
      <b/>
      <sz val="14"/>
      <color theme="0"/>
      <name val="Calibri"/>
      <family val="2"/>
      <scheme val="minor"/>
    </font>
    <font>
      <b/>
      <sz val="12"/>
      <color rgb="FF000000"/>
      <name val="Calibri"/>
      <family val="2"/>
      <scheme val="minor"/>
    </font>
    <font>
      <b/>
      <sz val="14"/>
      <color theme="1"/>
      <name val="Calibri"/>
      <family val="2"/>
      <scheme val="minor"/>
    </font>
    <font>
      <sz val="10"/>
      <name val="Calibri"/>
      <family val="2"/>
      <scheme val="minor"/>
    </font>
    <font>
      <sz val="10"/>
      <color rgb="FF000000"/>
      <name val="Calibri"/>
      <family val="2"/>
      <scheme val="minor"/>
    </font>
    <font>
      <sz val="10"/>
      <color rgb="FF000000"/>
      <name val="Arial"/>
      <family val="2"/>
    </font>
    <font>
      <sz val="10"/>
      <name val="Arial"/>
      <family val="2"/>
    </font>
    <font>
      <b/>
      <sz val="13"/>
      <name val="Roboto"/>
    </font>
    <font>
      <sz val="20"/>
      <name val="Roboto"/>
    </font>
    <font>
      <b/>
      <sz val="16"/>
      <name val="Roboto"/>
    </font>
    <font>
      <b/>
      <sz val="24"/>
      <color rgb="FF274E13"/>
      <name val="Roboto"/>
    </font>
    <font>
      <sz val="13"/>
      <color rgb="FF7F6000"/>
      <name val="Roboto"/>
    </font>
    <font>
      <b/>
      <sz val="13"/>
      <color rgb="FF7F6000"/>
      <name val="Roboto"/>
    </font>
    <font>
      <b/>
      <sz val="13"/>
      <color rgb="FF073763"/>
      <name val="Roboto"/>
    </font>
    <font>
      <sz val="13"/>
      <name val="Roboto"/>
    </font>
    <font>
      <sz val="13"/>
      <color rgb="FF666666"/>
      <name val="Roboto"/>
    </font>
    <font>
      <sz val="13"/>
      <color rgb="FF434343"/>
      <name val="Roboto"/>
    </font>
    <font>
      <b/>
      <sz val="16"/>
      <color rgb="FF041E37"/>
      <name val="Roboto"/>
    </font>
    <font>
      <u/>
      <sz val="13"/>
      <color rgb="FF2D87DF"/>
      <name val="Roboto"/>
    </font>
    <font>
      <u/>
      <sz val="12"/>
      <color theme="10"/>
      <name val="Calibri"/>
      <family val="2"/>
      <scheme val="minor"/>
    </font>
    <font>
      <sz val="10"/>
      <color rgb="FF62686F"/>
      <name val="Calibri"/>
      <family val="2"/>
      <scheme val="minor"/>
    </font>
    <font>
      <b/>
      <sz val="11"/>
      <color rgb="FF4285F4"/>
      <name val="Calibri"/>
      <family val="2"/>
      <scheme val="minor"/>
    </font>
    <font>
      <sz val="11"/>
      <name val="Calibri"/>
      <family val="2"/>
      <scheme val="minor"/>
    </font>
    <font>
      <sz val="12"/>
      <color rgb="FFDCDDE1"/>
      <name val="Playbill"/>
      <family val="5"/>
    </font>
    <font>
      <sz val="11"/>
      <color rgb="FF62686F"/>
      <name val="Calibri"/>
      <family val="2"/>
      <scheme val="minor"/>
    </font>
    <font>
      <sz val="10"/>
      <color rgb="FFFFFFFF"/>
      <name val="Calibri"/>
      <family val="2"/>
      <scheme val="minor"/>
    </font>
    <font>
      <b/>
      <sz val="12"/>
      <color rgb="FFDCDDE1"/>
      <name val="Playbill"/>
      <family val="5"/>
    </font>
    <font>
      <sz val="11"/>
      <color rgb="FF666666"/>
      <name val="Calibri"/>
      <family val="2"/>
      <scheme val="minor"/>
    </font>
    <font>
      <b/>
      <sz val="11"/>
      <color rgb="FF353E47"/>
      <name val="Calibri"/>
      <family val="2"/>
      <scheme val="minor"/>
    </font>
    <font>
      <sz val="13"/>
      <color rgb="FF62686F"/>
      <name val="Calibri"/>
      <family val="2"/>
      <scheme val="minor"/>
    </font>
    <font>
      <b/>
      <sz val="13"/>
      <name val="Calibri"/>
      <family val="2"/>
      <scheme val="minor"/>
    </font>
    <font>
      <b/>
      <sz val="13"/>
      <color rgb="FF000000"/>
      <name val="Calibri"/>
      <family val="2"/>
      <scheme val="minor"/>
    </font>
    <font>
      <sz val="11"/>
      <color rgb="FF80889B"/>
      <name val="Calibri"/>
      <family val="2"/>
      <scheme val="minor"/>
    </font>
    <font>
      <sz val="13"/>
      <color theme="1"/>
      <name val="Calibri"/>
      <family val="2"/>
      <scheme val="minor"/>
    </font>
    <font>
      <sz val="13"/>
      <color rgb="FF000000"/>
      <name val="Calibri"/>
      <family val="2"/>
      <scheme val="minor"/>
    </font>
    <font>
      <sz val="15"/>
      <name val="Calibri"/>
      <family val="2"/>
      <scheme val="minor"/>
    </font>
    <font>
      <sz val="11"/>
      <color rgb="FF000000"/>
      <name val="Calibri"/>
      <family val="2"/>
      <scheme val="minor"/>
    </font>
    <font>
      <sz val="8"/>
      <color theme="0"/>
      <name val="Calibri"/>
      <family val="2"/>
      <scheme val="minor"/>
    </font>
    <font>
      <b/>
      <sz val="13"/>
      <color rgb="FF80889B"/>
      <name val="Calibri"/>
      <family val="2"/>
      <scheme val="minor"/>
    </font>
    <font>
      <b/>
      <sz val="10"/>
      <color rgb="FF62686F"/>
      <name val="Calibri"/>
      <family val="2"/>
      <scheme val="minor"/>
    </font>
    <font>
      <b/>
      <sz val="14"/>
      <color rgb="FF202124"/>
      <name val="Calibri"/>
      <family val="2"/>
      <scheme val="minor"/>
    </font>
    <font>
      <sz val="14"/>
      <color rgb="FFFFFFFF"/>
      <name val="Calibri"/>
      <family val="2"/>
      <scheme val="minor"/>
    </font>
    <font>
      <b/>
      <sz val="16"/>
      <color rgb="FFFFFFFF"/>
      <name val="Calibri"/>
      <family val="2"/>
      <scheme val="minor"/>
    </font>
    <font>
      <sz val="12"/>
      <color rgb="FF62686F"/>
      <name val="Calibri"/>
      <family val="2"/>
      <scheme val="minor"/>
    </font>
    <font>
      <b/>
      <sz val="12"/>
      <color rgb="FFFFFFFF"/>
      <name val="Calibri"/>
      <family val="2"/>
      <scheme val="minor"/>
    </font>
    <font>
      <sz val="11"/>
      <color rgb="FF444444"/>
      <name val="Aptos Narrow"/>
      <family val="2"/>
    </font>
    <font>
      <sz val="11"/>
      <color rgb="FF000000"/>
      <name val="Aptos Narrow"/>
      <family val="2"/>
    </font>
    <font>
      <sz val="14"/>
      <color rgb="FF030712"/>
      <name val="Arial"/>
      <family val="2"/>
    </font>
  </fonts>
  <fills count="15">
    <fill>
      <patternFill patternType="none"/>
    </fill>
    <fill>
      <patternFill patternType="gray125"/>
    </fill>
    <fill>
      <patternFill patternType="solid">
        <fgColor rgb="FF0082E6"/>
        <bgColor indexed="64"/>
      </patternFill>
    </fill>
    <fill>
      <patternFill patternType="solid">
        <fgColor rgb="FFEBFFED"/>
        <bgColor indexed="64"/>
      </patternFill>
    </fill>
    <fill>
      <patternFill patternType="solid">
        <fgColor rgb="FF2E86DE"/>
        <bgColor indexed="64"/>
      </patternFill>
    </fill>
    <fill>
      <patternFill patternType="solid">
        <fgColor rgb="FFE4FFE4"/>
        <bgColor indexed="64"/>
      </patternFill>
    </fill>
    <fill>
      <patternFill patternType="solid">
        <fgColor rgb="FFFFFF99"/>
        <bgColor indexed="64"/>
      </patternFill>
    </fill>
    <fill>
      <patternFill patternType="solid">
        <fgColor theme="7" tint="0.79998168889431442"/>
        <bgColor indexed="64"/>
      </patternFill>
    </fill>
    <fill>
      <patternFill patternType="solid">
        <fgColor rgb="FFF6F5F0"/>
        <bgColor rgb="FFF6F5F0"/>
      </patternFill>
    </fill>
    <fill>
      <patternFill patternType="solid">
        <fgColor rgb="FFD9EAD3"/>
        <bgColor rgb="FFD9EAD3"/>
      </patternFill>
    </fill>
    <fill>
      <patternFill patternType="solid">
        <fgColor rgb="FFFFF2CC"/>
        <bgColor rgb="FFFFF2CC"/>
      </patternFill>
    </fill>
    <fill>
      <patternFill patternType="solid">
        <fgColor rgb="FF2E86DE"/>
        <bgColor rgb="FF2E86DE"/>
      </patternFill>
    </fill>
    <fill>
      <patternFill patternType="solid">
        <fgColor rgb="FFF8F5F1"/>
        <bgColor indexed="64"/>
      </patternFill>
    </fill>
    <fill>
      <patternFill patternType="solid">
        <fgColor rgb="FFFFFFFF"/>
        <bgColor rgb="FFFFFFFF"/>
      </patternFill>
    </fill>
    <fill>
      <patternFill patternType="solid">
        <fgColor rgb="FFFFFF00"/>
        <bgColor indexed="64"/>
      </patternFill>
    </fill>
  </fills>
  <borders count="9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top style="thin">
        <color theme="2"/>
      </top>
      <bottom style="thin">
        <color theme="2"/>
      </bottom>
      <diagonal/>
    </border>
    <border>
      <left style="thin">
        <color rgb="FFF6F5F0"/>
      </left>
      <right style="thin">
        <color rgb="FFF6F5F0"/>
      </right>
      <top style="thin">
        <color rgb="FFF6F5F0"/>
      </top>
      <bottom style="thin">
        <color rgb="FFF6F5F0"/>
      </bottom>
      <diagonal/>
    </border>
    <border>
      <left style="thin">
        <color rgb="FFF6F5F0"/>
      </left>
      <right style="thin">
        <color rgb="FFF6F5F0"/>
      </right>
      <top/>
      <bottom style="thin">
        <color rgb="FFF6F5F0"/>
      </bottom>
      <diagonal/>
    </border>
    <border>
      <left/>
      <right style="thin">
        <color rgb="FFDCDDE1"/>
      </right>
      <top/>
      <bottom style="thin">
        <color rgb="FFDCDDE1"/>
      </bottom>
      <diagonal/>
    </border>
    <border>
      <left/>
      <right/>
      <top/>
      <bottom style="thin">
        <color rgb="FFDCDDE1"/>
      </bottom>
      <diagonal/>
    </border>
    <border>
      <left style="thin">
        <color rgb="FFDCDDE1"/>
      </left>
      <right/>
      <top/>
      <bottom style="thin">
        <color rgb="FFDCDDE1"/>
      </bottom>
      <diagonal/>
    </border>
    <border>
      <left style="thick">
        <color rgb="FFFFFFFF"/>
      </left>
      <right style="thin">
        <color rgb="FFD9D9D9"/>
      </right>
      <top/>
      <bottom/>
      <diagonal/>
    </border>
    <border>
      <left style="thick">
        <color rgb="FFFFFFFF"/>
      </left>
      <right/>
      <top/>
      <bottom/>
      <diagonal/>
    </border>
    <border>
      <left style="thick">
        <color rgb="FFFFFFFF"/>
      </left>
      <right style="thick">
        <color rgb="FFFFFFFF"/>
      </right>
      <top/>
      <bottom/>
      <diagonal/>
    </border>
    <border>
      <left style="thin">
        <color rgb="FFD9D9D9"/>
      </left>
      <right style="thick">
        <color rgb="FFFFFFFF"/>
      </right>
      <top/>
      <bottom/>
      <diagonal/>
    </border>
    <border>
      <left style="thin">
        <color rgb="FFFFFFFF"/>
      </left>
      <right style="thin">
        <color rgb="FFD9D9D9"/>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D9D9D9"/>
      </left>
      <right style="thin">
        <color rgb="FFFFFFFF"/>
      </right>
      <top style="thin">
        <color rgb="FFFFFFFF"/>
      </top>
      <bottom style="thin">
        <color rgb="FFFFFFFF"/>
      </bottom>
      <diagonal/>
    </border>
    <border>
      <left style="thin">
        <color rgb="FFFFFFFF"/>
      </left>
      <right style="thin">
        <color rgb="FFDCDDE1"/>
      </right>
      <top style="thin">
        <color rgb="FFD9D9D9"/>
      </top>
      <bottom/>
      <diagonal/>
    </border>
    <border>
      <left style="thin">
        <color rgb="FFFFFFFF"/>
      </left>
      <right style="thin">
        <color rgb="FFFFFFFF"/>
      </right>
      <top style="thin">
        <color rgb="FFD9D9D9"/>
      </top>
      <bottom/>
      <diagonal/>
    </border>
    <border>
      <left style="thin">
        <color rgb="FFD9D9D9"/>
      </left>
      <right style="thin">
        <color rgb="FFFFFFFF"/>
      </right>
      <top style="thin">
        <color rgb="FFD9D9D9"/>
      </top>
      <bottom/>
      <diagonal/>
    </border>
    <border>
      <left style="thin">
        <color rgb="FFF6F5F0"/>
      </left>
      <right style="thin">
        <color rgb="FFF6F5F0"/>
      </right>
      <top/>
      <bottom/>
      <diagonal/>
    </border>
    <border>
      <left style="thin">
        <color rgb="FFFFFFFF"/>
      </left>
      <right style="thin">
        <color rgb="FFD9D9D9"/>
      </right>
      <top/>
      <bottom style="thin">
        <color rgb="FFD9D9D9"/>
      </bottom>
      <diagonal/>
    </border>
    <border>
      <left style="thin">
        <color rgb="FFFFFFFF"/>
      </left>
      <right/>
      <top/>
      <bottom style="thin">
        <color rgb="FFD9D9D9"/>
      </bottom>
      <diagonal/>
    </border>
    <border>
      <left style="thin">
        <color rgb="FFFFFFFF"/>
      </left>
      <right style="thin">
        <color rgb="FFFFFFFF"/>
      </right>
      <top/>
      <bottom style="thin">
        <color rgb="FFD9D9D9"/>
      </bottom>
      <diagonal/>
    </border>
    <border>
      <left style="thin">
        <color rgb="FFFFFFFF"/>
      </left>
      <right style="thin">
        <color rgb="FFFFFFFF"/>
      </right>
      <top style="thin">
        <color rgb="FFFFFFFF"/>
      </top>
      <bottom style="thin">
        <color rgb="FFD9D9D9"/>
      </bottom>
      <diagonal/>
    </border>
    <border>
      <left style="thin">
        <color rgb="FFD9D9D9"/>
      </left>
      <right style="thin">
        <color rgb="FFFFFFFF"/>
      </right>
      <top style="thin">
        <color rgb="FFFFFFFF"/>
      </top>
      <bottom style="thin">
        <color rgb="FFD9D9D9"/>
      </bottom>
      <diagonal/>
    </border>
    <border>
      <left style="thin">
        <color rgb="FFFFFFFF"/>
      </left>
      <right style="thin">
        <color rgb="FFD9D9D9"/>
      </right>
      <top style="thin">
        <color rgb="FFD9D9D9"/>
      </top>
      <bottom/>
      <diagonal/>
    </border>
    <border>
      <left style="thin">
        <color rgb="FFFFFFFF"/>
      </left>
      <right/>
      <top style="thin">
        <color rgb="FFD9D9D9"/>
      </top>
      <bottom/>
      <diagonal/>
    </border>
    <border>
      <left style="thin">
        <color rgb="FFFFFFFF"/>
      </left>
      <right style="thin">
        <color rgb="FFFFFFFF"/>
      </right>
      <top style="thin">
        <color rgb="FFD9D9D9"/>
      </top>
      <bottom style="thin">
        <color rgb="FFFFFFFF"/>
      </bottom>
      <diagonal/>
    </border>
    <border>
      <left style="thin">
        <color rgb="FFD9D9D9"/>
      </left>
      <right style="thin">
        <color rgb="FFFFFFFF"/>
      </right>
      <top style="thin">
        <color rgb="FFD9D9D9"/>
      </top>
      <bottom style="thin">
        <color rgb="FFFFFFFF"/>
      </bottom>
      <diagonal/>
    </border>
    <border>
      <left/>
      <right style="thin">
        <color rgb="FFD9D9D9"/>
      </right>
      <top style="thin">
        <color rgb="FFFFFFFF"/>
      </top>
      <bottom style="thin">
        <color rgb="FFD9D9D9"/>
      </bottom>
      <diagonal/>
    </border>
    <border>
      <left/>
      <right/>
      <top style="thin">
        <color rgb="FFFFFFFF"/>
      </top>
      <bottom style="thin">
        <color rgb="FFD9D9D9"/>
      </bottom>
      <diagonal/>
    </border>
    <border>
      <left/>
      <right style="thin">
        <color rgb="FFD9D9D9"/>
      </right>
      <top style="thin">
        <color rgb="FFD9D9D9"/>
      </top>
      <bottom style="thin">
        <color rgb="FFFFFFFF"/>
      </bottom>
      <diagonal/>
    </border>
    <border>
      <left/>
      <right/>
      <top style="thin">
        <color rgb="FFD9D9D9"/>
      </top>
      <bottom style="thin">
        <color rgb="FFFFFFFF"/>
      </bottom>
      <diagonal/>
    </border>
    <border>
      <left style="thin">
        <color rgb="FFFFFFFF"/>
      </left>
      <right/>
      <top style="thin">
        <color rgb="FFD9D9D9"/>
      </top>
      <bottom style="thin">
        <color rgb="FFFFFFFF"/>
      </bottom>
      <diagonal/>
    </border>
    <border>
      <left style="thin">
        <color rgb="FF4285F4"/>
      </left>
      <right style="thin">
        <color rgb="FF4285F4"/>
      </right>
      <top style="thin">
        <color rgb="FF4285F4"/>
      </top>
      <bottom style="thin">
        <color rgb="FF4285F4"/>
      </bottom>
      <diagonal/>
    </border>
    <border>
      <left/>
      <right style="thin">
        <color rgb="FF4285F4"/>
      </right>
      <top style="thin">
        <color rgb="FF4285F4"/>
      </top>
      <bottom style="thin">
        <color rgb="FF4285F4"/>
      </bottom>
      <diagonal/>
    </border>
    <border>
      <left/>
      <right/>
      <top style="thin">
        <color rgb="FF4285F4"/>
      </top>
      <bottom style="thin">
        <color rgb="FF4285F4"/>
      </bottom>
      <diagonal/>
    </border>
    <border>
      <left style="thin">
        <color rgb="FF4285F4"/>
      </left>
      <right/>
      <top style="thin">
        <color rgb="FF4285F4"/>
      </top>
      <bottom style="thin">
        <color rgb="FF4285F4"/>
      </bottom>
      <diagonal/>
    </border>
    <border>
      <left/>
      <right style="thin">
        <color rgb="FFD9D9D9"/>
      </right>
      <top style="thin">
        <color rgb="FFD9D9D9"/>
      </top>
      <bottom/>
      <diagonal/>
    </border>
    <border>
      <left style="thin">
        <color rgb="FFFFFFFF"/>
      </left>
      <right/>
      <top style="thin">
        <color rgb="FFFFFFFF"/>
      </top>
      <bottom/>
      <diagonal/>
    </border>
    <border>
      <left/>
      <right style="thin">
        <color rgb="FFD9D9D9"/>
      </right>
      <top/>
      <bottom/>
      <diagonal/>
    </border>
    <border>
      <left style="thin">
        <color rgb="FFFFFFFF"/>
      </left>
      <right/>
      <top style="thin">
        <color rgb="FFFFFFFF"/>
      </top>
      <bottom style="thin">
        <color rgb="FFDDDDE2"/>
      </bottom>
      <diagonal/>
    </border>
    <border>
      <left/>
      <right/>
      <top style="thin">
        <color rgb="FFFFFFFF"/>
      </top>
      <bottom style="thin">
        <color rgb="FFDDDDE2"/>
      </bottom>
      <diagonal/>
    </border>
    <border>
      <left/>
      <right style="thin">
        <color rgb="FFD9D9D9"/>
      </right>
      <top/>
      <bottom style="thin">
        <color rgb="FFDDDDE2"/>
      </bottom>
      <diagonal/>
    </border>
    <border>
      <left/>
      <right/>
      <top style="thin">
        <color rgb="FFFFFFFF"/>
      </top>
      <bottom/>
      <diagonal/>
    </border>
    <border>
      <left style="thin">
        <color rgb="FFFFFFFF"/>
      </left>
      <right style="thin">
        <color rgb="FFDDDDE1"/>
      </right>
      <top style="thin">
        <color rgb="FFD9D9D9"/>
      </top>
      <bottom/>
      <diagonal/>
    </border>
    <border>
      <left style="thin">
        <color rgb="FFFFFFFF"/>
      </left>
      <right style="thin">
        <color rgb="FFDDDDE1"/>
      </right>
      <top style="thin">
        <color rgb="FFFFFFFF"/>
      </top>
      <bottom style="thin">
        <color rgb="FFFFFFFF"/>
      </bottom>
      <diagonal/>
    </border>
    <border>
      <left style="thick">
        <color rgb="FFFFFFFF"/>
      </left>
      <right style="thin">
        <color rgb="FFDDDDE1"/>
      </right>
      <top/>
      <bottom/>
      <diagonal/>
    </border>
    <border>
      <left/>
      <right style="thin">
        <color rgb="FFDDDDE1"/>
      </right>
      <top/>
      <bottom style="thin">
        <color rgb="FFDCDDE1"/>
      </bottom>
      <diagonal/>
    </border>
    <border>
      <left style="thin">
        <color rgb="FFDDDDE1"/>
      </left>
      <right style="thin">
        <color rgb="FFFFFFFF"/>
      </right>
      <top style="thin">
        <color rgb="FFD9D9D9"/>
      </top>
      <bottom/>
      <diagonal/>
    </border>
    <border>
      <left style="thin">
        <color rgb="FFDDDDE1"/>
      </left>
      <right style="thin">
        <color rgb="FFFFFFFF"/>
      </right>
      <top style="thin">
        <color rgb="FFFFFFFF"/>
      </top>
      <bottom style="thin">
        <color rgb="FFFFFFFF"/>
      </bottom>
      <diagonal/>
    </border>
    <border>
      <left style="thin">
        <color rgb="FFDDDDE1"/>
      </left>
      <right style="thick">
        <color rgb="FFFFFFFF"/>
      </right>
      <top/>
      <bottom/>
      <diagonal/>
    </border>
    <border>
      <left style="thin">
        <color rgb="FFDDDDE1"/>
      </left>
      <right/>
      <top/>
      <bottom style="thin">
        <color rgb="FFDCDDE1"/>
      </bottom>
      <diagonal/>
    </border>
    <border>
      <left style="thin">
        <color rgb="FFFFFFFF"/>
      </left>
      <right style="thin">
        <color rgb="FFE5EAF2"/>
      </right>
      <top style="thin">
        <color rgb="FFFFFFFF"/>
      </top>
      <bottom style="thin">
        <color rgb="FFFFFFFF"/>
      </bottom>
      <diagonal/>
    </border>
    <border>
      <left/>
      <right style="thin">
        <color rgb="FFE5EAF2"/>
      </right>
      <top/>
      <bottom style="thin">
        <color rgb="FFE5EAF2"/>
      </bottom>
      <diagonal/>
    </border>
    <border>
      <left/>
      <right/>
      <top/>
      <bottom style="thin">
        <color rgb="FFE5EAF2"/>
      </bottom>
      <diagonal/>
    </border>
    <border>
      <left/>
      <right style="thin">
        <color rgb="FFE5EAF2"/>
      </right>
      <top/>
      <bottom/>
      <diagonal/>
    </border>
    <border>
      <left style="thin">
        <color rgb="FFE5EAF2"/>
      </left>
      <right/>
      <top/>
      <bottom/>
      <diagonal/>
    </border>
    <border>
      <left style="thin">
        <color rgb="FFFFFFFF"/>
      </left>
      <right style="thin">
        <color rgb="FFE5EAF2"/>
      </right>
      <top/>
      <bottom style="thin">
        <color rgb="FFFFFFFF"/>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E5EAF2"/>
      </right>
      <top style="thin">
        <color rgb="FFE5EAF2"/>
      </top>
      <bottom style="thin">
        <color rgb="FFFFFFFF"/>
      </bottom>
      <diagonal/>
    </border>
    <border>
      <left style="thin">
        <color rgb="FFFFFFFF"/>
      </left>
      <right style="thin">
        <color rgb="FFFFFFFF"/>
      </right>
      <top style="thin">
        <color rgb="FFE5EAF2"/>
      </top>
      <bottom style="thin">
        <color rgb="FFFFFFFF"/>
      </bottom>
      <diagonal/>
    </border>
    <border>
      <left style="thin">
        <color rgb="FFF6F5F0"/>
      </left>
      <right/>
      <top style="thin">
        <color rgb="FFE5EAF2"/>
      </top>
      <bottom style="thin">
        <color rgb="FFE5EAF2"/>
      </bottom>
      <diagonal/>
    </border>
    <border>
      <left/>
      <right style="thin">
        <color rgb="FFF6F5F0"/>
      </right>
      <top style="thin">
        <color rgb="FFE5EAF2"/>
      </top>
      <bottom style="thin">
        <color rgb="FFE5EAF2"/>
      </bottom>
      <diagonal/>
    </border>
    <border>
      <left/>
      <right/>
      <top style="thin">
        <color rgb="FFE5EAF2"/>
      </top>
      <bottom style="thin">
        <color rgb="FFE5EAF2"/>
      </bottom>
      <diagonal/>
    </border>
    <border>
      <left style="thin">
        <color rgb="FFFFFFFF"/>
      </left>
      <right/>
      <top/>
      <bottom style="thin">
        <color rgb="FFE5EAF2"/>
      </bottom>
      <diagonal/>
    </border>
    <border>
      <left/>
      <right style="thin">
        <color rgb="FFFFFFFF"/>
      </right>
      <top style="thin">
        <color rgb="FFFFFFFF"/>
      </top>
      <bottom style="thin">
        <color rgb="FFE5EAF2"/>
      </bottom>
      <diagonal/>
    </border>
    <border>
      <left style="thin">
        <color rgb="FFFFFFFF"/>
      </left>
      <right/>
      <top style="thin">
        <color rgb="FFFFFFFF"/>
      </top>
      <bottom style="thin">
        <color rgb="FFE5EAF2"/>
      </bottom>
      <diagonal/>
    </border>
    <border>
      <left style="thin">
        <color rgb="FFFFFFFF"/>
      </left>
      <right style="thin">
        <color rgb="FFFFFFFF"/>
      </right>
      <top style="thin">
        <color rgb="FFFFFFFF"/>
      </top>
      <bottom style="thin">
        <color rgb="FFE5EAF2"/>
      </bottom>
      <diagonal/>
    </border>
    <border>
      <left style="thin">
        <color rgb="FFFFFFFF"/>
      </left>
      <right/>
      <top/>
      <bottom/>
      <diagonal/>
    </border>
    <border>
      <left/>
      <right style="thin">
        <color rgb="FFFFFFFF"/>
      </right>
      <top/>
      <bottom/>
      <diagonal/>
    </border>
    <border>
      <left style="thin">
        <color rgb="FFFFFFFF"/>
      </left>
      <right style="thin">
        <color rgb="FFFFFFFF"/>
      </right>
      <top/>
      <bottom style="thin">
        <color rgb="FFFFFFFF"/>
      </bottom>
      <diagonal/>
    </border>
    <border>
      <left/>
      <right style="thin">
        <color rgb="FFE5EAF2"/>
      </right>
      <top style="thin">
        <color rgb="FFE5EAF2"/>
      </top>
      <bottom/>
      <diagonal/>
    </border>
    <border>
      <left/>
      <right/>
      <top style="thin">
        <color rgb="FFE5EAF2"/>
      </top>
      <bottom/>
      <diagonal/>
    </border>
    <border>
      <left style="thin">
        <color rgb="FFE5EAF2"/>
      </left>
      <right/>
      <top style="thin">
        <color rgb="FFE5EAF2"/>
      </top>
      <bottom/>
      <diagonal/>
    </border>
    <border>
      <left/>
      <right/>
      <top style="thin">
        <color rgb="FFE5EAF2"/>
      </top>
      <bottom style="thin">
        <color rgb="FFFFFFFF"/>
      </bottom>
      <diagonal/>
    </border>
    <border>
      <left/>
      <right style="thin">
        <color rgb="FFFFFFFF"/>
      </right>
      <top style="thin">
        <color rgb="FFE5EAF2"/>
      </top>
      <bottom style="thin">
        <color rgb="FFFFFFFF"/>
      </bottom>
      <diagonal/>
    </border>
    <border>
      <left style="thin">
        <color rgb="FFFFFFFF"/>
      </left>
      <right/>
      <top style="thin">
        <color rgb="FFDDDDE1"/>
      </top>
      <bottom/>
      <diagonal/>
    </border>
    <border>
      <left/>
      <right/>
      <top style="thin">
        <color rgb="FFDDDDE1"/>
      </top>
      <bottom/>
      <diagonal/>
    </border>
    <border>
      <left/>
      <right style="thin">
        <color rgb="FFDCDDE1"/>
      </right>
      <top style="thin">
        <color rgb="FFDDDDE1"/>
      </top>
      <bottom/>
      <diagonal/>
    </border>
    <border>
      <left/>
      <right/>
      <top/>
      <bottom style="thin">
        <color rgb="FFDDDDE1"/>
      </bottom>
      <diagonal/>
    </border>
    <border>
      <left/>
      <right style="thin">
        <color rgb="FFDDDDE1"/>
      </right>
      <top/>
      <bottom style="thin">
        <color rgb="FFDDDDE1"/>
      </bottom>
      <diagonal/>
    </border>
    <border>
      <left/>
      <right style="thin">
        <color rgb="FFDDDDE1"/>
      </right>
      <top/>
      <bottom/>
      <diagonal/>
    </border>
    <border>
      <left style="thin">
        <color rgb="FFDDDDE1"/>
      </left>
      <right/>
      <top/>
      <bottom/>
      <diagonal/>
    </border>
    <border>
      <left style="thin">
        <color rgb="FFDDDDE1"/>
      </left>
      <right/>
      <top/>
      <bottom style="thin">
        <color rgb="FFDDDDE1"/>
      </bottom>
      <diagonal/>
    </border>
    <border>
      <left style="medium">
        <color rgb="FFD1D5DB"/>
      </left>
      <right style="medium">
        <color rgb="FFD1D5DB"/>
      </right>
      <top style="medium">
        <color rgb="FFD1D5DB"/>
      </top>
      <bottom style="medium">
        <color rgb="FFD1D5DB"/>
      </bottom>
      <diagonal/>
    </border>
  </borders>
  <cellStyleXfs count="5">
    <xf numFmtId="0" fontId="0" fillId="0" borderId="0"/>
    <xf numFmtId="44" fontId="1" fillId="0" borderId="0" applyFont="0" applyFill="0" applyBorder="0" applyAlignment="0" applyProtection="0"/>
    <xf numFmtId="168" fontId="1" fillId="0" borderId="0" applyFont="0" applyFill="0" applyBorder="0" applyAlignment="0" applyProtection="0"/>
    <xf numFmtId="0" fontId="15" fillId="0" borderId="0"/>
    <xf numFmtId="0" fontId="29" fillId="0" borderId="0" applyNumberFormat="0" applyFill="0" applyBorder="0" applyAlignment="0" applyProtection="0"/>
  </cellStyleXfs>
  <cellXfs count="262">
    <xf numFmtId="0" fontId="0" fillId="0" borderId="0" xfId="0"/>
    <xf numFmtId="0" fontId="4" fillId="0" borderId="0" xfId="0" applyFont="1"/>
    <xf numFmtId="0" fontId="6" fillId="4" borderId="0" xfId="0" applyFont="1" applyFill="1" applyAlignment="1">
      <alignment horizontal="center" vertical="center"/>
    </xf>
    <xf numFmtId="164" fontId="0" fillId="0" borderId="0" xfId="0" applyNumberFormat="1" applyAlignment="1">
      <alignment horizontal="right" vertical="center"/>
    </xf>
    <xf numFmtId="0" fontId="7" fillId="0" borderId="0" xfId="0" applyFont="1" applyAlignment="1">
      <alignment vertical="center"/>
    </xf>
    <xf numFmtId="14" fontId="9" fillId="4" borderId="0" xfId="0" applyNumberFormat="1" applyFont="1" applyFill="1" applyAlignment="1">
      <alignment horizontal="left" vertical="center"/>
    </xf>
    <xf numFmtId="0" fontId="9" fillId="4" borderId="0" xfId="0" applyFont="1" applyFill="1" applyAlignment="1">
      <alignment horizontal="left" vertical="center"/>
    </xf>
    <xf numFmtId="0" fontId="8" fillId="4" borderId="0" xfId="0" applyFont="1" applyFill="1" applyAlignment="1">
      <alignment horizontal="left"/>
    </xf>
    <xf numFmtId="14" fontId="0" fillId="0" borderId="0" xfId="0" applyNumberFormat="1" applyAlignment="1">
      <alignment horizontal="left"/>
    </xf>
    <xf numFmtId="0" fontId="0" fillId="0" borderId="0" xfId="0" applyAlignment="1">
      <alignment horizontal="left"/>
    </xf>
    <xf numFmtId="167" fontId="10" fillId="2" borderId="0" xfId="0" applyNumberFormat="1" applyFont="1" applyFill="1" applyAlignment="1">
      <alignment vertical="center"/>
    </xf>
    <xf numFmtId="167" fontId="10" fillId="2" borderId="0" xfId="0" applyNumberFormat="1" applyFont="1" applyFill="1" applyAlignment="1">
      <alignment horizontal="left" vertical="center"/>
    </xf>
    <xf numFmtId="167" fontId="8" fillId="0" borderId="0" xfId="0" applyNumberFormat="1" applyFont="1"/>
    <xf numFmtId="0" fontId="0" fillId="3" borderId="1" xfId="0" applyFill="1" applyBorder="1"/>
    <xf numFmtId="0" fontId="0" fillId="3" borderId="2" xfId="0" applyFill="1" applyBorder="1"/>
    <xf numFmtId="14" fontId="9" fillId="4" borderId="0" xfId="0" applyNumberFormat="1" applyFont="1" applyFill="1" applyAlignment="1">
      <alignment vertical="center"/>
    </xf>
    <xf numFmtId="165" fontId="9" fillId="4" borderId="0" xfId="0" applyNumberFormat="1" applyFont="1" applyFill="1" applyAlignment="1">
      <alignment vertical="center"/>
    </xf>
    <xf numFmtId="0" fontId="9" fillId="4" borderId="0" xfId="0" applyFont="1" applyFill="1" applyAlignment="1">
      <alignment vertical="center"/>
    </xf>
    <xf numFmtId="164" fontId="9" fillId="4" borderId="0" xfId="0" applyNumberFormat="1" applyFont="1" applyFill="1" applyAlignment="1">
      <alignment vertical="center"/>
    </xf>
    <xf numFmtId="0" fontId="12" fillId="4" borderId="0" xfId="0" applyFont="1" applyFill="1" applyAlignment="1">
      <alignment vertical="center"/>
    </xf>
    <xf numFmtId="0" fontId="0" fillId="0" borderId="3" xfId="0" applyBorder="1"/>
    <xf numFmtId="14" fontId="0" fillId="0" borderId="3" xfId="0" applyNumberFormat="1" applyBorder="1"/>
    <xf numFmtId="165" fontId="0" fillId="0" borderId="3" xfId="0" applyNumberFormat="1" applyBorder="1"/>
    <xf numFmtId="164" fontId="0" fillId="0" borderId="3" xfId="0" applyNumberFormat="1" applyBorder="1"/>
    <xf numFmtId="6" fontId="0" fillId="3" borderId="1" xfId="1" applyNumberFormat="1" applyFont="1" applyFill="1" applyBorder="1" applyAlignment="1">
      <alignment horizontal="right"/>
    </xf>
    <xf numFmtId="6" fontId="0" fillId="0" borderId="0" xfId="0" applyNumberFormat="1"/>
    <xf numFmtId="6" fontId="0" fillId="3" borderId="2" xfId="1" applyNumberFormat="1" applyFont="1" applyFill="1" applyBorder="1" applyAlignment="1">
      <alignment horizontal="right"/>
    </xf>
    <xf numFmtId="6" fontId="0" fillId="0" borderId="0" xfId="0" applyNumberFormat="1" applyAlignment="1">
      <alignment horizontal="right"/>
    </xf>
    <xf numFmtId="164" fontId="9" fillId="4" borderId="0" xfId="0" applyNumberFormat="1" applyFont="1" applyFill="1" applyAlignment="1">
      <alignment horizontal="left" vertical="center"/>
    </xf>
    <xf numFmtId="0" fontId="15" fillId="0" borderId="0" xfId="3"/>
    <xf numFmtId="0" fontId="17" fillId="8" borderId="7" xfId="3" applyFont="1" applyFill="1" applyBorder="1"/>
    <xf numFmtId="0" fontId="18" fillId="8" borderId="7" xfId="3" applyFont="1" applyFill="1" applyBorder="1" applyAlignment="1">
      <alignment horizontal="center"/>
    </xf>
    <xf numFmtId="0" fontId="16" fillId="0" borderId="8" xfId="3" applyFont="1" applyBorder="1"/>
    <xf numFmtId="0" fontId="16" fillId="0" borderId="9" xfId="3" applyFont="1" applyBorder="1"/>
    <xf numFmtId="0" fontId="17" fillId="0" borderId="9" xfId="3" applyFont="1" applyBorder="1"/>
    <xf numFmtId="0" fontId="18" fillId="0" borderId="10" xfId="3" applyFont="1" applyBorder="1" applyAlignment="1">
      <alignment horizontal="center"/>
    </xf>
    <xf numFmtId="0" fontId="16" fillId="0" borderId="11" xfId="3" applyFont="1" applyBorder="1" applyAlignment="1">
      <alignment horizontal="left"/>
    </xf>
    <xf numFmtId="0" fontId="16" fillId="0" borderId="12" xfId="3" applyFont="1" applyBorder="1"/>
    <xf numFmtId="0" fontId="17" fillId="0" borderId="13" xfId="3" applyFont="1" applyBorder="1"/>
    <xf numFmtId="0" fontId="18" fillId="0" borderId="14" xfId="3" applyFont="1" applyBorder="1" applyAlignment="1">
      <alignment horizontal="center"/>
    </xf>
    <xf numFmtId="0" fontId="16" fillId="0" borderId="15" xfId="3" applyFont="1" applyBorder="1" applyAlignment="1">
      <alignment horizontal="left"/>
    </xf>
    <xf numFmtId="0" fontId="16" fillId="0" borderId="16" xfId="3" applyFont="1" applyBorder="1"/>
    <xf numFmtId="0" fontId="17" fillId="0" borderId="17" xfId="3" applyFont="1" applyBorder="1"/>
    <xf numFmtId="0" fontId="18" fillId="0" borderId="18" xfId="3" applyFont="1" applyBorder="1" applyAlignment="1">
      <alignment horizontal="center"/>
    </xf>
    <xf numFmtId="0" fontId="19" fillId="0" borderId="19" xfId="3" applyFont="1" applyBorder="1" applyAlignment="1">
      <alignment vertical="center" wrapText="1"/>
    </xf>
    <xf numFmtId="0" fontId="20" fillId="0" borderId="20" xfId="3" applyFont="1" applyBorder="1" applyAlignment="1">
      <alignment horizontal="center" vertical="center"/>
    </xf>
    <xf numFmtId="0" fontId="17" fillId="0" borderId="20" xfId="3" applyFont="1" applyBorder="1"/>
    <xf numFmtId="0" fontId="20" fillId="9" borderId="21" xfId="3" applyFont="1" applyFill="1" applyBorder="1" applyAlignment="1">
      <alignment horizontal="center" vertical="center"/>
    </xf>
    <xf numFmtId="0" fontId="16" fillId="8" borderId="22" xfId="3" applyFont="1" applyFill="1" applyBorder="1"/>
    <xf numFmtId="0" fontId="16" fillId="0" borderId="24" xfId="3" applyFont="1" applyBorder="1"/>
    <xf numFmtId="0" fontId="17" fillId="0" borderId="26" xfId="3" applyFont="1" applyBorder="1"/>
    <xf numFmtId="0" fontId="18" fillId="0" borderId="27" xfId="3" applyFont="1" applyBorder="1" applyAlignment="1">
      <alignment horizontal="center"/>
    </xf>
    <xf numFmtId="0" fontId="17" fillId="0" borderId="17" xfId="3" applyFont="1" applyBorder="1" applyAlignment="1">
      <alignment vertical="center"/>
    </xf>
    <xf numFmtId="0" fontId="23" fillId="0" borderId="18" xfId="3" applyFont="1" applyBorder="1" applyAlignment="1">
      <alignment horizontal="center" vertical="center"/>
    </xf>
    <xf numFmtId="0" fontId="24" fillId="0" borderId="17" xfId="3" applyFont="1" applyBorder="1" applyAlignment="1">
      <alignment horizontal="left" vertical="center" wrapText="1"/>
    </xf>
    <xf numFmtId="0" fontId="16" fillId="0" borderId="29" xfId="3" applyFont="1" applyBorder="1" applyAlignment="1">
      <alignment horizontal="left" vertical="center"/>
    </xf>
    <xf numFmtId="0" fontId="16" fillId="0" borderId="30" xfId="3" applyFont="1" applyBorder="1" applyAlignment="1">
      <alignment horizontal="left" vertical="center"/>
    </xf>
    <xf numFmtId="0" fontId="19" fillId="0" borderId="30" xfId="3" applyFont="1" applyBorder="1" applyAlignment="1">
      <alignment vertical="center"/>
    </xf>
    <xf numFmtId="0" fontId="17" fillId="0" borderId="30" xfId="3" applyFont="1" applyBorder="1" applyAlignment="1">
      <alignment vertical="center"/>
    </xf>
    <xf numFmtId="0" fontId="20" fillId="9" borderId="31" xfId="3" applyFont="1" applyFill="1" applyBorder="1" applyAlignment="1">
      <alignment horizontal="center" vertical="center"/>
    </xf>
    <xf numFmtId="0" fontId="17" fillId="8" borderId="22" xfId="3" applyFont="1" applyFill="1" applyBorder="1"/>
    <xf numFmtId="0" fontId="18" fillId="8" borderId="22" xfId="3" applyFont="1" applyFill="1" applyBorder="1" applyAlignment="1">
      <alignment horizontal="center"/>
    </xf>
    <xf numFmtId="0" fontId="26" fillId="0" borderId="26" xfId="3" applyFont="1" applyBorder="1" applyAlignment="1">
      <alignment vertical="top"/>
    </xf>
    <xf numFmtId="0" fontId="18" fillId="0" borderId="27" xfId="3" applyFont="1" applyBorder="1" applyAlignment="1">
      <alignment horizontal="center" vertical="top"/>
    </xf>
    <xf numFmtId="0" fontId="27" fillId="0" borderId="30" xfId="3" applyFont="1" applyBorder="1" applyAlignment="1">
      <alignment horizontal="left" vertical="center"/>
    </xf>
    <xf numFmtId="0" fontId="16" fillId="11" borderId="37" xfId="3" applyFont="1" applyFill="1" applyBorder="1"/>
    <xf numFmtId="0" fontId="17" fillId="11" borderId="37" xfId="3" applyFont="1" applyFill="1" applyBorder="1"/>
    <xf numFmtId="0" fontId="18" fillId="11" borderId="37" xfId="3" applyFont="1" applyFill="1" applyBorder="1" applyAlignment="1">
      <alignment horizontal="center"/>
    </xf>
    <xf numFmtId="0" fontId="16" fillId="11" borderId="38" xfId="3" applyFont="1" applyFill="1" applyBorder="1"/>
    <xf numFmtId="0" fontId="25" fillId="0" borderId="16" xfId="3" applyFont="1" applyBorder="1" applyAlignment="1">
      <alignment vertical="top" wrapText="1"/>
    </xf>
    <xf numFmtId="0" fontId="27" fillId="0" borderId="36" xfId="3" applyFont="1" applyBorder="1" applyAlignment="1">
      <alignment vertical="center"/>
    </xf>
    <xf numFmtId="0" fontId="27" fillId="0" borderId="35" xfId="3" applyFont="1" applyBorder="1" applyAlignment="1">
      <alignment vertical="center"/>
    </xf>
    <xf numFmtId="0" fontId="27" fillId="0" borderId="34" xfId="3" applyFont="1" applyBorder="1" applyAlignment="1">
      <alignment vertical="center"/>
    </xf>
    <xf numFmtId="0" fontId="16" fillId="0" borderId="33" xfId="3" applyFont="1" applyBorder="1"/>
    <xf numFmtId="0" fontId="16" fillId="0" borderId="32" xfId="3" applyFont="1" applyBorder="1"/>
    <xf numFmtId="0" fontId="16" fillId="0" borderId="28" xfId="3" applyFont="1" applyBorder="1" applyAlignment="1">
      <alignment vertical="center"/>
    </xf>
    <xf numFmtId="0" fontId="16" fillId="0" borderId="23" xfId="3" applyFont="1" applyBorder="1"/>
    <xf numFmtId="0" fontId="16" fillId="0" borderId="16" xfId="3" applyFont="1" applyBorder="1" applyAlignment="1">
      <alignment horizontal="left" vertical="center"/>
    </xf>
    <xf numFmtId="0" fontId="16" fillId="0" borderId="43" xfId="3" applyFont="1" applyBorder="1"/>
    <xf numFmtId="0" fontId="16" fillId="0" borderId="0" xfId="3" applyFont="1" applyAlignment="1">
      <alignment horizontal="left" vertical="center"/>
    </xf>
    <xf numFmtId="0" fontId="16" fillId="0" borderId="0" xfId="3" applyFont="1"/>
    <xf numFmtId="0" fontId="25" fillId="0" borderId="44" xfId="3" applyFont="1" applyBorder="1" applyAlignment="1">
      <alignment vertical="top" wrapText="1"/>
    </xf>
    <xf numFmtId="0" fontId="25" fillId="0" borderId="45" xfId="3" applyFont="1" applyBorder="1" applyAlignment="1">
      <alignment vertical="top" wrapText="1"/>
    </xf>
    <xf numFmtId="0" fontId="17" fillId="12" borderId="0" xfId="3" applyFont="1" applyFill="1"/>
    <xf numFmtId="0" fontId="25" fillId="0" borderId="47" xfId="3" applyFont="1" applyBorder="1" applyAlignment="1">
      <alignment vertical="top" wrapText="1"/>
    </xf>
    <xf numFmtId="0" fontId="24" fillId="0" borderId="42" xfId="3" applyFont="1" applyBorder="1" applyAlignment="1">
      <alignment horizontal="left" vertical="center" wrapText="1"/>
    </xf>
    <xf numFmtId="0" fontId="17" fillId="0" borderId="25" xfId="3" applyFont="1" applyBorder="1"/>
    <xf numFmtId="0" fontId="21" fillId="10" borderId="16" xfId="3" applyFont="1" applyFill="1" applyBorder="1" applyAlignment="1">
      <alignment horizontal="left" vertical="center" wrapText="1"/>
    </xf>
    <xf numFmtId="0" fontId="19" fillId="12" borderId="0" xfId="3" applyFont="1" applyFill="1" applyAlignment="1">
      <alignment vertical="center" wrapText="1"/>
    </xf>
    <xf numFmtId="0" fontId="17" fillId="12" borderId="0" xfId="3" applyFont="1" applyFill="1" applyAlignment="1">
      <alignment horizontal="left"/>
    </xf>
    <xf numFmtId="0" fontId="19" fillId="0" borderId="48" xfId="3" applyFont="1" applyBorder="1" applyAlignment="1">
      <alignment vertical="center" wrapText="1"/>
    </xf>
    <xf numFmtId="0" fontId="17" fillId="0" borderId="49" xfId="3" applyFont="1" applyBorder="1" applyAlignment="1">
      <alignment horizontal="left"/>
    </xf>
    <xf numFmtId="0" fontId="17" fillId="0" borderId="50" xfId="3" applyFont="1" applyBorder="1" applyAlignment="1">
      <alignment horizontal="left"/>
    </xf>
    <xf numFmtId="0" fontId="17" fillId="0" borderId="51" xfId="3" applyFont="1" applyBorder="1"/>
    <xf numFmtId="0" fontId="20" fillId="9" borderId="52" xfId="3" applyFont="1" applyFill="1" applyBorder="1" applyAlignment="1">
      <alignment horizontal="center" vertical="center"/>
    </xf>
    <xf numFmtId="0" fontId="16" fillId="0" borderId="53" xfId="3" applyFont="1" applyBorder="1"/>
    <xf numFmtId="0" fontId="16" fillId="0" borderId="54" xfId="3" applyFont="1" applyBorder="1"/>
    <xf numFmtId="0" fontId="16" fillId="0" borderId="55" xfId="3" applyFont="1" applyBorder="1"/>
    <xf numFmtId="0" fontId="21" fillId="0" borderId="0" xfId="3" applyFont="1" applyAlignment="1">
      <alignment horizontal="left" vertical="center" wrapText="1"/>
    </xf>
    <xf numFmtId="0" fontId="14" fillId="0" borderId="0" xfId="3" applyFont="1"/>
    <xf numFmtId="0" fontId="14" fillId="0" borderId="0" xfId="3" applyFont="1" applyAlignment="1">
      <alignment vertical="center"/>
    </xf>
    <xf numFmtId="0" fontId="14" fillId="0" borderId="0" xfId="3" applyFont="1" applyAlignment="1">
      <alignment horizontal="center" vertical="center"/>
    </xf>
    <xf numFmtId="1" fontId="14" fillId="0" borderId="0" xfId="3" applyNumberFormat="1" applyFont="1" applyAlignment="1">
      <alignment horizontal="center"/>
    </xf>
    <xf numFmtId="164" fontId="30" fillId="13" borderId="0" xfId="3" applyNumberFormat="1" applyFont="1" applyFill="1" applyAlignment="1">
      <alignment horizontal="right" vertical="center"/>
    </xf>
    <xf numFmtId="166" fontId="30" fillId="13" borderId="0" xfId="3" applyNumberFormat="1" applyFont="1" applyFill="1" applyAlignment="1">
      <alignment horizontal="right" vertical="center"/>
    </xf>
    <xf numFmtId="0" fontId="30" fillId="13" borderId="0" xfId="3" applyFont="1" applyFill="1" applyAlignment="1">
      <alignment horizontal="left" vertical="center"/>
    </xf>
    <xf numFmtId="1" fontId="30" fillId="13" borderId="0" xfId="3" applyNumberFormat="1" applyFont="1" applyFill="1" applyAlignment="1">
      <alignment horizontal="center" vertical="center"/>
    </xf>
    <xf numFmtId="14" fontId="31" fillId="8" borderId="0" xfId="3" applyNumberFormat="1" applyFont="1" applyFill="1" applyAlignment="1">
      <alignment horizontal="left" vertical="center"/>
    </xf>
    <xf numFmtId="164" fontId="32" fillId="0" borderId="56" xfId="3" applyNumberFormat="1" applyFont="1" applyBorder="1" applyAlignment="1">
      <alignment horizontal="left"/>
    </xf>
    <xf numFmtId="0" fontId="32" fillId="0" borderId="17" xfId="3" applyFont="1" applyBorder="1" applyAlignment="1">
      <alignment horizontal="left"/>
    </xf>
    <xf numFmtId="0" fontId="13" fillId="0" borderId="17" xfId="3" applyFont="1" applyBorder="1"/>
    <xf numFmtId="0" fontId="33" fillId="0" borderId="17" xfId="3" applyFont="1" applyBorder="1" applyAlignment="1">
      <alignment horizontal="left" vertical="center"/>
    </xf>
    <xf numFmtId="44" fontId="34" fillId="13" borderId="16" xfId="1" applyFont="1" applyFill="1" applyBorder="1" applyAlignment="1">
      <alignment horizontal="left" vertical="center"/>
    </xf>
    <xf numFmtId="164" fontId="34" fillId="13" borderId="16" xfId="1" applyNumberFormat="1" applyFont="1" applyFill="1" applyBorder="1" applyAlignment="1">
      <alignment horizontal="right" vertical="center"/>
    </xf>
    <xf numFmtId="0" fontId="34" fillId="13" borderId="16" xfId="3" applyFont="1" applyFill="1" applyBorder="1" applyAlignment="1">
      <alignment horizontal="left" vertical="center"/>
    </xf>
    <xf numFmtId="0" fontId="2" fillId="0" borderId="17" xfId="3" applyFont="1" applyBorder="1"/>
    <xf numFmtId="14" fontId="31" fillId="8" borderId="6" xfId="3" applyNumberFormat="1" applyFont="1" applyFill="1" applyBorder="1" applyAlignment="1">
      <alignment horizontal="left" vertical="center"/>
    </xf>
    <xf numFmtId="0" fontId="34" fillId="13" borderId="57" xfId="3" applyFont="1" applyFill="1" applyBorder="1" applyAlignment="1">
      <alignment horizontal="left" vertical="top" wrapText="1"/>
    </xf>
    <xf numFmtId="0" fontId="34" fillId="13" borderId="59" xfId="3" applyFont="1" applyFill="1" applyBorder="1" applyAlignment="1">
      <alignment horizontal="left" vertical="top" wrapText="1"/>
    </xf>
    <xf numFmtId="0" fontId="34" fillId="13" borderId="60" xfId="3" applyFont="1" applyFill="1" applyBorder="1" applyAlignment="1">
      <alignment horizontal="left" vertical="top" wrapText="1"/>
    </xf>
    <xf numFmtId="0" fontId="34" fillId="13" borderId="0" xfId="3" applyFont="1" applyFill="1" applyAlignment="1">
      <alignment horizontal="left" vertical="center"/>
    </xf>
    <xf numFmtId="3" fontId="34" fillId="13" borderId="0" xfId="3" applyNumberFormat="1" applyFont="1" applyFill="1" applyAlignment="1">
      <alignment horizontal="center" vertical="center"/>
    </xf>
    <xf numFmtId="0" fontId="2" fillId="0" borderId="56" xfId="3" applyFont="1" applyBorder="1" applyAlignment="1">
      <alignment horizontal="left"/>
    </xf>
    <xf numFmtId="0" fontId="2" fillId="0" borderId="17" xfId="3" applyFont="1" applyBorder="1" applyAlignment="1">
      <alignment horizontal="left"/>
    </xf>
    <xf numFmtId="0" fontId="13" fillId="0" borderId="56" xfId="3" applyFont="1" applyBorder="1"/>
    <xf numFmtId="0" fontId="13" fillId="0" borderId="17" xfId="3" applyFont="1" applyBorder="1" applyAlignment="1">
      <alignment horizontal="left"/>
    </xf>
    <xf numFmtId="164" fontId="35" fillId="11" borderId="0" xfId="3" applyNumberFormat="1" applyFont="1" applyFill="1" applyAlignment="1">
      <alignment horizontal="left" vertical="center"/>
    </xf>
    <xf numFmtId="164" fontId="34" fillId="13" borderId="0" xfId="3" applyNumberFormat="1" applyFont="1" applyFill="1" applyAlignment="1">
      <alignment horizontal="right" vertical="center"/>
    </xf>
    <xf numFmtId="0" fontId="30" fillId="0" borderId="0" xfId="0" applyFont="1"/>
    <xf numFmtId="166" fontId="36" fillId="0" borderId="17" xfId="3" applyNumberFormat="1" applyFont="1" applyBorder="1" applyAlignment="1">
      <alignment horizontal="left" vertical="center"/>
    </xf>
    <xf numFmtId="166" fontId="2" fillId="0" borderId="17" xfId="3" applyNumberFormat="1" applyFont="1" applyBorder="1"/>
    <xf numFmtId="14" fontId="34" fillId="13" borderId="0" xfId="3" applyNumberFormat="1" applyFont="1" applyFill="1" applyAlignment="1">
      <alignment horizontal="right" vertical="center"/>
    </xf>
    <xf numFmtId="0" fontId="30" fillId="0" borderId="0" xfId="0" applyFont="1" applyAlignment="1">
      <alignment vertical="center"/>
    </xf>
    <xf numFmtId="0" fontId="30" fillId="0" borderId="0" xfId="0" applyFont="1" applyAlignment="1">
      <alignment vertical="center" wrapText="1"/>
    </xf>
    <xf numFmtId="0" fontId="30" fillId="0" borderId="0" xfId="0" applyFont="1" applyAlignment="1">
      <alignment horizontal="center" vertical="center"/>
    </xf>
    <xf numFmtId="166" fontId="32" fillId="0" borderId="17" xfId="3" applyNumberFormat="1" applyFont="1" applyBorder="1" applyAlignment="1">
      <alignment horizontal="left"/>
    </xf>
    <xf numFmtId="0" fontId="37" fillId="0" borderId="17" xfId="3" applyFont="1" applyBorder="1" applyAlignment="1">
      <alignment horizontal="left"/>
    </xf>
    <xf numFmtId="0" fontId="33" fillId="0" borderId="17" xfId="3" applyFont="1" applyBorder="1" applyAlignment="1">
      <alignment vertical="center"/>
    </xf>
    <xf numFmtId="0" fontId="32" fillId="0" borderId="17" xfId="3" applyFont="1" applyBorder="1"/>
    <xf numFmtId="0" fontId="38" fillId="0" borderId="17" xfId="3" applyFont="1" applyBorder="1" applyAlignment="1">
      <alignment horizontal="left"/>
    </xf>
    <xf numFmtId="0" fontId="39" fillId="13" borderId="17" xfId="3" applyFont="1" applyFill="1" applyBorder="1" applyAlignment="1">
      <alignment vertical="center"/>
    </xf>
    <xf numFmtId="0" fontId="34" fillId="13" borderId="61" xfId="3" applyFont="1" applyFill="1" applyBorder="1" applyAlignment="1">
      <alignment horizontal="left"/>
    </xf>
    <xf numFmtId="166" fontId="40" fillId="0" borderId="17" xfId="3" applyNumberFormat="1" applyFont="1" applyBorder="1" applyAlignment="1">
      <alignment horizontal="left" vertical="top"/>
    </xf>
    <xf numFmtId="3" fontId="40" fillId="0" borderId="17" xfId="3" applyNumberFormat="1" applyFont="1" applyBorder="1" applyAlignment="1">
      <alignment horizontal="left" vertical="top"/>
    </xf>
    <xf numFmtId="166" fontId="40" fillId="13" borderId="0" xfId="3" applyNumberFormat="1" applyFont="1" applyFill="1" applyAlignment="1">
      <alignment horizontal="left" vertical="top"/>
    </xf>
    <xf numFmtId="166" fontId="41" fillId="13" borderId="17" xfId="3" applyNumberFormat="1" applyFont="1" applyFill="1" applyBorder="1" applyAlignment="1">
      <alignment horizontal="left" vertical="top"/>
    </xf>
    <xf numFmtId="3" fontId="34" fillId="13" borderId="0" xfId="3" applyNumberFormat="1" applyFont="1" applyFill="1" applyAlignment="1">
      <alignment horizontal="right" vertical="center"/>
    </xf>
    <xf numFmtId="0" fontId="42" fillId="0" borderId="64" xfId="3" applyFont="1" applyBorder="1"/>
    <xf numFmtId="0" fontId="34" fillId="13" borderId="65" xfId="3" applyFont="1" applyFill="1" applyBorder="1"/>
    <xf numFmtId="0" fontId="34" fillId="13" borderId="65" xfId="3" applyFont="1" applyFill="1" applyBorder="1" applyAlignment="1">
      <alignment horizontal="left"/>
    </xf>
    <xf numFmtId="14" fontId="43" fillId="5" borderId="66" xfId="0" applyNumberFormat="1" applyFont="1" applyFill="1" applyBorder="1" applyAlignment="1">
      <alignment horizontal="center" vertical="center" wrapText="1"/>
    </xf>
    <xf numFmtId="0" fontId="43" fillId="8" borderId="22" xfId="3" applyFont="1" applyFill="1" applyBorder="1" applyAlignment="1">
      <alignment horizontal="right" vertical="center"/>
    </xf>
    <xf numFmtId="0" fontId="43" fillId="8" borderId="22" xfId="3" applyFont="1" applyFill="1" applyBorder="1" applyAlignment="1">
      <alignment horizontal="left" vertical="center"/>
    </xf>
    <xf numFmtId="0" fontId="43" fillId="5" borderId="0" xfId="0" applyFont="1" applyFill="1" applyAlignment="1">
      <alignment horizontal="center" vertical="center" wrapText="1"/>
    </xf>
    <xf numFmtId="0" fontId="44" fillId="8" borderId="22" xfId="3" applyFont="1" applyFill="1" applyBorder="1" applyAlignment="1">
      <alignment horizontal="left" vertical="center"/>
    </xf>
    <xf numFmtId="166" fontId="41" fillId="13" borderId="59" xfId="3" applyNumberFormat="1" applyFont="1" applyFill="1" applyBorder="1" applyAlignment="1">
      <alignment horizontal="left" vertical="center"/>
    </xf>
    <xf numFmtId="166" fontId="41" fillId="13" borderId="60" xfId="3" applyNumberFormat="1" applyFont="1" applyFill="1" applyBorder="1" applyAlignment="1">
      <alignment horizontal="left" vertical="center"/>
    </xf>
    <xf numFmtId="0" fontId="13" fillId="0" borderId="58" xfId="3" applyFont="1" applyBorder="1"/>
    <xf numFmtId="0" fontId="13" fillId="0" borderId="69" xfId="3" applyFont="1" applyBorder="1"/>
    <xf numFmtId="166" fontId="41" fillId="0" borderId="69" xfId="3" applyNumberFormat="1" applyFont="1" applyBorder="1" applyAlignment="1">
      <alignment horizontal="left" vertical="top"/>
    </xf>
    <xf numFmtId="166" fontId="41" fillId="0" borderId="72" xfId="3" applyNumberFormat="1" applyFont="1" applyBorder="1" applyAlignment="1">
      <alignment horizontal="left" vertical="top"/>
    </xf>
    <xf numFmtId="0" fontId="45" fillId="0" borderId="59" xfId="3" applyFont="1" applyBorder="1" applyAlignment="1">
      <alignment horizontal="left"/>
    </xf>
    <xf numFmtId="0" fontId="46" fillId="13" borderId="0" xfId="3" applyFont="1" applyFill="1" applyAlignment="1">
      <alignment horizontal="left" vertical="top"/>
    </xf>
    <xf numFmtId="0" fontId="45" fillId="0" borderId="0" xfId="3" applyFont="1" applyAlignment="1">
      <alignment vertical="top"/>
    </xf>
    <xf numFmtId="0" fontId="45" fillId="0" borderId="0" xfId="3" applyFont="1" applyAlignment="1">
      <alignment horizontal="left"/>
    </xf>
    <xf numFmtId="0" fontId="45" fillId="0" borderId="60" xfId="3" applyFont="1" applyBorder="1" applyAlignment="1">
      <alignment horizontal="left"/>
    </xf>
    <xf numFmtId="0" fontId="13" fillId="0" borderId="73" xfId="3" applyFont="1" applyBorder="1"/>
    <xf numFmtId="0" fontId="34" fillId="13" borderId="73" xfId="3" applyFont="1" applyFill="1" applyBorder="1" applyAlignment="1">
      <alignment horizontal="left"/>
    </xf>
    <xf numFmtId="0" fontId="34" fillId="13" borderId="16" xfId="3" applyFont="1" applyFill="1" applyBorder="1" applyAlignment="1">
      <alignment horizontal="left"/>
    </xf>
    <xf numFmtId="166" fontId="34" fillId="13" borderId="17" xfId="3" applyNumberFormat="1" applyFont="1" applyFill="1" applyBorder="1" applyAlignment="1">
      <alignment horizontal="left"/>
    </xf>
    <xf numFmtId="0" fontId="30" fillId="0" borderId="0" xfId="0" applyFont="1" applyAlignment="1">
      <alignment horizontal="right" vertical="center"/>
    </xf>
    <xf numFmtId="0" fontId="34" fillId="13" borderId="59" xfId="3" applyFont="1" applyFill="1" applyBorder="1" applyAlignment="1">
      <alignment horizontal="left" vertical="center"/>
    </xf>
    <xf numFmtId="0" fontId="47" fillId="13" borderId="0" xfId="3" applyFont="1" applyFill="1" applyAlignment="1">
      <alignment horizontal="left" vertical="center"/>
    </xf>
    <xf numFmtId="0" fontId="47" fillId="13" borderId="0" xfId="3" applyFont="1" applyFill="1" applyAlignment="1">
      <alignment horizontal="center" vertical="center"/>
    </xf>
    <xf numFmtId="0" fontId="34" fillId="13" borderId="60" xfId="3" applyFont="1" applyFill="1" applyBorder="1" applyAlignment="1">
      <alignment horizontal="left" vertical="center"/>
    </xf>
    <xf numFmtId="0" fontId="13" fillId="0" borderId="0" xfId="3" applyFont="1"/>
    <xf numFmtId="166" fontId="48" fillId="0" borderId="42" xfId="3" applyNumberFormat="1" applyFont="1" applyBorder="1" applyAlignment="1">
      <alignment horizontal="left" vertical="top"/>
    </xf>
    <xf numFmtId="166" fontId="41" fillId="13" borderId="73" xfId="3" applyNumberFormat="1" applyFont="1" applyFill="1" applyBorder="1" applyAlignment="1">
      <alignment horizontal="left" vertical="top"/>
    </xf>
    <xf numFmtId="166" fontId="41" fillId="13" borderId="75" xfId="3" applyNumberFormat="1" applyFont="1" applyFill="1" applyBorder="1" applyAlignment="1">
      <alignment horizontal="left" vertical="top"/>
    </xf>
    <xf numFmtId="166" fontId="49" fillId="13" borderId="0" xfId="3" applyNumberFormat="1" applyFont="1" applyFill="1" applyAlignment="1">
      <alignment horizontal="right" vertical="center"/>
    </xf>
    <xf numFmtId="164" fontId="49" fillId="13" borderId="0" xfId="3" applyNumberFormat="1" applyFont="1" applyFill="1" applyAlignment="1">
      <alignment horizontal="right" vertical="center"/>
    </xf>
    <xf numFmtId="0" fontId="49" fillId="13" borderId="0" xfId="3" applyFont="1" applyFill="1" applyAlignment="1">
      <alignment horizontal="left" vertical="center"/>
    </xf>
    <xf numFmtId="0" fontId="49" fillId="13" borderId="0" xfId="3" applyFont="1" applyFill="1" applyAlignment="1">
      <alignment horizontal="center" vertical="center"/>
    </xf>
    <xf numFmtId="166" fontId="41" fillId="13" borderId="76" xfId="3" applyNumberFormat="1" applyFont="1" applyFill="1" applyBorder="1" applyAlignment="1">
      <alignment horizontal="left" vertical="center"/>
    </xf>
    <xf numFmtId="166" fontId="41" fillId="13" borderId="78" xfId="3" applyNumberFormat="1" applyFont="1" applyFill="1" applyBorder="1" applyAlignment="1">
      <alignment horizontal="left" vertical="center"/>
    </xf>
    <xf numFmtId="166" fontId="41" fillId="13" borderId="77" xfId="3" applyNumberFormat="1" applyFont="1" applyFill="1" applyBorder="1" applyAlignment="1">
      <alignment horizontal="left" vertical="center"/>
    </xf>
    <xf numFmtId="0" fontId="34" fillId="13" borderId="0" xfId="3" applyFont="1" applyFill="1" applyAlignment="1">
      <alignment horizontal="left"/>
    </xf>
    <xf numFmtId="0" fontId="34" fillId="13" borderId="79" xfId="3" applyFont="1" applyFill="1" applyBorder="1" applyAlignment="1">
      <alignment horizontal="left"/>
    </xf>
    <xf numFmtId="0" fontId="34" fillId="13" borderId="80" xfId="3" applyFont="1" applyFill="1" applyBorder="1" applyAlignment="1">
      <alignment horizontal="left"/>
    </xf>
    <xf numFmtId="169" fontId="35" fillId="11" borderId="0" xfId="3" applyNumberFormat="1" applyFont="1" applyFill="1" applyAlignment="1">
      <alignment horizontal="center" vertical="center"/>
    </xf>
    <xf numFmtId="0" fontId="50" fillId="0" borderId="0" xfId="0" applyFont="1" applyAlignment="1">
      <alignment horizontal="center" vertical="center"/>
    </xf>
    <xf numFmtId="164" fontId="35" fillId="11" borderId="0" xfId="3" applyNumberFormat="1" applyFont="1" applyFill="1" applyAlignment="1">
      <alignment horizontal="center" vertical="center"/>
    </xf>
    <xf numFmtId="164" fontId="35" fillId="11" borderId="0" xfId="3" applyNumberFormat="1" applyFont="1" applyFill="1" applyAlignment="1">
      <alignment vertical="center"/>
    </xf>
    <xf numFmtId="164" fontId="51" fillId="11" borderId="0" xfId="3" applyNumberFormat="1" applyFont="1" applyFill="1" applyAlignment="1">
      <alignment horizontal="left"/>
    </xf>
    <xf numFmtId="164" fontId="52" fillId="11" borderId="0" xfId="3" applyNumberFormat="1" applyFont="1" applyFill="1" applyAlignment="1">
      <alignment horizontal="left" vertical="center"/>
    </xf>
    <xf numFmtId="0" fontId="25" fillId="0" borderId="0" xfId="3" applyFont="1" applyAlignment="1">
      <alignment vertical="top" wrapText="1"/>
    </xf>
    <xf numFmtId="0" fontId="25" fillId="0" borderId="86" xfId="3" applyFont="1" applyBorder="1" applyAlignment="1">
      <alignment vertical="top" wrapText="1"/>
    </xf>
    <xf numFmtId="0" fontId="17" fillId="0" borderId="0" xfId="3" applyFont="1"/>
    <xf numFmtId="0" fontId="18" fillId="0" borderId="87" xfId="3" applyFont="1" applyBorder="1" applyAlignment="1">
      <alignment horizontal="center"/>
    </xf>
    <xf numFmtId="14" fontId="31" fillId="8" borderId="7" xfId="3" applyNumberFormat="1" applyFont="1" applyFill="1" applyBorder="1" applyAlignment="1">
      <alignment horizontal="left" vertical="center"/>
    </xf>
    <xf numFmtId="0" fontId="34" fillId="13" borderId="87" xfId="3" applyFont="1" applyFill="1" applyBorder="1" applyAlignment="1">
      <alignment horizontal="left" vertical="top" wrapText="1"/>
    </xf>
    <xf numFmtId="0" fontId="34" fillId="13" borderId="86" xfId="3" applyFont="1" applyFill="1" applyBorder="1" applyAlignment="1">
      <alignment horizontal="left" vertical="top" wrapText="1"/>
    </xf>
    <xf numFmtId="0" fontId="34" fillId="13" borderId="88" xfId="3" applyFont="1" applyFill="1" applyBorder="1" applyAlignment="1">
      <alignment horizontal="left" vertical="top" wrapText="1"/>
    </xf>
    <xf numFmtId="0" fontId="34" fillId="13" borderId="84" xfId="3" applyFont="1" applyFill="1" applyBorder="1" applyAlignment="1">
      <alignment horizontal="left" vertical="top" wrapText="1"/>
    </xf>
    <xf numFmtId="0" fontId="34" fillId="13" borderId="85" xfId="3" applyFont="1" applyFill="1" applyBorder="1" applyAlignment="1">
      <alignment horizontal="left" vertical="top" wrapText="1"/>
    </xf>
    <xf numFmtId="11" fontId="0" fillId="0" borderId="3" xfId="0" applyNumberFormat="1" applyBorder="1" applyAlignment="1">
      <alignment horizontal="left"/>
    </xf>
    <xf numFmtId="14" fontId="0" fillId="0" borderId="3" xfId="0" applyNumberFormat="1" applyBorder="1" applyAlignment="1">
      <alignment horizontal="left"/>
    </xf>
    <xf numFmtId="11" fontId="0" fillId="0" borderId="3" xfId="0" applyNumberFormat="1" applyBorder="1"/>
    <xf numFmtId="14" fontId="0" fillId="0" borderId="4" xfId="0" applyNumberFormat="1" applyBorder="1"/>
    <xf numFmtId="165" fontId="0" fillId="0" borderId="4" xfId="0" applyNumberFormat="1" applyBorder="1"/>
    <xf numFmtId="0" fontId="0" fillId="0" borderId="4" xfId="0" applyBorder="1"/>
    <xf numFmtId="164" fontId="0" fillId="0" borderId="4" xfId="0" applyNumberFormat="1" applyBorder="1"/>
    <xf numFmtId="0" fontId="54" fillId="4" borderId="0" xfId="0" applyFont="1" applyFill="1" applyAlignment="1">
      <alignment horizontal="left" vertical="center"/>
    </xf>
    <xf numFmtId="164" fontId="54" fillId="4" borderId="0" xfId="0" applyNumberFormat="1" applyFont="1" applyFill="1" applyAlignment="1">
      <alignment horizontal="center" vertical="center"/>
    </xf>
    <xf numFmtId="14" fontId="54" fillId="4" borderId="0" xfId="0" applyNumberFormat="1" applyFont="1" applyFill="1" applyAlignment="1">
      <alignment horizontal="center" vertical="center"/>
    </xf>
    <xf numFmtId="14" fontId="0" fillId="0" borderId="5" xfId="0" applyNumberFormat="1" applyBorder="1" applyAlignment="1">
      <alignment horizontal="left"/>
    </xf>
    <xf numFmtId="164" fontId="0" fillId="14" borderId="0" xfId="0" applyNumberFormat="1" applyFill="1" applyAlignment="1">
      <alignment horizontal="right" vertical="center"/>
    </xf>
    <xf numFmtId="0" fontId="55" fillId="0" borderId="0" xfId="0" applyFont="1"/>
    <xf numFmtId="0" fontId="56" fillId="0" borderId="0" xfId="0" applyFont="1"/>
    <xf numFmtId="11" fontId="0" fillId="0" borderId="0" xfId="0" applyNumberFormat="1" applyAlignment="1">
      <alignment horizontal="left"/>
    </xf>
    <xf numFmtId="11" fontId="0" fillId="0" borderId="4" xfId="0" applyNumberFormat="1" applyBorder="1" applyAlignment="1">
      <alignment horizontal="left"/>
    </xf>
    <xf numFmtId="170" fontId="0" fillId="0" borderId="0" xfId="0" applyNumberFormat="1" applyAlignment="1">
      <alignment horizontal="left"/>
    </xf>
    <xf numFmtId="170" fontId="0" fillId="0" borderId="3" xfId="0" applyNumberFormat="1" applyBorder="1" applyAlignment="1">
      <alignment horizontal="left"/>
    </xf>
    <xf numFmtId="170" fontId="0" fillId="0" borderId="5" xfId="0" applyNumberFormat="1" applyBorder="1" applyAlignment="1">
      <alignment horizontal="left"/>
    </xf>
    <xf numFmtId="170" fontId="0" fillId="0" borderId="3" xfId="0" applyNumberFormat="1" applyBorder="1"/>
    <xf numFmtId="0" fontId="0" fillId="0" borderId="3" xfId="0" applyBorder="1" applyAlignment="1">
      <alignment horizontal="left"/>
    </xf>
    <xf numFmtId="0" fontId="57" fillId="0" borderId="89" xfId="0" applyFont="1" applyBorder="1" applyAlignment="1">
      <alignment vertical="center" wrapText="1"/>
    </xf>
    <xf numFmtId="0" fontId="27" fillId="0" borderId="41" xfId="3" applyFont="1" applyBorder="1" applyAlignment="1">
      <alignment horizontal="center" vertical="center"/>
    </xf>
    <xf numFmtId="0" fontId="27" fillId="0" borderId="46" xfId="3" applyFont="1" applyBorder="1" applyAlignment="1">
      <alignment horizontal="center" vertical="center"/>
    </xf>
    <xf numFmtId="0" fontId="16" fillId="0" borderId="42" xfId="3" applyFont="1" applyBorder="1"/>
    <xf numFmtId="0" fontId="16" fillId="0" borderId="0" xfId="3" applyFont="1"/>
    <xf numFmtId="0" fontId="16" fillId="0" borderId="25" xfId="3" applyFont="1" applyBorder="1"/>
    <xf numFmtId="0" fontId="16" fillId="11" borderId="40" xfId="3" applyFont="1" applyFill="1" applyBorder="1"/>
    <xf numFmtId="0" fontId="16" fillId="0" borderId="39" xfId="3" applyFont="1" applyBorder="1"/>
    <xf numFmtId="0" fontId="16" fillId="0" borderId="38" xfId="3" applyFont="1" applyBorder="1"/>
    <xf numFmtId="0" fontId="19" fillId="0" borderId="81" xfId="3" applyFont="1" applyBorder="1" applyAlignment="1">
      <alignment horizontal="left" vertical="center" wrapText="1"/>
    </xf>
    <xf numFmtId="0" fontId="19" fillId="0" borderId="82" xfId="3" applyFont="1" applyBorder="1" applyAlignment="1">
      <alignment horizontal="left" vertical="center" wrapText="1"/>
    </xf>
    <xf numFmtId="0" fontId="19" fillId="0" borderId="83" xfId="3" applyFont="1" applyBorder="1" applyAlignment="1">
      <alignment horizontal="left" vertical="center" wrapText="1"/>
    </xf>
    <xf numFmtId="0" fontId="25" fillId="0" borderId="0" xfId="3" applyFont="1" applyAlignment="1">
      <alignment horizontal="left" vertical="top" wrapText="1"/>
    </xf>
    <xf numFmtId="164" fontId="35" fillId="11" borderId="0" xfId="3" applyNumberFormat="1" applyFont="1" applyFill="1" applyAlignment="1">
      <alignment horizontal="left" vertical="center"/>
    </xf>
    <xf numFmtId="166" fontId="44" fillId="13" borderId="77" xfId="3" applyNumberFormat="1" applyFont="1" applyFill="1" applyBorder="1" applyAlignment="1">
      <alignment horizontal="center" vertical="center"/>
    </xf>
    <xf numFmtId="0" fontId="13" fillId="0" borderId="77" xfId="3" applyFont="1" applyBorder="1"/>
    <xf numFmtId="0" fontId="1" fillId="5" borderId="0" xfId="0" applyFont="1" applyFill="1" applyAlignment="1">
      <alignment horizontal="right" vertical="center" wrapText="1"/>
    </xf>
    <xf numFmtId="0" fontId="14" fillId="0" borderId="0" xfId="3" applyFont="1" applyAlignment="1">
      <alignment vertical="center"/>
    </xf>
    <xf numFmtId="166" fontId="41" fillId="0" borderId="71" xfId="3" applyNumberFormat="1" applyFont="1" applyBorder="1" applyAlignment="1">
      <alignment horizontal="left" vertical="top"/>
    </xf>
    <xf numFmtId="166" fontId="41" fillId="0" borderId="70" xfId="3" applyNumberFormat="1" applyFont="1" applyBorder="1" applyAlignment="1">
      <alignment horizontal="left" vertical="top"/>
    </xf>
    <xf numFmtId="166" fontId="11" fillId="13" borderId="0" xfId="3" applyNumberFormat="1" applyFont="1" applyFill="1" applyAlignment="1">
      <alignment horizontal="left" vertical="center"/>
    </xf>
    <xf numFmtId="0" fontId="5" fillId="0" borderId="0" xfId="3" applyFont="1"/>
    <xf numFmtId="166" fontId="41" fillId="13" borderId="73" xfId="3" applyNumberFormat="1" applyFont="1" applyFill="1" applyBorder="1" applyAlignment="1">
      <alignment horizontal="left" vertical="top"/>
    </xf>
    <xf numFmtId="166" fontId="41" fillId="13" borderId="74" xfId="3" applyNumberFormat="1" applyFont="1" applyFill="1" applyBorder="1" applyAlignment="1">
      <alignment horizontal="left" vertical="top"/>
    </xf>
    <xf numFmtId="166" fontId="40" fillId="13" borderId="63" xfId="3" applyNumberFormat="1" applyFont="1" applyFill="1" applyBorder="1" applyAlignment="1">
      <alignment horizontal="left" vertical="top"/>
    </xf>
    <xf numFmtId="166" fontId="40" fillId="13" borderId="62" xfId="3" applyNumberFormat="1" applyFont="1" applyFill="1" applyBorder="1" applyAlignment="1">
      <alignment horizontal="left" vertical="top"/>
    </xf>
    <xf numFmtId="14" fontId="43" fillId="5" borderId="66" xfId="0" applyNumberFormat="1" applyFont="1" applyFill="1" applyBorder="1" applyAlignment="1">
      <alignment horizontal="center" vertical="center" wrapText="1"/>
    </xf>
    <xf numFmtId="14" fontId="43" fillId="5" borderId="68" xfId="0" applyNumberFormat="1" applyFont="1" applyFill="1" applyBorder="1" applyAlignment="1">
      <alignment horizontal="center" vertical="center" wrapText="1"/>
    </xf>
    <xf numFmtId="0" fontId="43" fillId="8" borderId="68" xfId="3" applyFont="1" applyFill="1" applyBorder="1" applyAlignment="1">
      <alignment horizontal="right" vertical="center"/>
    </xf>
    <xf numFmtId="0" fontId="43" fillId="8" borderId="67" xfId="3" applyFont="1" applyFill="1" applyBorder="1" applyAlignment="1">
      <alignment horizontal="right" vertical="center"/>
    </xf>
    <xf numFmtId="0" fontId="29" fillId="0" borderId="0" xfId="4" applyAlignment="1">
      <alignment horizontal="left" vertical="center"/>
    </xf>
    <xf numFmtId="0" fontId="14" fillId="0" borderId="0" xfId="3" applyFont="1"/>
    <xf numFmtId="0" fontId="13" fillId="0" borderId="0" xfId="3" applyFont="1" applyAlignment="1">
      <alignment horizontal="center" vertical="center"/>
    </xf>
    <xf numFmtId="0" fontId="53" fillId="13" borderId="0" xfId="3" applyFont="1" applyFill="1" applyAlignment="1">
      <alignment horizontal="left" vertical="top" wrapText="1"/>
    </xf>
    <xf numFmtId="0" fontId="8" fillId="7" borderId="0" xfId="0" applyFont="1" applyFill="1" applyAlignment="1">
      <alignment horizontal="center" vertical="center" wrapText="1"/>
    </xf>
    <xf numFmtId="0" fontId="5" fillId="6" borderId="0" xfId="0" applyFont="1" applyFill="1" applyAlignment="1">
      <alignment horizontal="left" vertical="center"/>
    </xf>
  </cellXfs>
  <cellStyles count="5">
    <cellStyle name="Comma 2" xfId="2" xr:uid="{295A48A0-2A05-5A46-A1AB-FA0BC2E78C25}"/>
    <cellStyle name="Currency" xfId="1" builtinId="4"/>
    <cellStyle name="Hyperlink" xfId="4" builtinId="8"/>
    <cellStyle name="Normal" xfId="0" builtinId="0"/>
    <cellStyle name="Normal 2" xfId="3" xr:uid="{31557D8E-45F8-C342-B020-A2FCB73CFF17}"/>
  </cellStyles>
  <dxfs count="67">
    <dxf>
      <fill>
        <patternFill>
          <bgColor theme="7" tint="0.79998168889431442"/>
        </patternFill>
      </fill>
    </dxf>
    <dxf>
      <fill>
        <patternFill>
          <bgColor theme="7" tint="0.79998168889431442"/>
        </patternFill>
      </fill>
    </dxf>
    <dxf>
      <fill>
        <patternFill>
          <bgColor theme="7" tint="0.79998168889431442"/>
        </patternFill>
      </fill>
    </dxf>
    <dxf>
      <font>
        <strike val="0"/>
        <color rgb="FFF6F5F0"/>
      </font>
      <fill>
        <patternFill>
          <bgColor rgb="FFF6F5F0"/>
        </patternFill>
      </fill>
    </dxf>
    <dxf>
      <font>
        <color rgb="FFEE5253"/>
      </font>
      <fill>
        <patternFill patternType="none"/>
      </fill>
    </dxf>
    <dxf>
      <font>
        <color rgb="FF69C569"/>
      </font>
    </dxf>
    <dxf>
      <font>
        <color rgb="FFEE5253"/>
      </font>
    </dxf>
    <dxf>
      <font>
        <strike val="0"/>
        <color rgb="FFF6F5F0"/>
      </font>
      <fill>
        <patternFill>
          <bgColor rgb="FFF6F5F0"/>
        </patternFill>
      </fill>
    </dxf>
    <dxf>
      <font>
        <b/>
      </font>
      <fill>
        <patternFill patternType="none"/>
      </fill>
    </dxf>
    <dxf>
      <font>
        <b/>
        <i val="0"/>
        <color rgb="FF718093"/>
      </font>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10" formatCode="&quot;$&quot;#,##0_);[Red]\(&quot;$&quot;#,##0\)"/>
      <fill>
        <patternFill patternType="solid">
          <fgColor indexed="64"/>
          <bgColor rgb="FFEBFFED"/>
        </patternFill>
      </fill>
      <alignment horizontal="righ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indexed="64"/>
          <bgColor rgb="FFEBFFED"/>
        </patternFill>
      </fill>
      <alignment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indexed="64"/>
          <bgColor rgb="FFEBFFED"/>
        </patternFill>
      </fill>
      <alignment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indexed="64"/>
          <bgColor rgb="FFEBFFED"/>
        </patternFill>
      </fill>
      <alignment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indexed="64"/>
          <bgColor rgb="FFEBFFED"/>
        </patternFill>
      </fill>
      <alignment textRotation="0" wrapText="0" indent="0" justifyLastLine="0" shrinkToFit="0" readingOrder="0"/>
      <border diagonalUp="0" diagonalDown="0" outline="0">
        <left style="thin">
          <color theme="0"/>
        </left>
        <right style="thin">
          <color theme="0"/>
        </right>
        <top style="thin">
          <color theme="0"/>
        </top>
        <bottom style="thin">
          <color theme="0"/>
        </bottom>
      </border>
    </dxf>
    <dxf>
      <border outline="0">
        <bottom style="thin">
          <color theme="0"/>
        </bottom>
      </border>
    </dxf>
    <dxf>
      <font>
        <b val="0"/>
        <i val="0"/>
        <strike val="0"/>
        <condense val="0"/>
        <extend val="0"/>
        <outline val="0"/>
        <shadow val="0"/>
        <u val="none"/>
        <vertAlign val="baseline"/>
        <sz val="12"/>
        <color theme="1"/>
        <name val="Calibri"/>
        <family val="2"/>
        <scheme val="minor"/>
      </font>
      <numFmt numFmtId="167" formatCode="mmm\ yyyy"/>
      <fill>
        <patternFill patternType="solid">
          <fgColor indexed="64"/>
          <bgColor rgb="FFEBFFED"/>
        </patternFill>
      </fill>
      <alignment horizontal="right" vertical="bottom" textRotation="0" wrapText="0" indent="0" justifyLastLine="0" shrinkToFit="0" readingOrder="0"/>
    </dxf>
    <dxf>
      <font>
        <b/>
        <i val="0"/>
        <strike val="0"/>
        <condense val="0"/>
        <extend val="0"/>
        <outline val="0"/>
        <shadow val="0"/>
        <u val="none"/>
        <vertAlign val="baseline"/>
        <sz val="14"/>
        <color theme="0"/>
        <name val="Calibri"/>
        <family val="2"/>
        <scheme val="minor"/>
      </font>
      <numFmt numFmtId="167" formatCode="mmm\ yyyy"/>
      <fill>
        <patternFill patternType="solid">
          <fgColor indexed="64"/>
          <bgColor rgb="FF0082E6"/>
        </patternFill>
      </fill>
      <alignment horizontal="right"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0" formatCode="m/d/yy"/>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170" formatCode="m/d/yy"/>
      <alignment horizontal="general"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170" formatCode="m/d/yy"/>
      <alignment horizontal="general"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164" formatCode="&quot;$&quot;#,##0.00"/>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165" formatCode="[$-F400]h:mm:ss\ AM/PM"/>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numFmt numFmtId="170" formatCode="m/d/yy"/>
      <alignment horizontal="general"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b val="0"/>
        <i val="0"/>
        <strike val="0"/>
        <condense val="0"/>
        <extend val="0"/>
        <outline val="0"/>
        <shadow val="0"/>
        <u val="none"/>
        <vertAlign val="baseline"/>
        <sz val="12"/>
        <color theme="1"/>
        <name val="Calibri"/>
        <family val="2"/>
        <scheme val="minor"/>
      </font>
      <alignment horizontal="general" textRotation="0" wrapText="0" indent="0" justifyLastLine="0" shrinkToFit="0" readingOrder="0"/>
    </dxf>
    <dxf>
      <font>
        <b/>
        <i val="0"/>
        <strike val="0"/>
        <condense val="0"/>
        <extend val="0"/>
        <outline val="0"/>
        <shadow val="0"/>
        <u val="none"/>
        <vertAlign val="baseline"/>
        <sz val="14"/>
        <color rgb="FFFFFFFF"/>
        <name val="Calibri"/>
        <family val="2"/>
        <scheme val="minor"/>
      </font>
      <fill>
        <patternFill patternType="solid">
          <fgColor indexed="64"/>
          <bgColor rgb="FF2E86DE"/>
        </patternFill>
      </fill>
      <alignment horizontal="general" vertical="center" textRotation="0" wrapText="0" indent="0" justifyLastLine="0" shrinkToFit="0" readingOrder="0"/>
    </dxf>
    <dxf>
      <font>
        <strike val="0"/>
        <outline val="0"/>
        <shadow val="0"/>
        <u val="none"/>
        <vertAlign val="baseline"/>
        <sz val="12"/>
        <name val="Calibri"/>
        <family val="2"/>
        <scheme val="minor"/>
      </font>
      <numFmt numFmtId="19" formatCode="m/d/yyyy"/>
      <alignment horizontal="left" vertical="bottom" textRotation="0" wrapText="0" indent="0" justifyLastLine="0" shrinkToFit="0" readingOrder="0"/>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border diagonalUp="0" diagonalDown="0">
        <left style="thin">
          <color theme="2"/>
        </left>
        <right style="thin">
          <color theme="2"/>
        </right>
        <top style="thin">
          <color theme="2"/>
        </top>
        <bottom style="thin">
          <color theme="2"/>
        </bottom>
        <vertical/>
        <horizontal/>
      </border>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numFmt numFmtId="164" formatCode="&quot;$&quot;#,##0.00"/>
      <alignment horizontal="right" vertical="center"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strike val="0"/>
        <outline val="0"/>
        <shadow val="0"/>
        <u val="none"/>
        <vertAlign val="baseline"/>
        <sz val="12"/>
        <name val="Calibri"/>
        <family val="2"/>
        <scheme val="minor"/>
      </font>
      <numFmt numFmtId="170" formatCode="m/d/yy"/>
      <alignment horizontal="left" vertical="bottom" textRotation="0" wrapText="0" indent="0" justifyLastLine="0" shrinkToFit="0" readingOrder="0"/>
    </dxf>
    <dxf>
      <font>
        <strike val="0"/>
        <outline val="0"/>
        <shadow val="0"/>
        <u val="none"/>
        <vertAlign val="baseline"/>
        <sz val="12"/>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4"/>
        <color rgb="FFFFFFFF"/>
        <name val="Calibri"/>
        <family val="2"/>
        <scheme val="minor"/>
      </font>
      <fill>
        <patternFill patternType="solid">
          <fgColor indexed="64"/>
          <bgColor rgb="FF2E86DE"/>
        </patternFill>
      </fill>
      <alignment horizontal="left" vertical="center" textRotation="0" wrapText="0" indent="0" justifyLastLine="0" shrinkToFit="0" readingOrder="0"/>
    </dxf>
    <dxf>
      <fill>
        <patternFill patternType="none">
          <bgColor auto="1"/>
        </patternFill>
      </fill>
      <border diagonalUp="0" diagonalDown="0">
        <left/>
        <right/>
        <top/>
        <bottom/>
        <vertical/>
        <horizontal/>
      </border>
    </dxf>
    <dxf>
      <fill>
        <patternFill>
          <bgColor theme="0" tint="-4.9989318521683403E-2"/>
        </patternFill>
      </fill>
    </dxf>
    <dxf>
      <border diagonalUp="0" diagonalDown="0">
        <left/>
        <right/>
        <top/>
        <bottom/>
        <vertical/>
        <horizontal/>
      </border>
    </dxf>
    <dxf>
      <border>
        <left style="thin">
          <color theme="2"/>
        </left>
        <right style="thin">
          <color theme="2"/>
        </right>
        <top style="thin">
          <color theme="2"/>
        </top>
        <bottom style="thin">
          <color theme="2"/>
        </bottom>
        <vertical style="thin">
          <color theme="2"/>
        </vertical>
        <horizontal style="thin">
          <color theme="2"/>
        </horizontal>
      </border>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4" defaultTableStyle="Tiller 2" defaultPivotStyle="PivotStyleLight16">
    <tableStyle name="Invisible" pivot="0" table="0" count="0" xr9:uid="{007D2487-2F92-485E-B9DA-A21F107B8BAA}"/>
    <tableStyle name="Tiller" pivot="0" count="1" xr9:uid="{42DDD5F3-4B60-FC47-9942-7205F3C60ABF}">
      <tableStyleElement type="wholeTable" dxfId="66"/>
    </tableStyle>
    <tableStyle name="Tiller 2" pivot="0" count="3" xr9:uid="{2D854015-997C-064F-A6F9-34CF539C36B5}">
      <tableStyleElement type="wholeTable" dxfId="65"/>
      <tableStyleElement type="headerRow" dxfId="64"/>
      <tableStyleElement type="secondRowStripe" dxfId="63"/>
    </tableStyle>
    <tableStyle name="Tiller Test Style" pivot="0" count="1" xr9:uid="{ACBBD229-A4D2-F644-947E-870FD3D6948B}">
      <tableStyleElement type="wholeTable" dxfId="62"/>
    </tableStyle>
  </tableStyles>
  <colors>
    <mruColors>
      <color rgb="FFDDDDE1"/>
      <color rgb="FF2D87DF"/>
      <color rgb="FFF8F5F1"/>
      <color rgb="FFDDDDE2"/>
      <color rgb="FFEFEFF2"/>
      <color rgb="FF071E36"/>
      <color rgb="FF2E86DE"/>
      <color rgb="FFEE5253"/>
      <color rgb="FF69C569"/>
      <color rgb="FFEEEE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a:solidFill>
                  <a:srgbClr val="000000"/>
                </a:solidFill>
                <a:latin typeface="Roboto"/>
              </a:defRPr>
            </a:pPr>
            <a:r>
              <a:rPr lang="en-US" sz="1100" b="0">
                <a:solidFill>
                  <a:srgbClr val="62686F"/>
                </a:solidFill>
                <a:latin typeface="+mn-lt"/>
              </a:rPr>
              <a:t>Total Expenses Last 30 Days</a:t>
            </a:r>
          </a:p>
        </c:rich>
      </c:tx>
      <c:layout>
        <c:manualLayout>
          <c:xMode val="edge"/>
          <c:yMode val="edge"/>
          <c:x val="0.20873492750675543"/>
          <c:y val="5.8252277288868302E-2"/>
        </c:manualLayout>
      </c:layout>
      <c:overlay val="0"/>
    </c:title>
    <c:autoTitleDeleted val="0"/>
    <c:plotArea>
      <c:layout>
        <c:manualLayout>
          <c:layoutTarget val="inner"/>
          <c:xMode val="edge"/>
          <c:yMode val="edge"/>
          <c:x val="0.21896252358375629"/>
          <c:y val="0.23640497143739386"/>
          <c:w val="0.7775007832243781"/>
          <c:h val="0.66758375791261382"/>
        </c:manualLayout>
      </c:layout>
      <c:lineChart>
        <c:grouping val="standard"/>
        <c:varyColors val="0"/>
        <c:ser>
          <c:idx val="0"/>
          <c:order val="0"/>
          <c:tx>
            <c:strRef>
              <c:f>'Spending Trends'!$AO$2</c:f>
              <c:strCache>
                <c:ptCount val="1"/>
              </c:strCache>
            </c:strRef>
          </c:tx>
          <c:spPr>
            <a:ln cmpd="sng">
              <a:solidFill>
                <a:srgbClr val="4285F4">
                  <a:alpha val="100000"/>
                </a:srgbClr>
              </a:solidFill>
            </a:ln>
          </c:spPr>
          <c:marker>
            <c:symbol val="none"/>
          </c:marker>
          <c:cat>
            <c:numRef>
              <c:f>'Spending Trends'!$AP$1:$BS$1</c:f>
              <c:numCache>
                <c:formatCode>m"/"d</c:formatCode>
                <c:ptCount val="30"/>
                <c:pt idx="0">
                  <c:v>46070</c:v>
                </c:pt>
                <c:pt idx="1">
                  <c:v>46071</c:v>
                </c:pt>
                <c:pt idx="2">
                  <c:v>46072</c:v>
                </c:pt>
                <c:pt idx="3">
                  <c:v>46073</c:v>
                </c:pt>
                <c:pt idx="4">
                  <c:v>46074</c:v>
                </c:pt>
                <c:pt idx="5">
                  <c:v>46075</c:v>
                </c:pt>
                <c:pt idx="6">
                  <c:v>46076</c:v>
                </c:pt>
                <c:pt idx="7">
                  <c:v>46077</c:v>
                </c:pt>
                <c:pt idx="8">
                  <c:v>46078</c:v>
                </c:pt>
                <c:pt idx="9">
                  <c:v>46079</c:v>
                </c:pt>
                <c:pt idx="10">
                  <c:v>46080</c:v>
                </c:pt>
                <c:pt idx="11">
                  <c:v>46081</c:v>
                </c:pt>
                <c:pt idx="12">
                  <c:v>46082</c:v>
                </c:pt>
                <c:pt idx="13">
                  <c:v>46083</c:v>
                </c:pt>
                <c:pt idx="14">
                  <c:v>46084</c:v>
                </c:pt>
                <c:pt idx="15">
                  <c:v>46085</c:v>
                </c:pt>
                <c:pt idx="16">
                  <c:v>46086</c:v>
                </c:pt>
                <c:pt idx="17">
                  <c:v>46087</c:v>
                </c:pt>
                <c:pt idx="18">
                  <c:v>46088</c:v>
                </c:pt>
                <c:pt idx="19">
                  <c:v>46089</c:v>
                </c:pt>
                <c:pt idx="20">
                  <c:v>46090</c:v>
                </c:pt>
                <c:pt idx="21">
                  <c:v>46091</c:v>
                </c:pt>
                <c:pt idx="22">
                  <c:v>46092</c:v>
                </c:pt>
                <c:pt idx="23">
                  <c:v>46093</c:v>
                </c:pt>
                <c:pt idx="24">
                  <c:v>46094</c:v>
                </c:pt>
                <c:pt idx="25">
                  <c:v>46095</c:v>
                </c:pt>
                <c:pt idx="26">
                  <c:v>46096</c:v>
                </c:pt>
                <c:pt idx="27">
                  <c:v>46097</c:v>
                </c:pt>
                <c:pt idx="28">
                  <c:v>46098</c:v>
                </c:pt>
                <c:pt idx="29">
                  <c:v>46099</c:v>
                </c:pt>
              </c:numCache>
            </c:numRef>
          </c:cat>
          <c:val>
            <c:numRef>
              <c:f>'Spending Trends'!$AP$2:$BS$2</c:f>
              <c:numCache>
                <c:formatCode>"$"#,##0</c:formatCode>
                <c:ptCount val="30"/>
                <c:pt idx="0">
                  <c:v>8586</c:v>
                </c:pt>
                <c:pt idx="1">
                  <c:v>160.57</c:v>
                </c:pt>
                <c:pt idx="2">
                  <c:v>233.25</c:v>
                </c:pt>
                <c:pt idx="3">
                  <c:v>2.99</c:v>
                </c:pt>
                <c:pt idx="4">
                  <c:v>78.11</c:v>
                </c:pt>
                <c:pt idx="5">
                  <c:v>184.01999999999998</c:v>
                </c:pt>
                <c:pt idx="6">
                  <c:v>107.32</c:v>
                </c:pt>
                <c:pt idx="7">
                  <c:v>25</c:v>
                </c:pt>
                <c:pt idx="8">
                  <c:v>213.01</c:v>
                </c:pt>
                <c:pt idx="9">
                  <c:v>19.04</c:v>
                </c:pt>
                <c:pt idx="10">
                  <c:v>2000</c:v>
                </c:pt>
                <c:pt idx="11">
                  <c:v>61.59</c:v>
                </c:pt>
                <c:pt idx="12">
                  <c:v>45.55</c:v>
                </c:pt>
                <c:pt idx="13">
                  <c:v>750.93</c:v>
                </c:pt>
                <c:pt idx="14">
                  <c:v>50.76</c:v>
                </c:pt>
                <c:pt idx="15">
                  <c:v>0</c:v>
                </c:pt>
                <c:pt idx="16">
                  <c:v>2793.39</c:v>
                </c:pt>
                <c:pt idx="17">
                  <c:v>26.35</c:v>
                </c:pt>
                <c:pt idx="18">
                  <c:v>132.83000000000001</c:v>
                </c:pt>
                <c:pt idx="19">
                  <c:v>108.63</c:v>
                </c:pt>
                <c:pt idx="20">
                  <c:v>721.07999999999993</c:v>
                </c:pt>
                <c:pt idx="21">
                  <c:v>159.55000000000001</c:v>
                </c:pt>
                <c:pt idx="22">
                  <c:v>69.2</c:v>
                </c:pt>
                <c:pt idx="23">
                  <c:v>0</c:v>
                </c:pt>
                <c:pt idx="24">
                  <c:v>184.15</c:v>
                </c:pt>
                <c:pt idx="25">
                  <c:v>0</c:v>
                </c:pt>
                <c:pt idx="26">
                  <c:v>26.65</c:v>
                </c:pt>
                <c:pt idx="27">
                  <c:v>145.1</c:v>
                </c:pt>
                <c:pt idx="28">
                  <c:v>0</c:v>
                </c:pt>
                <c:pt idx="29">
                  <c:v>0</c:v>
                </c:pt>
              </c:numCache>
            </c:numRef>
          </c:val>
          <c:smooth val="1"/>
          <c:extLst>
            <c:ext xmlns:c16="http://schemas.microsoft.com/office/drawing/2014/chart" uri="{C3380CC4-5D6E-409C-BE32-E72D297353CC}">
              <c16:uniqueId val="{00000000-909C-CF46-88A3-4FCA91D5D8F0}"/>
            </c:ext>
          </c:extLst>
        </c:ser>
        <c:dLbls>
          <c:showLegendKey val="0"/>
          <c:showVal val="0"/>
          <c:showCatName val="0"/>
          <c:showSerName val="0"/>
          <c:showPercent val="0"/>
          <c:showBubbleSize val="0"/>
        </c:dLbls>
        <c:smooth val="0"/>
        <c:axId val="1707903549"/>
        <c:axId val="880380606"/>
      </c:lineChart>
      <c:dateAx>
        <c:axId val="1707903549"/>
        <c:scaling>
          <c:orientation val="minMax"/>
        </c:scaling>
        <c:delete val="0"/>
        <c:axPos val="b"/>
        <c:title>
          <c:tx>
            <c:rich>
              <a:bodyPr/>
              <a:lstStyle/>
              <a:p>
                <a:pPr lvl="0">
                  <a:defRPr b="0">
                    <a:solidFill>
                      <a:srgbClr val="000000"/>
                    </a:solidFill>
                    <a:latin typeface="Roboto"/>
                  </a:defRPr>
                </a:pPr>
                <a:endParaRPr lang="en-US"/>
              </a:p>
            </c:rich>
          </c:tx>
          <c:overlay val="0"/>
        </c:title>
        <c:numFmt formatCode="m&quot;/&quot;d" sourceLinked="1"/>
        <c:majorTickMark val="none"/>
        <c:minorTickMark val="none"/>
        <c:tickLblPos val="nextTo"/>
        <c:txPr>
          <a:bodyPr/>
          <a:lstStyle/>
          <a:p>
            <a:pPr lvl="0">
              <a:defRPr sz="900" b="0">
                <a:solidFill>
                  <a:srgbClr val="000000"/>
                </a:solidFill>
                <a:latin typeface="+mn-lt"/>
              </a:defRPr>
            </a:pPr>
            <a:endParaRPr lang="en-US"/>
          </a:p>
        </c:txPr>
        <c:crossAx val="880380606"/>
        <c:crosses val="autoZero"/>
        <c:auto val="1"/>
        <c:lblOffset val="100"/>
        <c:baseTimeUnit val="days"/>
      </c:dateAx>
      <c:valAx>
        <c:axId val="880380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lang="en-US"/>
              </a:p>
            </c:rich>
          </c:tx>
          <c:overlay val="0"/>
        </c:title>
        <c:numFmt formatCode="&quot;$&quot;#,##0" sourceLinked="1"/>
        <c:majorTickMark val="none"/>
        <c:minorTickMark val="none"/>
        <c:tickLblPos val="nextTo"/>
        <c:spPr>
          <a:ln/>
        </c:spPr>
        <c:txPr>
          <a:bodyPr/>
          <a:lstStyle/>
          <a:p>
            <a:pPr lvl="0">
              <a:defRPr sz="900" b="0">
                <a:solidFill>
                  <a:srgbClr val="000000"/>
                </a:solidFill>
                <a:latin typeface="+mn-lt"/>
              </a:defRPr>
            </a:pPr>
            <a:endParaRPr lang="en-US"/>
          </a:p>
        </c:txPr>
        <c:crossAx val="1707903549"/>
        <c:crosses val="autoZero"/>
        <c:crossBetween val="between"/>
      </c:valAx>
    </c:plotArea>
    <c:plotVisOnly val="0"/>
    <c:dispBlanksAs val="zero"/>
    <c:showDLblsOverMax val="1"/>
  </c:chart>
  <c:spPr>
    <a:noFill/>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checked="Checked" fmlaLink="$N$3" lockText="1" noThreeD="1"/>
</file>

<file path=xl/ctrlProps/ctrlProp2.xml><?xml version="1.0" encoding="utf-8"?>
<formControlPr xmlns="http://schemas.microsoft.com/office/spreadsheetml/2009/9/main" objectType="CheckBox" checked="Checked" fmlaLink="$O$3" lockText="1" noThreeD="1"/>
</file>

<file path=xl/ctrlProps/ctrlProp3.xml><?xml version="1.0" encoding="utf-8"?>
<formControlPr xmlns="http://schemas.microsoft.com/office/spreadsheetml/2009/9/main" objectType="CheckBox" checked="Checked" fmlaLink="$P$3" lockText="1" noThreeD="1"/>
</file>

<file path=xl/ctrlProps/ctrlProp4.xml><?xml version="1.0" encoding="utf-8"?>
<formControlPr xmlns="http://schemas.microsoft.com/office/spreadsheetml/2009/9/main" objectType="CheckBox" checked="Checked" fmlaLink="$Q$3" lockText="1" noThreeD="1"/>
</file>

<file path=xl/ctrlProps/ctrlProp5.xml><?xml version="1.0" encoding="utf-8"?>
<formControlPr xmlns="http://schemas.microsoft.com/office/spreadsheetml/2009/9/main" objectType="CheckBox" checked="Checked" fmlaLink="$R$3" lockText="1" noThreeD="1"/>
</file>

<file path=xl/ctrlProps/ctrlProp6.xml><?xml version="1.0" encoding="utf-8"?>
<formControlPr xmlns="http://schemas.microsoft.com/office/spreadsheetml/2009/9/main" objectType="CheckBox" checked="Checked" fmlaLink="$S$3" lockText="1" noThreeD="1"/>
</file>

<file path=xl/ctrlProps/ctrlProp7.xml><?xml version="1.0" encoding="utf-8"?>
<formControlPr xmlns="http://schemas.microsoft.com/office/spreadsheetml/2009/9/main" objectType="CheckBox" checked="Checked" fmlaLink="$T$3" lockText="1" noThreeD="1"/>
</file>

<file path=xl/ctrlProps/ctrlProp8.xml><?xml version="1.0" encoding="utf-8"?>
<formControlPr xmlns="http://schemas.microsoft.com/office/spreadsheetml/2009/9/main" objectType="CheckBox" checked="Checked" fmlaLink="$U$3"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63500</xdr:colOff>
      <xdr:row>0</xdr:row>
      <xdr:rowOff>184150</xdr:rowOff>
    </xdr:from>
    <xdr:ext cx="965200" cy="33020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55600" y="184150"/>
          <a:ext cx="965200" cy="330200"/>
        </a:xfrm>
        <a:prstGeom prst="rect">
          <a:avLst/>
        </a:prstGeom>
        <a:noFill/>
      </xdr:spPr>
    </xdr:pic>
    <xdr:clientData fLocksWithSheet="0"/>
  </xdr:oneCellAnchor>
  <xdr:twoCellAnchor editAs="oneCell">
    <xdr:from>
      <xdr:col>5</xdr:col>
      <xdr:colOff>330200</xdr:colOff>
      <xdr:row>4</xdr:row>
      <xdr:rowOff>139700</xdr:rowOff>
    </xdr:from>
    <xdr:to>
      <xdr:col>7</xdr:col>
      <xdr:colOff>3994727</xdr:colOff>
      <xdr:row>5</xdr:row>
      <xdr:rowOff>1104900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7800" y="914400"/>
          <a:ext cx="4502727" cy="1485900"/>
        </a:xfrm>
        <a:prstGeom prst="rect">
          <a:avLst/>
        </a:prstGeom>
      </xdr:spPr>
    </xdr:pic>
    <xdr:clientData/>
  </xdr:twoCellAnchor>
  <xdr:twoCellAnchor editAs="oneCell">
    <xdr:from>
      <xdr:col>7</xdr:col>
      <xdr:colOff>482600</xdr:colOff>
      <xdr:row>7</xdr:row>
      <xdr:rowOff>254000</xdr:rowOff>
    </xdr:from>
    <xdr:to>
      <xdr:col>7</xdr:col>
      <xdr:colOff>1803400</xdr:colOff>
      <xdr:row>8</xdr:row>
      <xdr:rowOff>405707</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64300" y="3073400"/>
          <a:ext cx="1320800" cy="672407"/>
        </a:xfrm>
        <a:prstGeom prst="rect">
          <a:avLst/>
        </a:prstGeom>
      </xdr:spPr>
    </xdr:pic>
    <xdr:clientData/>
  </xdr:twoCellAnchor>
  <xdr:twoCellAnchor editAs="oneCell">
    <xdr:from>
      <xdr:col>7</xdr:col>
      <xdr:colOff>685800</xdr:colOff>
      <xdr:row>10</xdr:row>
      <xdr:rowOff>114300</xdr:rowOff>
    </xdr:from>
    <xdr:to>
      <xdr:col>7</xdr:col>
      <xdr:colOff>2502183</xdr:colOff>
      <xdr:row>14</xdr:row>
      <xdr:rowOff>546100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51600" y="3949700"/>
          <a:ext cx="1816383" cy="2298700"/>
        </a:xfrm>
        <a:prstGeom prst="rect">
          <a:avLst/>
        </a:prstGeom>
      </xdr:spPr>
    </xdr:pic>
    <xdr:clientData/>
  </xdr:twoCellAnchor>
  <xdr:twoCellAnchor editAs="oneCell">
    <xdr:from>
      <xdr:col>2</xdr:col>
      <xdr:colOff>114299</xdr:colOff>
      <xdr:row>18</xdr:row>
      <xdr:rowOff>0</xdr:rowOff>
    </xdr:from>
    <xdr:to>
      <xdr:col>3</xdr:col>
      <xdr:colOff>3404728</xdr:colOff>
      <xdr:row>18</xdr:row>
      <xdr:rowOff>2641600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0299" y="7734300"/>
          <a:ext cx="3404729" cy="2641600"/>
        </a:xfrm>
        <a:prstGeom prst="rect">
          <a:avLst/>
        </a:prstGeom>
      </xdr:spPr>
    </xdr:pic>
    <xdr:clientData/>
  </xdr:twoCellAnchor>
  <xdr:twoCellAnchor editAs="oneCell">
    <xdr:from>
      <xdr:col>7</xdr:col>
      <xdr:colOff>1961693</xdr:colOff>
      <xdr:row>17</xdr:row>
      <xdr:rowOff>50800</xdr:rowOff>
    </xdr:from>
    <xdr:to>
      <xdr:col>7</xdr:col>
      <xdr:colOff>3969344</xdr:colOff>
      <xdr:row>19</xdr:row>
      <xdr:rowOff>63500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727493" y="7442200"/>
          <a:ext cx="2007651" cy="3263900"/>
        </a:xfrm>
        <a:prstGeom prst="rect">
          <a:avLst/>
        </a:prstGeom>
      </xdr:spPr>
    </xdr:pic>
    <xdr:clientData/>
  </xdr:twoCellAnchor>
  <xdr:twoCellAnchor editAs="oneCell">
    <xdr:from>
      <xdr:col>7</xdr:col>
      <xdr:colOff>25400</xdr:colOff>
      <xdr:row>17</xdr:row>
      <xdr:rowOff>50800</xdr:rowOff>
    </xdr:from>
    <xdr:to>
      <xdr:col>7</xdr:col>
      <xdr:colOff>1882173</xdr:colOff>
      <xdr:row>19</xdr:row>
      <xdr:rowOff>63500</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91200" y="7442200"/>
          <a:ext cx="1856773" cy="3263900"/>
        </a:xfrm>
        <a:prstGeom prst="rect">
          <a:avLst/>
        </a:prstGeom>
      </xdr:spPr>
    </xdr:pic>
    <xdr:clientData/>
  </xdr:twoCellAnchor>
  <xdr:twoCellAnchor editAs="oneCell">
    <xdr:from>
      <xdr:col>7</xdr:col>
      <xdr:colOff>2425700</xdr:colOff>
      <xdr:row>7</xdr:row>
      <xdr:rowOff>134814</xdr:rowOff>
    </xdr:from>
    <xdr:to>
      <xdr:col>7</xdr:col>
      <xdr:colOff>3200400</xdr:colOff>
      <xdr:row>8</xdr:row>
      <xdr:rowOff>507999</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407400" y="2954214"/>
          <a:ext cx="774700" cy="893885"/>
        </a:xfrm>
        <a:prstGeom prst="rect">
          <a:avLst/>
        </a:prstGeom>
        <a:ln>
          <a:solidFill>
            <a:srgbClr val="DDDDE1"/>
          </a:solidFill>
        </a:ln>
      </xdr:spPr>
    </xdr:pic>
    <xdr:clientData/>
  </xdr:twoCellAnchor>
  <xdr:twoCellAnchor editAs="oneCell">
    <xdr:from>
      <xdr:col>5</xdr:col>
      <xdr:colOff>49392</xdr:colOff>
      <xdr:row>23</xdr:row>
      <xdr:rowOff>63500</xdr:rowOff>
    </xdr:from>
    <xdr:to>
      <xdr:col>7</xdr:col>
      <xdr:colOff>3944060</xdr:colOff>
      <xdr:row>24</xdr:row>
      <xdr:rowOff>304800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92892" y="12496800"/>
          <a:ext cx="4732868" cy="99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63500</xdr:colOff>
      <xdr:row>0</xdr:row>
      <xdr:rowOff>393700</xdr:rowOff>
    </xdr:from>
    <xdr:ext cx="3441700" cy="1295400"/>
    <xdr:graphicFrame macro="">
      <xdr:nvGraphicFramePr>
        <xdr:cNvPr id="2" name="Chart 1" title="Chart">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0</xdr:row>
      <xdr:rowOff>0</xdr:rowOff>
    </xdr:from>
    <xdr:ext cx="942975" cy="447675"/>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965200" y="0"/>
          <a:ext cx="942975" cy="447675"/>
        </a:xfrm>
        <a:prstGeom prst="rect">
          <a:avLst/>
        </a:prstGeom>
        <a:noFill/>
      </xdr:spPr>
    </xdr:pic>
    <xdr:clientData fLocksWithSheet="0"/>
  </xdr:oneCellAnchor>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1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1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1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1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1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1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171450</xdr:colOff>
          <xdr:row>1</xdr:row>
          <xdr:rowOff>304800</xdr:rowOff>
        </xdr:from>
        <xdr:to>
          <xdr:col>24</xdr:col>
          <xdr:colOff>0</xdr:colOff>
          <xdr:row>3</xdr:row>
          <xdr:rowOff>76200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1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richData/_rels/rdRichValueWebImage.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torage.googleapis.com/assets.templates.tillermoney.com/spreadsheet-assets/insights/9-Trends.p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164321-B93B-458E-B695-03AD98992913}" name="Transactions" displayName="Transactions" ref="A1:O10263" totalsRowShown="0" headerRowDxfId="61" dataDxfId="60">
  <autoFilter ref="A1:O10263" xr:uid="{6E164321-B93B-458E-B695-03AD98992913}"/>
  <sortState xmlns:xlrd2="http://schemas.microsoft.com/office/spreadsheetml/2017/richdata2" ref="A1596:O10182">
    <sortCondition descending="1" ref="A1:A10263"/>
  </sortState>
  <tableColumns count="15">
    <tableColumn id="1" xr3:uid="{D0A0146C-7403-48CF-919C-E0F984E73AAF}" name="Date" dataDxfId="59"/>
    <tableColumn id="2" xr3:uid="{68F1D252-5E1E-4CEF-A352-A599B9612AF0}" name="Description" dataDxfId="58"/>
    <tableColumn id="3" xr3:uid="{DCEBED1D-11EA-4E6A-BF40-C281D712BAD7}" name="Category" dataDxfId="57"/>
    <tableColumn id="4" xr3:uid="{3B712B87-9367-4D63-9CFB-EC019D23F2D9}" name="Amount" dataDxfId="56"/>
    <tableColumn id="5" xr3:uid="{C0D024A8-C758-43AA-B898-920FDF717E4C}" name="Account" dataDxfId="55"/>
    <tableColumn id="6" xr3:uid="{756D6DDC-31E9-40BC-A691-E78B8AAF8700}" name="Account #" dataDxfId="54"/>
    <tableColumn id="7" xr3:uid="{4E08660E-5D62-40DC-8CF2-414368C96F21}" name="Institution" dataDxfId="53"/>
    <tableColumn id="8" xr3:uid="{82CE160D-242B-4DC0-BFB6-5864133348D7}" name="Month" dataDxfId="52"/>
    <tableColumn id="9" xr3:uid="{7772562F-D944-4E36-98FF-465D9F6EF830}" name="Week" dataDxfId="51"/>
    <tableColumn id="12" xr3:uid="{4DFC79D0-9DEF-4C93-A3DA-9408B2C17A82}" name="Transaction ID" dataDxfId="50"/>
    <tableColumn id="13" xr3:uid="{DC18FC1C-8718-2445-9B9A-8470593900D1}" name="Account ID" dataDxfId="49"/>
    <tableColumn id="10" xr3:uid="{98560415-8561-4AA4-A546-21C083154FE3}" name="Check Number" dataDxfId="48"/>
    <tableColumn id="11" xr3:uid="{62843486-E6A6-4012-BC88-3D0EEF77E912}" name="Full Description" dataDxfId="47"/>
    <tableColumn id="14" xr3:uid="{2C6BC658-8FD0-C544-B2B6-C14E3F5AFDD1}" name="Date Added" dataDxfId="46"/>
    <tableColumn id="15" xr3:uid="{B9988A26-6A3C-4155-98A9-784F28F5861A}" name="Categorized Date" dataDxfId="45"/>
  </tableColumns>
  <tableStyleInfo name="Tiller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D7D6C4-46D6-408A-AA6E-7DA178F98661}" name="BalanceHistory" displayName="BalanceHistory" ref="A1:N7956" totalsRowShown="0" headerRowDxfId="44" dataDxfId="43">
  <autoFilter ref="A1:N7956" xr:uid="{65D7D6C4-46D6-408A-AA6E-7DA178F98661}"/>
  <tableColumns count="14">
    <tableColumn id="1" xr3:uid="{CE2E8595-C793-4FAE-B360-AA82BEA68EAD}" name="Date" dataDxfId="42"/>
    <tableColumn id="2" xr3:uid="{BBD73A5E-CDB7-403E-8135-877389DC98F5}" name="Time" dataDxfId="41"/>
    <tableColumn id="3" xr3:uid="{749B720A-C463-425D-9AFF-281A0ED7B847}" name="Account" dataDxfId="40"/>
    <tableColumn id="4" xr3:uid="{400D0ABC-3DCE-42F4-86C9-408718CFDD8E}" name="Account #" dataDxfId="39"/>
    <tableColumn id="12" xr3:uid="{AE7ED949-6647-4B0D-AE83-CEF58887EB72}" name="Account ID" dataDxfId="38"/>
    <tableColumn id="11" xr3:uid="{3DB16411-4348-433E-A537-EA14A72E0709}" name="Balance ID" dataDxfId="37"/>
    <tableColumn id="5" xr3:uid="{2BB1FEB4-F14F-4511-A16F-E5FB7BEF6C73}" name="Institution" dataDxfId="36"/>
    <tableColumn id="6" xr3:uid="{0637FA07-6394-46F8-9DDB-918F298FFF46}" name="Balance" dataDxfId="35"/>
    <tableColumn id="9" xr3:uid="{1E848CF1-6A49-4214-B4F1-9C01220240E3}" name="Month" dataDxfId="34"/>
    <tableColumn id="10" xr3:uid="{0A568435-2DDC-4EF0-B458-0C78C818FF6F}" name="Week" dataDxfId="33"/>
    <tableColumn id="7" xr3:uid="{8B1F93D4-01A7-4926-A621-C8E97C750103}" name="Type" dataDxfId="32"/>
    <tableColumn id="8" xr3:uid="{11FF6F45-7D28-4D91-B2C5-E6780BC15583}" name="Class" dataDxfId="31"/>
    <tableColumn id="14" xr3:uid="{B385DABE-F712-1943-93D7-22673D2FF8C9}" name="Account Status" dataDxfId="30"/>
    <tableColumn id="13" xr3:uid="{EEC916F0-DFDA-664D-852B-E21BFE984ABE}" name="Date Added" dataDxfId="29"/>
  </tableColumns>
  <tableStyleInfo name="Tiller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42D8CB-CA5C-4F7D-834E-5AE4A18E58B0}" name="Categories" displayName="Categories" ref="A1:P98" totalsRowShown="0" headerRowDxfId="28" dataDxfId="27" tableBorderDxfId="26" dataCellStyle="Currency">
  <autoFilter ref="A1:P98" xr:uid="{0742D8CB-CA5C-4F7D-834E-5AE4A18E58B0}"/>
  <sortState xmlns:xlrd2="http://schemas.microsoft.com/office/spreadsheetml/2017/richdata2" ref="A2:P95">
    <sortCondition ref="B1:B95"/>
  </sortState>
  <tableColumns count="16">
    <tableColumn id="1" xr3:uid="{3929376B-1A54-492C-A357-8AF5CF9ABE82}" name="Category" dataDxfId="25"/>
    <tableColumn id="2" xr3:uid="{7E0B0AFB-2EDE-4DCB-87E2-7DAE07649015}" name="Group" dataDxfId="24"/>
    <tableColumn id="3" xr3:uid="{B578E03C-1063-4B9C-B7E7-6B1B640DFCF7}" name="Type" dataDxfId="23"/>
    <tableColumn id="4" xr3:uid="{F54DC197-5F03-4AF5-B4B0-70BD387B7606}" name="Hide From Reports" dataDxfId="22"/>
    <tableColumn id="5" xr3:uid="{6732BEB1-B720-4955-A461-A41CE7965136}" name="Jan 2024" dataDxfId="21" dataCellStyle="Currency"/>
    <tableColumn id="6" xr3:uid="{5E75831F-6469-4675-8FFF-538040D485BF}" name="Feb 2024" dataDxfId="20" dataCellStyle="Currency">
      <calculatedColumnFormula>E2</calculatedColumnFormula>
    </tableColumn>
    <tableColumn id="7" xr3:uid="{915D3479-C51A-4436-8A1F-76D52647BC67}" name="Mar 2024" dataDxfId="19" dataCellStyle="Currency">
      <calculatedColumnFormula>F2</calculatedColumnFormula>
    </tableColumn>
    <tableColumn id="8" xr3:uid="{47BD1007-47F5-4B75-B0CE-8DCB52F63848}" name="Apr 2024" dataDxfId="18" dataCellStyle="Currency">
      <calculatedColumnFormula>G2</calculatedColumnFormula>
    </tableColumn>
    <tableColumn id="9" xr3:uid="{B94F16B3-B883-415B-A679-EE5E82B42C92}" name="May 2024" dataDxfId="17" dataCellStyle="Currency">
      <calculatedColumnFormula>H2</calculatedColumnFormula>
    </tableColumn>
    <tableColumn id="10" xr3:uid="{7FA4730B-D830-40D5-8039-22C7BD555617}" name="Jun 2024" dataDxfId="16" dataCellStyle="Currency">
      <calculatedColumnFormula>I2</calculatedColumnFormula>
    </tableColumn>
    <tableColumn id="11" xr3:uid="{D36CDF1F-057C-4910-8232-3A8CD35C1535}" name="Jul 2024" dataDxfId="15" dataCellStyle="Currency">
      <calculatedColumnFormula>J2</calculatedColumnFormula>
    </tableColumn>
    <tableColumn id="12" xr3:uid="{A47A1E0D-4DE3-43C1-BD3D-EDCFB17E27F0}" name="Aug 2024" dataDxfId="14" dataCellStyle="Currency">
      <calculatedColumnFormula>K2</calculatedColumnFormula>
    </tableColumn>
    <tableColumn id="13" xr3:uid="{28E98885-6F17-4D48-88D2-1C3B8042B5B8}" name="Sep 2024" dataDxfId="13" dataCellStyle="Currency">
      <calculatedColumnFormula>L2</calculatedColumnFormula>
    </tableColumn>
    <tableColumn id="14" xr3:uid="{8EFA858B-ECBB-4E8E-8022-F89F5108BCF4}" name="Oct 2024" dataDxfId="12" dataCellStyle="Currency">
      <calculatedColumnFormula>M2</calculatedColumnFormula>
    </tableColumn>
    <tableColumn id="15" xr3:uid="{8A4919AC-DA95-4D20-BB33-7D7D5A2EDD07}" name="Nov 2024" dataDxfId="11" dataCellStyle="Currency">
      <calculatedColumnFormula>N2</calculatedColumnFormula>
    </tableColumn>
    <tableColumn id="16" xr3:uid="{BFAD356F-94B0-4695-9C22-F9985EADB2D4}" name="Dec 2024" dataDxfId="10" dataCellStyle="Currency">
      <calculatedColumnFormula>O2</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597" row="1">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AC06B194-8848-A14C-9D0F-8FF1BC119525}">
  <we:reference id="090bb993-9dbc-47c3-9dcb-b4f4d177055b" version="1.0.0.0" store="developer" storeType="Registry"/>
  <we:alternateReferences/>
  <we:properties>
    <we:property name="tiller/documentId" value="&quot;616109fa-e5b2-40ba-a143-f2d6bd6efa90&quot;"/>
    <we:property name="linkedSubscriber" value="&quot;google-oauth2|10098371378073929738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7B4862AA-3A7C-42D3-B3FD-F6DEA0F10B42}">
  <we:reference id="090bb993-9dbc-47c3-9dcb-b4f4d177055a" version="1.0.0.0" store="\\test-001\Excel" storeType="Filesystem"/>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B503B628-8DB3-D645-A615-7C78EB74425E}">
  <we:reference id="wa104381717" version="1.0.0.0" store="en-US" storeType="OMEX"/>
  <we:alternateReferences>
    <we:reference id="wa10438171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help.tillerhq.com/en/articles/3833027-tiller-for-microsoft-excel-troubleshooting" TargetMode="Externa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D83B-1AF3-304E-AFE2-75FC6B2310AD}">
  <sheetPr codeName="Sheet1">
    <outlinePr summaryBelow="0" summaryRight="0"/>
  </sheetPr>
  <dimension ref="B2:H25"/>
  <sheetViews>
    <sheetView showGridLines="0" topLeftCell="A6" workbookViewId="0">
      <selection activeCell="A2" sqref="A2"/>
    </sheetView>
  </sheetViews>
  <sheetFormatPr defaultColWidth="12.625" defaultRowHeight="15.75" customHeight="1" x14ac:dyDescent="0.2"/>
  <cols>
    <col min="1" max="1" width="3.75" style="29" customWidth="1"/>
    <col min="2" max="2" width="9.5" style="29" customWidth="1"/>
    <col min="3" max="3" width="1.5" style="29" customWidth="1"/>
    <col min="4" max="4" width="49.75" style="29" customWidth="1"/>
    <col min="5" max="5" width="2.875" style="29" customWidth="1"/>
    <col min="6" max="6" width="9.5" style="29" customWidth="1"/>
    <col min="7" max="7" width="1.5" style="29" customWidth="1"/>
    <col min="8" max="8" width="54.125" style="29" customWidth="1"/>
    <col min="9" max="9" width="3.75" style="29" customWidth="1"/>
    <col min="10" max="16384" width="12.625" style="29"/>
  </cols>
  <sheetData>
    <row r="2" spans="2:8" ht="27" customHeight="1" x14ac:dyDescent="0.2">
      <c r="B2" s="232"/>
      <c r="C2" s="233"/>
      <c r="D2" s="233"/>
      <c r="E2" s="233"/>
      <c r="F2" s="234"/>
      <c r="G2" s="68"/>
      <c r="H2" s="68"/>
    </row>
    <row r="3" spans="2:8" ht="9" customHeight="1" x14ac:dyDescent="0.4">
      <c r="B3" s="67"/>
      <c r="C3" s="66"/>
      <c r="D3" s="66"/>
      <c r="E3" s="66"/>
      <c r="F3" s="65"/>
      <c r="G3" s="65"/>
      <c r="H3" s="65"/>
    </row>
    <row r="4" spans="2:8" ht="16.5" customHeight="1" x14ac:dyDescent="0.4">
      <c r="B4" s="61"/>
      <c r="C4" s="60"/>
      <c r="D4" s="60"/>
      <c r="E4" s="60"/>
      <c r="F4" s="48"/>
      <c r="G4" s="48"/>
      <c r="H4" s="48"/>
    </row>
    <row r="5" spans="2:8" ht="41.25" customHeight="1" x14ac:dyDescent="0.2">
      <c r="B5" s="59">
        <v>1</v>
      </c>
      <c r="C5" s="64"/>
      <c r="D5" s="70" t="s">
        <v>0</v>
      </c>
      <c r="E5" s="71"/>
      <c r="F5" s="71"/>
      <c r="G5" s="71"/>
      <c r="H5" s="227"/>
    </row>
    <row r="6" spans="2:8" ht="99" customHeight="1" x14ac:dyDescent="0.2">
      <c r="B6" s="63"/>
      <c r="C6" s="62"/>
      <c r="D6" s="81" t="s">
        <v>1</v>
      </c>
      <c r="E6" s="82"/>
      <c r="F6" s="82"/>
      <c r="G6" s="82"/>
      <c r="H6" s="228"/>
    </row>
    <row r="7" spans="2:8" ht="15" customHeight="1" x14ac:dyDescent="0.4">
      <c r="B7" s="61"/>
      <c r="C7" s="60"/>
      <c r="D7" s="60"/>
      <c r="E7" s="60"/>
      <c r="F7" s="48"/>
      <c r="G7" s="48"/>
      <c r="H7" s="48"/>
    </row>
    <row r="8" spans="2:8" ht="41.25" customHeight="1" x14ac:dyDescent="0.2">
      <c r="B8" s="59">
        <v>2</v>
      </c>
      <c r="C8" s="64"/>
      <c r="D8" s="70" t="s">
        <v>2</v>
      </c>
      <c r="E8" s="71"/>
      <c r="F8" s="71"/>
      <c r="G8" s="71"/>
      <c r="H8" s="72"/>
    </row>
    <row r="9" spans="2:8" ht="52.15" customHeight="1" x14ac:dyDescent="0.2">
      <c r="B9" s="63"/>
      <c r="C9" s="62"/>
      <c r="D9" s="81" t="s">
        <v>3</v>
      </c>
      <c r="E9" s="84"/>
      <c r="F9" s="73"/>
      <c r="G9" s="73"/>
      <c r="H9" s="74"/>
    </row>
    <row r="10" spans="2:8" ht="15" customHeight="1" x14ac:dyDescent="0.4">
      <c r="B10" s="61"/>
      <c r="C10" s="60"/>
      <c r="D10" s="60"/>
      <c r="E10" s="60"/>
      <c r="F10" s="48"/>
      <c r="G10" s="48"/>
      <c r="H10" s="48"/>
    </row>
    <row r="11" spans="2:8" ht="41.25" customHeight="1" x14ac:dyDescent="0.2">
      <c r="B11" s="59">
        <v>3</v>
      </c>
      <c r="C11" s="58"/>
      <c r="D11" s="57" t="s">
        <v>4</v>
      </c>
      <c r="E11" s="57"/>
      <c r="F11" s="56"/>
      <c r="G11" s="55"/>
      <c r="H11" s="75"/>
    </row>
    <row r="12" spans="2:8" ht="49.5" customHeight="1" x14ac:dyDescent="0.4">
      <c r="B12" s="43"/>
      <c r="C12" s="42"/>
      <c r="D12" s="69" t="s">
        <v>5</v>
      </c>
      <c r="E12" s="69"/>
      <c r="F12" s="77"/>
      <c r="G12" s="79"/>
      <c r="H12" s="78"/>
    </row>
    <row r="13" spans="2:8" ht="16.5" customHeight="1" x14ac:dyDescent="0.4">
      <c r="B13" s="43"/>
      <c r="C13" s="42"/>
      <c r="D13" s="54"/>
      <c r="E13" s="85"/>
      <c r="F13" s="229"/>
      <c r="G13" s="80"/>
      <c r="H13" s="78"/>
    </row>
    <row r="14" spans="2:8" ht="41.25" customHeight="1" x14ac:dyDescent="0.2">
      <c r="B14" s="53"/>
      <c r="C14" s="52"/>
      <c r="D14" s="87" t="s">
        <v>6</v>
      </c>
      <c r="E14" s="98"/>
      <c r="F14" s="230"/>
      <c r="G14" s="80"/>
      <c r="H14" s="78"/>
    </row>
    <row r="15" spans="2:8" ht="52.5" customHeight="1" x14ac:dyDescent="0.4">
      <c r="B15" s="51"/>
      <c r="C15" s="50"/>
      <c r="D15" s="50"/>
      <c r="E15" s="86"/>
      <c r="F15" s="231"/>
      <c r="G15" s="49"/>
      <c r="H15" s="76"/>
    </row>
    <row r="17" spans="2:8" ht="60" customHeight="1" x14ac:dyDescent="0.25">
      <c r="B17" s="47">
        <v>4</v>
      </c>
      <c r="C17" s="46"/>
      <c r="D17" s="90" t="s">
        <v>7</v>
      </c>
      <c r="E17" s="88"/>
      <c r="F17" s="94">
        <v>5</v>
      </c>
      <c r="G17" s="45"/>
      <c r="H17" s="44" t="s">
        <v>8</v>
      </c>
    </row>
    <row r="18" spans="2:8" ht="10.5" customHeight="1" x14ac:dyDescent="0.4">
      <c r="B18" s="43"/>
      <c r="C18" s="42"/>
      <c r="D18" s="91"/>
      <c r="E18" s="89"/>
      <c r="F18" s="95"/>
      <c r="G18" s="41"/>
      <c r="H18" s="40"/>
    </row>
    <row r="19" spans="2:8" ht="246.75" customHeight="1" x14ac:dyDescent="0.4">
      <c r="B19" s="39"/>
      <c r="C19" s="38"/>
      <c r="D19" s="92"/>
      <c r="E19" s="89"/>
      <c r="F19" s="96"/>
      <c r="G19" s="37"/>
      <c r="H19" s="36"/>
    </row>
    <row r="20" spans="2:8" ht="26.25" x14ac:dyDescent="0.4">
      <c r="B20" s="35"/>
      <c r="C20" s="34"/>
      <c r="D20" s="93"/>
      <c r="E20" s="83"/>
      <c r="F20" s="97"/>
      <c r="G20" s="33"/>
      <c r="H20" s="32"/>
    </row>
    <row r="21" spans="2:8" ht="26.25" x14ac:dyDescent="0.4">
      <c r="B21" s="31"/>
      <c r="C21" s="30"/>
      <c r="D21" s="60"/>
      <c r="E21" s="60"/>
      <c r="F21" s="48"/>
      <c r="G21" s="48"/>
      <c r="H21" s="48"/>
    </row>
    <row r="22" spans="2:8" ht="60" customHeight="1" x14ac:dyDescent="0.25">
      <c r="B22" s="47">
        <v>6</v>
      </c>
      <c r="C22" s="46"/>
      <c r="D22" s="235" t="s">
        <v>9</v>
      </c>
      <c r="E22" s="236"/>
      <c r="F22" s="236"/>
      <c r="G22" s="236"/>
      <c r="H22" s="237"/>
    </row>
    <row r="23" spans="2:8" ht="10.5" customHeight="1" x14ac:dyDescent="0.4">
      <c r="B23" s="43"/>
      <c r="C23" s="42"/>
      <c r="D23" s="238" t="s">
        <v>10</v>
      </c>
      <c r="E23" s="195"/>
      <c r="F23" s="195"/>
      <c r="G23" s="195"/>
      <c r="H23" s="196"/>
    </row>
    <row r="24" spans="2:8" ht="59.1" customHeight="1" x14ac:dyDescent="0.4">
      <c r="B24" s="39"/>
      <c r="C24" s="38"/>
      <c r="D24" s="238"/>
      <c r="E24" s="195"/>
      <c r="F24" s="195"/>
      <c r="G24" s="195"/>
      <c r="H24" s="196"/>
    </row>
    <row r="25" spans="2:8" ht="59.1" customHeight="1" x14ac:dyDescent="0.4">
      <c r="B25" s="198"/>
      <c r="C25" s="197"/>
      <c r="D25" s="87" t="s">
        <v>11</v>
      </c>
      <c r="E25" s="195"/>
      <c r="F25" s="195"/>
      <c r="G25" s="195"/>
      <c r="H25" s="196"/>
    </row>
  </sheetData>
  <mergeCells count="5">
    <mergeCell ref="H5:H6"/>
    <mergeCell ref="F13:F15"/>
    <mergeCell ref="B2:F2"/>
    <mergeCell ref="D22:H22"/>
    <mergeCell ref="D23:D24"/>
  </mergeCells>
  <hyperlinks>
    <hyperlink ref="D6" r:id="rId1" location="h_13cdf872f3" xr:uid="{2DFBACFB-F183-8946-93CD-7ABB76614BD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C8D8-0168-5D4F-A28D-C81391560930}">
  <sheetPr codeName="Sheet2">
    <outlinePr summaryBelow="0" summaryRight="0"/>
  </sheetPr>
  <dimension ref="A1:CA96"/>
  <sheetViews>
    <sheetView showGridLines="0" topLeftCell="A6" zoomScale="120" zoomScaleNormal="120" workbookViewId="0">
      <selection activeCell="C6" sqref="C6"/>
    </sheetView>
  </sheetViews>
  <sheetFormatPr defaultColWidth="0" defaultRowHeight="0" customHeight="1" zeroHeight="1" x14ac:dyDescent="0.2"/>
  <cols>
    <col min="1" max="1" width="2.625" style="99" customWidth="1"/>
    <col min="2" max="3" width="20.875" style="99" customWidth="1"/>
    <col min="4" max="4" width="2.875" style="99" customWidth="1"/>
    <col min="5" max="5" width="11.875" style="99" customWidth="1"/>
    <col min="6" max="6" width="5.875" style="99" customWidth="1"/>
    <col min="7" max="7" width="10.875" style="99" customWidth="1"/>
    <col min="8" max="8" width="9.875" style="99" customWidth="1"/>
    <col min="9" max="9" width="15.125" style="99" bestFit="1" customWidth="1"/>
    <col min="10" max="10" width="15.875" style="99" customWidth="1"/>
    <col min="11" max="11" width="2.875" style="99" customWidth="1"/>
    <col min="12" max="12" width="3.75" style="99" hidden="1" customWidth="1"/>
    <col min="13" max="13" width="5.125" style="99" hidden="1" customWidth="1"/>
    <col min="14" max="21" width="3.75" style="99" hidden="1" customWidth="1"/>
    <col min="22" max="22" width="5.125" style="99" hidden="1" customWidth="1"/>
    <col min="23" max="23" width="3.75" style="99" hidden="1" customWidth="1"/>
    <col min="24" max="24" width="2.875" style="99" customWidth="1"/>
    <col min="25" max="26" width="12.625" style="100" hidden="1" customWidth="1"/>
    <col min="27" max="27" width="20.875" style="100" hidden="1" customWidth="1"/>
    <col min="28" max="28" width="2.875" style="99" hidden="1" customWidth="1"/>
    <col min="29" max="30" width="6.875" style="99" hidden="1" customWidth="1"/>
    <col min="31" max="31" width="6.875" style="102" hidden="1" customWidth="1"/>
    <col min="32" max="33" width="6.375" style="99" hidden="1" customWidth="1"/>
    <col min="34" max="35" width="12.625" style="99" hidden="1" customWidth="1"/>
    <col min="36" max="36" width="2.875" style="99" hidden="1" customWidth="1"/>
    <col min="37" max="38" width="6.375" style="99" hidden="1" customWidth="1"/>
    <col min="39" max="40" width="12.625" style="99" hidden="1" customWidth="1"/>
    <col min="41" max="41" width="2.875" style="99" hidden="1" customWidth="1"/>
    <col min="42" max="71" width="6.375" style="99" hidden="1" customWidth="1"/>
    <col min="72" max="72" width="2.875" style="99" hidden="1" customWidth="1"/>
    <col min="73" max="73" width="4.625" style="101" hidden="1" customWidth="1"/>
    <col min="74" max="77" width="12.625" style="100" hidden="1" customWidth="1"/>
    <col min="78" max="79" width="0" style="99" hidden="1" customWidth="1"/>
    <col min="80" max="16384" width="12.625" style="99" hidden="1"/>
  </cols>
  <sheetData>
    <row r="1" spans="2:78" ht="35.25" customHeight="1" x14ac:dyDescent="0.3">
      <c r="B1" s="126"/>
      <c r="C1" s="194" t="s">
        <v>12</v>
      </c>
      <c r="D1" s="194"/>
      <c r="E1" s="193"/>
      <c r="F1" s="193"/>
      <c r="G1" s="193"/>
      <c r="H1" s="192"/>
      <c r="I1" s="126"/>
      <c r="J1" s="191"/>
      <c r="K1" s="191"/>
      <c r="L1" s="191"/>
      <c r="M1" s="191"/>
      <c r="N1" s="191"/>
      <c r="O1" s="191"/>
      <c r="P1" s="191"/>
      <c r="Q1" s="191"/>
      <c r="R1" s="191"/>
      <c r="S1" s="191"/>
      <c r="T1" s="191"/>
      <c r="U1" s="191"/>
      <c r="V1" s="191"/>
      <c r="W1" s="191"/>
      <c r="X1" s="191"/>
      <c r="Y1" s="239" t="s">
        <v>13</v>
      </c>
      <c r="Z1" s="243"/>
      <c r="AA1" s="243"/>
      <c r="AB1" s="107"/>
      <c r="AC1" s="239" t="s">
        <v>14</v>
      </c>
      <c r="AD1" s="239"/>
      <c r="AE1" s="239"/>
      <c r="AF1" s="239"/>
      <c r="AG1" s="239"/>
      <c r="AH1" s="239"/>
      <c r="AI1" s="239"/>
      <c r="AJ1" s="190" t="s">
        <v>15</v>
      </c>
      <c r="AK1" s="239" t="s">
        <v>16</v>
      </c>
      <c r="AL1" s="239"/>
      <c r="AM1" s="239"/>
      <c r="AN1" s="189"/>
      <c r="AO1" s="103"/>
      <c r="AP1" s="189" cm="1">
        <f t="array" aca="1" ref="AP1:BS1" ca="1">TODAY()-30+_xlfn.SEQUENCE(1,30)</f>
        <v>46070</v>
      </c>
      <c r="AQ1" s="189">
        <f ca="1"/>
        <v>46071</v>
      </c>
      <c r="AR1" s="189">
        <f ca="1"/>
        <v>46072</v>
      </c>
      <c r="AS1" s="189">
        <f ca="1"/>
        <v>46073</v>
      </c>
      <c r="AT1" s="189">
        <f ca="1"/>
        <v>46074</v>
      </c>
      <c r="AU1" s="189">
        <f ca="1"/>
        <v>46075</v>
      </c>
      <c r="AV1" s="189">
        <f ca="1"/>
        <v>46076</v>
      </c>
      <c r="AW1" s="189">
        <f ca="1"/>
        <v>46077</v>
      </c>
      <c r="AX1" s="189">
        <f ca="1"/>
        <v>46078</v>
      </c>
      <c r="AY1" s="189">
        <f ca="1"/>
        <v>46079</v>
      </c>
      <c r="AZ1" s="189">
        <f ca="1"/>
        <v>46080</v>
      </c>
      <c r="BA1" s="189">
        <f ca="1"/>
        <v>46081</v>
      </c>
      <c r="BB1" s="189">
        <f ca="1"/>
        <v>46082</v>
      </c>
      <c r="BC1" s="189">
        <f ca="1"/>
        <v>46083</v>
      </c>
      <c r="BD1" s="189">
        <f ca="1"/>
        <v>46084</v>
      </c>
      <c r="BE1" s="189">
        <f ca="1"/>
        <v>46085</v>
      </c>
      <c r="BF1" s="189">
        <f ca="1"/>
        <v>46086</v>
      </c>
      <c r="BG1" s="189">
        <f ca="1"/>
        <v>46087</v>
      </c>
      <c r="BH1" s="189">
        <f ca="1"/>
        <v>46088</v>
      </c>
      <c r="BI1" s="189">
        <f ca="1"/>
        <v>46089</v>
      </c>
      <c r="BJ1" s="189">
        <f ca="1"/>
        <v>46090</v>
      </c>
      <c r="BK1" s="189">
        <f ca="1"/>
        <v>46091</v>
      </c>
      <c r="BL1" s="189">
        <f ca="1"/>
        <v>46092</v>
      </c>
      <c r="BM1" s="189">
        <f ca="1"/>
        <v>46093</v>
      </c>
      <c r="BN1" s="189">
        <f ca="1"/>
        <v>46094</v>
      </c>
      <c r="BO1" s="189">
        <f ca="1"/>
        <v>46095</v>
      </c>
      <c r="BP1" s="189">
        <f ca="1"/>
        <v>46096</v>
      </c>
      <c r="BQ1" s="189">
        <f ca="1"/>
        <v>46097</v>
      </c>
      <c r="BR1" s="189">
        <f ca="1"/>
        <v>46098</v>
      </c>
      <c r="BS1" s="189">
        <f ca="1"/>
        <v>46099</v>
      </c>
      <c r="BT1" s="103"/>
      <c r="BU1" s="189" t="s">
        <v>17</v>
      </c>
      <c r="BV1" s="189" t="s">
        <v>18</v>
      </c>
      <c r="BW1" s="189" t="s">
        <v>19</v>
      </c>
      <c r="BX1" s="189" t="s">
        <v>20</v>
      </c>
      <c r="BY1" s="189" t="s">
        <v>21</v>
      </c>
      <c r="BZ1" s="189" t="s">
        <v>22</v>
      </c>
    </row>
    <row r="2" spans="2:78" ht="24.75" customHeight="1" x14ac:dyDescent="0.25">
      <c r="B2" s="149" t="s">
        <v>23</v>
      </c>
      <c r="C2" s="188" t="s">
        <v>24</v>
      </c>
      <c r="D2" s="187" t="s">
        <v>25</v>
      </c>
      <c r="F2" s="186"/>
      <c r="G2" s="186"/>
      <c r="H2" s="185"/>
      <c r="I2" s="185"/>
      <c r="J2" s="183"/>
      <c r="K2" s="107"/>
      <c r="L2" s="184"/>
      <c r="M2" s="240" t="str">
        <f>IF(AA7=AA8,"You did it!","Getting Started: Step "&amp;AA7+1&amp;" / "&amp;AA8)</f>
        <v>You did it!</v>
      </c>
      <c r="N2" s="241"/>
      <c r="O2" s="241"/>
      <c r="P2" s="241"/>
      <c r="Q2" s="241"/>
      <c r="R2" s="241"/>
      <c r="S2" s="241"/>
      <c r="T2" s="241"/>
      <c r="U2" s="241"/>
      <c r="V2" s="241"/>
      <c r="W2" s="183"/>
      <c r="X2" s="107"/>
      <c r="Y2" s="132" t="s">
        <v>26</v>
      </c>
      <c r="Z2" s="242" t="s">
        <v>27</v>
      </c>
      <c r="AA2" s="242"/>
      <c r="AB2" s="107"/>
      <c r="AC2" s="182" t="s">
        <v>28</v>
      </c>
      <c r="AD2" s="182" t="s">
        <v>29</v>
      </c>
      <c r="AE2" s="182" t="s">
        <v>30</v>
      </c>
      <c r="AF2" s="181" t="str">
        <f>AK2</f>
        <v>Type</v>
      </c>
      <c r="AG2" s="181" t="str">
        <f>AL2</f>
        <v>Group</v>
      </c>
      <c r="AH2" s="181" t="str">
        <f>AM2</f>
        <v>Category</v>
      </c>
      <c r="AI2" s="180" t="str">
        <f>AN2</f>
        <v>Amount</v>
      </c>
      <c r="AJ2" s="103"/>
      <c r="AK2" s="181" t="s">
        <v>28</v>
      </c>
      <c r="AL2" s="181" t="s">
        <v>29</v>
      </c>
      <c r="AM2" s="181" t="s">
        <v>31</v>
      </c>
      <c r="AN2" s="180" t="s">
        <v>32</v>
      </c>
      <c r="AO2" s="103"/>
      <c r="AP2" s="179">
        <f t="shared" ref="AP2:BS2" ca="1" si="0">-SUMIF(_xlfn.ANCHORARRAY($AK$3),"Expense",_xlfn.ANCHORARRAY(AP$3))</f>
        <v>8586</v>
      </c>
      <c r="AQ2" s="179">
        <f t="shared" ca="1" si="0"/>
        <v>160.57</v>
      </c>
      <c r="AR2" s="179">
        <f t="shared" ca="1" si="0"/>
        <v>233.25</v>
      </c>
      <c r="AS2" s="179">
        <f t="shared" ca="1" si="0"/>
        <v>2.99</v>
      </c>
      <c r="AT2" s="179">
        <f t="shared" ca="1" si="0"/>
        <v>78.11</v>
      </c>
      <c r="AU2" s="179">
        <f t="shared" ca="1" si="0"/>
        <v>184.01999999999998</v>
      </c>
      <c r="AV2" s="179">
        <f t="shared" ca="1" si="0"/>
        <v>107.32</v>
      </c>
      <c r="AW2" s="179">
        <f t="shared" ca="1" si="0"/>
        <v>25</v>
      </c>
      <c r="AX2" s="179">
        <f t="shared" ca="1" si="0"/>
        <v>213.01</v>
      </c>
      <c r="AY2" s="179">
        <f t="shared" ca="1" si="0"/>
        <v>19.04</v>
      </c>
      <c r="AZ2" s="179">
        <f t="shared" ca="1" si="0"/>
        <v>2000</v>
      </c>
      <c r="BA2" s="179">
        <f t="shared" ca="1" si="0"/>
        <v>61.59</v>
      </c>
      <c r="BB2" s="179">
        <f t="shared" ca="1" si="0"/>
        <v>45.55</v>
      </c>
      <c r="BC2" s="179">
        <f t="shared" ca="1" si="0"/>
        <v>750.93</v>
      </c>
      <c r="BD2" s="179">
        <f t="shared" ca="1" si="0"/>
        <v>50.76</v>
      </c>
      <c r="BE2" s="179">
        <f t="shared" ca="1" si="0"/>
        <v>0</v>
      </c>
      <c r="BF2" s="179">
        <f t="shared" ca="1" si="0"/>
        <v>2793.39</v>
      </c>
      <c r="BG2" s="179">
        <f t="shared" ca="1" si="0"/>
        <v>26.35</v>
      </c>
      <c r="BH2" s="179">
        <f t="shared" ca="1" si="0"/>
        <v>132.83000000000001</v>
      </c>
      <c r="BI2" s="179">
        <f t="shared" ca="1" si="0"/>
        <v>108.63</v>
      </c>
      <c r="BJ2" s="179">
        <f t="shared" ca="1" si="0"/>
        <v>721.07999999999993</v>
      </c>
      <c r="BK2" s="179">
        <f t="shared" ca="1" si="0"/>
        <v>159.55000000000001</v>
      </c>
      <c r="BL2" s="179">
        <f t="shared" ca="1" si="0"/>
        <v>69.2</v>
      </c>
      <c r="BM2" s="179">
        <f t="shared" ca="1" si="0"/>
        <v>0</v>
      </c>
      <c r="BN2" s="179">
        <f t="shared" ca="1" si="0"/>
        <v>184.15</v>
      </c>
      <c r="BO2" s="179">
        <f t="shared" ca="1" si="0"/>
        <v>0</v>
      </c>
      <c r="BP2" s="179">
        <f t="shared" ca="1" si="0"/>
        <v>26.65</v>
      </c>
      <c r="BQ2" s="179">
        <f t="shared" ca="1" si="0"/>
        <v>145.1</v>
      </c>
      <c r="BR2" s="179">
        <f t="shared" ca="1" si="0"/>
        <v>0</v>
      </c>
      <c r="BS2" s="179">
        <f t="shared" ca="1" si="0"/>
        <v>0</v>
      </c>
      <c r="BT2" s="103"/>
      <c r="BU2" s="134">
        <v>1</v>
      </c>
      <c r="BV2" s="132" t="str">
        <f>IF(COUNTA(Transactions[Date]),"You've done this, check the box for step 1 ☝️","Step 1: Fill in your bank data")</f>
        <v>You've done this, check the box for step 1 ☝️</v>
      </c>
      <c r="BW2" s="132" t="s">
        <v>33</v>
      </c>
      <c r="BX2" s="133" t="s">
        <v>34</v>
      </c>
      <c r="BY2" s="132" t="s">
        <v>35</v>
      </c>
      <c r="BZ2" s="128" t="s">
        <v>36</v>
      </c>
    </row>
    <row r="3" spans="2:78" ht="24" customHeight="1" x14ac:dyDescent="0.2">
      <c r="B3" s="178">
        <f ca="1">BR2</f>
        <v>0</v>
      </c>
      <c r="C3" s="178">
        <f ca="1">SUM(BM2:BS2)</f>
        <v>355.9</v>
      </c>
      <c r="D3" s="248">
        <f ca="1">SUM(AP2:BS2)</f>
        <v>16885.070000000003</v>
      </c>
      <c r="E3" s="249"/>
      <c r="F3" s="177"/>
      <c r="G3" s="177"/>
      <c r="H3" s="176" t="str">
        <f ca="1">IFERROR(__xludf.DUMMYFUNCTION("iferror(SPARKLINE(AH2:BK2,{""charttype"",""column"";""ymin"",0;""linewidth"",2;""highcolor"",""#EE5253""}))"),"")</f>
        <v/>
      </c>
      <c r="I3" s="175"/>
      <c r="J3" s="155"/>
      <c r="K3" s="107"/>
      <c r="L3" s="174"/>
      <c r="M3" s="172"/>
      <c r="N3" s="173" t="b">
        <v>1</v>
      </c>
      <c r="O3" s="173" t="b">
        <v>1</v>
      </c>
      <c r="P3" s="173" t="b">
        <v>1</v>
      </c>
      <c r="Q3" s="173" t="b">
        <v>1</v>
      </c>
      <c r="R3" s="173" t="b">
        <v>1</v>
      </c>
      <c r="S3" s="173" t="b">
        <v>1</v>
      </c>
      <c r="T3" s="173" t="b">
        <v>1</v>
      </c>
      <c r="U3" s="173" t="b">
        <v>1</v>
      </c>
      <c r="V3" s="172"/>
      <c r="W3" s="171"/>
      <c r="X3" s="107"/>
      <c r="Y3" s="132" t="s">
        <v>37</v>
      </c>
      <c r="Z3" s="4"/>
      <c r="AA3" s="170" t="b">
        <v>0</v>
      </c>
      <c r="AB3" s="107"/>
      <c r="AC3" s="106" cm="1">
        <f t="array" aca="1" ref="AC3:AC18" ca="1">_xlfn.LET(
  _xlpm.TYPE_COLUMN,_xlfn.ANCHORARRAY($AF$3),
  _xlpm.MORE_SPACE,$AA$3,
  _xlpm.ROWS,_xlfn.SEQUENCE(COUNTA(INDEX(_xlpm.TYPE_COLUMN,,1)),1,0),
  _xlfn.MAP(
    _xlpm.ROWS,
    _xlfn.LAMBDA(_xlpm.row,
      IFERROR(
        IF(
          OR(
            ISBLANK(OFFSET(_xlpm.TYPE_COLUMN,_xlpm.row,-2,1,1)),
            OFFSET(_xlpm.TYPE_COLUMN,_xlpm.row,0,1,1)=OFFSET(_xlpm.TYPE_COLUMN,_xlpm.row-1,0,1,1)
          ),
          "",
          OFFSET(_xlpm.TYPE_COLUMN,_xlpm.row,-2,1,1)-IF(_xlpm.MORE_SPACE,2,1)),"")
      )
    )
  )</f>
        <v>0</v>
      </c>
      <c r="AD3" s="106" cm="1">
        <f t="array" aca="1" ref="AD3:AD18" ca="1">_xlfn.LET(
  _xlpm.TYPE_COLUMN,_xlfn.ANCHORARRAY($AF$3),
  _xlpm.ROWS,_xlfn.SEQUENCE(COUNTA(INDEX(_xlpm.TYPE_COLUMN,,1)),1,0),
  _xlfn.MAP(
    _xlpm.ROWS,
    _xlfn.LAMBDA(_xlpm.row,
      IFERROR(
        IF(
          OR(
            ISBLANK(OFFSET(_xlpm.TYPE_COLUMN,_xlpm.row,-1,1,1)),
            AND(
              OFFSET(_xlpm.TYPE_COLUMN,_xlpm.row,1,1,1)=OFFSET(_xlpm.TYPE_COLUMN,_xlpm.row-1,1,1,1),
              OFFSET(_xlpm.TYPE_COLUMN,_xlpm.row,0,1,1)=OFFSET(_xlpm.TYPE_COLUMN,_xlpm.row-1,0,1,1)
            )
          ),
          "",
          OFFSET(_xlpm.TYPE_COLUMN,_xlpm.row,-1,1,1)-1),"")
      )
    )
  )</f>
        <v>1</v>
      </c>
      <c r="AE3" s="106" cm="1">
        <f t="array" aca="1" ref="AE3:AE18" ca="1">_xlfn.LET(
  _xlpm.TYPE_COLUMN,_xlfn.ANCHORARRAY(AF3),
  _xlpm.MORE_SPACE,$AA$3,
  _xlpm.ROWS,_xlfn.SEQUENCE(COUNTA(INDEX(_xlpm.TYPE_COLUMN,,1)),1,0),
  _xlfn.SCAN(
    0,
    _xlpm.ROWS,
    _xlfn.LAMBDA(_xlpm.last_index,_xlpm.row,
      _xlfn.LET(
        _xlpm.type,OFFSET(_xlpm.TYPE_COLUMN,_xlpm.row,0,1,1),
        _xlpm.last_type,OFFSET(_xlpm.type,-1,0),
        _xlpm.Group,OFFSET(_xlpm.type,0,1),
        _xlpm.last_group,OFFSET(_xlpm.Group,-1,0),
        _xlpm.last_index+_xlfn.IFS(_xlpm.last_type&lt;&gt;_xlpm.type,IF(_xlpm.MORE_SPACE,IF(_xlpm.row=0,3,6),IF(_xlpm.row=0,2,4)),_xlpm.last_group&lt;&gt;_xlpm.Group,IF(_xlpm.MORE_SPACE,3,2),TRUE,1))
      )
  )
)</f>
        <v>2</v>
      </c>
      <c r="AF3" s="105" t="str" cm="1">
        <f t="array" aca="1" ref="AF3:AI18" ca="1">_xlfn.LET(
  _xlpm.array, _xlfn.HSTACK(_xlfn.ANCHORARRAY(AK3),_xlfn.ANCHORARRAY(AL3),_xlfn.ANCHORARRAY(AM3),_xlfn.ANCHORARRAY(AN3)),
  _xlpm.filtered_array, IF(OR($Z$2="Income",$Z$2="Expense"),_xlfn._xlws.FILTER(_xlpm.array,(_xlfn.ANCHORARRAY(AK3)=$Z$2)*(_xlfn.ANCHORARRAY(AN3)&lt;&gt;0)),_xlfn._xlws.FILTER(_xlpm.array,((_xlfn.ANCHORARRAY(AK3)="Income")+(_xlfn.ANCHORARRAY(AK3)="Expense"))*(_xlfn.ANCHORARRAY(AN3)&lt;&gt;0))),
  _xlfn._xlws.SORT(_xlpm.filtered_array,{1,2,3},{-1,1,1})
)</f>
        <v>Income</v>
      </c>
      <c r="AG3" s="105" t="str">
        <f ca="1"/>
        <v>Income</v>
      </c>
      <c r="AH3" s="105" t="str">
        <f ca="1"/>
        <v>Yahoo Net Pay</v>
      </c>
      <c r="AI3" s="103">
        <f ca="1"/>
        <v>35077.96</v>
      </c>
      <c r="AJ3" s="103"/>
      <c r="AK3" s="105" t="str" cm="1">
        <f t="array" ref="AK3:AK87">_xlfn._xlws.FILTER(Categories[Type],Categories[Hide From Reports]&lt;&gt;"Hide")</f>
        <v>Expense</v>
      </c>
      <c r="AL3" s="105" t="str" cm="1">
        <f t="array" ref="AL3:AL87">_xlfn._xlws.FILTER(Categories[Group],Categories[Hide From Reports]&lt;&gt;"Hide")</f>
        <v>Bank and Card Fees</v>
      </c>
      <c r="AM3" s="105" t="str" cm="1">
        <f t="array" ref="AM3:AM87">_xlfn._xlws.FILTER(Categories[Category],Categories[Hide From Reports]&lt;&gt;"Hide")</f>
        <v>Credit Card and Bank Fees</v>
      </c>
      <c r="AN3" s="103" cm="1">
        <f t="array" aca="1" ref="AN3:AN87" ca="1">IFERROR(SUMIFS(Transactions[Amount],Transactions[Category],_xlfn.ANCHORARRAY(AM3),Transactions[Date],"&gt;="&amp;$AA$11,Transactions[Date],"&lt;"&amp;($AA$12+1)),"")</f>
        <v>0</v>
      </c>
      <c r="AO3" s="103"/>
      <c r="AP3" s="104" cm="1">
        <f t="array" aca="1" ref="AP3:AP87" ca="1">IF(_xlfn.ANCHORARRAY($AM$3)="","",SUMIFS(Transactions[[Amount]:[Amount]],Transactions[[Category]:[Category]],_xlfn.ANCHORARRAY($AM$3),Transactions[[Date]:[Date]],"&gt;="&amp;AP$1,Transactions[[Date]:[Date]],"&lt;"&amp;(AP$1+1)))</f>
        <v>0</v>
      </c>
      <c r="AQ3" s="104" cm="1">
        <f t="array" aca="1" ref="AQ3:AQ87" ca="1">IF(_xlfn.ANCHORARRAY($AM$3)="","",SUMIFS(Transactions[[Amount]:[Amount]],Transactions[[Category]:[Category]],_xlfn.ANCHORARRAY($AM$3),Transactions[[Date]:[Date]],"&gt;="&amp;AQ$1,Transactions[[Date]:[Date]],"&lt;"&amp;(AQ$1+1)))</f>
        <v>0</v>
      </c>
      <c r="AR3" s="104" cm="1">
        <f t="array" aca="1" ref="AR3:AR87" ca="1">IF(_xlfn.ANCHORARRAY($AM$3)="","",SUMIFS(Transactions[[Amount]:[Amount]],Transactions[[Category]:[Category]],_xlfn.ANCHORARRAY($AM$3),Transactions[[Date]:[Date]],"&gt;="&amp;AR$1,Transactions[[Date]:[Date]],"&lt;"&amp;(AR$1+1)))</f>
        <v>0</v>
      </c>
      <c r="AS3" s="104" cm="1">
        <f t="array" aca="1" ref="AS3:AS87" ca="1">IF(_xlfn.ANCHORARRAY($AM$3)="","",SUMIFS(Transactions[[Amount]:[Amount]],Transactions[[Category]:[Category]],_xlfn.ANCHORARRAY($AM$3),Transactions[[Date]:[Date]],"&gt;="&amp;AS$1,Transactions[[Date]:[Date]],"&lt;"&amp;(AS$1+1)))</f>
        <v>0</v>
      </c>
      <c r="AT3" s="104" cm="1">
        <f t="array" aca="1" ref="AT3:AT87" ca="1">IF(_xlfn.ANCHORARRAY($AM$3)="","",SUMIFS(Transactions[[Amount]:[Amount]],Transactions[[Category]:[Category]],_xlfn.ANCHORARRAY($AM$3),Transactions[[Date]:[Date]],"&gt;="&amp;AT$1,Transactions[[Date]:[Date]],"&lt;"&amp;(AT$1+1)))</f>
        <v>0</v>
      </c>
      <c r="AU3" s="104" cm="1">
        <f t="array" aca="1" ref="AU3:AU87" ca="1">IF(_xlfn.ANCHORARRAY($AM$3)="","",SUMIFS(Transactions[[Amount]:[Amount]],Transactions[[Category]:[Category]],_xlfn.ANCHORARRAY($AM$3),Transactions[[Date]:[Date]],"&gt;="&amp;AU$1,Transactions[[Date]:[Date]],"&lt;"&amp;(AU$1+1)))</f>
        <v>0</v>
      </c>
      <c r="AV3" s="104" cm="1">
        <f t="array" aca="1" ref="AV3:AV87" ca="1">IF(_xlfn.ANCHORARRAY($AM$3)="","",SUMIFS(Transactions[[Amount]:[Amount]],Transactions[[Category]:[Category]],_xlfn.ANCHORARRAY($AM$3),Transactions[[Date]:[Date]],"&gt;="&amp;AV$1,Transactions[[Date]:[Date]],"&lt;"&amp;(AV$1+1)))</f>
        <v>0</v>
      </c>
      <c r="AW3" s="104" cm="1">
        <f t="array" aca="1" ref="AW3:AW87" ca="1">IF(_xlfn.ANCHORARRAY($AM$3)="","",SUMIFS(Transactions[[Amount]:[Amount]],Transactions[[Category]:[Category]],_xlfn.ANCHORARRAY($AM$3),Transactions[[Date]:[Date]],"&gt;="&amp;AW$1,Transactions[[Date]:[Date]],"&lt;"&amp;(AW$1+1)))</f>
        <v>0</v>
      </c>
      <c r="AX3" s="104" cm="1">
        <f t="array" aca="1" ref="AX3:AX87" ca="1">IF(_xlfn.ANCHORARRAY($AM$3)="","",SUMIFS(Transactions[[Amount]:[Amount]],Transactions[[Category]:[Category]],_xlfn.ANCHORARRAY($AM$3),Transactions[[Date]:[Date]],"&gt;="&amp;AX$1,Transactions[[Date]:[Date]],"&lt;"&amp;(AX$1+1)))</f>
        <v>0</v>
      </c>
      <c r="AY3" s="104" cm="1">
        <f t="array" aca="1" ref="AY3:AY87" ca="1">IF(_xlfn.ANCHORARRAY($AM$3)="","",SUMIFS(Transactions[[Amount]:[Amount]],Transactions[[Category]:[Category]],_xlfn.ANCHORARRAY($AM$3),Transactions[[Date]:[Date]],"&gt;="&amp;AY$1,Transactions[[Date]:[Date]],"&lt;"&amp;(AY$1+1)))</f>
        <v>0</v>
      </c>
      <c r="AZ3" s="104" cm="1">
        <f t="array" aca="1" ref="AZ3:AZ87" ca="1">IF(_xlfn.ANCHORARRAY($AM$3)="","",SUMIFS(Transactions[[Amount]:[Amount]],Transactions[[Category]:[Category]],_xlfn.ANCHORARRAY($AM$3),Transactions[[Date]:[Date]],"&gt;="&amp;AZ$1,Transactions[[Date]:[Date]],"&lt;"&amp;(AZ$1+1)))</f>
        <v>0</v>
      </c>
      <c r="BA3" s="104" cm="1">
        <f t="array" aca="1" ref="BA3:BA87" ca="1">IF(_xlfn.ANCHORARRAY($AM$3)="","",SUMIFS(Transactions[[Amount]:[Amount]],Transactions[[Category]:[Category]],_xlfn.ANCHORARRAY($AM$3),Transactions[[Date]:[Date]],"&gt;="&amp;BA$1,Transactions[[Date]:[Date]],"&lt;"&amp;(BA$1+1)))</f>
        <v>0</v>
      </c>
      <c r="BB3" s="104" cm="1">
        <f t="array" aca="1" ref="BB3:BB87" ca="1">IF(_xlfn.ANCHORARRAY($AM$3)="","",SUMIFS(Transactions[[Amount]:[Amount]],Transactions[[Category]:[Category]],_xlfn.ANCHORARRAY($AM$3),Transactions[[Date]:[Date]],"&gt;="&amp;BB$1,Transactions[[Date]:[Date]],"&lt;"&amp;(BB$1+1)))</f>
        <v>0</v>
      </c>
      <c r="BC3" s="104" cm="1">
        <f t="array" aca="1" ref="BC3:BC87" ca="1">IF(_xlfn.ANCHORARRAY($AM$3)="","",SUMIFS(Transactions[[Amount]:[Amount]],Transactions[[Category]:[Category]],_xlfn.ANCHORARRAY($AM$3),Transactions[[Date]:[Date]],"&gt;="&amp;BC$1,Transactions[[Date]:[Date]],"&lt;"&amp;(BC$1+1)))</f>
        <v>0</v>
      </c>
      <c r="BD3" s="104" cm="1">
        <f t="array" aca="1" ref="BD3:BD87" ca="1">IF(_xlfn.ANCHORARRAY($AM$3)="","",SUMIFS(Transactions[[Amount]:[Amount]],Transactions[[Category]:[Category]],_xlfn.ANCHORARRAY($AM$3),Transactions[[Date]:[Date]],"&gt;="&amp;BD$1,Transactions[[Date]:[Date]],"&lt;"&amp;(BD$1+1)))</f>
        <v>0</v>
      </c>
      <c r="BE3" s="104" cm="1">
        <f t="array" aca="1" ref="BE3:BE87" ca="1">IF(_xlfn.ANCHORARRAY($AM$3)="","",SUMIFS(Transactions[[Amount]:[Amount]],Transactions[[Category]:[Category]],_xlfn.ANCHORARRAY($AM$3),Transactions[[Date]:[Date]],"&gt;="&amp;BE$1,Transactions[[Date]:[Date]],"&lt;"&amp;(BE$1+1)))</f>
        <v>0</v>
      </c>
      <c r="BF3" s="104" cm="1">
        <f t="array" aca="1" ref="BF3:BF87" ca="1">IF(_xlfn.ANCHORARRAY($AM$3)="","",SUMIFS(Transactions[[Amount]:[Amount]],Transactions[[Category]:[Category]],_xlfn.ANCHORARRAY($AM$3),Transactions[[Date]:[Date]],"&gt;="&amp;BF$1,Transactions[[Date]:[Date]],"&lt;"&amp;(BF$1+1)))</f>
        <v>0</v>
      </c>
      <c r="BG3" s="104" cm="1">
        <f t="array" aca="1" ref="BG3:BG87" ca="1">IF(_xlfn.ANCHORARRAY($AM$3)="","",SUMIFS(Transactions[[Amount]:[Amount]],Transactions[[Category]:[Category]],_xlfn.ANCHORARRAY($AM$3),Transactions[[Date]:[Date]],"&gt;="&amp;BG$1,Transactions[[Date]:[Date]],"&lt;"&amp;(BG$1+1)))</f>
        <v>0</v>
      </c>
      <c r="BH3" s="104" cm="1">
        <f t="array" aca="1" ref="BH3:BH87" ca="1">IF(_xlfn.ANCHORARRAY($AM$3)="","",SUMIFS(Transactions[[Amount]:[Amount]],Transactions[[Category]:[Category]],_xlfn.ANCHORARRAY($AM$3),Transactions[[Date]:[Date]],"&gt;="&amp;BH$1,Transactions[[Date]:[Date]],"&lt;"&amp;(BH$1+1)))</f>
        <v>0</v>
      </c>
      <c r="BI3" s="104" cm="1">
        <f t="array" aca="1" ref="BI3:BI87" ca="1">IF(_xlfn.ANCHORARRAY($AM$3)="","",SUMIFS(Transactions[[Amount]:[Amount]],Transactions[[Category]:[Category]],_xlfn.ANCHORARRAY($AM$3),Transactions[[Date]:[Date]],"&gt;="&amp;BI$1,Transactions[[Date]:[Date]],"&lt;"&amp;(BI$1+1)))</f>
        <v>0</v>
      </c>
      <c r="BJ3" s="104" cm="1">
        <f t="array" aca="1" ref="BJ3:BJ87" ca="1">IF(_xlfn.ANCHORARRAY($AM$3)="","",SUMIFS(Transactions[[Amount]:[Amount]],Transactions[[Category]:[Category]],_xlfn.ANCHORARRAY($AM$3),Transactions[[Date]:[Date]],"&gt;="&amp;BJ$1,Transactions[[Date]:[Date]],"&lt;"&amp;(BJ$1+1)))</f>
        <v>0</v>
      </c>
      <c r="BK3" s="104" cm="1">
        <f t="array" aca="1" ref="BK3:BK87" ca="1">IF(_xlfn.ANCHORARRAY($AM$3)="","",SUMIFS(Transactions[[Amount]:[Amount]],Transactions[[Category]:[Category]],_xlfn.ANCHORARRAY($AM$3),Transactions[[Date]:[Date]],"&gt;="&amp;BK$1,Transactions[[Date]:[Date]],"&lt;"&amp;(BK$1+1)))</f>
        <v>0</v>
      </c>
      <c r="BL3" s="104" cm="1">
        <f t="array" aca="1" ref="BL3:BL87" ca="1">IF(_xlfn.ANCHORARRAY($AM$3)="","",SUMIFS(Transactions[[Amount]:[Amount]],Transactions[[Category]:[Category]],_xlfn.ANCHORARRAY($AM$3),Transactions[[Date]:[Date]],"&gt;="&amp;BL$1,Transactions[[Date]:[Date]],"&lt;"&amp;(BL$1+1)))</f>
        <v>0</v>
      </c>
      <c r="BM3" s="104" cm="1">
        <f t="array" aca="1" ref="BM3:BM87" ca="1">IF(_xlfn.ANCHORARRAY($AM$3)="","",SUMIFS(Transactions[[Amount]:[Amount]],Transactions[[Category]:[Category]],_xlfn.ANCHORARRAY($AM$3),Transactions[[Date]:[Date]],"&gt;="&amp;BM$1,Transactions[[Date]:[Date]],"&lt;"&amp;(BM$1+1)))</f>
        <v>0</v>
      </c>
      <c r="BN3" s="104" cm="1">
        <f t="array" aca="1" ref="BN3:BN87" ca="1">IF(_xlfn.ANCHORARRAY($AM$3)="","",SUMIFS(Transactions[[Amount]:[Amount]],Transactions[[Category]:[Category]],_xlfn.ANCHORARRAY($AM$3),Transactions[[Date]:[Date]],"&gt;="&amp;BN$1,Transactions[[Date]:[Date]],"&lt;"&amp;(BN$1+1)))</f>
        <v>0</v>
      </c>
      <c r="BO3" s="104" cm="1">
        <f t="array" aca="1" ref="BO3:BO87" ca="1">IF(_xlfn.ANCHORARRAY($AM$3)="","",SUMIFS(Transactions[[Amount]:[Amount]],Transactions[[Category]:[Category]],_xlfn.ANCHORARRAY($AM$3),Transactions[[Date]:[Date]],"&gt;="&amp;BO$1,Transactions[[Date]:[Date]],"&lt;"&amp;(BO$1+1)))</f>
        <v>0</v>
      </c>
      <c r="BP3" s="104" cm="1">
        <f t="array" aca="1" ref="BP3:BP87" ca="1">IF(_xlfn.ANCHORARRAY($AM$3)="","",SUMIFS(Transactions[[Amount]:[Amount]],Transactions[[Category]:[Category]],_xlfn.ANCHORARRAY($AM$3),Transactions[[Date]:[Date]],"&gt;="&amp;BP$1,Transactions[[Date]:[Date]],"&lt;"&amp;(BP$1+1)))</f>
        <v>0</v>
      </c>
      <c r="BQ3" s="104" cm="1">
        <f t="array" aca="1" ref="BQ3:BQ87" ca="1">IF(_xlfn.ANCHORARRAY($AM$3)="","",SUMIFS(Transactions[[Amount]:[Amount]],Transactions[[Category]:[Category]],_xlfn.ANCHORARRAY($AM$3),Transactions[[Date]:[Date]],"&gt;="&amp;BQ$1,Transactions[[Date]:[Date]],"&lt;"&amp;(BQ$1+1)))</f>
        <v>0</v>
      </c>
      <c r="BR3" s="104" cm="1">
        <f t="array" aca="1" ref="BR3:BR87" ca="1">IF(_xlfn.ANCHORARRAY($AM$3)="","",SUMIFS(Transactions[[Amount]:[Amount]],Transactions[[Category]:[Category]],_xlfn.ANCHORARRAY($AM$3),Transactions[[Date]:[Date]],"&gt;="&amp;BR$1,Transactions[[Date]:[Date]],"&lt;"&amp;(BR$1+1)))</f>
        <v>0</v>
      </c>
      <c r="BS3" s="104" cm="1">
        <f t="array" aca="1" ref="BS3:BS87" ca="1">IF(_xlfn.ANCHORARRAY($AM$3)="","",SUMIFS(Transactions[[Amount]:[Amount]],Transactions[[Category]:[Category]],_xlfn.ANCHORARRAY($AM$3),Transactions[[Date]:[Date]],"&gt;="&amp;BS$1,Transactions[[Date]:[Date]],"&lt;"&amp;(BS$1+1)))</f>
        <v>0</v>
      </c>
      <c r="BT3" s="103"/>
      <c r="BU3" s="134">
        <v>2</v>
      </c>
      <c r="BV3" s="132" t="s">
        <v>38</v>
      </c>
      <c r="BW3" s="132" t="s">
        <v>39</v>
      </c>
      <c r="BX3" s="133" t="s">
        <v>40</v>
      </c>
      <c r="BY3" s="132" t="s">
        <v>41</v>
      </c>
      <c r="BZ3" s="128" t="s">
        <v>42</v>
      </c>
    </row>
    <row r="4" spans="2:78" ht="21" customHeight="1" x14ac:dyDescent="0.3">
      <c r="B4" s="169" t="s">
        <v>43</v>
      </c>
      <c r="C4" s="169" t="s">
        <v>44</v>
      </c>
      <c r="D4" s="168" t="s">
        <v>45</v>
      </c>
      <c r="F4" s="167"/>
      <c r="G4" s="167"/>
      <c r="H4" s="166"/>
      <c r="J4" s="155"/>
      <c r="K4" s="107"/>
      <c r="L4" s="165"/>
      <c r="M4" s="164"/>
      <c r="N4" s="163" t="str">
        <f t="shared" ref="N4:U4" si="1">IFERROR(IF(COLUMN(N$3)-COLUMN($N$3)=$AA$7,"☝️",""),"")</f>
        <v/>
      </c>
      <c r="O4" s="163" t="str">
        <f t="shared" si="1"/>
        <v/>
      </c>
      <c r="P4" s="163" t="str">
        <f t="shared" si="1"/>
        <v/>
      </c>
      <c r="Q4" s="163" t="str">
        <f t="shared" si="1"/>
        <v/>
      </c>
      <c r="R4" s="163" t="str">
        <f t="shared" si="1"/>
        <v/>
      </c>
      <c r="S4" s="163" t="str">
        <f t="shared" si="1"/>
        <v/>
      </c>
      <c r="T4" s="163" t="str">
        <f t="shared" si="1"/>
        <v/>
      </c>
      <c r="U4" s="163" t="str">
        <f t="shared" si="1"/>
        <v/>
      </c>
      <c r="V4" s="162"/>
      <c r="W4" s="161"/>
      <c r="X4" s="107"/>
      <c r="Y4" s="132" t="s">
        <v>46</v>
      </c>
      <c r="Z4" s="4"/>
      <c r="AA4" s="170">
        <v>350</v>
      </c>
      <c r="AB4" s="107"/>
      <c r="AC4" s="106" t="str">
        <f ca="1"/>
        <v/>
      </c>
      <c r="AD4" s="106">
        <f ca="1"/>
        <v>3</v>
      </c>
      <c r="AE4" s="106">
        <f ca="1"/>
        <v>4</v>
      </c>
      <c r="AF4" s="105" t="str">
        <f ca="1"/>
        <v>Income</v>
      </c>
      <c r="AG4" s="105" t="str">
        <f ca="1"/>
        <v>Investments</v>
      </c>
      <c r="AH4" s="105" t="str">
        <f ca="1"/>
        <v>Dividends</v>
      </c>
      <c r="AI4" s="103">
        <f ca="1"/>
        <v>7184.7500000000009</v>
      </c>
      <c r="AJ4" s="103"/>
      <c r="AK4" s="105" t="str">
        <v>Expense</v>
      </c>
      <c r="AL4" s="105" t="str">
        <v>Bank and Card Fees</v>
      </c>
      <c r="AM4" s="105" t="str">
        <v>ATM Fees</v>
      </c>
      <c r="AN4" s="103">
        <f ca="1"/>
        <v>0</v>
      </c>
      <c r="AO4" s="103"/>
      <c r="AP4" s="104">
        <f ca="1"/>
        <v>0</v>
      </c>
      <c r="AQ4" s="104">
        <f ca="1"/>
        <v>0</v>
      </c>
      <c r="AR4" s="104">
        <f ca="1"/>
        <v>0</v>
      </c>
      <c r="AS4" s="104">
        <f ca="1"/>
        <v>0</v>
      </c>
      <c r="AT4" s="104">
        <f ca="1"/>
        <v>0</v>
      </c>
      <c r="AU4" s="104">
        <f ca="1"/>
        <v>0</v>
      </c>
      <c r="AV4" s="104">
        <f ca="1"/>
        <v>0</v>
      </c>
      <c r="AW4" s="104">
        <f ca="1"/>
        <v>0</v>
      </c>
      <c r="AX4" s="104">
        <f ca="1"/>
        <v>0</v>
      </c>
      <c r="AY4" s="104">
        <f ca="1"/>
        <v>0</v>
      </c>
      <c r="AZ4" s="104">
        <f ca="1"/>
        <v>0</v>
      </c>
      <c r="BA4" s="104">
        <f ca="1"/>
        <v>0</v>
      </c>
      <c r="BB4" s="104">
        <f ca="1"/>
        <v>0</v>
      </c>
      <c r="BC4" s="104">
        <f ca="1"/>
        <v>0</v>
      </c>
      <c r="BD4" s="104">
        <f ca="1"/>
        <v>0</v>
      </c>
      <c r="BE4" s="104">
        <f ca="1"/>
        <v>0</v>
      </c>
      <c r="BF4" s="104">
        <f ca="1"/>
        <v>0</v>
      </c>
      <c r="BG4" s="104">
        <f ca="1"/>
        <v>0</v>
      </c>
      <c r="BH4" s="104">
        <f ca="1"/>
        <v>0</v>
      </c>
      <c r="BI4" s="104">
        <f ca="1"/>
        <v>0</v>
      </c>
      <c r="BJ4" s="104">
        <f ca="1"/>
        <v>0</v>
      </c>
      <c r="BK4" s="104">
        <f ca="1"/>
        <v>0</v>
      </c>
      <c r="BL4" s="104">
        <f ca="1"/>
        <v>0</v>
      </c>
      <c r="BM4" s="104">
        <f ca="1"/>
        <v>0</v>
      </c>
      <c r="BN4" s="104">
        <f ca="1"/>
        <v>0</v>
      </c>
      <c r="BO4" s="104">
        <f ca="1"/>
        <v>0</v>
      </c>
      <c r="BP4" s="104">
        <f ca="1"/>
        <v>0</v>
      </c>
      <c r="BQ4" s="104">
        <f ca="1"/>
        <v>0</v>
      </c>
      <c r="BR4" s="104">
        <f ca="1"/>
        <v>0</v>
      </c>
      <c r="BS4" s="104">
        <f ca="1"/>
        <v>0</v>
      </c>
      <c r="BT4" s="103"/>
      <c r="BU4" s="134">
        <v>3</v>
      </c>
      <c r="BV4" s="132" t="s">
        <v>47</v>
      </c>
      <c r="BW4" s="132" t="s">
        <v>48</v>
      </c>
      <c r="BX4" s="133" t="s">
        <v>49</v>
      </c>
      <c r="BY4" s="132" t="s">
        <v>50</v>
      </c>
      <c r="BZ4" s="128" t="s">
        <v>51</v>
      </c>
    </row>
    <row r="5" spans="2:78" ht="28.5" customHeight="1" x14ac:dyDescent="0.25">
      <c r="B5" s="160" t="e">
        <f ca="1">SUMIFS(INDIRECT($AA$21),INDIRECT($AA$19),"Asset",INDIRECT($AA$20),"&lt;&gt;Hide")</f>
        <v>#REF!</v>
      </c>
      <c r="C5" s="160" t="e">
        <f ca="1">SUMIFS(INDIRECT($AA$21),INDIRECT($AA$19),"Liability",INDIRECT($AA$20),"&lt;&gt;Hide")</f>
        <v>#REF!</v>
      </c>
      <c r="D5" s="244" t="e">
        <f ca="1">B5-C5</f>
        <v>#REF!</v>
      </c>
      <c r="E5" s="245"/>
      <c r="F5" s="159"/>
      <c r="G5" s="159"/>
      <c r="H5" s="158"/>
      <c r="I5" s="157"/>
      <c r="J5" s="117"/>
      <c r="K5" s="107"/>
      <c r="L5" s="156"/>
      <c r="M5" s="246" t="str">
        <f ca="1">OFFSET($BU$2,$AA$7,1)</f>
        <v>You're all set up, so what's next?</v>
      </c>
      <c r="N5" s="247"/>
      <c r="O5" s="247"/>
      <c r="P5" s="247"/>
      <c r="Q5" s="247"/>
      <c r="R5" s="247"/>
      <c r="S5" s="247"/>
      <c r="T5" s="247"/>
      <c r="U5" s="247"/>
      <c r="V5" s="247"/>
      <c r="W5" s="155"/>
      <c r="X5" s="107"/>
      <c r="Y5" s="107"/>
      <c r="Z5" s="107"/>
      <c r="AA5" s="107"/>
      <c r="AB5" s="107"/>
      <c r="AC5" s="106" t="str">
        <f ca="1"/>
        <v/>
      </c>
      <c r="AD5" s="106" t="str">
        <f ca="1"/>
        <v/>
      </c>
      <c r="AE5" s="106">
        <f ca="1"/>
        <v>5</v>
      </c>
      <c r="AF5" s="105" t="str">
        <f ca="1"/>
        <v>Income</v>
      </c>
      <c r="AG5" s="105" t="str">
        <f ca="1"/>
        <v>Investments</v>
      </c>
      <c r="AH5" s="105" t="str">
        <f ca="1"/>
        <v>Interest Earned</v>
      </c>
      <c r="AI5" s="103">
        <f ca="1"/>
        <v>162.05000000000001</v>
      </c>
      <c r="AJ5" s="103"/>
      <c r="AK5" s="105" t="str">
        <v>Expense</v>
      </c>
      <c r="AL5" s="105" t="str">
        <v>Bank and Card Fees</v>
      </c>
      <c r="AM5" s="105" t="str">
        <v>Interest Expense</v>
      </c>
      <c r="AN5" s="103">
        <f ca="1"/>
        <v>0</v>
      </c>
      <c r="AO5" s="103"/>
      <c r="AP5" s="104">
        <f ca="1"/>
        <v>0</v>
      </c>
      <c r="AQ5" s="104">
        <f ca="1"/>
        <v>0</v>
      </c>
      <c r="AR5" s="104">
        <f ca="1"/>
        <v>0</v>
      </c>
      <c r="AS5" s="104">
        <f ca="1"/>
        <v>0</v>
      </c>
      <c r="AT5" s="104">
        <f ca="1"/>
        <v>0</v>
      </c>
      <c r="AU5" s="104">
        <f ca="1"/>
        <v>0</v>
      </c>
      <c r="AV5" s="104">
        <f ca="1"/>
        <v>0</v>
      </c>
      <c r="AW5" s="104">
        <f ca="1"/>
        <v>0</v>
      </c>
      <c r="AX5" s="104">
        <f ca="1"/>
        <v>0</v>
      </c>
      <c r="AY5" s="104">
        <f ca="1"/>
        <v>0</v>
      </c>
      <c r="AZ5" s="104">
        <f ca="1"/>
        <v>0</v>
      </c>
      <c r="BA5" s="104">
        <f ca="1"/>
        <v>0</v>
      </c>
      <c r="BB5" s="104">
        <f ca="1"/>
        <v>0</v>
      </c>
      <c r="BC5" s="104">
        <f ca="1"/>
        <v>0</v>
      </c>
      <c r="BD5" s="104">
        <f ca="1"/>
        <v>0</v>
      </c>
      <c r="BE5" s="104">
        <f ca="1"/>
        <v>0</v>
      </c>
      <c r="BF5" s="104">
        <f ca="1"/>
        <v>0</v>
      </c>
      <c r="BG5" s="104">
        <f ca="1"/>
        <v>0</v>
      </c>
      <c r="BH5" s="104">
        <f ca="1"/>
        <v>0</v>
      </c>
      <c r="BI5" s="104">
        <f ca="1"/>
        <v>0</v>
      </c>
      <c r="BJ5" s="104">
        <f ca="1"/>
        <v>0</v>
      </c>
      <c r="BK5" s="104">
        <f ca="1"/>
        <v>0</v>
      </c>
      <c r="BL5" s="104">
        <f ca="1"/>
        <v>0</v>
      </c>
      <c r="BM5" s="104">
        <f ca="1"/>
        <v>0</v>
      </c>
      <c r="BN5" s="104">
        <f ca="1"/>
        <v>0</v>
      </c>
      <c r="BO5" s="104">
        <f ca="1"/>
        <v>0</v>
      </c>
      <c r="BP5" s="104">
        <f ca="1"/>
        <v>0</v>
      </c>
      <c r="BQ5" s="104">
        <f ca="1"/>
        <v>0</v>
      </c>
      <c r="BR5" s="104">
        <f ca="1"/>
        <v>0</v>
      </c>
      <c r="BS5" s="104">
        <f ca="1"/>
        <v>0</v>
      </c>
      <c r="BT5" s="103"/>
      <c r="BU5" s="134">
        <v>4</v>
      </c>
      <c r="BV5" s="132" t="s">
        <v>52</v>
      </c>
      <c r="BW5" s="132" t="s">
        <v>53</v>
      </c>
      <c r="BX5" s="133" t="s">
        <v>54</v>
      </c>
      <c r="BY5" s="132" t="s">
        <v>55</v>
      </c>
      <c r="BZ5" s="128" t="s">
        <v>56</v>
      </c>
    </row>
    <row r="6" spans="2:78" ht="29.25" customHeight="1" x14ac:dyDescent="0.2">
      <c r="B6" s="154" t="s">
        <v>57</v>
      </c>
      <c r="C6" s="153" t="s">
        <v>58</v>
      </c>
      <c r="D6" s="152"/>
      <c r="E6" s="151" t="s">
        <v>59</v>
      </c>
      <c r="F6" s="252">
        <v>45139</v>
      </c>
      <c r="G6" s="253"/>
      <c r="H6" s="254" t="s">
        <v>60</v>
      </c>
      <c r="I6" s="255"/>
      <c r="J6" s="150">
        <v>45261</v>
      </c>
      <c r="K6" s="107"/>
      <c r="L6" s="119"/>
      <c r="M6" s="256" t="str">
        <f ca="1">HYPERLINK(OFFSET($BU$2,$AA$7,5),OFFSET($BU$2,$AA$7,4))</f>
        <v>Click here to visit the Tiller Community</v>
      </c>
      <c r="N6" s="257"/>
      <c r="O6" s="257"/>
      <c r="P6" s="257"/>
      <c r="Q6" s="257"/>
      <c r="R6" s="257"/>
      <c r="S6" s="257"/>
      <c r="T6" s="257"/>
      <c r="U6" s="257"/>
      <c r="V6" s="257"/>
      <c r="W6" s="118"/>
      <c r="X6" s="107"/>
      <c r="Y6" s="239" t="s">
        <v>61</v>
      </c>
      <c r="Z6" s="239"/>
      <c r="AA6" s="239"/>
      <c r="AB6" s="107"/>
      <c r="AC6" s="106">
        <f ca="1"/>
        <v>7</v>
      </c>
      <c r="AD6" s="106">
        <f ca="1"/>
        <v>8</v>
      </c>
      <c r="AE6" s="106">
        <f ca="1"/>
        <v>9</v>
      </c>
      <c r="AF6" s="105" t="str">
        <f ca="1"/>
        <v>Expense</v>
      </c>
      <c r="AG6" s="105" t="str">
        <f ca="1"/>
        <v>Food</v>
      </c>
      <c r="AH6" s="105" t="str">
        <f ca="1"/>
        <v>Coffee and Donuts</v>
      </c>
      <c r="AI6" s="103">
        <f ca="1"/>
        <v>-302.22999999999996</v>
      </c>
      <c r="AJ6" s="103"/>
      <c r="AK6" s="105" t="str">
        <v>Expense</v>
      </c>
      <c r="AL6" s="105" t="str">
        <v>Taxes</v>
      </c>
      <c r="AM6" s="105" t="str">
        <v>Other Taxes</v>
      </c>
      <c r="AN6" s="103">
        <f ca="1"/>
        <v>0</v>
      </c>
      <c r="AO6" s="103"/>
      <c r="AP6" s="104">
        <f ca="1"/>
        <v>0</v>
      </c>
      <c r="AQ6" s="104">
        <f ca="1"/>
        <v>0</v>
      </c>
      <c r="AR6" s="104">
        <f ca="1"/>
        <v>0</v>
      </c>
      <c r="AS6" s="104">
        <f ca="1"/>
        <v>0</v>
      </c>
      <c r="AT6" s="104">
        <f ca="1"/>
        <v>0</v>
      </c>
      <c r="AU6" s="104">
        <f ca="1"/>
        <v>0</v>
      </c>
      <c r="AV6" s="104">
        <f ca="1"/>
        <v>0</v>
      </c>
      <c r="AW6" s="104">
        <f ca="1"/>
        <v>0</v>
      </c>
      <c r="AX6" s="104">
        <f ca="1"/>
        <v>0</v>
      </c>
      <c r="AY6" s="104">
        <f ca="1"/>
        <v>0</v>
      </c>
      <c r="AZ6" s="104">
        <f ca="1"/>
        <v>0</v>
      </c>
      <c r="BA6" s="104">
        <f ca="1"/>
        <v>0</v>
      </c>
      <c r="BB6" s="104">
        <f ca="1"/>
        <v>0</v>
      </c>
      <c r="BC6" s="104">
        <f ca="1"/>
        <v>0</v>
      </c>
      <c r="BD6" s="104">
        <f ca="1"/>
        <v>0</v>
      </c>
      <c r="BE6" s="104">
        <f ca="1"/>
        <v>0</v>
      </c>
      <c r="BF6" s="104">
        <f ca="1"/>
        <v>0</v>
      </c>
      <c r="BG6" s="104">
        <f ca="1"/>
        <v>0</v>
      </c>
      <c r="BH6" s="104">
        <f ca="1"/>
        <v>0</v>
      </c>
      <c r="BI6" s="104">
        <f ca="1"/>
        <v>0</v>
      </c>
      <c r="BJ6" s="104">
        <f ca="1"/>
        <v>0</v>
      </c>
      <c r="BK6" s="104">
        <f ca="1"/>
        <v>0</v>
      </c>
      <c r="BL6" s="104">
        <f ca="1"/>
        <v>0</v>
      </c>
      <c r="BM6" s="104">
        <f ca="1"/>
        <v>0</v>
      </c>
      <c r="BN6" s="104">
        <f ca="1"/>
        <v>0</v>
      </c>
      <c r="BO6" s="104">
        <f ca="1"/>
        <v>0</v>
      </c>
      <c r="BP6" s="104">
        <f ca="1"/>
        <v>0</v>
      </c>
      <c r="BQ6" s="104">
        <f ca="1"/>
        <v>0</v>
      </c>
      <c r="BR6" s="104">
        <f ca="1"/>
        <v>0</v>
      </c>
      <c r="BS6" s="104">
        <f ca="1"/>
        <v>0</v>
      </c>
      <c r="BT6" s="103"/>
      <c r="BU6" s="134">
        <v>5</v>
      </c>
      <c r="BV6" s="132" t="s">
        <v>62</v>
      </c>
      <c r="BW6" s="132" t="s">
        <v>63</v>
      </c>
      <c r="BX6" s="133" t="s">
        <v>64</v>
      </c>
      <c r="BY6" s="132" t="s">
        <v>65</v>
      </c>
      <c r="BZ6" s="128" t="s">
        <v>66</v>
      </c>
    </row>
    <row r="7" spans="2:78" ht="29.25" customHeight="1" x14ac:dyDescent="0.25">
      <c r="B7" s="149" t="s">
        <v>67</v>
      </c>
      <c r="C7" s="148" t="s">
        <v>68</v>
      </c>
      <c r="D7" s="148" t="s">
        <v>69</v>
      </c>
      <c r="E7" s="148"/>
      <c r="F7" s="148"/>
      <c r="G7" s="148" t="s">
        <v>70</v>
      </c>
      <c r="I7" s="148" t="s">
        <v>71</v>
      </c>
      <c r="J7" s="147"/>
      <c r="K7" s="107"/>
      <c r="L7" s="119"/>
      <c r="M7" s="258" t="e" vm="1">
        <f ca="1">_xlfn.IMAGE(OFFSET($BU$2,$AA$7,2))</f>
        <v>#VALUE!</v>
      </c>
      <c r="N7" s="257"/>
      <c r="O7" s="257"/>
      <c r="P7" s="257"/>
      <c r="Q7" s="257"/>
      <c r="R7" s="257"/>
      <c r="S7" s="257"/>
      <c r="T7" s="257"/>
      <c r="U7" s="257"/>
      <c r="V7" s="257"/>
      <c r="W7" s="118"/>
      <c r="X7" s="107"/>
      <c r="Y7" s="120" t="s">
        <v>72</v>
      </c>
      <c r="Z7" s="146"/>
      <c r="AA7" s="146">
        <f>IFERROR(MATCH(FALSE,$N$3:$U$3,0)-1,COUNTA(N3:U3))</f>
        <v>8</v>
      </c>
      <c r="AB7" s="107"/>
      <c r="AC7" s="106" t="str">
        <f ca="1"/>
        <v/>
      </c>
      <c r="AD7" s="106" t="str">
        <f ca="1"/>
        <v/>
      </c>
      <c r="AE7" s="106">
        <f ca="1"/>
        <v>10</v>
      </c>
      <c r="AF7" s="105" t="str">
        <f ca="1"/>
        <v>Expense</v>
      </c>
      <c r="AG7" s="105" t="str">
        <f ca="1"/>
        <v>Food</v>
      </c>
      <c r="AH7" s="105" t="str">
        <f ca="1"/>
        <v>Groceries</v>
      </c>
      <c r="AI7" s="103">
        <f ca="1"/>
        <v>-3034.4599999999996</v>
      </c>
      <c r="AJ7" s="103"/>
      <c r="AK7" s="105" t="str">
        <v>Expense</v>
      </c>
      <c r="AL7" s="105" t="str">
        <v>Entertainment</v>
      </c>
      <c r="AM7" s="105" t="str">
        <v>Events &amp; Activities</v>
      </c>
      <c r="AN7" s="103">
        <f ca="1"/>
        <v>0</v>
      </c>
      <c r="AO7" s="103"/>
      <c r="AP7" s="104">
        <f ca="1"/>
        <v>0</v>
      </c>
      <c r="AQ7" s="104">
        <f ca="1"/>
        <v>0</v>
      </c>
      <c r="AR7" s="104">
        <f ca="1"/>
        <v>0</v>
      </c>
      <c r="AS7" s="104">
        <f ca="1"/>
        <v>0</v>
      </c>
      <c r="AT7" s="104">
        <f ca="1"/>
        <v>0</v>
      </c>
      <c r="AU7" s="104">
        <f ca="1"/>
        <v>0</v>
      </c>
      <c r="AV7" s="104">
        <f ca="1"/>
        <v>0</v>
      </c>
      <c r="AW7" s="104">
        <f ca="1"/>
        <v>0</v>
      </c>
      <c r="AX7" s="104">
        <f ca="1"/>
        <v>0</v>
      </c>
      <c r="AY7" s="104">
        <f ca="1"/>
        <v>0</v>
      </c>
      <c r="AZ7" s="104">
        <f ca="1"/>
        <v>0</v>
      </c>
      <c r="BA7" s="104">
        <f ca="1"/>
        <v>0</v>
      </c>
      <c r="BB7" s="104">
        <f ca="1"/>
        <v>0</v>
      </c>
      <c r="BC7" s="104">
        <f ca="1"/>
        <v>0</v>
      </c>
      <c r="BD7" s="104">
        <f ca="1"/>
        <v>0</v>
      </c>
      <c r="BE7" s="104">
        <f ca="1"/>
        <v>0</v>
      </c>
      <c r="BF7" s="104">
        <f ca="1"/>
        <v>0</v>
      </c>
      <c r="BG7" s="104">
        <f ca="1"/>
        <v>0</v>
      </c>
      <c r="BH7" s="104">
        <f ca="1"/>
        <v>0</v>
      </c>
      <c r="BI7" s="104">
        <f ca="1"/>
        <v>0</v>
      </c>
      <c r="BJ7" s="104">
        <f ca="1"/>
        <v>0</v>
      </c>
      <c r="BK7" s="104">
        <f ca="1"/>
        <v>0</v>
      </c>
      <c r="BL7" s="104">
        <f ca="1"/>
        <v>0</v>
      </c>
      <c r="BM7" s="104">
        <f ca="1"/>
        <v>0</v>
      </c>
      <c r="BN7" s="104">
        <f ca="1"/>
        <v>0</v>
      </c>
      <c r="BO7" s="104">
        <f ca="1"/>
        <v>0</v>
      </c>
      <c r="BP7" s="104">
        <f ca="1"/>
        <v>0</v>
      </c>
      <c r="BQ7" s="104">
        <f ca="1"/>
        <v>0</v>
      </c>
      <c r="BR7" s="104">
        <f ca="1"/>
        <v>0</v>
      </c>
      <c r="BS7" s="104">
        <f ca="1"/>
        <v>0</v>
      </c>
      <c r="BT7" s="103"/>
      <c r="BU7" s="134">
        <v>6</v>
      </c>
      <c r="BV7" s="132" t="s">
        <v>73</v>
      </c>
      <c r="BW7" s="132" t="s">
        <v>74</v>
      </c>
      <c r="BX7" s="133" t="s">
        <v>75</v>
      </c>
      <c r="BY7" s="132" t="s">
        <v>76</v>
      </c>
      <c r="BZ7" s="128" t="s">
        <v>77</v>
      </c>
    </row>
    <row r="8" spans="2:78" ht="24" customHeight="1" x14ac:dyDescent="0.25">
      <c r="B8" s="145">
        <f ca="1">SUMIFS(_xlfn.ANCHORARRAY(AN3),_xlfn.ANCHORARRAY(AK3),"Income")</f>
        <v>42424.76</v>
      </c>
      <c r="C8" s="142">
        <f ca="1">-SUMIFS(_xlfn.ANCHORARRAY(AN3),_xlfn.ANCHORARRAY(AK3),"Expense")</f>
        <v>35768.660000000003</v>
      </c>
      <c r="D8" s="250">
        <f ca="1">B8-C8</f>
        <v>6656.0999999999985</v>
      </c>
      <c r="E8" s="251"/>
      <c r="F8" s="144"/>
      <c r="G8" s="143">
        <f ca="1">COUNTIFS(Transactions[Category],"",Transactions[Date],"&gt;="&amp;AA11,Transactions[Date],"&lt;"&amp;AA12+1)</f>
        <v>133</v>
      </c>
      <c r="I8" s="142">
        <f ca="1">C8/(AA12-AA11+1)</f>
        <v>97.996328767123302</v>
      </c>
      <c r="J8" s="141"/>
      <c r="K8" s="107"/>
      <c r="L8" s="119"/>
      <c r="M8" s="257"/>
      <c r="N8" s="257"/>
      <c r="O8" s="257"/>
      <c r="P8" s="257"/>
      <c r="Q8" s="257"/>
      <c r="R8" s="257"/>
      <c r="S8" s="257"/>
      <c r="T8" s="257"/>
      <c r="U8" s="257"/>
      <c r="V8" s="257"/>
      <c r="W8" s="118"/>
      <c r="X8" s="107"/>
      <c r="Y8" s="120" t="s">
        <v>78</v>
      </c>
      <c r="Z8" s="146"/>
      <c r="AA8" s="146">
        <f>COUNTA(N3:U3)</f>
        <v>8</v>
      </c>
      <c r="AB8" s="107"/>
      <c r="AC8" s="106" t="str">
        <f ca="1"/>
        <v/>
      </c>
      <c r="AD8" s="106" t="str">
        <f ca="1"/>
        <v/>
      </c>
      <c r="AE8" s="106">
        <f ca="1"/>
        <v>11</v>
      </c>
      <c r="AF8" s="105" t="str">
        <f ca="1"/>
        <v>Expense</v>
      </c>
      <c r="AG8" s="105" t="str">
        <f ca="1"/>
        <v>Food</v>
      </c>
      <c r="AH8" s="105" t="str">
        <f ca="1"/>
        <v>Restaurants</v>
      </c>
      <c r="AI8" s="103">
        <f ca="1"/>
        <v>-248.34</v>
      </c>
      <c r="AJ8" s="103"/>
      <c r="AK8" s="105" t="str">
        <v>Expense</v>
      </c>
      <c r="AL8" s="105" t="str">
        <v>Entertainment</v>
      </c>
      <c r="AM8" s="105" t="str">
        <v>Hobbies</v>
      </c>
      <c r="AN8" s="103">
        <f ca="1"/>
        <v>0</v>
      </c>
      <c r="AO8" s="103"/>
      <c r="AP8" s="104">
        <f ca="1"/>
        <v>0</v>
      </c>
      <c r="AQ8" s="104">
        <f ca="1"/>
        <v>0</v>
      </c>
      <c r="AR8" s="104">
        <f ca="1"/>
        <v>0</v>
      </c>
      <c r="AS8" s="104">
        <f ca="1"/>
        <v>0</v>
      </c>
      <c r="AT8" s="104">
        <f ca="1"/>
        <v>0</v>
      </c>
      <c r="AU8" s="104">
        <f ca="1"/>
        <v>0</v>
      </c>
      <c r="AV8" s="104">
        <f ca="1"/>
        <v>0</v>
      </c>
      <c r="AW8" s="104">
        <f ca="1"/>
        <v>0</v>
      </c>
      <c r="AX8" s="104">
        <f ca="1"/>
        <v>0</v>
      </c>
      <c r="AY8" s="104">
        <f ca="1"/>
        <v>0</v>
      </c>
      <c r="AZ8" s="104">
        <f ca="1"/>
        <v>0</v>
      </c>
      <c r="BA8" s="104">
        <f ca="1"/>
        <v>0</v>
      </c>
      <c r="BB8" s="104">
        <f ca="1"/>
        <v>0</v>
      </c>
      <c r="BC8" s="104">
        <f ca="1"/>
        <v>0</v>
      </c>
      <c r="BD8" s="104">
        <f ca="1"/>
        <v>0</v>
      </c>
      <c r="BE8" s="104">
        <f ca="1"/>
        <v>0</v>
      </c>
      <c r="BF8" s="104">
        <f ca="1"/>
        <v>0</v>
      </c>
      <c r="BG8" s="104">
        <f ca="1"/>
        <v>0</v>
      </c>
      <c r="BH8" s="104">
        <f ca="1"/>
        <v>0</v>
      </c>
      <c r="BI8" s="104">
        <f ca="1"/>
        <v>0</v>
      </c>
      <c r="BJ8" s="104">
        <f ca="1"/>
        <v>0</v>
      </c>
      <c r="BK8" s="104">
        <f ca="1"/>
        <v>0</v>
      </c>
      <c r="BL8" s="104">
        <f ca="1"/>
        <v>0</v>
      </c>
      <c r="BM8" s="104">
        <f ca="1"/>
        <v>0</v>
      </c>
      <c r="BN8" s="104">
        <f ca="1"/>
        <v>0</v>
      </c>
      <c r="BO8" s="104">
        <f ca="1"/>
        <v>0</v>
      </c>
      <c r="BP8" s="104">
        <f ca="1"/>
        <v>0</v>
      </c>
      <c r="BQ8" s="104">
        <f ca="1"/>
        <v>0</v>
      </c>
      <c r="BR8" s="104">
        <f ca="1"/>
        <v>0</v>
      </c>
      <c r="BS8" s="104">
        <f ca="1"/>
        <v>0</v>
      </c>
      <c r="BT8" s="103"/>
      <c r="BU8" s="134">
        <v>7</v>
      </c>
      <c r="BV8" s="132" t="s">
        <v>79</v>
      </c>
      <c r="BW8" s="132" t="s">
        <v>80</v>
      </c>
      <c r="BX8" s="133" t="s">
        <v>81</v>
      </c>
      <c r="BY8" s="132" t="s">
        <v>82</v>
      </c>
      <c r="BZ8" s="128" t="s">
        <v>83</v>
      </c>
    </row>
    <row r="9" spans="2:78" ht="37.15" customHeight="1" x14ac:dyDescent="0.25">
      <c r="B9" s="140" t="str">
        <f ca="1">IF(ISBLANK(B10),"",SUBSTITUTE(Z2," Only","")&amp;" Breakdown ("&amp;TEXT(AA11,"MMM d, yyyy")&amp;" thru "&amp;TEXT(AA12,"MMM d, yyyy")&amp;")")</f>
        <v>Income &amp; Expense Breakdown (Jan 1, 2026 thru Dec 31, 2026)</v>
      </c>
      <c r="C9" s="139"/>
      <c r="D9" s="139"/>
      <c r="E9" s="123"/>
      <c r="F9" s="123"/>
      <c r="G9" s="123"/>
      <c r="H9" s="138"/>
      <c r="I9" s="123"/>
      <c r="J9" s="124"/>
      <c r="K9" s="107"/>
      <c r="L9" s="119"/>
      <c r="M9" s="257"/>
      <c r="N9" s="257"/>
      <c r="O9" s="257"/>
      <c r="P9" s="257"/>
      <c r="Q9" s="257"/>
      <c r="R9" s="257"/>
      <c r="S9" s="257"/>
      <c r="T9" s="257"/>
      <c r="U9" s="257"/>
      <c r="V9" s="257"/>
      <c r="W9" s="118"/>
      <c r="X9" s="107"/>
      <c r="Y9" s="107"/>
      <c r="Z9" s="107"/>
      <c r="AA9" s="107"/>
      <c r="AB9" s="107"/>
      <c r="AC9" s="106" t="str">
        <f ca="1"/>
        <v/>
      </c>
      <c r="AD9" s="106">
        <f ca="1"/>
        <v>12</v>
      </c>
      <c r="AE9" s="106">
        <f ca="1"/>
        <v>13</v>
      </c>
      <c r="AF9" s="105" t="str">
        <f ca="1"/>
        <v>Expense</v>
      </c>
      <c r="AG9" s="105" t="str">
        <f ca="1"/>
        <v>Health</v>
      </c>
      <c r="AH9" s="105" t="str">
        <f ca="1"/>
        <v>Pharmacy</v>
      </c>
      <c r="AI9" s="103">
        <f ca="1"/>
        <v>-349.39</v>
      </c>
      <c r="AJ9" s="103"/>
      <c r="AK9" s="105" t="str">
        <v>Expense</v>
      </c>
      <c r="AL9" s="105" t="str">
        <v>Entertainment</v>
      </c>
      <c r="AM9" s="105" t="str">
        <v>Misc Vacation</v>
      </c>
      <c r="AN9" s="103">
        <f ca="1"/>
        <v>0</v>
      </c>
      <c r="AO9" s="103"/>
      <c r="AP9" s="104">
        <f ca="1"/>
        <v>0</v>
      </c>
      <c r="AQ9" s="104">
        <f ca="1"/>
        <v>0</v>
      </c>
      <c r="AR9" s="104">
        <f ca="1"/>
        <v>0</v>
      </c>
      <c r="AS9" s="104">
        <f ca="1"/>
        <v>0</v>
      </c>
      <c r="AT9" s="104">
        <f ca="1"/>
        <v>0</v>
      </c>
      <c r="AU9" s="104">
        <f ca="1"/>
        <v>0</v>
      </c>
      <c r="AV9" s="104">
        <f ca="1"/>
        <v>0</v>
      </c>
      <c r="AW9" s="104">
        <f ca="1"/>
        <v>0</v>
      </c>
      <c r="AX9" s="104">
        <f ca="1"/>
        <v>0</v>
      </c>
      <c r="AY9" s="104">
        <f ca="1"/>
        <v>0</v>
      </c>
      <c r="AZ9" s="104">
        <f ca="1"/>
        <v>0</v>
      </c>
      <c r="BA9" s="104">
        <f ca="1"/>
        <v>0</v>
      </c>
      <c r="BB9" s="104">
        <f ca="1"/>
        <v>0</v>
      </c>
      <c r="BC9" s="104">
        <f ca="1"/>
        <v>0</v>
      </c>
      <c r="BD9" s="104">
        <f ca="1"/>
        <v>0</v>
      </c>
      <c r="BE9" s="104">
        <f ca="1"/>
        <v>0</v>
      </c>
      <c r="BF9" s="104">
        <f ca="1"/>
        <v>0</v>
      </c>
      <c r="BG9" s="104">
        <f ca="1"/>
        <v>0</v>
      </c>
      <c r="BH9" s="104">
        <f ca="1"/>
        <v>0</v>
      </c>
      <c r="BI9" s="104">
        <f ca="1"/>
        <v>0</v>
      </c>
      <c r="BJ9" s="104">
        <f ca="1"/>
        <v>0</v>
      </c>
      <c r="BK9" s="104">
        <f ca="1"/>
        <v>0</v>
      </c>
      <c r="BL9" s="104">
        <f ca="1"/>
        <v>0</v>
      </c>
      <c r="BM9" s="104">
        <f ca="1"/>
        <v>0</v>
      </c>
      <c r="BN9" s="104">
        <f ca="1"/>
        <v>0</v>
      </c>
      <c r="BO9" s="104">
        <f ca="1"/>
        <v>0</v>
      </c>
      <c r="BP9" s="104">
        <f ca="1"/>
        <v>0</v>
      </c>
      <c r="BQ9" s="104">
        <f ca="1"/>
        <v>0</v>
      </c>
      <c r="BR9" s="104">
        <f ca="1"/>
        <v>0</v>
      </c>
      <c r="BS9" s="104">
        <f ca="1"/>
        <v>0</v>
      </c>
      <c r="BT9" s="103"/>
      <c r="BU9" s="134">
        <v>8</v>
      </c>
      <c r="BV9" s="132" t="s">
        <v>84</v>
      </c>
      <c r="BW9" s="132" t="s">
        <v>85</v>
      </c>
      <c r="BX9" s="133" t="s">
        <v>86</v>
      </c>
      <c r="BY9" s="132" t="s">
        <v>87</v>
      </c>
      <c r="BZ9" s="128" t="s">
        <v>88</v>
      </c>
    </row>
    <row r="10" spans="2:78" ht="16.149999999999999" customHeight="1" x14ac:dyDescent="0.25">
      <c r="B10" s="114" t="str" cm="1">
        <f t="array" aca="1" ref="B10:B37" ca="1">IFERROR(
  _xlfn.LET(
    _xlpm.TYPE_RANGE,_xlfn.ANCHORARRAY($AF$3),
    _xlpm.TYPE_COLUMN,INDEX(_xlpm.TYPE_RANGE,,1),
    _xlpm.UNCATEGORIZED_OFFSET,IF($AA$14&lt;&gt;0,2,0),
    _xlfn.MAP(
      _xlfn.SEQUENCE(IFERROR(MAX(OFFSET(_xlpm.TYPE_COLUMN,0,-1)+1),0)+_xlpm.UNCATEGORIZED_OFFSET,1,-_xlpm.UNCATEGORIZED_OFFSET),
      _xlfn.LAMBDA(_xlpm.row,
        IF(
          _xlpm.row=-2,
          $Y$14,
          IFERROR(_xlfn.XLOOKUP(_xlpm.row, OFFSET(_xlpm.TYPE_COLUMN,0,-1), OFFSET(_xlpm.TYPE_COLUMN,0,2)),
            IFERROR(_xlfn.XLOOKUP(_xlpm.row, OFFSET(_xlpm.TYPE_COLUMN,0,-2), OFFSET(_xlpm.TYPE_COLUMN,0,1)),
              IFERROR(UPPER(_xlfn.XLOOKUP(_xlpm.row, OFFSET(_xlpm.TYPE_COLUMN,0,-3), _xlpm.TYPE_COLUMN)),"")))
        )
      )
    )
  ),
  ""
)</f>
        <v>Needs Categorizing</v>
      </c>
      <c r="C10" s="113" cm="1">
        <f t="array" aca="1" ref="C10:C37" ca="1">IFERROR(
  _xlfn.LET(
    _xlpm.TYPE_RANGE,_xlfn.ANCHORARRAY( $AF$3),
    _xlpm.TYPE_COLUMN,INDEX(_xlpm.TYPE_RANGE,,1),
    _xlpm.UNCATEGORIZED_OFFSET,IF($AA$14&lt;&gt;0,2,0),
    _xlfn.MAP(
      _xlfn.SEQUENCE(IFERROR(MAX(OFFSET(_xlpm.TYPE_COLUMN,0,-1)+1),0)+_xlpm.UNCATEGORIZED_OFFSET,1,-_xlpm.UNCATEGORIZED_OFFSET),
      _xlfn.LAMBDA(_xlpm.row,
        IF(
          _xlpm.row=-2,
          $AA$14,
          IFERROR(
            IF(AND(_xlpm.row&gt;=MAX(OFFSET(_xlpm.TYPE_COLUMN,0,-3)),ISNUMBER(MATCH("Expense",_xlpm.TYPE_COLUMN,0))),-1,1)*
             IF(
               ISNUMBER(MATCH(_xlpm.row,OFFSET(_xlpm.TYPE_COLUMN,0,-1),0)),
               _xlfn.XLOOKUP(_xlpm.row,OFFSET(_xlpm.TYPE_COLUMN,0,-1),OFFSET(_xlpm.TYPE_COLUMN,0,3)),
               IF(
                 ISNUMBER(MATCH(_xlpm.row,OFFSET(_xlpm.TYPE_COLUMN,0,-2),0)),
                 SUMIFS(OFFSET(_xlpm.TYPE_COLUMN,0,3),OFFSET(_xlpm.TYPE_COLUMN,0,1),_xlfn.XLOOKUP(_xlpm.row,OFFSET(_xlpm.TYPE_COLUMN,0,-2),OFFSET(_xlpm.TYPE_COLUMN,0,1)),_xlpm.TYPE_COLUMN,_xlfn.XLOOKUP(_xlpm.row,OFFSET(_xlpm.TYPE_COLUMN,0,-2),_xlpm.TYPE_COLUMN)),
                 ""
               )
             ),
           ""
         )
)
       )
     )
   ),
   ""
)</f>
        <v>342055.58999999991</v>
      </c>
      <c r="D10" s="112"/>
      <c r="E10" s="137" t="str" cm="1">
        <f t="array" aca="1" ref="E10:E37" ca="1">IF(
  LEN($B$10)&lt;=0,
  "",
  _xlfn.LET(
    _xlpm.TYPE_RANGE,_xlfn.ANCHORARRAY($AF$3),
    _xlpm.TYPE_COLUMN,INDEX(_xlpm.TYPE_RANGE,,1),
    _xlpm.MAX_SPARKLINE_COUNT,$AA4,
    _xlpm.UNCATEGORIZED_OFFSET,IF($AA$14&lt;&gt;0,2,0),
    _xlfn.MAP(
      _xlfn.SEQUENCE(IFERROR(MAX(OFFSET(_xlpm.TYPE_COLUMN,0,-1)+1),0)+_xlpm.UNCATEGORIZED_OFFSET,1,-_xlpm.UNCATEGORIZED_OFFSET),
      _xlfn.LAMBDA(_xlpm.row,
        _xlfn.LET(
          _xlpm.row_value,OFFSET(C10,_xlpm.row+_xlpm.UNCATEGORIZED_OFFSET,0),
          _xlpm.IS_CATEGORY_,ISNUMBER(MATCH(_xlpm.row,OFFSET(_xlpm.TYPE_COLUMN,0,-1),0)),
          _xlpm.IS_TYPE_,ISNUMBER(MATCH(_xlpm.row,OFFSET(_xlpm.TYPE_COLUMN,0,-3),0)),
          _xlpm.IS_INCOME_,_xlfn.XLOOKUP(_xlpm.row,OFFSET(_xlpm.TYPE_COLUMN,0,-1),_xlpm.TYPE_COLUMN)="Income",
          _xlpm.INCOME_EXPENSE_LABEL_, IF(_xlpm.IS_INCOME_,"Income","Expense"),
          _xlpm.SCALE_VALUE,_xlfn.IFS(_xlpm.row=-2,$AA$13,_xlpm.IS_INCOME_,$AA$15,TRUE,$AA$16),
          IF(
            OR(_xlpm.IS_CATEGORY_,_xlpm.row=-2),
            REPT("|",MAX(0,_xlpm.row_value*_xlpm.MAX_SPARKLINE_COUNT/_xlpm.SCALE_VALUE)),
            ""
          )
       )
      )
    )
  )
)</f>
        <v>||||||||||||||||||||||||||||||||||||||||||||||||||||||||</v>
      </c>
      <c r="F10" s="137"/>
      <c r="G10" s="137"/>
      <c r="H10" s="136"/>
      <c r="I10" s="135"/>
      <c r="J10" s="124"/>
      <c r="K10" s="107"/>
      <c r="L10" s="119"/>
      <c r="M10" s="257"/>
      <c r="N10" s="257"/>
      <c r="O10" s="257"/>
      <c r="P10" s="257"/>
      <c r="Q10" s="257"/>
      <c r="R10" s="257"/>
      <c r="S10" s="257"/>
      <c r="T10" s="257"/>
      <c r="U10" s="257"/>
      <c r="V10" s="257"/>
      <c r="W10" s="118"/>
      <c r="X10" s="107"/>
      <c r="Y10" s="239" t="s">
        <v>89</v>
      </c>
      <c r="Z10" s="239"/>
      <c r="AA10" s="239"/>
      <c r="AB10" s="107"/>
      <c r="AC10" s="106" t="str">
        <f ca="1"/>
        <v/>
      </c>
      <c r="AD10" s="106">
        <f ca="1"/>
        <v>14</v>
      </c>
      <c r="AE10" s="106">
        <f ca="1"/>
        <v>15</v>
      </c>
      <c r="AF10" s="105" t="str">
        <f ca="1"/>
        <v>Expense</v>
      </c>
      <c r="AG10" s="105" t="str">
        <f ca="1"/>
        <v>Personal</v>
      </c>
      <c r="AH10" s="105" t="str">
        <f ca="1"/>
        <v>Shopping</v>
      </c>
      <c r="AI10" s="103">
        <f ca="1"/>
        <v>-3062.61</v>
      </c>
      <c r="AJ10" s="103"/>
      <c r="AK10" s="105" t="str">
        <v>Expense</v>
      </c>
      <c r="AL10" s="105" t="str">
        <v>Entertainment</v>
      </c>
      <c r="AM10" s="105" t="str">
        <v>Movies</v>
      </c>
      <c r="AN10" s="103">
        <f ca="1"/>
        <v>0</v>
      </c>
      <c r="AO10" s="103"/>
      <c r="AP10" s="104">
        <f ca="1"/>
        <v>0</v>
      </c>
      <c r="AQ10" s="104">
        <f ca="1"/>
        <v>0</v>
      </c>
      <c r="AR10" s="104">
        <f ca="1"/>
        <v>0</v>
      </c>
      <c r="AS10" s="104">
        <f ca="1"/>
        <v>0</v>
      </c>
      <c r="AT10" s="104">
        <f ca="1"/>
        <v>0</v>
      </c>
      <c r="AU10" s="104">
        <f ca="1"/>
        <v>0</v>
      </c>
      <c r="AV10" s="104">
        <f ca="1"/>
        <v>0</v>
      </c>
      <c r="AW10" s="104">
        <f ca="1"/>
        <v>0</v>
      </c>
      <c r="AX10" s="104">
        <f ca="1"/>
        <v>0</v>
      </c>
      <c r="AY10" s="104">
        <f ca="1"/>
        <v>0</v>
      </c>
      <c r="AZ10" s="104">
        <f ca="1"/>
        <v>0</v>
      </c>
      <c r="BA10" s="104">
        <f ca="1"/>
        <v>0</v>
      </c>
      <c r="BB10" s="104">
        <f ca="1"/>
        <v>0</v>
      </c>
      <c r="BC10" s="104">
        <f ca="1"/>
        <v>0</v>
      </c>
      <c r="BD10" s="104">
        <f ca="1"/>
        <v>0</v>
      </c>
      <c r="BE10" s="104">
        <f ca="1"/>
        <v>0</v>
      </c>
      <c r="BF10" s="104">
        <f ca="1"/>
        <v>0</v>
      </c>
      <c r="BG10" s="104">
        <f ca="1"/>
        <v>0</v>
      </c>
      <c r="BH10" s="104">
        <f ca="1"/>
        <v>0</v>
      </c>
      <c r="BI10" s="104">
        <f ca="1"/>
        <v>0</v>
      </c>
      <c r="BJ10" s="104">
        <f ca="1"/>
        <v>0</v>
      </c>
      <c r="BK10" s="104">
        <f ca="1"/>
        <v>0</v>
      </c>
      <c r="BL10" s="104">
        <f ca="1"/>
        <v>0</v>
      </c>
      <c r="BM10" s="104">
        <f ca="1"/>
        <v>0</v>
      </c>
      <c r="BN10" s="104">
        <f ca="1"/>
        <v>0</v>
      </c>
      <c r="BO10" s="104">
        <f ca="1"/>
        <v>0</v>
      </c>
      <c r="BP10" s="104">
        <f ca="1"/>
        <v>0</v>
      </c>
      <c r="BQ10" s="104">
        <f ca="1"/>
        <v>0</v>
      </c>
      <c r="BR10" s="104">
        <f ca="1"/>
        <v>0</v>
      </c>
      <c r="BS10" s="104">
        <f ca="1"/>
        <v>0</v>
      </c>
      <c r="BT10" s="103"/>
      <c r="BU10" s="134">
        <v>9</v>
      </c>
      <c r="BV10" s="132" t="s">
        <v>90</v>
      </c>
      <c r="BW10" s="132" t="s">
        <v>91</v>
      </c>
      <c r="BX10" s="133" t="s">
        <v>92</v>
      </c>
      <c r="BY10" s="132" t="s">
        <v>93</v>
      </c>
      <c r="BZ10" s="128" t="s">
        <v>94</v>
      </c>
    </row>
    <row r="11" spans="2:78" ht="16.149999999999999" customHeight="1" x14ac:dyDescent="0.25">
      <c r="B11" s="114" t="str">
        <f ca="1"/>
        <v/>
      </c>
      <c r="C11" s="113" t="str">
        <f ca="1"/>
        <v/>
      </c>
      <c r="D11" s="112"/>
      <c r="E11" s="129" t="str">
        <f ca="1"/>
        <v/>
      </c>
      <c r="F11" s="129"/>
      <c r="G11" s="129"/>
      <c r="H11" s="130"/>
      <c r="I11" s="125"/>
      <c r="J11" s="124"/>
      <c r="K11" s="107"/>
      <c r="L11" s="119"/>
      <c r="M11" s="259" t="str">
        <f ca="1">OFFSET($BU$2,$AA$7,3)</f>
        <v xml:space="preserve">Search our Help Center at https://help.tillerhq.com if you have questions or need more help. 
You can always reach our customer success team via the Messenger tool in the lower right corner of the Tiller Console at https://my.tillerhq.com
You can explore and experiment with Tiller-powered spreadsheet solutions built by other Tiller customers and spreadsheet enthusiasts over on the Tiller Community at https://community.tillerhq.com
Now that you're all set up, feel free to hide these help columns.
</v>
      </c>
      <c r="N11" s="259"/>
      <c r="O11" s="259"/>
      <c r="P11" s="259"/>
      <c r="Q11" s="259"/>
      <c r="R11" s="259"/>
      <c r="S11" s="259"/>
      <c r="T11" s="259"/>
      <c r="U11" s="259"/>
      <c r="V11" s="259"/>
      <c r="W11" s="118"/>
      <c r="X11" s="107"/>
      <c r="Y11" s="120" t="s">
        <v>59</v>
      </c>
      <c r="Z11" s="120"/>
      <c r="AA11" s="131" cm="1">
        <f t="array" aca="1" ref="AA11" ca="1">_xlfn.IFS(C6="Custom",F6,C6="Past 30 days",TODAY()-29,C6="This Week",TODAY()-WEEKDAY(TODAY())+1,C6="Last Week",TODAY()-WEEKDAY(TODAY())-6,C6="This Year",DATE(YEAR(TODAY()),1,1),C6="Last Year",DATE(YEAR(TODAY())-1,1,1),C6="Last 12 Months",EOMONTH(TODAY(),-12)+1,C6="Last Month",EOMONTH(TODAY(),-2)+1,C6="This Month",EOMONTH(TODAY(),-1)+1,C6="This Quarter",DATE(YEAR(TODAY()), QUOTIENT(MONTH(TODAY())-1,3)*3+1,1),C6="Last Quarter",DATE(YEAR(TODAY()), QUOTIENT(MONTH(TODAY())-1,3)*3-2,1))</f>
        <v>46023</v>
      </c>
      <c r="AB11" s="107"/>
      <c r="AC11" s="106" t="str">
        <f ca="1"/>
        <v/>
      </c>
      <c r="AD11" s="106" t="str">
        <f ca="1"/>
        <v/>
      </c>
      <c r="AE11" s="106">
        <f ca="1"/>
        <v>16</v>
      </c>
      <c r="AF11" s="105" t="str">
        <f ca="1"/>
        <v>Expense</v>
      </c>
      <c r="AG11" s="105" t="str">
        <f ca="1"/>
        <v>Personal</v>
      </c>
      <c r="AH11" s="105" t="str">
        <f ca="1"/>
        <v>Software Subs</v>
      </c>
      <c r="AI11" s="103">
        <f ca="1"/>
        <v>-666.6</v>
      </c>
      <c r="AJ11" s="103"/>
      <c r="AK11" s="105" t="str">
        <v>Expense</v>
      </c>
      <c r="AL11" s="105" t="str">
        <v>Food</v>
      </c>
      <c r="AM11" s="105" t="str">
        <v>Groceries</v>
      </c>
      <c r="AN11" s="103">
        <f ca="1"/>
        <v>-3034.4599999999996</v>
      </c>
      <c r="AO11" s="103"/>
      <c r="AP11" s="104">
        <f ca="1"/>
        <v>0</v>
      </c>
      <c r="AQ11" s="104">
        <f ca="1"/>
        <v>-135.24</v>
      </c>
      <c r="AR11" s="104">
        <f ca="1"/>
        <v>-209.3</v>
      </c>
      <c r="AS11" s="104">
        <f ca="1"/>
        <v>0</v>
      </c>
      <c r="AT11" s="104">
        <f ca="1"/>
        <v>0</v>
      </c>
      <c r="AU11" s="104">
        <f ca="1"/>
        <v>0</v>
      </c>
      <c r="AV11" s="104">
        <f ca="1"/>
        <v>0</v>
      </c>
      <c r="AW11" s="104">
        <f ca="1"/>
        <v>0</v>
      </c>
      <c r="AX11" s="104">
        <f ca="1"/>
        <v>-209.06</v>
      </c>
      <c r="AY11" s="104">
        <f ca="1"/>
        <v>5.96</v>
      </c>
      <c r="AZ11" s="104">
        <f ca="1"/>
        <v>0</v>
      </c>
      <c r="BA11" s="104">
        <f ca="1"/>
        <v>0</v>
      </c>
      <c r="BB11" s="104">
        <f ca="1"/>
        <v>-6.74</v>
      </c>
      <c r="BC11" s="104">
        <f ca="1"/>
        <v>-391.7</v>
      </c>
      <c r="BD11" s="104">
        <f ca="1"/>
        <v>0</v>
      </c>
      <c r="BE11" s="104">
        <f ca="1"/>
        <v>0</v>
      </c>
      <c r="BF11" s="104">
        <f ca="1"/>
        <v>0</v>
      </c>
      <c r="BG11" s="104">
        <f ca="1"/>
        <v>0</v>
      </c>
      <c r="BH11" s="104">
        <f ca="1"/>
        <v>0</v>
      </c>
      <c r="BI11" s="104">
        <f ca="1"/>
        <v>0</v>
      </c>
      <c r="BJ11" s="104">
        <f ca="1"/>
        <v>0</v>
      </c>
      <c r="BK11" s="104">
        <f ca="1"/>
        <v>0</v>
      </c>
      <c r="BL11" s="104">
        <f ca="1"/>
        <v>0</v>
      </c>
      <c r="BM11" s="104">
        <f ca="1"/>
        <v>0</v>
      </c>
      <c r="BN11" s="104">
        <f ca="1"/>
        <v>-174.15</v>
      </c>
      <c r="BO11" s="104">
        <f ca="1"/>
        <v>0</v>
      </c>
      <c r="BP11" s="104">
        <f ca="1"/>
        <v>0</v>
      </c>
      <c r="BQ11" s="104">
        <f ca="1"/>
        <v>-145.1</v>
      </c>
      <c r="BR11" s="104">
        <f ca="1"/>
        <v>0</v>
      </c>
      <c r="BS11" s="104">
        <f ca="1"/>
        <v>0</v>
      </c>
      <c r="BT11" s="103"/>
    </row>
    <row r="12" spans="2:78" ht="16.149999999999999" customHeight="1" x14ac:dyDescent="0.25">
      <c r="B12" s="114" t="str">
        <f ca="1"/>
        <v>INCOME</v>
      </c>
      <c r="C12" s="113" t="str">
        <f ca="1"/>
        <v/>
      </c>
      <c r="D12" s="112"/>
      <c r="E12" s="111" t="str">
        <f ca="1"/>
        <v/>
      </c>
      <c r="F12" s="111"/>
      <c r="G12" s="111"/>
      <c r="H12" s="130"/>
      <c r="I12" s="125"/>
      <c r="J12" s="124"/>
      <c r="K12" s="107"/>
      <c r="L12" s="119"/>
      <c r="M12" s="259"/>
      <c r="N12" s="259"/>
      <c r="O12" s="259"/>
      <c r="P12" s="259"/>
      <c r="Q12" s="259"/>
      <c r="R12" s="259"/>
      <c r="S12" s="259"/>
      <c r="T12" s="259"/>
      <c r="U12" s="259"/>
      <c r="V12" s="259"/>
      <c r="W12" s="118"/>
      <c r="X12" s="107"/>
      <c r="Y12" s="120" t="s">
        <v>60</v>
      </c>
      <c r="Z12" s="120"/>
      <c r="AA12" s="131" cm="1">
        <f t="array" aca="1" ref="AA12" ca="1">_xlfn.IFS(C6="Custom",J6,C6="Past 30 days",TODAY(),C6="This Week",TODAY()-WEEKDAY(TODAY())+7,C6="Last Week",TODAY()-WEEKDAY(TODAY()),C6="This Year",DATE(YEAR(TODAY())+1,1,1)-1,C6="Last Year",DATE(YEAR(TODAY()),1,1)-1,OR(C6="Last 12 Months",C6="This Month"),EOMONTH(TODAY(),0),C6="Last Month",EOMONTH(TODAY(),-1),OR(C6="This Quarter",C6="Last Quarter"),EOMONTH(AA11,2))</f>
        <v>46387</v>
      </c>
      <c r="AB12" s="107"/>
      <c r="AC12" s="106" t="str">
        <f ca="1"/>
        <v/>
      </c>
      <c r="AD12" s="106">
        <f ca="1"/>
        <v>17</v>
      </c>
      <c r="AE12" s="106">
        <f ca="1"/>
        <v>18</v>
      </c>
      <c r="AF12" s="105" t="str">
        <f ca="1"/>
        <v>Expense</v>
      </c>
      <c r="AG12" s="105" t="str">
        <f ca="1"/>
        <v>Rental Expense</v>
      </c>
      <c r="AH12" s="105" t="str">
        <f ca="1"/>
        <v>100 E Stiles Mort</v>
      </c>
      <c r="AI12" s="103">
        <f ca="1"/>
        <v>-4000</v>
      </c>
      <c r="AJ12" s="103"/>
      <c r="AK12" s="105" t="str">
        <v>Expense</v>
      </c>
      <c r="AL12" s="105" t="str">
        <v>Food</v>
      </c>
      <c r="AM12" s="105" t="str">
        <v>Restaurants</v>
      </c>
      <c r="AN12" s="103">
        <f ca="1"/>
        <v>-248.34</v>
      </c>
      <c r="AO12" s="103"/>
      <c r="AP12" s="104">
        <f ca="1"/>
        <v>0</v>
      </c>
      <c r="AQ12" s="104">
        <f ca="1"/>
        <v>0</v>
      </c>
      <c r="AR12" s="104">
        <f ca="1"/>
        <v>0</v>
      </c>
      <c r="AS12" s="104">
        <f ca="1"/>
        <v>0</v>
      </c>
      <c r="AT12" s="104">
        <f ca="1"/>
        <v>0</v>
      </c>
      <c r="AU12" s="104">
        <f ca="1"/>
        <v>0</v>
      </c>
      <c r="AV12" s="104">
        <f ca="1"/>
        <v>0</v>
      </c>
      <c r="AW12" s="104">
        <f ca="1"/>
        <v>0</v>
      </c>
      <c r="AX12" s="104">
        <f ca="1"/>
        <v>0</v>
      </c>
      <c r="AY12" s="104">
        <f ca="1"/>
        <v>0</v>
      </c>
      <c r="AZ12" s="104">
        <f ca="1"/>
        <v>0</v>
      </c>
      <c r="BA12" s="104">
        <f ca="1"/>
        <v>-61.59</v>
      </c>
      <c r="BB12" s="104">
        <f ca="1"/>
        <v>0</v>
      </c>
      <c r="BC12" s="104">
        <f ca="1"/>
        <v>0</v>
      </c>
      <c r="BD12" s="104">
        <f ca="1"/>
        <v>0</v>
      </c>
      <c r="BE12" s="104">
        <f ca="1"/>
        <v>0</v>
      </c>
      <c r="BF12" s="104">
        <f ca="1"/>
        <v>0</v>
      </c>
      <c r="BG12" s="104">
        <f ca="1"/>
        <v>0</v>
      </c>
      <c r="BH12" s="104">
        <f ca="1"/>
        <v>0</v>
      </c>
      <c r="BI12" s="104">
        <f ca="1"/>
        <v>0</v>
      </c>
      <c r="BJ12" s="104">
        <f ca="1"/>
        <v>0</v>
      </c>
      <c r="BK12" s="104">
        <f ca="1"/>
        <v>0</v>
      </c>
      <c r="BL12" s="104">
        <f ca="1"/>
        <v>0</v>
      </c>
      <c r="BM12" s="104">
        <f ca="1"/>
        <v>0</v>
      </c>
      <c r="BN12" s="104">
        <f ca="1"/>
        <v>0</v>
      </c>
      <c r="BO12" s="104">
        <f ca="1"/>
        <v>0</v>
      </c>
      <c r="BP12" s="104">
        <f ca="1"/>
        <v>0</v>
      </c>
      <c r="BQ12" s="104">
        <f ca="1"/>
        <v>0</v>
      </c>
      <c r="BR12" s="104">
        <f ca="1"/>
        <v>0</v>
      </c>
      <c r="BS12" s="104">
        <f ca="1"/>
        <v>0</v>
      </c>
      <c r="BT12" s="103"/>
    </row>
    <row r="13" spans="2:78" ht="16.149999999999999" customHeight="1" x14ac:dyDescent="0.25">
      <c r="B13" s="114" t="str">
        <f ca="1"/>
        <v>Income</v>
      </c>
      <c r="C13" s="113">
        <f ca="1"/>
        <v>35077.96</v>
      </c>
      <c r="D13" s="112"/>
      <c r="E13" s="129" t="str">
        <f ca="1"/>
        <v/>
      </c>
      <c r="F13" s="129"/>
      <c r="G13" s="129"/>
      <c r="H13" s="115"/>
      <c r="I13" s="125"/>
      <c r="J13" s="124"/>
      <c r="K13" s="107"/>
      <c r="L13" s="119"/>
      <c r="M13" s="259"/>
      <c r="N13" s="259"/>
      <c r="O13" s="259"/>
      <c r="P13" s="259"/>
      <c r="Q13" s="259"/>
      <c r="R13" s="259"/>
      <c r="S13" s="259"/>
      <c r="T13" s="259"/>
      <c r="U13" s="259"/>
      <c r="V13" s="259"/>
      <c r="W13" s="118"/>
      <c r="X13" s="107"/>
      <c r="Y13" s="120" t="s">
        <v>95</v>
      </c>
      <c r="Z13" s="128"/>
      <c r="AA13" s="127" cm="1">
        <f t="array" aca="1" ref="AA13" ca="1">SUMPRODUCT(ABS(Transactions[Amount])*(Transactions[Date]&gt;=AA11)*(Transactions[Date]&lt;(AA12+1)))</f>
        <v>2108382.6599999992</v>
      </c>
      <c r="AB13" s="107"/>
      <c r="AC13" s="106" t="str">
        <f ca="1"/>
        <v/>
      </c>
      <c r="AD13" s="106" t="str">
        <f ca="1"/>
        <v/>
      </c>
      <c r="AE13" s="106">
        <f ca="1"/>
        <v>19</v>
      </c>
      <c r="AF13" s="105" t="str">
        <f ca="1"/>
        <v>Expense</v>
      </c>
      <c r="AG13" s="105" t="str">
        <f ca="1"/>
        <v>Rental Expense</v>
      </c>
      <c r="AH13" s="105" t="str">
        <f ca="1"/>
        <v>100 S Stratford Mortgage</v>
      </c>
      <c r="AI13" s="103">
        <f ca="1"/>
        <v>-17112.5</v>
      </c>
      <c r="AJ13" s="103"/>
      <c r="AK13" s="105" t="str">
        <v>Expense</v>
      </c>
      <c r="AL13" s="105" t="str">
        <v>Food</v>
      </c>
      <c r="AM13" s="105" t="str">
        <v>Meal Services</v>
      </c>
      <c r="AN13" s="103">
        <f ca="1"/>
        <v>0</v>
      </c>
      <c r="AO13" s="103"/>
      <c r="AP13" s="104">
        <f ca="1"/>
        <v>0</v>
      </c>
      <c r="AQ13" s="104">
        <f ca="1"/>
        <v>0</v>
      </c>
      <c r="AR13" s="104">
        <f ca="1"/>
        <v>0</v>
      </c>
      <c r="AS13" s="104">
        <f ca="1"/>
        <v>0</v>
      </c>
      <c r="AT13" s="104">
        <f ca="1"/>
        <v>0</v>
      </c>
      <c r="AU13" s="104">
        <f ca="1"/>
        <v>0</v>
      </c>
      <c r="AV13" s="104">
        <f ca="1"/>
        <v>0</v>
      </c>
      <c r="AW13" s="104">
        <f ca="1"/>
        <v>0</v>
      </c>
      <c r="AX13" s="104">
        <f ca="1"/>
        <v>0</v>
      </c>
      <c r="AY13" s="104">
        <f ca="1"/>
        <v>0</v>
      </c>
      <c r="AZ13" s="104">
        <f ca="1"/>
        <v>0</v>
      </c>
      <c r="BA13" s="104">
        <f ca="1"/>
        <v>0</v>
      </c>
      <c r="BB13" s="104">
        <f ca="1"/>
        <v>0</v>
      </c>
      <c r="BC13" s="104">
        <f ca="1"/>
        <v>0</v>
      </c>
      <c r="BD13" s="104">
        <f ca="1"/>
        <v>0</v>
      </c>
      <c r="BE13" s="104">
        <f ca="1"/>
        <v>0</v>
      </c>
      <c r="BF13" s="104">
        <f ca="1"/>
        <v>0</v>
      </c>
      <c r="BG13" s="104">
        <f ca="1"/>
        <v>0</v>
      </c>
      <c r="BH13" s="104">
        <f ca="1"/>
        <v>0</v>
      </c>
      <c r="BI13" s="104">
        <f ca="1"/>
        <v>0</v>
      </c>
      <c r="BJ13" s="104">
        <f ca="1"/>
        <v>0</v>
      </c>
      <c r="BK13" s="104">
        <f ca="1"/>
        <v>0</v>
      </c>
      <c r="BL13" s="104">
        <f ca="1"/>
        <v>0</v>
      </c>
      <c r="BM13" s="104">
        <f ca="1"/>
        <v>0</v>
      </c>
      <c r="BN13" s="104">
        <f ca="1"/>
        <v>0</v>
      </c>
      <c r="BO13" s="104">
        <f ca="1"/>
        <v>0</v>
      </c>
      <c r="BP13" s="104">
        <f ca="1"/>
        <v>0</v>
      </c>
      <c r="BQ13" s="104">
        <f ca="1"/>
        <v>0</v>
      </c>
      <c r="BR13" s="104">
        <f ca="1"/>
        <v>0</v>
      </c>
      <c r="BS13" s="104">
        <f ca="1"/>
        <v>0</v>
      </c>
      <c r="BT13" s="103"/>
    </row>
    <row r="14" spans="2:78" ht="16.149999999999999" customHeight="1" x14ac:dyDescent="0.25">
      <c r="B14" s="114" t="str">
        <f ca="1"/>
        <v>Yahoo Net Pay</v>
      </c>
      <c r="C14" s="113">
        <f ca="1"/>
        <v>35077.96</v>
      </c>
      <c r="D14" s="112"/>
      <c r="E14" s="111" t="str">
        <f ca="1"/>
        <v>||||||||||||||||||||||||||||||||||||||||||||||||||||||||||||||||||||||||||||||||||||||||||||||||||||||||||||||||||||||||||||||||||||||||||||||||||||||||||||||||||||||||||||||||||||||||||||||||||||||||||||||||||||||||||||||||||||||||||||||||||||||||||||||||||||||||||||||||||||||||||||||||||||||||||||||||||||||||||||||||||||||||||||||||||||||||||||||</v>
      </c>
      <c r="F14" s="111"/>
      <c r="G14" s="111"/>
      <c r="H14" s="115"/>
      <c r="I14" s="125"/>
      <c r="J14" s="124"/>
      <c r="K14" s="107"/>
      <c r="L14" s="119"/>
      <c r="M14" s="259"/>
      <c r="N14" s="259"/>
      <c r="O14" s="259"/>
      <c r="P14" s="259"/>
      <c r="Q14" s="259"/>
      <c r="R14" s="259"/>
      <c r="S14" s="259"/>
      <c r="T14" s="259"/>
      <c r="U14" s="259"/>
      <c r="V14" s="259"/>
      <c r="W14" s="118"/>
      <c r="X14" s="107"/>
      <c r="Y14" s="120" t="s">
        <v>70</v>
      </c>
      <c r="Z14" s="128"/>
      <c r="AA14" s="127" cm="1">
        <f t="array" aca="1" ref="AA14" ca="1">SUMPRODUCT(ABS(Transactions[Amount])*(Transactions[Category]="")*(Transactions[Date]&gt;=AA11)*(Transactions[Date]&lt;(AA12+1)))</f>
        <v>342055.58999999991</v>
      </c>
      <c r="AB14" s="107"/>
      <c r="AC14" s="106" t="str">
        <f ca="1"/>
        <v/>
      </c>
      <c r="AD14" s="106" t="str">
        <f ca="1"/>
        <v/>
      </c>
      <c r="AE14" s="106">
        <f ca="1"/>
        <v>20</v>
      </c>
      <c r="AF14" s="105" t="str">
        <f ca="1"/>
        <v>Expense</v>
      </c>
      <c r="AG14" s="105" t="str">
        <f ca="1"/>
        <v>Rental Expense</v>
      </c>
      <c r="AH14" s="105" t="str">
        <f ca="1"/>
        <v>106 N Newport Mort</v>
      </c>
      <c r="AI14" s="103">
        <f ca="1"/>
        <v>-5363.74</v>
      </c>
      <c r="AJ14" s="103"/>
      <c r="AK14" s="105" t="str">
        <v>Expense</v>
      </c>
      <c r="AL14" s="105" t="str">
        <v>Food</v>
      </c>
      <c r="AM14" s="105" t="str">
        <v>Coffee and Donuts</v>
      </c>
      <c r="AN14" s="103">
        <f ca="1"/>
        <v>-302.22999999999996</v>
      </c>
      <c r="AO14" s="103"/>
      <c r="AP14" s="104">
        <f ca="1"/>
        <v>0</v>
      </c>
      <c r="AQ14" s="104">
        <f ca="1"/>
        <v>0</v>
      </c>
      <c r="AR14" s="104">
        <f ca="1"/>
        <v>0</v>
      </c>
      <c r="AS14" s="104">
        <f ca="1"/>
        <v>0</v>
      </c>
      <c r="AT14" s="104">
        <f ca="1"/>
        <v>0</v>
      </c>
      <c r="AU14" s="104">
        <f ca="1"/>
        <v>0</v>
      </c>
      <c r="AV14" s="104">
        <f ca="1"/>
        <v>0</v>
      </c>
      <c r="AW14" s="104">
        <f ca="1"/>
        <v>-25</v>
      </c>
      <c r="AX14" s="104">
        <f ca="1"/>
        <v>0</v>
      </c>
      <c r="AY14" s="104">
        <f ca="1"/>
        <v>0</v>
      </c>
      <c r="AZ14" s="104">
        <f ca="1"/>
        <v>0</v>
      </c>
      <c r="BA14" s="104">
        <f ca="1"/>
        <v>0</v>
      </c>
      <c r="BB14" s="104">
        <f ca="1"/>
        <v>-22.2</v>
      </c>
      <c r="BC14" s="104">
        <f ca="1"/>
        <v>0</v>
      </c>
      <c r="BD14" s="104">
        <f ca="1"/>
        <v>0</v>
      </c>
      <c r="BE14" s="104">
        <f ca="1"/>
        <v>0</v>
      </c>
      <c r="BF14" s="104">
        <f ca="1"/>
        <v>0</v>
      </c>
      <c r="BG14" s="104">
        <f ca="1"/>
        <v>0</v>
      </c>
      <c r="BH14" s="104">
        <f ca="1"/>
        <v>0</v>
      </c>
      <c r="BI14" s="104">
        <f ca="1"/>
        <v>-12.98</v>
      </c>
      <c r="BJ14" s="104">
        <f ca="1"/>
        <v>0</v>
      </c>
      <c r="BK14" s="104">
        <f ca="1"/>
        <v>0</v>
      </c>
      <c r="BL14" s="104">
        <f ca="1"/>
        <v>0</v>
      </c>
      <c r="BM14" s="104">
        <f ca="1"/>
        <v>0</v>
      </c>
      <c r="BN14" s="104">
        <f ca="1"/>
        <v>0</v>
      </c>
      <c r="BO14" s="104">
        <f ca="1"/>
        <v>0</v>
      </c>
      <c r="BP14" s="104">
        <f ca="1"/>
        <v>0</v>
      </c>
      <c r="BQ14" s="104">
        <f ca="1"/>
        <v>0</v>
      </c>
      <c r="BR14" s="104">
        <f ca="1"/>
        <v>0</v>
      </c>
      <c r="BS14" s="104">
        <f ca="1"/>
        <v>0</v>
      </c>
      <c r="BT14" s="103"/>
    </row>
    <row r="15" spans="2:78" ht="16.149999999999999" customHeight="1" x14ac:dyDescent="0.25">
      <c r="B15" s="114" t="str">
        <f ca="1"/>
        <v>Investments</v>
      </c>
      <c r="C15" s="113">
        <f ca="1"/>
        <v>7346.8000000000011</v>
      </c>
      <c r="D15" s="112"/>
      <c r="E15" s="111" t="str">
        <f ca="1"/>
        <v/>
      </c>
      <c r="F15" s="111"/>
      <c r="G15" s="111"/>
      <c r="H15" s="115"/>
      <c r="I15" s="125"/>
      <c r="J15" s="124"/>
      <c r="K15" s="107"/>
      <c r="L15" s="119"/>
      <c r="M15" s="259"/>
      <c r="N15" s="259"/>
      <c r="O15" s="259"/>
      <c r="P15" s="259"/>
      <c r="Q15" s="259"/>
      <c r="R15" s="259"/>
      <c r="S15" s="259"/>
      <c r="T15" s="259"/>
      <c r="U15" s="259"/>
      <c r="V15" s="259"/>
      <c r="W15" s="118"/>
      <c r="X15" s="107"/>
      <c r="Y15" s="120" t="s">
        <v>96</v>
      </c>
      <c r="AA15" s="127">
        <f ca="1">MAX(0,_xlfn.MAXIFS(_xlfn.ANCHORARRAY($AN$3),_xlfn.ANCHORARRAY($AK$3),"Income"))</f>
        <v>35077.96</v>
      </c>
      <c r="AB15" s="107"/>
      <c r="AC15" s="106" t="str">
        <f ca="1"/>
        <v/>
      </c>
      <c r="AD15" s="106" t="str">
        <f ca="1"/>
        <v/>
      </c>
      <c r="AE15" s="106">
        <f ca="1"/>
        <v>21</v>
      </c>
      <c r="AF15" s="105" t="str">
        <f ca="1"/>
        <v>Expense</v>
      </c>
      <c r="AG15" s="105" t="str">
        <f ca="1"/>
        <v>Rental Expense</v>
      </c>
      <c r="AH15" s="105" t="str">
        <f ca="1"/>
        <v>106 N Newport Utils</v>
      </c>
      <c r="AI15" s="103">
        <f ca="1"/>
        <v>-1437.1200000000001</v>
      </c>
      <c r="AJ15" s="103"/>
      <c r="AK15" s="105" t="str">
        <v>Expense</v>
      </c>
      <c r="AL15" s="105" t="str">
        <v>Food</v>
      </c>
      <c r="AM15" s="105" t="str">
        <v>Other Food</v>
      </c>
      <c r="AN15" s="103">
        <f ca="1"/>
        <v>0</v>
      </c>
      <c r="AO15" s="103"/>
      <c r="AP15" s="104">
        <f ca="1"/>
        <v>0</v>
      </c>
      <c r="AQ15" s="104">
        <f ca="1"/>
        <v>0</v>
      </c>
      <c r="AR15" s="104">
        <f ca="1"/>
        <v>0</v>
      </c>
      <c r="AS15" s="104">
        <f ca="1"/>
        <v>0</v>
      </c>
      <c r="AT15" s="104">
        <f ca="1"/>
        <v>0</v>
      </c>
      <c r="AU15" s="104">
        <f ca="1"/>
        <v>0</v>
      </c>
      <c r="AV15" s="104">
        <f ca="1"/>
        <v>0</v>
      </c>
      <c r="AW15" s="104">
        <f ca="1"/>
        <v>0</v>
      </c>
      <c r="AX15" s="104">
        <f ca="1"/>
        <v>0</v>
      </c>
      <c r="AY15" s="104">
        <f ca="1"/>
        <v>0</v>
      </c>
      <c r="AZ15" s="104">
        <f ca="1"/>
        <v>0</v>
      </c>
      <c r="BA15" s="104">
        <f ca="1"/>
        <v>0</v>
      </c>
      <c r="BB15" s="104">
        <f ca="1"/>
        <v>0</v>
      </c>
      <c r="BC15" s="104">
        <f ca="1"/>
        <v>0</v>
      </c>
      <c r="BD15" s="104">
        <f ca="1"/>
        <v>0</v>
      </c>
      <c r="BE15" s="104">
        <f ca="1"/>
        <v>0</v>
      </c>
      <c r="BF15" s="104">
        <f ca="1"/>
        <v>0</v>
      </c>
      <c r="BG15" s="104">
        <f ca="1"/>
        <v>0</v>
      </c>
      <c r="BH15" s="104">
        <f ca="1"/>
        <v>0</v>
      </c>
      <c r="BI15" s="104">
        <f ca="1"/>
        <v>0</v>
      </c>
      <c r="BJ15" s="104">
        <f ca="1"/>
        <v>0</v>
      </c>
      <c r="BK15" s="104">
        <f ca="1"/>
        <v>0</v>
      </c>
      <c r="BL15" s="104">
        <f ca="1"/>
        <v>0</v>
      </c>
      <c r="BM15" s="104">
        <f ca="1"/>
        <v>0</v>
      </c>
      <c r="BN15" s="104">
        <f ca="1"/>
        <v>0</v>
      </c>
      <c r="BO15" s="104">
        <f ca="1"/>
        <v>0</v>
      </c>
      <c r="BP15" s="104">
        <f ca="1"/>
        <v>0</v>
      </c>
      <c r="BQ15" s="104">
        <f ca="1"/>
        <v>0</v>
      </c>
      <c r="BR15" s="104">
        <f ca="1"/>
        <v>0</v>
      </c>
      <c r="BS15" s="104">
        <f ca="1"/>
        <v>0</v>
      </c>
      <c r="BT15" s="103"/>
    </row>
    <row r="16" spans="2:78" ht="16.149999999999999" customHeight="1" x14ac:dyDescent="0.25">
      <c r="B16" s="114" t="str">
        <f ca="1"/>
        <v>Dividends</v>
      </c>
      <c r="C16" s="113">
        <f ca="1"/>
        <v>7184.7500000000009</v>
      </c>
      <c r="D16" s="112"/>
      <c r="E16" s="111" t="str">
        <f ca="1"/>
        <v>|||||||||||||||||||||||||||||||||||||||||||||||||||||||||||||||||||||||</v>
      </c>
      <c r="F16" s="111"/>
      <c r="G16" s="111"/>
      <c r="H16" s="115"/>
      <c r="I16" s="125"/>
      <c r="J16" s="124"/>
      <c r="K16" s="107"/>
      <c r="L16" s="119"/>
      <c r="M16" s="259"/>
      <c r="N16" s="259"/>
      <c r="O16" s="259"/>
      <c r="P16" s="259"/>
      <c r="Q16" s="259"/>
      <c r="R16" s="259"/>
      <c r="S16" s="259"/>
      <c r="T16" s="259"/>
      <c r="U16" s="259"/>
      <c r="V16" s="259"/>
      <c r="W16" s="118"/>
      <c r="X16" s="107"/>
      <c r="Y16" s="120" t="s">
        <v>97</v>
      </c>
      <c r="AA16" s="127">
        <f ca="1">MAX(0,-_xlfn.MINIFS(_xlfn.ANCHORARRAY($AN$3),_xlfn.ANCHORARRAY($AK$3),"Expense"))</f>
        <v>17112.5</v>
      </c>
      <c r="AB16" s="107"/>
      <c r="AC16" s="106" t="str">
        <f ca="1"/>
        <v/>
      </c>
      <c r="AD16" s="106">
        <f ca="1"/>
        <v>22</v>
      </c>
      <c r="AE16" s="106">
        <f ca="1"/>
        <v>23</v>
      </c>
      <c r="AF16" s="105" t="str">
        <f ca="1"/>
        <v>Expense</v>
      </c>
      <c r="AG16" s="105" t="str">
        <f ca="1"/>
        <v>Transportation</v>
      </c>
      <c r="AH16" s="105" t="str">
        <f ca="1"/>
        <v>Gas</v>
      </c>
      <c r="AI16" s="103">
        <f ca="1"/>
        <v>-157.75</v>
      </c>
      <c r="AJ16" s="103"/>
      <c r="AK16" s="105" t="str">
        <v>Expense</v>
      </c>
      <c r="AL16" s="105" t="str">
        <v>Health</v>
      </c>
      <c r="AM16" s="105" t="str">
        <v>Doctor</v>
      </c>
      <c r="AN16" s="103">
        <f ca="1"/>
        <v>0</v>
      </c>
      <c r="AO16" s="103"/>
      <c r="AP16" s="104">
        <f ca="1"/>
        <v>0</v>
      </c>
      <c r="AQ16" s="104">
        <f ca="1"/>
        <v>0</v>
      </c>
      <c r="AR16" s="104">
        <f ca="1"/>
        <v>0</v>
      </c>
      <c r="AS16" s="104">
        <f ca="1"/>
        <v>0</v>
      </c>
      <c r="AT16" s="104">
        <f ca="1"/>
        <v>0</v>
      </c>
      <c r="AU16" s="104">
        <f ca="1"/>
        <v>0</v>
      </c>
      <c r="AV16" s="104">
        <f ca="1"/>
        <v>0</v>
      </c>
      <c r="AW16" s="104">
        <f ca="1"/>
        <v>0</v>
      </c>
      <c r="AX16" s="104">
        <f ca="1"/>
        <v>0</v>
      </c>
      <c r="AY16" s="104">
        <f ca="1"/>
        <v>0</v>
      </c>
      <c r="AZ16" s="104">
        <f ca="1"/>
        <v>0</v>
      </c>
      <c r="BA16" s="104">
        <f ca="1"/>
        <v>0</v>
      </c>
      <c r="BB16" s="104">
        <f ca="1"/>
        <v>0</v>
      </c>
      <c r="BC16" s="104">
        <f ca="1"/>
        <v>0</v>
      </c>
      <c r="BD16" s="104">
        <f ca="1"/>
        <v>0</v>
      </c>
      <c r="BE16" s="104">
        <f ca="1"/>
        <v>0</v>
      </c>
      <c r="BF16" s="104">
        <f ca="1"/>
        <v>0</v>
      </c>
      <c r="BG16" s="104">
        <f ca="1"/>
        <v>0</v>
      </c>
      <c r="BH16" s="104">
        <f ca="1"/>
        <v>0</v>
      </c>
      <c r="BI16" s="104">
        <f ca="1"/>
        <v>0</v>
      </c>
      <c r="BJ16" s="104">
        <f ca="1"/>
        <v>0</v>
      </c>
      <c r="BK16" s="104">
        <f ca="1"/>
        <v>0</v>
      </c>
      <c r="BL16" s="104">
        <f ca="1"/>
        <v>0</v>
      </c>
      <c r="BM16" s="104">
        <f ca="1"/>
        <v>0</v>
      </c>
      <c r="BN16" s="104">
        <f ca="1"/>
        <v>0</v>
      </c>
      <c r="BO16" s="104">
        <f ca="1"/>
        <v>0</v>
      </c>
      <c r="BP16" s="104">
        <f ca="1"/>
        <v>0</v>
      </c>
      <c r="BQ16" s="104">
        <f ca="1"/>
        <v>0</v>
      </c>
      <c r="BR16" s="104">
        <f ca="1"/>
        <v>0</v>
      </c>
      <c r="BS16" s="104">
        <f ca="1"/>
        <v>0</v>
      </c>
      <c r="BT16" s="103"/>
    </row>
    <row r="17" spans="2:71" ht="16.149999999999999" customHeight="1" x14ac:dyDescent="0.25">
      <c r="B17" s="114" t="str">
        <f ca="1"/>
        <v>Interest Earned</v>
      </c>
      <c r="C17" s="113">
        <f ca="1"/>
        <v>162.05000000000001</v>
      </c>
      <c r="D17" s="112"/>
      <c r="E17" s="111" t="str">
        <f ca="1"/>
        <v>|</v>
      </c>
      <c r="F17" s="111"/>
      <c r="G17" s="111"/>
      <c r="H17" s="115"/>
      <c r="I17" s="125"/>
      <c r="J17" s="124"/>
      <c r="K17" s="107"/>
      <c r="L17" s="119"/>
      <c r="M17" s="259"/>
      <c r="N17" s="259"/>
      <c r="O17" s="259"/>
      <c r="P17" s="259"/>
      <c r="Q17" s="259"/>
      <c r="R17" s="259"/>
      <c r="S17" s="259"/>
      <c r="T17" s="259"/>
      <c r="U17" s="259"/>
      <c r="V17" s="259"/>
      <c r="W17" s="118"/>
      <c r="X17" s="107"/>
      <c r="Y17" s="107"/>
      <c r="Z17" s="107"/>
      <c r="AA17" s="107"/>
      <c r="AB17" s="107"/>
      <c r="AC17" s="106" t="str">
        <f ca="1"/>
        <v/>
      </c>
      <c r="AD17" s="106" t="str">
        <f ca="1"/>
        <v/>
      </c>
      <c r="AE17" s="106">
        <f ca="1"/>
        <v>24</v>
      </c>
      <c r="AF17" s="105" t="str">
        <f ca="1"/>
        <v>Expense</v>
      </c>
      <c r="AG17" s="105" t="str">
        <f ca="1"/>
        <v>Transportation</v>
      </c>
      <c r="AH17" s="105" t="str">
        <f ca="1"/>
        <v>Parking</v>
      </c>
      <c r="AI17" s="103">
        <f ca="1"/>
        <v>-3.95</v>
      </c>
      <c r="AJ17" s="103"/>
      <c r="AK17" s="105" t="str">
        <v>Expense</v>
      </c>
      <c r="AL17" s="105" t="str">
        <v>Health</v>
      </c>
      <c r="AM17" s="105" t="str">
        <v>Therapist</v>
      </c>
      <c r="AN17" s="103">
        <f ca="1"/>
        <v>0</v>
      </c>
      <c r="AO17" s="103"/>
      <c r="AP17" s="104">
        <f ca="1"/>
        <v>0</v>
      </c>
      <c r="AQ17" s="104">
        <f ca="1"/>
        <v>0</v>
      </c>
      <c r="AR17" s="104">
        <f ca="1"/>
        <v>0</v>
      </c>
      <c r="AS17" s="104">
        <f ca="1"/>
        <v>0</v>
      </c>
      <c r="AT17" s="104">
        <f ca="1"/>
        <v>0</v>
      </c>
      <c r="AU17" s="104">
        <f ca="1"/>
        <v>0</v>
      </c>
      <c r="AV17" s="104">
        <f ca="1"/>
        <v>0</v>
      </c>
      <c r="AW17" s="104">
        <f ca="1"/>
        <v>0</v>
      </c>
      <c r="AX17" s="104">
        <f ca="1"/>
        <v>0</v>
      </c>
      <c r="AY17" s="104">
        <f ca="1"/>
        <v>0</v>
      </c>
      <c r="AZ17" s="104">
        <f ca="1"/>
        <v>0</v>
      </c>
      <c r="BA17" s="104">
        <f ca="1"/>
        <v>0</v>
      </c>
      <c r="BB17" s="104">
        <f ca="1"/>
        <v>0</v>
      </c>
      <c r="BC17" s="104">
        <f ca="1"/>
        <v>0</v>
      </c>
      <c r="BD17" s="104">
        <f ca="1"/>
        <v>0</v>
      </c>
      <c r="BE17" s="104">
        <f ca="1"/>
        <v>0</v>
      </c>
      <c r="BF17" s="104">
        <f ca="1"/>
        <v>0</v>
      </c>
      <c r="BG17" s="104">
        <f ca="1"/>
        <v>0</v>
      </c>
      <c r="BH17" s="104">
        <f ca="1"/>
        <v>0</v>
      </c>
      <c r="BI17" s="104">
        <f ca="1"/>
        <v>0</v>
      </c>
      <c r="BJ17" s="104">
        <f ca="1"/>
        <v>0</v>
      </c>
      <c r="BK17" s="104">
        <f ca="1"/>
        <v>0</v>
      </c>
      <c r="BL17" s="104">
        <f ca="1"/>
        <v>0</v>
      </c>
      <c r="BM17" s="104">
        <f ca="1"/>
        <v>0</v>
      </c>
      <c r="BN17" s="104">
        <f ca="1"/>
        <v>0</v>
      </c>
      <c r="BO17" s="104">
        <f ca="1"/>
        <v>0</v>
      </c>
      <c r="BP17" s="104">
        <f ca="1"/>
        <v>0</v>
      </c>
      <c r="BQ17" s="104">
        <f ca="1"/>
        <v>0</v>
      </c>
      <c r="BR17" s="104">
        <f ca="1"/>
        <v>0</v>
      </c>
      <c r="BS17" s="104">
        <f ca="1"/>
        <v>0</v>
      </c>
    </row>
    <row r="18" spans="2:71" ht="16.149999999999999" customHeight="1" x14ac:dyDescent="0.25">
      <c r="B18" s="114" t="str">
        <f ca="1"/>
        <v/>
      </c>
      <c r="C18" s="113" t="str">
        <f ca="1"/>
        <v/>
      </c>
      <c r="D18" s="112"/>
      <c r="E18" s="111" t="str">
        <f ca="1"/>
        <v/>
      </c>
      <c r="F18" s="111"/>
      <c r="G18" s="111"/>
      <c r="H18" s="115"/>
      <c r="I18" s="125"/>
      <c r="J18" s="124"/>
      <c r="K18" s="107"/>
      <c r="L18" s="119"/>
      <c r="M18" s="259"/>
      <c r="N18" s="259"/>
      <c r="O18" s="259"/>
      <c r="P18" s="259"/>
      <c r="Q18" s="259"/>
      <c r="R18" s="259"/>
      <c r="S18" s="259"/>
      <c r="T18" s="259"/>
      <c r="U18" s="259"/>
      <c r="V18" s="259"/>
      <c r="W18" s="118"/>
      <c r="X18" s="107"/>
      <c r="Y18" s="239" t="s">
        <v>98</v>
      </c>
      <c r="Z18" s="239"/>
      <c r="AA18" s="239"/>
      <c r="AB18" s="107"/>
      <c r="AC18" s="106" t="str">
        <f ca="1"/>
        <v/>
      </c>
      <c r="AD18" s="106" t="str">
        <f ca="1"/>
        <v/>
      </c>
      <c r="AE18" s="106">
        <f ca="1"/>
        <v>25</v>
      </c>
      <c r="AF18" s="105" t="str">
        <f ca="1"/>
        <v>Expense</v>
      </c>
      <c r="AG18" s="105" t="str">
        <f ca="1"/>
        <v>Transportation</v>
      </c>
      <c r="AH18" s="105" t="str">
        <f ca="1"/>
        <v>Ride Service</v>
      </c>
      <c r="AI18" s="103">
        <f ca="1"/>
        <v>-29.97</v>
      </c>
      <c r="AJ18" s="103"/>
      <c r="AK18" s="105" t="str">
        <v>Expense</v>
      </c>
      <c r="AL18" s="105" t="str">
        <v>Health</v>
      </c>
      <c r="AM18" s="105" t="str">
        <v>Eye Dr and Glasses</v>
      </c>
      <c r="AN18" s="103">
        <f ca="1"/>
        <v>0</v>
      </c>
      <c r="AO18" s="103"/>
      <c r="AP18" s="104">
        <f ca="1"/>
        <v>0</v>
      </c>
      <c r="AQ18" s="104">
        <f ca="1"/>
        <v>0</v>
      </c>
      <c r="AR18" s="104">
        <f ca="1"/>
        <v>0</v>
      </c>
      <c r="AS18" s="104">
        <f ca="1"/>
        <v>0</v>
      </c>
      <c r="AT18" s="104">
        <f ca="1"/>
        <v>0</v>
      </c>
      <c r="AU18" s="104">
        <f ca="1"/>
        <v>0</v>
      </c>
      <c r="AV18" s="104">
        <f ca="1"/>
        <v>0</v>
      </c>
      <c r="AW18" s="104">
        <f ca="1"/>
        <v>0</v>
      </c>
      <c r="AX18" s="104">
        <f ca="1"/>
        <v>0</v>
      </c>
      <c r="AY18" s="104">
        <f ca="1"/>
        <v>0</v>
      </c>
      <c r="AZ18" s="104">
        <f ca="1"/>
        <v>0</v>
      </c>
      <c r="BA18" s="104">
        <f ca="1"/>
        <v>0</v>
      </c>
      <c r="BB18" s="104">
        <f ca="1"/>
        <v>0</v>
      </c>
      <c r="BC18" s="104">
        <f ca="1"/>
        <v>0</v>
      </c>
      <c r="BD18" s="104">
        <f ca="1"/>
        <v>0</v>
      </c>
      <c r="BE18" s="104">
        <f ca="1"/>
        <v>0</v>
      </c>
      <c r="BF18" s="104">
        <f ca="1"/>
        <v>0</v>
      </c>
      <c r="BG18" s="104">
        <f ca="1"/>
        <v>0</v>
      </c>
      <c r="BH18" s="104">
        <f ca="1"/>
        <v>0</v>
      </c>
      <c r="BI18" s="104">
        <f ca="1"/>
        <v>0</v>
      </c>
      <c r="BJ18" s="104">
        <f ca="1"/>
        <v>0</v>
      </c>
      <c r="BK18" s="104">
        <f ca="1"/>
        <v>0</v>
      </c>
      <c r="BL18" s="104">
        <f ca="1"/>
        <v>0</v>
      </c>
      <c r="BM18" s="104">
        <f ca="1"/>
        <v>0</v>
      </c>
      <c r="BN18" s="104">
        <f ca="1"/>
        <v>0</v>
      </c>
      <c r="BO18" s="104">
        <f ca="1"/>
        <v>0</v>
      </c>
      <c r="BP18" s="104">
        <f ca="1"/>
        <v>0</v>
      </c>
      <c r="BQ18" s="104">
        <f ca="1"/>
        <v>0</v>
      </c>
      <c r="BR18" s="104">
        <f ca="1"/>
        <v>0</v>
      </c>
      <c r="BS18" s="104">
        <f ca="1"/>
        <v>0</v>
      </c>
    </row>
    <row r="19" spans="2:71" ht="16.149999999999999" customHeight="1" x14ac:dyDescent="0.25">
      <c r="B19" s="114" t="str">
        <f ca="1"/>
        <v>EXPENSE</v>
      </c>
      <c r="C19" s="113" t="str">
        <f ca="1"/>
        <v/>
      </c>
      <c r="D19" s="112"/>
      <c r="E19" s="111" t="str">
        <f ca="1"/>
        <v/>
      </c>
      <c r="F19" s="111"/>
      <c r="G19" s="111"/>
      <c r="H19" s="115"/>
      <c r="I19" s="123"/>
      <c r="J19" s="122"/>
      <c r="K19" s="107"/>
      <c r="L19" s="119"/>
      <c r="M19" s="259"/>
      <c r="N19" s="259"/>
      <c r="O19" s="259"/>
      <c r="P19" s="259"/>
      <c r="Q19" s="259"/>
      <c r="R19" s="259"/>
      <c r="S19" s="259"/>
      <c r="T19" s="259"/>
      <c r="U19" s="259"/>
      <c r="V19" s="259"/>
      <c r="W19" s="118"/>
      <c r="X19" s="107"/>
      <c r="Y19" s="120" t="s">
        <v>99</v>
      </c>
      <c r="Z19" s="121" t="e">
        <f ca="1">SUBSTITUTE(ADDRESS(1,MATCH($Y19,INDIRECT("'"&amp;$Y$18&amp;"'!$F1:$Z1"),0)+5,4),1,"")</f>
        <v>#REF!</v>
      </c>
      <c r="AA19" s="120" t="e">
        <f ca="1">"'"&amp;$Y$18&amp;"'!$"&amp;$Z19&amp;"$"&amp;2&amp;":$"&amp;$Z19&amp;103</f>
        <v>#REF!</v>
      </c>
      <c r="AB19" s="107"/>
      <c r="AC19" s="106"/>
      <c r="AD19" s="106"/>
      <c r="AE19" s="106"/>
      <c r="AF19" s="105"/>
      <c r="AG19" s="105"/>
      <c r="AH19" s="105"/>
      <c r="AI19" s="103"/>
      <c r="AJ19" s="103"/>
      <c r="AK19" s="105" t="str">
        <v>Expense</v>
      </c>
      <c r="AL19" s="105" t="str">
        <v>Health</v>
      </c>
      <c r="AM19" s="105" t="str">
        <v>Gym</v>
      </c>
      <c r="AN19" s="103">
        <f ca="1"/>
        <v>0</v>
      </c>
      <c r="AO19" s="103"/>
      <c r="AP19" s="104">
        <f ca="1"/>
        <v>0</v>
      </c>
      <c r="AQ19" s="104">
        <f ca="1"/>
        <v>0</v>
      </c>
      <c r="AR19" s="104">
        <f ca="1"/>
        <v>0</v>
      </c>
      <c r="AS19" s="104">
        <f ca="1"/>
        <v>0</v>
      </c>
      <c r="AT19" s="104">
        <f ca="1"/>
        <v>0</v>
      </c>
      <c r="AU19" s="104">
        <f ca="1"/>
        <v>0</v>
      </c>
      <c r="AV19" s="104">
        <f ca="1"/>
        <v>0</v>
      </c>
      <c r="AW19" s="104">
        <f ca="1"/>
        <v>0</v>
      </c>
      <c r="AX19" s="104">
        <f ca="1"/>
        <v>0</v>
      </c>
      <c r="AY19" s="104">
        <f ca="1"/>
        <v>0</v>
      </c>
      <c r="AZ19" s="104">
        <f ca="1"/>
        <v>0</v>
      </c>
      <c r="BA19" s="104">
        <f ca="1"/>
        <v>0</v>
      </c>
      <c r="BB19" s="104">
        <f ca="1"/>
        <v>0</v>
      </c>
      <c r="BC19" s="104">
        <f ca="1"/>
        <v>0</v>
      </c>
      <c r="BD19" s="104">
        <f ca="1"/>
        <v>0</v>
      </c>
      <c r="BE19" s="104">
        <f ca="1"/>
        <v>0</v>
      </c>
      <c r="BF19" s="104">
        <f ca="1"/>
        <v>0</v>
      </c>
      <c r="BG19" s="104">
        <f ca="1"/>
        <v>0</v>
      </c>
      <c r="BH19" s="104">
        <f ca="1"/>
        <v>0</v>
      </c>
      <c r="BI19" s="104">
        <f ca="1"/>
        <v>0</v>
      </c>
      <c r="BJ19" s="104">
        <f ca="1"/>
        <v>0</v>
      </c>
      <c r="BK19" s="104">
        <f ca="1"/>
        <v>0</v>
      </c>
      <c r="BL19" s="104">
        <f ca="1"/>
        <v>0</v>
      </c>
      <c r="BM19" s="104">
        <f ca="1"/>
        <v>0</v>
      </c>
      <c r="BN19" s="104">
        <f ca="1"/>
        <v>0</v>
      </c>
      <c r="BO19" s="104">
        <f ca="1"/>
        <v>0</v>
      </c>
      <c r="BP19" s="104">
        <f ca="1"/>
        <v>0</v>
      </c>
      <c r="BQ19" s="104">
        <f ca="1"/>
        <v>0</v>
      </c>
      <c r="BR19" s="104">
        <f ca="1"/>
        <v>0</v>
      </c>
      <c r="BS19" s="104">
        <f ca="1"/>
        <v>0</v>
      </c>
    </row>
    <row r="20" spans="2:71" ht="16.149999999999999" customHeight="1" x14ac:dyDescent="0.25">
      <c r="B20" s="114" t="str">
        <f ca="1"/>
        <v>Food</v>
      </c>
      <c r="C20" s="113">
        <f ca="1"/>
        <v>3585.0299999999997</v>
      </c>
      <c r="D20" s="112"/>
      <c r="E20" s="111" t="str">
        <f ca="1"/>
        <v/>
      </c>
      <c r="F20" s="111"/>
      <c r="G20" s="111"/>
      <c r="H20" s="110"/>
      <c r="I20" s="109"/>
      <c r="J20" s="108"/>
      <c r="K20" s="107"/>
      <c r="L20" s="119"/>
      <c r="M20" s="259"/>
      <c r="N20" s="259"/>
      <c r="O20" s="259"/>
      <c r="P20" s="259"/>
      <c r="Q20" s="259"/>
      <c r="R20" s="259"/>
      <c r="S20" s="259"/>
      <c r="T20" s="259"/>
      <c r="U20" s="259"/>
      <c r="V20" s="259"/>
      <c r="W20" s="118"/>
      <c r="X20" s="107"/>
      <c r="Y20" s="120" t="s">
        <v>100</v>
      </c>
      <c r="Z20" s="121" t="e">
        <f ca="1">SUBSTITUTE(ADDRESS(1,MATCH($Y20,INDIRECT("'"&amp;$Y$18&amp;"'!$F1:$Z1"),0)+5,4),1,"")</f>
        <v>#REF!</v>
      </c>
      <c r="AA20" s="120" t="e">
        <f ca="1">"'"&amp;$Y$18&amp;"'!$"&amp;$Z20&amp;"$"&amp;2&amp;":$"&amp;$Z20&amp;103</f>
        <v>#REF!</v>
      </c>
      <c r="AB20" s="107"/>
      <c r="AC20" s="106"/>
      <c r="AD20" s="106"/>
      <c r="AE20" s="106"/>
      <c r="AF20" s="105"/>
      <c r="AG20" s="105"/>
      <c r="AH20" s="105"/>
      <c r="AI20" s="103"/>
      <c r="AJ20" s="103"/>
      <c r="AK20" s="105" t="str">
        <v>Expense</v>
      </c>
      <c r="AL20" s="105" t="str">
        <v>Health</v>
      </c>
      <c r="AM20" s="105" t="str">
        <v>Health and Life Insurance</v>
      </c>
      <c r="AN20" s="103">
        <f ca="1"/>
        <v>0</v>
      </c>
      <c r="AO20" s="103"/>
      <c r="AP20" s="104">
        <f ca="1"/>
        <v>0</v>
      </c>
      <c r="AQ20" s="104">
        <f ca="1"/>
        <v>0</v>
      </c>
      <c r="AR20" s="104">
        <f ca="1"/>
        <v>0</v>
      </c>
      <c r="AS20" s="104">
        <f ca="1"/>
        <v>0</v>
      </c>
      <c r="AT20" s="104">
        <f ca="1"/>
        <v>0</v>
      </c>
      <c r="AU20" s="104">
        <f ca="1"/>
        <v>0</v>
      </c>
      <c r="AV20" s="104">
        <f ca="1"/>
        <v>0</v>
      </c>
      <c r="AW20" s="104">
        <f ca="1"/>
        <v>0</v>
      </c>
      <c r="AX20" s="104">
        <f ca="1"/>
        <v>0</v>
      </c>
      <c r="AY20" s="104">
        <f ca="1"/>
        <v>0</v>
      </c>
      <c r="AZ20" s="104">
        <f ca="1"/>
        <v>0</v>
      </c>
      <c r="BA20" s="104">
        <f ca="1"/>
        <v>0</v>
      </c>
      <c r="BB20" s="104">
        <f ca="1"/>
        <v>0</v>
      </c>
      <c r="BC20" s="104">
        <f ca="1"/>
        <v>0</v>
      </c>
      <c r="BD20" s="104">
        <f ca="1"/>
        <v>0</v>
      </c>
      <c r="BE20" s="104">
        <f ca="1"/>
        <v>0</v>
      </c>
      <c r="BF20" s="104">
        <f ca="1"/>
        <v>0</v>
      </c>
      <c r="BG20" s="104">
        <f ca="1"/>
        <v>0</v>
      </c>
      <c r="BH20" s="104">
        <f ca="1"/>
        <v>0</v>
      </c>
      <c r="BI20" s="104">
        <f ca="1"/>
        <v>0</v>
      </c>
      <c r="BJ20" s="104">
        <f ca="1"/>
        <v>0</v>
      </c>
      <c r="BK20" s="104">
        <f ca="1"/>
        <v>0</v>
      </c>
      <c r="BL20" s="104">
        <f ca="1"/>
        <v>0</v>
      </c>
      <c r="BM20" s="104">
        <f ca="1"/>
        <v>0</v>
      </c>
      <c r="BN20" s="104">
        <f ca="1"/>
        <v>0</v>
      </c>
      <c r="BO20" s="104">
        <f ca="1"/>
        <v>0</v>
      </c>
      <c r="BP20" s="104">
        <f ca="1"/>
        <v>0</v>
      </c>
      <c r="BQ20" s="104">
        <f ca="1"/>
        <v>0</v>
      </c>
      <c r="BR20" s="104">
        <f ca="1"/>
        <v>0</v>
      </c>
      <c r="BS20" s="104">
        <f ca="1"/>
        <v>0</v>
      </c>
    </row>
    <row r="21" spans="2:71" ht="16.149999999999999" customHeight="1" x14ac:dyDescent="0.25">
      <c r="B21" s="114" t="str">
        <f ca="1"/>
        <v>Coffee and Donuts</v>
      </c>
      <c r="C21" s="113">
        <f ca="1"/>
        <v>302.22999999999996</v>
      </c>
      <c r="D21" s="112"/>
      <c r="E21" s="111" t="str">
        <f ca="1"/>
        <v>||||||</v>
      </c>
      <c r="F21" s="111"/>
      <c r="G21" s="111"/>
      <c r="H21" s="110"/>
      <c r="I21" s="109"/>
      <c r="J21" s="108"/>
      <c r="K21" s="107"/>
      <c r="L21" s="119"/>
      <c r="M21" s="259"/>
      <c r="N21" s="259"/>
      <c r="O21" s="259"/>
      <c r="P21" s="259"/>
      <c r="Q21" s="259"/>
      <c r="R21" s="259"/>
      <c r="S21" s="259"/>
      <c r="T21" s="259"/>
      <c r="U21" s="259"/>
      <c r="V21" s="259"/>
      <c r="W21" s="118"/>
      <c r="X21" s="107"/>
      <c r="Y21" s="120" t="s">
        <v>101</v>
      </c>
      <c r="Z21" s="121" t="e">
        <f ca="1">SUBSTITUTE(ADDRESS(1,MATCH($Y21,INDIRECT("'"&amp;$Y$18&amp;"'!$F1:$Z1"),0)+5,4),1,"")</f>
        <v>#REF!</v>
      </c>
      <c r="AA21" s="120" t="e">
        <f ca="1">"'"&amp;$Y$18&amp;"'!$"&amp;$Z21&amp;"$"&amp;2&amp;":$"&amp;$Z21&amp;103</f>
        <v>#REF!</v>
      </c>
      <c r="AB21" s="107"/>
      <c r="AC21" s="106"/>
      <c r="AD21" s="106"/>
      <c r="AE21" s="106"/>
      <c r="AF21" s="105"/>
      <c r="AG21" s="105"/>
      <c r="AH21" s="105"/>
      <c r="AI21" s="103"/>
      <c r="AJ21" s="103"/>
      <c r="AK21" s="105" t="str">
        <v>Expense</v>
      </c>
      <c r="AL21" s="105" t="str">
        <v>Health</v>
      </c>
      <c r="AM21" s="105" t="str">
        <v>Dentist</v>
      </c>
      <c r="AN21" s="103">
        <f ca="1"/>
        <v>0</v>
      </c>
      <c r="AO21" s="103"/>
      <c r="AP21" s="104">
        <f ca="1"/>
        <v>0</v>
      </c>
      <c r="AQ21" s="104">
        <f ca="1"/>
        <v>0</v>
      </c>
      <c r="AR21" s="104">
        <f ca="1"/>
        <v>0</v>
      </c>
      <c r="AS21" s="104">
        <f ca="1"/>
        <v>0</v>
      </c>
      <c r="AT21" s="104">
        <f ca="1"/>
        <v>0</v>
      </c>
      <c r="AU21" s="104">
        <f ca="1"/>
        <v>0</v>
      </c>
      <c r="AV21" s="104">
        <f ca="1"/>
        <v>0</v>
      </c>
      <c r="AW21" s="104">
        <f ca="1"/>
        <v>0</v>
      </c>
      <c r="AX21" s="104">
        <f ca="1"/>
        <v>0</v>
      </c>
      <c r="AY21" s="104">
        <f ca="1"/>
        <v>0</v>
      </c>
      <c r="AZ21" s="104">
        <f ca="1"/>
        <v>0</v>
      </c>
      <c r="BA21" s="104">
        <f ca="1"/>
        <v>0</v>
      </c>
      <c r="BB21" s="104">
        <f ca="1"/>
        <v>0</v>
      </c>
      <c r="BC21" s="104">
        <f ca="1"/>
        <v>0</v>
      </c>
      <c r="BD21" s="104">
        <f ca="1"/>
        <v>0</v>
      </c>
      <c r="BE21" s="104">
        <f ca="1"/>
        <v>0</v>
      </c>
      <c r="BF21" s="104">
        <f ca="1"/>
        <v>0</v>
      </c>
      <c r="BG21" s="104">
        <f ca="1"/>
        <v>0</v>
      </c>
      <c r="BH21" s="104">
        <f ca="1"/>
        <v>0</v>
      </c>
      <c r="BI21" s="104">
        <f ca="1"/>
        <v>0</v>
      </c>
      <c r="BJ21" s="104">
        <f ca="1"/>
        <v>0</v>
      </c>
      <c r="BK21" s="104">
        <f ca="1"/>
        <v>0</v>
      </c>
      <c r="BL21" s="104">
        <f ca="1"/>
        <v>0</v>
      </c>
      <c r="BM21" s="104">
        <f ca="1"/>
        <v>0</v>
      </c>
      <c r="BN21" s="104">
        <f ca="1"/>
        <v>0</v>
      </c>
      <c r="BO21" s="104">
        <f ca="1"/>
        <v>0</v>
      </c>
      <c r="BP21" s="104">
        <f ca="1"/>
        <v>0</v>
      </c>
      <c r="BQ21" s="104">
        <f ca="1"/>
        <v>0</v>
      </c>
      <c r="BR21" s="104">
        <f ca="1"/>
        <v>0</v>
      </c>
      <c r="BS21" s="104">
        <f ca="1"/>
        <v>0</v>
      </c>
    </row>
    <row r="22" spans="2:71" ht="16.149999999999999" customHeight="1" x14ac:dyDescent="0.25">
      <c r="B22" s="114" t="str">
        <f ca="1"/>
        <v>Groceries</v>
      </c>
      <c r="C22" s="113">
        <f ca="1"/>
        <v>3034.4599999999996</v>
      </c>
      <c r="D22" s="112"/>
      <c r="E22" s="111" t="str">
        <f ca="1"/>
        <v>||||||||||||||||||||||||||||||||||||||||||||||||||||||||||||||</v>
      </c>
      <c r="F22" s="111"/>
      <c r="G22" s="111"/>
      <c r="H22" s="110"/>
      <c r="I22" s="109"/>
      <c r="J22" s="108"/>
      <c r="K22" s="107"/>
      <c r="L22" s="119"/>
      <c r="M22" s="259"/>
      <c r="N22" s="259"/>
      <c r="O22" s="259"/>
      <c r="P22" s="259"/>
      <c r="Q22" s="259"/>
      <c r="R22" s="259"/>
      <c r="S22" s="259"/>
      <c r="T22" s="259"/>
      <c r="U22" s="259"/>
      <c r="V22" s="259"/>
      <c r="W22" s="118"/>
      <c r="X22" s="107"/>
      <c r="Y22" s="107"/>
      <c r="Z22" s="107"/>
      <c r="AA22" s="107"/>
      <c r="AB22" s="107"/>
      <c r="AC22" s="106"/>
      <c r="AD22" s="106"/>
      <c r="AE22" s="106"/>
      <c r="AF22" s="105"/>
      <c r="AG22" s="105"/>
      <c r="AH22" s="105"/>
      <c r="AI22" s="103"/>
      <c r="AJ22" s="103"/>
      <c r="AK22" s="105" t="str">
        <v>Expense</v>
      </c>
      <c r="AL22" s="105" t="str">
        <v>Health</v>
      </c>
      <c r="AM22" s="105" t="str">
        <v>Pharmacy</v>
      </c>
      <c r="AN22" s="103">
        <f ca="1"/>
        <v>-349.39</v>
      </c>
      <c r="AO22" s="103"/>
      <c r="AP22" s="104">
        <f ca="1"/>
        <v>0</v>
      </c>
      <c r="AQ22" s="104">
        <f ca="1"/>
        <v>0</v>
      </c>
      <c r="AR22" s="104">
        <f ca="1"/>
        <v>0</v>
      </c>
      <c r="AS22" s="104">
        <f ca="1"/>
        <v>0</v>
      </c>
      <c r="AT22" s="104">
        <f ca="1"/>
        <v>0</v>
      </c>
      <c r="AU22" s="104">
        <f ca="1"/>
        <v>-105.81</v>
      </c>
      <c r="AV22" s="104">
        <f ca="1"/>
        <v>0</v>
      </c>
      <c r="AW22" s="104">
        <f ca="1"/>
        <v>0</v>
      </c>
      <c r="AX22" s="104">
        <f ca="1"/>
        <v>0</v>
      </c>
      <c r="AY22" s="104">
        <f ca="1"/>
        <v>0</v>
      </c>
      <c r="AZ22" s="104">
        <f ca="1"/>
        <v>0</v>
      </c>
      <c r="BA22" s="104">
        <f ca="1"/>
        <v>0</v>
      </c>
      <c r="BB22" s="104">
        <f ca="1"/>
        <v>0</v>
      </c>
      <c r="BC22" s="104">
        <f ca="1"/>
        <v>0</v>
      </c>
      <c r="BD22" s="104">
        <f ca="1"/>
        <v>0</v>
      </c>
      <c r="BE22" s="104">
        <f ca="1"/>
        <v>0</v>
      </c>
      <c r="BF22" s="104">
        <f ca="1"/>
        <v>0</v>
      </c>
      <c r="BG22" s="104">
        <f ca="1"/>
        <v>-26.35</v>
      </c>
      <c r="BH22" s="104">
        <f ca="1"/>
        <v>0</v>
      </c>
      <c r="BI22" s="104">
        <f ca="1"/>
        <v>0</v>
      </c>
      <c r="BJ22" s="104">
        <f ca="1"/>
        <v>0</v>
      </c>
      <c r="BK22" s="104">
        <f ca="1"/>
        <v>0</v>
      </c>
      <c r="BL22" s="104">
        <f ca="1"/>
        <v>-35.11</v>
      </c>
      <c r="BM22" s="104">
        <f ca="1"/>
        <v>0</v>
      </c>
      <c r="BN22" s="104">
        <f ca="1"/>
        <v>0</v>
      </c>
      <c r="BO22" s="104">
        <f ca="1"/>
        <v>0</v>
      </c>
      <c r="BP22" s="104">
        <f ca="1"/>
        <v>0</v>
      </c>
      <c r="BQ22" s="104">
        <f ca="1"/>
        <v>0</v>
      </c>
      <c r="BR22" s="104">
        <f ca="1"/>
        <v>0</v>
      </c>
      <c r="BS22" s="104">
        <f ca="1"/>
        <v>0</v>
      </c>
    </row>
    <row r="23" spans="2:71" ht="16.149999999999999" customHeight="1" x14ac:dyDescent="0.25">
      <c r="B23" s="114" t="str">
        <f ca="1"/>
        <v>Restaurants</v>
      </c>
      <c r="C23" s="113">
        <f ca="1"/>
        <v>248.34</v>
      </c>
      <c r="D23" s="112"/>
      <c r="E23" s="111" t="str">
        <f ca="1"/>
        <v>|||||</v>
      </c>
      <c r="F23" s="111"/>
      <c r="G23" s="111"/>
      <c r="H23" s="110"/>
      <c r="I23" s="109"/>
      <c r="J23" s="108"/>
      <c r="K23" s="107"/>
      <c r="L23" s="119"/>
      <c r="M23" s="259"/>
      <c r="N23" s="259"/>
      <c r="O23" s="259"/>
      <c r="P23" s="259"/>
      <c r="Q23" s="259"/>
      <c r="R23" s="259"/>
      <c r="S23" s="259"/>
      <c r="T23" s="259"/>
      <c r="U23" s="259"/>
      <c r="V23" s="259"/>
      <c r="W23" s="118"/>
      <c r="X23" s="107"/>
      <c r="Y23" s="107"/>
      <c r="Z23" s="107"/>
      <c r="AA23" s="107"/>
      <c r="AB23" s="107"/>
      <c r="AC23" s="106"/>
      <c r="AD23" s="106"/>
      <c r="AE23" s="106"/>
      <c r="AF23" s="105"/>
      <c r="AG23" s="105"/>
      <c r="AH23" s="105"/>
      <c r="AI23" s="103"/>
      <c r="AJ23" s="103"/>
      <c r="AK23" s="105" t="str">
        <v>Expense</v>
      </c>
      <c r="AL23" s="105" t="str">
        <v>Health</v>
      </c>
      <c r="AM23" s="105" t="str">
        <v>Medical Travel</v>
      </c>
      <c r="AN23" s="103">
        <f ca="1"/>
        <v>0</v>
      </c>
      <c r="AO23" s="103"/>
      <c r="AP23" s="104">
        <f ca="1"/>
        <v>0</v>
      </c>
      <c r="AQ23" s="104">
        <f ca="1"/>
        <v>0</v>
      </c>
      <c r="AR23" s="104">
        <f ca="1"/>
        <v>0</v>
      </c>
      <c r="AS23" s="104">
        <f ca="1"/>
        <v>0</v>
      </c>
      <c r="AT23" s="104">
        <f ca="1"/>
        <v>0</v>
      </c>
      <c r="AU23" s="104">
        <f ca="1"/>
        <v>0</v>
      </c>
      <c r="AV23" s="104">
        <f ca="1"/>
        <v>0</v>
      </c>
      <c r="AW23" s="104">
        <f ca="1"/>
        <v>0</v>
      </c>
      <c r="AX23" s="104">
        <f ca="1"/>
        <v>0</v>
      </c>
      <c r="AY23" s="104">
        <f ca="1"/>
        <v>0</v>
      </c>
      <c r="AZ23" s="104">
        <f ca="1"/>
        <v>0</v>
      </c>
      <c r="BA23" s="104">
        <f ca="1"/>
        <v>0</v>
      </c>
      <c r="BB23" s="104">
        <f ca="1"/>
        <v>0</v>
      </c>
      <c r="BC23" s="104">
        <f ca="1"/>
        <v>0</v>
      </c>
      <c r="BD23" s="104">
        <f ca="1"/>
        <v>0</v>
      </c>
      <c r="BE23" s="104">
        <f ca="1"/>
        <v>0</v>
      </c>
      <c r="BF23" s="104">
        <f ca="1"/>
        <v>0</v>
      </c>
      <c r="BG23" s="104">
        <f ca="1"/>
        <v>0</v>
      </c>
      <c r="BH23" s="104">
        <f ca="1"/>
        <v>0</v>
      </c>
      <c r="BI23" s="104">
        <f ca="1"/>
        <v>0</v>
      </c>
      <c r="BJ23" s="104">
        <f ca="1"/>
        <v>0</v>
      </c>
      <c r="BK23" s="104">
        <f ca="1"/>
        <v>0</v>
      </c>
      <c r="BL23" s="104">
        <f ca="1"/>
        <v>0</v>
      </c>
      <c r="BM23" s="104">
        <f ca="1"/>
        <v>0</v>
      </c>
      <c r="BN23" s="104">
        <f ca="1"/>
        <v>0</v>
      </c>
      <c r="BO23" s="104">
        <f ca="1"/>
        <v>0</v>
      </c>
      <c r="BP23" s="104">
        <f ca="1"/>
        <v>0</v>
      </c>
      <c r="BQ23" s="104">
        <f ca="1"/>
        <v>0</v>
      </c>
      <c r="BR23" s="104">
        <f ca="1"/>
        <v>0</v>
      </c>
      <c r="BS23" s="104">
        <f ca="1"/>
        <v>0</v>
      </c>
    </row>
    <row r="24" spans="2:71" ht="16.149999999999999" customHeight="1" x14ac:dyDescent="0.25">
      <c r="B24" s="114" t="str">
        <f ca="1"/>
        <v>Health</v>
      </c>
      <c r="C24" s="113">
        <f ca="1"/>
        <v>349.39</v>
      </c>
      <c r="D24" s="112"/>
      <c r="E24" s="111" t="str">
        <f ca="1"/>
        <v/>
      </c>
      <c r="F24" s="111"/>
      <c r="G24" s="111"/>
      <c r="H24" s="110"/>
      <c r="I24" s="109"/>
      <c r="J24" s="108"/>
      <c r="K24" s="107"/>
      <c r="L24" s="119"/>
      <c r="M24" s="259"/>
      <c r="N24" s="259"/>
      <c r="O24" s="259"/>
      <c r="P24" s="259"/>
      <c r="Q24" s="259"/>
      <c r="R24" s="259"/>
      <c r="S24" s="259"/>
      <c r="T24" s="259"/>
      <c r="U24" s="259"/>
      <c r="V24" s="259"/>
      <c r="W24" s="118"/>
      <c r="X24" s="107"/>
      <c r="Y24" s="107"/>
      <c r="Z24" s="107"/>
      <c r="AA24" s="107"/>
      <c r="AB24" s="107"/>
      <c r="AC24" s="106"/>
      <c r="AD24" s="106"/>
      <c r="AE24" s="106"/>
      <c r="AF24" s="105"/>
      <c r="AG24" s="105"/>
      <c r="AH24" s="105"/>
      <c r="AI24" s="103"/>
      <c r="AJ24" s="103"/>
      <c r="AK24" s="105" t="str">
        <v>Expense</v>
      </c>
      <c r="AL24" s="105" t="str">
        <v>Health</v>
      </c>
      <c r="AM24" s="105" t="str">
        <v>Other Health</v>
      </c>
      <c r="AN24" s="103">
        <f ca="1"/>
        <v>0</v>
      </c>
      <c r="AO24" s="103"/>
      <c r="AP24" s="104">
        <f ca="1"/>
        <v>0</v>
      </c>
      <c r="AQ24" s="104">
        <f ca="1"/>
        <v>0</v>
      </c>
      <c r="AR24" s="104">
        <f ca="1"/>
        <v>0</v>
      </c>
      <c r="AS24" s="104">
        <f ca="1"/>
        <v>0</v>
      </c>
      <c r="AT24" s="104">
        <f ca="1"/>
        <v>0</v>
      </c>
      <c r="AU24" s="104">
        <f ca="1"/>
        <v>0</v>
      </c>
      <c r="AV24" s="104">
        <f ca="1"/>
        <v>0</v>
      </c>
      <c r="AW24" s="104">
        <f ca="1"/>
        <v>0</v>
      </c>
      <c r="AX24" s="104">
        <f ca="1"/>
        <v>0</v>
      </c>
      <c r="AY24" s="104">
        <f ca="1"/>
        <v>0</v>
      </c>
      <c r="AZ24" s="104">
        <f ca="1"/>
        <v>0</v>
      </c>
      <c r="BA24" s="104">
        <f ca="1"/>
        <v>0</v>
      </c>
      <c r="BB24" s="104">
        <f ca="1"/>
        <v>0</v>
      </c>
      <c r="BC24" s="104">
        <f ca="1"/>
        <v>0</v>
      </c>
      <c r="BD24" s="104">
        <f ca="1"/>
        <v>0</v>
      </c>
      <c r="BE24" s="104">
        <f ca="1"/>
        <v>0</v>
      </c>
      <c r="BF24" s="104">
        <f ca="1"/>
        <v>0</v>
      </c>
      <c r="BG24" s="104">
        <f ca="1"/>
        <v>0</v>
      </c>
      <c r="BH24" s="104">
        <f ca="1"/>
        <v>0</v>
      </c>
      <c r="BI24" s="104">
        <f ca="1"/>
        <v>0</v>
      </c>
      <c r="BJ24" s="104">
        <f ca="1"/>
        <v>0</v>
      </c>
      <c r="BK24" s="104">
        <f ca="1"/>
        <v>0</v>
      </c>
      <c r="BL24" s="104">
        <f ca="1"/>
        <v>0</v>
      </c>
      <c r="BM24" s="104">
        <f ca="1"/>
        <v>0</v>
      </c>
      <c r="BN24" s="104">
        <f ca="1"/>
        <v>0</v>
      </c>
      <c r="BO24" s="104">
        <f ca="1"/>
        <v>0</v>
      </c>
      <c r="BP24" s="104">
        <f ca="1"/>
        <v>0</v>
      </c>
      <c r="BQ24" s="104">
        <f ca="1"/>
        <v>0</v>
      </c>
      <c r="BR24" s="104">
        <f ca="1"/>
        <v>0</v>
      </c>
      <c r="BS24" s="104">
        <f ca="1"/>
        <v>0</v>
      </c>
    </row>
    <row r="25" spans="2:71" ht="16.149999999999999" customHeight="1" x14ac:dyDescent="0.25">
      <c r="B25" s="114" t="str">
        <f ca="1"/>
        <v>Pharmacy</v>
      </c>
      <c r="C25" s="113">
        <f ca="1"/>
        <v>349.39</v>
      </c>
      <c r="D25" s="112"/>
      <c r="E25" s="111" t="str">
        <f ca="1"/>
        <v>|||||||</v>
      </c>
      <c r="F25" s="111"/>
      <c r="G25" s="111"/>
      <c r="H25" s="110"/>
      <c r="I25" s="109"/>
      <c r="J25" s="108"/>
      <c r="K25" s="107"/>
      <c r="L25" s="119"/>
      <c r="M25" s="259"/>
      <c r="N25" s="259"/>
      <c r="O25" s="259"/>
      <c r="P25" s="259"/>
      <c r="Q25" s="259"/>
      <c r="R25" s="259"/>
      <c r="S25" s="259"/>
      <c r="T25" s="259"/>
      <c r="U25" s="259"/>
      <c r="V25" s="259"/>
      <c r="W25" s="118"/>
      <c r="X25" s="107"/>
      <c r="Y25" s="107"/>
      <c r="Z25" s="107"/>
      <c r="AA25" s="107"/>
      <c r="AB25" s="107"/>
      <c r="AC25" s="106"/>
      <c r="AD25" s="106"/>
      <c r="AE25" s="106"/>
      <c r="AF25" s="105"/>
      <c r="AG25" s="105"/>
      <c r="AH25" s="105"/>
      <c r="AI25" s="103"/>
      <c r="AJ25" s="103"/>
      <c r="AK25" s="105" t="str">
        <v>Income</v>
      </c>
      <c r="AL25" s="105" t="str">
        <v>Income</v>
      </c>
      <c r="AM25" s="105" t="str">
        <v>Amazon Net Pay</v>
      </c>
      <c r="AN25" s="103">
        <f ca="1"/>
        <v>0</v>
      </c>
      <c r="AO25" s="103"/>
      <c r="AP25" s="104">
        <f ca="1"/>
        <v>0</v>
      </c>
      <c r="AQ25" s="104">
        <f ca="1"/>
        <v>0</v>
      </c>
      <c r="AR25" s="104">
        <f ca="1"/>
        <v>0</v>
      </c>
      <c r="AS25" s="104">
        <f ca="1"/>
        <v>0</v>
      </c>
      <c r="AT25" s="104">
        <f ca="1"/>
        <v>0</v>
      </c>
      <c r="AU25" s="104">
        <f ca="1"/>
        <v>0</v>
      </c>
      <c r="AV25" s="104">
        <f ca="1"/>
        <v>0</v>
      </c>
      <c r="AW25" s="104">
        <f ca="1"/>
        <v>0</v>
      </c>
      <c r="AX25" s="104">
        <f ca="1"/>
        <v>0</v>
      </c>
      <c r="AY25" s="104">
        <f ca="1"/>
        <v>0</v>
      </c>
      <c r="AZ25" s="104">
        <f ca="1"/>
        <v>0</v>
      </c>
      <c r="BA25" s="104">
        <f ca="1"/>
        <v>0</v>
      </c>
      <c r="BB25" s="104">
        <f ca="1"/>
        <v>0</v>
      </c>
      <c r="BC25" s="104">
        <f ca="1"/>
        <v>0</v>
      </c>
      <c r="BD25" s="104">
        <f ca="1"/>
        <v>0</v>
      </c>
      <c r="BE25" s="104">
        <f ca="1"/>
        <v>0</v>
      </c>
      <c r="BF25" s="104">
        <f ca="1"/>
        <v>0</v>
      </c>
      <c r="BG25" s="104">
        <f ca="1"/>
        <v>0</v>
      </c>
      <c r="BH25" s="104">
        <f ca="1"/>
        <v>0</v>
      </c>
      <c r="BI25" s="104">
        <f ca="1"/>
        <v>0</v>
      </c>
      <c r="BJ25" s="104">
        <f ca="1"/>
        <v>0</v>
      </c>
      <c r="BK25" s="104">
        <f ca="1"/>
        <v>0</v>
      </c>
      <c r="BL25" s="104">
        <f ca="1"/>
        <v>0</v>
      </c>
      <c r="BM25" s="104">
        <f ca="1"/>
        <v>0</v>
      </c>
      <c r="BN25" s="104">
        <f ca="1"/>
        <v>0</v>
      </c>
      <c r="BO25" s="104">
        <f ca="1"/>
        <v>0</v>
      </c>
      <c r="BP25" s="104">
        <f ca="1"/>
        <v>0</v>
      </c>
      <c r="BQ25" s="104">
        <f ca="1"/>
        <v>0</v>
      </c>
      <c r="BR25" s="104">
        <f ca="1"/>
        <v>0</v>
      </c>
      <c r="BS25" s="104">
        <f ca="1"/>
        <v>0</v>
      </c>
    </row>
    <row r="26" spans="2:71" ht="16.149999999999999" customHeight="1" x14ac:dyDescent="0.25">
      <c r="B26" s="114" t="str">
        <f ca="1"/>
        <v>Personal</v>
      </c>
      <c r="C26" s="113">
        <f ca="1"/>
        <v>3729.21</v>
      </c>
      <c r="D26" s="112"/>
      <c r="E26" s="111" t="str">
        <f ca="1"/>
        <v/>
      </c>
      <c r="F26" s="111"/>
      <c r="G26" s="111"/>
      <c r="H26" s="110"/>
      <c r="I26" s="109"/>
      <c r="J26" s="108"/>
      <c r="K26" s="107"/>
      <c r="L26" s="119"/>
      <c r="M26" s="259"/>
      <c r="N26" s="259"/>
      <c r="O26" s="259"/>
      <c r="P26" s="259"/>
      <c r="Q26" s="259"/>
      <c r="R26" s="259"/>
      <c r="S26" s="259"/>
      <c r="T26" s="259"/>
      <c r="U26" s="259"/>
      <c r="V26" s="259"/>
      <c r="W26" s="118"/>
      <c r="X26" s="107"/>
      <c r="Y26" s="107"/>
      <c r="Z26" s="107"/>
      <c r="AA26" s="107"/>
      <c r="AB26" s="107"/>
      <c r="AC26" s="106"/>
      <c r="AD26" s="106"/>
      <c r="AE26" s="106"/>
      <c r="AF26" s="105"/>
      <c r="AG26" s="105"/>
      <c r="AH26" s="105"/>
      <c r="AI26" s="103"/>
      <c r="AJ26" s="103"/>
      <c r="AK26" s="105" t="str">
        <v>Income</v>
      </c>
      <c r="AL26" s="105" t="str">
        <v>Income</v>
      </c>
      <c r="AM26" s="105" t="str">
        <v>Amazon Net RSU</v>
      </c>
      <c r="AN26" s="103">
        <f ca="1"/>
        <v>0</v>
      </c>
      <c r="AO26" s="103"/>
      <c r="AP26" s="104">
        <f ca="1"/>
        <v>0</v>
      </c>
      <c r="AQ26" s="104">
        <f ca="1"/>
        <v>0</v>
      </c>
      <c r="AR26" s="104">
        <f ca="1"/>
        <v>0</v>
      </c>
      <c r="AS26" s="104">
        <f ca="1"/>
        <v>0</v>
      </c>
      <c r="AT26" s="104">
        <f ca="1"/>
        <v>0</v>
      </c>
      <c r="AU26" s="104">
        <f ca="1"/>
        <v>0</v>
      </c>
      <c r="AV26" s="104">
        <f ca="1"/>
        <v>0</v>
      </c>
      <c r="AW26" s="104">
        <f ca="1"/>
        <v>0</v>
      </c>
      <c r="AX26" s="104">
        <f ca="1"/>
        <v>0</v>
      </c>
      <c r="AY26" s="104">
        <f ca="1"/>
        <v>0</v>
      </c>
      <c r="AZ26" s="104">
        <f ca="1"/>
        <v>0</v>
      </c>
      <c r="BA26" s="104">
        <f ca="1"/>
        <v>0</v>
      </c>
      <c r="BB26" s="104">
        <f ca="1"/>
        <v>0</v>
      </c>
      <c r="BC26" s="104">
        <f ca="1"/>
        <v>0</v>
      </c>
      <c r="BD26" s="104">
        <f ca="1"/>
        <v>0</v>
      </c>
      <c r="BE26" s="104">
        <f ca="1"/>
        <v>0</v>
      </c>
      <c r="BF26" s="104">
        <f ca="1"/>
        <v>0</v>
      </c>
      <c r="BG26" s="104">
        <f ca="1"/>
        <v>0</v>
      </c>
      <c r="BH26" s="104">
        <f ca="1"/>
        <v>0</v>
      </c>
      <c r="BI26" s="104">
        <f ca="1"/>
        <v>0</v>
      </c>
      <c r="BJ26" s="104">
        <f ca="1"/>
        <v>0</v>
      </c>
      <c r="BK26" s="104">
        <f ca="1"/>
        <v>0</v>
      </c>
      <c r="BL26" s="104">
        <f ca="1"/>
        <v>0</v>
      </c>
      <c r="BM26" s="104">
        <f ca="1"/>
        <v>0</v>
      </c>
      <c r="BN26" s="104">
        <f ca="1"/>
        <v>0</v>
      </c>
      <c r="BO26" s="104">
        <f ca="1"/>
        <v>0</v>
      </c>
      <c r="BP26" s="104">
        <f ca="1"/>
        <v>0</v>
      </c>
      <c r="BQ26" s="104">
        <f ca="1"/>
        <v>0</v>
      </c>
      <c r="BR26" s="104">
        <f ca="1"/>
        <v>0</v>
      </c>
      <c r="BS26" s="104">
        <f ca="1"/>
        <v>0</v>
      </c>
    </row>
    <row r="27" spans="2:71" ht="16.149999999999999" customHeight="1" x14ac:dyDescent="0.25">
      <c r="B27" s="114" t="str">
        <f ca="1"/>
        <v>Shopping</v>
      </c>
      <c r="C27" s="113">
        <f ca="1"/>
        <v>3062.61</v>
      </c>
      <c r="D27" s="112"/>
      <c r="E27" s="111" t="str">
        <f ca="1"/>
        <v>||||||||||||||||||||||||||||||||||||||||||||||||||||||||||||||</v>
      </c>
      <c r="F27" s="111"/>
      <c r="G27" s="111"/>
      <c r="H27" s="110"/>
      <c r="I27" s="109"/>
      <c r="J27" s="108"/>
      <c r="K27" s="107"/>
      <c r="L27" s="200"/>
      <c r="M27" s="259"/>
      <c r="N27" s="259"/>
      <c r="O27" s="259"/>
      <c r="P27" s="259"/>
      <c r="Q27" s="259"/>
      <c r="R27" s="259"/>
      <c r="S27" s="259"/>
      <c r="T27" s="259"/>
      <c r="U27" s="259"/>
      <c r="V27" s="259"/>
      <c r="W27" s="201"/>
      <c r="X27" s="107"/>
      <c r="Y27" s="107"/>
      <c r="Z27" s="107"/>
      <c r="AA27" s="107"/>
      <c r="AB27" s="107"/>
      <c r="AC27" s="106"/>
      <c r="AD27" s="106"/>
      <c r="AE27" s="106"/>
      <c r="AF27" s="105"/>
      <c r="AG27" s="105"/>
      <c r="AH27" s="105"/>
      <c r="AI27" s="103"/>
      <c r="AJ27" s="103"/>
      <c r="AK27" s="105" t="str">
        <v>Income</v>
      </c>
      <c r="AL27" s="105" t="str">
        <v>Income</v>
      </c>
      <c r="AM27" s="105" t="str">
        <v>Misc Income</v>
      </c>
      <c r="AN27" s="103">
        <f ca="1"/>
        <v>0</v>
      </c>
      <c r="AO27" s="103"/>
      <c r="AP27" s="104">
        <f ca="1"/>
        <v>0</v>
      </c>
      <c r="AQ27" s="104">
        <f ca="1"/>
        <v>0</v>
      </c>
      <c r="AR27" s="104">
        <f ca="1"/>
        <v>0</v>
      </c>
      <c r="AS27" s="104">
        <f ca="1"/>
        <v>0</v>
      </c>
      <c r="AT27" s="104">
        <f ca="1"/>
        <v>0</v>
      </c>
      <c r="AU27" s="104">
        <f ca="1"/>
        <v>0</v>
      </c>
      <c r="AV27" s="104">
        <f ca="1"/>
        <v>0</v>
      </c>
      <c r="AW27" s="104">
        <f ca="1"/>
        <v>0</v>
      </c>
      <c r="AX27" s="104">
        <f ca="1"/>
        <v>0</v>
      </c>
      <c r="AY27" s="104">
        <f ca="1"/>
        <v>0</v>
      </c>
      <c r="AZ27" s="104">
        <f ca="1"/>
        <v>0</v>
      </c>
      <c r="BA27" s="104">
        <f ca="1"/>
        <v>0</v>
      </c>
      <c r="BB27" s="104">
        <f ca="1"/>
        <v>0</v>
      </c>
      <c r="BC27" s="104">
        <f ca="1"/>
        <v>0</v>
      </c>
      <c r="BD27" s="104">
        <f ca="1"/>
        <v>0</v>
      </c>
      <c r="BE27" s="104">
        <f ca="1"/>
        <v>0</v>
      </c>
      <c r="BF27" s="104">
        <f ca="1"/>
        <v>0</v>
      </c>
      <c r="BG27" s="104">
        <f ca="1"/>
        <v>0</v>
      </c>
      <c r="BH27" s="104">
        <f ca="1"/>
        <v>0</v>
      </c>
      <c r="BI27" s="104">
        <f ca="1"/>
        <v>0</v>
      </c>
      <c r="BJ27" s="104">
        <f ca="1"/>
        <v>0</v>
      </c>
      <c r="BK27" s="104">
        <f ca="1"/>
        <v>0</v>
      </c>
      <c r="BL27" s="104">
        <f ca="1"/>
        <v>0</v>
      </c>
      <c r="BM27" s="104">
        <f ca="1"/>
        <v>0</v>
      </c>
      <c r="BN27" s="104">
        <f ca="1"/>
        <v>0</v>
      </c>
      <c r="BO27" s="104">
        <f ca="1"/>
        <v>0</v>
      </c>
      <c r="BP27" s="104">
        <f ca="1"/>
        <v>0</v>
      </c>
      <c r="BQ27" s="104">
        <f ca="1"/>
        <v>0</v>
      </c>
      <c r="BR27" s="104">
        <f ca="1"/>
        <v>0</v>
      </c>
      <c r="BS27" s="104">
        <f ca="1"/>
        <v>0</v>
      </c>
    </row>
    <row r="28" spans="2:71" ht="16.149999999999999" customHeight="1" x14ac:dyDescent="0.25">
      <c r="B28" s="114" t="str">
        <f ca="1"/>
        <v>Software Subs</v>
      </c>
      <c r="C28" s="113">
        <f ca="1"/>
        <v>666.6</v>
      </c>
      <c r="D28" s="112"/>
      <c r="E28" s="111" t="str">
        <f ca="1"/>
        <v>|||||||||||||</v>
      </c>
      <c r="F28" s="111"/>
      <c r="G28" s="111"/>
      <c r="H28" s="110"/>
      <c r="I28" s="109"/>
      <c r="J28" s="108"/>
      <c r="K28" s="107"/>
      <c r="L28" s="200"/>
      <c r="M28" s="259"/>
      <c r="N28" s="259"/>
      <c r="O28" s="259"/>
      <c r="P28" s="259"/>
      <c r="Q28" s="259"/>
      <c r="R28" s="259"/>
      <c r="S28" s="259"/>
      <c r="T28" s="259"/>
      <c r="U28" s="259"/>
      <c r="V28" s="259"/>
      <c r="W28" s="201"/>
      <c r="X28" s="107"/>
      <c r="Y28" s="107"/>
      <c r="Z28" s="107"/>
      <c r="AA28" s="107"/>
      <c r="AB28" s="107"/>
      <c r="AC28" s="106"/>
      <c r="AD28" s="106"/>
      <c r="AE28" s="106"/>
      <c r="AF28" s="105"/>
      <c r="AG28" s="105"/>
      <c r="AH28" s="105"/>
      <c r="AI28" s="103"/>
      <c r="AJ28" s="103"/>
      <c r="AK28" s="105" t="str">
        <v>Income</v>
      </c>
      <c r="AL28" s="105" t="str">
        <v>Income</v>
      </c>
      <c r="AM28" s="105" t="str">
        <v>Yahoo Net Pay</v>
      </c>
      <c r="AN28" s="103">
        <f ca="1"/>
        <v>35077.96</v>
      </c>
      <c r="AO28" s="103"/>
      <c r="AP28" s="104">
        <f ca="1"/>
        <v>0</v>
      </c>
      <c r="AQ28" s="104">
        <f ca="1"/>
        <v>0</v>
      </c>
      <c r="AR28" s="104">
        <f ca="1"/>
        <v>0</v>
      </c>
      <c r="AS28" s="104">
        <f ca="1"/>
        <v>0</v>
      </c>
      <c r="AT28" s="104">
        <f ca="1"/>
        <v>0</v>
      </c>
      <c r="AU28" s="104">
        <f ca="1"/>
        <v>0</v>
      </c>
      <c r="AV28" s="104">
        <f ca="1"/>
        <v>0</v>
      </c>
      <c r="AW28" s="104">
        <f ca="1"/>
        <v>0</v>
      </c>
      <c r="AX28" s="104">
        <f ca="1"/>
        <v>0</v>
      </c>
      <c r="AY28" s="104">
        <f ca="1"/>
        <v>0</v>
      </c>
      <c r="AZ28" s="104">
        <f ca="1"/>
        <v>4348.58</v>
      </c>
      <c r="BA28" s="104">
        <f ca="1"/>
        <v>0</v>
      </c>
      <c r="BB28" s="104">
        <f ca="1"/>
        <v>0</v>
      </c>
      <c r="BC28" s="104">
        <f ca="1"/>
        <v>0</v>
      </c>
      <c r="BD28" s="104">
        <f ca="1"/>
        <v>0</v>
      </c>
      <c r="BE28" s="104">
        <f ca="1"/>
        <v>0</v>
      </c>
      <c r="BF28" s="104">
        <f ca="1"/>
        <v>0</v>
      </c>
      <c r="BG28" s="104">
        <f ca="1"/>
        <v>0</v>
      </c>
      <c r="BH28" s="104">
        <f ca="1"/>
        <v>0</v>
      </c>
      <c r="BI28" s="104">
        <f ca="1"/>
        <v>0</v>
      </c>
      <c r="BJ28" s="104">
        <f ca="1"/>
        <v>0</v>
      </c>
      <c r="BK28" s="104">
        <f ca="1"/>
        <v>0</v>
      </c>
      <c r="BL28" s="104">
        <f ca="1"/>
        <v>43.73</v>
      </c>
      <c r="BM28" s="104">
        <f ca="1"/>
        <v>0</v>
      </c>
      <c r="BN28" s="104">
        <f ca="1"/>
        <v>13291.23</v>
      </c>
      <c r="BO28" s="104">
        <f ca="1"/>
        <v>0</v>
      </c>
      <c r="BP28" s="104">
        <f ca="1"/>
        <v>0</v>
      </c>
      <c r="BQ28" s="104">
        <f ca="1"/>
        <v>0</v>
      </c>
      <c r="BR28" s="104">
        <f ca="1"/>
        <v>0</v>
      </c>
      <c r="BS28" s="104">
        <f ca="1"/>
        <v>0</v>
      </c>
    </row>
    <row r="29" spans="2:71" ht="16.149999999999999" customHeight="1" x14ac:dyDescent="0.25">
      <c r="B29" s="114" t="str">
        <f ca="1"/>
        <v>Rental Expense</v>
      </c>
      <c r="C29" s="113">
        <f ca="1"/>
        <v>27913.359999999997</v>
      </c>
      <c r="D29" s="112"/>
      <c r="E29" s="111" t="str">
        <f ca="1"/>
        <v/>
      </c>
      <c r="F29" s="111"/>
      <c r="G29" s="111"/>
      <c r="H29" s="110"/>
      <c r="I29" s="109"/>
      <c r="J29" s="108"/>
      <c r="K29" s="107"/>
      <c r="L29" s="200"/>
      <c r="M29" s="259"/>
      <c r="N29" s="259"/>
      <c r="O29" s="259"/>
      <c r="P29" s="259"/>
      <c r="Q29" s="259"/>
      <c r="R29" s="259"/>
      <c r="S29" s="259"/>
      <c r="T29" s="259"/>
      <c r="U29" s="259"/>
      <c r="V29" s="259"/>
      <c r="W29" s="201"/>
      <c r="X29" s="107"/>
      <c r="Y29" s="107"/>
      <c r="Z29" s="107"/>
      <c r="AA29" s="107"/>
      <c r="AB29" s="107"/>
      <c r="AC29" s="106"/>
      <c r="AD29" s="106"/>
      <c r="AE29" s="106"/>
      <c r="AF29" s="105"/>
      <c r="AG29" s="105"/>
      <c r="AH29" s="105"/>
      <c r="AI29" s="103"/>
      <c r="AJ29" s="103"/>
      <c r="AK29" s="105" t="str">
        <v>Income</v>
      </c>
      <c r="AL29" s="105" t="str">
        <v>Income</v>
      </c>
      <c r="AM29" s="105" t="str">
        <v>Postman Reimbursement</v>
      </c>
      <c r="AN29" s="103">
        <f ca="1"/>
        <v>0</v>
      </c>
      <c r="AO29" s="103"/>
      <c r="AP29" s="104">
        <f ca="1"/>
        <v>0</v>
      </c>
      <c r="AQ29" s="104">
        <f ca="1"/>
        <v>0</v>
      </c>
      <c r="AR29" s="104">
        <f ca="1"/>
        <v>0</v>
      </c>
      <c r="AS29" s="104">
        <f ca="1"/>
        <v>0</v>
      </c>
      <c r="AT29" s="104">
        <f ca="1"/>
        <v>0</v>
      </c>
      <c r="AU29" s="104">
        <f ca="1"/>
        <v>0</v>
      </c>
      <c r="AV29" s="104">
        <f ca="1"/>
        <v>0</v>
      </c>
      <c r="AW29" s="104">
        <f ca="1"/>
        <v>0</v>
      </c>
      <c r="AX29" s="104">
        <f ca="1"/>
        <v>0</v>
      </c>
      <c r="AY29" s="104">
        <f ca="1"/>
        <v>0</v>
      </c>
      <c r="AZ29" s="104">
        <f ca="1"/>
        <v>0</v>
      </c>
      <c r="BA29" s="104">
        <f ca="1"/>
        <v>0</v>
      </c>
      <c r="BB29" s="104">
        <f ca="1"/>
        <v>0</v>
      </c>
      <c r="BC29" s="104">
        <f ca="1"/>
        <v>0</v>
      </c>
      <c r="BD29" s="104">
        <f ca="1"/>
        <v>0</v>
      </c>
      <c r="BE29" s="104">
        <f ca="1"/>
        <v>0</v>
      </c>
      <c r="BF29" s="104">
        <f ca="1"/>
        <v>0</v>
      </c>
      <c r="BG29" s="104">
        <f ca="1"/>
        <v>0</v>
      </c>
      <c r="BH29" s="104">
        <f ca="1"/>
        <v>0</v>
      </c>
      <c r="BI29" s="104">
        <f ca="1"/>
        <v>0</v>
      </c>
      <c r="BJ29" s="104">
        <f ca="1"/>
        <v>0</v>
      </c>
      <c r="BK29" s="104">
        <f ca="1"/>
        <v>0</v>
      </c>
      <c r="BL29" s="104">
        <f ca="1"/>
        <v>0</v>
      </c>
      <c r="BM29" s="104">
        <f ca="1"/>
        <v>0</v>
      </c>
      <c r="BN29" s="104">
        <f ca="1"/>
        <v>0</v>
      </c>
      <c r="BO29" s="104">
        <f ca="1"/>
        <v>0</v>
      </c>
      <c r="BP29" s="104">
        <f ca="1"/>
        <v>0</v>
      </c>
      <c r="BQ29" s="104">
        <f ca="1"/>
        <v>0</v>
      </c>
      <c r="BR29" s="104">
        <f ca="1"/>
        <v>0</v>
      </c>
      <c r="BS29" s="104">
        <f ca="1"/>
        <v>0</v>
      </c>
    </row>
    <row r="30" spans="2:71" ht="16.149999999999999" customHeight="1" x14ac:dyDescent="0.25">
      <c r="B30" s="114" t="str">
        <f ca="1"/>
        <v>100 E Stiles Mort</v>
      </c>
      <c r="C30" s="113">
        <f ca="1"/>
        <v>4000</v>
      </c>
      <c r="D30" s="112"/>
      <c r="E30" s="111" t="str">
        <f ca="1"/>
        <v>|||||||||||||||||||||||||||||||||||||||||||||||||||||||||||||||||||||||||||||||||</v>
      </c>
      <c r="F30" s="111"/>
      <c r="G30" s="111"/>
      <c r="H30" s="110"/>
      <c r="I30" s="109"/>
      <c r="J30" s="108"/>
      <c r="K30" s="107"/>
      <c r="L30" s="200"/>
      <c r="M30" s="259"/>
      <c r="N30" s="259"/>
      <c r="O30" s="259"/>
      <c r="P30" s="259"/>
      <c r="Q30" s="259"/>
      <c r="R30" s="259"/>
      <c r="S30" s="259"/>
      <c r="T30" s="259"/>
      <c r="U30" s="259"/>
      <c r="V30" s="259"/>
      <c r="W30" s="201"/>
      <c r="X30" s="107"/>
      <c r="Y30" s="107"/>
      <c r="Z30" s="107"/>
      <c r="AA30" s="107"/>
      <c r="AB30" s="107"/>
      <c r="AC30" s="106"/>
      <c r="AD30" s="106"/>
      <c r="AE30" s="106"/>
      <c r="AF30" s="105"/>
      <c r="AG30" s="105"/>
      <c r="AH30" s="105"/>
      <c r="AI30" s="103"/>
      <c r="AJ30" s="103"/>
      <c r="AK30" s="105" t="str">
        <v>Income</v>
      </c>
      <c r="AL30" s="105" t="str">
        <v>Income</v>
      </c>
      <c r="AM30" s="105" t="str">
        <v>Postman Net Pay</v>
      </c>
      <c r="AN30" s="103">
        <f ca="1"/>
        <v>0</v>
      </c>
      <c r="AO30" s="103"/>
      <c r="AP30" s="104">
        <f ca="1"/>
        <v>0</v>
      </c>
      <c r="AQ30" s="104">
        <f ca="1"/>
        <v>0</v>
      </c>
      <c r="AR30" s="104">
        <f ca="1"/>
        <v>0</v>
      </c>
      <c r="AS30" s="104">
        <f ca="1"/>
        <v>0</v>
      </c>
      <c r="AT30" s="104">
        <f ca="1"/>
        <v>0</v>
      </c>
      <c r="AU30" s="104">
        <f ca="1"/>
        <v>0</v>
      </c>
      <c r="AV30" s="104">
        <f ca="1"/>
        <v>0</v>
      </c>
      <c r="AW30" s="104">
        <f ca="1"/>
        <v>0</v>
      </c>
      <c r="AX30" s="104">
        <f ca="1"/>
        <v>0</v>
      </c>
      <c r="AY30" s="104">
        <f ca="1"/>
        <v>0</v>
      </c>
      <c r="AZ30" s="104">
        <f ca="1"/>
        <v>0</v>
      </c>
      <c r="BA30" s="104">
        <f ca="1"/>
        <v>0</v>
      </c>
      <c r="BB30" s="104">
        <f ca="1"/>
        <v>0</v>
      </c>
      <c r="BC30" s="104">
        <f ca="1"/>
        <v>0</v>
      </c>
      <c r="BD30" s="104">
        <f ca="1"/>
        <v>0</v>
      </c>
      <c r="BE30" s="104">
        <f ca="1"/>
        <v>0</v>
      </c>
      <c r="BF30" s="104">
        <f ca="1"/>
        <v>0</v>
      </c>
      <c r="BG30" s="104">
        <f ca="1"/>
        <v>0</v>
      </c>
      <c r="BH30" s="104">
        <f ca="1"/>
        <v>0</v>
      </c>
      <c r="BI30" s="104">
        <f ca="1"/>
        <v>0</v>
      </c>
      <c r="BJ30" s="104">
        <f ca="1"/>
        <v>0</v>
      </c>
      <c r="BK30" s="104">
        <f ca="1"/>
        <v>0</v>
      </c>
      <c r="BL30" s="104">
        <f ca="1"/>
        <v>0</v>
      </c>
      <c r="BM30" s="104">
        <f ca="1"/>
        <v>0</v>
      </c>
      <c r="BN30" s="104">
        <f ca="1"/>
        <v>0</v>
      </c>
      <c r="BO30" s="104">
        <f ca="1"/>
        <v>0</v>
      </c>
      <c r="BP30" s="104">
        <f ca="1"/>
        <v>0</v>
      </c>
      <c r="BQ30" s="104">
        <f ca="1"/>
        <v>0</v>
      </c>
      <c r="BR30" s="104">
        <f ca="1"/>
        <v>0</v>
      </c>
      <c r="BS30" s="104">
        <f ca="1"/>
        <v>0</v>
      </c>
    </row>
    <row r="31" spans="2:71" ht="16.149999999999999" customHeight="1" x14ac:dyDescent="0.25">
      <c r="B31" s="114" t="str">
        <f ca="1"/>
        <v>100 S Stratford Mortgage</v>
      </c>
      <c r="C31" s="113">
        <f ca="1"/>
        <v>17112.5</v>
      </c>
      <c r="D31" s="112"/>
      <c r="E31" s="111" t="str">
        <f ca="1"/>
        <v>||||||||||||||||||||||||||||||||||||||||||||||||||||||||||||||||||||||||||||||||||||||||||||||||||||||||||||||||||||||||||||||||||||||||||||||||||||||||||||||||||||||||||||||||||||||||||||||||||||||||||||||||||||||||||||||||||||||||||||||||||||||||||||||||||||||||||||||||||||||||||||||||||||||||||||||||||||||||||||||||||||||||||||||||||||||||||||||</v>
      </c>
      <c r="F31" s="111"/>
      <c r="G31" s="111"/>
      <c r="H31" s="110"/>
      <c r="I31" s="109"/>
      <c r="J31" s="108"/>
      <c r="K31" s="107"/>
      <c r="L31" s="202"/>
      <c r="M31" s="203"/>
      <c r="N31" s="203"/>
      <c r="O31" s="203"/>
      <c r="P31" s="203"/>
      <c r="Q31" s="203"/>
      <c r="R31" s="203"/>
      <c r="S31" s="203"/>
      <c r="T31" s="203"/>
      <c r="U31" s="203"/>
      <c r="V31" s="203"/>
      <c r="W31" s="204"/>
      <c r="X31" s="107"/>
      <c r="Y31" s="107"/>
      <c r="Z31" s="107"/>
      <c r="AA31" s="107"/>
      <c r="AB31" s="107"/>
      <c r="AC31" s="106"/>
      <c r="AD31" s="106"/>
      <c r="AE31" s="106"/>
      <c r="AF31" s="105"/>
      <c r="AG31" s="105"/>
      <c r="AH31" s="105"/>
      <c r="AI31" s="103"/>
      <c r="AJ31" s="103"/>
      <c r="AK31" s="105" t="str">
        <v>Income</v>
      </c>
      <c r="AL31" s="105" t="str">
        <v>Investments</v>
      </c>
      <c r="AM31" s="105" t="str">
        <v>Dividends</v>
      </c>
      <c r="AN31" s="103">
        <f ca="1"/>
        <v>7184.7500000000009</v>
      </c>
      <c r="AO31" s="103"/>
      <c r="AP31" s="104">
        <f ca="1"/>
        <v>0</v>
      </c>
      <c r="AQ31" s="104">
        <f ca="1"/>
        <v>0</v>
      </c>
      <c r="AR31" s="104">
        <f ca="1"/>
        <v>0</v>
      </c>
      <c r="AS31" s="104">
        <f ca="1"/>
        <v>0</v>
      </c>
      <c r="AT31" s="104">
        <f ca="1"/>
        <v>0</v>
      </c>
      <c r="AU31" s="104">
        <f ca="1"/>
        <v>0</v>
      </c>
      <c r="AV31" s="104">
        <f ca="1"/>
        <v>0</v>
      </c>
      <c r="AW31" s="104">
        <f ca="1"/>
        <v>0</v>
      </c>
      <c r="AX31" s="104">
        <f ca="1"/>
        <v>0</v>
      </c>
      <c r="AY31" s="104">
        <f ca="1"/>
        <v>0</v>
      </c>
      <c r="AZ31" s="104">
        <f ca="1"/>
        <v>562.99000000000012</v>
      </c>
      <c r="BA31" s="104">
        <f ca="1"/>
        <v>0</v>
      </c>
      <c r="BB31" s="104">
        <f ca="1"/>
        <v>0</v>
      </c>
      <c r="BC31" s="104">
        <f ca="1"/>
        <v>71.36</v>
      </c>
      <c r="BD31" s="104">
        <f ca="1"/>
        <v>0</v>
      </c>
      <c r="BE31" s="104">
        <f ca="1"/>
        <v>154.35</v>
      </c>
      <c r="BF31" s="104">
        <f ca="1"/>
        <v>2121.91</v>
      </c>
      <c r="BG31" s="104">
        <f ca="1"/>
        <v>82.87</v>
      </c>
      <c r="BH31" s="104">
        <f ca="1"/>
        <v>0</v>
      </c>
      <c r="BI31" s="104">
        <f ca="1"/>
        <v>0</v>
      </c>
      <c r="BJ31" s="104">
        <f ca="1"/>
        <v>0</v>
      </c>
      <c r="BK31" s="104">
        <f ca="1"/>
        <v>114.05</v>
      </c>
      <c r="BL31" s="104">
        <f ca="1"/>
        <v>0</v>
      </c>
      <c r="BM31" s="104">
        <f ca="1"/>
        <v>159.27000000000001</v>
      </c>
      <c r="BN31" s="104">
        <f ca="1"/>
        <v>0</v>
      </c>
      <c r="BO31" s="104">
        <f ca="1"/>
        <v>0</v>
      </c>
      <c r="BP31" s="104">
        <f ca="1"/>
        <v>0</v>
      </c>
      <c r="BQ31" s="104">
        <f ca="1"/>
        <v>173.61</v>
      </c>
      <c r="BR31" s="104">
        <f ca="1"/>
        <v>0</v>
      </c>
      <c r="BS31" s="104">
        <f ca="1"/>
        <v>0</v>
      </c>
    </row>
    <row r="32" spans="2:71" ht="16.149999999999999" customHeight="1" x14ac:dyDescent="0.25">
      <c r="B32" s="114" t="str">
        <f ca="1"/>
        <v>106 N Newport Mort</v>
      </c>
      <c r="C32" s="113">
        <f ca="1"/>
        <v>5363.74</v>
      </c>
      <c r="D32" s="112"/>
      <c r="E32" s="111" t="str">
        <f ca="1"/>
        <v>|||||||||||||||||||||||||||||||||||||||||||||||||||||||||||||||||||||||||||||||||||||||||||||||||||||||||||||</v>
      </c>
      <c r="F32" s="111"/>
      <c r="G32" s="111"/>
      <c r="H32" s="110"/>
      <c r="I32" s="109"/>
      <c r="J32" s="108"/>
      <c r="K32" s="107"/>
      <c r="L32" s="199"/>
      <c r="M32" s="199"/>
      <c r="N32" s="199"/>
      <c r="O32" s="199"/>
      <c r="P32" s="199"/>
      <c r="Q32" s="199"/>
      <c r="R32" s="199"/>
      <c r="S32" s="199"/>
      <c r="T32" s="199"/>
      <c r="U32" s="199"/>
      <c r="V32" s="199"/>
      <c r="W32" s="199"/>
      <c r="X32" s="107"/>
      <c r="Y32" s="107"/>
      <c r="Z32" s="107"/>
      <c r="AA32" s="107"/>
      <c r="AB32" s="107"/>
      <c r="AC32" s="106"/>
      <c r="AD32" s="106"/>
      <c r="AE32" s="106"/>
      <c r="AF32" s="105"/>
      <c r="AG32" s="105"/>
      <c r="AH32" s="105"/>
      <c r="AI32" s="103"/>
      <c r="AJ32" s="103"/>
      <c r="AK32" s="105" t="str">
        <v>Income</v>
      </c>
      <c r="AL32" s="105" t="str">
        <v>Investments</v>
      </c>
      <c r="AM32" s="105" t="str">
        <v>Interest Earned</v>
      </c>
      <c r="AN32" s="103">
        <f ca="1"/>
        <v>162.05000000000001</v>
      </c>
      <c r="AO32" s="103"/>
      <c r="AP32" s="104">
        <f ca="1"/>
        <v>0</v>
      </c>
      <c r="AQ32" s="104">
        <f ca="1"/>
        <v>0</v>
      </c>
      <c r="AR32" s="104">
        <f ca="1"/>
        <v>0</v>
      </c>
      <c r="AS32" s="104">
        <f ca="1"/>
        <v>0</v>
      </c>
      <c r="AT32" s="104">
        <f ca="1"/>
        <v>0</v>
      </c>
      <c r="AU32" s="104">
        <f ca="1"/>
        <v>0</v>
      </c>
      <c r="AV32" s="104">
        <f ca="1"/>
        <v>0</v>
      </c>
      <c r="AW32" s="104">
        <f ca="1"/>
        <v>0</v>
      </c>
      <c r="AX32" s="104">
        <f ca="1"/>
        <v>0</v>
      </c>
      <c r="AY32" s="104">
        <f ca="1"/>
        <v>0</v>
      </c>
      <c r="AZ32" s="104">
        <f ca="1"/>
        <v>72.37</v>
      </c>
      <c r="BA32" s="104">
        <f ca="1"/>
        <v>0</v>
      </c>
      <c r="BB32" s="104">
        <f ca="1"/>
        <v>0</v>
      </c>
      <c r="BC32" s="104">
        <f ca="1"/>
        <v>0</v>
      </c>
      <c r="BD32" s="104">
        <f ca="1"/>
        <v>0</v>
      </c>
      <c r="BE32" s="104">
        <f ca="1"/>
        <v>0</v>
      </c>
      <c r="BF32" s="104">
        <f ca="1"/>
        <v>0</v>
      </c>
      <c r="BG32" s="104">
        <f ca="1"/>
        <v>0</v>
      </c>
      <c r="BH32" s="104">
        <f ca="1"/>
        <v>0</v>
      </c>
      <c r="BI32" s="104">
        <f ca="1"/>
        <v>0</v>
      </c>
      <c r="BJ32" s="104">
        <f ca="1"/>
        <v>0</v>
      </c>
      <c r="BK32" s="104">
        <f ca="1"/>
        <v>0</v>
      </c>
      <c r="BL32" s="104">
        <f ca="1"/>
        <v>0</v>
      </c>
      <c r="BM32" s="104">
        <f ca="1"/>
        <v>0</v>
      </c>
      <c r="BN32" s="104">
        <f ca="1"/>
        <v>0</v>
      </c>
      <c r="BO32" s="104">
        <f ca="1"/>
        <v>0</v>
      </c>
      <c r="BP32" s="104">
        <f ca="1"/>
        <v>0</v>
      </c>
      <c r="BQ32" s="104">
        <f ca="1"/>
        <v>0</v>
      </c>
      <c r="BR32" s="104">
        <f ca="1"/>
        <v>0</v>
      </c>
      <c r="BS32" s="104">
        <f ca="1"/>
        <v>0</v>
      </c>
    </row>
    <row r="33" spans="2:71" ht="16.149999999999999" customHeight="1" x14ac:dyDescent="0.25">
      <c r="B33" s="114" t="str">
        <f ca="1"/>
        <v>106 N Newport Utils</v>
      </c>
      <c r="C33" s="113">
        <f ca="1"/>
        <v>1437.1200000000001</v>
      </c>
      <c r="D33" s="112"/>
      <c r="E33" s="111" t="str">
        <f ca="1"/>
        <v>|||||||||||||||||||||||||||||</v>
      </c>
      <c r="F33" s="111"/>
      <c r="G33" s="111"/>
      <c r="H33" s="110"/>
      <c r="I33" s="109"/>
      <c r="J33" s="108"/>
      <c r="K33" s="107"/>
      <c r="L33" s="116"/>
      <c r="M33" s="116"/>
      <c r="N33" s="116"/>
      <c r="O33" s="116"/>
      <c r="P33" s="116"/>
      <c r="Q33" s="116"/>
      <c r="R33" s="116"/>
      <c r="S33" s="116"/>
      <c r="T33" s="116"/>
      <c r="U33" s="116"/>
      <c r="V33" s="116"/>
      <c r="W33" s="116"/>
      <c r="X33" s="107"/>
      <c r="Y33" s="107"/>
      <c r="Z33" s="107"/>
      <c r="AA33" s="107"/>
      <c r="AB33" s="107"/>
      <c r="AC33" s="106"/>
      <c r="AD33" s="106"/>
      <c r="AE33" s="106"/>
      <c r="AF33" s="105"/>
      <c r="AG33" s="105"/>
      <c r="AH33" s="105"/>
      <c r="AI33" s="103"/>
      <c r="AJ33" s="103"/>
      <c r="AK33" s="105" t="str">
        <v>Expense</v>
      </c>
      <c r="AL33" s="105" t="str">
        <v>Kids</v>
      </c>
      <c r="AM33" s="105" t="str">
        <v>Harry's School</v>
      </c>
      <c r="AN33" s="103">
        <f ca="1"/>
        <v>0</v>
      </c>
      <c r="AO33" s="103"/>
      <c r="AP33" s="104">
        <f ca="1"/>
        <v>0</v>
      </c>
      <c r="AQ33" s="104">
        <f ca="1"/>
        <v>0</v>
      </c>
      <c r="AR33" s="104">
        <f ca="1"/>
        <v>0</v>
      </c>
      <c r="AS33" s="104">
        <f ca="1"/>
        <v>0</v>
      </c>
      <c r="AT33" s="104">
        <f ca="1"/>
        <v>0</v>
      </c>
      <c r="AU33" s="104">
        <f ca="1"/>
        <v>0</v>
      </c>
      <c r="AV33" s="104">
        <f ca="1"/>
        <v>0</v>
      </c>
      <c r="AW33" s="104">
        <f ca="1"/>
        <v>0</v>
      </c>
      <c r="AX33" s="104">
        <f ca="1"/>
        <v>0</v>
      </c>
      <c r="AY33" s="104">
        <f ca="1"/>
        <v>0</v>
      </c>
      <c r="AZ33" s="104">
        <f ca="1"/>
        <v>0</v>
      </c>
      <c r="BA33" s="104">
        <f ca="1"/>
        <v>0</v>
      </c>
      <c r="BB33" s="104">
        <f ca="1"/>
        <v>0</v>
      </c>
      <c r="BC33" s="104">
        <f ca="1"/>
        <v>0</v>
      </c>
      <c r="BD33" s="104">
        <f ca="1"/>
        <v>0</v>
      </c>
      <c r="BE33" s="104">
        <f ca="1"/>
        <v>0</v>
      </c>
      <c r="BF33" s="104">
        <f ca="1"/>
        <v>0</v>
      </c>
      <c r="BG33" s="104">
        <f ca="1"/>
        <v>0</v>
      </c>
      <c r="BH33" s="104">
        <f ca="1"/>
        <v>0</v>
      </c>
      <c r="BI33" s="104">
        <f ca="1"/>
        <v>0</v>
      </c>
      <c r="BJ33" s="104">
        <f ca="1"/>
        <v>0</v>
      </c>
      <c r="BK33" s="104">
        <f ca="1"/>
        <v>0</v>
      </c>
      <c r="BL33" s="104">
        <f ca="1"/>
        <v>0</v>
      </c>
      <c r="BM33" s="104">
        <f ca="1"/>
        <v>0</v>
      </c>
      <c r="BN33" s="104">
        <f ca="1"/>
        <v>0</v>
      </c>
      <c r="BO33" s="104">
        <f ca="1"/>
        <v>0</v>
      </c>
      <c r="BP33" s="104">
        <f ca="1"/>
        <v>0</v>
      </c>
      <c r="BQ33" s="104">
        <f ca="1"/>
        <v>0</v>
      </c>
      <c r="BR33" s="104">
        <f ca="1"/>
        <v>0</v>
      </c>
      <c r="BS33" s="104">
        <f ca="1"/>
        <v>0</v>
      </c>
    </row>
    <row r="34" spans="2:71" ht="16.149999999999999" customHeight="1" x14ac:dyDescent="0.25">
      <c r="B34" s="114" t="str">
        <f ca="1"/>
        <v>Transportation</v>
      </c>
      <c r="C34" s="113">
        <f ca="1"/>
        <v>191.67</v>
      </c>
      <c r="D34" s="112"/>
      <c r="E34" s="111" t="str">
        <f ca="1"/>
        <v/>
      </c>
      <c r="F34" s="111"/>
      <c r="G34" s="111"/>
      <c r="H34" s="110"/>
      <c r="I34" s="109"/>
      <c r="J34" s="108"/>
      <c r="K34" s="107"/>
      <c r="L34" s="116"/>
      <c r="M34" s="116"/>
      <c r="N34" s="116"/>
      <c r="O34" s="116"/>
      <c r="P34" s="116"/>
      <c r="Q34" s="116"/>
      <c r="R34" s="116"/>
      <c r="S34" s="116"/>
      <c r="T34" s="116"/>
      <c r="U34" s="116"/>
      <c r="V34" s="116"/>
      <c r="W34" s="116"/>
      <c r="X34" s="107"/>
      <c r="Y34" s="107"/>
      <c r="Z34" s="107"/>
      <c r="AA34" s="107"/>
      <c r="AB34" s="107"/>
      <c r="AC34" s="106"/>
      <c r="AD34" s="106"/>
      <c r="AE34" s="106"/>
      <c r="AF34" s="105"/>
      <c r="AG34" s="105"/>
      <c r="AH34" s="105"/>
      <c r="AI34" s="103"/>
      <c r="AJ34" s="103"/>
      <c r="AK34" s="105" t="str">
        <v>Expense</v>
      </c>
      <c r="AL34" s="105" t="str">
        <v>Kids</v>
      </c>
      <c r="AM34" s="105" t="str">
        <v>James's School</v>
      </c>
      <c r="AN34" s="103">
        <f ca="1"/>
        <v>0</v>
      </c>
      <c r="AO34" s="103"/>
      <c r="AP34" s="104">
        <f ca="1"/>
        <v>0</v>
      </c>
      <c r="AQ34" s="104">
        <f ca="1"/>
        <v>0</v>
      </c>
      <c r="AR34" s="104">
        <f ca="1"/>
        <v>0</v>
      </c>
      <c r="AS34" s="104">
        <f ca="1"/>
        <v>0</v>
      </c>
      <c r="AT34" s="104">
        <f ca="1"/>
        <v>0</v>
      </c>
      <c r="AU34" s="104">
        <f ca="1"/>
        <v>0</v>
      </c>
      <c r="AV34" s="104">
        <f ca="1"/>
        <v>0</v>
      </c>
      <c r="AW34" s="104">
        <f ca="1"/>
        <v>0</v>
      </c>
      <c r="AX34" s="104">
        <f ca="1"/>
        <v>0</v>
      </c>
      <c r="AY34" s="104">
        <f ca="1"/>
        <v>0</v>
      </c>
      <c r="AZ34" s="104">
        <f ca="1"/>
        <v>0</v>
      </c>
      <c r="BA34" s="104">
        <f ca="1"/>
        <v>0</v>
      </c>
      <c r="BB34" s="104">
        <f ca="1"/>
        <v>0</v>
      </c>
      <c r="BC34" s="104">
        <f ca="1"/>
        <v>0</v>
      </c>
      <c r="BD34" s="104">
        <f ca="1"/>
        <v>0</v>
      </c>
      <c r="BE34" s="104">
        <f ca="1"/>
        <v>0</v>
      </c>
      <c r="BF34" s="104">
        <f ca="1"/>
        <v>0</v>
      </c>
      <c r="BG34" s="104">
        <f ca="1"/>
        <v>0</v>
      </c>
      <c r="BH34" s="104">
        <f ca="1"/>
        <v>0</v>
      </c>
      <c r="BI34" s="104">
        <f ca="1"/>
        <v>0</v>
      </c>
      <c r="BJ34" s="104">
        <f ca="1"/>
        <v>0</v>
      </c>
      <c r="BK34" s="104">
        <f ca="1"/>
        <v>0</v>
      </c>
      <c r="BL34" s="104">
        <f ca="1"/>
        <v>0</v>
      </c>
      <c r="BM34" s="104">
        <f ca="1"/>
        <v>0</v>
      </c>
      <c r="BN34" s="104">
        <f ca="1"/>
        <v>0</v>
      </c>
      <c r="BO34" s="104">
        <f ca="1"/>
        <v>0</v>
      </c>
      <c r="BP34" s="104">
        <f ca="1"/>
        <v>0</v>
      </c>
      <c r="BQ34" s="104">
        <f ca="1"/>
        <v>0</v>
      </c>
      <c r="BR34" s="104">
        <f ca="1"/>
        <v>0</v>
      </c>
      <c r="BS34" s="104">
        <f ca="1"/>
        <v>0</v>
      </c>
    </row>
    <row r="35" spans="2:71" ht="16.149999999999999" customHeight="1" x14ac:dyDescent="0.25">
      <c r="B35" s="114" t="str">
        <f ca="1"/>
        <v>Gas</v>
      </c>
      <c r="C35" s="113">
        <f ca="1"/>
        <v>157.75</v>
      </c>
      <c r="D35" s="112"/>
      <c r="E35" s="111" t="str">
        <f ca="1"/>
        <v>|||</v>
      </c>
      <c r="F35" s="111"/>
      <c r="G35" s="111"/>
      <c r="H35" s="110"/>
      <c r="I35" s="109"/>
      <c r="J35" s="108"/>
      <c r="K35" s="107"/>
      <c r="L35" s="116"/>
      <c r="M35" s="116"/>
      <c r="N35" s="116"/>
      <c r="O35" s="116"/>
      <c r="P35" s="116"/>
      <c r="Q35" s="116"/>
      <c r="R35" s="116"/>
      <c r="S35" s="116"/>
      <c r="T35" s="116"/>
      <c r="U35" s="116"/>
      <c r="V35" s="116"/>
      <c r="W35" s="116"/>
      <c r="X35" s="107"/>
      <c r="Y35" s="107"/>
      <c r="Z35" s="107"/>
      <c r="AA35" s="107"/>
      <c r="AB35" s="107"/>
      <c r="AC35" s="106"/>
      <c r="AD35" s="106"/>
      <c r="AE35" s="106"/>
      <c r="AF35" s="105"/>
      <c r="AG35" s="105"/>
      <c r="AH35" s="105"/>
      <c r="AI35" s="103"/>
      <c r="AJ35" s="103"/>
      <c r="AK35" s="105" t="str">
        <v>Expense</v>
      </c>
      <c r="AL35" s="105" t="str">
        <v>Kids</v>
      </c>
      <c r="AM35" s="105" t="str">
        <v>Toys and Stuff</v>
      </c>
      <c r="AN35" s="103">
        <f ca="1"/>
        <v>0</v>
      </c>
      <c r="AO35" s="103"/>
      <c r="AP35" s="104">
        <f ca="1"/>
        <v>0</v>
      </c>
      <c r="AQ35" s="104">
        <f ca="1"/>
        <v>0</v>
      </c>
      <c r="AR35" s="104">
        <f ca="1"/>
        <v>0</v>
      </c>
      <c r="AS35" s="104">
        <f ca="1"/>
        <v>0</v>
      </c>
      <c r="AT35" s="104">
        <f ca="1"/>
        <v>0</v>
      </c>
      <c r="AU35" s="104">
        <f ca="1"/>
        <v>0</v>
      </c>
      <c r="AV35" s="104">
        <f ca="1"/>
        <v>0</v>
      </c>
      <c r="AW35" s="104">
        <f ca="1"/>
        <v>0</v>
      </c>
      <c r="AX35" s="104">
        <f ca="1"/>
        <v>0</v>
      </c>
      <c r="AY35" s="104">
        <f ca="1"/>
        <v>0</v>
      </c>
      <c r="AZ35" s="104">
        <f ca="1"/>
        <v>0</v>
      </c>
      <c r="BA35" s="104">
        <f ca="1"/>
        <v>0</v>
      </c>
      <c r="BB35" s="104">
        <f ca="1"/>
        <v>0</v>
      </c>
      <c r="BC35" s="104">
        <f ca="1"/>
        <v>0</v>
      </c>
      <c r="BD35" s="104">
        <f ca="1"/>
        <v>0</v>
      </c>
      <c r="BE35" s="104">
        <f ca="1"/>
        <v>0</v>
      </c>
      <c r="BF35" s="104">
        <f ca="1"/>
        <v>0</v>
      </c>
      <c r="BG35" s="104">
        <f ca="1"/>
        <v>0</v>
      </c>
      <c r="BH35" s="104">
        <f ca="1"/>
        <v>0</v>
      </c>
      <c r="BI35" s="104">
        <f ca="1"/>
        <v>0</v>
      </c>
      <c r="BJ35" s="104">
        <f ca="1"/>
        <v>0</v>
      </c>
      <c r="BK35" s="104">
        <f ca="1"/>
        <v>0</v>
      </c>
      <c r="BL35" s="104">
        <f ca="1"/>
        <v>0</v>
      </c>
      <c r="BM35" s="104">
        <f ca="1"/>
        <v>0</v>
      </c>
      <c r="BN35" s="104">
        <f ca="1"/>
        <v>0</v>
      </c>
      <c r="BO35" s="104">
        <f ca="1"/>
        <v>0</v>
      </c>
      <c r="BP35" s="104">
        <f ca="1"/>
        <v>0</v>
      </c>
      <c r="BQ35" s="104">
        <f ca="1"/>
        <v>0</v>
      </c>
      <c r="BR35" s="104">
        <f ca="1"/>
        <v>0</v>
      </c>
      <c r="BS35" s="104">
        <f ca="1"/>
        <v>0</v>
      </c>
    </row>
    <row r="36" spans="2:71" ht="16.149999999999999" customHeight="1" x14ac:dyDescent="0.25">
      <c r="B36" s="114" t="str">
        <f ca="1"/>
        <v>Parking</v>
      </c>
      <c r="C36" s="113">
        <f ca="1"/>
        <v>3.95</v>
      </c>
      <c r="D36" s="112"/>
      <c r="E36" s="111" t="str">
        <f ca="1"/>
        <v/>
      </c>
      <c r="F36" s="111"/>
      <c r="G36" s="111"/>
      <c r="H36" s="110"/>
      <c r="I36" s="109"/>
      <c r="J36" s="108"/>
      <c r="K36" s="107"/>
      <c r="L36" s="116"/>
      <c r="M36" s="116"/>
      <c r="N36" s="116"/>
      <c r="O36" s="116"/>
      <c r="P36" s="116"/>
      <c r="Q36" s="116"/>
      <c r="R36" s="116"/>
      <c r="S36" s="116"/>
      <c r="T36" s="116"/>
      <c r="U36" s="116"/>
      <c r="V36" s="116"/>
      <c r="W36" s="116"/>
      <c r="X36" s="107"/>
      <c r="Y36" s="107"/>
      <c r="Z36" s="107"/>
      <c r="AA36" s="107"/>
      <c r="AB36" s="107"/>
      <c r="AC36" s="106"/>
      <c r="AD36" s="106"/>
      <c r="AE36" s="106"/>
      <c r="AF36" s="105"/>
      <c r="AG36" s="105"/>
      <c r="AH36" s="105"/>
      <c r="AI36" s="103"/>
      <c r="AJ36" s="103"/>
      <c r="AK36" s="105" t="str">
        <v>Expense</v>
      </c>
      <c r="AL36" s="105" t="str">
        <v>Kids</v>
      </c>
      <c r="AM36" s="105" t="str">
        <v>Childcare</v>
      </c>
      <c r="AN36" s="103">
        <f ca="1"/>
        <v>0</v>
      </c>
      <c r="AO36" s="103"/>
      <c r="AP36" s="104">
        <f ca="1"/>
        <v>0</v>
      </c>
      <c r="AQ36" s="104">
        <f ca="1"/>
        <v>0</v>
      </c>
      <c r="AR36" s="104">
        <f ca="1"/>
        <v>0</v>
      </c>
      <c r="AS36" s="104">
        <f ca="1"/>
        <v>0</v>
      </c>
      <c r="AT36" s="104">
        <f ca="1"/>
        <v>0</v>
      </c>
      <c r="AU36" s="104">
        <f ca="1"/>
        <v>0</v>
      </c>
      <c r="AV36" s="104">
        <f ca="1"/>
        <v>0</v>
      </c>
      <c r="AW36" s="104">
        <f ca="1"/>
        <v>0</v>
      </c>
      <c r="AX36" s="104">
        <f ca="1"/>
        <v>0</v>
      </c>
      <c r="AY36" s="104">
        <f ca="1"/>
        <v>0</v>
      </c>
      <c r="AZ36" s="104">
        <f ca="1"/>
        <v>0</v>
      </c>
      <c r="BA36" s="104">
        <f ca="1"/>
        <v>0</v>
      </c>
      <c r="BB36" s="104">
        <f ca="1"/>
        <v>0</v>
      </c>
      <c r="BC36" s="104">
        <f ca="1"/>
        <v>0</v>
      </c>
      <c r="BD36" s="104">
        <f ca="1"/>
        <v>0</v>
      </c>
      <c r="BE36" s="104">
        <f ca="1"/>
        <v>0</v>
      </c>
      <c r="BF36" s="104">
        <f ca="1"/>
        <v>0</v>
      </c>
      <c r="BG36" s="104">
        <f ca="1"/>
        <v>0</v>
      </c>
      <c r="BH36" s="104">
        <f ca="1"/>
        <v>0</v>
      </c>
      <c r="BI36" s="104">
        <f ca="1"/>
        <v>0</v>
      </c>
      <c r="BJ36" s="104">
        <f ca="1"/>
        <v>0</v>
      </c>
      <c r="BK36" s="104">
        <f ca="1"/>
        <v>0</v>
      </c>
      <c r="BL36" s="104">
        <f ca="1"/>
        <v>0</v>
      </c>
      <c r="BM36" s="104">
        <f ca="1"/>
        <v>0</v>
      </c>
      <c r="BN36" s="104">
        <f ca="1"/>
        <v>0</v>
      </c>
      <c r="BO36" s="104">
        <f ca="1"/>
        <v>0</v>
      </c>
      <c r="BP36" s="104">
        <f ca="1"/>
        <v>0</v>
      </c>
      <c r="BQ36" s="104">
        <f ca="1"/>
        <v>0</v>
      </c>
      <c r="BR36" s="104">
        <f ca="1"/>
        <v>0</v>
      </c>
      <c r="BS36" s="104">
        <f ca="1"/>
        <v>0</v>
      </c>
    </row>
    <row r="37" spans="2:71" ht="16.149999999999999" customHeight="1" x14ac:dyDescent="0.25">
      <c r="B37" s="114" t="str">
        <f ca="1"/>
        <v>Ride Service</v>
      </c>
      <c r="C37" s="113">
        <f ca="1"/>
        <v>29.97</v>
      </c>
      <c r="D37" s="112"/>
      <c r="E37" s="111" t="str">
        <f ca="1"/>
        <v/>
      </c>
      <c r="F37" s="111"/>
      <c r="G37" s="111"/>
      <c r="H37" s="110"/>
      <c r="I37" s="109"/>
      <c r="J37" s="108"/>
      <c r="K37" s="107"/>
      <c r="L37" s="116"/>
      <c r="M37" s="116"/>
      <c r="N37" s="116"/>
      <c r="O37" s="116"/>
      <c r="P37" s="116"/>
      <c r="Q37" s="116"/>
      <c r="R37" s="116"/>
      <c r="S37" s="116"/>
      <c r="T37" s="116"/>
      <c r="U37" s="116"/>
      <c r="V37" s="116"/>
      <c r="W37" s="116"/>
      <c r="X37" s="107"/>
      <c r="Y37" s="107"/>
      <c r="Z37" s="107"/>
      <c r="AA37" s="107"/>
      <c r="AB37" s="107"/>
      <c r="AC37" s="106"/>
      <c r="AD37" s="106"/>
      <c r="AE37" s="106"/>
      <c r="AF37" s="105"/>
      <c r="AG37" s="105"/>
      <c r="AH37" s="105"/>
      <c r="AI37" s="103"/>
      <c r="AJ37" s="103"/>
      <c r="AK37" s="105" t="str">
        <v>Income</v>
      </c>
      <c r="AL37" s="105" t="str">
        <v>Kids</v>
      </c>
      <c r="AM37" s="105" t="str">
        <v>Kids Gift Money</v>
      </c>
      <c r="AN37" s="103">
        <f ca="1"/>
        <v>0</v>
      </c>
      <c r="AO37" s="103"/>
      <c r="AP37" s="104">
        <f ca="1"/>
        <v>0</v>
      </c>
      <c r="AQ37" s="104">
        <f ca="1"/>
        <v>0</v>
      </c>
      <c r="AR37" s="104">
        <f ca="1"/>
        <v>0</v>
      </c>
      <c r="AS37" s="104">
        <f ca="1"/>
        <v>0</v>
      </c>
      <c r="AT37" s="104">
        <f ca="1"/>
        <v>0</v>
      </c>
      <c r="AU37" s="104">
        <f ca="1"/>
        <v>0</v>
      </c>
      <c r="AV37" s="104">
        <f ca="1"/>
        <v>0</v>
      </c>
      <c r="AW37" s="104">
        <f ca="1"/>
        <v>0</v>
      </c>
      <c r="AX37" s="104">
        <f ca="1"/>
        <v>0</v>
      </c>
      <c r="AY37" s="104">
        <f ca="1"/>
        <v>0</v>
      </c>
      <c r="AZ37" s="104">
        <f ca="1"/>
        <v>0</v>
      </c>
      <c r="BA37" s="104">
        <f ca="1"/>
        <v>0</v>
      </c>
      <c r="BB37" s="104">
        <f ca="1"/>
        <v>0</v>
      </c>
      <c r="BC37" s="104">
        <f ca="1"/>
        <v>0</v>
      </c>
      <c r="BD37" s="104">
        <f ca="1"/>
        <v>0</v>
      </c>
      <c r="BE37" s="104">
        <f ca="1"/>
        <v>0</v>
      </c>
      <c r="BF37" s="104">
        <f ca="1"/>
        <v>0</v>
      </c>
      <c r="BG37" s="104">
        <f ca="1"/>
        <v>0</v>
      </c>
      <c r="BH37" s="104">
        <f ca="1"/>
        <v>0</v>
      </c>
      <c r="BI37" s="104">
        <f ca="1"/>
        <v>0</v>
      </c>
      <c r="BJ37" s="104">
        <f ca="1"/>
        <v>0</v>
      </c>
      <c r="BK37" s="104">
        <f ca="1"/>
        <v>0</v>
      </c>
      <c r="BL37" s="104">
        <f ca="1"/>
        <v>0</v>
      </c>
      <c r="BM37" s="104">
        <f ca="1"/>
        <v>0</v>
      </c>
      <c r="BN37" s="104">
        <f ca="1"/>
        <v>0</v>
      </c>
      <c r="BO37" s="104">
        <f ca="1"/>
        <v>0</v>
      </c>
      <c r="BP37" s="104">
        <f ca="1"/>
        <v>0</v>
      </c>
      <c r="BQ37" s="104">
        <f ca="1"/>
        <v>0</v>
      </c>
      <c r="BR37" s="104">
        <f ca="1"/>
        <v>0</v>
      </c>
      <c r="BS37" s="104">
        <f ca="1"/>
        <v>0</v>
      </c>
    </row>
    <row r="38" spans="2:71" ht="16.149999999999999" customHeight="1" x14ac:dyDescent="0.25">
      <c r="B38" s="114"/>
      <c r="C38" s="113"/>
      <c r="D38" s="112"/>
      <c r="E38" s="111"/>
      <c r="F38" s="111"/>
      <c r="G38" s="111"/>
      <c r="H38" s="110"/>
      <c r="I38" s="109"/>
      <c r="J38" s="108"/>
      <c r="K38" s="107"/>
      <c r="L38" s="116"/>
      <c r="M38" s="116"/>
      <c r="N38" s="116"/>
      <c r="O38" s="116"/>
      <c r="P38" s="116"/>
      <c r="Q38" s="116"/>
      <c r="R38" s="116"/>
      <c r="S38" s="116"/>
      <c r="T38" s="116"/>
      <c r="U38" s="116"/>
      <c r="V38" s="116"/>
      <c r="W38" s="116"/>
      <c r="X38" s="107"/>
      <c r="Y38" s="107"/>
      <c r="Z38" s="107"/>
      <c r="AA38" s="107"/>
      <c r="AB38" s="107"/>
      <c r="AC38" s="106"/>
      <c r="AD38" s="106"/>
      <c r="AE38" s="106"/>
      <c r="AF38" s="105"/>
      <c r="AG38" s="105"/>
      <c r="AH38" s="105"/>
      <c r="AI38" s="103"/>
      <c r="AJ38" s="103"/>
      <c r="AK38" s="105" t="str">
        <v>Expense</v>
      </c>
      <c r="AL38" s="105" t="str">
        <v>Personal</v>
      </c>
      <c r="AM38" s="105" t="str">
        <v>Charity</v>
      </c>
      <c r="AN38" s="103">
        <f ca="1"/>
        <v>0</v>
      </c>
      <c r="AO38" s="103"/>
      <c r="AP38" s="104">
        <f ca="1"/>
        <v>0</v>
      </c>
      <c r="AQ38" s="104">
        <f ca="1"/>
        <v>0</v>
      </c>
      <c r="AR38" s="104">
        <f ca="1"/>
        <v>0</v>
      </c>
      <c r="AS38" s="104">
        <f ca="1"/>
        <v>0</v>
      </c>
      <c r="AT38" s="104">
        <f ca="1"/>
        <v>0</v>
      </c>
      <c r="AU38" s="104">
        <f ca="1"/>
        <v>0</v>
      </c>
      <c r="AV38" s="104">
        <f ca="1"/>
        <v>0</v>
      </c>
      <c r="AW38" s="104">
        <f ca="1"/>
        <v>0</v>
      </c>
      <c r="AX38" s="104">
        <f ca="1"/>
        <v>0</v>
      </c>
      <c r="AY38" s="104">
        <f ca="1"/>
        <v>0</v>
      </c>
      <c r="AZ38" s="104">
        <f ca="1"/>
        <v>0</v>
      </c>
      <c r="BA38" s="104">
        <f ca="1"/>
        <v>0</v>
      </c>
      <c r="BB38" s="104">
        <f ca="1"/>
        <v>0</v>
      </c>
      <c r="BC38" s="104">
        <f ca="1"/>
        <v>0</v>
      </c>
      <c r="BD38" s="104">
        <f ca="1"/>
        <v>0</v>
      </c>
      <c r="BE38" s="104">
        <f ca="1"/>
        <v>0</v>
      </c>
      <c r="BF38" s="104">
        <f ca="1"/>
        <v>0</v>
      </c>
      <c r="BG38" s="104">
        <f ca="1"/>
        <v>0</v>
      </c>
      <c r="BH38" s="104">
        <f ca="1"/>
        <v>0</v>
      </c>
      <c r="BI38" s="104">
        <f ca="1"/>
        <v>0</v>
      </c>
      <c r="BJ38" s="104">
        <f ca="1"/>
        <v>0</v>
      </c>
      <c r="BK38" s="104">
        <f ca="1"/>
        <v>0</v>
      </c>
      <c r="BL38" s="104">
        <f ca="1"/>
        <v>0</v>
      </c>
      <c r="BM38" s="104">
        <f ca="1"/>
        <v>0</v>
      </c>
      <c r="BN38" s="104">
        <f ca="1"/>
        <v>0</v>
      </c>
      <c r="BO38" s="104">
        <f ca="1"/>
        <v>0</v>
      </c>
      <c r="BP38" s="104">
        <f ca="1"/>
        <v>0</v>
      </c>
      <c r="BQ38" s="104">
        <f ca="1"/>
        <v>0</v>
      </c>
      <c r="BR38" s="104">
        <f ca="1"/>
        <v>0</v>
      </c>
      <c r="BS38" s="104">
        <f ca="1"/>
        <v>0</v>
      </c>
    </row>
    <row r="39" spans="2:71" ht="16.149999999999999" customHeight="1" x14ac:dyDescent="0.25">
      <c r="B39" s="114"/>
      <c r="C39" s="113"/>
      <c r="D39" s="112"/>
      <c r="E39" s="111"/>
      <c r="F39" s="111"/>
      <c r="G39" s="111"/>
      <c r="H39" s="110"/>
      <c r="I39" s="109"/>
      <c r="J39" s="108"/>
      <c r="K39" s="107"/>
      <c r="L39" s="116"/>
      <c r="M39" s="116"/>
      <c r="N39" s="116"/>
      <c r="O39" s="116"/>
      <c r="P39" s="116"/>
      <c r="Q39" s="116"/>
      <c r="R39" s="116"/>
      <c r="S39" s="116"/>
      <c r="T39" s="116"/>
      <c r="U39" s="116"/>
      <c r="V39" s="116"/>
      <c r="W39" s="116"/>
      <c r="X39" s="107"/>
      <c r="Y39" s="107"/>
      <c r="Z39" s="107"/>
      <c r="AA39" s="107"/>
      <c r="AB39" s="107"/>
      <c r="AC39" s="106"/>
      <c r="AD39" s="106"/>
      <c r="AE39" s="106"/>
      <c r="AF39" s="105"/>
      <c r="AG39" s="105"/>
      <c r="AH39" s="105"/>
      <c r="AI39" s="103"/>
      <c r="AJ39" s="103"/>
      <c r="AK39" s="105" t="str">
        <v>Expense</v>
      </c>
      <c r="AL39" s="105" t="str">
        <v>Personal</v>
      </c>
      <c r="AM39" s="105" t="str">
        <v>Domain Names</v>
      </c>
      <c r="AN39" s="103">
        <f ca="1"/>
        <v>0</v>
      </c>
      <c r="AO39" s="103"/>
      <c r="AP39" s="104">
        <f ca="1"/>
        <v>0</v>
      </c>
      <c r="AQ39" s="104">
        <f ca="1"/>
        <v>0</v>
      </c>
      <c r="AR39" s="104">
        <f ca="1"/>
        <v>0</v>
      </c>
      <c r="AS39" s="104">
        <f ca="1"/>
        <v>0</v>
      </c>
      <c r="AT39" s="104">
        <f ca="1"/>
        <v>0</v>
      </c>
      <c r="AU39" s="104">
        <f ca="1"/>
        <v>0</v>
      </c>
      <c r="AV39" s="104">
        <f ca="1"/>
        <v>0</v>
      </c>
      <c r="AW39" s="104">
        <f ca="1"/>
        <v>0</v>
      </c>
      <c r="AX39" s="104">
        <f ca="1"/>
        <v>0</v>
      </c>
      <c r="AY39" s="104">
        <f ca="1"/>
        <v>0</v>
      </c>
      <c r="AZ39" s="104">
        <f ca="1"/>
        <v>0</v>
      </c>
      <c r="BA39" s="104">
        <f ca="1"/>
        <v>0</v>
      </c>
      <c r="BB39" s="104">
        <f ca="1"/>
        <v>0</v>
      </c>
      <c r="BC39" s="104">
        <f ca="1"/>
        <v>0</v>
      </c>
      <c r="BD39" s="104">
        <f ca="1"/>
        <v>0</v>
      </c>
      <c r="BE39" s="104">
        <f ca="1"/>
        <v>0</v>
      </c>
      <c r="BF39" s="104">
        <f ca="1"/>
        <v>0</v>
      </c>
      <c r="BG39" s="104">
        <f ca="1"/>
        <v>0</v>
      </c>
      <c r="BH39" s="104">
        <f ca="1"/>
        <v>0</v>
      </c>
      <c r="BI39" s="104">
        <f ca="1"/>
        <v>0</v>
      </c>
      <c r="BJ39" s="104">
        <f ca="1"/>
        <v>0</v>
      </c>
      <c r="BK39" s="104">
        <f ca="1"/>
        <v>0</v>
      </c>
      <c r="BL39" s="104">
        <f ca="1"/>
        <v>0</v>
      </c>
      <c r="BM39" s="104">
        <f ca="1"/>
        <v>0</v>
      </c>
      <c r="BN39" s="104">
        <f ca="1"/>
        <v>0</v>
      </c>
      <c r="BO39" s="104">
        <f ca="1"/>
        <v>0</v>
      </c>
      <c r="BP39" s="104">
        <f ca="1"/>
        <v>0</v>
      </c>
      <c r="BQ39" s="104">
        <f ca="1"/>
        <v>0</v>
      </c>
      <c r="BR39" s="104">
        <f ca="1"/>
        <v>0</v>
      </c>
      <c r="BS39" s="104">
        <f ca="1"/>
        <v>0</v>
      </c>
    </row>
    <row r="40" spans="2:71" ht="16.149999999999999" customHeight="1" x14ac:dyDescent="0.25">
      <c r="B40" s="114"/>
      <c r="C40" s="113"/>
      <c r="D40" s="112"/>
      <c r="E40" s="111"/>
      <c r="F40" s="111"/>
      <c r="G40" s="111"/>
      <c r="H40" s="110"/>
      <c r="I40" s="109"/>
      <c r="J40" s="108"/>
      <c r="K40" s="107"/>
      <c r="L40" s="116"/>
      <c r="M40" s="116"/>
      <c r="N40" s="116"/>
      <c r="O40" s="116"/>
      <c r="P40" s="116"/>
      <c r="Q40" s="116"/>
      <c r="R40" s="116"/>
      <c r="S40" s="116"/>
      <c r="T40" s="116"/>
      <c r="U40" s="116"/>
      <c r="V40" s="116"/>
      <c r="W40" s="116"/>
      <c r="X40" s="107"/>
      <c r="Y40" s="107"/>
      <c r="Z40" s="107"/>
      <c r="AA40" s="107"/>
      <c r="AB40" s="107"/>
      <c r="AC40" s="106"/>
      <c r="AD40" s="106"/>
      <c r="AE40" s="106"/>
      <c r="AF40" s="105"/>
      <c r="AG40" s="105"/>
      <c r="AH40" s="105"/>
      <c r="AI40" s="103"/>
      <c r="AJ40" s="103"/>
      <c r="AK40" s="105" t="str">
        <v>Expense</v>
      </c>
      <c r="AL40" s="105" t="str">
        <v>Personal</v>
      </c>
      <c r="AM40" s="105" t="str">
        <v>Clothing</v>
      </c>
      <c r="AN40" s="103">
        <f ca="1"/>
        <v>0</v>
      </c>
      <c r="AO40" s="103"/>
      <c r="AP40" s="104">
        <f ca="1"/>
        <v>0</v>
      </c>
      <c r="AQ40" s="104">
        <f ca="1"/>
        <v>0</v>
      </c>
      <c r="AR40" s="104">
        <f ca="1"/>
        <v>0</v>
      </c>
      <c r="AS40" s="104">
        <f ca="1"/>
        <v>0</v>
      </c>
      <c r="AT40" s="104">
        <f ca="1"/>
        <v>0</v>
      </c>
      <c r="AU40" s="104">
        <f ca="1"/>
        <v>0</v>
      </c>
      <c r="AV40" s="104">
        <f ca="1"/>
        <v>0</v>
      </c>
      <c r="AW40" s="104">
        <f ca="1"/>
        <v>0</v>
      </c>
      <c r="AX40" s="104">
        <f ca="1"/>
        <v>0</v>
      </c>
      <c r="AY40" s="104">
        <f ca="1"/>
        <v>0</v>
      </c>
      <c r="AZ40" s="104">
        <f ca="1"/>
        <v>0</v>
      </c>
      <c r="BA40" s="104">
        <f ca="1"/>
        <v>0</v>
      </c>
      <c r="BB40" s="104">
        <f ca="1"/>
        <v>0</v>
      </c>
      <c r="BC40" s="104">
        <f ca="1"/>
        <v>0</v>
      </c>
      <c r="BD40" s="104">
        <f ca="1"/>
        <v>0</v>
      </c>
      <c r="BE40" s="104">
        <f ca="1"/>
        <v>0</v>
      </c>
      <c r="BF40" s="104">
        <f ca="1"/>
        <v>0</v>
      </c>
      <c r="BG40" s="104">
        <f ca="1"/>
        <v>0</v>
      </c>
      <c r="BH40" s="104">
        <f ca="1"/>
        <v>0</v>
      </c>
      <c r="BI40" s="104">
        <f ca="1"/>
        <v>0</v>
      </c>
      <c r="BJ40" s="104">
        <f ca="1"/>
        <v>0</v>
      </c>
      <c r="BK40" s="104">
        <f ca="1"/>
        <v>0</v>
      </c>
      <c r="BL40" s="104">
        <f ca="1"/>
        <v>0</v>
      </c>
      <c r="BM40" s="104">
        <f ca="1"/>
        <v>0</v>
      </c>
      <c r="BN40" s="104">
        <f ca="1"/>
        <v>0</v>
      </c>
      <c r="BO40" s="104">
        <f ca="1"/>
        <v>0</v>
      </c>
      <c r="BP40" s="104">
        <f ca="1"/>
        <v>0</v>
      </c>
      <c r="BQ40" s="104">
        <f ca="1"/>
        <v>0</v>
      </c>
      <c r="BR40" s="104">
        <f ca="1"/>
        <v>0</v>
      </c>
      <c r="BS40" s="104">
        <f ca="1"/>
        <v>0</v>
      </c>
    </row>
    <row r="41" spans="2:71" ht="16.149999999999999" customHeight="1" x14ac:dyDescent="0.25">
      <c r="B41" s="114"/>
      <c r="C41" s="113"/>
      <c r="D41" s="112"/>
      <c r="E41" s="111"/>
      <c r="F41" s="111"/>
      <c r="G41" s="111"/>
      <c r="H41" s="110"/>
      <c r="I41" s="109"/>
      <c r="J41" s="108"/>
      <c r="K41" s="107"/>
      <c r="L41" s="116"/>
      <c r="M41" s="116"/>
      <c r="N41" s="116"/>
      <c r="O41" s="116"/>
      <c r="P41" s="116"/>
      <c r="Q41" s="116"/>
      <c r="R41" s="116"/>
      <c r="S41" s="116"/>
      <c r="T41" s="116"/>
      <c r="U41" s="116"/>
      <c r="V41" s="116"/>
      <c r="W41" s="116"/>
      <c r="X41" s="107"/>
      <c r="Y41" s="107"/>
      <c r="Z41" s="107"/>
      <c r="AA41" s="107"/>
      <c r="AB41" s="107"/>
      <c r="AC41" s="106"/>
      <c r="AD41" s="106"/>
      <c r="AE41" s="106"/>
      <c r="AF41" s="105"/>
      <c r="AG41" s="105"/>
      <c r="AH41" s="105"/>
      <c r="AI41" s="103"/>
      <c r="AJ41" s="103"/>
      <c r="AK41" s="105" t="str">
        <v>Expense</v>
      </c>
      <c r="AL41" s="105" t="str">
        <v>Personal</v>
      </c>
      <c r="AM41" s="105" t="str">
        <v>Hair, etc.</v>
      </c>
      <c r="AN41" s="103">
        <f ca="1"/>
        <v>0</v>
      </c>
      <c r="AO41" s="103"/>
      <c r="AP41" s="104">
        <f ca="1"/>
        <v>0</v>
      </c>
      <c r="AQ41" s="104">
        <f ca="1"/>
        <v>0</v>
      </c>
      <c r="AR41" s="104">
        <f ca="1"/>
        <v>0</v>
      </c>
      <c r="AS41" s="104">
        <f ca="1"/>
        <v>0</v>
      </c>
      <c r="AT41" s="104">
        <f ca="1"/>
        <v>0</v>
      </c>
      <c r="AU41" s="104">
        <f ca="1"/>
        <v>0</v>
      </c>
      <c r="AV41" s="104">
        <f ca="1"/>
        <v>0</v>
      </c>
      <c r="AW41" s="104">
        <f ca="1"/>
        <v>0</v>
      </c>
      <c r="AX41" s="104">
        <f ca="1"/>
        <v>0</v>
      </c>
      <c r="AY41" s="104">
        <f ca="1"/>
        <v>0</v>
      </c>
      <c r="AZ41" s="104">
        <f ca="1"/>
        <v>0</v>
      </c>
      <c r="BA41" s="104">
        <f ca="1"/>
        <v>0</v>
      </c>
      <c r="BB41" s="104">
        <f ca="1"/>
        <v>0</v>
      </c>
      <c r="BC41" s="104">
        <f ca="1"/>
        <v>0</v>
      </c>
      <c r="BD41" s="104">
        <f ca="1"/>
        <v>0</v>
      </c>
      <c r="BE41" s="104">
        <f ca="1"/>
        <v>0</v>
      </c>
      <c r="BF41" s="104">
        <f ca="1"/>
        <v>0</v>
      </c>
      <c r="BG41" s="104">
        <f ca="1"/>
        <v>0</v>
      </c>
      <c r="BH41" s="104">
        <f ca="1"/>
        <v>0</v>
      </c>
      <c r="BI41" s="104">
        <f ca="1"/>
        <v>0</v>
      </c>
      <c r="BJ41" s="104">
        <f ca="1"/>
        <v>0</v>
      </c>
      <c r="BK41" s="104">
        <f ca="1"/>
        <v>0</v>
      </c>
      <c r="BL41" s="104">
        <f ca="1"/>
        <v>0</v>
      </c>
      <c r="BM41" s="104">
        <f ca="1"/>
        <v>0</v>
      </c>
      <c r="BN41" s="104">
        <f ca="1"/>
        <v>0</v>
      </c>
      <c r="BO41" s="104">
        <f ca="1"/>
        <v>0</v>
      </c>
      <c r="BP41" s="104">
        <f ca="1"/>
        <v>0</v>
      </c>
      <c r="BQ41" s="104">
        <f ca="1"/>
        <v>0</v>
      </c>
      <c r="BR41" s="104">
        <f ca="1"/>
        <v>0</v>
      </c>
      <c r="BS41" s="104">
        <f ca="1"/>
        <v>0</v>
      </c>
    </row>
    <row r="42" spans="2:71" ht="16.149999999999999" customHeight="1" x14ac:dyDescent="0.25">
      <c r="B42" s="114"/>
      <c r="C42" s="113"/>
      <c r="D42" s="112"/>
      <c r="E42" s="111"/>
      <c r="F42" s="111"/>
      <c r="G42" s="111"/>
      <c r="H42" s="110"/>
      <c r="I42" s="109"/>
      <c r="J42" s="108"/>
      <c r="K42" s="107"/>
      <c r="L42" s="116"/>
      <c r="M42" s="116"/>
      <c r="N42" s="116"/>
      <c r="O42" s="116"/>
      <c r="P42" s="116"/>
      <c r="Q42" s="116"/>
      <c r="R42" s="116"/>
      <c r="S42" s="116"/>
      <c r="T42" s="116"/>
      <c r="U42" s="116"/>
      <c r="V42" s="116"/>
      <c r="W42" s="116"/>
      <c r="X42" s="107"/>
      <c r="Y42" s="107"/>
      <c r="Z42" s="107"/>
      <c r="AA42" s="107"/>
      <c r="AB42" s="107"/>
      <c r="AC42" s="106"/>
      <c r="AD42" s="106"/>
      <c r="AE42" s="106"/>
      <c r="AF42" s="105"/>
      <c r="AG42" s="105"/>
      <c r="AH42" s="105"/>
      <c r="AI42" s="103"/>
      <c r="AJ42" s="103"/>
      <c r="AK42" s="105" t="str">
        <v>Expense</v>
      </c>
      <c r="AL42" s="105" t="str">
        <v>Personal</v>
      </c>
      <c r="AM42" s="105" t="str">
        <v>Misc</v>
      </c>
      <c r="AN42" s="103">
        <f ca="1"/>
        <v>0</v>
      </c>
      <c r="AO42" s="103"/>
      <c r="AP42" s="104">
        <f ca="1"/>
        <v>0</v>
      </c>
      <c r="AQ42" s="104">
        <f ca="1"/>
        <v>0</v>
      </c>
      <c r="AR42" s="104">
        <f ca="1"/>
        <v>0</v>
      </c>
      <c r="AS42" s="104">
        <f ca="1"/>
        <v>0</v>
      </c>
      <c r="AT42" s="104">
        <f ca="1"/>
        <v>0</v>
      </c>
      <c r="AU42" s="104">
        <f ca="1"/>
        <v>0</v>
      </c>
      <c r="AV42" s="104">
        <f ca="1"/>
        <v>0</v>
      </c>
      <c r="AW42" s="104">
        <f ca="1"/>
        <v>0</v>
      </c>
      <c r="AX42" s="104">
        <f ca="1"/>
        <v>0</v>
      </c>
      <c r="AY42" s="104">
        <f ca="1"/>
        <v>0</v>
      </c>
      <c r="AZ42" s="104">
        <f ca="1"/>
        <v>0</v>
      </c>
      <c r="BA42" s="104">
        <f ca="1"/>
        <v>0</v>
      </c>
      <c r="BB42" s="104">
        <f ca="1"/>
        <v>0</v>
      </c>
      <c r="BC42" s="104">
        <f ca="1"/>
        <v>0</v>
      </c>
      <c r="BD42" s="104">
        <f ca="1"/>
        <v>0</v>
      </c>
      <c r="BE42" s="104">
        <f ca="1"/>
        <v>0</v>
      </c>
      <c r="BF42" s="104">
        <f ca="1"/>
        <v>0</v>
      </c>
      <c r="BG42" s="104">
        <f ca="1"/>
        <v>0</v>
      </c>
      <c r="BH42" s="104">
        <f ca="1"/>
        <v>0</v>
      </c>
      <c r="BI42" s="104">
        <f ca="1"/>
        <v>0</v>
      </c>
      <c r="BJ42" s="104">
        <f ca="1"/>
        <v>0</v>
      </c>
      <c r="BK42" s="104">
        <f ca="1"/>
        <v>0</v>
      </c>
      <c r="BL42" s="104">
        <f ca="1"/>
        <v>0</v>
      </c>
      <c r="BM42" s="104">
        <f ca="1"/>
        <v>0</v>
      </c>
      <c r="BN42" s="104">
        <f ca="1"/>
        <v>0</v>
      </c>
      <c r="BO42" s="104">
        <f ca="1"/>
        <v>0</v>
      </c>
      <c r="BP42" s="104">
        <f ca="1"/>
        <v>0</v>
      </c>
      <c r="BQ42" s="104">
        <f ca="1"/>
        <v>0</v>
      </c>
      <c r="BR42" s="104">
        <f ca="1"/>
        <v>0</v>
      </c>
      <c r="BS42" s="104">
        <f ca="1"/>
        <v>0</v>
      </c>
    </row>
    <row r="43" spans="2:71" ht="16.149999999999999" customHeight="1" x14ac:dyDescent="0.25">
      <c r="B43" s="114"/>
      <c r="C43" s="113"/>
      <c r="D43" s="112"/>
      <c r="E43" s="111"/>
      <c r="F43" s="111"/>
      <c r="G43" s="111"/>
      <c r="H43" s="110"/>
      <c r="I43" s="109"/>
      <c r="J43" s="108"/>
      <c r="K43" s="107"/>
      <c r="L43" s="116"/>
      <c r="M43" s="116"/>
      <c r="N43" s="116"/>
      <c r="O43" s="116"/>
      <c r="P43" s="116"/>
      <c r="Q43" s="116"/>
      <c r="R43" s="116"/>
      <c r="S43" s="116"/>
      <c r="T43" s="116"/>
      <c r="U43" s="116"/>
      <c r="V43" s="116"/>
      <c r="W43" s="116"/>
      <c r="X43" s="107"/>
      <c r="Y43" s="107"/>
      <c r="Z43" s="107"/>
      <c r="AA43" s="107"/>
      <c r="AB43" s="107"/>
      <c r="AC43" s="106"/>
      <c r="AD43" s="106"/>
      <c r="AE43" s="106"/>
      <c r="AF43" s="105"/>
      <c r="AG43" s="105"/>
      <c r="AH43" s="105"/>
      <c r="AI43" s="103"/>
      <c r="AJ43" s="103"/>
      <c r="AK43" s="105" t="str">
        <v>Expense</v>
      </c>
      <c r="AL43" s="105" t="str">
        <v>Personal</v>
      </c>
      <c r="AM43" s="105" t="str">
        <v>Mom's Expenses</v>
      </c>
      <c r="AN43" s="103">
        <f ca="1"/>
        <v>0</v>
      </c>
      <c r="AO43" s="103"/>
      <c r="AP43" s="104">
        <f ca="1"/>
        <v>0</v>
      </c>
      <c r="AQ43" s="104">
        <f ca="1"/>
        <v>0</v>
      </c>
      <c r="AR43" s="104">
        <f ca="1"/>
        <v>0</v>
      </c>
      <c r="AS43" s="104">
        <f ca="1"/>
        <v>0</v>
      </c>
      <c r="AT43" s="104">
        <f ca="1"/>
        <v>0</v>
      </c>
      <c r="AU43" s="104">
        <f ca="1"/>
        <v>0</v>
      </c>
      <c r="AV43" s="104">
        <f ca="1"/>
        <v>0</v>
      </c>
      <c r="AW43" s="104">
        <f ca="1"/>
        <v>0</v>
      </c>
      <c r="AX43" s="104">
        <f ca="1"/>
        <v>0</v>
      </c>
      <c r="AY43" s="104">
        <f ca="1"/>
        <v>0</v>
      </c>
      <c r="AZ43" s="104">
        <f ca="1"/>
        <v>0</v>
      </c>
      <c r="BA43" s="104">
        <f ca="1"/>
        <v>0</v>
      </c>
      <c r="BB43" s="104">
        <f ca="1"/>
        <v>0</v>
      </c>
      <c r="BC43" s="104">
        <f ca="1"/>
        <v>0</v>
      </c>
      <c r="BD43" s="104">
        <f ca="1"/>
        <v>0</v>
      </c>
      <c r="BE43" s="104">
        <f ca="1"/>
        <v>0</v>
      </c>
      <c r="BF43" s="104">
        <f ca="1"/>
        <v>0</v>
      </c>
      <c r="BG43" s="104">
        <f ca="1"/>
        <v>0</v>
      </c>
      <c r="BH43" s="104">
        <f ca="1"/>
        <v>0</v>
      </c>
      <c r="BI43" s="104">
        <f ca="1"/>
        <v>0</v>
      </c>
      <c r="BJ43" s="104">
        <f ca="1"/>
        <v>0</v>
      </c>
      <c r="BK43" s="104">
        <f ca="1"/>
        <v>0</v>
      </c>
      <c r="BL43" s="104">
        <f ca="1"/>
        <v>0</v>
      </c>
      <c r="BM43" s="104">
        <f ca="1"/>
        <v>0</v>
      </c>
      <c r="BN43" s="104">
        <f ca="1"/>
        <v>0</v>
      </c>
      <c r="BO43" s="104">
        <f ca="1"/>
        <v>0</v>
      </c>
      <c r="BP43" s="104">
        <f ca="1"/>
        <v>0</v>
      </c>
      <c r="BQ43" s="104">
        <f ca="1"/>
        <v>0</v>
      </c>
      <c r="BR43" s="104">
        <f ca="1"/>
        <v>0</v>
      </c>
      <c r="BS43" s="104">
        <f ca="1"/>
        <v>0</v>
      </c>
    </row>
    <row r="44" spans="2:71" ht="16.149999999999999" customHeight="1" x14ac:dyDescent="0.25">
      <c r="B44" s="114"/>
      <c r="C44" s="113"/>
      <c r="D44" s="112"/>
      <c r="E44" s="111"/>
      <c r="F44" s="111"/>
      <c r="G44" s="111"/>
      <c r="H44" s="110"/>
      <c r="I44" s="109"/>
      <c r="J44" s="108"/>
      <c r="K44" s="107"/>
      <c r="L44" s="116"/>
      <c r="M44" s="116"/>
      <c r="N44" s="116"/>
      <c r="O44" s="116"/>
      <c r="P44" s="116"/>
      <c r="Q44" s="116"/>
      <c r="R44" s="116"/>
      <c r="S44" s="116"/>
      <c r="T44" s="116"/>
      <c r="U44" s="116"/>
      <c r="V44" s="116"/>
      <c r="W44" s="116"/>
      <c r="X44" s="107"/>
      <c r="Y44" s="107"/>
      <c r="Z44" s="107"/>
      <c r="AA44" s="107"/>
      <c r="AB44" s="107"/>
      <c r="AC44" s="106"/>
      <c r="AD44" s="106"/>
      <c r="AE44" s="106"/>
      <c r="AF44" s="105"/>
      <c r="AG44" s="105"/>
      <c r="AH44" s="105"/>
      <c r="AI44" s="103"/>
      <c r="AJ44" s="103"/>
      <c r="AK44" s="105" t="str">
        <v>Expense</v>
      </c>
      <c r="AL44" s="105" t="str">
        <v>Personal</v>
      </c>
      <c r="AM44" s="105" t="str">
        <v>Shopping</v>
      </c>
      <c r="AN44" s="103">
        <f ca="1"/>
        <v>-3062.61</v>
      </c>
      <c r="AO44" s="103"/>
      <c r="AP44" s="104">
        <f ca="1"/>
        <v>-29.75</v>
      </c>
      <c r="AQ44" s="104">
        <f ca="1"/>
        <v>0</v>
      </c>
      <c r="AR44" s="104">
        <f ca="1"/>
        <v>-23.95</v>
      </c>
      <c r="AS44" s="104">
        <f ca="1"/>
        <v>0</v>
      </c>
      <c r="AT44" s="104">
        <f ca="1"/>
        <v>0</v>
      </c>
      <c r="AU44" s="104">
        <f ca="1"/>
        <v>-63.85</v>
      </c>
      <c r="AV44" s="104">
        <f ca="1"/>
        <v>0</v>
      </c>
      <c r="AW44" s="104">
        <f ca="1"/>
        <v>0</v>
      </c>
      <c r="AX44" s="104">
        <f ca="1"/>
        <v>0</v>
      </c>
      <c r="AY44" s="104">
        <f ca="1"/>
        <v>0</v>
      </c>
      <c r="AZ44" s="104">
        <f ca="1"/>
        <v>0</v>
      </c>
      <c r="BA44" s="104">
        <f ca="1"/>
        <v>0</v>
      </c>
      <c r="BB44" s="104">
        <f ca="1"/>
        <v>0</v>
      </c>
      <c r="BC44" s="104">
        <f ca="1"/>
        <v>-56.15</v>
      </c>
      <c r="BD44" s="104">
        <f ca="1"/>
        <v>-50.76</v>
      </c>
      <c r="BE44" s="104">
        <f ca="1"/>
        <v>0</v>
      </c>
      <c r="BF44" s="104">
        <f ca="1"/>
        <v>-111.52000000000001</v>
      </c>
      <c r="BG44" s="104">
        <f ca="1"/>
        <v>0</v>
      </c>
      <c r="BH44" s="104">
        <f ca="1"/>
        <v>0</v>
      </c>
      <c r="BI44" s="104">
        <f ca="1"/>
        <v>-95.649999999999991</v>
      </c>
      <c r="BJ44" s="104">
        <f ca="1"/>
        <v>-95.45</v>
      </c>
      <c r="BK44" s="104">
        <f ca="1"/>
        <v>-159.55000000000001</v>
      </c>
      <c r="BL44" s="104">
        <f ca="1"/>
        <v>-34.090000000000003</v>
      </c>
      <c r="BM44" s="104">
        <f ca="1"/>
        <v>0</v>
      </c>
      <c r="BN44" s="104">
        <f ca="1"/>
        <v>0</v>
      </c>
      <c r="BO44" s="104">
        <f ca="1"/>
        <v>0</v>
      </c>
      <c r="BP44" s="104">
        <f ca="1"/>
        <v>-26.65</v>
      </c>
      <c r="BQ44" s="104">
        <f ca="1"/>
        <v>0</v>
      </c>
      <c r="BR44" s="104">
        <f ca="1"/>
        <v>0</v>
      </c>
      <c r="BS44" s="104">
        <f ca="1"/>
        <v>0</v>
      </c>
    </row>
    <row r="45" spans="2:71" ht="16.149999999999999" customHeight="1" x14ac:dyDescent="0.25">
      <c r="B45" s="114"/>
      <c r="C45" s="113"/>
      <c r="D45" s="112"/>
      <c r="E45" s="111"/>
      <c r="F45" s="111"/>
      <c r="G45" s="111"/>
      <c r="H45" s="110"/>
      <c r="I45" s="109"/>
      <c r="J45" s="108"/>
      <c r="K45" s="107"/>
      <c r="L45" s="116"/>
      <c r="M45" s="116"/>
      <c r="N45" s="116"/>
      <c r="O45" s="116"/>
      <c r="P45" s="116"/>
      <c r="Q45" s="116"/>
      <c r="R45" s="116"/>
      <c r="S45" s="116"/>
      <c r="T45" s="116"/>
      <c r="U45" s="116"/>
      <c r="V45" s="116"/>
      <c r="W45" s="116"/>
      <c r="X45" s="107"/>
      <c r="Y45" s="107"/>
      <c r="Z45" s="107"/>
      <c r="AA45" s="107"/>
      <c r="AB45" s="107"/>
      <c r="AC45" s="106"/>
      <c r="AD45" s="106"/>
      <c r="AE45" s="106"/>
      <c r="AF45" s="105"/>
      <c r="AG45" s="105"/>
      <c r="AH45" s="105"/>
      <c r="AI45" s="103"/>
      <c r="AJ45" s="103"/>
      <c r="AK45" s="105" t="str">
        <v>Expense</v>
      </c>
      <c r="AL45" s="105" t="str">
        <v>Personal</v>
      </c>
      <c r="AM45" s="105" t="str">
        <v>Furniture and Equipment</v>
      </c>
      <c r="AN45" s="103">
        <f ca="1"/>
        <v>0</v>
      </c>
      <c r="AO45" s="103"/>
      <c r="AP45" s="104">
        <f ca="1"/>
        <v>0</v>
      </c>
      <c r="AQ45" s="104">
        <f ca="1"/>
        <v>0</v>
      </c>
      <c r="AR45" s="104">
        <f ca="1"/>
        <v>0</v>
      </c>
      <c r="AS45" s="104">
        <f ca="1"/>
        <v>0</v>
      </c>
      <c r="AT45" s="104">
        <f ca="1"/>
        <v>0</v>
      </c>
      <c r="AU45" s="104">
        <f ca="1"/>
        <v>0</v>
      </c>
      <c r="AV45" s="104">
        <f ca="1"/>
        <v>0</v>
      </c>
      <c r="AW45" s="104">
        <f ca="1"/>
        <v>0</v>
      </c>
      <c r="AX45" s="104">
        <f ca="1"/>
        <v>0</v>
      </c>
      <c r="AY45" s="104">
        <f ca="1"/>
        <v>0</v>
      </c>
      <c r="AZ45" s="104">
        <f ca="1"/>
        <v>0</v>
      </c>
      <c r="BA45" s="104">
        <f ca="1"/>
        <v>0</v>
      </c>
      <c r="BB45" s="104">
        <f ca="1"/>
        <v>0</v>
      </c>
      <c r="BC45" s="104">
        <f ca="1"/>
        <v>0</v>
      </c>
      <c r="BD45" s="104">
        <f ca="1"/>
        <v>0</v>
      </c>
      <c r="BE45" s="104">
        <f ca="1"/>
        <v>0</v>
      </c>
      <c r="BF45" s="104">
        <f ca="1"/>
        <v>0</v>
      </c>
      <c r="BG45" s="104">
        <f ca="1"/>
        <v>0</v>
      </c>
      <c r="BH45" s="104">
        <f ca="1"/>
        <v>0</v>
      </c>
      <c r="BI45" s="104">
        <f ca="1"/>
        <v>0</v>
      </c>
      <c r="BJ45" s="104">
        <f ca="1"/>
        <v>0</v>
      </c>
      <c r="BK45" s="104">
        <f ca="1"/>
        <v>0</v>
      </c>
      <c r="BL45" s="104">
        <f ca="1"/>
        <v>0</v>
      </c>
      <c r="BM45" s="104">
        <f ca="1"/>
        <v>0</v>
      </c>
      <c r="BN45" s="104">
        <f ca="1"/>
        <v>0</v>
      </c>
      <c r="BO45" s="104">
        <f ca="1"/>
        <v>0</v>
      </c>
      <c r="BP45" s="104">
        <f ca="1"/>
        <v>0</v>
      </c>
      <c r="BQ45" s="104">
        <f ca="1"/>
        <v>0</v>
      </c>
      <c r="BR45" s="104">
        <f ca="1"/>
        <v>0</v>
      </c>
      <c r="BS45" s="104">
        <f ca="1"/>
        <v>0</v>
      </c>
    </row>
    <row r="46" spans="2:71" ht="16.149999999999999" customHeight="1" x14ac:dyDescent="0.25">
      <c r="B46" s="114"/>
      <c r="C46" s="113"/>
      <c r="D46" s="112"/>
      <c r="E46" s="111"/>
      <c r="F46" s="111"/>
      <c r="G46" s="111"/>
      <c r="H46" s="110"/>
      <c r="I46" s="109"/>
      <c r="J46" s="108"/>
      <c r="K46" s="107"/>
      <c r="L46" s="116"/>
      <c r="M46" s="116"/>
      <c r="N46" s="116"/>
      <c r="O46" s="116"/>
      <c r="P46" s="116"/>
      <c r="Q46" s="116"/>
      <c r="R46" s="116"/>
      <c r="S46" s="116"/>
      <c r="T46" s="116"/>
      <c r="U46" s="116"/>
      <c r="V46" s="116"/>
      <c r="W46" s="116"/>
      <c r="X46" s="107"/>
      <c r="Y46" s="107"/>
      <c r="Z46" s="107"/>
      <c r="AA46" s="107"/>
      <c r="AB46" s="107"/>
      <c r="AC46" s="106"/>
      <c r="AD46" s="106"/>
      <c r="AE46" s="106"/>
      <c r="AF46" s="105"/>
      <c r="AG46" s="105"/>
      <c r="AH46" s="105"/>
      <c r="AI46" s="103"/>
      <c r="AJ46" s="103"/>
      <c r="AK46" s="105" t="str">
        <v>Expense</v>
      </c>
      <c r="AL46" s="105" t="str">
        <v>Personal</v>
      </c>
      <c r="AM46" s="105" t="str">
        <v>Software Subs</v>
      </c>
      <c r="AN46" s="103">
        <f ca="1"/>
        <v>-666.6</v>
      </c>
      <c r="AO46" s="103"/>
      <c r="AP46" s="104">
        <f ca="1"/>
        <v>0</v>
      </c>
      <c r="AQ46" s="104">
        <f ca="1"/>
        <v>-25.33</v>
      </c>
      <c r="AR46" s="104">
        <f ca="1"/>
        <v>0</v>
      </c>
      <c r="AS46" s="104">
        <f ca="1"/>
        <v>-2.99</v>
      </c>
      <c r="AT46" s="104">
        <f ca="1"/>
        <v>-26.65</v>
      </c>
      <c r="AU46" s="104">
        <f ca="1"/>
        <v>-14.36</v>
      </c>
      <c r="AV46" s="104">
        <f ca="1"/>
        <v>0</v>
      </c>
      <c r="AW46" s="104">
        <f ca="1"/>
        <v>0</v>
      </c>
      <c r="AX46" s="104">
        <f ca="1"/>
        <v>0</v>
      </c>
      <c r="AY46" s="104">
        <f ca="1"/>
        <v>-25</v>
      </c>
      <c r="AZ46" s="104">
        <f ca="1"/>
        <v>0</v>
      </c>
      <c r="BA46" s="104">
        <f ca="1"/>
        <v>0</v>
      </c>
      <c r="BB46" s="104">
        <f ca="1"/>
        <v>-6.62</v>
      </c>
      <c r="BC46" s="104">
        <f ca="1"/>
        <v>0</v>
      </c>
      <c r="BD46" s="104">
        <f ca="1"/>
        <v>0</v>
      </c>
      <c r="BE46" s="104">
        <f ca="1"/>
        <v>0</v>
      </c>
      <c r="BF46" s="104">
        <f ca="1"/>
        <v>0</v>
      </c>
      <c r="BG46" s="104">
        <f ca="1"/>
        <v>0</v>
      </c>
      <c r="BH46" s="104">
        <f ca="1"/>
        <v>-75</v>
      </c>
      <c r="BI46" s="104">
        <f ca="1"/>
        <v>0</v>
      </c>
      <c r="BJ46" s="104">
        <f ca="1"/>
        <v>-411.14</v>
      </c>
      <c r="BK46" s="104">
        <f ca="1"/>
        <v>0</v>
      </c>
      <c r="BL46" s="104">
        <f ca="1"/>
        <v>0</v>
      </c>
      <c r="BM46" s="104">
        <f ca="1"/>
        <v>0</v>
      </c>
      <c r="BN46" s="104">
        <f ca="1"/>
        <v>-10</v>
      </c>
      <c r="BO46" s="104">
        <f ca="1"/>
        <v>0</v>
      </c>
      <c r="BP46" s="104">
        <f ca="1"/>
        <v>0</v>
      </c>
      <c r="BQ46" s="104">
        <f ca="1"/>
        <v>0</v>
      </c>
      <c r="BR46" s="104">
        <f ca="1"/>
        <v>0</v>
      </c>
      <c r="BS46" s="104">
        <f ca="1"/>
        <v>0</v>
      </c>
    </row>
    <row r="47" spans="2:71" ht="16.149999999999999" customHeight="1" x14ac:dyDescent="0.25">
      <c r="B47" s="114"/>
      <c r="C47" s="113"/>
      <c r="D47" s="112"/>
      <c r="E47" s="111"/>
      <c r="F47" s="111"/>
      <c r="G47" s="111"/>
      <c r="H47" s="110"/>
      <c r="I47" s="109"/>
      <c r="J47" s="108"/>
      <c r="K47" s="107"/>
      <c r="L47" s="116"/>
      <c r="M47" s="116"/>
      <c r="N47" s="116"/>
      <c r="O47" s="116"/>
      <c r="P47" s="116"/>
      <c r="Q47" s="116"/>
      <c r="R47" s="116"/>
      <c r="S47" s="116"/>
      <c r="T47" s="116"/>
      <c r="U47" s="116"/>
      <c r="V47" s="116"/>
      <c r="W47" s="116"/>
      <c r="X47" s="107"/>
      <c r="Y47" s="107"/>
      <c r="Z47" s="107"/>
      <c r="AA47" s="107"/>
      <c r="AB47" s="107"/>
      <c r="AC47" s="106"/>
      <c r="AD47" s="106"/>
      <c r="AE47" s="106"/>
      <c r="AF47" s="105"/>
      <c r="AG47" s="105"/>
      <c r="AH47" s="105"/>
      <c r="AI47" s="103"/>
      <c r="AJ47" s="103"/>
      <c r="AK47" s="105" t="str">
        <v>Expense</v>
      </c>
      <c r="AL47" s="105" t="str">
        <v>Personal Utilities</v>
      </c>
      <c r="AM47" s="105" t="str">
        <v>Phone</v>
      </c>
      <c r="AN47" s="103">
        <f ca="1"/>
        <v>0</v>
      </c>
      <c r="AO47" s="103"/>
      <c r="AP47" s="104">
        <f ca="1"/>
        <v>0</v>
      </c>
      <c r="AQ47" s="104">
        <f ca="1"/>
        <v>0</v>
      </c>
      <c r="AR47" s="104">
        <f ca="1"/>
        <v>0</v>
      </c>
      <c r="AS47" s="104">
        <f ca="1"/>
        <v>0</v>
      </c>
      <c r="AT47" s="104">
        <f ca="1"/>
        <v>0</v>
      </c>
      <c r="AU47" s="104">
        <f ca="1"/>
        <v>0</v>
      </c>
      <c r="AV47" s="104">
        <f ca="1"/>
        <v>0</v>
      </c>
      <c r="AW47" s="104">
        <f ca="1"/>
        <v>0</v>
      </c>
      <c r="AX47" s="104">
        <f ca="1"/>
        <v>0</v>
      </c>
      <c r="AY47" s="104">
        <f ca="1"/>
        <v>0</v>
      </c>
      <c r="AZ47" s="104">
        <f ca="1"/>
        <v>0</v>
      </c>
      <c r="BA47" s="104">
        <f ca="1"/>
        <v>0</v>
      </c>
      <c r="BB47" s="104">
        <f ca="1"/>
        <v>0</v>
      </c>
      <c r="BC47" s="104">
        <f ca="1"/>
        <v>0</v>
      </c>
      <c r="BD47" s="104">
        <f ca="1"/>
        <v>0</v>
      </c>
      <c r="BE47" s="104">
        <f ca="1"/>
        <v>0</v>
      </c>
      <c r="BF47" s="104">
        <f ca="1"/>
        <v>0</v>
      </c>
      <c r="BG47" s="104">
        <f ca="1"/>
        <v>0</v>
      </c>
      <c r="BH47" s="104">
        <f ca="1"/>
        <v>0</v>
      </c>
      <c r="BI47" s="104">
        <f ca="1"/>
        <v>0</v>
      </c>
      <c r="BJ47" s="104">
        <f ca="1"/>
        <v>0</v>
      </c>
      <c r="BK47" s="104">
        <f ca="1"/>
        <v>0</v>
      </c>
      <c r="BL47" s="104">
        <f ca="1"/>
        <v>0</v>
      </c>
      <c r="BM47" s="104">
        <f ca="1"/>
        <v>0</v>
      </c>
      <c r="BN47" s="104">
        <f ca="1"/>
        <v>0</v>
      </c>
      <c r="BO47" s="104">
        <f ca="1"/>
        <v>0</v>
      </c>
      <c r="BP47" s="104">
        <f ca="1"/>
        <v>0</v>
      </c>
      <c r="BQ47" s="104">
        <f ca="1"/>
        <v>0</v>
      </c>
      <c r="BR47" s="104">
        <f ca="1"/>
        <v>0</v>
      </c>
      <c r="BS47" s="104">
        <f ca="1"/>
        <v>0</v>
      </c>
    </row>
    <row r="48" spans="2:71" ht="16.149999999999999" customHeight="1" x14ac:dyDescent="0.25">
      <c r="B48" s="114"/>
      <c r="C48" s="113"/>
      <c r="D48" s="112"/>
      <c r="E48" s="111"/>
      <c r="F48" s="111"/>
      <c r="G48" s="111"/>
      <c r="H48" s="110"/>
      <c r="I48" s="109"/>
      <c r="J48" s="108"/>
      <c r="K48" s="107"/>
      <c r="L48" s="116"/>
      <c r="M48" s="116"/>
      <c r="N48" s="116"/>
      <c r="O48" s="116"/>
      <c r="P48" s="116"/>
      <c r="Q48" s="116"/>
      <c r="R48" s="116"/>
      <c r="S48" s="116"/>
      <c r="T48" s="116"/>
      <c r="U48" s="116"/>
      <c r="V48" s="116"/>
      <c r="W48" s="116"/>
      <c r="X48" s="107"/>
      <c r="Y48" s="107"/>
      <c r="Z48" s="107"/>
      <c r="AA48" s="107"/>
      <c r="AB48" s="107"/>
      <c r="AC48" s="106"/>
      <c r="AD48" s="106"/>
      <c r="AE48" s="106"/>
      <c r="AF48" s="105"/>
      <c r="AG48" s="105"/>
      <c r="AH48" s="105"/>
      <c r="AI48" s="103"/>
      <c r="AJ48" s="103"/>
      <c r="AK48" s="105" t="str">
        <v>Expense</v>
      </c>
      <c r="AL48" s="105" t="str">
        <v>Personal Utilities</v>
      </c>
      <c r="AM48" s="105" t="str">
        <v>Natural Gas</v>
      </c>
      <c r="AN48" s="103">
        <f ca="1"/>
        <v>0</v>
      </c>
      <c r="AO48" s="103"/>
      <c r="AP48" s="104">
        <f ca="1"/>
        <v>0</v>
      </c>
      <c r="AQ48" s="104">
        <f ca="1"/>
        <v>0</v>
      </c>
      <c r="AR48" s="104">
        <f ca="1"/>
        <v>0</v>
      </c>
      <c r="AS48" s="104">
        <f ca="1"/>
        <v>0</v>
      </c>
      <c r="AT48" s="104">
        <f ca="1"/>
        <v>0</v>
      </c>
      <c r="AU48" s="104">
        <f ca="1"/>
        <v>0</v>
      </c>
      <c r="AV48" s="104">
        <f ca="1"/>
        <v>0</v>
      </c>
      <c r="AW48" s="104">
        <f ca="1"/>
        <v>0</v>
      </c>
      <c r="AX48" s="104">
        <f ca="1"/>
        <v>0</v>
      </c>
      <c r="AY48" s="104">
        <f ca="1"/>
        <v>0</v>
      </c>
      <c r="AZ48" s="104">
        <f ca="1"/>
        <v>0</v>
      </c>
      <c r="BA48" s="104">
        <f ca="1"/>
        <v>0</v>
      </c>
      <c r="BB48" s="104">
        <f ca="1"/>
        <v>0</v>
      </c>
      <c r="BC48" s="104">
        <f ca="1"/>
        <v>0</v>
      </c>
      <c r="BD48" s="104">
        <f ca="1"/>
        <v>0</v>
      </c>
      <c r="BE48" s="104">
        <f ca="1"/>
        <v>0</v>
      </c>
      <c r="BF48" s="104">
        <f ca="1"/>
        <v>0</v>
      </c>
      <c r="BG48" s="104">
        <f ca="1"/>
        <v>0</v>
      </c>
      <c r="BH48" s="104">
        <f ca="1"/>
        <v>0</v>
      </c>
      <c r="BI48" s="104">
        <f ca="1"/>
        <v>0</v>
      </c>
      <c r="BJ48" s="104">
        <f ca="1"/>
        <v>0</v>
      </c>
      <c r="BK48" s="104">
        <f ca="1"/>
        <v>0</v>
      </c>
      <c r="BL48" s="104">
        <f ca="1"/>
        <v>0</v>
      </c>
      <c r="BM48" s="104">
        <f ca="1"/>
        <v>0</v>
      </c>
      <c r="BN48" s="104">
        <f ca="1"/>
        <v>0</v>
      </c>
      <c r="BO48" s="104">
        <f ca="1"/>
        <v>0</v>
      </c>
      <c r="BP48" s="104">
        <f ca="1"/>
        <v>0</v>
      </c>
      <c r="BQ48" s="104">
        <f ca="1"/>
        <v>0</v>
      </c>
      <c r="BR48" s="104">
        <f ca="1"/>
        <v>0</v>
      </c>
      <c r="BS48" s="104">
        <f ca="1"/>
        <v>0</v>
      </c>
    </row>
    <row r="49" spans="2:71" ht="16.149999999999999" customHeight="1" x14ac:dyDescent="0.25">
      <c r="B49" s="114"/>
      <c r="C49" s="113"/>
      <c r="D49" s="112"/>
      <c r="E49" s="111"/>
      <c r="F49" s="111"/>
      <c r="G49" s="111"/>
      <c r="H49" s="110"/>
      <c r="I49" s="109"/>
      <c r="J49" s="108"/>
      <c r="K49" s="107"/>
      <c r="L49" s="116"/>
      <c r="M49" s="116"/>
      <c r="N49" s="116"/>
      <c r="O49" s="116"/>
      <c r="P49" s="116"/>
      <c r="Q49" s="116"/>
      <c r="R49" s="116"/>
      <c r="S49" s="116"/>
      <c r="T49" s="116"/>
      <c r="U49" s="116"/>
      <c r="V49" s="116"/>
      <c r="W49" s="116"/>
      <c r="X49" s="107"/>
      <c r="Y49" s="107"/>
      <c r="Z49" s="107"/>
      <c r="AA49" s="107"/>
      <c r="AB49" s="107"/>
      <c r="AC49" s="106"/>
      <c r="AD49" s="106"/>
      <c r="AE49" s="106"/>
      <c r="AF49" s="105"/>
      <c r="AG49" s="105"/>
      <c r="AH49" s="105"/>
      <c r="AI49" s="103"/>
      <c r="AJ49" s="103"/>
      <c r="AK49" s="105" t="str">
        <v>Expense</v>
      </c>
      <c r="AL49" s="105" t="str">
        <v>Personal Utilities</v>
      </c>
      <c r="AM49" s="105" t="str">
        <v>Internet+TV</v>
      </c>
      <c r="AN49" s="103">
        <f ca="1"/>
        <v>0</v>
      </c>
      <c r="AO49" s="103"/>
      <c r="AP49" s="104">
        <f ca="1"/>
        <v>0</v>
      </c>
      <c r="AQ49" s="104">
        <f ca="1"/>
        <v>0</v>
      </c>
      <c r="AR49" s="104">
        <f ca="1"/>
        <v>0</v>
      </c>
      <c r="AS49" s="104">
        <f ca="1"/>
        <v>0</v>
      </c>
      <c r="AT49" s="104">
        <f ca="1"/>
        <v>0</v>
      </c>
      <c r="AU49" s="104">
        <f ca="1"/>
        <v>0</v>
      </c>
      <c r="AV49" s="104">
        <f ca="1"/>
        <v>0</v>
      </c>
      <c r="AW49" s="104">
        <f ca="1"/>
        <v>0</v>
      </c>
      <c r="AX49" s="104">
        <f ca="1"/>
        <v>0</v>
      </c>
      <c r="AY49" s="104">
        <f ca="1"/>
        <v>0</v>
      </c>
      <c r="AZ49" s="104">
        <f ca="1"/>
        <v>0</v>
      </c>
      <c r="BA49" s="104">
        <f ca="1"/>
        <v>0</v>
      </c>
      <c r="BB49" s="104">
        <f ca="1"/>
        <v>0</v>
      </c>
      <c r="BC49" s="104">
        <f ca="1"/>
        <v>0</v>
      </c>
      <c r="BD49" s="104">
        <f ca="1"/>
        <v>0</v>
      </c>
      <c r="BE49" s="104">
        <f ca="1"/>
        <v>0</v>
      </c>
      <c r="BF49" s="104">
        <f ca="1"/>
        <v>0</v>
      </c>
      <c r="BG49" s="104">
        <f ca="1"/>
        <v>0</v>
      </c>
      <c r="BH49" s="104">
        <f ca="1"/>
        <v>0</v>
      </c>
      <c r="BI49" s="104">
        <f ca="1"/>
        <v>0</v>
      </c>
      <c r="BJ49" s="104">
        <f ca="1"/>
        <v>0</v>
      </c>
      <c r="BK49" s="104">
        <f ca="1"/>
        <v>0</v>
      </c>
      <c r="BL49" s="104">
        <f ca="1"/>
        <v>0</v>
      </c>
      <c r="BM49" s="104">
        <f ca="1"/>
        <v>0</v>
      </c>
      <c r="BN49" s="104">
        <f ca="1"/>
        <v>0</v>
      </c>
      <c r="BO49" s="104">
        <f ca="1"/>
        <v>0</v>
      </c>
      <c r="BP49" s="104">
        <f ca="1"/>
        <v>0</v>
      </c>
      <c r="BQ49" s="104">
        <f ca="1"/>
        <v>0</v>
      </c>
      <c r="BR49" s="104">
        <f ca="1"/>
        <v>0</v>
      </c>
      <c r="BS49" s="104">
        <f ca="1"/>
        <v>0</v>
      </c>
    </row>
    <row r="50" spans="2:71" ht="16.149999999999999" customHeight="1" x14ac:dyDescent="0.25">
      <c r="B50" s="114"/>
      <c r="C50" s="113"/>
      <c r="D50" s="112"/>
      <c r="E50" s="111"/>
      <c r="F50" s="111"/>
      <c r="G50" s="111"/>
      <c r="H50" s="110"/>
      <c r="I50" s="109"/>
      <c r="J50" s="108"/>
      <c r="K50" s="107"/>
      <c r="L50" s="116"/>
      <c r="M50" s="116"/>
      <c r="N50" s="116"/>
      <c r="O50" s="116"/>
      <c r="P50" s="116"/>
      <c r="Q50" s="116"/>
      <c r="R50" s="116"/>
      <c r="S50" s="116"/>
      <c r="T50" s="116"/>
      <c r="U50" s="116"/>
      <c r="V50" s="116"/>
      <c r="W50" s="116"/>
      <c r="X50" s="107"/>
      <c r="Y50" s="107"/>
      <c r="Z50" s="107"/>
      <c r="AA50" s="107"/>
      <c r="AB50" s="107"/>
      <c r="AC50" s="106"/>
      <c r="AD50" s="106"/>
      <c r="AE50" s="106"/>
      <c r="AF50" s="105"/>
      <c r="AG50" s="105"/>
      <c r="AH50" s="105"/>
      <c r="AI50" s="103"/>
      <c r="AJ50" s="103"/>
      <c r="AK50" s="105" t="str">
        <v>Expense</v>
      </c>
      <c r="AL50" s="105" t="str">
        <v>Personal Utilities</v>
      </c>
      <c r="AM50" s="105" t="str">
        <v>Other Utilities</v>
      </c>
      <c r="AN50" s="103">
        <f ca="1"/>
        <v>0</v>
      </c>
      <c r="AO50" s="103"/>
      <c r="AP50" s="104">
        <f ca="1"/>
        <v>0</v>
      </c>
      <c r="AQ50" s="104">
        <f ca="1"/>
        <v>0</v>
      </c>
      <c r="AR50" s="104">
        <f ca="1"/>
        <v>0</v>
      </c>
      <c r="AS50" s="104">
        <f ca="1"/>
        <v>0</v>
      </c>
      <c r="AT50" s="104">
        <f ca="1"/>
        <v>0</v>
      </c>
      <c r="AU50" s="104">
        <f ca="1"/>
        <v>0</v>
      </c>
      <c r="AV50" s="104">
        <f ca="1"/>
        <v>0</v>
      </c>
      <c r="AW50" s="104">
        <f ca="1"/>
        <v>0</v>
      </c>
      <c r="AX50" s="104">
        <f ca="1"/>
        <v>0</v>
      </c>
      <c r="AY50" s="104">
        <f ca="1"/>
        <v>0</v>
      </c>
      <c r="AZ50" s="104">
        <f ca="1"/>
        <v>0</v>
      </c>
      <c r="BA50" s="104">
        <f ca="1"/>
        <v>0</v>
      </c>
      <c r="BB50" s="104">
        <f ca="1"/>
        <v>0</v>
      </c>
      <c r="BC50" s="104">
        <f ca="1"/>
        <v>0</v>
      </c>
      <c r="BD50" s="104">
        <f ca="1"/>
        <v>0</v>
      </c>
      <c r="BE50" s="104">
        <f ca="1"/>
        <v>0</v>
      </c>
      <c r="BF50" s="104">
        <f ca="1"/>
        <v>0</v>
      </c>
      <c r="BG50" s="104">
        <f ca="1"/>
        <v>0</v>
      </c>
      <c r="BH50" s="104">
        <f ca="1"/>
        <v>0</v>
      </c>
      <c r="BI50" s="104">
        <f ca="1"/>
        <v>0</v>
      </c>
      <c r="BJ50" s="104">
        <f ca="1"/>
        <v>0</v>
      </c>
      <c r="BK50" s="104">
        <f ca="1"/>
        <v>0</v>
      </c>
      <c r="BL50" s="104">
        <f ca="1"/>
        <v>0</v>
      </c>
      <c r="BM50" s="104">
        <f ca="1"/>
        <v>0</v>
      </c>
      <c r="BN50" s="104">
        <f ca="1"/>
        <v>0</v>
      </c>
      <c r="BO50" s="104">
        <f ca="1"/>
        <v>0</v>
      </c>
      <c r="BP50" s="104">
        <f ca="1"/>
        <v>0</v>
      </c>
      <c r="BQ50" s="104">
        <f ca="1"/>
        <v>0</v>
      </c>
      <c r="BR50" s="104">
        <f ca="1"/>
        <v>0</v>
      </c>
      <c r="BS50" s="104">
        <f ca="1"/>
        <v>0</v>
      </c>
    </row>
    <row r="51" spans="2:71" ht="16.149999999999999" customHeight="1" x14ac:dyDescent="0.25">
      <c r="B51" s="114"/>
      <c r="C51" s="113"/>
      <c r="D51" s="112"/>
      <c r="E51" s="111"/>
      <c r="F51" s="111"/>
      <c r="G51" s="111"/>
      <c r="H51" s="110"/>
      <c r="I51" s="109"/>
      <c r="J51" s="108"/>
      <c r="K51" s="107"/>
      <c r="L51" s="116"/>
      <c r="M51" s="116"/>
      <c r="N51" s="116"/>
      <c r="O51" s="116"/>
      <c r="P51" s="116"/>
      <c r="Q51" s="116"/>
      <c r="R51" s="116"/>
      <c r="S51" s="116"/>
      <c r="T51" s="116"/>
      <c r="U51" s="116"/>
      <c r="V51" s="116"/>
      <c r="W51" s="116"/>
      <c r="X51" s="107"/>
      <c r="Y51" s="107"/>
      <c r="Z51" s="107"/>
      <c r="AA51" s="107"/>
      <c r="AB51" s="107"/>
      <c r="AC51" s="106"/>
      <c r="AD51" s="106"/>
      <c r="AE51" s="106"/>
      <c r="AF51" s="105"/>
      <c r="AG51" s="105"/>
      <c r="AH51" s="105"/>
      <c r="AI51" s="103"/>
      <c r="AJ51" s="103"/>
      <c r="AK51" s="105" t="str">
        <v>Expense</v>
      </c>
      <c r="AL51" s="105" t="str">
        <v>Rental Expense</v>
      </c>
      <c r="AM51" s="105" t="str">
        <v>100 E Stiles Mort</v>
      </c>
      <c r="AN51" s="103">
        <f ca="1"/>
        <v>-4000</v>
      </c>
      <c r="AO51" s="103"/>
      <c r="AP51" s="104">
        <f ca="1"/>
        <v>0</v>
      </c>
      <c r="AQ51" s="104">
        <f ca="1"/>
        <v>0</v>
      </c>
      <c r="AR51" s="104">
        <f ca="1"/>
        <v>0</v>
      </c>
      <c r="AS51" s="104">
        <f ca="1"/>
        <v>0</v>
      </c>
      <c r="AT51" s="104">
        <f ca="1"/>
        <v>0</v>
      </c>
      <c r="AU51" s="104">
        <f ca="1"/>
        <v>0</v>
      </c>
      <c r="AV51" s="104">
        <f ca="1"/>
        <v>0</v>
      </c>
      <c r="AW51" s="104">
        <f ca="1"/>
        <v>0</v>
      </c>
      <c r="AX51" s="104">
        <f ca="1"/>
        <v>0</v>
      </c>
      <c r="AY51" s="104">
        <f ca="1"/>
        <v>0</v>
      </c>
      <c r="AZ51" s="104">
        <f ca="1"/>
        <v>-2000</v>
      </c>
      <c r="BA51" s="104">
        <f ca="1"/>
        <v>0</v>
      </c>
      <c r="BB51" s="104">
        <f ca="1"/>
        <v>0</v>
      </c>
      <c r="BC51" s="104">
        <f ca="1"/>
        <v>0</v>
      </c>
      <c r="BD51" s="104">
        <f ca="1"/>
        <v>0</v>
      </c>
      <c r="BE51" s="104">
        <f ca="1"/>
        <v>0</v>
      </c>
      <c r="BF51" s="104">
        <f ca="1"/>
        <v>0</v>
      </c>
      <c r="BG51" s="104">
        <f ca="1"/>
        <v>0</v>
      </c>
      <c r="BH51" s="104">
        <f ca="1"/>
        <v>0</v>
      </c>
      <c r="BI51" s="104">
        <f ca="1"/>
        <v>0</v>
      </c>
      <c r="BJ51" s="104">
        <f ca="1"/>
        <v>0</v>
      </c>
      <c r="BK51" s="104">
        <f ca="1"/>
        <v>0</v>
      </c>
      <c r="BL51" s="104">
        <f ca="1"/>
        <v>0</v>
      </c>
      <c r="BM51" s="104">
        <f ca="1"/>
        <v>0</v>
      </c>
      <c r="BN51" s="104">
        <f ca="1"/>
        <v>0</v>
      </c>
      <c r="BO51" s="104">
        <f ca="1"/>
        <v>0</v>
      </c>
      <c r="BP51" s="104">
        <f ca="1"/>
        <v>0</v>
      </c>
      <c r="BQ51" s="104">
        <f ca="1"/>
        <v>0</v>
      </c>
      <c r="BR51" s="104">
        <f ca="1"/>
        <v>0</v>
      </c>
      <c r="BS51" s="104">
        <f ca="1"/>
        <v>0</v>
      </c>
    </row>
    <row r="52" spans="2:71" ht="16.149999999999999" customHeight="1" x14ac:dyDescent="0.25">
      <c r="B52" s="114"/>
      <c r="C52" s="113"/>
      <c r="D52" s="112"/>
      <c r="E52" s="111"/>
      <c r="F52" s="111"/>
      <c r="G52" s="111"/>
      <c r="H52" s="110"/>
      <c r="I52" s="109"/>
      <c r="J52" s="108"/>
      <c r="K52" s="107"/>
      <c r="L52" s="116"/>
      <c r="M52" s="116"/>
      <c r="N52" s="116"/>
      <c r="O52" s="116"/>
      <c r="P52" s="116"/>
      <c r="Q52" s="116"/>
      <c r="R52" s="116"/>
      <c r="S52" s="116"/>
      <c r="T52" s="116"/>
      <c r="U52" s="116"/>
      <c r="V52" s="116"/>
      <c r="W52" s="116"/>
      <c r="X52" s="107"/>
      <c r="Y52" s="107"/>
      <c r="Z52" s="107"/>
      <c r="AA52" s="107"/>
      <c r="AB52" s="107"/>
      <c r="AC52" s="106"/>
      <c r="AD52" s="106"/>
      <c r="AE52" s="106"/>
      <c r="AF52" s="105"/>
      <c r="AG52" s="105"/>
      <c r="AH52" s="105"/>
      <c r="AI52" s="103"/>
      <c r="AJ52" s="103"/>
      <c r="AK52" s="105" t="str">
        <v>Expense</v>
      </c>
      <c r="AL52" s="105" t="str">
        <v>Rental Expense</v>
      </c>
      <c r="AM52" s="105" t="str">
        <v>100 E Stiles Maint</v>
      </c>
      <c r="AN52" s="103">
        <f ca="1"/>
        <v>0</v>
      </c>
      <c r="AO52" s="103"/>
      <c r="AP52" s="104">
        <f ca="1"/>
        <v>0</v>
      </c>
      <c r="AQ52" s="104">
        <f ca="1"/>
        <v>0</v>
      </c>
      <c r="AR52" s="104">
        <f ca="1"/>
        <v>0</v>
      </c>
      <c r="AS52" s="104">
        <f ca="1"/>
        <v>0</v>
      </c>
      <c r="AT52" s="104">
        <f ca="1"/>
        <v>0</v>
      </c>
      <c r="AU52" s="104">
        <f ca="1"/>
        <v>0</v>
      </c>
      <c r="AV52" s="104">
        <f ca="1"/>
        <v>0</v>
      </c>
      <c r="AW52" s="104">
        <f ca="1"/>
        <v>0</v>
      </c>
      <c r="AX52" s="104">
        <f ca="1"/>
        <v>0</v>
      </c>
      <c r="AY52" s="104">
        <f ca="1"/>
        <v>0</v>
      </c>
      <c r="AZ52" s="104">
        <f ca="1"/>
        <v>0</v>
      </c>
      <c r="BA52" s="104">
        <f ca="1"/>
        <v>0</v>
      </c>
      <c r="BB52" s="104">
        <f ca="1"/>
        <v>0</v>
      </c>
      <c r="BC52" s="104">
        <f ca="1"/>
        <v>0</v>
      </c>
      <c r="BD52" s="104">
        <f ca="1"/>
        <v>0</v>
      </c>
      <c r="BE52" s="104">
        <f ca="1"/>
        <v>0</v>
      </c>
      <c r="BF52" s="104">
        <f ca="1"/>
        <v>0</v>
      </c>
      <c r="BG52" s="104">
        <f ca="1"/>
        <v>0</v>
      </c>
      <c r="BH52" s="104">
        <f ca="1"/>
        <v>0</v>
      </c>
      <c r="BI52" s="104">
        <f ca="1"/>
        <v>0</v>
      </c>
      <c r="BJ52" s="104">
        <f ca="1"/>
        <v>0</v>
      </c>
      <c r="BK52" s="104">
        <f ca="1"/>
        <v>0</v>
      </c>
      <c r="BL52" s="104">
        <f ca="1"/>
        <v>0</v>
      </c>
      <c r="BM52" s="104">
        <f ca="1"/>
        <v>0</v>
      </c>
      <c r="BN52" s="104">
        <f ca="1"/>
        <v>0</v>
      </c>
      <c r="BO52" s="104">
        <f ca="1"/>
        <v>0</v>
      </c>
      <c r="BP52" s="104">
        <f ca="1"/>
        <v>0</v>
      </c>
      <c r="BQ52" s="104">
        <f ca="1"/>
        <v>0</v>
      </c>
      <c r="BR52" s="104">
        <f ca="1"/>
        <v>0</v>
      </c>
      <c r="BS52" s="104">
        <f ca="1"/>
        <v>0</v>
      </c>
    </row>
    <row r="53" spans="2:71" ht="16.149999999999999" customHeight="1" x14ac:dyDescent="0.25">
      <c r="B53" s="114"/>
      <c r="C53" s="113"/>
      <c r="D53" s="112"/>
      <c r="E53" s="111"/>
      <c r="F53" s="111"/>
      <c r="G53" s="111"/>
      <c r="H53" s="110"/>
      <c r="I53" s="109"/>
      <c r="J53" s="108"/>
      <c r="K53" s="107"/>
      <c r="L53" s="107"/>
      <c r="M53" s="107"/>
      <c r="N53" s="107"/>
      <c r="O53" s="107"/>
      <c r="P53" s="107"/>
      <c r="Q53" s="107"/>
      <c r="R53" s="107"/>
      <c r="S53" s="107"/>
      <c r="T53" s="107"/>
      <c r="U53" s="107"/>
      <c r="V53" s="107"/>
      <c r="W53" s="107"/>
      <c r="X53" s="107"/>
      <c r="Y53" s="107"/>
      <c r="Z53" s="107"/>
      <c r="AA53" s="107"/>
      <c r="AB53" s="107"/>
      <c r="AC53" s="106"/>
      <c r="AD53" s="106"/>
      <c r="AE53" s="106"/>
      <c r="AF53" s="105"/>
      <c r="AG53" s="105"/>
      <c r="AH53" s="105"/>
      <c r="AI53" s="103"/>
      <c r="AJ53" s="103"/>
      <c r="AK53" s="105" t="str">
        <v>Expense</v>
      </c>
      <c r="AL53" s="105" t="str">
        <v>Rental Expense</v>
      </c>
      <c r="AM53" s="105" t="str">
        <v>106 N Newport Maint</v>
      </c>
      <c r="AN53" s="103">
        <f ca="1"/>
        <v>0</v>
      </c>
      <c r="AO53" s="103"/>
      <c r="AP53" s="104">
        <f ca="1"/>
        <v>0</v>
      </c>
      <c r="AQ53" s="104">
        <f ca="1"/>
        <v>0</v>
      </c>
      <c r="AR53" s="104">
        <f ca="1"/>
        <v>0</v>
      </c>
      <c r="AS53" s="104">
        <f ca="1"/>
        <v>0</v>
      </c>
      <c r="AT53" s="104">
        <f ca="1"/>
        <v>0</v>
      </c>
      <c r="AU53" s="104">
        <f ca="1"/>
        <v>0</v>
      </c>
      <c r="AV53" s="104">
        <f ca="1"/>
        <v>0</v>
      </c>
      <c r="AW53" s="104">
        <f ca="1"/>
        <v>0</v>
      </c>
      <c r="AX53" s="104">
        <f ca="1"/>
        <v>0</v>
      </c>
      <c r="AY53" s="104">
        <f ca="1"/>
        <v>0</v>
      </c>
      <c r="AZ53" s="104">
        <f ca="1"/>
        <v>0</v>
      </c>
      <c r="BA53" s="104">
        <f ca="1"/>
        <v>0</v>
      </c>
      <c r="BB53" s="104">
        <f ca="1"/>
        <v>0</v>
      </c>
      <c r="BC53" s="104">
        <f ca="1"/>
        <v>0</v>
      </c>
      <c r="BD53" s="104">
        <f ca="1"/>
        <v>0</v>
      </c>
      <c r="BE53" s="104">
        <f ca="1"/>
        <v>0</v>
      </c>
      <c r="BF53" s="104">
        <f ca="1"/>
        <v>0</v>
      </c>
      <c r="BG53" s="104">
        <f ca="1"/>
        <v>0</v>
      </c>
      <c r="BH53" s="104">
        <f ca="1"/>
        <v>0</v>
      </c>
      <c r="BI53" s="104">
        <f ca="1"/>
        <v>0</v>
      </c>
      <c r="BJ53" s="104">
        <f ca="1"/>
        <v>0</v>
      </c>
      <c r="BK53" s="104">
        <f ca="1"/>
        <v>0</v>
      </c>
      <c r="BL53" s="104">
        <f ca="1"/>
        <v>0</v>
      </c>
      <c r="BM53" s="104">
        <f ca="1"/>
        <v>0</v>
      </c>
      <c r="BN53" s="104">
        <f ca="1"/>
        <v>0</v>
      </c>
      <c r="BO53" s="104">
        <f ca="1"/>
        <v>0</v>
      </c>
      <c r="BP53" s="104">
        <f ca="1"/>
        <v>0</v>
      </c>
      <c r="BQ53" s="104">
        <f ca="1"/>
        <v>0</v>
      </c>
      <c r="BR53" s="104">
        <f ca="1"/>
        <v>0</v>
      </c>
      <c r="BS53" s="104">
        <f ca="1"/>
        <v>0</v>
      </c>
    </row>
    <row r="54" spans="2:71" ht="16.149999999999999" customHeight="1" x14ac:dyDescent="0.25">
      <c r="B54" s="114"/>
      <c r="C54" s="113"/>
      <c r="D54" s="112"/>
      <c r="E54" s="111"/>
      <c r="F54" s="111"/>
      <c r="G54" s="111"/>
      <c r="H54" s="110"/>
      <c r="I54" s="109"/>
      <c r="J54" s="108"/>
      <c r="K54" s="107"/>
      <c r="L54" s="107"/>
      <c r="M54" s="107"/>
      <c r="N54" s="107"/>
      <c r="O54" s="107"/>
      <c r="P54" s="107"/>
      <c r="Q54" s="107"/>
      <c r="R54" s="107"/>
      <c r="S54" s="107"/>
      <c r="T54" s="107"/>
      <c r="U54" s="107"/>
      <c r="V54" s="107"/>
      <c r="W54" s="107"/>
      <c r="X54" s="107"/>
      <c r="Y54" s="107"/>
      <c r="Z54" s="107"/>
      <c r="AA54" s="107"/>
      <c r="AB54" s="107"/>
      <c r="AC54" s="106"/>
      <c r="AD54" s="106"/>
      <c r="AE54" s="106"/>
      <c r="AF54" s="105"/>
      <c r="AG54" s="105"/>
      <c r="AH54" s="105"/>
      <c r="AI54" s="103"/>
      <c r="AJ54" s="103"/>
      <c r="AK54" s="105" t="str">
        <v>Expense</v>
      </c>
      <c r="AL54" s="105" t="str">
        <v>Rental Expense</v>
      </c>
      <c r="AM54" s="105" t="str">
        <v>106 N Newport Mort</v>
      </c>
      <c r="AN54" s="103">
        <f ca="1"/>
        <v>-5363.74</v>
      </c>
      <c r="AO54" s="103"/>
      <c r="AP54" s="104">
        <f ca="1"/>
        <v>0</v>
      </c>
      <c r="AQ54" s="104">
        <f ca="1"/>
        <v>0</v>
      </c>
      <c r="AR54" s="104">
        <f ca="1"/>
        <v>0</v>
      </c>
      <c r="AS54" s="104">
        <f ca="1"/>
        <v>0</v>
      </c>
      <c r="AT54" s="104">
        <f ca="1"/>
        <v>0</v>
      </c>
      <c r="AU54" s="104">
        <f ca="1"/>
        <v>0</v>
      </c>
      <c r="AV54" s="104">
        <f ca="1"/>
        <v>0</v>
      </c>
      <c r="AW54" s="104">
        <f ca="1"/>
        <v>0</v>
      </c>
      <c r="AX54" s="104">
        <f ca="1"/>
        <v>0</v>
      </c>
      <c r="AY54" s="104">
        <f ca="1"/>
        <v>0</v>
      </c>
      <c r="AZ54" s="104">
        <f ca="1"/>
        <v>0</v>
      </c>
      <c r="BA54" s="104">
        <f ca="1"/>
        <v>0</v>
      </c>
      <c r="BB54" s="104">
        <f ca="1"/>
        <v>0</v>
      </c>
      <c r="BC54" s="104">
        <f ca="1"/>
        <v>0</v>
      </c>
      <c r="BD54" s="104">
        <f ca="1"/>
        <v>0</v>
      </c>
      <c r="BE54" s="104">
        <f ca="1"/>
        <v>0</v>
      </c>
      <c r="BF54" s="104">
        <f ca="1"/>
        <v>-2681.87</v>
      </c>
      <c r="BG54" s="104">
        <f ca="1"/>
        <v>0</v>
      </c>
      <c r="BH54" s="104">
        <f ca="1"/>
        <v>0</v>
      </c>
      <c r="BI54" s="104">
        <f ca="1"/>
        <v>0</v>
      </c>
      <c r="BJ54" s="104">
        <f ca="1"/>
        <v>0</v>
      </c>
      <c r="BK54" s="104">
        <f ca="1"/>
        <v>0</v>
      </c>
      <c r="BL54" s="104">
        <f ca="1"/>
        <v>0</v>
      </c>
      <c r="BM54" s="104">
        <f ca="1"/>
        <v>0</v>
      </c>
      <c r="BN54" s="104">
        <f ca="1"/>
        <v>0</v>
      </c>
      <c r="BO54" s="104">
        <f ca="1"/>
        <v>0</v>
      </c>
      <c r="BP54" s="104">
        <f ca="1"/>
        <v>0</v>
      </c>
      <c r="BQ54" s="104">
        <f ca="1"/>
        <v>0</v>
      </c>
      <c r="BR54" s="104">
        <f ca="1"/>
        <v>0</v>
      </c>
      <c r="BS54" s="104">
        <f ca="1"/>
        <v>0</v>
      </c>
    </row>
    <row r="55" spans="2:71" ht="16.149999999999999" customHeight="1" x14ac:dyDescent="0.25">
      <c r="B55" s="114"/>
      <c r="C55" s="113"/>
      <c r="D55" s="112"/>
      <c r="E55" s="111"/>
      <c r="F55" s="111"/>
      <c r="G55" s="111"/>
      <c r="H55" s="110"/>
      <c r="I55" s="109"/>
      <c r="J55" s="108"/>
      <c r="K55" s="107"/>
      <c r="L55" s="107"/>
      <c r="M55" s="107"/>
      <c r="N55" s="107"/>
      <c r="O55" s="107"/>
      <c r="P55" s="107"/>
      <c r="Q55" s="107"/>
      <c r="R55" s="107"/>
      <c r="S55" s="107"/>
      <c r="T55" s="107"/>
      <c r="U55" s="107"/>
      <c r="V55" s="107"/>
      <c r="W55" s="107"/>
      <c r="X55" s="107"/>
      <c r="Y55" s="107"/>
      <c r="Z55" s="107"/>
      <c r="AA55" s="107"/>
      <c r="AB55" s="107"/>
      <c r="AC55" s="106"/>
      <c r="AD55" s="106"/>
      <c r="AE55" s="106"/>
      <c r="AF55" s="105"/>
      <c r="AG55" s="105"/>
      <c r="AH55" s="105"/>
      <c r="AI55" s="103"/>
      <c r="AJ55" s="103"/>
      <c r="AK55" s="105" t="str">
        <v>Expense</v>
      </c>
      <c r="AL55" s="105" t="str">
        <v>Rental Expense</v>
      </c>
      <c r="AM55" s="105" t="str">
        <v>106 N Newport Insurance</v>
      </c>
      <c r="AN55" s="103">
        <f ca="1"/>
        <v>0</v>
      </c>
      <c r="AO55" s="103"/>
      <c r="AP55" s="104">
        <f ca="1"/>
        <v>0</v>
      </c>
      <c r="AQ55" s="104">
        <f ca="1"/>
        <v>0</v>
      </c>
      <c r="AR55" s="104">
        <f ca="1"/>
        <v>0</v>
      </c>
      <c r="AS55" s="104">
        <f ca="1"/>
        <v>0</v>
      </c>
      <c r="AT55" s="104">
        <f ca="1"/>
        <v>0</v>
      </c>
      <c r="AU55" s="104">
        <f ca="1"/>
        <v>0</v>
      </c>
      <c r="AV55" s="104">
        <f ca="1"/>
        <v>0</v>
      </c>
      <c r="AW55" s="104">
        <f ca="1"/>
        <v>0</v>
      </c>
      <c r="AX55" s="104">
        <f ca="1"/>
        <v>0</v>
      </c>
      <c r="AY55" s="104">
        <f ca="1"/>
        <v>0</v>
      </c>
      <c r="AZ55" s="104">
        <f ca="1"/>
        <v>0</v>
      </c>
      <c r="BA55" s="104">
        <f ca="1"/>
        <v>0</v>
      </c>
      <c r="BB55" s="104">
        <f ca="1"/>
        <v>0</v>
      </c>
      <c r="BC55" s="104">
        <f ca="1"/>
        <v>0</v>
      </c>
      <c r="BD55" s="104">
        <f ca="1"/>
        <v>0</v>
      </c>
      <c r="BE55" s="104">
        <f ca="1"/>
        <v>0</v>
      </c>
      <c r="BF55" s="104">
        <f ca="1"/>
        <v>0</v>
      </c>
      <c r="BG55" s="104">
        <f ca="1"/>
        <v>0</v>
      </c>
      <c r="BH55" s="104">
        <f ca="1"/>
        <v>0</v>
      </c>
      <c r="BI55" s="104">
        <f ca="1"/>
        <v>0</v>
      </c>
      <c r="BJ55" s="104">
        <f ca="1"/>
        <v>0</v>
      </c>
      <c r="BK55" s="104">
        <f ca="1"/>
        <v>0</v>
      </c>
      <c r="BL55" s="104">
        <f ca="1"/>
        <v>0</v>
      </c>
      <c r="BM55" s="104">
        <f ca="1"/>
        <v>0</v>
      </c>
      <c r="BN55" s="104">
        <f ca="1"/>
        <v>0</v>
      </c>
      <c r="BO55" s="104">
        <f ca="1"/>
        <v>0</v>
      </c>
      <c r="BP55" s="104">
        <f ca="1"/>
        <v>0</v>
      </c>
      <c r="BQ55" s="104">
        <f ca="1"/>
        <v>0</v>
      </c>
      <c r="BR55" s="104">
        <f ca="1"/>
        <v>0</v>
      </c>
      <c r="BS55" s="104">
        <f ca="1"/>
        <v>0</v>
      </c>
    </row>
    <row r="56" spans="2:71" ht="16.149999999999999" customHeight="1" x14ac:dyDescent="0.25">
      <c r="B56" s="114"/>
      <c r="C56" s="113"/>
      <c r="D56" s="112"/>
      <c r="E56" s="111"/>
      <c r="F56" s="111"/>
      <c r="G56" s="111"/>
      <c r="H56" s="110"/>
      <c r="I56" s="109"/>
      <c r="J56" s="108"/>
      <c r="K56" s="107"/>
      <c r="L56" s="107"/>
      <c r="M56" s="107"/>
      <c r="N56" s="107"/>
      <c r="O56" s="107"/>
      <c r="P56" s="107"/>
      <c r="Q56" s="107"/>
      <c r="R56" s="107"/>
      <c r="S56" s="107"/>
      <c r="T56" s="107"/>
      <c r="U56" s="107"/>
      <c r="V56" s="107"/>
      <c r="W56" s="107"/>
      <c r="X56" s="107"/>
      <c r="Y56" s="107"/>
      <c r="Z56" s="107"/>
      <c r="AA56" s="107"/>
      <c r="AB56" s="107"/>
      <c r="AC56" s="106"/>
      <c r="AD56" s="106"/>
      <c r="AE56" s="106"/>
      <c r="AF56" s="105"/>
      <c r="AG56" s="105"/>
      <c r="AH56" s="105"/>
      <c r="AI56" s="103"/>
      <c r="AJ56" s="103"/>
      <c r="AK56" s="105" t="str">
        <v>Expense</v>
      </c>
      <c r="AL56" s="105" t="str">
        <v>Rental Expense</v>
      </c>
      <c r="AM56" s="105" t="str">
        <v>106 N Newport Utils</v>
      </c>
      <c r="AN56" s="103">
        <f ca="1"/>
        <v>-1437.1200000000001</v>
      </c>
      <c r="AO56" s="103"/>
      <c r="AP56" s="104">
        <f ca="1"/>
        <v>0</v>
      </c>
      <c r="AQ56" s="104">
        <f ca="1"/>
        <v>0</v>
      </c>
      <c r="AR56" s="104">
        <f ca="1"/>
        <v>0</v>
      </c>
      <c r="AS56" s="104">
        <f ca="1"/>
        <v>0</v>
      </c>
      <c r="AT56" s="104">
        <f ca="1"/>
        <v>0</v>
      </c>
      <c r="AU56" s="104">
        <f ca="1"/>
        <v>0</v>
      </c>
      <c r="AV56" s="104">
        <f ca="1"/>
        <v>-107.32</v>
      </c>
      <c r="AW56" s="104">
        <f ca="1"/>
        <v>0</v>
      </c>
      <c r="AX56" s="104">
        <f ca="1"/>
        <v>0</v>
      </c>
      <c r="AY56" s="104">
        <f ca="1"/>
        <v>0</v>
      </c>
      <c r="AZ56" s="104">
        <f ca="1"/>
        <v>0</v>
      </c>
      <c r="BA56" s="104">
        <f ca="1"/>
        <v>0</v>
      </c>
      <c r="BB56" s="104">
        <f ca="1"/>
        <v>0</v>
      </c>
      <c r="BC56" s="104">
        <f ca="1"/>
        <v>-303.08</v>
      </c>
      <c r="BD56" s="104">
        <f ca="1"/>
        <v>0</v>
      </c>
      <c r="BE56" s="104">
        <f ca="1"/>
        <v>0</v>
      </c>
      <c r="BF56" s="104">
        <f ca="1"/>
        <v>0</v>
      </c>
      <c r="BG56" s="104">
        <f ca="1"/>
        <v>0</v>
      </c>
      <c r="BH56" s="104">
        <f ca="1"/>
        <v>0</v>
      </c>
      <c r="BI56" s="104">
        <f ca="1"/>
        <v>0</v>
      </c>
      <c r="BJ56" s="104">
        <f ca="1"/>
        <v>-214.49</v>
      </c>
      <c r="BK56" s="104">
        <f ca="1"/>
        <v>0</v>
      </c>
      <c r="BL56" s="104">
        <f ca="1"/>
        <v>0</v>
      </c>
      <c r="BM56" s="104">
        <f ca="1"/>
        <v>0</v>
      </c>
      <c r="BN56" s="104">
        <f ca="1"/>
        <v>0</v>
      </c>
      <c r="BO56" s="104">
        <f ca="1"/>
        <v>0</v>
      </c>
      <c r="BP56" s="104">
        <f ca="1"/>
        <v>0</v>
      </c>
      <c r="BQ56" s="104">
        <f ca="1"/>
        <v>0</v>
      </c>
      <c r="BR56" s="104">
        <f ca="1"/>
        <v>0</v>
      </c>
      <c r="BS56" s="104">
        <f ca="1"/>
        <v>0</v>
      </c>
    </row>
    <row r="57" spans="2:71" ht="16.149999999999999" customHeight="1" x14ac:dyDescent="0.25">
      <c r="B57" s="114"/>
      <c r="C57" s="113"/>
      <c r="D57" s="112"/>
      <c r="E57" s="111"/>
      <c r="F57" s="111"/>
      <c r="G57" s="111"/>
      <c r="H57" s="110"/>
      <c r="I57" s="109"/>
      <c r="J57" s="108"/>
      <c r="K57" s="107"/>
      <c r="L57" s="107"/>
      <c r="M57" s="107"/>
      <c r="N57" s="107"/>
      <c r="O57" s="107"/>
      <c r="P57" s="107"/>
      <c r="Q57" s="107"/>
      <c r="R57" s="107"/>
      <c r="S57" s="107"/>
      <c r="T57" s="107"/>
      <c r="U57" s="107"/>
      <c r="V57" s="107"/>
      <c r="W57" s="107"/>
      <c r="X57" s="107"/>
      <c r="Y57" s="107"/>
      <c r="Z57" s="107"/>
      <c r="AA57" s="107"/>
      <c r="AB57" s="107"/>
      <c r="AC57" s="106"/>
      <c r="AD57" s="106"/>
      <c r="AE57" s="106"/>
      <c r="AF57" s="105"/>
      <c r="AG57" s="105"/>
      <c r="AH57" s="105"/>
      <c r="AI57" s="103"/>
      <c r="AJ57" s="103"/>
      <c r="AK57" s="105" t="str">
        <v>Expense</v>
      </c>
      <c r="AL57" s="105" t="str">
        <v>Rental Expense</v>
      </c>
      <c r="AM57" s="105" t="str">
        <v>106 N Newport Water &amp; Taxes</v>
      </c>
      <c r="AN57" s="103">
        <f ca="1"/>
        <v>0</v>
      </c>
      <c r="AO57" s="103"/>
      <c r="AP57" s="104">
        <f ca="1"/>
        <v>0</v>
      </c>
      <c r="AQ57" s="104">
        <f ca="1"/>
        <v>0</v>
      </c>
      <c r="AR57" s="104">
        <f ca="1"/>
        <v>0</v>
      </c>
      <c r="AS57" s="104">
        <f ca="1"/>
        <v>0</v>
      </c>
      <c r="AT57" s="104">
        <f ca="1"/>
        <v>0</v>
      </c>
      <c r="AU57" s="104">
        <f ca="1"/>
        <v>0</v>
      </c>
      <c r="AV57" s="104">
        <f ca="1"/>
        <v>0</v>
      </c>
      <c r="AW57" s="104">
        <f ca="1"/>
        <v>0</v>
      </c>
      <c r="AX57" s="104">
        <f ca="1"/>
        <v>0</v>
      </c>
      <c r="AY57" s="104">
        <f ca="1"/>
        <v>0</v>
      </c>
      <c r="AZ57" s="104">
        <f ca="1"/>
        <v>0</v>
      </c>
      <c r="BA57" s="104">
        <f ca="1"/>
        <v>0</v>
      </c>
      <c r="BB57" s="104">
        <f ca="1"/>
        <v>0</v>
      </c>
      <c r="BC57" s="104">
        <f ca="1"/>
        <v>0</v>
      </c>
      <c r="BD57" s="104">
        <f ca="1"/>
        <v>0</v>
      </c>
      <c r="BE57" s="104">
        <f ca="1"/>
        <v>0</v>
      </c>
      <c r="BF57" s="104">
        <f ca="1"/>
        <v>0</v>
      </c>
      <c r="BG57" s="104">
        <f ca="1"/>
        <v>0</v>
      </c>
      <c r="BH57" s="104">
        <f ca="1"/>
        <v>0</v>
      </c>
      <c r="BI57" s="104">
        <f ca="1"/>
        <v>0</v>
      </c>
      <c r="BJ57" s="104">
        <f ca="1"/>
        <v>0</v>
      </c>
      <c r="BK57" s="104">
        <f ca="1"/>
        <v>0</v>
      </c>
      <c r="BL57" s="104">
        <f ca="1"/>
        <v>0</v>
      </c>
      <c r="BM57" s="104">
        <f ca="1"/>
        <v>0</v>
      </c>
      <c r="BN57" s="104">
        <f ca="1"/>
        <v>0</v>
      </c>
      <c r="BO57" s="104">
        <f ca="1"/>
        <v>0</v>
      </c>
      <c r="BP57" s="104">
        <f ca="1"/>
        <v>0</v>
      </c>
      <c r="BQ57" s="104">
        <f ca="1"/>
        <v>0</v>
      </c>
      <c r="BR57" s="104">
        <f ca="1"/>
        <v>0</v>
      </c>
      <c r="BS57" s="104">
        <f ca="1"/>
        <v>0</v>
      </c>
    </row>
    <row r="58" spans="2:71" ht="16.149999999999999" customHeight="1" x14ac:dyDescent="0.25">
      <c r="B58" s="114"/>
      <c r="C58" s="113"/>
      <c r="D58" s="112"/>
      <c r="E58" s="111"/>
      <c r="F58" s="111"/>
      <c r="G58" s="111"/>
      <c r="H58" s="110"/>
      <c r="I58" s="109"/>
      <c r="J58" s="108"/>
      <c r="K58" s="107"/>
      <c r="L58" s="107"/>
      <c r="M58" s="107"/>
      <c r="N58" s="107"/>
      <c r="O58" s="107"/>
      <c r="P58" s="107"/>
      <c r="Q58" s="107"/>
      <c r="R58" s="107"/>
      <c r="S58" s="107"/>
      <c r="T58" s="107"/>
      <c r="U58" s="107"/>
      <c r="V58" s="107"/>
      <c r="W58" s="107"/>
      <c r="X58" s="107"/>
      <c r="Y58" s="107"/>
      <c r="Z58" s="107"/>
      <c r="AA58" s="107"/>
      <c r="AB58" s="107"/>
      <c r="AC58" s="106"/>
      <c r="AD58" s="106"/>
      <c r="AE58" s="106"/>
      <c r="AF58" s="105"/>
      <c r="AG58" s="105"/>
      <c r="AH58" s="105"/>
      <c r="AI58" s="103"/>
      <c r="AJ58" s="103"/>
      <c r="AK58" s="105" t="str">
        <v>Expense</v>
      </c>
      <c r="AL58" s="105" t="str">
        <v>Rental Expense</v>
      </c>
      <c r="AM58" s="105" t="str">
        <v>100 S Stratford Mortgage</v>
      </c>
      <c r="AN58" s="103">
        <f ca="1"/>
        <v>-17112.5</v>
      </c>
      <c r="AO58" s="103"/>
      <c r="AP58" s="104">
        <f ca="1"/>
        <v>-8556.25</v>
      </c>
      <c r="AQ58" s="104">
        <f ca="1"/>
        <v>0</v>
      </c>
      <c r="AR58" s="104">
        <f ca="1"/>
        <v>0</v>
      </c>
      <c r="AS58" s="104">
        <f ca="1"/>
        <v>0</v>
      </c>
      <c r="AT58" s="104">
        <f ca="1"/>
        <v>0</v>
      </c>
      <c r="AU58" s="104">
        <f ca="1"/>
        <v>0</v>
      </c>
      <c r="AV58" s="104">
        <f ca="1"/>
        <v>0</v>
      </c>
      <c r="AW58" s="104">
        <f ca="1"/>
        <v>0</v>
      </c>
      <c r="AX58" s="104">
        <f ca="1"/>
        <v>0</v>
      </c>
      <c r="AY58" s="104">
        <f ca="1"/>
        <v>0</v>
      </c>
      <c r="AZ58" s="104">
        <f ca="1"/>
        <v>0</v>
      </c>
      <c r="BA58" s="104">
        <f ca="1"/>
        <v>0</v>
      </c>
      <c r="BB58" s="104">
        <f ca="1"/>
        <v>0</v>
      </c>
      <c r="BC58" s="104">
        <f ca="1"/>
        <v>0</v>
      </c>
      <c r="BD58" s="104">
        <f ca="1"/>
        <v>0</v>
      </c>
      <c r="BE58" s="104">
        <f ca="1"/>
        <v>0</v>
      </c>
      <c r="BF58" s="104">
        <f ca="1"/>
        <v>0</v>
      </c>
      <c r="BG58" s="104">
        <f ca="1"/>
        <v>0</v>
      </c>
      <c r="BH58" s="104">
        <f ca="1"/>
        <v>0</v>
      </c>
      <c r="BI58" s="104">
        <f ca="1"/>
        <v>0</v>
      </c>
      <c r="BJ58" s="104">
        <f ca="1"/>
        <v>0</v>
      </c>
      <c r="BK58" s="104">
        <f ca="1"/>
        <v>0</v>
      </c>
      <c r="BL58" s="104">
        <f ca="1"/>
        <v>0</v>
      </c>
      <c r="BM58" s="104">
        <f ca="1"/>
        <v>0</v>
      </c>
      <c r="BN58" s="104">
        <f ca="1"/>
        <v>0</v>
      </c>
      <c r="BO58" s="104">
        <f ca="1"/>
        <v>0</v>
      </c>
      <c r="BP58" s="104">
        <f ca="1"/>
        <v>0</v>
      </c>
      <c r="BQ58" s="104">
        <f ca="1"/>
        <v>0</v>
      </c>
      <c r="BR58" s="104">
        <f ca="1"/>
        <v>0</v>
      </c>
      <c r="BS58" s="104">
        <f ca="1"/>
        <v>0</v>
      </c>
    </row>
    <row r="59" spans="2:71" ht="16.149999999999999" customHeight="1" x14ac:dyDescent="0.25">
      <c r="B59" s="114"/>
      <c r="C59" s="113"/>
      <c r="D59" s="112"/>
      <c r="E59" s="111"/>
      <c r="F59" s="111"/>
      <c r="G59" s="111"/>
      <c r="H59" s="110"/>
      <c r="I59" s="109"/>
      <c r="J59" s="108"/>
      <c r="K59" s="107"/>
      <c r="L59" s="107"/>
      <c r="M59" s="107"/>
      <c r="N59" s="107"/>
      <c r="O59" s="107"/>
      <c r="P59" s="107"/>
      <c r="Q59" s="107"/>
      <c r="R59" s="107"/>
      <c r="S59" s="107"/>
      <c r="T59" s="107"/>
      <c r="U59" s="107"/>
      <c r="V59" s="107"/>
      <c r="W59" s="107"/>
      <c r="X59" s="107"/>
      <c r="Y59" s="107"/>
      <c r="Z59" s="107"/>
      <c r="AA59" s="107"/>
      <c r="AB59" s="107"/>
      <c r="AC59" s="106"/>
      <c r="AD59" s="106"/>
      <c r="AE59" s="106"/>
      <c r="AF59" s="105"/>
      <c r="AG59" s="105"/>
      <c r="AH59" s="105"/>
      <c r="AI59" s="103"/>
      <c r="AJ59" s="103"/>
      <c r="AK59" s="105" t="str">
        <v>Income</v>
      </c>
      <c r="AL59" s="105" t="str">
        <v>Rental Income</v>
      </c>
      <c r="AM59" s="105" t="str">
        <v>100 S Stratford Rent</v>
      </c>
      <c r="AN59" s="103">
        <f ca="1"/>
        <v>0</v>
      </c>
      <c r="AO59" s="103"/>
      <c r="AP59" s="104">
        <f ca="1"/>
        <v>0</v>
      </c>
      <c r="AQ59" s="104">
        <f ca="1"/>
        <v>0</v>
      </c>
      <c r="AR59" s="104">
        <f ca="1"/>
        <v>0</v>
      </c>
      <c r="AS59" s="104">
        <f ca="1"/>
        <v>0</v>
      </c>
      <c r="AT59" s="104">
        <f ca="1"/>
        <v>0</v>
      </c>
      <c r="AU59" s="104">
        <f ca="1"/>
        <v>0</v>
      </c>
      <c r="AV59" s="104">
        <f ca="1"/>
        <v>0</v>
      </c>
      <c r="AW59" s="104">
        <f ca="1"/>
        <v>0</v>
      </c>
      <c r="AX59" s="104">
        <f ca="1"/>
        <v>0</v>
      </c>
      <c r="AY59" s="104">
        <f ca="1"/>
        <v>0</v>
      </c>
      <c r="AZ59" s="104">
        <f ca="1"/>
        <v>0</v>
      </c>
      <c r="BA59" s="104">
        <f ca="1"/>
        <v>0</v>
      </c>
      <c r="BB59" s="104">
        <f ca="1"/>
        <v>0</v>
      </c>
      <c r="BC59" s="104">
        <f ca="1"/>
        <v>0</v>
      </c>
      <c r="BD59" s="104">
        <f ca="1"/>
        <v>0</v>
      </c>
      <c r="BE59" s="104">
        <f ca="1"/>
        <v>0</v>
      </c>
      <c r="BF59" s="104">
        <f ca="1"/>
        <v>0</v>
      </c>
      <c r="BG59" s="104">
        <f ca="1"/>
        <v>0</v>
      </c>
      <c r="BH59" s="104">
        <f ca="1"/>
        <v>0</v>
      </c>
      <c r="BI59" s="104">
        <f ca="1"/>
        <v>0</v>
      </c>
      <c r="BJ59" s="104">
        <f ca="1"/>
        <v>0</v>
      </c>
      <c r="BK59" s="104">
        <f ca="1"/>
        <v>0</v>
      </c>
      <c r="BL59" s="104">
        <f ca="1"/>
        <v>0</v>
      </c>
      <c r="BM59" s="104">
        <f ca="1"/>
        <v>0</v>
      </c>
      <c r="BN59" s="104">
        <f ca="1"/>
        <v>0</v>
      </c>
      <c r="BO59" s="104">
        <f ca="1"/>
        <v>0</v>
      </c>
      <c r="BP59" s="104">
        <f ca="1"/>
        <v>0</v>
      </c>
      <c r="BQ59" s="104">
        <f ca="1"/>
        <v>0</v>
      </c>
      <c r="BR59" s="104">
        <f ca="1"/>
        <v>0</v>
      </c>
      <c r="BS59" s="104">
        <f ca="1"/>
        <v>0</v>
      </c>
    </row>
    <row r="60" spans="2:71" ht="16.149999999999999" customHeight="1" x14ac:dyDescent="0.25">
      <c r="B60" s="114"/>
      <c r="C60" s="113"/>
      <c r="D60" s="112"/>
      <c r="E60" s="111"/>
      <c r="F60" s="111"/>
      <c r="G60" s="111"/>
      <c r="H60" s="110"/>
      <c r="I60" s="109"/>
      <c r="J60" s="108"/>
      <c r="K60" s="107"/>
      <c r="L60" s="107"/>
      <c r="M60" s="107"/>
      <c r="N60" s="107"/>
      <c r="O60" s="107"/>
      <c r="P60" s="107"/>
      <c r="Q60" s="107"/>
      <c r="R60" s="107"/>
      <c r="S60" s="107"/>
      <c r="T60" s="107"/>
      <c r="U60" s="107"/>
      <c r="V60" s="107"/>
      <c r="W60" s="107"/>
      <c r="X60" s="107"/>
      <c r="Y60" s="107"/>
      <c r="Z60" s="107"/>
      <c r="AA60" s="107"/>
      <c r="AB60" s="107"/>
      <c r="AC60" s="106"/>
      <c r="AD60" s="106"/>
      <c r="AE60" s="106"/>
      <c r="AF60" s="105"/>
      <c r="AG60" s="105"/>
      <c r="AH60" s="105"/>
      <c r="AI60" s="103"/>
      <c r="AJ60" s="103"/>
      <c r="AK60" s="105" t="str">
        <v>Expense</v>
      </c>
      <c r="AL60" s="105" t="str">
        <v>Rental Expense</v>
      </c>
      <c r="AM60" s="105" t="str">
        <v>100 S Stratford Utils</v>
      </c>
      <c r="AN60" s="103">
        <f ca="1"/>
        <v>0</v>
      </c>
      <c r="AO60" s="103"/>
      <c r="AP60" s="104">
        <f ca="1"/>
        <v>0</v>
      </c>
      <c r="AQ60" s="104">
        <f ca="1"/>
        <v>0</v>
      </c>
      <c r="AR60" s="104">
        <f ca="1"/>
        <v>0</v>
      </c>
      <c r="AS60" s="104">
        <f ca="1"/>
        <v>0</v>
      </c>
      <c r="AT60" s="104">
        <f ca="1"/>
        <v>0</v>
      </c>
      <c r="AU60" s="104">
        <f ca="1"/>
        <v>0</v>
      </c>
      <c r="AV60" s="104">
        <f ca="1"/>
        <v>0</v>
      </c>
      <c r="AW60" s="104">
        <f ca="1"/>
        <v>0</v>
      </c>
      <c r="AX60" s="104">
        <f ca="1"/>
        <v>0</v>
      </c>
      <c r="AY60" s="104">
        <f ca="1"/>
        <v>0</v>
      </c>
      <c r="AZ60" s="104">
        <f ca="1"/>
        <v>0</v>
      </c>
      <c r="BA60" s="104">
        <f ca="1"/>
        <v>0</v>
      </c>
      <c r="BB60" s="104">
        <f ca="1"/>
        <v>0</v>
      </c>
      <c r="BC60" s="104">
        <f ca="1"/>
        <v>0</v>
      </c>
      <c r="BD60" s="104">
        <f ca="1"/>
        <v>0</v>
      </c>
      <c r="BE60" s="104">
        <f ca="1"/>
        <v>0</v>
      </c>
      <c r="BF60" s="104">
        <f ca="1"/>
        <v>0</v>
      </c>
      <c r="BG60" s="104">
        <f ca="1"/>
        <v>0</v>
      </c>
      <c r="BH60" s="104">
        <f ca="1"/>
        <v>0</v>
      </c>
      <c r="BI60" s="104">
        <f ca="1"/>
        <v>0</v>
      </c>
      <c r="BJ60" s="104">
        <f ca="1"/>
        <v>0</v>
      </c>
      <c r="BK60" s="104">
        <f ca="1"/>
        <v>0</v>
      </c>
      <c r="BL60" s="104">
        <f ca="1"/>
        <v>0</v>
      </c>
      <c r="BM60" s="104">
        <f ca="1"/>
        <v>0</v>
      </c>
      <c r="BN60" s="104">
        <f ca="1"/>
        <v>0</v>
      </c>
      <c r="BO60" s="104">
        <f ca="1"/>
        <v>0</v>
      </c>
      <c r="BP60" s="104">
        <f ca="1"/>
        <v>0</v>
      </c>
      <c r="BQ60" s="104">
        <f ca="1"/>
        <v>0</v>
      </c>
      <c r="BR60" s="104">
        <f ca="1"/>
        <v>0</v>
      </c>
      <c r="BS60" s="104">
        <f ca="1"/>
        <v>0</v>
      </c>
    </row>
    <row r="61" spans="2:71" ht="16.149999999999999" customHeight="1" x14ac:dyDescent="0.25">
      <c r="B61" s="114"/>
      <c r="C61" s="113"/>
      <c r="D61" s="112"/>
      <c r="E61" s="111"/>
      <c r="F61" s="111"/>
      <c r="G61" s="111"/>
      <c r="H61" s="110"/>
      <c r="I61" s="109"/>
      <c r="J61" s="108"/>
      <c r="K61" s="107"/>
      <c r="L61" s="107"/>
      <c r="M61" s="107"/>
      <c r="N61" s="107"/>
      <c r="O61" s="107"/>
      <c r="P61" s="107"/>
      <c r="Q61" s="107"/>
      <c r="R61" s="107"/>
      <c r="S61" s="107"/>
      <c r="T61" s="107"/>
      <c r="U61" s="107"/>
      <c r="V61" s="107"/>
      <c r="W61" s="107"/>
      <c r="X61" s="107"/>
      <c r="Y61" s="107"/>
      <c r="Z61" s="107"/>
      <c r="AA61" s="107"/>
      <c r="AB61" s="107"/>
      <c r="AC61" s="106"/>
      <c r="AD61" s="106"/>
      <c r="AE61" s="106"/>
      <c r="AF61" s="105"/>
      <c r="AG61" s="105"/>
      <c r="AH61" s="105"/>
      <c r="AI61" s="103"/>
      <c r="AJ61" s="103"/>
      <c r="AK61" s="105" t="str">
        <v>Expense</v>
      </c>
      <c r="AL61" s="105" t="str">
        <v>Rental Expense</v>
      </c>
      <c r="AM61" s="105" t="str">
        <v>100 S Stratford Maint</v>
      </c>
      <c r="AN61" s="103">
        <f ca="1"/>
        <v>0</v>
      </c>
      <c r="AO61" s="103"/>
      <c r="AP61" s="104">
        <f ca="1"/>
        <v>0</v>
      </c>
      <c r="AQ61" s="104">
        <f ca="1"/>
        <v>0</v>
      </c>
      <c r="AR61" s="104">
        <f ca="1"/>
        <v>0</v>
      </c>
      <c r="AS61" s="104">
        <f ca="1"/>
        <v>0</v>
      </c>
      <c r="AT61" s="104">
        <f ca="1"/>
        <v>0</v>
      </c>
      <c r="AU61" s="104">
        <f ca="1"/>
        <v>0</v>
      </c>
      <c r="AV61" s="104">
        <f ca="1"/>
        <v>0</v>
      </c>
      <c r="AW61" s="104">
        <f ca="1"/>
        <v>0</v>
      </c>
      <c r="AX61" s="104">
        <f ca="1"/>
        <v>0</v>
      </c>
      <c r="AY61" s="104">
        <f ca="1"/>
        <v>0</v>
      </c>
      <c r="AZ61" s="104">
        <f ca="1"/>
        <v>0</v>
      </c>
      <c r="BA61" s="104">
        <f ca="1"/>
        <v>0</v>
      </c>
      <c r="BB61" s="104">
        <f ca="1"/>
        <v>0</v>
      </c>
      <c r="BC61" s="104">
        <f ca="1"/>
        <v>0</v>
      </c>
      <c r="BD61" s="104">
        <f ca="1"/>
        <v>0</v>
      </c>
      <c r="BE61" s="104">
        <f ca="1"/>
        <v>0</v>
      </c>
      <c r="BF61" s="104">
        <f ca="1"/>
        <v>0</v>
      </c>
      <c r="BG61" s="104">
        <f ca="1"/>
        <v>0</v>
      </c>
      <c r="BH61" s="104">
        <f ca="1"/>
        <v>0</v>
      </c>
      <c r="BI61" s="104">
        <f ca="1"/>
        <v>0</v>
      </c>
      <c r="BJ61" s="104">
        <f ca="1"/>
        <v>0</v>
      </c>
      <c r="BK61" s="104">
        <f ca="1"/>
        <v>0</v>
      </c>
      <c r="BL61" s="104">
        <f ca="1"/>
        <v>0</v>
      </c>
      <c r="BM61" s="104">
        <f ca="1"/>
        <v>0</v>
      </c>
      <c r="BN61" s="104">
        <f ca="1"/>
        <v>0</v>
      </c>
      <c r="BO61" s="104">
        <f ca="1"/>
        <v>0</v>
      </c>
      <c r="BP61" s="104">
        <f ca="1"/>
        <v>0</v>
      </c>
      <c r="BQ61" s="104">
        <f ca="1"/>
        <v>0</v>
      </c>
      <c r="BR61" s="104">
        <f ca="1"/>
        <v>0</v>
      </c>
      <c r="BS61" s="104">
        <f ca="1"/>
        <v>0</v>
      </c>
    </row>
    <row r="62" spans="2:71" ht="16.149999999999999" customHeight="1" x14ac:dyDescent="0.25">
      <c r="B62" s="114"/>
      <c r="C62" s="113"/>
      <c r="D62" s="112"/>
      <c r="E62" s="111"/>
      <c r="F62" s="111"/>
      <c r="G62" s="111"/>
      <c r="H62" s="110"/>
      <c r="I62" s="109"/>
      <c r="J62" s="108"/>
      <c r="K62" s="107"/>
      <c r="L62" s="107"/>
      <c r="M62" s="107"/>
      <c r="N62" s="107"/>
      <c r="O62" s="107"/>
      <c r="P62" s="107"/>
      <c r="Q62" s="107"/>
      <c r="R62" s="107"/>
      <c r="S62" s="107"/>
      <c r="T62" s="107"/>
      <c r="U62" s="107"/>
      <c r="V62" s="107"/>
      <c r="W62" s="107"/>
      <c r="X62" s="107"/>
      <c r="Y62" s="107"/>
      <c r="Z62" s="107"/>
      <c r="AA62" s="107"/>
      <c r="AB62" s="107"/>
      <c r="AC62" s="106"/>
      <c r="AD62" s="106"/>
      <c r="AE62" s="106"/>
      <c r="AF62" s="105"/>
      <c r="AG62" s="105"/>
      <c r="AH62" s="105"/>
      <c r="AI62" s="103"/>
      <c r="AJ62" s="103"/>
      <c r="AK62" s="105" t="str">
        <v>Expense</v>
      </c>
      <c r="AL62" s="105" t="str">
        <v>Work</v>
      </c>
      <c r="AM62" s="105" t="str">
        <v>Reimbursable</v>
      </c>
      <c r="AN62" s="103">
        <f ca="1"/>
        <v>0</v>
      </c>
      <c r="AO62" s="103"/>
      <c r="AP62" s="104">
        <f ca="1"/>
        <v>0</v>
      </c>
      <c r="AQ62" s="104">
        <f ca="1"/>
        <v>0</v>
      </c>
      <c r="AR62" s="104">
        <f ca="1"/>
        <v>0</v>
      </c>
      <c r="AS62" s="104">
        <f ca="1"/>
        <v>0</v>
      </c>
      <c r="AT62" s="104">
        <f ca="1"/>
        <v>0</v>
      </c>
      <c r="AU62" s="104">
        <f ca="1"/>
        <v>0</v>
      </c>
      <c r="AV62" s="104">
        <f ca="1"/>
        <v>0</v>
      </c>
      <c r="AW62" s="104">
        <f ca="1"/>
        <v>0</v>
      </c>
      <c r="AX62" s="104">
        <f ca="1"/>
        <v>0</v>
      </c>
      <c r="AY62" s="104">
        <f ca="1"/>
        <v>0</v>
      </c>
      <c r="AZ62" s="104">
        <f ca="1"/>
        <v>0</v>
      </c>
      <c r="BA62" s="104">
        <f ca="1"/>
        <v>0</v>
      </c>
      <c r="BB62" s="104">
        <f ca="1"/>
        <v>0</v>
      </c>
      <c r="BC62" s="104">
        <f ca="1"/>
        <v>0</v>
      </c>
      <c r="BD62" s="104">
        <f ca="1"/>
        <v>0</v>
      </c>
      <c r="BE62" s="104">
        <f ca="1"/>
        <v>0</v>
      </c>
      <c r="BF62" s="104">
        <f ca="1"/>
        <v>0</v>
      </c>
      <c r="BG62" s="104">
        <f ca="1"/>
        <v>0</v>
      </c>
      <c r="BH62" s="104">
        <f ca="1"/>
        <v>0</v>
      </c>
      <c r="BI62" s="104">
        <f ca="1"/>
        <v>0</v>
      </c>
      <c r="BJ62" s="104">
        <f ca="1"/>
        <v>0</v>
      </c>
      <c r="BK62" s="104">
        <f ca="1"/>
        <v>0</v>
      </c>
      <c r="BL62" s="104">
        <f ca="1"/>
        <v>0</v>
      </c>
      <c r="BM62" s="104">
        <f ca="1"/>
        <v>0</v>
      </c>
      <c r="BN62" s="104">
        <f ca="1"/>
        <v>0</v>
      </c>
      <c r="BO62" s="104">
        <f ca="1"/>
        <v>0</v>
      </c>
      <c r="BP62" s="104">
        <f ca="1"/>
        <v>0</v>
      </c>
      <c r="BQ62" s="104">
        <f ca="1"/>
        <v>0</v>
      </c>
      <c r="BR62" s="104">
        <f ca="1"/>
        <v>0</v>
      </c>
      <c r="BS62" s="104">
        <f ca="1"/>
        <v>0</v>
      </c>
    </row>
    <row r="63" spans="2:71" ht="16.149999999999999" customHeight="1" x14ac:dyDescent="0.25">
      <c r="B63" s="114"/>
      <c r="C63" s="113"/>
      <c r="D63" s="112"/>
      <c r="E63" s="111"/>
      <c r="F63" s="111"/>
      <c r="G63" s="111"/>
      <c r="H63" s="110"/>
      <c r="I63" s="109"/>
      <c r="J63" s="108"/>
      <c r="K63" s="107"/>
      <c r="L63" s="107"/>
      <c r="M63" s="107"/>
      <c r="N63" s="107"/>
      <c r="O63" s="107"/>
      <c r="P63" s="107"/>
      <c r="Q63" s="107"/>
      <c r="R63" s="107"/>
      <c r="S63" s="107"/>
      <c r="T63" s="107"/>
      <c r="U63" s="107"/>
      <c r="V63" s="107"/>
      <c r="W63" s="107"/>
      <c r="X63" s="107"/>
      <c r="Y63" s="107"/>
      <c r="Z63" s="107"/>
      <c r="AA63" s="107"/>
      <c r="AB63" s="107"/>
      <c r="AC63" s="106"/>
      <c r="AD63" s="106"/>
      <c r="AE63" s="106"/>
      <c r="AF63" s="105"/>
      <c r="AG63" s="105"/>
      <c r="AH63" s="105"/>
      <c r="AI63" s="103"/>
      <c r="AJ63" s="103"/>
      <c r="AK63" s="105" t="str">
        <v>Expense</v>
      </c>
      <c r="AL63" s="105" t="str">
        <v>personal</v>
      </c>
      <c r="AM63" s="105" t="str">
        <v>Move to NJ</v>
      </c>
      <c r="AN63" s="103">
        <f ca="1"/>
        <v>0</v>
      </c>
      <c r="AO63" s="103"/>
      <c r="AP63" s="104">
        <f ca="1"/>
        <v>0</v>
      </c>
      <c r="AQ63" s="104">
        <f ca="1"/>
        <v>0</v>
      </c>
      <c r="AR63" s="104">
        <f ca="1"/>
        <v>0</v>
      </c>
      <c r="AS63" s="104">
        <f ca="1"/>
        <v>0</v>
      </c>
      <c r="AT63" s="104">
        <f ca="1"/>
        <v>0</v>
      </c>
      <c r="AU63" s="104">
        <f ca="1"/>
        <v>0</v>
      </c>
      <c r="AV63" s="104">
        <f ca="1"/>
        <v>0</v>
      </c>
      <c r="AW63" s="104">
        <f ca="1"/>
        <v>0</v>
      </c>
      <c r="AX63" s="104">
        <f ca="1"/>
        <v>0</v>
      </c>
      <c r="AY63" s="104">
        <f ca="1"/>
        <v>0</v>
      </c>
      <c r="AZ63" s="104">
        <f ca="1"/>
        <v>0</v>
      </c>
      <c r="BA63" s="104">
        <f ca="1"/>
        <v>0</v>
      </c>
      <c r="BB63" s="104">
        <f ca="1"/>
        <v>0</v>
      </c>
      <c r="BC63" s="104">
        <f ca="1"/>
        <v>0</v>
      </c>
      <c r="BD63" s="104">
        <f ca="1"/>
        <v>0</v>
      </c>
      <c r="BE63" s="104">
        <f ca="1"/>
        <v>0</v>
      </c>
      <c r="BF63" s="104">
        <f ca="1"/>
        <v>0</v>
      </c>
      <c r="BG63" s="104">
        <f ca="1"/>
        <v>0</v>
      </c>
      <c r="BH63" s="104">
        <f ca="1"/>
        <v>0</v>
      </c>
      <c r="BI63" s="104">
        <f ca="1"/>
        <v>0</v>
      </c>
      <c r="BJ63" s="104">
        <f ca="1"/>
        <v>0</v>
      </c>
      <c r="BK63" s="104">
        <f ca="1"/>
        <v>0</v>
      </c>
      <c r="BL63" s="104">
        <f ca="1"/>
        <v>0</v>
      </c>
      <c r="BM63" s="104">
        <f ca="1"/>
        <v>0</v>
      </c>
      <c r="BN63" s="104">
        <f ca="1"/>
        <v>0</v>
      </c>
      <c r="BO63" s="104">
        <f ca="1"/>
        <v>0</v>
      </c>
      <c r="BP63" s="104">
        <f ca="1"/>
        <v>0</v>
      </c>
      <c r="BQ63" s="104">
        <f ca="1"/>
        <v>0</v>
      </c>
      <c r="BR63" s="104">
        <f ca="1"/>
        <v>0</v>
      </c>
      <c r="BS63" s="104">
        <f ca="1"/>
        <v>0</v>
      </c>
    </row>
    <row r="64" spans="2:71" ht="16.149999999999999" customHeight="1" x14ac:dyDescent="0.25">
      <c r="B64" s="114"/>
      <c r="C64" s="113"/>
      <c r="D64" s="112"/>
      <c r="E64" s="111"/>
      <c r="F64" s="111"/>
      <c r="G64" s="111"/>
      <c r="H64" s="110"/>
      <c r="I64" s="109"/>
      <c r="J64" s="108"/>
      <c r="K64" s="107"/>
      <c r="L64" s="107"/>
      <c r="M64" s="107"/>
      <c r="N64" s="107"/>
      <c r="O64" s="107"/>
      <c r="P64" s="107"/>
      <c r="Q64" s="107"/>
      <c r="R64" s="107"/>
      <c r="S64" s="107"/>
      <c r="T64" s="107"/>
      <c r="U64" s="107"/>
      <c r="V64" s="107"/>
      <c r="W64" s="107"/>
      <c r="X64" s="107"/>
      <c r="Y64" s="107"/>
      <c r="Z64" s="107"/>
      <c r="AA64" s="107"/>
      <c r="AB64" s="107"/>
      <c r="AC64" s="106"/>
      <c r="AD64" s="106"/>
      <c r="AE64" s="106"/>
      <c r="AF64" s="105"/>
      <c r="AG64" s="105"/>
      <c r="AH64" s="105"/>
      <c r="AI64" s="103"/>
      <c r="AJ64" s="103"/>
      <c r="AK64" s="105" t="str">
        <v>Expense</v>
      </c>
      <c r="AL64" s="105" t="str">
        <v>Rental Expense</v>
      </c>
      <c r="AM64" s="105" t="str">
        <v>229 Center Water &amp; Taxes</v>
      </c>
      <c r="AN64" s="103">
        <f ca="1"/>
        <v>0</v>
      </c>
      <c r="AO64" s="103"/>
      <c r="AP64" s="104">
        <f ca="1"/>
        <v>0</v>
      </c>
      <c r="AQ64" s="104">
        <f ca="1"/>
        <v>0</v>
      </c>
      <c r="AR64" s="104">
        <f ca="1"/>
        <v>0</v>
      </c>
      <c r="AS64" s="104">
        <f ca="1"/>
        <v>0</v>
      </c>
      <c r="AT64" s="104">
        <f ca="1"/>
        <v>0</v>
      </c>
      <c r="AU64" s="104">
        <f ca="1"/>
        <v>0</v>
      </c>
      <c r="AV64" s="104">
        <f ca="1"/>
        <v>0</v>
      </c>
      <c r="AW64" s="104">
        <f ca="1"/>
        <v>0</v>
      </c>
      <c r="AX64" s="104">
        <f ca="1"/>
        <v>0</v>
      </c>
      <c r="AY64" s="104">
        <f ca="1"/>
        <v>0</v>
      </c>
      <c r="AZ64" s="104">
        <f ca="1"/>
        <v>0</v>
      </c>
      <c r="BA64" s="104">
        <f ca="1"/>
        <v>0</v>
      </c>
      <c r="BB64" s="104">
        <f ca="1"/>
        <v>0</v>
      </c>
      <c r="BC64" s="104">
        <f ca="1"/>
        <v>0</v>
      </c>
      <c r="BD64" s="104">
        <f ca="1"/>
        <v>0</v>
      </c>
      <c r="BE64" s="104">
        <f ca="1"/>
        <v>0</v>
      </c>
      <c r="BF64" s="104">
        <f ca="1"/>
        <v>0</v>
      </c>
      <c r="BG64" s="104">
        <f ca="1"/>
        <v>0</v>
      </c>
      <c r="BH64" s="104">
        <f ca="1"/>
        <v>0</v>
      </c>
      <c r="BI64" s="104">
        <f ca="1"/>
        <v>0</v>
      </c>
      <c r="BJ64" s="104">
        <f ca="1"/>
        <v>0</v>
      </c>
      <c r="BK64" s="104">
        <f ca="1"/>
        <v>0</v>
      </c>
      <c r="BL64" s="104">
        <f ca="1"/>
        <v>0</v>
      </c>
      <c r="BM64" s="104">
        <f ca="1"/>
        <v>0</v>
      </c>
      <c r="BN64" s="104">
        <f ca="1"/>
        <v>0</v>
      </c>
      <c r="BO64" s="104">
        <f ca="1"/>
        <v>0</v>
      </c>
      <c r="BP64" s="104">
        <f ca="1"/>
        <v>0</v>
      </c>
      <c r="BQ64" s="104">
        <f ca="1"/>
        <v>0</v>
      </c>
      <c r="BR64" s="104">
        <f ca="1"/>
        <v>0</v>
      </c>
      <c r="BS64" s="104">
        <f ca="1"/>
        <v>0</v>
      </c>
    </row>
    <row r="65" spans="2:71" ht="16.149999999999999" customHeight="1" x14ac:dyDescent="0.25">
      <c r="B65" s="114"/>
      <c r="C65" s="113"/>
      <c r="D65" s="112"/>
      <c r="E65" s="111"/>
      <c r="F65" s="111"/>
      <c r="G65" s="111"/>
      <c r="H65" s="110"/>
      <c r="I65" s="109"/>
      <c r="J65" s="108"/>
      <c r="K65" s="107"/>
      <c r="L65" s="107"/>
      <c r="M65" s="107"/>
      <c r="N65" s="107"/>
      <c r="O65" s="107"/>
      <c r="P65" s="107"/>
      <c r="Q65" s="107"/>
      <c r="R65" s="107"/>
      <c r="S65" s="107"/>
      <c r="T65" s="107"/>
      <c r="U65" s="107"/>
      <c r="V65" s="107"/>
      <c r="W65" s="107"/>
      <c r="X65" s="107"/>
      <c r="Y65" s="107"/>
      <c r="Z65" s="107"/>
      <c r="AA65" s="107"/>
      <c r="AB65" s="107"/>
      <c r="AC65" s="106"/>
      <c r="AD65" s="106"/>
      <c r="AE65" s="106"/>
      <c r="AF65" s="105"/>
      <c r="AG65" s="105"/>
      <c r="AH65" s="105"/>
      <c r="AI65" s="103"/>
      <c r="AJ65" s="103"/>
      <c r="AK65" s="105" t="str">
        <v>Expense</v>
      </c>
      <c r="AL65" s="105" t="str">
        <v>Rental Expense</v>
      </c>
      <c r="AM65" s="105" t="str">
        <v>229 Insurance</v>
      </c>
      <c r="AN65" s="103">
        <f ca="1"/>
        <v>0</v>
      </c>
      <c r="AO65" s="103"/>
      <c r="AP65" s="104">
        <f ca="1"/>
        <v>0</v>
      </c>
      <c r="AQ65" s="104">
        <f ca="1"/>
        <v>0</v>
      </c>
      <c r="AR65" s="104">
        <f ca="1"/>
        <v>0</v>
      </c>
      <c r="AS65" s="104">
        <f ca="1"/>
        <v>0</v>
      </c>
      <c r="AT65" s="104">
        <f ca="1"/>
        <v>0</v>
      </c>
      <c r="AU65" s="104">
        <f ca="1"/>
        <v>0</v>
      </c>
      <c r="AV65" s="104">
        <f ca="1"/>
        <v>0</v>
      </c>
      <c r="AW65" s="104">
        <f ca="1"/>
        <v>0</v>
      </c>
      <c r="AX65" s="104">
        <f ca="1"/>
        <v>0</v>
      </c>
      <c r="AY65" s="104">
        <f ca="1"/>
        <v>0</v>
      </c>
      <c r="AZ65" s="104">
        <f ca="1"/>
        <v>0</v>
      </c>
      <c r="BA65" s="104">
        <f ca="1"/>
        <v>0</v>
      </c>
      <c r="BB65" s="104">
        <f ca="1"/>
        <v>0</v>
      </c>
      <c r="BC65" s="104">
        <f ca="1"/>
        <v>0</v>
      </c>
      <c r="BD65" s="104">
        <f ca="1"/>
        <v>0</v>
      </c>
      <c r="BE65" s="104">
        <f ca="1"/>
        <v>0</v>
      </c>
      <c r="BF65" s="104">
        <f ca="1"/>
        <v>0</v>
      </c>
      <c r="BG65" s="104">
        <f ca="1"/>
        <v>0</v>
      </c>
      <c r="BH65" s="104">
        <f ca="1"/>
        <v>0</v>
      </c>
      <c r="BI65" s="104">
        <f ca="1"/>
        <v>0</v>
      </c>
      <c r="BJ65" s="104">
        <f ca="1"/>
        <v>0</v>
      </c>
      <c r="BK65" s="104">
        <f ca="1"/>
        <v>0</v>
      </c>
      <c r="BL65" s="104">
        <f ca="1"/>
        <v>0</v>
      </c>
      <c r="BM65" s="104">
        <f ca="1"/>
        <v>0</v>
      </c>
      <c r="BN65" s="104">
        <f ca="1"/>
        <v>0</v>
      </c>
      <c r="BO65" s="104">
        <f ca="1"/>
        <v>0</v>
      </c>
      <c r="BP65" s="104">
        <f ca="1"/>
        <v>0</v>
      </c>
      <c r="BQ65" s="104">
        <f ca="1"/>
        <v>0</v>
      </c>
      <c r="BR65" s="104">
        <f ca="1"/>
        <v>0</v>
      </c>
      <c r="BS65" s="104">
        <f ca="1"/>
        <v>0</v>
      </c>
    </row>
    <row r="66" spans="2:71" ht="16.149999999999999" customHeight="1" x14ac:dyDescent="0.25">
      <c r="B66" s="114"/>
      <c r="C66" s="113"/>
      <c r="D66" s="112"/>
      <c r="E66" s="111"/>
      <c r="F66" s="111"/>
      <c r="G66" s="111"/>
      <c r="H66" s="110"/>
      <c r="I66" s="109"/>
      <c r="J66" s="108"/>
      <c r="K66" s="107"/>
      <c r="L66" s="107"/>
      <c r="M66" s="107"/>
      <c r="N66" s="107"/>
      <c r="O66" s="107"/>
      <c r="P66" s="107"/>
      <c r="Q66" s="107"/>
      <c r="R66" s="107"/>
      <c r="S66" s="107"/>
      <c r="T66" s="107"/>
      <c r="U66" s="107"/>
      <c r="V66" s="107"/>
      <c r="W66" s="107"/>
      <c r="X66" s="107"/>
      <c r="Y66" s="107"/>
      <c r="Z66" s="107"/>
      <c r="AA66" s="107"/>
      <c r="AB66" s="107"/>
      <c r="AC66" s="106"/>
      <c r="AD66" s="106"/>
      <c r="AE66" s="106"/>
      <c r="AF66" s="105"/>
      <c r="AG66" s="105"/>
      <c r="AH66" s="105"/>
      <c r="AI66" s="103"/>
      <c r="AJ66" s="103"/>
      <c r="AK66" s="105" t="str">
        <v>Income</v>
      </c>
      <c r="AL66" s="105" t="str">
        <v>Rental Income</v>
      </c>
      <c r="AM66" s="105" t="str">
        <v>100 E Stiles Rent</v>
      </c>
      <c r="AN66" s="103">
        <f ca="1"/>
        <v>0</v>
      </c>
      <c r="AO66" s="103"/>
      <c r="AP66" s="104">
        <f ca="1"/>
        <v>0</v>
      </c>
      <c r="AQ66" s="104">
        <f ca="1"/>
        <v>0</v>
      </c>
      <c r="AR66" s="104">
        <f ca="1"/>
        <v>0</v>
      </c>
      <c r="AS66" s="104">
        <f ca="1"/>
        <v>0</v>
      </c>
      <c r="AT66" s="104">
        <f ca="1"/>
        <v>0</v>
      </c>
      <c r="AU66" s="104">
        <f ca="1"/>
        <v>0</v>
      </c>
      <c r="AV66" s="104">
        <f ca="1"/>
        <v>0</v>
      </c>
      <c r="AW66" s="104">
        <f ca="1"/>
        <v>0</v>
      </c>
      <c r="AX66" s="104">
        <f ca="1"/>
        <v>0</v>
      </c>
      <c r="AY66" s="104">
        <f ca="1"/>
        <v>0</v>
      </c>
      <c r="AZ66" s="104">
        <f ca="1"/>
        <v>0</v>
      </c>
      <c r="BA66" s="104">
        <f ca="1"/>
        <v>0</v>
      </c>
      <c r="BB66" s="104">
        <f ca="1"/>
        <v>0</v>
      </c>
      <c r="BC66" s="104">
        <f ca="1"/>
        <v>0</v>
      </c>
      <c r="BD66" s="104">
        <f ca="1"/>
        <v>0</v>
      </c>
      <c r="BE66" s="104">
        <f ca="1"/>
        <v>0</v>
      </c>
      <c r="BF66" s="104">
        <f ca="1"/>
        <v>0</v>
      </c>
      <c r="BG66" s="104">
        <f ca="1"/>
        <v>0</v>
      </c>
      <c r="BH66" s="104">
        <f ca="1"/>
        <v>0</v>
      </c>
      <c r="BI66" s="104">
        <f ca="1"/>
        <v>0</v>
      </c>
      <c r="BJ66" s="104">
        <f ca="1"/>
        <v>0</v>
      </c>
      <c r="BK66" s="104">
        <f ca="1"/>
        <v>0</v>
      </c>
      <c r="BL66" s="104">
        <f ca="1"/>
        <v>0</v>
      </c>
      <c r="BM66" s="104">
        <f ca="1"/>
        <v>0</v>
      </c>
      <c r="BN66" s="104">
        <f ca="1"/>
        <v>0</v>
      </c>
      <c r="BO66" s="104">
        <f ca="1"/>
        <v>0</v>
      </c>
      <c r="BP66" s="104">
        <f ca="1"/>
        <v>0</v>
      </c>
      <c r="BQ66" s="104">
        <f ca="1"/>
        <v>0</v>
      </c>
      <c r="BR66" s="104">
        <f ca="1"/>
        <v>0</v>
      </c>
      <c r="BS66" s="104">
        <f ca="1"/>
        <v>0</v>
      </c>
    </row>
    <row r="67" spans="2:71" ht="16.149999999999999" customHeight="1" x14ac:dyDescent="0.25">
      <c r="B67" s="114"/>
      <c r="C67" s="113"/>
      <c r="D67" s="112"/>
      <c r="E67" s="111"/>
      <c r="F67" s="111"/>
      <c r="G67" s="111"/>
      <c r="H67" s="110"/>
      <c r="I67" s="109"/>
      <c r="J67" s="108"/>
      <c r="K67" s="107"/>
      <c r="L67" s="107"/>
      <c r="M67" s="107"/>
      <c r="N67" s="107"/>
      <c r="O67" s="107"/>
      <c r="P67" s="107"/>
      <c r="Q67" s="107"/>
      <c r="R67" s="107"/>
      <c r="S67" s="107"/>
      <c r="T67" s="107"/>
      <c r="U67" s="107"/>
      <c r="V67" s="107"/>
      <c r="W67" s="107"/>
      <c r="X67" s="107"/>
      <c r="Y67" s="107"/>
      <c r="Z67" s="107"/>
      <c r="AA67" s="107"/>
      <c r="AB67" s="107"/>
      <c r="AC67" s="106"/>
      <c r="AD67" s="106"/>
      <c r="AE67" s="106"/>
      <c r="AF67" s="105"/>
      <c r="AG67" s="105"/>
      <c r="AH67" s="105"/>
      <c r="AI67" s="103"/>
      <c r="AJ67" s="103"/>
      <c r="AK67" s="105" t="str">
        <v>Income</v>
      </c>
      <c r="AL67" s="105" t="str">
        <v>Rental Income</v>
      </c>
      <c r="AM67" s="105" t="str">
        <v>106 N Newport Rent</v>
      </c>
      <c r="AN67" s="103">
        <f ca="1"/>
        <v>0</v>
      </c>
      <c r="AO67" s="103"/>
      <c r="AP67" s="104">
        <f ca="1"/>
        <v>0</v>
      </c>
      <c r="AQ67" s="104">
        <f ca="1"/>
        <v>0</v>
      </c>
      <c r="AR67" s="104">
        <f ca="1"/>
        <v>0</v>
      </c>
      <c r="AS67" s="104">
        <f ca="1"/>
        <v>0</v>
      </c>
      <c r="AT67" s="104">
        <f ca="1"/>
        <v>0</v>
      </c>
      <c r="AU67" s="104">
        <f ca="1"/>
        <v>0</v>
      </c>
      <c r="AV67" s="104">
        <f ca="1"/>
        <v>0</v>
      </c>
      <c r="AW67" s="104">
        <f ca="1"/>
        <v>0</v>
      </c>
      <c r="AX67" s="104">
        <f ca="1"/>
        <v>0</v>
      </c>
      <c r="AY67" s="104">
        <f ca="1"/>
        <v>0</v>
      </c>
      <c r="AZ67" s="104">
        <f ca="1"/>
        <v>0</v>
      </c>
      <c r="BA67" s="104">
        <f ca="1"/>
        <v>0</v>
      </c>
      <c r="BB67" s="104">
        <f ca="1"/>
        <v>0</v>
      </c>
      <c r="BC67" s="104">
        <f ca="1"/>
        <v>0</v>
      </c>
      <c r="BD67" s="104">
        <f ca="1"/>
        <v>0</v>
      </c>
      <c r="BE67" s="104">
        <f ca="1"/>
        <v>0</v>
      </c>
      <c r="BF67" s="104">
        <f ca="1"/>
        <v>0</v>
      </c>
      <c r="BG67" s="104">
        <f ca="1"/>
        <v>0</v>
      </c>
      <c r="BH67" s="104">
        <f ca="1"/>
        <v>0</v>
      </c>
      <c r="BI67" s="104">
        <f ca="1"/>
        <v>0</v>
      </c>
      <c r="BJ67" s="104">
        <f ca="1"/>
        <v>0</v>
      </c>
      <c r="BK67" s="104">
        <f ca="1"/>
        <v>0</v>
      </c>
      <c r="BL67" s="104">
        <f ca="1"/>
        <v>0</v>
      </c>
      <c r="BM67" s="104">
        <f ca="1"/>
        <v>0</v>
      </c>
      <c r="BN67" s="104">
        <f ca="1"/>
        <v>0</v>
      </c>
      <c r="BO67" s="104">
        <f ca="1"/>
        <v>0</v>
      </c>
      <c r="BP67" s="104">
        <f ca="1"/>
        <v>0</v>
      </c>
      <c r="BQ67" s="104">
        <f ca="1"/>
        <v>0</v>
      </c>
      <c r="BR67" s="104">
        <f ca="1"/>
        <v>0</v>
      </c>
      <c r="BS67" s="104">
        <f ca="1"/>
        <v>0</v>
      </c>
    </row>
    <row r="68" spans="2:71" ht="16.149999999999999" customHeight="1" x14ac:dyDescent="0.25">
      <c r="B68" s="114"/>
      <c r="C68" s="113"/>
      <c r="D68" s="112"/>
      <c r="E68" s="111"/>
      <c r="F68" s="111"/>
      <c r="G68" s="111"/>
      <c r="H68" s="110"/>
      <c r="I68" s="109"/>
      <c r="J68" s="108"/>
      <c r="K68" s="107"/>
      <c r="L68" s="107"/>
      <c r="M68" s="107"/>
      <c r="N68" s="107"/>
      <c r="O68" s="107"/>
      <c r="P68" s="107"/>
      <c r="Q68" s="107"/>
      <c r="R68" s="107"/>
      <c r="S68" s="107"/>
      <c r="T68" s="107"/>
      <c r="U68" s="107"/>
      <c r="V68" s="107"/>
      <c r="W68" s="107"/>
      <c r="X68" s="107"/>
      <c r="Y68" s="107"/>
      <c r="Z68" s="107"/>
      <c r="AA68" s="107"/>
      <c r="AB68" s="107"/>
      <c r="AC68" s="106"/>
      <c r="AD68" s="106"/>
      <c r="AE68" s="106"/>
      <c r="AF68" s="105"/>
      <c r="AG68" s="105"/>
      <c r="AH68" s="105"/>
      <c r="AI68" s="103"/>
      <c r="AJ68" s="103"/>
      <c r="AK68" s="105" t="str">
        <v>Expense</v>
      </c>
      <c r="AL68" s="105" t="str">
        <v>Seattle House</v>
      </c>
      <c r="AM68" s="105" t="str">
        <v>Seattle Maint</v>
      </c>
      <c r="AN68" s="103">
        <f ca="1"/>
        <v>0</v>
      </c>
      <c r="AO68" s="103"/>
      <c r="AP68" s="104">
        <f ca="1"/>
        <v>0</v>
      </c>
      <c r="AQ68" s="104">
        <f ca="1"/>
        <v>0</v>
      </c>
      <c r="AR68" s="104">
        <f ca="1"/>
        <v>0</v>
      </c>
      <c r="AS68" s="104">
        <f ca="1"/>
        <v>0</v>
      </c>
      <c r="AT68" s="104">
        <f ca="1"/>
        <v>0</v>
      </c>
      <c r="AU68" s="104">
        <f ca="1"/>
        <v>0</v>
      </c>
      <c r="AV68" s="104">
        <f ca="1"/>
        <v>0</v>
      </c>
      <c r="AW68" s="104">
        <f ca="1"/>
        <v>0</v>
      </c>
      <c r="AX68" s="104">
        <f ca="1"/>
        <v>0</v>
      </c>
      <c r="AY68" s="104">
        <f ca="1"/>
        <v>0</v>
      </c>
      <c r="AZ68" s="104">
        <f ca="1"/>
        <v>0</v>
      </c>
      <c r="BA68" s="104">
        <f ca="1"/>
        <v>0</v>
      </c>
      <c r="BB68" s="104">
        <f ca="1"/>
        <v>0</v>
      </c>
      <c r="BC68" s="104">
        <f ca="1"/>
        <v>0</v>
      </c>
      <c r="BD68" s="104">
        <f ca="1"/>
        <v>0</v>
      </c>
      <c r="BE68" s="104">
        <f ca="1"/>
        <v>0</v>
      </c>
      <c r="BF68" s="104">
        <f ca="1"/>
        <v>0</v>
      </c>
      <c r="BG68" s="104">
        <f ca="1"/>
        <v>0</v>
      </c>
      <c r="BH68" s="104">
        <f ca="1"/>
        <v>0</v>
      </c>
      <c r="BI68" s="104">
        <f ca="1"/>
        <v>0</v>
      </c>
      <c r="BJ68" s="104">
        <f ca="1"/>
        <v>0</v>
      </c>
      <c r="BK68" s="104">
        <f ca="1"/>
        <v>0</v>
      </c>
      <c r="BL68" s="104">
        <f ca="1"/>
        <v>0</v>
      </c>
      <c r="BM68" s="104">
        <f ca="1"/>
        <v>0</v>
      </c>
      <c r="BN68" s="104">
        <f ca="1"/>
        <v>0</v>
      </c>
      <c r="BO68" s="104">
        <f ca="1"/>
        <v>0</v>
      </c>
      <c r="BP68" s="104">
        <f ca="1"/>
        <v>0</v>
      </c>
      <c r="BQ68" s="104">
        <f ca="1"/>
        <v>0</v>
      </c>
      <c r="BR68" s="104">
        <f ca="1"/>
        <v>0</v>
      </c>
      <c r="BS68" s="104">
        <f ca="1"/>
        <v>0</v>
      </c>
    </row>
    <row r="69" spans="2:71" ht="16.149999999999999" customHeight="1" x14ac:dyDescent="0.25">
      <c r="B69" s="114"/>
      <c r="C69" s="113"/>
      <c r="D69" s="112"/>
      <c r="E69" s="111"/>
      <c r="F69" s="111"/>
      <c r="G69" s="111"/>
      <c r="H69" s="110"/>
      <c r="I69" s="109"/>
      <c r="J69" s="108"/>
      <c r="K69" s="107"/>
      <c r="L69" s="107"/>
      <c r="M69" s="107"/>
      <c r="N69" s="107"/>
      <c r="O69" s="107"/>
      <c r="P69" s="107"/>
      <c r="Q69" s="107"/>
      <c r="R69" s="107"/>
      <c r="S69" s="107"/>
      <c r="T69" s="107"/>
      <c r="U69" s="107"/>
      <c r="V69" s="107"/>
      <c r="W69" s="107"/>
      <c r="X69" s="107"/>
      <c r="Y69" s="107"/>
      <c r="Z69" s="107"/>
      <c r="AA69" s="107"/>
      <c r="AB69" s="107"/>
      <c r="AC69" s="106"/>
      <c r="AD69" s="106"/>
      <c r="AE69" s="106"/>
      <c r="AF69" s="105"/>
      <c r="AG69" s="105"/>
      <c r="AH69" s="105"/>
      <c r="AI69" s="103"/>
      <c r="AJ69" s="103"/>
      <c r="AK69" s="105" t="str">
        <v>Expense</v>
      </c>
      <c r="AL69" s="105" t="str">
        <v>Seattle House</v>
      </c>
      <c r="AM69" s="105" t="str">
        <v>Seattle Mortgage</v>
      </c>
      <c r="AN69" s="103">
        <f ca="1"/>
        <v>0</v>
      </c>
      <c r="AO69" s="103"/>
      <c r="AP69" s="104">
        <f ca="1"/>
        <v>0</v>
      </c>
      <c r="AQ69" s="104">
        <f ca="1"/>
        <v>0</v>
      </c>
      <c r="AR69" s="104">
        <f ca="1"/>
        <v>0</v>
      </c>
      <c r="AS69" s="104">
        <f ca="1"/>
        <v>0</v>
      </c>
      <c r="AT69" s="104">
        <f ca="1"/>
        <v>0</v>
      </c>
      <c r="AU69" s="104">
        <f ca="1"/>
        <v>0</v>
      </c>
      <c r="AV69" s="104">
        <f ca="1"/>
        <v>0</v>
      </c>
      <c r="AW69" s="104">
        <f ca="1"/>
        <v>0</v>
      </c>
      <c r="AX69" s="104">
        <f ca="1"/>
        <v>0</v>
      </c>
      <c r="AY69" s="104">
        <f ca="1"/>
        <v>0</v>
      </c>
      <c r="AZ69" s="104">
        <f ca="1"/>
        <v>0</v>
      </c>
      <c r="BA69" s="104">
        <f ca="1"/>
        <v>0</v>
      </c>
      <c r="BB69" s="104">
        <f ca="1"/>
        <v>0</v>
      </c>
      <c r="BC69" s="104">
        <f ca="1"/>
        <v>0</v>
      </c>
      <c r="BD69" s="104">
        <f ca="1"/>
        <v>0</v>
      </c>
      <c r="BE69" s="104">
        <f ca="1"/>
        <v>0</v>
      </c>
      <c r="BF69" s="104">
        <f ca="1"/>
        <v>0</v>
      </c>
      <c r="BG69" s="104">
        <f ca="1"/>
        <v>0</v>
      </c>
      <c r="BH69" s="104">
        <f ca="1"/>
        <v>0</v>
      </c>
      <c r="BI69" s="104">
        <f ca="1"/>
        <v>0</v>
      </c>
      <c r="BJ69" s="104">
        <f ca="1"/>
        <v>0</v>
      </c>
      <c r="BK69" s="104">
        <f ca="1"/>
        <v>0</v>
      </c>
      <c r="BL69" s="104">
        <f ca="1"/>
        <v>0</v>
      </c>
      <c r="BM69" s="104">
        <f ca="1"/>
        <v>0</v>
      </c>
      <c r="BN69" s="104">
        <f ca="1"/>
        <v>0</v>
      </c>
      <c r="BO69" s="104">
        <f ca="1"/>
        <v>0</v>
      </c>
      <c r="BP69" s="104">
        <f ca="1"/>
        <v>0</v>
      </c>
      <c r="BQ69" s="104">
        <f ca="1"/>
        <v>0</v>
      </c>
      <c r="BR69" s="104">
        <f ca="1"/>
        <v>0</v>
      </c>
      <c r="BS69" s="104">
        <f ca="1"/>
        <v>0</v>
      </c>
    </row>
    <row r="70" spans="2:71" ht="16.149999999999999" customHeight="1" x14ac:dyDescent="0.25">
      <c r="B70" s="114"/>
      <c r="C70" s="113"/>
      <c r="D70" s="112"/>
      <c r="E70" s="111"/>
      <c r="F70" s="111"/>
      <c r="G70" s="111"/>
      <c r="H70" s="110"/>
      <c r="I70" s="109"/>
      <c r="J70" s="108"/>
      <c r="K70" s="107"/>
      <c r="L70" s="107"/>
      <c r="M70" s="107"/>
      <c r="N70" s="107"/>
      <c r="O70" s="107"/>
      <c r="P70" s="107"/>
      <c r="Q70" s="107"/>
      <c r="R70" s="107"/>
      <c r="S70" s="107"/>
      <c r="T70" s="107"/>
      <c r="U70" s="107"/>
      <c r="V70" s="107"/>
      <c r="W70" s="107"/>
      <c r="X70" s="107"/>
      <c r="Y70" s="107"/>
      <c r="Z70" s="107"/>
      <c r="AA70" s="107"/>
      <c r="AB70" s="107"/>
      <c r="AC70" s="106"/>
      <c r="AD70" s="106"/>
      <c r="AE70" s="106"/>
      <c r="AF70" s="105"/>
      <c r="AG70" s="105"/>
      <c r="AH70" s="105"/>
      <c r="AI70" s="103"/>
      <c r="AJ70" s="103"/>
      <c r="AK70" s="105" t="str">
        <v>Expense</v>
      </c>
      <c r="AL70" s="105" t="str">
        <v>Taxes</v>
      </c>
      <c r="AM70" s="105" t="str">
        <v>Fed Income Tax</v>
      </c>
      <c r="AN70" s="103">
        <f ca="1"/>
        <v>0</v>
      </c>
      <c r="AO70" s="103"/>
      <c r="AP70" s="104">
        <f ca="1"/>
        <v>0</v>
      </c>
      <c r="AQ70" s="104">
        <f ca="1"/>
        <v>0</v>
      </c>
      <c r="AR70" s="104">
        <f ca="1"/>
        <v>0</v>
      </c>
      <c r="AS70" s="104">
        <f ca="1"/>
        <v>0</v>
      </c>
      <c r="AT70" s="104">
        <f ca="1"/>
        <v>0</v>
      </c>
      <c r="AU70" s="104">
        <f ca="1"/>
        <v>0</v>
      </c>
      <c r="AV70" s="104">
        <f ca="1"/>
        <v>0</v>
      </c>
      <c r="AW70" s="104">
        <f ca="1"/>
        <v>0</v>
      </c>
      <c r="AX70" s="104">
        <f ca="1"/>
        <v>0</v>
      </c>
      <c r="AY70" s="104">
        <f ca="1"/>
        <v>0</v>
      </c>
      <c r="AZ70" s="104">
        <f ca="1"/>
        <v>0</v>
      </c>
      <c r="BA70" s="104">
        <f ca="1"/>
        <v>0</v>
      </c>
      <c r="BB70" s="104">
        <f ca="1"/>
        <v>0</v>
      </c>
      <c r="BC70" s="104">
        <f ca="1"/>
        <v>0</v>
      </c>
      <c r="BD70" s="104">
        <f ca="1"/>
        <v>0</v>
      </c>
      <c r="BE70" s="104">
        <f ca="1"/>
        <v>0</v>
      </c>
      <c r="BF70" s="104">
        <f ca="1"/>
        <v>0</v>
      </c>
      <c r="BG70" s="104">
        <f ca="1"/>
        <v>0</v>
      </c>
      <c r="BH70" s="104">
        <f ca="1"/>
        <v>0</v>
      </c>
      <c r="BI70" s="104">
        <f ca="1"/>
        <v>0</v>
      </c>
      <c r="BJ70" s="104">
        <f ca="1"/>
        <v>0</v>
      </c>
      <c r="BK70" s="104">
        <f ca="1"/>
        <v>0</v>
      </c>
      <c r="BL70" s="104">
        <f ca="1"/>
        <v>0</v>
      </c>
      <c r="BM70" s="104">
        <f ca="1"/>
        <v>0</v>
      </c>
      <c r="BN70" s="104">
        <f ca="1"/>
        <v>0</v>
      </c>
      <c r="BO70" s="104">
        <f ca="1"/>
        <v>0</v>
      </c>
      <c r="BP70" s="104">
        <f ca="1"/>
        <v>0</v>
      </c>
      <c r="BQ70" s="104">
        <f ca="1"/>
        <v>0</v>
      </c>
      <c r="BR70" s="104">
        <f ca="1"/>
        <v>0</v>
      </c>
      <c r="BS70" s="104">
        <f ca="1"/>
        <v>0</v>
      </c>
    </row>
    <row r="71" spans="2:71" ht="16.149999999999999" customHeight="1" x14ac:dyDescent="0.25">
      <c r="B71" s="114"/>
      <c r="C71" s="113"/>
      <c r="D71" s="112"/>
      <c r="E71" s="111"/>
      <c r="F71" s="111"/>
      <c r="G71" s="111"/>
      <c r="H71" s="110"/>
      <c r="I71" s="109"/>
      <c r="J71" s="108"/>
      <c r="K71" s="107"/>
      <c r="L71" s="107"/>
      <c r="M71" s="107"/>
      <c r="N71" s="107"/>
      <c r="O71" s="107"/>
      <c r="P71" s="107"/>
      <c r="Q71" s="107"/>
      <c r="R71" s="107"/>
      <c r="S71" s="107"/>
      <c r="T71" s="107"/>
      <c r="U71" s="107"/>
      <c r="V71" s="107"/>
      <c r="W71" s="107"/>
      <c r="X71" s="107"/>
      <c r="Y71" s="107"/>
      <c r="Z71" s="107"/>
      <c r="AA71" s="107"/>
      <c r="AB71" s="107"/>
      <c r="AC71" s="106"/>
      <c r="AD71" s="106"/>
      <c r="AE71" s="106"/>
      <c r="AF71" s="105"/>
      <c r="AG71" s="105"/>
      <c r="AH71" s="105"/>
      <c r="AI71" s="103"/>
      <c r="AJ71" s="103"/>
      <c r="AK71" s="105" t="str">
        <v>Expense</v>
      </c>
      <c r="AL71" s="105" t="str">
        <v>Taxes</v>
      </c>
      <c r="AM71" s="105" t="str">
        <v>NJ State Income Tax</v>
      </c>
      <c r="AN71" s="103">
        <f ca="1"/>
        <v>0</v>
      </c>
      <c r="AO71" s="103"/>
      <c r="AP71" s="104">
        <f ca="1"/>
        <v>0</v>
      </c>
      <c r="AQ71" s="104">
        <f ca="1"/>
        <v>0</v>
      </c>
      <c r="AR71" s="104">
        <f ca="1"/>
        <v>0</v>
      </c>
      <c r="AS71" s="104">
        <f ca="1"/>
        <v>0</v>
      </c>
      <c r="AT71" s="104">
        <f ca="1"/>
        <v>0</v>
      </c>
      <c r="AU71" s="104">
        <f ca="1"/>
        <v>0</v>
      </c>
      <c r="AV71" s="104">
        <f ca="1"/>
        <v>0</v>
      </c>
      <c r="AW71" s="104">
        <f ca="1"/>
        <v>0</v>
      </c>
      <c r="AX71" s="104">
        <f ca="1"/>
        <v>0</v>
      </c>
      <c r="AY71" s="104">
        <f ca="1"/>
        <v>0</v>
      </c>
      <c r="AZ71" s="104">
        <f ca="1"/>
        <v>0</v>
      </c>
      <c r="BA71" s="104">
        <f ca="1"/>
        <v>0</v>
      </c>
      <c r="BB71" s="104">
        <f ca="1"/>
        <v>0</v>
      </c>
      <c r="BC71" s="104">
        <f ca="1"/>
        <v>0</v>
      </c>
      <c r="BD71" s="104">
        <f ca="1"/>
        <v>0</v>
      </c>
      <c r="BE71" s="104">
        <f ca="1"/>
        <v>0</v>
      </c>
      <c r="BF71" s="104">
        <f ca="1"/>
        <v>0</v>
      </c>
      <c r="BG71" s="104">
        <f ca="1"/>
        <v>0</v>
      </c>
      <c r="BH71" s="104">
        <f ca="1"/>
        <v>0</v>
      </c>
      <c r="BI71" s="104">
        <f ca="1"/>
        <v>0</v>
      </c>
      <c r="BJ71" s="104">
        <f ca="1"/>
        <v>0</v>
      </c>
      <c r="BK71" s="104">
        <f ca="1"/>
        <v>0</v>
      </c>
      <c r="BL71" s="104">
        <f ca="1"/>
        <v>0</v>
      </c>
      <c r="BM71" s="104">
        <f ca="1"/>
        <v>0</v>
      </c>
      <c r="BN71" s="104">
        <f ca="1"/>
        <v>0</v>
      </c>
      <c r="BO71" s="104">
        <f ca="1"/>
        <v>0</v>
      </c>
      <c r="BP71" s="104">
        <f ca="1"/>
        <v>0</v>
      </c>
      <c r="BQ71" s="104">
        <f ca="1"/>
        <v>0</v>
      </c>
      <c r="BR71" s="104">
        <f ca="1"/>
        <v>0</v>
      </c>
      <c r="BS71" s="104">
        <f ca="1"/>
        <v>0</v>
      </c>
    </row>
    <row r="72" spans="2:71" ht="16.149999999999999" customHeight="1" x14ac:dyDescent="0.25">
      <c r="B72" s="114"/>
      <c r="C72" s="113"/>
      <c r="D72" s="112"/>
      <c r="E72" s="111"/>
      <c r="F72" s="111"/>
      <c r="G72" s="111"/>
      <c r="H72" s="110"/>
      <c r="I72" s="109"/>
      <c r="J72" s="108"/>
      <c r="K72" s="107"/>
      <c r="L72" s="107"/>
      <c r="M72" s="107"/>
      <c r="N72" s="107"/>
      <c r="O72" s="107"/>
      <c r="P72" s="107"/>
      <c r="Q72" s="107"/>
      <c r="R72" s="107"/>
      <c r="S72" s="107"/>
      <c r="T72" s="107"/>
      <c r="U72" s="107"/>
      <c r="V72" s="107"/>
      <c r="W72" s="107"/>
      <c r="X72" s="107"/>
      <c r="Y72" s="107"/>
      <c r="Z72" s="107"/>
      <c r="AA72" s="107"/>
      <c r="AB72" s="107"/>
      <c r="AC72" s="106"/>
      <c r="AD72" s="106"/>
      <c r="AE72" s="106"/>
      <c r="AF72" s="105"/>
      <c r="AG72" s="105"/>
      <c r="AH72" s="105"/>
      <c r="AI72" s="103"/>
      <c r="AJ72" s="103"/>
      <c r="AK72" s="105" t="str">
        <v>Expense</v>
      </c>
      <c r="AL72" s="105" t="str">
        <v>Transportation</v>
      </c>
      <c r="AM72" s="105" t="str">
        <v>Car Payment</v>
      </c>
      <c r="AN72" s="103">
        <f ca="1"/>
        <v>0</v>
      </c>
      <c r="AO72" s="103"/>
      <c r="AP72" s="104">
        <f ca="1"/>
        <v>0</v>
      </c>
      <c r="AQ72" s="104">
        <f ca="1"/>
        <v>0</v>
      </c>
      <c r="AR72" s="104">
        <f ca="1"/>
        <v>0</v>
      </c>
      <c r="AS72" s="104">
        <f ca="1"/>
        <v>0</v>
      </c>
      <c r="AT72" s="104">
        <f ca="1"/>
        <v>0</v>
      </c>
      <c r="AU72" s="104">
        <f ca="1"/>
        <v>0</v>
      </c>
      <c r="AV72" s="104">
        <f ca="1"/>
        <v>0</v>
      </c>
      <c r="AW72" s="104">
        <f ca="1"/>
        <v>0</v>
      </c>
      <c r="AX72" s="104">
        <f ca="1"/>
        <v>0</v>
      </c>
      <c r="AY72" s="104">
        <f ca="1"/>
        <v>0</v>
      </c>
      <c r="AZ72" s="104">
        <f ca="1"/>
        <v>0</v>
      </c>
      <c r="BA72" s="104">
        <f ca="1"/>
        <v>0</v>
      </c>
      <c r="BB72" s="104">
        <f ca="1"/>
        <v>0</v>
      </c>
      <c r="BC72" s="104">
        <f ca="1"/>
        <v>0</v>
      </c>
      <c r="BD72" s="104">
        <f ca="1"/>
        <v>0</v>
      </c>
      <c r="BE72" s="104">
        <f ca="1"/>
        <v>0</v>
      </c>
      <c r="BF72" s="104">
        <f ca="1"/>
        <v>0</v>
      </c>
      <c r="BG72" s="104">
        <f ca="1"/>
        <v>0</v>
      </c>
      <c r="BH72" s="104">
        <f ca="1"/>
        <v>0</v>
      </c>
      <c r="BI72" s="104">
        <f ca="1"/>
        <v>0</v>
      </c>
      <c r="BJ72" s="104">
        <f ca="1"/>
        <v>0</v>
      </c>
      <c r="BK72" s="104">
        <f ca="1"/>
        <v>0</v>
      </c>
      <c r="BL72" s="104">
        <f ca="1"/>
        <v>0</v>
      </c>
      <c r="BM72" s="104">
        <f ca="1"/>
        <v>0</v>
      </c>
      <c r="BN72" s="104">
        <f ca="1"/>
        <v>0</v>
      </c>
      <c r="BO72" s="104">
        <f ca="1"/>
        <v>0</v>
      </c>
      <c r="BP72" s="104">
        <f ca="1"/>
        <v>0</v>
      </c>
      <c r="BQ72" s="104">
        <f ca="1"/>
        <v>0</v>
      </c>
      <c r="BR72" s="104">
        <f ca="1"/>
        <v>0</v>
      </c>
      <c r="BS72" s="104">
        <f ca="1"/>
        <v>0</v>
      </c>
    </row>
    <row r="73" spans="2:71" ht="16.149999999999999" customHeight="1" x14ac:dyDescent="0.25">
      <c r="B73" s="114"/>
      <c r="C73" s="113"/>
      <c r="D73" s="112"/>
      <c r="E73" s="111"/>
      <c r="F73" s="111"/>
      <c r="G73" s="111"/>
      <c r="H73" s="110"/>
      <c r="I73" s="109"/>
      <c r="J73" s="108"/>
      <c r="K73" s="107"/>
      <c r="L73" s="107"/>
      <c r="M73" s="107"/>
      <c r="N73" s="107"/>
      <c r="O73" s="107"/>
      <c r="P73" s="107"/>
      <c r="Q73" s="107"/>
      <c r="R73" s="107"/>
      <c r="S73" s="107"/>
      <c r="T73" s="107"/>
      <c r="U73" s="107"/>
      <c r="V73" s="107"/>
      <c r="W73" s="107"/>
      <c r="X73" s="107"/>
      <c r="Y73" s="107"/>
      <c r="Z73" s="107"/>
      <c r="AA73" s="107"/>
      <c r="AB73" s="107"/>
      <c r="AC73" s="106"/>
      <c r="AD73" s="106"/>
      <c r="AE73" s="106"/>
      <c r="AF73" s="105"/>
      <c r="AG73" s="105"/>
      <c r="AH73" s="105"/>
      <c r="AI73" s="103"/>
      <c r="AJ73" s="103"/>
      <c r="AK73" s="105" t="str">
        <v>Expense</v>
      </c>
      <c r="AL73" s="105" t="str">
        <v>Transportation</v>
      </c>
      <c r="AM73" s="105" t="str">
        <v>Car Insurance</v>
      </c>
      <c r="AN73" s="103">
        <f ca="1"/>
        <v>0</v>
      </c>
      <c r="AO73" s="103"/>
      <c r="AP73" s="104">
        <f ca="1"/>
        <v>0</v>
      </c>
      <c r="AQ73" s="104">
        <f ca="1"/>
        <v>0</v>
      </c>
      <c r="AR73" s="104">
        <f ca="1"/>
        <v>0</v>
      </c>
      <c r="AS73" s="104">
        <f ca="1"/>
        <v>0</v>
      </c>
      <c r="AT73" s="104">
        <f ca="1"/>
        <v>0</v>
      </c>
      <c r="AU73" s="104">
        <f ca="1"/>
        <v>0</v>
      </c>
      <c r="AV73" s="104">
        <f ca="1"/>
        <v>0</v>
      </c>
      <c r="AW73" s="104">
        <f ca="1"/>
        <v>0</v>
      </c>
      <c r="AX73" s="104">
        <f ca="1"/>
        <v>0</v>
      </c>
      <c r="AY73" s="104">
        <f ca="1"/>
        <v>0</v>
      </c>
      <c r="AZ73" s="104">
        <f ca="1"/>
        <v>0</v>
      </c>
      <c r="BA73" s="104">
        <f ca="1"/>
        <v>0</v>
      </c>
      <c r="BB73" s="104">
        <f ca="1"/>
        <v>0</v>
      </c>
      <c r="BC73" s="104">
        <f ca="1"/>
        <v>0</v>
      </c>
      <c r="BD73" s="104">
        <f ca="1"/>
        <v>0</v>
      </c>
      <c r="BE73" s="104">
        <f ca="1"/>
        <v>0</v>
      </c>
      <c r="BF73" s="104">
        <f ca="1"/>
        <v>0</v>
      </c>
      <c r="BG73" s="104">
        <f ca="1"/>
        <v>0</v>
      </c>
      <c r="BH73" s="104">
        <f ca="1"/>
        <v>0</v>
      </c>
      <c r="BI73" s="104">
        <f ca="1"/>
        <v>0</v>
      </c>
      <c r="BJ73" s="104">
        <f ca="1"/>
        <v>0</v>
      </c>
      <c r="BK73" s="104">
        <f ca="1"/>
        <v>0</v>
      </c>
      <c r="BL73" s="104">
        <f ca="1"/>
        <v>0</v>
      </c>
      <c r="BM73" s="104">
        <f ca="1"/>
        <v>0</v>
      </c>
      <c r="BN73" s="104">
        <f ca="1"/>
        <v>0</v>
      </c>
      <c r="BO73" s="104">
        <f ca="1"/>
        <v>0</v>
      </c>
      <c r="BP73" s="104">
        <f ca="1"/>
        <v>0</v>
      </c>
      <c r="BQ73" s="104">
        <f ca="1"/>
        <v>0</v>
      </c>
      <c r="BR73" s="104">
        <f ca="1"/>
        <v>0</v>
      </c>
      <c r="BS73" s="104">
        <f ca="1"/>
        <v>0</v>
      </c>
    </row>
    <row r="74" spans="2:71" ht="16.149999999999999" customHeight="1" x14ac:dyDescent="0.25">
      <c r="B74" s="114"/>
      <c r="C74" s="113"/>
      <c r="D74" s="112"/>
      <c r="E74" s="111"/>
      <c r="F74" s="111"/>
      <c r="G74" s="111"/>
      <c r="H74" s="110"/>
      <c r="I74" s="109"/>
      <c r="J74" s="108"/>
      <c r="K74" s="107"/>
      <c r="L74" s="107"/>
      <c r="M74" s="107"/>
      <c r="N74" s="107"/>
      <c r="O74" s="107"/>
      <c r="P74" s="107"/>
      <c r="Q74" s="107"/>
      <c r="R74" s="107"/>
      <c r="S74" s="107"/>
      <c r="T74" s="107"/>
      <c r="U74" s="107"/>
      <c r="V74" s="107"/>
      <c r="W74" s="107"/>
      <c r="X74" s="107"/>
      <c r="Y74" s="107"/>
      <c r="Z74" s="107"/>
      <c r="AA74" s="107"/>
      <c r="AB74" s="107"/>
      <c r="AC74" s="106"/>
      <c r="AD74" s="106"/>
      <c r="AE74" s="106"/>
      <c r="AF74" s="105"/>
      <c r="AG74" s="105"/>
      <c r="AH74" s="105"/>
      <c r="AI74" s="103"/>
      <c r="AJ74" s="103"/>
      <c r="AK74" s="105" t="str">
        <v>Expense</v>
      </c>
      <c r="AL74" s="105" t="str">
        <v>Transportation</v>
      </c>
      <c r="AM74" s="105" t="str">
        <v>Car Maint &amp; Repair</v>
      </c>
      <c r="AN74" s="103">
        <f ca="1"/>
        <v>0</v>
      </c>
      <c r="AO74" s="103"/>
      <c r="AP74" s="104">
        <f ca="1"/>
        <v>0</v>
      </c>
      <c r="AQ74" s="104">
        <f ca="1"/>
        <v>0</v>
      </c>
      <c r="AR74" s="104">
        <f ca="1"/>
        <v>0</v>
      </c>
      <c r="AS74" s="104">
        <f ca="1"/>
        <v>0</v>
      </c>
      <c r="AT74" s="104">
        <f ca="1"/>
        <v>0</v>
      </c>
      <c r="AU74" s="104">
        <f ca="1"/>
        <v>0</v>
      </c>
      <c r="AV74" s="104">
        <f ca="1"/>
        <v>0</v>
      </c>
      <c r="AW74" s="104">
        <f ca="1"/>
        <v>0</v>
      </c>
      <c r="AX74" s="104">
        <f ca="1"/>
        <v>0</v>
      </c>
      <c r="AY74" s="104">
        <f ca="1"/>
        <v>0</v>
      </c>
      <c r="AZ74" s="104">
        <f ca="1"/>
        <v>0</v>
      </c>
      <c r="BA74" s="104">
        <f ca="1"/>
        <v>0</v>
      </c>
      <c r="BB74" s="104">
        <f ca="1"/>
        <v>0</v>
      </c>
      <c r="BC74" s="104">
        <f ca="1"/>
        <v>0</v>
      </c>
      <c r="BD74" s="104">
        <f ca="1"/>
        <v>0</v>
      </c>
      <c r="BE74" s="104">
        <f ca="1"/>
        <v>0</v>
      </c>
      <c r="BF74" s="104">
        <f ca="1"/>
        <v>0</v>
      </c>
      <c r="BG74" s="104">
        <f ca="1"/>
        <v>0</v>
      </c>
      <c r="BH74" s="104">
        <f ca="1"/>
        <v>0</v>
      </c>
      <c r="BI74" s="104">
        <f ca="1"/>
        <v>0</v>
      </c>
      <c r="BJ74" s="104">
        <f ca="1"/>
        <v>0</v>
      </c>
      <c r="BK74" s="104">
        <f ca="1"/>
        <v>0</v>
      </c>
      <c r="BL74" s="104">
        <f ca="1"/>
        <v>0</v>
      </c>
      <c r="BM74" s="104">
        <f ca="1"/>
        <v>0</v>
      </c>
      <c r="BN74" s="104">
        <f ca="1"/>
        <v>0</v>
      </c>
      <c r="BO74" s="104">
        <f ca="1"/>
        <v>0</v>
      </c>
      <c r="BP74" s="104">
        <f ca="1"/>
        <v>0</v>
      </c>
      <c r="BQ74" s="104">
        <f ca="1"/>
        <v>0</v>
      </c>
      <c r="BR74" s="104">
        <f ca="1"/>
        <v>0</v>
      </c>
      <c r="BS74" s="104">
        <f ca="1"/>
        <v>0</v>
      </c>
    </row>
    <row r="75" spans="2:71" ht="16.149999999999999" customHeight="1" x14ac:dyDescent="0.25">
      <c r="B75" s="114"/>
      <c r="C75" s="113"/>
      <c r="D75" s="112"/>
      <c r="E75" s="111"/>
      <c r="F75" s="111"/>
      <c r="G75" s="111"/>
      <c r="H75" s="110"/>
      <c r="I75" s="109"/>
      <c r="J75" s="108"/>
      <c r="K75" s="107"/>
      <c r="L75" s="107"/>
      <c r="M75" s="107"/>
      <c r="N75" s="107"/>
      <c r="O75" s="107"/>
      <c r="P75" s="107"/>
      <c r="Q75" s="107"/>
      <c r="R75" s="107"/>
      <c r="S75" s="107"/>
      <c r="T75" s="107"/>
      <c r="U75" s="107"/>
      <c r="V75" s="107"/>
      <c r="W75" s="107"/>
      <c r="X75" s="107"/>
      <c r="Y75" s="107"/>
      <c r="Z75" s="107"/>
      <c r="AA75" s="107"/>
      <c r="AB75" s="107"/>
      <c r="AC75" s="106"/>
      <c r="AD75" s="106"/>
      <c r="AE75" s="106"/>
      <c r="AF75" s="105"/>
      <c r="AG75" s="105"/>
      <c r="AH75" s="105"/>
      <c r="AI75" s="103"/>
      <c r="AJ75" s="103"/>
      <c r="AK75" s="105" t="str">
        <v>Expense</v>
      </c>
      <c r="AL75" s="105" t="str">
        <v>Transportation</v>
      </c>
      <c r="AM75" s="105" t="str">
        <v>Gas</v>
      </c>
      <c r="AN75" s="103">
        <f ca="1"/>
        <v>-157.75</v>
      </c>
      <c r="AO75" s="103"/>
      <c r="AP75" s="104">
        <f ca="1"/>
        <v>0</v>
      </c>
      <c r="AQ75" s="104">
        <f ca="1"/>
        <v>0</v>
      </c>
      <c r="AR75" s="104">
        <f ca="1"/>
        <v>0</v>
      </c>
      <c r="AS75" s="104">
        <f ca="1"/>
        <v>0</v>
      </c>
      <c r="AT75" s="104">
        <f ca="1"/>
        <v>-51.46</v>
      </c>
      <c r="AU75" s="104">
        <f ca="1"/>
        <v>0</v>
      </c>
      <c r="AV75" s="104">
        <f ca="1"/>
        <v>0</v>
      </c>
      <c r="AW75" s="104">
        <f ca="1"/>
        <v>0</v>
      </c>
      <c r="AX75" s="104">
        <f ca="1"/>
        <v>0</v>
      </c>
      <c r="AY75" s="104">
        <f ca="1"/>
        <v>0</v>
      </c>
      <c r="AZ75" s="104">
        <f ca="1"/>
        <v>0</v>
      </c>
      <c r="BA75" s="104">
        <f ca="1"/>
        <v>0</v>
      </c>
      <c r="BB75" s="104">
        <f ca="1"/>
        <v>0</v>
      </c>
      <c r="BC75" s="104">
        <f ca="1"/>
        <v>0</v>
      </c>
      <c r="BD75" s="104">
        <f ca="1"/>
        <v>0</v>
      </c>
      <c r="BE75" s="104">
        <f ca="1"/>
        <v>0</v>
      </c>
      <c r="BF75" s="104">
        <f ca="1"/>
        <v>0</v>
      </c>
      <c r="BG75" s="104">
        <f ca="1"/>
        <v>0</v>
      </c>
      <c r="BH75" s="104">
        <f ca="1"/>
        <v>-57.830000000000005</v>
      </c>
      <c r="BI75" s="104">
        <f ca="1"/>
        <v>0</v>
      </c>
      <c r="BJ75" s="104">
        <f ca="1"/>
        <v>0</v>
      </c>
      <c r="BK75" s="104">
        <f ca="1"/>
        <v>0</v>
      </c>
      <c r="BL75" s="104">
        <f ca="1"/>
        <v>0</v>
      </c>
      <c r="BM75" s="104">
        <f ca="1"/>
        <v>0</v>
      </c>
      <c r="BN75" s="104">
        <f ca="1"/>
        <v>0</v>
      </c>
      <c r="BO75" s="104">
        <f ca="1"/>
        <v>0</v>
      </c>
      <c r="BP75" s="104">
        <f ca="1"/>
        <v>0</v>
      </c>
      <c r="BQ75" s="104">
        <f ca="1"/>
        <v>0</v>
      </c>
      <c r="BR75" s="104">
        <f ca="1"/>
        <v>0</v>
      </c>
      <c r="BS75" s="104">
        <f ca="1"/>
        <v>0</v>
      </c>
    </row>
    <row r="76" spans="2:71" ht="16.149999999999999" customHeight="1" x14ac:dyDescent="0.25">
      <c r="B76" s="114"/>
      <c r="C76" s="113"/>
      <c r="D76" s="112"/>
      <c r="E76" s="111"/>
      <c r="F76" s="111"/>
      <c r="G76" s="111"/>
      <c r="H76" s="110"/>
      <c r="I76" s="109"/>
      <c r="J76" s="108"/>
      <c r="K76" s="107"/>
      <c r="L76" s="107"/>
      <c r="M76" s="107"/>
      <c r="N76" s="107"/>
      <c r="O76" s="107"/>
      <c r="P76" s="107"/>
      <c r="Q76" s="107"/>
      <c r="R76" s="107"/>
      <c r="S76" s="107"/>
      <c r="T76" s="107"/>
      <c r="U76" s="107"/>
      <c r="V76" s="107"/>
      <c r="W76" s="107"/>
      <c r="X76" s="107"/>
      <c r="Y76" s="107"/>
      <c r="Z76" s="107"/>
      <c r="AA76" s="107"/>
      <c r="AB76" s="107"/>
      <c r="AC76" s="106"/>
      <c r="AD76" s="106"/>
      <c r="AE76" s="106"/>
      <c r="AF76" s="105"/>
      <c r="AG76" s="105"/>
      <c r="AH76" s="105"/>
      <c r="AI76" s="103"/>
      <c r="AJ76" s="103"/>
      <c r="AK76" s="105" t="str">
        <v>Expense</v>
      </c>
      <c r="AL76" s="105" t="str">
        <v>Transportation</v>
      </c>
      <c r="AM76" s="105" t="str">
        <v>Parking</v>
      </c>
      <c r="AN76" s="103">
        <f ca="1"/>
        <v>-3.95</v>
      </c>
      <c r="AO76" s="103"/>
      <c r="AP76" s="104">
        <f ca="1"/>
        <v>0</v>
      </c>
      <c r="AQ76" s="104">
        <f ca="1"/>
        <v>0</v>
      </c>
      <c r="AR76" s="104">
        <f ca="1"/>
        <v>0</v>
      </c>
      <c r="AS76" s="104">
        <f ca="1"/>
        <v>0</v>
      </c>
      <c r="AT76" s="104">
        <f ca="1"/>
        <v>0</v>
      </c>
      <c r="AU76" s="104">
        <f ca="1"/>
        <v>0</v>
      </c>
      <c r="AV76" s="104">
        <f ca="1"/>
        <v>0</v>
      </c>
      <c r="AW76" s="104">
        <f ca="1"/>
        <v>0</v>
      </c>
      <c r="AX76" s="104">
        <f ca="1"/>
        <v>-3.95</v>
      </c>
      <c r="AY76" s="104">
        <f ca="1"/>
        <v>0</v>
      </c>
      <c r="AZ76" s="104">
        <f ca="1"/>
        <v>0</v>
      </c>
      <c r="BA76" s="104">
        <f ca="1"/>
        <v>0</v>
      </c>
      <c r="BB76" s="104">
        <f ca="1"/>
        <v>0</v>
      </c>
      <c r="BC76" s="104">
        <f ca="1"/>
        <v>0</v>
      </c>
      <c r="BD76" s="104">
        <f ca="1"/>
        <v>0</v>
      </c>
      <c r="BE76" s="104">
        <f ca="1"/>
        <v>0</v>
      </c>
      <c r="BF76" s="104">
        <f ca="1"/>
        <v>0</v>
      </c>
      <c r="BG76" s="104">
        <f ca="1"/>
        <v>0</v>
      </c>
      <c r="BH76" s="104">
        <f ca="1"/>
        <v>0</v>
      </c>
      <c r="BI76" s="104">
        <f ca="1"/>
        <v>0</v>
      </c>
      <c r="BJ76" s="104">
        <f ca="1"/>
        <v>0</v>
      </c>
      <c r="BK76" s="104">
        <f ca="1"/>
        <v>0</v>
      </c>
      <c r="BL76" s="104">
        <f ca="1"/>
        <v>0</v>
      </c>
      <c r="BM76" s="104">
        <f ca="1"/>
        <v>0</v>
      </c>
      <c r="BN76" s="104">
        <f ca="1"/>
        <v>0</v>
      </c>
      <c r="BO76" s="104">
        <f ca="1"/>
        <v>0</v>
      </c>
      <c r="BP76" s="104">
        <f ca="1"/>
        <v>0</v>
      </c>
      <c r="BQ76" s="104">
        <f ca="1"/>
        <v>0</v>
      </c>
      <c r="BR76" s="104">
        <f ca="1"/>
        <v>0</v>
      </c>
      <c r="BS76" s="104">
        <f ca="1"/>
        <v>0</v>
      </c>
    </row>
    <row r="77" spans="2:71" ht="16.149999999999999" customHeight="1" x14ac:dyDescent="0.25">
      <c r="B77" s="114"/>
      <c r="C77" s="113"/>
      <c r="D77" s="112"/>
      <c r="E77" s="111"/>
      <c r="F77" s="111"/>
      <c r="G77" s="111"/>
      <c r="H77" s="110"/>
      <c r="I77" s="109"/>
      <c r="J77" s="108"/>
      <c r="K77" s="107"/>
      <c r="L77" s="107"/>
      <c r="M77" s="107"/>
      <c r="N77" s="107"/>
      <c r="O77" s="107"/>
      <c r="P77" s="107"/>
      <c r="Q77" s="107"/>
      <c r="R77" s="107"/>
      <c r="S77" s="107"/>
      <c r="T77" s="107"/>
      <c r="U77" s="107"/>
      <c r="V77" s="107"/>
      <c r="W77" s="107"/>
      <c r="X77" s="107"/>
      <c r="Y77" s="107"/>
      <c r="Z77" s="107"/>
      <c r="AA77" s="107"/>
      <c r="AB77" s="107"/>
      <c r="AC77" s="106"/>
      <c r="AD77" s="106"/>
      <c r="AE77" s="106"/>
      <c r="AF77" s="105"/>
      <c r="AG77" s="105"/>
      <c r="AH77" s="105"/>
      <c r="AI77" s="103"/>
      <c r="AJ77" s="103"/>
      <c r="AK77" s="105" t="str">
        <v>Expense</v>
      </c>
      <c r="AL77" s="105" t="str">
        <v>Transportation</v>
      </c>
      <c r="AM77" s="105" t="str">
        <v>Public Transit</v>
      </c>
      <c r="AN77" s="103">
        <f ca="1"/>
        <v>0</v>
      </c>
      <c r="AO77" s="103"/>
      <c r="AP77" s="104">
        <f ca="1"/>
        <v>0</v>
      </c>
      <c r="AQ77" s="104">
        <f ca="1"/>
        <v>0</v>
      </c>
      <c r="AR77" s="104">
        <f ca="1"/>
        <v>0</v>
      </c>
      <c r="AS77" s="104">
        <f ca="1"/>
        <v>0</v>
      </c>
      <c r="AT77" s="104">
        <f ca="1"/>
        <v>0</v>
      </c>
      <c r="AU77" s="104">
        <f ca="1"/>
        <v>0</v>
      </c>
      <c r="AV77" s="104">
        <f ca="1"/>
        <v>0</v>
      </c>
      <c r="AW77" s="104">
        <f ca="1"/>
        <v>0</v>
      </c>
      <c r="AX77" s="104">
        <f ca="1"/>
        <v>0</v>
      </c>
      <c r="AY77" s="104">
        <f ca="1"/>
        <v>0</v>
      </c>
      <c r="AZ77" s="104">
        <f ca="1"/>
        <v>0</v>
      </c>
      <c r="BA77" s="104">
        <f ca="1"/>
        <v>0</v>
      </c>
      <c r="BB77" s="104">
        <f ca="1"/>
        <v>0</v>
      </c>
      <c r="BC77" s="104">
        <f ca="1"/>
        <v>0</v>
      </c>
      <c r="BD77" s="104">
        <f ca="1"/>
        <v>0</v>
      </c>
      <c r="BE77" s="104">
        <f ca="1"/>
        <v>0</v>
      </c>
      <c r="BF77" s="104">
        <f ca="1"/>
        <v>0</v>
      </c>
      <c r="BG77" s="104">
        <f ca="1"/>
        <v>0</v>
      </c>
      <c r="BH77" s="104">
        <f ca="1"/>
        <v>0</v>
      </c>
      <c r="BI77" s="104">
        <f ca="1"/>
        <v>0</v>
      </c>
      <c r="BJ77" s="104">
        <f ca="1"/>
        <v>0</v>
      </c>
      <c r="BK77" s="104">
        <f ca="1"/>
        <v>0</v>
      </c>
      <c r="BL77" s="104">
        <f ca="1"/>
        <v>0</v>
      </c>
      <c r="BM77" s="104">
        <f ca="1"/>
        <v>0</v>
      </c>
      <c r="BN77" s="104">
        <f ca="1"/>
        <v>0</v>
      </c>
      <c r="BO77" s="104">
        <f ca="1"/>
        <v>0</v>
      </c>
      <c r="BP77" s="104">
        <f ca="1"/>
        <v>0</v>
      </c>
      <c r="BQ77" s="104">
        <f ca="1"/>
        <v>0</v>
      </c>
      <c r="BR77" s="104">
        <f ca="1"/>
        <v>0</v>
      </c>
      <c r="BS77" s="104">
        <f ca="1"/>
        <v>0</v>
      </c>
    </row>
    <row r="78" spans="2:71" ht="16.149999999999999" customHeight="1" x14ac:dyDescent="0.25">
      <c r="B78" s="114"/>
      <c r="C78" s="113"/>
      <c r="D78" s="112"/>
      <c r="E78" s="111"/>
      <c r="F78" s="111"/>
      <c r="G78" s="111"/>
      <c r="H78" s="110"/>
      <c r="I78" s="109"/>
      <c r="J78" s="108"/>
      <c r="K78" s="107"/>
      <c r="L78" s="107"/>
      <c r="M78" s="107"/>
      <c r="N78" s="107"/>
      <c r="O78" s="107"/>
      <c r="P78" s="107"/>
      <c r="Q78" s="107"/>
      <c r="R78" s="107"/>
      <c r="S78" s="107"/>
      <c r="T78" s="107"/>
      <c r="U78" s="107"/>
      <c r="V78" s="107"/>
      <c r="W78" s="107"/>
      <c r="X78" s="107"/>
      <c r="Y78" s="107"/>
      <c r="Z78" s="107"/>
      <c r="AA78" s="107"/>
      <c r="AB78" s="107"/>
      <c r="AC78" s="106"/>
      <c r="AD78" s="106"/>
      <c r="AE78" s="106"/>
      <c r="AF78" s="105"/>
      <c r="AG78" s="105"/>
      <c r="AH78" s="105"/>
      <c r="AI78" s="103"/>
      <c r="AJ78" s="103"/>
      <c r="AK78" s="105" t="str">
        <v>Expense</v>
      </c>
      <c r="AL78" s="105" t="str">
        <v>Transportation</v>
      </c>
      <c r="AM78" s="105" t="str">
        <v>Tolls</v>
      </c>
      <c r="AN78" s="103">
        <f ca="1"/>
        <v>0</v>
      </c>
      <c r="AO78" s="103"/>
      <c r="AP78" s="104">
        <f ca="1"/>
        <v>0</v>
      </c>
      <c r="AQ78" s="104">
        <f ca="1"/>
        <v>0</v>
      </c>
      <c r="AR78" s="104">
        <f ca="1"/>
        <v>0</v>
      </c>
      <c r="AS78" s="104">
        <f ca="1"/>
        <v>0</v>
      </c>
      <c r="AT78" s="104">
        <f ca="1"/>
        <v>0</v>
      </c>
      <c r="AU78" s="104">
        <f ca="1"/>
        <v>0</v>
      </c>
      <c r="AV78" s="104">
        <f ca="1"/>
        <v>0</v>
      </c>
      <c r="AW78" s="104">
        <f ca="1"/>
        <v>0</v>
      </c>
      <c r="AX78" s="104">
        <f ca="1"/>
        <v>0</v>
      </c>
      <c r="AY78" s="104">
        <f ca="1"/>
        <v>0</v>
      </c>
      <c r="AZ78" s="104">
        <f ca="1"/>
        <v>0</v>
      </c>
      <c r="BA78" s="104">
        <f ca="1"/>
        <v>0</v>
      </c>
      <c r="BB78" s="104">
        <f ca="1"/>
        <v>0</v>
      </c>
      <c r="BC78" s="104">
        <f ca="1"/>
        <v>0</v>
      </c>
      <c r="BD78" s="104">
        <f ca="1"/>
        <v>0</v>
      </c>
      <c r="BE78" s="104">
        <f ca="1"/>
        <v>0</v>
      </c>
      <c r="BF78" s="104">
        <f ca="1"/>
        <v>0</v>
      </c>
      <c r="BG78" s="104">
        <f ca="1"/>
        <v>0</v>
      </c>
      <c r="BH78" s="104">
        <f ca="1"/>
        <v>0</v>
      </c>
      <c r="BI78" s="104">
        <f ca="1"/>
        <v>0</v>
      </c>
      <c r="BJ78" s="104">
        <f ca="1"/>
        <v>0</v>
      </c>
      <c r="BK78" s="104">
        <f ca="1"/>
        <v>0</v>
      </c>
      <c r="BL78" s="104">
        <f ca="1"/>
        <v>0</v>
      </c>
      <c r="BM78" s="104">
        <f ca="1"/>
        <v>0</v>
      </c>
      <c r="BN78" s="104">
        <f ca="1"/>
        <v>0</v>
      </c>
      <c r="BO78" s="104">
        <f ca="1"/>
        <v>0</v>
      </c>
      <c r="BP78" s="104">
        <f ca="1"/>
        <v>0</v>
      </c>
      <c r="BQ78" s="104">
        <f ca="1"/>
        <v>0</v>
      </c>
      <c r="BR78" s="104">
        <f ca="1"/>
        <v>0</v>
      </c>
      <c r="BS78" s="104">
        <f ca="1"/>
        <v>0</v>
      </c>
    </row>
    <row r="79" spans="2:71" ht="16.149999999999999" customHeight="1" x14ac:dyDescent="0.25">
      <c r="B79" s="114"/>
      <c r="C79" s="113"/>
      <c r="D79" s="112"/>
      <c r="E79" s="111"/>
      <c r="F79" s="111"/>
      <c r="G79" s="111"/>
      <c r="H79" s="110"/>
      <c r="I79" s="109"/>
      <c r="J79" s="108"/>
      <c r="K79" s="107"/>
      <c r="L79" s="107"/>
      <c r="M79" s="107"/>
      <c r="N79" s="107"/>
      <c r="O79" s="107"/>
      <c r="P79" s="107"/>
      <c r="Q79" s="107"/>
      <c r="R79" s="107"/>
      <c r="S79" s="107"/>
      <c r="T79" s="107"/>
      <c r="U79" s="107"/>
      <c r="V79" s="107"/>
      <c r="W79" s="107"/>
      <c r="X79" s="107"/>
      <c r="Y79" s="107"/>
      <c r="Z79" s="107"/>
      <c r="AA79" s="107"/>
      <c r="AB79" s="107"/>
      <c r="AC79" s="106"/>
      <c r="AD79" s="106"/>
      <c r="AE79" s="106"/>
      <c r="AF79" s="105"/>
      <c r="AG79" s="105"/>
      <c r="AH79" s="105"/>
      <c r="AI79" s="103"/>
      <c r="AJ79" s="103"/>
      <c r="AK79" s="105" t="str">
        <v>Expense</v>
      </c>
      <c r="AL79" s="105" t="str">
        <v>Transportation</v>
      </c>
      <c r="AM79" s="105" t="str">
        <v>Ride Service</v>
      </c>
      <c r="AN79" s="103">
        <f ca="1"/>
        <v>-29.97</v>
      </c>
      <c r="AO79" s="103"/>
      <c r="AP79" s="104">
        <f ca="1"/>
        <v>0</v>
      </c>
      <c r="AQ79" s="104">
        <f ca="1"/>
        <v>0</v>
      </c>
      <c r="AR79" s="104">
        <f ca="1"/>
        <v>0</v>
      </c>
      <c r="AS79" s="104">
        <f ca="1"/>
        <v>0</v>
      </c>
      <c r="AT79" s="104">
        <f ca="1"/>
        <v>0</v>
      </c>
      <c r="AU79" s="104">
        <f ca="1"/>
        <v>0</v>
      </c>
      <c r="AV79" s="104">
        <f ca="1"/>
        <v>0</v>
      </c>
      <c r="AW79" s="104">
        <f ca="1"/>
        <v>0</v>
      </c>
      <c r="AX79" s="104">
        <f ca="1"/>
        <v>0</v>
      </c>
      <c r="AY79" s="104">
        <f ca="1"/>
        <v>0</v>
      </c>
      <c r="AZ79" s="104">
        <f ca="1"/>
        <v>0</v>
      </c>
      <c r="BA79" s="104">
        <f ca="1"/>
        <v>0</v>
      </c>
      <c r="BB79" s="104">
        <f ca="1"/>
        <v>-9.99</v>
      </c>
      <c r="BC79" s="104">
        <f ca="1"/>
        <v>0</v>
      </c>
      <c r="BD79" s="104">
        <f ca="1"/>
        <v>0</v>
      </c>
      <c r="BE79" s="104">
        <f ca="1"/>
        <v>0</v>
      </c>
      <c r="BF79" s="104">
        <f ca="1"/>
        <v>0</v>
      </c>
      <c r="BG79" s="104">
        <f ca="1"/>
        <v>0</v>
      </c>
      <c r="BH79" s="104">
        <f ca="1"/>
        <v>0</v>
      </c>
      <c r="BI79" s="104">
        <f ca="1"/>
        <v>0</v>
      </c>
      <c r="BJ79" s="104">
        <f ca="1"/>
        <v>0</v>
      </c>
      <c r="BK79" s="104">
        <f ca="1"/>
        <v>0</v>
      </c>
      <c r="BL79" s="104">
        <f ca="1"/>
        <v>0</v>
      </c>
      <c r="BM79" s="104">
        <f ca="1"/>
        <v>0</v>
      </c>
      <c r="BN79" s="104">
        <f ca="1"/>
        <v>0</v>
      </c>
      <c r="BO79" s="104">
        <f ca="1"/>
        <v>0</v>
      </c>
      <c r="BP79" s="104">
        <f ca="1"/>
        <v>0</v>
      </c>
      <c r="BQ79" s="104">
        <f ca="1"/>
        <v>0</v>
      </c>
      <c r="BR79" s="104">
        <f ca="1"/>
        <v>0</v>
      </c>
      <c r="BS79" s="104">
        <f ca="1"/>
        <v>0</v>
      </c>
    </row>
    <row r="80" spans="2:71" ht="16.149999999999999" customHeight="1" x14ac:dyDescent="0.25">
      <c r="B80" s="114"/>
      <c r="C80" s="113"/>
      <c r="D80" s="112"/>
      <c r="E80" s="111"/>
      <c r="F80" s="111"/>
      <c r="G80" s="111"/>
      <c r="H80" s="110"/>
      <c r="I80" s="109"/>
      <c r="J80" s="108"/>
      <c r="K80" s="107"/>
      <c r="L80" s="107"/>
      <c r="M80" s="107"/>
      <c r="N80" s="107"/>
      <c r="O80" s="107"/>
      <c r="P80" s="107"/>
      <c r="Q80" s="107"/>
      <c r="R80" s="107"/>
      <c r="S80" s="107"/>
      <c r="T80" s="107"/>
      <c r="U80" s="107"/>
      <c r="V80" s="107"/>
      <c r="W80" s="107"/>
      <c r="X80" s="107"/>
      <c r="Y80" s="107"/>
      <c r="Z80" s="107"/>
      <c r="AA80" s="107"/>
      <c r="AB80" s="107"/>
      <c r="AC80" s="106"/>
      <c r="AD80" s="106"/>
      <c r="AE80" s="106"/>
      <c r="AF80" s="105"/>
      <c r="AG80" s="105"/>
      <c r="AH80" s="105"/>
      <c r="AI80" s="103"/>
      <c r="AJ80" s="103"/>
      <c r="AK80" s="105" t="str">
        <v>Expense</v>
      </c>
      <c r="AL80" s="105" t="str">
        <v>Travel</v>
      </c>
      <c r="AM80" s="105" t="str">
        <v>Airfare</v>
      </c>
      <c r="AN80" s="103">
        <f ca="1"/>
        <v>0</v>
      </c>
      <c r="AO80" s="103"/>
      <c r="AP80" s="104">
        <f ca="1"/>
        <v>0</v>
      </c>
      <c r="AQ80" s="104">
        <f ca="1"/>
        <v>0</v>
      </c>
      <c r="AR80" s="104">
        <f ca="1"/>
        <v>0</v>
      </c>
      <c r="AS80" s="104">
        <f ca="1"/>
        <v>0</v>
      </c>
      <c r="AT80" s="104">
        <f ca="1"/>
        <v>0</v>
      </c>
      <c r="AU80" s="104">
        <f ca="1"/>
        <v>0</v>
      </c>
      <c r="AV80" s="104">
        <f ca="1"/>
        <v>0</v>
      </c>
      <c r="AW80" s="104">
        <f ca="1"/>
        <v>0</v>
      </c>
      <c r="AX80" s="104">
        <f ca="1"/>
        <v>0</v>
      </c>
      <c r="AY80" s="104">
        <f ca="1"/>
        <v>0</v>
      </c>
      <c r="AZ80" s="104">
        <f ca="1"/>
        <v>0</v>
      </c>
      <c r="BA80" s="104">
        <f ca="1"/>
        <v>0</v>
      </c>
      <c r="BB80" s="104">
        <f ca="1"/>
        <v>0</v>
      </c>
      <c r="BC80" s="104">
        <f ca="1"/>
        <v>0</v>
      </c>
      <c r="BD80" s="104">
        <f ca="1"/>
        <v>0</v>
      </c>
      <c r="BE80" s="104">
        <f ca="1"/>
        <v>0</v>
      </c>
      <c r="BF80" s="104">
        <f ca="1"/>
        <v>0</v>
      </c>
      <c r="BG80" s="104">
        <f ca="1"/>
        <v>0</v>
      </c>
      <c r="BH80" s="104">
        <f ca="1"/>
        <v>0</v>
      </c>
      <c r="BI80" s="104">
        <f ca="1"/>
        <v>0</v>
      </c>
      <c r="BJ80" s="104">
        <f ca="1"/>
        <v>0</v>
      </c>
      <c r="BK80" s="104">
        <f ca="1"/>
        <v>0</v>
      </c>
      <c r="BL80" s="104">
        <f ca="1"/>
        <v>0</v>
      </c>
      <c r="BM80" s="104">
        <f ca="1"/>
        <v>0</v>
      </c>
      <c r="BN80" s="104">
        <f ca="1"/>
        <v>0</v>
      </c>
      <c r="BO80" s="104">
        <f ca="1"/>
        <v>0</v>
      </c>
      <c r="BP80" s="104">
        <f ca="1"/>
        <v>0</v>
      </c>
      <c r="BQ80" s="104">
        <f ca="1"/>
        <v>0</v>
      </c>
      <c r="BR80" s="104">
        <f ca="1"/>
        <v>0</v>
      </c>
      <c r="BS80" s="104">
        <f ca="1"/>
        <v>0</v>
      </c>
    </row>
    <row r="81" spans="2:71" ht="16.149999999999999" customHeight="1" x14ac:dyDescent="0.25">
      <c r="B81" s="114"/>
      <c r="C81" s="113"/>
      <c r="D81" s="112"/>
      <c r="E81" s="111"/>
      <c r="F81" s="111"/>
      <c r="G81" s="111"/>
      <c r="H81" s="110"/>
      <c r="I81" s="109"/>
      <c r="J81" s="108"/>
      <c r="K81" s="107"/>
      <c r="L81" s="107"/>
      <c r="M81" s="107"/>
      <c r="N81" s="107"/>
      <c r="O81" s="107"/>
      <c r="P81" s="107"/>
      <c r="Q81" s="107"/>
      <c r="R81" s="107"/>
      <c r="S81" s="107"/>
      <c r="T81" s="107"/>
      <c r="U81" s="107"/>
      <c r="V81" s="107"/>
      <c r="W81" s="107"/>
      <c r="X81" s="107"/>
      <c r="Y81" s="107"/>
      <c r="Z81" s="107"/>
      <c r="AA81" s="107"/>
      <c r="AB81" s="107"/>
      <c r="AC81" s="106"/>
      <c r="AD81" s="106"/>
      <c r="AE81" s="106"/>
      <c r="AF81" s="105"/>
      <c r="AG81" s="105"/>
      <c r="AH81" s="105"/>
      <c r="AI81" s="103"/>
      <c r="AJ81" s="103"/>
      <c r="AK81" s="105" t="str">
        <v>Expense</v>
      </c>
      <c r="AL81" s="105" t="str">
        <v>Work</v>
      </c>
      <c r="AM81" s="105" t="str">
        <v>Work Expense</v>
      </c>
      <c r="AN81" s="103">
        <f ca="1"/>
        <v>0</v>
      </c>
      <c r="AO81" s="103"/>
      <c r="AP81" s="104">
        <f ca="1"/>
        <v>0</v>
      </c>
      <c r="AQ81" s="104">
        <f ca="1"/>
        <v>0</v>
      </c>
      <c r="AR81" s="104">
        <f ca="1"/>
        <v>0</v>
      </c>
      <c r="AS81" s="104">
        <f ca="1"/>
        <v>0</v>
      </c>
      <c r="AT81" s="104">
        <f ca="1"/>
        <v>0</v>
      </c>
      <c r="AU81" s="104">
        <f ca="1"/>
        <v>0</v>
      </c>
      <c r="AV81" s="104">
        <f ca="1"/>
        <v>0</v>
      </c>
      <c r="AW81" s="104">
        <f ca="1"/>
        <v>0</v>
      </c>
      <c r="AX81" s="104">
        <f ca="1"/>
        <v>0</v>
      </c>
      <c r="AY81" s="104">
        <f ca="1"/>
        <v>0</v>
      </c>
      <c r="AZ81" s="104">
        <f ca="1"/>
        <v>0</v>
      </c>
      <c r="BA81" s="104">
        <f ca="1"/>
        <v>0</v>
      </c>
      <c r="BB81" s="104">
        <f ca="1"/>
        <v>0</v>
      </c>
      <c r="BC81" s="104">
        <f ca="1"/>
        <v>0</v>
      </c>
      <c r="BD81" s="104">
        <f ca="1"/>
        <v>0</v>
      </c>
      <c r="BE81" s="104">
        <f ca="1"/>
        <v>0</v>
      </c>
      <c r="BF81" s="104">
        <f ca="1"/>
        <v>0</v>
      </c>
      <c r="BG81" s="104">
        <f ca="1"/>
        <v>0</v>
      </c>
      <c r="BH81" s="104">
        <f ca="1"/>
        <v>0</v>
      </c>
      <c r="BI81" s="104">
        <f ca="1"/>
        <v>0</v>
      </c>
      <c r="BJ81" s="104">
        <f ca="1"/>
        <v>0</v>
      </c>
      <c r="BK81" s="104">
        <f ca="1"/>
        <v>0</v>
      </c>
      <c r="BL81" s="104">
        <f ca="1"/>
        <v>0</v>
      </c>
      <c r="BM81" s="104">
        <f ca="1"/>
        <v>0</v>
      </c>
      <c r="BN81" s="104">
        <f ca="1"/>
        <v>0</v>
      </c>
      <c r="BO81" s="104">
        <f ca="1"/>
        <v>0</v>
      </c>
      <c r="BP81" s="104">
        <f ca="1"/>
        <v>0</v>
      </c>
      <c r="BQ81" s="104">
        <f ca="1"/>
        <v>0</v>
      </c>
      <c r="BR81" s="104">
        <f ca="1"/>
        <v>0</v>
      </c>
      <c r="BS81" s="104">
        <f ca="1"/>
        <v>0</v>
      </c>
    </row>
    <row r="82" spans="2:71" ht="16.149999999999999" customHeight="1" x14ac:dyDescent="0.25">
      <c r="B82" s="114"/>
      <c r="C82" s="113"/>
      <c r="D82" s="112"/>
      <c r="E82" s="111"/>
      <c r="F82" s="111"/>
      <c r="G82" s="111"/>
      <c r="H82" s="110"/>
      <c r="I82" s="109"/>
      <c r="J82" s="108"/>
      <c r="K82" s="107"/>
      <c r="L82" s="107"/>
      <c r="M82" s="107"/>
      <c r="N82" s="107"/>
      <c r="O82" s="107"/>
      <c r="P82" s="107"/>
      <c r="Q82" s="107"/>
      <c r="R82" s="107"/>
      <c r="S82" s="107"/>
      <c r="T82" s="107"/>
      <c r="U82" s="107"/>
      <c r="V82" s="107"/>
      <c r="W82" s="107"/>
      <c r="X82" s="107"/>
      <c r="Y82" s="107"/>
      <c r="Z82" s="107"/>
      <c r="AA82" s="107"/>
      <c r="AB82" s="107"/>
      <c r="AC82" s="106"/>
      <c r="AD82" s="106"/>
      <c r="AE82" s="106"/>
      <c r="AF82" s="105"/>
      <c r="AG82" s="105"/>
      <c r="AH82" s="105"/>
      <c r="AI82" s="103"/>
      <c r="AJ82" s="103"/>
      <c r="AK82" s="105" t="str">
        <v>Expense</v>
      </c>
      <c r="AL82" s="105" t="str">
        <v>Food</v>
      </c>
      <c r="AM82" s="105" t="str">
        <v>Alcohol</v>
      </c>
      <c r="AN82" s="103">
        <f ca="1"/>
        <v>0</v>
      </c>
      <c r="AO82" s="103"/>
      <c r="AP82" s="104">
        <f ca="1"/>
        <v>0</v>
      </c>
      <c r="AQ82" s="104">
        <f ca="1"/>
        <v>0</v>
      </c>
      <c r="AR82" s="104">
        <f ca="1"/>
        <v>0</v>
      </c>
      <c r="AS82" s="104">
        <f ca="1"/>
        <v>0</v>
      </c>
      <c r="AT82" s="104">
        <f ca="1"/>
        <v>0</v>
      </c>
      <c r="AU82" s="104">
        <f ca="1"/>
        <v>0</v>
      </c>
      <c r="AV82" s="104">
        <f ca="1"/>
        <v>0</v>
      </c>
      <c r="AW82" s="104">
        <f ca="1"/>
        <v>0</v>
      </c>
      <c r="AX82" s="104">
        <f ca="1"/>
        <v>0</v>
      </c>
      <c r="AY82" s="104">
        <f ca="1"/>
        <v>0</v>
      </c>
      <c r="AZ82" s="104">
        <f ca="1"/>
        <v>0</v>
      </c>
      <c r="BA82" s="104">
        <f ca="1"/>
        <v>0</v>
      </c>
      <c r="BB82" s="104">
        <f ca="1"/>
        <v>0</v>
      </c>
      <c r="BC82" s="104">
        <f ca="1"/>
        <v>0</v>
      </c>
      <c r="BD82" s="104">
        <f ca="1"/>
        <v>0</v>
      </c>
      <c r="BE82" s="104">
        <f ca="1"/>
        <v>0</v>
      </c>
      <c r="BF82" s="104">
        <f ca="1"/>
        <v>0</v>
      </c>
      <c r="BG82" s="104">
        <f ca="1"/>
        <v>0</v>
      </c>
      <c r="BH82" s="104">
        <f ca="1"/>
        <v>0</v>
      </c>
      <c r="BI82" s="104">
        <f ca="1"/>
        <v>0</v>
      </c>
      <c r="BJ82" s="104">
        <f ca="1"/>
        <v>0</v>
      </c>
      <c r="BK82" s="104">
        <f ca="1"/>
        <v>0</v>
      </c>
      <c r="BL82" s="104">
        <f ca="1"/>
        <v>0</v>
      </c>
      <c r="BM82" s="104">
        <f ca="1"/>
        <v>0</v>
      </c>
      <c r="BN82" s="104">
        <f ca="1"/>
        <v>0</v>
      </c>
      <c r="BO82" s="104">
        <f ca="1"/>
        <v>0</v>
      </c>
      <c r="BP82" s="104">
        <f ca="1"/>
        <v>0</v>
      </c>
      <c r="BQ82" s="104">
        <f ca="1"/>
        <v>0</v>
      </c>
      <c r="BR82" s="104">
        <f ca="1"/>
        <v>0</v>
      </c>
      <c r="BS82" s="104">
        <f ca="1"/>
        <v>0</v>
      </c>
    </row>
    <row r="83" spans="2:71" ht="16.149999999999999" customHeight="1" x14ac:dyDescent="0.25">
      <c r="B83" s="114"/>
      <c r="C83" s="113"/>
      <c r="D83" s="112"/>
      <c r="E83" s="111"/>
      <c r="F83" s="111"/>
      <c r="G83" s="111"/>
      <c r="H83" s="110"/>
      <c r="I83" s="109"/>
      <c r="J83" s="108"/>
      <c r="K83" s="107"/>
      <c r="L83" s="107"/>
      <c r="M83" s="107"/>
      <c r="N83" s="107"/>
      <c r="O83" s="107"/>
      <c r="P83" s="107"/>
      <c r="Q83" s="107"/>
      <c r="R83" s="107"/>
      <c r="S83" s="107"/>
      <c r="T83" s="107"/>
      <c r="U83" s="107"/>
      <c r="V83" s="107"/>
      <c r="W83" s="107"/>
      <c r="X83" s="107"/>
      <c r="Y83" s="107"/>
      <c r="Z83" s="107"/>
      <c r="AA83" s="107"/>
      <c r="AB83" s="107"/>
      <c r="AC83" s="106"/>
      <c r="AD83" s="106"/>
      <c r="AE83" s="106"/>
      <c r="AF83" s="105"/>
      <c r="AG83" s="105"/>
      <c r="AH83" s="105"/>
      <c r="AI83" s="103"/>
      <c r="AJ83" s="103"/>
      <c r="AK83" s="105" t="str">
        <v>Expense</v>
      </c>
      <c r="AL83" s="105" t="str">
        <v>Travel</v>
      </c>
      <c r="AM83" s="105" t="str">
        <v>Hotel</v>
      </c>
      <c r="AN83" s="103">
        <f ca="1"/>
        <v>0</v>
      </c>
      <c r="AO83" s="103"/>
      <c r="AP83" s="104">
        <f ca="1"/>
        <v>0</v>
      </c>
      <c r="AQ83" s="104">
        <f ca="1"/>
        <v>0</v>
      </c>
      <c r="AR83" s="104">
        <f ca="1"/>
        <v>0</v>
      </c>
      <c r="AS83" s="104">
        <f ca="1"/>
        <v>0</v>
      </c>
      <c r="AT83" s="104">
        <f ca="1"/>
        <v>0</v>
      </c>
      <c r="AU83" s="104">
        <f ca="1"/>
        <v>0</v>
      </c>
      <c r="AV83" s="104">
        <f ca="1"/>
        <v>0</v>
      </c>
      <c r="AW83" s="104">
        <f ca="1"/>
        <v>0</v>
      </c>
      <c r="AX83" s="104">
        <f ca="1"/>
        <v>0</v>
      </c>
      <c r="AY83" s="104">
        <f ca="1"/>
        <v>0</v>
      </c>
      <c r="AZ83" s="104">
        <f ca="1"/>
        <v>0</v>
      </c>
      <c r="BA83" s="104">
        <f ca="1"/>
        <v>0</v>
      </c>
      <c r="BB83" s="104">
        <f ca="1"/>
        <v>0</v>
      </c>
      <c r="BC83" s="104">
        <f ca="1"/>
        <v>0</v>
      </c>
      <c r="BD83" s="104">
        <f ca="1"/>
        <v>0</v>
      </c>
      <c r="BE83" s="104">
        <f ca="1"/>
        <v>0</v>
      </c>
      <c r="BF83" s="104">
        <f ca="1"/>
        <v>0</v>
      </c>
      <c r="BG83" s="104">
        <f ca="1"/>
        <v>0</v>
      </c>
      <c r="BH83" s="104">
        <f ca="1"/>
        <v>0</v>
      </c>
      <c r="BI83" s="104">
        <f ca="1"/>
        <v>0</v>
      </c>
      <c r="BJ83" s="104">
        <f ca="1"/>
        <v>0</v>
      </c>
      <c r="BK83" s="104">
        <f ca="1"/>
        <v>0</v>
      </c>
      <c r="BL83" s="104">
        <f ca="1"/>
        <v>0</v>
      </c>
      <c r="BM83" s="104">
        <f ca="1"/>
        <v>0</v>
      </c>
      <c r="BN83" s="104">
        <f ca="1"/>
        <v>0</v>
      </c>
      <c r="BO83" s="104">
        <f ca="1"/>
        <v>0</v>
      </c>
      <c r="BP83" s="104">
        <f ca="1"/>
        <v>0</v>
      </c>
      <c r="BQ83" s="104">
        <f ca="1"/>
        <v>0</v>
      </c>
      <c r="BR83" s="104">
        <f ca="1"/>
        <v>0</v>
      </c>
      <c r="BS83" s="104">
        <f ca="1"/>
        <v>0</v>
      </c>
    </row>
    <row r="84" spans="2:71" ht="16.149999999999999" customHeight="1" x14ac:dyDescent="0.25">
      <c r="B84" s="114"/>
      <c r="C84" s="113"/>
      <c r="D84" s="112"/>
      <c r="E84" s="111"/>
      <c r="F84" s="111"/>
      <c r="G84" s="111"/>
      <c r="H84" s="110"/>
      <c r="I84" s="109"/>
      <c r="J84" s="108"/>
      <c r="K84" s="107"/>
      <c r="L84" s="107"/>
      <c r="M84" s="107"/>
      <c r="N84" s="107"/>
      <c r="O84" s="107"/>
      <c r="P84" s="107"/>
      <c r="Q84" s="107"/>
      <c r="R84" s="107"/>
      <c r="S84" s="107"/>
      <c r="T84" s="107"/>
      <c r="U84" s="107"/>
      <c r="V84" s="107"/>
      <c r="W84" s="107"/>
      <c r="X84" s="107"/>
      <c r="Y84" s="107"/>
      <c r="Z84" s="107"/>
      <c r="AA84" s="107"/>
      <c r="AB84" s="107"/>
      <c r="AC84" s="106"/>
      <c r="AD84" s="106"/>
      <c r="AE84" s="106"/>
      <c r="AF84" s="105"/>
      <c r="AG84" s="105"/>
      <c r="AH84" s="105"/>
      <c r="AI84" s="103"/>
      <c r="AJ84" s="103"/>
      <c r="AK84" s="105">
        <v>0</v>
      </c>
      <c r="AL84" s="105">
        <v>0</v>
      </c>
      <c r="AM84" s="105">
        <v>0</v>
      </c>
      <c r="AN84" s="103">
        <f ca="1"/>
        <v>0</v>
      </c>
      <c r="AO84" s="103"/>
      <c r="AP84" s="104">
        <f ca="1"/>
        <v>0</v>
      </c>
      <c r="AQ84" s="104">
        <f ca="1"/>
        <v>0</v>
      </c>
      <c r="AR84" s="104">
        <f ca="1"/>
        <v>0</v>
      </c>
      <c r="AS84" s="104">
        <f ca="1"/>
        <v>0</v>
      </c>
      <c r="AT84" s="104">
        <f ca="1"/>
        <v>0</v>
      </c>
      <c r="AU84" s="104">
        <f ca="1"/>
        <v>0</v>
      </c>
      <c r="AV84" s="104">
        <f ca="1"/>
        <v>0</v>
      </c>
      <c r="AW84" s="104">
        <f ca="1"/>
        <v>0</v>
      </c>
      <c r="AX84" s="104">
        <f ca="1"/>
        <v>0</v>
      </c>
      <c r="AY84" s="104">
        <f ca="1"/>
        <v>0</v>
      </c>
      <c r="AZ84" s="104">
        <f ca="1"/>
        <v>0</v>
      </c>
      <c r="BA84" s="104">
        <f ca="1"/>
        <v>0</v>
      </c>
      <c r="BB84" s="104">
        <f ca="1"/>
        <v>0</v>
      </c>
      <c r="BC84" s="104">
        <f ca="1"/>
        <v>0</v>
      </c>
      <c r="BD84" s="104">
        <f ca="1"/>
        <v>0</v>
      </c>
      <c r="BE84" s="104">
        <f ca="1"/>
        <v>0</v>
      </c>
      <c r="BF84" s="104">
        <f ca="1"/>
        <v>0</v>
      </c>
      <c r="BG84" s="104">
        <f ca="1"/>
        <v>0</v>
      </c>
      <c r="BH84" s="104">
        <f ca="1"/>
        <v>0</v>
      </c>
      <c r="BI84" s="104">
        <f ca="1"/>
        <v>0</v>
      </c>
      <c r="BJ84" s="104">
        <f ca="1"/>
        <v>0</v>
      </c>
      <c r="BK84" s="104">
        <f ca="1"/>
        <v>0</v>
      </c>
      <c r="BL84" s="104">
        <f ca="1"/>
        <v>0</v>
      </c>
      <c r="BM84" s="104">
        <f ca="1"/>
        <v>0</v>
      </c>
      <c r="BN84" s="104">
        <f ca="1"/>
        <v>0</v>
      </c>
      <c r="BO84" s="104">
        <f ca="1"/>
        <v>0</v>
      </c>
      <c r="BP84" s="104">
        <f ca="1"/>
        <v>0</v>
      </c>
      <c r="BQ84" s="104">
        <f ca="1"/>
        <v>0</v>
      </c>
      <c r="BR84" s="104">
        <f ca="1"/>
        <v>0</v>
      </c>
      <c r="BS84" s="104">
        <f ca="1"/>
        <v>0</v>
      </c>
    </row>
    <row r="85" spans="2:71" ht="16.149999999999999" customHeight="1" x14ac:dyDescent="0.25">
      <c r="B85" s="114"/>
      <c r="C85" s="113"/>
      <c r="D85" s="112"/>
      <c r="E85" s="111"/>
      <c r="F85" s="111"/>
      <c r="G85" s="111"/>
      <c r="H85" s="110"/>
      <c r="I85" s="109"/>
      <c r="J85" s="108"/>
      <c r="K85" s="107"/>
      <c r="L85" s="107"/>
      <c r="M85" s="107"/>
      <c r="N85" s="107"/>
      <c r="O85" s="107"/>
      <c r="P85" s="107"/>
      <c r="Q85" s="107"/>
      <c r="R85" s="107"/>
      <c r="S85" s="107"/>
      <c r="T85" s="107"/>
      <c r="U85" s="107"/>
      <c r="V85" s="107"/>
      <c r="W85" s="107"/>
      <c r="X85" s="107"/>
      <c r="Y85" s="107"/>
      <c r="Z85" s="107"/>
      <c r="AA85" s="107"/>
      <c r="AB85" s="107"/>
      <c r="AC85" s="106"/>
      <c r="AD85" s="106"/>
      <c r="AE85" s="106"/>
      <c r="AF85" s="105"/>
      <c r="AG85" s="105"/>
      <c r="AH85" s="105"/>
      <c r="AI85" s="103"/>
      <c r="AJ85" s="103"/>
      <c r="AK85" s="105">
        <v>0</v>
      </c>
      <c r="AL85" s="105">
        <v>0</v>
      </c>
      <c r="AM85" s="105">
        <v>0</v>
      </c>
      <c r="AN85" s="103">
        <f ca="1"/>
        <v>0</v>
      </c>
      <c r="AO85" s="103"/>
      <c r="AP85" s="104">
        <f ca="1"/>
        <v>0</v>
      </c>
      <c r="AQ85" s="104">
        <f ca="1"/>
        <v>0</v>
      </c>
      <c r="AR85" s="104">
        <f ca="1"/>
        <v>0</v>
      </c>
      <c r="AS85" s="104">
        <f ca="1"/>
        <v>0</v>
      </c>
      <c r="AT85" s="104">
        <f ca="1"/>
        <v>0</v>
      </c>
      <c r="AU85" s="104">
        <f ca="1"/>
        <v>0</v>
      </c>
      <c r="AV85" s="104">
        <f ca="1"/>
        <v>0</v>
      </c>
      <c r="AW85" s="104">
        <f ca="1"/>
        <v>0</v>
      </c>
      <c r="AX85" s="104">
        <f ca="1"/>
        <v>0</v>
      </c>
      <c r="AY85" s="104">
        <f ca="1"/>
        <v>0</v>
      </c>
      <c r="AZ85" s="104">
        <f ca="1"/>
        <v>0</v>
      </c>
      <c r="BA85" s="104">
        <f ca="1"/>
        <v>0</v>
      </c>
      <c r="BB85" s="104">
        <f ca="1"/>
        <v>0</v>
      </c>
      <c r="BC85" s="104">
        <f ca="1"/>
        <v>0</v>
      </c>
      <c r="BD85" s="104">
        <f ca="1"/>
        <v>0</v>
      </c>
      <c r="BE85" s="104">
        <f ca="1"/>
        <v>0</v>
      </c>
      <c r="BF85" s="104">
        <f ca="1"/>
        <v>0</v>
      </c>
      <c r="BG85" s="104">
        <f ca="1"/>
        <v>0</v>
      </c>
      <c r="BH85" s="104">
        <f ca="1"/>
        <v>0</v>
      </c>
      <c r="BI85" s="104">
        <f ca="1"/>
        <v>0</v>
      </c>
      <c r="BJ85" s="104">
        <f ca="1"/>
        <v>0</v>
      </c>
      <c r="BK85" s="104">
        <f ca="1"/>
        <v>0</v>
      </c>
      <c r="BL85" s="104">
        <f ca="1"/>
        <v>0</v>
      </c>
      <c r="BM85" s="104">
        <f ca="1"/>
        <v>0</v>
      </c>
      <c r="BN85" s="104">
        <f ca="1"/>
        <v>0</v>
      </c>
      <c r="BO85" s="104">
        <f ca="1"/>
        <v>0</v>
      </c>
      <c r="BP85" s="104">
        <f ca="1"/>
        <v>0</v>
      </c>
      <c r="BQ85" s="104">
        <f ca="1"/>
        <v>0</v>
      </c>
      <c r="BR85" s="104">
        <f ca="1"/>
        <v>0</v>
      </c>
      <c r="BS85" s="104">
        <f ca="1"/>
        <v>0</v>
      </c>
    </row>
    <row r="86" spans="2:71" ht="16.149999999999999" customHeight="1" x14ac:dyDescent="0.25">
      <c r="B86" s="114"/>
      <c r="C86" s="113"/>
      <c r="D86" s="112"/>
      <c r="E86" s="111"/>
      <c r="F86" s="111"/>
      <c r="G86" s="111"/>
      <c r="H86" s="110"/>
      <c r="I86" s="109"/>
      <c r="J86" s="108"/>
      <c r="K86" s="107"/>
      <c r="L86" s="107"/>
      <c r="M86" s="107"/>
      <c r="N86" s="107"/>
      <c r="O86" s="107"/>
      <c r="P86" s="107"/>
      <c r="Q86" s="107"/>
      <c r="R86" s="107"/>
      <c r="S86" s="107"/>
      <c r="T86" s="107"/>
      <c r="U86" s="107"/>
      <c r="V86" s="107"/>
      <c r="W86" s="107"/>
      <c r="X86" s="107"/>
      <c r="Y86" s="107"/>
      <c r="Z86" s="107"/>
      <c r="AA86" s="107"/>
      <c r="AB86" s="107"/>
      <c r="AC86" s="106"/>
      <c r="AD86" s="106"/>
      <c r="AE86" s="106"/>
      <c r="AF86" s="105"/>
      <c r="AG86" s="105"/>
      <c r="AH86" s="105"/>
      <c r="AI86" s="103"/>
      <c r="AJ86" s="103"/>
      <c r="AK86" s="105">
        <v>0</v>
      </c>
      <c r="AL86" s="105">
        <v>0</v>
      </c>
      <c r="AM86" s="105">
        <v>0</v>
      </c>
      <c r="AN86" s="103">
        <f ca="1"/>
        <v>0</v>
      </c>
      <c r="AO86" s="103"/>
      <c r="AP86" s="104">
        <f ca="1"/>
        <v>0</v>
      </c>
      <c r="AQ86" s="104">
        <f ca="1"/>
        <v>0</v>
      </c>
      <c r="AR86" s="104">
        <f ca="1"/>
        <v>0</v>
      </c>
      <c r="AS86" s="104">
        <f ca="1"/>
        <v>0</v>
      </c>
      <c r="AT86" s="104">
        <f ca="1"/>
        <v>0</v>
      </c>
      <c r="AU86" s="104">
        <f ca="1"/>
        <v>0</v>
      </c>
      <c r="AV86" s="104">
        <f ca="1"/>
        <v>0</v>
      </c>
      <c r="AW86" s="104">
        <f ca="1"/>
        <v>0</v>
      </c>
      <c r="AX86" s="104">
        <f ca="1"/>
        <v>0</v>
      </c>
      <c r="AY86" s="104">
        <f ca="1"/>
        <v>0</v>
      </c>
      <c r="AZ86" s="104">
        <f ca="1"/>
        <v>0</v>
      </c>
      <c r="BA86" s="104">
        <f ca="1"/>
        <v>0</v>
      </c>
      <c r="BB86" s="104">
        <f ca="1"/>
        <v>0</v>
      </c>
      <c r="BC86" s="104">
        <f ca="1"/>
        <v>0</v>
      </c>
      <c r="BD86" s="104">
        <f ca="1"/>
        <v>0</v>
      </c>
      <c r="BE86" s="104">
        <f ca="1"/>
        <v>0</v>
      </c>
      <c r="BF86" s="104">
        <f ca="1"/>
        <v>0</v>
      </c>
      <c r="BG86" s="104">
        <f ca="1"/>
        <v>0</v>
      </c>
      <c r="BH86" s="104">
        <f ca="1"/>
        <v>0</v>
      </c>
      <c r="BI86" s="104">
        <f ca="1"/>
        <v>0</v>
      </c>
      <c r="BJ86" s="104">
        <f ca="1"/>
        <v>0</v>
      </c>
      <c r="BK86" s="104">
        <f ca="1"/>
        <v>0</v>
      </c>
      <c r="BL86" s="104">
        <f ca="1"/>
        <v>0</v>
      </c>
      <c r="BM86" s="104">
        <f ca="1"/>
        <v>0</v>
      </c>
      <c r="BN86" s="104">
        <f ca="1"/>
        <v>0</v>
      </c>
      <c r="BO86" s="104">
        <f ca="1"/>
        <v>0</v>
      </c>
      <c r="BP86" s="104">
        <f ca="1"/>
        <v>0</v>
      </c>
      <c r="BQ86" s="104">
        <f ca="1"/>
        <v>0</v>
      </c>
      <c r="BR86" s="104">
        <f ca="1"/>
        <v>0</v>
      </c>
      <c r="BS86" s="104">
        <f ca="1"/>
        <v>0</v>
      </c>
    </row>
    <row r="87" spans="2:71" ht="16.149999999999999" customHeight="1" x14ac:dyDescent="0.25">
      <c r="B87" s="114"/>
      <c r="C87" s="113"/>
      <c r="D87" s="112"/>
      <c r="E87" s="111"/>
      <c r="F87" s="111"/>
      <c r="G87" s="111"/>
      <c r="H87" s="110"/>
      <c r="I87" s="109"/>
      <c r="J87" s="108"/>
      <c r="K87" s="107"/>
      <c r="L87" s="107"/>
      <c r="M87" s="107"/>
      <c r="N87" s="107"/>
      <c r="O87" s="107"/>
      <c r="P87" s="107"/>
      <c r="Q87" s="107"/>
      <c r="R87" s="107"/>
      <c r="S87" s="107"/>
      <c r="T87" s="107"/>
      <c r="U87" s="107"/>
      <c r="V87" s="107"/>
      <c r="W87" s="107"/>
      <c r="X87" s="107"/>
      <c r="Y87" s="107"/>
      <c r="Z87" s="107"/>
      <c r="AA87" s="107"/>
      <c r="AB87" s="107"/>
      <c r="AC87" s="106"/>
      <c r="AD87" s="106"/>
      <c r="AE87" s="106"/>
      <c r="AF87" s="105"/>
      <c r="AG87" s="105"/>
      <c r="AH87" s="105"/>
      <c r="AI87" s="103"/>
      <c r="AJ87" s="103"/>
      <c r="AK87" s="105">
        <v>0</v>
      </c>
      <c r="AL87" s="105">
        <v>0</v>
      </c>
      <c r="AM87" s="105">
        <v>0</v>
      </c>
      <c r="AN87" s="103">
        <f ca="1"/>
        <v>0</v>
      </c>
      <c r="AO87" s="103"/>
      <c r="AP87" s="104">
        <f ca="1"/>
        <v>0</v>
      </c>
      <c r="AQ87" s="104">
        <f ca="1"/>
        <v>0</v>
      </c>
      <c r="AR87" s="104">
        <f ca="1"/>
        <v>0</v>
      </c>
      <c r="AS87" s="104">
        <f ca="1"/>
        <v>0</v>
      </c>
      <c r="AT87" s="104">
        <f ca="1"/>
        <v>0</v>
      </c>
      <c r="AU87" s="104">
        <f ca="1"/>
        <v>0</v>
      </c>
      <c r="AV87" s="104">
        <f ca="1"/>
        <v>0</v>
      </c>
      <c r="AW87" s="104">
        <f ca="1"/>
        <v>0</v>
      </c>
      <c r="AX87" s="104">
        <f ca="1"/>
        <v>0</v>
      </c>
      <c r="AY87" s="104">
        <f ca="1"/>
        <v>0</v>
      </c>
      <c r="AZ87" s="104">
        <f ca="1"/>
        <v>0</v>
      </c>
      <c r="BA87" s="104">
        <f ca="1"/>
        <v>0</v>
      </c>
      <c r="BB87" s="104">
        <f ca="1"/>
        <v>0</v>
      </c>
      <c r="BC87" s="104">
        <f ca="1"/>
        <v>0</v>
      </c>
      <c r="BD87" s="104">
        <f ca="1"/>
        <v>0</v>
      </c>
      <c r="BE87" s="104">
        <f ca="1"/>
        <v>0</v>
      </c>
      <c r="BF87" s="104">
        <f ca="1"/>
        <v>0</v>
      </c>
      <c r="BG87" s="104">
        <f ca="1"/>
        <v>0</v>
      </c>
      <c r="BH87" s="104">
        <f ca="1"/>
        <v>0</v>
      </c>
      <c r="BI87" s="104">
        <f ca="1"/>
        <v>0</v>
      </c>
      <c r="BJ87" s="104">
        <f ca="1"/>
        <v>0</v>
      </c>
      <c r="BK87" s="104">
        <f ca="1"/>
        <v>0</v>
      </c>
      <c r="BL87" s="104">
        <f ca="1"/>
        <v>0</v>
      </c>
      <c r="BM87" s="104">
        <f ca="1"/>
        <v>0</v>
      </c>
      <c r="BN87" s="104">
        <f ca="1"/>
        <v>0</v>
      </c>
      <c r="BO87" s="104">
        <f ca="1"/>
        <v>0</v>
      </c>
      <c r="BP87" s="104">
        <f ca="1"/>
        <v>0</v>
      </c>
      <c r="BQ87" s="104">
        <f ca="1"/>
        <v>0</v>
      </c>
      <c r="BR87" s="104">
        <f ca="1"/>
        <v>0</v>
      </c>
      <c r="BS87" s="104">
        <f ca="1"/>
        <v>0</v>
      </c>
    </row>
    <row r="88" spans="2:71" ht="16.149999999999999" customHeight="1" x14ac:dyDescent="0.25">
      <c r="B88" s="114"/>
      <c r="C88" s="113"/>
      <c r="D88" s="112"/>
      <c r="E88" s="111"/>
      <c r="F88" s="111"/>
      <c r="G88" s="111"/>
      <c r="H88" s="110"/>
      <c r="I88" s="109"/>
      <c r="J88" s="108"/>
      <c r="K88" s="107"/>
      <c r="L88" s="107"/>
      <c r="M88" s="107"/>
      <c r="N88" s="107"/>
      <c r="O88" s="107"/>
      <c r="P88" s="107"/>
      <c r="Q88" s="107"/>
      <c r="R88" s="107"/>
      <c r="S88" s="107"/>
      <c r="T88" s="107"/>
      <c r="U88" s="107"/>
      <c r="V88" s="107"/>
      <c r="W88" s="107"/>
      <c r="X88" s="107"/>
      <c r="Y88" s="107"/>
      <c r="Z88" s="107"/>
      <c r="AA88" s="107"/>
      <c r="AB88" s="107"/>
      <c r="AC88" s="106"/>
      <c r="AD88" s="106"/>
      <c r="AE88" s="106"/>
      <c r="AF88" s="105"/>
      <c r="AG88" s="105"/>
      <c r="AH88" s="105"/>
      <c r="AI88" s="103"/>
      <c r="AJ88" s="103"/>
      <c r="AK88" s="105"/>
      <c r="AL88" s="105"/>
      <c r="AM88" s="105"/>
      <c r="AN88" s="103"/>
      <c r="AO88" s="103"/>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row>
    <row r="89" spans="2:71" ht="16.149999999999999" customHeight="1" x14ac:dyDescent="0.25">
      <c r="B89" s="114"/>
      <c r="C89" s="113"/>
      <c r="D89" s="112"/>
      <c r="E89" s="111"/>
      <c r="F89" s="111"/>
      <c r="G89" s="111"/>
      <c r="H89" s="110"/>
      <c r="I89" s="109"/>
      <c r="J89" s="108"/>
      <c r="K89" s="107"/>
      <c r="L89" s="107"/>
      <c r="M89" s="107"/>
      <c r="N89" s="107"/>
      <c r="O89" s="107"/>
      <c r="P89" s="107"/>
      <c r="Q89" s="107"/>
      <c r="R89" s="107"/>
      <c r="S89" s="107"/>
      <c r="T89" s="107"/>
      <c r="U89" s="107"/>
      <c r="V89" s="107"/>
      <c r="W89" s="107"/>
      <c r="X89" s="107"/>
      <c r="Y89" s="107"/>
      <c r="Z89" s="107"/>
      <c r="AA89" s="107"/>
      <c r="AB89" s="107"/>
      <c r="AC89" s="106"/>
      <c r="AD89" s="106"/>
      <c r="AE89" s="106"/>
      <c r="AF89" s="105"/>
      <c r="AG89" s="105"/>
      <c r="AH89" s="105"/>
      <c r="AI89" s="103"/>
      <c r="AJ89" s="103"/>
      <c r="AK89" s="105"/>
      <c r="AL89" s="105"/>
      <c r="AM89" s="105"/>
      <c r="AN89" s="103"/>
      <c r="AO89" s="103"/>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row>
    <row r="90" spans="2:71" ht="16.149999999999999" customHeight="1" x14ac:dyDescent="0.25">
      <c r="B90" s="114"/>
      <c r="C90" s="113"/>
      <c r="D90" s="112"/>
      <c r="E90" s="111"/>
      <c r="F90" s="111"/>
      <c r="G90" s="111"/>
      <c r="H90" s="110"/>
      <c r="I90" s="109"/>
      <c r="J90" s="108"/>
      <c r="K90" s="107"/>
      <c r="L90" s="107"/>
      <c r="M90" s="107"/>
      <c r="N90" s="107"/>
      <c r="O90" s="107"/>
      <c r="P90" s="107"/>
      <c r="Q90" s="107"/>
      <c r="R90" s="107"/>
      <c r="S90" s="107"/>
      <c r="T90" s="107"/>
      <c r="U90" s="107"/>
      <c r="V90" s="107"/>
      <c r="W90" s="107"/>
      <c r="X90" s="107"/>
      <c r="Y90" s="107"/>
      <c r="Z90" s="107"/>
      <c r="AA90" s="107"/>
      <c r="AB90" s="107"/>
      <c r="AC90" s="106"/>
      <c r="AD90" s="106"/>
      <c r="AE90" s="106"/>
      <c r="AF90" s="105"/>
      <c r="AG90" s="105"/>
      <c r="AH90" s="105"/>
      <c r="AI90" s="103"/>
      <c r="AJ90" s="103"/>
      <c r="AK90" s="105"/>
      <c r="AL90" s="105"/>
      <c r="AM90" s="105"/>
      <c r="AN90" s="103"/>
      <c r="AO90" s="103"/>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row>
    <row r="91" spans="2:71" ht="16.149999999999999" customHeight="1" x14ac:dyDescent="0.25">
      <c r="B91" s="114"/>
      <c r="C91" s="113"/>
      <c r="D91" s="112"/>
      <c r="E91" s="111"/>
      <c r="F91" s="111"/>
      <c r="G91" s="111"/>
      <c r="H91" s="110"/>
      <c r="I91" s="109"/>
      <c r="J91" s="108"/>
      <c r="K91" s="107"/>
      <c r="L91" s="107"/>
      <c r="M91" s="107"/>
      <c r="N91" s="107"/>
      <c r="O91" s="107"/>
      <c r="P91" s="107"/>
      <c r="Q91" s="107"/>
      <c r="R91" s="107"/>
      <c r="S91" s="107"/>
      <c r="T91" s="107"/>
      <c r="U91" s="107"/>
      <c r="V91" s="107"/>
      <c r="W91" s="107"/>
      <c r="X91" s="107"/>
      <c r="Y91" s="107"/>
      <c r="Z91" s="107"/>
      <c r="AA91" s="107"/>
      <c r="AB91" s="107"/>
      <c r="AC91" s="106"/>
      <c r="AD91" s="106"/>
      <c r="AE91" s="106"/>
      <c r="AF91" s="105"/>
      <c r="AG91" s="105"/>
      <c r="AH91" s="105"/>
      <c r="AI91" s="103"/>
      <c r="AJ91" s="103"/>
      <c r="AK91" s="105"/>
      <c r="AL91" s="105"/>
      <c r="AM91" s="105"/>
      <c r="AN91" s="103"/>
      <c r="AO91" s="103"/>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row>
    <row r="92" spans="2:71" ht="16.149999999999999" customHeight="1" x14ac:dyDescent="0.25">
      <c r="B92" s="114"/>
      <c r="C92" s="113"/>
      <c r="D92" s="112"/>
      <c r="E92" s="111"/>
      <c r="F92" s="111"/>
      <c r="G92" s="111"/>
      <c r="H92" s="110"/>
      <c r="I92" s="109"/>
      <c r="J92" s="108"/>
      <c r="K92" s="107"/>
      <c r="L92" s="107"/>
      <c r="M92" s="107"/>
      <c r="N92" s="107"/>
      <c r="O92" s="107"/>
      <c r="P92" s="107"/>
      <c r="Q92" s="107"/>
      <c r="R92" s="107"/>
      <c r="S92" s="107"/>
      <c r="T92" s="107"/>
      <c r="U92" s="107"/>
      <c r="V92" s="107"/>
      <c r="W92" s="107"/>
      <c r="X92" s="107"/>
      <c r="Y92" s="107"/>
      <c r="Z92" s="107"/>
      <c r="AA92" s="107"/>
      <c r="AB92" s="107"/>
      <c r="AC92" s="106"/>
      <c r="AD92" s="106"/>
      <c r="AE92" s="106"/>
      <c r="AF92" s="105"/>
      <c r="AG92" s="105"/>
      <c r="AH92" s="105"/>
      <c r="AI92" s="103"/>
      <c r="AJ92" s="103"/>
      <c r="AK92" s="105"/>
      <c r="AL92" s="105"/>
      <c r="AM92" s="105"/>
      <c r="AN92" s="103"/>
      <c r="AO92" s="103"/>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row>
    <row r="93" spans="2:71" ht="16.149999999999999" customHeight="1" x14ac:dyDescent="0.25">
      <c r="B93" s="114"/>
      <c r="C93" s="113"/>
      <c r="D93" s="112"/>
      <c r="E93" s="111"/>
      <c r="F93" s="111"/>
      <c r="G93" s="111"/>
      <c r="H93" s="110"/>
      <c r="I93" s="109"/>
      <c r="J93" s="108"/>
      <c r="K93" s="107"/>
      <c r="L93" s="107"/>
      <c r="M93" s="107"/>
      <c r="N93" s="107"/>
      <c r="O93" s="107"/>
      <c r="P93" s="107"/>
      <c r="Q93" s="107"/>
      <c r="R93" s="107"/>
      <c r="S93" s="107"/>
      <c r="T93" s="107"/>
      <c r="U93" s="107"/>
      <c r="V93" s="107"/>
      <c r="W93" s="107"/>
      <c r="X93" s="107"/>
      <c r="Y93" s="107"/>
      <c r="Z93" s="107"/>
      <c r="AA93" s="107"/>
      <c r="AB93" s="107"/>
      <c r="AC93" s="106"/>
      <c r="AD93" s="106"/>
      <c r="AE93" s="106"/>
      <c r="AF93" s="105"/>
      <c r="AG93" s="105"/>
      <c r="AH93" s="105"/>
      <c r="AI93" s="103"/>
      <c r="AJ93" s="103"/>
      <c r="AK93" s="105"/>
      <c r="AL93" s="105"/>
      <c r="AM93" s="105"/>
      <c r="AN93" s="103"/>
      <c r="AO93" s="103"/>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row>
    <row r="94" spans="2:71" ht="16.149999999999999" customHeight="1" x14ac:dyDescent="0.25">
      <c r="B94" s="114"/>
      <c r="C94" s="113"/>
      <c r="D94" s="112"/>
      <c r="E94" s="111"/>
      <c r="F94" s="111"/>
      <c r="G94" s="111"/>
      <c r="H94" s="110"/>
      <c r="I94" s="109"/>
      <c r="J94" s="108"/>
      <c r="K94" s="107"/>
      <c r="L94" s="107"/>
      <c r="M94" s="107"/>
      <c r="N94" s="107"/>
      <c r="O94" s="107"/>
      <c r="P94" s="107"/>
      <c r="Q94" s="107"/>
      <c r="R94" s="107"/>
      <c r="S94" s="107"/>
      <c r="T94" s="107"/>
      <c r="U94" s="107"/>
      <c r="V94" s="107"/>
      <c r="W94" s="107"/>
      <c r="X94" s="107"/>
      <c r="Y94" s="107"/>
      <c r="Z94" s="107"/>
      <c r="AA94" s="107"/>
      <c r="AB94" s="107"/>
      <c r="AC94" s="106"/>
      <c r="AD94" s="106"/>
      <c r="AE94" s="106"/>
      <c r="AF94" s="105"/>
      <c r="AG94" s="105"/>
      <c r="AH94" s="105"/>
      <c r="AI94" s="103"/>
      <c r="AJ94" s="103"/>
      <c r="AK94" s="105"/>
      <c r="AL94" s="105"/>
      <c r="AM94" s="105"/>
      <c r="AN94" s="103"/>
      <c r="AO94" s="103"/>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row>
    <row r="95" spans="2:71" ht="16.149999999999999" customHeight="1" x14ac:dyDescent="0.25">
      <c r="B95" s="114"/>
      <c r="C95" s="113"/>
      <c r="D95" s="112"/>
      <c r="E95" s="111"/>
      <c r="F95" s="111"/>
      <c r="G95" s="111"/>
      <c r="H95" s="110"/>
      <c r="I95" s="109"/>
      <c r="J95" s="108"/>
      <c r="K95" s="107"/>
      <c r="L95" s="107"/>
      <c r="M95" s="107"/>
      <c r="N95" s="107"/>
      <c r="O95" s="107"/>
      <c r="P95" s="107"/>
      <c r="Q95" s="107"/>
      <c r="R95" s="107"/>
      <c r="S95" s="107"/>
      <c r="T95" s="107"/>
      <c r="U95" s="107"/>
      <c r="V95" s="107"/>
      <c r="W95" s="107"/>
      <c r="X95" s="107"/>
      <c r="Y95" s="107"/>
      <c r="Z95" s="107"/>
      <c r="AA95" s="107"/>
      <c r="AB95" s="107"/>
      <c r="AC95" s="106"/>
      <c r="AD95" s="106"/>
      <c r="AE95" s="106"/>
      <c r="AF95" s="105"/>
      <c r="AG95" s="105"/>
      <c r="AH95" s="105"/>
      <c r="AI95" s="103"/>
      <c r="AJ95" s="103"/>
      <c r="AK95" s="105"/>
      <c r="AL95" s="105"/>
      <c r="AM95" s="105"/>
      <c r="AN95" s="103"/>
      <c r="AO95" s="103"/>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row>
    <row r="96" spans="2:71" ht="16.149999999999999" customHeight="1" x14ac:dyDescent="0.25">
      <c r="B96" s="114"/>
      <c r="C96" s="113"/>
      <c r="D96" s="112"/>
      <c r="E96" s="111"/>
      <c r="F96" s="111"/>
      <c r="G96" s="111"/>
      <c r="H96" s="110"/>
      <c r="I96" s="109"/>
      <c r="J96" s="108"/>
      <c r="K96" s="107"/>
      <c r="L96" s="107"/>
      <c r="M96" s="107"/>
      <c r="N96" s="107"/>
      <c r="O96" s="107"/>
      <c r="P96" s="107"/>
      <c r="Q96" s="107"/>
      <c r="R96" s="107"/>
      <c r="S96" s="107"/>
      <c r="T96" s="107"/>
      <c r="U96" s="107"/>
      <c r="V96" s="107"/>
      <c r="W96" s="107"/>
      <c r="X96" s="107"/>
      <c r="Y96" s="107"/>
      <c r="Z96" s="107"/>
      <c r="AA96" s="107"/>
      <c r="AB96" s="107"/>
      <c r="AC96" s="106"/>
      <c r="AD96" s="106"/>
      <c r="AE96" s="106"/>
      <c r="AF96" s="105"/>
      <c r="AG96" s="105"/>
      <c r="AH96" s="105"/>
      <c r="AI96" s="103"/>
      <c r="AJ96" s="103"/>
      <c r="AK96" s="105"/>
      <c r="AL96" s="105"/>
      <c r="AM96" s="105"/>
      <c r="AN96" s="103"/>
      <c r="AO96" s="103"/>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row>
  </sheetData>
  <mergeCells count="17">
    <mergeCell ref="D5:E5"/>
    <mergeCell ref="M5:V5"/>
    <mergeCell ref="D3:E3"/>
    <mergeCell ref="D8:E8"/>
    <mergeCell ref="Y18:AA18"/>
    <mergeCell ref="Y10:AA10"/>
    <mergeCell ref="Y6:AA6"/>
    <mergeCell ref="F6:G6"/>
    <mergeCell ref="H6:I6"/>
    <mergeCell ref="M6:V6"/>
    <mergeCell ref="M7:V10"/>
    <mergeCell ref="M11:V30"/>
    <mergeCell ref="AC1:AI1"/>
    <mergeCell ref="AK1:AM1"/>
    <mergeCell ref="M2:V2"/>
    <mergeCell ref="Z2:AA2"/>
    <mergeCell ref="Y1:AA1"/>
  </mergeCells>
  <conditionalFormatting sqref="B10:D298">
    <cfRule type="expression" dxfId="9" priority="4">
      <formula>_xlfn.LET(_xlpm.ROW,ROW($B10)-ROW($B$10),_xlpm.UNCATEGORIZED,$AA$14&lt;&gt;0,OR(AND(_xlpm.ROW=0,_xlpm.UNCATEGORIZED),NOT(ISNA(MATCH(_xlpm.ROW-IF(_xlpm.UNCATEGORIZED,2,0),_xlfn.ANCHORARRAY($AD$3),0)))))</formula>
    </cfRule>
    <cfRule type="expression" dxfId="8" priority="5" stopIfTrue="1">
      <formula>_xlfn.LET(_xlpm.ROW,ROW($B10)-ROW($B$10),_xlpm.UNCATEGORIZED,$AA$14&lt;&gt;0,OR(AND(_xlpm.ROW=0,_xlpm.UNCATEGORIZED),NOT(ISNA(MATCH(_xlpm.ROW-IF(_xlpm.UNCATEGORIZED,2,0),_xlfn.ANCHORARRAY($AC$3),0)))))</formula>
    </cfRule>
  </conditionalFormatting>
  <conditionalFormatting sqref="D6:F6 H6">
    <cfRule type="expression" dxfId="7" priority="2" stopIfTrue="1">
      <formula>$C$6&lt;&gt;"Custom"</formula>
    </cfRule>
  </conditionalFormatting>
  <conditionalFormatting sqref="E10:G10">
    <cfRule type="expression" dxfId="6" priority="6">
      <formula>_xlfn.LET(_xlpm.ROW,ROW($B10)-ROW($B$10),_xlpm.UNCATEGORIZED,$AA$14&lt;&gt;0,AND(_xlpm.ROW=0,_xlpm.UNCATEGORIZED))</formula>
    </cfRule>
  </conditionalFormatting>
  <conditionalFormatting sqref="E10:G298">
    <cfRule type="expression" dxfId="5" priority="7" stopIfTrue="1">
      <formula>_xlfn.LET(_xlpm.ROW,ROW($B10)-ROW($B$10),_xlpm.UNCATEGORIZED,$AA$14&lt;&gt;0,_xlfn.XLOOKUP(_xlpm.ROW-IF(_xlpm.UNCATEGORIZED,2,0),INDEX(_xlfn.ANCHORARRAY($AE$3),,1),INDEX(_xlfn.ANCHORARRAY($AF$3),,1))="Income")</formula>
    </cfRule>
  </conditionalFormatting>
  <conditionalFormatting sqref="G8">
    <cfRule type="cellIs" dxfId="4" priority="3" operator="greaterThan">
      <formula>0</formula>
    </cfRule>
  </conditionalFormatting>
  <conditionalFormatting sqref="J6">
    <cfRule type="expression" dxfId="3" priority="1" stopIfTrue="1">
      <formula>$C$6&lt;&gt;"Custom"</formula>
    </cfRule>
  </conditionalFormatting>
  <dataValidations count="2">
    <dataValidation type="list" allowBlank="1" sqref="C6" xr:uid="{5F892144-F10B-1049-BEE7-064600B28C52}">
      <formula1>"Past 30 days,This week,This month,This quarter,This year,Last 12 months,Last week,Last month,Last quarter,Last year,Custom"</formula1>
    </dataValidation>
    <dataValidation type="list" allowBlank="1" showInputMessage="1" showErrorMessage="1" sqref="Z2" xr:uid="{ADB96771-6004-D948-8078-68D81D347BFA}">
      <formula1>"Income &amp; Expense,Income,Expense"</formula1>
    </dataValidation>
  </dataValidations>
  <pageMargins left="0.7" right="0.7" top="0.75" bottom="0.75" header="0.3" footer="0.3"/>
  <pageSetup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16385" r:id="rId3" name="Check Box 1">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86" r:id="rId4" name="Check Box 2">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88" r:id="rId6" name="Check Box 4">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89" r:id="rId7" name="Check Box 5">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90" r:id="rId8" name="Check Box 6">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91" r:id="rId9" name="Check Box 7">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mc:AlternateContent xmlns:mc="http://schemas.openxmlformats.org/markup-compatibility/2006">
          <mc:Choice Requires="x14">
            <control shapeId="16392" r:id="rId10" name="Check Box 8">
              <controlPr defaultSize="0" autoFill="0" autoLine="0" autoPict="0">
                <anchor moveWithCells="1">
                  <from>
                    <xdr:col>10</xdr:col>
                    <xdr:colOff>171450</xdr:colOff>
                    <xdr:row>1</xdr:row>
                    <xdr:rowOff>304800</xdr:rowOff>
                  </from>
                  <to>
                    <xdr:col>24</xdr:col>
                    <xdr:colOff>0</xdr:colOff>
                    <xdr:row>3</xdr:row>
                    <xdr:rowOff>76200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51DE-5A4A-4C40-81D9-BE84870F75E0}">
  <sheetPr codeName="Sheet3"/>
  <dimension ref="A1:P10263"/>
  <sheetViews>
    <sheetView tabSelected="1" zoomScale="85" zoomScaleNormal="85" workbookViewId="0">
      <selection activeCell="B3" sqref="B3"/>
    </sheetView>
  </sheetViews>
  <sheetFormatPr defaultColWidth="10.875" defaultRowHeight="15.75" x14ac:dyDescent="0.25"/>
  <cols>
    <col min="1" max="1" width="15.875" style="8" customWidth="1"/>
    <col min="2" max="2" width="91.25" style="9" customWidth="1"/>
    <col min="3" max="3" width="29.625" style="9" bestFit="1" customWidth="1"/>
    <col min="4" max="4" width="13.75" style="3" bestFit="1" customWidth="1"/>
    <col min="5" max="5" width="50.25" style="9" bestFit="1" customWidth="1"/>
    <col min="6" max="6" width="14.5" style="9" bestFit="1" customWidth="1"/>
    <col min="7" max="7" width="25.375" style="9" bestFit="1" customWidth="1"/>
    <col min="8" max="8" width="12.125" style="8" customWidth="1"/>
    <col min="9" max="9" width="11.5" style="8" customWidth="1"/>
    <col min="10" max="10" width="33.125" style="9" hidden="1" customWidth="1"/>
    <col min="11" max="11" width="19.875" style="9" hidden="1" customWidth="1"/>
    <col min="12" max="12" width="19.75" style="9" bestFit="1" customWidth="1"/>
    <col min="13" max="13" width="133.75" style="9" bestFit="1" customWidth="1"/>
    <col min="14" max="14" width="16.625" bestFit="1" customWidth="1"/>
    <col min="15" max="15" width="28.125" bestFit="1" customWidth="1"/>
    <col min="16" max="16" width="14.125" style="8" customWidth="1"/>
    <col min="17" max="16384" width="10.875" style="9"/>
  </cols>
  <sheetData>
    <row r="1" spans="1:15" s="7" customFormat="1" ht="30" customHeight="1" x14ac:dyDescent="0.3">
      <c r="A1" s="5" t="s">
        <v>102</v>
      </c>
      <c r="B1" s="6" t="s">
        <v>103</v>
      </c>
      <c r="C1" s="6" t="s">
        <v>31</v>
      </c>
      <c r="D1" s="28" t="s">
        <v>32</v>
      </c>
      <c r="E1" s="6" t="s">
        <v>104</v>
      </c>
      <c r="F1" s="6" t="s">
        <v>105</v>
      </c>
      <c r="G1" s="6" t="s">
        <v>106</v>
      </c>
      <c r="H1" s="5" t="s">
        <v>107</v>
      </c>
      <c r="I1" s="5" t="s">
        <v>108</v>
      </c>
      <c r="J1" s="6" t="s">
        <v>109</v>
      </c>
      <c r="K1" s="6" t="s">
        <v>110</v>
      </c>
      <c r="L1" s="6" t="s">
        <v>111</v>
      </c>
      <c r="M1" s="6" t="s">
        <v>112</v>
      </c>
      <c r="N1" s="5" t="s">
        <v>113</v>
      </c>
      <c r="O1" s="214" t="s">
        <v>114</v>
      </c>
    </row>
    <row r="2" spans="1:15" x14ac:dyDescent="0.25">
      <c r="A2" s="8">
        <v>46097</v>
      </c>
      <c r="B2" s="9" t="s">
        <v>20970</v>
      </c>
      <c r="C2" s="9" t="s">
        <v>209</v>
      </c>
      <c r="D2" s="3">
        <v>-145.1</v>
      </c>
      <c r="E2" s="9" t="s">
        <v>266</v>
      </c>
      <c r="F2" s="9" t="s">
        <v>267</v>
      </c>
      <c r="G2" s="9" t="s">
        <v>268</v>
      </c>
      <c r="H2" s="8">
        <v>46082</v>
      </c>
      <c r="I2" s="8">
        <v>46097</v>
      </c>
      <c r="J2" s="219" t="s">
        <v>25025</v>
      </c>
      <c r="K2" s="205" t="s">
        <v>270</v>
      </c>
      <c r="M2" s="9" t="s">
        <v>20972</v>
      </c>
      <c r="N2" s="215">
        <v>46099.860027546303</v>
      </c>
      <c r="O2" s="8">
        <v>46099</v>
      </c>
    </row>
    <row r="3" spans="1:15" x14ac:dyDescent="0.25">
      <c r="A3" s="8">
        <v>46095</v>
      </c>
      <c r="B3" s="9" t="s">
        <v>2079</v>
      </c>
      <c r="D3" s="3">
        <v>-49.9</v>
      </c>
      <c r="E3" s="9" t="s">
        <v>266</v>
      </c>
      <c r="F3" s="9" t="s">
        <v>267</v>
      </c>
      <c r="G3" s="9" t="s">
        <v>268</v>
      </c>
      <c r="H3" s="8">
        <v>46082</v>
      </c>
      <c r="I3" s="8">
        <v>46090</v>
      </c>
      <c r="J3" s="219" t="s">
        <v>25026</v>
      </c>
      <c r="K3" s="205" t="s">
        <v>270</v>
      </c>
      <c r="M3" s="9" t="s">
        <v>2081</v>
      </c>
      <c r="N3" s="215">
        <v>46099.860027546303</v>
      </c>
      <c r="O3" s="8"/>
    </row>
    <row r="4" spans="1:15" x14ac:dyDescent="0.25">
      <c r="A4" s="8">
        <v>46094</v>
      </c>
      <c r="B4" s="9" t="s">
        <v>20970</v>
      </c>
      <c r="C4" s="9" t="s">
        <v>209</v>
      </c>
      <c r="D4" s="3">
        <v>-174.15</v>
      </c>
      <c r="E4" s="9" t="s">
        <v>266</v>
      </c>
      <c r="F4" s="9" t="s">
        <v>267</v>
      </c>
      <c r="G4" s="9" t="s">
        <v>268</v>
      </c>
      <c r="H4" s="8">
        <v>46082</v>
      </c>
      <c r="I4" s="8">
        <v>46090</v>
      </c>
      <c r="J4" s="219" t="s">
        <v>25027</v>
      </c>
      <c r="K4" s="205" t="s">
        <v>270</v>
      </c>
      <c r="M4" s="9" t="s">
        <v>20972</v>
      </c>
      <c r="N4" s="215">
        <v>46099.860027546303</v>
      </c>
      <c r="O4" s="8">
        <v>46099</v>
      </c>
    </row>
    <row r="5" spans="1:15" x14ac:dyDescent="0.25">
      <c r="A5" s="8">
        <v>46094</v>
      </c>
      <c r="B5" s="9" t="s">
        <v>265</v>
      </c>
      <c r="C5" s="9" t="s">
        <v>124</v>
      </c>
      <c r="D5" s="3">
        <v>-10</v>
      </c>
      <c r="E5" s="9" t="s">
        <v>266</v>
      </c>
      <c r="F5" s="9" t="s">
        <v>267</v>
      </c>
      <c r="G5" s="9" t="s">
        <v>268</v>
      </c>
      <c r="H5" s="8">
        <v>46082</v>
      </c>
      <c r="I5" s="8">
        <v>46090</v>
      </c>
      <c r="J5" s="219" t="s">
        <v>25028</v>
      </c>
      <c r="K5" s="205" t="s">
        <v>270</v>
      </c>
      <c r="M5" s="9" t="s">
        <v>271</v>
      </c>
      <c r="N5" s="215">
        <v>46099.860027546303</v>
      </c>
      <c r="O5" s="8">
        <v>46099</v>
      </c>
    </row>
    <row r="6" spans="1:15" x14ac:dyDescent="0.25">
      <c r="A6" s="8">
        <v>46093</v>
      </c>
      <c r="B6" s="9" t="s">
        <v>8051</v>
      </c>
      <c r="D6" s="3">
        <v>-105</v>
      </c>
      <c r="E6" s="9" t="s">
        <v>266</v>
      </c>
      <c r="F6" s="9" t="s">
        <v>267</v>
      </c>
      <c r="G6" s="9" t="s">
        <v>268</v>
      </c>
      <c r="H6" s="8">
        <v>46082</v>
      </c>
      <c r="I6" s="8">
        <v>46090</v>
      </c>
      <c r="J6" s="219" t="s">
        <v>25029</v>
      </c>
      <c r="K6" s="205" t="s">
        <v>270</v>
      </c>
      <c r="M6" s="9" t="s">
        <v>8053</v>
      </c>
      <c r="N6" s="215">
        <v>46099.860027546303</v>
      </c>
      <c r="O6" s="8"/>
    </row>
    <row r="7" spans="1:15" x14ac:dyDescent="0.25">
      <c r="A7" s="8">
        <v>46093</v>
      </c>
      <c r="B7" s="9" t="s">
        <v>873</v>
      </c>
      <c r="C7" s="9" t="s">
        <v>7461</v>
      </c>
      <c r="D7" s="3">
        <v>9000</v>
      </c>
      <c r="E7" s="9" t="s">
        <v>11373</v>
      </c>
      <c r="F7" s="9" t="s">
        <v>11374</v>
      </c>
      <c r="G7" s="9" t="s">
        <v>183</v>
      </c>
      <c r="H7" s="8">
        <v>46082</v>
      </c>
      <c r="I7" s="8">
        <v>46090</v>
      </c>
      <c r="J7" s="219" t="s">
        <v>25030</v>
      </c>
      <c r="K7" s="205" t="s">
        <v>11376</v>
      </c>
      <c r="M7" s="9" t="s">
        <v>876</v>
      </c>
      <c r="N7" s="215">
        <v>46099.860027546303</v>
      </c>
      <c r="O7" s="8">
        <v>46099</v>
      </c>
    </row>
    <row r="8" spans="1:15" x14ac:dyDescent="0.25">
      <c r="A8" s="8">
        <v>46093</v>
      </c>
      <c r="B8" s="9" t="s">
        <v>18665</v>
      </c>
      <c r="C8" s="9" t="s">
        <v>180</v>
      </c>
      <c r="D8" s="3">
        <v>-9000</v>
      </c>
      <c r="E8" s="9" t="s">
        <v>11373</v>
      </c>
      <c r="F8" s="9" t="s">
        <v>11374</v>
      </c>
      <c r="G8" s="9" t="s">
        <v>183</v>
      </c>
      <c r="H8" s="8">
        <v>46082</v>
      </c>
      <c r="I8" s="8">
        <v>46090</v>
      </c>
      <c r="J8" s="219" t="s">
        <v>25031</v>
      </c>
      <c r="K8" s="205" t="s">
        <v>11376</v>
      </c>
      <c r="M8" s="9" t="s">
        <v>18667</v>
      </c>
      <c r="N8" s="215">
        <v>46099.860027546303</v>
      </c>
      <c r="O8" s="8">
        <v>46099</v>
      </c>
    </row>
    <row r="9" spans="1:15" x14ac:dyDescent="0.25">
      <c r="A9" s="8">
        <v>46092</v>
      </c>
      <c r="B9" s="9" t="s">
        <v>7733</v>
      </c>
      <c r="C9" s="9" t="s">
        <v>146</v>
      </c>
      <c r="D9" s="3">
        <v>-35.11</v>
      </c>
      <c r="E9" s="9" t="s">
        <v>266</v>
      </c>
      <c r="F9" s="9" t="s">
        <v>267</v>
      </c>
      <c r="G9" s="9" t="s">
        <v>268</v>
      </c>
      <c r="H9" s="8">
        <v>46082</v>
      </c>
      <c r="I9" s="8">
        <v>46090</v>
      </c>
      <c r="J9" s="219" t="s">
        <v>25032</v>
      </c>
      <c r="K9" s="205" t="s">
        <v>270</v>
      </c>
      <c r="M9" s="9" t="s">
        <v>7735</v>
      </c>
      <c r="N9" s="215">
        <v>46099.860027546303</v>
      </c>
      <c r="O9" s="8">
        <v>46099</v>
      </c>
    </row>
    <row r="10" spans="1:15" x14ac:dyDescent="0.25">
      <c r="A10" s="8">
        <v>46092</v>
      </c>
      <c r="B10" s="9" t="s">
        <v>25033</v>
      </c>
      <c r="D10" s="3">
        <v>-63.97</v>
      </c>
      <c r="E10" s="9" t="s">
        <v>266</v>
      </c>
      <c r="F10" s="9" t="s">
        <v>267</v>
      </c>
      <c r="G10" s="9" t="s">
        <v>268</v>
      </c>
      <c r="H10" s="8">
        <v>46082</v>
      </c>
      <c r="I10" s="8">
        <v>46090</v>
      </c>
      <c r="J10" s="219" t="s">
        <v>25034</v>
      </c>
      <c r="K10" s="205" t="s">
        <v>270</v>
      </c>
      <c r="M10" s="9" t="s">
        <v>25035</v>
      </c>
      <c r="N10" s="215">
        <v>46099.860027546303</v>
      </c>
      <c r="O10" s="8"/>
    </row>
    <row r="11" spans="1:15" x14ac:dyDescent="0.25">
      <c r="A11" s="8">
        <v>46092</v>
      </c>
      <c r="B11" s="9" t="s">
        <v>17964</v>
      </c>
      <c r="D11" s="3">
        <v>-10</v>
      </c>
      <c r="E11" s="9" t="s">
        <v>266</v>
      </c>
      <c r="F11" s="9" t="s">
        <v>267</v>
      </c>
      <c r="G11" s="9" t="s">
        <v>268</v>
      </c>
      <c r="H11" s="8">
        <v>46082</v>
      </c>
      <c r="I11" s="8">
        <v>46090</v>
      </c>
      <c r="J11" s="219" t="s">
        <v>25036</v>
      </c>
      <c r="K11" s="205" t="s">
        <v>270</v>
      </c>
      <c r="M11" s="9" t="s">
        <v>17966</v>
      </c>
      <c r="N11" s="215">
        <v>46099.860027546303</v>
      </c>
      <c r="O11" s="8"/>
    </row>
    <row r="12" spans="1:15" x14ac:dyDescent="0.25">
      <c r="A12" s="8">
        <v>46091</v>
      </c>
      <c r="B12" s="9" t="s">
        <v>25037</v>
      </c>
      <c r="D12" s="3">
        <v>-32.700000000000003</v>
      </c>
      <c r="E12" s="9" t="s">
        <v>266</v>
      </c>
      <c r="F12" s="9" t="s">
        <v>267</v>
      </c>
      <c r="G12" s="9" t="s">
        <v>268</v>
      </c>
      <c r="H12" s="8">
        <v>46082</v>
      </c>
      <c r="I12" s="8">
        <v>46090</v>
      </c>
      <c r="J12" s="219" t="s">
        <v>25038</v>
      </c>
      <c r="K12" s="205" t="s">
        <v>270</v>
      </c>
      <c r="M12" s="9" t="s">
        <v>25039</v>
      </c>
      <c r="N12" s="215">
        <v>46099.860027546303</v>
      </c>
      <c r="O12" s="8"/>
    </row>
    <row r="13" spans="1:15" x14ac:dyDescent="0.25">
      <c r="A13" s="8">
        <v>46091</v>
      </c>
      <c r="B13" s="9" t="s">
        <v>25040</v>
      </c>
      <c r="D13" s="3">
        <v>-12.69</v>
      </c>
      <c r="E13" s="9" t="s">
        <v>266</v>
      </c>
      <c r="F13" s="9" t="s">
        <v>267</v>
      </c>
      <c r="G13" s="9" t="s">
        <v>268</v>
      </c>
      <c r="H13" s="8">
        <v>46082</v>
      </c>
      <c r="I13" s="8">
        <v>46090</v>
      </c>
      <c r="J13" s="219" t="s">
        <v>25041</v>
      </c>
      <c r="K13" s="205" t="s">
        <v>270</v>
      </c>
      <c r="M13" s="9" t="s">
        <v>25042</v>
      </c>
      <c r="N13" s="215">
        <v>46099.860027546303</v>
      </c>
      <c r="O13" s="8"/>
    </row>
    <row r="14" spans="1:15" x14ac:dyDescent="0.25">
      <c r="A14" s="8">
        <v>46090</v>
      </c>
      <c r="B14" s="9" t="s">
        <v>25043</v>
      </c>
      <c r="C14" s="9" t="s">
        <v>124</v>
      </c>
      <c r="D14" s="3">
        <v>-411.14</v>
      </c>
      <c r="E14" s="9" t="s">
        <v>266</v>
      </c>
      <c r="F14" s="9" t="s">
        <v>267</v>
      </c>
      <c r="G14" s="9" t="s">
        <v>268</v>
      </c>
      <c r="H14" s="8">
        <v>46082</v>
      </c>
      <c r="I14" s="8">
        <v>46090</v>
      </c>
      <c r="J14" s="219" t="s">
        <v>25044</v>
      </c>
      <c r="K14" s="205" t="s">
        <v>270</v>
      </c>
      <c r="M14" s="9" t="s">
        <v>25045</v>
      </c>
      <c r="N14" s="215">
        <v>46099.860027546303</v>
      </c>
      <c r="O14" s="8">
        <v>46099</v>
      </c>
    </row>
    <row r="15" spans="1:15" x14ac:dyDescent="0.25">
      <c r="A15" s="8">
        <v>46089</v>
      </c>
      <c r="B15" s="9" t="s">
        <v>25046</v>
      </c>
      <c r="D15" s="3">
        <v>-7</v>
      </c>
      <c r="E15" s="9" t="s">
        <v>266</v>
      </c>
      <c r="F15" s="9" t="s">
        <v>267</v>
      </c>
      <c r="G15" s="9" t="s">
        <v>268</v>
      </c>
      <c r="H15" s="8">
        <v>46082</v>
      </c>
      <c r="I15" s="8">
        <v>46083</v>
      </c>
      <c r="J15" s="219" t="s">
        <v>25047</v>
      </c>
      <c r="K15" s="205" t="s">
        <v>270</v>
      </c>
      <c r="M15" s="9" t="s">
        <v>25048</v>
      </c>
      <c r="N15" s="215">
        <v>46099.860027546303</v>
      </c>
      <c r="O15" s="8"/>
    </row>
    <row r="16" spans="1:15" x14ac:dyDescent="0.25">
      <c r="A16" s="8">
        <v>46089</v>
      </c>
      <c r="B16" s="9" t="s">
        <v>25046</v>
      </c>
      <c r="D16" s="3">
        <v>-7</v>
      </c>
      <c r="E16" s="9" t="s">
        <v>266</v>
      </c>
      <c r="F16" s="9" t="s">
        <v>267</v>
      </c>
      <c r="G16" s="9" t="s">
        <v>268</v>
      </c>
      <c r="H16" s="8">
        <v>46082</v>
      </c>
      <c r="I16" s="8">
        <v>46083</v>
      </c>
      <c r="J16" s="219" t="s">
        <v>25049</v>
      </c>
      <c r="K16" s="205" t="s">
        <v>270</v>
      </c>
      <c r="M16" s="9" t="s">
        <v>25048</v>
      </c>
      <c r="N16" s="215">
        <v>46099.860027546303</v>
      </c>
      <c r="O16" s="8"/>
    </row>
    <row r="17" spans="1:15" x14ac:dyDescent="0.25">
      <c r="A17" s="8">
        <v>46089</v>
      </c>
      <c r="B17" s="9" t="s">
        <v>25050</v>
      </c>
      <c r="D17" s="3">
        <v>-49.99</v>
      </c>
      <c r="E17" s="9" t="s">
        <v>266</v>
      </c>
      <c r="F17" s="9" t="s">
        <v>267</v>
      </c>
      <c r="G17" s="9" t="s">
        <v>268</v>
      </c>
      <c r="H17" s="8">
        <v>46082</v>
      </c>
      <c r="I17" s="8">
        <v>46083</v>
      </c>
      <c r="J17" s="219" t="s">
        <v>25051</v>
      </c>
      <c r="K17" s="205" t="s">
        <v>270</v>
      </c>
      <c r="M17" s="9" t="s">
        <v>25052</v>
      </c>
      <c r="N17" s="215">
        <v>46099.860027546303</v>
      </c>
      <c r="O17" s="8"/>
    </row>
    <row r="18" spans="1:15" x14ac:dyDescent="0.25">
      <c r="A18" s="8">
        <v>46089</v>
      </c>
      <c r="B18" s="9" t="s">
        <v>15258</v>
      </c>
      <c r="D18" s="3">
        <v>-243.03</v>
      </c>
      <c r="E18" s="9" t="s">
        <v>266</v>
      </c>
      <c r="F18" s="9" t="s">
        <v>267</v>
      </c>
      <c r="G18" s="9" t="s">
        <v>268</v>
      </c>
      <c r="H18" s="8">
        <v>46082</v>
      </c>
      <c r="I18" s="8">
        <v>46083</v>
      </c>
      <c r="J18" s="219" t="s">
        <v>25053</v>
      </c>
      <c r="K18" s="205" t="s">
        <v>270</v>
      </c>
      <c r="M18" s="9" t="s">
        <v>15258</v>
      </c>
      <c r="N18" s="215">
        <v>46099.860027546303</v>
      </c>
      <c r="O18" s="8"/>
    </row>
    <row r="19" spans="1:15" x14ac:dyDescent="0.25">
      <c r="A19" s="8">
        <v>46089</v>
      </c>
      <c r="B19" s="9" t="s">
        <v>16142</v>
      </c>
      <c r="C19" s="9" t="s">
        <v>224</v>
      </c>
      <c r="D19" s="3">
        <v>-12.98</v>
      </c>
      <c r="E19" s="9" t="s">
        <v>266</v>
      </c>
      <c r="F19" s="9" t="s">
        <v>267</v>
      </c>
      <c r="G19" s="9" t="s">
        <v>268</v>
      </c>
      <c r="H19" s="8">
        <v>46082</v>
      </c>
      <c r="I19" s="8">
        <v>46083</v>
      </c>
      <c r="J19" s="219" t="s">
        <v>25054</v>
      </c>
      <c r="K19" s="205" t="s">
        <v>270</v>
      </c>
      <c r="M19" s="9" t="s">
        <v>16144</v>
      </c>
      <c r="N19" s="215">
        <v>46099.860027546303</v>
      </c>
      <c r="O19" s="8">
        <v>46099</v>
      </c>
    </row>
    <row r="20" spans="1:15" x14ac:dyDescent="0.25">
      <c r="A20" s="8">
        <v>46088</v>
      </c>
      <c r="B20" s="9" t="s">
        <v>16362</v>
      </c>
      <c r="C20" s="9" t="s">
        <v>124</v>
      </c>
      <c r="D20" s="3">
        <v>-25</v>
      </c>
      <c r="E20" s="9" t="s">
        <v>266</v>
      </c>
      <c r="F20" s="9" t="s">
        <v>267</v>
      </c>
      <c r="G20" s="9" t="s">
        <v>268</v>
      </c>
      <c r="H20" s="8">
        <v>46082</v>
      </c>
      <c r="I20" s="8">
        <v>46083</v>
      </c>
      <c r="J20" s="219" t="s">
        <v>25055</v>
      </c>
      <c r="K20" s="205" t="s">
        <v>270</v>
      </c>
      <c r="M20" s="9" t="s">
        <v>16364</v>
      </c>
      <c r="N20" s="215">
        <v>46099.860027546303</v>
      </c>
      <c r="O20" s="8">
        <v>46099</v>
      </c>
    </row>
    <row r="21" spans="1:15" x14ac:dyDescent="0.25">
      <c r="A21" s="8">
        <v>46088</v>
      </c>
      <c r="B21" s="9" t="s">
        <v>25056</v>
      </c>
      <c r="D21" s="3">
        <v>-29.22</v>
      </c>
      <c r="E21" s="9" t="s">
        <v>266</v>
      </c>
      <c r="F21" s="9" t="s">
        <v>267</v>
      </c>
      <c r="G21" s="9" t="s">
        <v>268</v>
      </c>
      <c r="H21" s="8">
        <v>46082</v>
      </c>
      <c r="I21" s="8">
        <v>46083</v>
      </c>
      <c r="J21" s="219" t="s">
        <v>25057</v>
      </c>
      <c r="K21" s="205" t="s">
        <v>270</v>
      </c>
      <c r="M21" s="9" t="s">
        <v>25058</v>
      </c>
      <c r="N21" s="215">
        <v>46099.860027546303</v>
      </c>
      <c r="O21" s="8"/>
    </row>
    <row r="22" spans="1:15" x14ac:dyDescent="0.25">
      <c r="A22" s="8">
        <v>46088</v>
      </c>
      <c r="B22" s="9" t="s">
        <v>9024</v>
      </c>
      <c r="C22" s="9" t="s">
        <v>142</v>
      </c>
      <c r="D22" s="3">
        <v>-51.38</v>
      </c>
      <c r="E22" s="9" t="s">
        <v>266</v>
      </c>
      <c r="F22" s="9" t="s">
        <v>267</v>
      </c>
      <c r="G22" s="9" t="s">
        <v>268</v>
      </c>
      <c r="H22" s="8">
        <v>46082</v>
      </c>
      <c r="I22" s="8">
        <v>46083</v>
      </c>
      <c r="J22" s="219" t="s">
        <v>25059</v>
      </c>
      <c r="K22" s="205" t="s">
        <v>270</v>
      </c>
      <c r="M22" s="9" t="s">
        <v>9026</v>
      </c>
      <c r="N22" s="215">
        <v>46099.860027546303</v>
      </c>
      <c r="O22" s="8">
        <v>46099</v>
      </c>
    </row>
    <row r="23" spans="1:15" x14ac:dyDescent="0.25">
      <c r="A23" s="8">
        <v>46088</v>
      </c>
      <c r="B23" s="9" t="s">
        <v>16362</v>
      </c>
      <c r="C23" s="9" t="s">
        <v>124</v>
      </c>
      <c r="D23" s="3">
        <v>-50</v>
      </c>
      <c r="E23" s="9" t="s">
        <v>266</v>
      </c>
      <c r="F23" s="9" t="s">
        <v>267</v>
      </c>
      <c r="G23" s="9" t="s">
        <v>268</v>
      </c>
      <c r="H23" s="8">
        <v>46082</v>
      </c>
      <c r="I23" s="8">
        <v>46083</v>
      </c>
      <c r="J23" s="219" t="s">
        <v>25060</v>
      </c>
      <c r="K23" s="205" t="s">
        <v>270</v>
      </c>
      <c r="M23" s="9" t="s">
        <v>16364</v>
      </c>
      <c r="N23" s="215">
        <v>46099.860027546303</v>
      </c>
      <c r="O23" s="8">
        <v>46099</v>
      </c>
    </row>
    <row r="24" spans="1:15" x14ac:dyDescent="0.25">
      <c r="A24" s="8">
        <v>46088</v>
      </c>
      <c r="B24" s="9" t="s">
        <v>9753</v>
      </c>
      <c r="C24" s="9" t="s">
        <v>142</v>
      </c>
      <c r="D24" s="3">
        <v>-6.45</v>
      </c>
      <c r="E24" s="9" t="s">
        <v>266</v>
      </c>
      <c r="F24" s="9" t="s">
        <v>267</v>
      </c>
      <c r="G24" s="9" t="s">
        <v>268</v>
      </c>
      <c r="H24" s="8">
        <v>46082</v>
      </c>
      <c r="I24" s="8">
        <v>46083</v>
      </c>
      <c r="J24" s="219" t="s">
        <v>25061</v>
      </c>
      <c r="K24" s="205" t="s">
        <v>270</v>
      </c>
      <c r="M24" s="9" t="s">
        <v>9755</v>
      </c>
      <c r="N24" s="215">
        <v>46099.860027546303</v>
      </c>
      <c r="O24" s="8">
        <v>46099</v>
      </c>
    </row>
    <row r="25" spans="1:15" x14ac:dyDescent="0.25">
      <c r="A25" s="8">
        <v>46087</v>
      </c>
      <c r="B25" s="9" t="s">
        <v>7733</v>
      </c>
      <c r="C25" s="9" t="s">
        <v>146</v>
      </c>
      <c r="D25" s="3">
        <v>-26.35</v>
      </c>
      <c r="E25" s="9" t="s">
        <v>266</v>
      </c>
      <c r="F25" s="9" t="s">
        <v>267</v>
      </c>
      <c r="G25" s="9" t="s">
        <v>268</v>
      </c>
      <c r="H25" s="8">
        <v>46082</v>
      </c>
      <c r="I25" s="8">
        <v>46083</v>
      </c>
      <c r="J25" s="219" t="s">
        <v>25062</v>
      </c>
      <c r="K25" s="205" t="s">
        <v>270</v>
      </c>
      <c r="M25" s="9" t="s">
        <v>7735</v>
      </c>
      <c r="N25" s="215">
        <v>46099.860027546303</v>
      </c>
      <c r="O25" s="8">
        <v>46099</v>
      </c>
    </row>
    <row r="26" spans="1:15" x14ac:dyDescent="0.25">
      <c r="A26" s="8">
        <v>46087</v>
      </c>
      <c r="B26" s="9" t="s">
        <v>9223</v>
      </c>
      <c r="D26" s="3">
        <v>-64.64</v>
      </c>
      <c r="E26" s="9" t="s">
        <v>266</v>
      </c>
      <c r="F26" s="9" t="s">
        <v>267</v>
      </c>
      <c r="G26" s="9" t="s">
        <v>268</v>
      </c>
      <c r="H26" s="8">
        <v>46082</v>
      </c>
      <c r="I26" s="8">
        <v>46083</v>
      </c>
      <c r="J26" s="219" t="s">
        <v>25063</v>
      </c>
      <c r="K26" s="205" t="s">
        <v>270</v>
      </c>
      <c r="M26" s="9" t="s">
        <v>9225</v>
      </c>
      <c r="N26" s="215">
        <v>46099.860027546303</v>
      </c>
      <c r="O26" s="8"/>
    </row>
    <row r="27" spans="1:15" x14ac:dyDescent="0.25">
      <c r="A27" s="8">
        <v>46087</v>
      </c>
      <c r="B27" s="9" t="s">
        <v>25064</v>
      </c>
      <c r="D27" s="3">
        <v>-16.27</v>
      </c>
      <c r="E27" s="9" t="s">
        <v>266</v>
      </c>
      <c r="F27" s="9" t="s">
        <v>267</v>
      </c>
      <c r="G27" s="9" t="s">
        <v>268</v>
      </c>
      <c r="H27" s="8">
        <v>46082</v>
      </c>
      <c r="I27" s="8">
        <v>46083</v>
      </c>
      <c r="J27" s="219" t="s">
        <v>25065</v>
      </c>
      <c r="K27" s="205" t="s">
        <v>270</v>
      </c>
      <c r="M27" s="9" t="s">
        <v>25066</v>
      </c>
      <c r="N27" s="215">
        <v>46099.860027546303</v>
      </c>
      <c r="O27" s="8"/>
    </row>
    <row r="28" spans="1:15" x14ac:dyDescent="0.25">
      <c r="A28" s="8">
        <v>46087</v>
      </c>
      <c r="B28" s="9" t="s">
        <v>25067</v>
      </c>
      <c r="D28" s="3">
        <v>-8</v>
      </c>
      <c r="E28" s="9" t="s">
        <v>266</v>
      </c>
      <c r="F28" s="9" t="s">
        <v>267</v>
      </c>
      <c r="G28" s="9" t="s">
        <v>268</v>
      </c>
      <c r="H28" s="8">
        <v>46082</v>
      </c>
      <c r="I28" s="8">
        <v>46083</v>
      </c>
      <c r="J28" s="219" t="s">
        <v>25068</v>
      </c>
      <c r="K28" s="205" t="s">
        <v>270</v>
      </c>
      <c r="M28" s="9" t="s">
        <v>25069</v>
      </c>
      <c r="N28" s="215">
        <v>46099.860027546303</v>
      </c>
      <c r="O28" s="8"/>
    </row>
    <row r="29" spans="1:15" x14ac:dyDescent="0.25">
      <c r="A29" s="8">
        <v>46087</v>
      </c>
      <c r="B29" s="9" t="s">
        <v>791</v>
      </c>
      <c r="D29" s="3">
        <v>1350</v>
      </c>
      <c r="E29" s="9" t="s">
        <v>11373</v>
      </c>
      <c r="F29" s="9" t="s">
        <v>11374</v>
      </c>
      <c r="G29" s="9" t="s">
        <v>183</v>
      </c>
      <c r="H29" s="8">
        <v>46082</v>
      </c>
      <c r="I29" s="8">
        <v>46083</v>
      </c>
      <c r="J29" s="219" t="s">
        <v>25070</v>
      </c>
      <c r="K29" s="205" t="s">
        <v>11376</v>
      </c>
      <c r="M29" s="9" t="s">
        <v>794</v>
      </c>
      <c r="N29" s="215">
        <v>46099.860027546303</v>
      </c>
      <c r="O29" s="8"/>
    </row>
    <row r="30" spans="1:15" x14ac:dyDescent="0.25">
      <c r="A30" s="8">
        <v>46087</v>
      </c>
      <c r="B30" s="9" t="s">
        <v>18665</v>
      </c>
      <c r="C30" s="9" t="s">
        <v>180</v>
      </c>
      <c r="D30" s="3">
        <v>-1350</v>
      </c>
      <c r="E30" s="9" t="s">
        <v>11373</v>
      </c>
      <c r="F30" s="9" t="s">
        <v>11374</v>
      </c>
      <c r="G30" s="9" t="s">
        <v>183</v>
      </c>
      <c r="H30" s="8">
        <v>46082</v>
      </c>
      <c r="I30" s="8">
        <v>46083</v>
      </c>
      <c r="J30" s="219" t="s">
        <v>25071</v>
      </c>
      <c r="K30" s="205" t="s">
        <v>11376</v>
      </c>
      <c r="M30" s="9" t="s">
        <v>18667</v>
      </c>
      <c r="N30" s="215">
        <v>46099.860027546303</v>
      </c>
      <c r="O30" s="8">
        <v>46099</v>
      </c>
    </row>
    <row r="31" spans="1:15" x14ac:dyDescent="0.25">
      <c r="A31" s="8">
        <v>46085</v>
      </c>
      <c r="B31" s="9" t="s">
        <v>25072</v>
      </c>
      <c r="D31" s="3">
        <v>-54.38</v>
      </c>
      <c r="E31" s="9" t="s">
        <v>266</v>
      </c>
      <c r="F31" s="9" t="s">
        <v>267</v>
      </c>
      <c r="G31" s="9" t="s">
        <v>268</v>
      </c>
      <c r="H31" s="8">
        <v>46082</v>
      </c>
      <c r="I31" s="8">
        <v>46083</v>
      </c>
      <c r="J31" s="219" t="s">
        <v>25073</v>
      </c>
      <c r="K31" s="205" t="s">
        <v>270</v>
      </c>
      <c r="M31" s="9" t="s">
        <v>25074</v>
      </c>
      <c r="N31" s="215">
        <v>46099.860027546303</v>
      </c>
      <c r="O31" s="8"/>
    </row>
    <row r="32" spans="1:15" x14ac:dyDescent="0.25">
      <c r="A32" s="8">
        <v>46084</v>
      </c>
      <c r="B32" s="9" t="s">
        <v>14836</v>
      </c>
      <c r="D32" s="3">
        <v>-1.35</v>
      </c>
      <c r="E32" s="9" t="s">
        <v>266</v>
      </c>
      <c r="F32" s="9" t="s">
        <v>267</v>
      </c>
      <c r="G32" s="9" t="s">
        <v>268</v>
      </c>
      <c r="H32" s="8">
        <v>46082</v>
      </c>
      <c r="I32" s="8">
        <v>46083</v>
      </c>
      <c r="J32" s="219" t="s">
        <v>25075</v>
      </c>
      <c r="K32" s="205" t="s">
        <v>270</v>
      </c>
      <c r="M32" s="9" t="s">
        <v>14838</v>
      </c>
      <c r="N32" s="215">
        <v>46099.860027546303</v>
      </c>
      <c r="O32" s="8"/>
    </row>
    <row r="33" spans="1:15" x14ac:dyDescent="0.25">
      <c r="A33" s="8">
        <v>46084</v>
      </c>
      <c r="B33" s="9" t="s">
        <v>14836</v>
      </c>
      <c r="D33" s="3">
        <v>-1.35</v>
      </c>
      <c r="E33" s="9" t="s">
        <v>266</v>
      </c>
      <c r="F33" s="9" t="s">
        <v>267</v>
      </c>
      <c r="G33" s="9" t="s">
        <v>268</v>
      </c>
      <c r="H33" s="8">
        <v>46082</v>
      </c>
      <c r="I33" s="8">
        <v>46083</v>
      </c>
      <c r="J33" s="219" t="s">
        <v>25076</v>
      </c>
      <c r="K33" s="205" t="s">
        <v>270</v>
      </c>
      <c r="M33" s="9" t="s">
        <v>14838</v>
      </c>
      <c r="N33" s="215">
        <v>46099.860027546303</v>
      </c>
      <c r="O33" s="8"/>
    </row>
    <row r="34" spans="1:15" x14ac:dyDescent="0.25">
      <c r="A34" s="8">
        <v>46084</v>
      </c>
      <c r="B34" s="9" t="s">
        <v>8960</v>
      </c>
      <c r="D34" s="3">
        <v>-487.26</v>
      </c>
      <c r="E34" s="9" t="s">
        <v>11373</v>
      </c>
      <c r="F34" s="9" t="s">
        <v>11374</v>
      </c>
      <c r="G34" s="9" t="s">
        <v>183</v>
      </c>
      <c r="H34" s="8">
        <v>46082</v>
      </c>
      <c r="I34" s="8">
        <v>46083</v>
      </c>
      <c r="J34" s="219" t="s">
        <v>25077</v>
      </c>
      <c r="K34" s="205" t="s">
        <v>11376</v>
      </c>
      <c r="M34" s="9" t="s">
        <v>8962</v>
      </c>
      <c r="N34" s="215">
        <v>46099.860027546303</v>
      </c>
      <c r="O34" s="8"/>
    </row>
    <row r="35" spans="1:15" x14ac:dyDescent="0.25">
      <c r="A35" s="8">
        <v>46084</v>
      </c>
      <c r="B35" s="9" t="s">
        <v>18578</v>
      </c>
      <c r="C35" s="9" t="s">
        <v>180</v>
      </c>
      <c r="D35" s="3">
        <v>487.26</v>
      </c>
      <c r="E35" s="9" t="s">
        <v>11373</v>
      </c>
      <c r="F35" s="9" t="s">
        <v>11374</v>
      </c>
      <c r="G35" s="9" t="s">
        <v>183</v>
      </c>
      <c r="H35" s="8">
        <v>46082</v>
      </c>
      <c r="I35" s="8">
        <v>46083</v>
      </c>
      <c r="J35" s="219" t="s">
        <v>25078</v>
      </c>
      <c r="K35" s="205" t="s">
        <v>11376</v>
      </c>
      <c r="M35" s="9" t="s">
        <v>18580</v>
      </c>
      <c r="N35" s="215">
        <v>46099.860027546303</v>
      </c>
      <c r="O35" s="8">
        <v>46099</v>
      </c>
    </row>
    <row r="36" spans="1:15" x14ac:dyDescent="0.25">
      <c r="A36" s="8">
        <v>46083</v>
      </c>
      <c r="B36" s="9" t="s">
        <v>7793</v>
      </c>
      <c r="C36" s="9" t="s">
        <v>209</v>
      </c>
      <c r="D36" s="3">
        <v>-260.45</v>
      </c>
      <c r="E36" s="9" t="s">
        <v>266</v>
      </c>
      <c r="F36" s="9" t="s">
        <v>267</v>
      </c>
      <c r="G36" s="9" t="s">
        <v>268</v>
      </c>
      <c r="H36" s="8">
        <v>46082</v>
      </c>
      <c r="I36" s="8">
        <v>46083</v>
      </c>
      <c r="J36" s="219" t="s">
        <v>25079</v>
      </c>
      <c r="K36" s="205" t="s">
        <v>270</v>
      </c>
      <c r="M36" s="9" t="s">
        <v>7795</v>
      </c>
      <c r="N36" s="215">
        <v>46099.860027546303</v>
      </c>
      <c r="O36" s="8">
        <v>46099</v>
      </c>
    </row>
    <row r="37" spans="1:15" x14ac:dyDescent="0.25">
      <c r="A37" s="8">
        <v>46083</v>
      </c>
      <c r="B37" s="9" t="s">
        <v>20970</v>
      </c>
      <c r="C37" s="9" t="s">
        <v>209</v>
      </c>
      <c r="D37" s="3">
        <v>-131.25</v>
      </c>
      <c r="E37" s="9" t="s">
        <v>266</v>
      </c>
      <c r="F37" s="9" t="s">
        <v>267</v>
      </c>
      <c r="G37" s="9" t="s">
        <v>268</v>
      </c>
      <c r="H37" s="8">
        <v>46082</v>
      </c>
      <c r="I37" s="8">
        <v>46083</v>
      </c>
      <c r="J37" s="219" t="s">
        <v>25080</v>
      </c>
      <c r="K37" s="205" t="s">
        <v>270</v>
      </c>
      <c r="M37" s="9" t="s">
        <v>20972</v>
      </c>
      <c r="N37" s="215">
        <v>46099.860027546303</v>
      </c>
      <c r="O37" s="8">
        <v>46099</v>
      </c>
    </row>
    <row r="38" spans="1:15" x14ac:dyDescent="0.25">
      <c r="A38" s="8">
        <v>46083</v>
      </c>
      <c r="B38" s="9" t="s">
        <v>19941</v>
      </c>
      <c r="D38" s="3">
        <v>-10</v>
      </c>
      <c r="E38" s="9" t="s">
        <v>266</v>
      </c>
      <c r="F38" s="9" t="s">
        <v>267</v>
      </c>
      <c r="G38" s="9" t="s">
        <v>268</v>
      </c>
      <c r="H38" s="8">
        <v>46082</v>
      </c>
      <c r="I38" s="8">
        <v>46083</v>
      </c>
      <c r="J38" s="219" t="s">
        <v>25081</v>
      </c>
      <c r="K38" s="205" t="s">
        <v>270</v>
      </c>
      <c r="M38" s="9" t="s">
        <v>19943</v>
      </c>
      <c r="N38" s="215">
        <v>46099.860027546303</v>
      </c>
      <c r="O38" s="8"/>
    </row>
    <row r="39" spans="1:15" x14ac:dyDescent="0.25">
      <c r="A39" s="8">
        <v>46082</v>
      </c>
      <c r="B39" s="9" t="s">
        <v>2079</v>
      </c>
      <c r="D39" s="3">
        <v>-55.28</v>
      </c>
      <c r="E39" s="9" t="s">
        <v>266</v>
      </c>
      <c r="F39" s="9" t="s">
        <v>267</v>
      </c>
      <c r="G39" s="9" t="s">
        <v>268</v>
      </c>
      <c r="H39" s="8">
        <v>46082</v>
      </c>
      <c r="I39" s="8">
        <v>46076</v>
      </c>
      <c r="J39" s="219" t="s">
        <v>25082</v>
      </c>
      <c r="K39" s="205" t="s">
        <v>270</v>
      </c>
      <c r="M39" s="9" t="s">
        <v>2081</v>
      </c>
      <c r="N39" s="215">
        <v>46099.860027546303</v>
      </c>
      <c r="O39" s="8"/>
    </row>
    <row r="40" spans="1:15" x14ac:dyDescent="0.25">
      <c r="A40" s="8">
        <v>46082</v>
      </c>
      <c r="B40" s="9" t="s">
        <v>18223</v>
      </c>
      <c r="C40" s="9" t="s">
        <v>431</v>
      </c>
      <c r="D40" s="3">
        <v>-9.99</v>
      </c>
      <c r="E40" s="9" t="s">
        <v>266</v>
      </c>
      <c r="F40" s="9" t="s">
        <v>267</v>
      </c>
      <c r="G40" s="9" t="s">
        <v>268</v>
      </c>
      <c r="H40" s="8">
        <v>46082</v>
      </c>
      <c r="I40" s="8">
        <v>46076</v>
      </c>
      <c r="J40" s="219" t="s">
        <v>25083</v>
      </c>
      <c r="K40" s="205" t="s">
        <v>270</v>
      </c>
      <c r="M40" s="9" t="s">
        <v>18225</v>
      </c>
      <c r="N40" s="215">
        <v>46099.860027546303</v>
      </c>
      <c r="O40" s="8">
        <v>46099</v>
      </c>
    </row>
    <row r="41" spans="1:15" x14ac:dyDescent="0.25">
      <c r="A41" s="8">
        <v>46082</v>
      </c>
      <c r="B41" s="9" t="s">
        <v>16142</v>
      </c>
      <c r="C41" s="9" t="s">
        <v>224</v>
      </c>
      <c r="D41" s="3">
        <v>-22.2</v>
      </c>
      <c r="E41" s="9" t="s">
        <v>266</v>
      </c>
      <c r="F41" s="9" t="s">
        <v>267</v>
      </c>
      <c r="G41" s="9" t="s">
        <v>268</v>
      </c>
      <c r="H41" s="8">
        <v>46082</v>
      </c>
      <c r="I41" s="8">
        <v>46076</v>
      </c>
      <c r="J41" s="219" t="s">
        <v>25084</v>
      </c>
      <c r="K41" s="205" t="s">
        <v>270</v>
      </c>
      <c r="M41" s="9" t="s">
        <v>16144</v>
      </c>
      <c r="N41" s="215">
        <v>46099.860027546303</v>
      </c>
      <c r="O41" s="8">
        <v>46099</v>
      </c>
    </row>
    <row r="42" spans="1:15" x14ac:dyDescent="0.25">
      <c r="A42" s="8">
        <v>46082</v>
      </c>
      <c r="B42" s="9" t="s">
        <v>25085</v>
      </c>
      <c r="D42" s="3">
        <v>-57.09</v>
      </c>
      <c r="E42" s="9" t="s">
        <v>266</v>
      </c>
      <c r="F42" s="9" t="s">
        <v>267</v>
      </c>
      <c r="G42" s="9" t="s">
        <v>268</v>
      </c>
      <c r="H42" s="8">
        <v>46082</v>
      </c>
      <c r="I42" s="8">
        <v>46076</v>
      </c>
      <c r="J42" s="219" t="s">
        <v>25086</v>
      </c>
      <c r="K42" s="205" t="s">
        <v>270</v>
      </c>
      <c r="M42" s="9" t="s">
        <v>25087</v>
      </c>
      <c r="N42" s="215">
        <v>46099.860027546303</v>
      </c>
      <c r="O42" s="8"/>
    </row>
    <row r="43" spans="1:15" x14ac:dyDescent="0.25">
      <c r="A43" s="8">
        <v>46082</v>
      </c>
      <c r="B43" s="9" t="s">
        <v>8308</v>
      </c>
      <c r="C43" s="9" t="s">
        <v>209</v>
      </c>
      <c r="D43" s="3">
        <v>-6.74</v>
      </c>
      <c r="E43" s="9" t="s">
        <v>266</v>
      </c>
      <c r="F43" s="9" t="s">
        <v>267</v>
      </c>
      <c r="G43" s="9" t="s">
        <v>268</v>
      </c>
      <c r="H43" s="8">
        <v>46082</v>
      </c>
      <c r="I43" s="8">
        <v>46076</v>
      </c>
      <c r="J43" s="219" t="s">
        <v>25088</v>
      </c>
      <c r="K43" s="205" t="s">
        <v>270</v>
      </c>
      <c r="M43" s="9" t="s">
        <v>8310</v>
      </c>
      <c r="N43" s="215">
        <v>46099.860027546303</v>
      </c>
      <c r="O43" s="8">
        <v>46099</v>
      </c>
    </row>
    <row r="44" spans="1:15" x14ac:dyDescent="0.25">
      <c r="A44" s="8">
        <v>46081</v>
      </c>
      <c r="B44" s="9" t="s">
        <v>14646</v>
      </c>
      <c r="C44" s="9" t="s">
        <v>217</v>
      </c>
      <c r="D44" s="3">
        <v>-61.59</v>
      </c>
      <c r="E44" s="9" t="s">
        <v>266</v>
      </c>
      <c r="F44" s="9" t="s">
        <v>267</v>
      </c>
      <c r="G44" s="9" t="s">
        <v>268</v>
      </c>
      <c r="H44" s="8">
        <v>46054</v>
      </c>
      <c r="I44" s="8">
        <v>46076</v>
      </c>
      <c r="J44" s="219" t="s">
        <v>25089</v>
      </c>
      <c r="K44" s="205" t="s">
        <v>270</v>
      </c>
      <c r="M44" s="9" t="s">
        <v>14648</v>
      </c>
      <c r="N44" s="215">
        <v>46099.860027546303</v>
      </c>
      <c r="O44" s="8">
        <v>46099</v>
      </c>
    </row>
    <row r="45" spans="1:15" x14ac:dyDescent="0.25">
      <c r="A45" s="8">
        <v>46080</v>
      </c>
      <c r="B45" s="9" t="s">
        <v>2079</v>
      </c>
      <c r="D45" s="3">
        <v>-55.28</v>
      </c>
      <c r="E45" s="9" t="s">
        <v>266</v>
      </c>
      <c r="F45" s="9" t="s">
        <v>267</v>
      </c>
      <c r="G45" s="9" t="s">
        <v>268</v>
      </c>
      <c r="H45" s="8">
        <v>46054</v>
      </c>
      <c r="I45" s="8">
        <v>46076</v>
      </c>
      <c r="J45" s="219" t="s">
        <v>25090</v>
      </c>
      <c r="K45" s="205" t="s">
        <v>270</v>
      </c>
      <c r="M45" s="9" t="s">
        <v>2081</v>
      </c>
      <c r="N45" s="215">
        <v>46099.860027546303</v>
      </c>
      <c r="O45" s="8"/>
    </row>
    <row r="46" spans="1:15" x14ac:dyDescent="0.25">
      <c r="A46" s="8">
        <v>46080</v>
      </c>
      <c r="B46" s="9" t="s">
        <v>19021</v>
      </c>
      <c r="C46" s="9" t="s">
        <v>245</v>
      </c>
      <c r="D46" s="3">
        <v>55.43</v>
      </c>
      <c r="E46" s="9" t="s">
        <v>11373</v>
      </c>
      <c r="F46" s="9" t="s">
        <v>11374</v>
      </c>
      <c r="G46" s="9" t="s">
        <v>183</v>
      </c>
      <c r="H46" s="8">
        <v>46054</v>
      </c>
      <c r="I46" s="8">
        <v>46076</v>
      </c>
      <c r="J46" s="219" t="s">
        <v>25091</v>
      </c>
      <c r="K46" s="205" t="s">
        <v>11376</v>
      </c>
      <c r="M46" s="9" t="s">
        <v>19023</v>
      </c>
      <c r="N46" s="215">
        <v>46099.860027546303</v>
      </c>
      <c r="O46" s="8">
        <v>46099</v>
      </c>
    </row>
    <row r="47" spans="1:15" x14ac:dyDescent="0.25">
      <c r="A47" s="8">
        <v>46080</v>
      </c>
      <c r="B47" s="9" t="s">
        <v>19041</v>
      </c>
      <c r="D47" s="3">
        <v>-55.43</v>
      </c>
      <c r="E47" s="9" t="s">
        <v>11373</v>
      </c>
      <c r="F47" s="9" t="s">
        <v>11374</v>
      </c>
      <c r="G47" s="9" t="s">
        <v>183</v>
      </c>
      <c r="H47" s="8">
        <v>46054</v>
      </c>
      <c r="I47" s="8">
        <v>46076</v>
      </c>
      <c r="J47" s="219" t="s">
        <v>25092</v>
      </c>
      <c r="K47" s="205" t="s">
        <v>11376</v>
      </c>
      <c r="M47" s="9" t="s">
        <v>19043</v>
      </c>
      <c r="N47" s="215">
        <v>46099.860027546303</v>
      </c>
      <c r="O47" s="8"/>
    </row>
    <row r="48" spans="1:15" x14ac:dyDescent="0.25">
      <c r="A48" s="8">
        <v>46079</v>
      </c>
      <c r="B48" s="9" t="s">
        <v>20970</v>
      </c>
      <c r="C48" s="9" t="s">
        <v>209</v>
      </c>
      <c r="D48" s="3">
        <v>5.96</v>
      </c>
      <c r="E48" s="9" t="s">
        <v>266</v>
      </c>
      <c r="F48" s="9" t="s">
        <v>267</v>
      </c>
      <c r="G48" s="9" t="s">
        <v>268</v>
      </c>
      <c r="H48" s="8">
        <v>46054</v>
      </c>
      <c r="I48" s="8">
        <v>46076</v>
      </c>
      <c r="J48" s="219" t="s">
        <v>25093</v>
      </c>
      <c r="K48" s="205" t="s">
        <v>270</v>
      </c>
      <c r="M48" s="9" t="s">
        <v>20972</v>
      </c>
      <c r="N48" s="215">
        <v>46099.860027546303</v>
      </c>
      <c r="O48" s="8">
        <v>46099</v>
      </c>
    </row>
    <row r="49" spans="1:15" x14ac:dyDescent="0.25">
      <c r="A49" s="8">
        <v>46079</v>
      </c>
      <c r="B49" s="9" t="s">
        <v>16362</v>
      </c>
      <c r="C49" s="9" t="s">
        <v>124</v>
      </c>
      <c r="D49" s="3">
        <v>-25</v>
      </c>
      <c r="E49" s="9" t="s">
        <v>266</v>
      </c>
      <c r="F49" s="9" t="s">
        <v>267</v>
      </c>
      <c r="G49" s="9" t="s">
        <v>268</v>
      </c>
      <c r="H49" s="8">
        <v>46054</v>
      </c>
      <c r="I49" s="8">
        <v>46076</v>
      </c>
      <c r="J49" s="219" t="s">
        <v>25094</v>
      </c>
      <c r="K49" s="205" t="s">
        <v>270</v>
      </c>
      <c r="M49" s="9" t="s">
        <v>16364</v>
      </c>
      <c r="N49" s="215">
        <v>46099.860027546303</v>
      </c>
      <c r="O49" s="8">
        <v>46099</v>
      </c>
    </row>
    <row r="50" spans="1:15" x14ac:dyDescent="0.25">
      <c r="A50" s="8">
        <v>46078</v>
      </c>
      <c r="B50" s="9" t="s">
        <v>25095</v>
      </c>
      <c r="C50" s="9" t="s">
        <v>116</v>
      </c>
      <c r="D50" s="3">
        <v>-3.95</v>
      </c>
      <c r="E50" s="9" t="s">
        <v>266</v>
      </c>
      <c r="F50" s="9" t="s">
        <v>267</v>
      </c>
      <c r="G50" s="9" t="s">
        <v>268</v>
      </c>
      <c r="H50" s="8">
        <v>46054</v>
      </c>
      <c r="I50" s="8">
        <v>46076</v>
      </c>
      <c r="J50" s="219" t="s">
        <v>25096</v>
      </c>
      <c r="K50" s="205" t="s">
        <v>270</v>
      </c>
      <c r="M50" s="9" t="s">
        <v>25097</v>
      </c>
      <c r="N50" s="215">
        <v>46099.860027546303</v>
      </c>
      <c r="O50" s="8">
        <v>46099</v>
      </c>
    </row>
    <row r="51" spans="1:15" x14ac:dyDescent="0.25">
      <c r="A51" s="8">
        <v>46078</v>
      </c>
      <c r="B51" s="9" t="s">
        <v>20970</v>
      </c>
      <c r="C51" s="9" t="s">
        <v>209</v>
      </c>
      <c r="D51" s="3">
        <v>-209.06</v>
      </c>
      <c r="E51" s="9" t="s">
        <v>266</v>
      </c>
      <c r="F51" s="9" t="s">
        <v>267</v>
      </c>
      <c r="G51" s="9" t="s">
        <v>268</v>
      </c>
      <c r="H51" s="8">
        <v>46054</v>
      </c>
      <c r="I51" s="8">
        <v>46076</v>
      </c>
      <c r="J51" s="219" t="s">
        <v>25098</v>
      </c>
      <c r="K51" s="205" t="s">
        <v>270</v>
      </c>
      <c r="M51" s="9" t="s">
        <v>20972</v>
      </c>
      <c r="N51" s="215">
        <v>46099.860027546303</v>
      </c>
      <c r="O51" s="8">
        <v>46099</v>
      </c>
    </row>
    <row r="52" spans="1:15" x14ac:dyDescent="0.25">
      <c r="A52" s="8">
        <v>46078</v>
      </c>
      <c r="B52" s="9" t="s">
        <v>2079</v>
      </c>
      <c r="D52" s="3">
        <v>-49.92</v>
      </c>
      <c r="E52" s="9" t="s">
        <v>266</v>
      </c>
      <c r="F52" s="9" t="s">
        <v>267</v>
      </c>
      <c r="G52" s="9" t="s">
        <v>268</v>
      </c>
      <c r="H52" s="8">
        <v>46054</v>
      </c>
      <c r="I52" s="8">
        <v>46076</v>
      </c>
      <c r="J52" s="219" t="s">
        <v>25099</v>
      </c>
      <c r="K52" s="205" t="s">
        <v>270</v>
      </c>
      <c r="M52" s="9" t="s">
        <v>2081</v>
      </c>
      <c r="N52" s="215">
        <v>46099.860027546303</v>
      </c>
      <c r="O52" s="8"/>
    </row>
    <row r="53" spans="1:15" x14ac:dyDescent="0.25">
      <c r="A53" s="8">
        <v>46078</v>
      </c>
      <c r="B53" s="9" t="s">
        <v>7758</v>
      </c>
      <c r="C53" s="9" t="s">
        <v>20451</v>
      </c>
      <c r="D53" s="3">
        <v>-455.12</v>
      </c>
      <c r="E53" s="9" t="s">
        <v>11373</v>
      </c>
      <c r="F53" s="9" t="s">
        <v>11374</v>
      </c>
      <c r="G53" s="9" t="s">
        <v>183</v>
      </c>
      <c r="H53" s="8">
        <v>46054</v>
      </c>
      <c r="I53" s="8">
        <v>46076</v>
      </c>
      <c r="J53" s="219" t="s">
        <v>25100</v>
      </c>
      <c r="K53" s="205" t="s">
        <v>11376</v>
      </c>
      <c r="M53" s="9" t="s">
        <v>7760</v>
      </c>
      <c r="N53" s="215">
        <v>46099.860027546303</v>
      </c>
      <c r="O53" s="8">
        <v>46099</v>
      </c>
    </row>
    <row r="54" spans="1:15" x14ac:dyDescent="0.25">
      <c r="A54" s="8">
        <v>46078</v>
      </c>
      <c r="B54" s="9" t="s">
        <v>7758</v>
      </c>
      <c r="C54" s="9" t="s">
        <v>20451</v>
      </c>
      <c r="D54" s="3">
        <v>-194.69</v>
      </c>
      <c r="E54" s="9" t="s">
        <v>11373</v>
      </c>
      <c r="F54" s="9" t="s">
        <v>11374</v>
      </c>
      <c r="G54" s="9" t="s">
        <v>183</v>
      </c>
      <c r="H54" s="8">
        <v>46054</v>
      </c>
      <c r="I54" s="8">
        <v>46076</v>
      </c>
      <c r="J54" s="219" t="s">
        <v>25101</v>
      </c>
      <c r="K54" s="205" t="s">
        <v>11376</v>
      </c>
      <c r="M54" s="9" t="s">
        <v>7760</v>
      </c>
      <c r="N54" s="215">
        <v>46099.860027546303</v>
      </c>
      <c r="O54" s="8">
        <v>46099</v>
      </c>
    </row>
    <row r="55" spans="1:15" x14ac:dyDescent="0.25">
      <c r="A55" s="8">
        <v>46078</v>
      </c>
      <c r="B55" s="9" t="s">
        <v>18578</v>
      </c>
      <c r="C55" s="9" t="s">
        <v>180</v>
      </c>
      <c r="D55" s="3">
        <v>649.80999999999995</v>
      </c>
      <c r="E55" s="9" t="s">
        <v>11373</v>
      </c>
      <c r="F55" s="9" t="s">
        <v>11374</v>
      </c>
      <c r="G55" s="9" t="s">
        <v>183</v>
      </c>
      <c r="H55" s="8">
        <v>46054</v>
      </c>
      <c r="I55" s="8">
        <v>46076</v>
      </c>
      <c r="J55" s="219" t="s">
        <v>25102</v>
      </c>
      <c r="K55" s="205" t="s">
        <v>11376</v>
      </c>
      <c r="M55" s="9" t="s">
        <v>18580</v>
      </c>
      <c r="N55" s="215">
        <v>46099.860027546303</v>
      </c>
      <c r="O55" s="8">
        <v>46099</v>
      </c>
    </row>
    <row r="56" spans="1:15" x14ac:dyDescent="0.25">
      <c r="A56" s="8">
        <v>46077</v>
      </c>
      <c r="B56" s="9" t="s">
        <v>4308</v>
      </c>
      <c r="D56" s="3">
        <v>-135</v>
      </c>
      <c r="E56" s="9" t="s">
        <v>266</v>
      </c>
      <c r="F56" s="9" t="s">
        <v>267</v>
      </c>
      <c r="G56" s="9" t="s">
        <v>268</v>
      </c>
      <c r="H56" s="8">
        <v>46054</v>
      </c>
      <c r="I56" s="8">
        <v>46076</v>
      </c>
      <c r="J56" s="219" t="s">
        <v>25103</v>
      </c>
      <c r="K56" s="205" t="s">
        <v>270</v>
      </c>
      <c r="M56" s="9" t="s">
        <v>4310</v>
      </c>
      <c r="N56" s="215">
        <v>46099.860027546303</v>
      </c>
      <c r="O56" s="8"/>
    </row>
    <row r="57" spans="1:15" x14ac:dyDescent="0.25">
      <c r="A57" s="8">
        <v>46077</v>
      </c>
      <c r="B57" s="9" t="s">
        <v>19393</v>
      </c>
      <c r="C57" s="9" t="s">
        <v>224</v>
      </c>
      <c r="D57" s="3">
        <v>-25</v>
      </c>
      <c r="E57" s="9" t="s">
        <v>266</v>
      </c>
      <c r="F57" s="9" t="s">
        <v>267</v>
      </c>
      <c r="G57" s="9" t="s">
        <v>268</v>
      </c>
      <c r="H57" s="8">
        <v>46054</v>
      </c>
      <c r="I57" s="8">
        <v>46076</v>
      </c>
      <c r="J57" s="219" t="s">
        <v>25104</v>
      </c>
      <c r="K57" s="205" t="s">
        <v>270</v>
      </c>
      <c r="M57" s="9" t="s">
        <v>19395</v>
      </c>
      <c r="N57" s="215">
        <v>46099.860027546303</v>
      </c>
      <c r="O57" s="8">
        <v>46099</v>
      </c>
    </row>
    <row r="58" spans="1:15" x14ac:dyDescent="0.25">
      <c r="A58" s="8">
        <v>46076</v>
      </c>
      <c r="B58" s="9" t="s">
        <v>25105</v>
      </c>
      <c r="C58" s="9" t="s">
        <v>20467</v>
      </c>
      <c r="D58" s="3">
        <v>-7600</v>
      </c>
      <c r="E58" s="9" t="s">
        <v>11373</v>
      </c>
      <c r="F58" s="9" t="s">
        <v>11374</v>
      </c>
      <c r="G58" s="9" t="s">
        <v>183</v>
      </c>
      <c r="H58" s="8">
        <v>46054</v>
      </c>
      <c r="I58" s="8">
        <v>46076</v>
      </c>
      <c r="J58" s="219" t="s">
        <v>25106</v>
      </c>
      <c r="K58" s="205" t="s">
        <v>11376</v>
      </c>
      <c r="M58" s="9" t="s">
        <v>25105</v>
      </c>
      <c r="N58" s="215">
        <v>46099.860027546303</v>
      </c>
      <c r="O58" s="8">
        <v>46099</v>
      </c>
    </row>
    <row r="59" spans="1:15" x14ac:dyDescent="0.25">
      <c r="A59" s="8">
        <v>46076</v>
      </c>
      <c r="B59" s="9" t="s">
        <v>18578</v>
      </c>
      <c r="C59" s="9" t="s">
        <v>180</v>
      </c>
      <c r="D59" s="3">
        <v>7600</v>
      </c>
      <c r="E59" s="9" t="s">
        <v>11373</v>
      </c>
      <c r="F59" s="9" t="s">
        <v>11374</v>
      </c>
      <c r="G59" s="9" t="s">
        <v>183</v>
      </c>
      <c r="H59" s="8">
        <v>46054</v>
      </c>
      <c r="I59" s="8">
        <v>46076</v>
      </c>
      <c r="J59" s="219" t="s">
        <v>25107</v>
      </c>
      <c r="K59" s="205" t="s">
        <v>11376</v>
      </c>
      <c r="M59" s="9" t="s">
        <v>18580</v>
      </c>
      <c r="N59" s="215">
        <v>46099.860027546303</v>
      </c>
      <c r="O59" s="8">
        <v>46099</v>
      </c>
    </row>
    <row r="60" spans="1:15" x14ac:dyDescent="0.25">
      <c r="A60" s="8">
        <v>46075</v>
      </c>
      <c r="B60" s="9" t="s">
        <v>731</v>
      </c>
      <c r="D60" s="3">
        <v>3796.36</v>
      </c>
      <c r="E60" s="9" t="s">
        <v>266</v>
      </c>
      <c r="F60" s="9" t="s">
        <v>267</v>
      </c>
      <c r="G60" s="9" t="s">
        <v>268</v>
      </c>
      <c r="H60" s="8">
        <v>46054</v>
      </c>
      <c r="I60" s="8">
        <v>46069</v>
      </c>
      <c r="J60" s="219" t="s">
        <v>25108</v>
      </c>
      <c r="K60" s="205" t="s">
        <v>270</v>
      </c>
      <c r="M60" s="9" t="s">
        <v>734</v>
      </c>
      <c r="N60" s="215">
        <v>46099.860027546303</v>
      </c>
      <c r="O60" s="8"/>
    </row>
    <row r="61" spans="1:15" x14ac:dyDescent="0.25">
      <c r="A61" s="8">
        <v>46075</v>
      </c>
      <c r="B61" s="9" t="s">
        <v>9730</v>
      </c>
      <c r="D61" s="3">
        <v>-29.62</v>
      </c>
      <c r="E61" s="9" t="s">
        <v>266</v>
      </c>
      <c r="F61" s="9" t="s">
        <v>267</v>
      </c>
      <c r="G61" s="9" t="s">
        <v>268</v>
      </c>
      <c r="H61" s="8">
        <v>46054</v>
      </c>
      <c r="I61" s="8">
        <v>46069</v>
      </c>
      <c r="J61" s="219" t="s">
        <v>25109</v>
      </c>
      <c r="K61" s="205" t="s">
        <v>270</v>
      </c>
      <c r="M61" s="9" t="s">
        <v>9732</v>
      </c>
      <c r="N61" s="215">
        <v>46099.860027546303</v>
      </c>
      <c r="O61" s="8"/>
    </row>
    <row r="62" spans="1:15" x14ac:dyDescent="0.25">
      <c r="A62" s="8">
        <v>46075</v>
      </c>
      <c r="B62" s="9" t="s">
        <v>2157</v>
      </c>
      <c r="C62" s="9" t="s">
        <v>124</v>
      </c>
      <c r="D62" s="3">
        <v>-14.36</v>
      </c>
      <c r="E62" s="9" t="s">
        <v>266</v>
      </c>
      <c r="F62" s="9" t="s">
        <v>267</v>
      </c>
      <c r="G62" s="9" t="s">
        <v>268</v>
      </c>
      <c r="H62" s="8">
        <v>46054</v>
      </c>
      <c r="I62" s="8">
        <v>46069</v>
      </c>
      <c r="J62" s="219" t="s">
        <v>25110</v>
      </c>
      <c r="K62" s="205" t="s">
        <v>270</v>
      </c>
      <c r="M62" s="9" t="s">
        <v>2159</v>
      </c>
      <c r="N62" s="215">
        <v>46099.860027546303</v>
      </c>
      <c r="O62" s="8">
        <v>46099</v>
      </c>
    </row>
    <row r="63" spans="1:15" x14ac:dyDescent="0.25">
      <c r="A63" s="8">
        <v>46075</v>
      </c>
      <c r="B63" s="9" t="s">
        <v>7733</v>
      </c>
      <c r="C63" s="9" t="s">
        <v>146</v>
      </c>
      <c r="D63" s="3">
        <v>-105.81</v>
      </c>
      <c r="E63" s="9" t="s">
        <v>266</v>
      </c>
      <c r="F63" s="9" t="s">
        <v>267</v>
      </c>
      <c r="G63" s="9" t="s">
        <v>268</v>
      </c>
      <c r="H63" s="8">
        <v>46054</v>
      </c>
      <c r="I63" s="8">
        <v>46069</v>
      </c>
      <c r="J63" s="219" t="s">
        <v>25111</v>
      </c>
      <c r="K63" s="205" t="s">
        <v>270</v>
      </c>
      <c r="M63" s="9" t="s">
        <v>7735</v>
      </c>
      <c r="N63" s="215">
        <v>46099.860027546303</v>
      </c>
      <c r="O63" s="8">
        <v>46099</v>
      </c>
    </row>
    <row r="64" spans="1:15" x14ac:dyDescent="0.25">
      <c r="A64" s="8">
        <v>46074</v>
      </c>
      <c r="B64" s="9" t="s">
        <v>9753</v>
      </c>
      <c r="C64" s="9" t="s">
        <v>142</v>
      </c>
      <c r="D64" s="3">
        <v>-4.45</v>
      </c>
      <c r="E64" s="9" t="s">
        <v>266</v>
      </c>
      <c r="F64" s="9" t="s">
        <v>267</v>
      </c>
      <c r="G64" s="9" t="s">
        <v>268</v>
      </c>
      <c r="H64" s="8">
        <v>46054</v>
      </c>
      <c r="I64" s="8">
        <v>46069</v>
      </c>
      <c r="J64" s="219" t="s">
        <v>25112</v>
      </c>
      <c r="K64" s="205" t="s">
        <v>270</v>
      </c>
      <c r="M64" s="9" t="s">
        <v>9755</v>
      </c>
      <c r="N64" s="215">
        <v>46099.860027546303</v>
      </c>
      <c r="O64" s="8">
        <v>46099</v>
      </c>
    </row>
    <row r="65" spans="1:15" x14ac:dyDescent="0.25">
      <c r="A65" s="8">
        <v>46074</v>
      </c>
      <c r="B65" s="9" t="s">
        <v>2711</v>
      </c>
      <c r="C65" s="9" t="s">
        <v>124</v>
      </c>
      <c r="D65" s="3">
        <v>-26.65</v>
      </c>
      <c r="E65" s="9" t="s">
        <v>266</v>
      </c>
      <c r="F65" s="9" t="s">
        <v>267</v>
      </c>
      <c r="G65" s="9" t="s">
        <v>268</v>
      </c>
      <c r="H65" s="8">
        <v>46054</v>
      </c>
      <c r="I65" s="8">
        <v>46069</v>
      </c>
      <c r="J65" s="219" t="s">
        <v>25113</v>
      </c>
      <c r="K65" s="205" t="s">
        <v>270</v>
      </c>
      <c r="M65" s="9" t="s">
        <v>2713</v>
      </c>
      <c r="N65" s="215">
        <v>46099.860027546303</v>
      </c>
      <c r="O65" s="8">
        <v>46099</v>
      </c>
    </row>
    <row r="66" spans="1:15" x14ac:dyDescent="0.25">
      <c r="A66" s="8">
        <v>46074</v>
      </c>
      <c r="B66" s="9" t="s">
        <v>13488</v>
      </c>
      <c r="C66" s="9" t="s">
        <v>142</v>
      </c>
      <c r="D66" s="3">
        <v>-47.01</v>
      </c>
      <c r="E66" s="9" t="s">
        <v>266</v>
      </c>
      <c r="F66" s="9" t="s">
        <v>267</v>
      </c>
      <c r="G66" s="9" t="s">
        <v>268</v>
      </c>
      <c r="H66" s="8">
        <v>46054</v>
      </c>
      <c r="I66" s="8">
        <v>46069</v>
      </c>
      <c r="J66" s="219" t="s">
        <v>25114</v>
      </c>
      <c r="K66" s="205" t="s">
        <v>270</v>
      </c>
      <c r="M66" s="9" t="s">
        <v>13490</v>
      </c>
      <c r="N66" s="215">
        <v>46099.860027546303</v>
      </c>
      <c r="O66" s="8">
        <v>46099</v>
      </c>
    </row>
    <row r="67" spans="1:15" x14ac:dyDescent="0.25">
      <c r="A67" s="8">
        <v>46073</v>
      </c>
      <c r="B67" s="9" t="s">
        <v>2079</v>
      </c>
      <c r="D67" s="3">
        <v>-50.01</v>
      </c>
      <c r="E67" s="9" t="s">
        <v>266</v>
      </c>
      <c r="F67" s="9" t="s">
        <v>267</v>
      </c>
      <c r="G67" s="9" t="s">
        <v>268</v>
      </c>
      <c r="H67" s="8">
        <v>46054</v>
      </c>
      <c r="I67" s="8">
        <v>46069</v>
      </c>
      <c r="J67" s="219" t="s">
        <v>25115</v>
      </c>
      <c r="K67" s="205" t="s">
        <v>270</v>
      </c>
      <c r="M67" s="9" t="s">
        <v>2081</v>
      </c>
      <c r="N67" s="215">
        <v>46099.860027546303</v>
      </c>
      <c r="O67" s="8"/>
    </row>
    <row r="68" spans="1:15" x14ac:dyDescent="0.25">
      <c r="A68" s="8">
        <v>46073</v>
      </c>
      <c r="B68" s="9" t="s">
        <v>304</v>
      </c>
      <c r="C68" s="9" t="s">
        <v>124</v>
      </c>
      <c r="D68" s="3">
        <v>-2.99</v>
      </c>
      <c r="E68" s="9" t="s">
        <v>266</v>
      </c>
      <c r="F68" s="9" t="s">
        <v>267</v>
      </c>
      <c r="G68" s="9" t="s">
        <v>268</v>
      </c>
      <c r="H68" s="8">
        <v>46054</v>
      </c>
      <c r="I68" s="8">
        <v>46069</v>
      </c>
      <c r="J68" s="219" t="s">
        <v>25116</v>
      </c>
      <c r="K68" s="205" t="s">
        <v>270</v>
      </c>
      <c r="M68" s="9" t="s">
        <v>306</v>
      </c>
      <c r="N68" s="215">
        <v>46099.860027546303</v>
      </c>
      <c r="O68" s="8">
        <v>46099</v>
      </c>
    </row>
    <row r="69" spans="1:15" x14ac:dyDescent="0.25">
      <c r="A69" s="8">
        <v>46073</v>
      </c>
      <c r="B69" s="9" t="s">
        <v>2079</v>
      </c>
      <c r="D69" s="3">
        <v>-11.06</v>
      </c>
      <c r="E69" s="9" t="s">
        <v>266</v>
      </c>
      <c r="F69" s="9" t="s">
        <v>267</v>
      </c>
      <c r="G69" s="9" t="s">
        <v>268</v>
      </c>
      <c r="H69" s="8">
        <v>46054</v>
      </c>
      <c r="I69" s="8">
        <v>46069</v>
      </c>
      <c r="J69" s="219" t="s">
        <v>25117</v>
      </c>
      <c r="K69" s="205" t="s">
        <v>270</v>
      </c>
      <c r="M69" s="9" t="s">
        <v>2081</v>
      </c>
      <c r="N69" s="215">
        <v>46099.860027546303</v>
      </c>
      <c r="O69" s="8"/>
    </row>
    <row r="70" spans="1:15" x14ac:dyDescent="0.25">
      <c r="A70" s="8">
        <v>46073</v>
      </c>
      <c r="B70" s="9" t="s">
        <v>626</v>
      </c>
      <c r="C70" s="9" t="s">
        <v>180</v>
      </c>
      <c r="D70" s="3">
        <v>8500</v>
      </c>
      <c r="E70" s="9" t="s">
        <v>11373</v>
      </c>
      <c r="F70" s="9" t="s">
        <v>11374</v>
      </c>
      <c r="G70" s="9" t="s">
        <v>183</v>
      </c>
      <c r="H70" s="8">
        <v>46054</v>
      </c>
      <c r="I70" s="8">
        <v>46069</v>
      </c>
      <c r="J70" s="219" t="s">
        <v>25118</v>
      </c>
      <c r="K70" s="205" t="s">
        <v>11376</v>
      </c>
      <c r="M70" s="9" t="s">
        <v>628</v>
      </c>
      <c r="N70" s="215">
        <v>46099.860027546303</v>
      </c>
      <c r="O70" s="8">
        <v>46099</v>
      </c>
    </row>
    <row r="71" spans="1:15" x14ac:dyDescent="0.25">
      <c r="A71" s="8">
        <v>46073</v>
      </c>
      <c r="B71" s="9" t="s">
        <v>18665</v>
      </c>
      <c r="C71" s="9" t="s">
        <v>180</v>
      </c>
      <c r="D71" s="3">
        <v>-8500</v>
      </c>
      <c r="E71" s="9" t="s">
        <v>11373</v>
      </c>
      <c r="F71" s="9" t="s">
        <v>11374</v>
      </c>
      <c r="G71" s="9" t="s">
        <v>183</v>
      </c>
      <c r="H71" s="8">
        <v>46054</v>
      </c>
      <c r="I71" s="8">
        <v>46069</v>
      </c>
      <c r="J71" s="219" t="s">
        <v>25119</v>
      </c>
      <c r="K71" s="205" t="s">
        <v>11376</v>
      </c>
      <c r="M71" s="9" t="s">
        <v>18667</v>
      </c>
      <c r="N71" s="215">
        <v>46099.860027546303</v>
      </c>
      <c r="O71" s="8">
        <v>46099</v>
      </c>
    </row>
    <row r="72" spans="1:15" x14ac:dyDescent="0.25">
      <c r="A72" s="8">
        <v>46072</v>
      </c>
      <c r="B72" s="9" t="s">
        <v>20970</v>
      </c>
      <c r="C72" s="9" t="s">
        <v>209</v>
      </c>
      <c r="D72" s="3">
        <v>-209.3</v>
      </c>
      <c r="E72" s="9" t="s">
        <v>266</v>
      </c>
      <c r="F72" s="9" t="s">
        <v>267</v>
      </c>
      <c r="G72" s="9" t="s">
        <v>268</v>
      </c>
      <c r="H72" s="8">
        <v>46054</v>
      </c>
      <c r="I72" s="8">
        <v>46069</v>
      </c>
      <c r="J72" s="219" t="s">
        <v>25120</v>
      </c>
      <c r="K72" s="205" t="s">
        <v>270</v>
      </c>
      <c r="M72" s="9" t="s">
        <v>20972</v>
      </c>
      <c r="N72" s="215">
        <v>46099.860027546303</v>
      </c>
      <c r="O72" s="8">
        <v>46099</v>
      </c>
    </row>
    <row r="73" spans="1:15" x14ac:dyDescent="0.25">
      <c r="A73" s="8">
        <v>46072</v>
      </c>
      <c r="B73" s="9" t="s">
        <v>626</v>
      </c>
      <c r="C73" s="9" t="s">
        <v>180</v>
      </c>
      <c r="D73" s="3">
        <v>8000</v>
      </c>
      <c r="E73" s="9" t="s">
        <v>11373</v>
      </c>
      <c r="F73" s="9" t="s">
        <v>11374</v>
      </c>
      <c r="G73" s="9" t="s">
        <v>183</v>
      </c>
      <c r="H73" s="8">
        <v>46054</v>
      </c>
      <c r="I73" s="8">
        <v>46069</v>
      </c>
      <c r="J73" s="219" t="s">
        <v>25121</v>
      </c>
      <c r="K73" s="205" t="s">
        <v>11376</v>
      </c>
      <c r="M73" s="9" t="s">
        <v>628</v>
      </c>
      <c r="N73" s="215">
        <v>46099.860027546303</v>
      </c>
      <c r="O73" s="8">
        <v>46099</v>
      </c>
    </row>
    <row r="74" spans="1:15" x14ac:dyDescent="0.25">
      <c r="A74" s="8">
        <v>46072</v>
      </c>
      <c r="B74" s="9" t="s">
        <v>18665</v>
      </c>
      <c r="C74" s="9" t="s">
        <v>180</v>
      </c>
      <c r="D74" s="3">
        <v>-8000</v>
      </c>
      <c r="E74" s="9" t="s">
        <v>11373</v>
      </c>
      <c r="F74" s="9" t="s">
        <v>11374</v>
      </c>
      <c r="G74" s="9" t="s">
        <v>183</v>
      </c>
      <c r="H74" s="8">
        <v>46054</v>
      </c>
      <c r="I74" s="8">
        <v>46069</v>
      </c>
      <c r="J74" s="219" t="s">
        <v>25122</v>
      </c>
      <c r="K74" s="205" t="s">
        <v>11376</v>
      </c>
      <c r="M74" s="9" t="s">
        <v>18667</v>
      </c>
      <c r="N74" s="215">
        <v>46099.860027546303</v>
      </c>
      <c r="O74" s="8">
        <v>46099</v>
      </c>
    </row>
    <row r="75" spans="1:15" x14ac:dyDescent="0.25">
      <c r="A75" s="8">
        <v>46071</v>
      </c>
      <c r="B75" s="9" t="s">
        <v>8051</v>
      </c>
      <c r="D75" s="3">
        <v>-105</v>
      </c>
      <c r="E75" s="9" t="s">
        <v>266</v>
      </c>
      <c r="F75" s="9" t="s">
        <v>267</v>
      </c>
      <c r="G75" s="9" t="s">
        <v>268</v>
      </c>
      <c r="H75" s="8">
        <v>46054</v>
      </c>
      <c r="I75" s="8">
        <v>46069</v>
      </c>
      <c r="J75" s="219" t="s">
        <v>25123</v>
      </c>
      <c r="K75" s="205" t="s">
        <v>270</v>
      </c>
      <c r="M75" s="9" t="s">
        <v>8053</v>
      </c>
      <c r="N75" s="215">
        <v>46099.860027546303</v>
      </c>
      <c r="O75" s="8"/>
    </row>
    <row r="76" spans="1:15" x14ac:dyDescent="0.25">
      <c r="A76" s="8">
        <v>46071</v>
      </c>
      <c r="B76" s="9" t="s">
        <v>20970</v>
      </c>
      <c r="C76" s="9" t="s">
        <v>209</v>
      </c>
      <c r="D76" s="3">
        <v>-135.24</v>
      </c>
      <c r="E76" s="9" t="s">
        <v>266</v>
      </c>
      <c r="F76" s="9" t="s">
        <v>267</v>
      </c>
      <c r="G76" s="9" t="s">
        <v>268</v>
      </c>
      <c r="H76" s="8">
        <v>46054</v>
      </c>
      <c r="I76" s="8">
        <v>46069</v>
      </c>
      <c r="J76" s="219" t="s">
        <v>25124</v>
      </c>
      <c r="K76" s="205" t="s">
        <v>270</v>
      </c>
      <c r="M76" s="9" t="s">
        <v>20972</v>
      </c>
      <c r="N76" s="215">
        <v>46099.860027546303</v>
      </c>
      <c r="O76" s="8">
        <v>46099</v>
      </c>
    </row>
    <row r="77" spans="1:15" x14ac:dyDescent="0.25">
      <c r="A77" s="8">
        <v>46071</v>
      </c>
      <c r="B77" s="9" t="s">
        <v>16362</v>
      </c>
      <c r="C77" s="9" t="s">
        <v>124</v>
      </c>
      <c r="D77" s="3">
        <v>-25.33</v>
      </c>
      <c r="E77" s="9" t="s">
        <v>266</v>
      </c>
      <c r="F77" s="9" t="s">
        <v>267</v>
      </c>
      <c r="G77" s="9" t="s">
        <v>268</v>
      </c>
      <c r="H77" s="8">
        <v>46054</v>
      </c>
      <c r="I77" s="8">
        <v>46069</v>
      </c>
      <c r="J77" s="219" t="s">
        <v>25125</v>
      </c>
      <c r="K77" s="205" t="s">
        <v>270</v>
      </c>
      <c r="M77" s="9" t="s">
        <v>16364</v>
      </c>
      <c r="N77" s="215">
        <v>46099.860027546303</v>
      </c>
      <c r="O77" s="8">
        <v>46099</v>
      </c>
    </row>
    <row r="78" spans="1:15" x14ac:dyDescent="0.25">
      <c r="A78" s="8">
        <v>46070</v>
      </c>
      <c r="B78" s="9" t="s">
        <v>19405</v>
      </c>
      <c r="C78" s="9" t="s">
        <v>20481</v>
      </c>
      <c r="D78" s="3">
        <v>-100</v>
      </c>
      <c r="E78" s="9" t="s">
        <v>266</v>
      </c>
      <c r="F78" s="9" t="s">
        <v>267</v>
      </c>
      <c r="G78" s="9" t="s">
        <v>268</v>
      </c>
      <c r="H78" s="8">
        <v>46054</v>
      </c>
      <c r="I78" s="8">
        <v>46069</v>
      </c>
      <c r="J78" s="219" t="s">
        <v>25126</v>
      </c>
      <c r="K78" s="205" t="s">
        <v>270</v>
      </c>
      <c r="M78" s="9" t="s">
        <v>19407</v>
      </c>
      <c r="N78" s="215">
        <v>46099.860027546303</v>
      </c>
      <c r="O78" s="8">
        <v>46099</v>
      </c>
    </row>
    <row r="79" spans="1:15" x14ac:dyDescent="0.25">
      <c r="A79" s="8">
        <v>46070</v>
      </c>
      <c r="B79" s="9" t="s">
        <v>11679</v>
      </c>
      <c r="C79" s="9" t="s">
        <v>3510</v>
      </c>
      <c r="D79" s="3">
        <v>-8556.25</v>
      </c>
      <c r="E79" s="9" t="s">
        <v>11373</v>
      </c>
      <c r="F79" s="9" t="s">
        <v>11374</v>
      </c>
      <c r="G79" s="9" t="s">
        <v>183</v>
      </c>
      <c r="H79" s="8">
        <v>46054</v>
      </c>
      <c r="I79" s="8">
        <v>46069</v>
      </c>
      <c r="J79" s="219" t="s">
        <v>25127</v>
      </c>
      <c r="K79" s="205" t="s">
        <v>11376</v>
      </c>
      <c r="M79" s="9" t="s">
        <v>11681</v>
      </c>
      <c r="N79" s="215">
        <v>46099.860027546303</v>
      </c>
      <c r="O79" s="8">
        <v>46099</v>
      </c>
    </row>
    <row r="80" spans="1:15" x14ac:dyDescent="0.25">
      <c r="A80" s="8">
        <v>46070</v>
      </c>
      <c r="B80" s="9" t="s">
        <v>18578</v>
      </c>
      <c r="C80" s="9" t="s">
        <v>180</v>
      </c>
      <c r="D80" s="3">
        <v>8556.25</v>
      </c>
      <c r="E80" s="9" t="s">
        <v>11373</v>
      </c>
      <c r="F80" s="9" t="s">
        <v>11374</v>
      </c>
      <c r="G80" s="9" t="s">
        <v>183</v>
      </c>
      <c r="H80" s="8">
        <v>46054</v>
      </c>
      <c r="I80" s="8">
        <v>46069</v>
      </c>
      <c r="J80" s="219" t="s">
        <v>25128</v>
      </c>
      <c r="K80" s="205" t="s">
        <v>11376</v>
      </c>
      <c r="M80" s="9" t="s">
        <v>18580</v>
      </c>
      <c r="N80" s="215">
        <v>46099.860027546303</v>
      </c>
      <c r="O80" s="8">
        <v>46099</v>
      </c>
    </row>
    <row r="81" spans="1:15" x14ac:dyDescent="0.25">
      <c r="A81" s="8">
        <v>46069</v>
      </c>
      <c r="B81" s="9" t="s">
        <v>14646</v>
      </c>
      <c r="C81" s="9" t="s">
        <v>217</v>
      </c>
      <c r="D81" s="3">
        <v>-67.34</v>
      </c>
      <c r="E81" s="9" t="s">
        <v>266</v>
      </c>
      <c r="F81" s="9" t="s">
        <v>267</v>
      </c>
      <c r="G81" s="9" t="s">
        <v>268</v>
      </c>
      <c r="H81" s="8">
        <v>46054</v>
      </c>
      <c r="I81" s="8">
        <v>46069</v>
      </c>
      <c r="J81" s="219" t="s">
        <v>25129</v>
      </c>
      <c r="K81" s="205" t="s">
        <v>270</v>
      </c>
      <c r="M81" s="9" t="s">
        <v>14648</v>
      </c>
      <c r="N81" s="215">
        <v>46099.860027546303</v>
      </c>
      <c r="O81" s="8">
        <v>46099</v>
      </c>
    </row>
    <row r="82" spans="1:15" x14ac:dyDescent="0.25">
      <c r="A82" s="8">
        <v>46068</v>
      </c>
      <c r="B82" s="9" t="s">
        <v>19859</v>
      </c>
      <c r="D82" s="3">
        <v>-293.29000000000002</v>
      </c>
      <c r="E82" s="9" t="s">
        <v>266</v>
      </c>
      <c r="F82" s="9" t="s">
        <v>267</v>
      </c>
      <c r="G82" s="9" t="s">
        <v>268</v>
      </c>
      <c r="H82" s="8">
        <v>46054</v>
      </c>
      <c r="I82" s="8">
        <v>46062</v>
      </c>
      <c r="J82" s="219" t="s">
        <v>25130</v>
      </c>
      <c r="K82" s="205" t="s">
        <v>270</v>
      </c>
      <c r="M82" s="9" t="s">
        <v>19861</v>
      </c>
      <c r="N82" s="215">
        <v>46099.860027546303</v>
      </c>
      <c r="O82" s="8"/>
    </row>
    <row r="83" spans="1:15" x14ac:dyDescent="0.25">
      <c r="A83" s="8">
        <v>46068</v>
      </c>
      <c r="B83" s="9" t="s">
        <v>8317</v>
      </c>
      <c r="D83" s="3">
        <v>-21.25</v>
      </c>
      <c r="E83" s="9" t="s">
        <v>266</v>
      </c>
      <c r="F83" s="9" t="s">
        <v>267</v>
      </c>
      <c r="G83" s="9" t="s">
        <v>268</v>
      </c>
      <c r="H83" s="8">
        <v>46054</v>
      </c>
      <c r="I83" s="8">
        <v>46062</v>
      </c>
      <c r="J83" s="219" t="s">
        <v>25131</v>
      </c>
      <c r="K83" s="205" t="s">
        <v>270</v>
      </c>
      <c r="M83" s="9" t="s">
        <v>8319</v>
      </c>
      <c r="N83" s="215">
        <v>46099.860027546303</v>
      </c>
      <c r="O83" s="8"/>
    </row>
    <row r="84" spans="1:15" x14ac:dyDescent="0.25">
      <c r="A84" s="8">
        <v>46068</v>
      </c>
      <c r="B84" s="9" t="s">
        <v>8317</v>
      </c>
      <c r="D84" s="3">
        <v>-32</v>
      </c>
      <c r="E84" s="9" t="s">
        <v>266</v>
      </c>
      <c r="F84" s="9" t="s">
        <v>267</v>
      </c>
      <c r="G84" s="9" t="s">
        <v>268</v>
      </c>
      <c r="H84" s="8">
        <v>46054</v>
      </c>
      <c r="I84" s="8">
        <v>46062</v>
      </c>
      <c r="J84" s="219" t="s">
        <v>25132</v>
      </c>
      <c r="K84" s="205" t="s">
        <v>270</v>
      </c>
      <c r="M84" s="9" t="s">
        <v>8319</v>
      </c>
      <c r="N84" s="215">
        <v>46099.860027546303</v>
      </c>
      <c r="O84" s="8"/>
    </row>
    <row r="85" spans="1:15" x14ac:dyDescent="0.25">
      <c r="A85" s="8">
        <v>46067</v>
      </c>
      <c r="B85" s="9" t="s">
        <v>25133</v>
      </c>
      <c r="D85" s="3">
        <v>-50.17</v>
      </c>
      <c r="E85" s="9" t="s">
        <v>266</v>
      </c>
      <c r="F85" s="9" t="s">
        <v>267</v>
      </c>
      <c r="G85" s="9" t="s">
        <v>268</v>
      </c>
      <c r="H85" s="8">
        <v>46054</v>
      </c>
      <c r="I85" s="8">
        <v>46062</v>
      </c>
      <c r="J85" s="219" t="s">
        <v>25134</v>
      </c>
      <c r="K85" s="205" t="s">
        <v>270</v>
      </c>
      <c r="M85" s="9" t="s">
        <v>25135</v>
      </c>
      <c r="N85" s="215">
        <v>46099.860027546303</v>
      </c>
      <c r="O85" s="8"/>
    </row>
    <row r="86" spans="1:15" x14ac:dyDescent="0.25">
      <c r="A86" s="8">
        <v>46066</v>
      </c>
      <c r="B86" s="9" t="s">
        <v>265</v>
      </c>
      <c r="C86" s="9" t="s">
        <v>124</v>
      </c>
      <c r="D86" s="3">
        <v>-10</v>
      </c>
      <c r="E86" s="9" t="s">
        <v>266</v>
      </c>
      <c r="F86" s="9" t="s">
        <v>267</v>
      </c>
      <c r="G86" s="9" t="s">
        <v>268</v>
      </c>
      <c r="H86" s="8">
        <v>46054</v>
      </c>
      <c r="I86" s="8">
        <v>46062</v>
      </c>
      <c r="J86" s="219" t="s">
        <v>25136</v>
      </c>
      <c r="K86" s="205" t="s">
        <v>270</v>
      </c>
      <c r="M86" s="9" t="s">
        <v>271</v>
      </c>
      <c r="N86" s="215">
        <v>46099.860027546303</v>
      </c>
      <c r="O86" s="8">
        <v>46099</v>
      </c>
    </row>
    <row r="87" spans="1:15" x14ac:dyDescent="0.25">
      <c r="A87" s="8">
        <v>46066</v>
      </c>
      <c r="B87" s="9" t="s">
        <v>16142</v>
      </c>
      <c r="C87" s="9" t="s">
        <v>224</v>
      </c>
      <c r="D87" s="3">
        <v>-13.39</v>
      </c>
      <c r="E87" s="9" t="s">
        <v>266</v>
      </c>
      <c r="F87" s="9" t="s">
        <v>267</v>
      </c>
      <c r="G87" s="9" t="s">
        <v>268</v>
      </c>
      <c r="H87" s="8">
        <v>46054</v>
      </c>
      <c r="I87" s="8">
        <v>46062</v>
      </c>
      <c r="J87" s="219" t="s">
        <v>25137</v>
      </c>
      <c r="K87" s="205" t="s">
        <v>270</v>
      </c>
      <c r="M87" s="9" t="s">
        <v>16144</v>
      </c>
      <c r="N87" s="215">
        <v>46099.860027546303</v>
      </c>
      <c r="O87" s="8">
        <v>46099</v>
      </c>
    </row>
    <row r="88" spans="1:15" x14ac:dyDescent="0.25">
      <c r="A88" s="8">
        <v>46065</v>
      </c>
      <c r="B88" s="9" t="s">
        <v>16142</v>
      </c>
      <c r="C88" s="9" t="s">
        <v>224</v>
      </c>
      <c r="D88" s="3">
        <v>-6.27</v>
      </c>
      <c r="E88" s="9" t="s">
        <v>266</v>
      </c>
      <c r="F88" s="9" t="s">
        <v>267</v>
      </c>
      <c r="G88" s="9" t="s">
        <v>268</v>
      </c>
      <c r="H88" s="8">
        <v>46054</v>
      </c>
      <c r="I88" s="8">
        <v>46062</v>
      </c>
      <c r="J88" s="219" t="s">
        <v>25138</v>
      </c>
      <c r="K88" s="205" t="s">
        <v>270</v>
      </c>
      <c r="M88" s="9" t="s">
        <v>16144</v>
      </c>
      <c r="N88" s="215">
        <v>46099.860027546303</v>
      </c>
      <c r="O88" s="8">
        <v>46099</v>
      </c>
    </row>
    <row r="89" spans="1:15" x14ac:dyDescent="0.25">
      <c r="A89" s="8">
        <v>46065</v>
      </c>
      <c r="B89" s="9" t="s">
        <v>20970</v>
      </c>
      <c r="C89" s="9" t="s">
        <v>209</v>
      </c>
      <c r="D89" s="3">
        <v>-74.05</v>
      </c>
      <c r="E89" s="9" t="s">
        <v>266</v>
      </c>
      <c r="F89" s="9" t="s">
        <v>267</v>
      </c>
      <c r="G89" s="9" t="s">
        <v>268</v>
      </c>
      <c r="H89" s="8">
        <v>46054</v>
      </c>
      <c r="I89" s="8">
        <v>46062</v>
      </c>
      <c r="J89" s="219" t="s">
        <v>25139</v>
      </c>
      <c r="K89" s="205" t="s">
        <v>270</v>
      </c>
      <c r="M89" s="9" t="s">
        <v>20972</v>
      </c>
      <c r="N89" s="215">
        <v>46099.860027546303</v>
      </c>
      <c r="O89" s="8">
        <v>46099</v>
      </c>
    </row>
    <row r="90" spans="1:15" x14ac:dyDescent="0.25">
      <c r="A90" s="8">
        <v>46064</v>
      </c>
      <c r="B90" s="9" t="s">
        <v>8308</v>
      </c>
      <c r="C90" s="9" t="s">
        <v>209</v>
      </c>
      <c r="D90" s="3">
        <v>-17.97</v>
      </c>
      <c r="E90" s="9" t="s">
        <v>266</v>
      </c>
      <c r="F90" s="9" t="s">
        <v>267</v>
      </c>
      <c r="G90" s="9" t="s">
        <v>268</v>
      </c>
      <c r="H90" s="8">
        <v>46054</v>
      </c>
      <c r="I90" s="8">
        <v>46062</v>
      </c>
      <c r="J90" s="219" t="s">
        <v>25140</v>
      </c>
      <c r="K90" s="205" t="s">
        <v>270</v>
      </c>
      <c r="M90" s="9" t="s">
        <v>8310</v>
      </c>
      <c r="N90" s="215">
        <v>46099.860027546303</v>
      </c>
      <c r="O90" s="8">
        <v>46099</v>
      </c>
    </row>
    <row r="91" spans="1:15" x14ac:dyDescent="0.25">
      <c r="A91" s="8">
        <v>46064</v>
      </c>
      <c r="B91" s="9" t="s">
        <v>17964</v>
      </c>
      <c r="D91" s="3">
        <v>-10</v>
      </c>
      <c r="E91" s="9" t="s">
        <v>266</v>
      </c>
      <c r="F91" s="9" t="s">
        <v>267</v>
      </c>
      <c r="G91" s="9" t="s">
        <v>268</v>
      </c>
      <c r="H91" s="8">
        <v>46054</v>
      </c>
      <c r="I91" s="8">
        <v>46062</v>
      </c>
      <c r="J91" s="219" t="s">
        <v>25141</v>
      </c>
      <c r="K91" s="205" t="s">
        <v>270</v>
      </c>
      <c r="M91" s="9" t="s">
        <v>17966</v>
      </c>
      <c r="N91" s="215">
        <v>46099.860027546303</v>
      </c>
      <c r="O91" s="8"/>
    </row>
    <row r="92" spans="1:15" x14ac:dyDescent="0.25">
      <c r="A92" s="8">
        <v>46063</v>
      </c>
      <c r="B92" s="9" t="s">
        <v>25142</v>
      </c>
      <c r="D92" s="3">
        <v>-506.47</v>
      </c>
      <c r="E92" s="9" t="s">
        <v>266</v>
      </c>
      <c r="F92" s="9" t="s">
        <v>267</v>
      </c>
      <c r="G92" s="9" t="s">
        <v>268</v>
      </c>
      <c r="H92" s="8">
        <v>46054</v>
      </c>
      <c r="I92" s="8">
        <v>46062</v>
      </c>
      <c r="J92" s="219" t="s">
        <v>25143</v>
      </c>
      <c r="K92" s="205" t="s">
        <v>270</v>
      </c>
      <c r="M92" s="9" t="s">
        <v>25142</v>
      </c>
      <c r="N92" s="215">
        <v>46099.860027546303</v>
      </c>
      <c r="O92" s="8"/>
    </row>
    <row r="93" spans="1:15" x14ac:dyDescent="0.25">
      <c r="A93" s="8">
        <v>46063</v>
      </c>
      <c r="B93" s="9" t="s">
        <v>16142</v>
      </c>
      <c r="C93" s="9" t="s">
        <v>224</v>
      </c>
      <c r="D93" s="3">
        <v>-6.91</v>
      </c>
      <c r="E93" s="9" t="s">
        <v>266</v>
      </c>
      <c r="F93" s="9" t="s">
        <v>267</v>
      </c>
      <c r="G93" s="9" t="s">
        <v>268</v>
      </c>
      <c r="H93" s="8">
        <v>46054</v>
      </c>
      <c r="I93" s="8">
        <v>46062</v>
      </c>
      <c r="J93" s="219" t="s">
        <v>25144</v>
      </c>
      <c r="K93" s="205" t="s">
        <v>270</v>
      </c>
      <c r="M93" s="9" t="s">
        <v>16144</v>
      </c>
      <c r="N93" s="215">
        <v>46099.860027546303</v>
      </c>
      <c r="O93" s="8">
        <v>46099</v>
      </c>
    </row>
    <row r="94" spans="1:15" x14ac:dyDescent="0.25">
      <c r="A94" s="8">
        <v>46062</v>
      </c>
      <c r="B94" s="9" t="s">
        <v>23185</v>
      </c>
      <c r="D94" s="3">
        <v>-163.19</v>
      </c>
      <c r="E94" s="9" t="s">
        <v>266</v>
      </c>
      <c r="F94" s="9" t="s">
        <v>267</v>
      </c>
      <c r="G94" s="9" t="s">
        <v>268</v>
      </c>
      <c r="H94" s="8">
        <v>46054</v>
      </c>
      <c r="I94" s="8">
        <v>46062</v>
      </c>
      <c r="J94" s="219" t="s">
        <v>25145</v>
      </c>
      <c r="K94" s="205" t="s">
        <v>270</v>
      </c>
      <c r="M94" s="9" t="s">
        <v>23187</v>
      </c>
      <c r="N94" s="215">
        <v>46099.860027546303</v>
      </c>
      <c r="O94" s="8"/>
    </row>
    <row r="95" spans="1:15" x14ac:dyDescent="0.25">
      <c r="A95" s="8">
        <v>46062</v>
      </c>
      <c r="B95" s="9" t="s">
        <v>25146</v>
      </c>
      <c r="C95" s="9" t="s">
        <v>180</v>
      </c>
      <c r="D95" s="3">
        <v>-2025</v>
      </c>
      <c r="E95" s="9" t="s">
        <v>11373</v>
      </c>
      <c r="F95" s="9" t="s">
        <v>11374</v>
      </c>
      <c r="G95" s="9" t="s">
        <v>183</v>
      </c>
      <c r="H95" s="8">
        <v>46054</v>
      </c>
      <c r="I95" s="8">
        <v>46062</v>
      </c>
      <c r="J95" s="219" t="s">
        <v>25147</v>
      </c>
      <c r="K95" s="205" t="s">
        <v>11376</v>
      </c>
      <c r="M95" s="9" t="s">
        <v>25148</v>
      </c>
      <c r="N95" s="215">
        <v>46099.860027546303</v>
      </c>
      <c r="O95" s="8">
        <v>46099</v>
      </c>
    </row>
    <row r="96" spans="1:15" x14ac:dyDescent="0.25">
      <c r="A96" s="8">
        <v>46062</v>
      </c>
      <c r="B96" s="9" t="s">
        <v>18578</v>
      </c>
      <c r="C96" s="9" t="s">
        <v>180</v>
      </c>
      <c r="D96" s="3">
        <v>2025</v>
      </c>
      <c r="E96" s="9" t="s">
        <v>11373</v>
      </c>
      <c r="F96" s="9" t="s">
        <v>11374</v>
      </c>
      <c r="G96" s="9" t="s">
        <v>183</v>
      </c>
      <c r="H96" s="8">
        <v>46054</v>
      </c>
      <c r="I96" s="8">
        <v>46062</v>
      </c>
      <c r="J96" s="219" t="s">
        <v>25149</v>
      </c>
      <c r="K96" s="205" t="s">
        <v>11376</v>
      </c>
      <c r="M96" s="9" t="s">
        <v>18580</v>
      </c>
      <c r="N96" s="215">
        <v>46099.860027546303</v>
      </c>
      <c r="O96" s="8">
        <v>46099</v>
      </c>
    </row>
    <row r="97" spans="1:15" x14ac:dyDescent="0.25">
      <c r="A97" s="8">
        <v>46061</v>
      </c>
      <c r="B97" s="9" t="s">
        <v>25046</v>
      </c>
      <c r="D97" s="3">
        <v>-7</v>
      </c>
      <c r="E97" s="9" t="s">
        <v>266</v>
      </c>
      <c r="F97" s="9" t="s">
        <v>267</v>
      </c>
      <c r="G97" s="9" t="s">
        <v>268</v>
      </c>
      <c r="H97" s="8">
        <v>46054</v>
      </c>
      <c r="I97" s="8">
        <v>46055</v>
      </c>
      <c r="J97" s="219" t="s">
        <v>25150</v>
      </c>
      <c r="K97" s="205" t="s">
        <v>270</v>
      </c>
      <c r="M97" s="9" t="s">
        <v>25048</v>
      </c>
      <c r="N97" s="215">
        <v>46099.860027546303</v>
      </c>
      <c r="O97" s="8"/>
    </row>
    <row r="98" spans="1:15" x14ac:dyDescent="0.25">
      <c r="A98" s="8">
        <v>46061</v>
      </c>
      <c r="B98" s="9" t="s">
        <v>25046</v>
      </c>
      <c r="D98" s="3">
        <v>-7</v>
      </c>
      <c r="E98" s="9" t="s">
        <v>266</v>
      </c>
      <c r="F98" s="9" t="s">
        <v>267</v>
      </c>
      <c r="G98" s="9" t="s">
        <v>268</v>
      </c>
      <c r="H98" s="8">
        <v>46054</v>
      </c>
      <c r="I98" s="8">
        <v>46055</v>
      </c>
      <c r="J98" s="219" t="s">
        <v>25151</v>
      </c>
      <c r="K98" s="205" t="s">
        <v>270</v>
      </c>
      <c r="M98" s="9" t="s">
        <v>25048</v>
      </c>
      <c r="N98" s="215">
        <v>46099.860027546303</v>
      </c>
      <c r="O98" s="8"/>
    </row>
    <row r="99" spans="1:15" x14ac:dyDescent="0.25">
      <c r="A99" s="8">
        <v>46060</v>
      </c>
      <c r="B99" s="9" t="s">
        <v>20970</v>
      </c>
      <c r="C99" s="9" t="s">
        <v>209</v>
      </c>
      <c r="D99" s="3">
        <v>-120.45</v>
      </c>
      <c r="E99" s="9" t="s">
        <v>266</v>
      </c>
      <c r="F99" s="9" t="s">
        <v>267</v>
      </c>
      <c r="G99" s="9" t="s">
        <v>268</v>
      </c>
      <c r="H99" s="8">
        <v>46054</v>
      </c>
      <c r="I99" s="8">
        <v>46055</v>
      </c>
      <c r="J99" s="219" t="s">
        <v>25152</v>
      </c>
      <c r="K99" s="205" t="s">
        <v>270</v>
      </c>
      <c r="M99" s="9" t="s">
        <v>20972</v>
      </c>
      <c r="N99" s="215">
        <v>46099.860027546303</v>
      </c>
      <c r="O99" s="8">
        <v>46099</v>
      </c>
    </row>
    <row r="100" spans="1:15" x14ac:dyDescent="0.25">
      <c r="A100" s="8">
        <v>46060</v>
      </c>
      <c r="B100" s="9" t="s">
        <v>9753</v>
      </c>
      <c r="C100" s="9" t="s">
        <v>142</v>
      </c>
      <c r="D100" s="3">
        <v>-2.4500000000000002</v>
      </c>
      <c r="E100" s="9" t="s">
        <v>266</v>
      </c>
      <c r="F100" s="9" t="s">
        <v>267</v>
      </c>
      <c r="G100" s="9" t="s">
        <v>268</v>
      </c>
      <c r="H100" s="8">
        <v>46054</v>
      </c>
      <c r="I100" s="8">
        <v>46055</v>
      </c>
      <c r="J100" s="219" t="s">
        <v>25153</v>
      </c>
      <c r="K100" s="205" t="s">
        <v>270</v>
      </c>
      <c r="M100" s="9" t="s">
        <v>9755</v>
      </c>
      <c r="N100" s="215">
        <v>46099.860027546303</v>
      </c>
      <c r="O100" s="8">
        <v>46099</v>
      </c>
    </row>
    <row r="101" spans="1:15" x14ac:dyDescent="0.25">
      <c r="A101" s="8">
        <v>46059</v>
      </c>
      <c r="B101" s="9" t="s">
        <v>9223</v>
      </c>
      <c r="D101" s="3">
        <v>-59.31</v>
      </c>
      <c r="E101" s="9" t="s">
        <v>266</v>
      </c>
      <c r="F101" s="9" t="s">
        <v>267</v>
      </c>
      <c r="G101" s="9" t="s">
        <v>268</v>
      </c>
      <c r="H101" s="8">
        <v>46054</v>
      </c>
      <c r="I101" s="8">
        <v>46055</v>
      </c>
      <c r="J101" s="219" t="s">
        <v>25154</v>
      </c>
      <c r="K101" s="205" t="s">
        <v>270</v>
      </c>
      <c r="M101" s="9" t="s">
        <v>9225</v>
      </c>
      <c r="N101" s="215">
        <v>46099.860027546303</v>
      </c>
      <c r="O101" s="8"/>
    </row>
    <row r="102" spans="1:15" x14ac:dyDescent="0.25">
      <c r="A102" s="8">
        <v>46059</v>
      </c>
      <c r="B102" s="9" t="s">
        <v>16142</v>
      </c>
      <c r="C102" s="9" t="s">
        <v>224</v>
      </c>
      <c r="D102" s="3">
        <v>-7.23</v>
      </c>
      <c r="E102" s="9" t="s">
        <v>266</v>
      </c>
      <c r="F102" s="9" t="s">
        <v>267</v>
      </c>
      <c r="G102" s="9" t="s">
        <v>268</v>
      </c>
      <c r="H102" s="8">
        <v>46054</v>
      </c>
      <c r="I102" s="8">
        <v>46055</v>
      </c>
      <c r="J102" s="219" t="s">
        <v>25155</v>
      </c>
      <c r="K102" s="205" t="s">
        <v>270</v>
      </c>
      <c r="M102" s="9" t="s">
        <v>16144</v>
      </c>
      <c r="N102" s="215">
        <v>46099.860027546303</v>
      </c>
      <c r="O102" s="8">
        <v>46099</v>
      </c>
    </row>
    <row r="103" spans="1:15" x14ac:dyDescent="0.25">
      <c r="A103" s="8">
        <v>46059</v>
      </c>
      <c r="B103" s="9" t="s">
        <v>8051</v>
      </c>
      <c r="D103" s="3">
        <v>-105</v>
      </c>
      <c r="E103" s="9" t="s">
        <v>266</v>
      </c>
      <c r="F103" s="9" t="s">
        <v>267</v>
      </c>
      <c r="G103" s="9" t="s">
        <v>268</v>
      </c>
      <c r="H103" s="8">
        <v>46054</v>
      </c>
      <c r="I103" s="8">
        <v>46055</v>
      </c>
      <c r="J103" s="219" t="s">
        <v>25156</v>
      </c>
      <c r="K103" s="205" t="s">
        <v>270</v>
      </c>
      <c r="M103" s="9" t="s">
        <v>8053</v>
      </c>
      <c r="N103" s="215">
        <v>46099.860027546303</v>
      </c>
      <c r="O103" s="8"/>
    </row>
    <row r="104" spans="1:15" x14ac:dyDescent="0.25">
      <c r="A104" s="8">
        <v>46058</v>
      </c>
      <c r="B104" s="9" t="s">
        <v>8193</v>
      </c>
      <c r="D104" s="3">
        <v>-21.96</v>
      </c>
      <c r="E104" s="9" t="s">
        <v>266</v>
      </c>
      <c r="F104" s="9" t="s">
        <v>267</v>
      </c>
      <c r="G104" s="9" t="s">
        <v>268</v>
      </c>
      <c r="H104" s="8">
        <v>46054</v>
      </c>
      <c r="I104" s="8">
        <v>46055</v>
      </c>
      <c r="J104" s="219" t="s">
        <v>25157</v>
      </c>
      <c r="K104" s="205" t="s">
        <v>270</v>
      </c>
      <c r="M104" s="9" t="s">
        <v>8195</v>
      </c>
      <c r="N104" s="215">
        <v>46099.860027546303</v>
      </c>
      <c r="O104" s="8"/>
    </row>
    <row r="105" spans="1:15" x14ac:dyDescent="0.25">
      <c r="A105" s="8">
        <v>46056</v>
      </c>
      <c r="B105" s="9" t="s">
        <v>25158</v>
      </c>
      <c r="D105" s="3">
        <v>-113.3</v>
      </c>
      <c r="E105" s="9" t="s">
        <v>266</v>
      </c>
      <c r="F105" s="9" t="s">
        <v>267</v>
      </c>
      <c r="G105" s="9" t="s">
        <v>268</v>
      </c>
      <c r="H105" s="8">
        <v>46054</v>
      </c>
      <c r="I105" s="8">
        <v>46055</v>
      </c>
      <c r="J105" s="219" t="s">
        <v>25159</v>
      </c>
      <c r="K105" s="205" t="s">
        <v>270</v>
      </c>
      <c r="M105" s="9" t="s">
        <v>25160</v>
      </c>
      <c r="N105" s="215">
        <v>46099.860027546303</v>
      </c>
      <c r="O105" s="8"/>
    </row>
    <row r="106" spans="1:15" x14ac:dyDescent="0.25">
      <c r="A106" s="8">
        <v>46056</v>
      </c>
      <c r="B106" s="9" t="s">
        <v>23048</v>
      </c>
      <c r="C106" s="9" t="s">
        <v>224</v>
      </c>
      <c r="D106" s="3">
        <v>-25</v>
      </c>
      <c r="E106" s="9" t="s">
        <v>266</v>
      </c>
      <c r="F106" s="9" t="s">
        <v>267</v>
      </c>
      <c r="G106" s="9" t="s">
        <v>268</v>
      </c>
      <c r="H106" s="8">
        <v>46054</v>
      </c>
      <c r="I106" s="8">
        <v>46055</v>
      </c>
      <c r="J106" s="219" t="s">
        <v>25161</v>
      </c>
      <c r="K106" s="205" t="s">
        <v>270</v>
      </c>
      <c r="M106" s="9" t="s">
        <v>23050</v>
      </c>
      <c r="N106" s="215">
        <v>46099.860027546303</v>
      </c>
      <c r="O106" s="8">
        <v>46099</v>
      </c>
    </row>
    <row r="107" spans="1:15" x14ac:dyDescent="0.25">
      <c r="A107" s="8">
        <v>46056</v>
      </c>
      <c r="B107" s="9" t="s">
        <v>25056</v>
      </c>
      <c r="D107" s="3">
        <v>-38.53</v>
      </c>
      <c r="E107" s="9" t="s">
        <v>266</v>
      </c>
      <c r="F107" s="9" t="s">
        <v>267</v>
      </c>
      <c r="G107" s="9" t="s">
        <v>268</v>
      </c>
      <c r="H107" s="8">
        <v>46054</v>
      </c>
      <c r="I107" s="8">
        <v>46055</v>
      </c>
      <c r="J107" s="219" t="s">
        <v>25162</v>
      </c>
      <c r="K107" s="205" t="s">
        <v>270</v>
      </c>
      <c r="M107" s="9" t="s">
        <v>25058</v>
      </c>
      <c r="N107" s="215">
        <v>46099.860027546303</v>
      </c>
      <c r="O107" s="8"/>
    </row>
    <row r="108" spans="1:15" x14ac:dyDescent="0.25">
      <c r="A108" s="8">
        <v>46055</v>
      </c>
      <c r="B108" s="9" t="s">
        <v>25163</v>
      </c>
      <c r="D108" s="3">
        <v>-96.55</v>
      </c>
      <c r="E108" s="9" t="s">
        <v>266</v>
      </c>
      <c r="F108" s="9" t="s">
        <v>267</v>
      </c>
      <c r="G108" s="9" t="s">
        <v>268</v>
      </c>
      <c r="H108" s="8">
        <v>46054</v>
      </c>
      <c r="I108" s="8">
        <v>46055</v>
      </c>
      <c r="J108" s="219" t="s">
        <v>25164</v>
      </c>
      <c r="K108" s="205" t="s">
        <v>270</v>
      </c>
      <c r="M108" s="9" t="s">
        <v>25165</v>
      </c>
      <c r="N108" s="215">
        <v>46099.860027546303</v>
      </c>
      <c r="O108" s="8"/>
    </row>
    <row r="109" spans="1:15" x14ac:dyDescent="0.25">
      <c r="A109" s="8">
        <v>46055</v>
      </c>
      <c r="B109" s="9" t="s">
        <v>8960</v>
      </c>
      <c r="D109" s="3">
        <v>-559.24</v>
      </c>
      <c r="E109" s="9" t="s">
        <v>11373</v>
      </c>
      <c r="F109" s="9" t="s">
        <v>11374</v>
      </c>
      <c r="G109" s="9" t="s">
        <v>183</v>
      </c>
      <c r="H109" s="8">
        <v>46054</v>
      </c>
      <c r="I109" s="8">
        <v>46055</v>
      </c>
      <c r="J109" s="219" t="s">
        <v>25166</v>
      </c>
      <c r="K109" s="205" t="s">
        <v>11376</v>
      </c>
      <c r="M109" s="9" t="s">
        <v>8962</v>
      </c>
      <c r="N109" s="215">
        <v>46099.860027546303</v>
      </c>
      <c r="O109" s="8"/>
    </row>
    <row r="110" spans="1:15" x14ac:dyDescent="0.25">
      <c r="A110" s="8">
        <v>46055</v>
      </c>
      <c r="B110" s="9" t="s">
        <v>18578</v>
      </c>
      <c r="C110" s="9" t="s">
        <v>180</v>
      </c>
      <c r="D110" s="3">
        <v>559.24</v>
      </c>
      <c r="E110" s="9" t="s">
        <v>11373</v>
      </c>
      <c r="F110" s="9" t="s">
        <v>11374</v>
      </c>
      <c r="G110" s="9" t="s">
        <v>183</v>
      </c>
      <c r="H110" s="8">
        <v>46054</v>
      </c>
      <c r="I110" s="8">
        <v>46055</v>
      </c>
      <c r="J110" s="219" t="s">
        <v>25167</v>
      </c>
      <c r="K110" s="205" t="s">
        <v>11376</v>
      </c>
      <c r="M110" s="9" t="s">
        <v>18580</v>
      </c>
      <c r="N110" s="215">
        <v>46099.860027546303</v>
      </c>
      <c r="O110" s="8">
        <v>46099</v>
      </c>
    </row>
    <row r="111" spans="1:15" x14ac:dyDescent="0.25">
      <c r="A111" s="8">
        <v>46054</v>
      </c>
      <c r="B111" s="9" t="s">
        <v>19941</v>
      </c>
      <c r="D111" s="3">
        <v>-10</v>
      </c>
      <c r="E111" s="9" t="s">
        <v>266</v>
      </c>
      <c r="F111" s="9" t="s">
        <v>267</v>
      </c>
      <c r="G111" s="9" t="s">
        <v>268</v>
      </c>
      <c r="H111" s="8">
        <v>46054</v>
      </c>
      <c r="I111" s="8">
        <v>46048</v>
      </c>
      <c r="J111" s="219" t="s">
        <v>25168</v>
      </c>
      <c r="K111" s="205" t="s">
        <v>270</v>
      </c>
      <c r="M111" s="9" t="s">
        <v>19943</v>
      </c>
      <c r="N111" s="215">
        <v>46099.860027546303</v>
      </c>
      <c r="O111" s="8"/>
    </row>
    <row r="112" spans="1:15" x14ac:dyDescent="0.25">
      <c r="A112" s="8">
        <v>46054</v>
      </c>
      <c r="B112" s="9" t="s">
        <v>18223</v>
      </c>
      <c r="C112" s="9" t="s">
        <v>431</v>
      </c>
      <c r="D112" s="3">
        <v>-9.99</v>
      </c>
      <c r="E112" s="9" t="s">
        <v>266</v>
      </c>
      <c r="F112" s="9" t="s">
        <v>267</v>
      </c>
      <c r="G112" s="9" t="s">
        <v>268</v>
      </c>
      <c r="H112" s="8">
        <v>46054</v>
      </c>
      <c r="I112" s="8">
        <v>46048</v>
      </c>
      <c r="J112" s="219" t="s">
        <v>25169</v>
      </c>
      <c r="K112" s="205" t="s">
        <v>270</v>
      </c>
      <c r="M112" s="9" t="s">
        <v>18225</v>
      </c>
      <c r="N112" s="215">
        <v>46099.860027546303</v>
      </c>
      <c r="O112" s="8">
        <v>46099</v>
      </c>
    </row>
    <row r="113" spans="1:15" x14ac:dyDescent="0.25">
      <c r="A113" s="8">
        <v>46053</v>
      </c>
      <c r="B113" s="9" t="s">
        <v>20970</v>
      </c>
      <c r="C113" s="9" t="s">
        <v>209</v>
      </c>
      <c r="D113" s="3">
        <v>-243.98</v>
      </c>
      <c r="E113" s="9" t="s">
        <v>266</v>
      </c>
      <c r="F113" s="9" t="s">
        <v>267</v>
      </c>
      <c r="G113" s="9" t="s">
        <v>268</v>
      </c>
      <c r="H113" s="8">
        <v>46023</v>
      </c>
      <c r="I113" s="8">
        <v>46048</v>
      </c>
      <c r="J113" s="219" t="s">
        <v>25170</v>
      </c>
      <c r="K113" s="205" t="s">
        <v>270</v>
      </c>
      <c r="M113" s="9" t="s">
        <v>20972</v>
      </c>
      <c r="N113" s="215">
        <v>46099.860027546303</v>
      </c>
      <c r="O113" s="8">
        <v>46099</v>
      </c>
    </row>
    <row r="114" spans="1:15" x14ac:dyDescent="0.25">
      <c r="A114" s="8">
        <v>46053</v>
      </c>
      <c r="B114" s="9" t="s">
        <v>16142</v>
      </c>
      <c r="C114" s="9" t="s">
        <v>224</v>
      </c>
      <c r="D114" s="3">
        <v>-19.010000000000002</v>
      </c>
      <c r="E114" s="9" t="s">
        <v>266</v>
      </c>
      <c r="F114" s="9" t="s">
        <v>267</v>
      </c>
      <c r="G114" s="9" t="s">
        <v>268</v>
      </c>
      <c r="H114" s="8">
        <v>46023</v>
      </c>
      <c r="I114" s="8">
        <v>46048</v>
      </c>
      <c r="J114" s="219" t="s">
        <v>25171</v>
      </c>
      <c r="K114" s="205" t="s">
        <v>270</v>
      </c>
      <c r="M114" s="9" t="s">
        <v>16144</v>
      </c>
      <c r="N114" s="215">
        <v>46099.860027546303</v>
      </c>
      <c r="O114" s="8">
        <v>46099</v>
      </c>
    </row>
    <row r="115" spans="1:15" x14ac:dyDescent="0.25">
      <c r="A115" s="8">
        <v>46053</v>
      </c>
      <c r="B115" s="9" t="s">
        <v>14992</v>
      </c>
      <c r="C115" s="9" t="s">
        <v>217</v>
      </c>
      <c r="D115" s="3">
        <v>-31.84</v>
      </c>
      <c r="E115" s="9" t="s">
        <v>266</v>
      </c>
      <c r="F115" s="9" t="s">
        <v>267</v>
      </c>
      <c r="G115" s="9" t="s">
        <v>268</v>
      </c>
      <c r="H115" s="8">
        <v>46023</v>
      </c>
      <c r="I115" s="8">
        <v>46048</v>
      </c>
      <c r="J115" s="219" t="s">
        <v>25172</v>
      </c>
      <c r="K115" s="205" t="s">
        <v>270</v>
      </c>
      <c r="M115" s="9" t="s">
        <v>14994</v>
      </c>
      <c r="N115" s="215">
        <v>46099.860027546303</v>
      </c>
      <c r="O115" s="8">
        <v>46099</v>
      </c>
    </row>
    <row r="116" spans="1:15" x14ac:dyDescent="0.25">
      <c r="A116" s="8">
        <v>46052</v>
      </c>
      <c r="B116" s="9" t="s">
        <v>25173</v>
      </c>
      <c r="D116" s="3">
        <v>-13</v>
      </c>
      <c r="E116" s="9" t="s">
        <v>266</v>
      </c>
      <c r="F116" s="9" t="s">
        <v>267</v>
      </c>
      <c r="G116" s="9" t="s">
        <v>268</v>
      </c>
      <c r="H116" s="8">
        <v>46023</v>
      </c>
      <c r="I116" s="8">
        <v>46048</v>
      </c>
      <c r="J116" s="219" t="s">
        <v>25174</v>
      </c>
      <c r="K116" s="205" t="s">
        <v>270</v>
      </c>
      <c r="M116" s="9" t="s">
        <v>25175</v>
      </c>
      <c r="N116" s="215">
        <v>46099.860027546303</v>
      </c>
      <c r="O116" s="8"/>
    </row>
    <row r="117" spans="1:15" x14ac:dyDescent="0.25">
      <c r="A117" s="8">
        <v>46052</v>
      </c>
      <c r="B117" s="9" t="s">
        <v>9024</v>
      </c>
      <c r="C117" s="9" t="s">
        <v>142</v>
      </c>
      <c r="D117" s="3">
        <v>-46.01</v>
      </c>
      <c r="E117" s="9" t="s">
        <v>266</v>
      </c>
      <c r="F117" s="9" t="s">
        <v>267</v>
      </c>
      <c r="G117" s="9" t="s">
        <v>268</v>
      </c>
      <c r="H117" s="8">
        <v>46023</v>
      </c>
      <c r="I117" s="8">
        <v>46048</v>
      </c>
      <c r="J117" s="219" t="s">
        <v>25176</v>
      </c>
      <c r="K117" s="205" t="s">
        <v>270</v>
      </c>
      <c r="M117" s="9" t="s">
        <v>9026</v>
      </c>
      <c r="N117" s="215">
        <v>46099.860027546303</v>
      </c>
      <c r="O117" s="8">
        <v>46099</v>
      </c>
    </row>
    <row r="118" spans="1:15" x14ac:dyDescent="0.25">
      <c r="A118" s="8">
        <v>46052</v>
      </c>
      <c r="B118" s="9" t="s">
        <v>19021</v>
      </c>
      <c r="C118" s="9" t="s">
        <v>245</v>
      </c>
      <c r="D118" s="3">
        <v>64.97</v>
      </c>
      <c r="E118" s="9" t="s">
        <v>11373</v>
      </c>
      <c r="F118" s="9" t="s">
        <v>11374</v>
      </c>
      <c r="G118" s="9" t="s">
        <v>183</v>
      </c>
      <c r="H118" s="8">
        <v>46023</v>
      </c>
      <c r="I118" s="8">
        <v>46048</v>
      </c>
      <c r="J118" s="219" t="s">
        <v>25177</v>
      </c>
      <c r="K118" s="205" t="s">
        <v>11376</v>
      </c>
      <c r="M118" s="9" t="s">
        <v>19023</v>
      </c>
      <c r="N118" s="215">
        <v>46099.860027546303</v>
      </c>
      <c r="O118" s="8">
        <v>46099</v>
      </c>
    </row>
    <row r="119" spans="1:15" x14ac:dyDescent="0.25">
      <c r="A119" s="8">
        <v>46052</v>
      </c>
      <c r="B119" s="9" t="s">
        <v>19041</v>
      </c>
      <c r="D119" s="3">
        <v>-64.97</v>
      </c>
      <c r="E119" s="9" t="s">
        <v>11373</v>
      </c>
      <c r="F119" s="9" t="s">
        <v>11374</v>
      </c>
      <c r="G119" s="9" t="s">
        <v>183</v>
      </c>
      <c r="H119" s="8">
        <v>46023</v>
      </c>
      <c r="I119" s="8">
        <v>46048</v>
      </c>
      <c r="J119" s="219" t="s">
        <v>25178</v>
      </c>
      <c r="K119" s="205" t="s">
        <v>11376</v>
      </c>
      <c r="M119" s="9" t="s">
        <v>19043</v>
      </c>
      <c r="N119" s="215">
        <v>46099.860027546303</v>
      </c>
      <c r="O119" s="8"/>
    </row>
    <row r="120" spans="1:15" x14ac:dyDescent="0.25">
      <c r="A120" s="8">
        <v>46051</v>
      </c>
      <c r="B120" s="9" t="s">
        <v>16142</v>
      </c>
      <c r="C120" s="9" t="s">
        <v>224</v>
      </c>
      <c r="D120" s="3">
        <v>-5.1100000000000003</v>
      </c>
      <c r="E120" s="9" t="s">
        <v>266</v>
      </c>
      <c r="F120" s="9" t="s">
        <v>267</v>
      </c>
      <c r="G120" s="9" t="s">
        <v>268</v>
      </c>
      <c r="H120" s="8">
        <v>46023</v>
      </c>
      <c r="I120" s="8">
        <v>46048</v>
      </c>
      <c r="J120" s="219" t="s">
        <v>25179</v>
      </c>
      <c r="K120" s="205" t="s">
        <v>270</v>
      </c>
      <c r="M120" s="9" t="s">
        <v>16144</v>
      </c>
      <c r="N120" s="215">
        <v>46099.860027546303</v>
      </c>
      <c r="O120" s="8">
        <v>46099</v>
      </c>
    </row>
    <row r="121" spans="1:15" x14ac:dyDescent="0.25">
      <c r="A121" s="8">
        <v>46050</v>
      </c>
      <c r="B121" s="9" t="s">
        <v>16142</v>
      </c>
      <c r="C121" s="9" t="s">
        <v>224</v>
      </c>
      <c r="D121" s="3">
        <v>-6.91</v>
      </c>
      <c r="E121" s="9" t="s">
        <v>266</v>
      </c>
      <c r="F121" s="9" t="s">
        <v>267</v>
      </c>
      <c r="G121" s="9" t="s">
        <v>268</v>
      </c>
      <c r="H121" s="8">
        <v>46023</v>
      </c>
      <c r="I121" s="8">
        <v>46048</v>
      </c>
      <c r="J121" s="219" t="s">
        <v>25180</v>
      </c>
      <c r="K121" s="205" t="s">
        <v>270</v>
      </c>
      <c r="M121" s="9" t="s">
        <v>16144</v>
      </c>
      <c r="N121" s="215">
        <v>46099.860027546303</v>
      </c>
      <c r="O121" s="8">
        <v>46099</v>
      </c>
    </row>
    <row r="122" spans="1:15" x14ac:dyDescent="0.25">
      <c r="A122" s="8">
        <v>46050</v>
      </c>
      <c r="B122" s="9" t="s">
        <v>7758</v>
      </c>
      <c r="C122" s="9" t="s">
        <v>20451</v>
      </c>
      <c r="D122" s="3">
        <v>-456.64</v>
      </c>
      <c r="E122" s="9" t="s">
        <v>11373</v>
      </c>
      <c r="F122" s="9" t="s">
        <v>11374</v>
      </c>
      <c r="G122" s="9" t="s">
        <v>183</v>
      </c>
      <c r="H122" s="8">
        <v>46023</v>
      </c>
      <c r="I122" s="8">
        <v>46048</v>
      </c>
      <c r="J122" s="219" t="s">
        <v>25181</v>
      </c>
      <c r="K122" s="205" t="s">
        <v>11376</v>
      </c>
      <c r="M122" s="9" t="s">
        <v>7760</v>
      </c>
      <c r="N122" s="215">
        <v>46099.860027546303</v>
      </c>
      <c r="O122" s="8">
        <v>46099</v>
      </c>
    </row>
    <row r="123" spans="1:15" x14ac:dyDescent="0.25">
      <c r="A123" s="8">
        <v>46050</v>
      </c>
      <c r="B123" s="9" t="s">
        <v>7758</v>
      </c>
      <c r="C123" s="9" t="s">
        <v>20451</v>
      </c>
      <c r="D123" s="3">
        <v>-132.16999999999999</v>
      </c>
      <c r="E123" s="9" t="s">
        <v>11373</v>
      </c>
      <c r="F123" s="9" t="s">
        <v>11374</v>
      </c>
      <c r="G123" s="9" t="s">
        <v>183</v>
      </c>
      <c r="H123" s="8">
        <v>46023</v>
      </c>
      <c r="I123" s="8">
        <v>46048</v>
      </c>
      <c r="J123" s="219" t="s">
        <v>25182</v>
      </c>
      <c r="K123" s="205" t="s">
        <v>11376</v>
      </c>
      <c r="M123" s="9" t="s">
        <v>7760</v>
      </c>
      <c r="N123" s="215">
        <v>46099.860027546303</v>
      </c>
      <c r="O123" s="8">
        <v>46099</v>
      </c>
    </row>
    <row r="124" spans="1:15" x14ac:dyDescent="0.25">
      <c r="A124" s="8">
        <v>46050</v>
      </c>
      <c r="B124" s="9" t="s">
        <v>18578</v>
      </c>
      <c r="C124" s="9" t="s">
        <v>180</v>
      </c>
      <c r="D124" s="3">
        <v>588.80999999999995</v>
      </c>
      <c r="E124" s="9" t="s">
        <v>11373</v>
      </c>
      <c r="F124" s="9" t="s">
        <v>11374</v>
      </c>
      <c r="G124" s="9" t="s">
        <v>183</v>
      </c>
      <c r="H124" s="8">
        <v>46023</v>
      </c>
      <c r="I124" s="8">
        <v>46048</v>
      </c>
      <c r="J124" s="219" t="s">
        <v>25183</v>
      </c>
      <c r="K124" s="205" t="s">
        <v>11376</v>
      </c>
      <c r="M124" s="9" t="s">
        <v>18580</v>
      </c>
      <c r="N124" s="215">
        <v>46099.860027546303</v>
      </c>
      <c r="O124" s="8">
        <v>46099</v>
      </c>
    </row>
    <row r="125" spans="1:15" x14ac:dyDescent="0.25">
      <c r="A125" s="8">
        <v>46049</v>
      </c>
      <c r="B125" s="9" t="s">
        <v>8308</v>
      </c>
      <c r="C125" s="9" t="s">
        <v>209</v>
      </c>
      <c r="D125" s="3">
        <v>-13.99</v>
      </c>
      <c r="E125" s="9" t="s">
        <v>266</v>
      </c>
      <c r="F125" s="9" t="s">
        <v>267</v>
      </c>
      <c r="G125" s="9" t="s">
        <v>268</v>
      </c>
      <c r="H125" s="8">
        <v>46023</v>
      </c>
      <c r="I125" s="8">
        <v>46048</v>
      </c>
      <c r="J125" s="219" t="s">
        <v>25184</v>
      </c>
      <c r="K125" s="205" t="s">
        <v>270</v>
      </c>
      <c r="M125" s="9" t="s">
        <v>8310</v>
      </c>
      <c r="N125" s="215">
        <v>46099.860027546303</v>
      </c>
      <c r="O125" s="8">
        <v>46099</v>
      </c>
    </row>
    <row r="126" spans="1:15" x14ac:dyDescent="0.25">
      <c r="A126" s="8">
        <v>46049</v>
      </c>
      <c r="B126" s="9" t="s">
        <v>14900</v>
      </c>
      <c r="D126" s="3">
        <v>-99.69</v>
      </c>
      <c r="E126" s="9" t="s">
        <v>266</v>
      </c>
      <c r="F126" s="9" t="s">
        <v>267</v>
      </c>
      <c r="G126" s="9" t="s">
        <v>268</v>
      </c>
      <c r="H126" s="8">
        <v>46023</v>
      </c>
      <c r="I126" s="8">
        <v>46048</v>
      </c>
      <c r="J126" s="219" t="s">
        <v>25185</v>
      </c>
      <c r="K126" s="205" t="s">
        <v>270</v>
      </c>
      <c r="M126" s="9" t="s">
        <v>14900</v>
      </c>
      <c r="N126" s="215">
        <v>46099.860027546303</v>
      </c>
      <c r="O126" s="8"/>
    </row>
    <row r="127" spans="1:15" x14ac:dyDescent="0.25">
      <c r="A127" s="8">
        <v>46048</v>
      </c>
      <c r="B127" s="9" t="s">
        <v>25186</v>
      </c>
      <c r="D127" s="3">
        <v>199</v>
      </c>
      <c r="E127" s="9" t="s">
        <v>266</v>
      </c>
      <c r="F127" s="9" t="s">
        <v>267</v>
      </c>
      <c r="G127" s="9" t="s">
        <v>268</v>
      </c>
      <c r="H127" s="8">
        <v>46023</v>
      </c>
      <c r="I127" s="8">
        <v>46048</v>
      </c>
      <c r="J127" s="219" t="s">
        <v>25187</v>
      </c>
      <c r="K127" s="205" t="s">
        <v>270</v>
      </c>
      <c r="M127" s="9" t="s">
        <v>25188</v>
      </c>
      <c r="N127" s="215">
        <v>46099.860027546303</v>
      </c>
      <c r="O127" s="8"/>
    </row>
    <row r="128" spans="1:15" x14ac:dyDescent="0.25">
      <c r="A128" s="8">
        <v>46046</v>
      </c>
      <c r="B128" s="9" t="s">
        <v>20970</v>
      </c>
      <c r="C128" s="9" t="s">
        <v>209</v>
      </c>
      <c r="D128" s="3">
        <v>-241.37</v>
      </c>
      <c r="E128" s="9" t="s">
        <v>266</v>
      </c>
      <c r="F128" s="9" t="s">
        <v>267</v>
      </c>
      <c r="G128" s="9" t="s">
        <v>268</v>
      </c>
      <c r="H128" s="8">
        <v>46023</v>
      </c>
      <c r="I128" s="8">
        <v>46041</v>
      </c>
      <c r="J128" s="219" t="s">
        <v>25189</v>
      </c>
      <c r="K128" s="205" t="s">
        <v>270</v>
      </c>
      <c r="M128" s="9" t="s">
        <v>20972</v>
      </c>
      <c r="N128" s="215">
        <v>46099.860027546303</v>
      </c>
      <c r="O128" s="8">
        <v>46099</v>
      </c>
    </row>
    <row r="129" spans="1:15" x14ac:dyDescent="0.25">
      <c r="A129" s="8">
        <v>46046</v>
      </c>
      <c r="B129" s="9" t="s">
        <v>16142</v>
      </c>
      <c r="C129" s="9" t="s">
        <v>224</v>
      </c>
      <c r="D129" s="3">
        <v>-10.62</v>
      </c>
      <c r="E129" s="9" t="s">
        <v>266</v>
      </c>
      <c r="F129" s="9" t="s">
        <v>267</v>
      </c>
      <c r="G129" s="9" t="s">
        <v>268</v>
      </c>
      <c r="H129" s="8">
        <v>46023</v>
      </c>
      <c r="I129" s="8">
        <v>46041</v>
      </c>
      <c r="J129" s="219" t="s">
        <v>25190</v>
      </c>
      <c r="K129" s="205" t="s">
        <v>270</v>
      </c>
      <c r="M129" s="9" t="s">
        <v>16144</v>
      </c>
      <c r="N129" s="215">
        <v>46099.860027546303</v>
      </c>
      <c r="O129" s="8">
        <v>46099</v>
      </c>
    </row>
    <row r="130" spans="1:15" x14ac:dyDescent="0.25">
      <c r="A130" s="8">
        <v>46044</v>
      </c>
      <c r="B130" s="9" t="s">
        <v>25191</v>
      </c>
      <c r="C130" s="9" t="s">
        <v>146</v>
      </c>
      <c r="D130" s="3">
        <v>-182.12</v>
      </c>
      <c r="E130" s="9" t="s">
        <v>266</v>
      </c>
      <c r="F130" s="9" t="s">
        <v>267</v>
      </c>
      <c r="G130" s="9" t="s">
        <v>268</v>
      </c>
      <c r="H130" s="8">
        <v>46023</v>
      </c>
      <c r="I130" s="8">
        <v>46041</v>
      </c>
      <c r="J130" s="219" t="s">
        <v>25192</v>
      </c>
      <c r="K130" s="205" t="s">
        <v>270</v>
      </c>
      <c r="M130" s="9" t="s">
        <v>25193</v>
      </c>
      <c r="N130" s="215">
        <v>46099.860027546303</v>
      </c>
      <c r="O130" s="8">
        <v>46099</v>
      </c>
    </row>
    <row r="131" spans="1:15" x14ac:dyDescent="0.25">
      <c r="A131" s="8">
        <v>46044</v>
      </c>
      <c r="B131" s="9" t="s">
        <v>20970</v>
      </c>
      <c r="C131" s="9" t="s">
        <v>209</v>
      </c>
      <c r="D131" s="3">
        <v>-123.05</v>
      </c>
      <c r="E131" s="9" t="s">
        <v>266</v>
      </c>
      <c r="F131" s="9" t="s">
        <v>267</v>
      </c>
      <c r="G131" s="9" t="s">
        <v>268</v>
      </c>
      <c r="H131" s="8">
        <v>46023</v>
      </c>
      <c r="I131" s="8">
        <v>46041</v>
      </c>
      <c r="J131" s="219" t="s">
        <v>25194</v>
      </c>
      <c r="K131" s="205" t="s">
        <v>270</v>
      </c>
      <c r="M131" s="9" t="s">
        <v>20972</v>
      </c>
      <c r="N131" s="215">
        <v>46099.860027546303</v>
      </c>
      <c r="O131" s="8">
        <v>46099</v>
      </c>
    </row>
    <row r="132" spans="1:15" x14ac:dyDescent="0.25">
      <c r="A132" s="8">
        <v>46044</v>
      </c>
      <c r="B132" s="9" t="s">
        <v>731</v>
      </c>
      <c r="D132" s="3">
        <v>9519.27</v>
      </c>
      <c r="E132" s="9" t="s">
        <v>266</v>
      </c>
      <c r="F132" s="9" t="s">
        <v>267</v>
      </c>
      <c r="G132" s="9" t="s">
        <v>268</v>
      </c>
      <c r="H132" s="8">
        <v>46023</v>
      </c>
      <c r="I132" s="8">
        <v>46041</v>
      </c>
      <c r="J132" s="219" t="s">
        <v>25195</v>
      </c>
      <c r="K132" s="205" t="s">
        <v>270</v>
      </c>
      <c r="M132" s="9" t="s">
        <v>734</v>
      </c>
      <c r="N132" s="215">
        <v>46099.860027546303</v>
      </c>
      <c r="O132" s="8"/>
    </row>
    <row r="133" spans="1:15" x14ac:dyDescent="0.25">
      <c r="A133" s="8">
        <v>46044</v>
      </c>
      <c r="B133" s="9" t="s">
        <v>2157</v>
      </c>
      <c r="C133" s="9" t="s">
        <v>124</v>
      </c>
      <c r="D133" s="3">
        <v>-13.25</v>
      </c>
      <c r="E133" s="9" t="s">
        <v>266</v>
      </c>
      <c r="F133" s="9" t="s">
        <v>267</v>
      </c>
      <c r="G133" s="9" t="s">
        <v>268</v>
      </c>
      <c r="H133" s="8">
        <v>46023</v>
      </c>
      <c r="I133" s="8">
        <v>46041</v>
      </c>
      <c r="J133" s="219" t="s">
        <v>25196</v>
      </c>
      <c r="K133" s="205" t="s">
        <v>270</v>
      </c>
      <c r="M133" s="9" t="s">
        <v>2159</v>
      </c>
      <c r="N133" s="215">
        <v>46099.860027546303</v>
      </c>
      <c r="O133" s="8">
        <v>46099</v>
      </c>
    </row>
    <row r="134" spans="1:15" x14ac:dyDescent="0.25">
      <c r="A134" s="8">
        <v>46043</v>
      </c>
      <c r="B134" s="9" t="s">
        <v>19430</v>
      </c>
      <c r="D134" s="3">
        <v>-72.27</v>
      </c>
      <c r="E134" s="9" t="s">
        <v>266</v>
      </c>
      <c r="F134" s="9" t="s">
        <v>267</v>
      </c>
      <c r="G134" s="9" t="s">
        <v>268</v>
      </c>
      <c r="H134" s="8">
        <v>46023</v>
      </c>
      <c r="I134" s="8">
        <v>46041</v>
      </c>
      <c r="J134" s="219" t="s">
        <v>25197</v>
      </c>
      <c r="K134" s="205" t="s">
        <v>270</v>
      </c>
      <c r="M134" s="9" t="s">
        <v>19432</v>
      </c>
      <c r="N134" s="215">
        <v>46099.860027546303</v>
      </c>
      <c r="O134" s="8"/>
    </row>
    <row r="135" spans="1:15" x14ac:dyDescent="0.25">
      <c r="A135" s="8">
        <v>46043</v>
      </c>
      <c r="B135" s="9" t="s">
        <v>2711</v>
      </c>
      <c r="C135" s="9" t="s">
        <v>124</v>
      </c>
      <c r="D135" s="3">
        <v>-26.65</v>
      </c>
      <c r="E135" s="9" t="s">
        <v>266</v>
      </c>
      <c r="F135" s="9" t="s">
        <v>267</v>
      </c>
      <c r="G135" s="9" t="s">
        <v>268</v>
      </c>
      <c r="H135" s="8">
        <v>46023</v>
      </c>
      <c r="I135" s="8">
        <v>46041</v>
      </c>
      <c r="J135" s="219" t="s">
        <v>25198</v>
      </c>
      <c r="K135" s="205" t="s">
        <v>270</v>
      </c>
      <c r="M135" s="9" t="s">
        <v>2713</v>
      </c>
      <c r="N135" s="215">
        <v>46099.860027546303</v>
      </c>
      <c r="O135" s="8">
        <v>46099</v>
      </c>
    </row>
    <row r="136" spans="1:15" x14ac:dyDescent="0.25">
      <c r="A136" s="8">
        <v>46043</v>
      </c>
      <c r="B136" s="9" t="s">
        <v>626</v>
      </c>
      <c r="C136" s="9" t="s">
        <v>180</v>
      </c>
      <c r="D136" s="3">
        <v>8500</v>
      </c>
      <c r="E136" s="9" t="s">
        <v>11373</v>
      </c>
      <c r="F136" s="9" t="s">
        <v>11374</v>
      </c>
      <c r="G136" s="9" t="s">
        <v>183</v>
      </c>
      <c r="H136" s="8">
        <v>46023</v>
      </c>
      <c r="I136" s="8">
        <v>46041</v>
      </c>
      <c r="J136" s="219" t="s">
        <v>25199</v>
      </c>
      <c r="K136" s="205" t="s">
        <v>11376</v>
      </c>
      <c r="M136" s="9" t="s">
        <v>628</v>
      </c>
      <c r="N136" s="215">
        <v>46099.860027546303</v>
      </c>
      <c r="O136" s="8">
        <v>46099</v>
      </c>
    </row>
    <row r="137" spans="1:15" x14ac:dyDescent="0.25">
      <c r="A137" s="8">
        <v>46043</v>
      </c>
      <c r="B137" s="9" t="s">
        <v>18665</v>
      </c>
      <c r="C137" s="9" t="s">
        <v>180</v>
      </c>
      <c r="D137" s="3">
        <v>-8500</v>
      </c>
      <c r="E137" s="9" t="s">
        <v>11373</v>
      </c>
      <c r="F137" s="9" t="s">
        <v>11374</v>
      </c>
      <c r="G137" s="9" t="s">
        <v>183</v>
      </c>
      <c r="H137" s="8">
        <v>46023</v>
      </c>
      <c r="I137" s="8">
        <v>46041</v>
      </c>
      <c r="J137" s="219" t="s">
        <v>25200</v>
      </c>
      <c r="K137" s="205" t="s">
        <v>11376</v>
      </c>
      <c r="M137" s="9" t="s">
        <v>18667</v>
      </c>
      <c r="N137" s="215">
        <v>46099.860027546303</v>
      </c>
      <c r="O137" s="8">
        <v>46099</v>
      </c>
    </row>
    <row r="138" spans="1:15" x14ac:dyDescent="0.25">
      <c r="A138" s="8">
        <v>46042</v>
      </c>
      <c r="B138" s="9" t="s">
        <v>304</v>
      </c>
      <c r="C138" s="9" t="s">
        <v>124</v>
      </c>
      <c r="D138" s="3">
        <v>-2.99</v>
      </c>
      <c r="E138" s="9" t="s">
        <v>266</v>
      </c>
      <c r="F138" s="9" t="s">
        <v>267</v>
      </c>
      <c r="G138" s="9" t="s">
        <v>268</v>
      </c>
      <c r="H138" s="8">
        <v>46023</v>
      </c>
      <c r="I138" s="8">
        <v>46041</v>
      </c>
      <c r="J138" s="219" t="s">
        <v>25201</v>
      </c>
      <c r="K138" s="205" t="s">
        <v>270</v>
      </c>
      <c r="M138" s="9" t="s">
        <v>306</v>
      </c>
      <c r="N138" s="215">
        <v>46099.860027546303</v>
      </c>
      <c r="O138" s="8">
        <v>46099</v>
      </c>
    </row>
    <row r="139" spans="1:15" x14ac:dyDescent="0.25">
      <c r="A139" s="8">
        <v>46042</v>
      </c>
      <c r="B139" s="9" t="s">
        <v>11679</v>
      </c>
      <c r="C139" s="9" t="s">
        <v>3510</v>
      </c>
      <c r="D139" s="3">
        <v>-8556.25</v>
      </c>
      <c r="E139" s="9" t="s">
        <v>11373</v>
      </c>
      <c r="F139" s="9" t="s">
        <v>11374</v>
      </c>
      <c r="G139" s="9" t="s">
        <v>183</v>
      </c>
      <c r="H139" s="8">
        <v>46023</v>
      </c>
      <c r="I139" s="8">
        <v>46041</v>
      </c>
      <c r="J139" s="219" t="s">
        <v>25202</v>
      </c>
      <c r="K139" s="205" t="s">
        <v>11376</v>
      </c>
      <c r="M139" s="9" t="s">
        <v>11681</v>
      </c>
      <c r="N139" s="215">
        <v>46099.860027546303</v>
      </c>
      <c r="O139" s="8">
        <v>46099</v>
      </c>
    </row>
    <row r="140" spans="1:15" x14ac:dyDescent="0.25">
      <c r="A140" s="8">
        <v>46042</v>
      </c>
      <c r="B140" s="9" t="s">
        <v>18578</v>
      </c>
      <c r="C140" s="9" t="s">
        <v>180</v>
      </c>
      <c r="D140" s="3">
        <v>8556.25</v>
      </c>
      <c r="E140" s="9" t="s">
        <v>11373</v>
      </c>
      <c r="F140" s="9" t="s">
        <v>11374</v>
      </c>
      <c r="G140" s="9" t="s">
        <v>183</v>
      </c>
      <c r="H140" s="8">
        <v>46023</v>
      </c>
      <c r="I140" s="8">
        <v>46041</v>
      </c>
      <c r="J140" s="219" t="s">
        <v>25203</v>
      </c>
      <c r="K140" s="205" t="s">
        <v>11376</v>
      </c>
      <c r="M140" s="9" t="s">
        <v>18580</v>
      </c>
      <c r="N140" s="215">
        <v>46099.860027546303</v>
      </c>
      <c r="O140" s="8">
        <v>46099</v>
      </c>
    </row>
    <row r="141" spans="1:15" x14ac:dyDescent="0.25">
      <c r="A141" s="8">
        <v>46041</v>
      </c>
      <c r="B141" s="9" t="s">
        <v>25204</v>
      </c>
      <c r="D141" s="3">
        <v>-460.64</v>
      </c>
      <c r="E141" s="9" t="s">
        <v>266</v>
      </c>
      <c r="F141" s="9" t="s">
        <v>267</v>
      </c>
      <c r="G141" s="9" t="s">
        <v>268</v>
      </c>
      <c r="H141" s="8">
        <v>46023</v>
      </c>
      <c r="I141" s="8">
        <v>46041</v>
      </c>
      <c r="J141" s="219" t="s">
        <v>25205</v>
      </c>
      <c r="K141" s="205" t="s">
        <v>270</v>
      </c>
      <c r="M141" s="9" t="s">
        <v>25206</v>
      </c>
      <c r="N141" s="215">
        <v>46099.860027546303</v>
      </c>
      <c r="O141" s="8"/>
    </row>
    <row r="142" spans="1:15" x14ac:dyDescent="0.25">
      <c r="A142" s="8">
        <v>46041</v>
      </c>
      <c r="B142" s="9" t="s">
        <v>25207</v>
      </c>
      <c r="C142" s="9" t="s">
        <v>224</v>
      </c>
      <c r="D142" s="3">
        <v>-13.1</v>
      </c>
      <c r="E142" s="9" t="s">
        <v>266</v>
      </c>
      <c r="F142" s="9" t="s">
        <v>267</v>
      </c>
      <c r="G142" s="9" t="s">
        <v>268</v>
      </c>
      <c r="H142" s="8">
        <v>46023</v>
      </c>
      <c r="I142" s="8">
        <v>46041</v>
      </c>
      <c r="J142" s="219" t="s">
        <v>25208</v>
      </c>
      <c r="K142" s="205" t="s">
        <v>270</v>
      </c>
      <c r="M142" s="9" t="s">
        <v>25209</v>
      </c>
      <c r="N142" s="215">
        <v>46099.860027546303</v>
      </c>
      <c r="O142" s="8">
        <v>46099</v>
      </c>
    </row>
    <row r="143" spans="1:15" x14ac:dyDescent="0.25">
      <c r="A143" s="8">
        <v>46041</v>
      </c>
      <c r="B143" s="9" t="s">
        <v>25207</v>
      </c>
      <c r="C143" s="9" t="s">
        <v>224</v>
      </c>
      <c r="D143" s="3">
        <v>-6.97</v>
      </c>
      <c r="E143" s="9" t="s">
        <v>266</v>
      </c>
      <c r="F143" s="9" t="s">
        <v>267</v>
      </c>
      <c r="G143" s="9" t="s">
        <v>268</v>
      </c>
      <c r="H143" s="8">
        <v>46023</v>
      </c>
      <c r="I143" s="8">
        <v>46041</v>
      </c>
      <c r="J143" s="219" t="s">
        <v>25210</v>
      </c>
      <c r="K143" s="205" t="s">
        <v>270</v>
      </c>
      <c r="M143" s="9" t="s">
        <v>25209</v>
      </c>
      <c r="N143" s="215">
        <v>46099.860027546303</v>
      </c>
      <c r="O143" s="8">
        <v>46099</v>
      </c>
    </row>
    <row r="144" spans="1:15" x14ac:dyDescent="0.25">
      <c r="A144" s="8">
        <v>46041</v>
      </c>
      <c r="B144" s="9" t="s">
        <v>25211</v>
      </c>
      <c r="D144" s="3">
        <v>-24.25</v>
      </c>
      <c r="E144" s="9" t="s">
        <v>266</v>
      </c>
      <c r="F144" s="9" t="s">
        <v>267</v>
      </c>
      <c r="G144" s="9" t="s">
        <v>268</v>
      </c>
      <c r="H144" s="8">
        <v>46023</v>
      </c>
      <c r="I144" s="8">
        <v>46041</v>
      </c>
      <c r="J144" s="219" t="s">
        <v>25212</v>
      </c>
      <c r="K144" s="205" t="s">
        <v>270</v>
      </c>
      <c r="M144" s="9" t="s">
        <v>25213</v>
      </c>
      <c r="N144" s="215">
        <v>46099.860027546303</v>
      </c>
      <c r="O144" s="8"/>
    </row>
    <row r="145" spans="1:15" x14ac:dyDescent="0.25">
      <c r="A145" s="8">
        <v>46040</v>
      </c>
      <c r="B145" s="9" t="s">
        <v>20970</v>
      </c>
      <c r="C145" s="9" t="s">
        <v>209</v>
      </c>
      <c r="D145" s="3">
        <v>-169.02</v>
      </c>
      <c r="E145" s="9" t="s">
        <v>266</v>
      </c>
      <c r="F145" s="9" t="s">
        <v>267</v>
      </c>
      <c r="G145" s="9" t="s">
        <v>268</v>
      </c>
      <c r="H145" s="8">
        <v>46023</v>
      </c>
      <c r="I145" s="8">
        <v>46034</v>
      </c>
      <c r="J145" s="219" t="s">
        <v>25214</v>
      </c>
      <c r="K145" s="205" t="s">
        <v>270</v>
      </c>
      <c r="M145" s="9" t="s">
        <v>20972</v>
      </c>
      <c r="N145" s="215">
        <v>46099.860027546303</v>
      </c>
      <c r="O145" s="8">
        <v>46099</v>
      </c>
    </row>
    <row r="146" spans="1:15" x14ac:dyDescent="0.25">
      <c r="A146" s="8">
        <v>46040</v>
      </c>
      <c r="B146" s="9" t="s">
        <v>25204</v>
      </c>
      <c r="D146" s="3">
        <v>-49.92</v>
      </c>
      <c r="E146" s="9" t="s">
        <v>266</v>
      </c>
      <c r="F146" s="9" t="s">
        <v>267</v>
      </c>
      <c r="G146" s="9" t="s">
        <v>268</v>
      </c>
      <c r="H146" s="8">
        <v>46023</v>
      </c>
      <c r="I146" s="8">
        <v>46034</v>
      </c>
      <c r="J146" s="219" t="s">
        <v>25215</v>
      </c>
      <c r="K146" s="205" t="s">
        <v>270</v>
      </c>
      <c r="M146" s="9" t="s">
        <v>25206</v>
      </c>
      <c r="N146" s="215">
        <v>46099.860027546303</v>
      </c>
      <c r="O146" s="8"/>
    </row>
    <row r="147" spans="1:15" x14ac:dyDescent="0.25">
      <c r="A147" s="8">
        <v>46040</v>
      </c>
      <c r="B147" s="9" t="s">
        <v>16142</v>
      </c>
      <c r="C147" s="9" t="s">
        <v>224</v>
      </c>
      <c r="D147" s="3">
        <v>-23.7</v>
      </c>
      <c r="E147" s="9" t="s">
        <v>266</v>
      </c>
      <c r="F147" s="9" t="s">
        <v>267</v>
      </c>
      <c r="G147" s="9" t="s">
        <v>268</v>
      </c>
      <c r="H147" s="8">
        <v>46023</v>
      </c>
      <c r="I147" s="8">
        <v>46034</v>
      </c>
      <c r="J147" s="219" t="s">
        <v>25216</v>
      </c>
      <c r="K147" s="205" t="s">
        <v>270</v>
      </c>
      <c r="M147" s="9" t="s">
        <v>16144</v>
      </c>
      <c r="N147" s="215">
        <v>46099.860027546303</v>
      </c>
      <c r="O147" s="8">
        <v>46099</v>
      </c>
    </row>
    <row r="148" spans="1:15" x14ac:dyDescent="0.25">
      <c r="A148" s="8">
        <v>46039</v>
      </c>
      <c r="B148" s="9" t="s">
        <v>19405</v>
      </c>
      <c r="C148" s="9" t="s">
        <v>20481</v>
      </c>
      <c r="D148" s="3">
        <v>-100</v>
      </c>
      <c r="E148" s="9" t="s">
        <v>266</v>
      </c>
      <c r="F148" s="9" t="s">
        <v>267</v>
      </c>
      <c r="G148" s="9" t="s">
        <v>268</v>
      </c>
      <c r="H148" s="8">
        <v>46023</v>
      </c>
      <c r="I148" s="8">
        <v>46034</v>
      </c>
      <c r="J148" s="219" t="s">
        <v>25217</v>
      </c>
      <c r="K148" s="205" t="s">
        <v>270</v>
      </c>
      <c r="M148" s="9" t="s">
        <v>19407</v>
      </c>
      <c r="N148" s="215">
        <v>46099.860027546303</v>
      </c>
      <c r="O148" s="8">
        <v>46099</v>
      </c>
    </row>
    <row r="149" spans="1:15" x14ac:dyDescent="0.25">
      <c r="A149" s="8">
        <v>46039</v>
      </c>
      <c r="B149" s="9" t="s">
        <v>25204</v>
      </c>
      <c r="D149" s="3">
        <v>-44.8</v>
      </c>
      <c r="E149" s="9" t="s">
        <v>266</v>
      </c>
      <c r="F149" s="9" t="s">
        <v>267</v>
      </c>
      <c r="G149" s="9" t="s">
        <v>268</v>
      </c>
      <c r="H149" s="8">
        <v>46023</v>
      </c>
      <c r="I149" s="8">
        <v>46034</v>
      </c>
      <c r="J149" s="219" t="s">
        <v>25218</v>
      </c>
      <c r="K149" s="205" t="s">
        <v>270</v>
      </c>
      <c r="M149" s="9" t="s">
        <v>25206</v>
      </c>
      <c r="N149" s="215">
        <v>46099.860027546303</v>
      </c>
      <c r="O149" s="8"/>
    </row>
    <row r="150" spans="1:15" x14ac:dyDescent="0.25">
      <c r="A150" s="8">
        <v>46039</v>
      </c>
      <c r="B150" s="9" t="s">
        <v>16142</v>
      </c>
      <c r="C150" s="9" t="s">
        <v>224</v>
      </c>
      <c r="D150" s="3">
        <v>-6.91</v>
      </c>
      <c r="E150" s="9" t="s">
        <v>266</v>
      </c>
      <c r="F150" s="9" t="s">
        <v>267</v>
      </c>
      <c r="G150" s="9" t="s">
        <v>268</v>
      </c>
      <c r="H150" s="8">
        <v>46023</v>
      </c>
      <c r="I150" s="8">
        <v>46034</v>
      </c>
      <c r="J150" s="219" t="s">
        <v>25219</v>
      </c>
      <c r="K150" s="205" t="s">
        <v>270</v>
      </c>
      <c r="M150" s="9" t="s">
        <v>16144</v>
      </c>
      <c r="N150" s="215">
        <v>46099.860027546303</v>
      </c>
      <c r="O150" s="8">
        <v>46099</v>
      </c>
    </row>
    <row r="151" spans="1:15" x14ac:dyDescent="0.25">
      <c r="A151" s="8">
        <v>46038</v>
      </c>
      <c r="B151" s="9" t="s">
        <v>20970</v>
      </c>
      <c r="C151" s="9" t="s">
        <v>209</v>
      </c>
      <c r="D151" s="3">
        <v>-121.24</v>
      </c>
      <c r="E151" s="9" t="s">
        <v>266</v>
      </c>
      <c r="F151" s="9" t="s">
        <v>267</v>
      </c>
      <c r="G151" s="9" t="s">
        <v>268</v>
      </c>
      <c r="H151" s="8">
        <v>46023</v>
      </c>
      <c r="I151" s="8">
        <v>46034</v>
      </c>
      <c r="J151" s="219" t="s">
        <v>25220</v>
      </c>
      <c r="K151" s="205" t="s">
        <v>270</v>
      </c>
      <c r="M151" s="9" t="s">
        <v>20972</v>
      </c>
      <c r="N151" s="215">
        <v>46099.860027546303</v>
      </c>
      <c r="O151" s="8">
        <v>46099</v>
      </c>
    </row>
    <row r="152" spans="1:15" x14ac:dyDescent="0.25">
      <c r="A152" s="8">
        <v>46038</v>
      </c>
      <c r="B152" s="9" t="s">
        <v>16142</v>
      </c>
      <c r="C152" s="9" t="s">
        <v>224</v>
      </c>
      <c r="D152" s="3">
        <v>-7.02</v>
      </c>
      <c r="E152" s="9" t="s">
        <v>266</v>
      </c>
      <c r="F152" s="9" t="s">
        <v>267</v>
      </c>
      <c r="G152" s="9" t="s">
        <v>268</v>
      </c>
      <c r="H152" s="8">
        <v>46023</v>
      </c>
      <c r="I152" s="8">
        <v>46034</v>
      </c>
      <c r="J152" s="219" t="s">
        <v>25221</v>
      </c>
      <c r="K152" s="205" t="s">
        <v>270</v>
      </c>
      <c r="M152" s="9" t="s">
        <v>16144</v>
      </c>
      <c r="N152" s="215">
        <v>46099.860027546303</v>
      </c>
      <c r="O152" s="8">
        <v>46099</v>
      </c>
    </row>
    <row r="153" spans="1:15" x14ac:dyDescent="0.25">
      <c r="A153" s="8">
        <v>46036</v>
      </c>
      <c r="B153" s="9" t="s">
        <v>25186</v>
      </c>
      <c r="D153" s="3">
        <v>-199</v>
      </c>
      <c r="E153" s="9" t="s">
        <v>266</v>
      </c>
      <c r="F153" s="9" t="s">
        <v>267</v>
      </c>
      <c r="G153" s="9" t="s">
        <v>268</v>
      </c>
      <c r="H153" s="8">
        <v>46023</v>
      </c>
      <c r="I153" s="8">
        <v>46034</v>
      </c>
      <c r="J153" s="219" t="s">
        <v>25222</v>
      </c>
      <c r="K153" s="205" t="s">
        <v>270</v>
      </c>
      <c r="M153" s="9" t="s">
        <v>25188</v>
      </c>
      <c r="N153" s="215">
        <v>46099.860027546303</v>
      </c>
      <c r="O153" s="8"/>
    </row>
    <row r="154" spans="1:15" x14ac:dyDescent="0.25">
      <c r="A154" s="8">
        <v>46036</v>
      </c>
      <c r="B154" s="9" t="s">
        <v>16142</v>
      </c>
      <c r="C154" s="9" t="s">
        <v>224</v>
      </c>
      <c r="D154" s="3">
        <v>-7.02</v>
      </c>
      <c r="E154" s="9" t="s">
        <v>266</v>
      </c>
      <c r="F154" s="9" t="s">
        <v>267</v>
      </c>
      <c r="G154" s="9" t="s">
        <v>268</v>
      </c>
      <c r="H154" s="8">
        <v>46023</v>
      </c>
      <c r="I154" s="8">
        <v>46034</v>
      </c>
      <c r="J154" s="219" t="s">
        <v>25223</v>
      </c>
      <c r="K154" s="205" t="s">
        <v>270</v>
      </c>
      <c r="M154" s="9" t="s">
        <v>16144</v>
      </c>
      <c r="N154" s="215">
        <v>46099.860027546303</v>
      </c>
      <c r="O154" s="8">
        <v>46099</v>
      </c>
    </row>
    <row r="155" spans="1:15" x14ac:dyDescent="0.25">
      <c r="A155" s="8">
        <v>46035</v>
      </c>
      <c r="B155" s="9" t="s">
        <v>265</v>
      </c>
      <c r="C155" s="9" t="s">
        <v>124</v>
      </c>
      <c r="D155" s="3">
        <v>-10</v>
      </c>
      <c r="E155" s="9" t="s">
        <v>266</v>
      </c>
      <c r="F155" s="9" t="s">
        <v>267</v>
      </c>
      <c r="G155" s="9" t="s">
        <v>268</v>
      </c>
      <c r="H155" s="8">
        <v>46023</v>
      </c>
      <c r="I155" s="8">
        <v>46034</v>
      </c>
      <c r="J155" s="219" t="s">
        <v>25224</v>
      </c>
      <c r="K155" s="205" t="s">
        <v>270</v>
      </c>
      <c r="M155" s="9" t="s">
        <v>271</v>
      </c>
      <c r="N155" s="215">
        <v>46099.860027546303</v>
      </c>
      <c r="O155" s="8">
        <v>46099</v>
      </c>
    </row>
    <row r="156" spans="1:15" x14ac:dyDescent="0.25">
      <c r="A156" s="8">
        <v>46035</v>
      </c>
      <c r="B156" s="9" t="s">
        <v>16142</v>
      </c>
      <c r="C156" s="9" t="s">
        <v>224</v>
      </c>
      <c r="D156" s="3">
        <v>-7.66</v>
      </c>
      <c r="E156" s="9" t="s">
        <v>266</v>
      </c>
      <c r="F156" s="9" t="s">
        <v>267</v>
      </c>
      <c r="G156" s="9" t="s">
        <v>268</v>
      </c>
      <c r="H156" s="8">
        <v>46023</v>
      </c>
      <c r="I156" s="8">
        <v>46034</v>
      </c>
      <c r="J156" s="219" t="s">
        <v>25225</v>
      </c>
      <c r="K156" s="205" t="s">
        <v>270</v>
      </c>
      <c r="M156" s="9" t="s">
        <v>16144</v>
      </c>
      <c r="N156" s="215">
        <v>46099.860027546303</v>
      </c>
      <c r="O156" s="8">
        <v>46099</v>
      </c>
    </row>
    <row r="157" spans="1:15" x14ac:dyDescent="0.25">
      <c r="A157" s="8">
        <v>46033</v>
      </c>
      <c r="B157" s="9" t="s">
        <v>25226</v>
      </c>
      <c r="D157" s="3">
        <v>-16.97</v>
      </c>
      <c r="E157" s="9" t="s">
        <v>266</v>
      </c>
      <c r="F157" s="9" t="s">
        <v>267</v>
      </c>
      <c r="G157" s="9" t="s">
        <v>268</v>
      </c>
      <c r="H157" s="8">
        <v>46023</v>
      </c>
      <c r="I157" s="8">
        <v>46027</v>
      </c>
      <c r="J157" s="219" t="s">
        <v>25227</v>
      </c>
      <c r="K157" s="205" t="s">
        <v>270</v>
      </c>
      <c r="M157" s="9" t="s">
        <v>25228</v>
      </c>
      <c r="N157" s="215">
        <v>46099.860027546303</v>
      </c>
      <c r="O157" s="8"/>
    </row>
    <row r="158" spans="1:15" x14ac:dyDescent="0.25">
      <c r="A158" s="8">
        <v>46033</v>
      </c>
      <c r="B158" s="9" t="s">
        <v>17964</v>
      </c>
      <c r="D158" s="3">
        <v>-10</v>
      </c>
      <c r="E158" s="9" t="s">
        <v>266</v>
      </c>
      <c r="F158" s="9" t="s">
        <v>267</v>
      </c>
      <c r="G158" s="9" t="s">
        <v>268</v>
      </c>
      <c r="H158" s="8">
        <v>46023</v>
      </c>
      <c r="I158" s="8">
        <v>46027</v>
      </c>
      <c r="J158" s="219" t="s">
        <v>25229</v>
      </c>
      <c r="K158" s="205" t="s">
        <v>270</v>
      </c>
      <c r="M158" s="9" t="s">
        <v>17966</v>
      </c>
      <c r="N158" s="215">
        <v>46099.860027546303</v>
      </c>
      <c r="O158" s="8"/>
    </row>
    <row r="159" spans="1:15" x14ac:dyDescent="0.25">
      <c r="A159" s="8">
        <v>46032</v>
      </c>
      <c r="B159" s="9" t="s">
        <v>14646</v>
      </c>
      <c r="C159" s="9" t="s">
        <v>217</v>
      </c>
      <c r="D159" s="3">
        <v>-87.57</v>
      </c>
      <c r="E159" s="9" t="s">
        <v>266</v>
      </c>
      <c r="F159" s="9" t="s">
        <v>267</v>
      </c>
      <c r="G159" s="9" t="s">
        <v>268</v>
      </c>
      <c r="H159" s="8">
        <v>46023</v>
      </c>
      <c r="I159" s="8">
        <v>46027</v>
      </c>
      <c r="J159" s="219" t="s">
        <v>25230</v>
      </c>
      <c r="K159" s="205" t="s">
        <v>270</v>
      </c>
      <c r="M159" s="9" t="s">
        <v>14648</v>
      </c>
      <c r="N159" s="215">
        <v>46099.860027546303</v>
      </c>
      <c r="O159" s="8">
        <v>46099</v>
      </c>
    </row>
    <row r="160" spans="1:15" x14ac:dyDescent="0.25">
      <c r="A160" s="8">
        <v>46032</v>
      </c>
      <c r="B160" s="9" t="s">
        <v>16142</v>
      </c>
      <c r="C160" s="9" t="s">
        <v>224</v>
      </c>
      <c r="D160" s="3">
        <v>-26.57</v>
      </c>
      <c r="E160" s="9" t="s">
        <v>266</v>
      </c>
      <c r="F160" s="9" t="s">
        <v>267</v>
      </c>
      <c r="G160" s="9" t="s">
        <v>268</v>
      </c>
      <c r="H160" s="8">
        <v>46023</v>
      </c>
      <c r="I160" s="8">
        <v>46027</v>
      </c>
      <c r="J160" s="219" t="s">
        <v>25231</v>
      </c>
      <c r="K160" s="205" t="s">
        <v>270</v>
      </c>
      <c r="M160" s="9" t="s">
        <v>16144</v>
      </c>
      <c r="N160" s="215">
        <v>46099.860027546303</v>
      </c>
      <c r="O160" s="8">
        <v>46099</v>
      </c>
    </row>
    <row r="161" spans="1:15" x14ac:dyDescent="0.25">
      <c r="A161" s="8">
        <v>46031</v>
      </c>
      <c r="B161" s="9" t="s">
        <v>20970</v>
      </c>
      <c r="C161" s="9" t="s">
        <v>209</v>
      </c>
      <c r="D161" s="3">
        <v>-171.62</v>
      </c>
      <c r="E161" s="9" t="s">
        <v>266</v>
      </c>
      <c r="F161" s="9" t="s">
        <v>267</v>
      </c>
      <c r="G161" s="9" t="s">
        <v>268</v>
      </c>
      <c r="H161" s="8">
        <v>46023</v>
      </c>
      <c r="I161" s="8">
        <v>46027</v>
      </c>
      <c r="J161" s="219" t="s">
        <v>25232</v>
      </c>
      <c r="K161" s="205" t="s">
        <v>270</v>
      </c>
      <c r="M161" s="9" t="s">
        <v>20972</v>
      </c>
      <c r="N161" s="215">
        <v>46099.860027546303</v>
      </c>
      <c r="O161" s="8">
        <v>46099</v>
      </c>
    </row>
    <row r="162" spans="1:15" x14ac:dyDescent="0.25">
      <c r="A162" s="8">
        <v>46031</v>
      </c>
      <c r="B162" s="9" t="s">
        <v>16142</v>
      </c>
      <c r="C162" s="9" t="s">
        <v>224</v>
      </c>
      <c r="D162" s="3">
        <v>-7.23</v>
      </c>
      <c r="E162" s="9" t="s">
        <v>266</v>
      </c>
      <c r="F162" s="9" t="s">
        <v>267</v>
      </c>
      <c r="G162" s="9" t="s">
        <v>268</v>
      </c>
      <c r="H162" s="8">
        <v>46023</v>
      </c>
      <c r="I162" s="8">
        <v>46027</v>
      </c>
      <c r="J162" s="219" t="s">
        <v>25233</v>
      </c>
      <c r="K162" s="205" t="s">
        <v>270</v>
      </c>
      <c r="M162" s="9" t="s">
        <v>16144</v>
      </c>
      <c r="N162" s="215">
        <v>46099.860027546303</v>
      </c>
      <c r="O162" s="8">
        <v>46099</v>
      </c>
    </row>
    <row r="163" spans="1:15" x14ac:dyDescent="0.25">
      <c r="A163" s="8">
        <v>46031</v>
      </c>
      <c r="B163" s="9" t="s">
        <v>9223</v>
      </c>
      <c r="D163" s="3">
        <v>-79.31</v>
      </c>
      <c r="E163" s="9" t="s">
        <v>266</v>
      </c>
      <c r="F163" s="9" t="s">
        <v>267</v>
      </c>
      <c r="G163" s="9" t="s">
        <v>268</v>
      </c>
      <c r="H163" s="8">
        <v>46023</v>
      </c>
      <c r="I163" s="8">
        <v>46027</v>
      </c>
      <c r="J163" s="219" t="s">
        <v>25234</v>
      </c>
      <c r="K163" s="205" t="s">
        <v>270</v>
      </c>
      <c r="M163" s="9" t="s">
        <v>9225</v>
      </c>
      <c r="N163" s="215">
        <v>46099.860027546303</v>
      </c>
      <c r="O163" s="8"/>
    </row>
    <row r="164" spans="1:15" x14ac:dyDescent="0.25">
      <c r="A164" s="8">
        <v>46029</v>
      </c>
      <c r="B164" s="9" t="s">
        <v>25204</v>
      </c>
      <c r="D164" s="3">
        <v>-581.28</v>
      </c>
      <c r="E164" s="9" t="s">
        <v>266</v>
      </c>
      <c r="F164" s="9" t="s">
        <v>267</v>
      </c>
      <c r="G164" s="9" t="s">
        <v>268</v>
      </c>
      <c r="H164" s="8">
        <v>46023</v>
      </c>
      <c r="I164" s="8">
        <v>46027</v>
      </c>
      <c r="J164" s="219" t="s">
        <v>25235</v>
      </c>
      <c r="K164" s="205" t="s">
        <v>270</v>
      </c>
      <c r="M164" s="9" t="s">
        <v>25206</v>
      </c>
      <c r="N164" s="215">
        <v>46099.860027546303</v>
      </c>
      <c r="O164" s="8"/>
    </row>
    <row r="165" spans="1:15" x14ac:dyDescent="0.25">
      <c r="A165" s="8">
        <v>46097</v>
      </c>
      <c r="B165" s="9" t="s">
        <v>1518</v>
      </c>
      <c r="C165" s="9" t="s">
        <v>20481</v>
      </c>
      <c r="D165" s="3">
        <v>-15.47</v>
      </c>
      <c r="E165" s="9" t="s">
        <v>7746</v>
      </c>
      <c r="F165" s="9" t="s">
        <v>133</v>
      </c>
      <c r="G165" s="9" t="s">
        <v>134</v>
      </c>
      <c r="H165" s="8">
        <v>46082</v>
      </c>
      <c r="I165" s="8">
        <v>46097</v>
      </c>
      <c r="J165" s="219" t="s">
        <v>23801</v>
      </c>
      <c r="K165" s="205" t="s">
        <v>136</v>
      </c>
      <c r="M165" s="9" t="s">
        <v>1518</v>
      </c>
      <c r="N165" s="215">
        <v>46099.860003993097</v>
      </c>
      <c r="O165" s="8">
        <v>46099</v>
      </c>
    </row>
    <row r="166" spans="1:15" x14ac:dyDescent="0.25">
      <c r="A166" s="8">
        <v>46097</v>
      </c>
      <c r="B166" s="9" t="s">
        <v>19446</v>
      </c>
      <c r="C166" s="9" t="s">
        <v>245</v>
      </c>
      <c r="D166" s="3">
        <v>20.48</v>
      </c>
      <c r="E166" s="9" t="s">
        <v>181</v>
      </c>
      <c r="F166" s="9" t="s">
        <v>182</v>
      </c>
      <c r="G166" s="9" t="s">
        <v>183</v>
      </c>
      <c r="H166" s="8">
        <v>46082</v>
      </c>
      <c r="I166" s="8">
        <v>46097</v>
      </c>
      <c r="J166" s="219" t="s">
        <v>23802</v>
      </c>
      <c r="K166" s="205" t="s">
        <v>185</v>
      </c>
      <c r="M166" s="9" t="s">
        <v>19448</v>
      </c>
      <c r="N166" s="215">
        <v>46099.860003993097</v>
      </c>
      <c r="O166" s="8">
        <v>46099</v>
      </c>
    </row>
    <row r="167" spans="1:15" x14ac:dyDescent="0.25">
      <c r="A167" s="8">
        <v>46097</v>
      </c>
      <c r="B167" s="9" t="s">
        <v>19449</v>
      </c>
      <c r="D167" s="3">
        <v>-20.48</v>
      </c>
      <c r="E167" s="9" t="s">
        <v>181</v>
      </c>
      <c r="F167" s="9" t="s">
        <v>182</v>
      </c>
      <c r="G167" s="9" t="s">
        <v>183</v>
      </c>
      <c r="H167" s="8">
        <v>46082</v>
      </c>
      <c r="I167" s="8">
        <v>46097</v>
      </c>
      <c r="J167" s="219" t="s">
        <v>23803</v>
      </c>
      <c r="K167" s="205" t="s">
        <v>185</v>
      </c>
      <c r="M167" s="9" t="s">
        <v>19451</v>
      </c>
      <c r="N167" s="215">
        <v>46099.860003993097</v>
      </c>
      <c r="O167" s="8"/>
    </row>
    <row r="168" spans="1:15" x14ac:dyDescent="0.25">
      <c r="A168" s="8">
        <v>46097</v>
      </c>
      <c r="B168" s="9" t="s">
        <v>19417</v>
      </c>
      <c r="C168" s="9" t="s">
        <v>245</v>
      </c>
      <c r="D168" s="3">
        <v>53.81</v>
      </c>
      <c r="E168" s="9" t="s">
        <v>181</v>
      </c>
      <c r="F168" s="9" t="s">
        <v>182</v>
      </c>
      <c r="G168" s="9" t="s">
        <v>183</v>
      </c>
      <c r="H168" s="8">
        <v>46082</v>
      </c>
      <c r="I168" s="8">
        <v>46097</v>
      </c>
      <c r="J168" s="219" t="s">
        <v>23804</v>
      </c>
      <c r="K168" s="205" t="s">
        <v>185</v>
      </c>
      <c r="M168" s="9" t="s">
        <v>19419</v>
      </c>
      <c r="N168" s="215">
        <v>46099.860003993097</v>
      </c>
      <c r="O168" s="8">
        <v>46099</v>
      </c>
    </row>
    <row r="169" spans="1:15" x14ac:dyDescent="0.25">
      <c r="A169" s="8">
        <v>46097</v>
      </c>
      <c r="B169" s="9" t="s">
        <v>19420</v>
      </c>
      <c r="D169" s="3">
        <v>-53.81</v>
      </c>
      <c r="E169" s="9" t="s">
        <v>181</v>
      </c>
      <c r="F169" s="9" t="s">
        <v>182</v>
      </c>
      <c r="G169" s="9" t="s">
        <v>183</v>
      </c>
      <c r="H169" s="8">
        <v>46082</v>
      </c>
      <c r="I169" s="8">
        <v>46097</v>
      </c>
      <c r="J169" s="219" t="s">
        <v>23805</v>
      </c>
      <c r="K169" s="205" t="s">
        <v>185</v>
      </c>
      <c r="M169" s="9" t="s">
        <v>19422</v>
      </c>
      <c r="N169" s="215">
        <v>46099.860003993097</v>
      </c>
      <c r="O169" s="8"/>
    </row>
    <row r="170" spans="1:15" x14ac:dyDescent="0.25">
      <c r="A170" s="8">
        <v>46097</v>
      </c>
      <c r="B170" s="9" t="s">
        <v>19452</v>
      </c>
      <c r="C170" s="9" t="s">
        <v>245</v>
      </c>
      <c r="D170" s="3">
        <v>99.32</v>
      </c>
      <c r="E170" s="9" t="s">
        <v>181</v>
      </c>
      <c r="F170" s="9" t="s">
        <v>182</v>
      </c>
      <c r="G170" s="9" t="s">
        <v>183</v>
      </c>
      <c r="H170" s="8">
        <v>46082</v>
      </c>
      <c r="I170" s="8">
        <v>46097</v>
      </c>
      <c r="J170" s="219" t="s">
        <v>23806</v>
      </c>
      <c r="K170" s="205" t="s">
        <v>185</v>
      </c>
      <c r="M170" s="9" t="s">
        <v>19454</v>
      </c>
      <c r="N170" s="215">
        <v>46099.860003993097</v>
      </c>
      <c r="O170" s="8">
        <v>46099</v>
      </c>
    </row>
    <row r="171" spans="1:15" x14ac:dyDescent="0.25">
      <c r="A171" s="8">
        <v>46097</v>
      </c>
      <c r="B171" s="9" t="s">
        <v>19455</v>
      </c>
      <c r="D171" s="3">
        <v>-99.32</v>
      </c>
      <c r="E171" s="9" t="s">
        <v>181</v>
      </c>
      <c r="F171" s="9" t="s">
        <v>182</v>
      </c>
      <c r="G171" s="9" t="s">
        <v>183</v>
      </c>
      <c r="H171" s="8">
        <v>46082</v>
      </c>
      <c r="I171" s="8">
        <v>46097</v>
      </c>
      <c r="J171" s="219" t="s">
        <v>23807</v>
      </c>
      <c r="K171" s="205" t="s">
        <v>185</v>
      </c>
      <c r="M171" s="9" t="s">
        <v>19457</v>
      </c>
      <c r="N171" s="215">
        <v>46099.860003993097</v>
      </c>
      <c r="O171" s="8"/>
    </row>
    <row r="172" spans="1:15" x14ac:dyDescent="0.25">
      <c r="A172" s="8">
        <v>46096</v>
      </c>
      <c r="B172" s="9" t="s">
        <v>23808</v>
      </c>
      <c r="C172" s="9" t="s">
        <v>131</v>
      </c>
      <c r="D172" s="3">
        <v>-26.65</v>
      </c>
      <c r="E172" s="9" t="s">
        <v>7746</v>
      </c>
      <c r="F172" s="9" t="s">
        <v>133</v>
      </c>
      <c r="G172" s="9" t="s">
        <v>134</v>
      </c>
      <c r="H172" s="8">
        <v>46082</v>
      </c>
      <c r="I172" s="8">
        <v>46090</v>
      </c>
      <c r="J172" s="219" t="s">
        <v>23809</v>
      </c>
      <c r="K172" s="205" t="s">
        <v>136</v>
      </c>
      <c r="M172" s="9" t="s">
        <v>23810</v>
      </c>
      <c r="N172" s="215">
        <v>46099.860003993097</v>
      </c>
      <c r="O172" s="8">
        <v>46099</v>
      </c>
    </row>
    <row r="173" spans="1:15" x14ac:dyDescent="0.25">
      <c r="A173" s="8">
        <v>46094</v>
      </c>
      <c r="B173" s="9" t="s">
        <v>19210</v>
      </c>
      <c r="C173" s="9" t="s">
        <v>421</v>
      </c>
      <c r="D173" s="3">
        <v>10086.86</v>
      </c>
      <c r="E173" s="9" t="s">
        <v>422</v>
      </c>
      <c r="F173" s="9" t="s">
        <v>423</v>
      </c>
      <c r="G173" s="9" t="s">
        <v>183</v>
      </c>
      <c r="H173" s="8">
        <v>46082</v>
      </c>
      <c r="I173" s="8">
        <v>46090</v>
      </c>
      <c r="J173" s="219" t="s">
        <v>23811</v>
      </c>
      <c r="K173" s="205" t="s">
        <v>425</v>
      </c>
      <c r="M173" s="9" t="s">
        <v>19212</v>
      </c>
      <c r="N173" s="215">
        <v>46099.860003993097</v>
      </c>
      <c r="O173" s="8">
        <v>46099</v>
      </c>
    </row>
    <row r="174" spans="1:15" x14ac:dyDescent="0.25">
      <c r="A174" s="8">
        <v>46094</v>
      </c>
      <c r="B174" s="9" t="s">
        <v>19210</v>
      </c>
      <c r="C174" s="9" t="s">
        <v>421</v>
      </c>
      <c r="D174" s="3">
        <v>3204.37</v>
      </c>
      <c r="E174" s="9" t="s">
        <v>422</v>
      </c>
      <c r="F174" s="9" t="s">
        <v>423</v>
      </c>
      <c r="G174" s="9" t="s">
        <v>183</v>
      </c>
      <c r="H174" s="8">
        <v>46082</v>
      </c>
      <c r="I174" s="8">
        <v>46090</v>
      </c>
      <c r="J174" s="219" t="s">
        <v>23812</v>
      </c>
      <c r="K174" s="205" t="s">
        <v>425</v>
      </c>
      <c r="M174" s="9" t="s">
        <v>19212</v>
      </c>
      <c r="N174" s="215">
        <v>46099.860003993097</v>
      </c>
      <c r="O174" s="8">
        <v>46099</v>
      </c>
    </row>
    <row r="175" spans="1:15" x14ac:dyDescent="0.25">
      <c r="A175" s="8">
        <v>46094</v>
      </c>
      <c r="B175" s="9" t="s">
        <v>18586</v>
      </c>
      <c r="C175" s="9" t="s">
        <v>180</v>
      </c>
      <c r="D175" s="3">
        <v>-13291.23</v>
      </c>
      <c r="E175" s="9" t="s">
        <v>422</v>
      </c>
      <c r="F175" s="9" t="s">
        <v>423</v>
      </c>
      <c r="G175" s="9" t="s">
        <v>183</v>
      </c>
      <c r="H175" s="8">
        <v>46082</v>
      </c>
      <c r="I175" s="8">
        <v>46090</v>
      </c>
      <c r="J175" s="219" t="s">
        <v>23813</v>
      </c>
      <c r="K175" s="205" t="s">
        <v>425</v>
      </c>
      <c r="M175" s="9" t="s">
        <v>18588</v>
      </c>
      <c r="N175" s="215">
        <v>46099.860003993097</v>
      </c>
      <c r="O175" s="8">
        <v>46099</v>
      </c>
    </row>
    <row r="176" spans="1:15" x14ac:dyDescent="0.25">
      <c r="A176" s="8">
        <v>46093</v>
      </c>
      <c r="B176" s="9" t="s">
        <v>19484</v>
      </c>
      <c r="C176" s="9" t="s">
        <v>245</v>
      </c>
      <c r="D176" s="3">
        <v>159.27000000000001</v>
      </c>
      <c r="E176" s="9" t="s">
        <v>181</v>
      </c>
      <c r="F176" s="9" t="s">
        <v>182</v>
      </c>
      <c r="G176" s="9" t="s">
        <v>183</v>
      </c>
      <c r="H176" s="8">
        <v>46082</v>
      </c>
      <c r="I176" s="8">
        <v>46090</v>
      </c>
      <c r="J176" s="219" t="s">
        <v>23814</v>
      </c>
      <c r="K176" s="205" t="s">
        <v>185</v>
      </c>
      <c r="M176" s="9" t="s">
        <v>19486</v>
      </c>
      <c r="N176" s="215">
        <v>46099.860003993097</v>
      </c>
      <c r="O176" s="8">
        <v>46099</v>
      </c>
    </row>
    <row r="177" spans="1:15" x14ac:dyDescent="0.25">
      <c r="A177" s="8">
        <v>46093</v>
      </c>
      <c r="B177" s="9" t="s">
        <v>19487</v>
      </c>
      <c r="D177" s="3">
        <v>-159.27000000000001</v>
      </c>
      <c r="E177" s="9" t="s">
        <v>181</v>
      </c>
      <c r="F177" s="9" t="s">
        <v>182</v>
      </c>
      <c r="G177" s="9" t="s">
        <v>183</v>
      </c>
      <c r="H177" s="8">
        <v>46082</v>
      </c>
      <c r="I177" s="8">
        <v>46090</v>
      </c>
      <c r="J177" s="219" t="s">
        <v>23815</v>
      </c>
      <c r="K177" s="205" t="s">
        <v>185</v>
      </c>
      <c r="M177" s="9" t="s">
        <v>19489</v>
      </c>
      <c r="N177" s="215">
        <v>46099.860003993097</v>
      </c>
      <c r="O177" s="8"/>
    </row>
    <row r="178" spans="1:15" x14ac:dyDescent="0.25">
      <c r="A178" s="8">
        <v>46093</v>
      </c>
      <c r="B178" s="9" t="s">
        <v>873</v>
      </c>
      <c r="C178" s="9" t="s">
        <v>7461</v>
      </c>
      <c r="D178" s="3">
        <v>32.5</v>
      </c>
      <c r="E178" s="9" t="s">
        <v>193</v>
      </c>
      <c r="F178" s="9" t="s">
        <v>194</v>
      </c>
      <c r="G178" s="9" t="s">
        <v>183</v>
      </c>
      <c r="H178" s="8">
        <v>46082</v>
      </c>
      <c r="I178" s="8">
        <v>46090</v>
      </c>
      <c r="J178" s="219" t="s">
        <v>23816</v>
      </c>
      <c r="K178" s="205" t="s">
        <v>196</v>
      </c>
      <c r="M178" s="9" t="s">
        <v>876</v>
      </c>
      <c r="N178" s="215">
        <v>46099.860003993097</v>
      </c>
      <c r="O178" s="8">
        <v>46099</v>
      </c>
    </row>
    <row r="179" spans="1:15" x14ac:dyDescent="0.25">
      <c r="A179" s="8">
        <v>46093</v>
      </c>
      <c r="B179" s="9" t="s">
        <v>18582</v>
      </c>
      <c r="C179" s="9" t="s">
        <v>180</v>
      </c>
      <c r="D179" s="3">
        <v>-32.5</v>
      </c>
      <c r="E179" s="9" t="s">
        <v>193</v>
      </c>
      <c r="F179" s="9" t="s">
        <v>194</v>
      </c>
      <c r="G179" s="9" t="s">
        <v>183</v>
      </c>
      <c r="H179" s="8">
        <v>46082</v>
      </c>
      <c r="I179" s="8">
        <v>46090</v>
      </c>
      <c r="J179" s="219" t="s">
        <v>23817</v>
      </c>
      <c r="K179" s="205" t="s">
        <v>196</v>
      </c>
      <c r="M179" s="9" t="s">
        <v>18584</v>
      </c>
      <c r="N179" s="215">
        <v>46099.860003993097</v>
      </c>
      <c r="O179" s="8">
        <v>46099</v>
      </c>
    </row>
    <row r="180" spans="1:15" x14ac:dyDescent="0.25">
      <c r="A180" s="8">
        <v>46093</v>
      </c>
      <c r="B180" s="9" t="s">
        <v>23818</v>
      </c>
      <c r="D180" s="3">
        <v>7165.3</v>
      </c>
      <c r="E180" s="9" t="s">
        <v>422</v>
      </c>
      <c r="F180" s="9" t="s">
        <v>423</v>
      </c>
      <c r="G180" s="9" t="s">
        <v>183</v>
      </c>
      <c r="H180" s="8">
        <v>46082</v>
      </c>
      <c r="I180" s="8">
        <v>46090</v>
      </c>
      <c r="J180" s="219" t="s">
        <v>23819</v>
      </c>
      <c r="K180" s="205" t="s">
        <v>425</v>
      </c>
      <c r="M180" s="9" t="s">
        <v>23820</v>
      </c>
      <c r="N180" s="215">
        <v>46099.860003993097</v>
      </c>
      <c r="O180" s="8"/>
    </row>
    <row r="181" spans="1:15" x14ac:dyDescent="0.25">
      <c r="A181" s="8">
        <v>46093</v>
      </c>
      <c r="B181" s="9" t="s">
        <v>18586</v>
      </c>
      <c r="C181" s="9" t="s">
        <v>180</v>
      </c>
      <c r="D181" s="3">
        <v>-7165.3</v>
      </c>
      <c r="E181" s="9" t="s">
        <v>422</v>
      </c>
      <c r="F181" s="9" t="s">
        <v>423</v>
      </c>
      <c r="G181" s="9" t="s">
        <v>183</v>
      </c>
      <c r="H181" s="8">
        <v>46082</v>
      </c>
      <c r="I181" s="8">
        <v>46090</v>
      </c>
      <c r="J181" s="219" t="s">
        <v>23821</v>
      </c>
      <c r="K181" s="205" t="s">
        <v>425</v>
      </c>
      <c r="M181" s="9" t="s">
        <v>18588</v>
      </c>
      <c r="N181" s="215">
        <v>46099.860003993097</v>
      </c>
      <c r="O181" s="8">
        <v>46099</v>
      </c>
    </row>
    <row r="182" spans="1:15" x14ac:dyDescent="0.25">
      <c r="A182" s="8">
        <v>46092</v>
      </c>
      <c r="B182" s="9" t="s">
        <v>23822</v>
      </c>
      <c r="C182" s="9" t="s">
        <v>131</v>
      </c>
      <c r="D182" s="3">
        <v>-34.090000000000003</v>
      </c>
      <c r="E182" s="9" t="s">
        <v>7746</v>
      </c>
      <c r="F182" s="9" t="s">
        <v>133</v>
      </c>
      <c r="G182" s="9" t="s">
        <v>134</v>
      </c>
      <c r="H182" s="8">
        <v>46082</v>
      </c>
      <c r="I182" s="8">
        <v>46090</v>
      </c>
      <c r="J182" s="219" t="s">
        <v>23823</v>
      </c>
      <c r="K182" s="205" t="s">
        <v>136</v>
      </c>
      <c r="M182" s="9" t="s">
        <v>23824</v>
      </c>
      <c r="N182" s="215">
        <v>46099.860003993097</v>
      </c>
      <c r="O182" s="8">
        <v>46099</v>
      </c>
    </row>
    <row r="183" spans="1:15" x14ac:dyDescent="0.25">
      <c r="A183" s="8">
        <v>46092</v>
      </c>
      <c r="B183" s="9" t="s">
        <v>16283</v>
      </c>
      <c r="C183" s="9" t="s">
        <v>421</v>
      </c>
      <c r="D183" s="3">
        <v>43.73</v>
      </c>
      <c r="E183" s="9" t="s">
        <v>422</v>
      </c>
      <c r="F183" s="9" t="s">
        <v>423</v>
      </c>
      <c r="G183" s="9" t="s">
        <v>183</v>
      </c>
      <c r="H183" s="8">
        <v>46082</v>
      </c>
      <c r="I183" s="8">
        <v>46090</v>
      </c>
      <c r="J183" s="219" t="s">
        <v>23825</v>
      </c>
      <c r="K183" s="205" t="s">
        <v>425</v>
      </c>
      <c r="M183" s="9" t="s">
        <v>16285</v>
      </c>
      <c r="N183" s="215">
        <v>46099.860003993097</v>
      </c>
      <c r="O183" s="8">
        <v>46099</v>
      </c>
    </row>
    <row r="184" spans="1:15" x14ac:dyDescent="0.25">
      <c r="A184" s="8">
        <v>46092</v>
      </c>
      <c r="B184" s="9" t="s">
        <v>18586</v>
      </c>
      <c r="C184" s="9" t="s">
        <v>180</v>
      </c>
      <c r="D184" s="3">
        <v>-43.73</v>
      </c>
      <c r="E184" s="9" t="s">
        <v>422</v>
      </c>
      <c r="F184" s="9" t="s">
        <v>423</v>
      </c>
      <c r="G184" s="9" t="s">
        <v>183</v>
      </c>
      <c r="H184" s="8">
        <v>46082</v>
      </c>
      <c r="I184" s="8">
        <v>46090</v>
      </c>
      <c r="J184" s="219" t="s">
        <v>23826</v>
      </c>
      <c r="K184" s="205" t="s">
        <v>425</v>
      </c>
      <c r="M184" s="9" t="s">
        <v>18588</v>
      </c>
      <c r="N184" s="215">
        <v>46099.860003993097</v>
      </c>
      <c r="O184" s="8">
        <v>46099</v>
      </c>
    </row>
    <row r="185" spans="1:15" x14ac:dyDescent="0.25">
      <c r="A185" s="8">
        <v>46091</v>
      </c>
      <c r="B185" s="9" t="s">
        <v>23827</v>
      </c>
      <c r="C185" s="9" t="s">
        <v>131</v>
      </c>
      <c r="D185" s="3">
        <v>-22.37</v>
      </c>
      <c r="E185" s="9" t="s">
        <v>7746</v>
      </c>
      <c r="F185" s="9" t="s">
        <v>133</v>
      </c>
      <c r="G185" s="9" t="s">
        <v>134</v>
      </c>
      <c r="H185" s="8">
        <v>46082</v>
      </c>
      <c r="I185" s="8">
        <v>46090</v>
      </c>
      <c r="J185" s="219" t="s">
        <v>23828</v>
      </c>
      <c r="K185" s="205" t="s">
        <v>136</v>
      </c>
      <c r="M185" s="9" t="s">
        <v>23829</v>
      </c>
      <c r="N185" s="215">
        <v>46099.860003993097</v>
      </c>
      <c r="O185" s="8">
        <v>46099</v>
      </c>
    </row>
    <row r="186" spans="1:15" x14ac:dyDescent="0.25">
      <c r="A186" s="8">
        <v>46091</v>
      </c>
      <c r="B186" s="9" t="s">
        <v>23830</v>
      </c>
      <c r="C186" s="9" t="s">
        <v>131</v>
      </c>
      <c r="D186" s="3">
        <v>-66.84</v>
      </c>
      <c r="E186" s="9" t="s">
        <v>7746</v>
      </c>
      <c r="F186" s="9" t="s">
        <v>133</v>
      </c>
      <c r="G186" s="9" t="s">
        <v>134</v>
      </c>
      <c r="H186" s="8">
        <v>46082</v>
      </c>
      <c r="I186" s="8">
        <v>46090</v>
      </c>
      <c r="J186" s="219" t="s">
        <v>23831</v>
      </c>
      <c r="K186" s="205" t="s">
        <v>136</v>
      </c>
      <c r="M186" s="9" t="s">
        <v>23832</v>
      </c>
      <c r="N186" s="215">
        <v>46099.860003993097</v>
      </c>
      <c r="O186" s="8">
        <v>46099</v>
      </c>
    </row>
    <row r="187" spans="1:15" x14ac:dyDescent="0.25">
      <c r="A187" s="8">
        <v>46091</v>
      </c>
      <c r="B187" s="9" t="s">
        <v>23833</v>
      </c>
      <c r="C187" s="9" t="s">
        <v>131</v>
      </c>
      <c r="D187" s="3">
        <v>-24.51</v>
      </c>
      <c r="E187" s="9" t="s">
        <v>7746</v>
      </c>
      <c r="F187" s="9" t="s">
        <v>133</v>
      </c>
      <c r="G187" s="9" t="s">
        <v>134</v>
      </c>
      <c r="H187" s="8">
        <v>46082</v>
      </c>
      <c r="I187" s="8">
        <v>46090</v>
      </c>
      <c r="J187" s="219" t="s">
        <v>23834</v>
      </c>
      <c r="K187" s="205" t="s">
        <v>136</v>
      </c>
      <c r="M187" s="9" t="s">
        <v>23835</v>
      </c>
      <c r="N187" s="215">
        <v>46099.860003993097</v>
      </c>
      <c r="O187" s="8">
        <v>46099</v>
      </c>
    </row>
    <row r="188" spans="1:15" x14ac:dyDescent="0.25">
      <c r="A188" s="8">
        <v>46091</v>
      </c>
      <c r="B188" s="9" t="s">
        <v>23836</v>
      </c>
      <c r="C188" s="9" t="s">
        <v>131</v>
      </c>
      <c r="D188" s="3">
        <v>-10.65</v>
      </c>
      <c r="E188" s="9" t="s">
        <v>7746</v>
      </c>
      <c r="F188" s="9" t="s">
        <v>133</v>
      </c>
      <c r="G188" s="9" t="s">
        <v>134</v>
      </c>
      <c r="H188" s="8">
        <v>46082</v>
      </c>
      <c r="I188" s="8">
        <v>46090</v>
      </c>
      <c r="J188" s="219" t="s">
        <v>23837</v>
      </c>
      <c r="K188" s="205" t="s">
        <v>136</v>
      </c>
      <c r="M188" s="9" t="s">
        <v>23838</v>
      </c>
      <c r="N188" s="215">
        <v>46099.860003993097</v>
      </c>
      <c r="O188" s="8">
        <v>46099</v>
      </c>
    </row>
    <row r="189" spans="1:15" x14ac:dyDescent="0.25">
      <c r="A189" s="8">
        <v>46091</v>
      </c>
      <c r="B189" s="9" t="s">
        <v>23839</v>
      </c>
      <c r="C189" s="9" t="s">
        <v>131</v>
      </c>
      <c r="D189" s="3">
        <v>-35.18</v>
      </c>
      <c r="E189" s="9" t="s">
        <v>7746</v>
      </c>
      <c r="F189" s="9" t="s">
        <v>133</v>
      </c>
      <c r="G189" s="9" t="s">
        <v>134</v>
      </c>
      <c r="H189" s="8">
        <v>46082</v>
      </c>
      <c r="I189" s="8">
        <v>46090</v>
      </c>
      <c r="J189" s="219" t="s">
        <v>23840</v>
      </c>
      <c r="K189" s="205" t="s">
        <v>136</v>
      </c>
      <c r="M189" s="9" t="s">
        <v>23841</v>
      </c>
      <c r="N189" s="215">
        <v>46099.860003993097</v>
      </c>
      <c r="O189" s="8">
        <v>46099</v>
      </c>
    </row>
    <row r="190" spans="1:15" x14ac:dyDescent="0.25">
      <c r="A190" s="8">
        <v>46091</v>
      </c>
      <c r="B190" s="9" t="s">
        <v>19508</v>
      </c>
      <c r="C190" s="9" t="s">
        <v>245</v>
      </c>
      <c r="D190" s="3">
        <v>92.78</v>
      </c>
      <c r="E190" s="9" t="s">
        <v>181</v>
      </c>
      <c r="F190" s="9" t="s">
        <v>182</v>
      </c>
      <c r="G190" s="9" t="s">
        <v>183</v>
      </c>
      <c r="H190" s="8">
        <v>46082</v>
      </c>
      <c r="I190" s="8">
        <v>46090</v>
      </c>
      <c r="J190" s="219" t="s">
        <v>23842</v>
      </c>
      <c r="K190" s="205" t="s">
        <v>185</v>
      </c>
      <c r="M190" s="9" t="s">
        <v>19510</v>
      </c>
      <c r="N190" s="215">
        <v>46099.860003993097</v>
      </c>
      <c r="O190" s="8">
        <v>46099</v>
      </c>
    </row>
    <row r="191" spans="1:15" x14ac:dyDescent="0.25">
      <c r="A191" s="8">
        <v>46091</v>
      </c>
      <c r="B191" s="9" t="s">
        <v>19511</v>
      </c>
      <c r="D191" s="3">
        <v>-92.78</v>
      </c>
      <c r="E191" s="9" t="s">
        <v>181</v>
      </c>
      <c r="F191" s="9" t="s">
        <v>182</v>
      </c>
      <c r="G191" s="9" t="s">
        <v>183</v>
      </c>
      <c r="H191" s="8">
        <v>46082</v>
      </c>
      <c r="I191" s="8">
        <v>46090</v>
      </c>
      <c r="J191" s="219" t="s">
        <v>23843</v>
      </c>
      <c r="K191" s="205" t="s">
        <v>185</v>
      </c>
      <c r="M191" s="9" t="s">
        <v>19513</v>
      </c>
      <c r="N191" s="215">
        <v>46099.860003993097</v>
      </c>
      <c r="O191" s="8"/>
    </row>
    <row r="192" spans="1:15" x14ac:dyDescent="0.25">
      <c r="A192" s="8">
        <v>46091</v>
      </c>
      <c r="B192" s="9" t="s">
        <v>19514</v>
      </c>
      <c r="C192" s="9" t="s">
        <v>245</v>
      </c>
      <c r="D192" s="3">
        <v>21.27</v>
      </c>
      <c r="E192" s="9" t="s">
        <v>181</v>
      </c>
      <c r="F192" s="9" t="s">
        <v>182</v>
      </c>
      <c r="G192" s="9" t="s">
        <v>183</v>
      </c>
      <c r="H192" s="8">
        <v>46082</v>
      </c>
      <c r="I192" s="8">
        <v>46090</v>
      </c>
      <c r="J192" s="219" t="s">
        <v>23844</v>
      </c>
      <c r="K192" s="205" t="s">
        <v>185</v>
      </c>
      <c r="M192" s="9" t="s">
        <v>19516</v>
      </c>
      <c r="N192" s="215">
        <v>46099.860003993097</v>
      </c>
      <c r="O192" s="8">
        <v>46099</v>
      </c>
    </row>
    <row r="193" spans="1:15" x14ac:dyDescent="0.25">
      <c r="A193" s="8">
        <v>46091</v>
      </c>
      <c r="B193" s="9" t="s">
        <v>19517</v>
      </c>
      <c r="D193" s="3">
        <v>-21.27</v>
      </c>
      <c r="E193" s="9" t="s">
        <v>181</v>
      </c>
      <c r="F193" s="9" t="s">
        <v>182</v>
      </c>
      <c r="G193" s="9" t="s">
        <v>183</v>
      </c>
      <c r="H193" s="8">
        <v>46082</v>
      </c>
      <c r="I193" s="8">
        <v>46090</v>
      </c>
      <c r="J193" s="219" t="s">
        <v>23845</v>
      </c>
      <c r="K193" s="205" t="s">
        <v>185</v>
      </c>
      <c r="M193" s="9" t="s">
        <v>19519</v>
      </c>
      <c r="N193" s="215">
        <v>46099.860003993097</v>
      </c>
      <c r="O193" s="8"/>
    </row>
    <row r="194" spans="1:15" x14ac:dyDescent="0.25">
      <c r="A194" s="8">
        <v>46091</v>
      </c>
      <c r="B194" s="9" t="s">
        <v>4830</v>
      </c>
      <c r="C194" s="9" t="s">
        <v>4827</v>
      </c>
      <c r="D194" s="3">
        <v>-1000</v>
      </c>
      <c r="E194" s="9" t="s">
        <v>193</v>
      </c>
      <c r="F194" s="9" t="s">
        <v>194</v>
      </c>
      <c r="G194" s="9" t="s">
        <v>183</v>
      </c>
      <c r="H194" s="8">
        <v>46082</v>
      </c>
      <c r="I194" s="8">
        <v>46090</v>
      </c>
      <c r="J194" s="219" t="s">
        <v>23846</v>
      </c>
      <c r="K194" s="205" t="s">
        <v>196</v>
      </c>
      <c r="M194" s="9" t="s">
        <v>4832</v>
      </c>
      <c r="N194" s="215">
        <v>46099.860003993097</v>
      </c>
      <c r="O194" s="8">
        <v>46099</v>
      </c>
    </row>
    <row r="195" spans="1:15" x14ac:dyDescent="0.25">
      <c r="A195" s="8">
        <v>46091</v>
      </c>
      <c r="B195" s="9" t="s">
        <v>23847</v>
      </c>
      <c r="C195" s="9" t="s">
        <v>20467</v>
      </c>
      <c r="D195" s="3">
        <v>-45</v>
      </c>
      <c r="E195" s="9" t="s">
        <v>193</v>
      </c>
      <c r="F195" s="9" t="s">
        <v>194</v>
      </c>
      <c r="G195" s="9" t="s">
        <v>183</v>
      </c>
      <c r="H195" s="8">
        <v>46082</v>
      </c>
      <c r="I195" s="8">
        <v>46090</v>
      </c>
      <c r="J195" s="219" t="s">
        <v>23848</v>
      </c>
      <c r="K195" s="205" t="s">
        <v>196</v>
      </c>
      <c r="M195" s="9" t="s">
        <v>23847</v>
      </c>
      <c r="N195" s="215">
        <v>46099.860003993097</v>
      </c>
      <c r="O195" s="8">
        <v>46099</v>
      </c>
    </row>
    <row r="196" spans="1:15" x14ac:dyDescent="0.25">
      <c r="A196" s="8">
        <v>46091</v>
      </c>
      <c r="B196" s="9" t="s">
        <v>261</v>
      </c>
      <c r="C196" s="9" t="s">
        <v>262</v>
      </c>
      <c r="D196" s="3">
        <v>-29.38</v>
      </c>
      <c r="E196" s="9" t="s">
        <v>193</v>
      </c>
      <c r="F196" s="9" t="s">
        <v>194</v>
      </c>
      <c r="G196" s="9" t="s">
        <v>183</v>
      </c>
      <c r="H196" s="8">
        <v>46082</v>
      </c>
      <c r="I196" s="8">
        <v>46090</v>
      </c>
      <c r="J196" s="219" t="s">
        <v>23849</v>
      </c>
      <c r="K196" s="205" t="s">
        <v>196</v>
      </c>
      <c r="M196" s="9" t="s">
        <v>264</v>
      </c>
      <c r="N196" s="215">
        <v>46099.860003993097</v>
      </c>
      <c r="O196" s="8">
        <v>46099</v>
      </c>
    </row>
    <row r="197" spans="1:15" x14ac:dyDescent="0.25">
      <c r="A197" s="8">
        <v>46091</v>
      </c>
      <c r="B197" s="9" t="s">
        <v>18613</v>
      </c>
      <c r="C197" s="9" t="s">
        <v>180</v>
      </c>
      <c r="D197" s="3">
        <v>1074.3800000000001</v>
      </c>
      <c r="E197" s="9" t="s">
        <v>193</v>
      </c>
      <c r="F197" s="9" t="s">
        <v>194</v>
      </c>
      <c r="G197" s="9" t="s">
        <v>183</v>
      </c>
      <c r="H197" s="8">
        <v>46082</v>
      </c>
      <c r="I197" s="8">
        <v>46090</v>
      </c>
      <c r="J197" s="219" t="s">
        <v>23850</v>
      </c>
      <c r="K197" s="205" t="s">
        <v>196</v>
      </c>
      <c r="M197" s="9" t="s">
        <v>18615</v>
      </c>
      <c r="N197" s="215">
        <v>46099.860003993097</v>
      </c>
      <c r="O197" s="8">
        <v>46099</v>
      </c>
    </row>
    <row r="198" spans="1:15" x14ac:dyDescent="0.25">
      <c r="A198" s="8">
        <v>46090</v>
      </c>
      <c r="B198" s="9" t="s">
        <v>23851</v>
      </c>
      <c r="C198" s="9" t="s">
        <v>131</v>
      </c>
      <c r="D198" s="3">
        <v>-32.6</v>
      </c>
      <c r="E198" s="9" t="s">
        <v>7746</v>
      </c>
      <c r="F198" s="9" t="s">
        <v>133</v>
      </c>
      <c r="G198" s="9" t="s">
        <v>134</v>
      </c>
      <c r="H198" s="8">
        <v>46082</v>
      </c>
      <c r="I198" s="8">
        <v>46090</v>
      </c>
      <c r="J198" s="219" t="s">
        <v>23852</v>
      </c>
      <c r="K198" s="205" t="s">
        <v>136</v>
      </c>
      <c r="M198" s="9" t="s">
        <v>23853</v>
      </c>
      <c r="N198" s="215">
        <v>46099.860003993097</v>
      </c>
      <c r="O198" s="8">
        <v>46099</v>
      </c>
    </row>
    <row r="199" spans="1:15" x14ac:dyDescent="0.25">
      <c r="A199" s="8">
        <v>46090</v>
      </c>
      <c r="B199" s="9" t="s">
        <v>23854</v>
      </c>
      <c r="C199" s="9" t="s">
        <v>131</v>
      </c>
      <c r="D199" s="3">
        <v>-62.85</v>
      </c>
      <c r="E199" s="9" t="s">
        <v>7746</v>
      </c>
      <c r="F199" s="9" t="s">
        <v>133</v>
      </c>
      <c r="G199" s="9" t="s">
        <v>134</v>
      </c>
      <c r="H199" s="8">
        <v>46082</v>
      </c>
      <c r="I199" s="8">
        <v>46090</v>
      </c>
      <c r="J199" s="219" t="s">
        <v>23855</v>
      </c>
      <c r="K199" s="205" t="s">
        <v>136</v>
      </c>
      <c r="M199" s="9" t="s">
        <v>23856</v>
      </c>
      <c r="N199" s="215">
        <v>46099.860003993097</v>
      </c>
      <c r="O199" s="8">
        <v>46099</v>
      </c>
    </row>
    <row r="200" spans="1:15" x14ac:dyDescent="0.25">
      <c r="A200" s="8">
        <v>46090</v>
      </c>
      <c r="B200" s="9" t="s">
        <v>261</v>
      </c>
      <c r="C200" s="9" t="s">
        <v>262</v>
      </c>
      <c r="D200" s="3">
        <v>-3967.53</v>
      </c>
      <c r="E200" s="9" t="s">
        <v>193</v>
      </c>
      <c r="F200" s="9" t="s">
        <v>194</v>
      </c>
      <c r="G200" s="9" t="s">
        <v>183</v>
      </c>
      <c r="H200" s="8">
        <v>46082</v>
      </c>
      <c r="I200" s="8">
        <v>46090</v>
      </c>
      <c r="J200" s="219" t="s">
        <v>23857</v>
      </c>
      <c r="K200" s="205" t="s">
        <v>196</v>
      </c>
      <c r="M200" s="9" t="s">
        <v>264</v>
      </c>
      <c r="N200" s="215">
        <v>46099.860003993097</v>
      </c>
      <c r="O200" s="8">
        <v>46099</v>
      </c>
    </row>
    <row r="201" spans="1:15" x14ac:dyDescent="0.25">
      <c r="A201" s="8">
        <v>46090</v>
      </c>
      <c r="B201" s="9" t="s">
        <v>18613</v>
      </c>
      <c r="C201" s="9" t="s">
        <v>180</v>
      </c>
      <c r="D201" s="3">
        <v>3967.53</v>
      </c>
      <c r="E201" s="9" t="s">
        <v>193</v>
      </c>
      <c r="F201" s="9" t="s">
        <v>194</v>
      </c>
      <c r="G201" s="9" t="s">
        <v>183</v>
      </c>
      <c r="H201" s="8">
        <v>46082</v>
      </c>
      <c r="I201" s="8">
        <v>46090</v>
      </c>
      <c r="J201" s="219" t="s">
        <v>23858</v>
      </c>
      <c r="K201" s="205" t="s">
        <v>196</v>
      </c>
      <c r="M201" s="9" t="s">
        <v>18615</v>
      </c>
      <c r="N201" s="215">
        <v>46099.860003993097</v>
      </c>
      <c r="O201" s="8">
        <v>46099</v>
      </c>
    </row>
    <row r="202" spans="1:15" x14ac:dyDescent="0.25">
      <c r="A202" s="8">
        <v>46090</v>
      </c>
      <c r="B202" s="9" t="s">
        <v>16136</v>
      </c>
      <c r="C202" s="9" t="s">
        <v>365</v>
      </c>
      <c r="D202" s="3">
        <v>-214.49</v>
      </c>
      <c r="E202" s="9" t="s">
        <v>331</v>
      </c>
      <c r="F202" s="9" t="s">
        <v>332</v>
      </c>
      <c r="G202" s="9" t="s">
        <v>183</v>
      </c>
      <c r="H202" s="8">
        <v>46082</v>
      </c>
      <c r="I202" s="8">
        <v>46090</v>
      </c>
      <c r="J202" s="219" t="s">
        <v>23859</v>
      </c>
      <c r="K202" s="205" t="s">
        <v>334</v>
      </c>
      <c r="M202" s="9" t="s">
        <v>16138</v>
      </c>
      <c r="N202" s="215">
        <v>46099.860003993097</v>
      </c>
      <c r="O202" s="8">
        <v>46099</v>
      </c>
    </row>
    <row r="203" spans="1:15" x14ac:dyDescent="0.25">
      <c r="A203" s="8">
        <v>46090</v>
      </c>
      <c r="B203" s="9" t="s">
        <v>18707</v>
      </c>
      <c r="C203" s="9" t="s">
        <v>180</v>
      </c>
      <c r="D203" s="3">
        <v>214.49</v>
      </c>
      <c r="E203" s="9" t="s">
        <v>331</v>
      </c>
      <c r="F203" s="9" t="s">
        <v>332</v>
      </c>
      <c r="G203" s="9" t="s">
        <v>183</v>
      </c>
      <c r="H203" s="8">
        <v>46082</v>
      </c>
      <c r="I203" s="8">
        <v>46090</v>
      </c>
      <c r="J203" s="219" t="s">
        <v>23860</v>
      </c>
      <c r="K203" s="205" t="s">
        <v>334</v>
      </c>
      <c r="M203" s="9" t="s">
        <v>18709</v>
      </c>
      <c r="N203" s="215">
        <v>46099.860003993097</v>
      </c>
      <c r="O203" s="8">
        <v>46099</v>
      </c>
    </row>
    <row r="204" spans="1:15" x14ac:dyDescent="0.25">
      <c r="A204" s="8">
        <v>46089</v>
      </c>
      <c r="B204" s="9" t="s">
        <v>23861</v>
      </c>
      <c r="C204" s="9" t="s">
        <v>131</v>
      </c>
      <c r="D204" s="3">
        <v>-67</v>
      </c>
      <c r="E204" s="9" t="s">
        <v>7746</v>
      </c>
      <c r="F204" s="9" t="s">
        <v>133</v>
      </c>
      <c r="G204" s="9" t="s">
        <v>134</v>
      </c>
      <c r="H204" s="8">
        <v>46082</v>
      </c>
      <c r="I204" s="8">
        <v>46083</v>
      </c>
      <c r="J204" s="219" t="s">
        <v>23862</v>
      </c>
      <c r="K204" s="205" t="s">
        <v>136</v>
      </c>
      <c r="M204" s="9" t="s">
        <v>23863</v>
      </c>
      <c r="N204" s="215">
        <v>46099.860003993097</v>
      </c>
      <c r="O204" s="8">
        <v>46099</v>
      </c>
    </row>
    <row r="205" spans="1:15" x14ac:dyDescent="0.25">
      <c r="A205" s="8">
        <v>46089</v>
      </c>
      <c r="B205" s="9" t="s">
        <v>23864</v>
      </c>
      <c r="C205" s="9" t="s">
        <v>131</v>
      </c>
      <c r="D205" s="3">
        <v>-17.8</v>
      </c>
      <c r="E205" s="9" t="s">
        <v>7746</v>
      </c>
      <c r="F205" s="9" t="s">
        <v>133</v>
      </c>
      <c r="G205" s="9" t="s">
        <v>134</v>
      </c>
      <c r="H205" s="8">
        <v>46082</v>
      </c>
      <c r="I205" s="8">
        <v>46083</v>
      </c>
      <c r="J205" s="219" t="s">
        <v>23865</v>
      </c>
      <c r="K205" s="205" t="s">
        <v>136</v>
      </c>
      <c r="M205" s="9" t="s">
        <v>23866</v>
      </c>
      <c r="N205" s="215">
        <v>46099.860003993097</v>
      </c>
      <c r="O205" s="8">
        <v>46099</v>
      </c>
    </row>
    <row r="206" spans="1:15" x14ac:dyDescent="0.25">
      <c r="A206" s="8">
        <v>46089</v>
      </c>
      <c r="B206" s="9" t="s">
        <v>23867</v>
      </c>
      <c r="C206" s="9" t="s">
        <v>131</v>
      </c>
      <c r="D206" s="3">
        <v>-10.85</v>
      </c>
      <c r="E206" s="9" t="s">
        <v>7746</v>
      </c>
      <c r="F206" s="9" t="s">
        <v>133</v>
      </c>
      <c r="G206" s="9" t="s">
        <v>134</v>
      </c>
      <c r="H206" s="8">
        <v>46082</v>
      </c>
      <c r="I206" s="8">
        <v>46083</v>
      </c>
      <c r="J206" s="219" t="s">
        <v>23868</v>
      </c>
      <c r="K206" s="205" t="s">
        <v>136</v>
      </c>
      <c r="M206" s="9" t="s">
        <v>23869</v>
      </c>
      <c r="N206" s="215">
        <v>46099.860003993097</v>
      </c>
      <c r="O206" s="8">
        <v>46099</v>
      </c>
    </row>
    <row r="207" spans="1:15" x14ac:dyDescent="0.25">
      <c r="A207" s="8">
        <v>46087</v>
      </c>
      <c r="B207" s="9" t="s">
        <v>22296</v>
      </c>
      <c r="D207" s="3">
        <v>-32510.880000000001</v>
      </c>
      <c r="E207" s="9" t="s">
        <v>181</v>
      </c>
      <c r="F207" s="9" t="s">
        <v>182</v>
      </c>
      <c r="G207" s="9" t="s">
        <v>183</v>
      </c>
      <c r="H207" s="8">
        <v>46082</v>
      </c>
      <c r="I207" s="8">
        <v>46083</v>
      </c>
      <c r="J207" s="219" t="s">
        <v>23870</v>
      </c>
      <c r="K207" s="205" t="s">
        <v>185</v>
      </c>
      <c r="M207" s="9" t="s">
        <v>22298</v>
      </c>
      <c r="N207" s="215">
        <v>46099.860003993097</v>
      </c>
      <c r="O207" s="8"/>
    </row>
    <row r="208" spans="1:15" x14ac:dyDescent="0.25">
      <c r="A208" s="8">
        <v>46087</v>
      </c>
      <c r="B208" s="9" t="s">
        <v>22299</v>
      </c>
      <c r="D208" s="3">
        <v>32510.880000000001</v>
      </c>
      <c r="E208" s="9" t="s">
        <v>181</v>
      </c>
      <c r="F208" s="9" t="s">
        <v>182</v>
      </c>
      <c r="G208" s="9" t="s">
        <v>183</v>
      </c>
      <c r="H208" s="8">
        <v>46082</v>
      </c>
      <c r="I208" s="8">
        <v>46083</v>
      </c>
      <c r="J208" s="219" t="s">
        <v>23871</v>
      </c>
      <c r="K208" s="205" t="s">
        <v>185</v>
      </c>
      <c r="M208" s="9" t="s">
        <v>22301</v>
      </c>
      <c r="N208" s="215">
        <v>46099.860003993097</v>
      </c>
      <c r="O208" s="8"/>
    </row>
    <row r="209" spans="1:15" x14ac:dyDescent="0.25">
      <c r="A209" s="8">
        <v>46087</v>
      </c>
      <c r="B209" s="9" t="s">
        <v>23872</v>
      </c>
      <c r="D209" s="3">
        <v>-38756.85</v>
      </c>
      <c r="E209" s="9" t="s">
        <v>181</v>
      </c>
      <c r="F209" s="9" t="s">
        <v>182</v>
      </c>
      <c r="G209" s="9" t="s">
        <v>183</v>
      </c>
      <c r="H209" s="8">
        <v>46082</v>
      </c>
      <c r="I209" s="8">
        <v>46083</v>
      </c>
      <c r="J209" s="219" t="s">
        <v>23873</v>
      </c>
      <c r="K209" s="205" t="s">
        <v>185</v>
      </c>
      <c r="M209" s="9" t="s">
        <v>23874</v>
      </c>
      <c r="N209" s="215">
        <v>46099.860003993097</v>
      </c>
      <c r="O209" s="8"/>
    </row>
    <row r="210" spans="1:15" x14ac:dyDescent="0.25">
      <c r="A210" s="8">
        <v>46087</v>
      </c>
      <c r="B210" s="9" t="s">
        <v>23875</v>
      </c>
      <c r="D210" s="3">
        <v>38756.85</v>
      </c>
      <c r="E210" s="9" t="s">
        <v>181</v>
      </c>
      <c r="F210" s="9" t="s">
        <v>182</v>
      </c>
      <c r="G210" s="9" t="s">
        <v>183</v>
      </c>
      <c r="H210" s="8">
        <v>46082</v>
      </c>
      <c r="I210" s="8">
        <v>46083</v>
      </c>
      <c r="J210" s="219" t="s">
        <v>23876</v>
      </c>
      <c r="K210" s="205" t="s">
        <v>185</v>
      </c>
      <c r="M210" s="9" t="s">
        <v>23877</v>
      </c>
      <c r="N210" s="215">
        <v>46099.860003993097</v>
      </c>
      <c r="O210" s="8"/>
    </row>
    <row r="211" spans="1:15" x14ac:dyDescent="0.25">
      <c r="A211" s="8">
        <v>46087</v>
      </c>
      <c r="B211" s="9" t="s">
        <v>19570</v>
      </c>
      <c r="C211" s="9" t="s">
        <v>245</v>
      </c>
      <c r="D211" s="3">
        <v>82.87</v>
      </c>
      <c r="E211" s="9" t="s">
        <v>181</v>
      </c>
      <c r="F211" s="9" t="s">
        <v>182</v>
      </c>
      <c r="G211" s="9" t="s">
        <v>183</v>
      </c>
      <c r="H211" s="8">
        <v>46082</v>
      </c>
      <c r="I211" s="8">
        <v>46083</v>
      </c>
      <c r="J211" s="219" t="s">
        <v>23878</v>
      </c>
      <c r="K211" s="205" t="s">
        <v>185</v>
      </c>
      <c r="M211" s="9" t="s">
        <v>19572</v>
      </c>
      <c r="N211" s="215">
        <v>46099.860003993097</v>
      </c>
      <c r="O211" s="8">
        <v>46099</v>
      </c>
    </row>
    <row r="212" spans="1:15" x14ac:dyDescent="0.25">
      <c r="A212" s="8">
        <v>46087</v>
      </c>
      <c r="B212" s="9" t="s">
        <v>19573</v>
      </c>
      <c r="D212" s="3">
        <v>-82.87</v>
      </c>
      <c r="E212" s="9" t="s">
        <v>181</v>
      </c>
      <c r="F212" s="9" t="s">
        <v>182</v>
      </c>
      <c r="G212" s="9" t="s">
        <v>183</v>
      </c>
      <c r="H212" s="8">
        <v>46082</v>
      </c>
      <c r="I212" s="8">
        <v>46083</v>
      </c>
      <c r="J212" s="219" t="s">
        <v>23879</v>
      </c>
      <c r="K212" s="205" t="s">
        <v>185</v>
      </c>
      <c r="M212" s="9" t="s">
        <v>19575</v>
      </c>
      <c r="N212" s="215">
        <v>46099.860003993097</v>
      </c>
      <c r="O212" s="8"/>
    </row>
    <row r="213" spans="1:15" x14ac:dyDescent="0.25">
      <c r="A213" s="8">
        <v>46087</v>
      </c>
      <c r="B213" s="9" t="s">
        <v>791</v>
      </c>
      <c r="D213" s="3">
        <v>2000</v>
      </c>
      <c r="E213" s="9" t="s">
        <v>193</v>
      </c>
      <c r="F213" s="9" t="s">
        <v>194</v>
      </c>
      <c r="G213" s="9" t="s">
        <v>183</v>
      </c>
      <c r="H213" s="8">
        <v>46082</v>
      </c>
      <c r="I213" s="8">
        <v>46083</v>
      </c>
      <c r="J213" s="219" t="s">
        <v>23880</v>
      </c>
      <c r="K213" s="205" t="s">
        <v>196</v>
      </c>
      <c r="M213" s="9" t="s">
        <v>794</v>
      </c>
      <c r="N213" s="215">
        <v>46099.860003993097</v>
      </c>
      <c r="O213" s="8"/>
    </row>
    <row r="214" spans="1:15" x14ac:dyDescent="0.25">
      <c r="A214" s="8">
        <v>46087</v>
      </c>
      <c r="B214" s="9" t="s">
        <v>18582</v>
      </c>
      <c r="C214" s="9" t="s">
        <v>180</v>
      </c>
      <c r="D214" s="3">
        <v>-2000</v>
      </c>
      <c r="E214" s="9" t="s">
        <v>193</v>
      </c>
      <c r="F214" s="9" t="s">
        <v>194</v>
      </c>
      <c r="G214" s="9" t="s">
        <v>183</v>
      </c>
      <c r="H214" s="8">
        <v>46082</v>
      </c>
      <c r="I214" s="8">
        <v>46083</v>
      </c>
      <c r="J214" s="219" t="s">
        <v>23881</v>
      </c>
      <c r="K214" s="205" t="s">
        <v>196</v>
      </c>
      <c r="M214" s="9" t="s">
        <v>18584</v>
      </c>
      <c r="N214" s="215">
        <v>46099.860003993097</v>
      </c>
      <c r="O214" s="8">
        <v>46099</v>
      </c>
    </row>
    <row r="215" spans="1:15" x14ac:dyDescent="0.25">
      <c r="A215" s="8">
        <v>46087</v>
      </c>
      <c r="B215" s="9" t="s">
        <v>791</v>
      </c>
      <c r="D215" s="3">
        <v>2297</v>
      </c>
      <c r="E215" s="9" t="s">
        <v>521</v>
      </c>
      <c r="F215" s="9" t="s">
        <v>522</v>
      </c>
      <c r="G215" s="9" t="s">
        <v>183</v>
      </c>
      <c r="H215" s="8">
        <v>46082</v>
      </c>
      <c r="I215" s="8">
        <v>46083</v>
      </c>
      <c r="J215" s="219" t="s">
        <v>23882</v>
      </c>
      <c r="K215" s="205" t="s">
        <v>524</v>
      </c>
      <c r="M215" s="9" t="s">
        <v>794</v>
      </c>
      <c r="N215" s="215">
        <v>46099.860003993097</v>
      </c>
      <c r="O215" s="8"/>
    </row>
    <row r="216" spans="1:15" x14ac:dyDescent="0.25">
      <c r="A216" s="8">
        <v>46087</v>
      </c>
      <c r="B216" s="9" t="s">
        <v>18582</v>
      </c>
      <c r="C216" s="9" t="s">
        <v>180</v>
      </c>
      <c r="D216" s="3">
        <v>-2297</v>
      </c>
      <c r="E216" s="9" t="s">
        <v>521</v>
      </c>
      <c r="F216" s="9" t="s">
        <v>522</v>
      </c>
      <c r="G216" s="9" t="s">
        <v>183</v>
      </c>
      <c r="H216" s="8">
        <v>46082</v>
      </c>
      <c r="I216" s="8">
        <v>46083</v>
      </c>
      <c r="J216" s="219" t="s">
        <v>23883</v>
      </c>
      <c r="K216" s="205" t="s">
        <v>524</v>
      </c>
      <c r="M216" s="9" t="s">
        <v>18584</v>
      </c>
      <c r="N216" s="215">
        <v>46099.860003993097</v>
      </c>
      <c r="O216" s="8">
        <v>46099</v>
      </c>
    </row>
    <row r="217" spans="1:15" x14ac:dyDescent="0.25">
      <c r="A217" s="8">
        <v>46086</v>
      </c>
      <c r="B217" s="9" t="s">
        <v>23884</v>
      </c>
      <c r="C217" s="9" t="s">
        <v>131</v>
      </c>
      <c r="D217" s="3">
        <v>-63.96</v>
      </c>
      <c r="E217" s="9" t="s">
        <v>7746</v>
      </c>
      <c r="F217" s="9" t="s">
        <v>133</v>
      </c>
      <c r="G217" s="9" t="s">
        <v>134</v>
      </c>
      <c r="H217" s="8">
        <v>46082</v>
      </c>
      <c r="I217" s="8">
        <v>46083</v>
      </c>
      <c r="J217" s="219" t="s">
        <v>23885</v>
      </c>
      <c r="K217" s="205" t="s">
        <v>136</v>
      </c>
      <c r="M217" s="9" t="s">
        <v>23886</v>
      </c>
      <c r="N217" s="215">
        <v>46099.860003993097</v>
      </c>
      <c r="O217" s="8">
        <v>46099</v>
      </c>
    </row>
    <row r="218" spans="1:15" x14ac:dyDescent="0.25">
      <c r="A218" s="8">
        <v>46086</v>
      </c>
      <c r="B218" s="9" t="s">
        <v>23887</v>
      </c>
      <c r="C218" s="9" t="s">
        <v>131</v>
      </c>
      <c r="D218" s="3">
        <v>-47.56</v>
      </c>
      <c r="E218" s="9" t="s">
        <v>7746</v>
      </c>
      <c r="F218" s="9" t="s">
        <v>133</v>
      </c>
      <c r="G218" s="9" t="s">
        <v>134</v>
      </c>
      <c r="H218" s="8">
        <v>46082</v>
      </c>
      <c r="I218" s="8">
        <v>46083</v>
      </c>
      <c r="J218" s="219" t="s">
        <v>23888</v>
      </c>
      <c r="K218" s="205" t="s">
        <v>136</v>
      </c>
      <c r="M218" s="9" t="s">
        <v>23889</v>
      </c>
      <c r="N218" s="215">
        <v>46099.860003993097</v>
      </c>
      <c r="O218" s="8">
        <v>46099</v>
      </c>
    </row>
    <row r="219" spans="1:15" x14ac:dyDescent="0.25">
      <c r="A219" s="8">
        <v>46086</v>
      </c>
      <c r="B219" s="9" t="s">
        <v>18865</v>
      </c>
      <c r="C219" s="9" t="s">
        <v>245</v>
      </c>
      <c r="D219" s="3">
        <v>1185.8900000000001</v>
      </c>
      <c r="E219" s="9" t="s">
        <v>181</v>
      </c>
      <c r="F219" s="9" t="s">
        <v>182</v>
      </c>
      <c r="G219" s="9" t="s">
        <v>183</v>
      </c>
      <c r="H219" s="8">
        <v>46082</v>
      </c>
      <c r="I219" s="8">
        <v>46083</v>
      </c>
      <c r="J219" s="219" t="s">
        <v>23890</v>
      </c>
      <c r="K219" s="205" t="s">
        <v>185</v>
      </c>
      <c r="M219" s="9" t="s">
        <v>18867</v>
      </c>
      <c r="N219" s="215">
        <v>46099.860003993097</v>
      </c>
      <c r="O219" s="8">
        <v>46099</v>
      </c>
    </row>
    <row r="220" spans="1:15" x14ac:dyDescent="0.25">
      <c r="A220" s="8">
        <v>46086</v>
      </c>
      <c r="B220" s="9" t="s">
        <v>19609</v>
      </c>
      <c r="D220" s="3">
        <v>-1185.8900000000001</v>
      </c>
      <c r="E220" s="9" t="s">
        <v>181</v>
      </c>
      <c r="F220" s="9" t="s">
        <v>182</v>
      </c>
      <c r="G220" s="9" t="s">
        <v>183</v>
      </c>
      <c r="H220" s="8">
        <v>46082</v>
      </c>
      <c r="I220" s="8">
        <v>46083</v>
      </c>
      <c r="J220" s="219" t="s">
        <v>23891</v>
      </c>
      <c r="K220" s="205" t="s">
        <v>185</v>
      </c>
      <c r="M220" s="9" t="s">
        <v>19611</v>
      </c>
      <c r="N220" s="215">
        <v>46099.860003993097</v>
      </c>
      <c r="O220" s="8"/>
    </row>
    <row r="221" spans="1:15" x14ac:dyDescent="0.25">
      <c r="A221" s="8">
        <v>46086</v>
      </c>
      <c r="B221" s="9" t="s">
        <v>14093</v>
      </c>
      <c r="D221" s="3">
        <v>-2440</v>
      </c>
      <c r="E221" s="9" t="s">
        <v>193</v>
      </c>
      <c r="F221" s="9" t="s">
        <v>194</v>
      </c>
      <c r="G221" s="9" t="s">
        <v>183</v>
      </c>
      <c r="H221" s="8">
        <v>46082</v>
      </c>
      <c r="I221" s="8">
        <v>46083</v>
      </c>
      <c r="J221" s="219" t="s">
        <v>23892</v>
      </c>
      <c r="K221" s="205" t="s">
        <v>196</v>
      </c>
      <c r="M221" s="9" t="s">
        <v>14095</v>
      </c>
      <c r="N221" s="215">
        <v>46099.860003993097</v>
      </c>
      <c r="O221" s="8"/>
    </row>
    <row r="222" spans="1:15" x14ac:dyDescent="0.25">
      <c r="A222" s="8">
        <v>46086</v>
      </c>
      <c r="B222" s="9" t="s">
        <v>18613</v>
      </c>
      <c r="C222" s="9" t="s">
        <v>180</v>
      </c>
      <c r="D222" s="3">
        <v>2440</v>
      </c>
      <c r="E222" s="9" t="s">
        <v>193</v>
      </c>
      <c r="F222" s="9" t="s">
        <v>194</v>
      </c>
      <c r="G222" s="9" t="s">
        <v>183</v>
      </c>
      <c r="H222" s="8">
        <v>46082</v>
      </c>
      <c r="I222" s="8">
        <v>46083</v>
      </c>
      <c r="J222" s="219" t="s">
        <v>23893</v>
      </c>
      <c r="K222" s="205" t="s">
        <v>196</v>
      </c>
      <c r="M222" s="9" t="s">
        <v>18615</v>
      </c>
      <c r="N222" s="215">
        <v>46099.860003993097</v>
      </c>
      <c r="O222" s="8">
        <v>46099</v>
      </c>
    </row>
    <row r="223" spans="1:15" x14ac:dyDescent="0.25">
      <c r="A223" s="8">
        <v>46086</v>
      </c>
      <c r="B223" s="9" t="s">
        <v>18865</v>
      </c>
      <c r="C223" s="9" t="s">
        <v>245</v>
      </c>
      <c r="D223" s="3">
        <v>936.02</v>
      </c>
      <c r="E223" s="9" t="s">
        <v>253</v>
      </c>
      <c r="F223" s="9" t="s">
        <v>254</v>
      </c>
      <c r="G223" s="9" t="s">
        <v>183</v>
      </c>
      <c r="H223" s="8">
        <v>46082</v>
      </c>
      <c r="I223" s="8">
        <v>46083</v>
      </c>
      <c r="J223" s="219" t="s">
        <v>23894</v>
      </c>
      <c r="K223" s="205" t="s">
        <v>256</v>
      </c>
      <c r="M223" s="9" t="s">
        <v>18867</v>
      </c>
      <c r="N223" s="215">
        <v>46099.860003993097</v>
      </c>
      <c r="O223" s="8">
        <v>46099</v>
      </c>
    </row>
    <row r="224" spans="1:15" x14ac:dyDescent="0.25">
      <c r="A224" s="8">
        <v>46086</v>
      </c>
      <c r="B224" s="9" t="s">
        <v>19609</v>
      </c>
      <c r="D224" s="3">
        <v>-936.02</v>
      </c>
      <c r="E224" s="9" t="s">
        <v>253</v>
      </c>
      <c r="F224" s="9" t="s">
        <v>254</v>
      </c>
      <c r="G224" s="9" t="s">
        <v>183</v>
      </c>
      <c r="H224" s="8">
        <v>46082</v>
      </c>
      <c r="I224" s="8">
        <v>46083</v>
      </c>
      <c r="J224" s="219" t="s">
        <v>23895</v>
      </c>
      <c r="K224" s="205" t="s">
        <v>256</v>
      </c>
      <c r="M224" s="9" t="s">
        <v>19611</v>
      </c>
      <c r="N224" s="215">
        <v>46099.860003993097</v>
      </c>
      <c r="O224" s="8"/>
    </row>
    <row r="225" spans="1:15" x14ac:dyDescent="0.25">
      <c r="A225" s="8">
        <v>46086</v>
      </c>
      <c r="B225" s="9" t="s">
        <v>14926</v>
      </c>
      <c r="C225" s="9" t="s">
        <v>2006</v>
      </c>
      <c r="D225" s="3">
        <v>-2681.87</v>
      </c>
      <c r="E225" s="9" t="s">
        <v>331</v>
      </c>
      <c r="F225" s="9" t="s">
        <v>332</v>
      </c>
      <c r="G225" s="9" t="s">
        <v>183</v>
      </c>
      <c r="H225" s="8">
        <v>46082</v>
      </c>
      <c r="I225" s="8">
        <v>46083</v>
      </c>
      <c r="J225" s="219" t="s">
        <v>23896</v>
      </c>
      <c r="K225" s="205" t="s">
        <v>334</v>
      </c>
      <c r="M225" s="9" t="s">
        <v>14928</v>
      </c>
      <c r="N225" s="215">
        <v>46099.860003993097</v>
      </c>
      <c r="O225" s="8">
        <v>46099</v>
      </c>
    </row>
    <row r="226" spans="1:15" x14ac:dyDescent="0.25">
      <c r="A226" s="8">
        <v>46086</v>
      </c>
      <c r="B226" s="9" t="s">
        <v>18707</v>
      </c>
      <c r="C226" s="9" t="s">
        <v>180</v>
      </c>
      <c r="D226" s="3">
        <v>2681.87</v>
      </c>
      <c r="E226" s="9" t="s">
        <v>331</v>
      </c>
      <c r="F226" s="9" t="s">
        <v>332</v>
      </c>
      <c r="G226" s="9" t="s">
        <v>183</v>
      </c>
      <c r="H226" s="8">
        <v>46082</v>
      </c>
      <c r="I226" s="8">
        <v>46083</v>
      </c>
      <c r="J226" s="219" t="s">
        <v>23897</v>
      </c>
      <c r="K226" s="205" t="s">
        <v>334</v>
      </c>
      <c r="M226" s="9" t="s">
        <v>18709</v>
      </c>
      <c r="N226" s="215">
        <v>46099.860003993097</v>
      </c>
      <c r="O226" s="8">
        <v>46099</v>
      </c>
    </row>
    <row r="227" spans="1:15" x14ac:dyDescent="0.25">
      <c r="A227" s="8">
        <v>46085</v>
      </c>
      <c r="B227" s="9" t="s">
        <v>23898</v>
      </c>
      <c r="C227" s="9" t="s">
        <v>245</v>
      </c>
      <c r="D227" s="3">
        <v>95.75</v>
      </c>
      <c r="E227" s="9" t="s">
        <v>181</v>
      </c>
      <c r="F227" s="9" t="s">
        <v>182</v>
      </c>
      <c r="G227" s="9" t="s">
        <v>183</v>
      </c>
      <c r="H227" s="8">
        <v>46082</v>
      </c>
      <c r="I227" s="8">
        <v>46083</v>
      </c>
      <c r="J227" s="219" t="s">
        <v>23899</v>
      </c>
      <c r="K227" s="205" t="s">
        <v>185</v>
      </c>
      <c r="M227" s="9" t="s">
        <v>23900</v>
      </c>
      <c r="N227" s="215">
        <v>46099.860003993097</v>
      </c>
      <c r="O227" s="8">
        <v>46099</v>
      </c>
    </row>
    <row r="228" spans="1:15" x14ac:dyDescent="0.25">
      <c r="A228" s="8">
        <v>46085</v>
      </c>
      <c r="B228" s="9" t="s">
        <v>23901</v>
      </c>
      <c r="D228" s="3">
        <v>-14.36</v>
      </c>
      <c r="E228" s="9" t="s">
        <v>181</v>
      </c>
      <c r="F228" s="9" t="s">
        <v>182</v>
      </c>
      <c r="G228" s="9" t="s">
        <v>183</v>
      </c>
      <c r="H228" s="8">
        <v>46082</v>
      </c>
      <c r="I228" s="8">
        <v>46083</v>
      </c>
      <c r="J228" s="219" t="s">
        <v>23902</v>
      </c>
      <c r="K228" s="205" t="s">
        <v>185</v>
      </c>
      <c r="M228" s="9" t="s">
        <v>23903</v>
      </c>
      <c r="N228" s="215">
        <v>46099.860003993097</v>
      </c>
      <c r="O228" s="8"/>
    </row>
    <row r="229" spans="1:15" x14ac:dyDescent="0.25">
      <c r="A229" s="8">
        <v>46085</v>
      </c>
      <c r="B229" s="9" t="s">
        <v>23904</v>
      </c>
      <c r="C229" s="9" t="s">
        <v>245</v>
      </c>
      <c r="D229" s="3">
        <v>58.6</v>
      </c>
      <c r="E229" s="9" t="s">
        <v>181</v>
      </c>
      <c r="F229" s="9" t="s">
        <v>182</v>
      </c>
      <c r="G229" s="9" t="s">
        <v>183</v>
      </c>
      <c r="H229" s="8">
        <v>46082</v>
      </c>
      <c r="I229" s="8">
        <v>46083</v>
      </c>
      <c r="J229" s="219" t="s">
        <v>23905</v>
      </c>
      <c r="K229" s="205" t="s">
        <v>185</v>
      </c>
      <c r="M229" s="9" t="s">
        <v>23906</v>
      </c>
      <c r="N229" s="215">
        <v>46099.860003993097</v>
      </c>
      <c r="O229" s="8">
        <v>46099</v>
      </c>
    </row>
    <row r="230" spans="1:15" x14ac:dyDescent="0.25">
      <c r="A230" s="8">
        <v>46085</v>
      </c>
      <c r="B230" s="9" t="s">
        <v>23907</v>
      </c>
      <c r="D230" s="3">
        <v>-8.7899999999999991</v>
      </c>
      <c r="E230" s="9" t="s">
        <v>181</v>
      </c>
      <c r="F230" s="9" t="s">
        <v>182</v>
      </c>
      <c r="G230" s="9" t="s">
        <v>183</v>
      </c>
      <c r="H230" s="8">
        <v>46082</v>
      </c>
      <c r="I230" s="8">
        <v>46083</v>
      </c>
      <c r="J230" s="219" t="s">
        <v>23908</v>
      </c>
      <c r="K230" s="205" t="s">
        <v>185</v>
      </c>
      <c r="M230" s="9" t="s">
        <v>23909</v>
      </c>
      <c r="N230" s="215">
        <v>46099.860003993097</v>
      </c>
      <c r="O230" s="8"/>
    </row>
    <row r="231" spans="1:15" x14ac:dyDescent="0.25">
      <c r="A231" s="8">
        <v>46085</v>
      </c>
      <c r="B231" s="9" t="s">
        <v>23910</v>
      </c>
      <c r="D231" s="3">
        <v>-81.39</v>
      </c>
      <c r="E231" s="9" t="s">
        <v>181</v>
      </c>
      <c r="F231" s="9" t="s">
        <v>182</v>
      </c>
      <c r="G231" s="9" t="s">
        <v>183</v>
      </c>
      <c r="H231" s="8">
        <v>46082</v>
      </c>
      <c r="I231" s="8">
        <v>46083</v>
      </c>
      <c r="J231" s="219" t="s">
        <v>23911</v>
      </c>
      <c r="K231" s="205" t="s">
        <v>185</v>
      </c>
      <c r="M231" s="9" t="s">
        <v>23912</v>
      </c>
      <c r="N231" s="215">
        <v>46099.860003993097</v>
      </c>
      <c r="O231" s="8"/>
    </row>
    <row r="232" spans="1:15" x14ac:dyDescent="0.25">
      <c r="A232" s="8">
        <v>46085</v>
      </c>
      <c r="B232" s="9" t="s">
        <v>23913</v>
      </c>
      <c r="D232" s="3">
        <v>-49.81</v>
      </c>
      <c r="E232" s="9" t="s">
        <v>181</v>
      </c>
      <c r="F232" s="9" t="s">
        <v>182</v>
      </c>
      <c r="G232" s="9" t="s">
        <v>183</v>
      </c>
      <c r="H232" s="8">
        <v>46082</v>
      </c>
      <c r="I232" s="8">
        <v>46083</v>
      </c>
      <c r="J232" s="219" t="s">
        <v>23914</v>
      </c>
      <c r="K232" s="205" t="s">
        <v>185</v>
      </c>
      <c r="M232" s="9" t="s">
        <v>23915</v>
      </c>
      <c r="N232" s="215">
        <v>46099.860003993097</v>
      </c>
      <c r="O232" s="8"/>
    </row>
    <row r="233" spans="1:15" x14ac:dyDescent="0.25">
      <c r="A233" s="8">
        <v>46085</v>
      </c>
      <c r="B233" s="9" t="s">
        <v>23916</v>
      </c>
      <c r="D233" s="3">
        <v>-275.48</v>
      </c>
      <c r="E233" s="9" t="s">
        <v>193</v>
      </c>
      <c r="F233" s="9" t="s">
        <v>194</v>
      </c>
      <c r="G233" s="9" t="s">
        <v>183</v>
      </c>
      <c r="H233" s="8">
        <v>46082</v>
      </c>
      <c r="I233" s="8">
        <v>46083</v>
      </c>
      <c r="J233" s="219" t="s">
        <v>23917</v>
      </c>
      <c r="K233" s="205" t="s">
        <v>196</v>
      </c>
      <c r="M233" s="9" t="s">
        <v>23918</v>
      </c>
      <c r="N233" s="215">
        <v>46099.860003993097</v>
      </c>
      <c r="O233" s="8"/>
    </row>
    <row r="234" spans="1:15" x14ac:dyDescent="0.25">
      <c r="A234" s="8">
        <v>46085</v>
      </c>
      <c r="B234" s="9" t="s">
        <v>18613</v>
      </c>
      <c r="C234" s="9" t="s">
        <v>180</v>
      </c>
      <c r="D234" s="3">
        <v>275.48</v>
      </c>
      <c r="E234" s="9" t="s">
        <v>193</v>
      </c>
      <c r="F234" s="9" t="s">
        <v>194</v>
      </c>
      <c r="G234" s="9" t="s">
        <v>183</v>
      </c>
      <c r="H234" s="8">
        <v>46082</v>
      </c>
      <c r="I234" s="8">
        <v>46083</v>
      </c>
      <c r="J234" s="219" t="s">
        <v>23919</v>
      </c>
      <c r="K234" s="205" t="s">
        <v>196</v>
      </c>
      <c r="M234" s="9" t="s">
        <v>18615</v>
      </c>
      <c r="N234" s="215">
        <v>46099.860003993097</v>
      </c>
      <c r="O234" s="8">
        <v>46099</v>
      </c>
    </row>
    <row r="235" spans="1:15" x14ac:dyDescent="0.25">
      <c r="A235" s="8">
        <v>46084</v>
      </c>
      <c r="B235" s="9" t="s">
        <v>23920</v>
      </c>
      <c r="C235" s="9" t="s">
        <v>131</v>
      </c>
      <c r="D235" s="3">
        <v>-50.76</v>
      </c>
      <c r="E235" s="9" t="s">
        <v>7746</v>
      </c>
      <c r="F235" s="9" t="s">
        <v>133</v>
      </c>
      <c r="G235" s="9" t="s">
        <v>134</v>
      </c>
      <c r="H235" s="8">
        <v>46082</v>
      </c>
      <c r="I235" s="8">
        <v>46083</v>
      </c>
      <c r="J235" s="219" t="s">
        <v>23921</v>
      </c>
      <c r="K235" s="205" t="s">
        <v>136</v>
      </c>
      <c r="M235" s="9" t="s">
        <v>23922</v>
      </c>
      <c r="N235" s="215">
        <v>46099.860003993097</v>
      </c>
      <c r="O235" s="8">
        <v>46099</v>
      </c>
    </row>
    <row r="236" spans="1:15" x14ac:dyDescent="0.25">
      <c r="A236" s="8">
        <v>46084</v>
      </c>
      <c r="B236" s="9" t="s">
        <v>23923</v>
      </c>
      <c r="D236" s="3">
        <v>-3801.95</v>
      </c>
      <c r="E236" s="9" t="s">
        <v>193</v>
      </c>
      <c r="F236" s="9" t="s">
        <v>194</v>
      </c>
      <c r="G236" s="9" t="s">
        <v>183</v>
      </c>
      <c r="H236" s="8">
        <v>46082</v>
      </c>
      <c r="I236" s="8">
        <v>46083</v>
      </c>
      <c r="J236" s="219" t="s">
        <v>23924</v>
      </c>
      <c r="K236" s="205" t="s">
        <v>196</v>
      </c>
      <c r="M236" s="9" t="s">
        <v>23925</v>
      </c>
      <c r="N236" s="215">
        <v>46099.860003993097</v>
      </c>
      <c r="O236" s="8"/>
    </row>
    <row r="237" spans="1:15" x14ac:dyDescent="0.25">
      <c r="A237" s="8">
        <v>46084</v>
      </c>
      <c r="B237" s="9" t="s">
        <v>23926</v>
      </c>
      <c r="C237" s="9" t="s">
        <v>20467</v>
      </c>
      <c r="D237" s="3">
        <v>-45</v>
      </c>
      <c r="E237" s="9" t="s">
        <v>193</v>
      </c>
      <c r="F237" s="9" t="s">
        <v>194</v>
      </c>
      <c r="G237" s="9" t="s">
        <v>183</v>
      </c>
      <c r="H237" s="8">
        <v>46082</v>
      </c>
      <c r="I237" s="8">
        <v>46083</v>
      </c>
      <c r="J237" s="219" t="s">
        <v>23927</v>
      </c>
      <c r="K237" s="205" t="s">
        <v>196</v>
      </c>
      <c r="M237" s="9" t="s">
        <v>23926</v>
      </c>
      <c r="N237" s="215">
        <v>46099.860003993097</v>
      </c>
      <c r="O237" s="8">
        <v>46099</v>
      </c>
    </row>
    <row r="238" spans="1:15" x14ac:dyDescent="0.25">
      <c r="A238" s="8">
        <v>46084</v>
      </c>
      <c r="B238" s="9" t="s">
        <v>23928</v>
      </c>
      <c r="C238" s="9" t="s">
        <v>20467</v>
      </c>
      <c r="D238" s="3">
        <v>-18</v>
      </c>
      <c r="E238" s="9" t="s">
        <v>193</v>
      </c>
      <c r="F238" s="9" t="s">
        <v>194</v>
      </c>
      <c r="G238" s="9" t="s">
        <v>183</v>
      </c>
      <c r="H238" s="8">
        <v>46082</v>
      </c>
      <c r="I238" s="8">
        <v>46083</v>
      </c>
      <c r="J238" s="219" t="s">
        <v>23929</v>
      </c>
      <c r="K238" s="205" t="s">
        <v>196</v>
      </c>
      <c r="M238" s="9" t="s">
        <v>23928</v>
      </c>
      <c r="N238" s="215">
        <v>46099.860003993097</v>
      </c>
      <c r="O238" s="8">
        <v>46099</v>
      </c>
    </row>
    <row r="239" spans="1:15" x14ac:dyDescent="0.25">
      <c r="A239" s="8">
        <v>46084</v>
      </c>
      <c r="B239" s="9" t="s">
        <v>18613</v>
      </c>
      <c r="C239" s="9" t="s">
        <v>180</v>
      </c>
      <c r="D239" s="3">
        <v>3864.95</v>
      </c>
      <c r="E239" s="9" t="s">
        <v>193</v>
      </c>
      <c r="F239" s="9" t="s">
        <v>194</v>
      </c>
      <c r="G239" s="9" t="s">
        <v>183</v>
      </c>
      <c r="H239" s="8">
        <v>46082</v>
      </c>
      <c r="I239" s="8">
        <v>46083</v>
      </c>
      <c r="J239" s="219" t="s">
        <v>23930</v>
      </c>
      <c r="K239" s="205" t="s">
        <v>196</v>
      </c>
      <c r="M239" s="9" t="s">
        <v>18615</v>
      </c>
      <c r="N239" s="215">
        <v>46099.860003993097</v>
      </c>
      <c r="O239" s="8">
        <v>46099</v>
      </c>
    </row>
    <row r="240" spans="1:15" x14ac:dyDescent="0.25">
      <c r="A240" s="8">
        <v>46083</v>
      </c>
      <c r="B240" s="9" t="s">
        <v>23931</v>
      </c>
      <c r="C240" s="9" t="s">
        <v>131</v>
      </c>
      <c r="D240" s="3">
        <v>-56.15</v>
      </c>
      <c r="E240" s="9" t="s">
        <v>7746</v>
      </c>
      <c r="F240" s="9" t="s">
        <v>133</v>
      </c>
      <c r="G240" s="9" t="s">
        <v>134</v>
      </c>
      <c r="H240" s="8">
        <v>46082</v>
      </c>
      <c r="I240" s="8">
        <v>46083</v>
      </c>
      <c r="J240" s="219" t="s">
        <v>23932</v>
      </c>
      <c r="K240" s="205" t="s">
        <v>136</v>
      </c>
      <c r="M240" s="9" t="s">
        <v>23933</v>
      </c>
      <c r="N240" s="215">
        <v>46099.860003993097</v>
      </c>
      <c r="O240" s="8">
        <v>46099</v>
      </c>
    </row>
    <row r="241" spans="1:15" x14ac:dyDescent="0.25">
      <c r="A241" s="8">
        <v>46083</v>
      </c>
      <c r="B241" s="9" t="s">
        <v>19673</v>
      </c>
      <c r="C241" s="9" t="s">
        <v>245</v>
      </c>
      <c r="D241" s="3">
        <v>44.69</v>
      </c>
      <c r="E241" s="9" t="s">
        <v>181</v>
      </c>
      <c r="F241" s="9" t="s">
        <v>182</v>
      </c>
      <c r="G241" s="9" t="s">
        <v>183</v>
      </c>
      <c r="H241" s="8">
        <v>46082</v>
      </c>
      <c r="I241" s="8">
        <v>46083</v>
      </c>
      <c r="J241" s="219" t="s">
        <v>23934</v>
      </c>
      <c r="K241" s="205" t="s">
        <v>185</v>
      </c>
      <c r="M241" s="9" t="s">
        <v>19675</v>
      </c>
      <c r="N241" s="215">
        <v>46099.860003993097</v>
      </c>
      <c r="O241" s="8">
        <v>46099</v>
      </c>
    </row>
    <row r="242" spans="1:15" x14ac:dyDescent="0.25">
      <c r="A242" s="8">
        <v>46083</v>
      </c>
      <c r="B242" s="9" t="s">
        <v>19676</v>
      </c>
      <c r="D242" s="3">
        <v>-44.69</v>
      </c>
      <c r="E242" s="9" t="s">
        <v>181</v>
      </c>
      <c r="F242" s="9" t="s">
        <v>182</v>
      </c>
      <c r="G242" s="9" t="s">
        <v>183</v>
      </c>
      <c r="H242" s="8">
        <v>46082</v>
      </c>
      <c r="I242" s="8">
        <v>46083</v>
      </c>
      <c r="J242" s="219" t="s">
        <v>23935</v>
      </c>
      <c r="K242" s="205" t="s">
        <v>185</v>
      </c>
      <c r="M242" s="9" t="s">
        <v>19678</v>
      </c>
      <c r="N242" s="215">
        <v>46099.860003993097</v>
      </c>
      <c r="O242" s="8"/>
    </row>
    <row r="243" spans="1:15" x14ac:dyDescent="0.25">
      <c r="A243" s="8">
        <v>46083</v>
      </c>
      <c r="B243" s="9" t="s">
        <v>23936</v>
      </c>
      <c r="C243" s="9" t="s">
        <v>245</v>
      </c>
      <c r="D243" s="3">
        <v>26.67</v>
      </c>
      <c r="E243" s="9" t="s">
        <v>181</v>
      </c>
      <c r="F243" s="9" t="s">
        <v>182</v>
      </c>
      <c r="G243" s="9" t="s">
        <v>183</v>
      </c>
      <c r="H243" s="8">
        <v>46082</v>
      </c>
      <c r="I243" s="8">
        <v>46083</v>
      </c>
      <c r="J243" s="219" t="s">
        <v>23937</v>
      </c>
      <c r="K243" s="205" t="s">
        <v>185</v>
      </c>
      <c r="M243" s="9" t="s">
        <v>23938</v>
      </c>
      <c r="N243" s="215">
        <v>46099.860003993097</v>
      </c>
      <c r="O243" s="8">
        <v>46099</v>
      </c>
    </row>
    <row r="244" spans="1:15" x14ac:dyDescent="0.25">
      <c r="A244" s="8">
        <v>46083</v>
      </c>
      <c r="B244" s="9" t="s">
        <v>23939</v>
      </c>
      <c r="D244" s="3">
        <v>-26.67</v>
      </c>
      <c r="E244" s="9" t="s">
        <v>181</v>
      </c>
      <c r="F244" s="9" t="s">
        <v>182</v>
      </c>
      <c r="G244" s="9" t="s">
        <v>183</v>
      </c>
      <c r="H244" s="8">
        <v>46082</v>
      </c>
      <c r="I244" s="8">
        <v>46083</v>
      </c>
      <c r="J244" s="219" t="s">
        <v>23940</v>
      </c>
      <c r="K244" s="205" t="s">
        <v>185</v>
      </c>
      <c r="M244" s="9" t="s">
        <v>23941</v>
      </c>
      <c r="N244" s="215">
        <v>46099.860003993097</v>
      </c>
      <c r="O244" s="8"/>
    </row>
    <row r="245" spans="1:15" x14ac:dyDescent="0.25">
      <c r="A245" s="8">
        <v>46083</v>
      </c>
      <c r="B245" s="9" t="s">
        <v>191</v>
      </c>
      <c r="C245" s="9" t="s">
        <v>20491</v>
      </c>
      <c r="D245" s="3">
        <v>-1679.48</v>
      </c>
      <c r="E245" s="9" t="s">
        <v>193</v>
      </c>
      <c r="F245" s="9" t="s">
        <v>194</v>
      </c>
      <c r="G245" s="9" t="s">
        <v>183</v>
      </c>
      <c r="H245" s="8">
        <v>46082</v>
      </c>
      <c r="I245" s="8">
        <v>46083</v>
      </c>
      <c r="J245" s="219" t="s">
        <v>23942</v>
      </c>
      <c r="K245" s="205" t="s">
        <v>196</v>
      </c>
      <c r="M245" s="9" t="s">
        <v>197</v>
      </c>
      <c r="N245" s="215">
        <v>46099.860003993097</v>
      </c>
      <c r="O245" s="8">
        <v>46099</v>
      </c>
    </row>
    <row r="246" spans="1:15" x14ac:dyDescent="0.25">
      <c r="A246" s="8">
        <v>46083</v>
      </c>
      <c r="B246" s="9" t="s">
        <v>18613</v>
      </c>
      <c r="C246" s="9" t="s">
        <v>180</v>
      </c>
      <c r="D246" s="3">
        <v>1679.48</v>
      </c>
      <c r="E246" s="9" t="s">
        <v>193</v>
      </c>
      <c r="F246" s="9" t="s">
        <v>194</v>
      </c>
      <c r="G246" s="9" t="s">
        <v>183</v>
      </c>
      <c r="H246" s="8">
        <v>46082</v>
      </c>
      <c r="I246" s="8">
        <v>46083</v>
      </c>
      <c r="J246" s="219" t="s">
        <v>23943</v>
      </c>
      <c r="K246" s="205" t="s">
        <v>196</v>
      </c>
      <c r="M246" s="9" t="s">
        <v>18615</v>
      </c>
      <c r="N246" s="215">
        <v>46099.860003993097</v>
      </c>
      <c r="O246" s="8">
        <v>46099</v>
      </c>
    </row>
    <row r="247" spans="1:15" x14ac:dyDescent="0.25">
      <c r="A247" s="8">
        <v>46083</v>
      </c>
      <c r="B247" s="9" t="s">
        <v>8960</v>
      </c>
      <c r="C247" s="9" t="s">
        <v>365</v>
      </c>
      <c r="D247" s="3">
        <v>-186.07</v>
      </c>
      <c r="E247" s="9" t="s">
        <v>331</v>
      </c>
      <c r="F247" s="9" t="s">
        <v>332</v>
      </c>
      <c r="G247" s="9" t="s">
        <v>183</v>
      </c>
      <c r="H247" s="8">
        <v>46082</v>
      </c>
      <c r="I247" s="8">
        <v>46083</v>
      </c>
      <c r="J247" s="219" t="s">
        <v>23944</v>
      </c>
      <c r="K247" s="205" t="s">
        <v>334</v>
      </c>
      <c r="M247" s="9" t="s">
        <v>8962</v>
      </c>
      <c r="N247" s="215">
        <v>46099.860003993097</v>
      </c>
      <c r="O247" s="8">
        <v>46099</v>
      </c>
    </row>
    <row r="248" spans="1:15" x14ac:dyDescent="0.25">
      <c r="A248" s="8">
        <v>46083</v>
      </c>
      <c r="B248" s="9" t="s">
        <v>8960</v>
      </c>
      <c r="C248" s="9" t="s">
        <v>365</v>
      </c>
      <c r="D248" s="3">
        <v>-117.01</v>
      </c>
      <c r="E248" s="9" t="s">
        <v>331</v>
      </c>
      <c r="F248" s="9" t="s">
        <v>332</v>
      </c>
      <c r="G248" s="9" t="s">
        <v>183</v>
      </c>
      <c r="H248" s="8">
        <v>46082</v>
      </c>
      <c r="I248" s="8">
        <v>46083</v>
      </c>
      <c r="J248" s="219" t="s">
        <v>23945</v>
      </c>
      <c r="K248" s="205" t="s">
        <v>334</v>
      </c>
      <c r="M248" s="9" t="s">
        <v>8962</v>
      </c>
      <c r="N248" s="215">
        <v>46099.860003993097</v>
      </c>
      <c r="O248" s="8">
        <v>46099</v>
      </c>
    </row>
    <row r="249" spans="1:15" x14ac:dyDescent="0.25">
      <c r="A249" s="8">
        <v>46083</v>
      </c>
      <c r="B249" s="9" t="s">
        <v>18707</v>
      </c>
      <c r="C249" s="9" t="s">
        <v>180</v>
      </c>
      <c r="D249" s="3">
        <v>303.08</v>
      </c>
      <c r="E249" s="9" t="s">
        <v>331</v>
      </c>
      <c r="F249" s="9" t="s">
        <v>332</v>
      </c>
      <c r="G249" s="9" t="s">
        <v>183</v>
      </c>
      <c r="H249" s="8">
        <v>46082</v>
      </c>
      <c r="I249" s="8">
        <v>46083</v>
      </c>
      <c r="J249" s="219" t="s">
        <v>23946</v>
      </c>
      <c r="K249" s="205" t="s">
        <v>334</v>
      </c>
      <c r="M249" s="9" t="s">
        <v>18709</v>
      </c>
      <c r="N249" s="215">
        <v>46099.860003993097</v>
      </c>
      <c r="O249" s="8">
        <v>46099</v>
      </c>
    </row>
    <row r="250" spans="1:15" x14ac:dyDescent="0.25">
      <c r="A250" s="8">
        <v>46082</v>
      </c>
      <c r="B250" s="9" t="s">
        <v>23947</v>
      </c>
      <c r="C250" s="9" t="s">
        <v>124</v>
      </c>
      <c r="D250" s="3">
        <v>-6.62</v>
      </c>
      <c r="E250" s="9" t="s">
        <v>7746</v>
      </c>
      <c r="F250" s="9" t="s">
        <v>133</v>
      </c>
      <c r="G250" s="9" t="s">
        <v>134</v>
      </c>
      <c r="H250" s="8">
        <v>46082</v>
      </c>
      <c r="I250" s="8">
        <v>46076</v>
      </c>
      <c r="J250" s="219" t="s">
        <v>23948</v>
      </c>
      <c r="K250" s="205" t="s">
        <v>136</v>
      </c>
      <c r="M250" s="9" t="s">
        <v>23949</v>
      </c>
      <c r="N250" s="215">
        <v>46099.860003993097</v>
      </c>
      <c r="O250" s="8">
        <v>46099</v>
      </c>
    </row>
    <row r="251" spans="1:15" x14ac:dyDescent="0.25">
      <c r="A251" s="8">
        <v>46080</v>
      </c>
      <c r="B251" s="9" t="s">
        <v>230</v>
      </c>
      <c r="C251" s="9" t="s">
        <v>20454</v>
      </c>
      <c r="D251" s="3">
        <v>1679.48</v>
      </c>
      <c r="E251" s="9" t="s">
        <v>7746</v>
      </c>
      <c r="F251" s="9" t="s">
        <v>133</v>
      </c>
      <c r="G251" s="9" t="s">
        <v>134</v>
      </c>
      <c r="H251" s="8">
        <v>46054</v>
      </c>
      <c r="I251" s="8">
        <v>46076</v>
      </c>
      <c r="J251" s="219" t="s">
        <v>23950</v>
      </c>
      <c r="K251" s="205" t="s">
        <v>136</v>
      </c>
      <c r="M251" s="9" t="s">
        <v>233</v>
      </c>
      <c r="N251" s="215">
        <v>46099.860003993097</v>
      </c>
      <c r="O251" s="8">
        <v>46099</v>
      </c>
    </row>
    <row r="252" spans="1:15" x14ac:dyDescent="0.25">
      <c r="A252" s="8">
        <v>46080</v>
      </c>
      <c r="B252" s="9" t="s">
        <v>19021</v>
      </c>
      <c r="C252" s="9" t="s">
        <v>245</v>
      </c>
      <c r="D252" s="3">
        <v>503.8</v>
      </c>
      <c r="E252" s="9" t="s">
        <v>181</v>
      </c>
      <c r="F252" s="9" t="s">
        <v>182</v>
      </c>
      <c r="G252" s="9" t="s">
        <v>183</v>
      </c>
      <c r="H252" s="8">
        <v>46054</v>
      </c>
      <c r="I252" s="8">
        <v>46076</v>
      </c>
      <c r="J252" s="219" t="s">
        <v>23951</v>
      </c>
      <c r="K252" s="205" t="s">
        <v>185</v>
      </c>
      <c r="M252" s="9" t="s">
        <v>19023</v>
      </c>
      <c r="N252" s="215">
        <v>46099.860003993097</v>
      </c>
      <c r="O252" s="8">
        <v>46099</v>
      </c>
    </row>
    <row r="253" spans="1:15" x14ac:dyDescent="0.25">
      <c r="A253" s="8">
        <v>46080</v>
      </c>
      <c r="B253" s="9" t="s">
        <v>19041</v>
      </c>
      <c r="D253" s="3">
        <v>-503.8</v>
      </c>
      <c r="E253" s="9" t="s">
        <v>181</v>
      </c>
      <c r="F253" s="9" t="s">
        <v>182</v>
      </c>
      <c r="G253" s="9" t="s">
        <v>183</v>
      </c>
      <c r="H253" s="8">
        <v>46054</v>
      </c>
      <c r="I253" s="8">
        <v>46076</v>
      </c>
      <c r="J253" s="219" t="s">
        <v>23952</v>
      </c>
      <c r="K253" s="205" t="s">
        <v>185</v>
      </c>
      <c r="M253" s="9" t="s">
        <v>19043</v>
      </c>
      <c r="N253" s="215">
        <v>46099.860003993097</v>
      </c>
      <c r="O253" s="8"/>
    </row>
    <row r="254" spans="1:15" x14ac:dyDescent="0.25">
      <c r="A254" s="8">
        <v>46080</v>
      </c>
      <c r="B254" s="9" t="s">
        <v>19073</v>
      </c>
      <c r="C254" s="9" t="s">
        <v>1076</v>
      </c>
      <c r="D254" s="3">
        <v>6.62</v>
      </c>
      <c r="E254" s="9" t="s">
        <v>1226</v>
      </c>
      <c r="F254" s="9" t="s">
        <v>1227</v>
      </c>
      <c r="G254" s="9" t="s">
        <v>183</v>
      </c>
      <c r="H254" s="8">
        <v>46054</v>
      </c>
      <c r="I254" s="8">
        <v>46076</v>
      </c>
      <c r="J254" s="219" t="s">
        <v>23953</v>
      </c>
      <c r="K254" s="205" t="s">
        <v>1229</v>
      </c>
      <c r="M254" s="9" t="s">
        <v>19075</v>
      </c>
      <c r="N254" s="215">
        <v>46099.860003993097</v>
      </c>
      <c r="O254" s="8">
        <v>46099</v>
      </c>
    </row>
    <row r="255" spans="1:15" x14ac:dyDescent="0.25">
      <c r="A255" s="8">
        <v>46080</v>
      </c>
      <c r="B255" s="9" t="s">
        <v>19070</v>
      </c>
      <c r="C255" s="9" t="s">
        <v>180</v>
      </c>
      <c r="D255" s="3">
        <v>-6.62</v>
      </c>
      <c r="E255" s="9" t="s">
        <v>1226</v>
      </c>
      <c r="F255" s="9" t="s">
        <v>1227</v>
      </c>
      <c r="G255" s="9" t="s">
        <v>183</v>
      </c>
      <c r="H255" s="8">
        <v>46054</v>
      </c>
      <c r="I255" s="8">
        <v>46076</v>
      </c>
      <c r="J255" s="219" t="s">
        <v>23954</v>
      </c>
      <c r="K255" s="205" t="s">
        <v>1229</v>
      </c>
      <c r="M255" s="9" t="s">
        <v>19072</v>
      </c>
      <c r="N255" s="215">
        <v>46099.860003993097</v>
      </c>
      <c r="O255" s="8">
        <v>46099</v>
      </c>
    </row>
    <row r="256" spans="1:15" x14ac:dyDescent="0.25">
      <c r="A256" s="8">
        <v>46080</v>
      </c>
      <c r="B256" s="9" t="s">
        <v>19080</v>
      </c>
      <c r="C256" s="9" t="s">
        <v>1076</v>
      </c>
      <c r="D256" s="3">
        <v>1.39</v>
      </c>
      <c r="E256" s="9" t="s">
        <v>717</v>
      </c>
      <c r="F256" s="9" t="s">
        <v>718</v>
      </c>
      <c r="G256" s="9" t="s">
        <v>183</v>
      </c>
      <c r="H256" s="8">
        <v>46054</v>
      </c>
      <c r="I256" s="8">
        <v>46076</v>
      </c>
      <c r="J256" s="219" t="s">
        <v>23955</v>
      </c>
      <c r="K256" s="205" t="s">
        <v>720</v>
      </c>
      <c r="M256" s="9" t="s">
        <v>19082</v>
      </c>
      <c r="N256" s="215">
        <v>46099.860003993097</v>
      </c>
      <c r="O256" s="8">
        <v>46099</v>
      </c>
    </row>
    <row r="257" spans="1:15" x14ac:dyDescent="0.25">
      <c r="A257" s="8">
        <v>46080</v>
      </c>
      <c r="B257" s="9" t="s">
        <v>19076</v>
      </c>
      <c r="C257" s="9" t="s">
        <v>1076</v>
      </c>
      <c r="D257" s="3">
        <v>0.05</v>
      </c>
      <c r="E257" s="9" t="s">
        <v>717</v>
      </c>
      <c r="F257" s="9" t="s">
        <v>718</v>
      </c>
      <c r="G257" s="9" t="s">
        <v>183</v>
      </c>
      <c r="H257" s="8">
        <v>46054</v>
      </c>
      <c r="I257" s="8">
        <v>46076</v>
      </c>
      <c r="J257" s="219" t="s">
        <v>23956</v>
      </c>
      <c r="K257" s="205" t="s">
        <v>720</v>
      </c>
      <c r="M257" s="9" t="s">
        <v>19078</v>
      </c>
      <c r="N257" s="215">
        <v>46099.860003993097</v>
      </c>
      <c r="O257" s="8">
        <v>46099</v>
      </c>
    </row>
    <row r="258" spans="1:15" x14ac:dyDescent="0.25">
      <c r="A258" s="8">
        <v>46080</v>
      </c>
      <c r="B258" s="9" t="s">
        <v>18582</v>
      </c>
      <c r="C258" s="9" t="s">
        <v>180</v>
      </c>
      <c r="D258" s="3">
        <v>-1.44</v>
      </c>
      <c r="E258" s="9" t="s">
        <v>717</v>
      </c>
      <c r="F258" s="9" t="s">
        <v>718</v>
      </c>
      <c r="G258" s="9" t="s">
        <v>183</v>
      </c>
      <c r="H258" s="8">
        <v>46054</v>
      </c>
      <c r="I258" s="8">
        <v>46076</v>
      </c>
      <c r="J258" s="219" t="s">
        <v>23957</v>
      </c>
      <c r="K258" s="205" t="s">
        <v>720</v>
      </c>
      <c r="M258" s="9" t="s">
        <v>18584</v>
      </c>
      <c r="N258" s="215">
        <v>46099.860003993097</v>
      </c>
      <c r="O258" s="8">
        <v>46099</v>
      </c>
    </row>
    <row r="259" spans="1:15" x14ac:dyDescent="0.25">
      <c r="A259" s="8">
        <v>46080</v>
      </c>
      <c r="B259" s="9" t="s">
        <v>19021</v>
      </c>
      <c r="C259" s="9" t="s">
        <v>245</v>
      </c>
      <c r="D259" s="3">
        <v>1.87</v>
      </c>
      <c r="E259" s="9" t="s">
        <v>882</v>
      </c>
      <c r="F259" s="9" t="s">
        <v>883</v>
      </c>
      <c r="G259" s="9" t="s">
        <v>183</v>
      </c>
      <c r="H259" s="8">
        <v>46054</v>
      </c>
      <c r="I259" s="8">
        <v>46076</v>
      </c>
      <c r="J259" s="219" t="s">
        <v>23958</v>
      </c>
      <c r="K259" s="205" t="s">
        <v>885</v>
      </c>
      <c r="M259" s="9" t="s">
        <v>19023</v>
      </c>
      <c r="N259" s="215">
        <v>46099.860003993097</v>
      </c>
      <c r="O259" s="8">
        <v>46099</v>
      </c>
    </row>
    <row r="260" spans="1:15" x14ac:dyDescent="0.25">
      <c r="A260" s="8">
        <v>46080</v>
      </c>
      <c r="B260" s="9" t="s">
        <v>19041</v>
      </c>
      <c r="D260" s="3">
        <v>-1.87</v>
      </c>
      <c r="E260" s="9" t="s">
        <v>882</v>
      </c>
      <c r="F260" s="9" t="s">
        <v>883</v>
      </c>
      <c r="G260" s="9" t="s">
        <v>183</v>
      </c>
      <c r="H260" s="8">
        <v>46054</v>
      </c>
      <c r="I260" s="8">
        <v>46076</v>
      </c>
      <c r="J260" s="219" t="s">
        <v>23959</v>
      </c>
      <c r="K260" s="205" t="s">
        <v>885</v>
      </c>
      <c r="M260" s="9" t="s">
        <v>19043</v>
      </c>
      <c r="N260" s="215">
        <v>46099.860003993097</v>
      </c>
      <c r="O260" s="8"/>
    </row>
    <row r="261" spans="1:15" x14ac:dyDescent="0.25">
      <c r="A261" s="8">
        <v>46080</v>
      </c>
      <c r="B261" s="9" t="s">
        <v>19080</v>
      </c>
      <c r="C261" s="9" t="s">
        <v>1076</v>
      </c>
      <c r="D261" s="3">
        <v>10.210000000000001</v>
      </c>
      <c r="E261" s="9" t="s">
        <v>193</v>
      </c>
      <c r="F261" s="9" t="s">
        <v>194</v>
      </c>
      <c r="G261" s="9" t="s">
        <v>183</v>
      </c>
      <c r="H261" s="8">
        <v>46054</v>
      </c>
      <c r="I261" s="8">
        <v>46076</v>
      </c>
      <c r="J261" s="219" t="s">
        <v>23960</v>
      </c>
      <c r="K261" s="205" t="s">
        <v>196</v>
      </c>
      <c r="M261" s="9" t="s">
        <v>19082</v>
      </c>
      <c r="N261" s="215">
        <v>46099.860003993097</v>
      </c>
      <c r="O261" s="8">
        <v>46099</v>
      </c>
    </row>
    <row r="262" spans="1:15" x14ac:dyDescent="0.25">
      <c r="A262" s="8">
        <v>46080</v>
      </c>
      <c r="B262" s="9" t="s">
        <v>19091</v>
      </c>
      <c r="C262" s="9" t="s">
        <v>1076</v>
      </c>
      <c r="D262" s="3">
        <v>0.44</v>
      </c>
      <c r="E262" s="9" t="s">
        <v>193</v>
      </c>
      <c r="F262" s="9" t="s">
        <v>194</v>
      </c>
      <c r="G262" s="9" t="s">
        <v>183</v>
      </c>
      <c r="H262" s="8">
        <v>46054</v>
      </c>
      <c r="I262" s="8">
        <v>46076</v>
      </c>
      <c r="J262" s="219" t="s">
        <v>23961</v>
      </c>
      <c r="K262" s="205" t="s">
        <v>196</v>
      </c>
      <c r="M262" s="9" t="s">
        <v>19093</v>
      </c>
      <c r="N262" s="215">
        <v>46099.860003993097</v>
      </c>
      <c r="O262" s="8">
        <v>46099</v>
      </c>
    </row>
    <row r="263" spans="1:15" x14ac:dyDescent="0.25">
      <c r="A263" s="8">
        <v>46080</v>
      </c>
      <c r="B263" s="9" t="s">
        <v>19087</v>
      </c>
      <c r="C263" s="9" t="s">
        <v>1076</v>
      </c>
      <c r="D263" s="3">
        <v>0.82</v>
      </c>
      <c r="E263" s="9" t="s">
        <v>193</v>
      </c>
      <c r="F263" s="9" t="s">
        <v>194</v>
      </c>
      <c r="G263" s="9" t="s">
        <v>183</v>
      </c>
      <c r="H263" s="8">
        <v>46054</v>
      </c>
      <c r="I263" s="8">
        <v>46076</v>
      </c>
      <c r="J263" s="219" t="s">
        <v>23962</v>
      </c>
      <c r="K263" s="205" t="s">
        <v>196</v>
      </c>
      <c r="M263" s="9" t="s">
        <v>19089</v>
      </c>
      <c r="N263" s="215">
        <v>46099.860003993097</v>
      </c>
      <c r="O263" s="8">
        <v>46099</v>
      </c>
    </row>
    <row r="264" spans="1:15" x14ac:dyDescent="0.25">
      <c r="A264" s="8">
        <v>46080</v>
      </c>
      <c r="B264" s="9" t="s">
        <v>18582</v>
      </c>
      <c r="C264" s="9" t="s">
        <v>180</v>
      </c>
      <c r="D264" s="3">
        <v>-11.47</v>
      </c>
      <c r="E264" s="9" t="s">
        <v>193</v>
      </c>
      <c r="F264" s="9" t="s">
        <v>194</v>
      </c>
      <c r="G264" s="9" t="s">
        <v>183</v>
      </c>
      <c r="H264" s="8">
        <v>46054</v>
      </c>
      <c r="I264" s="8">
        <v>46076</v>
      </c>
      <c r="J264" s="219" t="s">
        <v>23963</v>
      </c>
      <c r="K264" s="205" t="s">
        <v>196</v>
      </c>
      <c r="M264" s="9" t="s">
        <v>18584</v>
      </c>
      <c r="N264" s="215">
        <v>46099.860003993097</v>
      </c>
      <c r="O264" s="8">
        <v>46099</v>
      </c>
    </row>
    <row r="265" spans="1:15" x14ac:dyDescent="0.25">
      <c r="A265" s="8">
        <v>46080</v>
      </c>
      <c r="B265" s="9" t="s">
        <v>19021</v>
      </c>
      <c r="C265" s="9" t="s">
        <v>245</v>
      </c>
      <c r="D265" s="3">
        <v>1.69</v>
      </c>
      <c r="E265" s="9" t="s">
        <v>939</v>
      </c>
      <c r="F265" s="9" t="s">
        <v>940</v>
      </c>
      <c r="G265" s="9" t="s">
        <v>183</v>
      </c>
      <c r="H265" s="8">
        <v>46054</v>
      </c>
      <c r="I265" s="8">
        <v>46076</v>
      </c>
      <c r="J265" s="219" t="s">
        <v>23964</v>
      </c>
      <c r="K265" s="205" t="s">
        <v>942</v>
      </c>
      <c r="M265" s="9" t="s">
        <v>19023</v>
      </c>
      <c r="N265" s="215">
        <v>46099.860003993097</v>
      </c>
      <c r="O265" s="8">
        <v>46099</v>
      </c>
    </row>
    <row r="266" spans="1:15" x14ac:dyDescent="0.25">
      <c r="A266" s="8">
        <v>46080</v>
      </c>
      <c r="B266" s="9" t="s">
        <v>19041</v>
      </c>
      <c r="D266" s="3">
        <v>-1.69</v>
      </c>
      <c r="E266" s="9" t="s">
        <v>939</v>
      </c>
      <c r="F266" s="9" t="s">
        <v>940</v>
      </c>
      <c r="G266" s="9" t="s">
        <v>183</v>
      </c>
      <c r="H266" s="8">
        <v>46054</v>
      </c>
      <c r="I266" s="8">
        <v>46076</v>
      </c>
      <c r="J266" s="219" t="s">
        <v>23965</v>
      </c>
      <c r="K266" s="205" t="s">
        <v>942</v>
      </c>
      <c r="M266" s="9" t="s">
        <v>19043</v>
      </c>
      <c r="N266" s="215">
        <v>46099.860003993097</v>
      </c>
      <c r="O266" s="8"/>
    </row>
    <row r="267" spans="1:15" x14ac:dyDescent="0.25">
      <c r="A267" s="8">
        <v>46080</v>
      </c>
      <c r="B267" s="9" t="s">
        <v>19021</v>
      </c>
      <c r="C267" s="9" t="s">
        <v>245</v>
      </c>
      <c r="D267" s="3">
        <v>0.2</v>
      </c>
      <c r="E267" s="9" t="s">
        <v>253</v>
      </c>
      <c r="F267" s="9" t="s">
        <v>254</v>
      </c>
      <c r="G267" s="9" t="s">
        <v>183</v>
      </c>
      <c r="H267" s="8">
        <v>46054</v>
      </c>
      <c r="I267" s="8">
        <v>46076</v>
      </c>
      <c r="J267" s="219" t="s">
        <v>23966</v>
      </c>
      <c r="K267" s="205" t="s">
        <v>256</v>
      </c>
      <c r="M267" s="9" t="s">
        <v>19023</v>
      </c>
      <c r="N267" s="215">
        <v>46099.860003993097</v>
      </c>
      <c r="O267" s="8">
        <v>46099</v>
      </c>
    </row>
    <row r="268" spans="1:15" x14ac:dyDescent="0.25">
      <c r="A268" s="8">
        <v>46080</v>
      </c>
      <c r="B268" s="9" t="s">
        <v>19041</v>
      </c>
      <c r="D268" s="3">
        <v>-0.2</v>
      </c>
      <c r="E268" s="9" t="s">
        <v>253</v>
      </c>
      <c r="F268" s="9" t="s">
        <v>254</v>
      </c>
      <c r="G268" s="9" t="s">
        <v>183</v>
      </c>
      <c r="H268" s="8">
        <v>46054</v>
      </c>
      <c r="I268" s="8">
        <v>46076</v>
      </c>
      <c r="J268" s="219" t="s">
        <v>23967</v>
      </c>
      <c r="K268" s="205" t="s">
        <v>256</v>
      </c>
      <c r="M268" s="9" t="s">
        <v>19043</v>
      </c>
      <c r="N268" s="215">
        <v>46099.860003993097</v>
      </c>
      <c r="O268" s="8"/>
    </row>
    <row r="269" spans="1:15" x14ac:dyDescent="0.25">
      <c r="A269" s="8">
        <v>46080</v>
      </c>
      <c r="B269" s="9" t="s">
        <v>2098</v>
      </c>
      <c r="C269" s="9" t="s">
        <v>2099</v>
      </c>
      <c r="D269" s="3">
        <v>-2000</v>
      </c>
      <c r="E269" s="9" t="s">
        <v>521</v>
      </c>
      <c r="F269" s="9" t="s">
        <v>522</v>
      </c>
      <c r="G269" s="9" t="s">
        <v>183</v>
      </c>
      <c r="H269" s="8">
        <v>46054</v>
      </c>
      <c r="I269" s="8">
        <v>46076</v>
      </c>
      <c r="J269" s="219" t="s">
        <v>23968</v>
      </c>
      <c r="K269" s="205" t="s">
        <v>524</v>
      </c>
      <c r="M269" s="9" t="s">
        <v>2101</v>
      </c>
      <c r="N269" s="215">
        <v>46099.860003993097</v>
      </c>
      <c r="O269" s="8">
        <v>46099</v>
      </c>
    </row>
    <row r="270" spans="1:15" x14ac:dyDescent="0.25">
      <c r="A270" s="8">
        <v>46080</v>
      </c>
      <c r="B270" s="9" t="s">
        <v>19080</v>
      </c>
      <c r="C270" s="9" t="s">
        <v>1076</v>
      </c>
      <c r="D270" s="3">
        <v>16.96</v>
      </c>
      <c r="E270" s="9" t="s">
        <v>521</v>
      </c>
      <c r="F270" s="9" t="s">
        <v>522</v>
      </c>
      <c r="G270" s="9" t="s">
        <v>183</v>
      </c>
      <c r="H270" s="8">
        <v>46054</v>
      </c>
      <c r="I270" s="8">
        <v>46076</v>
      </c>
      <c r="J270" s="219" t="s">
        <v>23969</v>
      </c>
      <c r="K270" s="205" t="s">
        <v>524</v>
      </c>
      <c r="M270" s="9" t="s">
        <v>19082</v>
      </c>
      <c r="N270" s="215">
        <v>46099.860003993097</v>
      </c>
      <c r="O270" s="8">
        <v>46099</v>
      </c>
    </row>
    <row r="271" spans="1:15" x14ac:dyDescent="0.25">
      <c r="A271" s="8">
        <v>46080</v>
      </c>
      <c r="B271" s="9" t="s">
        <v>18613</v>
      </c>
      <c r="C271" s="9" t="s">
        <v>180</v>
      </c>
      <c r="D271" s="3">
        <v>1983.04</v>
      </c>
      <c r="E271" s="9" t="s">
        <v>521</v>
      </c>
      <c r="F271" s="9" t="s">
        <v>522</v>
      </c>
      <c r="G271" s="9" t="s">
        <v>183</v>
      </c>
      <c r="H271" s="8">
        <v>46054</v>
      </c>
      <c r="I271" s="8">
        <v>46076</v>
      </c>
      <c r="J271" s="219" t="s">
        <v>23970</v>
      </c>
      <c r="K271" s="205" t="s">
        <v>524</v>
      </c>
      <c r="M271" s="9" t="s">
        <v>18615</v>
      </c>
      <c r="N271" s="215">
        <v>46099.860003993097</v>
      </c>
      <c r="O271" s="8">
        <v>46099</v>
      </c>
    </row>
    <row r="272" spans="1:15" x14ac:dyDescent="0.25">
      <c r="A272" s="8">
        <v>46080</v>
      </c>
      <c r="B272" s="9" t="s">
        <v>19210</v>
      </c>
      <c r="C272" s="9" t="s">
        <v>421</v>
      </c>
      <c r="D272" s="3">
        <v>4348.58</v>
      </c>
      <c r="E272" s="9" t="s">
        <v>422</v>
      </c>
      <c r="F272" s="9" t="s">
        <v>423</v>
      </c>
      <c r="G272" s="9" t="s">
        <v>183</v>
      </c>
      <c r="H272" s="8">
        <v>46054</v>
      </c>
      <c r="I272" s="8">
        <v>46076</v>
      </c>
      <c r="J272" s="219" t="s">
        <v>23971</v>
      </c>
      <c r="K272" s="205" t="s">
        <v>425</v>
      </c>
      <c r="M272" s="9" t="s">
        <v>19212</v>
      </c>
      <c r="N272" s="215">
        <v>46099.860003993097</v>
      </c>
      <c r="O272" s="8">
        <v>46099</v>
      </c>
    </row>
    <row r="273" spans="1:15" x14ac:dyDescent="0.25">
      <c r="A273" s="8">
        <v>46080</v>
      </c>
      <c r="B273" s="9" t="s">
        <v>19104</v>
      </c>
      <c r="C273" s="9" t="s">
        <v>1076</v>
      </c>
      <c r="D273" s="3">
        <v>17.600000000000001</v>
      </c>
      <c r="E273" s="9" t="s">
        <v>422</v>
      </c>
      <c r="F273" s="9" t="s">
        <v>423</v>
      </c>
      <c r="G273" s="9" t="s">
        <v>183</v>
      </c>
      <c r="H273" s="8">
        <v>46054</v>
      </c>
      <c r="I273" s="8">
        <v>46076</v>
      </c>
      <c r="J273" s="219" t="s">
        <v>23972</v>
      </c>
      <c r="K273" s="205" t="s">
        <v>425</v>
      </c>
      <c r="M273" s="9" t="s">
        <v>19106</v>
      </c>
      <c r="N273" s="215">
        <v>46099.860003993097</v>
      </c>
      <c r="O273" s="8">
        <v>46099</v>
      </c>
    </row>
    <row r="274" spans="1:15" x14ac:dyDescent="0.25">
      <c r="A274" s="8">
        <v>46080</v>
      </c>
      <c r="B274" s="9" t="s">
        <v>18586</v>
      </c>
      <c r="C274" s="9" t="s">
        <v>180</v>
      </c>
      <c r="D274" s="3">
        <v>-4366.18</v>
      </c>
      <c r="E274" s="9" t="s">
        <v>422</v>
      </c>
      <c r="F274" s="9" t="s">
        <v>423</v>
      </c>
      <c r="G274" s="9" t="s">
        <v>183</v>
      </c>
      <c r="H274" s="8">
        <v>46054</v>
      </c>
      <c r="I274" s="8">
        <v>46076</v>
      </c>
      <c r="J274" s="219" t="s">
        <v>23973</v>
      </c>
      <c r="K274" s="205" t="s">
        <v>425</v>
      </c>
      <c r="M274" s="9" t="s">
        <v>18588</v>
      </c>
      <c r="N274" s="215">
        <v>46099.860003993097</v>
      </c>
      <c r="O274" s="8">
        <v>46099</v>
      </c>
    </row>
    <row r="275" spans="1:15" x14ac:dyDescent="0.25">
      <c r="A275" s="8">
        <v>46080</v>
      </c>
      <c r="B275" s="9" t="s">
        <v>19080</v>
      </c>
      <c r="C275" s="9" t="s">
        <v>1076</v>
      </c>
      <c r="D275" s="3">
        <v>7.0000000000000007E-2</v>
      </c>
      <c r="E275" s="9" t="s">
        <v>23974</v>
      </c>
      <c r="F275" s="9" t="s">
        <v>1299</v>
      </c>
      <c r="G275" s="9" t="s">
        <v>183</v>
      </c>
      <c r="H275" s="8">
        <v>46054</v>
      </c>
      <c r="I275" s="8">
        <v>46076</v>
      </c>
      <c r="J275" s="219" t="s">
        <v>23975</v>
      </c>
      <c r="K275" s="205" t="s">
        <v>1301</v>
      </c>
      <c r="M275" s="9" t="s">
        <v>19082</v>
      </c>
      <c r="N275" s="215">
        <v>46099.860003993097</v>
      </c>
      <c r="O275" s="8">
        <v>46099</v>
      </c>
    </row>
    <row r="276" spans="1:15" x14ac:dyDescent="0.25">
      <c r="A276" s="8">
        <v>46080</v>
      </c>
      <c r="B276" s="9" t="s">
        <v>19076</v>
      </c>
      <c r="C276" s="9" t="s">
        <v>1076</v>
      </c>
      <c r="D276" s="3">
        <v>0.87</v>
      </c>
      <c r="E276" s="9" t="s">
        <v>23974</v>
      </c>
      <c r="F276" s="9" t="s">
        <v>1299</v>
      </c>
      <c r="G276" s="9" t="s">
        <v>183</v>
      </c>
      <c r="H276" s="8">
        <v>46054</v>
      </c>
      <c r="I276" s="8">
        <v>46076</v>
      </c>
      <c r="J276" s="219" t="s">
        <v>23976</v>
      </c>
      <c r="K276" s="205" t="s">
        <v>1301</v>
      </c>
      <c r="M276" s="9" t="s">
        <v>19078</v>
      </c>
      <c r="N276" s="215">
        <v>46099.860003993097</v>
      </c>
      <c r="O276" s="8">
        <v>46099</v>
      </c>
    </row>
    <row r="277" spans="1:15" x14ac:dyDescent="0.25">
      <c r="A277" s="8">
        <v>46080</v>
      </c>
      <c r="B277" s="9" t="s">
        <v>18582</v>
      </c>
      <c r="C277" s="9" t="s">
        <v>180</v>
      </c>
      <c r="D277" s="3">
        <v>-0.94</v>
      </c>
      <c r="E277" s="9" t="s">
        <v>23974</v>
      </c>
      <c r="F277" s="9" t="s">
        <v>1299</v>
      </c>
      <c r="G277" s="9" t="s">
        <v>183</v>
      </c>
      <c r="H277" s="8">
        <v>46054</v>
      </c>
      <c r="I277" s="8">
        <v>46076</v>
      </c>
      <c r="J277" s="219" t="s">
        <v>23977</v>
      </c>
      <c r="K277" s="205" t="s">
        <v>1301</v>
      </c>
      <c r="M277" s="9" t="s">
        <v>18584</v>
      </c>
      <c r="N277" s="215">
        <v>46099.860003993097</v>
      </c>
      <c r="O277" s="8">
        <v>46099</v>
      </c>
    </row>
    <row r="278" spans="1:15" x14ac:dyDescent="0.25">
      <c r="A278" s="8">
        <v>46080</v>
      </c>
      <c r="B278" s="9" t="s">
        <v>19113</v>
      </c>
      <c r="C278" s="9" t="s">
        <v>1076</v>
      </c>
      <c r="D278" s="3">
        <v>17.260000000000002</v>
      </c>
      <c r="E278" s="9" t="s">
        <v>331</v>
      </c>
      <c r="F278" s="9" t="s">
        <v>332</v>
      </c>
      <c r="G278" s="9" t="s">
        <v>183</v>
      </c>
      <c r="H278" s="8">
        <v>46054</v>
      </c>
      <c r="I278" s="8">
        <v>46076</v>
      </c>
      <c r="J278" s="219" t="s">
        <v>23978</v>
      </c>
      <c r="K278" s="205" t="s">
        <v>334</v>
      </c>
      <c r="M278" s="9" t="s">
        <v>19115</v>
      </c>
      <c r="N278" s="215">
        <v>46099.860003993097</v>
      </c>
      <c r="O278" s="8">
        <v>46099</v>
      </c>
    </row>
    <row r="279" spans="1:15" x14ac:dyDescent="0.25">
      <c r="A279" s="8">
        <v>46080</v>
      </c>
      <c r="B279" s="9" t="s">
        <v>19104</v>
      </c>
      <c r="C279" s="9" t="s">
        <v>1076</v>
      </c>
      <c r="D279" s="3">
        <v>0.08</v>
      </c>
      <c r="E279" s="9" t="s">
        <v>331</v>
      </c>
      <c r="F279" s="9" t="s">
        <v>332</v>
      </c>
      <c r="G279" s="9" t="s">
        <v>183</v>
      </c>
      <c r="H279" s="8">
        <v>46054</v>
      </c>
      <c r="I279" s="8">
        <v>46076</v>
      </c>
      <c r="J279" s="219" t="s">
        <v>23979</v>
      </c>
      <c r="K279" s="205" t="s">
        <v>334</v>
      </c>
      <c r="M279" s="9" t="s">
        <v>19106</v>
      </c>
      <c r="N279" s="215">
        <v>46099.860003993097</v>
      </c>
      <c r="O279" s="8">
        <v>46099</v>
      </c>
    </row>
    <row r="280" spans="1:15" x14ac:dyDescent="0.25">
      <c r="A280" s="8">
        <v>46080</v>
      </c>
      <c r="B280" s="9" t="s">
        <v>18590</v>
      </c>
      <c r="C280" s="9" t="s">
        <v>180</v>
      </c>
      <c r="D280" s="3">
        <v>-17.34</v>
      </c>
      <c r="E280" s="9" t="s">
        <v>331</v>
      </c>
      <c r="F280" s="9" t="s">
        <v>332</v>
      </c>
      <c r="G280" s="9" t="s">
        <v>183</v>
      </c>
      <c r="H280" s="8">
        <v>46054</v>
      </c>
      <c r="I280" s="8">
        <v>46076</v>
      </c>
      <c r="J280" s="219" t="s">
        <v>23980</v>
      </c>
      <c r="K280" s="205" t="s">
        <v>334</v>
      </c>
      <c r="M280" s="9" t="s">
        <v>18592</v>
      </c>
      <c r="N280" s="215">
        <v>46099.860003993097</v>
      </c>
      <c r="O280" s="8">
        <v>46099</v>
      </c>
    </row>
    <row r="281" spans="1:15" x14ac:dyDescent="0.25">
      <c r="A281" s="8">
        <v>46079</v>
      </c>
      <c r="B281" s="9" t="s">
        <v>23981</v>
      </c>
      <c r="D281" s="3">
        <v>7250.36</v>
      </c>
      <c r="E281" s="9" t="s">
        <v>422</v>
      </c>
      <c r="F281" s="9" t="s">
        <v>423</v>
      </c>
      <c r="G281" s="9" t="s">
        <v>183</v>
      </c>
      <c r="H281" s="8">
        <v>46054</v>
      </c>
      <c r="I281" s="8">
        <v>46076</v>
      </c>
      <c r="J281" s="219" t="s">
        <v>23982</v>
      </c>
      <c r="K281" s="205" t="s">
        <v>425</v>
      </c>
      <c r="M281" s="9" t="s">
        <v>23983</v>
      </c>
      <c r="N281" s="215">
        <v>46099.860003993097</v>
      </c>
      <c r="O281" s="8"/>
    </row>
    <row r="282" spans="1:15" x14ac:dyDescent="0.25">
      <c r="A282" s="8">
        <v>46079</v>
      </c>
      <c r="B282" s="9" t="s">
        <v>18586</v>
      </c>
      <c r="C282" s="9" t="s">
        <v>180</v>
      </c>
      <c r="D282" s="3">
        <v>-7250.36</v>
      </c>
      <c r="E282" s="9" t="s">
        <v>422</v>
      </c>
      <c r="F282" s="9" t="s">
        <v>423</v>
      </c>
      <c r="G282" s="9" t="s">
        <v>183</v>
      </c>
      <c r="H282" s="8">
        <v>46054</v>
      </c>
      <c r="I282" s="8">
        <v>46076</v>
      </c>
      <c r="J282" s="219" t="s">
        <v>23984</v>
      </c>
      <c r="K282" s="205" t="s">
        <v>425</v>
      </c>
      <c r="M282" s="9" t="s">
        <v>18588</v>
      </c>
      <c r="N282" s="215">
        <v>46099.860003993097</v>
      </c>
      <c r="O282" s="8">
        <v>46099</v>
      </c>
    </row>
    <row r="283" spans="1:15" x14ac:dyDescent="0.25">
      <c r="A283" s="8">
        <v>46078</v>
      </c>
      <c r="B283" s="9" t="s">
        <v>7758</v>
      </c>
      <c r="C283" s="9" t="s">
        <v>20451</v>
      </c>
      <c r="D283" s="3">
        <v>-243.05</v>
      </c>
      <c r="E283" s="9" t="s">
        <v>331</v>
      </c>
      <c r="F283" s="9" t="s">
        <v>332</v>
      </c>
      <c r="G283" s="9" t="s">
        <v>183</v>
      </c>
      <c r="H283" s="8">
        <v>46054</v>
      </c>
      <c r="I283" s="8">
        <v>46076</v>
      </c>
      <c r="J283" s="219" t="s">
        <v>23985</v>
      </c>
      <c r="K283" s="205" t="s">
        <v>334</v>
      </c>
      <c r="M283" s="9" t="s">
        <v>7760</v>
      </c>
      <c r="N283" s="215">
        <v>46099.860003993097</v>
      </c>
      <c r="O283" s="8">
        <v>46099</v>
      </c>
    </row>
    <row r="284" spans="1:15" x14ac:dyDescent="0.25">
      <c r="A284" s="8">
        <v>46078</v>
      </c>
      <c r="B284" s="9" t="s">
        <v>18707</v>
      </c>
      <c r="C284" s="9" t="s">
        <v>180</v>
      </c>
      <c r="D284" s="3">
        <v>243.05</v>
      </c>
      <c r="E284" s="9" t="s">
        <v>331</v>
      </c>
      <c r="F284" s="9" t="s">
        <v>332</v>
      </c>
      <c r="G284" s="9" t="s">
        <v>183</v>
      </c>
      <c r="H284" s="8">
        <v>46054</v>
      </c>
      <c r="I284" s="8">
        <v>46076</v>
      </c>
      <c r="J284" s="219" t="s">
        <v>23986</v>
      </c>
      <c r="K284" s="205" t="s">
        <v>334</v>
      </c>
      <c r="M284" s="9" t="s">
        <v>18709</v>
      </c>
      <c r="N284" s="215">
        <v>46099.860003993097</v>
      </c>
      <c r="O284" s="8">
        <v>46099</v>
      </c>
    </row>
    <row r="285" spans="1:15" x14ac:dyDescent="0.25">
      <c r="A285" s="8">
        <v>46076</v>
      </c>
      <c r="B285" s="9" t="s">
        <v>4830</v>
      </c>
      <c r="C285" s="9" t="s">
        <v>4827</v>
      </c>
      <c r="D285" s="3">
        <v>-3796.36</v>
      </c>
      <c r="E285" s="9" t="s">
        <v>193</v>
      </c>
      <c r="F285" s="9" t="s">
        <v>194</v>
      </c>
      <c r="G285" s="9" t="s">
        <v>183</v>
      </c>
      <c r="H285" s="8">
        <v>46054</v>
      </c>
      <c r="I285" s="8">
        <v>46076</v>
      </c>
      <c r="J285" s="219" t="s">
        <v>23987</v>
      </c>
      <c r="K285" s="205" t="s">
        <v>196</v>
      </c>
      <c r="M285" s="9" t="s">
        <v>4832</v>
      </c>
      <c r="N285" s="215">
        <v>46099.860003993097</v>
      </c>
      <c r="O285" s="8">
        <v>46099</v>
      </c>
    </row>
    <row r="286" spans="1:15" x14ac:dyDescent="0.25">
      <c r="A286" s="8">
        <v>46076</v>
      </c>
      <c r="B286" s="9" t="s">
        <v>18613</v>
      </c>
      <c r="C286" s="9" t="s">
        <v>180</v>
      </c>
      <c r="D286" s="3">
        <v>3796.36</v>
      </c>
      <c r="E286" s="9" t="s">
        <v>193</v>
      </c>
      <c r="F286" s="9" t="s">
        <v>194</v>
      </c>
      <c r="G286" s="9" t="s">
        <v>183</v>
      </c>
      <c r="H286" s="8">
        <v>46054</v>
      </c>
      <c r="I286" s="8">
        <v>46076</v>
      </c>
      <c r="J286" s="219" t="s">
        <v>23988</v>
      </c>
      <c r="K286" s="205" t="s">
        <v>196</v>
      </c>
      <c r="M286" s="9" t="s">
        <v>18615</v>
      </c>
      <c r="N286" s="215">
        <v>46099.860003993097</v>
      </c>
      <c r="O286" s="8">
        <v>46099</v>
      </c>
    </row>
    <row r="287" spans="1:15" x14ac:dyDescent="0.25">
      <c r="A287" s="8">
        <v>46076</v>
      </c>
      <c r="B287" s="9" t="s">
        <v>16136</v>
      </c>
      <c r="C287" s="9" t="s">
        <v>365</v>
      </c>
      <c r="D287" s="3">
        <v>-107.32</v>
      </c>
      <c r="E287" s="9" t="s">
        <v>331</v>
      </c>
      <c r="F287" s="9" t="s">
        <v>332</v>
      </c>
      <c r="G287" s="9" t="s">
        <v>183</v>
      </c>
      <c r="H287" s="8">
        <v>46054</v>
      </c>
      <c r="I287" s="8">
        <v>46076</v>
      </c>
      <c r="J287" s="219" t="s">
        <v>23989</v>
      </c>
      <c r="K287" s="205" t="s">
        <v>334</v>
      </c>
      <c r="M287" s="9" t="s">
        <v>16138</v>
      </c>
      <c r="N287" s="215">
        <v>46099.860003993097</v>
      </c>
      <c r="O287" s="8">
        <v>46099</v>
      </c>
    </row>
    <row r="288" spans="1:15" x14ac:dyDescent="0.25">
      <c r="A288" s="8">
        <v>46076</v>
      </c>
      <c r="B288" s="9" t="s">
        <v>18707</v>
      </c>
      <c r="C288" s="9" t="s">
        <v>180</v>
      </c>
      <c r="D288" s="3">
        <v>107.32</v>
      </c>
      <c r="E288" s="9" t="s">
        <v>331</v>
      </c>
      <c r="F288" s="9" t="s">
        <v>332</v>
      </c>
      <c r="G288" s="9" t="s">
        <v>183</v>
      </c>
      <c r="H288" s="8">
        <v>46054</v>
      </c>
      <c r="I288" s="8">
        <v>46076</v>
      </c>
      <c r="J288" s="219" t="s">
        <v>23990</v>
      </c>
      <c r="K288" s="205" t="s">
        <v>334</v>
      </c>
      <c r="M288" s="9" t="s">
        <v>18709</v>
      </c>
      <c r="N288" s="215">
        <v>46099.860003993097</v>
      </c>
      <c r="O288" s="8">
        <v>46099</v>
      </c>
    </row>
    <row r="289" spans="1:15" x14ac:dyDescent="0.25">
      <c r="A289" s="8">
        <v>46075</v>
      </c>
      <c r="B289" s="9" t="s">
        <v>23991</v>
      </c>
      <c r="C289" s="9" t="s">
        <v>131</v>
      </c>
      <c r="D289" s="3">
        <v>-18</v>
      </c>
      <c r="E289" s="9" t="s">
        <v>7746</v>
      </c>
      <c r="F289" s="9" t="s">
        <v>133</v>
      </c>
      <c r="G289" s="9" t="s">
        <v>134</v>
      </c>
      <c r="H289" s="8">
        <v>46054</v>
      </c>
      <c r="I289" s="8">
        <v>46069</v>
      </c>
      <c r="J289" s="219" t="s">
        <v>23992</v>
      </c>
      <c r="K289" s="205" t="s">
        <v>136</v>
      </c>
      <c r="M289" s="9" t="s">
        <v>23993</v>
      </c>
      <c r="N289" s="215">
        <v>46099.860003993097</v>
      </c>
      <c r="O289" s="8">
        <v>46099</v>
      </c>
    </row>
    <row r="290" spans="1:15" x14ac:dyDescent="0.25">
      <c r="A290" s="8">
        <v>46075</v>
      </c>
      <c r="B290" s="9" t="s">
        <v>23994</v>
      </c>
      <c r="C290" s="9" t="s">
        <v>131</v>
      </c>
      <c r="D290" s="3">
        <v>-45.85</v>
      </c>
      <c r="E290" s="9" t="s">
        <v>7746</v>
      </c>
      <c r="F290" s="9" t="s">
        <v>133</v>
      </c>
      <c r="G290" s="9" t="s">
        <v>134</v>
      </c>
      <c r="H290" s="8">
        <v>46054</v>
      </c>
      <c r="I290" s="8">
        <v>46069</v>
      </c>
      <c r="J290" s="219" t="s">
        <v>23995</v>
      </c>
      <c r="K290" s="205" t="s">
        <v>136</v>
      </c>
      <c r="M290" s="9" t="s">
        <v>23996</v>
      </c>
      <c r="N290" s="215">
        <v>46099.860003993097</v>
      </c>
      <c r="O290" s="8">
        <v>46099</v>
      </c>
    </row>
    <row r="291" spans="1:15" x14ac:dyDescent="0.25">
      <c r="A291" s="8">
        <v>46073</v>
      </c>
      <c r="B291" s="9" t="s">
        <v>4486</v>
      </c>
      <c r="C291" s="9" t="s">
        <v>180</v>
      </c>
      <c r="D291" s="3">
        <v>-14000</v>
      </c>
      <c r="E291" s="9" t="s">
        <v>181</v>
      </c>
      <c r="F291" s="9" t="s">
        <v>182</v>
      </c>
      <c r="G291" s="9" t="s">
        <v>183</v>
      </c>
      <c r="H291" s="8">
        <v>46054</v>
      </c>
      <c r="I291" s="8">
        <v>46069</v>
      </c>
      <c r="J291" s="219" t="s">
        <v>23997</v>
      </c>
      <c r="K291" s="205" t="s">
        <v>185</v>
      </c>
      <c r="M291" s="9" t="s">
        <v>4488</v>
      </c>
      <c r="N291" s="215">
        <v>46099.860003993097</v>
      </c>
      <c r="O291" s="8">
        <v>46099</v>
      </c>
    </row>
    <row r="292" spans="1:15" x14ac:dyDescent="0.25">
      <c r="A292" s="8">
        <v>46073</v>
      </c>
      <c r="B292" s="9" t="s">
        <v>7816</v>
      </c>
      <c r="C292" s="9" t="s">
        <v>180</v>
      </c>
      <c r="D292" s="3">
        <v>-8500</v>
      </c>
      <c r="E292" s="9" t="s">
        <v>181</v>
      </c>
      <c r="F292" s="9" t="s">
        <v>182</v>
      </c>
      <c r="G292" s="9" t="s">
        <v>183</v>
      </c>
      <c r="H292" s="8">
        <v>46054</v>
      </c>
      <c r="I292" s="8">
        <v>46069</v>
      </c>
      <c r="J292" s="219" t="s">
        <v>23998</v>
      </c>
      <c r="K292" s="205" t="s">
        <v>185</v>
      </c>
      <c r="M292" s="9" t="s">
        <v>7818</v>
      </c>
      <c r="N292" s="215">
        <v>46099.860003993097</v>
      </c>
      <c r="O292" s="8">
        <v>46099</v>
      </c>
    </row>
    <row r="293" spans="1:15" x14ac:dyDescent="0.25">
      <c r="A293" s="8">
        <v>46073</v>
      </c>
      <c r="B293" s="9" t="s">
        <v>7881</v>
      </c>
      <c r="C293" s="9" t="s">
        <v>180</v>
      </c>
      <c r="D293" s="3">
        <v>-4000</v>
      </c>
      <c r="E293" s="9" t="s">
        <v>181</v>
      </c>
      <c r="F293" s="9" t="s">
        <v>182</v>
      </c>
      <c r="G293" s="9" t="s">
        <v>183</v>
      </c>
      <c r="H293" s="8">
        <v>46054</v>
      </c>
      <c r="I293" s="8">
        <v>46069</v>
      </c>
      <c r="J293" s="219" t="s">
        <v>23999</v>
      </c>
      <c r="K293" s="205" t="s">
        <v>185</v>
      </c>
      <c r="M293" s="9" t="s">
        <v>7883</v>
      </c>
      <c r="N293" s="215">
        <v>46099.860003993097</v>
      </c>
      <c r="O293" s="8">
        <v>46099</v>
      </c>
    </row>
    <row r="294" spans="1:15" x14ac:dyDescent="0.25">
      <c r="A294" s="8">
        <v>46073</v>
      </c>
      <c r="B294" s="9" t="s">
        <v>18578</v>
      </c>
      <c r="C294" s="9" t="s">
        <v>180</v>
      </c>
      <c r="D294" s="3">
        <v>26500</v>
      </c>
      <c r="E294" s="9" t="s">
        <v>181</v>
      </c>
      <c r="F294" s="9" t="s">
        <v>182</v>
      </c>
      <c r="G294" s="9" t="s">
        <v>183</v>
      </c>
      <c r="H294" s="8">
        <v>46054</v>
      </c>
      <c r="I294" s="8">
        <v>46069</v>
      </c>
      <c r="J294" s="219" t="s">
        <v>24000</v>
      </c>
      <c r="K294" s="205" t="s">
        <v>185</v>
      </c>
      <c r="M294" s="9" t="s">
        <v>18580</v>
      </c>
      <c r="N294" s="215">
        <v>46099.860003993097</v>
      </c>
      <c r="O294" s="8">
        <v>46099</v>
      </c>
    </row>
    <row r="295" spans="1:15" x14ac:dyDescent="0.25">
      <c r="A295" s="8">
        <v>46073</v>
      </c>
      <c r="B295" s="9" t="s">
        <v>626</v>
      </c>
      <c r="C295" s="9" t="s">
        <v>180</v>
      </c>
      <c r="D295" s="3">
        <v>14000</v>
      </c>
      <c r="E295" s="9" t="s">
        <v>193</v>
      </c>
      <c r="F295" s="9" t="s">
        <v>194</v>
      </c>
      <c r="G295" s="9" t="s">
        <v>183</v>
      </c>
      <c r="H295" s="8">
        <v>46054</v>
      </c>
      <c r="I295" s="8">
        <v>46069</v>
      </c>
      <c r="J295" s="219" t="s">
        <v>24001</v>
      </c>
      <c r="K295" s="205" t="s">
        <v>196</v>
      </c>
      <c r="M295" s="9" t="s">
        <v>628</v>
      </c>
      <c r="N295" s="215">
        <v>46099.860003993097</v>
      </c>
      <c r="O295" s="8">
        <v>46099</v>
      </c>
    </row>
    <row r="296" spans="1:15" x14ac:dyDescent="0.25">
      <c r="A296" s="8">
        <v>46073</v>
      </c>
      <c r="B296" s="9" t="s">
        <v>18582</v>
      </c>
      <c r="C296" s="9" t="s">
        <v>180</v>
      </c>
      <c r="D296" s="3">
        <v>-14000</v>
      </c>
      <c r="E296" s="9" t="s">
        <v>193</v>
      </c>
      <c r="F296" s="9" t="s">
        <v>194</v>
      </c>
      <c r="G296" s="9" t="s">
        <v>183</v>
      </c>
      <c r="H296" s="8">
        <v>46054</v>
      </c>
      <c r="I296" s="8">
        <v>46069</v>
      </c>
      <c r="J296" s="219" t="s">
        <v>24002</v>
      </c>
      <c r="K296" s="205" t="s">
        <v>196</v>
      </c>
      <c r="M296" s="9" t="s">
        <v>18584</v>
      </c>
      <c r="N296" s="215">
        <v>46099.860003993097</v>
      </c>
      <c r="O296" s="8">
        <v>46099</v>
      </c>
    </row>
    <row r="297" spans="1:15" x14ac:dyDescent="0.25">
      <c r="A297" s="8">
        <v>46073</v>
      </c>
      <c r="B297" s="9" t="s">
        <v>626</v>
      </c>
      <c r="C297" s="9" t="s">
        <v>180</v>
      </c>
      <c r="D297" s="3">
        <v>4000</v>
      </c>
      <c r="E297" s="9" t="s">
        <v>331</v>
      </c>
      <c r="F297" s="9" t="s">
        <v>332</v>
      </c>
      <c r="G297" s="9" t="s">
        <v>183</v>
      </c>
      <c r="H297" s="8">
        <v>46054</v>
      </c>
      <c r="I297" s="8">
        <v>46069</v>
      </c>
      <c r="J297" s="219" t="s">
        <v>24003</v>
      </c>
      <c r="K297" s="205" t="s">
        <v>334</v>
      </c>
      <c r="M297" s="9" t="s">
        <v>628</v>
      </c>
      <c r="N297" s="215">
        <v>46099.860003993097</v>
      </c>
      <c r="O297" s="8">
        <v>46099</v>
      </c>
    </row>
    <row r="298" spans="1:15" x14ac:dyDescent="0.25">
      <c r="A298" s="8">
        <v>46073</v>
      </c>
      <c r="B298" s="9" t="s">
        <v>18590</v>
      </c>
      <c r="C298" s="9" t="s">
        <v>180</v>
      </c>
      <c r="D298" s="3">
        <v>-4000</v>
      </c>
      <c r="E298" s="9" t="s">
        <v>331</v>
      </c>
      <c r="F298" s="9" t="s">
        <v>332</v>
      </c>
      <c r="G298" s="9" t="s">
        <v>183</v>
      </c>
      <c r="H298" s="8">
        <v>46054</v>
      </c>
      <c r="I298" s="8">
        <v>46069</v>
      </c>
      <c r="J298" s="219" t="s">
        <v>24004</v>
      </c>
      <c r="K298" s="205" t="s">
        <v>334</v>
      </c>
      <c r="M298" s="9" t="s">
        <v>18592</v>
      </c>
      <c r="N298" s="215">
        <v>46099.860003993097</v>
      </c>
      <c r="O298" s="8">
        <v>46099</v>
      </c>
    </row>
    <row r="299" spans="1:15" x14ac:dyDescent="0.25">
      <c r="A299" s="8">
        <v>46072</v>
      </c>
      <c r="B299" s="9" t="s">
        <v>24005</v>
      </c>
      <c r="C299" s="9" t="s">
        <v>131</v>
      </c>
      <c r="D299" s="3">
        <v>-23.95</v>
      </c>
      <c r="E299" s="9" t="s">
        <v>7746</v>
      </c>
      <c r="F299" s="9" t="s">
        <v>133</v>
      </c>
      <c r="G299" s="9" t="s">
        <v>134</v>
      </c>
      <c r="H299" s="8">
        <v>46054</v>
      </c>
      <c r="I299" s="8">
        <v>46069</v>
      </c>
      <c r="J299" s="219" t="s">
        <v>24006</v>
      </c>
      <c r="K299" s="205" t="s">
        <v>136</v>
      </c>
      <c r="M299" s="9" t="s">
        <v>24007</v>
      </c>
      <c r="N299" s="215">
        <v>46099.860003993097</v>
      </c>
      <c r="O299" s="8">
        <v>46099</v>
      </c>
    </row>
    <row r="300" spans="1:15" x14ac:dyDescent="0.25">
      <c r="A300" s="8">
        <v>46072</v>
      </c>
      <c r="B300" s="9" t="s">
        <v>24008</v>
      </c>
      <c r="D300" s="3">
        <v>-18.78</v>
      </c>
      <c r="E300" s="9" t="s">
        <v>7746</v>
      </c>
      <c r="F300" s="9" t="s">
        <v>133</v>
      </c>
      <c r="G300" s="9" t="s">
        <v>134</v>
      </c>
      <c r="H300" s="8">
        <v>46054</v>
      </c>
      <c r="I300" s="8">
        <v>46069</v>
      </c>
      <c r="J300" s="219" t="s">
        <v>24009</v>
      </c>
      <c r="K300" s="205" t="s">
        <v>136</v>
      </c>
      <c r="M300" s="9" t="s">
        <v>24010</v>
      </c>
      <c r="N300" s="215">
        <v>46099.860003993097</v>
      </c>
      <c r="O300" s="8"/>
    </row>
    <row r="301" spans="1:15" x14ac:dyDescent="0.25">
      <c r="A301" s="8">
        <v>46072</v>
      </c>
      <c r="B301" s="9" t="s">
        <v>5077</v>
      </c>
      <c r="C301" s="9" t="s">
        <v>180</v>
      </c>
      <c r="D301" s="3">
        <v>-8000</v>
      </c>
      <c r="E301" s="9" t="s">
        <v>181</v>
      </c>
      <c r="F301" s="9" t="s">
        <v>182</v>
      </c>
      <c r="G301" s="9" t="s">
        <v>183</v>
      </c>
      <c r="H301" s="8">
        <v>46054</v>
      </c>
      <c r="I301" s="8">
        <v>46069</v>
      </c>
      <c r="J301" s="219" t="s">
        <v>24011</v>
      </c>
      <c r="K301" s="205" t="s">
        <v>185</v>
      </c>
      <c r="M301" s="9" t="s">
        <v>5079</v>
      </c>
      <c r="N301" s="215">
        <v>46099.860003993097</v>
      </c>
      <c r="O301" s="8">
        <v>46099</v>
      </c>
    </row>
    <row r="302" spans="1:15" x14ac:dyDescent="0.25">
      <c r="A302" s="8">
        <v>46072</v>
      </c>
      <c r="B302" s="9" t="s">
        <v>7819</v>
      </c>
      <c r="C302" s="9" t="s">
        <v>1379</v>
      </c>
      <c r="D302" s="3">
        <v>-4.99</v>
      </c>
      <c r="E302" s="9" t="s">
        <v>181</v>
      </c>
      <c r="F302" s="9" t="s">
        <v>182</v>
      </c>
      <c r="G302" s="9" t="s">
        <v>183</v>
      </c>
      <c r="H302" s="8">
        <v>46054</v>
      </c>
      <c r="I302" s="8">
        <v>46069</v>
      </c>
      <c r="J302" s="219" t="s">
        <v>24012</v>
      </c>
      <c r="K302" s="205" t="s">
        <v>185</v>
      </c>
      <c r="M302" s="9" t="s">
        <v>7821</v>
      </c>
      <c r="N302" s="215">
        <v>46099.860003993097</v>
      </c>
      <c r="O302" s="8">
        <v>46099</v>
      </c>
    </row>
    <row r="303" spans="1:15" x14ac:dyDescent="0.25">
      <c r="A303" s="8">
        <v>46072</v>
      </c>
      <c r="B303" s="9" t="s">
        <v>18578</v>
      </c>
      <c r="C303" s="9" t="s">
        <v>180</v>
      </c>
      <c r="D303" s="3">
        <v>8004.99</v>
      </c>
      <c r="E303" s="9" t="s">
        <v>181</v>
      </c>
      <c r="F303" s="9" t="s">
        <v>182</v>
      </c>
      <c r="G303" s="9" t="s">
        <v>183</v>
      </c>
      <c r="H303" s="8">
        <v>46054</v>
      </c>
      <c r="I303" s="8">
        <v>46069</v>
      </c>
      <c r="J303" s="219" t="s">
        <v>24013</v>
      </c>
      <c r="K303" s="205" t="s">
        <v>185</v>
      </c>
      <c r="M303" s="9" t="s">
        <v>18580</v>
      </c>
      <c r="N303" s="215">
        <v>46099.860003993097</v>
      </c>
      <c r="O303" s="8">
        <v>46099</v>
      </c>
    </row>
    <row r="304" spans="1:15" x14ac:dyDescent="0.25">
      <c r="A304" s="8">
        <v>46072</v>
      </c>
      <c r="B304" s="9" t="s">
        <v>24014</v>
      </c>
      <c r="C304" s="9" t="s">
        <v>20467</v>
      </c>
      <c r="D304" s="3">
        <v>-36</v>
      </c>
      <c r="E304" s="9" t="s">
        <v>193</v>
      </c>
      <c r="F304" s="9" t="s">
        <v>194</v>
      </c>
      <c r="G304" s="9" t="s">
        <v>183</v>
      </c>
      <c r="H304" s="8">
        <v>46054</v>
      </c>
      <c r="I304" s="8">
        <v>46069</v>
      </c>
      <c r="J304" s="219" t="s">
        <v>24015</v>
      </c>
      <c r="K304" s="205" t="s">
        <v>196</v>
      </c>
      <c r="M304" s="9" t="s">
        <v>24014</v>
      </c>
      <c r="N304" s="215">
        <v>46099.860003993097</v>
      </c>
      <c r="O304" s="8">
        <v>46099</v>
      </c>
    </row>
    <row r="305" spans="1:15" x14ac:dyDescent="0.25">
      <c r="A305" s="8">
        <v>46072</v>
      </c>
      <c r="B305" s="9" t="s">
        <v>18613</v>
      </c>
      <c r="C305" s="9" t="s">
        <v>180</v>
      </c>
      <c r="D305" s="3">
        <v>36</v>
      </c>
      <c r="E305" s="9" t="s">
        <v>193</v>
      </c>
      <c r="F305" s="9" t="s">
        <v>194</v>
      </c>
      <c r="G305" s="9" t="s">
        <v>183</v>
      </c>
      <c r="H305" s="8">
        <v>46054</v>
      </c>
      <c r="I305" s="8">
        <v>46069</v>
      </c>
      <c r="J305" s="219" t="s">
        <v>24016</v>
      </c>
      <c r="K305" s="205" t="s">
        <v>196</v>
      </c>
      <c r="M305" s="9" t="s">
        <v>18615</v>
      </c>
      <c r="N305" s="215">
        <v>46099.860003993097</v>
      </c>
      <c r="O305" s="8">
        <v>46099</v>
      </c>
    </row>
    <row r="306" spans="1:15" x14ac:dyDescent="0.25">
      <c r="A306" s="8">
        <v>46071</v>
      </c>
      <c r="B306" s="9" t="s">
        <v>11675</v>
      </c>
      <c r="D306" s="3">
        <v>-327.64</v>
      </c>
      <c r="E306" s="9" t="s">
        <v>193</v>
      </c>
      <c r="F306" s="9" t="s">
        <v>194</v>
      </c>
      <c r="G306" s="9" t="s">
        <v>183</v>
      </c>
      <c r="H306" s="8">
        <v>46054</v>
      </c>
      <c r="I306" s="8">
        <v>46069</v>
      </c>
      <c r="J306" s="219" t="s">
        <v>24017</v>
      </c>
      <c r="K306" s="205" t="s">
        <v>196</v>
      </c>
      <c r="M306" s="9" t="s">
        <v>11677</v>
      </c>
      <c r="N306" s="215">
        <v>46099.860003993097</v>
      </c>
      <c r="O306" s="8"/>
    </row>
    <row r="307" spans="1:15" x14ac:dyDescent="0.25">
      <c r="A307" s="8">
        <v>46071</v>
      </c>
      <c r="B307" s="9" t="s">
        <v>24018</v>
      </c>
      <c r="D307" s="3">
        <v>-137.55000000000001</v>
      </c>
      <c r="E307" s="9" t="s">
        <v>193</v>
      </c>
      <c r="F307" s="9" t="s">
        <v>194</v>
      </c>
      <c r="G307" s="9" t="s">
        <v>183</v>
      </c>
      <c r="H307" s="8">
        <v>46054</v>
      </c>
      <c r="I307" s="8">
        <v>46069</v>
      </c>
      <c r="J307" s="219" t="s">
        <v>24019</v>
      </c>
      <c r="K307" s="205" t="s">
        <v>196</v>
      </c>
      <c r="M307" s="9" t="s">
        <v>24020</v>
      </c>
      <c r="N307" s="215">
        <v>46099.860003993097</v>
      </c>
      <c r="O307" s="8"/>
    </row>
    <row r="308" spans="1:15" x14ac:dyDescent="0.25">
      <c r="A308" s="8">
        <v>46071</v>
      </c>
      <c r="B308" s="9" t="s">
        <v>24018</v>
      </c>
      <c r="D308" s="3">
        <v>-137.55000000000001</v>
      </c>
      <c r="E308" s="9" t="s">
        <v>193</v>
      </c>
      <c r="F308" s="9" t="s">
        <v>194</v>
      </c>
      <c r="G308" s="9" t="s">
        <v>183</v>
      </c>
      <c r="H308" s="8">
        <v>46054</v>
      </c>
      <c r="I308" s="8">
        <v>46069</v>
      </c>
      <c r="J308" s="219" t="s">
        <v>24021</v>
      </c>
      <c r="K308" s="205" t="s">
        <v>196</v>
      </c>
      <c r="M308" s="9" t="s">
        <v>24020</v>
      </c>
      <c r="N308" s="215">
        <v>46099.860003993097</v>
      </c>
      <c r="O308" s="8"/>
    </row>
    <row r="309" spans="1:15" x14ac:dyDescent="0.25">
      <c r="A309" s="8">
        <v>46071</v>
      </c>
      <c r="B309" s="9" t="s">
        <v>18613</v>
      </c>
      <c r="C309" s="9" t="s">
        <v>180</v>
      </c>
      <c r="D309" s="3">
        <v>602.74</v>
      </c>
      <c r="E309" s="9" t="s">
        <v>193</v>
      </c>
      <c r="F309" s="9" t="s">
        <v>194</v>
      </c>
      <c r="G309" s="9" t="s">
        <v>183</v>
      </c>
      <c r="H309" s="8">
        <v>46054</v>
      </c>
      <c r="I309" s="8">
        <v>46069</v>
      </c>
      <c r="J309" s="219" t="s">
        <v>24022</v>
      </c>
      <c r="K309" s="205" t="s">
        <v>196</v>
      </c>
      <c r="M309" s="9" t="s">
        <v>18615</v>
      </c>
      <c r="N309" s="215">
        <v>46099.860003993097</v>
      </c>
      <c r="O309" s="8">
        <v>46099</v>
      </c>
    </row>
    <row r="310" spans="1:15" x14ac:dyDescent="0.25">
      <c r="A310" s="8">
        <v>46070</v>
      </c>
      <c r="B310" s="9" t="s">
        <v>24023</v>
      </c>
      <c r="C310" s="9" t="s">
        <v>131</v>
      </c>
      <c r="D310" s="3">
        <v>-29.75</v>
      </c>
      <c r="E310" s="9" t="s">
        <v>7746</v>
      </c>
      <c r="F310" s="9" t="s">
        <v>133</v>
      </c>
      <c r="G310" s="9" t="s">
        <v>134</v>
      </c>
      <c r="H310" s="8">
        <v>46054</v>
      </c>
      <c r="I310" s="8">
        <v>46069</v>
      </c>
      <c r="J310" s="219" t="s">
        <v>24024</v>
      </c>
      <c r="K310" s="205" t="s">
        <v>136</v>
      </c>
      <c r="M310" s="9" t="s">
        <v>24025</v>
      </c>
      <c r="N310" s="215">
        <v>46099.860003993097</v>
      </c>
      <c r="O310" s="8">
        <v>46099</v>
      </c>
    </row>
    <row r="311" spans="1:15" x14ac:dyDescent="0.25">
      <c r="A311" s="8">
        <v>46069</v>
      </c>
      <c r="B311" s="9" t="s">
        <v>1518</v>
      </c>
      <c r="C311" s="9" t="s">
        <v>20481</v>
      </c>
      <c r="D311" s="3">
        <v>-15.47</v>
      </c>
      <c r="E311" s="9" t="s">
        <v>7746</v>
      </c>
      <c r="F311" s="9" t="s">
        <v>133</v>
      </c>
      <c r="G311" s="9" t="s">
        <v>134</v>
      </c>
      <c r="H311" s="8">
        <v>46054</v>
      </c>
      <c r="I311" s="8">
        <v>46069</v>
      </c>
      <c r="J311" s="219" t="s">
        <v>24026</v>
      </c>
      <c r="K311" s="205" t="s">
        <v>136</v>
      </c>
      <c r="M311" s="9" t="s">
        <v>1518</v>
      </c>
      <c r="N311" s="215">
        <v>46099.860003993097</v>
      </c>
      <c r="O311" s="8">
        <v>46099</v>
      </c>
    </row>
    <row r="312" spans="1:15" x14ac:dyDescent="0.25">
      <c r="A312" s="8">
        <v>46068</v>
      </c>
      <c r="B312" s="9" t="s">
        <v>24027</v>
      </c>
      <c r="C312" s="9" t="s">
        <v>131</v>
      </c>
      <c r="D312" s="3">
        <v>-17.05</v>
      </c>
      <c r="E312" s="9" t="s">
        <v>7746</v>
      </c>
      <c r="F312" s="9" t="s">
        <v>133</v>
      </c>
      <c r="G312" s="9" t="s">
        <v>134</v>
      </c>
      <c r="H312" s="8">
        <v>46054</v>
      </c>
      <c r="I312" s="8">
        <v>46062</v>
      </c>
      <c r="J312" s="219" t="s">
        <v>24028</v>
      </c>
      <c r="K312" s="205" t="s">
        <v>136</v>
      </c>
      <c r="M312" s="9" t="s">
        <v>24029</v>
      </c>
      <c r="N312" s="215">
        <v>46099.860003993097</v>
      </c>
      <c r="O312" s="8">
        <v>46099</v>
      </c>
    </row>
    <row r="313" spans="1:15" x14ac:dyDescent="0.25">
      <c r="A313" s="8">
        <v>46068</v>
      </c>
      <c r="B313" s="9" t="s">
        <v>24030</v>
      </c>
      <c r="C313" s="9" t="s">
        <v>131</v>
      </c>
      <c r="D313" s="3">
        <v>-197.21</v>
      </c>
      <c r="E313" s="9" t="s">
        <v>7746</v>
      </c>
      <c r="F313" s="9" t="s">
        <v>133</v>
      </c>
      <c r="G313" s="9" t="s">
        <v>134</v>
      </c>
      <c r="H313" s="8">
        <v>46054</v>
      </c>
      <c r="I313" s="8">
        <v>46062</v>
      </c>
      <c r="J313" s="219" t="s">
        <v>24031</v>
      </c>
      <c r="K313" s="205" t="s">
        <v>136</v>
      </c>
      <c r="M313" s="9" t="s">
        <v>24032</v>
      </c>
      <c r="N313" s="215">
        <v>46099.860003993097</v>
      </c>
      <c r="O313" s="8">
        <v>46099</v>
      </c>
    </row>
    <row r="314" spans="1:15" x14ac:dyDescent="0.25">
      <c r="A314" s="8">
        <v>46066</v>
      </c>
      <c r="B314" s="9" t="s">
        <v>24033</v>
      </c>
      <c r="C314" s="9" t="s">
        <v>131</v>
      </c>
      <c r="D314" s="3">
        <v>-123.18</v>
      </c>
      <c r="E314" s="9" t="s">
        <v>7746</v>
      </c>
      <c r="F314" s="9" t="s">
        <v>133</v>
      </c>
      <c r="G314" s="9" t="s">
        <v>134</v>
      </c>
      <c r="H314" s="8">
        <v>46054</v>
      </c>
      <c r="I314" s="8">
        <v>46062</v>
      </c>
      <c r="J314" s="219" t="s">
        <v>24034</v>
      </c>
      <c r="K314" s="205" t="s">
        <v>136</v>
      </c>
      <c r="M314" s="9" t="s">
        <v>24035</v>
      </c>
      <c r="N314" s="215">
        <v>46099.860003993097</v>
      </c>
      <c r="O314" s="8">
        <v>46099</v>
      </c>
    </row>
    <row r="315" spans="1:15" x14ac:dyDescent="0.25">
      <c r="A315" s="8">
        <v>46066</v>
      </c>
      <c r="B315" s="9" t="s">
        <v>24036</v>
      </c>
      <c r="C315" s="9" t="s">
        <v>131</v>
      </c>
      <c r="D315" s="3">
        <v>-20.25</v>
      </c>
      <c r="E315" s="9" t="s">
        <v>7746</v>
      </c>
      <c r="F315" s="9" t="s">
        <v>133</v>
      </c>
      <c r="G315" s="9" t="s">
        <v>134</v>
      </c>
      <c r="H315" s="8">
        <v>46054</v>
      </c>
      <c r="I315" s="8">
        <v>46062</v>
      </c>
      <c r="J315" s="219" t="s">
        <v>24037</v>
      </c>
      <c r="K315" s="205" t="s">
        <v>136</v>
      </c>
      <c r="M315" s="9" t="s">
        <v>24038</v>
      </c>
      <c r="N315" s="215">
        <v>46099.860003993097</v>
      </c>
      <c r="O315" s="8">
        <v>46099</v>
      </c>
    </row>
    <row r="316" spans="1:15" x14ac:dyDescent="0.25">
      <c r="A316" s="8">
        <v>46066</v>
      </c>
      <c r="B316" s="9" t="s">
        <v>24039</v>
      </c>
      <c r="C316" s="9" t="s">
        <v>131</v>
      </c>
      <c r="D316" s="3">
        <v>-29.84</v>
      </c>
      <c r="E316" s="9" t="s">
        <v>7746</v>
      </c>
      <c r="F316" s="9" t="s">
        <v>133</v>
      </c>
      <c r="G316" s="9" t="s">
        <v>134</v>
      </c>
      <c r="H316" s="8">
        <v>46054</v>
      </c>
      <c r="I316" s="8">
        <v>46062</v>
      </c>
      <c r="J316" s="219" t="s">
        <v>24040</v>
      </c>
      <c r="K316" s="205" t="s">
        <v>136</v>
      </c>
      <c r="M316" s="9" t="s">
        <v>24041</v>
      </c>
      <c r="N316" s="215">
        <v>46099.860003993097</v>
      </c>
      <c r="O316" s="8">
        <v>46099</v>
      </c>
    </row>
    <row r="317" spans="1:15" x14ac:dyDescent="0.25">
      <c r="A317" s="8">
        <v>46066</v>
      </c>
      <c r="B317" s="9" t="s">
        <v>24042</v>
      </c>
      <c r="D317" s="3">
        <v>7110.02</v>
      </c>
      <c r="E317" s="9" t="s">
        <v>422</v>
      </c>
      <c r="F317" s="9" t="s">
        <v>423</v>
      </c>
      <c r="G317" s="9" t="s">
        <v>183</v>
      </c>
      <c r="H317" s="8">
        <v>46054</v>
      </c>
      <c r="I317" s="8">
        <v>46062</v>
      </c>
      <c r="J317" s="219" t="s">
        <v>24043</v>
      </c>
      <c r="K317" s="205" t="s">
        <v>425</v>
      </c>
      <c r="M317" s="9" t="s">
        <v>24044</v>
      </c>
      <c r="N317" s="215">
        <v>46099.860003993097</v>
      </c>
      <c r="O317" s="8"/>
    </row>
    <row r="318" spans="1:15" x14ac:dyDescent="0.25">
      <c r="A318" s="8">
        <v>46066</v>
      </c>
      <c r="B318" s="9" t="s">
        <v>19210</v>
      </c>
      <c r="C318" s="9" t="s">
        <v>421</v>
      </c>
      <c r="D318" s="3">
        <v>4348.6400000000003</v>
      </c>
      <c r="E318" s="9" t="s">
        <v>422</v>
      </c>
      <c r="F318" s="9" t="s">
        <v>423</v>
      </c>
      <c r="G318" s="9" t="s">
        <v>183</v>
      </c>
      <c r="H318" s="8">
        <v>46054</v>
      </c>
      <c r="I318" s="8">
        <v>46062</v>
      </c>
      <c r="J318" s="219" t="s">
        <v>24045</v>
      </c>
      <c r="K318" s="205" t="s">
        <v>425</v>
      </c>
      <c r="M318" s="9" t="s">
        <v>19212</v>
      </c>
      <c r="N318" s="215">
        <v>46099.860003993097</v>
      </c>
      <c r="O318" s="8">
        <v>46099</v>
      </c>
    </row>
    <row r="319" spans="1:15" x14ac:dyDescent="0.25">
      <c r="A319" s="8">
        <v>46066</v>
      </c>
      <c r="B319" s="9" t="s">
        <v>18586</v>
      </c>
      <c r="C319" s="9" t="s">
        <v>180</v>
      </c>
      <c r="D319" s="3">
        <v>-11458.66</v>
      </c>
      <c r="E319" s="9" t="s">
        <v>422</v>
      </c>
      <c r="F319" s="9" t="s">
        <v>423</v>
      </c>
      <c r="G319" s="9" t="s">
        <v>183</v>
      </c>
      <c r="H319" s="8">
        <v>46054</v>
      </c>
      <c r="I319" s="8">
        <v>46062</v>
      </c>
      <c r="J319" s="219" t="s">
        <v>24046</v>
      </c>
      <c r="K319" s="205" t="s">
        <v>425</v>
      </c>
      <c r="M319" s="9" t="s">
        <v>18588</v>
      </c>
      <c r="N319" s="215">
        <v>46099.860003993097</v>
      </c>
      <c r="O319" s="8">
        <v>46099</v>
      </c>
    </row>
    <row r="320" spans="1:15" x14ac:dyDescent="0.25">
      <c r="A320" s="8">
        <v>46065</v>
      </c>
      <c r="B320" s="9" t="s">
        <v>791</v>
      </c>
      <c r="D320" s="3">
        <v>2440</v>
      </c>
      <c r="E320" s="9" t="s">
        <v>193</v>
      </c>
      <c r="F320" s="9" t="s">
        <v>194</v>
      </c>
      <c r="G320" s="9" t="s">
        <v>183</v>
      </c>
      <c r="H320" s="8">
        <v>46054</v>
      </c>
      <c r="I320" s="8">
        <v>46062</v>
      </c>
      <c r="J320" s="219" t="s">
        <v>24047</v>
      </c>
      <c r="K320" s="205" t="s">
        <v>196</v>
      </c>
      <c r="M320" s="9" t="s">
        <v>794</v>
      </c>
      <c r="N320" s="215">
        <v>46099.860003993097</v>
      </c>
      <c r="O320" s="8"/>
    </row>
    <row r="321" spans="1:15" x14ac:dyDescent="0.25">
      <c r="A321" s="8">
        <v>46065</v>
      </c>
      <c r="B321" s="9" t="s">
        <v>18582</v>
      </c>
      <c r="C321" s="9" t="s">
        <v>180</v>
      </c>
      <c r="D321" s="3">
        <v>-2440</v>
      </c>
      <c r="E321" s="9" t="s">
        <v>193</v>
      </c>
      <c r="F321" s="9" t="s">
        <v>194</v>
      </c>
      <c r="G321" s="9" t="s">
        <v>183</v>
      </c>
      <c r="H321" s="8">
        <v>46054</v>
      </c>
      <c r="I321" s="8">
        <v>46062</v>
      </c>
      <c r="J321" s="219" t="s">
        <v>24048</v>
      </c>
      <c r="K321" s="205" t="s">
        <v>196</v>
      </c>
      <c r="M321" s="9" t="s">
        <v>18584</v>
      </c>
      <c r="N321" s="215">
        <v>46099.860003993097</v>
      </c>
      <c r="O321" s="8">
        <v>46099</v>
      </c>
    </row>
    <row r="322" spans="1:15" x14ac:dyDescent="0.25">
      <c r="A322" s="8">
        <v>46064</v>
      </c>
      <c r="B322" s="9" t="s">
        <v>24049</v>
      </c>
      <c r="C322" s="9" t="s">
        <v>131</v>
      </c>
      <c r="D322" s="3">
        <v>-25.15</v>
      </c>
      <c r="E322" s="9" t="s">
        <v>7746</v>
      </c>
      <c r="F322" s="9" t="s">
        <v>133</v>
      </c>
      <c r="G322" s="9" t="s">
        <v>134</v>
      </c>
      <c r="H322" s="8">
        <v>46054</v>
      </c>
      <c r="I322" s="8">
        <v>46062</v>
      </c>
      <c r="J322" s="219" t="s">
        <v>24050</v>
      </c>
      <c r="K322" s="205" t="s">
        <v>136</v>
      </c>
      <c r="M322" s="9" t="s">
        <v>24051</v>
      </c>
      <c r="N322" s="215">
        <v>46099.860003993097</v>
      </c>
      <c r="O322" s="8">
        <v>46099</v>
      </c>
    </row>
    <row r="323" spans="1:15" x14ac:dyDescent="0.25">
      <c r="A323" s="8">
        <v>46064</v>
      </c>
      <c r="B323" s="9" t="s">
        <v>24052</v>
      </c>
      <c r="C323" s="9" t="s">
        <v>131</v>
      </c>
      <c r="D323" s="3">
        <v>-122.44</v>
      </c>
      <c r="E323" s="9" t="s">
        <v>7746</v>
      </c>
      <c r="F323" s="9" t="s">
        <v>133</v>
      </c>
      <c r="G323" s="9" t="s">
        <v>134</v>
      </c>
      <c r="H323" s="8">
        <v>46054</v>
      </c>
      <c r="I323" s="8">
        <v>46062</v>
      </c>
      <c r="J323" s="219" t="s">
        <v>24053</v>
      </c>
      <c r="K323" s="205" t="s">
        <v>136</v>
      </c>
      <c r="M323" s="9" t="s">
        <v>24054</v>
      </c>
      <c r="N323" s="215">
        <v>46099.860003993097</v>
      </c>
      <c r="O323" s="8">
        <v>46099</v>
      </c>
    </row>
    <row r="324" spans="1:15" x14ac:dyDescent="0.25">
      <c r="A324" s="8">
        <v>46063</v>
      </c>
      <c r="B324" s="9" t="s">
        <v>24055</v>
      </c>
      <c r="D324" s="3">
        <v>-93000</v>
      </c>
      <c r="E324" s="9" t="s">
        <v>181</v>
      </c>
      <c r="F324" s="9" t="s">
        <v>182</v>
      </c>
      <c r="G324" s="9" t="s">
        <v>183</v>
      </c>
      <c r="H324" s="8">
        <v>46054</v>
      </c>
      <c r="I324" s="8">
        <v>46062</v>
      </c>
      <c r="J324" s="219" t="s">
        <v>24056</v>
      </c>
      <c r="K324" s="205" t="s">
        <v>185</v>
      </c>
      <c r="M324" s="9" t="s">
        <v>24057</v>
      </c>
      <c r="N324" s="215">
        <v>46099.860003993097</v>
      </c>
      <c r="O324" s="8"/>
    </row>
    <row r="325" spans="1:15" x14ac:dyDescent="0.25">
      <c r="A325" s="8">
        <v>46063</v>
      </c>
      <c r="B325" s="9" t="s">
        <v>18578</v>
      </c>
      <c r="C325" s="9" t="s">
        <v>180</v>
      </c>
      <c r="D325" s="3">
        <v>93000</v>
      </c>
      <c r="E325" s="9" t="s">
        <v>181</v>
      </c>
      <c r="F325" s="9" t="s">
        <v>182</v>
      </c>
      <c r="G325" s="9" t="s">
        <v>183</v>
      </c>
      <c r="H325" s="8">
        <v>46054</v>
      </c>
      <c r="I325" s="8">
        <v>46062</v>
      </c>
      <c r="J325" s="219" t="s">
        <v>24058</v>
      </c>
      <c r="K325" s="205" t="s">
        <v>185</v>
      </c>
      <c r="M325" s="9" t="s">
        <v>18580</v>
      </c>
      <c r="N325" s="215">
        <v>46099.860003993097</v>
      </c>
      <c r="O325" s="8">
        <v>46099</v>
      </c>
    </row>
    <row r="326" spans="1:15" x14ac:dyDescent="0.25">
      <c r="A326" s="8">
        <v>46063</v>
      </c>
      <c r="B326" s="9" t="s">
        <v>14093</v>
      </c>
      <c r="D326" s="3">
        <v>-2000</v>
      </c>
      <c r="E326" s="9" t="s">
        <v>193</v>
      </c>
      <c r="F326" s="9" t="s">
        <v>194</v>
      </c>
      <c r="G326" s="9" t="s">
        <v>183</v>
      </c>
      <c r="H326" s="8">
        <v>46054</v>
      </c>
      <c r="I326" s="8">
        <v>46062</v>
      </c>
      <c r="J326" s="219" t="s">
        <v>24059</v>
      </c>
      <c r="K326" s="205" t="s">
        <v>196</v>
      </c>
      <c r="M326" s="9" t="s">
        <v>14095</v>
      </c>
      <c r="N326" s="215">
        <v>46099.860003993097</v>
      </c>
      <c r="O326" s="8"/>
    </row>
    <row r="327" spans="1:15" x14ac:dyDescent="0.25">
      <c r="A327" s="8">
        <v>46063</v>
      </c>
      <c r="B327" s="9" t="s">
        <v>24060</v>
      </c>
      <c r="D327" s="3">
        <v>-200</v>
      </c>
      <c r="E327" s="9" t="s">
        <v>193</v>
      </c>
      <c r="F327" s="9" t="s">
        <v>194</v>
      </c>
      <c r="G327" s="9" t="s">
        <v>183</v>
      </c>
      <c r="H327" s="8">
        <v>46054</v>
      </c>
      <c r="I327" s="8">
        <v>46062</v>
      </c>
      <c r="J327" s="219" t="s">
        <v>24061</v>
      </c>
      <c r="K327" s="205" t="s">
        <v>196</v>
      </c>
      <c r="M327" s="9" t="s">
        <v>24062</v>
      </c>
      <c r="N327" s="215">
        <v>46099.860003993097</v>
      </c>
      <c r="O327" s="8"/>
    </row>
    <row r="328" spans="1:15" x14ac:dyDescent="0.25">
      <c r="A328" s="8">
        <v>46063</v>
      </c>
      <c r="B328" s="9" t="s">
        <v>24063</v>
      </c>
      <c r="C328" s="9" t="s">
        <v>20467</v>
      </c>
      <c r="D328" s="3">
        <v>-40</v>
      </c>
      <c r="E328" s="9" t="s">
        <v>193</v>
      </c>
      <c r="F328" s="9" t="s">
        <v>194</v>
      </c>
      <c r="G328" s="9" t="s">
        <v>183</v>
      </c>
      <c r="H328" s="8">
        <v>46054</v>
      </c>
      <c r="I328" s="8">
        <v>46062</v>
      </c>
      <c r="J328" s="219" t="s">
        <v>24064</v>
      </c>
      <c r="K328" s="205" t="s">
        <v>196</v>
      </c>
      <c r="M328" s="9" t="s">
        <v>24063</v>
      </c>
      <c r="N328" s="215">
        <v>46099.860003993097</v>
      </c>
      <c r="O328" s="8">
        <v>46099</v>
      </c>
    </row>
    <row r="329" spans="1:15" x14ac:dyDescent="0.25">
      <c r="A329" s="8">
        <v>46063</v>
      </c>
      <c r="B329" s="9" t="s">
        <v>18613</v>
      </c>
      <c r="C329" s="9" t="s">
        <v>180</v>
      </c>
      <c r="D329" s="3">
        <v>2240</v>
      </c>
      <c r="E329" s="9" t="s">
        <v>193</v>
      </c>
      <c r="F329" s="9" t="s">
        <v>194</v>
      </c>
      <c r="G329" s="9" t="s">
        <v>183</v>
      </c>
      <c r="H329" s="8">
        <v>46054</v>
      </c>
      <c r="I329" s="8">
        <v>46062</v>
      </c>
      <c r="J329" s="219" t="s">
        <v>24065</v>
      </c>
      <c r="K329" s="205" t="s">
        <v>196</v>
      </c>
      <c r="M329" s="9" t="s">
        <v>18615</v>
      </c>
      <c r="N329" s="215">
        <v>46099.860003993097</v>
      </c>
      <c r="O329" s="8">
        <v>46099</v>
      </c>
    </row>
    <row r="330" spans="1:15" x14ac:dyDescent="0.25">
      <c r="A330" s="8">
        <v>46062</v>
      </c>
      <c r="B330" s="9" t="s">
        <v>261</v>
      </c>
      <c r="C330" s="9" t="s">
        <v>262</v>
      </c>
      <c r="D330" s="3">
        <v>-1856.14</v>
      </c>
      <c r="E330" s="9" t="s">
        <v>193</v>
      </c>
      <c r="F330" s="9" t="s">
        <v>194</v>
      </c>
      <c r="G330" s="9" t="s">
        <v>183</v>
      </c>
      <c r="H330" s="8">
        <v>46054</v>
      </c>
      <c r="I330" s="8">
        <v>46062</v>
      </c>
      <c r="J330" s="219" t="s">
        <v>24066</v>
      </c>
      <c r="K330" s="205" t="s">
        <v>196</v>
      </c>
      <c r="M330" s="9" t="s">
        <v>264</v>
      </c>
      <c r="N330" s="215">
        <v>46099.860003993097</v>
      </c>
      <c r="O330" s="8">
        <v>46099</v>
      </c>
    </row>
    <row r="331" spans="1:15" x14ac:dyDescent="0.25">
      <c r="A331" s="8">
        <v>46062</v>
      </c>
      <c r="B331" s="9" t="s">
        <v>18613</v>
      </c>
      <c r="C331" s="9" t="s">
        <v>180</v>
      </c>
      <c r="D331" s="3">
        <v>1856.14</v>
      </c>
      <c r="E331" s="9" t="s">
        <v>193</v>
      </c>
      <c r="F331" s="9" t="s">
        <v>194</v>
      </c>
      <c r="G331" s="9" t="s">
        <v>183</v>
      </c>
      <c r="H331" s="8">
        <v>46054</v>
      </c>
      <c r="I331" s="8">
        <v>46062</v>
      </c>
      <c r="J331" s="219" t="s">
        <v>24067</v>
      </c>
      <c r="K331" s="205" t="s">
        <v>196</v>
      </c>
      <c r="M331" s="9" t="s">
        <v>18615</v>
      </c>
      <c r="N331" s="215">
        <v>46099.860003993097</v>
      </c>
      <c r="O331" s="8">
        <v>46099</v>
      </c>
    </row>
    <row r="332" spans="1:15" x14ac:dyDescent="0.25">
      <c r="A332" s="8">
        <v>46062</v>
      </c>
      <c r="B332" s="9" t="s">
        <v>858</v>
      </c>
      <c r="D332" s="3">
        <v>4999.8</v>
      </c>
      <c r="E332" s="9" t="s">
        <v>422</v>
      </c>
      <c r="F332" s="9" t="s">
        <v>423</v>
      </c>
      <c r="G332" s="9" t="s">
        <v>183</v>
      </c>
      <c r="H332" s="8">
        <v>46054</v>
      </c>
      <c r="I332" s="8">
        <v>46062</v>
      </c>
      <c r="J332" s="219" t="s">
        <v>24068</v>
      </c>
      <c r="K332" s="205" t="s">
        <v>425</v>
      </c>
      <c r="M332" s="9" t="s">
        <v>860</v>
      </c>
      <c r="N332" s="215">
        <v>46099.860003993097</v>
      </c>
      <c r="O332" s="8"/>
    </row>
    <row r="333" spans="1:15" x14ac:dyDescent="0.25">
      <c r="A333" s="8">
        <v>46062</v>
      </c>
      <c r="B333" s="9" t="s">
        <v>18586</v>
      </c>
      <c r="C333" s="9" t="s">
        <v>180</v>
      </c>
      <c r="D333" s="3">
        <v>-4999.8</v>
      </c>
      <c r="E333" s="9" t="s">
        <v>422</v>
      </c>
      <c r="F333" s="9" t="s">
        <v>423</v>
      </c>
      <c r="G333" s="9" t="s">
        <v>183</v>
      </c>
      <c r="H333" s="8">
        <v>46054</v>
      </c>
      <c r="I333" s="8">
        <v>46062</v>
      </c>
      <c r="J333" s="219" t="s">
        <v>24069</v>
      </c>
      <c r="K333" s="205" t="s">
        <v>425</v>
      </c>
      <c r="M333" s="9" t="s">
        <v>18588</v>
      </c>
      <c r="N333" s="215">
        <v>46099.860003993097</v>
      </c>
      <c r="O333" s="8">
        <v>46099</v>
      </c>
    </row>
    <row r="334" spans="1:15" x14ac:dyDescent="0.25">
      <c r="A334" s="8">
        <v>46062</v>
      </c>
      <c r="B334" s="9" t="s">
        <v>16136</v>
      </c>
      <c r="C334" s="9" t="s">
        <v>365</v>
      </c>
      <c r="D334" s="3">
        <v>-214.49</v>
      </c>
      <c r="E334" s="9" t="s">
        <v>331</v>
      </c>
      <c r="F334" s="9" t="s">
        <v>332</v>
      </c>
      <c r="G334" s="9" t="s">
        <v>183</v>
      </c>
      <c r="H334" s="8">
        <v>46054</v>
      </c>
      <c r="I334" s="8">
        <v>46062</v>
      </c>
      <c r="J334" s="219" t="s">
        <v>24070</v>
      </c>
      <c r="K334" s="205" t="s">
        <v>334</v>
      </c>
      <c r="M334" s="9" t="s">
        <v>16138</v>
      </c>
      <c r="N334" s="215">
        <v>46099.860003993097</v>
      </c>
      <c r="O334" s="8">
        <v>46099</v>
      </c>
    </row>
    <row r="335" spans="1:15" x14ac:dyDescent="0.25">
      <c r="A335" s="8">
        <v>46062</v>
      </c>
      <c r="B335" s="9" t="s">
        <v>18707</v>
      </c>
      <c r="C335" s="9" t="s">
        <v>180</v>
      </c>
      <c r="D335" s="3">
        <v>214.49</v>
      </c>
      <c r="E335" s="9" t="s">
        <v>331</v>
      </c>
      <c r="F335" s="9" t="s">
        <v>332</v>
      </c>
      <c r="G335" s="9" t="s">
        <v>183</v>
      </c>
      <c r="H335" s="8">
        <v>46054</v>
      </c>
      <c r="I335" s="8">
        <v>46062</v>
      </c>
      <c r="J335" s="219" t="s">
        <v>24071</v>
      </c>
      <c r="K335" s="205" t="s">
        <v>334</v>
      </c>
      <c r="M335" s="9" t="s">
        <v>18709</v>
      </c>
      <c r="N335" s="215">
        <v>46099.860003993097</v>
      </c>
      <c r="O335" s="8">
        <v>46099</v>
      </c>
    </row>
    <row r="336" spans="1:15" x14ac:dyDescent="0.25">
      <c r="A336" s="8">
        <v>46061</v>
      </c>
      <c r="B336" s="9" t="s">
        <v>24072</v>
      </c>
      <c r="C336" s="9" t="s">
        <v>20481</v>
      </c>
      <c r="D336" s="3">
        <v>-4.41</v>
      </c>
      <c r="E336" s="9" t="s">
        <v>7746</v>
      </c>
      <c r="F336" s="9" t="s">
        <v>133</v>
      </c>
      <c r="G336" s="9" t="s">
        <v>134</v>
      </c>
      <c r="H336" s="8">
        <v>46054</v>
      </c>
      <c r="I336" s="8">
        <v>46055</v>
      </c>
      <c r="J336" s="219" t="s">
        <v>24073</v>
      </c>
      <c r="K336" s="205" t="s">
        <v>136</v>
      </c>
      <c r="M336" s="9" t="s">
        <v>24074</v>
      </c>
      <c r="N336" s="215">
        <v>46099.860003993097</v>
      </c>
      <c r="O336" s="8">
        <v>46099</v>
      </c>
    </row>
    <row r="337" spans="1:15" x14ac:dyDescent="0.25">
      <c r="A337" s="8">
        <v>46058</v>
      </c>
      <c r="B337" s="9" t="s">
        <v>24075</v>
      </c>
      <c r="C337" s="9" t="s">
        <v>131</v>
      </c>
      <c r="D337" s="3">
        <v>-6.39</v>
      </c>
      <c r="E337" s="9" t="s">
        <v>7746</v>
      </c>
      <c r="F337" s="9" t="s">
        <v>133</v>
      </c>
      <c r="G337" s="9" t="s">
        <v>134</v>
      </c>
      <c r="H337" s="8">
        <v>46054</v>
      </c>
      <c r="I337" s="8">
        <v>46055</v>
      </c>
      <c r="J337" s="219" t="s">
        <v>24076</v>
      </c>
      <c r="K337" s="205" t="s">
        <v>136</v>
      </c>
      <c r="M337" s="9" t="s">
        <v>24077</v>
      </c>
      <c r="N337" s="215">
        <v>46099.860003993097</v>
      </c>
      <c r="O337" s="8">
        <v>46099</v>
      </c>
    </row>
    <row r="338" spans="1:15" x14ac:dyDescent="0.25">
      <c r="A338" s="8">
        <v>46058</v>
      </c>
      <c r="B338" s="9" t="s">
        <v>1145</v>
      </c>
      <c r="C338" s="9" t="s">
        <v>131</v>
      </c>
      <c r="D338" s="3">
        <v>14.15</v>
      </c>
      <c r="E338" s="9" t="s">
        <v>7746</v>
      </c>
      <c r="F338" s="9" t="s">
        <v>133</v>
      </c>
      <c r="G338" s="9" t="s">
        <v>134</v>
      </c>
      <c r="H338" s="8">
        <v>46054</v>
      </c>
      <c r="I338" s="8">
        <v>46055</v>
      </c>
      <c r="J338" s="219" t="s">
        <v>24078</v>
      </c>
      <c r="K338" s="205" t="s">
        <v>136</v>
      </c>
      <c r="M338" s="9" t="s">
        <v>1145</v>
      </c>
      <c r="N338" s="215">
        <v>46099.860003993097</v>
      </c>
      <c r="O338" s="8">
        <v>46099</v>
      </c>
    </row>
    <row r="339" spans="1:15" x14ac:dyDescent="0.25">
      <c r="A339" s="8">
        <v>46058</v>
      </c>
      <c r="B339" s="9" t="s">
        <v>1145</v>
      </c>
      <c r="C339" s="9" t="s">
        <v>131</v>
      </c>
      <c r="D339" s="3">
        <v>15.99</v>
      </c>
      <c r="E339" s="9" t="s">
        <v>7746</v>
      </c>
      <c r="F339" s="9" t="s">
        <v>133</v>
      </c>
      <c r="G339" s="9" t="s">
        <v>134</v>
      </c>
      <c r="H339" s="8">
        <v>46054</v>
      </c>
      <c r="I339" s="8">
        <v>46055</v>
      </c>
      <c r="J339" s="219" t="s">
        <v>24079</v>
      </c>
      <c r="K339" s="205" t="s">
        <v>136</v>
      </c>
      <c r="M339" s="9" t="s">
        <v>1145</v>
      </c>
      <c r="N339" s="215">
        <v>46099.860003993097</v>
      </c>
      <c r="O339" s="8">
        <v>46099</v>
      </c>
    </row>
    <row r="340" spans="1:15" x14ac:dyDescent="0.25">
      <c r="A340" s="8">
        <v>46058</v>
      </c>
      <c r="B340" s="9" t="s">
        <v>24080</v>
      </c>
      <c r="C340" s="9" t="s">
        <v>131</v>
      </c>
      <c r="D340" s="3">
        <v>-35.99</v>
      </c>
      <c r="E340" s="9" t="s">
        <v>7746</v>
      </c>
      <c r="F340" s="9" t="s">
        <v>133</v>
      </c>
      <c r="G340" s="9" t="s">
        <v>134</v>
      </c>
      <c r="H340" s="8">
        <v>46054</v>
      </c>
      <c r="I340" s="8">
        <v>46055</v>
      </c>
      <c r="J340" s="219" t="s">
        <v>24081</v>
      </c>
      <c r="K340" s="205" t="s">
        <v>136</v>
      </c>
      <c r="M340" s="9" t="s">
        <v>24082</v>
      </c>
      <c r="N340" s="215">
        <v>46099.860003993097</v>
      </c>
      <c r="O340" s="8">
        <v>46099</v>
      </c>
    </row>
    <row r="341" spans="1:15" x14ac:dyDescent="0.25">
      <c r="A341" s="8">
        <v>46058</v>
      </c>
      <c r="B341" s="9" t="s">
        <v>24083</v>
      </c>
      <c r="C341" s="9" t="s">
        <v>131</v>
      </c>
      <c r="D341" s="3">
        <v>-42.62</v>
      </c>
      <c r="E341" s="9" t="s">
        <v>7746</v>
      </c>
      <c r="F341" s="9" t="s">
        <v>133</v>
      </c>
      <c r="G341" s="9" t="s">
        <v>134</v>
      </c>
      <c r="H341" s="8">
        <v>46054</v>
      </c>
      <c r="I341" s="8">
        <v>46055</v>
      </c>
      <c r="J341" s="219" t="s">
        <v>24084</v>
      </c>
      <c r="K341" s="205" t="s">
        <v>136</v>
      </c>
      <c r="M341" s="9" t="s">
        <v>24085</v>
      </c>
      <c r="N341" s="215">
        <v>46099.860003993097</v>
      </c>
      <c r="O341" s="8">
        <v>46099</v>
      </c>
    </row>
    <row r="342" spans="1:15" x14ac:dyDescent="0.25">
      <c r="A342" s="8">
        <v>46058</v>
      </c>
      <c r="B342" s="9" t="s">
        <v>24086</v>
      </c>
      <c r="C342" s="9" t="s">
        <v>131</v>
      </c>
      <c r="D342" s="3">
        <v>-0.62</v>
      </c>
      <c r="E342" s="9" t="s">
        <v>7746</v>
      </c>
      <c r="F342" s="9" t="s">
        <v>133</v>
      </c>
      <c r="G342" s="9" t="s">
        <v>134</v>
      </c>
      <c r="H342" s="8">
        <v>46054</v>
      </c>
      <c r="I342" s="8">
        <v>46055</v>
      </c>
      <c r="J342" s="219" t="s">
        <v>24087</v>
      </c>
      <c r="K342" s="205" t="s">
        <v>136</v>
      </c>
      <c r="M342" s="9" t="s">
        <v>24088</v>
      </c>
      <c r="N342" s="215">
        <v>46099.860003993097</v>
      </c>
      <c r="O342" s="8">
        <v>46099</v>
      </c>
    </row>
    <row r="343" spans="1:15" x14ac:dyDescent="0.25">
      <c r="A343" s="8">
        <v>46058</v>
      </c>
      <c r="B343" s="9" t="s">
        <v>18865</v>
      </c>
      <c r="C343" s="9" t="s">
        <v>245</v>
      </c>
      <c r="D343" s="3">
        <v>2041.06</v>
      </c>
      <c r="E343" s="9" t="s">
        <v>181</v>
      </c>
      <c r="F343" s="9" t="s">
        <v>182</v>
      </c>
      <c r="G343" s="9" t="s">
        <v>183</v>
      </c>
      <c r="H343" s="8">
        <v>46054</v>
      </c>
      <c r="I343" s="8">
        <v>46055</v>
      </c>
      <c r="J343" s="219" t="s">
        <v>24089</v>
      </c>
      <c r="K343" s="205" t="s">
        <v>185</v>
      </c>
      <c r="M343" s="9" t="s">
        <v>18867</v>
      </c>
      <c r="N343" s="215">
        <v>46099.860003993097</v>
      </c>
      <c r="O343" s="8">
        <v>46099</v>
      </c>
    </row>
    <row r="344" spans="1:15" x14ac:dyDescent="0.25">
      <c r="A344" s="8">
        <v>46058</v>
      </c>
      <c r="B344" s="9" t="s">
        <v>19609</v>
      </c>
      <c r="D344" s="3">
        <v>-2041.06</v>
      </c>
      <c r="E344" s="9" t="s">
        <v>181</v>
      </c>
      <c r="F344" s="9" t="s">
        <v>182</v>
      </c>
      <c r="G344" s="9" t="s">
        <v>183</v>
      </c>
      <c r="H344" s="8">
        <v>46054</v>
      </c>
      <c r="I344" s="8">
        <v>46055</v>
      </c>
      <c r="J344" s="219" t="s">
        <v>24090</v>
      </c>
      <c r="K344" s="205" t="s">
        <v>185</v>
      </c>
      <c r="M344" s="9" t="s">
        <v>19611</v>
      </c>
      <c r="N344" s="215">
        <v>46099.860003993097</v>
      </c>
      <c r="O344" s="8"/>
    </row>
    <row r="345" spans="1:15" x14ac:dyDescent="0.25">
      <c r="A345" s="8">
        <v>46058</v>
      </c>
      <c r="B345" s="9" t="s">
        <v>18865</v>
      </c>
      <c r="C345" s="9" t="s">
        <v>245</v>
      </c>
      <c r="D345" s="3">
        <v>1059.3699999999999</v>
      </c>
      <c r="E345" s="9" t="s">
        <v>253</v>
      </c>
      <c r="F345" s="9" t="s">
        <v>254</v>
      </c>
      <c r="G345" s="9" t="s">
        <v>183</v>
      </c>
      <c r="H345" s="8">
        <v>46054</v>
      </c>
      <c r="I345" s="8">
        <v>46055</v>
      </c>
      <c r="J345" s="219" t="s">
        <v>24091</v>
      </c>
      <c r="K345" s="205" t="s">
        <v>256</v>
      </c>
      <c r="M345" s="9" t="s">
        <v>18867</v>
      </c>
      <c r="N345" s="215">
        <v>46099.860003993097</v>
      </c>
      <c r="O345" s="8">
        <v>46099</v>
      </c>
    </row>
    <row r="346" spans="1:15" x14ac:dyDescent="0.25">
      <c r="A346" s="8">
        <v>46058</v>
      </c>
      <c r="B346" s="9" t="s">
        <v>19609</v>
      </c>
      <c r="D346" s="3">
        <v>-1059.3699999999999</v>
      </c>
      <c r="E346" s="9" t="s">
        <v>253</v>
      </c>
      <c r="F346" s="9" t="s">
        <v>254</v>
      </c>
      <c r="G346" s="9" t="s">
        <v>183</v>
      </c>
      <c r="H346" s="8">
        <v>46054</v>
      </c>
      <c r="I346" s="8">
        <v>46055</v>
      </c>
      <c r="J346" s="219" t="s">
        <v>24092</v>
      </c>
      <c r="K346" s="205" t="s">
        <v>256</v>
      </c>
      <c r="M346" s="9" t="s">
        <v>19611</v>
      </c>
      <c r="N346" s="215">
        <v>46099.860003993097</v>
      </c>
      <c r="O346" s="8"/>
    </row>
    <row r="347" spans="1:15" x14ac:dyDescent="0.25">
      <c r="A347" s="8">
        <v>46057</v>
      </c>
      <c r="B347" s="9" t="s">
        <v>24093</v>
      </c>
      <c r="C347" s="9" t="s">
        <v>131</v>
      </c>
      <c r="D347" s="3">
        <v>-83.58</v>
      </c>
      <c r="E347" s="9" t="s">
        <v>7746</v>
      </c>
      <c r="F347" s="9" t="s">
        <v>133</v>
      </c>
      <c r="G347" s="9" t="s">
        <v>134</v>
      </c>
      <c r="H347" s="8">
        <v>46054</v>
      </c>
      <c r="I347" s="8">
        <v>46055</v>
      </c>
      <c r="J347" s="219" t="s">
        <v>24094</v>
      </c>
      <c r="K347" s="205" t="s">
        <v>136</v>
      </c>
      <c r="M347" s="9" t="s">
        <v>24095</v>
      </c>
      <c r="N347" s="215">
        <v>46099.860003993097</v>
      </c>
      <c r="O347" s="8">
        <v>46099</v>
      </c>
    </row>
    <row r="348" spans="1:15" x14ac:dyDescent="0.25">
      <c r="A348" s="8">
        <v>46057</v>
      </c>
      <c r="B348" s="9" t="s">
        <v>23916</v>
      </c>
      <c r="D348" s="3">
        <v>-505.23</v>
      </c>
      <c r="E348" s="9" t="s">
        <v>193</v>
      </c>
      <c r="F348" s="9" t="s">
        <v>194</v>
      </c>
      <c r="G348" s="9" t="s">
        <v>183</v>
      </c>
      <c r="H348" s="8">
        <v>46054</v>
      </c>
      <c r="I348" s="8">
        <v>46055</v>
      </c>
      <c r="J348" s="219" t="s">
        <v>24096</v>
      </c>
      <c r="K348" s="205" t="s">
        <v>196</v>
      </c>
      <c r="M348" s="9" t="s">
        <v>23918</v>
      </c>
      <c r="N348" s="215">
        <v>46099.860003993097</v>
      </c>
      <c r="O348" s="8"/>
    </row>
    <row r="349" spans="1:15" x14ac:dyDescent="0.25">
      <c r="A349" s="8">
        <v>46057</v>
      </c>
      <c r="B349" s="9" t="s">
        <v>24097</v>
      </c>
      <c r="C349" s="9" t="s">
        <v>20467</v>
      </c>
      <c r="D349" s="3">
        <v>-45</v>
      </c>
      <c r="E349" s="9" t="s">
        <v>193</v>
      </c>
      <c r="F349" s="9" t="s">
        <v>194</v>
      </c>
      <c r="G349" s="9" t="s">
        <v>183</v>
      </c>
      <c r="H349" s="8">
        <v>46054</v>
      </c>
      <c r="I349" s="8">
        <v>46055</v>
      </c>
      <c r="J349" s="219" t="s">
        <v>24098</v>
      </c>
      <c r="K349" s="205" t="s">
        <v>196</v>
      </c>
      <c r="M349" s="9" t="s">
        <v>24097</v>
      </c>
      <c r="N349" s="215">
        <v>46099.860003993097</v>
      </c>
      <c r="O349" s="8">
        <v>46099</v>
      </c>
    </row>
    <row r="350" spans="1:15" x14ac:dyDescent="0.25">
      <c r="A350" s="8">
        <v>46057</v>
      </c>
      <c r="B350" s="9" t="s">
        <v>18613</v>
      </c>
      <c r="C350" s="9" t="s">
        <v>180</v>
      </c>
      <c r="D350" s="3">
        <v>550.23</v>
      </c>
      <c r="E350" s="9" t="s">
        <v>193</v>
      </c>
      <c r="F350" s="9" t="s">
        <v>194</v>
      </c>
      <c r="G350" s="9" t="s">
        <v>183</v>
      </c>
      <c r="H350" s="8">
        <v>46054</v>
      </c>
      <c r="I350" s="8">
        <v>46055</v>
      </c>
      <c r="J350" s="219" t="s">
        <v>24099</v>
      </c>
      <c r="K350" s="205" t="s">
        <v>196</v>
      </c>
      <c r="M350" s="9" t="s">
        <v>18615</v>
      </c>
      <c r="N350" s="215">
        <v>46099.860003993097</v>
      </c>
      <c r="O350" s="8">
        <v>46099</v>
      </c>
    </row>
    <row r="351" spans="1:15" x14ac:dyDescent="0.25">
      <c r="A351" s="8">
        <v>46057</v>
      </c>
      <c r="B351" s="9" t="s">
        <v>791</v>
      </c>
      <c r="D351" s="3">
        <v>3000</v>
      </c>
      <c r="E351" s="9" t="s">
        <v>521</v>
      </c>
      <c r="F351" s="9" t="s">
        <v>522</v>
      </c>
      <c r="G351" s="9" t="s">
        <v>183</v>
      </c>
      <c r="H351" s="8">
        <v>46054</v>
      </c>
      <c r="I351" s="8">
        <v>46055</v>
      </c>
      <c r="J351" s="219" t="s">
        <v>24100</v>
      </c>
      <c r="K351" s="205" t="s">
        <v>524</v>
      </c>
      <c r="M351" s="9" t="s">
        <v>794</v>
      </c>
      <c r="N351" s="215">
        <v>46099.860003993097</v>
      </c>
      <c r="O351" s="8"/>
    </row>
    <row r="352" spans="1:15" x14ac:dyDescent="0.25">
      <c r="A352" s="8">
        <v>46057</v>
      </c>
      <c r="B352" s="9" t="s">
        <v>18582</v>
      </c>
      <c r="C352" s="9" t="s">
        <v>180</v>
      </c>
      <c r="D352" s="3">
        <v>-3000</v>
      </c>
      <c r="E352" s="9" t="s">
        <v>521</v>
      </c>
      <c r="F352" s="9" t="s">
        <v>522</v>
      </c>
      <c r="G352" s="9" t="s">
        <v>183</v>
      </c>
      <c r="H352" s="8">
        <v>46054</v>
      </c>
      <c r="I352" s="8">
        <v>46055</v>
      </c>
      <c r="J352" s="219" t="s">
        <v>24101</v>
      </c>
      <c r="K352" s="205" t="s">
        <v>524</v>
      </c>
      <c r="M352" s="9" t="s">
        <v>18584</v>
      </c>
      <c r="N352" s="215">
        <v>46099.860003993097</v>
      </c>
      <c r="O352" s="8">
        <v>46099</v>
      </c>
    </row>
    <row r="353" spans="1:15" x14ac:dyDescent="0.25">
      <c r="A353" s="8">
        <v>46056</v>
      </c>
      <c r="B353" s="9" t="s">
        <v>661</v>
      </c>
      <c r="C353" s="9" t="s">
        <v>180</v>
      </c>
      <c r="D353" s="3">
        <v>36761.769999999997</v>
      </c>
      <c r="E353" s="9" t="s">
        <v>181</v>
      </c>
      <c r="F353" s="9" t="s">
        <v>182</v>
      </c>
      <c r="G353" s="9" t="s">
        <v>183</v>
      </c>
      <c r="H353" s="8">
        <v>46054</v>
      </c>
      <c r="I353" s="8">
        <v>46055</v>
      </c>
      <c r="J353" s="219" t="s">
        <v>24102</v>
      </c>
      <c r="K353" s="205" t="s">
        <v>185</v>
      </c>
      <c r="M353" s="9" t="s">
        <v>663</v>
      </c>
      <c r="N353" s="215">
        <v>46099.860003993097</v>
      </c>
      <c r="O353" s="8">
        <v>46099</v>
      </c>
    </row>
    <row r="354" spans="1:15" x14ac:dyDescent="0.25">
      <c r="A354" s="8">
        <v>46056</v>
      </c>
      <c r="B354" s="9" t="s">
        <v>454</v>
      </c>
      <c r="C354" s="9" t="s">
        <v>180</v>
      </c>
      <c r="D354" s="3">
        <v>141.47</v>
      </c>
      <c r="E354" s="9" t="s">
        <v>181</v>
      </c>
      <c r="F354" s="9" t="s">
        <v>182</v>
      </c>
      <c r="G354" s="9" t="s">
        <v>183</v>
      </c>
      <c r="H354" s="8">
        <v>46054</v>
      </c>
      <c r="I354" s="8">
        <v>46055</v>
      </c>
      <c r="J354" s="219" t="s">
        <v>24103</v>
      </c>
      <c r="K354" s="205" t="s">
        <v>185</v>
      </c>
      <c r="M354" s="9" t="s">
        <v>456</v>
      </c>
      <c r="N354" s="215">
        <v>46099.860003993097</v>
      </c>
      <c r="O354" s="8">
        <v>46099</v>
      </c>
    </row>
    <row r="355" spans="1:15" x14ac:dyDescent="0.25">
      <c r="A355" s="8">
        <v>46056</v>
      </c>
      <c r="B355" s="9" t="s">
        <v>179</v>
      </c>
      <c r="C355" s="9" t="s">
        <v>180</v>
      </c>
      <c r="D355" s="3">
        <v>-235284.45</v>
      </c>
      <c r="E355" s="9" t="s">
        <v>181</v>
      </c>
      <c r="F355" s="9" t="s">
        <v>182</v>
      </c>
      <c r="G355" s="9" t="s">
        <v>183</v>
      </c>
      <c r="H355" s="8">
        <v>46054</v>
      </c>
      <c r="I355" s="8">
        <v>46055</v>
      </c>
      <c r="J355" s="219" t="s">
        <v>24104</v>
      </c>
      <c r="K355" s="205" t="s">
        <v>185</v>
      </c>
      <c r="M355" s="9" t="s">
        <v>186</v>
      </c>
      <c r="N355" s="215">
        <v>46099.860003993097</v>
      </c>
      <c r="O355" s="8">
        <v>46099</v>
      </c>
    </row>
    <row r="356" spans="1:15" x14ac:dyDescent="0.25">
      <c r="A356" s="8">
        <v>46056</v>
      </c>
      <c r="B356" s="9" t="s">
        <v>179</v>
      </c>
      <c r="C356" s="9" t="s">
        <v>180</v>
      </c>
      <c r="D356" s="3">
        <v>235284.45</v>
      </c>
      <c r="E356" s="9" t="s">
        <v>181</v>
      </c>
      <c r="F356" s="9" t="s">
        <v>182</v>
      </c>
      <c r="G356" s="9" t="s">
        <v>183</v>
      </c>
      <c r="H356" s="8">
        <v>46054</v>
      </c>
      <c r="I356" s="8">
        <v>46055</v>
      </c>
      <c r="J356" s="219" t="s">
        <v>24105</v>
      </c>
      <c r="K356" s="205" t="s">
        <v>185</v>
      </c>
      <c r="M356" s="9" t="s">
        <v>186</v>
      </c>
      <c r="N356" s="215">
        <v>46099.860003993097</v>
      </c>
      <c r="O356" s="8">
        <v>46099</v>
      </c>
    </row>
    <row r="357" spans="1:15" x14ac:dyDescent="0.25">
      <c r="A357" s="8">
        <v>46056</v>
      </c>
      <c r="B357" s="9" t="s">
        <v>18665</v>
      </c>
      <c r="C357" s="9" t="s">
        <v>180</v>
      </c>
      <c r="D357" s="3">
        <v>-36903.24</v>
      </c>
      <c r="E357" s="9" t="s">
        <v>181</v>
      </c>
      <c r="F357" s="9" t="s">
        <v>182</v>
      </c>
      <c r="G357" s="9" t="s">
        <v>183</v>
      </c>
      <c r="H357" s="8">
        <v>46054</v>
      </c>
      <c r="I357" s="8">
        <v>46055</v>
      </c>
      <c r="J357" s="219" t="s">
        <v>24106</v>
      </c>
      <c r="K357" s="205" t="s">
        <v>185</v>
      </c>
      <c r="M357" s="9" t="s">
        <v>18667</v>
      </c>
      <c r="N357" s="215">
        <v>46099.860003993097</v>
      </c>
      <c r="O357" s="8">
        <v>46099</v>
      </c>
    </row>
    <row r="358" spans="1:15" x14ac:dyDescent="0.25">
      <c r="A358" s="8">
        <v>46056</v>
      </c>
      <c r="B358" s="9" t="s">
        <v>18665</v>
      </c>
      <c r="C358" s="9" t="s">
        <v>180</v>
      </c>
      <c r="D358" s="3">
        <v>-168536.04</v>
      </c>
      <c r="E358" s="9" t="s">
        <v>181</v>
      </c>
      <c r="F358" s="9" t="s">
        <v>182</v>
      </c>
      <c r="G358" s="9" t="s">
        <v>183</v>
      </c>
      <c r="H358" s="8">
        <v>46054</v>
      </c>
      <c r="I358" s="8">
        <v>46055</v>
      </c>
      <c r="J358" s="219" t="s">
        <v>24107</v>
      </c>
      <c r="K358" s="205" t="s">
        <v>185</v>
      </c>
      <c r="M358" s="9" t="s">
        <v>18667</v>
      </c>
      <c r="N358" s="215">
        <v>46099.860003993097</v>
      </c>
      <c r="O358" s="8">
        <v>46099</v>
      </c>
    </row>
    <row r="359" spans="1:15" x14ac:dyDescent="0.25">
      <c r="A359" s="8">
        <v>46056</v>
      </c>
      <c r="B359" s="9" t="s">
        <v>873</v>
      </c>
      <c r="C359" s="9" t="s">
        <v>7461</v>
      </c>
      <c r="D359" s="3">
        <v>369.94</v>
      </c>
      <c r="E359" s="9" t="s">
        <v>193</v>
      </c>
      <c r="F359" s="9" t="s">
        <v>194</v>
      </c>
      <c r="G359" s="9" t="s">
        <v>183</v>
      </c>
      <c r="H359" s="8">
        <v>46054</v>
      </c>
      <c r="I359" s="8">
        <v>46055</v>
      </c>
      <c r="J359" s="219" t="s">
        <v>24108</v>
      </c>
      <c r="K359" s="205" t="s">
        <v>196</v>
      </c>
      <c r="M359" s="9" t="s">
        <v>876</v>
      </c>
      <c r="N359" s="215">
        <v>46099.860003993097</v>
      </c>
      <c r="O359" s="8">
        <v>46099</v>
      </c>
    </row>
    <row r="360" spans="1:15" x14ac:dyDescent="0.25">
      <c r="A360" s="8">
        <v>46056</v>
      </c>
      <c r="B360" s="9" t="s">
        <v>24109</v>
      </c>
      <c r="D360" s="3">
        <v>-100</v>
      </c>
      <c r="E360" s="9" t="s">
        <v>193</v>
      </c>
      <c r="F360" s="9" t="s">
        <v>194</v>
      </c>
      <c r="G360" s="9" t="s">
        <v>183</v>
      </c>
      <c r="H360" s="8">
        <v>46054</v>
      </c>
      <c r="I360" s="8">
        <v>46055</v>
      </c>
      <c r="J360" s="219" t="s">
        <v>24110</v>
      </c>
      <c r="K360" s="205" t="s">
        <v>196</v>
      </c>
      <c r="M360" s="9" t="s">
        <v>24111</v>
      </c>
      <c r="N360" s="215">
        <v>46099.860003993097</v>
      </c>
      <c r="O360" s="8"/>
    </row>
    <row r="361" spans="1:15" x14ac:dyDescent="0.25">
      <c r="A361" s="8">
        <v>46056</v>
      </c>
      <c r="B361" s="9" t="s">
        <v>18582</v>
      </c>
      <c r="C361" s="9" t="s">
        <v>180</v>
      </c>
      <c r="D361" s="3">
        <v>-269.94</v>
      </c>
      <c r="E361" s="9" t="s">
        <v>193</v>
      </c>
      <c r="F361" s="9" t="s">
        <v>194</v>
      </c>
      <c r="G361" s="9" t="s">
        <v>183</v>
      </c>
      <c r="H361" s="8">
        <v>46054</v>
      </c>
      <c r="I361" s="8">
        <v>46055</v>
      </c>
      <c r="J361" s="219" t="s">
        <v>24112</v>
      </c>
      <c r="K361" s="205" t="s">
        <v>196</v>
      </c>
      <c r="M361" s="9" t="s">
        <v>18584</v>
      </c>
      <c r="N361" s="215">
        <v>46099.860003993097</v>
      </c>
      <c r="O361" s="8">
        <v>46099</v>
      </c>
    </row>
    <row r="362" spans="1:15" x14ac:dyDescent="0.25">
      <c r="A362" s="8">
        <v>46056</v>
      </c>
      <c r="B362" s="9" t="s">
        <v>873</v>
      </c>
      <c r="C362" s="9" t="s">
        <v>7461</v>
      </c>
      <c r="D362" s="3">
        <v>609.52</v>
      </c>
      <c r="E362" s="9" t="s">
        <v>521</v>
      </c>
      <c r="F362" s="9" t="s">
        <v>522</v>
      </c>
      <c r="G362" s="9" t="s">
        <v>183</v>
      </c>
      <c r="H362" s="8">
        <v>46054</v>
      </c>
      <c r="I362" s="8">
        <v>46055</v>
      </c>
      <c r="J362" s="219" t="s">
        <v>24113</v>
      </c>
      <c r="K362" s="205" t="s">
        <v>524</v>
      </c>
      <c r="M362" s="9" t="s">
        <v>876</v>
      </c>
      <c r="N362" s="215">
        <v>46099.860003993097</v>
      </c>
      <c r="O362" s="8">
        <v>46099</v>
      </c>
    </row>
    <row r="363" spans="1:15" x14ac:dyDescent="0.25">
      <c r="A363" s="8">
        <v>46056</v>
      </c>
      <c r="B363" s="9" t="s">
        <v>18582</v>
      </c>
      <c r="C363" s="9" t="s">
        <v>180</v>
      </c>
      <c r="D363" s="3">
        <v>-609.52</v>
      </c>
      <c r="E363" s="9" t="s">
        <v>521</v>
      </c>
      <c r="F363" s="9" t="s">
        <v>522</v>
      </c>
      <c r="G363" s="9" t="s">
        <v>183</v>
      </c>
      <c r="H363" s="8">
        <v>46054</v>
      </c>
      <c r="I363" s="8">
        <v>46055</v>
      </c>
      <c r="J363" s="219" t="s">
        <v>24114</v>
      </c>
      <c r="K363" s="205" t="s">
        <v>524</v>
      </c>
      <c r="M363" s="9" t="s">
        <v>18584</v>
      </c>
      <c r="N363" s="215">
        <v>46099.860003993097</v>
      </c>
      <c r="O363" s="8">
        <v>46099</v>
      </c>
    </row>
    <row r="364" spans="1:15" x14ac:dyDescent="0.25">
      <c r="A364" s="8">
        <v>46056</v>
      </c>
      <c r="B364" s="9" t="s">
        <v>458</v>
      </c>
      <c r="C364" s="9" t="s">
        <v>180</v>
      </c>
      <c r="D364" s="3">
        <v>-141.47</v>
      </c>
      <c r="E364" s="9" t="s">
        <v>14847</v>
      </c>
      <c r="F364" s="9" t="s">
        <v>460</v>
      </c>
      <c r="G364" s="9" t="s">
        <v>183</v>
      </c>
      <c r="H364" s="8">
        <v>46054</v>
      </c>
      <c r="I364" s="8">
        <v>46055</v>
      </c>
      <c r="J364" s="219" t="s">
        <v>24115</v>
      </c>
      <c r="K364" s="205" t="s">
        <v>462</v>
      </c>
      <c r="M364" s="9" t="s">
        <v>463</v>
      </c>
      <c r="N364" s="215">
        <v>46099.860003993097</v>
      </c>
      <c r="O364" s="8">
        <v>46099</v>
      </c>
    </row>
    <row r="365" spans="1:15" x14ac:dyDescent="0.25">
      <c r="A365" s="8">
        <v>46056</v>
      </c>
      <c r="B365" s="9" t="s">
        <v>18578</v>
      </c>
      <c r="C365" s="9" t="s">
        <v>180</v>
      </c>
      <c r="D365" s="3">
        <v>141.47</v>
      </c>
      <c r="E365" s="9" t="s">
        <v>14847</v>
      </c>
      <c r="F365" s="9" t="s">
        <v>460</v>
      </c>
      <c r="G365" s="9" t="s">
        <v>183</v>
      </c>
      <c r="H365" s="8">
        <v>46054</v>
      </c>
      <c r="I365" s="8">
        <v>46055</v>
      </c>
      <c r="J365" s="219" t="s">
        <v>24116</v>
      </c>
      <c r="K365" s="205" t="s">
        <v>462</v>
      </c>
      <c r="M365" s="9" t="s">
        <v>18580</v>
      </c>
      <c r="N365" s="215">
        <v>46099.860003993097</v>
      </c>
      <c r="O365" s="8">
        <v>46099</v>
      </c>
    </row>
    <row r="366" spans="1:15" x14ac:dyDescent="0.25">
      <c r="A366" s="8">
        <v>46056</v>
      </c>
      <c r="B366" s="9" t="s">
        <v>458</v>
      </c>
      <c r="C366" s="9" t="s">
        <v>180</v>
      </c>
      <c r="D366" s="3">
        <v>-36761.769999999997</v>
      </c>
      <c r="E366" s="9" t="s">
        <v>422</v>
      </c>
      <c r="F366" s="9" t="s">
        <v>423</v>
      </c>
      <c r="G366" s="9" t="s">
        <v>183</v>
      </c>
      <c r="H366" s="8">
        <v>46054</v>
      </c>
      <c r="I366" s="8">
        <v>46055</v>
      </c>
      <c r="J366" s="219" t="s">
        <v>24117</v>
      </c>
      <c r="K366" s="205" t="s">
        <v>425</v>
      </c>
      <c r="M366" s="9" t="s">
        <v>463</v>
      </c>
      <c r="N366" s="215">
        <v>46099.860003993097</v>
      </c>
      <c r="O366" s="8">
        <v>46099</v>
      </c>
    </row>
    <row r="367" spans="1:15" x14ac:dyDescent="0.25">
      <c r="A367" s="8">
        <v>46056</v>
      </c>
      <c r="B367" s="9" t="s">
        <v>18636</v>
      </c>
      <c r="C367" s="9" t="s">
        <v>180</v>
      </c>
      <c r="D367" s="3">
        <v>36761.769999999997</v>
      </c>
      <c r="E367" s="9" t="s">
        <v>422</v>
      </c>
      <c r="F367" s="9" t="s">
        <v>423</v>
      </c>
      <c r="G367" s="9" t="s">
        <v>183</v>
      </c>
      <c r="H367" s="8">
        <v>46054</v>
      </c>
      <c r="I367" s="8">
        <v>46055</v>
      </c>
      <c r="J367" s="219" t="s">
        <v>24118</v>
      </c>
      <c r="K367" s="205" t="s">
        <v>425</v>
      </c>
      <c r="M367" s="9" t="s">
        <v>18638</v>
      </c>
      <c r="N367" s="215">
        <v>46099.860003993097</v>
      </c>
      <c r="O367" s="8">
        <v>46099</v>
      </c>
    </row>
    <row r="368" spans="1:15" x14ac:dyDescent="0.25">
      <c r="A368" s="8">
        <v>46055</v>
      </c>
      <c r="B368" s="9" t="s">
        <v>24119</v>
      </c>
      <c r="C368" s="9" t="s">
        <v>180</v>
      </c>
      <c r="D368" s="3">
        <v>3431.52</v>
      </c>
      <c r="E368" s="9" t="s">
        <v>181</v>
      </c>
      <c r="F368" s="9" t="s">
        <v>182</v>
      </c>
      <c r="G368" s="9" t="s">
        <v>183</v>
      </c>
      <c r="H368" s="8">
        <v>46054</v>
      </c>
      <c r="I368" s="8">
        <v>46055</v>
      </c>
      <c r="J368" s="219" t="s">
        <v>24120</v>
      </c>
      <c r="K368" s="205" t="s">
        <v>185</v>
      </c>
      <c r="M368" s="9" t="s">
        <v>24121</v>
      </c>
      <c r="N368" s="215">
        <v>46099.860003993097</v>
      </c>
      <c r="O368" s="8">
        <v>46099</v>
      </c>
    </row>
    <row r="369" spans="1:15" x14ac:dyDescent="0.25">
      <c r="A369" s="8">
        <v>46055</v>
      </c>
      <c r="B369" s="9" t="s">
        <v>24119</v>
      </c>
      <c r="C369" s="9" t="s">
        <v>180</v>
      </c>
      <c r="D369" s="3">
        <v>68.31</v>
      </c>
      <c r="E369" s="9" t="s">
        <v>181</v>
      </c>
      <c r="F369" s="9" t="s">
        <v>182</v>
      </c>
      <c r="G369" s="9" t="s">
        <v>183</v>
      </c>
      <c r="H369" s="8">
        <v>46054</v>
      </c>
      <c r="I369" s="8">
        <v>46055</v>
      </c>
      <c r="J369" s="219" t="s">
        <v>24122</v>
      </c>
      <c r="K369" s="205" t="s">
        <v>185</v>
      </c>
      <c r="M369" s="9" t="s">
        <v>24121</v>
      </c>
      <c r="N369" s="215">
        <v>46099.860003993097</v>
      </c>
      <c r="O369" s="8">
        <v>46099</v>
      </c>
    </row>
    <row r="370" spans="1:15" x14ac:dyDescent="0.25">
      <c r="A370" s="8">
        <v>46055</v>
      </c>
      <c r="B370" s="9" t="s">
        <v>24123</v>
      </c>
      <c r="C370" s="9" t="s">
        <v>180</v>
      </c>
      <c r="D370" s="3">
        <v>227550.13</v>
      </c>
      <c r="E370" s="9" t="s">
        <v>181</v>
      </c>
      <c r="F370" s="9" t="s">
        <v>182</v>
      </c>
      <c r="G370" s="9" t="s">
        <v>183</v>
      </c>
      <c r="H370" s="8">
        <v>46054</v>
      </c>
      <c r="I370" s="8">
        <v>46055</v>
      </c>
      <c r="J370" s="219" t="s">
        <v>24124</v>
      </c>
      <c r="K370" s="205" t="s">
        <v>185</v>
      </c>
      <c r="M370" s="9" t="s">
        <v>24125</v>
      </c>
      <c r="N370" s="215">
        <v>46099.860003993097</v>
      </c>
      <c r="O370" s="8">
        <v>46099</v>
      </c>
    </row>
    <row r="371" spans="1:15" x14ac:dyDescent="0.25">
      <c r="A371" s="8">
        <v>46055</v>
      </c>
      <c r="B371" s="9" t="s">
        <v>21025</v>
      </c>
      <c r="C371" s="9" t="s">
        <v>180</v>
      </c>
      <c r="D371" s="3">
        <v>-29510.46</v>
      </c>
      <c r="E371" s="9" t="s">
        <v>181</v>
      </c>
      <c r="F371" s="9" t="s">
        <v>182</v>
      </c>
      <c r="G371" s="9" t="s">
        <v>183</v>
      </c>
      <c r="H371" s="8">
        <v>46054</v>
      </c>
      <c r="I371" s="8">
        <v>46055</v>
      </c>
      <c r="J371" s="219" t="s">
        <v>24126</v>
      </c>
      <c r="K371" s="205" t="s">
        <v>185</v>
      </c>
      <c r="M371" s="9" t="s">
        <v>21027</v>
      </c>
      <c r="N371" s="215">
        <v>46099.860003993097</v>
      </c>
      <c r="O371" s="8">
        <v>46099</v>
      </c>
    </row>
    <row r="372" spans="1:15" x14ac:dyDescent="0.25">
      <c r="A372" s="8">
        <v>46055</v>
      </c>
      <c r="B372" s="9" t="s">
        <v>24127</v>
      </c>
      <c r="C372" s="9" t="s">
        <v>180</v>
      </c>
      <c r="D372" s="3">
        <v>1032.27</v>
      </c>
      <c r="E372" s="9" t="s">
        <v>181</v>
      </c>
      <c r="F372" s="9" t="s">
        <v>182</v>
      </c>
      <c r="G372" s="9" t="s">
        <v>183</v>
      </c>
      <c r="H372" s="8">
        <v>46054</v>
      </c>
      <c r="I372" s="8">
        <v>46055</v>
      </c>
      <c r="J372" s="219" t="s">
        <v>24128</v>
      </c>
      <c r="K372" s="205" t="s">
        <v>185</v>
      </c>
      <c r="M372" s="9" t="s">
        <v>24129</v>
      </c>
      <c r="N372" s="215">
        <v>46099.860003993097</v>
      </c>
      <c r="O372" s="8">
        <v>46099</v>
      </c>
    </row>
    <row r="373" spans="1:15" x14ac:dyDescent="0.25">
      <c r="A373" s="8">
        <v>46055</v>
      </c>
      <c r="B373" s="9" t="s">
        <v>24127</v>
      </c>
      <c r="C373" s="9" t="s">
        <v>180</v>
      </c>
      <c r="D373" s="3">
        <v>0.95</v>
      </c>
      <c r="E373" s="9" t="s">
        <v>181</v>
      </c>
      <c r="F373" s="9" t="s">
        <v>182</v>
      </c>
      <c r="G373" s="9" t="s">
        <v>183</v>
      </c>
      <c r="H373" s="8">
        <v>46054</v>
      </c>
      <c r="I373" s="8">
        <v>46055</v>
      </c>
      <c r="J373" s="219" t="s">
        <v>24130</v>
      </c>
      <c r="K373" s="205" t="s">
        <v>185</v>
      </c>
      <c r="M373" s="9" t="s">
        <v>24129</v>
      </c>
      <c r="N373" s="215">
        <v>46099.860003993097</v>
      </c>
      <c r="O373" s="8">
        <v>46099</v>
      </c>
    </row>
    <row r="374" spans="1:15" x14ac:dyDescent="0.25">
      <c r="A374" s="8">
        <v>46055</v>
      </c>
      <c r="B374" s="9" t="s">
        <v>24131</v>
      </c>
      <c r="C374" s="9" t="s">
        <v>180</v>
      </c>
      <c r="D374" s="3">
        <v>1751.35</v>
      </c>
      <c r="E374" s="9" t="s">
        <v>181</v>
      </c>
      <c r="F374" s="9" t="s">
        <v>182</v>
      </c>
      <c r="G374" s="9" t="s">
        <v>183</v>
      </c>
      <c r="H374" s="8">
        <v>46054</v>
      </c>
      <c r="I374" s="8">
        <v>46055</v>
      </c>
      <c r="J374" s="219" t="s">
        <v>24132</v>
      </c>
      <c r="K374" s="205" t="s">
        <v>185</v>
      </c>
      <c r="M374" s="9" t="s">
        <v>24133</v>
      </c>
      <c r="N374" s="215">
        <v>46099.860003993097</v>
      </c>
      <c r="O374" s="8">
        <v>46099</v>
      </c>
    </row>
    <row r="375" spans="1:15" x14ac:dyDescent="0.25">
      <c r="A375" s="8">
        <v>46055</v>
      </c>
      <c r="B375" s="9" t="s">
        <v>24131</v>
      </c>
      <c r="C375" s="9" t="s">
        <v>180</v>
      </c>
      <c r="D375" s="3">
        <v>12.28</v>
      </c>
      <c r="E375" s="9" t="s">
        <v>181</v>
      </c>
      <c r="F375" s="9" t="s">
        <v>182</v>
      </c>
      <c r="G375" s="9" t="s">
        <v>183</v>
      </c>
      <c r="H375" s="8">
        <v>46054</v>
      </c>
      <c r="I375" s="8">
        <v>46055</v>
      </c>
      <c r="J375" s="219" t="s">
        <v>24134</v>
      </c>
      <c r="K375" s="205" t="s">
        <v>185</v>
      </c>
      <c r="M375" s="9" t="s">
        <v>24133</v>
      </c>
      <c r="N375" s="215">
        <v>46099.860003993097</v>
      </c>
      <c r="O375" s="8">
        <v>46099</v>
      </c>
    </row>
    <row r="376" spans="1:15" x14ac:dyDescent="0.25">
      <c r="A376" s="8">
        <v>46055</v>
      </c>
      <c r="B376" s="9" t="s">
        <v>24135</v>
      </c>
      <c r="C376" s="9" t="s">
        <v>180</v>
      </c>
      <c r="D376" s="3">
        <v>-37237.949999999997</v>
      </c>
      <c r="E376" s="9" t="s">
        <v>181</v>
      </c>
      <c r="F376" s="9" t="s">
        <v>182</v>
      </c>
      <c r="G376" s="9" t="s">
        <v>183</v>
      </c>
      <c r="H376" s="8">
        <v>46054</v>
      </c>
      <c r="I376" s="8">
        <v>46055</v>
      </c>
      <c r="J376" s="219" t="s">
        <v>24136</v>
      </c>
      <c r="K376" s="205" t="s">
        <v>185</v>
      </c>
      <c r="M376" s="9" t="s">
        <v>24137</v>
      </c>
      <c r="N376" s="215">
        <v>46099.860003993097</v>
      </c>
      <c r="O376" s="8">
        <v>46099</v>
      </c>
    </row>
    <row r="377" spans="1:15" x14ac:dyDescent="0.25">
      <c r="A377" s="8">
        <v>46055</v>
      </c>
      <c r="B377" s="9" t="s">
        <v>24138</v>
      </c>
      <c r="C377" s="9" t="s">
        <v>180</v>
      </c>
      <c r="D377" s="3">
        <v>564.87</v>
      </c>
      <c r="E377" s="9" t="s">
        <v>181</v>
      </c>
      <c r="F377" s="9" t="s">
        <v>182</v>
      </c>
      <c r="G377" s="9" t="s">
        <v>183</v>
      </c>
      <c r="H377" s="8">
        <v>46054</v>
      </c>
      <c r="I377" s="8">
        <v>46055</v>
      </c>
      <c r="J377" s="219" t="s">
        <v>24139</v>
      </c>
      <c r="K377" s="205" t="s">
        <v>185</v>
      </c>
      <c r="M377" s="9" t="s">
        <v>24140</v>
      </c>
      <c r="N377" s="215">
        <v>46099.860003993097</v>
      </c>
      <c r="O377" s="8">
        <v>46099</v>
      </c>
    </row>
    <row r="378" spans="1:15" x14ac:dyDescent="0.25">
      <c r="A378" s="8">
        <v>46055</v>
      </c>
      <c r="B378" s="9" t="s">
        <v>24138</v>
      </c>
      <c r="C378" s="9" t="s">
        <v>180</v>
      </c>
      <c r="D378" s="3">
        <v>1.45</v>
      </c>
      <c r="E378" s="9" t="s">
        <v>181</v>
      </c>
      <c r="F378" s="9" t="s">
        <v>182</v>
      </c>
      <c r="G378" s="9" t="s">
        <v>183</v>
      </c>
      <c r="H378" s="8">
        <v>46054</v>
      </c>
      <c r="I378" s="8">
        <v>46055</v>
      </c>
      <c r="J378" s="219" t="s">
        <v>24141</v>
      </c>
      <c r="K378" s="205" t="s">
        <v>185</v>
      </c>
      <c r="M378" s="9" t="s">
        <v>24140</v>
      </c>
      <c r="N378" s="215">
        <v>46099.860003993097</v>
      </c>
      <c r="O378" s="8">
        <v>46099</v>
      </c>
    </row>
    <row r="379" spans="1:15" x14ac:dyDescent="0.25">
      <c r="A379" s="8">
        <v>46055</v>
      </c>
      <c r="B379" s="9" t="s">
        <v>24142</v>
      </c>
      <c r="C379" s="9" t="s">
        <v>180</v>
      </c>
      <c r="D379" s="3">
        <v>843.78</v>
      </c>
      <c r="E379" s="9" t="s">
        <v>181</v>
      </c>
      <c r="F379" s="9" t="s">
        <v>182</v>
      </c>
      <c r="G379" s="9" t="s">
        <v>183</v>
      </c>
      <c r="H379" s="8">
        <v>46054</v>
      </c>
      <c r="I379" s="8">
        <v>46055</v>
      </c>
      <c r="J379" s="219" t="s">
        <v>24143</v>
      </c>
      <c r="K379" s="205" t="s">
        <v>185</v>
      </c>
      <c r="M379" s="9" t="s">
        <v>24144</v>
      </c>
      <c r="N379" s="215">
        <v>46099.860003993097</v>
      </c>
      <c r="O379" s="8">
        <v>46099</v>
      </c>
    </row>
    <row r="380" spans="1:15" x14ac:dyDescent="0.25">
      <c r="A380" s="8">
        <v>46055</v>
      </c>
      <c r="B380" s="9" t="s">
        <v>24142</v>
      </c>
      <c r="C380" s="9" t="s">
        <v>180</v>
      </c>
      <c r="D380" s="3">
        <v>27.54</v>
      </c>
      <c r="E380" s="9" t="s">
        <v>181</v>
      </c>
      <c r="F380" s="9" t="s">
        <v>182</v>
      </c>
      <c r="G380" s="9" t="s">
        <v>183</v>
      </c>
      <c r="H380" s="8">
        <v>46054</v>
      </c>
      <c r="I380" s="8">
        <v>46055</v>
      </c>
      <c r="J380" s="219" t="s">
        <v>24145</v>
      </c>
      <c r="K380" s="205" t="s">
        <v>185</v>
      </c>
      <c r="M380" s="9" t="s">
        <v>24144</v>
      </c>
      <c r="N380" s="215">
        <v>46099.860003993097</v>
      </c>
      <c r="O380" s="8">
        <v>46099</v>
      </c>
    </row>
    <row r="381" spans="1:15" x14ac:dyDescent="0.25">
      <c r="A381" s="8">
        <v>46055</v>
      </c>
      <c r="B381" s="9" t="s">
        <v>14926</v>
      </c>
      <c r="C381" s="9" t="s">
        <v>2006</v>
      </c>
      <c r="D381" s="3">
        <v>-2681.87</v>
      </c>
      <c r="E381" s="9" t="s">
        <v>331</v>
      </c>
      <c r="F381" s="9" t="s">
        <v>332</v>
      </c>
      <c r="G381" s="9" t="s">
        <v>183</v>
      </c>
      <c r="H381" s="8">
        <v>46054</v>
      </c>
      <c r="I381" s="8">
        <v>46055</v>
      </c>
      <c r="J381" s="219" t="s">
        <v>24146</v>
      </c>
      <c r="K381" s="205" t="s">
        <v>334</v>
      </c>
      <c r="M381" s="9" t="s">
        <v>14928</v>
      </c>
      <c r="N381" s="215">
        <v>46099.860003993097</v>
      </c>
      <c r="O381" s="8">
        <v>46099</v>
      </c>
    </row>
    <row r="382" spans="1:15" x14ac:dyDescent="0.25">
      <c r="A382" s="8">
        <v>46055</v>
      </c>
      <c r="B382" s="9" t="s">
        <v>18707</v>
      </c>
      <c r="C382" s="9" t="s">
        <v>180</v>
      </c>
      <c r="D382" s="3">
        <v>2681.87</v>
      </c>
      <c r="E382" s="9" t="s">
        <v>331</v>
      </c>
      <c r="F382" s="9" t="s">
        <v>332</v>
      </c>
      <c r="G382" s="9" t="s">
        <v>183</v>
      </c>
      <c r="H382" s="8">
        <v>46054</v>
      </c>
      <c r="I382" s="8">
        <v>46055</v>
      </c>
      <c r="J382" s="219" t="s">
        <v>24147</v>
      </c>
      <c r="K382" s="205" t="s">
        <v>334</v>
      </c>
      <c r="M382" s="9" t="s">
        <v>18709</v>
      </c>
      <c r="N382" s="215">
        <v>46099.860003993097</v>
      </c>
      <c r="O382" s="8">
        <v>46099</v>
      </c>
    </row>
    <row r="383" spans="1:15" x14ac:dyDescent="0.25">
      <c r="A383" s="8">
        <v>46052</v>
      </c>
      <c r="B383" s="9" t="s">
        <v>19021</v>
      </c>
      <c r="C383" s="9" t="s">
        <v>245</v>
      </c>
      <c r="D383" s="3">
        <v>276.23</v>
      </c>
      <c r="E383" s="9" t="s">
        <v>181</v>
      </c>
      <c r="F383" s="9" t="s">
        <v>182</v>
      </c>
      <c r="G383" s="9" t="s">
        <v>183</v>
      </c>
      <c r="H383" s="8">
        <v>46023</v>
      </c>
      <c r="I383" s="8">
        <v>46048</v>
      </c>
      <c r="J383" s="219" t="s">
        <v>24148</v>
      </c>
      <c r="K383" s="205" t="s">
        <v>185</v>
      </c>
      <c r="M383" s="9" t="s">
        <v>19023</v>
      </c>
      <c r="N383" s="215">
        <v>46099.860003993097</v>
      </c>
      <c r="O383" s="8">
        <v>46099</v>
      </c>
    </row>
    <row r="384" spans="1:15" x14ac:dyDescent="0.25">
      <c r="A384" s="8">
        <v>46052</v>
      </c>
      <c r="B384" s="9" t="s">
        <v>19041</v>
      </c>
      <c r="D384" s="3">
        <v>-276.23</v>
      </c>
      <c r="E384" s="9" t="s">
        <v>181</v>
      </c>
      <c r="F384" s="9" t="s">
        <v>182</v>
      </c>
      <c r="G384" s="9" t="s">
        <v>183</v>
      </c>
      <c r="H384" s="8">
        <v>46023</v>
      </c>
      <c r="I384" s="8">
        <v>46048</v>
      </c>
      <c r="J384" s="219" t="s">
        <v>24149</v>
      </c>
      <c r="K384" s="205" t="s">
        <v>185</v>
      </c>
      <c r="M384" s="9" t="s">
        <v>19043</v>
      </c>
      <c r="N384" s="215">
        <v>46099.860003993097</v>
      </c>
      <c r="O384" s="8"/>
    </row>
    <row r="385" spans="1:15" x14ac:dyDescent="0.25">
      <c r="A385" s="8">
        <v>46052</v>
      </c>
      <c r="B385" s="9" t="s">
        <v>19073</v>
      </c>
      <c r="C385" s="9" t="s">
        <v>1076</v>
      </c>
      <c r="D385" s="3">
        <v>7.32</v>
      </c>
      <c r="E385" s="9" t="s">
        <v>1226</v>
      </c>
      <c r="F385" s="9" t="s">
        <v>1227</v>
      </c>
      <c r="G385" s="9" t="s">
        <v>183</v>
      </c>
      <c r="H385" s="8">
        <v>46023</v>
      </c>
      <c r="I385" s="8">
        <v>46048</v>
      </c>
      <c r="J385" s="219" t="s">
        <v>24150</v>
      </c>
      <c r="K385" s="205" t="s">
        <v>1229</v>
      </c>
      <c r="M385" s="9" t="s">
        <v>19075</v>
      </c>
      <c r="N385" s="215">
        <v>46099.860003993097</v>
      </c>
      <c r="O385" s="8">
        <v>46099</v>
      </c>
    </row>
    <row r="386" spans="1:15" x14ac:dyDescent="0.25">
      <c r="A386" s="8">
        <v>46052</v>
      </c>
      <c r="B386" s="9" t="s">
        <v>19070</v>
      </c>
      <c r="C386" s="9" t="s">
        <v>180</v>
      </c>
      <c r="D386" s="3">
        <v>-7.32</v>
      </c>
      <c r="E386" s="9" t="s">
        <v>1226</v>
      </c>
      <c r="F386" s="9" t="s">
        <v>1227</v>
      </c>
      <c r="G386" s="9" t="s">
        <v>183</v>
      </c>
      <c r="H386" s="8">
        <v>46023</v>
      </c>
      <c r="I386" s="8">
        <v>46048</v>
      </c>
      <c r="J386" s="219" t="s">
        <v>24151</v>
      </c>
      <c r="K386" s="205" t="s">
        <v>1229</v>
      </c>
      <c r="M386" s="9" t="s">
        <v>19072</v>
      </c>
      <c r="N386" s="215">
        <v>46099.860003993097</v>
      </c>
      <c r="O386" s="8">
        <v>46099</v>
      </c>
    </row>
    <row r="387" spans="1:15" x14ac:dyDescent="0.25">
      <c r="A387" s="8">
        <v>46052</v>
      </c>
      <c r="B387" s="9" t="s">
        <v>19080</v>
      </c>
      <c r="C387" s="9" t="s">
        <v>1076</v>
      </c>
      <c r="D387" s="3">
        <v>1.53</v>
      </c>
      <c r="E387" s="9" t="s">
        <v>717</v>
      </c>
      <c r="F387" s="9" t="s">
        <v>718</v>
      </c>
      <c r="G387" s="9" t="s">
        <v>183</v>
      </c>
      <c r="H387" s="8">
        <v>46023</v>
      </c>
      <c r="I387" s="8">
        <v>46048</v>
      </c>
      <c r="J387" s="219" t="s">
        <v>24152</v>
      </c>
      <c r="K387" s="205" t="s">
        <v>720</v>
      </c>
      <c r="M387" s="9" t="s">
        <v>19082</v>
      </c>
      <c r="N387" s="215">
        <v>46099.860003993097</v>
      </c>
      <c r="O387" s="8">
        <v>46099</v>
      </c>
    </row>
    <row r="388" spans="1:15" x14ac:dyDescent="0.25">
      <c r="A388" s="8">
        <v>46052</v>
      </c>
      <c r="B388" s="9" t="s">
        <v>19076</v>
      </c>
      <c r="C388" s="9" t="s">
        <v>1076</v>
      </c>
      <c r="D388" s="3">
        <v>0.06</v>
      </c>
      <c r="E388" s="9" t="s">
        <v>717</v>
      </c>
      <c r="F388" s="9" t="s">
        <v>718</v>
      </c>
      <c r="G388" s="9" t="s">
        <v>183</v>
      </c>
      <c r="H388" s="8">
        <v>46023</v>
      </c>
      <c r="I388" s="8">
        <v>46048</v>
      </c>
      <c r="J388" s="219" t="s">
        <v>24153</v>
      </c>
      <c r="K388" s="205" t="s">
        <v>720</v>
      </c>
      <c r="M388" s="9" t="s">
        <v>19078</v>
      </c>
      <c r="N388" s="215">
        <v>46099.860003993097</v>
      </c>
      <c r="O388" s="8">
        <v>46099</v>
      </c>
    </row>
    <row r="389" spans="1:15" x14ac:dyDescent="0.25">
      <c r="A389" s="8">
        <v>46052</v>
      </c>
      <c r="B389" s="9" t="s">
        <v>18582</v>
      </c>
      <c r="C389" s="9" t="s">
        <v>180</v>
      </c>
      <c r="D389" s="3">
        <v>-1.59</v>
      </c>
      <c r="E389" s="9" t="s">
        <v>717</v>
      </c>
      <c r="F389" s="9" t="s">
        <v>718</v>
      </c>
      <c r="G389" s="9" t="s">
        <v>183</v>
      </c>
      <c r="H389" s="8">
        <v>46023</v>
      </c>
      <c r="I389" s="8">
        <v>46048</v>
      </c>
      <c r="J389" s="219" t="s">
        <v>24154</v>
      </c>
      <c r="K389" s="205" t="s">
        <v>720</v>
      </c>
      <c r="M389" s="9" t="s">
        <v>18584</v>
      </c>
      <c r="N389" s="215">
        <v>46099.860003993097</v>
      </c>
      <c r="O389" s="8">
        <v>46099</v>
      </c>
    </row>
    <row r="390" spans="1:15" x14ac:dyDescent="0.25">
      <c r="A390" s="8">
        <v>46052</v>
      </c>
      <c r="B390" s="9" t="s">
        <v>19021</v>
      </c>
      <c r="C390" s="9" t="s">
        <v>245</v>
      </c>
      <c r="D390" s="3">
        <v>1.1299999999999999</v>
      </c>
      <c r="E390" s="9" t="s">
        <v>882</v>
      </c>
      <c r="F390" s="9" t="s">
        <v>883</v>
      </c>
      <c r="G390" s="9" t="s">
        <v>183</v>
      </c>
      <c r="H390" s="8">
        <v>46023</v>
      </c>
      <c r="I390" s="8">
        <v>46048</v>
      </c>
      <c r="J390" s="219" t="s">
        <v>24155</v>
      </c>
      <c r="K390" s="205" t="s">
        <v>885</v>
      </c>
      <c r="M390" s="9" t="s">
        <v>19023</v>
      </c>
      <c r="N390" s="215">
        <v>46099.860003993097</v>
      </c>
      <c r="O390" s="8">
        <v>46099</v>
      </c>
    </row>
    <row r="391" spans="1:15" x14ac:dyDescent="0.25">
      <c r="A391" s="8">
        <v>46052</v>
      </c>
      <c r="B391" s="9" t="s">
        <v>19041</v>
      </c>
      <c r="D391" s="3">
        <v>-1.1299999999999999</v>
      </c>
      <c r="E391" s="9" t="s">
        <v>882</v>
      </c>
      <c r="F391" s="9" t="s">
        <v>883</v>
      </c>
      <c r="G391" s="9" t="s">
        <v>183</v>
      </c>
      <c r="H391" s="8">
        <v>46023</v>
      </c>
      <c r="I391" s="8">
        <v>46048</v>
      </c>
      <c r="J391" s="219" t="s">
        <v>24156</v>
      </c>
      <c r="K391" s="205" t="s">
        <v>885</v>
      </c>
      <c r="M391" s="9" t="s">
        <v>19043</v>
      </c>
      <c r="N391" s="215">
        <v>46099.860003993097</v>
      </c>
      <c r="O391" s="8"/>
    </row>
    <row r="392" spans="1:15" x14ac:dyDescent="0.25">
      <c r="A392" s="8">
        <v>46052</v>
      </c>
      <c r="B392" s="9" t="s">
        <v>24157</v>
      </c>
      <c r="C392" s="9" t="s">
        <v>20467</v>
      </c>
      <c r="D392" s="3">
        <v>-36</v>
      </c>
      <c r="E392" s="9" t="s">
        <v>193</v>
      </c>
      <c r="F392" s="9" t="s">
        <v>194</v>
      </c>
      <c r="G392" s="9" t="s">
        <v>183</v>
      </c>
      <c r="H392" s="8">
        <v>46023</v>
      </c>
      <c r="I392" s="8">
        <v>46048</v>
      </c>
      <c r="J392" s="219" t="s">
        <v>24158</v>
      </c>
      <c r="K392" s="205" t="s">
        <v>196</v>
      </c>
      <c r="M392" s="9" t="s">
        <v>24157</v>
      </c>
      <c r="N392" s="215">
        <v>46099.860003993097</v>
      </c>
      <c r="O392" s="8">
        <v>46099</v>
      </c>
    </row>
    <row r="393" spans="1:15" x14ac:dyDescent="0.25">
      <c r="A393" s="8">
        <v>46052</v>
      </c>
      <c r="B393" s="9" t="s">
        <v>19080</v>
      </c>
      <c r="C393" s="9" t="s">
        <v>1076</v>
      </c>
      <c r="D393" s="3">
        <v>15.24</v>
      </c>
      <c r="E393" s="9" t="s">
        <v>193</v>
      </c>
      <c r="F393" s="9" t="s">
        <v>194</v>
      </c>
      <c r="G393" s="9" t="s">
        <v>183</v>
      </c>
      <c r="H393" s="8">
        <v>46023</v>
      </c>
      <c r="I393" s="8">
        <v>46048</v>
      </c>
      <c r="J393" s="219" t="s">
        <v>24159</v>
      </c>
      <c r="K393" s="205" t="s">
        <v>196</v>
      </c>
      <c r="M393" s="9" t="s">
        <v>19082</v>
      </c>
      <c r="N393" s="215">
        <v>46099.860003993097</v>
      </c>
      <c r="O393" s="8">
        <v>46099</v>
      </c>
    </row>
    <row r="394" spans="1:15" x14ac:dyDescent="0.25">
      <c r="A394" s="8">
        <v>46052</v>
      </c>
      <c r="B394" s="9" t="s">
        <v>19091</v>
      </c>
      <c r="C394" s="9" t="s">
        <v>1076</v>
      </c>
      <c r="D394" s="3">
        <v>0.49</v>
      </c>
      <c r="E394" s="9" t="s">
        <v>193</v>
      </c>
      <c r="F394" s="9" t="s">
        <v>194</v>
      </c>
      <c r="G394" s="9" t="s">
        <v>183</v>
      </c>
      <c r="H394" s="8">
        <v>46023</v>
      </c>
      <c r="I394" s="8">
        <v>46048</v>
      </c>
      <c r="J394" s="219" t="s">
        <v>24160</v>
      </c>
      <c r="K394" s="205" t="s">
        <v>196</v>
      </c>
      <c r="M394" s="9" t="s">
        <v>19093</v>
      </c>
      <c r="N394" s="215">
        <v>46099.860003993097</v>
      </c>
      <c r="O394" s="8">
        <v>46099</v>
      </c>
    </row>
    <row r="395" spans="1:15" x14ac:dyDescent="0.25">
      <c r="A395" s="8">
        <v>46052</v>
      </c>
      <c r="B395" s="9" t="s">
        <v>19087</v>
      </c>
      <c r="C395" s="9" t="s">
        <v>1076</v>
      </c>
      <c r="D395" s="3">
        <v>0.91</v>
      </c>
      <c r="E395" s="9" t="s">
        <v>193</v>
      </c>
      <c r="F395" s="9" t="s">
        <v>194</v>
      </c>
      <c r="G395" s="9" t="s">
        <v>183</v>
      </c>
      <c r="H395" s="8">
        <v>46023</v>
      </c>
      <c r="I395" s="8">
        <v>46048</v>
      </c>
      <c r="J395" s="219" t="s">
        <v>24161</v>
      </c>
      <c r="K395" s="205" t="s">
        <v>196</v>
      </c>
      <c r="M395" s="9" t="s">
        <v>19089</v>
      </c>
      <c r="N395" s="215">
        <v>46099.860003993097</v>
      </c>
      <c r="O395" s="8">
        <v>46099</v>
      </c>
    </row>
    <row r="396" spans="1:15" x14ac:dyDescent="0.25">
      <c r="A396" s="8">
        <v>46052</v>
      </c>
      <c r="B396" s="9" t="s">
        <v>18613</v>
      </c>
      <c r="C396" s="9" t="s">
        <v>180</v>
      </c>
      <c r="D396" s="3">
        <v>19.36</v>
      </c>
      <c r="E396" s="9" t="s">
        <v>193</v>
      </c>
      <c r="F396" s="9" t="s">
        <v>194</v>
      </c>
      <c r="G396" s="9" t="s">
        <v>183</v>
      </c>
      <c r="H396" s="8">
        <v>46023</v>
      </c>
      <c r="I396" s="8">
        <v>46048</v>
      </c>
      <c r="J396" s="219" t="s">
        <v>24162</v>
      </c>
      <c r="K396" s="205" t="s">
        <v>196</v>
      </c>
      <c r="M396" s="9" t="s">
        <v>18615</v>
      </c>
      <c r="N396" s="215">
        <v>46099.860003993097</v>
      </c>
      <c r="O396" s="8">
        <v>46099</v>
      </c>
    </row>
    <row r="397" spans="1:15" x14ac:dyDescent="0.25">
      <c r="A397" s="8">
        <v>46052</v>
      </c>
      <c r="B397" s="9" t="s">
        <v>19021</v>
      </c>
      <c r="C397" s="9" t="s">
        <v>245</v>
      </c>
      <c r="D397" s="3">
        <v>1.41</v>
      </c>
      <c r="E397" s="9" t="s">
        <v>939</v>
      </c>
      <c r="F397" s="9" t="s">
        <v>940</v>
      </c>
      <c r="G397" s="9" t="s">
        <v>183</v>
      </c>
      <c r="H397" s="8">
        <v>46023</v>
      </c>
      <c r="I397" s="8">
        <v>46048</v>
      </c>
      <c r="J397" s="219" t="s">
        <v>24163</v>
      </c>
      <c r="K397" s="205" t="s">
        <v>942</v>
      </c>
      <c r="M397" s="9" t="s">
        <v>19023</v>
      </c>
      <c r="N397" s="215">
        <v>46099.860003993097</v>
      </c>
      <c r="O397" s="8">
        <v>46099</v>
      </c>
    </row>
    <row r="398" spans="1:15" x14ac:dyDescent="0.25">
      <c r="A398" s="8">
        <v>46052</v>
      </c>
      <c r="B398" s="9" t="s">
        <v>19041</v>
      </c>
      <c r="D398" s="3">
        <v>-1.41</v>
      </c>
      <c r="E398" s="9" t="s">
        <v>939</v>
      </c>
      <c r="F398" s="9" t="s">
        <v>940</v>
      </c>
      <c r="G398" s="9" t="s">
        <v>183</v>
      </c>
      <c r="H398" s="8">
        <v>46023</v>
      </c>
      <c r="I398" s="8">
        <v>46048</v>
      </c>
      <c r="J398" s="219" t="s">
        <v>24164</v>
      </c>
      <c r="K398" s="205" t="s">
        <v>942</v>
      </c>
      <c r="M398" s="9" t="s">
        <v>19043</v>
      </c>
      <c r="N398" s="215">
        <v>46099.860003993097</v>
      </c>
      <c r="O398" s="8"/>
    </row>
    <row r="399" spans="1:15" x14ac:dyDescent="0.25">
      <c r="A399" s="8">
        <v>46052</v>
      </c>
      <c r="B399" s="9" t="s">
        <v>19021</v>
      </c>
      <c r="C399" s="9" t="s">
        <v>245</v>
      </c>
      <c r="D399" s="3">
        <v>0.22</v>
      </c>
      <c r="E399" s="9" t="s">
        <v>253</v>
      </c>
      <c r="F399" s="9" t="s">
        <v>254</v>
      </c>
      <c r="G399" s="9" t="s">
        <v>183</v>
      </c>
      <c r="H399" s="8">
        <v>46023</v>
      </c>
      <c r="I399" s="8">
        <v>46048</v>
      </c>
      <c r="J399" s="219" t="s">
        <v>24165</v>
      </c>
      <c r="K399" s="205" t="s">
        <v>256</v>
      </c>
      <c r="M399" s="9" t="s">
        <v>19023</v>
      </c>
      <c r="N399" s="215">
        <v>46099.860003993097</v>
      </c>
      <c r="O399" s="8">
        <v>46099</v>
      </c>
    </row>
    <row r="400" spans="1:15" x14ac:dyDescent="0.25">
      <c r="A400" s="8">
        <v>46052</v>
      </c>
      <c r="B400" s="9" t="s">
        <v>19041</v>
      </c>
      <c r="D400" s="3">
        <v>-0.22</v>
      </c>
      <c r="E400" s="9" t="s">
        <v>253</v>
      </c>
      <c r="F400" s="9" t="s">
        <v>254</v>
      </c>
      <c r="G400" s="9" t="s">
        <v>183</v>
      </c>
      <c r="H400" s="8">
        <v>46023</v>
      </c>
      <c r="I400" s="8">
        <v>46048</v>
      </c>
      <c r="J400" s="219" t="s">
        <v>24166</v>
      </c>
      <c r="K400" s="205" t="s">
        <v>256</v>
      </c>
      <c r="M400" s="9" t="s">
        <v>19043</v>
      </c>
      <c r="N400" s="215">
        <v>46099.860003993097</v>
      </c>
      <c r="O400" s="8"/>
    </row>
    <row r="401" spans="1:15" x14ac:dyDescent="0.25">
      <c r="A401" s="8">
        <v>46052</v>
      </c>
      <c r="B401" s="9" t="s">
        <v>2098</v>
      </c>
      <c r="C401" s="9" t="s">
        <v>2099</v>
      </c>
      <c r="D401" s="3">
        <v>-2000</v>
      </c>
      <c r="E401" s="9" t="s">
        <v>521</v>
      </c>
      <c r="F401" s="9" t="s">
        <v>522</v>
      </c>
      <c r="G401" s="9" t="s">
        <v>183</v>
      </c>
      <c r="H401" s="8">
        <v>46023</v>
      </c>
      <c r="I401" s="8">
        <v>46048</v>
      </c>
      <c r="J401" s="219" t="s">
        <v>24167</v>
      </c>
      <c r="K401" s="205" t="s">
        <v>524</v>
      </c>
      <c r="M401" s="9" t="s">
        <v>2101</v>
      </c>
      <c r="N401" s="215">
        <v>46099.860003993097</v>
      </c>
      <c r="O401" s="8">
        <v>46099</v>
      </c>
    </row>
    <row r="402" spans="1:15" x14ac:dyDescent="0.25">
      <c r="A402" s="8">
        <v>46052</v>
      </c>
      <c r="B402" s="9" t="s">
        <v>19080</v>
      </c>
      <c r="C402" s="9" t="s">
        <v>1076</v>
      </c>
      <c r="D402" s="3">
        <v>15.23</v>
      </c>
      <c r="E402" s="9" t="s">
        <v>521</v>
      </c>
      <c r="F402" s="9" t="s">
        <v>522</v>
      </c>
      <c r="G402" s="9" t="s">
        <v>183</v>
      </c>
      <c r="H402" s="8">
        <v>46023</v>
      </c>
      <c r="I402" s="8">
        <v>46048</v>
      </c>
      <c r="J402" s="219" t="s">
        <v>24168</v>
      </c>
      <c r="K402" s="205" t="s">
        <v>524</v>
      </c>
      <c r="M402" s="9" t="s">
        <v>19082</v>
      </c>
      <c r="N402" s="215">
        <v>46099.860003993097</v>
      </c>
      <c r="O402" s="8">
        <v>46099</v>
      </c>
    </row>
    <row r="403" spans="1:15" x14ac:dyDescent="0.25">
      <c r="A403" s="8">
        <v>46052</v>
      </c>
      <c r="B403" s="9" t="s">
        <v>18613</v>
      </c>
      <c r="C403" s="9" t="s">
        <v>180</v>
      </c>
      <c r="D403" s="3">
        <v>1984.77</v>
      </c>
      <c r="E403" s="9" t="s">
        <v>521</v>
      </c>
      <c r="F403" s="9" t="s">
        <v>522</v>
      </c>
      <c r="G403" s="9" t="s">
        <v>183</v>
      </c>
      <c r="H403" s="8">
        <v>46023</v>
      </c>
      <c r="I403" s="8">
        <v>46048</v>
      </c>
      <c r="J403" s="219" t="s">
        <v>24169</v>
      </c>
      <c r="K403" s="205" t="s">
        <v>524</v>
      </c>
      <c r="M403" s="9" t="s">
        <v>18615</v>
      </c>
      <c r="N403" s="215">
        <v>46099.860003993097</v>
      </c>
      <c r="O403" s="8">
        <v>46099</v>
      </c>
    </row>
    <row r="404" spans="1:15" x14ac:dyDescent="0.25">
      <c r="A404" s="8">
        <v>46052</v>
      </c>
      <c r="B404" s="9" t="s">
        <v>19021</v>
      </c>
      <c r="C404" s="9" t="s">
        <v>245</v>
      </c>
      <c r="D404" s="3">
        <v>0.4</v>
      </c>
      <c r="E404" s="9" t="s">
        <v>14847</v>
      </c>
      <c r="F404" s="9" t="s">
        <v>460</v>
      </c>
      <c r="G404" s="9" t="s">
        <v>183</v>
      </c>
      <c r="H404" s="8">
        <v>46023</v>
      </c>
      <c r="I404" s="8">
        <v>46048</v>
      </c>
      <c r="J404" s="219" t="s">
        <v>24170</v>
      </c>
      <c r="K404" s="205" t="s">
        <v>462</v>
      </c>
      <c r="M404" s="9" t="s">
        <v>19023</v>
      </c>
      <c r="N404" s="215">
        <v>46099.860003993097</v>
      </c>
      <c r="O404" s="8">
        <v>46099</v>
      </c>
    </row>
    <row r="405" spans="1:15" x14ac:dyDescent="0.25">
      <c r="A405" s="8">
        <v>46052</v>
      </c>
      <c r="B405" s="9" t="s">
        <v>19041</v>
      </c>
      <c r="D405" s="3">
        <v>-0.4</v>
      </c>
      <c r="E405" s="9" t="s">
        <v>14847</v>
      </c>
      <c r="F405" s="9" t="s">
        <v>460</v>
      </c>
      <c r="G405" s="9" t="s">
        <v>183</v>
      </c>
      <c r="H405" s="8">
        <v>46023</v>
      </c>
      <c r="I405" s="8">
        <v>46048</v>
      </c>
      <c r="J405" s="219" t="s">
        <v>24171</v>
      </c>
      <c r="K405" s="205" t="s">
        <v>462</v>
      </c>
      <c r="M405" s="9" t="s">
        <v>19043</v>
      </c>
      <c r="N405" s="215">
        <v>46099.860003993097</v>
      </c>
      <c r="O405" s="8"/>
    </row>
    <row r="406" spans="1:15" x14ac:dyDescent="0.25">
      <c r="A406" s="8">
        <v>46052</v>
      </c>
      <c r="B406" s="9" t="s">
        <v>19210</v>
      </c>
      <c r="C406" s="9" t="s">
        <v>421</v>
      </c>
      <c r="D406" s="3">
        <v>4348.49</v>
      </c>
      <c r="E406" s="9" t="s">
        <v>422</v>
      </c>
      <c r="F406" s="9" t="s">
        <v>423</v>
      </c>
      <c r="G406" s="9" t="s">
        <v>183</v>
      </c>
      <c r="H406" s="8">
        <v>46023</v>
      </c>
      <c r="I406" s="8">
        <v>46048</v>
      </c>
      <c r="J406" s="219" t="s">
        <v>24172</v>
      </c>
      <c r="K406" s="205" t="s">
        <v>425</v>
      </c>
      <c r="M406" s="9" t="s">
        <v>19212</v>
      </c>
      <c r="N406" s="215">
        <v>46099.860003993097</v>
      </c>
      <c r="O406" s="8">
        <v>46099</v>
      </c>
    </row>
    <row r="407" spans="1:15" x14ac:dyDescent="0.25">
      <c r="A407" s="8">
        <v>46052</v>
      </c>
      <c r="B407" s="9" t="s">
        <v>19104</v>
      </c>
      <c r="C407" s="9" t="s">
        <v>1076</v>
      </c>
      <c r="D407" s="3">
        <v>28.8</v>
      </c>
      <c r="E407" s="9" t="s">
        <v>422</v>
      </c>
      <c r="F407" s="9" t="s">
        <v>423</v>
      </c>
      <c r="G407" s="9" t="s">
        <v>183</v>
      </c>
      <c r="H407" s="8">
        <v>46023</v>
      </c>
      <c r="I407" s="8">
        <v>46048</v>
      </c>
      <c r="J407" s="219" t="s">
        <v>24173</v>
      </c>
      <c r="K407" s="205" t="s">
        <v>425</v>
      </c>
      <c r="M407" s="9" t="s">
        <v>19106</v>
      </c>
      <c r="N407" s="215">
        <v>46099.860003993097</v>
      </c>
      <c r="O407" s="8">
        <v>46099</v>
      </c>
    </row>
    <row r="408" spans="1:15" x14ac:dyDescent="0.25">
      <c r="A408" s="8">
        <v>46052</v>
      </c>
      <c r="B408" s="9" t="s">
        <v>18586</v>
      </c>
      <c r="C408" s="9" t="s">
        <v>180</v>
      </c>
      <c r="D408" s="3">
        <v>-4377.29</v>
      </c>
      <c r="E408" s="9" t="s">
        <v>422</v>
      </c>
      <c r="F408" s="9" t="s">
        <v>423</v>
      </c>
      <c r="G408" s="9" t="s">
        <v>183</v>
      </c>
      <c r="H408" s="8">
        <v>46023</v>
      </c>
      <c r="I408" s="8">
        <v>46048</v>
      </c>
      <c r="J408" s="219" t="s">
        <v>24174</v>
      </c>
      <c r="K408" s="205" t="s">
        <v>425</v>
      </c>
      <c r="M408" s="9" t="s">
        <v>18588</v>
      </c>
      <c r="N408" s="215">
        <v>46099.860003993097</v>
      </c>
      <c r="O408" s="8">
        <v>46099</v>
      </c>
    </row>
    <row r="409" spans="1:15" x14ac:dyDescent="0.25">
      <c r="A409" s="8">
        <v>46052</v>
      </c>
      <c r="B409" s="9" t="s">
        <v>19080</v>
      </c>
      <c r="C409" s="9" t="s">
        <v>1076</v>
      </c>
      <c r="D409" s="3">
        <v>0.08</v>
      </c>
      <c r="E409" s="9" t="s">
        <v>23974</v>
      </c>
      <c r="F409" s="9" t="s">
        <v>1299</v>
      </c>
      <c r="G409" s="9" t="s">
        <v>183</v>
      </c>
      <c r="H409" s="8">
        <v>46023</v>
      </c>
      <c r="I409" s="8">
        <v>46048</v>
      </c>
      <c r="J409" s="219" t="s">
        <v>24175</v>
      </c>
      <c r="K409" s="205" t="s">
        <v>1301</v>
      </c>
      <c r="M409" s="9" t="s">
        <v>19082</v>
      </c>
      <c r="N409" s="215">
        <v>46099.860003993097</v>
      </c>
      <c r="O409" s="8">
        <v>46099</v>
      </c>
    </row>
    <row r="410" spans="1:15" x14ac:dyDescent="0.25">
      <c r="A410" s="8">
        <v>46052</v>
      </c>
      <c r="B410" s="9" t="s">
        <v>19076</v>
      </c>
      <c r="C410" s="9" t="s">
        <v>1076</v>
      </c>
      <c r="D410" s="3">
        <v>0.96</v>
      </c>
      <c r="E410" s="9" t="s">
        <v>23974</v>
      </c>
      <c r="F410" s="9" t="s">
        <v>1299</v>
      </c>
      <c r="G410" s="9" t="s">
        <v>183</v>
      </c>
      <c r="H410" s="8">
        <v>46023</v>
      </c>
      <c r="I410" s="8">
        <v>46048</v>
      </c>
      <c r="J410" s="219" t="s">
        <v>24176</v>
      </c>
      <c r="K410" s="205" t="s">
        <v>1301</v>
      </c>
      <c r="M410" s="9" t="s">
        <v>19078</v>
      </c>
      <c r="N410" s="215">
        <v>46099.860003993097</v>
      </c>
      <c r="O410" s="8">
        <v>46099</v>
      </c>
    </row>
    <row r="411" spans="1:15" x14ac:dyDescent="0.25">
      <c r="A411" s="8">
        <v>46052</v>
      </c>
      <c r="B411" s="9" t="s">
        <v>18582</v>
      </c>
      <c r="C411" s="9" t="s">
        <v>180</v>
      </c>
      <c r="D411" s="3">
        <v>-1.04</v>
      </c>
      <c r="E411" s="9" t="s">
        <v>23974</v>
      </c>
      <c r="F411" s="9" t="s">
        <v>1299</v>
      </c>
      <c r="G411" s="9" t="s">
        <v>183</v>
      </c>
      <c r="H411" s="8">
        <v>46023</v>
      </c>
      <c r="I411" s="8">
        <v>46048</v>
      </c>
      <c r="J411" s="219" t="s">
        <v>24177</v>
      </c>
      <c r="K411" s="205" t="s">
        <v>1301</v>
      </c>
      <c r="M411" s="9" t="s">
        <v>18584</v>
      </c>
      <c r="N411" s="215">
        <v>46099.860003993097</v>
      </c>
      <c r="O411" s="8">
        <v>46099</v>
      </c>
    </row>
    <row r="412" spans="1:15" x14ac:dyDescent="0.25">
      <c r="A412" s="8">
        <v>46052</v>
      </c>
      <c r="B412" s="9" t="s">
        <v>8960</v>
      </c>
      <c r="C412" s="9" t="s">
        <v>365</v>
      </c>
      <c r="D412" s="3">
        <v>-232.4</v>
      </c>
      <c r="E412" s="9" t="s">
        <v>331</v>
      </c>
      <c r="F412" s="9" t="s">
        <v>332</v>
      </c>
      <c r="G412" s="9" t="s">
        <v>183</v>
      </c>
      <c r="H412" s="8">
        <v>46023</v>
      </c>
      <c r="I412" s="8">
        <v>46048</v>
      </c>
      <c r="J412" s="219" t="s">
        <v>24178</v>
      </c>
      <c r="K412" s="205" t="s">
        <v>334</v>
      </c>
      <c r="M412" s="9" t="s">
        <v>8962</v>
      </c>
      <c r="N412" s="215">
        <v>46099.860003993097</v>
      </c>
      <c r="O412" s="8">
        <v>46099</v>
      </c>
    </row>
    <row r="413" spans="1:15" x14ac:dyDescent="0.25">
      <c r="A413" s="8">
        <v>46052</v>
      </c>
      <c r="B413" s="9" t="s">
        <v>8960</v>
      </c>
      <c r="C413" s="9" t="s">
        <v>365</v>
      </c>
      <c r="D413" s="3">
        <v>-57.12</v>
      </c>
      <c r="E413" s="9" t="s">
        <v>331</v>
      </c>
      <c r="F413" s="9" t="s">
        <v>332</v>
      </c>
      <c r="G413" s="9" t="s">
        <v>183</v>
      </c>
      <c r="H413" s="8">
        <v>46023</v>
      </c>
      <c r="I413" s="8">
        <v>46048</v>
      </c>
      <c r="J413" s="219" t="s">
        <v>24179</v>
      </c>
      <c r="K413" s="205" t="s">
        <v>334</v>
      </c>
      <c r="M413" s="9" t="s">
        <v>8962</v>
      </c>
      <c r="N413" s="215">
        <v>46099.860003993097</v>
      </c>
      <c r="O413" s="8">
        <v>46099</v>
      </c>
    </row>
    <row r="414" spans="1:15" x14ac:dyDescent="0.25">
      <c r="A414" s="8">
        <v>46052</v>
      </c>
      <c r="B414" s="9" t="s">
        <v>19113</v>
      </c>
      <c r="C414" s="9" t="s">
        <v>1076</v>
      </c>
      <c r="D414" s="3">
        <v>18.97</v>
      </c>
      <c r="E414" s="9" t="s">
        <v>331</v>
      </c>
      <c r="F414" s="9" t="s">
        <v>332</v>
      </c>
      <c r="G414" s="9" t="s">
        <v>183</v>
      </c>
      <c r="H414" s="8">
        <v>46023</v>
      </c>
      <c r="I414" s="8">
        <v>46048</v>
      </c>
      <c r="J414" s="219" t="s">
        <v>24180</v>
      </c>
      <c r="K414" s="205" t="s">
        <v>334</v>
      </c>
      <c r="M414" s="9" t="s">
        <v>19115</v>
      </c>
      <c r="N414" s="215">
        <v>46099.860003993097</v>
      </c>
      <c r="O414" s="8">
        <v>46099</v>
      </c>
    </row>
    <row r="415" spans="1:15" x14ac:dyDescent="0.25">
      <c r="A415" s="8">
        <v>46052</v>
      </c>
      <c r="B415" s="9" t="s">
        <v>19104</v>
      </c>
      <c r="C415" s="9" t="s">
        <v>1076</v>
      </c>
      <c r="D415" s="3">
        <v>0.09</v>
      </c>
      <c r="E415" s="9" t="s">
        <v>331</v>
      </c>
      <c r="F415" s="9" t="s">
        <v>332</v>
      </c>
      <c r="G415" s="9" t="s">
        <v>183</v>
      </c>
      <c r="H415" s="8">
        <v>46023</v>
      </c>
      <c r="I415" s="8">
        <v>46048</v>
      </c>
      <c r="J415" s="219" t="s">
        <v>24181</v>
      </c>
      <c r="K415" s="205" t="s">
        <v>334</v>
      </c>
      <c r="M415" s="9" t="s">
        <v>19106</v>
      </c>
      <c r="N415" s="215">
        <v>46099.860003993097</v>
      </c>
      <c r="O415" s="8">
        <v>46099</v>
      </c>
    </row>
    <row r="416" spans="1:15" x14ac:dyDescent="0.25">
      <c r="A416" s="8">
        <v>46052</v>
      </c>
      <c r="B416" s="9" t="s">
        <v>18707</v>
      </c>
      <c r="C416" s="9" t="s">
        <v>180</v>
      </c>
      <c r="D416" s="3">
        <v>270.45999999999998</v>
      </c>
      <c r="E416" s="9" t="s">
        <v>331</v>
      </c>
      <c r="F416" s="9" t="s">
        <v>332</v>
      </c>
      <c r="G416" s="9" t="s">
        <v>183</v>
      </c>
      <c r="H416" s="8">
        <v>46023</v>
      </c>
      <c r="I416" s="8">
        <v>46048</v>
      </c>
      <c r="J416" s="219" t="s">
        <v>24182</v>
      </c>
      <c r="K416" s="205" t="s">
        <v>334</v>
      </c>
      <c r="M416" s="9" t="s">
        <v>18709</v>
      </c>
      <c r="N416" s="215">
        <v>46099.860003993097</v>
      </c>
      <c r="O416" s="8">
        <v>46099</v>
      </c>
    </row>
    <row r="417" spans="1:15" x14ac:dyDescent="0.25">
      <c r="A417" s="8">
        <v>46051</v>
      </c>
      <c r="B417" s="9" t="s">
        <v>191</v>
      </c>
      <c r="C417" s="9" t="s">
        <v>20491</v>
      </c>
      <c r="D417" s="3">
        <v>-3529.2</v>
      </c>
      <c r="E417" s="9" t="s">
        <v>193</v>
      </c>
      <c r="F417" s="9" t="s">
        <v>194</v>
      </c>
      <c r="G417" s="9" t="s">
        <v>183</v>
      </c>
      <c r="H417" s="8">
        <v>46023</v>
      </c>
      <c r="I417" s="8">
        <v>46048</v>
      </c>
      <c r="J417" s="219" t="s">
        <v>24183</v>
      </c>
      <c r="K417" s="205" t="s">
        <v>196</v>
      </c>
      <c r="M417" s="9" t="s">
        <v>197</v>
      </c>
      <c r="N417" s="215">
        <v>46099.860003993097</v>
      </c>
      <c r="O417" s="8">
        <v>46099</v>
      </c>
    </row>
    <row r="418" spans="1:15" x14ac:dyDescent="0.25">
      <c r="A418" s="8">
        <v>46051</v>
      </c>
      <c r="B418" s="9" t="s">
        <v>18613</v>
      </c>
      <c r="C418" s="9" t="s">
        <v>180</v>
      </c>
      <c r="D418" s="3">
        <v>3529.2</v>
      </c>
      <c r="E418" s="9" t="s">
        <v>193</v>
      </c>
      <c r="F418" s="9" t="s">
        <v>194</v>
      </c>
      <c r="G418" s="9" t="s">
        <v>183</v>
      </c>
      <c r="H418" s="8">
        <v>46023</v>
      </c>
      <c r="I418" s="8">
        <v>46048</v>
      </c>
      <c r="J418" s="219" t="s">
        <v>24184</v>
      </c>
      <c r="K418" s="205" t="s">
        <v>196</v>
      </c>
      <c r="M418" s="9" t="s">
        <v>18615</v>
      </c>
      <c r="N418" s="215">
        <v>46099.860003993097</v>
      </c>
      <c r="O418" s="8">
        <v>46099</v>
      </c>
    </row>
    <row r="419" spans="1:15" x14ac:dyDescent="0.25">
      <c r="A419" s="8">
        <v>46051</v>
      </c>
      <c r="B419" s="9" t="s">
        <v>24185</v>
      </c>
      <c r="D419" s="3">
        <v>7182.27</v>
      </c>
      <c r="E419" s="9" t="s">
        <v>422</v>
      </c>
      <c r="F419" s="9" t="s">
        <v>423</v>
      </c>
      <c r="G419" s="9" t="s">
        <v>183</v>
      </c>
      <c r="H419" s="8">
        <v>46023</v>
      </c>
      <c r="I419" s="8">
        <v>46048</v>
      </c>
      <c r="J419" s="219" t="s">
        <v>24186</v>
      </c>
      <c r="K419" s="205" t="s">
        <v>425</v>
      </c>
      <c r="M419" s="9" t="s">
        <v>24187</v>
      </c>
      <c r="N419" s="215">
        <v>46099.860003993097</v>
      </c>
      <c r="O419" s="8"/>
    </row>
    <row r="420" spans="1:15" x14ac:dyDescent="0.25">
      <c r="A420" s="8">
        <v>46051</v>
      </c>
      <c r="B420" s="9" t="s">
        <v>18586</v>
      </c>
      <c r="C420" s="9" t="s">
        <v>180</v>
      </c>
      <c r="D420" s="3">
        <v>-7182.27</v>
      </c>
      <c r="E420" s="9" t="s">
        <v>422</v>
      </c>
      <c r="F420" s="9" t="s">
        <v>423</v>
      </c>
      <c r="G420" s="9" t="s">
        <v>183</v>
      </c>
      <c r="H420" s="8">
        <v>46023</v>
      </c>
      <c r="I420" s="8">
        <v>46048</v>
      </c>
      <c r="J420" s="219" t="s">
        <v>24188</v>
      </c>
      <c r="K420" s="205" t="s">
        <v>425</v>
      </c>
      <c r="M420" s="9" t="s">
        <v>18588</v>
      </c>
      <c r="N420" s="215">
        <v>46099.860003993097</v>
      </c>
      <c r="O420" s="8">
        <v>46099</v>
      </c>
    </row>
    <row r="421" spans="1:15" x14ac:dyDescent="0.25">
      <c r="A421" s="8">
        <v>46050</v>
      </c>
      <c r="B421" s="9" t="s">
        <v>230</v>
      </c>
      <c r="C421" s="9" t="s">
        <v>20454</v>
      </c>
      <c r="D421" s="3">
        <v>3529.2</v>
      </c>
      <c r="E421" s="9" t="s">
        <v>7746</v>
      </c>
      <c r="F421" s="9" t="s">
        <v>133</v>
      </c>
      <c r="G421" s="9" t="s">
        <v>134</v>
      </c>
      <c r="H421" s="8">
        <v>46023</v>
      </c>
      <c r="I421" s="8">
        <v>46048</v>
      </c>
      <c r="J421" s="219" t="s">
        <v>24189</v>
      </c>
      <c r="K421" s="205" t="s">
        <v>136</v>
      </c>
      <c r="M421" s="9" t="s">
        <v>233</v>
      </c>
      <c r="N421" s="215">
        <v>46099.860003993097</v>
      </c>
      <c r="O421" s="8">
        <v>46099</v>
      </c>
    </row>
    <row r="422" spans="1:15" x14ac:dyDescent="0.25">
      <c r="A422" s="8">
        <v>46050</v>
      </c>
      <c r="B422" s="9" t="s">
        <v>24190</v>
      </c>
      <c r="C422" s="9" t="s">
        <v>131</v>
      </c>
      <c r="D422" s="3">
        <v>-19.18</v>
      </c>
      <c r="E422" s="9" t="s">
        <v>7746</v>
      </c>
      <c r="F422" s="9" t="s">
        <v>133</v>
      </c>
      <c r="G422" s="9" t="s">
        <v>134</v>
      </c>
      <c r="H422" s="8">
        <v>46023</v>
      </c>
      <c r="I422" s="8">
        <v>46048</v>
      </c>
      <c r="J422" s="219" t="s">
        <v>24191</v>
      </c>
      <c r="K422" s="205" t="s">
        <v>136</v>
      </c>
      <c r="M422" s="9" t="s">
        <v>24192</v>
      </c>
      <c r="N422" s="215">
        <v>46099.860003993097</v>
      </c>
      <c r="O422" s="8">
        <v>46099</v>
      </c>
    </row>
    <row r="423" spans="1:15" x14ac:dyDescent="0.25">
      <c r="A423" s="8">
        <v>46050</v>
      </c>
      <c r="B423" s="9" t="s">
        <v>24193</v>
      </c>
      <c r="C423" s="9" t="s">
        <v>124</v>
      </c>
      <c r="D423" s="3">
        <v>-6.62</v>
      </c>
      <c r="E423" s="9" t="s">
        <v>7746</v>
      </c>
      <c r="F423" s="9" t="s">
        <v>133</v>
      </c>
      <c r="G423" s="9" t="s">
        <v>134</v>
      </c>
      <c r="H423" s="8">
        <v>46023</v>
      </c>
      <c r="I423" s="8">
        <v>46048</v>
      </c>
      <c r="J423" s="219" t="s">
        <v>24194</v>
      </c>
      <c r="K423" s="205" t="s">
        <v>136</v>
      </c>
      <c r="M423" s="9" t="s">
        <v>24195</v>
      </c>
      <c r="N423" s="215">
        <v>46099.860003993097</v>
      </c>
      <c r="O423" s="8">
        <v>46099</v>
      </c>
    </row>
    <row r="424" spans="1:15" x14ac:dyDescent="0.25">
      <c r="A424" s="8">
        <v>46050</v>
      </c>
      <c r="B424" s="9" t="s">
        <v>24196</v>
      </c>
      <c r="C424" s="9" t="s">
        <v>131</v>
      </c>
      <c r="D424" s="3">
        <v>-15.99</v>
      </c>
      <c r="E424" s="9" t="s">
        <v>7746</v>
      </c>
      <c r="F424" s="9" t="s">
        <v>133</v>
      </c>
      <c r="G424" s="9" t="s">
        <v>134</v>
      </c>
      <c r="H424" s="8">
        <v>46023</v>
      </c>
      <c r="I424" s="8">
        <v>46048</v>
      </c>
      <c r="J424" s="219" t="s">
        <v>24197</v>
      </c>
      <c r="K424" s="205" t="s">
        <v>136</v>
      </c>
      <c r="M424" s="9" t="s">
        <v>24198</v>
      </c>
      <c r="N424" s="215">
        <v>46099.860003993097</v>
      </c>
      <c r="O424" s="8">
        <v>46099</v>
      </c>
    </row>
    <row r="425" spans="1:15" x14ac:dyDescent="0.25">
      <c r="A425" s="8">
        <v>46050</v>
      </c>
      <c r="B425" s="9" t="s">
        <v>24199</v>
      </c>
      <c r="C425" s="9" t="s">
        <v>131</v>
      </c>
      <c r="D425" s="3">
        <v>-14.15</v>
      </c>
      <c r="E425" s="9" t="s">
        <v>7746</v>
      </c>
      <c r="F425" s="9" t="s">
        <v>133</v>
      </c>
      <c r="G425" s="9" t="s">
        <v>134</v>
      </c>
      <c r="H425" s="8">
        <v>46023</v>
      </c>
      <c r="I425" s="8">
        <v>46048</v>
      </c>
      <c r="J425" s="219" t="s">
        <v>24200</v>
      </c>
      <c r="K425" s="205" t="s">
        <v>136</v>
      </c>
      <c r="M425" s="9" t="s">
        <v>24201</v>
      </c>
      <c r="N425" s="215">
        <v>46099.860003993097</v>
      </c>
      <c r="O425" s="8">
        <v>46099</v>
      </c>
    </row>
    <row r="426" spans="1:15" x14ac:dyDescent="0.25">
      <c r="A426" s="8">
        <v>46050</v>
      </c>
      <c r="B426" s="9" t="s">
        <v>7758</v>
      </c>
      <c r="C426" s="9" t="s">
        <v>20451</v>
      </c>
      <c r="D426" s="3">
        <v>-265.77999999999997</v>
      </c>
      <c r="E426" s="9" t="s">
        <v>331</v>
      </c>
      <c r="F426" s="9" t="s">
        <v>332</v>
      </c>
      <c r="G426" s="9" t="s">
        <v>183</v>
      </c>
      <c r="H426" s="8">
        <v>46023</v>
      </c>
      <c r="I426" s="8">
        <v>46048</v>
      </c>
      <c r="J426" s="219" t="s">
        <v>24202</v>
      </c>
      <c r="K426" s="205" t="s">
        <v>334</v>
      </c>
      <c r="M426" s="9" t="s">
        <v>7760</v>
      </c>
      <c r="N426" s="215">
        <v>46099.860003993097</v>
      </c>
      <c r="O426" s="8">
        <v>46099</v>
      </c>
    </row>
    <row r="427" spans="1:15" x14ac:dyDescent="0.25">
      <c r="A427" s="8">
        <v>46050</v>
      </c>
      <c r="B427" s="9" t="s">
        <v>18707</v>
      </c>
      <c r="C427" s="9" t="s">
        <v>180</v>
      </c>
      <c r="D427" s="3">
        <v>265.77999999999997</v>
      </c>
      <c r="E427" s="9" t="s">
        <v>331</v>
      </c>
      <c r="F427" s="9" t="s">
        <v>332</v>
      </c>
      <c r="G427" s="9" t="s">
        <v>183</v>
      </c>
      <c r="H427" s="8">
        <v>46023</v>
      </c>
      <c r="I427" s="8">
        <v>46048</v>
      </c>
      <c r="J427" s="219" t="s">
        <v>24203</v>
      </c>
      <c r="K427" s="205" t="s">
        <v>334</v>
      </c>
      <c r="M427" s="9" t="s">
        <v>18709</v>
      </c>
      <c r="N427" s="215">
        <v>46099.860003993097</v>
      </c>
      <c r="O427" s="8">
        <v>46099</v>
      </c>
    </row>
    <row r="428" spans="1:15" x14ac:dyDescent="0.25">
      <c r="A428" s="8">
        <v>46048</v>
      </c>
      <c r="B428" s="9" t="s">
        <v>873</v>
      </c>
      <c r="C428" s="9" t="s">
        <v>7461</v>
      </c>
      <c r="D428" s="3">
        <v>200</v>
      </c>
      <c r="E428" s="9" t="s">
        <v>882</v>
      </c>
      <c r="F428" s="9" t="s">
        <v>883</v>
      </c>
      <c r="G428" s="9" t="s">
        <v>183</v>
      </c>
      <c r="H428" s="8">
        <v>46023</v>
      </c>
      <c r="I428" s="8">
        <v>46048</v>
      </c>
      <c r="J428" s="219" t="s">
        <v>24204</v>
      </c>
      <c r="K428" s="205" t="s">
        <v>885</v>
      </c>
      <c r="M428" s="9" t="s">
        <v>876</v>
      </c>
      <c r="N428" s="215">
        <v>46099.860003993097</v>
      </c>
      <c r="O428" s="8">
        <v>46099</v>
      </c>
    </row>
    <row r="429" spans="1:15" x14ac:dyDescent="0.25">
      <c r="A429" s="8">
        <v>46048</v>
      </c>
      <c r="B429" s="9" t="s">
        <v>873</v>
      </c>
      <c r="C429" s="9" t="s">
        <v>7461</v>
      </c>
      <c r="D429" s="3">
        <v>200</v>
      </c>
      <c r="E429" s="9" t="s">
        <v>882</v>
      </c>
      <c r="F429" s="9" t="s">
        <v>883</v>
      </c>
      <c r="G429" s="9" t="s">
        <v>183</v>
      </c>
      <c r="H429" s="8">
        <v>46023</v>
      </c>
      <c r="I429" s="8">
        <v>46048</v>
      </c>
      <c r="J429" s="219" t="s">
        <v>24205</v>
      </c>
      <c r="K429" s="205" t="s">
        <v>885</v>
      </c>
      <c r="M429" s="9" t="s">
        <v>876</v>
      </c>
      <c r="N429" s="215">
        <v>46099.860003993097</v>
      </c>
      <c r="O429" s="8">
        <v>46099</v>
      </c>
    </row>
    <row r="430" spans="1:15" x14ac:dyDescent="0.25">
      <c r="A430" s="8">
        <v>46048</v>
      </c>
      <c r="B430" s="9" t="s">
        <v>18665</v>
      </c>
      <c r="C430" s="9" t="s">
        <v>180</v>
      </c>
      <c r="D430" s="3">
        <v>-400</v>
      </c>
      <c r="E430" s="9" t="s">
        <v>882</v>
      </c>
      <c r="F430" s="9" t="s">
        <v>883</v>
      </c>
      <c r="G430" s="9" t="s">
        <v>183</v>
      </c>
      <c r="H430" s="8">
        <v>46023</v>
      </c>
      <c r="I430" s="8">
        <v>46048</v>
      </c>
      <c r="J430" s="219" t="s">
        <v>24206</v>
      </c>
      <c r="K430" s="205" t="s">
        <v>885</v>
      </c>
      <c r="M430" s="9" t="s">
        <v>18667</v>
      </c>
      <c r="N430" s="215">
        <v>46099.860003993097</v>
      </c>
      <c r="O430" s="8">
        <v>46099</v>
      </c>
    </row>
    <row r="431" spans="1:15" x14ac:dyDescent="0.25">
      <c r="A431" s="8">
        <v>46048</v>
      </c>
      <c r="B431" s="9" t="s">
        <v>873</v>
      </c>
      <c r="C431" s="9" t="s">
        <v>7461</v>
      </c>
      <c r="D431" s="3">
        <v>200</v>
      </c>
      <c r="E431" s="9" t="s">
        <v>939</v>
      </c>
      <c r="F431" s="9" t="s">
        <v>940</v>
      </c>
      <c r="G431" s="9" t="s">
        <v>183</v>
      </c>
      <c r="H431" s="8">
        <v>46023</v>
      </c>
      <c r="I431" s="8">
        <v>46048</v>
      </c>
      <c r="J431" s="219" t="s">
        <v>24207</v>
      </c>
      <c r="K431" s="205" t="s">
        <v>942</v>
      </c>
      <c r="M431" s="9" t="s">
        <v>876</v>
      </c>
      <c r="N431" s="215">
        <v>46099.860003993097</v>
      </c>
      <c r="O431" s="8">
        <v>46099</v>
      </c>
    </row>
    <row r="432" spans="1:15" x14ac:dyDescent="0.25">
      <c r="A432" s="8">
        <v>46048</v>
      </c>
      <c r="B432" s="9" t="s">
        <v>18665</v>
      </c>
      <c r="C432" s="9" t="s">
        <v>180</v>
      </c>
      <c r="D432" s="3">
        <v>-200</v>
      </c>
      <c r="E432" s="9" t="s">
        <v>939</v>
      </c>
      <c r="F432" s="9" t="s">
        <v>940</v>
      </c>
      <c r="G432" s="9" t="s">
        <v>183</v>
      </c>
      <c r="H432" s="8">
        <v>46023</v>
      </c>
      <c r="I432" s="8">
        <v>46048</v>
      </c>
      <c r="J432" s="219" t="s">
        <v>24208</v>
      </c>
      <c r="K432" s="205" t="s">
        <v>942</v>
      </c>
      <c r="M432" s="9" t="s">
        <v>18667</v>
      </c>
      <c r="N432" s="215">
        <v>46099.860003993097</v>
      </c>
      <c r="O432" s="8">
        <v>46099</v>
      </c>
    </row>
    <row r="433" spans="1:15" x14ac:dyDescent="0.25">
      <c r="A433" s="8">
        <v>46047</v>
      </c>
      <c r="B433" s="9" t="s">
        <v>24209</v>
      </c>
      <c r="C433" s="9" t="s">
        <v>131</v>
      </c>
      <c r="D433" s="3">
        <v>-17.05</v>
      </c>
      <c r="E433" s="9" t="s">
        <v>7746</v>
      </c>
      <c r="F433" s="9" t="s">
        <v>133</v>
      </c>
      <c r="G433" s="9" t="s">
        <v>134</v>
      </c>
      <c r="H433" s="8">
        <v>46023</v>
      </c>
      <c r="I433" s="8">
        <v>46041</v>
      </c>
      <c r="J433" s="219" t="s">
        <v>24210</v>
      </c>
      <c r="K433" s="205" t="s">
        <v>136</v>
      </c>
      <c r="M433" s="9" t="s">
        <v>24211</v>
      </c>
      <c r="N433" s="215">
        <v>46099.860003993097</v>
      </c>
      <c r="O433" s="8">
        <v>46099</v>
      </c>
    </row>
    <row r="434" spans="1:15" x14ac:dyDescent="0.25">
      <c r="A434" s="8">
        <v>46047</v>
      </c>
      <c r="B434" s="9" t="s">
        <v>24212</v>
      </c>
      <c r="C434" s="9" t="s">
        <v>131</v>
      </c>
      <c r="D434" s="3">
        <v>-15.46</v>
      </c>
      <c r="E434" s="9" t="s">
        <v>7746</v>
      </c>
      <c r="F434" s="9" t="s">
        <v>133</v>
      </c>
      <c r="G434" s="9" t="s">
        <v>134</v>
      </c>
      <c r="H434" s="8">
        <v>46023</v>
      </c>
      <c r="I434" s="8">
        <v>46041</v>
      </c>
      <c r="J434" s="219" t="s">
        <v>24213</v>
      </c>
      <c r="K434" s="205" t="s">
        <v>136</v>
      </c>
      <c r="M434" s="9" t="s">
        <v>24214</v>
      </c>
      <c r="N434" s="215">
        <v>46099.860003993097</v>
      </c>
      <c r="O434" s="8">
        <v>46099</v>
      </c>
    </row>
    <row r="435" spans="1:15" x14ac:dyDescent="0.25">
      <c r="A435" s="8">
        <v>46047</v>
      </c>
      <c r="B435" s="9" t="s">
        <v>24215</v>
      </c>
      <c r="C435" s="9" t="s">
        <v>131</v>
      </c>
      <c r="D435" s="3">
        <v>-24.46</v>
      </c>
      <c r="E435" s="9" t="s">
        <v>7746</v>
      </c>
      <c r="F435" s="9" t="s">
        <v>133</v>
      </c>
      <c r="G435" s="9" t="s">
        <v>134</v>
      </c>
      <c r="H435" s="8">
        <v>46023</v>
      </c>
      <c r="I435" s="8">
        <v>46041</v>
      </c>
      <c r="J435" s="219" t="s">
        <v>24216</v>
      </c>
      <c r="K435" s="205" t="s">
        <v>136</v>
      </c>
      <c r="M435" s="9" t="s">
        <v>24217</v>
      </c>
      <c r="N435" s="215">
        <v>46099.860003993097</v>
      </c>
      <c r="O435" s="8">
        <v>46099</v>
      </c>
    </row>
    <row r="436" spans="1:15" x14ac:dyDescent="0.25">
      <c r="A436" s="8">
        <v>46045</v>
      </c>
      <c r="B436" s="9" t="s">
        <v>16136</v>
      </c>
      <c r="C436" s="9" t="s">
        <v>365</v>
      </c>
      <c r="D436" s="3">
        <v>-107.32</v>
      </c>
      <c r="E436" s="9" t="s">
        <v>331</v>
      </c>
      <c r="F436" s="9" t="s">
        <v>332</v>
      </c>
      <c r="G436" s="9" t="s">
        <v>183</v>
      </c>
      <c r="H436" s="8">
        <v>46023</v>
      </c>
      <c r="I436" s="8">
        <v>46041</v>
      </c>
      <c r="J436" s="219" t="s">
        <v>24218</v>
      </c>
      <c r="K436" s="205" t="s">
        <v>334</v>
      </c>
      <c r="M436" s="9" t="s">
        <v>16138</v>
      </c>
      <c r="N436" s="215">
        <v>46099.860003993097</v>
      </c>
      <c r="O436" s="8">
        <v>46099</v>
      </c>
    </row>
    <row r="437" spans="1:15" x14ac:dyDescent="0.25">
      <c r="A437" s="8">
        <v>46045</v>
      </c>
      <c r="B437" s="9" t="s">
        <v>18707</v>
      </c>
      <c r="C437" s="9" t="s">
        <v>180</v>
      </c>
      <c r="D437" s="3">
        <v>107.32</v>
      </c>
      <c r="E437" s="9" t="s">
        <v>331</v>
      </c>
      <c r="F437" s="9" t="s">
        <v>332</v>
      </c>
      <c r="G437" s="9" t="s">
        <v>183</v>
      </c>
      <c r="H437" s="8">
        <v>46023</v>
      </c>
      <c r="I437" s="8">
        <v>46041</v>
      </c>
      <c r="J437" s="219" t="s">
        <v>24219</v>
      </c>
      <c r="K437" s="205" t="s">
        <v>334</v>
      </c>
      <c r="M437" s="9" t="s">
        <v>18709</v>
      </c>
      <c r="N437" s="215">
        <v>46099.860003993097</v>
      </c>
      <c r="O437" s="8">
        <v>46099</v>
      </c>
    </row>
    <row r="438" spans="1:15" x14ac:dyDescent="0.25">
      <c r="A438" s="8">
        <v>46044</v>
      </c>
      <c r="B438" s="9" t="s">
        <v>24220</v>
      </c>
      <c r="C438" s="9" t="s">
        <v>131</v>
      </c>
      <c r="D438" s="3">
        <v>-12.28</v>
      </c>
      <c r="E438" s="9" t="s">
        <v>7746</v>
      </c>
      <c r="F438" s="9" t="s">
        <v>133</v>
      </c>
      <c r="G438" s="9" t="s">
        <v>134</v>
      </c>
      <c r="H438" s="8">
        <v>46023</v>
      </c>
      <c r="I438" s="8">
        <v>46041</v>
      </c>
      <c r="J438" s="219" t="s">
        <v>24221</v>
      </c>
      <c r="K438" s="205" t="s">
        <v>136</v>
      </c>
      <c r="M438" s="9" t="s">
        <v>24222</v>
      </c>
      <c r="N438" s="215">
        <v>46099.860003993097</v>
      </c>
      <c r="O438" s="8">
        <v>46099</v>
      </c>
    </row>
    <row r="439" spans="1:15" x14ac:dyDescent="0.25">
      <c r="A439" s="8">
        <v>46044</v>
      </c>
      <c r="B439" s="9" t="s">
        <v>24223</v>
      </c>
      <c r="C439" s="9" t="s">
        <v>131</v>
      </c>
      <c r="D439" s="3">
        <v>-39.99</v>
      </c>
      <c r="E439" s="9" t="s">
        <v>7746</v>
      </c>
      <c r="F439" s="9" t="s">
        <v>133</v>
      </c>
      <c r="G439" s="9" t="s">
        <v>134</v>
      </c>
      <c r="H439" s="8">
        <v>46023</v>
      </c>
      <c r="I439" s="8">
        <v>46041</v>
      </c>
      <c r="J439" s="219" t="s">
        <v>24224</v>
      </c>
      <c r="K439" s="205" t="s">
        <v>136</v>
      </c>
      <c r="M439" s="9" t="s">
        <v>24225</v>
      </c>
      <c r="N439" s="215">
        <v>46099.860003993097</v>
      </c>
      <c r="O439" s="8">
        <v>46099</v>
      </c>
    </row>
    <row r="440" spans="1:15" x14ac:dyDescent="0.25">
      <c r="A440" s="8">
        <v>46044</v>
      </c>
      <c r="B440" s="9" t="s">
        <v>4830</v>
      </c>
      <c r="C440" s="9" t="s">
        <v>4827</v>
      </c>
      <c r="D440" s="3">
        <v>-9519.27</v>
      </c>
      <c r="E440" s="9" t="s">
        <v>193</v>
      </c>
      <c r="F440" s="9" t="s">
        <v>194</v>
      </c>
      <c r="G440" s="9" t="s">
        <v>183</v>
      </c>
      <c r="H440" s="8">
        <v>46023</v>
      </c>
      <c r="I440" s="8">
        <v>46041</v>
      </c>
      <c r="J440" s="219" t="s">
        <v>24226</v>
      </c>
      <c r="K440" s="205" t="s">
        <v>196</v>
      </c>
      <c r="M440" s="9" t="s">
        <v>4832</v>
      </c>
      <c r="N440" s="215">
        <v>46099.860003993097</v>
      </c>
      <c r="O440" s="8">
        <v>46099</v>
      </c>
    </row>
    <row r="441" spans="1:15" x14ac:dyDescent="0.25">
      <c r="A441" s="8">
        <v>46044</v>
      </c>
      <c r="B441" s="9" t="s">
        <v>18613</v>
      </c>
      <c r="C441" s="9" t="s">
        <v>180</v>
      </c>
      <c r="D441" s="3">
        <v>9519.27</v>
      </c>
      <c r="E441" s="9" t="s">
        <v>193</v>
      </c>
      <c r="F441" s="9" t="s">
        <v>194</v>
      </c>
      <c r="G441" s="9" t="s">
        <v>183</v>
      </c>
      <c r="H441" s="8">
        <v>46023</v>
      </c>
      <c r="I441" s="8">
        <v>46041</v>
      </c>
      <c r="J441" s="219" t="s">
        <v>24227</v>
      </c>
      <c r="K441" s="205" t="s">
        <v>196</v>
      </c>
      <c r="M441" s="9" t="s">
        <v>18615</v>
      </c>
      <c r="N441" s="215">
        <v>46099.860003993097</v>
      </c>
      <c r="O441" s="8">
        <v>46099</v>
      </c>
    </row>
    <row r="442" spans="1:15" x14ac:dyDescent="0.25">
      <c r="A442" s="8">
        <v>46043</v>
      </c>
      <c r="B442" s="9" t="s">
        <v>24228</v>
      </c>
      <c r="C442" s="9" t="s">
        <v>131</v>
      </c>
      <c r="D442" s="3">
        <v>-37.79</v>
      </c>
      <c r="E442" s="9" t="s">
        <v>7746</v>
      </c>
      <c r="F442" s="9" t="s">
        <v>133</v>
      </c>
      <c r="G442" s="9" t="s">
        <v>134</v>
      </c>
      <c r="H442" s="8">
        <v>46023</v>
      </c>
      <c r="I442" s="8">
        <v>46041</v>
      </c>
      <c r="J442" s="219" t="s">
        <v>24229</v>
      </c>
      <c r="K442" s="205" t="s">
        <v>136</v>
      </c>
      <c r="M442" s="9" t="s">
        <v>24230</v>
      </c>
      <c r="N442" s="215">
        <v>46099.860003993097</v>
      </c>
      <c r="O442" s="8">
        <v>46099</v>
      </c>
    </row>
    <row r="443" spans="1:15" x14ac:dyDescent="0.25">
      <c r="A443" s="8">
        <v>46043</v>
      </c>
      <c r="B443" s="9" t="s">
        <v>24231</v>
      </c>
      <c r="C443" s="9" t="s">
        <v>131</v>
      </c>
      <c r="D443" s="3">
        <v>-14.92</v>
      </c>
      <c r="E443" s="9" t="s">
        <v>7746</v>
      </c>
      <c r="F443" s="9" t="s">
        <v>133</v>
      </c>
      <c r="G443" s="9" t="s">
        <v>134</v>
      </c>
      <c r="H443" s="8">
        <v>46023</v>
      </c>
      <c r="I443" s="8">
        <v>46041</v>
      </c>
      <c r="J443" s="219" t="s">
        <v>24232</v>
      </c>
      <c r="K443" s="205" t="s">
        <v>136</v>
      </c>
      <c r="M443" s="9" t="s">
        <v>24233</v>
      </c>
      <c r="N443" s="215">
        <v>46099.860003993097</v>
      </c>
      <c r="O443" s="8">
        <v>46099</v>
      </c>
    </row>
    <row r="444" spans="1:15" x14ac:dyDescent="0.25">
      <c r="A444" s="8">
        <v>46043</v>
      </c>
      <c r="B444" s="9" t="s">
        <v>7816</v>
      </c>
      <c r="C444" s="9" t="s">
        <v>180</v>
      </c>
      <c r="D444" s="3">
        <v>-8500</v>
      </c>
      <c r="E444" s="9" t="s">
        <v>181</v>
      </c>
      <c r="F444" s="9" t="s">
        <v>182</v>
      </c>
      <c r="G444" s="9" t="s">
        <v>183</v>
      </c>
      <c r="H444" s="8">
        <v>46023</v>
      </c>
      <c r="I444" s="8">
        <v>46041</v>
      </c>
      <c r="J444" s="219" t="s">
        <v>24234</v>
      </c>
      <c r="K444" s="205" t="s">
        <v>185</v>
      </c>
      <c r="M444" s="9" t="s">
        <v>7818</v>
      </c>
      <c r="N444" s="215">
        <v>46099.860003993097</v>
      </c>
      <c r="O444" s="8">
        <v>46099</v>
      </c>
    </row>
    <row r="445" spans="1:15" x14ac:dyDescent="0.25">
      <c r="A445" s="8">
        <v>46043</v>
      </c>
      <c r="B445" s="9" t="s">
        <v>18578</v>
      </c>
      <c r="C445" s="9" t="s">
        <v>180</v>
      </c>
      <c r="D445" s="3">
        <v>8500</v>
      </c>
      <c r="E445" s="9" t="s">
        <v>181</v>
      </c>
      <c r="F445" s="9" t="s">
        <v>182</v>
      </c>
      <c r="G445" s="9" t="s">
        <v>183</v>
      </c>
      <c r="H445" s="8">
        <v>46023</v>
      </c>
      <c r="I445" s="8">
        <v>46041</v>
      </c>
      <c r="J445" s="219" t="s">
        <v>24235</v>
      </c>
      <c r="K445" s="205" t="s">
        <v>185</v>
      </c>
      <c r="M445" s="9" t="s">
        <v>18580</v>
      </c>
      <c r="N445" s="215">
        <v>46099.860003993097</v>
      </c>
      <c r="O445" s="8">
        <v>46099</v>
      </c>
    </row>
    <row r="446" spans="1:15" x14ac:dyDescent="0.25">
      <c r="A446" s="8">
        <v>46042</v>
      </c>
      <c r="B446" s="9" t="s">
        <v>4486</v>
      </c>
      <c r="C446" s="9" t="s">
        <v>180</v>
      </c>
      <c r="D446" s="3">
        <v>-14000</v>
      </c>
      <c r="E446" s="9" t="s">
        <v>181</v>
      </c>
      <c r="F446" s="9" t="s">
        <v>182</v>
      </c>
      <c r="G446" s="9" t="s">
        <v>183</v>
      </c>
      <c r="H446" s="8">
        <v>46023</v>
      </c>
      <c r="I446" s="8">
        <v>46041</v>
      </c>
      <c r="J446" s="219" t="s">
        <v>24236</v>
      </c>
      <c r="K446" s="205" t="s">
        <v>185</v>
      </c>
      <c r="M446" s="9" t="s">
        <v>4488</v>
      </c>
      <c r="N446" s="215">
        <v>46099.860003993097</v>
      </c>
      <c r="O446" s="8">
        <v>46099</v>
      </c>
    </row>
    <row r="447" spans="1:15" x14ac:dyDescent="0.25">
      <c r="A447" s="8">
        <v>46042</v>
      </c>
      <c r="B447" s="9" t="s">
        <v>7881</v>
      </c>
      <c r="C447" s="9" t="s">
        <v>180</v>
      </c>
      <c r="D447" s="3">
        <v>-4000</v>
      </c>
      <c r="E447" s="9" t="s">
        <v>181</v>
      </c>
      <c r="F447" s="9" t="s">
        <v>182</v>
      </c>
      <c r="G447" s="9" t="s">
        <v>183</v>
      </c>
      <c r="H447" s="8">
        <v>46023</v>
      </c>
      <c r="I447" s="8">
        <v>46041</v>
      </c>
      <c r="J447" s="219" t="s">
        <v>24237</v>
      </c>
      <c r="K447" s="205" t="s">
        <v>185</v>
      </c>
      <c r="M447" s="9" t="s">
        <v>7883</v>
      </c>
      <c r="N447" s="215">
        <v>46099.860003993097</v>
      </c>
      <c r="O447" s="8">
        <v>46099</v>
      </c>
    </row>
    <row r="448" spans="1:15" x14ac:dyDescent="0.25">
      <c r="A448" s="8">
        <v>46042</v>
      </c>
      <c r="B448" s="9" t="s">
        <v>7819</v>
      </c>
      <c r="C448" s="9" t="s">
        <v>1379</v>
      </c>
      <c r="D448" s="3">
        <v>-4.99</v>
      </c>
      <c r="E448" s="9" t="s">
        <v>181</v>
      </c>
      <c r="F448" s="9" t="s">
        <v>182</v>
      </c>
      <c r="G448" s="9" t="s">
        <v>183</v>
      </c>
      <c r="H448" s="8">
        <v>46023</v>
      </c>
      <c r="I448" s="8">
        <v>46041</v>
      </c>
      <c r="J448" s="219" t="s">
        <v>24238</v>
      </c>
      <c r="K448" s="205" t="s">
        <v>185</v>
      </c>
      <c r="M448" s="9" t="s">
        <v>7821</v>
      </c>
      <c r="N448" s="215">
        <v>46099.860003993097</v>
      </c>
      <c r="O448" s="8">
        <v>46099</v>
      </c>
    </row>
    <row r="449" spans="1:15" x14ac:dyDescent="0.25">
      <c r="A449" s="8">
        <v>46042</v>
      </c>
      <c r="B449" s="9" t="s">
        <v>21029</v>
      </c>
      <c r="C449" s="9" t="s">
        <v>245</v>
      </c>
      <c r="D449" s="3">
        <v>48.04</v>
      </c>
      <c r="E449" s="9" t="s">
        <v>181</v>
      </c>
      <c r="F449" s="9" t="s">
        <v>182</v>
      </c>
      <c r="G449" s="9" t="s">
        <v>183</v>
      </c>
      <c r="H449" s="8">
        <v>46023</v>
      </c>
      <c r="I449" s="8">
        <v>46041</v>
      </c>
      <c r="J449" s="219" t="s">
        <v>24239</v>
      </c>
      <c r="K449" s="205" t="s">
        <v>185</v>
      </c>
      <c r="M449" s="9" t="s">
        <v>21031</v>
      </c>
      <c r="N449" s="215">
        <v>46099.860003993097</v>
      </c>
      <c r="O449" s="8">
        <v>46099</v>
      </c>
    </row>
    <row r="450" spans="1:15" x14ac:dyDescent="0.25">
      <c r="A450" s="8">
        <v>46042</v>
      </c>
      <c r="B450" s="9" t="s">
        <v>21032</v>
      </c>
      <c r="D450" s="3">
        <v>-48.04</v>
      </c>
      <c r="E450" s="9" t="s">
        <v>181</v>
      </c>
      <c r="F450" s="9" t="s">
        <v>182</v>
      </c>
      <c r="G450" s="9" t="s">
        <v>183</v>
      </c>
      <c r="H450" s="8">
        <v>46023</v>
      </c>
      <c r="I450" s="8">
        <v>46041</v>
      </c>
      <c r="J450" s="219" t="s">
        <v>24240</v>
      </c>
      <c r="K450" s="205" t="s">
        <v>185</v>
      </c>
      <c r="M450" s="9" t="s">
        <v>21034</v>
      </c>
      <c r="N450" s="215">
        <v>46099.860003993097</v>
      </c>
      <c r="O450" s="8"/>
    </row>
    <row r="451" spans="1:15" x14ac:dyDescent="0.25">
      <c r="A451" s="8">
        <v>46042</v>
      </c>
      <c r="B451" s="9" t="s">
        <v>18578</v>
      </c>
      <c r="C451" s="9" t="s">
        <v>180</v>
      </c>
      <c r="D451" s="3">
        <v>18004.990000000002</v>
      </c>
      <c r="E451" s="9" t="s">
        <v>181</v>
      </c>
      <c r="F451" s="9" t="s">
        <v>182</v>
      </c>
      <c r="G451" s="9" t="s">
        <v>183</v>
      </c>
      <c r="H451" s="8">
        <v>46023</v>
      </c>
      <c r="I451" s="8">
        <v>46041</v>
      </c>
      <c r="J451" s="219" t="s">
        <v>24241</v>
      </c>
      <c r="K451" s="205" t="s">
        <v>185</v>
      </c>
      <c r="M451" s="9" t="s">
        <v>18580</v>
      </c>
      <c r="N451" s="215">
        <v>46099.860003993097</v>
      </c>
      <c r="O451" s="8">
        <v>46099</v>
      </c>
    </row>
    <row r="452" spans="1:15" x14ac:dyDescent="0.25">
      <c r="A452" s="8">
        <v>46042</v>
      </c>
      <c r="B452" s="9" t="s">
        <v>626</v>
      </c>
      <c r="C452" s="9" t="s">
        <v>180</v>
      </c>
      <c r="D452" s="3">
        <v>14000</v>
      </c>
      <c r="E452" s="9" t="s">
        <v>193</v>
      </c>
      <c r="F452" s="9" t="s">
        <v>194</v>
      </c>
      <c r="G452" s="9" t="s">
        <v>183</v>
      </c>
      <c r="H452" s="8">
        <v>46023</v>
      </c>
      <c r="I452" s="8">
        <v>46041</v>
      </c>
      <c r="J452" s="219" t="s">
        <v>24242</v>
      </c>
      <c r="K452" s="205" t="s">
        <v>196</v>
      </c>
      <c r="M452" s="9" t="s">
        <v>628</v>
      </c>
      <c r="N452" s="215">
        <v>46099.860003993097</v>
      </c>
      <c r="O452" s="8">
        <v>46099</v>
      </c>
    </row>
    <row r="453" spans="1:15" x14ac:dyDescent="0.25">
      <c r="A453" s="8">
        <v>46042</v>
      </c>
      <c r="B453" s="9" t="s">
        <v>24243</v>
      </c>
      <c r="C453" s="9" t="s">
        <v>20467</v>
      </c>
      <c r="D453" s="3">
        <v>-36</v>
      </c>
      <c r="E453" s="9" t="s">
        <v>193</v>
      </c>
      <c r="F453" s="9" t="s">
        <v>194</v>
      </c>
      <c r="G453" s="9" t="s">
        <v>183</v>
      </c>
      <c r="H453" s="8">
        <v>46023</v>
      </c>
      <c r="I453" s="8">
        <v>46041</v>
      </c>
      <c r="J453" s="219" t="s">
        <v>24244</v>
      </c>
      <c r="K453" s="205" t="s">
        <v>196</v>
      </c>
      <c r="M453" s="9" t="s">
        <v>24243</v>
      </c>
      <c r="N453" s="215">
        <v>46099.860003993097</v>
      </c>
      <c r="O453" s="8">
        <v>46099</v>
      </c>
    </row>
    <row r="454" spans="1:15" x14ac:dyDescent="0.25">
      <c r="A454" s="8">
        <v>46042</v>
      </c>
      <c r="B454" s="9" t="s">
        <v>24245</v>
      </c>
      <c r="C454" s="9" t="s">
        <v>20467</v>
      </c>
      <c r="D454" s="3">
        <v>-12</v>
      </c>
      <c r="E454" s="9" t="s">
        <v>193</v>
      </c>
      <c r="F454" s="9" t="s">
        <v>194</v>
      </c>
      <c r="G454" s="9" t="s">
        <v>183</v>
      </c>
      <c r="H454" s="8">
        <v>46023</v>
      </c>
      <c r="I454" s="8">
        <v>46041</v>
      </c>
      <c r="J454" s="219" t="s">
        <v>24246</v>
      </c>
      <c r="K454" s="205" t="s">
        <v>196</v>
      </c>
      <c r="M454" s="9" t="s">
        <v>24245</v>
      </c>
      <c r="N454" s="215">
        <v>46099.860003993097</v>
      </c>
      <c r="O454" s="8">
        <v>46099</v>
      </c>
    </row>
    <row r="455" spans="1:15" x14ac:dyDescent="0.25">
      <c r="A455" s="8">
        <v>46042</v>
      </c>
      <c r="B455" s="9" t="s">
        <v>18582</v>
      </c>
      <c r="C455" s="9" t="s">
        <v>180</v>
      </c>
      <c r="D455" s="3">
        <v>-13952</v>
      </c>
      <c r="E455" s="9" t="s">
        <v>193</v>
      </c>
      <c r="F455" s="9" t="s">
        <v>194</v>
      </c>
      <c r="G455" s="9" t="s">
        <v>183</v>
      </c>
      <c r="H455" s="8">
        <v>46023</v>
      </c>
      <c r="I455" s="8">
        <v>46041</v>
      </c>
      <c r="J455" s="219" t="s">
        <v>24247</v>
      </c>
      <c r="K455" s="205" t="s">
        <v>196</v>
      </c>
      <c r="M455" s="9" t="s">
        <v>18584</v>
      </c>
      <c r="N455" s="215">
        <v>46099.860003993097</v>
      </c>
      <c r="O455" s="8">
        <v>46099</v>
      </c>
    </row>
    <row r="456" spans="1:15" x14ac:dyDescent="0.25">
      <c r="A456" s="8">
        <v>46042</v>
      </c>
      <c r="B456" s="9" t="s">
        <v>626</v>
      </c>
      <c r="C456" s="9" t="s">
        <v>180</v>
      </c>
      <c r="D456" s="3">
        <v>4000</v>
      </c>
      <c r="E456" s="9" t="s">
        <v>331</v>
      </c>
      <c r="F456" s="9" t="s">
        <v>332</v>
      </c>
      <c r="G456" s="9" t="s">
        <v>183</v>
      </c>
      <c r="H456" s="8">
        <v>46023</v>
      </c>
      <c r="I456" s="8">
        <v>46041</v>
      </c>
      <c r="J456" s="219" t="s">
        <v>24248</v>
      </c>
      <c r="K456" s="205" t="s">
        <v>334</v>
      </c>
      <c r="M456" s="9" t="s">
        <v>628</v>
      </c>
      <c r="N456" s="215">
        <v>46099.860003993097</v>
      </c>
      <c r="O456" s="8">
        <v>46099</v>
      </c>
    </row>
    <row r="457" spans="1:15" x14ac:dyDescent="0.25">
      <c r="A457" s="8">
        <v>46042</v>
      </c>
      <c r="B457" s="9" t="s">
        <v>18590</v>
      </c>
      <c r="C457" s="9" t="s">
        <v>180</v>
      </c>
      <c r="D457" s="3">
        <v>-4000</v>
      </c>
      <c r="E457" s="9" t="s">
        <v>331</v>
      </c>
      <c r="F457" s="9" t="s">
        <v>332</v>
      </c>
      <c r="G457" s="9" t="s">
        <v>183</v>
      </c>
      <c r="H457" s="8">
        <v>46023</v>
      </c>
      <c r="I457" s="8">
        <v>46041</v>
      </c>
      <c r="J457" s="219" t="s">
        <v>24249</v>
      </c>
      <c r="K457" s="205" t="s">
        <v>334</v>
      </c>
      <c r="M457" s="9" t="s">
        <v>18592</v>
      </c>
      <c r="N457" s="215">
        <v>46099.860003993097</v>
      </c>
      <c r="O457" s="8">
        <v>46099</v>
      </c>
    </row>
    <row r="458" spans="1:15" x14ac:dyDescent="0.25">
      <c r="A458" s="8">
        <v>46038</v>
      </c>
      <c r="B458" s="9" t="s">
        <v>24250</v>
      </c>
      <c r="C458" s="9" t="s">
        <v>131</v>
      </c>
      <c r="D458" s="3">
        <v>-42.99</v>
      </c>
      <c r="E458" s="9" t="s">
        <v>7746</v>
      </c>
      <c r="F458" s="9" t="s">
        <v>133</v>
      </c>
      <c r="G458" s="9" t="s">
        <v>134</v>
      </c>
      <c r="H458" s="8">
        <v>46023</v>
      </c>
      <c r="I458" s="8">
        <v>46034</v>
      </c>
      <c r="J458" s="219" t="s">
        <v>24251</v>
      </c>
      <c r="K458" s="205" t="s">
        <v>136</v>
      </c>
      <c r="M458" s="9" t="s">
        <v>24252</v>
      </c>
      <c r="N458" s="215">
        <v>46099.860003993097</v>
      </c>
      <c r="O458" s="8">
        <v>46099</v>
      </c>
    </row>
    <row r="459" spans="1:15" x14ac:dyDescent="0.25">
      <c r="A459" s="8">
        <v>46038</v>
      </c>
      <c r="B459" s="9" t="s">
        <v>24253</v>
      </c>
      <c r="C459" s="9" t="s">
        <v>131</v>
      </c>
      <c r="D459" s="3">
        <v>-55.43</v>
      </c>
      <c r="E459" s="9" t="s">
        <v>7746</v>
      </c>
      <c r="F459" s="9" t="s">
        <v>133</v>
      </c>
      <c r="G459" s="9" t="s">
        <v>134</v>
      </c>
      <c r="H459" s="8">
        <v>46023</v>
      </c>
      <c r="I459" s="8">
        <v>46034</v>
      </c>
      <c r="J459" s="219" t="s">
        <v>24254</v>
      </c>
      <c r="K459" s="205" t="s">
        <v>136</v>
      </c>
      <c r="M459" s="9" t="s">
        <v>24255</v>
      </c>
      <c r="N459" s="215">
        <v>46099.860003993097</v>
      </c>
      <c r="O459" s="8">
        <v>46099</v>
      </c>
    </row>
    <row r="460" spans="1:15" x14ac:dyDescent="0.25">
      <c r="A460" s="8">
        <v>46038</v>
      </c>
      <c r="B460" s="9" t="s">
        <v>1518</v>
      </c>
      <c r="C460" s="9" t="s">
        <v>20481</v>
      </c>
      <c r="D460" s="3">
        <v>-14.36</v>
      </c>
      <c r="E460" s="9" t="s">
        <v>7746</v>
      </c>
      <c r="F460" s="9" t="s">
        <v>133</v>
      </c>
      <c r="G460" s="9" t="s">
        <v>134</v>
      </c>
      <c r="H460" s="8">
        <v>46023</v>
      </c>
      <c r="I460" s="8">
        <v>46034</v>
      </c>
      <c r="J460" s="219" t="s">
        <v>24256</v>
      </c>
      <c r="K460" s="205" t="s">
        <v>136</v>
      </c>
      <c r="M460" s="9" t="s">
        <v>1518</v>
      </c>
      <c r="N460" s="215">
        <v>46099.860003993097</v>
      </c>
      <c r="O460" s="8">
        <v>46099</v>
      </c>
    </row>
    <row r="461" spans="1:15" x14ac:dyDescent="0.25">
      <c r="A461" s="8">
        <v>46038</v>
      </c>
      <c r="B461" s="9" t="s">
        <v>24257</v>
      </c>
      <c r="C461" s="9" t="s">
        <v>131</v>
      </c>
      <c r="D461" s="3">
        <v>-42.99</v>
      </c>
      <c r="E461" s="9" t="s">
        <v>7746</v>
      </c>
      <c r="F461" s="9" t="s">
        <v>133</v>
      </c>
      <c r="G461" s="9" t="s">
        <v>134</v>
      </c>
      <c r="H461" s="8">
        <v>46023</v>
      </c>
      <c r="I461" s="8">
        <v>46034</v>
      </c>
      <c r="J461" s="219" t="s">
        <v>24258</v>
      </c>
      <c r="K461" s="205" t="s">
        <v>136</v>
      </c>
      <c r="M461" s="9" t="s">
        <v>24259</v>
      </c>
      <c r="N461" s="215">
        <v>46099.860003993097</v>
      </c>
      <c r="O461" s="8">
        <v>46099</v>
      </c>
    </row>
    <row r="462" spans="1:15" x14ac:dyDescent="0.25">
      <c r="A462" s="8">
        <v>46038</v>
      </c>
      <c r="B462" s="9" t="s">
        <v>11675</v>
      </c>
      <c r="D462" s="3">
        <v>-327.64</v>
      </c>
      <c r="E462" s="9" t="s">
        <v>193</v>
      </c>
      <c r="F462" s="9" t="s">
        <v>194</v>
      </c>
      <c r="G462" s="9" t="s">
        <v>183</v>
      </c>
      <c r="H462" s="8">
        <v>46023</v>
      </c>
      <c r="I462" s="8">
        <v>46034</v>
      </c>
      <c r="J462" s="219" t="s">
        <v>24260</v>
      </c>
      <c r="K462" s="205" t="s">
        <v>196</v>
      </c>
      <c r="M462" s="9" t="s">
        <v>11677</v>
      </c>
      <c r="N462" s="215">
        <v>46099.860003993097</v>
      </c>
      <c r="O462" s="8"/>
    </row>
    <row r="463" spans="1:15" x14ac:dyDescent="0.25">
      <c r="A463" s="8">
        <v>46038</v>
      </c>
      <c r="B463" s="9" t="s">
        <v>24261</v>
      </c>
      <c r="C463" s="9" t="s">
        <v>20467</v>
      </c>
      <c r="D463" s="3">
        <v>-75</v>
      </c>
      <c r="E463" s="9" t="s">
        <v>193</v>
      </c>
      <c r="F463" s="9" t="s">
        <v>194</v>
      </c>
      <c r="G463" s="9" t="s">
        <v>183</v>
      </c>
      <c r="H463" s="8">
        <v>46023</v>
      </c>
      <c r="I463" s="8">
        <v>46034</v>
      </c>
      <c r="J463" s="219" t="s">
        <v>24262</v>
      </c>
      <c r="K463" s="205" t="s">
        <v>196</v>
      </c>
      <c r="M463" s="9" t="s">
        <v>24261</v>
      </c>
      <c r="N463" s="215">
        <v>46099.860003993097</v>
      </c>
      <c r="O463" s="8">
        <v>46099</v>
      </c>
    </row>
    <row r="464" spans="1:15" x14ac:dyDescent="0.25">
      <c r="A464" s="8">
        <v>46038</v>
      </c>
      <c r="B464" s="9" t="s">
        <v>18613</v>
      </c>
      <c r="C464" s="9" t="s">
        <v>180</v>
      </c>
      <c r="D464" s="3">
        <v>402.64</v>
      </c>
      <c r="E464" s="9" t="s">
        <v>193</v>
      </c>
      <c r="F464" s="9" t="s">
        <v>194</v>
      </c>
      <c r="G464" s="9" t="s">
        <v>183</v>
      </c>
      <c r="H464" s="8">
        <v>46023</v>
      </c>
      <c r="I464" s="8">
        <v>46034</v>
      </c>
      <c r="J464" s="219" t="s">
        <v>24263</v>
      </c>
      <c r="K464" s="205" t="s">
        <v>196</v>
      </c>
      <c r="M464" s="9" t="s">
        <v>18615</v>
      </c>
      <c r="N464" s="215">
        <v>46099.860003993097</v>
      </c>
      <c r="O464" s="8">
        <v>46099</v>
      </c>
    </row>
    <row r="465" spans="1:15" x14ac:dyDescent="0.25">
      <c r="A465" s="8">
        <v>46038</v>
      </c>
      <c r="B465" s="9" t="s">
        <v>19210</v>
      </c>
      <c r="C465" s="9" t="s">
        <v>421</v>
      </c>
      <c r="D465" s="3">
        <v>4348.6499999999996</v>
      </c>
      <c r="E465" s="9" t="s">
        <v>422</v>
      </c>
      <c r="F465" s="9" t="s">
        <v>423</v>
      </c>
      <c r="G465" s="9" t="s">
        <v>183</v>
      </c>
      <c r="H465" s="8">
        <v>46023</v>
      </c>
      <c r="I465" s="8">
        <v>46034</v>
      </c>
      <c r="J465" s="219" t="s">
        <v>24264</v>
      </c>
      <c r="K465" s="205" t="s">
        <v>425</v>
      </c>
      <c r="M465" s="9" t="s">
        <v>19212</v>
      </c>
      <c r="N465" s="215">
        <v>46099.860003993097</v>
      </c>
      <c r="O465" s="8">
        <v>46099</v>
      </c>
    </row>
    <row r="466" spans="1:15" x14ac:dyDescent="0.25">
      <c r="A466" s="8">
        <v>46038</v>
      </c>
      <c r="B466" s="9" t="s">
        <v>18586</v>
      </c>
      <c r="C466" s="9" t="s">
        <v>180</v>
      </c>
      <c r="D466" s="3">
        <v>-4348.6499999999996</v>
      </c>
      <c r="E466" s="9" t="s">
        <v>422</v>
      </c>
      <c r="F466" s="9" t="s">
        <v>423</v>
      </c>
      <c r="G466" s="9" t="s">
        <v>183</v>
      </c>
      <c r="H466" s="8">
        <v>46023</v>
      </c>
      <c r="I466" s="8">
        <v>46034</v>
      </c>
      <c r="J466" s="219" t="s">
        <v>24265</v>
      </c>
      <c r="K466" s="205" t="s">
        <v>425</v>
      </c>
      <c r="M466" s="9" t="s">
        <v>18588</v>
      </c>
      <c r="N466" s="215">
        <v>46099.860003993097</v>
      </c>
      <c r="O466" s="8">
        <v>46099</v>
      </c>
    </row>
    <row r="467" spans="1:15" x14ac:dyDescent="0.25">
      <c r="A467" s="8">
        <v>46037</v>
      </c>
      <c r="B467" s="9" t="s">
        <v>24266</v>
      </c>
      <c r="C467" s="9" t="s">
        <v>131</v>
      </c>
      <c r="D467" s="3">
        <v>-36.25</v>
      </c>
      <c r="E467" s="9" t="s">
        <v>7746</v>
      </c>
      <c r="F467" s="9" t="s">
        <v>133</v>
      </c>
      <c r="G467" s="9" t="s">
        <v>134</v>
      </c>
      <c r="H467" s="8">
        <v>46023</v>
      </c>
      <c r="I467" s="8">
        <v>46034</v>
      </c>
      <c r="J467" s="219" t="s">
        <v>24267</v>
      </c>
      <c r="K467" s="205" t="s">
        <v>136</v>
      </c>
      <c r="M467" s="9" t="s">
        <v>24268</v>
      </c>
      <c r="N467" s="215">
        <v>46099.860003993097</v>
      </c>
      <c r="O467" s="8">
        <v>46099</v>
      </c>
    </row>
    <row r="468" spans="1:15" x14ac:dyDescent="0.25">
      <c r="A468" s="8">
        <v>46037</v>
      </c>
      <c r="B468" s="9" t="s">
        <v>24269</v>
      </c>
      <c r="C468" s="9" t="s">
        <v>131</v>
      </c>
      <c r="D468" s="3">
        <v>-184.33</v>
      </c>
      <c r="E468" s="9" t="s">
        <v>7746</v>
      </c>
      <c r="F468" s="9" t="s">
        <v>133</v>
      </c>
      <c r="G468" s="9" t="s">
        <v>134</v>
      </c>
      <c r="H468" s="8">
        <v>46023</v>
      </c>
      <c r="I468" s="8">
        <v>46034</v>
      </c>
      <c r="J468" s="219" t="s">
        <v>24270</v>
      </c>
      <c r="K468" s="205" t="s">
        <v>136</v>
      </c>
      <c r="M468" s="9" t="s">
        <v>24271</v>
      </c>
      <c r="N468" s="215">
        <v>46099.860003993097</v>
      </c>
      <c r="O468" s="8">
        <v>46099</v>
      </c>
    </row>
    <row r="469" spans="1:15" x14ac:dyDescent="0.25">
      <c r="A469" s="8">
        <v>46037</v>
      </c>
      <c r="B469" s="9" t="s">
        <v>24272</v>
      </c>
      <c r="C469" s="9" t="s">
        <v>131</v>
      </c>
      <c r="D469" s="3">
        <v>-130.02000000000001</v>
      </c>
      <c r="E469" s="9" t="s">
        <v>7746</v>
      </c>
      <c r="F469" s="9" t="s">
        <v>133</v>
      </c>
      <c r="G469" s="9" t="s">
        <v>134</v>
      </c>
      <c r="H469" s="8">
        <v>46023</v>
      </c>
      <c r="I469" s="8">
        <v>46034</v>
      </c>
      <c r="J469" s="219" t="s">
        <v>24273</v>
      </c>
      <c r="K469" s="205" t="s">
        <v>136</v>
      </c>
      <c r="M469" s="9" t="s">
        <v>24274</v>
      </c>
      <c r="N469" s="215">
        <v>46099.860003993097</v>
      </c>
      <c r="O469" s="8">
        <v>46099</v>
      </c>
    </row>
    <row r="470" spans="1:15" x14ac:dyDescent="0.25">
      <c r="A470" s="8">
        <v>46037</v>
      </c>
      <c r="B470" s="9" t="s">
        <v>24275</v>
      </c>
      <c r="C470" s="9" t="s">
        <v>131</v>
      </c>
      <c r="D470" s="3">
        <v>-58.9</v>
      </c>
      <c r="E470" s="9" t="s">
        <v>7746</v>
      </c>
      <c r="F470" s="9" t="s">
        <v>133</v>
      </c>
      <c r="G470" s="9" t="s">
        <v>134</v>
      </c>
      <c r="H470" s="8">
        <v>46023</v>
      </c>
      <c r="I470" s="8">
        <v>46034</v>
      </c>
      <c r="J470" s="219" t="s">
        <v>24276</v>
      </c>
      <c r="K470" s="205" t="s">
        <v>136</v>
      </c>
      <c r="M470" s="9" t="s">
        <v>24277</v>
      </c>
      <c r="N470" s="215">
        <v>46099.860003993097</v>
      </c>
      <c r="O470" s="8">
        <v>46099</v>
      </c>
    </row>
    <row r="471" spans="1:15" x14ac:dyDescent="0.25">
      <c r="A471" s="8">
        <v>46036</v>
      </c>
      <c r="B471" s="9" t="s">
        <v>24278</v>
      </c>
      <c r="D471" s="3">
        <v>7098.27</v>
      </c>
      <c r="E471" s="9" t="s">
        <v>422</v>
      </c>
      <c r="F471" s="9" t="s">
        <v>423</v>
      </c>
      <c r="G471" s="9" t="s">
        <v>183</v>
      </c>
      <c r="H471" s="8">
        <v>46023</v>
      </c>
      <c r="I471" s="8">
        <v>46034</v>
      </c>
      <c r="J471" s="219" t="s">
        <v>24279</v>
      </c>
      <c r="K471" s="205" t="s">
        <v>425</v>
      </c>
      <c r="M471" s="9" t="s">
        <v>24280</v>
      </c>
      <c r="N471" s="215">
        <v>46099.860003993097</v>
      </c>
      <c r="O471" s="8"/>
    </row>
    <row r="472" spans="1:15" x14ac:dyDescent="0.25">
      <c r="A472" s="8">
        <v>46036</v>
      </c>
      <c r="B472" s="9" t="s">
        <v>18586</v>
      </c>
      <c r="C472" s="9" t="s">
        <v>180</v>
      </c>
      <c r="D472" s="3">
        <v>-7098.27</v>
      </c>
      <c r="E472" s="9" t="s">
        <v>422</v>
      </c>
      <c r="F472" s="9" t="s">
        <v>423</v>
      </c>
      <c r="G472" s="9" t="s">
        <v>183</v>
      </c>
      <c r="H472" s="8">
        <v>46023</v>
      </c>
      <c r="I472" s="8">
        <v>46034</v>
      </c>
      <c r="J472" s="219" t="s">
        <v>24281</v>
      </c>
      <c r="K472" s="205" t="s">
        <v>425</v>
      </c>
      <c r="M472" s="9" t="s">
        <v>18588</v>
      </c>
      <c r="N472" s="215">
        <v>46099.860003993097</v>
      </c>
      <c r="O472" s="8">
        <v>46099</v>
      </c>
    </row>
    <row r="473" spans="1:15" x14ac:dyDescent="0.25">
      <c r="A473" s="8">
        <v>46035</v>
      </c>
      <c r="B473" s="9" t="s">
        <v>24282</v>
      </c>
      <c r="C473" s="9" t="s">
        <v>131</v>
      </c>
      <c r="D473" s="3">
        <v>-37.31</v>
      </c>
      <c r="E473" s="9" t="s">
        <v>7746</v>
      </c>
      <c r="F473" s="9" t="s">
        <v>133</v>
      </c>
      <c r="G473" s="9" t="s">
        <v>134</v>
      </c>
      <c r="H473" s="8">
        <v>46023</v>
      </c>
      <c r="I473" s="8">
        <v>46034</v>
      </c>
      <c r="J473" s="219" t="s">
        <v>24283</v>
      </c>
      <c r="K473" s="205" t="s">
        <v>136</v>
      </c>
      <c r="M473" s="9" t="s">
        <v>24284</v>
      </c>
      <c r="N473" s="215">
        <v>46099.860003993097</v>
      </c>
      <c r="O473" s="8">
        <v>46099</v>
      </c>
    </row>
    <row r="474" spans="1:15" x14ac:dyDescent="0.25">
      <c r="A474" s="8">
        <v>46035</v>
      </c>
      <c r="B474" s="9" t="s">
        <v>22296</v>
      </c>
      <c r="D474" s="3">
        <v>-5414.48</v>
      </c>
      <c r="E474" s="9" t="s">
        <v>181</v>
      </c>
      <c r="F474" s="9" t="s">
        <v>182</v>
      </c>
      <c r="G474" s="9" t="s">
        <v>183</v>
      </c>
      <c r="H474" s="8">
        <v>46023</v>
      </c>
      <c r="I474" s="8">
        <v>46034</v>
      </c>
      <c r="J474" s="219" t="s">
        <v>24285</v>
      </c>
      <c r="K474" s="205" t="s">
        <v>185</v>
      </c>
      <c r="M474" s="9" t="s">
        <v>22298</v>
      </c>
      <c r="N474" s="215">
        <v>46099.860003993097</v>
      </c>
      <c r="O474" s="8"/>
    </row>
    <row r="475" spans="1:15" x14ac:dyDescent="0.25">
      <c r="A475" s="8">
        <v>46035</v>
      </c>
      <c r="B475" s="9" t="s">
        <v>22299</v>
      </c>
      <c r="D475" s="3">
        <v>5414.48</v>
      </c>
      <c r="E475" s="9" t="s">
        <v>181</v>
      </c>
      <c r="F475" s="9" t="s">
        <v>182</v>
      </c>
      <c r="G475" s="9" t="s">
        <v>183</v>
      </c>
      <c r="H475" s="8">
        <v>46023</v>
      </c>
      <c r="I475" s="8">
        <v>46034</v>
      </c>
      <c r="J475" s="219" t="s">
        <v>24286</v>
      </c>
      <c r="K475" s="205" t="s">
        <v>185</v>
      </c>
      <c r="M475" s="9" t="s">
        <v>22301</v>
      </c>
      <c r="N475" s="215">
        <v>46099.860003993097</v>
      </c>
      <c r="O475" s="8"/>
    </row>
    <row r="476" spans="1:15" x14ac:dyDescent="0.25">
      <c r="A476" s="8">
        <v>46034</v>
      </c>
      <c r="B476" s="9" t="s">
        <v>24287</v>
      </c>
      <c r="C476" s="9" t="s">
        <v>131</v>
      </c>
      <c r="D476" s="3">
        <v>-50.7</v>
      </c>
      <c r="E476" s="9" t="s">
        <v>7746</v>
      </c>
      <c r="F476" s="9" t="s">
        <v>133</v>
      </c>
      <c r="G476" s="9" t="s">
        <v>134</v>
      </c>
      <c r="H476" s="8">
        <v>46023</v>
      </c>
      <c r="I476" s="8">
        <v>46034</v>
      </c>
      <c r="J476" s="219" t="s">
        <v>24288</v>
      </c>
      <c r="K476" s="205" t="s">
        <v>136</v>
      </c>
      <c r="M476" s="9" t="s">
        <v>24289</v>
      </c>
      <c r="N476" s="215">
        <v>46099.860003993097</v>
      </c>
      <c r="O476" s="8">
        <v>46099</v>
      </c>
    </row>
    <row r="477" spans="1:15" x14ac:dyDescent="0.25">
      <c r="A477" s="8">
        <v>46034</v>
      </c>
      <c r="B477" s="9" t="s">
        <v>24290</v>
      </c>
      <c r="C477" s="9" t="s">
        <v>131</v>
      </c>
      <c r="D477" s="3">
        <v>-10.63</v>
      </c>
      <c r="E477" s="9" t="s">
        <v>7746</v>
      </c>
      <c r="F477" s="9" t="s">
        <v>133</v>
      </c>
      <c r="G477" s="9" t="s">
        <v>134</v>
      </c>
      <c r="H477" s="8">
        <v>46023</v>
      </c>
      <c r="I477" s="8">
        <v>46034</v>
      </c>
      <c r="J477" s="219" t="s">
        <v>24291</v>
      </c>
      <c r="K477" s="205" t="s">
        <v>136</v>
      </c>
      <c r="M477" s="9" t="s">
        <v>24292</v>
      </c>
      <c r="N477" s="215">
        <v>46099.860003993097</v>
      </c>
      <c r="O477" s="8">
        <v>46099</v>
      </c>
    </row>
    <row r="478" spans="1:15" x14ac:dyDescent="0.25">
      <c r="A478" s="8">
        <v>46034</v>
      </c>
      <c r="B478" s="9" t="s">
        <v>24293</v>
      </c>
      <c r="C478" s="9" t="s">
        <v>131</v>
      </c>
      <c r="D478" s="3">
        <v>-6.96</v>
      </c>
      <c r="E478" s="9" t="s">
        <v>7746</v>
      </c>
      <c r="F478" s="9" t="s">
        <v>133</v>
      </c>
      <c r="G478" s="9" t="s">
        <v>134</v>
      </c>
      <c r="H478" s="8">
        <v>46023</v>
      </c>
      <c r="I478" s="8">
        <v>46034</v>
      </c>
      <c r="J478" s="219" t="s">
        <v>24294</v>
      </c>
      <c r="K478" s="205" t="s">
        <v>136</v>
      </c>
      <c r="M478" s="9" t="s">
        <v>24295</v>
      </c>
      <c r="N478" s="215">
        <v>46099.860003993097</v>
      </c>
      <c r="O478" s="8">
        <v>46099</v>
      </c>
    </row>
    <row r="479" spans="1:15" x14ac:dyDescent="0.25">
      <c r="A479" s="8">
        <v>46034</v>
      </c>
      <c r="B479" s="9" t="s">
        <v>18675</v>
      </c>
      <c r="C479" s="9" t="s">
        <v>245</v>
      </c>
      <c r="D479" s="3">
        <v>1.64</v>
      </c>
      <c r="E479" s="9" t="s">
        <v>181</v>
      </c>
      <c r="F479" s="9" t="s">
        <v>182</v>
      </c>
      <c r="G479" s="9" t="s">
        <v>183</v>
      </c>
      <c r="H479" s="8">
        <v>46023</v>
      </c>
      <c r="I479" s="8">
        <v>46034</v>
      </c>
      <c r="J479" s="219" t="s">
        <v>24296</v>
      </c>
      <c r="K479" s="205" t="s">
        <v>185</v>
      </c>
      <c r="M479" s="9" t="s">
        <v>18677</v>
      </c>
      <c r="N479" s="215">
        <v>46099.860003993097</v>
      </c>
      <c r="O479" s="8">
        <v>46099</v>
      </c>
    </row>
    <row r="480" spans="1:15" x14ac:dyDescent="0.25">
      <c r="A480" s="8">
        <v>46034</v>
      </c>
      <c r="B480" s="9" t="s">
        <v>21133</v>
      </c>
      <c r="D480" s="3">
        <v>-1.64</v>
      </c>
      <c r="E480" s="9" t="s">
        <v>181</v>
      </c>
      <c r="F480" s="9" t="s">
        <v>182</v>
      </c>
      <c r="G480" s="9" t="s">
        <v>183</v>
      </c>
      <c r="H480" s="8">
        <v>46023</v>
      </c>
      <c r="I480" s="8">
        <v>46034</v>
      </c>
      <c r="J480" s="219" t="s">
        <v>24297</v>
      </c>
      <c r="K480" s="205" t="s">
        <v>185</v>
      </c>
      <c r="M480" s="9" t="s">
        <v>21135</v>
      </c>
      <c r="N480" s="215">
        <v>46099.860003993097</v>
      </c>
      <c r="O480" s="8"/>
    </row>
    <row r="481" spans="1:15" x14ac:dyDescent="0.25">
      <c r="A481" s="8">
        <v>46034</v>
      </c>
      <c r="B481" s="9" t="s">
        <v>4830</v>
      </c>
      <c r="C481" s="9" t="s">
        <v>4827</v>
      </c>
      <c r="D481" s="3">
        <v>-3712.05</v>
      </c>
      <c r="E481" s="9" t="s">
        <v>193</v>
      </c>
      <c r="F481" s="9" t="s">
        <v>194</v>
      </c>
      <c r="G481" s="9" t="s">
        <v>183</v>
      </c>
      <c r="H481" s="8">
        <v>46023</v>
      </c>
      <c r="I481" s="8">
        <v>46034</v>
      </c>
      <c r="J481" s="219" t="s">
        <v>24298</v>
      </c>
      <c r="K481" s="205" t="s">
        <v>196</v>
      </c>
      <c r="M481" s="9" t="s">
        <v>4832</v>
      </c>
      <c r="N481" s="215">
        <v>46099.860003993097</v>
      </c>
      <c r="O481" s="8">
        <v>46099</v>
      </c>
    </row>
    <row r="482" spans="1:15" x14ac:dyDescent="0.25">
      <c r="A482" s="8">
        <v>46034</v>
      </c>
      <c r="B482" s="9" t="s">
        <v>18613</v>
      </c>
      <c r="C482" s="9" t="s">
        <v>180</v>
      </c>
      <c r="D482" s="3">
        <v>3712.05</v>
      </c>
      <c r="E482" s="9" t="s">
        <v>193</v>
      </c>
      <c r="F482" s="9" t="s">
        <v>194</v>
      </c>
      <c r="G482" s="9" t="s">
        <v>183</v>
      </c>
      <c r="H482" s="8">
        <v>46023</v>
      </c>
      <c r="I482" s="8">
        <v>46034</v>
      </c>
      <c r="J482" s="219" t="s">
        <v>24299</v>
      </c>
      <c r="K482" s="205" t="s">
        <v>196</v>
      </c>
      <c r="M482" s="9" t="s">
        <v>18615</v>
      </c>
      <c r="N482" s="215">
        <v>46099.860003993097</v>
      </c>
      <c r="O482" s="8">
        <v>46099</v>
      </c>
    </row>
    <row r="483" spans="1:15" x14ac:dyDescent="0.25">
      <c r="A483" s="8">
        <v>46034</v>
      </c>
      <c r="B483" s="9" t="s">
        <v>24300</v>
      </c>
      <c r="D483" s="3">
        <v>849.13</v>
      </c>
      <c r="E483" s="9" t="s">
        <v>422</v>
      </c>
      <c r="F483" s="9" t="s">
        <v>423</v>
      </c>
      <c r="G483" s="9" t="s">
        <v>183</v>
      </c>
      <c r="H483" s="8">
        <v>46023</v>
      </c>
      <c r="I483" s="8">
        <v>46034</v>
      </c>
      <c r="J483" s="219" t="s">
        <v>24301</v>
      </c>
      <c r="K483" s="205" t="s">
        <v>425</v>
      </c>
      <c r="M483" s="9" t="s">
        <v>24302</v>
      </c>
      <c r="N483" s="215">
        <v>46099.860003993097</v>
      </c>
      <c r="O483" s="8"/>
    </row>
    <row r="484" spans="1:15" x14ac:dyDescent="0.25">
      <c r="A484" s="8">
        <v>46034</v>
      </c>
      <c r="B484" s="9" t="s">
        <v>18586</v>
      </c>
      <c r="C484" s="9" t="s">
        <v>180</v>
      </c>
      <c r="D484" s="3">
        <v>-849.13</v>
      </c>
      <c r="E484" s="9" t="s">
        <v>422</v>
      </c>
      <c r="F484" s="9" t="s">
        <v>423</v>
      </c>
      <c r="G484" s="9" t="s">
        <v>183</v>
      </c>
      <c r="H484" s="8">
        <v>46023</v>
      </c>
      <c r="I484" s="8">
        <v>46034</v>
      </c>
      <c r="J484" s="219" t="s">
        <v>24303</v>
      </c>
      <c r="K484" s="205" t="s">
        <v>425</v>
      </c>
      <c r="M484" s="9" t="s">
        <v>18588</v>
      </c>
      <c r="N484" s="215">
        <v>46099.860003993097</v>
      </c>
      <c r="O484" s="8">
        <v>46099</v>
      </c>
    </row>
    <row r="485" spans="1:15" x14ac:dyDescent="0.25">
      <c r="A485" s="8">
        <v>46034</v>
      </c>
      <c r="B485" s="9" t="s">
        <v>16136</v>
      </c>
      <c r="C485" s="9" t="s">
        <v>365</v>
      </c>
      <c r="D485" s="3">
        <v>-200.9</v>
      </c>
      <c r="E485" s="9" t="s">
        <v>331</v>
      </c>
      <c r="F485" s="9" t="s">
        <v>332</v>
      </c>
      <c r="G485" s="9" t="s">
        <v>183</v>
      </c>
      <c r="H485" s="8">
        <v>46023</v>
      </c>
      <c r="I485" s="8">
        <v>46034</v>
      </c>
      <c r="J485" s="219" t="s">
        <v>24304</v>
      </c>
      <c r="K485" s="205" t="s">
        <v>334</v>
      </c>
      <c r="M485" s="9" t="s">
        <v>16138</v>
      </c>
      <c r="N485" s="215">
        <v>46099.860003993097</v>
      </c>
      <c r="O485" s="8">
        <v>46099</v>
      </c>
    </row>
    <row r="486" spans="1:15" x14ac:dyDescent="0.25">
      <c r="A486" s="8">
        <v>46034</v>
      </c>
      <c r="B486" s="9" t="s">
        <v>18707</v>
      </c>
      <c r="C486" s="9" t="s">
        <v>180</v>
      </c>
      <c r="D486" s="3">
        <v>200.9</v>
      </c>
      <c r="E486" s="9" t="s">
        <v>331</v>
      </c>
      <c r="F486" s="9" t="s">
        <v>332</v>
      </c>
      <c r="G486" s="9" t="s">
        <v>183</v>
      </c>
      <c r="H486" s="8">
        <v>46023</v>
      </c>
      <c r="I486" s="8">
        <v>46034</v>
      </c>
      <c r="J486" s="219" t="s">
        <v>24305</v>
      </c>
      <c r="K486" s="205" t="s">
        <v>334</v>
      </c>
      <c r="M486" s="9" t="s">
        <v>18709</v>
      </c>
      <c r="N486" s="215">
        <v>46099.860003993097</v>
      </c>
      <c r="O486" s="8">
        <v>46099</v>
      </c>
    </row>
    <row r="487" spans="1:15" x14ac:dyDescent="0.25">
      <c r="A487" s="8">
        <v>46033</v>
      </c>
      <c r="B487" s="9" t="s">
        <v>24306</v>
      </c>
      <c r="C487" s="9" t="s">
        <v>131</v>
      </c>
      <c r="D487" s="3">
        <v>-501.55</v>
      </c>
      <c r="E487" s="9" t="s">
        <v>7746</v>
      </c>
      <c r="F487" s="9" t="s">
        <v>133</v>
      </c>
      <c r="G487" s="9" t="s">
        <v>134</v>
      </c>
      <c r="H487" s="8">
        <v>46023</v>
      </c>
      <c r="I487" s="8">
        <v>46027</v>
      </c>
      <c r="J487" s="219" t="s">
        <v>24307</v>
      </c>
      <c r="K487" s="205" t="s">
        <v>136</v>
      </c>
      <c r="M487" s="9" t="s">
        <v>24308</v>
      </c>
      <c r="N487" s="215">
        <v>46099.860003993097</v>
      </c>
      <c r="O487" s="8">
        <v>46099</v>
      </c>
    </row>
    <row r="488" spans="1:15" x14ac:dyDescent="0.25">
      <c r="A488" s="8">
        <v>46033</v>
      </c>
      <c r="B488" s="9" t="s">
        <v>7878</v>
      </c>
      <c r="C488" s="9" t="s">
        <v>131</v>
      </c>
      <c r="D488" s="3">
        <v>95.95</v>
      </c>
      <c r="E488" s="9" t="s">
        <v>7746</v>
      </c>
      <c r="F488" s="9" t="s">
        <v>133</v>
      </c>
      <c r="G488" s="9" t="s">
        <v>134</v>
      </c>
      <c r="H488" s="8">
        <v>46023</v>
      </c>
      <c r="I488" s="8">
        <v>46027</v>
      </c>
      <c r="J488" s="219" t="s">
        <v>24309</v>
      </c>
      <c r="K488" s="205" t="s">
        <v>136</v>
      </c>
      <c r="M488" s="9" t="s">
        <v>7880</v>
      </c>
      <c r="N488" s="215">
        <v>46099.860003993097</v>
      </c>
      <c r="O488" s="8">
        <v>46099</v>
      </c>
    </row>
    <row r="489" spans="1:15" x14ac:dyDescent="0.25">
      <c r="A489" s="8">
        <v>46033</v>
      </c>
      <c r="B489" s="9" t="s">
        <v>24310</v>
      </c>
      <c r="C489" s="9" t="s">
        <v>131</v>
      </c>
      <c r="D489" s="3">
        <v>-33</v>
      </c>
      <c r="E489" s="9" t="s">
        <v>7746</v>
      </c>
      <c r="F489" s="9" t="s">
        <v>133</v>
      </c>
      <c r="G489" s="9" t="s">
        <v>134</v>
      </c>
      <c r="H489" s="8">
        <v>46023</v>
      </c>
      <c r="I489" s="8">
        <v>46027</v>
      </c>
      <c r="J489" s="219" t="s">
        <v>24311</v>
      </c>
      <c r="K489" s="205" t="s">
        <v>136</v>
      </c>
      <c r="M489" s="9" t="s">
        <v>24312</v>
      </c>
      <c r="N489" s="215">
        <v>46099.860003993097</v>
      </c>
      <c r="O489" s="8">
        <v>46099</v>
      </c>
    </row>
    <row r="490" spans="1:15" x14ac:dyDescent="0.25">
      <c r="A490" s="8">
        <v>46031</v>
      </c>
      <c r="B490" s="9" t="s">
        <v>24313</v>
      </c>
      <c r="C490" s="9" t="s">
        <v>131</v>
      </c>
      <c r="D490" s="3">
        <v>-0.45</v>
      </c>
      <c r="E490" s="9" t="s">
        <v>7746</v>
      </c>
      <c r="F490" s="9" t="s">
        <v>133</v>
      </c>
      <c r="G490" s="9" t="s">
        <v>134</v>
      </c>
      <c r="H490" s="8">
        <v>46023</v>
      </c>
      <c r="I490" s="8">
        <v>46027</v>
      </c>
      <c r="J490" s="219" t="s">
        <v>24314</v>
      </c>
      <c r="K490" s="205" t="s">
        <v>136</v>
      </c>
      <c r="M490" s="9" t="s">
        <v>24315</v>
      </c>
      <c r="N490" s="215">
        <v>46099.860003993097</v>
      </c>
      <c r="O490" s="8">
        <v>46099</v>
      </c>
    </row>
    <row r="491" spans="1:15" x14ac:dyDescent="0.25">
      <c r="A491" s="8">
        <v>46030</v>
      </c>
      <c r="B491" s="9" t="s">
        <v>24316</v>
      </c>
      <c r="C491" s="9" t="s">
        <v>131</v>
      </c>
      <c r="D491" s="3">
        <v>-64.989999999999995</v>
      </c>
      <c r="E491" s="9" t="s">
        <v>7746</v>
      </c>
      <c r="F491" s="9" t="s">
        <v>133</v>
      </c>
      <c r="G491" s="9" t="s">
        <v>134</v>
      </c>
      <c r="H491" s="8">
        <v>46023</v>
      </c>
      <c r="I491" s="8">
        <v>46027</v>
      </c>
      <c r="J491" s="219" t="s">
        <v>24317</v>
      </c>
      <c r="K491" s="205" t="s">
        <v>136</v>
      </c>
      <c r="M491" s="9" t="s">
        <v>24318</v>
      </c>
      <c r="N491" s="215">
        <v>46099.860003993097</v>
      </c>
      <c r="O491" s="8">
        <v>46099</v>
      </c>
    </row>
    <row r="492" spans="1:15" x14ac:dyDescent="0.25">
      <c r="A492" s="8">
        <v>46030</v>
      </c>
      <c r="B492" s="9" t="s">
        <v>24319</v>
      </c>
      <c r="C492" s="9" t="s">
        <v>131</v>
      </c>
      <c r="D492" s="3">
        <v>-19.670000000000002</v>
      </c>
      <c r="E492" s="9" t="s">
        <v>7746</v>
      </c>
      <c r="F492" s="9" t="s">
        <v>133</v>
      </c>
      <c r="G492" s="9" t="s">
        <v>134</v>
      </c>
      <c r="H492" s="8">
        <v>46023</v>
      </c>
      <c r="I492" s="8">
        <v>46027</v>
      </c>
      <c r="J492" s="219" t="s">
        <v>24320</v>
      </c>
      <c r="K492" s="205" t="s">
        <v>136</v>
      </c>
      <c r="M492" s="9" t="s">
        <v>24321</v>
      </c>
      <c r="N492" s="215">
        <v>46099.860003993097</v>
      </c>
      <c r="O492" s="8">
        <v>46099</v>
      </c>
    </row>
    <row r="493" spans="1:15" x14ac:dyDescent="0.25">
      <c r="A493" s="8">
        <v>46029</v>
      </c>
      <c r="B493" s="9" t="s">
        <v>20970</v>
      </c>
      <c r="C493" s="9" t="s">
        <v>209</v>
      </c>
      <c r="D493" s="3">
        <v>-307.91000000000003</v>
      </c>
      <c r="E493" s="9" t="s">
        <v>266</v>
      </c>
      <c r="F493" s="9" t="s">
        <v>267</v>
      </c>
      <c r="G493" s="9" t="s">
        <v>268</v>
      </c>
      <c r="H493" s="8">
        <v>46023</v>
      </c>
      <c r="I493" s="8">
        <v>46027</v>
      </c>
      <c r="J493" s="219" t="s">
        <v>23042</v>
      </c>
      <c r="K493" s="205" t="s">
        <v>270</v>
      </c>
      <c r="M493" s="9" t="s">
        <v>20972</v>
      </c>
      <c r="N493" s="215">
        <v>46031.805610555602</v>
      </c>
      <c r="O493" s="8">
        <v>46031</v>
      </c>
    </row>
    <row r="494" spans="1:15" x14ac:dyDescent="0.25">
      <c r="A494" s="8">
        <v>46029</v>
      </c>
      <c r="B494" s="9" t="s">
        <v>16142</v>
      </c>
      <c r="C494" s="9" t="s">
        <v>224</v>
      </c>
      <c r="D494" s="3">
        <v>-5.21</v>
      </c>
      <c r="E494" s="9" t="s">
        <v>266</v>
      </c>
      <c r="F494" s="9" t="s">
        <v>267</v>
      </c>
      <c r="G494" s="9" t="s">
        <v>268</v>
      </c>
      <c r="H494" s="8">
        <v>46023</v>
      </c>
      <c r="I494" s="8">
        <v>46027</v>
      </c>
      <c r="J494" s="219" t="s">
        <v>23043</v>
      </c>
      <c r="K494" s="205" t="s">
        <v>270</v>
      </c>
      <c r="M494" s="9" t="s">
        <v>16144</v>
      </c>
      <c r="N494" s="215">
        <v>46031.805610555602</v>
      </c>
      <c r="O494" s="8">
        <v>46031</v>
      </c>
    </row>
    <row r="495" spans="1:15" x14ac:dyDescent="0.25">
      <c r="A495" s="8">
        <v>46028</v>
      </c>
      <c r="B495" s="9" t="s">
        <v>16142</v>
      </c>
      <c r="C495" s="9" t="s">
        <v>224</v>
      </c>
      <c r="D495" s="3">
        <v>-5.21</v>
      </c>
      <c r="E495" s="9" t="s">
        <v>266</v>
      </c>
      <c r="F495" s="9" t="s">
        <v>267</v>
      </c>
      <c r="G495" s="9" t="s">
        <v>268</v>
      </c>
      <c r="H495" s="8">
        <v>46023</v>
      </c>
      <c r="I495" s="8">
        <v>46027</v>
      </c>
      <c r="J495" s="219" t="s">
        <v>23044</v>
      </c>
      <c r="K495" s="205" t="s">
        <v>270</v>
      </c>
      <c r="M495" s="9" t="s">
        <v>16144</v>
      </c>
      <c r="N495" s="215">
        <v>46031.805610555602</v>
      </c>
      <c r="O495" s="8">
        <v>46031</v>
      </c>
    </row>
    <row r="496" spans="1:15" x14ac:dyDescent="0.25">
      <c r="A496" s="8">
        <v>46028</v>
      </c>
      <c r="B496" s="9" t="s">
        <v>873</v>
      </c>
      <c r="C496" s="9" t="s">
        <v>7461</v>
      </c>
      <c r="D496" s="3">
        <v>5750</v>
      </c>
      <c r="E496" s="9" t="s">
        <v>11373</v>
      </c>
      <c r="F496" s="9" t="s">
        <v>11374</v>
      </c>
      <c r="G496" s="9" t="s">
        <v>183</v>
      </c>
      <c r="H496" s="8">
        <v>46023</v>
      </c>
      <c r="I496" s="8">
        <v>46027</v>
      </c>
      <c r="J496" s="219" t="s">
        <v>23045</v>
      </c>
      <c r="K496" s="205" t="s">
        <v>11376</v>
      </c>
      <c r="M496" s="9" t="s">
        <v>876</v>
      </c>
      <c r="N496" s="215">
        <v>46031.805610555602</v>
      </c>
      <c r="O496" s="8">
        <v>46031</v>
      </c>
    </row>
    <row r="497" spans="1:15" x14ac:dyDescent="0.25">
      <c r="A497" s="8">
        <v>46028</v>
      </c>
      <c r="B497" s="9" t="s">
        <v>18665</v>
      </c>
      <c r="C497" s="9" t="s">
        <v>180</v>
      </c>
      <c r="D497" s="3">
        <v>-5750</v>
      </c>
      <c r="E497" s="9" t="s">
        <v>11373</v>
      </c>
      <c r="F497" s="9" t="s">
        <v>11374</v>
      </c>
      <c r="G497" s="9" t="s">
        <v>183</v>
      </c>
      <c r="H497" s="8">
        <v>46023</v>
      </c>
      <c r="I497" s="8">
        <v>46027</v>
      </c>
      <c r="J497" s="219" t="s">
        <v>23046</v>
      </c>
      <c r="K497" s="205" t="s">
        <v>11376</v>
      </c>
      <c r="M497" s="9" t="s">
        <v>18667</v>
      </c>
      <c r="N497" s="215">
        <v>46031.805610555602</v>
      </c>
      <c r="O497" s="8">
        <v>46031</v>
      </c>
    </row>
    <row r="498" spans="1:15" x14ac:dyDescent="0.25">
      <c r="A498" s="8">
        <v>46026</v>
      </c>
      <c r="B498" s="9" t="s">
        <v>20970</v>
      </c>
      <c r="C498" s="9" t="s">
        <v>209</v>
      </c>
      <c r="D498" s="3">
        <v>-164.48</v>
      </c>
      <c r="E498" s="9" t="s">
        <v>266</v>
      </c>
      <c r="F498" s="9" t="s">
        <v>267</v>
      </c>
      <c r="G498" s="9" t="s">
        <v>268</v>
      </c>
      <c r="H498" s="8">
        <v>46023</v>
      </c>
      <c r="I498" s="8">
        <v>46020</v>
      </c>
      <c r="J498" s="219" t="s">
        <v>23047</v>
      </c>
      <c r="K498" s="205" t="s">
        <v>270</v>
      </c>
      <c r="M498" s="9" t="s">
        <v>20972</v>
      </c>
      <c r="N498" s="215">
        <v>46031.805610555602</v>
      </c>
      <c r="O498" s="8">
        <v>46031</v>
      </c>
    </row>
    <row r="499" spans="1:15" x14ac:dyDescent="0.25">
      <c r="A499" s="8">
        <v>46025</v>
      </c>
      <c r="B499" s="9" t="s">
        <v>23048</v>
      </c>
      <c r="C499" s="9" t="s">
        <v>224</v>
      </c>
      <c r="D499" s="3">
        <v>-25</v>
      </c>
      <c r="E499" s="9" t="s">
        <v>266</v>
      </c>
      <c r="F499" s="9" t="s">
        <v>267</v>
      </c>
      <c r="G499" s="9" t="s">
        <v>268</v>
      </c>
      <c r="H499" s="8">
        <v>46023</v>
      </c>
      <c r="I499" s="8">
        <v>46020</v>
      </c>
      <c r="J499" s="219" t="s">
        <v>23049</v>
      </c>
      <c r="K499" s="205" t="s">
        <v>270</v>
      </c>
      <c r="M499" s="9" t="s">
        <v>23050</v>
      </c>
      <c r="N499" s="215">
        <v>46031.805610555602</v>
      </c>
      <c r="O499" s="8">
        <v>46031</v>
      </c>
    </row>
    <row r="500" spans="1:15" x14ac:dyDescent="0.25">
      <c r="A500" s="8">
        <v>46024</v>
      </c>
      <c r="B500" s="9" t="s">
        <v>19210</v>
      </c>
      <c r="C500" s="9" t="s">
        <v>421</v>
      </c>
      <c r="D500" s="3">
        <v>4348.6400000000003</v>
      </c>
      <c r="E500" s="9" t="s">
        <v>422</v>
      </c>
      <c r="F500" s="9" t="s">
        <v>423</v>
      </c>
      <c r="G500" s="9" t="s">
        <v>183</v>
      </c>
      <c r="H500" s="8">
        <v>46023</v>
      </c>
      <c r="I500" s="8">
        <v>46020</v>
      </c>
      <c r="J500" s="219" t="s">
        <v>23051</v>
      </c>
      <c r="K500" s="205" t="s">
        <v>425</v>
      </c>
      <c r="M500" s="9" t="s">
        <v>19212</v>
      </c>
      <c r="N500" s="215">
        <v>46031.805610555602</v>
      </c>
      <c r="O500" s="8">
        <v>46031</v>
      </c>
    </row>
    <row r="501" spans="1:15" x14ac:dyDescent="0.25">
      <c r="A501" s="8">
        <v>46024</v>
      </c>
      <c r="B501" s="9" t="s">
        <v>18586</v>
      </c>
      <c r="C501" s="9" t="s">
        <v>180</v>
      </c>
      <c r="D501" s="3">
        <v>-4348.6400000000003</v>
      </c>
      <c r="E501" s="9" t="s">
        <v>422</v>
      </c>
      <c r="F501" s="9" t="s">
        <v>423</v>
      </c>
      <c r="G501" s="9" t="s">
        <v>183</v>
      </c>
      <c r="H501" s="8">
        <v>46023</v>
      </c>
      <c r="I501" s="8">
        <v>46020</v>
      </c>
      <c r="J501" s="219" t="s">
        <v>23052</v>
      </c>
      <c r="K501" s="205" t="s">
        <v>425</v>
      </c>
      <c r="M501" s="9" t="s">
        <v>18588</v>
      </c>
      <c r="N501" s="215">
        <v>46031.805610555602</v>
      </c>
      <c r="O501" s="8">
        <v>46031</v>
      </c>
    </row>
    <row r="502" spans="1:15" x14ac:dyDescent="0.25">
      <c r="A502" s="8">
        <v>46024</v>
      </c>
      <c r="B502" s="9" t="s">
        <v>23053</v>
      </c>
      <c r="D502" s="3">
        <v>-17.53</v>
      </c>
      <c r="E502" s="9" t="s">
        <v>266</v>
      </c>
      <c r="F502" s="9" t="s">
        <v>267</v>
      </c>
      <c r="G502" s="9" t="s">
        <v>268</v>
      </c>
      <c r="H502" s="8">
        <v>46023</v>
      </c>
      <c r="I502" s="8">
        <v>46020</v>
      </c>
      <c r="J502" s="219" t="s">
        <v>23054</v>
      </c>
      <c r="K502" s="205" t="s">
        <v>270</v>
      </c>
      <c r="M502" s="9" t="s">
        <v>23055</v>
      </c>
      <c r="N502" s="215">
        <v>46031.805610555602</v>
      </c>
      <c r="O502" s="8"/>
    </row>
    <row r="503" spans="1:15" x14ac:dyDescent="0.25">
      <c r="A503" s="8">
        <v>46024</v>
      </c>
      <c r="B503" s="9" t="s">
        <v>23056</v>
      </c>
      <c r="D503" s="3">
        <v>-30.92</v>
      </c>
      <c r="E503" s="9" t="s">
        <v>266</v>
      </c>
      <c r="F503" s="9" t="s">
        <v>267</v>
      </c>
      <c r="G503" s="9" t="s">
        <v>268</v>
      </c>
      <c r="H503" s="8">
        <v>46023</v>
      </c>
      <c r="I503" s="8">
        <v>46020</v>
      </c>
      <c r="J503" s="219" t="s">
        <v>23057</v>
      </c>
      <c r="K503" s="205" t="s">
        <v>270</v>
      </c>
      <c r="M503" s="9" t="s">
        <v>23058</v>
      </c>
      <c r="N503" s="215">
        <v>46031.805610555602</v>
      </c>
      <c r="O503" s="8"/>
    </row>
    <row r="504" spans="1:15" x14ac:dyDescent="0.25">
      <c r="A504" s="8">
        <v>46024</v>
      </c>
      <c r="B504" s="9" t="s">
        <v>23059</v>
      </c>
      <c r="D504" s="3">
        <v>-16.510000000000002</v>
      </c>
      <c r="E504" s="9" t="s">
        <v>266</v>
      </c>
      <c r="F504" s="9" t="s">
        <v>267</v>
      </c>
      <c r="G504" s="9" t="s">
        <v>268</v>
      </c>
      <c r="H504" s="8">
        <v>46023</v>
      </c>
      <c r="I504" s="8">
        <v>46020</v>
      </c>
      <c r="J504" s="219" t="s">
        <v>23060</v>
      </c>
      <c r="K504" s="205" t="s">
        <v>270</v>
      </c>
      <c r="M504" s="9" t="s">
        <v>23061</v>
      </c>
      <c r="N504" s="215">
        <v>46031.805610555602</v>
      </c>
      <c r="O504" s="8"/>
    </row>
    <row r="505" spans="1:15" x14ac:dyDescent="0.25">
      <c r="A505" s="8">
        <v>46024</v>
      </c>
      <c r="B505" s="9" t="s">
        <v>23062</v>
      </c>
      <c r="D505" s="3">
        <v>-43</v>
      </c>
      <c r="E505" s="9" t="s">
        <v>266</v>
      </c>
      <c r="F505" s="9" t="s">
        <v>267</v>
      </c>
      <c r="G505" s="9" t="s">
        <v>268</v>
      </c>
      <c r="H505" s="8">
        <v>46023</v>
      </c>
      <c r="I505" s="8">
        <v>46020</v>
      </c>
      <c r="J505" s="219" t="s">
        <v>23063</v>
      </c>
      <c r="K505" s="205" t="s">
        <v>270</v>
      </c>
      <c r="M505" s="9" t="s">
        <v>23064</v>
      </c>
      <c r="N505" s="215">
        <v>46031.805610555602</v>
      </c>
      <c r="O505" s="8"/>
    </row>
    <row r="506" spans="1:15" x14ac:dyDescent="0.25">
      <c r="A506" s="8">
        <v>46024</v>
      </c>
      <c r="B506" s="9" t="s">
        <v>23065</v>
      </c>
      <c r="D506" s="3">
        <v>-15</v>
      </c>
      <c r="E506" s="9" t="s">
        <v>266</v>
      </c>
      <c r="F506" s="9" t="s">
        <v>267</v>
      </c>
      <c r="G506" s="9" t="s">
        <v>268</v>
      </c>
      <c r="H506" s="8">
        <v>46023</v>
      </c>
      <c r="I506" s="8">
        <v>46020</v>
      </c>
      <c r="J506" s="219" t="s">
        <v>23066</v>
      </c>
      <c r="K506" s="205" t="s">
        <v>270</v>
      </c>
      <c r="M506" s="9" t="s">
        <v>23067</v>
      </c>
      <c r="N506" s="215">
        <v>46031.805610555602</v>
      </c>
      <c r="O506" s="8"/>
    </row>
    <row r="507" spans="1:15" x14ac:dyDescent="0.25">
      <c r="A507" s="8">
        <v>46024</v>
      </c>
      <c r="B507" s="9" t="s">
        <v>23068</v>
      </c>
      <c r="D507" s="3">
        <v>-265.8</v>
      </c>
      <c r="E507" s="9" t="s">
        <v>266</v>
      </c>
      <c r="F507" s="9" t="s">
        <v>267</v>
      </c>
      <c r="G507" s="9" t="s">
        <v>268</v>
      </c>
      <c r="H507" s="8">
        <v>46023</v>
      </c>
      <c r="I507" s="8">
        <v>46020</v>
      </c>
      <c r="J507" s="219" t="s">
        <v>23069</v>
      </c>
      <c r="K507" s="205" t="s">
        <v>270</v>
      </c>
      <c r="M507" s="9" t="s">
        <v>23070</v>
      </c>
      <c r="N507" s="215">
        <v>46031.805610555602</v>
      </c>
      <c r="O507" s="8"/>
    </row>
    <row r="508" spans="1:15" x14ac:dyDescent="0.25">
      <c r="A508" s="8">
        <v>46024</v>
      </c>
      <c r="B508" s="9" t="s">
        <v>23065</v>
      </c>
      <c r="D508" s="3">
        <v>-15</v>
      </c>
      <c r="E508" s="9" t="s">
        <v>266</v>
      </c>
      <c r="F508" s="9" t="s">
        <v>267</v>
      </c>
      <c r="G508" s="9" t="s">
        <v>268</v>
      </c>
      <c r="H508" s="8">
        <v>46023</v>
      </c>
      <c r="I508" s="8">
        <v>46020</v>
      </c>
      <c r="J508" s="219" t="s">
        <v>23071</v>
      </c>
      <c r="K508" s="205" t="s">
        <v>270</v>
      </c>
      <c r="M508" s="9" t="s">
        <v>23067</v>
      </c>
      <c r="N508" s="215">
        <v>46031.805610555602</v>
      </c>
      <c r="O508" s="8"/>
    </row>
    <row r="509" spans="1:15" x14ac:dyDescent="0.25">
      <c r="A509" s="8">
        <v>46024</v>
      </c>
      <c r="B509" s="9" t="s">
        <v>873</v>
      </c>
      <c r="C509" s="9" t="s">
        <v>7461</v>
      </c>
      <c r="D509" s="3">
        <v>2025</v>
      </c>
      <c r="E509" s="9" t="s">
        <v>11373</v>
      </c>
      <c r="F509" s="9" t="s">
        <v>11374</v>
      </c>
      <c r="G509" s="9" t="s">
        <v>183</v>
      </c>
      <c r="H509" s="8">
        <v>46023</v>
      </c>
      <c r="I509" s="8">
        <v>46020</v>
      </c>
      <c r="J509" s="219" t="s">
        <v>23072</v>
      </c>
      <c r="K509" s="205" t="s">
        <v>11376</v>
      </c>
      <c r="M509" s="9" t="s">
        <v>876</v>
      </c>
      <c r="N509" s="215">
        <v>46031.805610555602</v>
      </c>
      <c r="O509" s="8">
        <v>46031</v>
      </c>
    </row>
    <row r="510" spans="1:15" x14ac:dyDescent="0.25">
      <c r="A510" s="8">
        <v>46024</v>
      </c>
      <c r="B510" s="9" t="s">
        <v>873</v>
      </c>
      <c r="C510" s="9" t="s">
        <v>7461</v>
      </c>
      <c r="D510" s="3">
        <v>936.3</v>
      </c>
      <c r="E510" s="9" t="s">
        <v>11373</v>
      </c>
      <c r="F510" s="9" t="s">
        <v>11374</v>
      </c>
      <c r="G510" s="9" t="s">
        <v>183</v>
      </c>
      <c r="H510" s="8">
        <v>46023</v>
      </c>
      <c r="I510" s="8">
        <v>46020</v>
      </c>
      <c r="J510" s="219" t="s">
        <v>23073</v>
      </c>
      <c r="K510" s="205" t="s">
        <v>11376</v>
      </c>
      <c r="M510" s="9" t="s">
        <v>876</v>
      </c>
      <c r="N510" s="215">
        <v>46031.805610555602</v>
      </c>
      <c r="O510" s="8">
        <v>46031</v>
      </c>
    </row>
    <row r="511" spans="1:15" x14ac:dyDescent="0.25">
      <c r="A511" s="8">
        <v>46024</v>
      </c>
      <c r="B511" s="9" t="s">
        <v>873</v>
      </c>
      <c r="C511" s="9" t="s">
        <v>7461</v>
      </c>
      <c r="D511" s="3">
        <v>87</v>
      </c>
      <c r="E511" s="9" t="s">
        <v>11373</v>
      </c>
      <c r="F511" s="9" t="s">
        <v>11374</v>
      </c>
      <c r="G511" s="9" t="s">
        <v>183</v>
      </c>
      <c r="H511" s="8">
        <v>46023</v>
      </c>
      <c r="I511" s="8">
        <v>46020</v>
      </c>
      <c r="J511" s="219" t="s">
        <v>23074</v>
      </c>
      <c r="K511" s="205" t="s">
        <v>11376</v>
      </c>
      <c r="M511" s="9" t="s">
        <v>876</v>
      </c>
      <c r="N511" s="215">
        <v>46031.805610555602</v>
      </c>
      <c r="O511" s="8">
        <v>46031</v>
      </c>
    </row>
    <row r="512" spans="1:15" x14ac:dyDescent="0.25">
      <c r="A512" s="8">
        <v>46024</v>
      </c>
      <c r="B512" s="9" t="s">
        <v>18665</v>
      </c>
      <c r="C512" s="9" t="s">
        <v>180</v>
      </c>
      <c r="D512" s="3">
        <v>-3048.3</v>
      </c>
      <c r="E512" s="9" t="s">
        <v>11373</v>
      </c>
      <c r="F512" s="9" t="s">
        <v>11374</v>
      </c>
      <c r="G512" s="9" t="s">
        <v>183</v>
      </c>
      <c r="H512" s="8">
        <v>46023</v>
      </c>
      <c r="I512" s="8">
        <v>46020</v>
      </c>
      <c r="J512" s="219" t="s">
        <v>23075</v>
      </c>
      <c r="K512" s="205" t="s">
        <v>11376</v>
      </c>
      <c r="M512" s="9" t="s">
        <v>18667</v>
      </c>
      <c r="N512" s="215">
        <v>46031.805610555602</v>
      </c>
      <c r="O512" s="8">
        <v>46031</v>
      </c>
    </row>
    <row r="513" spans="1:15" x14ac:dyDescent="0.25">
      <c r="A513" s="8">
        <v>46023</v>
      </c>
      <c r="B513" s="9" t="s">
        <v>23076</v>
      </c>
      <c r="D513" s="3">
        <v>-26.66</v>
      </c>
      <c r="E513" s="9" t="s">
        <v>266</v>
      </c>
      <c r="F513" s="9" t="s">
        <v>267</v>
      </c>
      <c r="G513" s="9" t="s">
        <v>268</v>
      </c>
      <c r="H513" s="8">
        <v>46023</v>
      </c>
      <c r="I513" s="8">
        <v>46020</v>
      </c>
      <c r="J513" s="219" t="s">
        <v>23077</v>
      </c>
      <c r="K513" s="205" t="s">
        <v>270</v>
      </c>
      <c r="M513" s="9" t="s">
        <v>23078</v>
      </c>
      <c r="N513" s="215">
        <v>46031.805610555602</v>
      </c>
      <c r="O513" s="8"/>
    </row>
    <row r="514" spans="1:15" x14ac:dyDescent="0.25">
      <c r="A514" s="8">
        <v>46023</v>
      </c>
      <c r="B514" s="9" t="s">
        <v>18223</v>
      </c>
      <c r="C514" s="9" t="s">
        <v>431</v>
      </c>
      <c r="D514" s="3">
        <v>-9.99</v>
      </c>
      <c r="E514" s="9" t="s">
        <v>266</v>
      </c>
      <c r="F514" s="9" t="s">
        <v>267</v>
      </c>
      <c r="G514" s="9" t="s">
        <v>268</v>
      </c>
      <c r="H514" s="8">
        <v>46023</v>
      </c>
      <c r="I514" s="8">
        <v>46020</v>
      </c>
      <c r="J514" s="219" t="s">
        <v>23079</v>
      </c>
      <c r="K514" s="205" t="s">
        <v>270</v>
      </c>
      <c r="M514" s="9" t="s">
        <v>18225</v>
      </c>
      <c r="N514" s="215">
        <v>46031.805610555602</v>
      </c>
      <c r="O514" s="8">
        <v>46031</v>
      </c>
    </row>
    <row r="515" spans="1:15" x14ac:dyDescent="0.25">
      <c r="A515" s="8">
        <v>46022</v>
      </c>
      <c r="B515" s="9" t="s">
        <v>23080</v>
      </c>
      <c r="D515" s="3">
        <v>8289.7800000000007</v>
      </c>
      <c r="E515" s="9" t="s">
        <v>422</v>
      </c>
      <c r="F515" s="9" t="s">
        <v>423</v>
      </c>
      <c r="G515" s="9" t="s">
        <v>183</v>
      </c>
      <c r="H515" s="8">
        <v>45992</v>
      </c>
      <c r="I515" s="8">
        <v>46020</v>
      </c>
      <c r="J515" s="219" t="s">
        <v>23081</v>
      </c>
      <c r="K515" s="205" t="s">
        <v>425</v>
      </c>
      <c r="M515" s="9" t="s">
        <v>23082</v>
      </c>
      <c r="N515" s="215">
        <v>46031.805610555602</v>
      </c>
      <c r="O515" s="8"/>
    </row>
    <row r="516" spans="1:15" x14ac:dyDescent="0.25">
      <c r="A516" s="8">
        <v>46022</v>
      </c>
      <c r="B516" s="9" t="s">
        <v>19104</v>
      </c>
      <c r="C516" s="9" t="s">
        <v>1076</v>
      </c>
      <c r="D516" s="3">
        <v>85.62</v>
      </c>
      <c r="E516" s="9" t="s">
        <v>422</v>
      </c>
      <c r="F516" s="9" t="s">
        <v>423</v>
      </c>
      <c r="G516" s="9" t="s">
        <v>183</v>
      </c>
      <c r="H516" s="8">
        <v>45992</v>
      </c>
      <c r="I516" s="8">
        <v>46020</v>
      </c>
      <c r="J516" s="219" t="s">
        <v>23083</v>
      </c>
      <c r="K516" s="205" t="s">
        <v>425</v>
      </c>
      <c r="M516" s="9" t="s">
        <v>19106</v>
      </c>
      <c r="N516" s="215">
        <v>46031.805610555602</v>
      </c>
      <c r="O516" s="8">
        <v>46031</v>
      </c>
    </row>
    <row r="517" spans="1:15" x14ac:dyDescent="0.25">
      <c r="A517" s="8">
        <v>46022</v>
      </c>
      <c r="B517" s="9" t="s">
        <v>18586</v>
      </c>
      <c r="C517" s="9" t="s">
        <v>180</v>
      </c>
      <c r="D517" s="3">
        <v>-8375.4</v>
      </c>
      <c r="E517" s="9" t="s">
        <v>422</v>
      </c>
      <c r="F517" s="9" t="s">
        <v>423</v>
      </c>
      <c r="G517" s="9" t="s">
        <v>183</v>
      </c>
      <c r="H517" s="8">
        <v>45992</v>
      </c>
      <c r="I517" s="8">
        <v>46020</v>
      </c>
      <c r="J517" s="219" t="s">
        <v>23084</v>
      </c>
      <c r="K517" s="205" t="s">
        <v>425</v>
      </c>
      <c r="M517" s="9" t="s">
        <v>18588</v>
      </c>
      <c r="N517" s="215">
        <v>46031.805610555602</v>
      </c>
      <c r="O517" s="8">
        <v>46031</v>
      </c>
    </row>
    <row r="518" spans="1:15" x14ac:dyDescent="0.25">
      <c r="A518" s="8">
        <v>46022</v>
      </c>
      <c r="B518" s="9" t="s">
        <v>19080</v>
      </c>
      <c r="C518" s="9" t="s">
        <v>1076</v>
      </c>
      <c r="D518" s="3">
        <v>0.08</v>
      </c>
      <c r="E518" s="9" t="s">
        <v>1298</v>
      </c>
      <c r="F518" s="9" t="s">
        <v>1299</v>
      </c>
      <c r="G518" s="9" t="s">
        <v>183</v>
      </c>
      <c r="H518" s="8">
        <v>45992</v>
      </c>
      <c r="I518" s="8">
        <v>46020</v>
      </c>
      <c r="J518" s="219" t="s">
        <v>23085</v>
      </c>
      <c r="K518" s="205" t="s">
        <v>1301</v>
      </c>
      <c r="M518" s="9" t="s">
        <v>19082</v>
      </c>
      <c r="N518" s="215">
        <v>46031.805610555602</v>
      </c>
      <c r="O518" s="8">
        <v>46031</v>
      </c>
    </row>
    <row r="519" spans="1:15" x14ac:dyDescent="0.25">
      <c r="A519" s="8">
        <v>46022</v>
      </c>
      <c r="B519" s="9" t="s">
        <v>19076</v>
      </c>
      <c r="C519" s="9" t="s">
        <v>1076</v>
      </c>
      <c r="D519" s="3">
        <v>0.99</v>
      </c>
      <c r="E519" s="9" t="s">
        <v>1298</v>
      </c>
      <c r="F519" s="9" t="s">
        <v>1299</v>
      </c>
      <c r="G519" s="9" t="s">
        <v>183</v>
      </c>
      <c r="H519" s="8">
        <v>45992</v>
      </c>
      <c r="I519" s="8">
        <v>46020</v>
      </c>
      <c r="J519" s="219" t="s">
        <v>23086</v>
      </c>
      <c r="K519" s="205" t="s">
        <v>1301</v>
      </c>
      <c r="M519" s="9" t="s">
        <v>19078</v>
      </c>
      <c r="N519" s="215">
        <v>46031.805610555602</v>
      </c>
      <c r="O519" s="8">
        <v>46031</v>
      </c>
    </row>
    <row r="520" spans="1:15" x14ac:dyDescent="0.25">
      <c r="A520" s="8">
        <v>46022</v>
      </c>
      <c r="B520" s="9" t="s">
        <v>18582</v>
      </c>
      <c r="C520" s="9" t="s">
        <v>180</v>
      </c>
      <c r="D520" s="3">
        <v>-1.07</v>
      </c>
      <c r="E520" s="9" t="s">
        <v>1298</v>
      </c>
      <c r="F520" s="9" t="s">
        <v>1299</v>
      </c>
      <c r="G520" s="9" t="s">
        <v>183</v>
      </c>
      <c r="H520" s="8">
        <v>45992</v>
      </c>
      <c r="I520" s="8">
        <v>46020</v>
      </c>
      <c r="J520" s="219" t="s">
        <v>23087</v>
      </c>
      <c r="K520" s="205" t="s">
        <v>1301</v>
      </c>
      <c r="M520" s="9" t="s">
        <v>18584</v>
      </c>
      <c r="N520" s="215">
        <v>46031.805610555602</v>
      </c>
      <c r="O520" s="8">
        <v>46031</v>
      </c>
    </row>
    <row r="521" spans="1:15" x14ac:dyDescent="0.25">
      <c r="A521" s="8">
        <v>46022</v>
      </c>
      <c r="B521" s="9" t="s">
        <v>19113</v>
      </c>
      <c r="C521" s="9" t="s">
        <v>1076</v>
      </c>
      <c r="D521" s="3">
        <v>18.72</v>
      </c>
      <c r="E521" s="9" t="s">
        <v>331</v>
      </c>
      <c r="F521" s="9" t="s">
        <v>332</v>
      </c>
      <c r="G521" s="9" t="s">
        <v>183</v>
      </c>
      <c r="H521" s="8">
        <v>45992</v>
      </c>
      <c r="I521" s="8">
        <v>46020</v>
      </c>
      <c r="J521" s="219" t="s">
        <v>23088</v>
      </c>
      <c r="K521" s="205" t="s">
        <v>334</v>
      </c>
      <c r="M521" s="9" t="s">
        <v>19115</v>
      </c>
      <c r="N521" s="215">
        <v>46031.805610555602</v>
      </c>
      <c r="O521" s="8">
        <v>46031</v>
      </c>
    </row>
    <row r="522" spans="1:15" x14ac:dyDescent="0.25">
      <c r="A522" s="8">
        <v>46022</v>
      </c>
      <c r="B522" s="9" t="s">
        <v>19104</v>
      </c>
      <c r="C522" s="9" t="s">
        <v>1076</v>
      </c>
      <c r="D522" s="3">
        <v>0.09</v>
      </c>
      <c r="E522" s="9" t="s">
        <v>331</v>
      </c>
      <c r="F522" s="9" t="s">
        <v>332</v>
      </c>
      <c r="G522" s="9" t="s">
        <v>183</v>
      </c>
      <c r="H522" s="8">
        <v>45992</v>
      </c>
      <c r="I522" s="8">
        <v>46020</v>
      </c>
      <c r="J522" s="219" t="s">
        <v>23089</v>
      </c>
      <c r="K522" s="205" t="s">
        <v>334</v>
      </c>
      <c r="M522" s="9" t="s">
        <v>19106</v>
      </c>
      <c r="N522" s="215">
        <v>46031.805610555602</v>
      </c>
      <c r="O522" s="8">
        <v>46031</v>
      </c>
    </row>
    <row r="523" spans="1:15" x14ac:dyDescent="0.25">
      <c r="A523" s="8">
        <v>46022</v>
      </c>
      <c r="B523" s="9" t="s">
        <v>18590</v>
      </c>
      <c r="C523" s="9" t="s">
        <v>180</v>
      </c>
      <c r="D523" s="3">
        <v>-18.809999999999999</v>
      </c>
      <c r="E523" s="9" t="s">
        <v>331</v>
      </c>
      <c r="F523" s="9" t="s">
        <v>332</v>
      </c>
      <c r="G523" s="9" t="s">
        <v>183</v>
      </c>
      <c r="H523" s="8">
        <v>45992</v>
      </c>
      <c r="I523" s="8">
        <v>46020</v>
      </c>
      <c r="J523" s="219" t="s">
        <v>23090</v>
      </c>
      <c r="K523" s="205" t="s">
        <v>334</v>
      </c>
      <c r="M523" s="9" t="s">
        <v>18592</v>
      </c>
      <c r="N523" s="215">
        <v>46031.805610555602</v>
      </c>
      <c r="O523" s="8">
        <v>46031</v>
      </c>
    </row>
    <row r="524" spans="1:15" x14ac:dyDescent="0.25">
      <c r="A524" s="8">
        <v>46022</v>
      </c>
      <c r="B524" s="9" t="s">
        <v>9753</v>
      </c>
      <c r="C524" s="9" t="s">
        <v>142</v>
      </c>
      <c r="D524" s="3">
        <v>-10.45</v>
      </c>
      <c r="E524" s="9" t="s">
        <v>266</v>
      </c>
      <c r="F524" s="9" t="s">
        <v>267</v>
      </c>
      <c r="G524" s="9" t="s">
        <v>268</v>
      </c>
      <c r="H524" s="8">
        <v>45992</v>
      </c>
      <c r="I524" s="8">
        <v>46020</v>
      </c>
      <c r="J524" s="219" t="s">
        <v>23091</v>
      </c>
      <c r="K524" s="205" t="s">
        <v>270</v>
      </c>
      <c r="M524" s="9" t="s">
        <v>9755</v>
      </c>
      <c r="N524" s="215">
        <v>46031.805610555602</v>
      </c>
      <c r="O524" s="8">
        <v>46031</v>
      </c>
    </row>
    <row r="525" spans="1:15" x14ac:dyDescent="0.25">
      <c r="A525" s="8">
        <v>46022</v>
      </c>
      <c r="B525" s="9" t="s">
        <v>19021</v>
      </c>
      <c r="C525" s="9" t="s">
        <v>245</v>
      </c>
      <c r="D525" s="3">
        <v>50.98</v>
      </c>
      <c r="E525" s="9" t="s">
        <v>11373</v>
      </c>
      <c r="F525" s="9" t="s">
        <v>11374</v>
      </c>
      <c r="G525" s="9" t="s">
        <v>183</v>
      </c>
      <c r="H525" s="8">
        <v>45992</v>
      </c>
      <c r="I525" s="8">
        <v>46020</v>
      </c>
      <c r="J525" s="219" t="s">
        <v>23092</v>
      </c>
      <c r="K525" s="205" t="s">
        <v>11376</v>
      </c>
      <c r="M525" s="9" t="s">
        <v>19023</v>
      </c>
      <c r="N525" s="215">
        <v>46031.805610555602</v>
      </c>
      <c r="O525" s="8">
        <v>46031</v>
      </c>
    </row>
    <row r="526" spans="1:15" x14ac:dyDescent="0.25">
      <c r="A526" s="8">
        <v>46022</v>
      </c>
      <c r="B526" s="9" t="s">
        <v>19041</v>
      </c>
      <c r="D526" s="3">
        <v>-50.98</v>
      </c>
      <c r="E526" s="9" t="s">
        <v>11373</v>
      </c>
      <c r="F526" s="9" t="s">
        <v>11374</v>
      </c>
      <c r="G526" s="9" t="s">
        <v>183</v>
      </c>
      <c r="H526" s="8">
        <v>45992</v>
      </c>
      <c r="I526" s="8">
        <v>46020</v>
      </c>
      <c r="J526" s="219" t="s">
        <v>23093</v>
      </c>
      <c r="K526" s="205" t="s">
        <v>11376</v>
      </c>
      <c r="M526" s="9" t="s">
        <v>19043</v>
      </c>
      <c r="N526" s="215">
        <v>46031.805610555602</v>
      </c>
      <c r="O526" s="8"/>
    </row>
    <row r="527" spans="1:15" x14ac:dyDescent="0.25">
      <c r="A527" s="8">
        <v>46021</v>
      </c>
      <c r="B527" s="9" t="s">
        <v>14926</v>
      </c>
      <c r="C527" s="9" t="s">
        <v>2006</v>
      </c>
      <c r="D527" s="3">
        <v>-2681.87</v>
      </c>
      <c r="E527" s="9" t="s">
        <v>331</v>
      </c>
      <c r="F527" s="9" t="s">
        <v>332</v>
      </c>
      <c r="G527" s="9" t="s">
        <v>183</v>
      </c>
      <c r="H527" s="8">
        <v>45992</v>
      </c>
      <c r="I527" s="8">
        <v>46020</v>
      </c>
      <c r="J527" s="219" t="s">
        <v>23094</v>
      </c>
      <c r="K527" s="205" t="s">
        <v>334</v>
      </c>
      <c r="M527" s="9" t="s">
        <v>14928</v>
      </c>
      <c r="N527" s="215">
        <v>46031.805610555602</v>
      </c>
      <c r="O527" s="8">
        <v>46031</v>
      </c>
    </row>
    <row r="528" spans="1:15" x14ac:dyDescent="0.25">
      <c r="A528" s="8">
        <v>46021</v>
      </c>
      <c r="B528" s="9" t="s">
        <v>18707</v>
      </c>
      <c r="C528" s="9" t="s">
        <v>180</v>
      </c>
      <c r="D528" s="3">
        <v>2681.87</v>
      </c>
      <c r="E528" s="9" t="s">
        <v>331</v>
      </c>
      <c r="F528" s="9" t="s">
        <v>332</v>
      </c>
      <c r="G528" s="9" t="s">
        <v>183</v>
      </c>
      <c r="H528" s="8">
        <v>45992</v>
      </c>
      <c r="I528" s="8">
        <v>46020</v>
      </c>
      <c r="J528" s="219" t="s">
        <v>23095</v>
      </c>
      <c r="K528" s="205" t="s">
        <v>334</v>
      </c>
      <c r="M528" s="9" t="s">
        <v>18709</v>
      </c>
      <c r="N528" s="215">
        <v>46031.805610555602</v>
      </c>
      <c r="O528" s="8">
        <v>46031</v>
      </c>
    </row>
    <row r="529" spans="1:15" x14ac:dyDescent="0.25">
      <c r="A529" s="8">
        <v>46021</v>
      </c>
      <c r="B529" s="9" t="s">
        <v>23096</v>
      </c>
      <c r="D529" s="3">
        <v>-100</v>
      </c>
      <c r="E529" s="9" t="s">
        <v>266</v>
      </c>
      <c r="F529" s="9" t="s">
        <v>267</v>
      </c>
      <c r="G529" s="9" t="s">
        <v>268</v>
      </c>
      <c r="H529" s="8">
        <v>45992</v>
      </c>
      <c r="I529" s="8">
        <v>46020</v>
      </c>
      <c r="J529" s="219" t="s">
        <v>23097</v>
      </c>
      <c r="K529" s="205" t="s">
        <v>270</v>
      </c>
      <c r="M529" s="9" t="s">
        <v>23098</v>
      </c>
      <c r="N529" s="215">
        <v>46031.805610555602</v>
      </c>
      <c r="O529" s="8"/>
    </row>
    <row r="530" spans="1:15" x14ac:dyDescent="0.25">
      <c r="A530" s="8">
        <v>46021</v>
      </c>
      <c r="B530" s="9" t="s">
        <v>8051</v>
      </c>
      <c r="D530" s="3">
        <v>-2.9</v>
      </c>
      <c r="E530" s="9" t="s">
        <v>266</v>
      </c>
      <c r="F530" s="9" t="s">
        <v>267</v>
      </c>
      <c r="G530" s="9" t="s">
        <v>268</v>
      </c>
      <c r="H530" s="8">
        <v>45992</v>
      </c>
      <c r="I530" s="8">
        <v>46020</v>
      </c>
      <c r="J530" s="219" t="s">
        <v>23099</v>
      </c>
      <c r="K530" s="205" t="s">
        <v>270</v>
      </c>
      <c r="M530" s="9" t="s">
        <v>8053</v>
      </c>
      <c r="N530" s="215">
        <v>46031.805610555602</v>
      </c>
      <c r="O530" s="8"/>
    </row>
    <row r="531" spans="1:15" x14ac:dyDescent="0.25">
      <c r="A531" s="8">
        <v>46021</v>
      </c>
      <c r="B531" s="9" t="s">
        <v>16142</v>
      </c>
      <c r="C531" s="9" t="s">
        <v>224</v>
      </c>
      <c r="D531" s="3">
        <v>-7.34</v>
      </c>
      <c r="E531" s="9" t="s">
        <v>266</v>
      </c>
      <c r="F531" s="9" t="s">
        <v>267</v>
      </c>
      <c r="G531" s="9" t="s">
        <v>268</v>
      </c>
      <c r="H531" s="8">
        <v>45992</v>
      </c>
      <c r="I531" s="8">
        <v>46020</v>
      </c>
      <c r="J531" s="219" t="s">
        <v>23100</v>
      </c>
      <c r="K531" s="205" t="s">
        <v>270</v>
      </c>
      <c r="M531" s="9" t="s">
        <v>16144</v>
      </c>
      <c r="N531" s="215">
        <v>46031.805610555602</v>
      </c>
      <c r="O531" s="8">
        <v>46031</v>
      </c>
    </row>
    <row r="532" spans="1:15" x14ac:dyDescent="0.25">
      <c r="A532" s="8">
        <v>46021</v>
      </c>
      <c r="B532" s="9" t="s">
        <v>8590</v>
      </c>
      <c r="C532" s="9" t="s">
        <v>361</v>
      </c>
      <c r="D532" s="3">
        <v>-55.35</v>
      </c>
      <c r="E532" s="9" t="s">
        <v>266</v>
      </c>
      <c r="F532" s="9" t="s">
        <v>267</v>
      </c>
      <c r="G532" s="9" t="s">
        <v>268</v>
      </c>
      <c r="H532" s="8">
        <v>45992</v>
      </c>
      <c r="I532" s="8">
        <v>46020</v>
      </c>
      <c r="J532" s="219" t="s">
        <v>23101</v>
      </c>
      <c r="K532" s="205" t="s">
        <v>270</v>
      </c>
      <c r="M532" s="9" t="s">
        <v>8592</v>
      </c>
      <c r="N532" s="215">
        <v>46031.805610555602</v>
      </c>
      <c r="O532" s="8">
        <v>46031</v>
      </c>
    </row>
    <row r="533" spans="1:15" x14ac:dyDescent="0.25">
      <c r="A533" s="8">
        <v>46021</v>
      </c>
      <c r="B533" s="9" t="s">
        <v>8960</v>
      </c>
      <c r="D533" s="3">
        <v>-435.8</v>
      </c>
      <c r="E533" s="9" t="s">
        <v>11373</v>
      </c>
      <c r="F533" s="9" t="s">
        <v>11374</v>
      </c>
      <c r="G533" s="9" t="s">
        <v>183</v>
      </c>
      <c r="H533" s="8">
        <v>45992</v>
      </c>
      <c r="I533" s="8">
        <v>46020</v>
      </c>
      <c r="J533" s="219" t="s">
        <v>23102</v>
      </c>
      <c r="K533" s="205" t="s">
        <v>11376</v>
      </c>
      <c r="M533" s="9" t="s">
        <v>8962</v>
      </c>
      <c r="N533" s="215">
        <v>46031.805610555602</v>
      </c>
      <c r="O533" s="8"/>
    </row>
    <row r="534" spans="1:15" x14ac:dyDescent="0.25">
      <c r="A534" s="8">
        <v>46021</v>
      </c>
      <c r="B534" s="9" t="s">
        <v>18578</v>
      </c>
      <c r="C534" s="9" t="s">
        <v>180</v>
      </c>
      <c r="D534" s="3">
        <v>435.8</v>
      </c>
      <c r="E534" s="9" t="s">
        <v>11373</v>
      </c>
      <c r="F534" s="9" t="s">
        <v>11374</v>
      </c>
      <c r="G534" s="9" t="s">
        <v>183</v>
      </c>
      <c r="H534" s="8">
        <v>45992</v>
      </c>
      <c r="I534" s="8">
        <v>46020</v>
      </c>
      <c r="J534" s="219" t="s">
        <v>23103</v>
      </c>
      <c r="K534" s="205" t="s">
        <v>11376</v>
      </c>
      <c r="M534" s="9" t="s">
        <v>18580</v>
      </c>
      <c r="N534" s="215">
        <v>46031.805610555602</v>
      </c>
      <c r="O534" s="8">
        <v>46031</v>
      </c>
    </row>
    <row r="535" spans="1:15" x14ac:dyDescent="0.25">
      <c r="A535" s="8">
        <v>46020</v>
      </c>
      <c r="B535" s="9" t="s">
        <v>458</v>
      </c>
      <c r="C535" s="9" t="s">
        <v>180</v>
      </c>
      <c r="D535" s="3">
        <v>-67000</v>
      </c>
      <c r="E535" s="9" t="s">
        <v>422</v>
      </c>
      <c r="F535" s="9" t="s">
        <v>423</v>
      </c>
      <c r="G535" s="9" t="s">
        <v>183</v>
      </c>
      <c r="H535" s="8">
        <v>45992</v>
      </c>
      <c r="I535" s="8">
        <v>46020</v>
      </c>
      <c r="J535" s="219" t="s">
        <v>23104</v>
      </c>
      <c r="K535" s="205" t="s">
        <v>425</v>
      </c>
      <c r="M535" s="9" t="s">
        <v>463</v>
      </c>
      <c r="N535" s="215">
        <v>46031.805610555602</v>
      </c>
      <c r="O535" s="8">
        <v>46031</v>
      </c>
    </row>
    <row r="536" spans="1:15" x14ac:dyDescent="0.25">
      <c r="A536" s="8">
        <v>46020</v>
      </c>
      <c r="B536" s="9" t="s">
        <v>18636</v>
      </c>
      <c r="C536" s="9" t="s">
        <v>180</v>
      </c>
      <c r="D536" s="3">
        <v>67000</v>
      </c>
      <c r="E536" s="9" t="s">
        <v>422</v>
      </c>
      <c r="F536" s="9" t="s">
        <v>423</v>
      </c>
      <c r="G536" s="9" t="s">
        <v>183</v>
      </c>
      <c r="H536" s="8">
        <v>45992</v>
      </c>
      <c r="I536" s="8">
        <v>46020</v>
      </c>
      <c r="J536" s="219" t="s">
        <v>23105</v>
      </c>
      <c r="K536" s="205" t="s">
        <v>425</v>
      </c>
      <c r="M536" s="9" t="s">
        <v>18638</v>
      </c>
      <c r="N536" s="215">
        <v>46031.805610555602</v>
      </c>
      <c r="O536" s="8">
        <v>46031</v>
      </c>
    </row>
    <row r="537" spans="1:15" x14ac:dyDescent="0.25">
      <c r="A537" s="8">
        <v>46020</v>
      </c>
      <c r="B537" s="9" t="s">
        <v>8960</v>
      </c>
      <c r="C537" s="9" t="s">
        <v>365</v>
      </c>
      <c r="D537" s="3">
        <v>-158.84</v>
      </c>
      <c r="E537" s="9" t="s">
        <v>331</v>
      </c>
      <c r="F537" s="9" t="s">
        <v>332</v>
      </c>
      <c r="G537" s="9" t="s">
        <v>183</v>
      </c>
      <c r="H537" s="8">
        <v>45992</v>
      </c>
      <c r="I537" s="8">
        <v>46020</v>
      </c>
      <c r="J537" s="219" t="s">
        <v>23106</v>
      </c>
      <c r="K537" s="205" t="s">
        <v>334</v>
      </c>
      <c r="M537" s="9" t="s">
        <v>8962</v>
      </c>
      <c r="N537" s="215">
        <v>46031.805610555602</v>
      </c>
      <c r="O537" s="8">
        <v>46031</v>
      </c>
    </row>
    <row r="538" spans="1:15" x14ac:dyDescent="0.25">
      <c r="A538" s="8">
        <v>46020</v>
      </c>
      <c r="B538" s="9" t="s">
        <v>8960</v>
      </c>
      <c r="C538" s="9" t="s">
        <v>365</v>
      </c>
      <c r="D538" s="3">
        <v>-56.78</v>
      </c>
      <c r="E538" s="9" t="s">
        <v>331</v>
      </c>
      <c r="F538" s="9" t="s">
        <v>332</v>
      </c>
      <c r="G538" s="9" t="s">
        <v>183</v>
      </c>
      <c r="H538" s="8">
        <v>45992</v>
      </c>
      <c r="I538" s="8">
        <v>46020</v>
      </c>
      <c r="J538" s="219" t="s">
        <v>23107</v>
      </c>
      <c r="K538" s="205" t="s">
        <v>334</v>
      </c>
      <c r="M538" s="9" t="s">
        <v>8962</v>
      </c>
      <c r="N538" s="215">
        <v>46031.805610555602</v>
      </c>
      <c r="O538" s="8">
        <v>46031</v>
      </c>
    </row>
    <row r="539" spans="1:15" x14ac:dyDescent="0.25">
      <c r="A539" s="8">
        <v>46020</v>
      </c>
      <c r="B539" s="9" t="s">
        <v>18707</v>
      </c>
      <c r="C539" s="9" t="s">
        <v>180</v>
      </c>
      <c r="D539" s="3">
        <v>215.62</v>
      </c>
      <c r="E539" s="9" t="s">
        <v>331</v>
      </c>
      <c r="F539" s="9" t="s">
        <v>332</v>
      </c>
      <c r="G539" s="9" t="s">
        <v>183</v>
      </c>
      <c r="H539" s="8">
        <v>45992</v>
      </c>
      <c r="I539" s="8">
        <v>46020</v>
      </c>
      <c r="J539" s="219" t="s">
        <v>23108</v>
      </c>
      <c r="K539" s="205" t="s">
        <v>334</v>
      </c>
      <c r="M539" s="9" t="s">
        <v>18709</v>
      </c>
      <c r="N539" s="215">
        <v>46031.805610555602</v>
      </c>
      <c r="O539" s="8">
        <v>46031</v>
      </c>
    </row>
    <row r="540" spans="1:15" x14ac:dyDescent="0.25">
      <c r="A540" s="8">
        <v>46020</v>
      </c>
      <c r="B540" s="9" t="s">
        <v>23109</v>
      </c>
      <c r="D540" s="3">
        <v>-25.87</v>
      </c>
      <c r="E540" s="9" t="s">
        <v>266</v>
      </c>
      <c r="F540" s="9" t="s">
        <v>267</v>
      </c>
      <c r="G540" s="9" t="s">
        <v>268</v>
      </c>
      <c r="H540" s="8">
        <v>45992</v>
      </c>
      <c r="I540" s="8">
        <v>46020</v>
      </c>
      <c r="J540" s="219" t="s">
        <v>23110</v>
      </c>
      <c r="K540" s="205" t="s">
        <v>270</v>
      </c>
      <c r="M540" s="9" t="s">
        <v>23111</v>
      </c>
      <c r="N540" s="215">
        <v>46031.805610555602</v>
      </c>
      <c r="O540" s="8"/>
    </row>
    <row r="541" spans="1:15" x14ac:dyDescent="0.25">
      <c r="A541" s="8">
        <v>46020</v>
      </c>
      <c r="B541" s="9" t="s">
        <v>304</v>
      </c>
      <c r="C541" s="9" t="s">
        <v>124</v>
      </c>
      <c r="D541" s="3">
        <v>-63.96</v>
      </c>
      <c r="E541" s="9" t="s">
        <v>266</v>
      </c>
      <c r="F541" s="9" t="s">
        <v>267</v>
      </c>
      <c r="G541" s="9" t="s">
        <v>268</v>
      </c>
      <c r="H541" s="8">
        <v>45992</v>
      </c>
      <c r="I541" s="8">
        <v>46020</v>
      </c>
      <c r="J541" s="219" t="s">
        <v>23112</v>
      </c>
      <c r="K541" s="205" t="s">
        <v>270</v>
      </c>
      <c r="M541" s="9" t="s">
        <v>306</v>
      </c>
      <c r="N541" s="215">
        <v>46031.805610555602</v>
      </c>
      <c r="O541" s="8">
        <v>46031</v>
      </c>
    </row>
    <row r="542" spans="1:15" x14ac:dyDescent="0.25">
      <c r="A542" s="8">
        <v>46020</v>
      </c>
      <c r="B542" s="9" t="s">
        <v>23113</v>
      </c>
      <c r="D542" s="3">
        <v>-48.53</v>
      </c>
      <c r="E542" s="9" t="s">
        <v>266</v>
      </c>
      <c r="F542" s="9" t="s">
        <v>267</v>
      </c>
      <c r="G542" s="9" t="s">
        <v>268</v>
      </c>
      <c r="H542" s="8">
        <v>45992</v>
      </c>
      <c r="I542" s="8">
        <v>46020</v>
      </c>
      <c r="J542" s="219" t="s">
        <v>23114</v>
      </c>
      <c r="K542" s="205" t="s">
        <v>270</v>
      </c>
      <c r="M542" s="9" t="s">
        <v>23115</v>
      </c>
      <c r="N542" s="215">
        <v>46031.805610555602</v>
      </c>
      <c r="O542" s="8"/>
    </row>
    <row r="543" spans="1:15" x14ac:dyDescent="0.25">
      <c r="A543" s="8">
        <v>46020</v>
      </c>
      <c r="B543" s="9" t="s">
        <v>7793</v>
      </c>
      <c r="C543" s="9" t="s">
        <v>209</v>
      </c>
      <c r="D543" s="3">
        <v>-16.87</v>
      </c>
      <c r="E543" s="9" t="s">
        <v>266</v>
      </c>
      <c r="F543" s="9" t="s">
        <v>267</v>
      </c>
      <c r="G543" s="9" t="s">
        <v>268</v>
      </c>
      <c r="H543" s="8">
        <v>45992</v>
      </c>
      <c r="I543" s="8">
        <v>46020</v>
      </c>
      <c r="J543" s="219" t="s">
        <v>23116</v>
      </c>
      <c r="K543" s="205" t="s">
        <v>270</v>
      </c>
      <c r="M543" s="9" t="s">
        <v>7795</v>
      </c>
      <c r="N543" s="215">
        <v>46031.805610555602</v>
      </c>
      <c r="O543" s="8">
        <v>46031</v>
      </c>
    </row>
    <row r="544" spans="1:15" x14ac:dyDescent="0.25">
      <c r="A544" s="8">
        <v>46020</v>
      </c>
      <c r="B544" s="9" t="s">
        <v>23117</v>
      </c>
      <c r="D544" s="3">
        <v>-88.58</v>
      </c>
      <c r="E544" s="9" t="s">
        <v>266</v>
      </c>
      <c r="F544" s="9" t="s">
        <v>267</v>
      </c>
      <c r="G544" s="9" t="s">
        <v>268</v>
      </c>
      <c r="H544" s="8">
        <v>45992</v>
      </c>
      <c r="I544" s="8">
        <v>46020</v>
      </c>
      <c r="J544" s="219" t="s">
        <v>23118</v>
      </c>
      <c r="K544" s="205" t="s">
        <v>270</v>
      </c>
      <c r="M544" s="9" t="s">
        <v>23119</v>
      </c>
      <c r="N544" s="215">
        <v>46031.805610555602</v>
      </c>
      <c r="O544" s="8"/>
    </row>
    <row r="545" spans="1:15" x14ac:dyDescent="0.25">
      <c r="A545" s="8">
        <v>46019</v>
      </c>
      <c r="B545" s="9" t="s">
        <v>23120</v>
      </c>
      <c r="D545" s="3">
        <v>-53.55</v>
      </c>
      <c r="E545" s="9" t="s">
        <v>266</v>
      </c>
      <c r="F545" s="9" t="s">
        <v>267</v>
      </c>
      <c r="G545" s="9" t="s">
        <v>268</v>
      </c>
      <c r="H545" s="8">
        <v>45992</v>
      </c>
      <c r="I545" s="8">
        <v>46013</v>
      </c>
      <c r="J545" s="219" t="s">
        <v>23121</v>
      </c>
      <c r="K545" s="205" t="s">
        <v>270</v>
      </c>
      <c r="M545" s="9" t="s">
        <v>23122</v>
      </c>
      <c r="N545" s="215">
        <v>46031.805610555602</v>
      </c>
      <c r="O545" s="8"/>
    </row>
    <row r="546" spans="1:15" x14ac:dyDescent="0.25">
      <c r="A546" s="8">
        <v>46019</v>
      </c>
      <c r="B546" s="9" t="s">
        <v>20970</v>
      </c>
      <c r="C546" s="9" t="s">
        <v>209</v>
      </c>
      <c r="D546" s="3">
        <v>-161.94</v>
      </c>
      <c r="E546" s="9" t="s">
        <v>266</v>
      </c>
      <c r="F546" s="9" t="s">
        <v>267</v>
      </c>
      <c r="G546" s="9" t="s">
        <v>268</v>
      </c>
      <c r="H546" s="8">
        <v>45992</v>
      </c>
      <c r="I546" s="8">
        <v>46013</v>
      </c>
      <c r="J546" s="219" t="s">
        <v>23123</v>
      </c>
      <c r="K546" s="205" t="s">
        <v>270</v>
      </c>
      <c r="M546" s="9" t="s">
        <v>20972</v>
      </c>
      <c r="N546" s="215">
        <v>46031.805610555602</v>
      </c>
      <c r="O546" s="8">
        <v>46031</v>
      </c>
    </row>
    <row r="547" spans="1:15" x14ac:dyDescent="0.25">
      <c r="A547" s="8">
        <v>46019</v>
      </c>
      <c r="B547" s="9" t="s">
        <v>7733</v>
      </c>
      <c r="C547" s="9" t="s">
        <v>146</v>
      </c>
      <c r="D547" s="3">
        <v>-91.34</v>
      </c>
      <c r="E547" s="9" t="s">
        <v>266</v>
      </c>
      <c r="F547" s="9" t="s">
        <v>267</v>
      </c>
      <c r="G547" s="9" t="s">
        <v>268</v>
      </c>
      <c r="H547" s="8">
        <v>45992</v>
      </c>
      <c r="I547" s="8">
        <v>46013</v>
      </c>
      <c r="J547" s="219" t="s">
        <v>23124</v>
      </c>
      <c r="K547" s="205" t="s">
        <v>270</v>
      </c>
      <c r="M547" s="9" t="s">
        <v>7735</v>
      </c>
      <c r="N547" s="215">
        <v>46031.805610555602</v>
      </c>
      <c r="O547" s="8">
        <v>46031</v>
      </c>
    </row>
    <row r="548" spans="1:15" x14ac:dyDescent="0.25">
      <c r="A548" s="8">
        <v>46017</v>
      </c>
      <c r="B548" s="9" t="s">
        <v>8317</v>
      </c>
      <c r="D548" s="3">
        <v>-93.5</v>
      </c>
      <c r="E548" s="9" t="s">
        <v>266</v>
      </c>
      <c r="F548" s="9" t="s">
        <v>267</v>
      </c>
      <c r="G548" s="9" t="s">
        <v>268</v>
      </c>
      <c r="H548" s="8">
        <v>45992</v>
      </c>
      <c r="I548" s="8">
        <v>46013</v>
      </c>
      <c r="J548" s="219" t="s">
        <v>23125</v>
      </c>
      <c r="K548" s="205" t="s">
        <v>270</v>
      </c>
      <c r="M548" s="9" t="s">
        <v>8319</v>
      </c>
      <c r="N548" s="215">
        <v>46031.805610555602</v>
      </c>
      <c r="O548" s="8"/>
    </row>
    <row r="549" spans="1:15" x14ac:dyDescent="0.25">
      <c r="A549" s="8">
        <v>46015</v>
      </c>
      <c r="B549" s="9" t="s">
        <v>7758</v>
      </c>
      <c r="C549" s="9" t="s">
        <v>20451</v>
      </c>
      <c r="D549" s="3">
        <v>-117.94</v>
      </c>
      <c r="E549" s="9" t="s">
        <v>331</v>
      </c>
      <c r="F549" s="9" t="s">
        <v>332</v>
      </c>
      <c r="G549" s="9" t="s">
        <v>183</v>
      </c>
      <c r="H549" s="8">
        <v>45992</v>
      </c>
      <c r="I549" s="8">
        <v>46013</v>
      </c>
      <c r="J549" s="219" t="s">
        <v>23126</v>
      </c>
      <c r="K549" s="205" t="s">
        <v>334</v>
      </c>
      <c r="M549" s="9" t="s">
        <v>7760</v>
      </c>
      <c r="N549" s="215">
        <v>46031.805610555602</v>
      </c>
      <c r="O549" s="8">
        <v>46031</v>
      </c>
    </row>
    <row r="550" spans="1:15" x14ac:dyDescent="0.25">
      <c r="A550" s="8">
        <v>46015</v>
      </c>
      <c r="B550" s="9" t="s">
        <v>18707</v>
      </c>
      <c r="C550" s="9" t="s">
        <v>180</v>
      </c>
      <c r="D550" s="3">
        <v>117.94</v>
      </c>
      <c r="E550" s="9" t="s">
        <v>331</v>
      </c>
      <c r="F550" s="9" t="s">
        <v>332</v>
      </c>
      <c r="G550" s="9" t="s">
        <v>183</v>
      </c>
      <c r="H550" s="8">
        <v>45992</v>
      </c>
      <c r="I550" s="8">
        <v>46013</v>
      </c>
      <c r="J550" s="219" t="s">
        <v>23127</v>
      </c>
      <c r="K550" s="205" t="s">
        <v>334</v>
      </c>
      <c r="M550" s="9" t="s">
        <v>18709</v>
      </c>
      <c r="N550" s="215">
        <v>46031.805610555602</v>
      </c>
      <c r="O550" s="8">
        <v>46031</v>
      </c>
    </row>
    <row r="551" spans="1:15" x14ac:dyDescent="0.25">
      <c r="A551" s="8">
        <v>46015</v>
      </c>
      <c r="B551" s="9" t="s">
        <v>9610</v>
      </c>
      <c r="D551" s="3">
        <v>-5.33</v>
      </c>
      <c r="E551" s="9" t="s">
        <v>266</v>
      </c>
      <c r="F551" s="9" t="s">
        <v>267</v>
      </c>
      <c r="G551" s="9" t="s">
        <v>268</v>
      </c>
      <c r="H551" s="8">
        <v>45992</v>
      </c>
      <c r="I551" s="8">
        <v>46013</v>
      </c>
      <c r="J551" s="219" t="s">
        <v>23128</v>
      </c>
      <c r="K551" s="205" t="s">
        <v>270</v>
      </c>
      <c r="M551" s="9" t="s">
        <v>9612</v>
      </c>
      <c r="N551" s="215">
        <v>46031.805610555602</v>
      </c>
      <c r="O551" s="8"/>
    </row>
    <row r="552" spans="1:15" x14ac:dyDescent="0.25">
      <c r="A552" s="8">
        <v>46015</v>
      </c>
      <c r="B552" s="9" t="s">
        <v>9183</v>
      </c>
      <c r="C552" s="9" t="s">
        <v>209</v>
      </c>
      <c r="D552" s="3">
        <v>-196.35</v>
      </c>
      <c r="E552" s="9" t="s">
        <v>266</v>
      </c>
      <c r="F552" s="9" t="s">
        <v>267</v>
      </c>
      <c r="G552" s="9" t="s">
        <v>268</v>
      </c>
      <c r="H552" s="8">
        <v>45992</v>
      </c>
      <c r="I552" s="8">
        <v>46013</v>
      </c>
      <c r="J552" s="219" t="s">
        <v>23129</v>
      </c>
      <c r="K552" s="205" t="s">
        <v>270</v>
      </c>
      <c r="M552" s="9" t="s">
        <v>9185</v>
      </c>
      <c r="N552" s="215">
        <v>46031.805610555602</v>
      </c>
      <c r="O552" s="8">
        <v>46031</v>
      </c>
    </row>
    <row r="553" spans="1:15" x14ac:dyDescent="0.25">
      <c r="A553" s="8">
        <v>46015</v>
      </c>
      <c r="B553" s="9" t="s">
        <v>7758</v>
      </c>
      <c r="C553" s="9" t="s">
        <v>20451</v>
      </c>
      <c r="D553" s="3">
        <v>-240.24</v>
      </c>
      <c r="E553" s="9" t="s">
        <v>11373</v>
      </c>
      <c r="F553" s="9" t="s">
        <v>11374</v>
      </c>
      <c r="G553" s="9" t="s">
        <v>183</v>
      </c>
      <c r="H553" s="8">
        <v>45992</v>
      </c>
      <c r="I553" s="8">
        <v>46013</v>
      </c>
      <c r="J553" s="219" t="s">
        <v>23130</v>
      </c>
      <c r="K553" s="205" t="s">
        <v>11376</v>
      </c>
      <c r="M553" s="9" t="s">
        <v>7760</v>
      </c>
      <c r="N553" s="215">
        <v>46031.805610555602</v>
      </c>
      <c r="O553" s="8">
        <v>46031</v>
      </c>
    </row>
    <row r="554" spans="1:15" x14ac:dyDescent="0.25">
      <c r="A554" s="8">
        <v>46015</v>
      </c>
      <c r="B554" s="9" t="s">
        <v>7758</v>
      </c>
      <c r="C554" s="9" t="s">
        <v>20451</v>
      </c>
      <c r="D554" s="3">
        <v>-6.03</v>
      </c>
      <c r="E554" s="9" t="s">
        <v>11373</v>
      </c>
      <c r="F554" s="9" t="s">
        <v>11374</v>
      </c>
      <c r="G554" s="9" t="s">
        <v>183</v>
      </c>
      <c r="H554" s="8">
        <v>45992</v>
      </c>
      <c r="I554" s="8">
        <v>46013</v>
      </c>
      <c r="J554" s="219" t="s">
        <v>23131</v>
      </c>
      <c r="K554" s="205" t="s">
        <v>11376</v>
      </c>
      <c r="M554" s="9" t="s">
        <v>7760</v>
      </c>
      <c r="N554" s="215">
        <v>46031.805610555602</v>
      </c>
      <c r="O554" s="8">
        <v>46031</v>
      </c>
    </row>
    <row r="555" spans="1:15" x14ac:dyDescent="0.25">
      <c r="A555" s="8">
        <v>46015</v>
      </c>
      <c r="B555" s="9" t="s">
        <v>18578</v>
      </c>
      <c r="C555" s="9" t="s">
        <v>180</v>
      </c>
      <c r="D555" s="3">
        <v>246.27</v>
      </c>
      <c r="E555" s="9" t="s">
        <v>11373</v>
      </c>
      <c r="F555" s="9" t="s">
        <v>11374</v>
      </c>
      <c r="G555" s="9" t="s">
        <v>183</v>
      </c>
      <c r="H555" s="8">
        <v>45992</v>
      </c>
      <c r="I555" s="8">
        <v>46013</v>
      </c>
      <c r="J555" s="219" t="s">
        <v>23132</v>
      </c>
      <c r="K555" s="205" t="s">
        <v>11376</v>
      </c>
      <c r="M555" s="9" t="s">
        <v>18580</v>
      </c>
      <c r="N555" s="215">
        <v>46031.805610555602</v>
      </c>
      <c r="O555" s="8">
        <v>46031</v>
      </c>
    </row>
    <row r="556" spans="1:15" x14ac:dyDescent="0.25">
      <c r="A556" s="8">
        <v>46014</v>
      </c>
      <c r="B556" s="9" t="s">
        <v>16136</v>
      </c>
      <c r="C556" s="9" t="s">
        <v>365</v>
      </c>
      <c r="D556" s="3">
        <v>-107.32</v>
      </c>
      <c r="E556" s="9" t="s">
        <v>331</v>
      </c>
      <c r="F556" s="9" t="s">
        <v>332</v>
      </c>
      <c r="G556" s="9" t="s">
        <v>183</v>
      </c>
      <c r="H556" s="8">
        <v>45992</v>
      </c>
      <c r="I556" s="8">
        <v>46013</v>
      </c>
      <c r="J556" s="219" t="s">
        <v>23133</v>
      </c>
      <c r="K556" s="205" t="s">
        <v>334</v>
      </c>
      <c r="M556" s="9" t="s">
        <v>16138</v>
      </c>
      <c r="N556" s="215">
        <v>46031.805610555602</v>
      </c>
      <c r="O556" s="8">
        <v>46031</v>
      </c>
    </row>
    <row r="557" spans="1:15" x14ac:dyDescent="0.25">
      <c r="A557" s="8">
        <v>46014</v>
      </c>
      <c r="B557" s="9" t="s">
        <v>18707</v>
      </c>
      <c r="C557" s="9" t="s">
        <v>180</v>
      </c>
      <c r="D557" s="3">
        <v>107.32</v>
      </c>
      <c r="E557" s="9" t="s">
        <v>331</v>
      </c>
      <c r="F557" s="9" t="s">
        <v>332</v>
      </c>
      <c r="G557" s="9" t="s">
        <v>183</v>
      </c>
      <c r="H557" s="8">
        <v>45992</v>
      </c>
      <c r="I557" s="8">
        <v>46013</v>
      </c>
      <c r="J557" s="219" t="s">
        <v>23134</v>
      </c>
      <c r="K557" s="205" t="s">
        <v>334</v>
      </c>
      <c r="M557" s="9" t="s">
        <v>18709</v>
      </c>
      <c r="N557" s="215">
        <v>46031.805610555602</v>
      </c>
      <c r="O557" s="8">
        <v>46031</v>
      </c>
    </row>
    <row r="558" spans="1:15" x14ac:dyDescent="0.25">
      <c r="A558" s="8">
        <v>46014</v>
      </c>
      <c r="B558" s="9" t="s">
        <v>16142</v>
      </c>
      <c r="C558" s="9" t="s">
        <v>224</v>
      </c>
      <c r="D558" s="3">
        <v>-9.4600000000000009</v>
      </c>
      <c r="E558" s="9" t="s">
        <v>266</v>
      </c>
      <c r="F558" s="9" t="s">
        <v>267</v>
      </c>
      <c r="G558" s="9" t="s">
        <v>268</v>
      </c>
      <c r="H558" s="8">
        <v>45992</v>
      </c>
      <c r="I558" s="8">
        <v>46013</v>
      </c>
      <c r="J558" s="219" t="s">
        <v>23135</v>
      </c>
      <c r="K558" s="205" t="s">
        <v>270</v>
      </c>
      <c r="M558" s="9" t="s">
        <v>16144</v>
      </c>
      <c r="N558" s="215">
        <v>46031.805610555602</v>
      </c>
      <c r="O558" s="8">
        <v>46031</v>
      </c>
    </row>
    <row r="559" spans="1:15" x14ac:dyDescent="0.25">
      <c r="A559" s="8">
        <v>46013</v>
      </c>
      <c r="B559" s="9" t="s">
        <v>731</v>
      </c>
      <c r="D559" s="3">
        <v>4559.0600000000004</v>
      </c>
      <c r="E559" s="9" t="s">
        <v>266</v>
      </c>
      <c r="F559" s="9" t="s">
        <v>267</v>
      </c>
      <c r="G559" s="9" t="s">
        <v>268</v>
      </c>
      <c r="H559" s="8">
        <v>45992</v>
      </c>
      <c r="I559" s="8">
        <v>46013</v>
      </c>
      <c r="J559" s="219" t="s">
        <v>23136</v>
      </c>
      <c r="K559" s="205" t="s">
        <v>270</v>
      </c>
      <c r="M559" s="9" t="s">
        <v>734</v>
      </c>
      <c r="N559" s="215">
        <v>46031.805610555602</v>
      </c>
      <c r="O559" s="8"/>
    </row>
    <row r="560" spans="1:15" x14ac:dyDescent="0.25">
      <c r="A560" s="8">
        <v>46013</v>
      </c>
      <c r="B560" s="9" t="s">
        <v>23137</v>
      </c>
      <c r="D560" s="3">
        <v>-6.72</v>
      </c>
      <c r="E560" s="9" t="s">
        <v>266</v>
      </c>
      <c r="F560" s="9" t="s">
        <v>267</v>
      </c>
      <c r="G560" s="9" t="s">
        <v>268</v>
      </c>
      <c r="H560" s="8">
        <v>45992</v>
      </c>
      <c r="I560" s="8">
        <v>46013</v>
      </c>
      <c r="J560" s="219" t="s">
        <v>23138</v>
      </c>
      <c r="K560" s="205" t="s">
        <v>270</v>
      </c>
      <c r="M560" s="9" t="s">
        <v>23139</v>
      </c>
      <c r="N560" s="215">
        <v>46031.805610555602</v>
      </c>
      <c r="O560" s="8"/>
    </row>
    <row r="561" spans="1:15" x14ac:dyDescent="0.25">
      <c r="A561" s="8">
        <v>46013</v>
      </c>
      <c r="B561" s="9" t="s">
        <v>23140</v>
      </c>
      <c r="D561" s="3">
        <v>-40</v>
      </c>
      <c r="E561" s="9" t="s">
        <v>266</v>
      </c>
      <c r="F561" s="9" t="s">
        <v>267</v>
      </c>
      <c r="G561" s="9" t="s">
        <v>268</v>
      </c>
      <c r="H561" s="8">
        <v>45992</v>
      </c>
      <c r="I561" s="8">
        <v>46013</v>
      </c>
      <c r="J561" s="219" t="s">
        <v>23141</v>
      </c>
      <c r="K561" s="205" t="s">
        <v>270</v>
      </c>
      <c r="M561" s="9" t="s">
        <v>23142</v>
      </c>
      <c r="N561" s="215">
        <v>46031.805610555602</v>
      </c>
      <c r="O561" s="8"/>
    </row>
    <row r="562" spans="1:15" x14ac:dyDescent="0.25">
      <c r="A562" s="8">
        <v>46013</v>
      </c>
      <c r="B562" s="9" t="s">
        <v>2157</v>
      </c>
      <c r="C562" s="9" t="s">
        <v>124</v>
      </c>
      <c r="D562" s="3">
        <v>-13.23</v>
      </c>
      <c r="E562" s="9" t="s">
        <v>266</v>
      </c>
      <c r="F562" s="9" t="s">
        <v>267</v>
      </c>
      <c r="G562" s="9" t="s">
        <v>268</v>
      </c>
      <c r="H562" s="8">
        <v>45992</v>
      </c>
      <c r="I562" s="8">
        <v>46013</v>
      </c>
      <c r="J562" s="219" t="s">
        <v>23143</v>
      </c>
      <c r="K562" s="205" t="s">
        <v>270</v>
      </c>
      <c r="M562" s="9" t="s">
        <v>2159</v>
      </c>
      <c r="N562" s="215">
        <v>46031.805610555602</v>
      </c>
      <c r="O562" s="8">
        <v>46031</v>
      </c>
    </row>
    <row r="563" spans="1:15" x14ac:dyDescent="0.25">
      <c r="A563" s="8">
        <v>46013</v>
      </c>
      <c r="B563" s="9" t="s">
        <v>23137</v>
      </c>
      <c r="D563" s="3">
        <v>-53</v>
      </c>
      <c r="E563" s="9" t="s">
        <v>266</v>
      </c>
      <c r="F563" s="9" t="s">
        <v>267</v>
      </c>
      <c r="G563" s="9" t="s">
        <v>268</v>
      </c>
      <c r="H563" s="8">
        <v>45992</v>
      </c>
      <c r="I563" s="8">
        <v>46013</v>
      </c>
      <c r="J563" s="219" t="s">
        <v>23144</v>
      </c>
      <c r="K563" s="205" t="s">
        <v>270</v>
      </c>
      <c r="M563" s="9" t="s">
        <v>23139</v>
      </c>
      <c r="N563" s="215">
        <v>46031.805610555602</v>
      </c>
      <c r="O563" s="8"/>
    </row>
    <row r="564" spans="1:15" x14ac:dyDescent="0.25">
      <c r="A564" s="8">
        <v>46013</v>
      </c>
      <c r="B564" s="9" t="s">
        <v>23145</v>
      </c>
      <c r="D564" s="3">
        <v>-26.78</v>
      </c>
      <c r="E564" s="9" t="s">
        <v>266</v>
      </c>
      <c r="F564" s="9" t="s">
        <v>267</v>
      </c>
      <c r="G564" s="9" t="s">
        <v>268</v>
      </c>
      <c r="H564" s="8">
        <v>45992</v>
      </c>
      <c r="I564" s="8">
        <v>46013</v>
      </c>
      <c r="J564" s="219" t="s">
        <v>23146</v>
      </c>
      <c r="K564" s="205" t="s">
        <v>270</v>
      </c>
      <c r="M564" s="9" t="s">
        <v>23147</v>
      </c>
      <c r="N564" s="215">
        <v>46031.805610555602</v>
      </c>
      <c r="O564" s="8"/>
    </row>
    <row r="565" spans="1:15" x14ac:dyDescent="0.25">
      <c r="A565" s="8">
        <v>46013</v>
      </c>
      <c r="B565" s="9" t="s">
        <v>23148</v>
      </c>
      <c r="D565" s="3">
        <v>-78.89</v>
      </c>
      <c r="E565" s="9" t="s">
        <v>266</v>
      </c>
      <c r="F565" s="9" t="s">
        <v>267</v>
      </c>
      <c r="G565" s="9" t="s">
        <v>268</v>
      </c>
      <c r="H565" s="8">
        <v>45992</v>
      </c>
      <c r="I565" s="8">
        <v>46013</v>
      </c>
      <c r="J565" s="219" t="s">
        <v>23149</v>
      </c>
      <c r="K565" s="205" t="s">
        <v>270</v>
      </c>
      <c r="M565" s="9" t="s">
        <v>23150</v>
      </c>
      <c r="N565" s="215">
        <v>46031.805610555602</v>
      </c>
      <c r="O565" s="8"/>
    </row>
    <row r="566" spans="1:15" x14ac:dyDescent="0.25">
      <c r="A566" s="8">
        <v>46012</v>
      </c>
      <c r="B566" s="9" t="s">
        <v>8184</v>
      </c>
      <c r="C566" s="9" t="s">
        <v>18536</v>
      </c>
      <c r="D566" s="3">
        <v>-17.559999999999999</v>
      </c>
      <c r="E566" s="9" t="s">
        <v>266</v>
      </c>
      <c r="F566" s="9" t="s">
        <v>267</v>
      </c>
      <c r="G566" s="9" t="s">
        <v>268</v>
      </c>
      <c r="H566" s="8">
        <v>45992</v>
      </c>
      <c r="I566" s="8">
        <v>46006</v>
      </c>
      <c r="J566" s="219" t="s">
        <v>23151</v>
      </c>
      <c r="K566" s="205" t="s">
        <v>270</v>
      </c>
      <c r="M566" s="9" t="s">
        <v>8186</v>
      </c>
      <c r="N566" s="215">
        <v>46031.805610555602</v>
      </c>
      <c r="O566" s="8">
        <v>46031</v>
      </c>
    </row>
    <row r="567" spans="1:15" x14ac:dyDescent="0.25">
      <c r="A567" s="8">
        <v>46012</v>
      </c>
      <c r="B567" s="9" t="s">
        <v>2711</v>
      </c>
      <c r="C567" s="9" t="s">
        <v>124</v>
      </c>
      <c r="D567" s="3">
        <v>-26.65</v>
      </c>
      <c r="E567" s="9" t="s">
        <v>266</v>
      </c>
      <c r="F567" s="9" t="s">
        <v>267</v>
      </c>
      <c r="G567" s="9" t="s">
        <v>268</v>
      </c>
      <c r="H567" s="8">
        <v>45992</v>
      </c>
      <c r="I567" s="8">
        <v>46006</v>
      </c>
      <c r="J567" s="219" t="s">
        <v>23152</v>
      </c>
      <c r="K567" s="205" t="s">
        <v>270</v>
      </c>
      <c r="M567" s="9" t="s">
        <v>2713</v>
      </c>
      <c r="N567" s="215">
        <v>46031.805610555602</v>
      </c>
      <c r="O567" s="8">
        <v>46031</v>
      </c>
    </row>
    <row r="568" spans="1:15" x14ac:dyDescent="0.25">
      <c r="A568" s="8">
        <v>46012</v>
      </c>
      <c r="B568" s="9" t="s">
        <v>7733</v>
      </c>
      <c r="C568" s="9" t="s">
        <v>146</v>
      </c>
      <c r="D568" s="3">
        <v>-142.16</v>
      </c>
      <c r="E568" s="9" t="s">
        <v>266</v>
      </c>
      <c r="F568" s="9" t="s">
        <v>267</v>
      </c>
      <c r="G568" s="9" t="s">
        <v>268</v>
      </c>
      <c r="H568" s="8">
        <v>45992</v>
      </c>
      <c r="I568" s="8">
        <v>46006</v>
      </c>
      <c r="J568" s="219" t="s">
        <v>23153</v>
      </c>
      <c r="K568" s="205" t="s">
        <v>270</v>
      </c>
      <c r="M568" s="9" t="s">
        <v>7735</v>
      </c>
      <c r="N568" s="215">
        <v>46031.805610555602</v>
      </c>
      <c r="O568" s="8">
        <v>46031</v>
      </c>
    </row>
    <row r="569" spans="1:15" x14ac:dyDescent="0.25">
      <c r="A569" s="8">
        <v>46012</v>
      </c>
      <c r="B569" s="9" t="s">
        <v>16142</v>
      </c>
      <c r="C569" s="9" t="s">
        <v>224</v>
      </c>
      <c r="D569" s="3">
        <v>-9.4600000000000009</v>
      </c>
      <c r="E569" s="9" t="s">
        <v>266</v>
      </c>
      <c r="F569" s="9" t="s">
        <v>267</v>
      </c>
      <c r="G569" s="9" t="s">
        <v>268</v>
      </c>
      <c r="H569" s="8">
        <v>45992</v>
      </c>
      <c r="I569" s="8">
        <v>46006</v>
      </c>
      <c r="J569" s="219" t="s">
        <v>23154</v>
      </c>
      <c r="K569" s="205" t="s">
        <v>270</v>
      </c>
      <c r="M569" s="9" t="s">
        <v>16144</v>
      </c>
      <c r="N569" s="215">
        <v>46031.805610555602</v>
      </c>
      <c r="O569" s="8">
        <v>46031</v>
      </c>
    </row>
    <row r="570" spans="1:15" x14ac:dyDescent="0.25">
      <c r="A570" s="8">
        <v>46012</v>
      </c>
      <c r="B570" s="9" t="s">
        <v>16142</v>
      </c>
      <c r="C570" s="9" t="s">
        <v>224</v>
      </c>
      <c r="D570" s="3">
        <v>-8.07</v>
      </c>
      <c r="E570" s="9" t="s">
        <v>266</v>
      </c>
      <c r="F570" s="9" t="s">
        <v>267</v>
      </c>
      <c r="G570" s="9" t="s">
        <v>268</v>
      </c>
      <c r="H570" s="8">
        <v>45992</v>
      </c>
      <c r="I570" s="8">
        <v>46006</v>
      </c>
      <c r="J570" s="219" t="s">
        <v>23155</v>
      </c>
      <c r="K570" s="205" t="s">
        <v>270</v>
      </c>
      <c r="M570" s="9" t="s">
        <v>16144</v>
      </c>
      <c r="N570" s="215">
        <v>46031.805610555602</v>
      </c>
      <c r="O570" s="8">
        <v>46031</v>
      </c>
    </row>
    <row r="571" spans="1:15" x14ac:dyDescent="0.25">
      <c r="A571" s="8">
        <v>46011</v>
      </c>
      <c r="B571" s="9" t="s">
        <v>7793</v>
      </c>
      <c r="C571" s="9" t="s">
        <v>209</v>
      </c>
      <c r="D571" s="3">
        <v>-162.78</v>
      </c>
      <c r="E571" s="9" t="s">
        <v>266</v>
      </c>
      <c r="F571" s="9" t="s">
        <v>267</v>
      </c>
      <c r="G571" s="9" t="s">
        <v>268</v>
      </c>
      <c r="H571" s="8">
        <v>45992</v>
      </c>
      <c r="I571" s="8">
        <v>46006</v>
      </c>
      <c r="J571" s="219" t="s">
        <v>23156</v>
      </c>
      <c r="K571" s="205" t="s">
        <v>270</v>
      </c>
      <c r="M571" s="9" t="s">
        <v>7795</v>
      </c>
      <c r="N571" s="215">
        <v>46031.805610555602</v>
      </c>
      <c r="O571" s="8">
        <v>46031</v>
      </c>
    </row>
    <row r="572" spans="1:15" x14ac:dyDescent="0.25">
      <c r="A572" s="8">
        <v>46011</v>
      </c>
      <c r="B572" s="9" t="s">
        <v>19430</v>
      </c>
      <c r="D572" s="3">
        <v>-60.3</v>
      </c>
      <c r="E572" s="9" t="s">
        <v>266</v>
      </c>
      <c r="F572" s="9" t="s">
        <v>267</v>
      </c>
      <c r="G572" s="9" t="s">
        <v>268</v>
      </c>
      <c r="H572" s="8">
        <v>45992</v>
      </c>
      <c r="I572" s="8">
        <v>46006</v>
      </c>
      <c r="J572" s="219" t="s">
        <v>23157</v>
      </c>
      <c r="K572" s="205" t="s">
        <v>270</v>
      </c>
      <c r="M572" s="9" t="s">
        <v>19432</v>
      </c>
      <c r="N572" s="215">
        <v>46031.805610555602</v>
      </c>
      <c r="O572" s="8"/>
    </row>
    <row r="573" spans="1:15" x14ac:dyDescent="0.25">
      <c r="A573" s="8">
        <v>46011</v>
      </c>
      <c r="B573" s="9" t="s">
        <v>9024</v>
      </c>
      <c r="C573" s="9" t="s">
        <v>142</v>
      </c>
      <c r="D573" s="3">
        <v>-45.39</v>
      </c>
      <c r="E573" s="9" t="s">
        <v>266</v>
      </c>
      <c r="F573" s="9" t="s">
        <v>267</v>
      </c>
      <c r="G573" s="9" t="s">
        <v>268</v>
      </c>
      <c r="H573" s="8">
        <v>45992</v>
      </c>
      <c r="I573" s="8">
        <v>46006</v>
      </c>
      <c r="J573" s="219" t="s">
        <v>23158</v>
      </c>
      <c r="K573" s="205" t="s">
        <v>270</v>
      </c>
      <c r="M573" s="9" t="s">
        <v>9026</v>
      </c>
      <c r="N573" s="215">
        <v>46031.805610555602</v>
      </c>
      <c r="O573" s="8">
        <v>46031</v>
      </c>
    </row>
    <row r="574" spans="1:15" x14ac:dyDescent="0.25">
      <c r="A574" s="8">
        <v>46011</v>
      </c>
      <c r="B574" s="9" t="s">
        <v>304</v>
      </c>
      <c r="C574" s="9" t="s">
        <v>124</v>
      </c>
      <c r="D574" s="3">
        <v>-2.99</v>
      </c>
      <c r="E574" s="9" t="s">
        <v>266</v>
      </c>
      <c r="F574" s="9" t="s">
        <v>267</v>
      </c>
      <c r="G574" s="9" t="s">
        <v>268</v>
      </c>
      <c r="H574" s="8">
        <v>45992</v>
      </c>
      <c r="I574" s="8">
        <v>46006</v>
      </c>
      <c r="J574" s="219" t="s">
        <v>23159</v>
      </c>
      <c r="K574" s="205" t="s">
        <v>270</v>
      </c>
      <c r="M574" s="9" t="s">
        <v>306</v>
      </c>
      <c r="N574" s="215">
        <v>46031.805610555602</v>
      </c>
      <c r="O574" s="8">
        <v>46031</v>
      </c>
    </row>
    <row r="575" spans="1:15" x14ac:dyDescent="0.25">
      <c r="A575" s="8">
        <v>46011</v>
      </c>
      <c r="B575" s="9" t="s">
        <v>9600</v>
      </c>
      <c r="C575" s="9" t="s">
        <v>217</v>
      </c>
      <c r="D575" s="3">
        <v>-25.6</v>
      </c>
      <c r="E575" s="9" t="s">
        <v>266</v>
      </c>
      <c r="F575" s="9" t="s">
        <v>267</v>
      </c>
      <c r="G575" s="9" t="s">
        <v>268</v>
      </c>
      <c r="H575" s="8">
        <v>45992</v>
      </c>
      <c r="I575" s="8">
        <v>46006</v>
      </c>
      <c r="J575" s="219" t="s">
        <v>23160</v>
      </c>
      <c r="K575" s="205" t="s">
        <v>270</v>
      </c>
      <c r="M575" s="9" t="s">
        <v>9602</v>
      </c>
      <c r="N575" s="215">
        <v>46031.805610555602</v>
      </c>
      <c r="O575" s="8">
        <v>46031</v>
      </c>
    </row>
    <row r="576" spans="1:15" x14ac:dyDescent="0.25">
      <c r="A576" s="8">
        <v>46011</v>
      </c>
      <c r="B576" s="9" t="s">
        <v>7793</v>
      </c>
      <c r="C576" s="9" t="s">
        <v>209</v>
      </c>
      <c r="D576" s="3">
        <v>-10.3</v>
      </c>
      <c r="E576" s="9" t="s">
        <v>266</v>
      </c>
      <c r="F576" s="9" t="s">
        <v>267</v>
      </c>
      <c r="G576" s="9" t="s">
        <v>268</v>
      </c>
      <c r="H576" s="8">
        <v>45992</v>
      </c>
      <c r="I576" s="8">
        <v>46006</v>
      </c>
      <c r="J576" s="219" t="s">
        <v>23161</v>
      </c>
      <c r="K576" s="205" t="s">
        <v>270</v>
      </c>
      <c r="M576" s="9" t="s">
        <v>7795</v>
      </c>
      <c r="N576" s="215">
        <v>46031.805610555602</v>
      </c>
      <c r="O576" s="8">
        <v>46031</v>
      </c>
    </row>
    <row r="577" spans="1:15" x14ac:dyDescent="0.25">
      <c r="A577" s="8">
        <v>46010</v>
      </c>
      <c r="B577" s="9" t="s">
        <v>19210</v>
      </c>
      <c r="C577" s="9" t="s">
        <v>421</v>
      </c>
      <c r="D577" s="3">
        <v>5856.85</v>
      </c>
      <c r="E577" s="9" t="s">
        <v>422</v>
      </c>
      <c r="F577" s="9" t="s">
        <v>423</v>
      </c>
      <c r="G577" s="9" t="s">
        <v>183</v>
      </c>
      <c r="H577" s="8">
        <v>45992</v>
      </c>
      <c r="I577" s="8">
        <v>46006</v>
      </c>
      <c r="J577" s="219" t="s">
        <v>23162</v>
      </c>
      <c r="K577" s="205" t="s">
        <v>425</v>
      </c>
      <c r="M577" s="9" t="s">
        <v>19212</v>
      </c>
      <c r="N577" s="215">
        <v>46031.805610555602</v>
      </c>
      <c r="O577" s="8">
        <v>46031</v>
      </c>
    </row>
    <row r="578" spans="1:15" x14ac:dyDescent="0.25">
      <c r="A578" s="8">
        <v>46010</v>
      </c>
      <c r="B578" s="9" t="s">
        <v>18586</v>
      </c>
      <c r="C578" s="9" t="s">
        <v>180</v>
      </c>
      <c r="D578" s="3">
        <v>-5856.85</v>
      </c>
      <c r="E578" s="9" t="s">
        <v>422</v>
      </c>
      <c r="F578" s="9" t="s">
        <v>423</v>
      </c>
      <c r="G578" s="9" t="s">
        <v>183</v>
      </c>
      <c r="H578" s="8">
        <v>45992</v>
      </c>
      <c r="I578" s="8">
        <v>46006</v>
      </c>
      <c r="J578" s="219" t="s">
        <v>23163</v>
      </c>
      <c r="K578" s="205" t="s">
        <v>425</v>
      </c>
      <c r="M578" s="9" t="s">
        <v>18588</v>
      </c>
      <c r="N578" s="215">
        <v>46031.805610555602</v>
      </c>
      <c r="O578" s="8">
        <v>46031</v>
      </c>
    </row>
    <row r="579" spans="1:15" x14ac:dyDescent="0.25">
      <c r="A579" s="8">
        <v>46010</v>
      </c>
      <c r="B579" s="9" t="s">
        <v>626</v>
      </c>
      <c r="C579" s="9" t="s">
        <v>180</v>
      </c>
      <c r="D579" s="3">
        <v>4000</v>
      </c>
      <c r="E579" s="9" t="s">
        <v>331</v>
      </c>
      <c r="F579" s="9" t="s">
        <v>332</v>
      </c>
      <c r="G579" s="9" t="s">
        <v>183</v>
      </c>
      <c r="H579" s="8">
        <v>45992</v>
      </c>
      <c r="I579" s="8">
        <v>46006</v>
      </c>
      <c r="J579" s="219" t="s">
        <v>23164</v>
      </c>
      <c r="K579" s="205" t="s">
        <v>334</v>
      </c>
      <c r="M579" s="9" t="s">
        <v>628</v>
      </c>
      <c r="N579" s="215">
        <v>46031.805610555602</v>
      </c>
      <c r="O579" s="8">
        <v>46031</v>
      </c>
    </row>
    <row r="580" spans="1:15" x14ac:dyDescent="0.25">
      <c r="A580" s="8">
        <v>46010</v>
      </c>
      <c r="B580" s="9" t="s">
        <v>18590</v>
      </c>
      <c r="C580" s="9" t="s">
        <v>180</v>
      </c>
      <c r="D580" s="3">
        <v>-4000</v>
      </c>
      <c r="E580" s="9" t="s">
        <v>331</v>
      </c>
      <c r="F580" s="9" t="s">
        <v>332</v>
      </c>
      <c r="G580" s="9" t="s">
        <v>183</v>
      </c>
      <c r="H580" s="8">
        <v>45992</v>
      </c>
      <c r="I580" s="8">
        <v>46006</v>
      </c>
      <c r="J580" s="219" t="s">
        <v>23165</v>
      </c>
      <c r="K580" s="205" t="s">
        <v>334</v>
      </c>
      <c r="M580" s="9" t="s">
        <v>18592</v>
      </c>
      <c r="N580" s="215">
        <v>46031.805610555602</v>
      </c>
      <c r="O580" s="8">
        <v>46031</v>
      </c>
    </row>
    <row r="581" spans="1:15" x14ac:dyDescent="0.25">
      <c r="A581" s="8">
        <v>46010</v>
      </c>
      <c r="B581" s="9" t="s">
        <v>20970</v>
      </c>
      <c r="C581" s="9" t="s">
        <v>209</v>
      </c>
      <c r="D581" s="3">
        <v>-255.07</v>
      </c>
      <c r="E581" s="9" t="s">
        <v>266</v>
      </c>
      <c r="F581" s="9" t="s">
        <v>267</v>
      </c>
      <c r="G581" s="9" t="s">
        <v>268</v>
      </c>
      <c r="H581" s="8">
        <v>45992</v>
      </c>
      <c r="I581" s="8">
        <v>46006</v>
      </c>
      <c r="J581" s="219" t="s">
        <v>23166</v>
      </c>
      <c r="K581" s="205" t="s">
        <v>270</v>
      </c>
      <c r="M581" s="9" t="s">
        <v>20972</v>
      </c>
      <c r="N581" s="215">
        <v>46031.805610555602</v>
      </c>
      <c r="O581" s="8">
        <v>46031</v>
      </c>
    </row>
    <row r="582" spans="1:15" x14ac:dyDescent="0.25">
      <c r="A582" s="8">
        <v>46010</v>
      </c>
      <c r="B582" s="9" t="s">
        <v>16142</v>
      </c>
      <c r="C582" s="9" t="s">
        <v>224</v>
      </c>
      <c r="D582" s="3">
        <v>-7.34</v>
      </c>
      <c r="E582" s="9" t="s">
        <v>266</v>
      </c>
      <c r="F582" s="9" t="s">
        <v>267</v>
      </c>
      <c r="G582" s="9" t="s">
        <v>268</v>
      </c>
      <c r="H582" s="8">
        <v>45992</v>
      </c>
      <c r="I582" s="8">
        <v>46006</v>
      </c>
      <c r="J582" s="219" t="s">
        <v>23167</v>
      </c>
      <c r="K582" s="205" t="s">
        <v>270</v>
      </c>
      <c r="M582" s="9" t="s">
        <v>16144</v>
      </c>
      <c r="N582" s="215">
        <v>46031.805610555602</v>
      </c>
      <c r="O582" s="8">
        <v>46031</v>
      </c>
    </row>
    <row r="583" spans="1:15" x14ac:dyDescent="0.25">
      <c r="A583" s="8">
        <v>46010</v>
      </c>
      <c r="B583" s="9" t="s">
        <v>4495</v>
      </c>
      <c r="D583" s="3">
        <v>-278.10000000000002</v>
      </c>
      <c r="E583" s="9" t="s">
        <v>266</v>
      </c>
      <c r="F583" s="9" t="s">
        <v>267</v>
      </c>
      <c r="G583" s="9" t="s">
        <v>268</v>
      </c>
      <c r="H583" s="8">
        <v>45992</v>
      </c>
      <c r="I583" s="8">
        <v>46006</v>
      </c>
      <c r="J583" s="219" t="s">
        <v>23168</v>
      </c>
      <c r="K583" s="205" t="s">
        <v>270</v>
      </c>
      <c r="M583" s="9" t="s">
        <v>4497</v>
      </c>
      <c r="N583" s="215">
        <v>46031.805610555602</v>
      </c>
      <c r="O583" s="8"/>
    </row>
    <row r="584" spans="1:15" x14ac:dyDescent="0.25">
      <c r="A584" s="8">
        <v>46010</v>
      </c>
      <c r="B584" s="9" t="s">
        <v>7733</v>
      </c>
      <c r="C584" s="9" t="s">
        <v>146</v>
      </c>
      <c r="D584" s="3">
        <v>-38.880000000000003</v>
      </c>
      <c r="E584" s="9" t="s">
        <v>266</v>
      </c>
      <c r="F584" s="9" t="s">
        <v>267</v>
      </c>
      <c r="G584" s="9" t="s">
        <v>268</v>
      </c>
      <c r="H584" s="8">
        <v>45992</v>
      </c>
      <c r="I584" s="8">
        <v>46006</v>
      </c>
      <c r="J584" s="219" t="s">
        <v>23169</v>
      </c>
      <c r="K584" s="205" t="s">
        <v>270</v>
      </c>
      <c r="M584" s="9" t="s">
        <v>7735</v>
      </c>
      <c r="N584" s="215">
        <v>46031.805610555602</v>
      </c>
      <c r="O584" s="8">
        <v>46031</v>
      </c>
    </row>
    <row r="585" spans="1:15" x14ac:dyDescent="0.25">
      <c r="A585" s="8">
        <v>46010</v>
      </c>
      <c r="B585" s="9" t="s">
        <v>626</v>
      </c>
      <c r="C585" s="9" t="s">
        <v>180</v>
      </c>
      <c r="D585" s="3">
        <v>8500</v>
      </c>
      <c r="E585" s="9" t="s">
        <v>11373</v>
      </c>
      <c r="F585" s="9" t="s">
        <v>11374</v>
      </c>
      <c r="G585" s="9" t="s">
        <v>183</v>
      </c>
      <c r="H585" s="8">
        <v>45992</v>
      </c>
      <c r="I585" s="8">
        <v>46006</v>
      </c>
      <c r="J585" s="219" t="s">
        <v>23170</v>
      </c>
      <c r="K585" s="205" t="s">
        <v>11376</v>
      </c>
      <c r="M585" s="9" t="s">
        <v>628</v>
      </c>
      <c r="N585" s="215">
        <v>46031.805610555602</v>
      </c>
      <c r="O585" s="8">
        <v>46031</v>
      </c>
    </row>
    <row r="586" spans="1:15" x14ac:dyDescent="0.25">
      <c r="A586" s="8">
        <v>46010</v>
      </c>
      <c r="B586" s="9" t="s">
        <v>14036</v>
      </c>
      <c r="D586" s="3">
        <v>-239.91</v>
      </c>
      <c r="E586" s="9" t="s">
        <v>11373</v>
      </c>
      <c r="F586" s="9" t="s">
        <v>11374</v>
      </c>
      <c r="G586" s="9" t="s">
        <v>183</v>
      </c>
      <c r="H586" s="8">
        <v>45992</v>
      </c>
      <c r="I586" s="8">
        <v>46006</v>
      </c>
      <c r="J586" s="219" t="s">
        <v>23171</v>
      </c>
      <c r="K586" s="205" t="s">
        <v>11376</v>
      </c>
      <c r="M586" s="9" t="s">
        <v>14038</v>
      </c>
      <c r="N586" s="215">
        <v>46031.805610555602</v>
      </c>
      <c r="O586" s="8"/>
    </row>
    <row r="587" spans="1:15" x14ac:dyDescent="0.25">
      <c r="A587" s="8">
        <v>46010</v>
      </c>
      <c r="B587" s="9" t="s">
        <v>14036</v>
      </c>
      <c r="D587" s="3">
        <v>-168.47</v>
      </c>
      <c r="E587" s="9" t="s">
        <v>11373</v>
      </c>
      <c r="F587" s="9" t="s">
        <v>11374</v>
      </c>
      <c r="G587" s="9" t="s">
        <v>183</v>
      </c>
      <c r="H587" s="8">
        <v>45992</v>
      </c>
      <c r="I587" s="8">
        <v>46006</v>
      </c>
      <c r="J587" s="219" t="s">
        <v>23172</v>
      </c>
      <c r="K587" s="205" t="s">
        <v>11376</v>
      </c>
      <c r="M587" s="9" t="s">
        <v>14038</v>
      </c>
      <c r="N587" s="215">
        <v>46031.805610555602</v>
      </c>
      <c r="O587" s="8"/>
    </row>
    <row r="588" spans="1:15" x14ac:dyDescent="0.25">
      <c r="A588" s="8">
        <v>46010</v>
      </c>
      <c r="B588" s="9" t="s">
        <v>18665</v>
      </c>
      <c r="C588" s="9" t="s">
        <v>180</v>
      </c>
      <c r="D588" s="3">
        <v>-8091.62</v>
      </c>
      <c r="E588" s="9" t="s">
        <v>11373</v>
      </c>
      <c r="F588" s="9" t="s">
        <v>11374</v>
      </c>
      <c r="G588" s="9" t="s">
        <v>183</v>
      </c>
      <c r="H588" s="8">
        <v>45992</v>
      </c>
      <c r="I588" s="8">
        <v>46006</v>
      </c>
      <c r="J588" s="219" t="s">
        <v>23173</v>
      </c>
      <c r="K588" s="205" t="s">
        <v>11376</v>
      </c>
      <c r="M588" s="9" t="s">
        <v>18667</v>
      </c>
      <c r="N588" s="215">
        <v>46031.805610555602</v>
      </c>
      <c r="O588" s="8">
        <v>46031</v>
      </c>
    </row>
    <row r="589" spans="1:15" x14ac:dyDescent="0.25">
      <c r="A589" s="8">
        <v>46009</v>
      </c>
      <c r="B589" s="9" t="s">
        <v>23174</v>
      </c>
      <c r="D589" s="3">
        <v>-1311.49</v>
      </c>
      <c r="E589" s="9" t="s">
        <v>11373</v>
      </c>
      <c r="F589" s="9" t="s">
        <v>11374</v>
      </c>
      <c r="G589" s="9" t="s">
        <v>183</v>
      </c>
      <c r="H589" s="8">
        <v>45992</v>
      </c>
      <c r="I589" s="8">
        <v>46006</v>
      </c>
      <c r="J589" s="219" t="s">
        <v>23175</v>
      </c>
      <c r="K589" s="205" t="s">
        <v>11376</v>
      </c>
      <c r="M589" s="9" t="s">
        <v>23176</v>
      </c>
      <c r="N589" s="215">
        <v>46031.805610555602</v>
      </c>
      <c r="O589" s="8"/>
    </row>
    <row r="590" spans="1:15" x14ac:dyDescent="0.25">
      <c r="A590" s="8">
        <v>46009</v>
      </c>
      <c r="B590" s="9" t="s">
        <v>23174</v>
      </c>
      <c r="D590" s="3">
        <v>-506.68</v>
      </c>
      <c r="E590" s="9" t="s">
        <v>11373</v>
      </c>
      <c r="F590" s="9" t="s">
        <v>11374</v>
      </c>
      <c r="G590" s="9" t="s">
        <v>183</v>
      </c>
      <c r="H590" s="8">
        <v>45992</v>
      </c>
      <c r="I590" s="8">
        <v>46006</v>
      </c>
      <c r="J590" s="219" t="s">
        <v>23177</v>
      </c>
      <c r="K590" s="205" t="s">
        <v>11376</v>
      </c>
      <c r="M590" s="9" t="s">
        <v>23176</v>
      </c>
      <c r="N590" s="215">
        <v>46031.805610555602</v>
      </c>
      <c r="O590" s="8"/>
    </row>
    <row r="591" spans="1:15" x14ac:dyDescent="0.25">
      <c r="A591" s="8">
        <v>46009</v>
      </c>
      <c r="B591" s="9" t="s">
        <v>18578</v>
      </c>
      <c r="C591" s="9" t="s">
        <v>180</v>
      </c>
      <c r="D591" s="3">
        <v>1818.17</v>
      </c>
      <c r="E591" s="9" t="s">
        <v>11373</v>
      </c>
      <c r="F591" s="9" t="s">
        <v>11374</v>
      </c>
      <c r="G591" s="9" t="s">
        <v>183</v>
      </c>
      <c r="H591" s="8">
        <v>45992</v>
      </c>
      <c r="I591" s="8">
        <v>46006</v>
      </c>
      <c r="J591" s="219" t="s">
        <v>23178</v>
      </c>
      <c r="K591" s="205" t="s">
        <v>11376</v>
      </c>
      <c r="M591" s="9" t="s">
        <v>18580</v>
      </c>
      <c r="N591" s="215">
        <v>46031.805610555602</v>
      </c>
      <c r="O591" s="8">
        <v>46031</v>
      </c>
    </row>
    <row r="592" spans="1:15" x14ac:dyDescent="0.25">
      <c r="A592" s="8">
        <v>46008</v>
      </c>
      <c r="B592" s="9" t="s">
        <v>19405</v>
      </c>
      <c r="C592" s="9" t="s">
        <v>20481</v>
      </c>
      <c r="D592" s="3">
        <v>-100</v>
      </c>
      <c r="E592" s="9" t="s">
        <v>266</v>
      </c>
      <c r="F592" s="9" t="s">
        <v>267</v>
      </c>
      <c r="G592" s="9" t="s">
        <v>268</v>
      </c>
      <c r="H592" s="8">
        <v>45992</v>
      </c>
      <c r="I592" s="8">
        <v>46006</v>
      </c>
      <c r="J592" s="219" t="s">
        <v>23179</v>
      </c>
      <c r="K592" s="205" t="s">
        <v>270</v>
      </c>
      <c r="M592" s="9" t="s">
        <v>19407</v>
      </c>
      <c r="N592" s="215">
        <v>46031.805610555602</v>
      </c>
      <c r="O592" s="8">
        <v>46031</v>
      </c>
    </row>
    <row r="593" spans="1:15" x14ac:dyDescent="0.25">
      <c r="A593" s="8">
        <v>46008</v>
      </c>
      <c r="B593" s="9" t="s">
        <v>23180</v>
      </c>
      <c r="D593" s="3">
        <v>-35.979999999999997</v>
      </c>
      <c r="E593" s="9" t="s">
        <v>266</v>
      </c>
      <c r="F593" s="9" t="s">
        <v>267</v>
      </c>
      <c r="G593" s="9" t="s">
        <v>268</v>
      </c>
      <c r="H593" s="8">
        <v>45992</v>
      </c>
      <c r="I593" s="8">
        <v>46006</v>
      </c>
      <c r="J593" s="219" t="s">
        <v>23181</v>
      </c>
      <c r="K593" s="205" t="s">
        <v>270</v>
      </c>
      <c r="M593" s="9" t="s">
        <v>23180</v>
      </c>
      <c r="N593" s="215">
        <v>46031.805610555602</v>
      </c>
      <c r="O593" s="8"/>
    </row>
    <row r="594" spans="1:15" x14ac:dyDescent="0.25">
      <c r="A594" s="8">
        <v>46008</v>
      </c>
      <c r="B594" s="9" t="s">
        <v>11679</v>
      </c>
      <c r="C594" s="9" t="s">
        <v>3510</v>
      </c>
      <c r="D594" s="3">
        <v>-8556.25</v>
      </c>
      <c r="E594" s="9" t="s">
        <v>11373</v>
      </c>
      <c r="F594" s="9" t="s">
        <v>11374</v>
      </c>
      <c r="G594" s="9" t="s">
        <v>183</v>
      </c>
      <c r="H594" s="8">
        <v>45992</v>
      </c>
      <c r="I594" s="8">
        <v>46006</v>
      </c>
      <c r="J594" s="219" t="s">
        <v>23182</v>
      </c>
      <c r="K594" s="205" t="s">
        <v>11376</v>
      </c>
      <c r="M594" s="9" t="s">
        <v>11681</v>
      </c>
      <c r="N594" s="215">
        <v>46031.805610555602</v>
      </c>
      <c r="O594" s="8">
        <v>46031</v>
      </c>
    </row>
    <row r="595" spans="1:15" x14ac:dyDescent="0.25">
      <c r="A595" s="8">
        <v>46008</v>
      </c>
      <c r="B595" s="9" t="s">
        <v>18578</v>
      </c>
      <c r="C595" s="9" t="s">
        <v>180</v>
      </c>
      <c r="D595" s="3">
        <v>8556.25</v>
      </c>
      <c r="E595" s="9" t="s">
        <v>11373</v>
      </c>
      <c r="F595" s="9" t="s">
        <v>11374</v>
      </c>
      <c r="G595" s="9" t="s">
        <v>183</v>
      </c>
      <c r="H595" s="8">
        <v>45992</v>
      </c>
      <c r="I595" s="8">
        <v>46006</v>
      </c>
      <c r="J595" s="219" t="s">
        <v>23183</v>
      </c>
      <c r="K595" s="205" t="s">
        <v>11376</v>
      </c>
      <c r="M595" s="9" t="s">
        <v>18580</v>
      </c>
      <c r="N595" s="215">
        <v>46031.805610555602</v>
      </c>
      <c r="O595" s="8">
        <v>46031</v>
      </c>
    </row>
    <row r="596" spans="1:15" x14ac:dyDescent="0.25">
      <c r="A596" s="8">
        <v>46005</v>
      </c>
      <c r="B596" s="9" t="s">
        <v>16142</v>
      </c>
      <c r="C596" s="9" t="s">
        <v>224</v>
      </c>
      <c r="D596" s="3">
        <v>-13.39</v>
      </c>
      <c r="E596" s="9" t="s">
        <v>266</v>
      </c>
      <c r="F596" s="9" t="s">
        <v>267</v>
      </c>
      <c r="G596" s="9" t="s">
        <v>268</v>
      </c>
      <c r="H596" s="8">
        <v>45992</v>
      </c>
      <c r="I596" s="8">
        <v>45999</v>
      </c>
      <c r="J596" s="219" t="s">
        <v>23184</v>
      </c>
      <c r="K596" s="205" t="s">
        <v>270</v>
      </c>
      <c r="M596" s="9" t="s">
        <v>16144</v>
      </c>
      <c r="N596" s="215">
        <v>46031.805610555602</v>
      </c>
      <c r="O596" s="8">
        <v>46031</v>
      </c>
    </row>
    <row r="597" spans="1:15" x14ac:dyDescent="0.25">
      <c r="A597" s="8">
        <v>46004</v>
      </c>
      <c r="B597" s="9" t="s">
        <v>23185</v>
      </c>
      <c r="D597" s="3">
        <v>-140.24</v>
      </c>
      <c r="E597" s="9" t="s">
        <v>266</v>
      </c>
      <c r="F597" s="9" t="s">
        <v>267</v>
      </c>
      <c r="G597" s="9" t="s">
        <v>268</v>
      </c>
      <c r="H597" s="8">
        <v>45992</v>
      </c>
      <c r="I597" s="8">
        <v>45999</v>
      </c>
      <c r="J597" s="219" t="s">
        <v>23186</v>
      </c>
      <c r="K597" s="205" t="s">
        <v>270</v>
      </c>
      <c r="M597" s="9" t="s">
        <v>23187</v>
      </c>
      <c r="N597" s="215">
        <v>46031.805610555602</v>
      </c>
      <c r="O597" s="8"/>
    </row>
    <row r="598" spans="1:15" x14ac:dyDescent="0.25">
      <c r="A598" s="8">
        <v>46004</v>
      </c>
      <c r="B598" s="9" t="s">
        <v>23188</v>
      </c>
      <c r="D598" s="3">
        <v>-54.91</v>
      </c>
      <c r="E598" s="9" t="s">
        <v>266</v>
      </c>
      <c r="F598" s="9" t="s">
        <v>267</v>
      </c>
      <c r="G598" s="9" t="s">
        <v>268</v>
      </c>
      <c r="H598" s="8">
        <v>45992</v>
      </c>
      <c r="I598" s="8">
        <v>45999</v>
      </c>
      <c r="J598" s="219" t="s">
        <v>23189</v>
      </c>
      <c r="K598" s="205" t="s">
        <v>270</v>
      </c>
      <c r="M598" s="9" t="s">
        <v>23190</v>
      </c>
      <c r="N598" s="215">
        <v>46031.805610555602</v>
      </c>
      <c r="O598" s="8"/>
    </row>
    <row r="599" spans="1:15" x14ac:dyDescent="0.25">
      <c r="A599" s="8">
        <v>46004</v>
      </c>
      <c r="B599" s="9" t="s">
        <v>265</v>
      </c>
      <c r="C599" s="9" t="s">
        <v>124</v>
      </c>
      <c r="D599" s="3">
        <v>-10</v>
      </c>
      <c r="E599" s="9" t="s">
        <v>266</v>
      </c>
      <c r="F599" s="9" t="s">
        <v>267</v>
      </c>
      <c r="G599" s="9" t="s">
        <v>268</v>
      </c>
      <c r="H599" s="8">
        <v>45992</v>
      </c>
      <c r="I599" s="8">
        <v>45999</v>
      </c>
      <c r="J599" s="219" t="s">
        <v>23191</v>
      </c>
      <c r="K599" s="205" t="s">
        <v>270</v>
      </c>
      <c r="M599" s="9" t="s">
        <v>271</v>
      </c>
      <c r="N599" s="215">
        <v>46031.805610555602</v>
      </c>
      <c r="O599" s="8">
        <v>46031</v>
      </c>
    </row>
    <row r="600" spans="1:15" x14ac:dyDescent="0.25">
      <c r="A600" s="8">
        <v>46004</v>
      </c>
      <c r="B600" s="9" t="s">
        <v>8308</v>
      </c>
      <c r="C600" s="9" t="s">
        <v>209</v>
      </c>
      <c r="D600" s="3">
        <v>-15.98</v>
      </c>
      <c r="E600" s="9" t="s">
        <v>266</v>
      </c>
      <c r="F600" s="9" t="s">
        <v>267</v>
      </c>
      <c r="G600" s="9" t="s">
        <v>268</v>
      </c>
      <c r="H600" s="8">
        <v>45992</v>
      </c>
      <c r="I600" s="8">
        <v>45999</v>
      </c>
      <c r="J600" s="219" t="s">
        <v>23192</v>
      </c>
      <c r="K600" s="205" t="s">
        <v>270</v>
      </c>
      <c r="M600" s="9" t="s">
        <v>8310</v>
      </c>
      <c r="N600" s="215">
        <v>46031.805610555602</v>
      </c>
      <c r="O600" s="8">
        <v>46031</v>
      </c>
    </row>
    <row r="601" spans="1:15" x14ac:dyDescent="0.25">
      <c r="A601" s="8">
        <v>46003</v>
      </c>
      <c r="B601" s="9" t="s">
        <v>23193</v>
      </c>
      <c r="D601" s="3">
        <v>8020.14</v>
      </c>
      <c r="E601" s="9" t="s">
        <v>422</v>
      </c>
      <c r="F601" s="9" t="s">
        <v>423</v>
      </c>
      <c r="G601" s="9" t="s">
        <v>183</v>
      </c>
      <c r="H601" s="8">
        <v>45992</v>
      </c>
      <c r="I601" s="8">
        <v>45999</v>
      </c>
      <c r="J601" s="219" t="s">
        <v>23194</v>
      </c>
      <c r="K601" s="205" t="s">
        <v>425</v>
      </c>
      <c r="M601" s="9" t="s">
        <v>23195</v>
      </c>
      <c r="N601" s="215">
        <v>46031.805610555602</v>
      </c>
      <c r="O601" s="8"/>
    </row>
    <row r="602" spans="1:15" x14ac:dyDescent="0.25">
      <c r="A602" s="8">
        <v>46003</v>
      </c>
      <c r="B602" s="9" t="s">
        <v>18586</v>
      </c>
      <c r="C602" s="9" t="s">
        <v>180</v>
      </c>
      <c r="D602" s="3">
        <v>-8020.14</v>
      </c>
      <c r="E602" s="9" t="s">
        <v>422</v>
      </c>
      <c r="F602" s="9" t="s">
        <v>423</v>
      </c>
      <c r="G602" s="9" t="s">
        <v>183</v>
      </c>
      <c r="H602" s="8">
        <v>45992</v>
      </c>
      <c r="I602" s="8">
        <v>45999</v>
      </c>
      <c r="J602" s="219" t="s">
        <v>23196</v>
      </c>
      <c r="K602" s="205" t="s">
        <v>425</v>
      </c>
      <c r="M602" s="9" t="s">
        <v>18588</v>
      </c>
      <c r="N602" s="215">
        <v>46031.805610555602</v>
      </c>
      <c r="O602" s="8">
        <v>46031</v>
      </c>
    </row>
    <row r="603" spans="1:15" x14ac:dyDescent="0.25">
      <c r="A603" s="8">
        <v>46003</v>
      </c>
      <c r="B603" s="9" t="s">
        <v>20970</v>
      </c>
      <c r="C603" s="9" t="s">
        <v>209</v>
      </c>
      <c r="D603" s="3">
        <v>-154.36000000000001</v>
      </c>
      <c r="E603" s="9" t="s">
        <v>266</v>
      </c>
      <c r="F603" s="9" t="s">
        <v>267</v>
      </c>
      <c r="G603" s="9" t="s">
        <v>268</v>
      </c>
      <c r="H603" s="8">
        <v>45992</v>
      </c>
      <c r="I603" s="8">
        <v>45999</v>
      </c>
      <c r="J603" s="219" t="s">
        <v>23197</v>
      </c>
      <c r="K603" s="205" t="s">
        <v>270</v>
      </c>
      <c r="M603" s="9" t="s">
        <v>20972</v>
      </c>
      <c r="N603" s="215">
        <v>46031.805610555602</v>
      </c>
      <c r="O603" s="8">
        <v>46031</v>
      </c>
    </row>
    <row r="604" spans="1:15" x14ac:dyDescent="0.25">
      <c r="A604" s="8">
        <v>46002</v>
      </c>
      <c r="B604" s="9" t="s">
        <v>11588</v>
      </c>
      <c r="C604" s="9" t="s">
        <v>20445</v>
      </c>
      <c r="D604" s="3">
        <v>-253.8</v>
      </c>
      <c r="E604" s="9" t="s">
        <v>331</v>
      </c>
      <c r="F604" s="9" t="s">
        <v>332</v>
      </c>
      <c r="G604" s="9" t="s">
        <v>183</v>
      </c>
      <c r="H604" s="8">
        <v>45992</v>
      </c>
      <c r="I604" s="8">
        <v>45999</v>
      </c>
      <c r="J604" s="219" t="s">
        <v>23198</v>
      </c>
      <c r="K604" s="205" t="s">
        <v>334</v>
      </c>
      <c r="M604" s="9" t="s">
        <v>11590</v>
      </c>
      <c r="N604" s="215">
        <v>46031.805610555602</v>
      </c>
      <c r="O604" s="8">
        <v>46031</v>
      </c>
    </row>
    <row r="605" spans="1:15" x14ac:dyDescent="0.25">
      <c r="A605" s="8">
        <v>46002</v>
      </c>
      <c r="B605" s="9" t="s">
        <v>18707</v>
      </c>
      <c r="C605" s="9" t="s">
        <v>180</v>
      </c>
      <c r="D605" s="3">
        <v>253.8</v>
      </c>
      <c r="E605" s="9" t="s">
        <v>331</v>
      </c>
      <c r="F605" s="9" t="s">
        <v>332</v>
      </c>
      <c r="G605" s="9" t="s">
        <v>183</v>
      </c>
      <c r="H605" s="8">
        <v>45992</v>
      </c>
      <c r="I605" s="8">
        <v>45999</v>
      </c>
      <c r="J605" s="219" t="s">
        <v>23199</v>
      </c>
      <c r="K605" s="205" t="s">
        <v>334</v>
      </c>
      <c r="M605" s="9" t="s">
        <v>18709</v>
      </c>
      <c r="N605" s="215">
        <v>46031.805610555602</v>
      </c>
      <c r="O605" s="8">
        <v>46031</v>
      </c>
    </row>
    <row r="606" spans="1:15" x14ac:dyDescent="0.25">
      <c r="A606" s="8">
        <v>46002</v>
      </c>
      <c r="B606" s="9" t="s">
        <v>304</v>
      </c>
      <c r="C606" s="9" t="s">
        <v>124</v>
      </c>
      <c r="D606" s="3">
        <v>-159.93</v>
      </c>
      <c r="E606" s="9" t="s">
        <v>266</v>
      </c>
      <c r="F606" s="9" t="s">
        <v>267</v>
      </c>
      <c r="G606" s="9" t="s">
        <v>268</v>
      </c>
      <c r="H606" s="8">
        <v>45992</v>
      </c>
      <c r="I606" s="8">
        <v>45999</v>
      </c>
      <c r="J606" s="219" t="s">
        <v>23200</v>
      </c>
      <c r="K606" s="205" t="s">
        <v>270</v>
      </c>
      <c r="M606" s="9" t="s">
        <v>306</v>
      </c>
      <c r="N606" s="215">
        <v>46031.805610555602</v>
      </c>
      <c r="O606" s="8">
        <v>46031</v>
      </c>
    </row>
    <row r="607" spans="1:15" x14ac:dyDescent="0.25">
      <c r="A607" s="8">
        <v>46002</v>
      </c>
      <c r="B607" s="9" t="s">
        <v>16142</v>
      </c>
      <c r="C607" s="9" t="s">
        <v>224</v>
      </c>
      <c r="D607" s="3">
        <v>-5.1100000000000003</v>
      </c>
      <c r="E607" s="9" t="s">
        <v>266</v>
      </c>
      <c r="F607" s="9" t="s">
        <v>267</v>
      </c>
      <c r="G607" s="9" t="s">
        <v>268</v>
      </c>
      <c r="H607" s="8">
        <v>45992</v>
      </c>
      <c r="I607" s="8">
        <v>45999</v>
      </c>
      <c r="J607" s="219" t="s">
        <v>23201</v>
      </c>
      <c r="K607" s="205" t="s">
        <v>270</v>
      </c>
      <c r="M607" s="9" t="s">
        <v>16144</v>
      </c>
      <c r="N607" s="215">
        <v>46031.805610555602</v>
      </c>
      <c r="O607" s="8">
        <v>46031</v>
      </c>
    </row>
    <row r="608" spans="1:15" x14ac:dyDescent="0.25">
      <c r="A608" s="8">
        <v>46002</v>
      </c>
      <c r="B608" s="9" t="s">
        <v>8051</v>
      </c>
      <c r="D608" s="3">
        <v>-105</v>
      </c>
      <c r="E608" s="9" t="s">
        <v>266</v>
      </c>
      <c r="F608" s="9" t="s">
        <v>267</v>
      </c>
      <c r="G608" s="9" t="s">
        <v>268</v>
      </c>
      <c r="H608" s="8">
        <v>45992</v>
      </c>
      <c r="I608" s="8">
        <v>45999</v>
      </c>
      <c r="J608" s="219" t="s">
        <v>23202</v>
      </c>
      <c r="K608" s="205" t="s">
        <v>270</v>
      </c>
      <c r="M608" s="9" t="s">
        <v>8053</v>
      </c>
      <c r="N608" s="215">
        <v>46031.805610555602</v>
      </c>
      <c r="O608" s="8"/>
    </row>
    <row r="609" spans="1:15" x14ac:dyDescent="0.25">
      <c r="A609" s="8">
        <v>46002</v>
      </c>
      <c r="B609" s="9" t="s">
        <v>17964</v>
      </c>
      <c r="D609" s="3">
        <v>-10</v>
      </c>
      <c r="E609" s="9" t="s">
        <v>266</v>
      </c>
      <c r="F609" s="9" t="s">
        <v>267</v>
      </c>
      <c r="G609" s="9" t="s">
        <v>268</v>
      </c>
      <c r="H609" s="8">
        <v>45992</v>
      </c>
      <c r="I609" s="8">
        <v>45999</v>
      </c>
      <c r="J609" s="219" t="s">
        <v>23203</v>
      </c>
      <c r="K609" s="205" t="s">
        <v>270</v>
      </c>
      <c r="M609" s="9" t="s">
        <v>17966</v>
      </c>
      <c r="N609" s="215">
        <v>46031.805610555602</v>
      </c>
      <c r="O609" s="8"/>
    </row>
    <row r="610" spans="1:15" x14ac:dyDescent="0.25">
      <c r="A610" s="8">
        <v>46002</v>
      </c>
      <c r="B610" s="9" t="s">
        <v>11588</v>
      </c>
      <c r="C610" s="9" t="s">
        <v>20445</v>
      </c>
      <c r="D610" s="3">
        <v>-1625.98</v>
      </c>
      <c r="E610" s="9" t="s">
        <v>11373</v>
      </c>
      <c r="F610" s="9" t="s">
        <v>11374</v>
      </c>
      <c r="G610" s="9" t="s">
        <v>183</v>
      </c>
      <c r="H610" s="8">
        <v>45992</v>
      </c>
      <c r="I610" s="8">
        <v>45999</v>
      </c>
      <c r="J610" s="219" t="s">
        <v>23204</v>
      </c>
      <c r="K610" s="205" t="s">
        <v>11376</v>
      </c>
      <c r="M610" s="9" t="s">
        <v>11590</v>
      </c>
      <c r="N610" s="215">
        <v>46031.805610555602</v>
      </c>
      <c r="O610" s="8">
        <v>46031</v>
      </c>
    </row>
    <row r="611" spans="1:15" x14ac:dyDescent="0.25">
      <c r="A611" s="8">
        <v>46002</v>
      </c>
      <c r="B611" s="9" t="s">
        <v>18578</v>
      </c>
      <c r="C611" s="9" t="s">
        <v>180</v>
      </c>
      <c r="D611" s="3">
        <v>1625.98</v>
      </c>
      <c r="E611" s="9" t="s">
        <v>11373</v>
      </c>
      <c r="F611" s="9" t="s">
        <v>11374</v>
      </c>
      <c r="G611" s="9" t="s">
        <v>183</v>
      </c>
      <c r="H611" s="8">
        <v>45992</v>
      </c>
      <c r="I611" s="8">
        <v>45999</v>
      </c>
      <c r="J611" s="219" t="s">
        <v>23205</v>
      </c>
      <c r="K611" s="205" t="s">
        <v>11376</v>
      </c>
      <c r="M611" s="9" t="s">
        <v>18580</v>
      </c>
      <c r="N611" s="215">
        <v>46031.805610555602</v>
      </c>
      <c r="O611" s="8">
        <v>46031</v>
      </c>
    </row>
    <row r="612" spans="1:15" x14ac:dyDescent="0.25">
      <c r="A612" s="8">
        <v>46001</v>
      </c>
      <c r="B612" s="9" t="s">
        <v>16136</v>
      </c>
      <c r="C612" s="9" t="s">
        <v>365</v>
      </c>
      <c r="D612" s="3">
        <v>-200.9</v>
      </c>
      <c r="E612" s="9" t="s">
        <v>331</v>
      </c>
      <c r="F612" s="9" t="s">
        <v>332</v>
      </c>
      <c r="G612" s="9" t="s">
        <v>183</v>
      </c>
      <c r="H612" s="8">
        <v>45992</v>
      </c>
      <c r="I612" s="8">
        <v>45999</v>
      </c>
      <c r="J612" s="219" t="s">
        <v>23206</v>
      </c>
      <c r="K612" s="205" t="s">
        <v>334</v>
      </c>
      <c r="M612" s="9" t="s">
        <v>16138</v>
      </c>
      <c r="N612" s="215">
        <v>46031.805610555602</v>
      </c>
      <c r="O612" s="8">
        <v>46031</v>
      </c>
    </row>
    <row r="613" spans="1:15" x14ac:dyDescent="0.25">
      <c r="A613" s="8">
        <v>46001</v>
      </c>
      <c r="B613" s="9" t="s">
        <v>18707</v>
      </c>
      <c r="C613" s="9" t="s">
        <v>180</v>
      </c>
      <c r="D613" s="3">
        <v>200.9</v>
      </c>
      <c r="E613" s="9" t="s">
        <v>331</v>
      </c>
      <c r="F613" s="9" t="s">
        <v>332</v>
      </c>
      <c r="G613" s="9" t="s">
        <v>183</v>
      </c>
      <c r="H613" s="8">
        <v>45992</v>
      </c>
      <c r="I613" s="8">
        <v>45999</v>
      </c>
      <c r="J613" s="219" t="s">
        <v>23207</v>
      </c>
      <c r="K613" s="205" t="s">
        <v>334</v>
      </c>
      <c r="M613" s="9" t="s">
        <v>18709</v>
      </c>
      <c r="N613" s="215">
        <v>46031.805610555602</v>
      </c>
      <c r="O613" s="8">
        <v>46031</v>
      </c>
    </row>
    <row r="614" spans="1:15" x14ac:dyDescent="0.25">
      <c r="A614" s="8">
        <v>46001</v>
      </c>
      <c r="B614" s="9" t="s">
        <v>16142</v>
      </c>
      <c r="C614" s="9" t="s">
        <v>224</v>
      </c>
      <c r="D614" s="3">
        <v>-1.7</v>
      </c>
      <c r="E614" s="9" t="s">
        <v>266</v>
      </c>
      <c r="F614" s="9" t="s">
        <v>267</v>
      </c>
      <c r="G614" s="9" t="s">
        <v>268</v>
      </c>
      <c r="H614" s="8">
        <v>45992</v>
      </c>
      <c r="I614" s="8">
        <v>45999</v>
      </c>
      <c r="J614" s="219" t="s">
        <v>23208</v>
      </c>
      <c r="K614" s="205" t="s">
        <v>270</v>
      </c>
      <c r="M614" s="9" t="s">
        <v>16144</v>
      </c>
      <c r="N614" s="215">
        <v>46031.805610555602</v>
      </c>
      <c r="O614" s="8">
        <v>46031</v>
      </c>
    </row>
    <row r="615" spans="1:15" x14ac:dyDescent="0.25">
      <c r="A615" s="8">
        <v>46001</v>
      </c>
      <c r="B615" s="9" t="s">
        <v>23209</v>
      </c>
      <c r="D615" s="3">
        <v>-87.18</v>
      </c>
      <c r="E615" s="9" t="s">
        <v>266</v>
      </c>
      <c r="F615" s="9" t="s">
        <v>267</v>
      </c>
      <c r="G615" s="9" t="s">
        <v>268</v>
      </c>
      <c r="H615" s="8">
        <v>45992</v>
      </c>
      <c r="I615" s="8">
        <v>45999</v>
      </c>
      <c r="J615" s="219" t="s">
        <v>23210</v>
      </c>
      <c r="K615" s="205" t="s">
        <v>270</v>
      </c>
      <c r="M615" s="9" t="s">
        <v>23211</v>
      </c>
      <c r="N615" s="215">
        <v>46031.805610555602</v>
      </c>
      <c r="O615" s="8"/>
    </row>
    <row r="616" spans="1:15" x14ac:dyDescent="0.25">
      <c r="A616" s="8">
        <v>46001</v>
      </c>
      <c r="B616" s="9" t="s">
        <v>7793</v>
      </c>
      <c r="C616" s="9" t="s">
        <v>209</v>
      </c>
      <c r="D616" s="3">
        <v>-76.67</v>
      </c>
      <c r="E616" s="9" t="s">
        <v>266</v>
      </c>
      <c r="F616" s="9" t="s">
        <v>267</v>
      </c>
      <c r="G616" s="9" t="s">
        <v>268</v>
      </c>
      <c r="H616" s="8">
        <v>45992</v>
      </c>
      <c r="I616" s="8">
        <v>45999</v>
      </c>
      <c r="J616" s="219" t="s">
        <v>23212</v>
      </c>
      <c r="K616" s="205" t="s">
        <v>270</v>
      </c>
      <c r="M616" s="9" t="s">
        <v>7795</v>
      </c>
      <c r="N616" s="215">
        <v>46031.805610555602</v>
      </c>
      <c r="O616" s="8">
        <v>46031</v>
      </c>
    </row>
    <row r="617" spans="1:15" x14ac:dyDescent="0.25">
      <c r="A617" s="8">
        <v>46000</v>
      </c>
      <c r="B617" s="9" t="s">
        <v>9183</v>
      </c>
      <c r="C617" s="9" t="s">
        <v>209</v>
      </c>
      <c r="D617" s="3">
        <v>-38.47</v>
      </c>
      <c r="E617" s="9" t="s">
        <v>266</v>
      </c>
      <c r="F617" s="9" t="s">
        <v>267</v>
      </c>
      <c r="G617" s="9" t="s">
        <v>268</v>
      </c>
      <c r="H617" s="8">
        <v>45992</v>
      </c>
      <c r="I617" s="8">
        <v>45999</v>
      </c>
      <c r="J617" s="219" t="s">
        <v>23213</v>
      </c>
      <c r="K617" s="205" t="s">
        <v>270</v>
      </c>
      <c r="M617" s="9" t="s">
        <v>9185</v>
      </c>
      <c r="N617" s="215">
        <v>46031.805610555602</v>
      </c>
      <c r="O617" s="8">
        <v>46031</v>
      </c>
    </row>
    <row r="618" spans="1:15" x14ac:dyDescent="0.25">
      <c r="A618" s="8">
        <v>45999</v>
      </c>
      <c r="B618" s="9" t="s">
        <v>23214</v>
      </c>
      <c r="C618" s="9" t="s">
        <v>7470</v>
      </c>
      <c r="D618" s="3">
        <v>159.94</v>
      </c>
      <c r="E618" s="9" t="s">
        <v>266</v>
      </c>
      <c r="F618" s="9" t="s">
        <v>267</v>
      </c>
      <c r="G618" s="9" t="s">
        <v>268</v>
      </c>
      <c r="H618" s="8">
        <v>45992</v>
      </c>
      <c r="I618" s="8">
        <v>45999</v>
      </c>
      <c r="J618" s="219" t="s">
        <v>23215</v>
      </c>
      <c r="K618" s="205" t="s">
        <v>270</v>
      </c>
      <c r="M618" s="9" t="s">
        <v>23216</v>
      </c>
      <c r="N618" s="215">
        <v>46031.805610555602</v>
      </c>
      <c r="O618" s="8">
        <v>46031</v>
      </c>
    </row>
    <row r="619" spans="1:15" x14ac:dyDescent="0.25">
      <c r="A619" s="8">
        <v>45999</v>
      </c>
      <c r="B619" s="9" t="s">
        <v>23214</v>
      </c>
      <c r="C619" s="9" t="s">
        <v>7470</v>
      </c>
      <c r="D619" s="3">
        <v>1010.8</v>
      </c>
      <c r="E619" s="9" t="s">
        <v>266</v>
      </c>
      <c r="F619" s="9" t="s">
        <v>267</v>
      </c>
      <c r="G619" s="9" t="s">
        <v>268</v>
      </c>
      <c r="H619" s="8">
        <v>45992</v>
      </c>
      <c r="I619" s="8">
        <v>45999</v>
      </c>
      <c r="J619" s="219" t="s">
        <v>23217</v>
      </c>
      <c r="K619" s="205" t="s">
        <v>270</v>
      </c>
      <c r="M619" s="9" t="s">
        <v>23216</v>
      </c>
      <c r="N619" s="215">
        <v>46031.805610555602</v>
      </c>
      <c r="O619" s="8">
        <v>46031</v>
      </c>
    </row>
    <row r="620" spans="1:15" x14ac:dyDescent="0.25">
      <c r="A620" s="8">
        <v>45999</v>
      </c>
      <c r="B620" s="9" t="s">
        <v>23214</v>
      </c>
      <c r="C620" s="9" t="s">
        <v>7470</v>
      </c>
      <c r="D620" s="3">
        <v>109.67</v>
      </c>
      <c r="E620" s="9" t="s">
        <v>266</v>
      </c>
      <c r="F620" s="9" t="s">
        <v>267</v>
      </c>
      <c r="G620" s="9" t="s">
        <v>268</v>
      </c>
      <c r="H620" s="8">
        <v>45992</v>
      </c>
      <c r="I620" s="8">
        <v>45999</v>
      </c>
      <c r="J620" s="219" t="s">
        <v>23218</v>
      </c>
      <c r="K620" s="205" t="s">
        <v>270</v>
      </c>
      <c r="M620" s="9" t="s">
        <v>23216</v>
      </c>
      <c r="N620" s="215">
        <v>46031.805610555602</v>
      </c>
      <c r="O620" s="8">
        <v>46031</v>
      </c>
    </row>
    <row r="621" spans="1:15" x14ac:dyDescent="0.25">
      <c r="A621" s="8">
        <v>45999</v>
      </c>
      <c r="B621" s="9" t="s">
        <v>23214</v>
      </c>
      <c r="C621" s="9" t="s">
        <v>7470</v>
      </c>
      <c r="D621" s="3">
        <v>-1552.8</v>
      </c>
      <c r="E621" s="9" t="s">
        <v>266</v>
      </c>
      <c r="F621" s="9" t="s">
        <v>267</v>
      </c>
      <c r="G621" s="9" t="s">
        <v>268</v>
      </c>
      <c r="H621" s="8">
        <v>45992</v>
      </c>
      <c r="I621" s="8">
        <v>45999</v>
      </c>
      <c r="J621" s="219" t="s">
        <v>23219</v>
      </c>
      <c r="K621" s="205" t="s">
        <v>270</v>
      </c>
      <c r="M621" s="9" t="s">
        <v>23216</v>
      </c>
      <c r="N621" s="215">
        <v>46031.805610555602</v>
      </c>
      <c r="O621" s="8">
        <v>46031</v>
      </c>
    </row>
    <row r="622" spans="1:15" x14ac:dyDescent="0.25">
      <c r="A622" s="8">
        <v>45998</v>
      </c>
      <c r="B622" s="9" t="s">
        <v>9024</v>
      </c>
      <c r="C622" s="9" t="s">
        <v>142</v>
      </c>
      <c r="D622" s="3">
        <v>-41.63</v>
      </c>
      <c r="E622" s="9" t="s">
        <v>266</v>
      </c>
      <c r="F622" s="9" t="s">
        <v>267</v>
      </c>
      <c r="G622" s="9" t="s">
        <v>268</v>
      </c>
      <c r="H622" s="8">
        <v>45992</v>
      </c>
      <c r="I622" s="8">
        <v>45992</v>
      </c>
      <c r="J622" s="219" t="s">
        <v>23220</v>
      </c>
      <c r="K622" s="205" t="s">
        <v>270</v>
      </c>
      <c r="M622" s="9" t="s">
        <v>9026</v>
      </c>
      <c r="N622" s="215">
        <v>46031.805610555602</v>
      </c>
      <c r="O622" s="8">
        <v>46031</v>
      </c>
    </row>
    <row r="623" spans="1:15" x14ac:dyDescent="0.25">
      <c r="A623" s="8">
        <v>45998</v>
      </c>
      <c r="B623" s="9" t="s">
        <v>20970</v>
      </c>
      <c r="C623" s="9" t="s">
        <v>209</v>
      </c>
      <c r="D623" s="3">
        <v>-147.29</v>
      </c>
      <c r="E623" s="9" t="s">
        <v>266</v>
      </c>
      <c r="F623" s="9" t="s">
        <v>267</v>
      </c>
      <c r="G623" s="9" t="s">
        <v>268</v>
      </c>
      <c r="H623" s="8">
        <v>45992</v>
      </c>
      <c r="I623" s="8">
        <v>45992</v>
      </c>
      <c r="J623" s="219" t="s">
        <v>23221</v>
      </c>
      <c r="K623" s="205" t="s">
        <v>270</v>
      </c>
      <c r="M623" s="9" t="s">
        <v>20972</v>
      </c>
      <c r="N623" s="215">
        <v>46031.805610555602</v>
      </c>
      <c r="O623" s="8">
        <v>46031</v>
      </c>
    </row>
    <row r="624" spans="1:15" x14ac:dyDescent="0.25">
      <c r="A624" s="8">
        <v>45998</v>
      </c>
      <c r="B624" s="9" t="s">
        <v>23222</v>
      </c>
      <c r="D624" s="3">
        <v>-10</v>
      </c>
      <c r="E624" s="9" t="s">
        <v>266</v>
      </c>
      <c r="F624" s="9" t="s">
        <v>267</v>
      </c>
      <c r="G624" s="9" t="s">
        <v>268</v>
      </c>
      <c r="H624" s="8">
        <v>45992</v>
      </c>
      <c r="I624" s="8">
        <v>45992</v>
      </c>
      <c r="J624" s="219" t="s">
        <v>23223</v>
      </c>
      <c r="K624" s="205" t="s">
        <v>270</v>
      </c>
      <c r="M624" s="9" t="s">
        <v>23224</v>
      </c>
      <c r="N624" s="215">
        <v>46031.805610555602</v>
      </c>
      <c r="O624" s="8"/>
    </row>
    <row r="625" spans="1:15" x14ac:dyDescent="0.25">
      <c r="A625" s="8">
        <v>45998</v>
      </c>
      <c r="B625" s="9" t="s">
        <v>13419</v>
      </c>
      <c r="C625" s="9" t="s">
        <v>209</v>
      </c>
      <c r="D625" s="3">
        <v>-299.44</v>
      </c>
      <c r="E625" s="9" t="s">
        <v>266</v>
      </c>
      <c r="F625" s="9" t="s">
        <v>267</v>
      </c>
      <c r="G625" s="9" t="s">
        <v>268</v>
      </c>
      <c r="H625" s="8">
        <v>45992</v>
      </c>
      <c r="I625" s="8">
        <v>45992</v>
      </c>
      <c r="J625" s="219" t="s">
        <v>23225</v>
      </c>
      <c r="K625" s="205" t="s">
        <v>270</v>
      </c>
      <c r="M625" s="9" t="s">
        <v>13421</v>
      </c>
      <c r="N625" s="215">
        <v>46031.805610555602</v>
      </c>
      <c r="O625" s="8">
        <v>46031</v>
      </c>
    </row>
    <row r="626" spans="1:15" x14ac:dyDescent="0.25">
      <c r="A626" s="8">
        <v>45998</v>
      </c>
      <c r="B626" s="9" t="s">
        <v>23222</v>
      </c>
      <c r="D626" s="3">
        <v>-20</v>
      </c>
      <c r="E626" s="9" t="s">
        <v>266</v>
      </c>
      <c r="F626" s="9" t="s">
        <v>267</v>
      </c>
      <c r="G626" s="9" t="s">
        <v>268</v>
      </c>
      <c r="H626" s="8">
        <v>45992</v>
      </c>
      <c r="I626" s="8">
        <v>45992</v>
      </c>
      <c r="J626" s="219" t="s">
        <v>23226</v>
      </c>
      <c r="K626" s="205" t="s">
        <v>270</v>
      </c>
      <c r="M626" s="9" t="s">
        <v>23224</v>
      </c>
      <c r="N626" s="215">
        <v>46031.805610555602</v>
      </c>
      <c r="O626" s="8"/>
    </row>
    <row r="627" spans="1:15" x14ac:dyDescent="0.25">
      <c r="A627" s="8">
        <v>45998</v>
      </c>
      <c r="B627" s="9" t="s">
        <v>23222</v>
      </c>
      <c r="D627" s="3">
        <v>-10</v>
      </c>
      <c r="E627" s="9" t="s">
        <v>266</v>
      </c>
      <c r="F627" s="9" t="s">
        <v>267</v>
      </c>
      <c r="G627" s="9" t="s">
        <v>268</v>
      </c>
      <c r="H627" s="8">
        <v>45992</v>
      </c>
      <c r="I627" s="8">
        <v>45992</v>
      </c>
      <c r="J627" s="219" t="s">
        <v>23227</v>
      </c>
      <c r="K627" s="205" t="s">
        <v>270</v>
      </c>
      <c r="M627" s="9" t="s">
        <v>23224</v>
      </c>
      <c r="N627" s="215">
        <v>46031.805610555602</v>
      </c>
      <c r="O627" s="8"/>
    </row>
    <row r="628" spans="1:15" x14ac:dyDescent="0.25">
      <c r="A628" s="8">
        <v>45997</v>
      </c>
      <c r="B628" s="9" t="s">
        <v>14646</v>
      </c>
      <c r="C628" s="9" t="s">
        <v>217</v>
      </c>
      <c r="D628" s="3">
        <v>-47.23</v>
      </c>
      <c r="E628" s="9" t="s">
        <v>266</v>
      </c>
      <c r="F628" s="9" t="s">
        <v>267</v>
      </c>
      <c r="G628" s="9" t="s">
        <v>268</v>
      </c>
      <c r="H628" s="8">
        <v>45992</v>
      </c>
      <c r="I628" s="8">
        <v>45992</v>
      </c>
      <c r="J628" s="219" t="s">
        <v>23228</v>
      </c>
      <c r="K628" s="205" t="s">
        <v>270</v>
      </c>
      <c r="M628" s="9" t="s">
        <v>14648</v>
      </c>
      <c r="N628" s="215">
        <v>46031.805610555602</v>
      </c>
      <c r="O628" s="8">
        <v>46031</v>
      </c>
    </row>
    <row r="629" spans="1:15" x14ac:dyDescent="0.25">
      <c r="A629" s="8">
        <v>45997</v>
      </c>
      <c r="B629" s="9" t="s">
        <v>19430</v>
      </c>
      <c r="D629" s="3">
        <v>-36.78</v>
      </c>
      <c r="E629" s="9" t="s">
        <v>266</v>
      </c>
      <c r="F629" s="9" t="s">
        <v>267</v>
      </c>
      <c r="G629" s="9" t="s">
        <v>268</v>
      </c>
      <c r="H629" s="8">
        <v>45992</v>
      </c>
      <c r="I629" s="8">
        <v>45992</v>
      </c>
      <c r="J629" s="219" t="s">
        <v>23229</v>
      </c>
      <c r="K629" s="205" t="s">
        <v>270</v>
      </c>
      <c r="M629" s="9" t="s">
        <v>19432</v>
      </c>
      <c r="N629" s="215">
        <v>46031.805610555602</v>
      </c>
      <c r="O629" s="8"/>
    </row>
    <row r="630" spans="1:15" x14ac:dyDescent="0.25">
      <c r="A630" s="8">
        <v>45997</v>
      </c>
      <c r="B630" s="9" t="s">
        <v>17418</v>
      </c>
      <c r="D630" s="3">
        <v>-25</v>
      </c>
      <c r="E630" s="9" t="s">
        <v>266</v>
      </c>
      <c r="F630" s="9" t="s">
        <v>267</v>
      </c>
      <c r="G630" s="9" t="s">
        <v>268</v>
      </c>
      <c r="H630" s="8">
        <v>45992</v>
      </c>
      <c r="I630" s="8">
        <v>45992</v>
      </c>
      <c r="J630" s="219" t="s">
        <v>23230</v>
      </c>
      <c r="K630" s="205" t="s">
        <v>270</v>
      </c>
      <c r="M630" s="9" t="s">
        <v>17420</v>
      </c>
      <c r="N630" s="215">
        <v>46031.805610555602</v>
      </c>
      <c r="O630" s="8"/>
    </row>
    <row r="631" spans="1:15" x14ac:dyDescent="0.25">
      <c r="A631" s="8">
        <v>45997</v>
      </c>
      <c r="B631" s="9" t="s">
        <v>16142</v>
      </c>
      <c r="C631" s="9" t="s">
        <v>224</v>
      </c>
      <c r="D631" s="3">
        <v>-13.71</v>
      </c>
      <c r="E631" s="9" t="s">
        <v>266</v>
      </c>
      <c r="F631" s="9" t="s">
        <v>267</v>
      </c>
      <c r="G631" s="9" t="s">
        <v>268</v>
      </c>
      <c r="H631" s="8">
        <v>45992</v>
      </c>
      <c r="I631" s="8">
        <v>45992</v>
      </c>
      <c r="J631" s="219" t="s">
        <v>23231</v>
      </c>
      <c r="K631" s="205" t="s">
        <v>270</v>
      </c>
      <c r="M631" s="9" t="s">
        <v>16144</v>
      </c>
      <c r="N631" s="215">
        <v>46031.805610555602</v>
      </c>
      <c r="O631" s="8">
        <v>46031</v>
      </c>
    </row>
    <row r="632" spans="1:15" x14ac:dyDescent="0.25">
      <c r="A632" s="8">
        <v>45997</v>
      </c>
      <c r="B632" s="9" t="s">
        <v>13933</v>
      </c>
      <c r="D632" s="3">
        <v>-168</v>
      </c>
      <c r="E632" s="9" t="s">
        <v>266</v>
      </c>
      <c r="F632" s="9" t="s">
        <v>267</v>
      </c>
      <c r="G632" s="9" t="s">
        <v>268</v>
      </c>
      <c r="H632" s="8">
        <v>45992</v>
      </c>
      <c r="I632" s="8">
        <v>45992</v>
      </c>
      <c r="J632" s="219" t="s">
        <v>23232</v>
      </c>
      <c r="K632" s="205" t="s">
        <v>270</v>
      </c>
      <c r="M632" s="9" t="s">
        <v>13935</v>
      </c>
      <c r="N632" s="215">
        <v>46031.805610555602</v>
      </c>
      <c r="O632" s="8"/>
    </row>
    <row r="633" spans="1:15" x14ac:dyDescent="0.25">
      <c r="A633" s="8">
        <v>45996</v>
      </c>
      <c r="B633" s="9" t="s">
        <v>19210</v>
      </c>
      <c r="C633" s="9" t="s">
        <v>421</v>
      </c>
      <c r="D633" s="3">
        <v>5856.86</v>
      </c>
      <c r="E633" s="9" t="s">
        <v>422</v>
      </c>
      <c r="F633" s="9" t="s">
        <v>423</v>
      </c>
      <c r="G633" s="9" t="s">
        <v>183</v>
      </c>
      <c r="H633" s="8">
        <v>45992</v>
      </c>
      <c r="I633" s="8">
        <v>45992</v>
      </c>
      <c r="J633" s="219" t="s">
        <v>23233</v>
      </c>
      <c r="K633" s="205" t="s">
        <v>425</v>
      </c>
      <c r="M633" s="9" t="s">
        <v>19212</v>
      </c>
      <c r="N633" s="215">
        <v>46031.805610555602</v>
      </c>
      <c r="O633" s="8">
        <v>46031</v>
      </c>
    </row>
    <row r="634" spans="1:15" x14ac:dyDescent="0.25">
      <c r="A634" s="8">
        <v>45996</v>
      </c>
      <c r="B634" s="9" t="s">
        <v>18586</v>
      </c>
      <c r="C634" s="9" t="s">
        <v>180</v>
      </c>
      <c r="D634" s="3">
        <v>-5856.86</v>
      </c>
      <c r="E634" s="9" t="s">
        <v>422</v>
      </c>
      <c r="F634" s="9" t="s">
        <v>423</v>
      </c>
      <c r="G634" s="9" t="s">
        <v>183</v>
      </c>
      <c r="H634" s="8">
        <v>45992</v>
      </c>
      <c r="I634" s="8">
        <v>45992</v>
      </c>
      <c r="J634" s="219" t="s">
        <v>23234</v>
      </c>
      <c r="K634" s="205" t="s">
        <v>425</v>
      </c>
      <c r="M634" s="9" t="s">
        <v>18588</v>
      </c>
      <c r="N634" s="215">
        <v>46031.805610555602</v>
      </c>
      <c r="O634" s="8">
        <v>46031</v>
      </c>
    </row>
    <row r="635" spans="1:15" x14ac:dyDescent="0.25">
      <c r="A635" s="8">
        <v>45996</v>
      </c>
      <c r="B635" s="9" t="s">
        <v>23235</v>
      </c>
      <c r="D635" s="3">
        <v>-573.76</v>
      </c>
      <c r="E635" s="9" t="s">
        <v>266</v>
      </c>
      <c r="F635" s="9" t="s">
        <v>267</v>
      </c>
      <c r="G635" s="9" t="s">
        <v>268</v>
      </c>
      <c r="H635" s="8">
        <v>45992</v>
      </c>
      <c r="I635" s="8">
        <v>45992</v>
      </c>
      <c r="J635" s="219" t="s">
        <v>23236</v>
      </c>
      <c r="K635" s="205" t="s">
        <v>270</v>
      </c>
      <c r="M635" s="9" t="s">
        <v>23237</v>
      </c>
      <c r="N635" s="215">
        <v>46031.805610555602</v>
      </c>
      <c r="O635" s="8"/>
    </row>
    <row r="636" spans="1:15" x14ac:dyDescent="0.25">
      <c r="A636" s="8">
        <v>45996</v>
      </c>
      <c r="B636" s="9" t="s">
        <v>16142</v>
      </c>
      <c r="C636" s="9" t="s">
        <v>224</v>
      </c>
      <c r="D636" s="3">
        <v>-5.09</v>
      </c>
      <c r="E636" s="9" t="s">
        <v>266</v>
      </c>
      <c r="F636" s="9" t="s">
        <v>267</v>
      </c>
      <c r="G636" s="9" t="s">
        <v>268</v>
      </c>
      <c r="H636" s="8">
        <v>45992</v>
      </c>
      <c r="I636" s="8">
        <v>45992</v>
      </c>
      <c r="J636" s="219" t="s">
        <v>23238</v>
      </c>
      <c r="K636" s="205" t="s">
        <v>270</v>
      </c>
      <c r="M636" s="9" t="s">
        <v>16144</v>
      </c>
      <c r="N636" s="215">
        <v>46031.805610555602</v>
      </c>
      <c r="O636" s="8">
        <v>46031</v>
      </c>
    </row>
    <row r="637" spans="1:15" x14ac:dyDescent="0.25">
      <c r="A637" s="8">
        <v>45996</v>
      </c>
      <c r="B637" s="9" t="s">
        <v>9223</v>
      </c>
      <c r="D637" s="3">
        <v>-76.64</v>
      </c>
      <c r="E637" s="9" t="s">
        <v>266</v>
      </c>
      <c r="F637" s="9" t="s">
        <v>267</v>
      </c>
      <c r="G637" s="9" t="s">
        <v>268</v>
      </c>
      <c r="H637" s="8">
        <v>45992</v>
      </c>
      <c r="I637" s="8">
        <v>45992</v>
      </c>
      <c r="J637" s="219" t="s">
        <v>23239</v>
      </c>
      <c r="K637" s="205" t="s">
        <v>270</v>
      </c>
      <c r="M637" s="9" t="s">
        <v>9225</v>
      </c>
      <c r="N637" s="215">
        <v>46031.805610555602</v>
      </c>
      <c r="O637" s="8"/>
    </row>
    <row r="638" spans="1:15" x14ac:dyDescent="0.25">
      <c r="A638" s="8">
        <v>45995</v>
      </c>
      <c r="B638" s="9" t="s">
        <v>14926</v>
      </c>
      <c r="C638" s="9" t="s">
        <v>2006</v>
      </c>
      <c r="D638" s="3">
        <v>-2681.87</v>
      </c>
      <c r="E638" s="9" t="s">
        <v>331</v>
      </c>
      <c r="F638" s="9" t="s">
        <v>332</v>
      </c>
      <c r="G638" s="9" t="s">
        <v>183</v>
      </c>
      <c r="H638" s="8">
        <v>45992</v>
      </c>
      <c r="I638" s="8">
        <v>45992</v>
      </c>
      <c r="J638" s="219" t="s">
        <v>23240</v>
      </c>
      <c r="K638" s="205" t="s">
        <v>334</v>
      </c>
      <c r="M638" s="9" t="s">
        <v>14928</v>
      </c>
      <c r="N638" s="215">
        <v>46031.805610555602</v>
      </c>
      <c r="O638" s="8">
        <v>46031</v>
      </c>
    </row>
    <row r="639" spans="1:15" x14ac:dyDescent="0.25">
      <c r="A639" s="8">
        <v>45995</v>
      </c>
      <c r="B639" s="9" t="s">
        <v>18707</v>
      </c>
      <c r="C639" s="9" t="s">
        <v>180</v>
      </c>
      <c r="D639" s="3">
        <v>2681.87</v>
      </c>
      <c r="E639" s="9" t="s">
        <v>331</v>
      </c>
      <c r="F639" s="9" t="s">
        <v>332</v>
      </c>
      <c r="G639" s="9" t="s">
        <v>183</v>
      </c>
      <c r="H639" s="8">
        <v>45992</v>
      </c>
      <c r="I639" s="8">
        <v>45992</v>
      </c>
      <c r="J639" s="219" t="s">
        <v>23241</v>
      </c>
      <c r="K639" s="205" t="s">
        <v>334</v>
      </c>
      <c r="M639" s="9" t="s">
        <v>18709</v>
      </c>
      <c r="N639" s="215">
        <v>46031.805610555602</v>
      </c>
      <c r="O639" s="8">
        <v>46031</v>
      </c>
    </row>
    <row r="640" spans="1:15" x14ac:dyDescent="0.25">
      <c r="A640" s="8">
        <v>45995</v>
      </c>
      <c r="B640" s="9" t="s">
        <v>23214</v>
      </c>
      <c r="C640" s="9" t="s">
        <v>7470</v>
      </c>
      <c r="D640" s="3">
        <v>-2220.71</v>
      </c>
      <c r="E640" s="9" t="s">
        <v>266</v>
      </c>
      <c r="F640" s="9" t="s">
        <v>267</v>
      </c>
      <c r="G640" s="9" t="s">
        <v>268</v>
      </c>
      <c r="H640" s="8">
        <v>45992</v>
      </c>
      <c r="I640" s="8">
        <v>45992</v>
      </c>
      <c r="J640" s="219" t="s">
        <v>23242</v>
      </c>
      <c r="K640" s="205" t="s">
        <v>270</v>
      </c>
      <c r="M640" s="9" t="s">
        <v>23216</v>
      </c>
      <c r="N640" s="215">
        <v>46031.805610555602</v>
      </c>
      <c r="O640" s="8">
        <v>46031</v>
      </c>
    </row>
    <row r="641" spans="1:15" x14ac:dyDescent="0.25">
      <c r="A641" s="8">
        <v>45995</v>
      </c>
      <c r="B641" s="9" t="s">
        <v>23243</v>
      </c>
      <c r="D641" s="3">
        <v>-120.79</v>
      </c>
      <c r="E641" s="9" t="s">
        <v>266</v>
      </c>
      <c r="F641" s="9" t="s">
        <v>267</v>
      </c>
      <c r="G641" s="9" t="s">
        <v>268</v>
      </c>
      <c r="H641" s="8">
        <v>45992</v>
      </c>
      <c r="I641" s="8">
        <v>45992</v>
      </c>
      <c r="J641" s="219" t="s">
        <v>23244</v>
      </c>
      <c r="K641" s="205" t="s">
        <v>270</v>
      </c>
      <c r="M641" s="9" t="s">
        <v>23245</v>
      </c>
      <c r="N641" s="215">
        <v>46031.805610555602</v>
      </c>
      <c r="O641" s="8"/>
    </row>
    <row r="642" spans="1:15" x14ac:dyDescent="0.25">
      <c r="A642" s="8">
        <v>45995</v>
      </c>
      <c r="B642" s="9" t="s">
        <v>23246</v>
      </c>
      <c r="D642" s="3">
        <v>-33.520000000000003</v>
      </c>
      <c r="E642" s="9" t="s">
        <v>266</v>
      </c>
      <c r="F642" s="9" t="s">
        <v>267</v>
      </c>
      <c r="G642" s="9" t="s">
        <v>268</v>
      </c>
      <c r="H642" s="8">
        <v>45992</v>
      </c>
      <c r="I642" s="8">
        <v>45992</v>
      </c>
      <c r="J642" s="219" t="s">
        <v>23247</v>
      </c>
      <c r="K642" s="205" t="s">
        <v>270</v>
      </c>
      <c r="M642" s="9" t="s">
        <v>23248</v>
      </c>
      <c r="N642" s="215">
        <v>46031.805610555602</v>
      </c>
      <c r="O642" s="8"/>
    </row>
    <row r="643" spans="1:15" x14ac:dyDescent="0.25">
      <c r="A643" s="8">
        <v>45995</v>
      </c>
      <c r="B643" s="9" t="s">
        <v>16142</v>
      </c>
      <c r="C643" s="9" t="s">
        <v>224</v>
      </c>
      <c r="D643" s="3">
        <v>-10.19</v>
      </c>
      <c r="E643" s="9" t="s">
        <v>266</v>
      </c>
      <c r="F643" s="9" t="s">
        <v>267</v>
      </c>
      <c r="G643" s="9" t="s">
        <v>268</v>
      </c>
      <c r="H643" s="8">
        <v>45992</v>
      </c>
      <c r="I643" s="8">
        <v>45992</v>
      </c>
      <c r="J643" s="219" t="s">
        <v>23249</v>
      </c>
      <c r="K643" s="205" t="s">
        <v>270</v>
      </c>
      <c r="M643" s="9" t="s">
        <v>16144</v>
      </c>
      <c r="N643" s="215">
        <v>46031.805610555602</v>
      </c>
      <c r="O643" s="8">
        <v>46031</v>
      </c>
    </row>
    <row r="644" spans="1:15" x14ac:dyDescent="0.25">
      <c r="A644" s="8">
        <v>45995</v>
      </c>
      <c r="B644" s="9" t="s">
        <v>23250</v>
      </c>
      <c r="D644" s="3">
        <v>-127.29</v>
      </c>
      <c r="E644" s="9" t="s">
        <v>266</v>
      </c>
      <c r="F644" s="9" t="s">
        <v>267</v>
      </c>
      <c r="G644" s="9" t="s">
        <v>268</v>
      </c>
      <c r="H644" s="8">
        <v>45992</v>
      </c>
      <c r="I644" s="8">
        <v>45992</v>
      </c>
      <c r="J644" s="219" t="s">
        <v>23251</v>
      </c>
      <c r="K644" s="205" t="s">
        <v>270</v>
      </c>
      <c r="M644" s="9" t="s">
        <v>23252</v>
      </c>
      <c r="N644" s="215">
        <v>46031.805610555602</v>
      </c>
      <c r="O644" s="8"/>
    </row>
    <row r="645" spans="1:15" x14ac:dyDescent="0.25">
      <c r="A645" s="8">
        <v>45994</v>
      </c>
      <c r="B645" s="9" t="s">
        <v>440</v>
      </c>
      <c r="D645" s="3">
        <v>2.75</v>
      </c>
      <c r="E645" s="9" t="s">
        <v>266</v>
      </c>
      <c r="F645" s="9" t="s">
        <v>267</v>
      </c>
      <c r="G645" s="9" t="s">
        <v>268</v>
      </c>
      <c r="H645" s="8">
        <v>45992</v>
      </c>
      <c r="I645" s="8">
        <v>45992</v>
      </c>
      <c r="J645" s="219" t="s">
        <v>23253</v>
      </c>
      <c r="K645" s="205" t="s">
        <v>270</v>
      </c>
      <c r="M645" s="9" t="s">
        <v>443</v>
      </c>
      <c r="N645" s="215">
        <v>46031.805610555602</v>
      </c>
      <c r="O645" s="8"/>
    </row>
    <row r="646" spans="1:15" x14ac:dyDescent="0.25">
      <c r="A646" s="8">
        <v>45993</v>
      </c>
      <c r="B646" s="9" t="s">
        <v>23254</v>
      </c>
      <c r="D646" s="3">
        <v>163.09</v>
      </c>
      <c r="E646" s="9" t="s">
        <v>422</v>
      </c>
      <c r="F646" s="9" t="s">
        <v>423</v>
      </c>
      <c r="G646" s="9" t="s">
        <v>183</v>
      </c>
      <c r="H646" s="8">
        <v>45992</v>
      </c>
      <c r="I646" s="8">
        <v>45992</v>
      </c>
      <c r="J646" s="219" t="s">
        <v>23255</v>
      </c>
      <c r="K646" s="205" t="s">
        <v>425</v>
      </c>
      <c r="M646" s="9" t="s">
        <v>23256</v>
      </c>
      <c r="N646" s="215">
        <v>46031.805610555602</v>
      </c>
      <c r="O646" s="8"/>
    </row>
    <row r="647" spans="1:15" x14ac:dyDescent="0.25">
      <c r="A647" s="8">
        <v>45993</v>
      </c>
      <c r="B647" s="9" t="s">
        <v>18586</v>
      </c>
      <c r="C647" s="9" t="s">
        <v>180</v>
      </c>
      <c r="D647" s="3">
        <v>-163.09</v>
      </c>
      <c r="E647" s="9" t="s">
        <v>422</v>
      </c>
      <c r="F647" s="9" t="s">
        <v>423</v>
      </c>
      <c r="G647" s="9" t="s">
        <v>183</v>
      </c>
      <c r="H647" s="8">
        <v>45992</v>
      </c>
      <c r="I647" s="8">
        <v>45992</v>
      </c>
      <c r="J647" s="219" t="s">
        <v>23257</v>
      </c>
      <c r="K647" s="205" t="s">
        <v>425</v>
      </c>
      <c r="M647" s="9" t="s">
        <v>18588</v>
      </c>
      <c r="N647" s="215">
        <v>46031.805610555602</v>
      </c>
      <c r="O647" s="8">
        <v>46031</v>
      </c>
    </row>
    <row r="648" spans="1:15" x14ac:dyDescent="0.25">
      <c r="A648" s="8">
        <v>45993</v>
      </c>
      <c r="B648" s="9" t="s">
        <v>8960</v>
      </c>
      <c r="C648" s="9" t="s">
        <v>365</v>
      </c>
      <c r="D648" s="3">
        <v>-107.05</v>
      </c>
      <c r="E648" s="9" t="s">
        <v>331</v>
      </c>
      <c r="F648" s="9" t="s">
        <v>332</v>
      </c>
      <c r="G648" s="9" t="s">
        <v>183</v>
      </c>
      <c r="H648" s="8">
        <v>45992</v>
      </c>
      <c r="I648" s="8">
        <v>45992</v>
      </c>
      <c r="J648" s="219" t="s">
        <v>23258</v>
      </c>
      <c r="K648" s="205" t="s">
        <v>334</v>
      </c>
      <c r="M648" s="9" t="s">
        <v>8962</v>
      </c>
      <c r="N648" s="215">
        <v>46031.805610555602</v>
      </c>
      <c r="O648" s="8">
        <v>46031</v>
      </c>
    </row>
    <row r="649" spans="1:15" x14ac:dyDescent="0.25">
      <c r="A649" s="8">
        <v>45993</v>
      </c>
      <c r="B649" s="9" t="s">
        <v>8960</v>
      </c>
      <c r="C649" s="9" t="s">
        <v>365</v>
      </c>
      <c r="D649" s="3">
        <v>-10.86</v>
      </c>
      <c r="E649" s="9" t="s">
        <v>331</v>
      </c>
      <c r="F649" s="9" t="s">
        <v>332</v>
      </c>
      <c r="G649" s="9" t="s">
        <v>183</v>
      </c>
      <c r="H649" s="8">
        <v>45992</v>
      </c>
      <c r="I649" s="8">
        <v>45992</v>
      </c>
      <c r="J649" s="219" t="s">
        <v>23259</v>
      </c>
      <c r="K649" s="205" t="s">
        <v>334</v>
      </c>
      <c r="M649" s="9" t="s">
        <v>8962</v>
      </c>
      <c r="N649" s="215">
        <v>46031.805610555602</v>
      </c>
      <c r="O649" s="8">
        <v>46031</v>
      </c>
    </row>
    <row r="650" spans="1:15" x14ac:dyDescent="0.25">
      <c r="A650" s="8">
        <v>45993</v>
      </c>
      <c r="B650" s="9" t="s">
        <v>18707</v>
      </c>
      <c r="C650" s="9" t="s">
        <v>180</v>
      </c>
      <c r="D650" s="3">
        <v>117.91</v>
      </c>
      <c r="E650" s="9" t="s">
        <v>331</v>
      </c>
      <c r="F650" s="9" t="s">
        <v>332</v>
      </c>
      <c r="G650" s="9" t="s">
        <v>183</v>
      </c>
      <c r="H650" s="8">
        <v>45992</v>
      </c>
      <c r="I650" s="8">
        <v>45992</v>
      </c>
      <c r="J650" s="219" t="s">
        <v>23260</v>
      </c>
      <c r="K650" s="205" t="s">
        <v>334</v>
      </c>
      <c r="M650" s="9" t="s">
        <v>18709</v>
      </c>
      <c r="N650" s="215">
        <v>46031.805610555602</v>
      </c>
      <c r="O650" s="8">
        <v>46031</v>
      </c>
    </row>
    <row r="651" spans="1:15" x14ac:dyDescent="0.25">
      <c r="A651" s="8">
        <v>45993</v>
      </c>
      <c r="B651" s="9" t="s">
        <v>20970</v>
      </c>
      <c r="C651" s="9" t="s">
        <v>209</v>
      </c>
      <c r="D651" s="3">
        <v>-220.36</v>
      </c>
      <c r="E651" s="9" t="s">
        <v>266</v>
      </c>
      <c r="F651" s="9" t="s">
        <v>267</v>
      </c>
      <c r="G651" s="9" t="s">
        <v>268</v>
      </c>
      <c r="H651" s="8">
        <v>45992</v>
      </c>
      <c r="I651" s="8">
        <v>45992</v>
      </c>
      <c r="J651" s="219" t="s">
        <v>23261</v>
      </c>
      <c r="K651" s="205" t="s">
        <v>270</v>
      </c>
      <c r="M651" s="9" t="s">
        <v>20972</v>
      </c>
      <c r="N651" s="215">
        <v>46031.805610555602</v>
      </c>
      <c r="O651" s="8">
        <v>46031</v>
      </c>
    </row>
    <row r="652" spans="1:15" x14ac:dyDescent="0.25">
      <c r="A652" s="8">
        <v>45993</v>
      </c>
      <c r="B652" s="9" t="s">
        <v>8960</v>
      </c>
      <c r="D652" s="3">
        <v>-350.29</v>
      </c>
      <c r="E652" s="9" t="s">
        <v>11373</v>
      </c>
      <c r="F652" s="9" t="s">
        <v>11374</v>
      </c>
      <c r="G652" s="9" t="s">
        <v>183</v>
      </c>
      <c r="H652" s="8">
        <v>45992</v>
      </c>
      <c r="I652" s="8">
        <v>45992</v>
      </c>
      <c r="J652" s="219" t="s">
        <v>23262</v>
      </c>
      <c r="K652" s="205" t="s">
        <v>11376</v>
      </c>
      <c r="M652" s="9" t="s">
        <v>8962</v>
      </c>
      <c r="N652" s="215">
        <v>46031.805610555602</v>
      </c>
      <c r="O652" s="8"/>
    </row>
    <row r="653" spans="1:15" x14ac:dyDescent="0.25">
      <c r="A653" s="8">
        <v>45993</v>
      </c>
      <c r="B653" s="9" t="s">
        <v>18578</v>
      </c>
      <c r="C653" s="9" t="s">
        <v>180</v>
      </c>
      <c r="D653" s="3">
        <v>350.29</v>
      </c>
      <c r="E653" s="9" t="s">
        <v>11373</v>
      </c>
      <c r="F653" s="9" t="s">
        <v>11374</v>
      </c>
      <c r="G653" s="9" t="s">
        <v>183</v>
      </c>
      <c r="H653" s="8">
        <v>45992</v>
      </c>
      <c r="I653" s="8">
        <v>45992</v>
      </c>
      <c r="J653" s="219" t="s">
        <v>23263</v>
      </c>
      <c r="K653" s="205" t="s">
        <v>11376</v>
      </c>
      <c r="M653" s="9" t="s">
        <v>18580</v>
      </c>
      <c r="N653" s="215">
        <v>46031.805610555602</v>
      </c>
      <c r="O653" s="8">
        <v>46031</v>
      </c>
    </row>
    <row r="654" spans="1:15" x14ac:dyDescent="0.25">
      <c r="A654" s="8">
        <v>45992</v>
      </c>
      <c r="B654" s="9" t="s">
        <v>23264</v>
      </c>
      <c r="D654" s="3">
        <v>566.97</v>
      </c>
      <c r="E654" s="9" t="s">
        <v>422</v>
      </c>
      <c r="F654" s="9" t="s">
        <v>423</v>
      </c>
      <c r="G654" s="9" t="s">
        <v>183</v>
      </c>
      <c r="H654" s="8">
        <v>45992</v>
      </c>
      <c r="I654" s="8">
        <v>45992</v>
      </c>
      <c r="J654" s="219" t="s">
        <v>23265</v>
      </c>
      <c r="K654" s="205" t="s">
        <v>425</v>
      </c>
      <c r="M654" s="9" t="s">
        <v>23266</v>
      </c>
      <c r="N654" s="215">
        <v>46031.805610555602</v>
      </c>
      <c r="O654" s="8"/>
    </row>
    <row r="655" spans="1:15" x14ac:dyDescent="0.25">
      <c r="A655" s="8">
        <v>45992</v>
      </c>
      <c r="B655" s="9" t="s">
        <v>23267</v>
      </c>
      <c r="D655" s="3">
        <v>326.88</v>
      </c>
      <c r="E655" s="9" t="s">
        <v>422</v>
      </c>
      <c r="F655" s="9" t="s">
        <v>423</v>
      </c>
      <c r="G655" s="9" t="s">
        <v>183</v>
      </c>
      <c r="H655" s="8">
        <v>45992</v>
      </c>
      <c r="I655" s="8">
        <v>45992</v>
      </c>
      <c r="J655" s="219" t="s">
        <v>23268</v>
      </c>
      <c r="K655" s="205" t="s">
        <v>425</v>
      </c>
      <c r="M655" s="9" t="s">
        <v>23269</v>
      </c>
      <c r="N655" s="215">
        <v>46031.805610555602</v>
      </c>
      <c r="O655" s="8"/>
    </row>
    <row r="656" spans="1:15" x14ac:dyDescent="0.25">
      <c r="A656" s="8">
        <v>45992</v>
      </c>
      <c r="B656" s="9" t="s">
        <v>23270</v>
      </c>
      <c r="D656" s="3">
        <v>202.4</v>
      </c>
      <c r="E656" s="9" t="s">
        <v>422</v>
      </c>
      <c r="F656" s="9" t="s">
        <v>423</v>
      </c>
      <c r="G656" s="9" t="s">
        <v>183</v>
      </c>
      <c r="H656" s="8">
        <v>45992</v>
      </c>
      <c r="I656" s="8">
        <v>45992</v>
      </c>
      <c r="J656" s="219" t="s">
        <v>23271</v>
      </c>
      <c r="K656" s="205" t="s">
        <v>425</v>
      </c>
      <c r="M656" s="9" t="s">
        <v>23272</v>
      </c>
      <c r="N656" s="215">
        <v>46031.805610555602</v>
      </c>
      <c r="O656" s="8"/>
    </row>
    <row r="657" spans="1:15" x14ac:dyDescent="0.25">
      <c r="A657" s="8">
        <v>45992</v>
      </c>
      <c r="B657" s="9" t="s">
        <v>23273</v>
      </c>
      <c r="D657" s="3">
        <v>123.34</v>
      </c>
      <c r="E657" s="9" t="s">
        <v>422</v>
      </c>
      <c r="F657" s="9" t="s">
        <v>423</v>
      </c>
      <c r="G657" s="9" t="s">
        <v>183</v>
      </c>
      <c r="H657" s="8">
        <v>45992</v>
      </c>
      <c r="I657" s="8">
        <v>45992</v>
      </c>
      <c r="J657" s="219" t="s">
        <v>23274</v>
      </c>
      <c r="K657" s="205" t="s">
        <v>425</v>
      </c>
      <c r="M657" s="9" t="s">
        <v>23275</v>
      </c>
      <c r="N657" s="215">
        <v>46031.805610555602</v>
      </c>
      <c r="O657" s="8"/>
    </row>
    <row r="658" spans="1:15" x14ac:dyDescent="0.25">
      <c r="A658" s="8">
        <v>45992</v>
      </c>
      <c r="B658" s="9" t="s">
        <v>23276</v>
      </c>
      <c r="D658" s="3">
        <v>46.15</v>
      </c>
      <c r="E658" s="9" t="s">
        <v>422</v>
      </c>
      <c r="F658" s="9" t="s">
        <v>423</v>
      </c>
      <c r="G658" s="9" t="s">
        <v>183</v>
      </c>
      <c r="H658" s="8">
        <v>45992</v>
      </c>
      <c r="I658" s="8">
        <v>45992</v>
      </c>
      <c r="J658" s="219" t="s">
        <v>23277</v>
      </c>
      <c r="K658" s="205" t="s">
        <v>425</v>
      </c>
      <c r="M658" s="9" t="s">
        <v>23278</v>
      </c>
      <c r="N658" s="215">
        <v>46031.805610555602</v>
      </c>
      <c r="O658" s="8"/>
    </row>
    <row r="659" spans="1:15" x14ac:dyDescent="0.25">
      <c r="A659" s="8">
        <v>45992</v>
      </c>
      <c r="B659" s="9" t="s">
        <v>18586</v>
      </c>
      <c r="C659" s="9" t="s">
        <v>180</v>
      </c>
      <c r="D659" s="3">
        <v>-1265.74</v>
      </c>
      <c r="E659" s="9" t="s">
        <v>422</v>
      </c>
      <c r="F659" s="9" t="s">
        <v>423</v>
      </c>
      <c r="G659" s="9" t="s">
        <v>183</v>
      </c>
      <c r="H659" s="8">
        <v>45992</v>
      </c>
      <c r="I659" s="8">
        <v>45992</v>
      </c>
      <c r="J659" s="219" t="s">
        <v>23279</v>
      </c>
      <c r="K659" s="205" t="s">
        <v>425</v>
      </c>
      <c r="M659" s="9" t="s">
        <v>18588</v>
      </c>
      <c r="N659" s="215">
        <v>46031.805610555602</v>
      </c>
      <c r="O659" s="8">
        <v>46031</v>
      </c>
    </row>
    <row r="660" spans="1:15" x14ac:dyDescent="0.25">
      <c r="A660" s="8">
        <v>45992</v>
      </c>
      <c r="B660" s="9" t="s">
        <v>18223</v>
      </c>
      <c r="C660" s="9" t="s">
        <v>431</v>
      </c>
      <c r="D660" s="3">
        <v>-9.99</v>
      </c>
      <c r="E660" s="9" t="s">
        <v>266</v>
      </c>
      <c r="F660" s="9" t="s">
        <v>267</v>
      </c>
      <c r="G660" s="9" t="s">
        <v>268</v>
      </c>
      <c r="H660" s="8">
        <v>45992</v>
      </c>
      <c r="I660" s="8">
        <v>45992</v>
      </c>
      <c r="J660" s="219" t="s">
        <v>23280</v>
      </c>
      <c r="K660" s="205" t="s">
        <v>270</v>
      </c>
      <c r="M660" s="9" t="s">
        <v>18225</v>
      </c>
      <c r="N660" s="215">
        <v>46031.805610555602</v>
      </c>
      <c r="O660" s="8">
        <v>46031</v>
      </c>
    </row>
    <row r="661" spans="1:15" x14ac:dyDescent="0.25">
      <c r="A661" s="8">
        <v>45992</v>
      </c>
      <c r="B661" s="9" t="s">
        <v>23281</v>
      </c>
      <c r="D661" s="3">
        <v>-26.81</v>
      </c>
      <c r="E661" s="9" t="s">
        <v>266</v>
      </c>
      <c r="F661" s="9" t="s">
        <v>267</v>
      </c>
      <c r="G661" s="9" t="s">
        <v>268</v>
      </c>
      <c r="H661" s="8">
        <v>45992</v>
      </c>
      <c r="I661" s="8">
        <v>45992</v>
      </c>
      <c r="J661" s="219" t="s">
        <v>23282</v>
      </c>
      <c r="K661" s="205" t="s">
        <v>270</v>
      </c>
      <c r="M661" s="9" t="s">
        <v>23283</v>
      </c>
      <c r="N661" s="215">
        <v>46031.805610555602</v>
      </c>
      <c r="O661" s="8"/>
    </row>
    <row r="662" spans="1:15" x14ac:dyDescent="0.25">
      <c r="A662" s="8">
        <v>45992</v>
      </c>
      <c r="B662" s="9" t="s">
        <v>23284</v>
      </c>
      <c r="D662" s="3">
        <v>-28.84</v>
      </c>
      <c r="E662" s="9" t="s">
        <v>266</v>
      </c>
      <c r="F662" s="9" t="s">
        <v>267</v>
      </c>
      <c r="G662" s="9" t="s">
        <v>268</v>
      </c>
      <c r="H662" s="8">
        <v>45992</v>
      </c>
      <c r="I662" s="8">
        <v>45992</v>
      </c>
      <c r="J662" s="219" t="s">
        <v>23285</v>
      </c>
      <c r="K662" s="205" t="s">
        <v>270</v>
      </c>
      <c r="M662" s="9" t="s">
        <v>23286</v>
      </c>
      <c r="N662" s="215">
        <v>46031.805610555602</v>
      </c>
      <c r="O662" s="8"/>
    </row>
    <row r="663" spans="1:15" x14ac:dyDescent="0.25">
      <c r="A663" s="8">
        <v>45992</v>
      </c>
      <c r="B663" s="9" t="s">
        <v>23287</v>
      </c>
      <c r="C663" s="9" t="s">
        <v>224</v>
      </c>
      <c r="D663" s="3">
        <v>-19.57</v>
      </c>
      <c r="E663" s="9" t="s">
        <v>266</v>
      </c>
      <c r="F663" s="9" t="s">
        <v>267</v>
      </c>
      <c r="G663" s="9" t="s">
        <v>268</v>
      </c>
      <c r="H663" s="8">
        <v>45992</v>
      </c>
      <c r="I663" s="8">
        <v>45992</v>
      </c>
      <c r="J663" s="219" t="s">
        <v>23288</v>
      </c>
      <c r="K663" s="205" t="s">
        <v>270</v>
      </c>
      <c r="M663" s="9" t="s">
        <v>23289</v>
      </c>
      <c r="N663" s="215">
        <v>46031.805610555602</v>
      </c>
      <c r="O663" s="8">
        <v>46031</v>
      </c>
    </row>
    <row r="664" spans="1:15" x14ac:dyDescent="0.25">
      <c r="A664" s="8">
        <v>45991</v>
      </c>
      <c r="B664" s="9" t="s">
        <v>16142</v>
      </c>
      <c r="C664" s="9" t="s">
        <v>224</v>
      </c>
      <c r="D664" s="3">
        <v>-11.91</v>
      </c>
      <c r="E664" s="9" t="s">
        <v>266</v>
      </c>
      <c r="F664" s="9" t="s">
        <v>267</v>
      </c>
      <c r="G664" s="9" t="s">
        <v>268</v>
      </c>
      <c r="H664" s="8">
        <v>45962</v>
      </c>
      <c r="I664" s="8">
        <v>45985</v>
      </c>
      <c r="J664" s="219" t="s">
        <v>23290</v>
      </c>
      <c r="K664" s="205" t="s">
        <v>270</v>
      </c>
      <c r="M664" s="9" t="s">
        <v>16144</v>
      </c>
      <c r="N664" s="215">
        <v>46031.805610555602</v>
      </c>
      <c r="O664" s="8">
        <v>46031</v>
      </c>
    </row>
    <row r="665" spans="1:15" x14ac:dyDescent="0.25">
      <c r="A665" s="8">
        <v>45991</v>
      </c>
      <c r="B665" s="9" t="s">
        <v>16142</v>
      </c>
      <c r="C665" s="9" t="s">
        <v>224</v>
      </c>
      <c r="D665" s="3">
        <v>-18.37</v>
      </c>
      <c r="E665" s="9" t="s">
        <v>266</v>
      </c>
      <c r="F665" s="9" t="s">
        <v>267</v>
      </c>
      <c r="G665" s="9" t="s">
        <v>268</v>
      </c>
      <c r="H665" s="8">
        <v>45962</v>
      </c>
      <c r="I665" s="8">
        <v>45985</v>
      </c>
      <c r="J665" s="219" t="s">
        <v>23291</v>
      </c>
      <c r="K665" s="205" t="s">
        <v>270</v>
      </c>
      <c r="M665" s="9" t="s">
        <v>16144</v>
      </c>
      <c r="N665" s="215">
        <v>46031.805610555602</v>
      </c>
      <c r="O665" s="8">
        <v>46031</v>
      </c>
    </row>
    <row r="666" spans="1:15" x14ac:dyDescent="0.25">
      <c r="A666" s="8">
        <v>45991</v>
      </c>
      <c r="B666" s="9" t="s">
        <v>2050</v>
      </c>
      <c r="C666" s="9" t="s">
        <v>441</v>
      </c>
      <c r="D666" s="3">
        <v>-11</v>
      </c>
      <c r="E666" s="9" t="s">
        <v>266</v>
      </c>
      <c r="F666" s="9" t="s">
        <v>267</v>
      </c>
      <c r="G666" s="9" t="s">
        <v>268</v>
      </c>
      <c r="H666" s="8">
        <v>45962</v>
      </c>
      <c r="I666" s="8">
        <v>45985</v>
      </c>
      <c r="J666" s="219" t="s">
        <v>23292</v>
      </c>
      <c r="K666" s="205" t="s">
        <v>270</v>
      </c>
      <c r="M666" s="9" t="s">
        <v>13800</v>
      </c>
      <c r="N666" s="215">
        <v>46031.805610555602</v>
      </c>
      <c r="O666" s="8">
        <v>46031</v>
      </c>
    </row>
    <row r="667" spans="1:15" x14ac:dyDescent="0.25">
      <c r="A667" s="8">
        <v>45991</v>
      </c>
      <c r="B667" s="9" t="s">
        <v>23293</v>
      </c>
      <c r="D667" s="3">
        <v>-2.9</v>
      </c>
      <c r="E667" s="9" t="s">
        <v>266</v>
      </c>
      <c r="F667" s="9" t="s">
        <v>267</v>
      </c>
      <c r="G667" s="9" t="s">
        <v>268</v>
      </c>
      <c r="H667" s="8">
        <v>45962</v>
      </c>
      <c r="I667" s="8">
        <v>45985</v>
      </c>
      <c r="J667" s="219" t="s">
        <v>23294</v>
      </c>
      <c r="K667" s="205" t="s">
        <v>270</v>
      </c>
      <c r="M667" s="9" t="s">
        <v>23295</v>
      </c>
      <c r="N667" s="215">
        <v>46031.805610555602</v>
      </c>
      <c r="O667" s="8"/>
    </row>
    <row r="668" spans="1:15" x14ac:dyDescent="0.25">
      <c r="A668" s="8">
        <v>45991</v>
      </c>
      <c r="B668" s="9" t="s">
        <v>23296</v>
      </c>
      <c r="D668" s="3">
        <v>-39.130000000000003</v>
      </c>
      <c r="E668" s="9" t="s">
        <v>266</v>
      </c>
      <c r="F668" s="9" t="s">
        <v>267</v>
      </c>
      <c r="G668" s="9" t="s">
        <v>268</v>
      </c>
      <c r="H668" s="8">
        <v>45962</v>
      </c>
      <c r="I668" s="8">
        <v>45985</v>
      </c>
      <c r="J668" s="219" t="s">
        <v>23297</v>
      </c>
      <c r="K668" s="205" t="s">
        <v>270</v>
      </c>
      <c r="M668" s="9" t="s">
        <v>23298</v>
      </c>
      <c r="N668" s="215">
        <v>46031.805610555602</v>
      </c>
      <c r="O668" s="8"/>
    </row>
    <row r="669" spans="1:15" x14ac:dyDescent="0.25">
      <c r="A669" s="8">
        <v>45990</v>
      </c>
      <c r="B669" s="9" t="s">
        <v>23299</v>
      </c>
      <c r="D669" s="3">
        <v>-135.9</v>
      </c>
      <c r="E669" s="9" t="s">
        <v>266</v>
      </c>
      <c r="F669" s="9" t="s">
        <v>267</v>
      </c>
      <c r="G669" s="9" t="s">
        <v>268</v>
      </c>
      <c r="H669" s="8">
        <v>45962</v>
      </c>
      <c r="I669" s="8">
        <v>45985</v>
      </c>
      <c r="J669" s="219" t="s">
        <v>23300</v>
      </c>
      <c r="K669" s="205" t="s">
        <v>270</v>
      </c>
      <c r="M669" s="9" t="s">
        <v>23301</v>
      </c>
      <c r="N669" s="215">
        <v>46031.805610555602</v>
      </c>
      <c r="O669" s="8"/>
    </row>
    <row r="670" spans="1:15" x14ac:dyDescent="0.25">
      <c r="A670" s="8">
        <v>45990</v>
      </c>
      <c r="B670" s="9" t="s">
        <v>23302</v>
      </c>
      <c r="D670" s="3">
        <v>-39</v>
      </c>
      <c r="E670" s="9" t="s">
        <v>266</v>
      </c>
      <c r="F670" s="9" t="s">
        <v>267</v>
      </c>
      <c r="G670" s="9" t="s">
        <v>268</v>
      </c>
      <c r="H670" s="8">
        <v>45962</v>
      </c>
      <c r="I670" s="8">
        <v>45985</v>
      </c>
      <c r="J670" s="219" t="s">
        <v>23303</v>
      </c>
      <c r="K670" s="205" t="s">
        <v>270</v>
      </c>
      <c r="M670" s="9" t="s">
        <v>23304</v>
      </c>
      <c r="N670" s="215">
        <v>46031.805610555602</v>
      </c>
      <c r="O670" s="8"/>
    </row>
    <row r="671" spans="1:15" x14ac:dyDescent="0.25">
      <c r="A671" s="8">
        <v>45990</v>
      </c>
      <c r="B671" s="9" t="s">
        <v>16142</v>
      </c>
      <c r="C671" s="9" t="s">
        <v>224</v>
      </c>
      <c r="D671" s="3">
        <v>-42.11</v>
      </c>
      <c r="E671" s="9" t="s">
        <v>266</v>
      </c>
      <c r="F671" s="9" t="s">
        <v>267</v>
      </c>
      <c r="G671" s="9" t="s">
        <v>268</v>
      </c>
      <c r="H671" s="8">
        <v>45962</v>
      </c>
      <c r="I671" s="8">
        <v>45985</v>
      </c>
      <c r="J671" s="219" t="s">
        <v>23305</v>
      </c>
      <c r="K671" s="205" t="s">
        <v>270</v>
      </c>
      <c r="M671" s="9" t="s">
        <v>16144</v>
      </c>
      <c r="N671" s="215">
        <v>46031.805610555602</v>
      </c>
      <c r="O671" s="8">
        <v>46031</v>
      </c>
    </row>
    <row r="672" spans="1:15" x14ac:dyDescent="0.25">
      <c r="A672" s="8">
        <v>45989</v>
      </c>
      <c r="B672" s="9" t="s">
        <v>19104</v>
      </c>
      <c r="C672" s="9" t="s">
        <v>1076</v>
      </c>
      <c r="D672" s="3">
        <v>44.26</v>
      </c>
      <c r="E672" s="9" t="s">
        <v>422</v>
      </c>
      <c r="F672" s="9" t="s">
        <v>423</v>
      </c>
      <c r="G672" s="9" t="s">
        <v>183</v>
      </c>
      <c r="H672" s="8">
        <v>45962</v>
      </c>
      <c r="I672" s="8">
        <v>45985</v>
      </c>
      <c r="J672" s="219" t="s">
        <v>23306</v>
      </c>
      <c r="K672" s="205" t="s">
        <v>425</v>
      </c>
      <c r="M672" s="9" t="s">
        <v>19106</v>
      </c>
      <c r="N672" s="215">
        <v>46031.805610555602</v>
      </c>
      <c r="O672" s="8">
        <v>46031</v>
      </c>
    </row>
    <row r="673" spans="1:15" x14ac:dyDescent="0.25">
      <c r="A673" s="8">
        <v>45989</v>
      </c>
      <c r="B673" s="9" t="s">
        <v>18586</v>
      </c>
      <c r="C673" s="9" t="s">
        <v>180</v>
      </c>
      <c r="D673" s="3">
        <v>-44.26</v>
      </c>
      <c r="E673" s="9" t="s">
        <v>422</v>
      </c>
      <c r="F673" s="9" t="s">
        <v>423</v>
      </c>
      <c r="G673" s="9" t="s">
        <v>183</v>
      </c>
      <c r="H673" s="8">
        <v>45962</v>
      </c>
      <c r="I673" s="8">
        <v>45985</v>
      </c>
      <c r="J673" s="219" t="s">
        <v>23307</v>
      </c>
      <c r="K673" s="205" t="s">
        <v>425</v>
      </c>
      <c r="M673" s="9" t="s">
        <v>18588</v>
      </c>
      <c r="N673" s="215">
        <v>46031.805610555602</v>
      </c>
      <c r="O673" s="8">
        <v>46031</v>
      </c>
    </row>
    <row r="674" spans="1:15" x14ac:dyDescent="0.25">
      <c r="A674" s="8">
        <v>45989</v>
      </c>
      <c r="B674" s="9" t="s">
        <v>19080</v>
      </c>
      <c r="C674" s="9" t="s">
        <v>1076</v>
      </c>
      <c r="D674" s="3">
        <v>0.08</v>
      </c>
      <c r="E674" s="9" t="s">
        <v>1298</v>
      </c>
      <c r="F674" s="9" t="s">
        <v>1299</v>
      </c>
      <c r="G674" s="9" t="s">
        <v>183</v>
      </c>
      <c r="H674" s="8">
        <v>45962</v>
      </c>
      <c r="I674" s="8">
        <v>45985</v>
      </c>
      <c r="J674" s="219" t="s">
        <v>23308</v>
      </c>
      <c r="K674" s="205" t="s">
        <v>1301</v>
      </c>
      <c r="M674" s="9" t="s">
        <v>19082</v>
      </c>
      <c r="N674" s="215">
        <v>46031.805610555602</v>
      </c>
      <c r="O674" s="8">
        <v>46031</v>
      </c>
    </row>
    <row r="675" spans="1:15" x14ac:dyDescent="0.25">
      <c r="A675" s="8">
        <v>45989</v>
      </c>
      <c r="B675" s="9" t="s">
        <v>19076</v>
      </c>
      <c r="C675" s="9" t="s">
        <v>1076</v>
      </c>
      <c r="D675" s="3">
        <v>0.99</v>
      </c>
      <c r="E675" s="9" t="s">
        <v>1298</v>
      </c>
      <c r="F675" s="9" t="s">
        <v>1299</v>
      </c>
      <c r="G675" s="9" t="s">
        <v>183</v>
      </c>
      <c r="H675" s="8">
        <v>45962</v>
      </c>
      <c r="I675" s="8">
        <v>45985</v>
      </c>
      <c r="J675" s="219" t="s">
        <v>23309</v>
      </c>
      <c r="K675" s="205" t="s">
        <v>1301</v>
      </c>
      <c r="M675" s="9" t="s">
        <v>19078</v>
      </c>
      <c r="N675" s="215">
        <v>46031.805610555602</v>
      </c>
      <c r="O675" s="8">
        <v>46031</v>
      </c>
    </row>
    <row r="676" spans="1:15" x14ac:dyDescent="0.25">
      <c r="A676" s="8">
        <v>45989</v>
      </c>
      <c r="B676" s="9" t="s">
        <v>18582</v>
      </c>
      <c r="C676" s="9" t="s">
        <v>180</v>
      </c>
      <c r="D676" s="3">
        <v>-1.07</v>
      </c>
      <c r="E676" s="9" t="s">
        <v>1298</v>
      </c>
      <c r="F676" s="9" t="s">
        <v>1299</v>
      </c>
      <c r="G676" s="9" t="s">
        <v>183</v>
      </c>
      <c r="H676" s="8">
        <v>45962</v>
      </c>
      <c r="I676" s="8">
        <v>45985</v>
      </c>
      <c r="J676" s="219" t="s">
        <v>23310</v>
      </c>
      <c r="K676" s="205" t="s">
        <v>1301</v>
      </c>
      <c r="M676" s="9" t="s">
        <v>18584</v>
      </c>
      <c r="N676" s="215">
        <v>46031.805610555602</v>
      </c>
      <c r="O676" s="8">
        <v>46031</v>
      </c>
    </row>
    <row r="677" spans="1:15" x14ac:dyDescent="0.25">
      <c r="A677" s="8">
        <v>45989</v>
      </c>
      <c r="B677" s="9" t="s">
        <v>19113</v>
      </c>
      <c r="C677" s="9" t="s">
        <v>1076</v>
      </c>
      <c r="D677" s="3">
        <v>17.8</v>
      </c>
      <c r="E677" s="9" t="s">
        <v>331</v>
      </c>
      <c r="F677" s="9" t="s">
        <v>332</v>
      </c>
      <c r="G677" s="9" t="s">
        <v>183</v>
      </c>
      <c r="H677" s="8">
        <v>45962</v>
      </c>
      <c r="I677" s="8">
        <v>45985</v>
      </c>
      <c r="J677" s="219" t="s">
        <v>23311</v>
      </c>
      <c r="K677" s="205" t="s">
        <v>334</v>
      </c>
      <c r="M677" s="9" t="s">
        <v>19115</v>
      </c>
      <c r="N677" s="215">
        <v>46031.805610555602</v>
      </c>
      <c r="O677" s="8">
        <v>46031</v>
      </c>
    </row>
    <row r="678" spans="1:15" x14ac:dyDescent="0.25">
      <c r="A678" s="8">
        <v>45989</v>
      </c>
      <c r="B678" s="9" t="s">
        <v>19104</v>
      </c>
      <c r="C678" s="9" t="s">
        <v>1076</v>
      </c>
      <c r="D678" s="3">
        <v>0.09</v>
      </c>
      <c r="E678" s="9" t="s">
        <v>331</v>
      </c>
      <c r="F678" s="9" t="s">
        <v>332</v>
      </c>
      <c r="G678" s="9" t="s">
        <v>183</v>
      </c>
      <c r="H678" s="8">
        <v>45962</v>
      </c>
      <c r="I678" s="8">
        <v>45985</v>
      </c>
      <c r="J678" s="219" t="s">
        <v>23312</v>
      </c>
      <c r="K678" s="205" t="s">
        <v>334</v>
      </c>
      <c r="M678" s="9" t="s">
        <v>19106</v>
      </c>
      <c r="N678" s="215">
        <v>46031.805610555602</v>
      </c>
      <c r="O678" s="8">
        <v>46031</v>
      </c>
    </row>
    <row r="679" spans="1:15" x14ac:dyDescent="0.25">
      <c r="A679" s="8">
        <v>45989</v>
      </c>
      <c r="B679" s="9" t="s">
        <v>18590</v>
      </c>
      <c r="C679" s="9" t="s">
        <v>180</v>
      </c>
      <c r="D679" s="3">
        <v>-17.89</v>
      </c>
      <c r="E679" s="9" t="s">
        <v>331</v>
      </c>
      <c r="F679" s="9" t="s">
        <v>332</v>
      </c>
      <c r="G679" s="9" t="s">
        <v>183</v>
      </c>
      <c r="H679" s="8">
        <v>45962</v>
      </c>
      <c r="I679" s="8">
        <v>45985</v>
      </c>
      <c r="J679" s="219" t="s">
        <v>23313</v>
      </c>
      <c r="K679" s="205" t="s">
        <v>334</v>
      </c>
      <c r="M679" s="9" t="s">
        <v>18592</v>
      </c>
      <c r="N679" s="215">
        <v>46031.805610555602</v>
      </c>
      <c r="O679" s="8">
        <v>46031</v>
      </c>
    </row>
    <row r="680" spans="1:15" x14ac:dyDescent="0.25">
      <c r="A680" s="8">
        <v>45989</v>
      </c>
      <c r="B680" s="9" t="s">
        <v>7793</v>
      </c>
      <c r="C680" s="9" t="s">
        <v>209</v>
      </c>
      <c r="D680" s="3">
        <v>-21.43</v>
      </c>
      <c r="E680" s="9" t="s">
        <v>266</v>
      </c>
      <c r="F680" s="9" t="s">
        <v>267</v>
      </c>
      <c r="G680" s="9" t="s">
        <v>268</v>
      </c>
      <c r="H680" s="8">
        <v>45962</v>
      </c>
      <c r="I680" s="8">
        <v>45985</v>
      </c>
      <c r="J680" s="219" t="s">
        <v>23314</v>
      </c>
      <c r="K680" s="205" t="s">
        <v>270</v>
      </c>
      <c r="M680" s="9" t="s">
        <v>7795</v>
      </c>
      <c r="N680" s="215">
        <v>46031.805610555602</v>
      </c>
      <c r="O680" s="8">
        <v>46031</v>
      </c>
    </row>
    <row r="681" spans="1:15" x14ac:dyDescent="0.25">
      <c r="A681" s="8">
        <v>45989</v>
      </c>
      <c r="B681" s="9" t="s">
        <v>8239</v>
      </c>
      <c r="C681" s="9" t="s">
        <v>224</v>
      </c>
      <c r="D681" s="3">
        <v>-49.39</v>
      </c>
      <c r="E681" s="9" t="s">
        <v>266</v>
      </c>
      <c r="F681" s="9" t="s">
        <v>267</v>
      </c>
      <c r="G681" s="9" t="s">
        <v>268</v>
      </c>
      <c r="H681" s="8">
        <v>45962</v>
      </c>
      <c r="I681" s="8">
        <v>45985</v>
      </c>
      <c r="J681" s="219" t="s">
        <v>23315</v>
      </c>
      <c r="K681" s="205" t="s">
        <v>270</v>
      </c>
      <c r="M681" s="9" t="s">
        <v>8241</v>
      </c>
      <c r="N681" s="215">
        <v>46031.805610555602</v>
      </c>
      <c r="O681" s="8">
        <v>46031</v>
      </c>
    </row>
    <row r="682" spans="1:15" x14ac:dyDescent="0.25">
      <c r="A682" s="8">
        <v>45989</v>
      </c>
      <c r="B682" s="9" t="s">
        <v>9024</v>
      </c>
      <c r="C682" s="9" t="s">
        <v>142</v>
      </c>
      <c r="D682" s="3">
        <v>-47.52</v>
      </c>
      <c r="E682" s="9" t="s">
        <v>266</v>
      </c>
      <c r="F682" s="9" t="s">
        <v>267</v>
      </c>
      <c r="G682" s="9" t="s">
        <v>268</v>
      </c>
      <c r="H682" s="8">
        <v>45962</v>
      </c>
      <c r="I682" s="8">
        <v>45985</v>
      </c>
      <c r="J682" s="219" t="s">
        <v>23316</v>
      </c>
      <c r="K682" s="205" t="s">
        <v>270</v>
      </c>
      <c r="M682" s="9" t="s">
        <v>9026</v>
      </c>
      <c r="N682" s="215">
        <v>46031.805610555602</v>
      </c>
      <c r="O682" s="8">
        <v>46031</v>
      </c>
    </row>
    <row r="683" spans="1:15" x14ac:dyDescent="0.25">
      <c r="A683" s="8">
        <v>45989</v>
      </c>
      <c r="B683" s="9" t="s">
        <v>13018</v>
      </c>
      <c r="C683" s="9" t="s">
        <v>3038</v>
      </c>
      <c r="D683" s="3">
        <v>-46.8</v>
      </c>
      <c r="E683" s="9" t="s">
        <v>266</v>
      </c>
      <c r="F683" s="9" t="s">
        <v>267</v>
      </c>
      <c r="G683" s="9" t="s">
        <v>268</v>
      </c>
      <c r="H683" s="8">
        <v>45962</v>
      </c>
      <c r="I683" s="8">
        <v>45985</v>
      </c>
      <c r="J683" s="219" t="s">
        <v>23317</v>
      </c>
      <c r="K683" s="205" t="s">
        <v>270</v>
      </c>
      <c r="M683" s="9" t="s">
        <v>13020</v>
      </c>
      <c r="N683" s="215">
        <v>46031.805610555602</v>
      </c>
      <c r="O683" s="8">
        <v>46031</v>
      </c>
    </row>
    <row r="684" spans="1:15" x14ac:dyDescent="0.25">
      <c r="A684" s="8">
        <v>45989</v>
      </c>
      <c r="B684" s="9" t="s">
        <v>23318</v>
      </c>
      <c r="D684" s="3">
        <v>-113.4</v>
      </c>
      <c r="E684" s="9" t="s">
        <v>266</v>
      </c>
      <c r="F684" s="9" t="s">
        <v>267</v>
      </c>
      <c r="G684" s="9" t="s">
        <v>268</v>
      </c>
      <c r="H684" s="8">
        <v>45962</v>
      </c>
      <c r="I684" s="8">
        <v>45985</v>
      </c>
      <c r="J684" s="219" t="s">
        <v>23319</v>
      </c>
      <c r="K684" s="205" t="s">
        <v>270</v>
      </c>
      <c r="M684" s="9" t="s">
        <v>23320</v>
      </c>
      <c r="N684" s="215">
        <v>46031.805610555602</v>
      </c>
      <c r="O684" s="8"/>
    </row>
    <row r="685" spans="1:15" x14ac:dyDescent="0.25">
      <c r="A685" s="8">
        <v>45989</v>
      </c>
      <c r="B685" s="9" t="s">
        <v>23318</v>
      </c>
      <c r="D685" s="3">
        <v>-111.09</v>
      </c>
      <c r="E685" s="9" t="s">
        <v>266</v>
      </c>
      <c r="F685" s="9" t="s">
        <v>267</v>
      </c>
      <c r="G685" s="9" t="s">
        <v>268</v>
      </c>
      <c r="H685" s="8">
        <v>45962</v>
      </c>
      <c r="I685" s="8">
        <v>45985</v>
      </c>
      <c r="J685" s="219" t="s">
        <v>23321</v>
      </c>
      <c r="K685" s="205" t="s">
        <v>270</v>
      </c>
      <c r="M685" s="9" t="s">
        <v>23320</v>
      </c>
      <c r="N685" s="215">
        <v>46031.805610555602</v>
      </c>
      <c r="O685" s="8"/>
    </row>
    <row r="686" spans="1:15" x14ac:dyDescent="0.25">
      <c r="A686" s="8">
        <v>45989</v>
      </c>
      <c r="B686" s="9" t="s">
        <v>19021</v>
      </c>
      <c r="C686" s="9" t="s">
        <v>245</v>
      </c>
      <c r="D686" s="3">
        <v>57.02</v>
      </c>
      <c r="E686" s="9" t="s">
        <v>11373</v>
      </c>
      <c r="F686" s="9" t="s">
        <v>11374</v>
      </c>
      <c r="G686" s="9" t="s">
        <v>183</v>
      </c>
      <c r="H686" s="8">
        <v>45962</v>
      </c>
      <c r="I686" s="8">
        <v>45985</v>
      </c>
      <c r="J686" s="219" t="s">
        <v>23322</v>
      </c>
      <c r="K686" s="205" t="s">
        <v>11376</v>
      </c>
      <c r="M686" s="9" t="s">
        <v>19023</v>
      </c>
      <c r="N686" s="215">
        <v>46031.805610555602</v>
      </c>
      <c r="O686" s="8">
        <v>46031</v>
      </c>
    </row>
    <row r="687" spans="1:15" x14ac:dyDescent="0.25">
      <c r="A687" s="8">
        <v>45989</v>
      </c>
      <c r="B687" s="9" t="s">
        <v>19041</v>
      </c>
      <c r="D687" s="3">
        <v>-57.02</v>
      </c>
      <c r="E687" s="9" t="s">
        <v>11373</v>
      </c>
      <c r="F687" s="9" t="s">
        <v>11374</v>
      </c>
      <c r="G687" s="9" t="s">
        <v>183</v>
      </c>
      <c r="H687" s="8">
        <v>45962</v>
      </c>
      <c r="I687" s="8">
        <v>45985</v>
      </c>
      <c r="J687" s="219" t="s">
        <v>23323</v>
      </c>
      <c r="K687" s="205" t="s">
        <v>11376</v>
      </c>
      <c r="M687" s="9" t="s">
        <v>19043</v>
      </c>
      <c r="N687" s="215">
        <v>46031.805610555602</v>
      </c>
      <c r="O687" s="8"/>
    </row>
    <row r="688" spans="1:15" x14ac:dyDescent="0.25">
      <c r="A688" s="8">
        <v>45988</v>
      </c>
      <c r="B688" s="9" t="s">
        <v>23324</v>
      </c>
      <c r="D688" s="3">
        <v>-302</v>
      </c>
      <c r="E688" s="9" t="s">
        <v>266</v>
      </c>
      <c r="F688" s="9" t="s">
        <v>267</v>
      </c>
      <c r="G688" s="9" t="s">
        <v>268</v>
      </c>
      <c r="H688" s="8">
        <v>45962</v>
      </c>
      <c r="I688" s="8">
        <v>45985</v>
      </c>
      <c r="J688" s="219" t="s">
        <v>23325</v>
      </c>
      <c r="K688" s="205" t="s">
        <v>270</v>
      </c>
      <c r="M688" s="9" t="s">
        <v>23326</v>
      </c>
      <c r="N688" s="215">
        <v>46031.805610555602</v>
      </c>
      <c r="O688" s="8"/>
    </row>
    <row r="689" spans="1:15" x14ac:dyDescent="0.25">
      <c r="A689" s="8">
        <v>45987</v>
      </c>
      <c r="B689" s="9" t="s">
        <v>23327</v>
      </c>
      <c r="D689" s="3">
        <v>8118.89</v>
      </c>
      <c r="E689" s="9" t="s">
        <v>422</v>
      </c>
      <c r="F689" s="9" t="s">
        <v>423</v>
      </c>
      <c r="G689" s="9" t="s">
        <v>183</v>
      </c>
      <c r="H689" s="8">
        <v>45962</v>
      </c>
      <c r="I689" s="8">
        <v>45985</v>
      </c>
      <c r="J689" s="219" t="s">
        <v>23328</v>
      </c>
      <c r="K689" s="205" t="s">
        <v>425</v>
      </c>
      <c r="M689" s="9" t="s">
        <v>23329</v>
      </c>
      <c r="N689" s="215">
        <v>46031.805610555602</v>
      </c>
      <c r="O689" s="8"/>
    </row>
    <row r="690" spans="1:15" x14ac:dyDescent="0.25">
      <c r="A690" s="8">
        <v>45987</v>
      </c>
      <c r="B690" s="9" t="s">
        <v>18586</v>
      </c>
      <c r="C690" s="9" t="s">
        <v>180</v>
      </c>
      <c r="D690" s="3">
        <v>-8118.89</v>
      </c>
      <c r="E690" s="9" t="s">
        <v>422</v>
      </c>
      <c r="F690" s="9" t="s">
        <v>423</v>
      </c>
      <c r="G690" s="9" t="s">
        <v>183</v>
      </c>
      <c r="H690" s="8">
        <v>45962</v>
      </c>
      <c r="I690" s="8">
        <v>45985</v>
      </c>
      <c r="J690" s="219" t="s">
        <v>23330</v>
      </c>
      <c r="K690" s="205" t="s">
        <v>425</v>
      </c>
      <c r="M690" s="9" t="s">
        <v>18588</v>
      </c>
      <c r="N690" s="215">
        <v>46031.805610555602</v>
      </c>
      <c r="O690" s="8">
        <v>46031</v>
      </c>
    </row>
    <row r="691" spans="1:15" x14ac:dyDescent="0.25">
      <c r="A691" s="8">
        <v>45987</v>
      </c>
      <c r="B691" s="9" t="s">
        <v>23331</v>
      </c>
      <c r="D691" s="3">
        <v>-243.03</v>
      </c>
      <c r="E691" s="9" t="s">
        <v>266</v>
      </c>
      <c r="F691" s="9" t="s">
        <v>267</v>
      </c>
      <c r="G691" s="9" t="s">
        <v>268</v>
      </c>
      <c r="H691" s="8">
        <v>45962</v>
      </c>
      <c r="I691" s="8">
        <v>45985</v>
      </c>
      <c r="J691" s="219" t="s">
        <v>23332</v>
      </c>
      <c r="K691" s="205" t="s">
        <v>270</v>
      </c>
      <c r="M691" s="9" t="s">
        <v>23333</v>
      </c>
      <c r="N691" s="215">
        <v>46031.805610555602</v>
      </c>
      <c r="O691" s="8"/>
    </row>
    <row r="692" spans="1:15" x14ac:dyDescent="0.25">
      <c r="A692" s="8">
        <v>45987</v>
      </c>
      <c r="B692" s="9" t="s">
        <v>16142</v>
      </c>
      <c r="C692" s="9" t="s">
        <v>224</v>
      </c>
      <c r="D692" s="3">
        <v>-9.4600000000000009</v>
      </c>
      <c r="E692" s="9" t="s">
        <v>266</v>
      </c>
      <c r="F692" s="9" t="s">
        <v>267</v>
      </c>
      <c r="G692" s="9" t="s">
        <v>268</v>
      </c>
      <c r="H692" s="8">
        <v>45962</v>
      </c>
      <c r="I692" s="8">
        <v>45985</v>
      </c>
      <c r="J692" s="219" t="s">
        <v>23334</v>
      </c>
      <c r="K692" s="205" t="s">
        <v>270</v>
      </c>
      <c r="M692" s="9" t="s">
        <v>16144</v>
      </c>
      <c r="N692" s="215">
        <v>46031.805610555602</v>
      </c>
      <c r="O692" s="8">
        <v>46031</v>
      </c>
    </row>
    <row r="693" spans="1:15" x14ac:dyDescent="0.25">
      <c r="A693" s="8">
        <v>45987</v>
      </c>
      <c r="B693" s="9" t="s">
        <v>7758</v>
      </c>
      <c r="C693" s="9" t="s">
        <v>20451</v>
      </c>
      <c r="D693" s="3">
        <v>-64.599999999999994</v>
      </c>
      <c r="E693" s="9" t="s">
        <v>11373</v>
      </c>
      <c r="F693" s="9" t="s">
        <v>11374</v>
      </c>
      <c r="G693" s="9" t="s">
        <v>183</v>
      </c>
      <c r="H693" s="8">
        <v>45962</v>
      </c>
      <c r="I693" s="8">
        <v>45985</v>
      </c>
      <c r="J693" s="219" t="s">
        <v>23335</v>
      </c>
      <c r="K693" s="205" t="s">
        <v>11376</v>
      </c>
      <c r="M693" s="9" t="s">
        <v>7760</v>
      </c>
      <c r="N693" s="215">
        <v>46031.805610555602</v>
      </c>
      <c r="O693" s="8">
        <v>46031</v>
      </c>
    </row>
    <row r="694" spans="1:15" x14ac:dyDescent="0.25">
      <c r="A694" s="8">
        <v>45987</v>
      </c>
      <c r="B694" s="9" t="s">
        <v>18578</v>
      </c>
      <c r="C694" s="9" t="s">
        <v>180</v>
      </c>
      <c r="D694" s="3">
        <v>64.599999999999994</v>
      </c>
      <c r="E694" s="9" t="s">
        <v>11373</v>
      </c>
      <c r="F694" s="9" t="s">
        <v>11374</v>
      </c>
      <c r="G694" s="9" t="s">
        <v>183</v>
      </c>
      <c r="H694" s="8">
        <v>45962</v>
      </c>
      <c r="I694" s="8">
        <v>45985</v>
      </c>
      <c r="J694" s="219" t="s">
        <v>23336</v>
      </c>
      <c r="K694" s="205" t="s">
        <v>11376</v>
      </c>
      <c r="M694" s="9" t="s">
        <v>18580</v>
      </c>
      <c r="N694" s="215">
        <v>46031.805610555602</v>
      </c>
      <c r="O694" s="8">
        <v>46031</v>
      </c>
    </row>
    <row r="695" spans="1:15" x14ac:dyDescent="0.25">
      <c r="A695" s="8">
        <v>45986</v>
      </c>
      <c r="B695" s="9" t="s">
        <v>7758</v>
      </c>
      <c r="C695" s="9" t="s">
        <v>20451</v>
      </c>
      <c r="D695" s="3">
        <v>-59.9</v>
      </c>
      <c r="E695" s="9" t="s">
        <v>331</v>
      </c>
      <c r="F695" s="9" t="s">
        <v>332</v>
      </c>
      <c r="G695" s="9" t="s">
        <v>183</v>
      </c>
      <c r="H695" s="8">
        <v>45962</v>
      </c>
      <c r="I695" s="8">
        <v>45985</v>
      </c>
      <c r="J695" s="219" t="s">
        <v>23337</v>
      </c>
      <c r="K695" s="205" t="s">
        <v>334</v>
      </c>
      <c r="M695" s="9" t="s">
        <v>7760</v>
      </c>
      <c r="N695" s="215">
        <v>46031.805610555602</v>
      </c>
      <c r="O695" s="8">
        <v>46031</v>
      </c>
    </row>
    <row r="696" spans="1:15" x14ac:dyDescent="0.25">
      <c r="A696" s="8">
        <v>45986</v>
      </c>
      <c r="B696" s="9" t="s">
        <v>18707</v>
      </c>
      <c r="C696" s="9" t="s">
        <v>180</v>
      </c>
      <c r="D696" s="3">
        <v>59.9</v>
      </c>
      <c r="E696" s="9" t="s">
        <v>331</v>
      </c>
      <c r="F696" s="9" t="s">
        <v>332</v>
      </c>
      <c r="G696" s="9" t="s">
        <v>183</v>
      </c>
      <c r="H696" s="8">
        <v>45962</v>
      </c>
      <c r="I696" s="8">
        <v>45985</v>
      </c>
      <c r="J696" s="219" t="s">
        <v>23338</v>
      </c>
      <c r="K696" s="205" t="s">
        <v>334</v>
      </c>
      <c r="M696" s="9" t="s">
        <v>18709</v>
      </c>
      <c r="N696" s="215">
        <v>46031.805610555602</v>
      </c>
      <c r="O696" s="8">
        <v>46031</v>
      </c>
    </row>
    <row r="697" spans="1:15" x14ac:dyDescent="0.25">
      <c r="A697" s="8">
        <v>45986</v>
      </c>
      <c r="B697" s="9" t="s">
        <v>16142</v>
      </c>
      <c r="C697" s="9" t="s">
        <v>224</v>
      </c>
      <c r="D697" s="3">
        <v>-8.39</v>
      </c>
      <c r="E697" s="9" t="s">
        <v>266</v>
      </c>
      <c r="F697" s="9" t="s">
        <v>267</v>
      </c>
      <c r="G697" s="9" t="s">
        <v>268</v>
      </c>
      <c r="H697" s="8">
        <v>45962</v>
      </c>
      <c r="I697" s="8">
        <v>45985</v>
      </c>
      <c r="J697" s="219" t="s">
        <v>23339</v>
      </c>
      <c r="K697" s="205" t="s">
        <v>270</v>
      </c>
      <c r="M697" s="9" t="s">
        <v>16144</v>
      </c>
      <c r="N697" s="215">
        <v>46031.805610555602</v>
      </c>
      <c r="O697" s="8">
        <v>46031</v>
      </c>
    </row>
    <row r="698" spans="1:15" x14ac:dyDescent="0.25">
      <c r="A698" s="8">
        <v>45985</v>
      </c>
      <c r="B698" s="9" t="s">
        <v>16136</v>
      </c>
      <c r="C698" s="9" t="s">
        <v>365</v>
      </c>
      <c r="D698" s="3">
        <v>-107.32</v>
      </c>
      <c r="E698" s="9" t="s">
        <v>331</v>
      </c>
      <c r="F698" s="9" t="s">
        <v>332</v>
      </c>
      <c r="G698" s="9" t="s">
        <v>183</v>
      </c>
      <c r="H698" s="8">
        <v>45962</v>
      </c>
      <c r="I698" s="8">
        <v>45985</v>
      </c>
      <c r="J698" s="219" t="s">
        <v>23340</v>
      </c>
      <c r="K698" s="205" t="s">
        <v>334</v>
      </c>
      <c r="M698" s="9" t="s">
        <v>16138</v>
      </c>
      <c r="N698" s="215">
        <v>46031.805610555602</v>
      </c>
      <c r="O698" s="8">
        <v>46031</v>
      </c>
    </row>
    <row r="699" spans="1:15" x14ac:dyDescent="0.25">
      <c r="A699" s="8">
        <v>45985</v>
      </c>
      <c r="B699" s="9" t="s">
        <v>18707</v>
      </c>
      <c r="C699" s="9" t="s">
        <v>180</v>
      </c>
      <c r="D699" s="3">
        <v>107.32</v>
      </c>
      <c r="E699" s="9" t="s">
        <v>331</v>
      </c>
      <c r="F699" s="9" t="s">
        <v>332</v>
      </c>
      <c r="G699" s="9" t="s">
        <v>183</v>
      </c>
      <c r="H699" s="8">
        <v>45962</v>
      </c>
      <c r="I699" s="8">
        <v>45985</v>
      </c>
      <c r="J699" s="219" t="s">
        <v>23341</v>
      </c>
      <c r="K699" s="205" t="s">
        <v>334</v>
      </c>
      <c r="M699" s="9" t="s">
        <v>18709</v>
      </c>
      <c r="N699" s="215">
        <v>46031.805610555602</v>
      </c>
      <c r="O699" s="8">
        <v>46031</v>
      </c>
    </row>
    <row r="700" spans="1:15" x14ac:dyDescent="0.25">
      <c r="A700" s="8">
        <v>45985</v>
      </c>
      <c r="B700" s="9" t="s">
        <v>23342</v>
      </c>
      <c r="D700" s="3">
        <v>-19.149999999999999</v>
      </c>
      <c r="E700" s="9" t="s">
        <v>266</v>
      </c>
      <c r="F700" s="9" t="s">
        <v>267</v>
      </c>
      <c r="G700" s="9" t="s">
        <v>268</v>
      </c>
      <c r="H700" s="8">
        <v>45962</v>
      </c>
      <c r="I700" s="8">
        <v>45985</v>
      </c>
      <c r="J700" s="219" t="s">
        <v>23343</v>
      </c>
      <c r="K700" s="205" t="s">
        <v>270</v>
      </c>
      <c r="M700" s="9" t="s">
        <v>23344</v>
      </c>
      <c r="N700" s="215">
        <v>46031.805610555602</v>
      </c>
      <c r="O700" s="8"/>
    </row>
    <row r="701" spans="1:15" x14ac:dyDescent="0.25">
      <c r="A701" s="8">
        <v>45985</v>
      </c>
      <c r="B701" s="9" t="s">
        <v>23342</v>
      </c>
      <c r="D701" s="3">
        <v>-12.77</v>
      </c>
      <c r="E701" s="9" t="s">
        <v>266</v>
      </c>
      <c r="F701" s="9" t="s">
        <v>267</v>
      </c>
      <c r="G701" s="9" t="s">
        <v>268</v>
      </c>
      <c r="H701" s="8">
        <v>45962</v>
      </c>
      <c r="I701" s="8">
        <v>45985</v>
      </c>
      <c r="J701" s="219" t="s">
        <v>23345</v>
      </c>
      <c r="K701" s="205" t="s">
        <v>270</v>
      </c>
      <c r="M701" s="9" t="s">
        <v>23344</v>
      </c>
      <c r="N701" s="215">
        <v>46031.805610555602</v>
      </c>
      <c r="O701" s="8"/>
    </row>
    <row r="702" spans="1:15" x14ac:dyDescent="0.25">
      <c r="A702" s="8">
        <v>45984</v>
      </c>
      <c r="B702" s="9" t="s">
        <v>16142</v>
      </c>
      <c r="C702" s="9" t="s">
        <v>224</v>
      </c>
      <c r="D702" s="3">
        <v>-16.899999999999999</v>
      </c>
      <c r="E702" s="9" t="s">
        <v>266</v>
      </c>
      <c r="F702" s="9" t="s">
        <v>267</v>
      </c>
      <c r="G702" s="9" t="s">
        <v>268</v>
      </c>
      <c r="H702" s="8">
        <v>45962</v>
      </c>
      <c r="I702" s="8">
        <v>45978</v>
      </c>
      <c r="J702" s="219" t="s">
        <v>23346</v>
      </c>
      <c r="K702" s="205" t="s">
        <v>270</v>
      </c>
      <c r="M702" s="9" t="s">
        <v>16144</v>
      </c>
      <c r="N702" s="215">
        <v>46031.805610555602</v>
      </c>
      <c r="O702" s="8">
        <v>46031</v>
      </c>
    </row>
    <row r="703" spans="1:15" x14ac:dyDescent="0.25">
      <c r="A703" s="8">
        <v>45984</v>
      </c>
      <c r="B703" s="9" t="s">
        <v>23347</v>
      </c>
      <c r="D703" s="3">
        <v>-25.32</v>
      </c>
      <c r="E703" s="9" t="s">
        <v>266</v>
      </c>
      <c r="F703" s="9" t="s">
        <v>267</v>
      </c>
      <c r="G703" s="9" t="s">
        <v>268</v>
      </c>
      <c r="H703" s="8">
        <v>45962</v>
      </c>
      <c r="I703" s="8">
        <v>45978</v>
      </c>
      <c r="J703" s="219" t="s">
        <v>23348</v>
      </c>
      <c r="K703" s="205" t="s">
        <v>270</v>
      </c>
      <c r="M703" s="9" t="s">
        <v>23349</v>
      </c>
      <c r="N703" s="215">
        <v>46031.805610555602</v>
      </c>
      <c r="O703" s="8"/>
    </row>
    <row r="704" spans="1:15" x14ac:dyDescent="0.25">
      <c r="A704" s="8">
        <v>45984</v>
      </c>
      <c r="B704" s="9" t="s">
        <v>17917</v>
      </c>
      <c r="D704" s="3">
        <v>-206.4</v>
      </c>
      <c r="E704" s="9" t="s">
        <v>266</v>
      </c>
      <c r="F704" s="9" t="s">
        <v>267</v>
      </c>
      <c r="G704" s="9" t="s">
        <v>268</v>
      </c>
      <c r="H704" s="8">
        <v>45962</v>
      </c>
      <c r="I704" s="8">
        <v>45978</v>
      </c>
      <c r="J704" s="219" t="s">
        <v>23350</v>
      </c>
      <c r="K704" s="205" t="s">
        <v>270</v>
      </c>
      <c r="M704" s="9" t="s">
        <v>17919</v>
      </c>
      <c r="N704" s="215">
        <v>46031.805610555602</v>
      </c>
      <c r="O704" s="8"/>
    </row>
    <row r="705" spans="1:15" x14ac:dyDescent="0.25">
      <c r="A705" s="8">
        <v>45984</v>
      </c>
      <c r="B705" s="9" t="s">
        <v>23351</v>
      </c>
      <c r="C705" s="9" t="s">
        <v>224</v>
      </c>
      <c r="D705" s="3">
        <v>-4.88</v>
      </c>
      <c r="E705" s="9" t="s">
        <v>266</v>
      </c>
      <c r="F705" s="9" t="s">
        <v>267</v>
      </c>
      <c r="G705" s="9" t="s">
        <v>268</v>
      </c>
      <c r="H705" s="8">
        <v>45962</v>
      </c>
      <c r="I705" s="8">
        <v>45978</v>
      </c>
      <c r="J705" s="219" t="s">
        <v>23352</v>
      </c>
      <c r="K705" s="205" t="s">
        <v>270</v>
      </c>
      <c r="M705" s="9" t="s">
        <v>23353</v>
      </c>
      <c r="N705" s="215">
        <v>46031.805610555602</v>
      </c>
      <c r="O705" s="8">
        <v>46031</v>
      </c>
    </row>
    <row r="706" spans="1:15" x14ac:dyDescent="0.25">
      <c r="A706" s="8">
        <v>45983</v>
      </c>
      <c r="B706" s="9" t="s">
        <v>20970</v>
      </c>
      <c r="C706" s="9" t="s">
        <v>209</v>
      </c>
      <c r="D706" s="3">
        <v>-142.79</v>
      </c>
      <c r="E706" s="9" t="s">
        <v>266</v>
      </c>
      <c r="F706" s="9" t="s">
        <v>267</v>
      </c>
      <c r="G706" s="9" t="s">
        <v>268</v>
      </c>
      <c r="H706" s="8">
        <v>45962</v>
      </c>
      <c r="I706" s="8">
        <v>45978</v>
      </c>
      <c r="J706" s="219" t="s">
        <v>23354</v>
      </c>
      <c r="K706" s="205" t="s">
        <v>270</v>
      </c>
      <c r="M706" s="9" t="s">
        <v>20972</v>
      </c>
      <c r="N706" s="215">
        <v>46031.805610555602</v>
      </c>
      <c r="O706" s="8">
        <v>46031</v>
      </c>
    </row>
    <row r="707" spans="1:15" x14ac:dyDescent="0.25">
      <c r="A707" s="8">
        <v>45983</v>
      </c>
      <c r="B707" s="9" t="s">
        <v>731</v>
      </c>
      <c r="D707" s="3">
        <v>7412.72</v>
      </c>
      <c r="E707" s="9" t="s">
        <v>266</v>
      </c>
      <c r="F707" s="9" t="s">
        <v>267</v>
      </c>
      <c r="G707" s="9" t="s">
        <v>268</v>
      </c>
      <c r="H707" s="8">
        <v>45962</v>
      </c>
      <c r="I707" s="8">
        <v>45978</v>
      </c>
      <c r="J707" s="219" t="s">
        <v>23355</v>
      </c>
      <c r="K707" s="205" t="s">
        <v>270</v>
      </c>
      <c r="M707" s="9" t="s">
        <v>734</v>
      </c>
      <c r="N707" s="215">
        <v>46031.805610555602</v>
      </c>
      <c r="O707" s="8"/>
    </row>
    <row r="708" spans="1:15" x14ac:dyDescent="0.25">
      <c r="A708" s="8">
        <v>45983</v>
      </c>
      <c r="B708" s="9" t="s">
        <v>2157</v>
      </c>
      <c r="C708" s="9" t="s">
        <v>124</v>
      </c>
      <c r="D708" s="3">
        <v>-13.23</v>
      </c>
      <c r="E708" s="9" t="s">
        <v>266</v>
      </c>
      <c r="F708" s="9" t="s">
        <v>267</v>
      </c>
      <c r="G708" s="9" t="s">
        <v>268</v>
      </c>
      <c r="H708" s="8">
        <v>45962</v>
      </c>
      <c r="I708" s="8">
        <v>45978</v>
      </c>
      <c r="J708" s="219" t="s">
        <v>23356</v>
      </c>
      <c r="K708" s="205" t="s">
        <v>270</v>
      </c>
      <c r="M708" s="9" t="s">
        <v>2159</v>
      </c>
      <c r="N708" s="215">
        <v>46031.805610555602</v>
      </c>
      <c r="O708" s="8">
        <v>46031</v>
      </c>
    </row>
    <row r="709" spans="1:15" x14ac:dyDescent="0.25">
      <c r="A709" s="8">
        <v>45983</v>
      </c>
      <c r="B709" s="9" t="s">
        <v>14646</v>
      </c>
      <c r="C709" s="9" t="s">
        <v>217</v>
      </c>
      <c r="D709" s="3">
        <v>-21.65</v>
      </c>
      <c r="E709" s="9" t="s">
        <v>266</v>
      </c>
      <c r="F709" s="9" t="s">
        <v>267</v>
      </c>
      <c r="G709" s="9" t="s">
        <v>268</v>
      </c>
      <c r="H709" s="8">
        <v>45962</v>
      </c>
      <c r="I709" s="8">
        <v>45978</v>
      </c>
      <c r="J709" s="219" t="s">
        <v>23357</v>
      </c>
      <c r="K709" s="205" t="s">
        <v>270</v>
      </c>
      <c r="M709" s="9" t="s">
        <v>14648</v>
      </c>
      <c r="N709" s="215">
        <v>46031.805610555602</v>
      </c>
      <c r="O709" s="8">
        <v>46031</v>
      </c>
    </row>
    <row r="710" spans="1:15" x14ac:dyDescent="0.25">
      <c r="A710" s="8">
        <v>45982</v>
      </c>
      <c r="B710" s="9" t="s">
        <v>19210</v>
      </c>
      <c r="C710" s="9" t="s">
        <v>421</v>
      </c>
      <c r="D710" s="3">
        <v>5856.87</v>
      </c>
      <c r="E710" s="9" t="s">
        <v>422</v>
      </c>
      <c r="F710" s="9" t="s">
        <v>423</v>
      </c>
      <c r="G710" s="9" t="s">
        <v>183</v>
      </c>
      <c r="H710" s="8">
        <v>45962</v>
      </c>
      <c r="I710" s="8">
        <v>45978</v>
      </c>
      <c r="J710" s="219" t="s">
        <v>23358</v>
      </c>
      <c r="K710" s="205" t="s">
        <v>425</v>
      </c>
      <c r="M710" s="9" t="s">
        <v>19212</v>
      </c>
      <c r="N710" s="215">
        <v>46031.805610555602</v>
      </c>
      <c r="O710" s="8">
        <v>46031</v>
      </c>
    </row>
    <row r="711" spans="1:15" x14ac:dyDescent="0.25">
      <c r="A711" s="8">
        <v>45982</v>
      </c>
      <c r="B711" s="9" t="s">
        <v>23359</v>
      </c>
      <c r="D711" s="3">
        <v>241.91</v>
      </c>
      <c r="E711" s="9" t="s">
        <v>422</v>
      </c>
      <c r="F711" s="9" t="s">
        <v>423</v>
      </c>
      <c r="G711" s="9" t="s">
        <v>183</v>
      </c>
      <c r="H711" s="8">
        <v>45962</v>
      </c>
      <c r="I711" s="8">
        <v>45978</v>
      </c>
      <c r="J711" s="219" t="s">
        <v>23360</v>
      </c>
      <c r="K711" s="205" t="s">
        <v>425</v>
      </c>
      <c r="M711" s="9" t="s">
        <v>23361</v>
      </c>
      <c r="N711" s="215">
        <v>46031.805610555602</v>
      </c>
      <c r="O711" s="8"/>
    </row>
    <row r="712" spans="1:15" x14ac:dyDescent="0.25">
      <c r="A712" s="8">
        <v>45982</v>
      </c>
      <c r="B712" s="9" t="s">
        <v>23362</v>
      </c>
      <c r="D712" s="3">
        <v>171.28</v>
      </c>
      <c r="E712" s="9" t="s">
        <v>422</v>
      </c>
      <c r="F712" s="9" t="s">
        <v>423</v>
      </c>
      <c r="G712" s="9" t="s">
        <v>183</v>
      </c>
      <c r="H712" s="8">
        <v>45962</v>
      </c>
      <c r="I712" s="8">
        <v>45978</v>
      </c>
      <c r="J712" s="219" t="s">
        <v>23363</v>
      </c>
      <c r="K712" s="205" t="s">
        <v>425</v>
      </c>
      <c r="M712" s="9" t="s">
        <v>23364</v>
      </c>
      <c r="N712" s="215">
        <v>46031.805610555602</v>
      </c>
      <c r="O712" s="8"/>
    </row>
    <row r="713" spans="1:15" x14ac:dyDescent="0.25">
      <c r="A713" s="8">
        <v>45982</v>
      </c>
      <c r="B713" s="9" t="s">
        <v>23365</v>
      </c>
      <c r="D713" s="3">
        <v>137.62</v>
      </c>
      <c r="E713" s="9" t="s">
        <v>422</v>
      </c>
      <c r="F713" s="9" t="s">
        <v>423</v>
      </c>
      <c r="G713" s="9" t="s">
        <v>183</v>
      </c>
      <c r="H713" s="8">
        <v>45962</v>
      </c>
      <c r="I713" s="8">
        <v>45978</v>
      </c>
      <c r="J713" s="219" t="s">
        <v>23366</v>
      </c>
      <c r="K713" s="205" t="s">
        <v>425</v>
      </c>
      <c r="M713" s="9" t="s">
        <v>23367</v>
      </c>
      <c r="N713" s="215">
        <v>46031.805610555602</v>
      </c>
      <c r="O713" s="8"/>
    </row>
    <row r="714" spans="1:15" x14ac:dyDescent="0.25">
      <c r="A714" s="8">
        <v>45982</v>
      </c>
      <c r="B714" s="9" t="s">
        <v>18586</v>
      </c>
      <c r="C714" s="9" t="s">
        <v>180</v>
      </c>
      <c r="D714" s="3">
        <v>-6407.68</v>
      </c>
      <c r="E714" s="9" t="s">
        <v>422</v>
      </c>
      <c r="F714" s="9" t="s">
        <v>423</v>
      </c>
      <c r="G714" s="9" t="s">
        <v>183</v>
      </c>
      <c r="H714" s="8">
        <v>45962</v>
      </c>
      <c r="I714" s="8">
        <v>45978</v>
      </c>
      <c r="J714" s="219" t="s">
        <v>23368</v>
      </c>
      <c r="K714" s="205" t="s">
        <v>425</v>
      </c>
      <c r="M714" s="9" t="s">
        <v>18588</v>
      </c>
      <c r="N714" s="215">
        <v>46031.805610555602</v>
      </c>
      <c r="O714" s="8">
        <v>46031</v>
      </c>
    </row>
    <row r="715" spans="1:15" x14ac:dyDescent="0.25">
      <c r="A715" s="8">
        <v>45982</v>
      </c>
      <c r="B715" s="9" t="s">
        <v>2711</v>
      </c>
      <c r="C715" s="9" t="s">
        <v>124</v>
      </c>
      <c r="D715" s="3">
        <v>-26.65</v>
      </c>
      <c r="E715" s="9" t="s">
        <v>266</v>
      </c>
      <c r="F715" s="9" t="s">
        <v>267</v>
      </c>
      <c r="G715" s="9" t="s">
        <v>268</v>
      </c>
      <c r="H715" s="8">
        <v>45962</v>
      </c>
      <c r="I715" s="8">
        <v>45978</v>
      </c>
      <c r="J715" s="219" t="s">
        <v>23369</v>
      </c>
      <c r="K715" s="205" t="s">
        <v>270</v>
      </c>
      <c r="M715" s="9" t="s">
        <v>2713</v>
      </c>
      <c r="N715" s="215">
        <v>46031.805610555602</v>
      </c>
      <c r="O715" s="8">
        <v>46031</v>
      </c>
    </row>
    <row r="716" spans="1:15" x14ac:dyDescent="0.25">
      <c r="A716" s="8">
        <v>45982</v>
      </c>
      <c r="B716" s="9" t="s">
        <v>23370</v>
      </c>
      <c r="D716" s="3">
        <v>-157.19999999999999</v>
      </c>
      <c r="E716" s="9" t="s">
        <v>266</v>
      </c>
      <c r="F716" s="9" t="s">
        <v>267</v>
      </c>
      <c r="G716" s="9" t="s">
        <v>268</v>
      </c>
      <c r="H716" s="8">
        <v>45962</v>
      </c>
      <c r="I716" s="8">
        <v>45978</v>
      </c>
      <c r="J716" s="219" t="s">
        <v>23371</v>
      </c>
      <c r="K716" s="205" t="s">
        <v>270</v>
      </c>
      <c r="M716" s="9" t="s">
        <v>23372</v>
      </c>
      <c r="N716" s="215">
        <v>46031.805610555602</v>
      </c>
      <c r="O716" s="8"/>
    </row>
    <row r="717" spans="1:15" x14ac:dyDescent="0.25">
      <c r="A717" s="8">
        <v>45982</v>
      </c>
      <c r="B717" s="9" t="s">
        <v>8184</v>
      </c>
      <c r="C717" s="9" t="s">
        <v>18536</v>
      </c>
      <c r="D717" s="3">
        <v>-96.6</v>
      </c>
      <c r="E717" s="9" t="s">
        <v>266</v>
      </c>
      <c r="F717" s="9" t="s">
        <v>267</v>
      </c>
      <c r="G717" s="9" t="s">
        <v>268</v>
      </c>
      <c r="H717" s="8">
        <v>45962</v>
      </c>
      <c r="I717" s="8">
        <v>45978</v>
      </c>
      <c r="J717" s="219" t="s">
        <v>23373</v>
      </c>
      <c r="K717" s="205" t="s">
        <v>270</v>
      </c>
      <c r="M717" s="9" t="s">
        <v>8186</v>
      </c>
      <c r="N717" s="215">
        <v>46031.805610555602</v>
      </c>
      <c r="O717" s="8">
        <v>46031</v>
      </c>
    </row>
    <row r="718" spans="1:15" x14ac:dyDescent="0.25">
      <c r="A718" s="8">
        <v>45982</v>
      </c>
      <c r="B718" s="9" t="s">
        <v>23374</v>
      </c>
      <c r="D718" s="3">
        <v>-40</v>
      </c>
      <c r="E718" s="9" t="s">
        <v>266</v>
      </c>
      <c r="F718" s="9" t="s">
        <v>267</v>
      </c>
      <c r="G718" s="9" t="s">
        <v>268</v>
      </c>
      <c r="H718" s="8">
        <v>45962</v>
      </c>
      <c r="I718" s="8">
        <v>45978</v>
      </c>
      <c r="J718" s="219" t="s">
        <v>23375</v>
      </c>
      <c r="K718" s="205" t="s">
        <v>270</v>
      </c>
      <c r="M718" s="9" t="s">
        <v>23376</v>
      </c>
      <c r="N718" s="215">
        <v>46031.805610555602</v>
      </c>
      <c r="O718" s="8"/>
    </row>
    <row r="719" spans="1:15" x14ac:dyDescent="0.25">
      <c r="A719" s="8">
        <v>45982</v>
      </c>
      <c r="B719" s="9" t="s">
        <v>7733</v>
      </c>
      <c r="C719" s="9" t="s">
        <v>146</v>
      </c>
      <c r="D719" s="3">
        <v>-11.72</v>
      </c>
      <c r="E719" s="9" t="s">
        <v>266</v>
      </c>
      <c r="F719" s="9" t="s">
        <v>267</v>
      </c>
      <c r="G719" s="9" t="s">
        <v>268</v>
      </c>
      <c r="H719" s="8">
        <v>45962</v>
      </c>
      <c r="I719" s="8">
        <v>45978</v>
      </c>
      <c r="J719" s="219" t="s">
        <v>23377</v>
      </c>
      <c r="K719" s="205" t="s">
        <v>270</v>
      </c>
      <c r="M719" s="9" t="s">
        <v>7735</v>
      </c>
      <c r="N719" s="215">
        <v>46031.805610555602</v>
      </c>
      <c r="O719" s="8">
        <v>46031</v>
      </c>
    </row>
    <row r="720" spans="1:15" x14ac:dyDescent="0.25">
      <c r="A720" s="8">
        <v>45982</v>
      </c>
      <c r="B720" s="9" t="s">
        <v>265</v>
      </c>
      <c r="C720" s="9" t="s">
        <v>124</v>
      </c>
      <c r="D720" s="3">
        <v>-7.33</v>
      </c>
      <c r="E720" s="9" t="s">
        <v>266</v>
      </c>
      <c r="F720" s="9" t="s">
        <v>267</v>
      </c>
      <c r="G720" s="9" t="s">
        <v>268</v>
      </c>
      <c r="H720" s="8">
        <v>45962</v>
      </c>
      <c r="I720" s="8">
        <v>45978</v>
      </c>
      <c r="J720" s="219" t="s">
        <v>23378</v>
      </c>
      <c r="K720" s="205" t="s">
        <v>270</v>
      </c>
      <c r="M720" s="9" t="s">
        <v>271</v>
      </c>
      <c r="N720" s="215">
        <v>46031.805610555602</v>
      </c>
      <c r="O720" s="8">
        <v>46031</v>
      </c>
    </row>
    <row r="721" spans="1:15" x14ac:dyDescent="0.25">
      <c r="A721" s="8">
        <v>45982</v>
      </c>
      <c r="B721" s="9" t="s">
        <v>626</v>
      </c>
      <c r="C721" s="9" t="s">
        <v>180</v>
      </c>
      <c r="D721" s="3">
        <v>8500</v>
      </c>
      <c r="E721" s="9" t="s">
        <v>11373</v>
      </c>
      <c r="F721" s="9" t="s">
        <v>11374</v>
      </c>
      <c r="G721" s="9" t="s">
        <v>183</v>
      </c>
      <c r="H721" s="8">
        <v>45962</v>
      </c>
      <c r="I721" s="8">
        <v>45978</v>
      </c>
      <c r="J721" s="219" t="s">
        <v>23379</v>
      </c>
      <c r="K721" s="205" t="s">
        <v>11376</v>
      </c>
      <c r="M721" s="9" t="s">
        <v>628</v>
      </c>
      <c r="N721" s="215">
        <v>46031.805610555602</v>
      </c>
      <c r="O721" s="8">
        <v>46031</v>
      </c>
    </row>
    <row r="722" spans="1:15" x14ac:dyDescent="0.25">
      <c r="A722" s="8">
        <v>45982</v>
      </c>
      <c r="B722" s="9" t="s">
        <v>18665</v>
      </c>
      <c r="C722" s="9" t="s">
        <v>180</v>
      </c>
      <c r="D722" s="3">
        <v>-8500</v>
      </c>
      <c r="E722" s="9" t="s">
        <v>11373</v>
      </c>
      <c r="F722" s="9" t="s">
        <v>11374</v>
      </c>
      <c r="G722" s="9" t="s">
        <v>183</v>
      </c>
      <c r="H722" s="8">
        <v>45962</v>
      </c>
      <c r="I722" s="8">
        <v>45978</v>
      </c>
      <c r="J722" s="219" t="s">
        <v>23380</v>
      </c>
      <c r="K722" s="205" t="s">
        <v>11376</v>
      </c>
      <c r="M722" s="9" t="s">
        <v>18667</v>
      </c>
      <c r="N722" s="215">
        <v>46031.805610555602</v>
      </c>
      <c r="O722" s="8">
        <v>46031</v>
      </c>
    </row>
    <row r="723" spans="1:15" x14ac:dyDescent="0.25">
      <c r="A723" s="8">
        <v>45981</v>
      </c>
      <c r="B723" s="9" t="s">
        <v>626</v>
      </c>
      <c r="C723" s="9" t="s">
        <v>180</v>
      </c>
      <c r="D723" s="3">
        <v>4000</v>
      </c>
      <c r="E723" s="9" t="s">
        <v>331</v>
      </c>
      <c r="F723" s="9" t="s">
        <v>332</v>
      </c>
      <c r="G723" s="9" t="s">
        <v>183</v>
      </c>
      <c r="H723" s="8">
        <v>45962</v>
      </c>
      <c r="I723" s="8">
        <v>45978</v>
      </c>
      <c r="J723" s="219" t="s">
        <v>23381</v>
      </c>
      <c r="K723" s="205" t="s">
        <v>334</v>
      </c>
      <c r="M723" s="9" t="s">
        <v>628</v>
      </c>
      <c r="N723" s="215">
        <v>46031.805610555602</v>
      </c>
      <c r="O723" s="8">
        <v>46031</v>
      </c>
    </row>
    <row r="724" spans="1:15" x14ac:dyDescent="0.25">
      <c r="A724" s="8">
        <v>45981</v>
      </c>
      <c r="B724" s="9" t="s">
        <v>18590</v>
      </c>
      <c r="C724" s="9" t="s">
        <v>180</v>
      </c>
      <c r="D724" s="3">
        <v>-4000</v>
      </c>
      <c r="E724" s="9" t="s">
        <v>331</v>
      </c>
      <c r="F724" s="9" t="s">
        <v>332</v>
      </c>
      <c r="G724" s="9" t="s">
        <v>183</v>
      </c>
      <c r="H724" s="8">
        <v>45962</v>
      </c>
      <c r="I724" s="8">
        <v>45978</v>
      </c>
      <c r="J724" s="219" t="s">
        <v>23382</v>
      </c>
      <c r="K724" s="205" t="s">
        <v>334</v>
      </c>
      <c r="M724" s="9" t="s">
        <v>18592</v>
      </c>
      <c r="N724" s="215">
        <v>46031.805610555602</v>
      </c>
      <c r="O724" s="8">
        <v>46031</v>
      </c>
    </row>
    <row r="725" spans="1:15" x14ac:dyDescent="0.25">
      <c r="A725" s="8">
        <v>45981</v>
      </c>
      <c r="B725" s="9" t="s">
        <v>16142</v>
      </c>
      <c r="C725" s="9" t="s">
        <v>224</v>
      </c>
      <c r="D725" s="3">
        <v>-2.12</v>
      </c>
      <c r="E725" s="9" t="s">
        <v>266</v>
      </c>
      <c r="F725" s="9" t="s">
        <v>267</v>
      </c>
      <c r="G725" s="9" t="s">
        <v>268</v>
      </c>
      <c r="H725" s="8">
        <v>45962</v>
      </c>
      <c r="I725" s="8">
        <v>45978</v>
      </c>
      <c r="J725" s="219" t="s">
        <v>23383</v>
      </c>
      <c r="K725" s="205" t="s">
        <v>270</v>
      </c>
      <c r="M725" s="9" t="s">
        <v>16144</v>
      </c>
      <c r="N725" s="215">
        <v>46031.805610555602</v>
      </c>
      <c r="O725" s="8">
        <v>46031</v>
      </c>
    </row>
    <row r="726" spans="1:15" x14ac:dyDescent="0.25">
      <c r="A726" s="8">
        <v>45981</v>
      </c>
      <c r="B726" s="9" t="s">
        <v>304</v>
      </c>
      <c r="C726" s="9" t="s">
        <v>124</v>
      </c>
      <c r="D726" s="3">
        <v>-2.99</v>
      </c>
      <c r="E726" s="9" t="s">
        <v>266</v>
      </c>
      <c r="F726" s="9" t="s">
        <v>267</v>
      </c>
      <c r="G726" s="9" t="s">
        <v>268</v>
      </c>
      <c r="H726" s="8">
        <v>45962</v>
      </c>
      <c r="I726" s="8">
        <v>45978</v>
      </c>
      <c r="J726" s="219" t="s">
        <v>23384</v>
      </c>
      <c r="K726" s="205" t="s">
        <v>270</v>
      </c>
      <c r="M726" s="9" t="s">
        <v>306</v>
      </c>
      <c r="N726" s="215">
        <v>46031.805610555602</v>
      </c>
      <c r="O726" s="8">
        <v>46031</v>
      </c>
    </row>
    <row r="727" spans="1:15" x14ac:dyDescent="0.25">
      <c r="A727" s="8">
        <v>45981</v>
      </c>
      <c r="B727" s="9" t="s">
        <v>14836</v>
      </c>
      <c r="D727" s="3">
        <v>-1.85</v>
      </c>
      <c r="E727" s="9" t="s">
        <v>266</v>
      </c>
      <c r="F727" s="9" t="s">
        <v>267</v>
      </c>
      <c r="G727" s="9" t="s">
        <v>268</v>
      </c>
      <c r="H727" s="8">
        <v>45962</v>
      </c>
      <c r="I727" s="8">
        <v>45978</v>
      </c>
      <c r="J727" s="219" t="s">
        <v>23385</v>
      </c>
      <c r="K727" s="205" t="s">
        <v>270</v>
      </c>
      <c r="M727" s="9" t="s">
        <v>14838</v>
      </c>
      <c r="N727" s="215">
        <v>46031.805610555602</v>
      </c>
      <c r="O727" s="8"/>
    </row>
    <row r="728" spans="1:15" x14ac:dyDescent="0.25">
      <c r="A728" s="8">
        <v>45981</v>
      </c>
      <c r="B728" s="9" t="s">
        <v>23386</v>
      </c>
      <c r="D728" s="3">
        <v>-89.02</v>
      </c>
      <c r="E728" s="9" t="s">
        <v>266</v>
      </c>
      <c r="F728" s="9" t="s">
        <v>267</v>
      </c>
      <c r="G728" s="9" t="s">
        <v>268</v>
      </c>
      <c r="H728" s="8">
        <v>45962</v>
      </c>
      <c r="I728" s="8">
        <v>45978</v>
      </c>
      <c r="J728" s="219" t="s">
        <v>23387</v>
      </c>
      <c r="K728" s="205" t="s">
        <v>270</v>
      </c>
      <c r="M728" s="9" t="s">
        <v>23388</v>
      </c>
      <c r="N728" s="215">
        <v>46031.805610555602</v>
      </c>
      <c r="O728" s="8"/>
    </row>
    <row r="729" spans="1:15" x14ac:dyDescent="0.25">
      <c r="A729" s="8">
        <v>45981</v>
      </c>
      <c r="B729" s="9" t="s">
        <v>14836</v>
      </c>
      <c r="D729" s="3">
        <v>-1.85</v>
      </c>
      <c r="E729" s="9" t="s">
        <v>266</v>
      </c>
      <c r="F729" s="9" t="s">
        <v>267</v>
      </c>
      <c r="G729" s="9" t="s">
        <v>268</v>
      </c>
      <c r="H729" s="8">
        <v>45962</v>
      </c>
      <c r="I729" s="8">
        <v>45978</v>
      </c>
      <c r="J729" s="219" t="s">
        <v>23389</v>
      </c>
      <c r="K729" s="205" t="s">
        <v>270</v>
      </c>
      <c r="M729" s="9" t="s">
        <v>14838</v>
      </c>
      <c r="N729" s="215">
        <v>46031.805610555602</v>
      </c>
      <c r="O729" s="8"/>
    </row>
    <row r="730" spans="1:15" x14ac:dyDescent="0.25">
      <c r="A730" s="8">
        <v>45980</v>
      </c>
      <c r="B730" s="9" t="s">
        <v>23324</v>
      </c>
      <c r="D730" s="3">
        <v>280</v>
      </c>
      <c r="E730" s="9" t="s">
        <v>266</v>
      </c>
      <c r="F730" s="9" t="s">
        <v>267</v>
      </c>
      <c r="G730" s="9" t="s">
        <v>268</v>
      </c>
      <c r="H730" s="8">
        <v>45962</v>
      </c>
      <c r="I730" s="8">
        <v>45978</v>
      </c>
      <c r="J730" s="219" t="s">
        <v>23390</v>
      </c>
      <c r="K730" s="205" t="s">
        <v>270</v>
      </c>
      <c r="M730" s="9" t="s">
        <v>23326</v>
      </c>
      <c r="N730" s="215">
        <v>46031.805610555602</v>
      </c>
      <c r="O730" s="8"/>
    </row>
    <row r="731" spans="1:15" x14ac:dyDescent="0.25">
      <c r="A731" s="8">
        <v>45980</v>
      </c>
      <c r="B731" s="9" t="s">
        <v>16142</v>
      </c>
      <c r="C731" s="9" t="s">
        <v>224</v>
      </c>
      <c r="D731" s="3">
        <v>-5.21</v>
      </c>
      <c r="E731" s="9" t="s">
        <v>266</v>
      </c>
      <c r="F731" s="9" t="s">
        <v>267</v>
      </c>
      <c r="G731" s="9" t="s">
        <v>268</v>
      </c>
      <c r="H731" s="8">
        <v>45962</v>
      </c>
      <c r="I731" s="8">
        <v>45978</v>
      </c>
      <c r="J731" s="219" t="s">
        <v>23391</v>
      </c>
      <c r="K731" s="205" t="s">
        <v>270</v>
      </c>
      <c r="M731" s="9" t="s">
        <v>16144</v>
      </c>
      <c r="N731" s="215">
        <v>46031.805610555602</v>
      </c>
      <c r="O731" s="8">
        <v>46031</v>
      </c>
    </row>
    <row r="732" spans="1:15" x14ac:dyDescent="0.25">
      <c r="A732" s="8">
        <v>45979</v>
      </c>
      <c r="B732" s="9" t="s">
        <v>7793</v>
      </c>
      <c r="C732" s="9" t="s">
        <v>209</v>
      </c>
      <c r="D732" s="3">
        <v>-15.33</v>
      </c>
      <c r="E732" s="9" t="s">
        <v>266</v>
      </c>
      <c r="F732" s="9" t="s">
        <v>267</v>
      </c>
      <c r="G732" s="9" t="s">
        <v>268</v>
      </c>
      <c r="H732" s="8">
        <v>45962</v>
      </c>
      <c r="I732" s="8">
        <v>45978</v>
      </c>
      <c r="J732" s="219" t="s">
        <v>23392</v>
      </c>
      <c r="K732" s="205" t="s">
        <v>270</v>
      </c>
      <c r="M732" s="9" t="s">
        <v>7795</v>
      </c>
      <c r="N732" s="215">
        <v>46031.805610555602</v>
      </c>
      <c r="O732" s="8">
        <v>46031</v>
      </c>
    </row>
    <row r="733" spans="1:15" x14ac:dyDescent="0.25">
      <c r="A733" s="8">
        <v>45979</v>
      </c>
      <c r="B733" s="9" t="s">
        <v>20970</v>
      </c>
      <c r="C733" s="9" t="s">
        <v>209</v>
      </c>
      <c r="D733" s="3">
        <v>-108.27</v>
      </c>
      <c r="E733" s="9" t="s">
        <v>266</v>
      </c>
      <c r="F733" s="9" t="s">
        <v>267</v>
      </c>
      <c r="G733" s="9" t="s">
        <v>268</v>
      </c>
      <c r="H733" s="8">
        <v>45962</v>
      </c>
      <c r="I733" s="8">
        <v>45978</v>
      </c>
      <c r="J733" s="219" t="s">
        <v>23393</v>
      </c>
      <c r="K733" s="205" t="s">
        <v>270</v>
      </c>
      <c r="M733" s="9" t="s">
        <v>20972</v>
      </c>
      <c r="N733" s="215">
        <v>46031.805610555602</v>
      </c>
      <c r="O733" s="8">
        <v>46031</v>
      </c>
    </row>
    <row r="734" spans="1:15" x14ac:dyDescent="0.25">
      <c r="A734" s="8">
        <v>45978</v>
      </c>
      <c r="B734" s="9" t="s">
        <v>19405</v>
      </c>
      <c r="C734" s="9" t="s">
        <v>20481</v>
      </c>
      <c r="D734" s="3">
        <v>-100</v>
      </c>
      <c r="E734" s="9" t="s">
        <v>266</v>
      </c>
      <c r="F734" s="9" t="s">
        <v>267</v>
      </c>
      <c r="G734" s="9" t="s">
        <v>268</v>
      </c>
      <c r="H734" s="8">
        <v>45962</v>
      </c>
      <c r="I734" s="8">
        <v>45978</v>
      </c>
      <c r="J734" s="219" t="s">
        <v>23394</v>
      </c>
      <c r="K734" s="205" t="s">
        <v>270</v>
      </c>
      <c r="M734" s="9" t="s">
        <v>19407</v>
      </c>
      <c r="N734" s="215">
        <v>46031.805610555602</v>
      </c>
      <c r="O734" s="8">
        <v>46031</v>
      </c>
    </row>
    <row r="735" spans="1:15" x14ac:dyDescent="0.25">
      <c r="A735" s="8">
        <v>45978</v>
      </c>
      <c r="B735" s="9" t="s">
        <v>16142</v>
      </c>
      <c r="C735" s="9" t="s">
        <v>224</v>
      </c>
      <c r="D735" s="3">
        <v>-8.07</v>
      </c>
      <c r="E735" s="9" t="s">
        <v>266</v>
      </c>
      <c r="F735" s="9" t="s">
        <v>267</v>
      </c>
      <c r="G735" s="9" t="s">
        <v>268</v>
      </c>
      <c r="H735" s="8">
        <v>45962</v>
      </c>
      <c r="I735" s="8">
        <v>45978</v>
      </c>
      <c r="J735" s="219" t="s">
        <v>23395</v>
      </c>
      <c r="K735" s="205" t="s">
        <v>270</v>
      </c>
      <c r="M735" s="9" t="s">
        <v>16144</v>
      </c>
      <c r="N735" s="215">
        <v>46031.805610555602</v>
      </c>
      <c r="O735" s="8">
        <v>46031</v>
      </c>
    </row>
    <row r="736" spans="1:15" x14ac:dyDescent="0.25">
      <c r="A736" s="8">
        <v>45978</v>
      </c>
      <c r="B736" s="9" t="s">
        <v>7793</v>
      </c>
      <c r="C736" s="9" t="s">
        <v>209</v>
      </c>
      <c r="D736" s="3">
        <v>-359.88</v>
      </c>
      <c r="E736" s="9" t="s">
        <v>266</v>
      </c>
      <c r="F736" s="9" t="s">
        <v>267</v>
      </c>
      <c r="G736" s="9" t="s">
        <v>268</v>
      </c>
      <c r="H736" s="8">
        <v>45962</v>
      </c>
      <c r="I736" s="8">
        <v>45978</v>
      </c>
      <c r="J736" s="219" t="s">
        <v>23396</v>
      </c>
      <c r="K736" s="205" t="s">
        <v>270</v>
      </c>
      <c r="M736" s="9" t="s">
        <v>7795</v>
      </c>
      <c r="N736" s="215">
        <v>46031.805610555602</v>
      </c>
      <c r="O736" s="8">
        <v>46031</v>
      </c>
    </row>
    <row r="737" spans="1:15" x14ac:dyDescent="0.25">
      <c r="A737" s="8">
        <v>45978</v>
      </c>
      <c r="B737" s="9" t="s">
        <v>16266</v>
      </c>
      <c r="D737" s="3">
        <v>-72.400000000000006</v>
      </c>
      <c r="E737" s="9" t="s">
        <v>266</v>
      </c>
      <c r="F737" s="9" t="s">
        <v>267</v>
      </c>
      <c r="G737" s="9" t="s">
        <v>268</v>
      </c>
      <c r="H737" s="8">
        <v>45962</v>
      </c>
      <c r="I737" s="8">
        <v>45978</v>
      </c>
      <c r="J737" s="219" t="s">
        <v>23397</v>
      </c>
      <c r="K737" s="205" t="s">
        <v>270</v>
      </c>
      <c r="M737" s="9" t="s">
        <v>16268</v>
      </c>
      <c r="N737" s="215">
        <v>46031.805610555602</v>
      </c>
      <c r="O737" s="8"/>
    </row>
    <row r="738" spans="1:15" x14ac:dyDescent="0.25">
      <c r="A738" s="8">
        <v>45978</v>
      </c>
      <c r="B738" s="9" t="s">
        <v>786</v>
      </c>
      <c r="C738" s="9" t="s">
        <v>180</v>
      </c>
      <c r="D738" s="3">
        <v>27300</v>
      </c>
      <c r="E738" s="9" t="s">
        <v>11373</v>
      </c>
      <c r="F738" s="9" t="s">
        <v>11374</v>
      </c>
      <c r="G738" s="9" t="s">
        <v>183</v>
      </c>
      <c r="H738" s="8">
        <v>45962</v>
      </c>
      <c r="I738" s="8">
        <v>45978</v>
      </c>
      <c r="J738" s="219" t="s">
        <v>23398</v>
      </c>
      <c r="K738" s="205" t="s">
        <v>11376</v>
      </c>
      <c r="M738" s="9" t="s">
        <v>788</v>
      </c>
      <c r="N738" s="215">
        <v>46031.805610555602</v>
      </c>
      <c r="O738" s="8">
        <v>46031</v>
      </c>
    </row>
    <row r="739" spans="1:15" x14ac:dyDescent="0.25">
      <c r="A739" s="8">
        <v>45978</v>
      </c>
      <c r="B739" s="9" t="s">
        <v>4872</v>
      </c>
      <c r="D739" s="3">
        <v>-27300</v>
      </c>
      <c r="E739" s="9" t="s">
        <v>11373</v>
      </c>
      <c r="F739" s="9" t="s">
        <v>11374</v>
      </c>
      <c r="G739" s="9" t="s">
        <v>183</v>
      </c>
      <c r="H739" s="8">
        <v>45962</v>
      </c>
      <c r="I739" s="8">
        <v>45978</v>
      </c>
      <c r="J739" s="219" t="s">
        <v>23399</v>
      </c>
      <c r="K739" s="205" t="s">
        <v>11376</v>
      </c>
      <c r="M739" s="9" t="s">
        <v>4874</v>
      </c>
      <c r="N739" s="215">
        <v>46031.805610555602</v>
      </c>
      <c r="O739" s="8"/>
    </row>
    <row r="740" spans="1:15" x14ac:dyDescent="0.25">
      <c r="A740" s="8">
        <v>45978</v>
      </c>
      <c r="B740" s="9" t="s">
        <v>11679</v>
      </c>
      <c r="C740" s="9" t="s">
        <v>3510</v>
      </c>
      <c r="D740" s="3">
        <v>-8556.25</v>
      </c>
      <c r="E740" s="9" t="s">
        <v>11373</v>
      </c>
      <c r="F740" s="9" t="s">
        <v>11374</v>
      </c>
      <c r="G740" s="9" t="s">
        <v>183</v>
      </c>
      <c r="H740" s="8">
        <v>45962</v>
      </c>
      <c r="I740" s="8">
        <v>45978</v>
      </c>
      <c r="J740" s="219" t="s">
        <v>23400</v>
      </c>
      <c r="K740" s="205" t="s">
        <v>11376</v>
      </c>
      <c r="M740" s="9" t="s">
        <v>11681</v>
      </c>
      <c r="N740" s="215">
        <v>46031.805610555602</v>
      </c>
      <c r="O740" s="8">
        <v>46031</v>
      </c>
    </row>
    <row r="741" spans="1:15" x14ac:dyDescent="0.25">
      <c r="A741" s="8">
        <v>45978</v>
      </c>
      <c r="B741" s="9" t="s">
        <v>18578</v>
      </c>
      <c r="C741" s="9" t="s">
        <v>180</v>
      </c>
      <c r="D741" s="3">
        <v>8556.25</v>
      </c>
      <c r="E741" s="9" t="s">
        <v>11373</v>
      </c>
      <c r="F741" s="9" t="s">
        <v>11374</v>
      </c>
      <c r="G741" s="9" t="s">
        <v>183</v>
      </c>
      <c r="H741" s="8">
        <v>45962</v>
      </c>
      <c r="I741" s="8">
        <v>45978</v>
      </c>
      <c r="J741" s="219" t="s">
        <v>23401</v>
      </c>
      <c r="K741" s="205" t="s">
        <v>11376</v>
      </c>
      <c r="M741" s="9" t="s">
        <v>18580</v>
      </c>
      <c r="N741" s="215">
        <v>46031.805610555602</v>
      </c>
      <c r="O741" s="8">
        <v>46031</v>
      </c>
    </row>
    <row r="742" spans="1:15" x14ac:dyDescent="0.25">
      <c r="A742" s="8">
        <v>45977</v>
      </c>
      <c r="B742" s="9" t="s">
        <v>9024</v>
      </c>
      <c r="C742" s="9" t="s">
        <v>142</v>
      </c>
      <c r="D742" s="3">
        <v>-44.42</v>
      </c>
      <c r="E742" s="9" t="s">
        <v>266</v>
      </c>
      <c r="F742" s="9" t="s">
        <v>267</v>
      </c>
      <c r="G742" s="9" t="s">
        <v>268</v>
      </c>
      <c r="H742" s="8">
        <v>45962</v>
      </c>
      <c r="I742" s="8">
        <v>45971</v>
      </c>
      <c r="J742" s="219" t="s">
        <v>23402</v>
      </c>
      <c r="K742" s="205" t="s">
        <v>270</v>
      </c>
      <c r="M742" s="9" t="s">
        <v>9026</v>
      </c>
      <c r="N742" s="215">
        <v>46031.805610555602</v>
      </c>
      <c r="O742" s="8">
        <v>46031</v>
      </c>
    </row>
    <row r="743" spans="1:15" x14ac:dyDescent="0.25">
      <c r="A743" s="8">
        <v>45977</v>
      </c>
      <c r="B743" s="9" t="s">
        <v>16142</v>
      </c>
      <c r="C743" s="9" t="s">
        <v>224</v>
      </c>
      <c r="D743" s="3">
        <v>-29.86</v>
      </c>
      <c r="E743" s="9" t="s">
        <v>266</v>
      </c>
      <c r="F743" s="9" t="s">
        <v>267</v>
      </c>
      <c r="G743" s="9" t="s">
        <v>268</v>
      </c>
      <c r="H743" s="8">
        <v>45962</v>
      </c>
      <c r="I743" s="8">
        <v>45971</v>
      </c>
      <c r="J743" s="219" t="s">
        <v>23403</v>
      </c>
      <c r="K743" s="205" t="s">
        <v>270</v>
      </c>
      <c r="M743" s="9" t="s">
        <v>16144</v>
      </c>
      <c r="N743" s="215">
        <v>46031.805610555602</v>
      </c>
      <c r="O743" s="8">
        <v>46031</v>
      </c>
    </row>
    <row r="744" spans="1:15" x14ac:dyDescent="0.25">
      <c r="A744" s="8">
        <v>45977</v>
      </c>
      <c r="B744" s="9" t="s">
        <v>8323</v>
      </c>
      <c r="D744" s="3">
        <v>-90.02</v>
      </c>
      <c r="E744" s="9" t="s">
        <v>266</v>
      </c>
      <c r="F744" s="9" t="s">
        <v>267</v>
      </c>
      <c r="G744" s="9" t="s">
        <v>268</v>
      </c>
      <c r="H744" s="8">
        <v>45962</v>
      </c>
      <c r="I744" s="8">
        <v>45971</v>
      </c>
      <c r="J744" s="219" t="s">
        <v>23404</v>
      </c>
      <c r="K744" s="205" t="s">
        <v>270</v>
      </c>
      <c r="M744" s="9" t="s">
        <v>8325</v>
      </c>
      <c r="N744" s="215">
        <v>46031.805610555602</v>
      </c>
      <c r="O744" s="8"/>
    </row>
    <row r="745" spans="1:15" x14ac:dyDescent="0.25">
      <c r="A745" s="8">
        <v>45976</v>
      </c>
      <c r="B745" s="9" t="s">
        <v>9043</v>
      </c>
      <c r="C745" s="9" t="s">
        <v>217</v>
      </c>
      <c r="D745" s="3">
        <v>-72.349999999999994</v>
      </c>
      <c r="E745" s="9" t="s">
        <v>266</v>
      </c>
      <c r="F745" s="9" t="s">
        <v>267</v>
      </c>
      <c r="G745" s="9" t="s">
        <v>268</v>
      </c>
      <c r="H745" s="8">
        <v>45962</v>
      </c>
      <c r="I745" s="8">
        <v>45971</v>
      </c>
      <c r="J745" s="219" t="s">
        <v>23405</v>
      </c>
      <c r="K745" s="205" t="s">
        <v>270</v>
      </c>
      <c r="M745" s="9" t="s">
        <v>9045</v>
      </c>
      <c r="N745" s="215">
        <v>46031.805610555602</v>
      </c>
      <c r="O745" s="8">
        <v>46031</v>
      </c>
    </row>
    <row r="746" spans="1:15" x14ac:dyDescent="0.25">
      <c r="A746" s="8">
        <v>45976</v>
      </c>
      <c r="B746" s="9" t="s">
        <v>23406</v>
      </c>
      <c r="D746" s="3">
        <v>-326.68</v>
      </c>
      <c r="E746" s="9" t="s">
        <v>266</v>
      </c>
      <c r="F746" s="9" t="s">
        <v>267</v>
      </c>
      <c r="G746" s="9" t="s">
        <v>268</v>
      </c>
      <c r="H746" s="8">
        <v>45962</v>
      </c>
      <c r="I746" s="8">
        <v>45971</v>
      </c>
      <c r="J746" s="219" t="s">
        <v>23407</v>
      </c>
      <c r="K746" s="205" t="s">
        <v>270</v>
      </c>
      <c r="M746" s="9" t="s">
        <v>23408</v>
      </c>
      <c r="N746" s="215">
        <v>46031.805610555602</v>
      </c>
      <c r="O746" s="8"/>
    </row>
    <row r="747" spans="1:15" x14ac:dyDescent="0.25">
      <c r="A747" s="8">
        <v>45976</v>
      </c>
      <c r="B747" s="9" t="s">
        <v>23409</v>
      </c>
      <c r="D747" s="3">
        <v>-10.66</v>
      </c>
      <c r="E747" s="9" t="s">
        <v>266</v>
      </c>
      <c r="F747" s="9" t="s">
        <v>267</v>
      </c>
      <c r="G747" s="9" t="s">
        <v>268</v>
      </c>
      <c r="H747" s="8">
        <v>45962</v>
      </c>
      <c r="I747" s="8">
        <v>45971</v>
      </c>
      <c r="J747" s="219" t="s">
        <v>23410</v>
      </c>
      <c r="K747" s="205" t="s">
        <v>270</v>
      </c>
      <c r="M747" s="9" t="s">
        <v>23411</v>
      </c>
      <c r="N747" s="215">
        <v>46031.805610555602</v>
      </c>
      <c r="O747" s="8"/>
    </row>
    <row r="748" spans="1:15" x14ac:dyDescent="0.25">
      <c r="A748" s="8">
        <v>45976</v>
      </c>
      <c r="B748" s="9" t="s">
        <v>7733</v>
      </c>
      <c r="C748" s="9" t="s">
        <v>146</v>
      </c>
      <c r="D748" s="3">
        <v>-27.76</v>
      </c>
      <c r="E748" s="9" t="s">
        <v>266</v>
      </c>
      <c r="F748" s="9" t="s">
        <v>267</v>
      </c>
      <c r="G748" s="9" t="s">
        <v>268</v>
      </c>
      <c r="H748" s="8">
        <v>45962</v>
      </c>
      <c r="I748" s="8">
        <v>45971</v>
      </c>
      <c r="J748" s="219" t="s">
        <v>23412</v>
      </c>
      <c r="K748" s="205" t="s">
        <v>270</v>
      </c>
      <c r="M748" s="9" t="s">
        <v>7735</v>
      </c>
      <c r="N748" s="215">
        <v>46031.805610555602</v>
      </c>
      <c r="O748" s="8">
        <v>46031</v>
      </c>
    </row>
    <row r="749" spans="1:15" x14ac:dyDescent="0.25">
      <c r="A749" s="8">
        <v>45975</v>
      </c>
      <c r="B749" s="9" t="s">
        <v>23413</v>
      </c>
      <c r="D749" s="3">
        <v>-24.81</v>
      </c>
      <c r="E749" s="9" t="s">
        <v>266</v>
      </c>
      <c r="F749" s="9" t="s">
        <v>267</v>
      </c>
      <c r="G749" s="9" t="s">
        <v>268</v>
      </c>
      <c r="H749" s="8">
        <v>45962</v>
      </c>
      <c r="I749" s="8">
        <v>45971</v>
      </c>
      <c r="J749" s="219" t="s">
        <v>23414</v>
      </c>
      <c r="K749" s="205" t="s">
        <v>270</v>
      </c>
      <c r="M749" s="9" t="s">
        <v>23415</v>
      </c>
      <c r="N749" s="215">
        <v>46031.805610555602</v>
      </c>
      <c r="O749" s="8"/>
    </row>
    <row r="750" spans="1:15" x14ac:dyDescent="0.25">
      <c r="A750" s="8">
        <v>45975</v>
      </c>
      <c r="B750" s="9" t="s">
        <v>23416</v>
      </c>
      <c r="D750" s="3">
        <v>-24</v>
      </c>
      <c r="E750" s="9" t="s">
        <v>266</v>
      </c>
      <c r="F750" s="9" t="s">
        <v>267</v>
      </c>
      <c r="G750" s="9" t="s">
        <v>268</v>
      </c>
      <c r="H750" s="8">
        <v>45962</v>
      </c>
      <c r="I750" s="8">
        <v>45971</v>
      </c>
      <c r="J750" s="219" t="s">
        <v>23417</v>
      </c>
      <c r="K750" s="205" t="s">
        <v>270</v>
      </c>
      <c r="M750" s="9" t="s">
        <v>23418</v>
      </c>
      <c r="N750" s="215">
        <v>46031.805610555602</v>
      </c>
      <c r="O750" s="8"/>
    </row>
    <row r="751" spans="1:15" x14ac:dyDescent="0.25">
      <c r="A751" s="8">
        <v>45974</v>
      </c>
      <c r="B751" s="9" t="s">
        <v>23419</v>
      </c>
      <c r="D751" s="3">
        <v>9767.41</v>
      </c>
      <c r="E751" s="9" t="s">
        <v>422</v>
      </c>
      <c r="F751" s="9" t="s">
        <v>423</v>
      </c>
      <c r="G751" s="9" t="s">
        <v>183</v>
      </c>
      <c r="H751" s="8">
        <v>45962</v>
      </c>
      <c r="I751" s="8">
        <v>45971</v>
      </c>
      <c r="J751" s="219" t="s">
        <v>23420</v>
      </c>
      <c r="K751" s="205" t="s">
        <v>425</v>
      </c>
      <c r="M751" s="9" t="s">
        <v>23421</v>
      </c>
      <c r="N751" s="215">
        <v>46031.805610555602</v>
      </c>
      <c r="O751" s="8"/>
    </row>
    <row r="752" spans="1:15" x14ac:dyDescent="0.25">
      <c r="A752" s="8">
        <v>45974</v>
      </c>
      <c r="B752" s="9" t="s">
        <v>18586</v>
      </c>
      <c r="C752" s="9" t="s">
        <v>180</v>
      </c>
      <c r="D752" s="3">
        <v>-9767.41</v>
      </c>
      <c r="E752" s="9" t="s">
        <v>422</v>
      </c>
      <c r="F752" s="9" t="s">
        <v>423</v>
      </c>
      <c r="G752" s="9" t="s">
        <v>183</v>
      </c>
      <c r="H752" s="8">
        <v>45962</v>
      </c>
      <c r="I752" s="8">
        <v>45971</v>
      </c>
      <c r="J752" s="219" t="s">
        <v>23422</v>
      </c>
      <c r="K752" s="205" t="s">
        <v>425</v>
      </c>
      <c r="M752" s="9" t="s">
        <v>18588</v>
      </c>
      <c r="N752" s="215">
        <v>46031.805610555602</v>
      </c>
      <c r="O752" s="8">
        <v>46031</v>
      </c>
    </row>
    <row r="753" spans="1:15" x14ac:dyDescent="0.25">
      <c r="A753" s="8">
        <v>45974</v>
      </c>
      <c r="B753" s="9" t="s">
        <v>23048</v>
      </c>
      <c r="C753" s="9" t="s">
        <v>224</v>
      </c>
      <c r="D753" s="3">
        <v>-25</v>
      </c>
      <c r="E753" s="9" t="s">
        <v>266</v>
      </c>
      <c r="F753" s="9" t="s">
        <v>267</v>
      </c>
      <c r="G753" s="9" t="s">
        <v>268</v>
      </c>
      <c r="H753" s="8">
        <v>45962</v>
      </c>
      <c r="I753" s="8">
        <v>45971</v>
      </c>
      <c r="J753" s="219" t="s">
        <v>23423</v>
      </c>
      <c r="K753" s="205" t="s">
        <v>270</v>
      </c>
      <c r="M753" s="9" t="s">
        <v>23050</v>
      </c>
      <c r="N753" s="215">
        <v>46031.805610555602</v>
      </c>
      <c r="O753" s="8">
        <v>46031</v>
      </c>
    </row>
    <row r="754" spans="1:15" x14ac:dyDescent="0.25">
      <c r="A754" s="8">
        <v>45974</v>
      </c>
      <c r="B754" s="9" t="s">
        <v>8051</v>
      </c>
      <c r="D754" s="3">
        <v>-105</v>
      </c>
      <c r="E754" s="9" t="s">
        <v>266</v>
      </c>
      <c r="F754" s="9" t="s">
        <v>267</v>
      </c>
      <c r="G754" s="9" t="s">
        <v>268</v>
      </c>
      <c r="H754" s="8">
        <v>45962</v>
      </c>
      <c r="I754" s="8">
        <v>45971</v>
      </c>
      <c r="J754" s="219" t="s">
        <v>23424</v>
      </c>
      <c r="K754" s="205" t="s">
        <v>270</v>
      </c>
      <c r="M754" s="9" t="s">
        <v>8053</v>
      </c>
      <c r="N754" s="215">
        <v>46031.805610555602</v>
      </c>
      <c r="O754" s="8"/>
    </row>
    <row r="755" spans="1:15" x14ac:dyDescent="0.25">
      <c r="A755" s="8">
        <v>45974</v>
      </c>
      <c r="B755" s="9" t="s">
        <v>23425</v>
      </c>
      <c r="D755" s="3">
        <v>-4.9400000000000004</v>
      </c>
      <c r="E755" s="9" t="s">
        <v>266</v>
      </c>
      <c r="F755" s="9" t="s">
        <v>267</v>
      </c>
      <c r="G755" s="9" t="s">
        <v>268</v>
      </c>
      <c r="H755" s="8">
        <v>45962</v>
      </c>
      <c r="I755" s="8">
        <v>45971</v>
      </c>
      <c r="J755" s="219" t="s">
        <v>23426</v>
      </c>
      <c r="K755" s="205" t="s">
        <v>270</v>
      </c>
      <c r="M755" s="9" t="s">
        <v>23427</v>
      </c>
      <c r="N755" s="215">
        <v>46031.805610555602</v>
      </c>
      <c r="O755" s="8"/>
    </row>
    <row r="756" spans="1:15" x14ac:dyDescent="0.25">
      <c r="A756" s="8">
        <v>45974</v>
      </c>
      <c r="B756" s="9" t="s">
        <v>23428</v>
      </c>
      <c r="D756" s="3">
        <v>-51.63</v>
      </c>
      <c r="E756" s="9" t="s">
        <v>266</v>
      </c>
      <c r="F756" s="9" t="s">
        <v>267</v>
      </c>
      <c r="G756" s="9" t="s">
        <v>268</v>
      </c>
      <c r="H756" s="8">
        <v>45962</v>
      </c>
      <c r="I756" s="8">
        <v>45971</v>
      </c>
      <c r="J756" s="219" t="s">
        <v>23429</v>
      </c>
      <c r="K756" s="205" t="s">
        <v>270</v>
      </c>
      <c r="M756" s="9" t="s">
        <v>23430</v>
      </c>
      <c r="N756" s="215">
        <v>46031.805610555602</v>
      </c>
      <c r="O756" s="8"/>
    </row>
    <row r="757" spans="1:15" x14ac:dyDescent="0.25">
      <c r="A757" s="8">
        <v>45974</v>
      </c>
      <c r="B757" s="9" t="s">
        <v>14836</v>
      </c>
      <c r="D757" s="3">
        <v>-1.35</v>
      </c>
      <c r="E757" s="9" t="s">
        <v>266</v>
      </c>
      <c r="F757" s="9" t="s">
        <v>267</v>
      </c>
      <c r="G757" s="9" t="s">
        <v>268</v>
      </c>
      <c r="H757" s="8">
        <v>45962</v>
      </c>
      <c r="I757" s="8">
        <v>45971</v>
      </c>
      <c r="J757" s="219" t="s">
        <v>23431</v>
      </c>
      <c r="K757" s="205" t="s">
        <v>270</v>
      </c>
      <c r="M757" s="9" t="s">
        <v>14838</v>
      </c>
      <c r="N757" s="215">
        <v>46031.805610555602</v>
      </c>
      <c r="O757" s="8"/>
    </row>
    <row r="758" spans="1:15" x14ac:dyDescent="0.25">
      <c r="A758" s="8">
        <v>45974</v>
      </c>
      <c r="B758" s="9" t="s">
        <v>14836</v>
      </c>
      <c r="D758" s="3">
        <v>-1.35</v>
      </c>
      <c r="E758" s="9" t="s">
        <v>266</v>
      </c>
      <c r="F758" s="9" t="s">
        <v>267</v>
      </c>
      <c r="G758" s="9" t="s">
        <v>268</v>
      </c>
      <c r="H758" s="8">
        <v>45962</v>
      </c>
      <c r="I758" s="8">
        <v>45971</v>
      </c>
      <c r="J758" s="219" t="s">
        <v>23432</v>
      </c>
      <c r="K758" s="205" t="s">
        <v>270</v>
      </c>
      <c r="M758" s="9" t="s">
        <v>14838</v>
      </c>
      <c r="N758" s="215">
        <v>46031.805610555602</v>
      </c>
      <c r="O758" s="8"/>
    </row>
    <row r="759" spans="1:15" x14ac:dyDescent="0.25">
      <c r="A759" s="8">
        <v>45973</v>
      </c>
      <c r="B759" s="9" t="s">
        <v>16142</v>
      </c>
      <c r="C759" s="9" t="s">
        <v>224</v>
      </c>
      <c r="D759" s="3">
        <v>-9.0399999999999991</v>
      </c>
      <c r="E759" s="9" t="s">
        <v>266</v>
      </c>
      <c r="F759" s="9" t="s">
        <v>267</v>
      </c>
      <c r="G759" s="9" t="s">
        <v>268</v>
      </c>
      <c r="H759" s="8">
        <v>45962</v>
      </c>
      <c r="I759" s="8">
        <v>45971</v>
      </c>
      <c r="J759" s="219" t="s">
        <v>23433</v>
      </c>
      <c r="K759" s="205" t="s">
        <v>270</v>
      </c>
      <c r="M759" s="9" t="s">
        <v>16144</v>
      </c>
      <c r="N759" s="215">
        <v>46031.805610555602</v>
      </c>
      <c r="O759" s="8">
        <v>46031</v>
      </c>
    </row>
    <row r="760" spans="1:15" x14ac:dyDescent="0.25">
      <c r="A760" s="8">
        <v>45973</v>
      </c>
      <c r="B760" s="9" t="s">
        <v>23434</v>
      </c>
      <c r="D760" s="3">
        <v>-31.19</v>
      </c>
      <c r="E760" s="9" t="s">
        <v>266</v>
      </c>
      <c r="F760" s="9" t="s">
        <v>267</v>
      </c>
      <c r="G760" s="9" t="s">
        <v>268</v>
      </c>
      <c r="H760" s="8">
        <v>45962</v>
      </c>
      <c r="I760" s="8">
        <v>45971</v>
      </c>
      <c r="J760" s="219" t="s">
        <v>23435</v>
      </c>
      <c r="K760" s="205" t="s">
        <v>270</v>
      </c>
      <c r="M760" s="9" t="s">
        <v>23436</v>
      </c>
      <c r="N760" s="215">
        <v>46031.805610555602</v>
      </c>
      <c r="O760" s="8"/>
    </row>
    <row r="761" spans="1:15" x14ac:dyDescent="0.25">
      <c r="A761" s="8">
        <v>45973</v>
      </c>
      <c r="B761" s="9" t="s">
        <v>7790</v>
      </c>
      <c r="D761" s="3">
        <v>-65</v>
      </c>
      <c r="E761" s="9" t="s">
        <v>266</v>
      </c>
      <c r="F761" s="9" t="s">
        <v>267</v>
      </c>
      <c r="G761" s="9" t="s">
        <v>268</v>
      </c>
      <c r="H761" s="8">
        <v>45962</v>
      </c>
      <c r="I761" s="8">
        <v>45971</v>
      </c>
      <c r="J761" s="219" t="s">
        <v>23437</v>
      </c>
      <c r="K761" s="205" t="s">
        <v>270</v>
      </c>
      <c r="M761" s="9" t="s">
        <v>7792</v>
      </c>
      <c r="N761" s="215">
        <v>46031.805610555602</v>
      </c>
      <c r="O761" s="8"/>
    </row>
    <row r="762" spans="1:15" x14ac:dyDescent="0.25">
      <c r="A762" s="8">
        <v>45973</v>
      </c>
      <c r="B762" s="9" t="s">
        <v>10235</v>
      </c>
      <c r="D762" s="3">
        <v>-1.48</v>
      </c>
      <c r="E762" s="9" t="s">
        <v>266</v>
      </c>
      <c r="F762" s="9" t="s">
        <v>267</v>
      </c>
      <c r="G762" s="9" t="s">
        <v>268</v>
      </c>
      <c r="H762" s="8">
        <v>45962</v>
      </c>
      <c r="I762" s="8">
        <v>45971</v>
      </c>
      <c r="J762" s="219" t="s">
        <v>23438</v>
      </c>
      <c r="K762" s="205" t="s">
        <v>270</v>
      </c>
      <c r="M762" s="9" t="s">
        <v>10237</v>
      </c>
      <c r="N762" s="215">
        <v>46031.805610555602</v>
      </c>
      <c r="O762" s="8"/>
    </row>
    <row r="763" spans="1:15" x14ac:dyDescent="0.25">
      <c r="A763" s="8">
        <v>45973</v>
      </c>
      <c r="B763" s="9" t="s">
        <v>23439</v>
      </c>
      <c r="D763" s="3">
        <v>-53.98</v>
      </c>
      <c r="E763" s="9" t="s">
        <v>266</v>
      </c>
      <c r="F763" s="9" t="s">
        <v>267</v>
      </c>
      <c r="G763" s="9" t="s">
        <v>268</v>
      </c>
      <c r="H763" s="8">
        <v>45962</v>
      </c>
      <c r="I763" s="8">
        <v>45971</v>
      </c>
      <c r="J763" s="219" t="s">
        <v>23440</v>
      </c>
      <c r="K763" s="205" t="s">
        <v>270</v>
      </c>
      <c r="M763" s="9" t="s">
        <v>23441</v>
      </c>
      <c r="N763" s="215">
        <v>46031.805610555602</v>
      </c>
      <c r="O763" s="8"/>
    </row>
    <row r="764" spans="1:15" x14ac:dyDescent="0.25">
      <c r="A764" s="8">
        <v>45973</v>
      </c>
      <c r="B764" s="9" t="s">
        <v>10228</v>
      </c>
      <c r="D764" s="3">
        <v>-50</v>
      </c>
      <c r="E764" s="9" t="s">
        <v>266</v>
      </c>
      <c r="F764" s="9" t="s">
        <v>267</v>
      </c>
      <c r="G764" s="9" t="s">
        <v>268</v>
      </c>
      <c r="H764" s="8">
        <v>45962</v>
      </c>
      <c r="I764" s="8">
        <v>45971</v>
      </c>
      <c r="J764" s="219" t="s">
        <v>23442</v>
      </c>
      <c r="K764" s="205" t="s">
        <v>270</v>
      </c>
      <c r="M764" s="9" t="s">
        <v>10230</v>
      </c>
      <c r="N764" s="215">
        <v>46031.805610555602</v>
      </c>
      <c r="O764" s="8"/>
    </row>
    <row r="765" spans="1:15" x14ac:dyDescent="0.25">
      <c r="A765" s="8">
        <v>45973</v>
      </c>
      <c r="B765" s="9" t="s">
        <v>23416</v>
      </c>
      <c r="D765" s="3">
        <v>-20</v>
      </c>
      <c r="E765" s="9" t="s">
        <v>266</v>
      </c>
      <c r="F765" s="9" t="s">
        <v>267</v>
      </c>
      <c r="G765" s="9" t="s">
        <v>268</v>
      </c>
      <c r="H765" s="8">
        <v>45962</v>
      </c>
      <c r="I765" s="8">
        <v>45971</v>
      </c>
      <c r="J765" s="219" t="s">
        <v>23443</v>
      </c>
      <c r="K765" s="205" t="s">
        <v>270</v>
      </c>
      <c r="M765" s="9" t="s">
        <v>23418</v>
      </c>
      <c r="N765" s="215">
        <v>46031.805610555602</v>
      </c>
      <c r="O765" s="8"/>
    </row>
    <row r="766" spans="1:15" x14ac:dyDescent="0.25">
      <c r="A766" s="8">
        <v>45973</v>
      </c>
      <c r="B766" s="9" t="s">
        <v>14036</v>
      </c>
      <c r="D766" s="3">
        <v>-117.29</v>
      </c>
      <c r="E766" s="9" t="s">
        <v>11373</v>
      </c>
      <c r="F766" s="9" t="s">
        <v>11374</v>
      </c>
      <c r="G766" s="9" t="s">
        <v>183</v>
      </c>
      <c r="H766" s="8">
        <v>45962</v>
      </c>
      <c r="I766" s="8">
        <v>45971</v>
      </c>
      <c r="J766" s="219" t="s">
        <v>23444</v>
      </c>
      <c r="K766" s="205" t="s">
        <v>11376</v>
      </c>
      <c r="M766" s="9" t="s">
        <v>14038</v>
      </c>
      <c r="N766" s="215">
        <v>46031.805610555602</v>
      </c>
      <c r="O766" s="8"/>
    </row>
    <row r="767" spans="1:15" x14ac:dyDescent="0.25">
      <c r="A767" s="8">
        <v>45973</v>
      </c>
      <c r="B767" s="9" t="s">
        <v>18578</v>
      </c>
      <c r="C767" s="9" t="s">
        <v>180</v>
      </c>
      <c r="D767" s="3">
        <v>117.29</v>
      </c>
      <c r="E767" s="9" t="s">
        <v>11373</v>
      </c>
      <c r="F767" s="9" t="s">
        <v>11374</v>
      </c>
      <c r="G767" s="9" t="s">
        <v>183</v>
      </c>
      <c r="H767" s="8">
        <v>45962</v>
      </c>
      <c r="I767" s="8">
        <v>45971</v>
      </c>
      <c r="J767" s="219" t="s">
        <v>23445</v>
      </c>
      <c r="K767" s="205" t="s">
        <v>11376</v>
      </c>
      <c r="M767" s="9" t="s">
        <v>18580</v>
      </c>
      <c r="N767" s="215">
        <v>46031.805610555602</v>
      </c>
      <c r="O767" s="8">
        <v>46031</v>
      </c>
    </row>
    <row r="768" spans="1:15" x14ac:dyDescent="0.25">
      <c r="A768" s="8">
        <v>45972</v>
      </c>
      <c r="B768" s="9" t="s">
        <v>20970</v>
      </c>
      <c r="C768" s="9" t="s">
        <v>209</v>
      </c>
      <c r="D768" s="3">
        <v>-162.46</v>
      </c>
      <c r="E768" s="9" t="s">
        <v>266</v>
      </c>
      <c r="F768" s="9" t="s">
        <v>267</v>
      </c>
      <c r="G768" s="9" t="s">
        <v>268</v>
      </c>
      <c r="H768" s="8">
        <v>45962</v>
      </c>
      <c r="I768" s="8">
        <v>45971</v>
      </c>
      <c r="J768" s="219" t="s">
        <v>23446</v>
      </c>
      <c r="K768" s="205" t="s">
        <v>270</v>
      </c>
      <c r="M768" s="9" t="s">
        <v>20972</v>
      </c>
      <c r="N768" s="215">
        <v>46031.805610555602</v>
      </c>
      <c r="O768" s="8">
        <v>46031</v>
      </c>
    </row>
    <row r="769" spans="1:15" x14ac:dyDescent="0.25">
      <c r="A769" s="8">
        <v>45972</v>
      </c>
      <c r="B769" s="9" t="s">
        <v>17964</v>
      </c>
      <c r="D769" s="3">
        <v>-10</v>
      </c>
      <c r="E769" s="9" t="s">
        <v>266</v>
      </c>
      <c r="F769" s="9" t="s">
        <v>267</v>
      </c>
      <c r="G769" s="9" t="s">
        <v>268</v>
      </c>
      <c r="H769" s="8">
        <v>45962</v>
      </c>
      <c r="I769" s="8">
        <v>45971</v>
      </c>
      <c r="J769" s="219" t="s">
        <v>23447</v>
      </c>
      <c r="K769" s="205" t="s">
        <v>270</v>
      </c>
      <c r="M769" s="9" t="s">
        <v>17966</v>
      </c>
      <c r="N769" s="215">
        <v>46031.805610555602</v>
      </c>
      <c r="O769" s="8"/>
    </row>
    <row r="770" spans="1:15" x14ac:dyDescent="0.25">
      <c r="A770" s="8">
        <v>45972</v>
      </c>
      <c r="B770" s="9" t="s">
        <v>1704</v>
      </c>
      <c r="C770" s="9" t="s">
        <v>20495</v>
      </c>
      <c r="D770" s="3">
        <v>-10</v>
      </c>
      <c r="E770" s="9" t="s">
        <v>266</v>
      </c>
      <c r="F770" s="9" t="s">
        <v>267</v>
      </c>
      <c r="G770" s="9" t="s">
        <v>268</v>
      </c>
      <c r="H770" s="8">
        <v>45962</v>
      </c>
      <c r="I770" s="8">
        <v>45971</v>
      </c>
      <c r="J770" s="219" t="s">
        <v>23448</v>
      </c>
      <c r="K770" s="205" t="s">
        <v>270</v>
      </c>
      <c r="M770" s="9" t="s">
        <v>1706</v>
      </c>
      <c r="N770" s="215">
        <v>46031.805610555602</v>
      </c>
      <c r="O770" s="8">
        <v>46031</v>
      </c>
    </row>
    <row r="771" spans="1:15" x14ac:dyDescent="0.25">
      <c r="A771" s="8">
        <v>45972</v>
      </c>
      <c r="B771" s="9" t="s">
        <v>14836</v>
      </c>
      <c r="D771" s="3">
        <v>-1.85</v>
      </c>
      <c r="E771" s="9" t="s">
        <v>266</v>
      </c>
      <c r="F771" s="9" t="s">
        <v>267</v>
      </c>
      <c r="G771" s="9" t="s">
        <v>268</v>
      </c>
      <c r="H771" s="8">
        <v>45962</v>
      </c>
      <c r="I771" s="8">
        <v>45971</v>
      </c>
      <c r="J771" s="219" t="s">
        <v>23449</v>
      </c>
      <c r="K771" s="205" t="s">
        <v>270</v>
      </c>
      <c r="M771" s="9" t="s">
        <v>14838</v>
      </c>
      <c r="N771" s="215">
        <v>46031.805610555602</v>
      </c>
      <c r="O771" s="8"/>
    </row>
    <row r="772" spans="1:15" x14ac:dyDescent="0.25">
      <c r="A772" s="8">
        <v>45972</v>
      </c>
      <c r="B772" s="9" t="s">
        <v>14836</v>
      </c>
      <c r="D772" s="3">
        <v>-1.35</v>
      </c>
      <c r="E772" s="9" t="s">
        <v>266</v>
      </c>
      <c r="F772" s="9" t="s">
        <v>267</v>
      </c>
      <c r="G772" s="9" t="s">
        <v>268</v>
      </c>
      <c r="H772" s="8">
        <v>45962</v>
      </c>
      <c r="I772" s="8">
        <v>45971</v>
      </c>
      <c r="J772" s="219" t="s">
        <v>23450</v>
      </c>
      <c r="K772" s="205" t="s">
        <v>270</v>
      </c>
      <c r="M772" s="9" t="s">
        <v>14838</v>
      </c>
      <c r="N772" s="215">
        <v>46031.805610555602</v>
      </c>
      <c r="O772" s="8"/>
    </row>
    <row r="773" spans="1:15" x14ac:dyDescent="0.25">
      <c r="A773" s="8">
        <v>45971</v>
      </c>
      <c r="B773" s="9" t="s">
        <v>16136</v>
      </c>
      <c r="C773" s="9" t="s">
        <v>365</v>
      </c>
      <c r="D773" s="3">
        <v>-200.9</v>
      </c>
      <c r="E773" s="9" t="s">
        <v>331</v>
      </c>
      <c r="F773" s="9" t="s">
        <v>332</v>
      </c>
      <c r="G773" s="9" t="s">
        <v>183</v>
      </c>
      <c r="H773" s="8">
        <v>45962</v>
      </c>
      <c r="I773" s="8">
        <v>45971</v>
      </c>
      <c r="J773" s="219" t="s">
        <v>23451</v>
      </c>
      <c r="K773" s="205" t="s">
        <v>334</v>
      </c>
      <c r="M773" s="9" t="s">
        <v>16138</v>
      </c>
      <c r="N773" s="215">
        <v>46031.805610555602</v>
      </c>
      <c r="O773" s="8">
        <v>46031</v>
      </c>
    </row>
    <row r="774" spans="1:15" x14ac:dyDescent="0.25">
      <c r="A774" s="8">
        <v>45971</v>
      </c>
      <c r="B774" s="9" t="s">
        <v>18707</v>
      </c>
      <c r="C774" s="9" t="s">
        <v>180</v>
      </c>
      <c r="D774" s="3">
        <v>200.9</v>
      </c>
      <c r="E774" s="9" t="s">
        <v>331</v>
      </c>
      <c r="F774" s="9" t="s">
        <v>332</v>
      </c>
      <c r="G774" s="9" t="s">
        <v>183</v>
      </c>
      <c r="H774" s="8">
        <v>45962</v>
      </c>
      <c r="I774" s="8">
        <v>45971</v>
      </c>
      <c r="J774" s="219" t="s">
        <v>23452</v>
      </c>
      <c r="K774" s="205" t="s">
        <v>334</v>
      </c>
      <c r="M774" s="9" t="s">
        <v>18709</v>
      </c>
      <c r="N774" s="215">
        <v>46031.805610555602</v>
      </c>
      <c r="O774" s="8">
        <v>46031</v>
      </c>
    </row>
    <row r="775" spans="1:15" x14ac:dyDescent="0.25">
      <c r="A775" s="8">
        <v>45971</v>
      </c>
      <c r="B775" s="9" t="s">
        <v>10232</v>
      </c>
      <c r="D775" s="3">
        <v>-151.58000000000001</v>
      </c>
      <c r="E775" s="9" t="s">
        <v>266</v>
      </c>
      <c r="F775" s="9" t="s">
        <v>267</v>
      </c>
      <c r="G775" s="9" t="s">
        <v>268</v>
      </c>
      <c r="H775" s="8">
        <v>45962</v>
      </c>
      <c r="I775" s="8">
        <v>45971</v>
      </c>
      <c r="J775" s="219" t="s">
        <v>23453</v>
      </c>
      <c r="K775" s="205" t="s">
        <v>270</v>
      </c>
      <c r="M775" s="9" t="s">
        <v>10234</v>
      </c>
      <c r="N775" s="215">
        <v>46031.805610555602</v>
      </c>
      <c r="O775" s="8"/>
    </row>
    <row r="776" spans="1:15" x14ac:dyDescent="0.25">
      <c r="A776" s="8">
        <v>45971</v>
      </c>
      <c r="B776" s="9" t="s">
        <v>23454</v>
      </c>
      <c r="D776" s="3">
        <v>-10.8</v>
      </c>
      <c r="E776" s="9" t="s">
        <v>266</v>
      </c>
      <c r="F776" s="9" t="s">
        <v>267</v>
      </c>
      <c r="G776" s="9" t="s">
        <v>268</v>
      </c>
      <c r="H776" s="8">
        <v>45962</v>
      </c>
      <c r="I776" s="8">
        <v>45971</v>
      </c>
      <c r="J776" s="219" t="s">
        <v>23455</v>
      </c>
      <c r="K776" s="205" t="s">
        <v>270</v>
      </c>
      <c r="M776" s="9" t="s">
        <v>23456</v>
      </c>
      <c r="N776" s="215">
        <v>46031.805610555602</v>
      </c>
      <c r="O776" s="8"/>
    </row>
    <row r="777" spans="1:15" x14ac:dyDescent="0.25">
      <c r="A777" s="8">
        <v>45970</v>
      </c>
      <c r="B777" s="9" t="s">
        <v>20970</v>
      </c>
      <c r="C777" s="9" t="s">
        <v>209</v>
      </c>
      <c r="D777" s="3">
        <v>-267.87</v>
      </c>
      <c r="E777" s="9" t="s">
        <v>266</v>
      </c>
      <c r="F777" s="9" t="s">
        <v>267</v>
      </c>
      <c r="G777" s="9" t="s">
        <v>268</v>
      </c>
      <c r="H777" s="8">
        <v>45962</v>
      </c>
      <c r="I777" s="8">
        <v>45964</v>
      </c>
      <c r="J777" s="219" t="s">
        <v>23457</v>
      </c>
      <c r="K777" s="205" t="s">
        <v>270</v>
      </c>
      <c r="M777" s="9" t="s">
        <v>20972</v>
      </c>
      <c r="N777" s="215">
        <v>46031.805610555602</v>
      </c>
      <c r="O777" s="8">
        <v>46031</v>
      </c>
    </row>
    <row r="778" spans="1:15" x14ac:dyDescent="0.25">
      <c r="A778" s="8">
        <v>45969</v>
      </c>
      <c r="B778" s="9" t="s">
        <v>14900</v>
      </c>
      <c r="D778" s="3">
        <v>-169.69</v>
      </c>
      <c r="E778" s="9" t="s">
        <v>266</v>
      </c>
      <c r="F778" s="9" t="s">
        <v>267</v>
      </c>
      <c r="G778" s="9" t="s">
        <v>268</v>
      </c>
      <c r="H778" s="8">
        <v>45962</v>
      </c>
      <c r="I778" s="8">
        <v>45964</v>
      </c>
      <c r="J778" s="219" t="s">
        <v>23458</v>
      </c>
      <c r="K778" s="205" t="s">
        <v>270</v>
      </c>
      <c r="M778" s="9" t="s">
        <v>14900</v>
      </c>
      <c r="N778" s="215">
        <v>46031.805610555602</v>
      </c>
      <c r="O778" s="8"/>
    </row>
    <row r="779" spans="1:15" x14ac:dyDescent="0.25">
      <c r="A779" s="8">
        <v>45969</v>
      </c>
      <c r="B779" s="9" t="s">
        <v>23459</v>
      </c>
      <c r="D779" s="3">
        <v>-26.66</v>
      </c>
      <c r="E779" s="9" t="s">
        <v>266</v>
      </c>
      <c r="F779" s="9" t="s">
        <v>267</v>
      </c>
      <c r="G779" s="9" t="s">
        <v>268</v>
      </c>
      <c r="H779" s="8">
        <v>45962</v>
      </c>
      <c r="I779" s="8">
        <v>45964</v>
      </c>
      <c r="J779" s="219" t="s">
        <v>23460</v>
      </c>
      <c r="K779" s="205" t="s">
        <v>270</v>
      </c>
      <c r="M779" s="9" t="s">
        <v>23461</v>
      </c>
      <c r="N779" s="215">
        <v>46031.805610555602</v>
      </c>
      <c r="O779" s="8"/>
    </row>
    <row r="780" spans="1:15" x14ac:dyDescent="0.25">
      <c r="A780" s="8">
        <v>45968</v>
      </c>
      <c r="B780" s="9" t="s">
        <v>19210</v>
      </c>
      <c r="C780" s="9" t="s">
        <v>421</v>
      </c>
      <c r="D780" s="3">
        <v>5856.86</v>
      </c>
      <c r="E780" s="9" t="s">
        <v>422</v>
      </c>
      <c r="F780" s="9" t="s">
        <v>423</v>
      </c>
      <c r="G780" s="9" t="s">
        <v>183</v>
      </c>
      <c r="H780" s="8">
        <v>45962</v>
      </c>
      <c r="I780" s="8">
        <v>45964</v>
      </c>
      <c r="J780" s="219" t="s">
        <v>23462</v>
      </c>
      <c r="K780" s="205" t="s">
        <v>425</v>
      </c>
      <c r="M780" s="9" t="s">
        <v>19212</v>
      </c>
      <c r="N780" s="215">
        <v>46031.805610555602</v>
      </c>
      <c r="O780" s="8">
        <v>46031</v>
      </c>
    </row>
    <row r="781" spans="1:15" x14ac:dyDescent="0.25">
      <c r="A781" s="8">
        <v>45968</v>
      </c>
      <c r="B781" s="9" t="s">
        <v>18586</v>
      </c>
      <c r="C781" s="9" t="s">
        <v>180</v>
      </c>
      <c r="D781" s="3">
        <v>-5856.86</v>
      </c>
      <c r="E781" s="9" t="s">
        <v>422</v>
      </c>
      <c r="F781" s="9" t="s">
        <v>423</v>
      </c>
      <c r="G781" s="9" t="s">
        <v>183</v>
      </c>
      <c r="H781" s="8">
        <v>45962</v>
      </c>
      <c r="I781" s="8">
        <v>45964</v>
      </c>
      <c r="J781" s="219" t="s">
        <v>23463</v>
      </c>
      <c r="K781" s="205" t="s">
        <v>425</v>
      </c>
      <c r="M781" s="9" t="s">
        <v>18588</v>
      </c>
      <c r="N781" s="215">
        <v>46031.805610555602</v>
      </c>
      <c r="O781" s="8">
        <v>46031</v>
      </c>
    </row>
    <row r="782" spans="1:15" x14ac:dyDescent="0.25">
      <c r="A782" s="8">
        <v>45968</v>
      </c>
      <c r="B782" s="9" t="s">
        <v>23464</v>
      </c>
      <c r="D782" s="3">
        <v>-225</v>
      </c>
      <c r="E782" s="9" t="s">
        <v>266</v>
      </c>
      <c r="F782" s="9" t="s">
        <v>267</v>
      </c>
      <c r="G782" s="9" t="s">
        <v>268</v>
      </c>
      <c r="H782" s="8">
        <v>45962</v>
      </c>
      <c r="I782" s="8">
        <v>45964</v>
      </c>
      <c r="J782" s="219" t="s">
        <v>23465</v>
      </c>
      <c r="K782" s="205" t="s">
        <v>270</v>
      </c>
      <c r="M782" s="9" t="s">
        <v>23466</v>
      </c>
      <c r="N782" s="215">
        <v>46031.805610555602</v>
      </c>
      <c r="O782" s="8"/>
    </row>
    <row r="783" spans="1:15" x14ac:dyDescent="0.25">
      <c r="A783" s="8">
        <v>45968</v>
      </c>
      <c r="B783" s="9" t="s">
        <v>14646</v>
      </c>
      <c r="C783" s="9" t="s">
        <v>217</v>
      </c>
      <c r="D783" s="3">
        <v>-33.61</v>
      </c>
      <c r="E783" s="9" t="s">
        <v>266</v>
      </c>
      <c r="F783" s="9" t="s">
        <v>267</v>
      </c>
      <c r="G783" s="9" t="s">
        <v>268</v>
      </c>
      <c r="H783" s="8">
        <v>45962</v>
      </c>
      <c r="I783" s="8">
        <v>45964</v>
      </c>
      <c r="J783" s="219" t="s">
        <v>23467</v>
      </c>
      <c r="K783" s="205" t="s">
        <v>270</v>
      </c>
      <c r="M783" s="9" t="s">
        <v>14648</v>
      </c>
      <c r="N783" s="215">
        <v>46031.805610555602</v>
      </c>
      <c r="O783" s="8">
        <v>46031</v>
      </c>
    </row>
    <row r="784" spans="1:15" x14ac:dyDescent="0.25">
      <c r="A784" s="8">
        <v>45968</v>
      </c>
      <c r="B784" s="9" t="s">
        <v>23468</v>
      </c>
      <c r="D784" s="3">
        <v>-155.5</v>
      </c>
      <c r="E784" s="9" t="s">
        <v>266</v>
      </c>
      <c r="F784" s="9" t="s">
        <v>267</v>
      </c>
      <c r="G784" s="9" t="s">
        <v>268</v>
      </c>
      <c r="H784" s="8">
        <v>45962</v>
      </c>
      <c r="I784" s="8">
        <v>45964</v>
      </c>
      <c r="J784" s="219" t="s">
        <v>23469</v>
      </c>
      <c r="K784" s="205" t="s">
        <v>270</v>
      </c>
      <c r="M784" s="9" t="s">
        <v>23470</v>
      </c>
      <c r="N784" s="215">
        <v>46031.805610555602</v>
      </c>
      <c r="O784" s="8"/>
    </row>
    <row r="785" spans="1:15" x14ac:dyDescent="0.25">
      <c r="A785" s="8">
        <v>45967</v>
      </c>
      <c r="B785" s="9" t="s">
        <v>23471</v>
      </c>
      <c r="D785" s="3">
        <v>-41.55</v>
      </c>
      <c r="E785" s="9" t="s">
        <v>266</v>
      </c>
      <c r="F785" s="9" t="s">
        <v>267</v>
      </c>
      <c r="G785" s="9" t="s">
        <v>268</v>
      </c>
      <c r="H785" s="8">
        <v>45962</v>
      </c>
      <c r="I785" s="8">
        <v>45964</v>
      </c>
      <c r="J785" s="219" t="s">
        <v>23472</v>
      </c>
      <c r="K785" s="205" t="s">
        <v>270</v>
      </c>
      <c r="M785" s="9" t="s">
        <v>23473</v>
      </c>
      <c r="N785" s="215">
        <v>46031.805610555602</v>
      </c>
      <c r="O785" s="8"/>
    </row>
    <row r="786" spans="1:15" x14ac:dyDescent="0.25">
      <c r="A786" s="8">
        <v>45967</v>
      </c>
      <c r="B786" s="9" t="s">
        <v>23474</v>
      </c>
      <c r="D786" s="3">
        <v>-67.599999999999994</v>
      </c>
      <c r="E786" s="9" t="s">
        <v>266</v>
      </c>
      <c r="F786" s="9" t="s">
        <v>267</v>
      </c>
      <c r="G786" s="9" t="s">
        <v>268</v>
      </c>
      <c r="H786" s="8">
        <v>45962</v>
      </c>
      <c r="I786" s="8">
        <v>45964</v>
      </c>
      <c r="J786" s="219" t="s">
        <v>23475</v>
      </c>
      <c r="K786" s="205" t="s">
        <v>270</v>
      </c>
      <c r="M786" s="9" t="s">
        <v>23476</v>
      </c>
      <c r="N786" s="215">
        <v>46031.805610555602</v>
      </c>
      <c r="O786" s="8"/>
    </row>
    <row r="787" spans="1:15" x14ac:dyDescent="0.25">
      <c r="A787" s="8">
        <v>45967</v>
      </c>
      <c r="B787" s="9" t="s">
        <v>23474</v>
      </c>
      <c r="D787" s="3">
        <v>-36.35</v>
      </c>
      <c r="E787" s="9" t="s">
        <v>266</v>
      </c>
      <c r="F787" s="9" t="s">
        <v>267</v>
      </c>
      <c r="G787" s="9" t="s">
        <v>268</v>
      </c>
      <c r="H787" s="8">
        <v>45962</v>
      </c>
      <c r="I787" s="8">
        <v>45964</v>
      </c>
      <c r="J787" s="219" t="s">
        <v>23477</v>
      </c>
      <c r="K787" s="205" t="s">
        <v>270</v>
      </c>
      <c r="M787" s="9" t="s">
        <v>23476</v>
      </c>
      <c r="N787" s="215">
        <v>46031.805610555602</v>
      </c>
      <c r="O787" s="8"/>
    </row>
    <row r="788" spans="1:15" x14ac:dyDescent="0.25">
      <c r="A788" s="8">
        <v>45967</v>
      </c>
      <c r="B788" s="9" t="s">
        <v>23464</v>
      </c>
      <c r="D788" s="3">
        <v>-75</v>
      </c>
      <c r="E788" s="9" t="s">
        <v>266</v>
      </c>
      <c r="F788" s="9" t="s">
        <v>267</v>
      </c>
      <c r="G788" s="9" t="s">
        <v>268</v>
      </c>
      <c r="H788" s="8">
        <v>45962</v>
      </c>
      <c r="I788" s="8">
        <v>45964</v>
      </c>
      <c r="J788" s="219" t="s">
        <v>23478</v>
      </c>
      <c r="K788" s="205" t="s">
        <v>270</v>
      </c>
      <c r="M788" s="9" t="s">
        <v>23466</v>
      </c>
      <c r="N788" s="215">
        <v>46031.805610555602</v>
      </c>
      <c r="O788" s="8"/>
    </row>
    <row r="789" spans="1:15" x14ac:dyDescent="0.25">
      <c r="A789" s="8">
        <v>45967</v>
      </c>
      <c r="B789" s="9" t="s">
        <v>23413</v>
      </c>
      <c r="D789" s="3">
        <v>-25.79</v>
      </c>
      <c r="E789" s="9" t="s">
        <v>266</v>
      </c>
      <c r="F789" s="9" t="s">
        <v>267</v>
      </c>
      <c r="G789" s="9" t="s">
        <v>268</v>
      </c>
      <c r="H789" s="8">
        <v>45962</v>
      </c>
      <c r="I789" s="8">
        <v>45964</v>
      </c>
      <c r="J789" s="219" t="s">
        <v>23479</v>
      </c>
      <c r="K789" s="205" t="s">
        <v>270</v>
      </c>
      <c r="M789" s="9" t="s">
        <v>23415</v>
      </c>
      <c r="N789" s="215">
        <v>46031.805610555602</v>
      </c>
      <c r="O789" s="8"/>
    </row>
    <row r="790" spans="1:15" x14ac:dyDescent="0.25">
      <c r="A790" s="8">
        <v>45967</v>
      </c>
      <c r="B790" s="9" t="s">
        <v>23480</v>
      </c>
      <c r="D790" s="3">
        <v>-73.13</v>
      </c>
      <c r="E790" s="9" t="s">
        <v>266</v>
      </c>
      <c r="F790" s="9" t="s">
        <v>267</v>
      </c>
      <c r="G790" s="9" t="s">
        <v>268</v>
      </c>
      <c r="H790" s="8">
        <v>45962</v>
      </c>
      <c r="I790" s="8">
        <v>45964</v>
      </c>
      <c r="J790" s="219" t="s">
        <v>23481</v>
      </c>
      <c r="K790" s="205" t="s">
        <v>270</v>
      </c>
      <c r="M790" s="9" t="s">
        <v>23482</v>
      </c>
      <c r="N790" s="215">
        <v>46031.805610555602</v>
      </c>
      <c r="O790" s="8"/>
    </row>
    <row r="791" spans="1:15" x14ac:dyDescent="0.25">
      <c r="A791" s="8">
        <v>45967</v>
      </c>
      <c r="B791" s="9" t="s">
        <v>8075</v>
      </c>
      <c r="C791" s="9" t="s">
        <v>142</v>
      </c>
      <c r="D791" s="3">
        <v>-41.93</v>
      </c>
      <c r="E791" s="9" t="s">
        <v>266</v>
      </c>
      <c r="F791" s="9" t="s">
        <v>267</v>
      </c>
      <c r="G791" s="9" t="s">
        <v>268</v>
      </c>
      <c r="H791" s="8">
        <v>45962</v>
      </c>
      <c r="I791" s="8">
        <v>45964</v>
      </c>
      <c r="J791" s="219" t="s">
        <v>23483</v>
      </c>
      <c r="K791" s="205" t="s">
        <v>270</v>
      </c>
      <c r="M791" s="9" t="s">
        <v>8077</v>
      </c>
      <c r="N791" s="215">
        <v>46031.805610555602</v>
      </c>
      <c r="O791" s="8">
        <v>46031</v>
      </c>
    </row>
    <row r="792" spans="1:15" x14ac:dyDescent="0.25">
      <c r="A792" s="8">
        <v>45967</v>
      </c>
      <c r="B792" s="9" t="s">
        <v>13933</v>
      </c>
      <c r="D792" s="3">
        <v>-56</v>
      </c>
      <c r="E792" s="9" t="s">
        <v>266</v>
      </c>
      <c r="F792" s="9" t="s">
        <v>267</v>
      </c>
      <c r="G792" s="9" t="s">
        <v>268</v>
      </c>
      <c r="H792" s="8">
        <v>45962</v>
      </c>
      <c r="I792" s="8">
        <v>45964</v>
      </c>
      <c r="J792" s="219" t="s">
        <v>23484</v>
      </c>
      <c r="K792" s="205" t="s">
        <v>270</v>
      </c>
      <c r="M792" s="9" t="s">
        <v>13935</v>
      </c>
      <c r="N792" s="215">
        <v>46031.805610555602</v>
      </c>
      <c r="O792" s="8"/>
    </row>
    <row r="793" spans="1:15" x14ac:dyDescent="0.25">
      <c r="A793" s="8">
        <v>45966</v>
      </c>
      <c r="B793" s="9" t="s">
        <v>20970</v>
      </c>
      <c r="C793" s="9" t="s">
        <v>209</v>
      </c>
      <c r="D793" s="3">
        <v>-68.97</v>
      </c>
      <c r="E793" s="9" t="s">
        <v>266</v>
      </c>
      <c r="F793" s="9" t="s">
        <v>267</v>
      </c>
      <c r="G793" s="9" t="s">
        <v>268</v>
      </c>
      <c r="H793" s="8">
        <v>45962</v>
      </c>
      <c r="I793" s="8">
        <v>45964</v>
      </c>
      <c r="J793" s="219" t="s">
        <v>23485</v>
      </c>
      <c r="K793" s="205" t="s">
        <v>270</v>
      </c>
      <c r="M793" s="9" t="s">
        <v>20972</v>
      </c>
      <c r="N793" s="215">
        <v>46031.805610555602</v>
      </c>
      <c r="O793" s="8">
        <v>46031</v>
      </c>
    </row>
    <row r="794" spans="1:15" x14ac:dyDescent="0.25">
      <c r="A794" s="8">
        <v>45965</v>
      </c>
      <c r="B794" s="9" t="s">
        <v>16283</v>
      </c>
      <c r="C794" s="9" t="s">
        <v>421</v>
      </c>
      <c r="D794" s="3">
        <v>35.950000000000003</v>
      </c>
      <c r="E794" s="9" t="s">
        <v>422</v>
      </c>
      <c r="F794" s="9" t="s">
        <v>423</v>
      </c>
      <c r="G794" s="9" t="s">
        <v>183</v>
      </c>
      <c r="H794" s="8">
        <v>45962</v>
      </c>
      <c r="I794" s="8">
        <v>45964</v>
      </c>
      <c r="J794" s="219" t="s">
        <v>23486</v>
      </c>
      <c r="K794" s="205" t="s">
        <v>425</v>
      </c>
      <c r="M794" s="9" t="s">
        <v>16285</v>
      </c>
      <c r="N794" s="215">
        <v>46031.805610555602</v>
      </c>
      <c r="O794" s="8">
        <v>46031</v>
      </c>
    </row>
    <row r="795" spans="1:15" x14ac:dyDescent="0.25">
      <c r="A795" s="8">
        <v>45965</v>
      </c>
      <c r="B795" s="9" t="s">
        <v>18586</v>
      </c>
      <c r="C795" s="9" t="s">
        <v>180</v>
      </c>
      <c r="D795" s="3">
        <v>-35.950000000000003</v>
      </c>
      <c r="E795" s="9" t="s">
        <v>422</v>
      </c>
      <c r="F795" s="9" t="s">
        <v>423</v>
      </c>
      <c r="G795" s="9" t="s">
        <v>183</v>
      </c>
      <c r="H795" s="8">
        <v>45962</v>
      </c>
      <c r="I795" s="8">
        <v>45964</v>
      </c>
      <c r="J795" s="219" t="s">
        <v>23487</v>
      </c>
      <c r="K795" s="205" t="s">
        <v>425</v>
      </c>
      <c r="M795" s="9" t="s">
        <v>18588</v>
      </c>
      <c r="N795" s="215">
        <v>46031.805610555602</v>
      </c>
      <c r="O795" s="8">
        <v>46031</v>
      </c>
    </row>
    <row r="796" spans="1:15" x14ac:dyDescent="0.25">
      <c r="A796" s="8">
        <v>45965</v>
      </c>
      <c r="B796" s="9" t="s">
        <v>23488</v>
      </c>
      <c r="D796" s="3">
        <v>-73.010000000000005</v>
      </c>
      <c r="E796" s="9" t="s">
        <v>266</v>
      </c>
      <c r="F796" s="9" t="s">
        <v>267</v>
      </c>
      <c r="G796" s="9" t="s">
        <v>268</v>
      </c>
      <c r="H796" s="8">
        <v>45962</v>
      </c>
      <c r="I796" s="8">
        <v>45964</v>
      </c>
      <c r="J796" s="219" t="s">
        <v>23489</v>
      </c>
      <c r="K796" s="205" t="s">
        <v>270</v>
      </c>
      <c r="M796" s="9" t="s">
        <v>23490</v>
      </c>
      <c r="N796" s="215">
        <v>46031.805610555602</v>
      </c>
      <c r="O796" s="8"/>
    </row>
    <row r="797" spans="1:15" x14ac:dyDescent="0.25">
      <c r="A797" s="8">
        <v>45965</v>
      </c>
      <c r="B797" s="9" t="s">
        <v>23491</v>
      </c>
      <c r="C797" s="9" t="s">
        <v>131</v>
      </c>
      <c r="D797" s="3">
        <v>-306.17</v>
      </c>
      <c r="E797" s="9" t="s">
        <v>266</v>
      </c>
      <c r="F797" s="9" t="s">
        <v>267</v>
      </c>
      <c r="G797" s="9" t="s">
        <v>268</v>
      </c>
      <c r="H797" s="8">
        <v>45962</v>
      </c>
      <c r="I797" s="8">
        <v>45964</v>
      </c>
      <c r="J797" s="219" t="s">
        <v>23492</v>
      </c>
      <c r="K797" s="205" t="s">
        <v>270</v>
      </c>
      <c r="M797" s="9" t="s">
        <v>23493</v>
      </c>
      <c r="N797" s="215">
        <v>46031.805610555602</v>
      </c>
      <c r="O797" s="8">
        <v>46031</v>
      </c>
    </row>
    <row r="798" spans="1:15" x14ac:dyDescent="0.25">
      <c r="A798" s="8">
        <v>45965</v>
      </c>
      <c r="B798" s="9" t="s">
        <v>23494</v>
      </c>
      <c r="D798" s="3">
        <v>-27.94</v>
      </c>
      <c r="E798" s="9" t="s">
        <v>266</v>
      </c>
      <c r="F798" s="9" t="s">
        <v>267</v>
      </c>
      <c r="G798" s="9" t="s">
        <v>268</v>
      </c>
      <c r="H798" s="8">
        <v>45962</v>
      </c>
      <c r="I798" s="8">
        <v>45964</v>
      </c>
      <c r="J798" s="219" t="s">
        <v>23495</v>
      </c>
      <c r="K798" s="205" t="s">
        <v>270</v>
      </c>
      <c r="M798" s="9" t="s">
        <v>23496</v>
      </c>
      <c r="N798" s="215">
        <v>46031.805610555602</v>
      </c>
      <c r="O798" s="8"/>
    </row>
    <row r="799" spans="1:15" x14ac:dyDescent="0.25">
      <c r="A799" s="8">
        <v>45964</v>
      </c>
      <c r="B799" s="9" t="s">
        <v>14926</v>
      </c>
      <c r="C799" s="9" t="s">
        <v>2006</v>
      </c>
      <c r="D799" s="3">
        <v>-2681.87</v>
      </c>
      <c r="E799" s="9" t="s">
        <v>331</v>
      </c>
      <c r="F799" s="9" t="s">
        <v>332</v>
      </c>
      <c r="G799" s="9" t="s">
        <v>183</v>
      </c>
      <c r="H799" s="8">
        <v>45962</v>
      </c>
      <c r="I799" s="8">
        <v>45964</v>
      </c>
      <c r="J799" s="219" t="s">
        <v>23497</v>
      </c>
      <c r="K799" s="205" t="s">
        <v>334</v>
      </c>
      <c r="M799" s="9" t="s">
        <v>14928</v>
      </c>
      <c r="N799" s="215">
        <v>46031.805610555602</v>
      </c>
      <c r="O799" s="8">
        <v>46031</v>
      </c>
    </row>
    <row r="800" spans="1:15" x14ac:dyDescent="0.25">
      <c r="A800" s="8">
        <v>45964</v>
      </c>
      <c r="B800" s="9" t="s">
        <v>18707</v>
      </c>
      <c r="C800" s="9" t="s">
        <v>180</v>
      </c>
      <c r="D800" s="3">
        <v>2681.87</v>
      </c>
      <c r="E800" s="9" t="s">
        <v>331</v>
      </c>
      <c r="F800" s="9" t="s">
        <v>332</v>
      </c>
      <c r="G800" s="9" t="s">
        <v>183</v>
      </c>
      <c r="H800" s="8">
        <v>45962</v>
      </c>
      <c r="I800" s="8">
        <v>45964</v>
      </c>
      <c r="J800" s="219" t="s">
        <v>23498</v>
      </c>
      <c r="K800" s="205" t="s">
        <v>334</v>
      </c>
      <c r="M800" s="9" t="s">
        <v>18709</v>
      </c>
      <c r="N800" s="215">
        <v>46031.805610555602</v>
      </c>
      <c r="O800" s="8">
        <v>46031</v>
      </c>
    </row>
    <row r="801" spans="1:15" x14ac:dyDescent="0.25">
      <c r="A801" s="8">
        <v>45964</v>
      </c>
      <c r="B801" s="9" t="s">
        <v>23499</v>
      </c>
      <c r="D801" s="3">
        <v>-56.84</v>
      </c>
      <c r="E801" s="9" t="s">
        <v>266</v>
      </c>
      <c r="F801" s="9" t="s">
        <v>267</v>
      </c>
      <c r="G801" s="9" t="s">
        <v>268</v>
      </c>
      <c r="H801" s="8">
        <v>45962</v>
      </c>
      <c r="I801" s="8">
        <v>45964</v>
      </c>
      <c r="J801" s="219" t="s">
        <v>23500</v>
      </c>
      <c r="K801" s="205" t="s">
        <v>270</v>
      </c>
      <c r="M801" s="9" t="s">
        <v>23501</v>
      </c>
      <c r="N801" s="215">
        <v>46031.805610555602</v>
      </c>
      <c r="O801" s="8"/>
    </row>
    <row r="802" spans="1:15" x14ac:dyDescent="0.25">
      <c r="A802" s="8">
        <v>45964</v>
      </c>
      <c r="B802" s="9" t="s">
        <v>23502</v>
      </c>
      <c r="D802" s="3">
        <v>-38.01</v>
      </c>
      <c r="E802" s="9" t="s">
        <v>266</v>
      </c>
      <c r="F802" s="9" t="s">
        <v>267</v>
      </c>
      <c r="G802" s="9" t="s">
        <v>268</v>
      </c>
      <c r="H802" s="8">
        <v>45962</v>
      </c>
      <c r="I802" s="8">
        <v>45964</v>
      </c>
      <c r="J802" s="219" t="s">
        <v>23503</v>
      </c>
      <c r="K802" s="205" t="s">
        <v>270</v>
      </c>
      <c r="M802" s="9" t="s">
        <v>23504</v>
      </c>
      <c r="N802" s="215">
        <v>46031.805610555602</v>
      </c>
      <c r="O802" s="8"/>
    </row>
    <row r="803" spans="1:15" x14ac:dyDescent="0.25">
      <c r="A803" s="8">
        <v>45964</v>
      </c>
      <c r="B803" s="9" t="s">
        <v>23502</v>
      </c>
      <c r="D803" s="3">
        <v>-7.55</v>
      </c>
      <c r="E803" s="9" t="s">
        <v>266</v>
      </c>
      <c r="F803" s="9" t="s">
        <v>267</v>
      </c>
      <c r="G803" s="9" t="s">
        <v>268</v>
      </c>
      <c r="H803" s="8">
        <v>45962</v>
      </c>
      <c r="I803" s="8">
        <v>45964</v>
      </c>
      <c r="J803" s="219" t="s">
        <v>23505</v>
      </c>
      <c r="K803" s="205" t="s">
        <v>270</v>
      </c>
      <c r="M803" s="9" t="s">
        <v>23504</v>
      </c>
      <c r="N803" s="215">
        <v>46031.805610555602</v>
      </c>
      <c r="O803" s="8"/>
    </row>
    <row r="804" spans="1:15" x14ac:dyDescent="0.25">
      <c r="A804" s="8">
        <v>45963</v>
      </c>
      <c r="B804" s="9" t="s">
        <v>8051</v>
      </c>
      <c r="D804" s="3">
        <v>-105</v>
      </c>
      <c r="E804" s="9" t="s">
        <v>266</v>
      </c>
      <c r="F804" s="9" t="s">
        <v>267</v>
      </c>
      <c r="G804" s="9" t="s">
        <v>268</v>
      </c>
      <c r="H804" s="8">
        <v>45962</v>
      </c>
      <c r="I804" s="8">
        <v>45957</v>
      </c>
      <c r="J804" s="219" t="s">
        <v>23506</v>
      </c>
      <c r="K804" s="205" t="s">
        <v>270</v>
      </c>
      <c r="M804" s="9" t="s">
        <v>8053</v>
      </c>
      <c r="N804" s="215">
        <v>46031.805610555602</v>
      </c>
      <c r="O804" s="8"/>
    </row>
    <row r="805" spans="1:15" x14ac:dyDescent="0.25">
      <c r="A805" s="8">
        <v>45963</v>
      </c>
      <c r="B805" s="9" t="s">
        <v>9024</v>
      </c>
      <c r="C805" s="9" t="s">
        <v>142</v>
      </c>
      <c r="D805" s="3">
        <v>-33.090000000000003</v>
      </c>
      <c r="E805" s="9" t="s">
        <v>266</v>
      </c>
      <c r="F805" s="9" t="s">
        <v>267</v>
      </c>
      <c r="G805" s="9" t="s">
        <v>268</v>
      </c>
      <c r="H805" s="8">
        <v>45962</v>
      </c>
      <c r="I805" s="8">
        <v>45957</v>
      </c>
      <c r="J805" s="219" t="s">
        <v>23507</v>
      </c>
      <c r="K805" s="205" t="s">
        <v>270</v>
      </c>
      <c r="M805" s="9" t="s">
        <v>9026</v>
      </c>
      <c r="N805" s="215">
        <v>46031.805610555602</v>
      </c>
      <c r="O805" s="8">
        <v>46031</v>
      </c>
    </row>
    <row r="806" spans="1:15" x14ac:dyDescent="0.25">
      <c r="A806" s="8">
        <v>45963</v>
      </c>
      <c r="B806" s="9" t="s">
        <v>23508</v>
      </c>
      <c r="D806" s="3">
        <v>-7</v>
      </c>
      <c r="E806" s="9" t="s">
        <v>266</v>
      </c>
      <c r="F806" s="9" t="s">
        <v>267</v>
      </c>
      <c r="G806" s="9" t="s">
        <v>268</v>
      </c>
      <c r="H806" s="8">
        <v>45962</v>
      </c>
      <c r="I806" s="8">
        <v>45957</v>
      </c>
      <c r="J806" s="219" t="s">
        <v>23509</v>
      </c>
      <c r="K806" s="205" t="s">
        <v>270</v>
      </c>
      <c r="M806" s="9" t="s">
        <v>23510</v>
      </c>
      <c r="N806" s="215">
        <v>46031.805610555602</v>
      </c>
      <c r="O806" s="8"/>
    </row>
    <row r="807" spans="1:15" x14ac:dyDescent="0.25">
      <c r="A807" s="8">
        <v>45963</v>
      </c>
      <c r="B807" s="9" t="s">
        <v>16142</v>
      </c>
      <c r="C807" s="9" t="s">
        <v>224</v>
      </c>
      <c r="D807" s="3">
        <v>-18.899999999999999</v>
      </c>
      <c r="E807" s="9" t="s">
        <v>266</v>
      </c>
      <c r="F807" s="9" t="s">
        <v>267</v>
      </c>
      <c r="G807" s="9" t="s">
        <v>268</v>
      </c>
      <c r="H807" s="8">
        <v>45962</v>
      </c>
      <c r="I807" s="8">
        <v>45957</v>
      </c>
      <c r="J807" s="219" t="s">
        <v>23511</v>
      </c>
      <c r="K807" s="205" t="s">
        <v>270</v>
      </c>
      <c r="M807" s="9" t="s">
        <v>16144</v>
      </c>
      <c r="N807" s="215">
        <v>46031.805610555602</v>
      </c>
      <c r="O807" s="8">
        <v>46031</v>
      </c>
    </row>
    <row r="808" spans="1:15" x14ac:dyDescent="0.25">
      <c r="A808" s="8">
        <v>45962</v>
      </c>
      <c r="B808" s="9" t="s">
        <v>23512</v>
      </c>
      <c r="D808" s="3">
        <v>-69.31</v>
      </c>
      <c r="E808" s="9" t="s">
        <v>266</v>
      </c>
      <c r="F808" s="9" t="s">
        <v>267</v>
      </c>
      <c r="G808" s="9" t="s">
        <v>268</v>
      </c>
      <c r="H808" s="8">
        <v>45962</v>
      </c>
      <c r="I808" s="8">
        <v>45957</v>
      </c>
      <c r="J808" s="219" t="s">
        <v>23513</v>
      </c>
      <c r="K808" s="205" t="s">
        <v>270</v>
      </c>
      <c r="M808" s="9" t="s">
        <v>23514</v>
      </c>
      <c r="N808" s="215">
        <v>46031.805610555602</v>
      </c>
      <c r="O808" s="8"/>
    </row>
    <row r="809" spans="1:15" x14ac:dyDescent="0.25">
      <c r="A809" s="8">
        <v>45962</v>
      </c>
      <c r="B809" s="9" t="s">
        <v>20219</v>
      </c>
      <c r="D809" s="3">
        <v>-42.91</v>
      </c>
      <c r="E809" s="9" t="s">
        <v>266</v>
      </c>
      <c r="F809" s="9" t="s">
        <v>267</v>
      </c>
      <c r="G809" s="9" t="s">
        <v>268</v>
      </c>
      <c r="H809" s="8">
        <v>45962</v>
      </c>
      <c r="I809" s="8">
        <v>45957</v>
      </c>
      <c r="J809" s="219" t="s">
        <v>23515</v>
      </c>
      <c r="K809" s="205" t="s">
        <v>270</v>
      </c>
      <c r="M809" s="9" t="s">
        <v>20221</v>
      </c>
      <c r="N809" s="215">
        <v>46031.805610555602</v>
      </c>
      <c r="O809" s="8"/>
    </row>
    <row r="810" spans="1:15" x14ac:dyDescent="0.25">
      <c r="A810" s="8">
        <v>45962</v>
      </c>
      <c r="B810" s="9" t="s">
        <v>19859</v>
      </c>
      <c r="D810" s="3">
        <v>-126.86</v>
      </c>
      <c r="E810" s="9" t="s">
        <v>266</v>
      </c>
      <c r="F810" s="9" t="s">
        <v>267</v>
      </c>
      <c r="G810" s="9" t="s">
        <v>268</v>
      </c>
      <c r="H810" s="8">
        <v>45962</v>
      </c>
      <c r="I810" s="8">
        <v>45957</v>
      </c>
      <c r="J810" s="219" t="s">
        <v>23516</v>
      </c>
      <c r="K810" s="205" t="s">
        <v>270</v>
      </c>
      <c r="M810" s="9" t="s">
        <v>19861</v>
      </c>
      <c r="N810" s="215">
        <v>46031.805610555602</v>
      </c>
      <c r="O810" s="8"/>
    </row>
    <row r="811" spans="1:15" x14ac:dyDescent="0.25">
      <c r="A811" s="8">
        <v>45962</v>
      </c>
      <c r="B811" s="9" t="s">
        <v>18223</v>
      </c>
      <c r="C811" s="9" t="s">
        <v>431</v>
      </c>
      <c r="D811" s="3">
        <v>-9.99</v>
      </c>
      <c r="E811" s="9" t="s">
        <v>266</v>
      </c>
      <c r="F811" s="9" t="s">
        <v>267</v>
      </c>
      <c r="G811" s="9" t="s">
        <v>268</v>
      </c>
      <c r="H811" s="8">
        <v>45962</v>
      </c>
      <c r="I811" s="8">
        <v>45957</v>
      </c>
      <c r="J811" s="219" t="s">
        <v>23517</v>
      </c>
      <c r="K811" s="205" t="s">
        <v>270</v>
      </c>
      <c r="M811" s="9" t="s">
        <v>18225</v>
      </c>
      <c r="N811" s="215">
        <v>46031.805610555602</v>
      </c>
      <c r="O811" s="8">
        <v>46031</v>
      </c>
    </row>
    <row r="812" spans="1:15" x14ac:dyDescent="0.25">
      <c r="A812" s="8">
        <v>45962</v>
      </c>
      <c r="B812" s="9" t="s">
        <v>23518</v>
      </c>
      <c r="D812" s="3">
        <v>-130</v>
      </c>
      <c r="E812" s="9" t="s">
        <v>266</v>
      </c>
      <c r="F812" s="9" t="s">
        <v>267</v>
      </c>
      <c r="G812" s="9" t="s">
        <v>268</v>
      </c>
      <c r="H812" s="8">
        <v>45962</v>
      </c>
      <c r="I812" s="8">
        <v>45957</v>
      </c>
      <c r="J812" s="219" t="s">
        <v>23519</v>
      </c>
      <c r="K812" s="205" t="s">
        <v>270</v>
      </c>
      <c r="M812" s="9" t="s">
        <v>23520</v>
      </c>
      <c r="N812" s="215">
        <v>46031.805610555602</v>
      </c>
      <c r="O812" s="8"/>
    </row>
    <row r="813" spans="1:15" x14ac:dyDescent="0.25">
      <c r="A813" s="8">
        <v>45961</v>
      </c>
      <c r="B813" s="9" t="s">
        <v>23324</v>
      </c>
      <c r="D813" s="3">
        <v>-1236.83</v>
      </c>
      <c r="E813" s="9" t="s">
        <v>266</v>
      </c>
      <c r="F813" s="9" t="s">
        <v>267</v>
      </c>
      <c r="G813" s="9" t="s">
        <v>268</v>
      </c>
      <c r="H813" s="8">
        <v>45931</v>
      </c>
      <c r="I813" s="8">
        <v>45957</v>
      </c>
      <c r="J813" s="219" t="s">
        <v>23521</v>
      </c>
      <c r="K813" s="205" t="s">
        <v>270</v>
      </c>
      <c r="M813" s="9" t="s">
        <v>23326</v>
      </c>
      <c r="N813" s="215">
        <v>46031.805610555602</v>
      </c>
      <c r="O813" s="8"/>
    </row>
    <row r="814" spans="1:15" x14ac:dyDescent="0.25">
      <c r="A814" s="8">
        <v>45961</v>
      </c>
      <c r="B814" s="9" t="s">
        <v>16142</v>
      </c>
      <c r="C814" s="9" t="s">
        <v>224</v>
      </c>
      <c r="D814" s="3">
        <v>-9.4600000000000009</v>
      </c>
      <c r="E814" s="9" t="s">
        <v>266</v>
      </c>
      <c r="F814" s="9" t="s">
        <v>267</v>
      </c>
      <c r="G814" s="9" t="s">
        <v>268</v>
      </c>
      <c r="H814" s="8">
        <v>45931</v>
      </c>
      <c r="I814" s="8">
        <v>45957</v>
      </c>
      <c r="J814" s="219" t="s">
        <v>23522</v>
      </c>
      <c r="K814" s="205" t="s">
        <v>270</v>
      </c>
      <c r="M814" s="9" t="s">
        <v>16144</v>
      </c>
      <c r="N814" s="215">
        <v>46031.805610555602</v>
      </c>
      <c r="O814" s="8">
        <v>46031</v>
      </c>
    </row>
    <row r="815" spans="1:15" x14ac:dyDescent="0.25">
      <c r="A815" s="8">
        <v>45960</v>
      </c>
      <c r="B815" s="9" t="s">
        <v>20898</v>
      </c>
      <c r="D815" s="3">
        <v>-102.87</v>
      </c>
      <c r="E815" s="9" t="s">
        <v>266</v>
      </c>
      <c r="F815" s="9" t="s">
        <v>267</v>
      </c>
      <c r="G815" s="9" t="s">
        <v>268</v>
      </c>
      <c r="H815" s="8">
        <v>45931</v>
      </c>
      <c r="I815" s="8">
        <v>45957</v>
      </c>
      <c r="J815" s="219" t="s">
        <v>23523</v>
      </c>
      <c r="K815" s="205" t="s">
        <v>270</v>
      </c>
      <c r="M815" s="9" t="s">
        <v>20900</v>
      </c>
      <c r="N815" s="215">
        <v>46031.805610555602</v>
      </c>
      <c r="O815" s="8"/>
    </row>
    <row r="816" spans="1:15" x14ac:dyDescent="0.25">
      <c r="A816" s="8">
        <v>45960</v>
      </c>
      <c r="B816" s="9" t="s">
        <v>13933</v>
      </c>
      <c r="D816" s="3">
        <v>-112</v>
      </c>
      <c r="E816" s="9" t="s">
        <v>266</v>
      </c>
      <c r="F816" s="9" t="s">
        <v>267</v>
      </c>
      <c r="G816" s="9" t="s">
        <v>268</v>
      </c>
      <c r="H816" s="8">
        <v>45931</v>
      </c>
      <c r="I816" s="8">
        <v>45957</v>
      </c>
      <c r="J816" s="219" t="s">
        <v>23524</v>
      </c>
      <c r="K816" s="205" t="s">
        <v>270</v>
      </c>
      <c r="M816" s="9" t="s">
        <v>13935</v>
      </c>
      <c r="N816" s="215">
        <v>46031.805610555602</v>
      </c>
      <c r="O816" s="8"/>
    </row>
    <row r="817" spans="1:15" x14ac:dyDescent="0.25">
      <c r="A817" s="8">
        <v>46029</v>
      </c>
      <c r="B817" s="9" t="s">
        <v>21717</v>
      </c>
      <c r="C817" s="9" t="s">
        <v>131</v>
      </c>
      <c r="D817" s="3">
        <v>-26.65</v>
      </c>
      <c r="E817" s="9" t="s">
        <v>7746</v>
      </c>
      <c r="F817" s="9" t="s">
        <v>133</v>
      </c>
      <c r="G817" s="9" t="s">
        <v>134</v>
      </c>
      <c r="H817" s="8">
        <v>46023</v>
      </c>
      <c r="I817" s="8">
        <v>46027</v>
      </c>
      <c r="J817" s="219" t="s">
        <v>21718</v>
      </c>
      <c r="K817" s="205" t="s">
        <v>136</v>
      </c>
      <c r="M817" s="9" t="s">
        <v>21719</v>
      </c>
      <c r="N817" s="215">
        <v>46031.805587256902</v>
      </c>
      <c r="O817" s="8">
        <v>46031</v>
      </c>
    </row>
    <row r="818" spans="1:15" x14ac:dyDescent="0.25">
      <c r="A818" s="8">
        <v>46029</v>
      </c>
      <c r="B818" s="9" t="s">
        <v>21720</v>
      </c>
      <c r="C818" s="9" t="s">
        <v>131</v>
      </c>
      <c r="D818" s="3">
        <v>-10.119999999999999</v>
      </c>
      <c r="E818" s="9" t="s">
        <v>7746</v>
      </c>
      <c r="F818" s="9" t="s">
        <v>133</v>
      </c>
      <c r="G818" s="9" t="s">
        <v>134</v>
      </c>
      <c r="H818" s="8">
        <v>46023</v>
      </c>
      <c r="I818" s="8">
        <v>46027</v>
      </c>
      <c r="J818" s="219" t="s">
        <v>21721</v>
      </c>
      <c r="K818" s="205" t="s">
        <v>136</v>
      </c>
      <c r="M818" s="9" t="s">
        <v>21722</v>
      </c>
      <c r="N818" s="215">
        <v>46031.805587256902</v>
      </c>
      <c r="O818" s="8">
        <v>46031</v>
      </c>
    </row>
    <row r="819" spans="1:15" x14ac:dyDescent="0.25">
      <c r="A819" s="8">
        <v>46029</v>
      </c>
      <c r="B819" s="9" t="s">
        <v>261</v>
      </c>
      <c r="C819" s="9" t="s">
        <v>262</v>
      </c>
      <c r="D819" s="3">
        <v>-1462.99</v>
      </c>
      <c r="E819" s="9" t="s">
        <v>193</v>
      </c>
      <c r="F819" s="9" t="s">
        <v>194</v>
      </c>
      <c r="G819" s="9" t="s">
        <v>183</v>
      </c>
      <c r="H819" s="8">
        <v>46023</v>
      </c>
      <c r="I819" s="8">
        <v>46027</v>
      </c>
      <c r="J819" s="219" t="s">
        <v>21723</v>
      </c>
      <c r="K819" s="205" t="s">
        <v>196</v>
      </c>
      <c r="M819" s="9" t="s">
        <v>264</v>
      </c>
      <c r="N819" s="215">
        <v>46031.805587256902</v>
      </c>
      <c r="O819" s="8">
        <v>46031</v>
      </c>
    </row>
    <row r="820" spans="1:15" x14ac:dyDescent="0.25">
      <c r="A820" s="8">
        <v>46029</v>
      </c>
      <c r="B820" s="9" t="s">
        <v>18613</v>
      </c>
      <c r="C820" s="9" t="s">
        <v>180</v>
      </c>
      <c r="D820" s="3">
        <v>1462.99</v>
      </c>
      <c r="E820" s="9" t="s">
        <v>193</v>
      </c>
      <c r="F820" s="9" t="s">
        <v>194</v>
      </c>
      <c r="G820" s="9" t="s">
        <v>183</v>
      </c>
      <c r="H820" s="8">
        <v>46023</v>
      </c>
      <c r="I820" s="8">
        <v>46027</v>
      </c>
      <c r="J820" s="219" t="s">
        <v>21724</v>
      </c>
      <c r="K820" s="205" t="s">
        <v>196</v>
      </c>
      <c r="M820" s="9" t="s">
        <v>18615</v>
      </c>
      <c r="N820" s="215">
        <v>46031.805587256902</v>
      </c>
      <c r="O820" s="8">
        <v>46031</v>
      </c>
    </row>
    <row r="821" spans="1:15" x14ac:dyDescent="0.25">
      <c r="A821" s="8">
        <v>46028</v>
      </c>
      <c r="B821" s="9" t="s">
        <v>21725</v>
      </c>
      <c r="C821" s="9" t="s">
        <v>20467</v>
      </c>
      <c r="D821" s="3">
        <v>-90</v>
      </c>
      <c r="E821" s="9" t="s">
        <v>193</v>
      </c>
      <c r="F821" s="9" t="s">
        <v>194</v>
      </c>
      <c r="G821" s="9" t="s">
        <v>183</v>
      </c>
      <c r="H821" s="8">
        <v>46023</v>
      </c>
      <c r="I821" s="8">
        <v>46027</v>
      </c>
      <c r="J821" s="219" t="s">
        <v>21726</v>
      </c>
      <c r="K821" s="205" t="s">
        <v>196</v>
      </c>
      <c r="M821" s="9" t="s">
        <v>21725</v>
      </c>
      <c r="N821" s="215">
        <v>46031.805587256902</v>
      </c>
      <c r="O821" s="8">
        <v>46031</v>
      </c>
    </row>
    <row r="822" spans="1:15" x14ac:dyDescent="0.25">
      <c r="A822" s="8">
        <v>46028</v>
      </c>
      <c r="B822" s="9" t="s">
        <v>18613</v>
      </c>
      <c r="C822" s="9" t="s">
        <v>180</v>
      </c>
      <c r="D822" s="3">
        <v>90</v>
      </c>
      <c r="E822" s="9" t="s">
        <v>193</v>
      </c>
      <c r="F822" s="9" t="s">
        <v>194</v>
      </c>
      <c r="G822" s="9" t="s">
        <v>183</v>
      </c>
      <c r="H822" s="8">
        <v>46023</v>
      </c>
      <c r="I822" s="8">
        <v>46027</v>
      </c>
      <c r="J822" s="219" t="s">
        <v>21727</v>
      </c>
      <c r="K822" s="205" t="s">
        <v>196</v>
      </c>
      <c r="M822" s="9" t="s">
        <v>18615</v>
      </c>
      <c r="N822" s="215">
        <v>46031.805587256902</v>
      </c>
      <c r="O822" s="8">
        <v>46031</v>
      </c>
    </row>
    <row r="823" spans="1:15" x14ac:dyDescent="0.25">
      <c r="A823" s="8">
        <v>46028</v>
      </c>
      <c r="B823" s="9" t="s">
        <v>791</v>
      </c>
      <c r="D823" s="3">
        <v>3000</v>
      </c>
      <c r="E823" s="9" t="s">
        <v>521</v>
      </c>
      <c r="F823" s="9" t="s">
        <v>522</v>
      </c>
      <c r="G823" s="9" t="s">
        <v>183</v>
      </c>
      <c r="H823" s="8">
        <v>46023</v>
      </c>
      <c r="I823" s="8">
        <v>46027</v>
      </c>
      <c r="J823" s="219" t="s">
        <v>21728</v>
      </c>
      <c r="K823" s="205" t="s">
        <v>524</v>
      </c>
      <c r="M823" s="9" t="s">
        <v>794</v>
      </c>
      <c r="N823" s="215">
        <v>46031.805587256902</v>
      </c>
      <c r="O823" s="8"/>
    </row>
    <row r="824" spans="1:15" x14ac:dyDescent="0.25">
      <c r="A824" s="8">
        <v>46028</v>
      </c>
      <c r="B824" s="9" t="s">
        <v>791</v>
      </c>
      <c r="D824" s="3">
        <v>3000</v>
      </c>
      <c r="E824" s="9" t="s">
        <v>521</v>
      </c>
      <c r="F824" s="9" t="s">
        <v>522</v>
      </c>
      <c r="G824" s="9" t="s">
        <v>183</v>
      </c>
      <c r="H824" s="8">
        <v>46023</v>
      </c>
      <c r="I824" s="8">
        <v>46027</v>
      </c>
      <c r="J824" s="219" t="s">
        <v>21729</v>
      </c>
      <c r="K824" s="205" t="s">
        <v>524</v>
      </c>
      <c r="M824" s="9" t="s">
        <v>794</v>
      </c>
      <c r="N824" s="215">
        <v>46031.805587256902</v>
      </c>
      <c r="O824" s="8"/>
    </row>
    <row r="825" spans="1:15" x14ac:dyDescent="0.25">
      <c r="A825" s="8">
        <v>46028</v>
      </c>
      <c r="B825" s="9" t="s">
        <v>18582</v>
      </c>
      <c r="C825" s="9" t="s">
        <v>180</v>
      </c>
      <c r="D825" s="3">
        <v>-6000</v>
      </c>
      <c r="E825" s="9" t="s">
        <v>521</v>
      </c>
      <c r="F825" s="9" t="s">
        <v>522</v>
      </c>
      <c r="G825" s="9" t="s">
        <v>183</v>
      </c>
      <c r="H825" s="8">
        <v>46023</v>
      </c>
      <c r="I825" s="8">
        <v>46027</v>
      </c>
      <c r="J825" s="219" t="s">
        <v>21730</v>
      </c>
      <c r="K825" s="205" t="s">
        <v>524</v>
      </c>
      <c r="M825" s="9" t="s">
        <v>18584</v>
      </c>
      <c r="N825" s="215">
        <v>46031.805587256902</v>
      </c>
      <c r="O825" s="8">
        <v>46031</v>
      </c>
    </row>
    <row r="826" spans="1:15" x14ac:dyDescent="0.25">
      <c r="A826" s="8">
        <v>46027</v>
      </c>
      <c r="B826" s="9" t="s">
        <v>21731</v>
      </c>
      <c r="C826" s="9" t="s">
        <v>245</v>
      </c>
      <c r="D826" s="3">
        <v>249.87</v>
      </c>
      <c r="E826" s="9" t="s">
        <v>181</v>
      </c>
      <c r="F826" s="9" t="s">
        <v>182</v>
      </c>
      <c r="G826" s="9" t="s">
        <v>183</v>
      </c>
      <c r="H826" s="8">
        <v>46023</v>
      </c>
      <c r="I826" s="8">
        <v>46027</v>
      </c>
      <c r="J826" s="219" t="s">
        <v>21732</v>
      </c>
      <c r="K826" s="205" t="s">
        <v>185</v>
      </c>
      <c r="M826" s="9" t="s">
        <v>21733</v>
      </c>
      <c r="N826" s="215">
        <v>46031.805587256902</v>
      </c>
      <c r="O826" s="8">
        <v>46031</v>
      </c>
    </row>
    <row r="827" spans="1:15" x14ac:dyDescent="0.25">
      <c r="A827" s="8">
        <v>46027</v>
      </c>
      <c r="B827" s="9" t="s">
        <v>21734</v>
      </c>
      <c r="D827" s="3">
        <v>-37.479999999999997</v>
      </c>
      <c r="E827" s="9" t="s">
        <v>181</v>
      </c>
      <c r="F827" s="9" t="s">
        <v>182</v>
      </c>
      <c r="G827" s="9" t="s">
        <v>183</v>
      </c>
      <c r="H827" s="8">
        <v>46023</v>
      </c>
      <c r="I827" s="8">
        <v>46027</v>
      </c>
      <c r="J827" s="219" t="s">
        <v>21735</v>
      </c>
      <c r="K827" s="205" t="s">
        <v>185</v>
      </c>
      <c r="M827" s="9" t="s">
        <v>21736</v>
      </c>
      <c r="N827" s="215">
        <v>46031.805587256902</v>
      </c>
      <c r="O827" s="8"/>
    </row>
    <row r="828" spans="1:15" x14ac:dyDescent="0.25">
      <c r="A828" s="8">
        <v>46027</v>
      </c>
      <c r="B828" s="9" t="s">
        <v>21737</v>
      </c>
      <c r="D828" s="3">
        <v>-212.39</v>
      </c>
      <c r="E828" s="9" t="s">
        <v>181</v>
      </c>
      <c r="F828" s="9" t="s">
        <v>182</v>
      </c>
      <c r="G828" s="9" t="s">
        <v>183</v>
      </c>
      <c r="H828" s="8">
        <v>46023</v>
      </c>
      <c r="I828" s="8">
        <v>46027</v>
      </c>
      <c r="J828" s="219" t="s">
        <v>21738</v>
      </c>
      <c r="K828" s="205" t="s">
        <v>185</v>
      </c>
      <c r="M828" s="9" t="s">
        <v>21739</v>
      </c>
      <c r="N828" s="215">
        <v>46031.805587256902</v>
      </c>
      <c r="O828" s="8"/>
    </row>
    <row r="829" spans="1:15" x14ac:dyDescent="0.25">
      <c r="A829" s="8">
        <v>46026</v>
      </c>
      <c r="B829" s="9" t="s">
        <v>21740</v>
      </c>
      <c r="C829" s="9" t="s">
        <v>131</v>
      </c>
      <c r="D829" s="3">
        <v>-47.97</v>
      </c>
      <c r="E829" s="9" t="s">
        <v>7746</v>
      </c>
      <c r="F829" s="9" t="s">
        <v>133</v>
      </c>
      <c r="G829" s="9" t="s">
        <v>134</v>
      </c>
      <c r="H829" s="8">
        <v>46023</v>
      </c>
      <c r="I829" s="8">
        <v>46020</v>
      </c>
      <c r="J829" s="219" t="s">
        <v>21741</v>
      </c>
      <c r="K829" s="205" t="s">
        <v>136</v>
      </c>
      <c r="M829" s="9" t="s">
        <v>21742</v>
      </c>
      <c r="N829" s="215">
        <v>46031.805587256902</v>
      </c>
      <c r="O829" s="8">
        <v>46031</v>
      </c>
    </row>
    <row r="830" spans="1:15" x14ac:dyDescent="0.25">
      <c r="A830" s="8">
        <v>46026</v>
      </c>
      <c r="B830" s="9" t="s">
        <v>21743</v>
      </c>
      <c r="C830" s="9" t="s">
        <v>131</v>
      </c>
      <c r="D830" s="3">
        <v>-3.15</v>
      </c>
      <c r="E830" s="9" t="s">
        <v>7746</v>
      </c>
      <c r="F830" s="9" t="s">
        <v>133</v>
      </c>
      <c r="G830" s="9" t="s">
        <v>134</v>
      </c>
      <c r="H830" s="8">
        <v>46023</v>
      </c>
      <c r="I830" s="8">
        <v>46020</v>
      </c>
      <c r="J830" s="219" t="s">
        <v>21744</v>
      </c>
      <c r="K830" s="205" t="s">
        <v>136</v>
      </c>
      <c r="M830" s="9" t="s">
        <v>21745</v>
      </c>
      <c r="N830" s="215">
        <v>46031.805587256902</v>
      </c>
      <c r="O830" s="8">
        <v>46031</v>
      </c>
    </row>
    <row r="831" spans="1:15" x14ac:dyDescent="0.25">
      <c r="A831" s="8">
        <v>46026</v>
      </c>
      <c r="B831" s="9" t="s">
        <v>21746</v>
      </c>
      <c r="C831" s="9" t="s">
        <v>131</v>
      </c>
      <c r="D831" s="3">
        <v>-12.46</v>
      </c>
      <c r="E831" s="9" t="s">
        <v>7746</v>
      </c>
      <c r="F831" s="9" t="s">
        <v>133</v>
      </c>
      <c r="G831" s="9" t="s">
        <v>134</v>
      </c>
      <c r="H831" s="8">
        <v>46023</v>
      </c>
      <c r="I831" s="8">
        <v>46020</v>
      </c>
      <c r="J831" s="219" t="s">
        <v>21747</v>
      </c>
      <c r="K831" s="205" t="s">
        <v>136</v>
      </c>
      <c r="M831" s="9" t="s">
        <v>21748</v>
      </c>
      <c r="N831" s="215">
        <v>46031.805587256902</v>
      </c>
      <c r="O831" s="8">
        <v>46031</v>
      </c>
    </row>
    <row r="832" spans="1:15" x14ac:dyDescent="0.25">
      <c r="A832" s="8">
        <v>46026</v>
      </c>
      <c r="B832" s="9" t="s">
        <v>21749</v>
      </c>
      <c r="C832" s="9" t="s">
        <v>131</v>
      </c>
      <c r="D832" s="3">
        <v>-5.46</v>
      </c>
      <c r="E832" s="9" t="s">
        <v>7746</v>
      </c>
      <c r="F832" s="9" t="s">
        <v>133</v>
      </c>
      <c r="G832" s="9" t="s">
        <v>134</v>
      </c>
      <c r="H832" s="8">
        <v>46023</v>
      </c>
      <c r="I832" s="8">
        <v>46020</v>
      </c>
      <c r="J832" s="219" t="s">
        <v>21750</v>
      </c>
      <c r="K832" s="205" t="s">
        <v>136</v>
      </c>
      <c r="M832" s="9" t="s">
        <v>21751</v>
      </c>
      <c r="N832" s="215">
        <v>46031.805587256902</v>
      </c>
      <c r="O832" s="8">
        <v>46031</v>
      </c>
    </row>
    <row r="833" spans="1:15" x14ac:dyDescent="0.25">
      <c r="A833" s="8">
        <v>46026</v>
      </c>
      <c r="B833" s="9" t="s">
        <v>21752</v>
      </c>
      <c r="C833" s="9" t="s">
        <v>131</v>
      </c>
      <c r="D833" s="3">
        <v>-95.39</v>
      </c>
      <c r="E833" s="9" t="s">
        <v>7746</v>
      </c>
      <c r="F833" s="9" t="s">
        <v>133</v>
      </c>
      <c r="G833" s="9" t="s">
        <v>134</v>
      </c>
      <c r="H833" s="8">
        <v>46023</v>
      </c>
      <c r="I833" s="8">
        <v>46020</v>
      </c>
      <c r="J833" s="219" t="s">
        <v>21753</v>
      </c>
      <c r="K833" s="205" t="s">
        <v>136</v>
      </c>
      <c r="M833" s="9" t="s">
        <v>21754</v>
      </c>
      <c r="N833" s="215">
        <v>46031.805587256902</v>
      </c>
      <c r="O833" s="8">
        <v>46031</v>
      </c>
    </row>
    <row r="834" spans="1:15" x14ac:dyDescent="0.25">
      <c r="A834" s="8">
        <v>46026</v>
      </c>
      <c r="B834" s="9" t="s">
        <v>1145</v>
      </c>
      <c r="C834" s="9" t="s">
        <v>131</v>
      </c>
      <c r="D834" s="3">
        <v>105.56</v>
      </c>
      <c r="E834" s="9" t="s">
        <v>7746</v>
      </c>
      <c r="F834" s="9" t="s">
        <v>133</v>
      </c>
      <c r="G834" s="9" t="s">
        <v>134</v>
      </c>
      <c r="H834" s="8">
        <v>46023</v>
      </c>
      <c r="I834" s="8">
        <v>46020</v>
      </c>
      <c r="J834" s="219" t="s">
        <v>21755</v>
      </c>
      <c r="K834" s="205" t="s">
        <v>136</v>
      </c>
      <c r="M834" s="9" t="s">
        <v>1145</v>
      </c>
      <c r="N834" s="215">
        <v>46031.805587256902</v>
      </c>
      <c r="O834" s="8">
        <v>46031</v>
      </c>
    </row>
    <row r="835" spans="1:15" x14ac:dyDescent="0.25">
      <c r="A835" s="8">
        <v>46024</v>
      </c>
      <c r="B835" s="9" t="s">
        <v>21756</v>
      </c>
      <c r="C835" s="9" t="s">
        <v>20481</v>
      </c>
      <c r="D835" s="3">
        <v>-6.62</v>
      </c>
      <c r="E835" s="9" t="s">
        <v>7746</v>
      </c>
      <c r="F835" s="9" t="s">
        <v>133</v>
      </c>
      <c r="G835" s="9" t="s">
        <v>134</v>
      </c>
      <c r="H835" s="8">
        <v>46023</v>
      </c>
      <c r="I835" s="8">
        <v>46020</v>
      </c>
      <c r="J835" s="219" t="s">
        <v>21757</v>
      </c>
      <c r="K835" s="205" t="s">
        <v>136</v>
      </c>
      <c r="M835" s="9" t="s">
        <v>21758</v>
      </c>
      <c r="N835" s="215">
        <v>46031.805587256902</v>
      </c>
      <c r="O835" s="8">
        <v>46031</v>
      </c>
    </row>
    <row r="836" spans="1:15" x14ac:dyDescent="0.25">
      <c r="A836" s="8">
        <v>46024</v>
      </c>
      <c r="B836" s="9" t="s">
        <v>21759</v>
      </c>
      <c r="C836" s="9" t="s">
        <v>20481</v>
      </c>
      <c r="D836" s="3">
        <v>-11.04</v>
      </c>
      <c r="E836" s="9" t="s">
        <v>7746</v>
      </c>
      <c r="F836" s="9" t="s">
        <v>133</v>
      </c>
      <c r="G836" s="9" t="s">
        <v>134</v>
      </c>
      <c r="H836" s="8">
        <v>46023</v>
      </c>
      <c r="I836" s="8">
        <v>46020</v>
      </c>
      <c r="J836" s="219" t="s">
        <v>21760</v>
      </c>
      <c r="K836" s="205" t="s">
        <v>136</v>
      </c>
      <c r="M836" s="9" t="s">
        <v>21761</v>
      </c>
      <c r="N836" s="215">
        <v>46031.805587256902</v>
      </c>
      <c r="O836" s="8">
        <v>46031</v>
      </c>
    </row>
    <row r="837" spans="1:15" x14ac:dyDescent="0.25">
      <c r="A837" s="8">
        <v>46024</v>
      </c>
      <c r="B837" s="9" t="s">
        <v>21762</v>
      </c>
      <c r="C837" s="9" t="s">
        <v>131</v>
      </c>
      <c r="D837" s="3">
        <v>-31.45</v>
      </c>
      <c r="E837" s="9" t="s">
        <v>7746</v>
      </c>
      <c r="F837" s="9" t="s">
        <v>133</v>
      </c>
      <c r="G837" s="9" t="s">
        <v>134</v>
      </c>
      <c r="H837" s="8">
        <v>46023</v>
      </c>
      <c r="I837" s="8">
        <v>46020</v>
      </c>
      <c r="J837" s="219" t="s">
        <v>21763</v>
      </c>
      <c r="K837" s="205" t="s">
        <v>136</v>
      </c>
      <c r="M837" s="9" t="s">
        <v>21764</v>
      </c>
      <c r="N837" s="215">
        <v>46031.805587256902</v>
      </c>
      <c r="O837" s="8">
        <v>46031</v>
      </c>
    </row>
    <row r="838" spans="1:15" x14ac:dyDescent="0.25">
      <c r="A838" s="8">
        <v>46024</v>
      </c>
      <c r="B838" s="9" t="s">
        <v>179</v>
      </c>
      <c r="C838" s="9" t="s">
        <v>180</v>
      </c>
      <c r="D838" s="3">
        <v>-0.05</v>
      </c>
      <c r="E838" s="9" t="s">
        <v>181</v>
      </c>
      <c r="F838" s="9" t="s">
        <v>182</v>
      </c>
      <c r="G838" s="9" t="s">
        <v>183</v>
      </c>
      <c r="H838" s="8">
        <v>46023</v>
      </c>
      <c r="I838" s="8">
        <v>46020</v>
      </c>
      <c r="J838" s="219" t="s">
        <v>21765</v>
      </c>
      <c r="K838" s="205" t="s">
        <v>185</v>
      </c>
      <c r="M838" s="9" t="s">
        <v>186</v>
      </c>
      <c r="N838" s="215">
        <v>46031.805587256902</v>
      </c>
      <c r="O838" s="8">
        <v>46031</v>
      </c>
    </row>
    <row r="839" spans="1:15" x14ac:dyDescent="0.25">
      <c r="A839" s="8">
        <v>46024</v>
      </c>
      <c r="B839" s="9" t="s">
        <v>179</v>
      </c>
      <c r="C839" s="9" t="s">
        <v>180</v>
      </c>
      <c r="D839" s="3">
        <v>0.05</v>
      </c>
      <c r="E839" s="9" t="s">
        <v>181</v>
      </c>
      <c r="F839" s="9" t="s">
        <v>182</v>
      </c>
      <c r="G839" s="9" t="s">
        <v>183</v>
      </c>
      <c r="H839" s="8">
        <v>46023</v>
      </c>
      <c r="I839" s="8">
        <v>46020</v>
      </c>
      <c r="J839" s="219" t="s">
        <v>21766</v>
      </c>
      <c r="K839" s="205" t="s">
        <v>185</v>
      </c>
      <c r="M839" s="9" t="s">
        <v>186</v>
      </c>
      <c r="N839" s="215">
        <v>46031.805587256902</v>
      </c>
      <c r="O839" s="8">
        <v>46031</v>
      </c>
    </row>
    <row r="840" spans="1:15" x14ac:dyDescent="0.25">
      <c r="A840" s="8">
        <v>46023</v>
      </c>
      <c r="B840" s="9" t="s">
        <v>21767</v>
      </c>
      <c r="C840" s="9" t="s">
        <v>20481</v>
      </c>
      <c r="D840" s="3">
        <v>-22.06</v>
      </c>
      <c r="E840" s="9" t="s">
        <v>7746</v>
      </c>
      <c r="F840" s="9" t="s">
        <v>133</v>
      </c>
      <c r="G840" s="9" t="s">
        <v>134</v>
      </c>
      <c r="H840" s="8">
        <v>46023</v>
      </c>
      <c r="I840" s="8">
        <v>46020</v>
      </c>
      <c r="J840" s="219" t="s">
        <v>21768</v>
      </c>
      <c r="K840" s="205" t="s">
        <v>136</v>
      </c>
      <c r="M840" s="9" t="s">
        <v>21769</v>
      </c>
      <c r="N840" s="215">
        <v>46031.805587256902</v>
      </c>
      <c r="O840" s="8">
        <v>46031</v>
      </c>
    </row>
    <row r="841" spans="1:15" x14ac:dyDescent="0.25">
      <c r="A841" s="8">
        <v>46023</v>
      </c>
      <c r="B841" s="9" t="s">
        <v>21770</v>
      </c>
      <c r="C841" s="9" t="s">
        <v>131</v>
      </c>
      <c r="D841" s="3">
        <v>-122.48</v>
      </c>
      <c r="E841" s="9" t="s">
        <v>7746</v>
      </c>
      <c r="F841" s="9" t="s">
        <v>133</v>
      </c>
      <c r="G841" s="9" t="s">
        <v>134</v>
      </c>
      <c r="H841" s="8">
        <v>46023</v>
      </c>
      <c r="I841" s="8">
        <v>46020</v>
      </c>
      <c r="J841" s="219" t="s">
        <v>21771</v>
      </c>
      <c r="K841" s="205" t="s">
        <v>136</v>
      </c>
      <c r="M841" s="9" t="s">
        <v>21772</v>
      </c>
      <c r="N841" s="215">
        <v>46031.805587256902</v>
      </c>
      <c r="O841" s="8">
        <v>46031</v>
      </c>
    </row>
    <row r="842" spans="1:15" x14ac:dyDescent="0.25">
      <c r="A842" s="8">
        <v>46022</v>
      </c>
      <c r="B842" s="9" t="s">
        <v>21773</v>
      </c>
      <c r="C842" s="9" t="s">
        <v>131</v>
      </c>
      <c r="D842" s="3">
        <v>-95.95</v>
      </c>
      <c r="E842" s="9" t="s">
        <v>7746</v>
      </c>
      <c r="F842" s="9" t="s">
        <v>133</v>
      </c>
      <c r="G842" s="9" t="s">
        <v>134</v>
      </c>
      <c r="H842" s="8">
        <v>45992</v>
      </c>
      <c r="I842" s="8">
        <v>46020</v>
      </c>
      <c r="J842" s="219" t="s">
        <v>21774</v>
      </c>
      <c r="K842" s="205" t="s">
        <v>136</v>
      </c>
      <c r="M842" s="9" t="s">
        <v>21775</v>
      </c>
      <c r="N842" s="215">
        <v>46031.805587256902</v>
      </c>
      <c r="O842" s="8">
        <v>46031</v>
      </c>
    </row>
    <row r="843" spans="1:15" x14ac:dyDescent="0.25">
      <c r="A843" s="8">
        <v>46022</v>
      </c>
      <c r="B843" s="9" t="s">
        <v>21776</v>
      </c>
      <c r="D843" s="3">
        <v>0.05</v>
      </c>
      <c r="E843" s="9" t="s">
        <v>181</v>
      </c>
      <c r="F843" s="9" t="s">
        <v>182</v>
      </c>
      <c r="G843" s="9" t="s">
        <v>183</v>
      </c>
      <c r="H843" s="8">
        <v>45992</v>
      </c>
      <c r="I843" s="8">
        <v>46020</v>
      </c>
      <c r="J843" s="219" t="s">
        <v>21777</v>
      </c>
      <c r="K843" s="205" t="s">
        <v>185</v>
      </c>
      <c r="M843" s="9" t="s">
        <v>21778</v>
      </c>
      <c r="N843" s="215">
        <v>46031.805587256902</v>
      </c>
      <c r="O843" s="8"/>
    </row>
    <row r="844" spans="1:15" x14ac:dyDescent="0.25">
      <c r="A844" s="8">
        <v>46022</v>
      </c>
      <c r="B844" s="9" t="s">
        <v>19038</v>
      </c>
      <c r="C844" s="9" t="s">
        <v>245</v>
      </c>
      <c r="D844" s="3">
        <v>8.48</v>
      </c>
      <c r="E844" s="9" t="s">
        <v>181</v>
      </c>
      <c r="F844" s="9" t="s">
        <v>182</v>
      </c>
      <c r="G844" s="9" t="s">
        <v>183</v>
      </c>
      <c r="H844" s="8">
        <v>45992</v>
      </c>
      <c r="I844" s="8">
        <v>46020</v>
      </c>
      <c r="J844" s="219" t="s">
        <v>21779</v>
      </c>
      <c r="K844" s="205" t="s">
        <v>185</v>
      </c>
      <c r="M844" s="9" t="s">
        <v>19040</v>
      </c>
      <c r="N844" s="215">
        <v>46031.805587256902</v>
      </c>
      <c r="O844" s="8">
        <v>46031</v>
      </c>
    </row>
    <row r="845" spans="1:15" x14ac:dyDescent="0.25">
      <c r="A845" s="8">
        <v>46022</v>
      </c>
      <c r="B845" s="9" t="s">
        <v>20571</v>
      </c>
      <c r="D845" s="3">
        <v>-8.48</v>
      </c>
      <c r="E845" s="9" t="s">
        <v>181</v>
      </c>
      <c r="F845" s="9" t="s">
        <v>182</v>
      </c>
      <c r="G845" s="9" t="s">
        <v>183</v>
      </c>
      <c r="H845" s="8">
        <v>45992</v>
      </c>
      <c r="I845" s="8">
        <v>46020</v>
      </c>
      <c r="J845" s="219" t="s">
        <v>21780</v>
      </c>
      <c r="K845" s="205" t="s">
        <v>185</v>
      </c>
      <c r="M845" s="9" t="s">
        <v>20573</v>
      </c>
      <c r="N845" s="215">
        <v>46031.805587256902</v>
      </c>
      <c r="O845" s="8"/>
    </row>
    <row r="846" spans="1:15" x14ac:dyDescent="0.25">
      <c r="A846" s="8">
        <v>46022</v>
      </c>
      <c r="B846" s="9" t="s">
        <v>19021</v>
      </c>
      <c r="C846" s="9" t="s">
        <v>245</v>
      </c>
      <c r="D846" s="3">
        <v>214.98</v>
      </c>
      <c r="E846" s="9" t="s">
        <v>181</v>
      </c>
      <c r="F846" s="9" t="s">
        <v>182</v>
      </c>
      <c r="G846" s="9" t="s">
        <v>183</v>
      </c>
      <c r="H846" s="8">
        <v>45992</v>
      </c>
      <c r="I846" s="8">
        <v>46020</v>
      </c>
      <c r="J846" s="219" t="s">
        <v>21781</v>
      </c>
      <c r="K846" s="205" t="s">
        <v>185</v>
      </c>
      <c r="M846" s="9" t="s">
        <v>19023</v>
      </c>
      <c r="N846" s="215">
        <v>46031.805587256902</v>
      </c>
      <c r="O846" s="8">
        <v>46031</v>
      </c>
    </row>
    <row r="847" spans="1:15" x14ac:dyDescent="0.25">
      <c r="A847" s="8">
        <v>46022</v>
      </c>
      <c r="B847" s="9" t="s">
        <v>19041</v>
      </c>
      <c r="D847" s="3">
        <v>-214.98</v>
      </c>
      <c r="E847" s="9" t="s">
        <v>181</v>
      </c>
      <c r="F847" s="9" t="s">
        <v>182</v>
      </c>
      <c r="G847" s="9" t="s">
        <v>183</v>
      </c>
      <c r="H847" s="8">
        <v>45992</v>
      </c>
      <c r="I847" s="8">
        <v>46020</v>
      </c>
      <c r="J847" s="219" t="s">
        <v>21782</v>
      </c>
      <c r="K847" s="205" t="s">
        <v>185</v>
      </c>
      <c r="M847" s="9" t="s">
        <v>19043</v>
      </c>
      <c r="N847" s="215">
        <v>46031.805587256902</v>
      </c>
      <c r="O847" s="8"/>
    </row>
    <row r="848" spans="1:15" x14ac:dyDescent="0.25">
      <c r="A848" s="8">
        <v>46022</v>
      </c>
      <c r="B848" s="9" t="s">
        <v>19044</v>
      </c>
      <c r="C848" s="9" t="s">
        <v>245</v>
      </c>
      <c r="D848" s="3">
        <v>33.5</v>
      </c>
      <c r="E848" s="9" t="s">
        <v>181</v>
      </c>
      <c r="F848" s="9" t="s">
        <v>182</v>
      </c>
      <c r="G848" s="9" t="s">
        <v>183</v>
      </c>
      <c r="H848" s="8">
        <v>45992</v>
      </c>
      <c r="I848" s="8">
        <v>46020</v>
      </c>
      <c r="J848" s="219" t="s">
        <v>21783</v>
      </c>
      <c r="K848" s="205" t="s">
        <v>185</v>
      </c>
      <c r="M848" s="9" t="s">
        <v>19046</v>
      </c>
      <c r="N848" s="215">
        <v>46031.805587256902</v>
      </c>
      <c r="O848" s="8">
        <v>46031</v>
      </c>
    </row>
    <row r="849" spans="1:15" x14ac:dyDescent="0.25">
      <c r="A849" s="8">
        <v>46022</v>
      </c>
      <c r="B849" s="9" t="s">
        <v>20577</v>
      </c>
      <c r="D849" s="3">
        <v>-33.5</v>
      </c>
      <c r="E849" s="9" t="s">
        <v>181</v>
      </c>
      <c r="F849" s="9" t="s">
        <v>182</v>
      </c>
      <c r="G849" s="9" t="s">
        <v>183</v>
      </c>
      <c r="H849" s="8">
        <v>45992</v>
      </c>
      <c r="I849" s="8">
        <v>46020</v>
      </c>
      <c r="J849" s="219" t="s">
        <v>21784</v>
      </c>
      <c r="K849" s="205" t="s">
        <v>185</v>
      </c>
      <c r="M849" s="9" t="s">
        <v>20579</v>
      </c>
      <c r="N849" s="215">
        <v>46031.805587256902</v>
      </c>
      <c r="O849" s="8"/>
    </row>
    <row r="850" spans="1:15" x14ac:dyDescent="0.25">
      <c r="A850" s="8">
        <v>46022</v>
      </c>
      <c r="B850" s="9" t="s">
        <v>19063</v>
      </c>
      <c r="C850" s="9" t="s">
        <v>245</v>
      </c>
      <c r="D850" s="3">
        <v>5.39</v>
      </c>
      <c r="E850" s="9" t="s">
        <v>181</v>
      </c>
      <c r="F850" s="9" t="s">
        <v>182</v>
      </c>
      <c r="G850" s="9" t="s">
        <v>183</v>
      </c>
      <c r="H850" s="8">
        <v>45992</v>
      </c>
      <c r="I850" s="8">
        <v>46020</v>
      </c>
      <c r="J850" s="219" t="s">
        <v>21785</v>
      </c>
      <c r="K850" s="205" t="s">
        <v>185</v>
      </c>
      <c r="M850" s="9" t="s">
        <v>19065</v>
      </c>
      <c r="N850" s="215">
        <v>46031.805587256902</v>
      </c>
      <c r="O850" s="8">
        <v>46031</v>
      </c>
    </row>
    <row r="851" spans="1:15" x14ac:dyDescent="0.25">
      <c r="A851" s="8">
        <v>46022</v>
      </c>
      <c r="B851" s="9" t="s">
        <v>20587</v>
      </c>
      <c r="D851" s="3">
        <v>-5.39</v>
      </c>
      <c r="E851" s="9" t="s">
        <v>181</v>
      </c>
      <c r="F851" s="9" t="s">
        <v>182</v>
      </c>
      <c r="G851" s="9" t="s">
        <v>183</v>
      </c>
      <c r="H851" s="8">
        <v>45992</v>
      </c>
      <c r="I851" s="8">
        <v>46020</v>
      </c>
      <c r="J851" s="219" t="s">
        <v>21786</v>
      </c>
      <c r="K851" s="205" t="s">
        <v>185</v>
      </c>
      <c r="M851" s="9" t="s">
        <v>20589</v>
      </c>
      <c r="N851" s="215">
        <v>46031.805587256902</v>
      </c>
      <c r="O851" s="8"/>
    </row>
    <row r="852" spans="1:15" x14ac:dyDescent="0.25">
      <c r="A852" s="8">
        <v>46022</v>
      </c>
      <c r="B852" s="9" t="s">
        <v>18665</v>
      </c>
      <c r="C852" s="9" t="s">
        <v>180</v>
      </c>
      <c r="D852" s="3">
        <v>-0.05</v>
      </c>
      <c r="E852" s="9" t="s">
        <v>181</v>
      </c>
      <c r="F852" s="9" t="s">
        <v>182</v>
      </c>
      <c r="G852" s="9" t="s">
        <v>183</v>
      </c>
      <c r="H852" s="8">
        <v>45992</v>
      </c>
      <c r="I852" s="8">
        <v>46020</v>
      </c>
      <c r="J852" s="219" t="s">
        <v>21787</v>
      </c>
      <c r="K852" s="205" t="s">
        <v>185</v>
      </c>
      <c r="M852" s="9" t="s">
        <v>18667</v>
      </c>
      <c r="N852" s="215">
        <v>46031.805587256902</v>
      </c>
      <c r="O852" s="8">
        <v>46031</v>
      </c>
    </row>
    <row r="853" spans="1:15" x14ac:dyDescent="0.25">
      <c r="A853" s="8">
        <v>46022</v>
      </c>
      <c r="B853" s="9" t="s">
        <v>19073</v>
      </c>
      <c r="C853" s="9" t="s">
        <v>1076</v>
      </c>
      <c r="D853" s="3">
        <v>7.52</v>
      </c>
      <c r="E853" s="9" t="s">
        <v>1226</v>
      </c>
      <c r="F853" s="9" t="s">
        <v>1227</v>
      </c>
      <c r="G853" s="9" t="s">
        <v>183</v>
      </c>
      <c r="H853" s="8">
        <v>45992</v>
      </c>
      <c r="I853" s="8">
        <v>46020</v>
      </c>
      <c r="J853" s="219" t="s">
        <v>21788</v>
      </c>
      <c r="K853" s="205" t="s">
        <v>1229</v>
      </c>
      <c r="M853" s="9" t="s">
        <v>19075</v>
      </c>
      <c r="N853" s="215">
        <v>46031.805587256902</v>
      </c>
      <c r="O853" s="8">
        <v>46031</v>
      </c>
    </row>
    <row r="854" spans="1:15" x14ac:dyDescent="0.25">
      <c r="A854" s="8">
        <v>46022</v>
      </c>
      <c r="B854" s="9" t="s">
        <v>19070</v>
      </c>
      <c r="C854" s="9" t="s">
        <v>180</v>
      </c>
      <c r="D854" s="3">
        <v>-7.52</v>
      </c>
      <c r="E854" s="9" t="s">
        <v>1226</v>
      </c>
      <c r="F854" s="9" t="s">
        <v>1227</v>
      </c>
      <c r="G854" s="9" t="s">
        <v>183</v>
      </c>
      <c r="H854" s="8">
        <v>45992</v>
      </c>
      <c r="I854" s="8">
        <v>46020</v>
      </c>
      <c r="J854" s="219" t="s">
        <v>21789</v>
      </c>
      <c r="K854" s="205" t="s">
        <v>1229</v>
      </c>
      <c r="M854" s="9" t="s">
        <v>19072</v>
      </c>
      <c r="N854" s="215">
        <v>46031.805587256902</v>
      </c>
      <c r="O854" s="8">
        <v>46031</v>
      </c>
    </row>
    <row r="855" spans="1:15" x14ac:dyDescent="0.25">
      <c r="A855" s="8">
        <v>46022</v>
      </c>
      <c r="B855" s="9" t="s">
        <v>19080</v>
      </c>
      <c r="C855" s="9" t="s">
        <v>1076</v>
      </c>
      <c r="D855" s="3">
        <v>1.48</v>
      </c>
      <c r="E855" s="9" t="s">
        <v>717</v>
      </c>
      <c r="F855" s="9" t="s">
        <v>718</v>
      </c>
      <c r="G855" s="9" t="s">
        <v>183</v>
      </c>
      <c r="H855" s="8">
        <v>45992</v>
      </c>
      <c r="I855" s="8">
        <v>46020</v>
      </c>
      <c r="J855" s="219" t="s">
        <v>21790</v>
      </c>
      <c r="K855" s="205" t="s">
        <v>720</v>
      </c>
      <c r="M855" s="9" t="s">
        <v>19082</v>
      </c>
      <c r="N855" s="215">
        <v>46031.805587256902</v>
      </c>
      <c r="O855" s="8">
        <v>46031</v>
      </c>
    </row>
    <row r="856" spans="1:15" x14ac:dyDescent="0.25">
      <c r="A856" s="8">
        <v>46022</v>
      </c>
      <c r="B856" s="9" t="s">
        <v>19076</v>
      </c>
      <c r="C856" s="9" t="s">
        <v>1076</v>
      </c>
      <c r="D856" s="3">
        <v>0.06</v>
      </c>
      <c r="E856" s="9" t="s">
        <v>717</v>
      </c>
      <c r="F856" s="9" t="s">
        <v>718</v>
      </c>
      <c r="G856" s="9" t="s">
        <v>183</v>
      </c>
      <c r="H856" s="8">
        <v>45992</v>
      </c>
      <c r="I856" s="8">
        <v>46020</v>
      </c>
      <c r="J856" s="219" t="s">
        <v>21791</v>
      </c>
      <c r="K856" s="205" t="s">
        <v>720</v>
      </c>
      <c r="M856" s="9" t="s">
        <v>19078</v>
      </c>
      <c r="N856" s="215">
        <v>46031.805587256902</v>
      </c>
      <c r="O856" s="8">
        <v>46031</v>
      </c>
    </row>
    <row r="857" spans="1:15" x14ac:dyDescent="0.25">
      <c r="A857" s="8">
        <v>46022</v>
      </c>
      <c r="B857" s="9" t="s">
        <v>18582</v>
      </c>
      <c r="C857" s="9" t="s">
        <v>180</v>
      </c>
      <c r="D857" s="3">
        <v>-1.54</v>
      </c>
      <c r="E857" s="9" t="s">
        <v>717</v>
      </c>
      <c r="F857" s="9" t="s">
        <v>718</v>
      </c>
      <c r="G857" s="9" t="s">
        <v>183</v>
      </c>
      <c r="H857" s="8">
        <v>45992</v>
      </c>
      <c r="I857" s="8">
        <v>46020</v>
      </c>
      <c r="J857" s="219" t="s">
        <v>21792</v>
      </c>
      <c r="K857" s="205" t="s">
        <v>720</v>
      </c>
      <c r="M857" s="9" t="s">
        <v>18584</v>
      </c>
      <c r="N857" s="215">
        <v>46031.805587256902</v>
      </c>
      <c r="O857" s="8">
        <v>46031</v>
      </c>
    </row>
    <row r="858" spans="1:15" x14ac:dyDescent="0.25">
      <c r="A858" s="8">
        <v>46022</v>
      </c>
      <c r="B858" s="9" t="s">
        <v>19021</v>
      </c>
      <c r="C858" s="9" t="s">
        <v>245</v>
      </c>
      <c r="D858" s="3">
        <v>0.98</v>
      </c>
      <c r="E858" s="9" t="s">
        <v>882</v>
      </c>
      <c r="F858" s="9" t="s">
        <v>883</v>
      </c>
      <c r="G858" s="9" t="s">
        <v>183</v>
      </c>
      <c r="H858" s="8">
        <v>45992</v>
      </c>
      <c r="I858" s="8">
        <v>46020</v>
      </c>
      <c r="J858" s="219" t="s">
        <v>21793</v>
      </c>
      <c r="K858" s="205" t="s">
        <v>885</v>
      </c>
      <c r="M858" s="9" t="s">
        <v>19023</v>
      </c>
      <c r="N858" s="215">
        <v>46031.805587256902</v>
      </c>
      <c r="O858" s="8">
        <v>46031</v>
      </c>
    </row>
    <row r="859" spans="1:15" x14ac:dyDescent="0.25">
      <c r="A859" s="8">
        <v>46022</v>
      </c>
      <c r="B859" s="9" t="s">
        <v>19041</v>
      </c>
      <c r="D859" s="3">
        <v>-0.98</v>
      </c>
      <c r="E859" s="9" t="s">
        <v>882</v>
      </c>
      <c r="F859" s="9" t="s">
        <v>883</v>
      </c>
      <c r="G859" s="9" t="s">
        <v>183</v>
      </c>
      <c r="H859" s="8">
        <v>45992</v>
      </c>
      <c r="I859" s="8">
        <v>46020</v>
      </c>
      <c r="J859" s="219" t="s">
        <v>21794</v>
      </c>
      <c r="K859" s="205" t="s">
        <v>885</v>
      </c>
      <c r="M859" s="9" t="s">
        <v>19043</v>
      </c>
      <c r="N859" s="215">
        <v>46031.805587256902</v>
      </c>
      <c r="O859" s="8"/>
    </row>
    <row r="860" spans="1:15" x14ac:dyDescent="0.25">
      <c r="A860" s="8">
        <v>46022</v>
      </c>
      <c r="B860" s="9" t="s">
        <v>19080</v>
      </c>
      <c r="C860" s="9" t="s">
        <v>1076</v>
      </c>
      <c r="D860" s="3">
        <v>18.27</v>
      </c>
      <c r="E860" s="9" t="s">
        <v>193</v>
      </c>
      <c r="F860" s="9" t="s">
        <v>194</v>
      </c>
      <c r="G860" s="9" t="s">
        <v>183</v>
      </c>
      <c r="H860" s="8">
        <v>45992</v>
      </c>
      <c r="I860" s="8">
        <v>46020</v>
      </c>
      <c r="J860" s="219" t="s">
        <v>21795</v>
      </c>
      <c r="K860" s="205" t="s">
        <v>196</v>
      </c>
      <c r="M860" s="9" t="s">
        <v>19082</v>
      </c>
      <c r="N860" s="215">
        <v>46031.805587256902</v>
      </c>
      <c r="O860" s="8">
        <v>46031</v>
      </c>
    </row>
    <row r="861" spans="1:15" x14ac:dyDescent="0.25">
      <c r="A861" s="8">
        <v>46022</v>
      </c>
      <c r="B861" s="9" t="s">
        <v>19091</v>
      </c>
      <c r="C861" s="9" t="s">
        <v>1076</v>
      </c>
      <c r="D861" s="3">
        <v>0.5</v>
      </c>
      <c r="E861" s="9" t="s">
        <v>193</v>
      </c>
      <c r="F861" s="9" t="s">
        <v>194</v>
      </c>
      <c r="G861" s="9" t="s">
        <v>183</v>
      </c>
      <c r="H861" s="8">
        <v>45992</v>
      </c>
      <c r="I861" s="8">
        <v>46020</v>
      </c>
      <c r="J861" s="219" t="s">
        <v>21796</v>
      </c>
      <c r="K861" s="205" t="s">
        <v>196</v>
      </c>
      <c r="M861" s="9" t="s">
        <v>19093</v>
      </c>
      <c r="N861" s="215">
        <v>46031.805587256902</v>
      </c>
      <c r="O861" s="8">
        <v>46031</v>
      </c>
    </row>
    <row r="862" spans="1:15" x14ac:dyDescent="0.25">
      <c r="A862" s="8">
        <v>46022</v>
      </c>
      <c r="B862" s="9" t="s">
        <v>19087</v>
      </c>
      <c r="C862" s="9" t="s">
        <v>1076</v>
      </c>
      <c r="D862" s="3">
        <v>0.94</v>
      </c>
      <c r="E862" s="9" t="s">
        <v>193</v>
      </c>
      <c r="F862" s="9" t="s">
        <v>194</v>
      </c>
      <c r="G862" s="9" t="s">
        <v>183</v>
      </c>
      <c r="H862" s="8">
        <v>45992</v>
      </c>
      <c r="I862" s="8">
        <v>46020</v>
      </c>
      <c r="J862" s="219" t="s">
        <v>21797</v>
      </c>
      <c r="K862" s="205" t="s">
        <v>196</v>
      </c>
      <c r="M862" s="9" t="s">
        <v>19089</v>
      </c>
      <c r="N862" s="215">
        <v>46031.805587256902</v>
      </c>
      <c r="O862" s="8">
        <v>46031</v>
      </c>
    </row>
    <row r="863" spans="1:15" x14ac:dyDescent="0.25">
      <c r="A863" s="8">
        <v>46022</v>
      </c>
      <c r="B863" s="9" t="s">
        <v>18582</v>
      </c>
      <c r="C863" s="9" t="s">
        <v>180</v>
      </c>
      <c r="D863" s="3">
        <v>-19.71</v>
      </c>
      <c r="E863" s="9" t="s">
        <v>193</v>
      </c>
      <c r="F863" s="9" t="s">
        <v>194</v>
      </c>
      <c r="G863" s="9" t="s">
        <v>183</v>
      </c>
      <c r="H863" s="8">
        <v>45992</v>
      </c>
      <c r="I863" s="8">
        <v>46020</v>
      </c>
      <c r="J863" s="219" t="s">
        <v>21798</v>
      </c>
      <c r="K863" s="205" t="s">
        <v>196</v>
      </c>
      <c r="M863" s="9" t="s">
        <v>18584</v>
      </c>
      <c r="N863" s="215">
        <v>46031.805587256902</v>
      </c>
      <c r="O863" s="8">
        <v>46031</v>
      </c>
    </row>
    <row r="864" spans="1:15" x14ac:dyDescent="0.25">
      <c r="A864" s="8">
        <v>46022</v>
      </c>
      <c r="B864" s="9" t="s">
        <v>19021</v>
      </c>
      <c r="C864" s="9" t="s">
        <v>245</v>
      </c>
      <c r="D864" s="3">
        <v>1.36</v>
      </c>
      <c r="E864" s="9" t="s">
        <v>939</v>
      </c>
      <c r="F864" s="9" t="s">
        <v>940</v>
      </c>
      <c r="G864" s="9" t="s">
        <v>183</v>
      </c>
      <c r="H864" s="8">
        <v>45992</v>
      </c>
      <c r="I864" s="8">
        <v>46020</v>
      </c>
      <c r="J864" s="219" t="s">
        <v>21799</v>
      </c>
      <c r="K864" s="205" t="s">
        <v>942</v>
      </c>
      <c r="M864" s="9" t="s">
        <v>19023</v>
      </c>
      <c r="N864" s="215">
        <v>46031.805587256902</v>
      </c>
      <c r="O864" s="8">
        <v>46031</v>
      </c>
    </row>
    <row r="865" spans="1:15" x14ac:dyDescent="0.25">
      <c r="A865" s="8">
        <v>46022</v>
      </c>
      <c r="B865" s="9" t="s">
        <v>19041</v>
      </c>
      <c r="D865" s="3">
        <v>-1.36</v>
      </c>
      <c r="E865" s="9" t="s">
        <v>939</v>
      </c>
      <c r="F865" s="9" t="s">
        <v>940</v>
      </c>
      <c r="G865" s="9" t="s">
        <v>183</v>
      </c>
      <c r="H865" s="8">
        <v>45992</v>
      </c>
      <c r="I865" s="8">
        <v>46020</v>
      </c>
      <c r="J865" s="219" t="s">
        <v>21800</v>
      </c>
      <c r="K865" s="205" t="s">
        <v>942</v>
      </c>
      <c r="M865" s="9" t="s">
        <v>19043</v>
      </c>
      <c r="N865" s="215">
        <v>46031.805587256902</v>
      </c>
      <c r="O865" s="8"/>
    </row>
    <row r="866" spans="1:15" x14ac:dyDescent="0.25">
      <c r="A866" s="8">
        <v>46022</v>
      </c>
      <c r="B866" s="9" t="s">
        <v>19021</v>
      </c>
      <c r="C866" s="9" t="s">
        <v>245</v>
      </c>
      <c r="D866" s="3">
        <v>0.23</v>
      </c>
      <c r="E866" s="9" t="s">
        <v>253</v>
      </c>
      <c r="F866" s="9" t="s">
        <v>254</v>
      </c>
      <c r="G866" s="9" t="s">
        <v>183</v>
      </c>
      <c r="H866" s="8">
        <v>45992</v>
      </c>
      <c r="I866" s="8">
        <v>46020</v>
      </c>
      <c r="J866" s="219" t="s">
        <v>21801</v>
      </c>
      <c r="K866" s="205" t="s">
        <v>256</v>
      </c>
      <c r="M866" s="9" t="s">
        <v>19023</v>
      </c>
      <c r="N866" s="215">
        <v>46031.805587256902</v>
      </c>
      <c r="O866" s="8">
        <v>46031</v>
      </c>
    </row>
    <row r="867" spans="1:15" x14ac:dyDescent="0.25">
      <c r="A867" s="8">
        <v>46022</v>
      </c>
      <c r="B867" s="9" t="s">
        <v>19041</v>
      </c>
      <c r="D867" s="3">
        <v>-0.23</v>
      </c>
      <c r="E867" s="9" t="s">
        <v>253</v>
      </c>
      <c r="F867" s="9" t="s">
        <v>254</v>
      </c>
      <c r="G867" s="9" t="s">
        <v>183</v>
      </c>
      <c r="H867" s="8">
        <v>45992</v>
      </c>
      <c r="I867" s="8">
        <v>46020</v>
      </c>
      <c r="J867" s="219" t="s">
        <v>21802</v>
      </c>
      <c r="K867" s="205" t="s">
        <v>256</v>
      </c>
      <c r="M867" s="9" t="s">
        <v>19043</v>
      </c>
      <c r="N867" s="215">
        <v>46031.805587256902</v>
      </c>
      <c r="O867" s="8"/>
    </row>
    <row r="868" spans="1:15" x14ac:dyDescent="0.25">
      <c r="A868" s="8">
        <v>46022</v>
      </c>
      <c r="B868" s="9" t="s">
        <v>2098</v>
      </c>
      <c r="C868" s="9" t="s">
        <v>2099</v>
      </c>
      <c r="D868" s="3">
        <v>-2000</v>
      </c>
      <c r="E868" s="9" t="s">
        <v>521</v>
      </c>
      <c r="F868" s="9" t="s">
        <v>522</v>
      </c>
      <c r="G868" s="9" t="s">
        <v>183</v>
      </c>
      <c r="H868" s="8">
        <v>45992</v>
      </c>
      <c r="I868" s="8">
        <v>46020</v>
      </c>
      <c r="J868" s="219" t="s">
        <v>21803</v>
      </c>
      <c r="K868" s="205" t="s">
        <v>524</v>
      </c>
      <c r="M868" s="9" t="s">
        <v>2101</v>
      </c>
      <c r="N868" s="215">
        <v>46031.805587256902</v>
      </c>
      <c r="O868" s="8">
        <v>46031</v>
      </c>
    </row>
    <row r="869" spans="1:15" x14ac:dyDescent="0.25">
      <c r="A869" s="8">
        <v>46022</v>
      </c>
      <c r="B869" s="9" t="s">
        <v>19080</v>
      </c>
      <c r="C869" s="9" t="s">
        <v>1076</v>
      </c>
      <c r="D869" s="3">
        <v>11.17</v>
      </c>
      <c r="E869" s="9" t="s">
        <v>521</v>
      </c>
      <c r="F869" s="9" t="s">
        <v>522</v>
      </c>
      <c r="G869" s="9" t="s">
        <v>183</v>
      </c>
      <c r="H869" s="8">
        <v>45992</v>
      </c>
      <c r="I869" s="8">
        <v>46020</v>
      </c>
      <c r="J869" s="219" t="s">
        <v>21804</v>
      </c>
      <c r="K869" s="205" t="s">
        <v>524</v>
      </c>
      <c r="M869" s="9" t="s">
        <v>19082</v>
      </c>
      <c r="N869" s="215">
        <v>46031.805587256902</v>
      </c>
      <c r="O869" s="8">
        <v>46031</v>
      </c>
    </row>
    <row r="870" spans="1:15" x14ac:dyDescent="0.25">
      <c r="A870" s="8">
        <v>46022</v>
      </c>
      <c r="B870" s="9" t="s">
        <v>18613</v>
      </c>
      <c r="C870" s="9" t="s">
        <v>180</v>
      </c>
      <c r="D870" s="3">
        <v>1988.83</v>
      </c>
      <c r="E870" s="9" t="s">
        <v>521</v>
      </c>
      <c r="F870" s="9" t="s">
        <v>522</v>
      </c>
      <c r="G870" s="9" t="s">
        <v>183</v>
      </c>
      <c r="H870" s="8">
        <v>45992</v>
      </c>
      <c r="I870" s="8">
        <v>46020</v>
      </c>
      <c r="J870" s="219" t="s">
        <v>21805</v>
      </c>
      <c r="K870" s="205" t="s">
        <v>524</v>
      </c>
      <c r="M870" s="9" t="s">
        <v>18615</v>
      </c>
      <c r="N870" s="215">
        <v>46031.805587256902</v>
      </c>
      <c r="O870" s="8">
        <v>46031</v>
      </c>
    </row>
    <row r="871" spans="1:15" x14ac:dyDescent="0.25">
      <c r="A871" s="8">
        <v>46022</v>
      </c>
      <c r="B871" s="9" t="s">
        <v>19021</v>
      </c>
      <c r="C871" s="9" t="s">
        <v>245</v>
      </c>
      <c r="D871" s="3">
        <v>0.41</v>
      </c>
      <c r="E871" s="9" t="s">
        <v>14847</v>
      </c>
      <c r="F871" s="9" t="s">
        <v>460</v>
      </c>
      <c r="G871" s="9" t="s">
        <v>183</v>
      </c>
      <c r="H871" s="8">
        <v>45992</v>
      </c>
      <c r="I871" s="8">
        <v>46020</v>
      </c>
      <c r="J871" s="219" t="s">
        <v>21806</v>
      </c>
      <c r="K871" s="205" t="s">
        <v>462</v>
      </c>
      <c r="M871" s="9" t="s">
        <v>19023</v>
      </c>
      <c r="N871" s="215">
        <v>46031.805587256902</v>
      </c>
      <c r="O871" s="8">
        <v>46031</v>
      </c>
    </row>
    <row r="872" spans="1:15" x14ac:dyDescent="0.25">
      <c r="A872" s="8">
        <v>46022</v>
      </c>
      <c r="B872" s="9" t="s">
        <v>19041</v>
      </c>
      <c r="D872" s="3">
        <v>-0.41</v>
      </c>
      <c r="E872" s="9" t="s">
        <v>14847</v>
      </c>
      <c r="F872" s="9" t="s">
        <v>460</v>
      </c>
      <c r="G872" s="9" t="s">
        <v>183</v>
      </c>
      <c r="H872" s="8">
        <v>45992</v>
      </c>
      <c r="I872" s="8">
        <v>46020</v>
      </c>
      <c r="J872" s="219" t="s">
        <v>21807</v>
      </c>
      <c r="K872" s="205" t="s">
        <v>462</v>
      </c>
      <c r="M872" s="9" t="s">
        <v>19043</v>
      </c>
      <c r="N872" s="215">
        <v>46031.805587256902</v>
      </c>
      <c r="O872" s="8"/>
    </row>
    <row r="873" spans="1:15" x14ac:dyDescent="0.25">
      <c r="A873" s="8">
        <v>46021</v>
      </c>
      <c r="B873" s="9" t="s">
        <v>21808</v>
      </c>
      <c r="C873" s="9" t="s">
        <v>131</v>
      </c>
      <c r="D873" s="3">
        <v>-15.98</v>
      </c>
      <c r="E873" s="9" t="s">
        <v>7746</v>
      </c>
      <c r="F873" s="9" t="s">
        <v>133</v>
      </c>
      <c r="G873" s="9" t="s">
        <v>134</v>
      </c>
      <c r="H873" s="8">
        <v>45992</v>
      </c>
      <c r="I873" s="8">
        <v>46020</v>
      </c>
      <c r="J873" s="219" t="s">
        <v>21809</v>
      </c>
      <c r="K873" s="205" t="s">
        <v>136</v>
      </c>
      <c r="M873" s="9" t="s">
        <v>21810</v>
      </c>
      <c r="N873" s="215">
        <v>46031.805587256902</v>
      </c>
      <c r="O873" s="8">
        <v>46031</v>
      </c>
    </row>
    <row r="874" spans="1:15" x14ac:dyDescent="0.25">
      <c r="A874" s="8">
        <v>46021</v>
      </c>
      <c r="B874" s="9" t="s">
        <v>21811</v>
      </c>
      <c r="C874" s="9" t="s">
        <v>131</v>
      </c>
      <c r="D874" s="3">
        <v>-53.39</v>
      </c>
      <c r="E874" s="9" t="s">
        <v>7746</v>
      </c>
      <c r="F874" s="9" t="s">
        <v>133</v>
      </c>
      <c r="G874" s="9" t="s">
        <v>134</v>
      </c>
      <c r="H874" s="8">
        <v>45992</v>
      </c>
      <c r="I874" s="8">
        <v>46020</v>
      </c>
      <c r="J874" s="219" t="s">
        <v>21812</v>
      </c>
      <c r="K874" s="205" t="s">
        <v>136</v>
      </c>
      <c r="M874" s="9" t="s">
        <v>21813</v>
      </c>
      <c r="N874" s="215">
        <v>46031.805587256902</v>
      </c>
      <c r="O874" s="8">
        <v>46031</v>
      </c>
    </row>
    <row r="875" spans="1:15" x14ac:dyDescent="0.25">
      <c r="A875" s="8">
        <v>46021</v>
      </c>
      <c r="B875" s="9" t="s">
        <v>3593</v>
      </c>
      <c r="D875" s="3">
        <v>-10000</v>
      </c>
      <c r="E875" s="9" t="s">
        <v>193</v>
      </c>
      <c r="F875" s="9" t="s">
        <v>194</v>
      </c>
      <c r="G875" s="9" t="s">
        <v>183</v>
      </c>
      <c r="H875" s="8">
        <v>45992</v>
      </c>
      <c r="I875" s="8">
        <v>46020</v>
      </c>
      <c r="J875" s="219" t="s">
        <v>21814</v>
      </c>
      <c r="K875" s="205" t="s">
        <v>196</v>
      </c>
      <c r="M875" s="9" t="s">
        <v>3595</v>
      </c>
      <c r="N875" s="215">
        <v>46031.805587256902</v>
      </c>
      <c r="O875" s="8"/>
    </row>
    <row r="876" spans="1:15" x14ac:dyDescent="0.25">
      <c r="A876" s="8">
        <v>46021</v>
      </c>
      <c r="B876" s="9" t="s">
        <v>202</v>
      </c>
      <c r="C876" s="9" t="s">
        <v>20454</v>
      </c>
      <c r="D876" s="3">
        <v>-419.9</v>
      </c>
      <c r="E876" s="9" t="s">
        <v>193</v>
      </c>
      <c r="F876" s="9" t="s">
        <v>194</v>
      </c>
      <c r="G876" s="9" t="s">
        <v>183</v>
      </c>
      <c r="H876" s="8">
        <v>45992</v>
      </c>
      <c r="I876" s="8">
        <v>46020</v>
      </c>
      <c r="J876" s="219" t="s">
        <v>21815</v>
      </c>
      <c r="K876" s="205" t="s">
        <v>196</v>
      </c>
      <c r="M876" s="9" t="s">
        <v>204</v>
      </c>
      <c r="N876" s="215">
        <v>46031.805587256902</v>
      </c>
      <c r="O876" s="8">
        <v>46031</v>
      </c>
    </row>
    <row r="877" spans="1:15" x14ac:dyDescent="0.25">
      <c r="A877" s="8">
        <v>46021</v>
      </c>
      <c r="B877" s="9" t="s">
        <v>21816</v>
      </c>
      <c r="D877" s="3">
        <v>-252.2</v>
      </c>
      <c r="E877" s="9" t="s">
        <v>193</v>
      </c>
      <c r="F877" s="9" t="s">
        <v>194</v>
      </c>
      <c r="G877" s="9" t="s">
        <v>183</v>
      </c>
      <c r="H877" s="8">
        <v>45992</v>
      </c>
      <c r="I877" s="8">
        <v>46020</v>
      </c>
      <c r="J877" s="219" t="s">
        <v>21817</v>
      </c>
      <c r="K877" s="205" t="s">
        <v>196</v>
      </c>
      <c r="M877" s="9" t="s">
        <v>21818</v>
      </c>
      <c r="N877" s="215">
        <v>46031.805587256902</v>
      </c>
      <c r="O877" s="8"/>
    </row>
    <row r="878" spans="1:15" x14ac:dyDescent="0.25">
      <c r="A878" s="8">
        <v>46021</v>
      </c>
      <c r="B878" s="9" t="s">
        <v>18613</v>
      </c>
      <c r="C878" s="9" t="s">
        <v>180</v>
      </c>
      <c r="D878" s="3">
        <v>10672.1</v>
      </c>
      <c r="E878" s="9" t="s">
        <v>193</v>
      </c>
      <c r="F878" s="9" t="s">
        <v>194</v>
      </c>
      <c r="G878" s="9" t="s">
        <v>183</v>
      </c>
      <c r="H878" s="8">
        <v>45992</v>
      </c>
      <c r="I878" s="8">
        <v>46020</v>
      </c>
      <c r="J878" s="219" t="s">
        <v>21819</v>
      </c>
      <c r="K878" s="205" t="s">
        <v>196</v>
      </c>
      <c r="M878" s="9" t="s">
        <v>18615</v>
      </c>
      <c r="N878" s="215">
        <v>46031.805587256902</v>
      </c>
      <c r="O878" s="8">
        <v>46031</v>
      </c>
    </row>
    <row r="879" spans="1:15" x14ac:dyDescent="0.25">
      <c r="A879" s="8">
        <v>46020</v>
      </c>
      <c r="B879" s="9" t="s">
        <v>21820</v>
      </c>
      <c r="C879" s="9" t="s">
        <v>131</v>
      </c>
      <c r="D879" s="3">
        <v>-14.91</v>
      </c>
      <c r="E879" s="9" t="s">
        <v>7746</v>
      </c>
      <c r="F879" s="9" t="s">
        <v>133</v>
      </c>
      <c r="G879" s="9" t="s">
        <v>134</v>
      </c>
      <c r="H879" s="8">
        <v>45992</v>
      </c>
      <c r="I879" s="8">
        <v>46020</v>
      </c>
      <c r="J879" s="219" t="s">
        <v>21821</v>
      </c>
      <c r="K879" s="205" t="s">
        <v>136</v>
      </c>
      <c r="M879" s="9" t="s">
        <v>21822</v>
      </c>
      <c r="N879" s="215">
        <v>46031.805587256902</v>
      </c>
      <c r="O879" s="8">
        <v>46031</v>
      </c>
    </row>
    <row r="880" spans="1:15" x14ac:dyDescent="0.25">
      <c r="A880" s="8">
        <v>46020</v>
      </c>
      <c r="B880" s="9" t="s">
        <v>21823</v>
      </c>
      <c r="C880" s="9" t="s">
        <v>131</v>
      </c>
      <c r="D880" s="3">
        <v>-161.46</v>
      </c>
      <c r="E880" s="9" t="s">
        <v>7746</v>
      </c>
      <c r="F880" s="9" t="s">
        <v>133</v>
      </c>
      <c r="G880" s="9" t="s">
        <v>134</v>
      </c>
      <c r="H880" s="8">
        <v>45992</v>
      </c>
      <c r="I880" s="8">
        <v>46020</v>
      </c>
      <c r="J880" s="219" t="s">
        <v>21824</v>
      </c>
      <c r="K880" s="205" t="s">
        <v>136</v>
      </c>
      <c r="M880" s="9" t="s">
        <v>21825</v>
      </c>
      <c r="N880" s="215">
        <v>46031.805587256902</v>
      </c>
      <c r="O880" s="8">
        <v>46031</v>
      </c>
    </row>
    <row r="881" spans="1:15" x14ac:dyDescent="0.25">
      <c r="A881" s="8">
        <v>46020</v>
      </c>
      <c r="B881" s="9" t="s">
        <v>661</v>
      </c>
      <c r="C881" s="9" t="s">
        <v>180</v>
      </c>
      <c r="D881" s="3">
        <v>67000</v>
      </c>
      <c r="E881" s="9" t="s">
        <v>181</v>
      </c>
      <c r="F881" s="9" t="s">
        <v>182</v>
      </c>
      <c r="G881" s="9" t="s">
        <v>183</v>
      </c>
      <c r="H881" s="8">
        <v>45992</v>
      </c>
      <c r="I881" s="8">
        <v>46020</v>
      </c>
      <c r="J881" s="219" t="s">
        <v>21826</v>
      </c>
      <c r="K881" s="205" t="s">
        <v>185</v>
      </c>
      <c r="M881" s="9" t="s">
        <v>663</v>
      </c>
      <c r="N881" s="215">
        <v>46031.805587256902</v>
      </c>
      <c r="O881" s="8">
        <v>46031</v>
      </c>
    </row>
    <row r="882" spans="1:15" x14ac:dyDescent="0.25">
      <c r="A882" s="8">
        <v>46020</v>
      </c>
      <c r="B882" s="9" t="s">
        <v>5017</v>
      </c>
      <c r="C882" s="9" t="s">
        <v>180</v>
      </c>
      <c r="D882" s="3">
        <v>-10000</v>
      </c>
      <c r="E882" s="9" t="s">
        <v>181</v>
      </c>
      <c r="F882" s="9" t="s">
        <v>182</v>
      </c>
      <c r="G882" s="9" t="s">
        <v>183</v>
      </c>
      <c r="H882" s="8">
        <v>45992</v>
      </c>
      <c r="I882" s="8">
        <v>46020</v>
      </c>
      <c r="J882" s="219" t="s">
        <v>21827</v>
      </c>
      <c r="K882" s="205" t="s">
        <v>185</v>
      </c>
      <c r="M882" s="9" t="s">
        <v>5019</v>
      </c>
      <c r="N882" s="215">
        <v>46031.805587256902</v>
      </c>
      <c r="O882" s="8">
        <v>46031</v>
      </c>
    </row>
    <row r="883" spans="1:15" x14ac:dyDescent="0.25">
      <c r="A883" s="8">
        <v>46020</v>
      </c>
      <c r="B883" s="9" t="s">
        <v>18665</v>
      </c>
      <c r="C883" s="9" t="s">
        <v>180</v>
      </c>
      <c r="D883" s="3">
        <v>-57000</v>
      </c>
      <c r="E883" s="9" t="s">
        <v>181</v>
      </c>
      <c r="F883" s="9" t="s">
        <v>182</v>
      </c>
      <c r="G883" s="9" t="s">
        <v>183</v>
      </c>
      <c r="H883" s="8">
        <v>45992</v>
      </c>
      <c r="I883" s="8">
        <v>46020</v>
      </c>
      <c r="J883" s="219" t="s">
        <v>21828</v>
      </c>
      <c r="K883" s="205" t="s">
        <v>185</v>
      </c>
      <c r="M883" s="9" t="s">
        <v>18667</v>
      </c>
      <c r="N883" s="215">
        <v>46031.805587256902</v>
      </c>
      <c r="O883" s="8">
        <v>46031</v>
      </c>
    </row>
    <row r="884" spans="1:15" x14ac:dyDescent="0.25">
      <c r="A884" s="8">
        <v>46020</v>
      </c>
      <c r="B884" s="9" t="s">
        <v>626</v>
      </c>
      <c r="C884" s="9" t="s">
        <v>180</v>
      </c>
      <c r="D884" s="3">
        <v>10000</v>
      </c>
      <c r="E884" s="9" t="s">
        <v>193</v>
      </c>
      <c r="F884" s="9" t="s">
        <v>194</v>
      </c>
      <c r="G884" s="9" t="s">
        <v>183</v>
      </c>
      <c r="H884" s="8">
        <v>45992</v>
      </c>
      <c r="I884" s="8">
        <v>46020</v>
      </c>
      <c r="J884" s="219" t="s">
        <v>21829</v>
      </c>
      <c r="K884" s="205" t="s">
        <v>196</v>
      </c>
      <c r="M884" s="9" t="s">
        <v>628</v>
      </c>
      <c r="N884" s="215">
        <v>46031.805587256902</v>
      </c>
      <c r="O884" s="8">
        <v>46031</v>
      </c>
    </row>
    <row r="885" spans="1:15" x14ac:dyDescent="0.25">
      <c r="A885" s="8">
        <v>46020</v>
      </c>
      <c r="B885" s="9" t="s">
        <v>191</v>
      </c>
      <c r="C885" s="9" t="s">
        <v>20491</v>
      </c>
      <c r="D885" s="3">
        <v>-4127.67</v>
      </c>
      <c r="E885" s="9" t="s">
        <v>193</v>
      </c>
      <c r="F885" s="9" t="s">
        <v>194</v>
      </c>
      <c r="G885" s="9" t="s">
        <v>183</v>
      </c>
      <c r="H885" s="8">
        <v>45992</v>
      </c>
      <c r="I885" s="8">
        <v>46020</v>
      </c>
      <c r="J885" s="219" t="s">
        <v>21830</v>
      </c>
      <c r="K885" s="205" t="s">
        <v>196</v>
      </c>
      <c r="M885" s="9" t="s">
        <v>197</v>
      </c>
      <c r="N885" s="215">
        <v>46031.805587256902</v>
      </c>
      <c r="O885" s="8">
        <v>46031</v>
      </c>
    </row>
    <row r="886" spans="1:15" x14ac:dyDescent="0.25">
      <c r="A886" s="8">
        <v>46020</v>
      </c>
      <c r="B886" s="9" t="s">
        <v>18582</v>
      </c>
      <c r="C886" s="9" t="s">
        <v>180</v>
      </c>
      <c r="D886" s="3">
        <v>-5872.33</v>
      </c>
      <c r="E886" s="9" t="s">
        <v>193</v>
      </c>
      <c r="F886" s="9" t="s">
        <v>194</v>
      </c>
      <c r="G886" s="9" t="s">
        <v>183</v>
      </c>
      <c r="H886" s="8">
        <v>45992</v>
      </c>
      <c r="I886" s="8">
        <v>46020</v>
      </c>
      <c r="J886" s="219" t="s">
        <v>21831</v>
      </c>
      <c r="K886" s="205" t="s">
        <v>196</v>
      </c>
      <c r="M886" s="9" t="s">
        <v>18584</v>
      </c>
      <c r="N886" s="215">
        <v>46031.805587256902</v>
      </c>
      <c r="O886" s="8">
        <v>46031</v>
      </c>
    </row>
    <row r="887" spans="1:15" x14ac:dyDescent="0.25">
      <c r="A887" s="8">
        <v>46019</v>
      </c>
      <c r="B887" s="9" t="s">
        <v>230</v>
      </c>
      <c r="C887" s="9" t="s">
        <v>20454</v>
      </c>
      <c r="D887" s="3">
        <v>4127.67</v>
      </c>
      <c r="E887" s="9" t="s">
        <v>7746</v>
      </c>
      <c r="F887" s="9" t="s">
        <v>133</v>
      </c>
      <c r="G887" s="9" t="s">
        <v>134</v>
      </c>
      <c r="H887" s="8">
        <v>45992</v>
      </c>
      <c r="I887" s="8">
        <v>46013</v>
      </c>
      <c r="J887" s="219" t="s">
        <v>21832</v>
      </c>
      <c r="K887" s="205" t="s">
        <v>136</v>
      </c>
      <c r="M887" s="9" t="s">
        <v>233</v>
      </c>
      <c r="N887" s="215">
        <v>46031.805587256902</v>
      </c>
      <c r="O887" s="8">
        <v>46031</v>
      </c>
    </row>
    <row r="888" spans="1:15" x14ac:dyDescent="0.25">
      <c r="A888" s="8">
        <v>46019</v>
      </c>
      <c r="B888" s="9" t="s">
        <v>21833</v>
      </c>
      <c r="C888" s="9" t="s">
        <v>124</v>
      </c>
      <c r="D888" s="3">
        <v>-6.61</v>
      </c>
      <c r="E888" s="9" t="s">
        <v>7746</v>
      </c>
      <c r="F888" s="9" t="s">
        <v>133</v>
      </c>
      <c r="G888" s="9" t="s">
        <v>134</v>
      </c>
      <c r="H888" s="8">
        <v>45992</v>
      </c>
      <c r="I888" s="8">
        <v>46013</v>
      </c>
      <c r="J888" s="219" t="s">
        <v>21834</v>
      </c>
      <c r="K888" s="205" t="s">
        <v>136</v>
      </c>
      <c r="M888" s="9" t="s">
        <v>21835</v>
      </c>
      <c r="N888" s="215">
        <v>46031.805587256902</v>
      </c>
      <c r="O888" s="8">
        <v>46031</v>
      </c>
    </row>
    <row r="889" spans="1:15" x14ac:dyDescent="0.25">
      <c r="A889" s="8">
        <v>46019</v>
      </c>
      <c r="B889" s="9" t="s">
        <v>21836</v>
      </c>
      <c r="C889" s="9" t="s">
        <v>131</v>
      </c>
      <c r="D889" s="3">
        <v>-11.89</v>
      </c>
      <c r="E889" s="9" t="s">
        <v>7746</v>
      </c>
      <c r="F889" s="9" t="s">
        <v>133</v>
      </c>
      <c r="G889" s="9" t="s">
        <v>134</v>
      </c>
      <c r="H889" s="8">
        <v>45992</v>
      </c>
      <c r="I889" s="8">
        <v>46013</v>
      </c>
      <c r="J889" s="219" t="s">
        <v>21837</v>
      </c>
      <c r="K889" s="205" t="s">
        <v>136</v>
      </c>
      <c r="M889" s="9" t="s">
        <v>21838</v>
      </c>
      <c r="N889" s="215">
        <v>46031.805587256902</v>
      </c>
      <c r="O889" s="8">
        <v>46031</v>
      </c>
    </row>
    <row r="890" spans="1:15" x14ac:dyDescent="0.25">
      <c r="A890" s="8">
        <v>46017</v>
      </c>
      <c r="B890" s="9" t="s">
        <v>18649</v>
      </c>
      <c r="D890" s="3">
        <v>-50031.43</v>
      </c>
      <c r="E890" s="9" t="s">
        <v>181</v>
      </c>
      <c r="F890" s="9" t="s">
        <v>182</v>
      </c>
      <c r="G890" s="9" t="s">
        <v>183</v>
      </c>
      <c r="H890" s="8">
        <v>45992</v>
      </c>
      <c r="I890" s="8">
        <v>46013</v>
      </c>
      <c r="J890" s="219" t="s">
        <v>21839</v>
      </c>
      <c r="K890" s="205" t="s">
        <v>185</v>
      </c>
      <c r="M890" s="9" t="s">
        <v>18651</v>
      </c>
      <c r="N890" s="215">
        <v>46031.805587256902</v>
      </c>
      <c r="O890" s="8"/>
    </row>
    <row r="891" spans="1:15" x14ac:dyDescent="0.25">
      <c r="A891" s="8">
        <v>46017</v>
      </c>
      <c r="B891" s="9" t="s">
        <v>18652</v>
      </c>
      <c r="D891" s="3">
        <v>50031.43</v>
      </c>
      <c r="E891" s="9" t="s">
        <v>181</v>
      </c>
      <c r="F891" s="9" t="s">
        <v>182</v>
      </c>
      <c r="G891" s="9" t="s">
        <v>183</v>
      </c>
      <c r="H891" s="8">
        <v>45992</v>
      </c>
      <c r="I891" s="8">
        <v>46013</v>
      </c>
      <c r="J891" s="219" t="s">
        <v>21840</v>
      </c>
      <c r="K891" s="205" t="s">
        <v>185</v>
      </c>
      <c r="M891" s="9" t="s">
        <v>18654</v>
      </c>
      <c r="N891" s="215">
        <v>46031.805587256902</v>
      </c>
      <c r="O891" s="8"/>
    </row>
    <row r="892" spans="1:15" x14ac:dyDescent="0.25">
      <c r="A892" s="8">
        <v>46017</v>
      </c>
      <c r="B892" s="9" t="s">
        <v>18912</v>
      </c>
      <c r="C892" s="9" t="s">
        <v>245</v>
      </c>
      <c r="D892" s="3">
        <v>0.41</v>
      </c>
      <c r="E892" s="9" t="s">
        <v>181</v>
      </c>
      <c r="F892" s="9" t="s">
        <v>182</v>
      </c>
      <c r="G892" s="9" t="s">
        <v>183</v>
      </c>
      <c r="H892" s="8">
        <v>45992</v>
      </c>
      <c r="I892" s="8">
        <v>46013</v>
      </c>
      <c r="J892" s="219" t="s">
        <v>21841</v>
      </c>
      <c r="K892" s="205" t="s">
        <v>185</v>
      </c>
      <c r="M892" s="9" t="s">
        <v>18914</v>
      </c>
      <c r="N892" s="215">
        <v>46031.805587256902</v>
      </c>
      <c r="O892" s="8">
        <v>46031</v>
      </c>
    </row>
    <row r="893" spans="1:15" x14ac:dyDescent="0.25">
      <c r="A893" s="8">
        <v>46017</v>
      </c>
      <c r="B893" s="9" t="s">
        <v>20517</v>
      </c>
      <c r="D893" s="3">
        <v>-0.41</v>
      </c>
      <c r="E893" s="9" t="s">
        <v>181</v>
      </c>
      <c r="F893" s="9" t="s">
        <v>182</v>
      </c>
      <c r="G893" s="9" t="s">
        <v>183</v>
      </c>
      <c r="H893" s="8">
        <v>45992</v>
      </c>
      <c r="I893" s="8">
        <v>46013</v>
      </c>
      <c r="J893" s="219" t="s">
        <v>21842</v>
      </c>
      <c r="K893" s="205" t="s">
        <v>185</v>
      </c>
      <c r="M893" s="9" t="s">
        <v>20519</v>
      </c>
      <c r="N893" s="215">
        <v>46031.805587256902</v>
      </c>
      <c r="O893" s="8"/>
    </row>
    <row r="894" spans="1:15" x14ac:dyDescent="0.25">
      <c r="A894" s="8">
        <v>46015</v>
      </c>
      <c r="B894" s="9" t="s">
        <v>21843</v>
      </c>
      <c r="C894" s="9" t="s">
        <v>131</v>
      </c>
      <c r="D894" s="3">
        <v>-80.66</v>
      </c>
      <c r="E894" s="9" t="s">
        <v>7746</v>
      </c>
      <c r="F894" s="9" t="s">
        <v>133</v>
      </c>
      <c r="G894" s="9" t="s">
        <v>134</v>
      </c>
      <c r="H894" s="8">
        <v>45992</v>
      </c>
      <c r="I894" s="8">
        <v>46013</v>
      </c>
      <c r="J894" s="219" t="s">
        <v>21844</v>
      </c>
      <c r="K894" s="205" t="s">
        <v>136</v>
      </c>
      <c r="M894" s="9" t="s">
        <v>21845</v>
      </c>
      <c r="N894" s="215">
        <v>46031.805587256902</v>
      </c>
      <c r="O894" s="8">
        <v>46031</v>
      </c>
    </row>
    <row r="895" spans="1:15" x14ac:dyDescent="0.25">
      <c r="A895" s="8">
        <v>46015</v>
      </c>
      <c r="B895" s="9" t="s">
        <v>21846</v>
      </c>
      <c r="C895" s="9" t="s">
        <v>131</v>
      </c>
      <c r="D895" s="3">
        <v>-27.39</v>
      </c>
      <c r="E895" s="9" t="s">
        <v>7746</v>
      </c>
      <c r="F895" s="9" t="s">
        <v>133</v>
      </c>
      <c r="G895" s="9" t="s">
        <v>134</v>
      </c>
      <c r="H895" s="8">
        <v>45992</v>
      </c>
      <c r="I895" s="8">
        <v>46013</v>
      </c>
      <c r="J895" s="219" t="s">
        <v>21847</v>
      </c>
      <c r="K895" s="205" t="s">
        <v>136</v>
      </c>
      <c r="M895" s="9" t="s">
        <v>21848</v>
      </c>
      <c r="N895" s="215">
        <v>46031.805587256902</v>
      </c>
      <c r="O895" s="8">
        <v>46031</v>
      </c>
    </row>
    <row r="896" spans="1:15" x14ac:dyDescent="0.25">
      <c r="A896" s="8">
        <v>46015</v>
      </c>
      <c r="B896" s="9" t="s">
        <v>18865</v>
      </c>
      <c r="C896" s="9" t="s">
        <v>245</v>
      </c>
      <c r="D896" s="3">
        <v>1964.8</v>
      </c>
      <c r="E896" s="9" t="s">
        <v>181</v>
      </c>
      <c r="F896" s="9" t="s">
        <v>182</v>
      </c>
      <c r="G896" s="9" t="s">
        <v>183</v>
      </c>
      <c r="H896" s="8">
        <v>45992</v>
      </c>
      <c r="I896" s="8">
        <v>46013</v>
      </c>
      <c r="J896" s="219" t="s">
        <v>21849</v>
      </c>
      <c r="K896" s="205" t="s">
        <v>185</v>
      </c>
      <c r="M896" s="9" t="s">
        <v>18867</v>
      </c>
      <c r="N896" s="215">
        <v>46031.805587256902</v>
      </c>
      <c r="O896" s="8">
        <v>46031</v>
      </c>
    </row>
    <row r="897" spans="1:15" x14ac:dyDescent="0.25">
      <c r="A897" s="8">
        <v>46015</v>
      </c>
      <c r="B897" s="9" t="s">
        <v>18865</v>
      </c>
      <c r="C897" s="9" t="s">
        <v>245</v>
      </c>
      <c r="D897" s="3">
        <v>160.56</v>
      </c>
      <c r="E897" s="9" t="s">
        <v>181</v>
      </c>
      <c r="F897" s="9" t="s">
        <v>182</v>
      </c>
      <c r="G897" s="9" t="s">
        <v>183</v>
      </c>
      <c r="H897" s="8">
        <v>45992</v>
      </c>
      <c r="I897" s="8">
        <v>46013</v>
      </c>
      <c r="J897" s="219" t="s">
        <v>21850</v>
      </c>
      <c r="K897" s="205" t="s">
        <v>185</v>
      </c>
      <c r="M897" s="9" t="s">
        <v>18867</v>
      </c>
      <c r="N897" s="215">
        <v>46031.805587256902</v>
      </c>
      <c r="O897" s="8">
        <v>46031</v>
      </c>
    </row>
    <row r="898" spans="1:15" x14ac:dyDescent="0.25">
      <c r="A898" s="8">
        <v>46015</v>
      </c>
      <c r="B898" s="9" t="s">
        <v>19609</v>
      </c>
      <c r="D898" s="3">
        <v>-160.56</v>
      </c>
      <c r="E898" s="9" t="s">
        <v>181</v>
      </c>
      <c r="F898" s="9" t="s">
        <v>182</v>
      </c>
      <c r="G898" s="9" t="s">
        <v>183</v>
      </c>
      <c r="H898" s="8">
        <v>45992</v>
      </c>
      <c r="I898" s="8">
        <v>46013</v>
      </c>
      <c r="J898" s="219" t="s">
        <v>21851</v>
      </c>
      <c r="K898" s="205" t="s">
        <v>185</v>
      </c>
      <c r="M898" s="9" t="s">
        <v>19611</v>
      </c>
      <c r="N898" s="215">
        <v>46031.805587256902</v>
      </c>
      <c r="O898" s="8"/>
    </row>
    <row r="899" spans="1:15" x14ac:dyDescent="0.25">
      <c r="A899" s="8">
        <v>46015</v>
      </c>
      <c r="B899" s="9" t="s">
        <v>19609</v>
      </c>
      <c r="D899" s="3">
        <v>-1964.8</v>
      </c>
      <c r="E899" s="9" t="s">
        <v>181</v>
      </c>
      <c r="F899" s="9" t="s">
        <v>182</v>
      </c>
      <c r="G899" s="9" t="s">
        <v>183</v>
      </c>
      <c r="H899" s="8">
        <v>45992</v>
      </c>
      <c r="I899" s="8">
        <v>46013</v>
      </c>
      <c r="J899" s="219" t="s">
        <v>21852</v>
      </c>
      <c r="K899" s="205" t="s">
        <v>185</v>
      </c>
      <c r="M899" s="9" t="s">
        <v>19611</v>
      </c>
      <c r="N899" s="215">
        <v>46031.805587256902</v>
      </c>
      <c r="O899" s="8"/>
    </row>
    <row r="900" spans="1:15" x14ac:dyDescent="0.25">
      <c r="A900" s="8">
        <v>46015</v>
      </c>
      <c r="B900" s="9" t="s">
        <v>18925</v>
      </c>
      <c r="C900" s="9" t="s">
        <v>245</v>
      </c>
      <c r="D900" s="3">
        <v>1730.65</v>
      </c>
      <c r="E900" s="9" t="s">
        <v>181</v>
      </c>
      <c r="F900" s="9" t="s">
        <v>182</v>
      </c>
      <c r="G900" s="9" t="s">
        <v>183</v>
      </c>
      <c r="H900" s="8">
        <v>45992</v>
      </c>
      <c r="I900" s="8">
        <v>46013</v>
      </c>
      <c r="J900" s="219" t="s">
        <v>21853</v>
      </c>
      <c r="K900" s="205" t="s">
        <v>185</v>
      </c>
      <c r="M900" s="9" t="s">
        <v>18927</v>
      </c>
      <c r="N900" s="215">
        <v>46031.805587256902</v>
      </c>
      <c r="O900" s="8">
        <v>46031</v>
      </c>
    </row>
    <row r="901" spans="1:15" x14ac:dyDescent="0.25">
      <c r="A901" s="8">
        <v>46015</v>
      </c>
      <c r="B901" s="9" t="s">
        <v>20541</v>
      </c>
      <c r="D901" s="3">
        <v>-1730.65</v>
      </c>
      <c r="E901" s="9" t="s">
        <v>181</v>
      </c>
      <c r="F901" s="9" t="s">
        <v>182</v>
      </c>
      <c r="G901" s="9" t="s">
        <v>183</v>
      </c>
      <c r="H901" s="8">
        <v>45992</v>
      </c>
      <c r="I901" s="8">
        <v>46013</v>
      </c>
      <c r="J901" s="219" t="s">
        <v>21854</v>
      </c>
      <c r="K901" s="205" t="s">
        <v>185</v>
      </c>
      <c r="M901" s="9" t="s">
        <v>20543</v>
      </c>
      <c r="N901" s="215">
        <v>46031.805587256902</v>
      </c>
      <c r="O901" s="8"/>
    </row>
    <row r="902" spans="1:15" x14ac:dyDescent="0.25">
      <c r="A902" s="8">
        <v>46015</v>
      </c>
      <c r="B902" s="9" t="s">
        <v>18930</v>
      </c>
      <c r="C902" s="9" t="s">
        <v>245</v>
      </c>
      <c r="D902" s="3">
        <v>1246.6300000000001</v>
      </c>
      <c r="E902" s="9" t="s">
        <v>181</v>
      </c>
      <c r="F902" s="9" t="s">
        <v>182</v>
      </c>
      <c r="G902" s="9" t="s">
        <v>183</v>
      </c>
      <c r="H902" s="8">
        <v>45992</v>
      </c>
      <c r="I902" s="8">
        <v>46013</v>
      </c>
      <c r="J902" s="219" t="s">
        <v>21855</v>
      </c>
      <c r="K902" s="205" t="s">
        <v>185</v>
      </c>
      <c r="M902" s="9" t="s">
        <v>18932</v>
      </c>
      <c r="N902" s="215">
        <v>46031.805587256902</v>
      </c>
      <c r="O902" s="8">
        <v>46031</v>
      </c>
    </row>
    <row r="903" spans="1:15" x14ac:dyDescent="0.25">
      <c r="A903" s="8">
        <v>46015</v>
      </c>
      <c r="B903" s="9" t="s">
        <v>20547</v>
      </c>
      <c r="D903" s="3">
        <v>-1246.6300000000001</v>
      </c>
      <c r="E903" s="9" t="s">
        <v>181</v>
      </c>
      <c r="F903" s="9" t="s">
        <v>182</v>
      </c>
      <c r="G903" s="9" t="s">
        <v>183</v>
      </c>
      <c r="H903" s="8">
        <v>45992</v>
      </c>
      <c r="I903" s="8">
        <v>46013</v>
      </c>
      <c r="J903" s="219" t="s">
        <v>21856</v>
      </c>
      <c r="K903" s="205" t="s">
        <v>185</v>
      </c>
      <c r="M903" s="9" t="s">
        <v>20549</v>
      </c>
      <c r="N903" s="215">
        <v>46031.805587256902</v>
      </c>
      <c r="O903" s="8"/>
    </row>
    <row r="904" spans="1:15" x14ac:dyDescent="0.25">
      <c r="A904" s="8">
        <v>46015</v>
      </c>
      <c r="B904" s="9" t="s">
        <v>18925</v>
      </c>
      <c r="C904" s="9" t="s">
        <v>245</v>
      </c>
      <c r="D904" s="3">
        <v>13.7</v>
      </c>
      <c r="E904" s="9" t="s">
        <v>882</v>
      </c>
      <c r="F904" s="9" t="s">
        <v>883</v>
      </c>
      <c r="G904" s="9" t="s">
        <v>183</v>
      </c>
      <c r="H904" s="8">
        <v>45992</v>
      </c>
      <c r="I904" s="8">
        <v>46013</v>
      </c>
      <c r="J904" s="219" t="s">
        <v>21857</v>
      </c>
      <c r="K904" s="205" t="s">
        <v>885</v>
      </c>
      <c r="M904" s="9" t="s">
        <v>18927</v>
      </c>
      <c r="N904" s="215">
        <v>46031.805587256902</v>
      </c>
      <c r="O904" s="8">
        <v>46031</v>
      </c>
    </row>
    <row r="905" spans="1:15" x14ac:dyDescent="0.25">
      <c r="A905" s="8">
        <v>46015</v>
      </c>
      <c r="B905" s="9" t="s">
        <v>20541</v>
      </c>
      <c r="D905" s="3">
        <v>-13.7</v>
      </c>
      <c r="E905" s="9" t="s">
        <v>882</v>
      </c>
      <c r="F905" s="9" t="s">
        <v>883</v>
      </c>
      <c r="G905" s="9" t="s">
        <v>183</v>
      </c>
      <c r="H905" s="8">
        <v>45992</v>
      </c>
      <c r="I905" s="8">
        <v>46013</v>
      </c>
      <c r="J905" s="219" t="s">
        <v>21858</v>
      </c>
      <c r="K905" s="205" t="s">
        <v>885</v>
      </c>
      <c r="M905" s="9" t="s">
        <v>20543</v>
      </c>
      <c r="N905" s="215">
        <v>46031.805587256902</v>
      </c>
      <c r="O905" s="8"/>
    </row>
    <row r="906" spans="1:15" x14ac:dyDescent="0.25">
      <c r="A906" s="8">
        <v>46015</v>
      </c>
      <c r="B906" s="9" t="s">
        <v>18930</v>
      </c>
      <c r="C906" s="9" t="s">
        <v>245</v>
      </c>
      <c r="D906" s="3">
        <v>8.99</v>
      </c>
      <c r="E906" s="9" t="s">
        <v>882</v>
      </c>
      <c r="F906" s="9" t="s">
        <v>883</v>
      </c>
      <c r="G906" s="9" t="s">
        <v>183</v>
      </c>
      <c r="H906" s="8">
        <v>45992</v>
      </c>
      <c r="I906" s="8">
        <v>46013</v>
      </c>
      <c r="J906" s="219" t="s">
        <v>21859</v>
      </c>
      <c r="K906" s="205" t="s">
        <v>885</v>
      </c>
      <c r="M906" s="9" t="s">
        <v>18932</v>
      </c>
      <c r="N906" s="215">
        <v>46031.805587256902</v>
      </c>
      <c r="O906" s="8">
        <v>46031</v>
      </c>
    </row>
    <row r="907" spans="1:15" x14ac:dyDescent="0.25">
      <c r="A907" s="8">
        <v>46015</v>
      </c>
      <c r="B907" s="9" t="s">
        <v>20547</v>
      </c>
      <c r="D907" s="3">
        <v>-8.99</v>
      </c>
      <c r="E907" s="9" t="s">
        <v>882</v>
      </c>
      <c r="F907" s="9" t="s">
        <v>883</v>
      </c>
      <c r="G907" s="9" t="s">
        <v>183</v>
      </c>
      <c r="H907" s="8">
        <v>45992</v>
      </c>
      <c r="I907" s="8">
        <v>46013</v>
      </c>
      <c r="J907" s="219" t="s">
        <v>21860</v>
      </c>
      <c r="K907" s="205" t="s">
        <v>885</v>
      </c>
      <c r="M907" s="9" t="s">
        <v>20549</v>
      </c>
      <c r="N907" s="215">
        <v>46031.805587256902</v>
      </c>
      <c r="O907" s="8"/>
    </row>
    <row r="908" spans="1:15" x14ac:dyDescent="0.25">
      <c r="A908" s="8">
        <v>46015</v>
      </c>
      <c r="B908" s="9" t="s">
        <v>18925</v>
      </c>
      <c r="C908" s="9" t="s">
        <v>245</v>
      </c>
      <c r="D908" s="3">
        <v>8.66</v>
      </c>
      <c r="E908" s="9" t="s">
        <v>939</v>
      </c>
      <c r="F908" s="9" t="s">
        <v>940</v>
      </c>
      <c r="G908" s="9" t="s">
        <v>183</v>
      </c>
      <c r="H908" s="8">
        <v>45992</v>
      </c>
      <c r="I908" s="8">
        <v>46013</v>
      </c>
      <c r="J908" s="219" t="s">
        <v>21861</v>
      </c>
      <c r="K908" s="205" t="s">
        <v>942</v>
      </c>
      <c r="M908" s="9" t="s">
        <v>18927</v>
      </c>
      <c r="N908" s="215">
        <v>46031.805587256902</v>
      </c>
      <c r="O908" s="8">
        <v>46031</v>
      </c>
    </row>
    <row r="909" spans="1:15" x14ac:dyDescent="0.25">
      <c r="A909" s="8">
        <v>46015</v>
      </c>
      <c r="B909" s="9" t="s">
        <v>20541</v>
      </c>
      <c r="D909" s="3">
        <v>-8.66</v>
      </c>
      <c r="E909" s="9" t="s">
        <v>939</v>
      </c>
      <c r="F909" s="9" t="s">
        <v>940</v>
      </c>
      <c r="G909" s="9" t="s">
        <v>183</v>
      </c>
      <c r="H909" s="8">
        <v>45992</v>
      </c>
      <c r="I909" s="8">
        <v>46013</v>
      </c>
      <c r="J909" s="219" t="s">
        <v>21862</v>
      </c>
      <c r="K909" s="205" t="s">
        <v>942</v>
      </c>
      <c r="M909" s="9" t="s">
        <v>20543</v>
      </c>
      <c r="N909" s="215">
        <v>46031.805587256902</v>
      </c>
      <c r="O909" s="8"/>
    </row>
    <row r="910" spans="1:15" x14ac:dyDescent="0.25">
      <c r="A910" s="8">
        <v>46015</v>
      </c>
      <c r="B910" s="9" t="s">
        <v>18930</v>
      </c>
      <c r="C910" s="9" t="s">
        <v>245</v>
      </c>
      <c r="D910" s="3">
        <v>5.44</v>
      </c>
      <c r="E910" s="9" t="s">
        <v>939</v>
      </c>
      <c r="F910" s="9" t="s">
        <v>940</v>
      </c>
      <c r="G910" s="9" t="s">
        <v>183</v>
      </c>
      <c r="H910" s="8">
        <v>45992</v>
      </c>
      <c r="I910" s="8">
        <v>46013</v>
      </c>
      <c r="J910" s="219" t="s">
        <v>21863</v>
      </c>
      <c r="K910" s="205" t="s">
        <v>942</v>
      </c>
      <c r="M910" s="9" t="s">
        <v>18932</v>
      </c>
      <c r="N910" s="215">
        <v>46031.805587256902</v>
      </c>
      <c r="O910" s="8">
        <v>46031</v>
      </c>
    </row>
    <row r="911" spans="1:15" x14ac:dyDescent="0.25">
      <c r="A911" s="8">
        <v>46015</v>
      </c>
      <c r="B911" s="9" t="s">
        <v>20547</v>
      </c>
      <c r="D911" s="3">
        <v>-5.44</v>
      </c>
      <c r="E911" s="9" t="s">
        <v>939</v>
      </c>
      <c r="F911" s="9" t="s">
        <v>940</v>
      </c>
      <c r="G911" s="9" t="s">
        <v>183</v>
      </c>
      <c r="H911" s="8">
        <v>45992</v>
      </c>
      <c r="I911" s="8">
        <v>46013</v>
      </c>
      <c r="J911" s="219" t="s">
        <v>21864</v>
      </c>
      <c r="K911" s="205" t="s">
        <v>942</v>
      </c>
      <c r="M911" s="9" t="s">
        <v>20549</v>
      </c>
      <c r="N911" s="215">
        <v>46031.805587256902</v>
      </c>
      <c r="O911" s="8"/>
    </row>
    <row r="912" spans="1:15" x14ac:dyDescent="0.25">
      <c r="A912" s="8">
        <v>46015</v>
      </c>
      <c r="B912" s="9" t="s">
        <v>18865</v>
      </c>
      <c r="C912" s="9" t="s">
        <v>245</v>
      </c>
      <c r="D912" s="3">
        <v>1103.1300000000001</v>
      </c>
      <c r="E912" s="9" t="s">
        <v>253</v>
      </c>
      <c r="F912" s="9" t="s">
        <v>254</v>
      </c>
      <c r="G912" s="9" t="s">
        <v>183</v>
      </c>
      <c r="H912" s="8">
        <v>45992</v>
      </c>
      <c r="I912" s="8">
        <v>46013</v>
      </c>
      <c r="J912" s="219" t="s">
        <v>21865</v>
      </c>
      <c r="K912" s="205" t="s">
        <v>256</v>
      </c>
      <c r="M912" s="9" t="s">
        <v>18867</v>
      </c>
      <c r="N912" s="215">
        <v>46031.805587256902</v>
      </c>
      <c r="O912" s="8">
        <v>46031</v>
      </c>
    </row>
    <row r="913" spans="1:15" x14ac:dyDescent="0.25">
      <c r="A913" s="8">
        <v>46015</v>
      </c>
      <c r="B913" s="9" t="s">
        <v>19609</v>
      </c>
      <c r="D913" s="3">
        <v>-1103.1300000000001</v>
      </c>
      <c r="E913" s="9" t="s">
        <v>253</v>
      </c>
      <c r="F913" s="9" t="s">
        <v>254</v>
      </c>
      <c r="G913" s="9" t="s">
        <v>183</v>
      </c>
      <c r="H913" s="8">
        <v>45992</v>
      </c>
      <c r="I913" s="8">
        <v>46013</v>
      </c>
      <c r="J913" s="219" t="s">
        <v>21866</v>
      </c>
      <c r="K913" s="205" t="s">
        <v>256</v>
      </c>
      <c r="M913" s="9" t="s">
        <v>19611</v>
      </c>
      <c r="N913" s="215">
        <v>46031.805587256902</v>
      </c>
      <c r="O913" s="8"/>
    </row>
    <row r="914" spans="1:15" x14ac:dyDescent="0.25">
      <c r="A914" s="8">
        <v>46014</v>
      </c>
      <c r="B914" s="9" t="s">
        <v>21867</v>
      </c>
      <c r="C914" s="9" t="s">
        <v>131</v>
      </c>
      <c r="D914" s="3">
        <v>-21.31</v>
      </c>
      <c r="E914" s="9" t="s">
        <v>7746</v>
      </c>
      <c r="F914" s="9" t="s">
        <v>133</v>
      </c>
      <c r="G914" s="9" t="s">
        <v>134</v>
      </c>
      <c r="H914" s="8">
        <v>45992</v>
      </c>
      <c r="I914" s="8">
        <v>46013</v>
      </c>
      <c r="J914" s="219" t="s">
        <v>21868</v>
      </c>
      <c r="K914" s="205" t="s">
        <v>136</v>
      </c>
      <c r="M914" s="9" t="s">
        <v>21869</v>
      </c>
      <c r="N914" s="215">
        <v>46031.805587256902</v>
      </c>
      <c r="O914" s="8">
        <v>46031</v>
      </c>
    </row>
    <row r="915" spans="1:15" x14ac:dyDescent="0.25">
      <c r="A915" s="8">
        <v>46014</v>
      </c>
      <c r="B915" s="9" t="s">
        <v>21870</v>
      </c>
      <c r="C915" s="9" t="s">
        <v>131</v>
      </c>
      <c r="D915" s="3">
        <v>-5.32</v>
      </c>
      <c r="E915" s="9" t="s">
        <v>7746</v>
      </c>
      <c r="F915" s="9" t="s">
        <v>133</v>
      </c>
      <c r="G915" s="9" t="s">
        <v>134</v>
      </c>
      <c r="H915" s="8">
        <v>45992</v>
      </c>
      <c r="I915" s="8">
        <v>46013</v>
      </c>
      <c r="J915" s="219" t="s">
        <v>21871</v>
      </c>
      <c r="K915" s="205" t="s">
        <v>136</v>
      </c>
      <c r="M915" s="9" t="s">
        <v>21872</v>
      </c>
      <c r="N915" s="215">
        <v>46031.805587256902</v>
      </c>
      <c r="O915" s="8">
        <v>46031</v>
      </c>
    </row>
    <row r="916" spans="1:15" x14ac:dyDescent="0.25">
      <c r="A916" s="8">
        <v>46014</v>
      </c>
      <c r="B916" s="9" t="s">
        <v>21873</v>
      </c>
      <c r="C916" s="9" t="s">
        <v>131</v>
      </c>
      <c r="D916" s="3">
        <v>-66.64</v>
      </c>
      <c r="E916" s="9" t="s">
        <v>7746</v>
      </c>
      <c r="F916" s="9" t="s">
        <v>133</v>
      </c>
      <c r="G916" s="9" t="s">
        <v>134</v>
      </c>
      <c r="H916" s="8">
        <v>45992</v>
      </c>
      <c r="I916" s="8">
        <v>46013</v>
      </c>
      <c r="J916" s="219" t="s">
        <v>21874</v>
      </c>
      <c r="K916" s="205" t="s">
        <v>136</v>
      </c>
      <c r="M916" s="9" t="s">
        <v>21875</v>
      </c>
      <c r="N916" s="215">
        <v>46031.805587256902</v>
      </c>
      <c r="O916" s="8">
        <v>46031</v>
      </c>
    </row>
    <row r="917" spans="1:15" x14ac:dyDescent="0.25">
      <c r="A917" s="8">
        <v>46014</v>
      </c>
      <c r="B917" s="9" t="s">
        <v>21876</v>
      </c>
      <c r="C917" s="9" t="s">
        <v>131</v>
      </c>
      <c r="D917" s="3">
        <v>-9.59</v>
      </c>
      <c r="E917" s="9" t="s">
        <v>7746</v>
      </c>
      <c r="F917" s="9" t="s">
        <v>133</v>
      </c>
      <c r="G917" s="9" t="s">
        <v>134</v>
      </c>
      <c r="H917" s="8">
        <v>45992</v>
      </c>
      <c r="I917" s="8">
        <v>46013</v>
      </c>
      <c r="J917" s="219" t="s">
        <v>21877</v>
      </c>
      <c r="K917" s="205" t="s">
        <v>136</v>
      </c>
      <c r="M917" s="9" t="s">
        <v>21878</v>
      </c>
      <c r="N917" s="215">
        <v>46031.805587256902</v>
      </c>
      <c r="O917" s="8">
        <v>46031</v>
      </c>
    </row>
    <row r="918" spans="1:15" x14ac:dyDescent="0.25">
      <c r="A918" s="8">
        <v>46014</v>
      </c>
      <c r="B918" s="9" t="s">
        <v>21879</v>
      </c>
      <c r="C918" s="9" t="s">
        <v>131</v>
      </c>
      <c r="D918" s="3">
        <v>-67.930000000000007</v>
      </c>
      <c r="E918" s="9" t="s">
        <v>7746</v>
      </c>
      <c r="F918" s="9" t="s">
        <v>133</v>
      </c>
      <c r="G918" s="9" t="s">
        <v>134</v>
      </c>
      <c r="H918" s="8">
        <v>45992</v>
      </c>
      <c r="I918" s="8">
        <v>46013</v>
      </c>
      <c r="J918" s="219" t="s">
        <v>21880</v>
      </c>
      <c r="K918" s="205" t="s">
        <v>136</v>
      </c>
      <c r="M918" s="9" t="s">
        <v>21881</v>
      </c>
      <c r="N918" s="215">
        <v>46031.805587256902</v>
      </c>
      <c r="O918" s="8">
        <v>46031</v>
      </c>
    </row>
    <row r="919" spans="1:15" x14ac:dyDescent="0.25">
      <c r="A919" s="8">
        <v>46014</v>
      </c>
      <c r="B919" s="9" t="s">
        <v>21882</v>
      </c>
      <c r="C919" s="9" t="s">
        <v>131</v>
      </c>
      <c r="D919" s="3">
        <v>-17.05</v>
      </c>
      <c r="E919" s="9" t="s">
        <v>7746</v>
      </c>
      <c r="F919" s="9" t="s">
        <v>133</v>
      </c>
      <c r="G919" s="9" t="s">
        <v>134</v>
      </c>
      <c r="H919" s="8">
        <v>45992</v>
      </c>
      <c r="I919" s="8">
        <v>46013</v>
      </c>
      <c r="J919" s="219" t="s">
        <v>21883</v>
      </c>
      <c r="K919" s="205" t="s">
        <v>136</v>
      </c>
      <c r="M919" s="9" t="s">
        <v>21884</v>
      </c>
      <c r="N919" s="215">
        <v>46031.805587256902</v>
      </c>
      <c r="O919" s="8">
        <v>46031</v>
      </c>
    </row>
    <row r="920" spans="1:15" x14ac:dyDescent="0.25">
      <c r="A920" s="8">
        <v>46014</v>
      </c>
      <c r="B920" s="9" t="s">
        <v>21885</v>
      </c>
      <c r="C920" s="9" t="s">
        <v>131</v>
      </c>
      <c r="D920" s="3">
        <v>-67.16</v>
      </c>
      <c r="E920" s="9" t="s">
        <v>7746</v>
      </c>
      <c r="F920" s="9" t="s">
        <v>133</v>
      </c>
      <c r="G920" s="9" t="s">
        <v>134</v>
      </c>
      <c r="H920" s="8">
        <v>45992</v>
      </c>
      <c r="I920" s="8">
        <v>46013</v>
      </c>
      <c r="J920" s="219" t="s">
        <v>21886</v>
      </c>
      <c r="K920" s="205" t="s">
        <v>136</v>
      </c>
      <c r="M920" s="9" t="s">
        <v>21887</v>
      </c>
      <c r="N920" s="215">
        <v>46031.805587256902</v>
      </c>
      <c r="O920" s="8">
        <v>46031</v>
      </c>
    </row>
    <row r="921" spans="1:15" x14ac:dyDescent="0.25">
      <c r="A921" s="8">
        <v>46014</v>
      </c>
      <c r="B921" s="9" t="s">
        <v>21888</v>
      </c>
      <c r="C921" s="9" t="s">
        <v>131</v>
      </c>
      <c r="D921" s="3">
        <v>-53.25</v>
      </c>
      <c r="E921" s="9" t="s">
        <v>7746</v>
      </c>
      <c r="F921" s="9" t="s">
        <v>133</v>
      </c>
      <c r="G921" s="9" t="s">
        <v>134</v>
      </c>
      <c r="H921" s="8">
        <v>45992</v>
      </c>
      <c r="I921" s="8">
        <v>46013</v>
      </c>
      <c r="J921" s="219" t="s">
        <v>21889</v>
      </c>
      <c r="K921" s="205" t="s">
        <v>136</v>
      </c>
      <c r="M921" s="9" t="s">
        <v>21890</v>
      </c>
      <c r="N921" s="215">
        <v>46031.805587256902</v>
      </c>
      <c r="O921" s="8">
        <v>46031</v>
      </c>
    </row>
    <row r="922" spans="1:15" x14ac:dyDescent="0.25">
      <c r="A922" s="8">
        <v>46014</v>
      </c>
      <c r="B922" s="9" t="s">
        <v>21891</v>
      </c>
      <c r="C922" s="9" t="s">
        <v>131</v>
      </c>
      <c r="D922" s="3">
        <v>-105.56</v>
      </c>
      <c r="E922" s="9" t="s">
        <v>7746</v>
      </c>
      <c r="F922" s="9" t="s">
        <v>133</v>
      </c>
      <c r="G922" s="9" t="s">
        <v>134</v>
      </c>
      <c r="H922" s="8">
        <v>45992</v>
      </c>
      <c r="I922" s="8">
        <v>46013</v>
      </c>
      <c r="J922" s="219" t="s">
        <v>21892</v>
      </c>
      <c r="K922" s="205" t="s">
        <v>136</v>
      </c>
      <c r="M922" s="9" t="s">
        <v>21893</v>
      </c>
      <c r="N922" s="215">
        <v>46031.805587256902</v>
      </c>
      <c r="O922" s="8">
        <v>46031</v>
      </c>
    </row>
    <row r="923" spans="1:15" x14ac:dyDescent="0.25">
      <c r="A923" s="8">
        <v>46014</v>
      </c>
      <c r="B923" s="9" t="s">
        <v>21894</v>
      </c>
      <c r="C923" s="9" t="s">
        <v>131</v>
      </c>
      <c r="D923" s="3">
        <v>-23.45</v>
      </c>
      <c r="E923" s="9" t="s">
        <v>7746</v>
      </c>
      <c r="F923" s="9" t="s">
        <v>133</v>
      </c>
      <c r="G923" s="9" t="s">
        <v>134</v>
      </c>
      <c r="H923" s="8">
        <v>45992</v>
      </c>
      <c r="I923" s="8">
        <v>46013</v>
      </c>
      <c r="J923" s="219" t="s">
        <v>21895</v>
      </c>
      <c r="K923" s="205" t="s">
        <v>136</v>
      </c>
      <c r="M923" s="9" t="s">
        <v>21896</v>
      </c>
      <c r="N923" s="215">
        <v>46031.805587256902</v>
      </c>
      <c r="O923" s="8">
        <v>46031</v>
      </c>
    </row>
    <row r="924" spans="1:15" x14ac:dyDescent="0.25">
      <c r="A924" s="8">
        <v>46014</v>
      </c>
      <c r="B924" s="9" t="s">
        <v>21897</v>
      </c>
      <c r="C924" s="9" t="s">
        <v>131</v>
      </c>
      <c r="D924" s="3">
        <v>-90.51</v>
      </c>
      <c r="E924" s="9" t="s">
        <v>7746</v>
      </c>
      <c r="F924" s="9" t="s">
        <v>133</v>
      </c>
      <c r="G924" s="9" t="s">
        <v>134</v>
      </c>
      <c r="H924" s="8">
        <v>45992</v>
      </c>
      <c r="I924" s="8">
        <v>46013</v>
      </c>
      <c r="J924" s="219" t="s">
        <v>21898</v>
      </c>
      <c r="K924" s="205" t="s">
        <v>136</v>
      </c>
      <c r="M924" s="9" t="s">
        <v>21899</v>
      </c>
      <c r="N924" s="215">
        <v>46031.805587256902</v>
      </c>
      <c r="O924" s="8">
        <v>46031</v>
      </c>
    </row>
    <row r="925" spans="1:15" x14ac:dyDescent="0.25">
      <c r="A925" s="8">
        <v>46014</v>
      </c>
      <c r="B925" s="9" t="s">
        <v>21900</v>
      </c>
      <c r="C925" s="9" t="s">
        <v>245</v>
      </c>
      <c r="D925" s="3">
        <v>271.25</v>
      </c>
      <c r="E925" s="9" t="s">
        <v>181</v>
      </c>
      <c r="F925" s="9" t="s">
        <v>182</v>
      </c>
      <c r="G925" s="9" t="s">
        <v>183</v>
      </c>
      <c r="H925" s="8">
        <v>45992</v>
      </c>
      <c r="I925" s="8">
        <v>46013</v>
      </c>
      <c r="J925" s="219" t="s">
        <v>21901</v>
      </c>
      <c r="K925" s="205" t="s">
        <v>185</v>
      </c>
      <c r="M925" s="9" t="s">
        <v>21902</v>
      </c>
      <c r="N925" s="215">
        <v>46031.805587256902</v>
      </c>
      <c r="O925" s="8">
        <v>46031</v>
      </c>
    </row>
    <row r="926" spans="1:15" x14ac:dyDescent="0.25">
      <c r="A926" s="8">
        <v>46014</v>
      </c>
      <c r="B926" s="9" t="s">
        <v>21903</v>
      </c>
      <c r="D926" s="3">
        <v>-271.25</v>
      </c>
      <c r="E926" s="9" t="s">
        <v>181</v>
      </c>
      <c r="F926" s="9" t="s">
        <v>182</v>
      </c>
      <c r="G926" s="9" t="s">
        <v>183</v>
      </c>
      <c r="H926" s="8">
        <v>45992</v>
      </c>
      <c r="I926" s="8">
        <v>46013</v>
      </c>
      <c r="J926" s="219" t="s">
        <v>21904</v>
      </c>
      <c r="K926" s="205" t="s">
        <v>185</v>
      </c>
      <c r="M926" s="9" t="s">
        <v>21905</v>
      </c>
      <c r="N926" s="215">
        <v>46031.805587256902</v>
      </c>
      <c r="O926" s="8"/>
    </row>
    <row r="927" spans="1:15" x14ac:dyDescent="0.25">
      <c r="A927" s="8">
        <v>46014</v>
      </c>
      <c r="B927" s="9" t="s">
        <v>19288</v>
      </c>
      <c r="C927" s="9" t="s">
        <v>245</v>
      </c>
      <c r="D927" s="3">
        <v>2221.23</v>
      </c>
      <c r="E927" s="9" t="s">
        <v>181</v>
      </c>
      <c r="F927" s="9" t="s">
        <v>182</v>
      </c>
      <c r="G927" s="9" t="s">
        <v>183</v>
      </c>
      <c r="H927" s="8">
        <v>45992</v>
      </c>
      <c r="I927" s="8">
        <v>46013</v>
      </c>
      <c r="J927" s="219" t="s">
        <v>21906</v>
      </c>
      <c r="K927" s="205" t="s">
        <v>185</v>
      </c>
      <c r="M927" s="9" t="s">
        <v>19290</v>
      </c>
      <c r="N927" s="215">
        <v>46031.805587256902</v>
      </c>
      <c r="O927" s="8">
        <v>46031</v>
      </c>
    </row>
    <row r="928" spans="1:15" x14ac:dyDescent="0.25">
      <c r="A928" s="8">
        <v>46014</v>
      </c>
      <c r="B928" s="9" t="s">
        <v>19291</v>
      </c>
      <c r="D928" s="3">
        <v>-2221.23</v>
      </c>
      <c r="E928" s="9" t="s">
        <v>181</v>
      </c>
      <c r="F928" s="9" t="s">
        <v>182</v>
      </c>
      <c r="G928" s="9" t="s">
        <v>183</v>
      </c>
      <c r="H928" s="8">
        <v>45992</v>
      </c>
      <c r="I928" s="8">
        <v>46013</v>
      </c>
      <c r="J928" s="219" t="s">
        <v>21907</v>
      </c>
      <c r="K928" s="205" t="s">
        <v>185</v>
      </c>
      <c r="M928" s="9" t="s">
        <v>19293</v>
      </c>
      <c r="N928" s="215">
        <v>46031.805587256902</v>
      </c>
      <c r="O928" s="8"/>
    </row>
    <row r="929" spans="1:15" x14ac:dyDescent="0.25">
      <c r="A929" s="8">
        <v>46014</v>
      </c>
      <c r="B929" s="9" t="s">
        <v>19294</v>
      </c>
      <c r="C929" s="9" t="s">
        <v>245</v>
      </c>
      <c r="D929" s="3">
        <v>3568.74</v>
      </c>
      <c r="E929" s="9" t="s">
        <v>181</v>
      </c>
      <c r="F929" s="9" t="s">
        <v>182</v>
      </c>
      <c r="G929" s="9" t="s">
        <v>183</v>
      </c>
      <c r="H929" s="8">
        <v>45992</v>
      </c>
      <c r="I929" s="8">
        <v>46013</v>
      </c>
      <c r="J929" s="219" t="s">
        <v>21908</v>
      </c>
      <c r="K929" s="205" t="s">
        <v>185</v>
      </c>
      <c r="M929" s="9" t="s">
        <v>19296</v>
      </c>
      <c r="N929" s="215">
        <v>46031.805587256902</v>
      </c>
      <c r="O929" s="8">
        <v>46031</v>
      </c>
    </row>
    <row r="930" spans="1:15" x14ac:dyDescent="0.25">
      <c r="A930" s="8">
        <v>46014</v>
      </c>
      <c r="B930" s="9" t="s">
        <v>19297</v>
      </c>
      <c r="D930" s="3">
        <v>-3568.74</v>
      </c>
      <c r="E930" s="9" t="s">
        <v>181</v>
      </c>
      <c r="F930" s="9" t="s">
        <v>182</v>
      </c>
      <c r="G930" s="9" t="s">
        <v>183</v>
      </c>
      <c r="H930" s="8">
        <v>45992</v>
      </c>
      <c r="I930" s="8">
        <v>46013</v>
      </c>
      <c r="J930" s="219" t="s">
        <v>21909</v>
      </c>
      <c r="K930" s="205" t="s">
        <v>185</v>
      </c>
      <c r="M930" s="9" t="s">
        <v>19299</v>
      </c>
      <c r="N930" s="215">
        <v>46031.805587256902</v>
      </c>
      <c r="O930" s="8"/>
    </row>
    <row r="931" spans="1:15" x14ac:dyDescent="0.25">
      <c r="A931" s="8">
        <v>46014</v>
      </c>
      <c r="B931" s="9" t="s">
        <v>19300</v>
      </c>
      <c r="C931" s="9" t="s">
        <v>245</v>
      </c>
      <c r="D931" s="3">
        <v>3949.9</v>
      </c>
      <c r="E931" s="9" t="s">
        <v>181</v>
      </c>
      <c r="F931" s="9" t="s">
        <v>182</v>
      </c>
      <c r="G931" s="9" t="s">
        <v>183</v>
      </c>
      <c r="H931" s="8">
        <v>45992</v>
      </c>
      <c r="I931" s="8">
        <v>46013</v>
      </c>
      <c r="J931" s="219" t="s">
        <v>21910</v>
      </c>
      <c r="K931" s="205" t="s">
        <v>185</v>
      </c>
      <c r="M931" s="9" t="s">
        <v>19302</v>
      </c>
      <c r="N931" s="215">
        <v>46031.805587256902</v>
      </c>
      <c r="O931" s="8">
        <v>46031</v>
      </c>
    </row>
    <row r="932" spans="1:15" x14ac:dyDescent="0.25">
      <c r="A932" s="8">
        <v>46014</v>
      </c>
      <c r="B932" s="9" t="s">
        <v>19303</v>
      </c>
      <c r="D932" s="3">
        <v>-3949.9</v>
      </c>
      <c r="E932" s="9" t="s">
        <v>181</v>
      </c>
      <c r="F932" s="9" t="s">
        <v>182</v>
      </c>
      <c r="G932" s="9" t="s">
        <v>183</v>
      </c>
      <c r="H932" s="8">
        <v>45992</v>
      </c>
      <c r="I932" s="8">
        <v>46013</v>
      </c>
      <c r="J932" s="219" t="s">
        <v>21911</v>
      </c>
      <c r="K932" s="205" t="s">
        <v>185</v>
      </c>
      <c r="M932" s="9" t="s">
        <v>19305</v>
      </c>
      <c r="N932" s="215">
        <v>46031.805587256902</v>
      </c>
      <c r="O932" s="8"/>
    </row>
    <row r="933" spans="1:15" x14ac:dyDescent="0.25">
      <c r="A933" s="8">
        <v>46013</v>
      </c>
      <c r="B933" s="9" t="s">
        <v>21912</v>
      </c>
      <c r="C933" s="9" t="s">
        <v>131</v>
      </c>
      <c r="D933" s="3">
        <v>-26.86</v>
      </c>
      <c r="E933" s="9" t="s">
        <v>7746</v>
      </c>
      <c r="F933" s="9" t="s">
        <v>133</v>
      </c>
      <c r="G933" s="9" t="s">
        <v>134</v>
      </c>
      <c r="H933" s="8">
        <v>45992</v>
      </c>
      <c r="I933" s="8">
        <v>46013</v>
      </c>
      <c r="J933" s="219" t="s">
        <v>21913</v>
      </c>
      <c r="K933" s="205" t="s">
        <v>136</v>
      </c>
      <c r="M933" s="9" t="s">
        <v>21914</v>
      </c>
      <c r="N933" s="215">
        <v>46031.805587256902</v>
      </c>
      <c r="O933" s="8">
        <v>46031</v>
      </c>
    </row>
    <row r="934" spans="1:15" x14ac:dyDescent="0.25">
      <c r="A934" s="8">
        <v>46013</v>
      </c>
      <c r="B934" s="9" t="s">
        <v>21915</v>
      </c>
      <c r="C934" s="9" t="s">
        <v>131</v>
      </c>
      <c r="D934" s="3">
        <v>-25.56</v>
      </c>
      <c r="E934" s="9" t="s">
        <v>7746</v>
      </c>
      <c r="F934" s="9" t="s">
        <v>133</v>
      </c>
      <c r="G934" s="9" t="s">
        <v>134</v>
      </c>
      <c r="H934" s="8">
        <v>45992</v>
      </c>
      <c r="I934" s="8">
        <v>46013</v>
      </c>
      <c r="J934" s="219" t="s">
        <v>21916</v>
      </c>
      <c r="K934" s="205" t="s">
        <v>136</v>
      </c>
      <c r="M934" s="9" t="s">
        <v>21917</v>
      </c>
      <c r="N934" s="215">
        <v>46031.805587256902</v>
      </c>
      <c r="O934" s="8">
        <v>46031</v>
      </c>
    </row>
    <row r="935" spans="1:15" x14ac:dyDescent="0.25">
      <c r="A935" s="8">
        <v>46013</v>
      </c>
      <c r="B935" s="9" t="s">
        <v>21918</v>
      </c>
      <c r="C935" s="9" t="s">
        <v>245</v>
      </c>
      <c r="D935" s="3">
        <v>69.010000000000005</v>
      </c>
      <c r="E935" s="9" t="s">
        <v>181</v>
      </c>
      <c r="F935" s="9" t="s">
        <v>182</v>
      </c>
      <c r="G935" s="9" t="s">
        <v>183</v>
      </c>
      <c r="H935" s="8">
        <v>45992</v>
      </c>
      <c r="I935" s="8">
        <v>46013</v>
      </c>
      <c r="J935" s="219" t="s">
        <v>21919</v>
      </c>
      <c r="K935" s="205" t="s">
        <v>185</v>
      </c>
      <c r="M935" s="9" t="s">
        <v>21920</v>
      </c>
      <c r="N935" s="215">
        <v>46031.805587256902</v>
      </c>
      <c r="O935" s="8">
        <v>46031</v>
      </c>
    </row>
    <row r="936" spans="1:15" x14ac:dyDescent="0.25">
      <c r="A936" s="8">
        <v>46013</v>
      </c>
      <c r="B936" s="9" t="s">
        <v>21921</v>
      </c>
      <c r="D936" s="3">
        <v>-69.010000000000005</v>
      </c>
      <c r="E936" s="9" t="s">
        <v>181</v>
      </c>
      <c r="F936" s="9" t="s">
        <v>182</v>
      </c>
      <c r="G936" s="9" t="s">
        <v>183</v>
      </c>
      <c r="H936" s="8">
        <v>45992</v>
      </c>
      <c r="I936" s="8">
        <v>46013</v>
      </c>
      <c r="J936" s="219" t="s">
        <v>21922</v>
      </c>
      <c r="K936" s="205" t="s">
        <v>185</v>
      </c>
      <c r="M936" s="9" t="s">
        <v>21923</v>
      </c>
      <c r="N936" s="215">
        <v>46031.805587256902</v>
      </c>
      <c r="O936" s="8"/>
    </row>
    <row r="937" spans="1:15" x14ac:dyDescent="0.25">
      <c r="A937" s="8">
        <v>46013</v>
      </c>
      <c r="B937" s="9" t="s">
        <v>4830</v>
      </c>
      <c r="C937" s="9" t="s">
        <v>4827</v>
      </c>
      <c r="D937" s="3">
        <v>-4559.0600000000004</v>
      </c>
      <c r="E937" s="9" t="s">
        <v>193</v>
      </c>
      <c r="F937" s="9" t="s">
        <v>194</v>
      </c>
      <c r="G937" s="9" t="s">
        <v>183</v>
      </c>
      <c r="H937" s="8">
        <v>45992</v>
      </c>
      <c r="I937" s="8">
        <v>46013</v>
      </c>
      <c r="J937" s="219" t="s">
        <v>21924</v>
      </c>
      <c r="K937" s="205" t="s">
        <v>196</v>
      </c>
      <c r="M937" s="9" t="s">
        <v>4832</v>
      </c>
      <c r="N937" s="215">
        <v>46031.805587256902</v>
      </c>
      <c r="O937" s="8">
        <v>46031</v>
      </c>
    </row>
    <row r="938" spans="1:15" x14ac:dyDescent="0.25">
      <c r="A938" s="8">
        <v>46013</v>
      </c>
      <c r="B938" s="9" t="s">
        <v>18613</v>
      </c>
      <c r="C938" s="9" t="s">
        <v>180</v>
      </c>
      <c r="D938" s="3">
        <v>4559.0600000000004</v>
      </c>
      <c r="E938" s="9" t="s">
        <v>193</v>
      </c>
      <c r="F938" s="9" t="s">
        <v>194</v>
      </c>
      <c r="G938" s="9" t="s">
        <v>183</v>
      </c>
      <c r="H938" s="8">
        <v>45992</v>
      </c>
      <c r="I938" s="8">
        <v>46013</v>
      </c>
      <c r="J938" s="219" t="s">
        <v>21925</v>
      </c>
      <c r="K938" s="205" t="s">
        <v>196</v>
      </c>
      <c r="M938" s="9" t="s">
        <v>18615</v>
      </c>
      <c r="N938" s="215">
        <v>46031.805587256902</v>
      </c>
      <c r="O938" s="8">
        <v>46031</v>
      </c>
    </row>
    <row r="939" spans="1:15" x14ac:dyDescent="0.25">
      <c r="A939" s="8">
        <v>46012</v>
      </c>
      <c r="B939" s="9" t="s">
        <v>21926</v>
      </c>
      <c r="C939" s="9" t="s">
        <v>131</v>
      </c>
      <c r="D939" s="3">
        <v>-22.95</v>
      </c>
      <c r="E939" s="9" t="s">
        <v>7746</v>
      </c>
      <c r="F939" s="9" t="s">
        <v>133</v>
      </c>
      <c r="G939" s="9" t="s">
        <v>134</v>
      </c>
      <c r="H939" s="8">
        <v>45992</v>
      </c>
      <c r="I939" s="8">
        <v>46006</v>
      </c>
      <c r="J939" s="219" t="s">
        <v>21927</v>
      </c>
      <c r="K939" s="205" t="s">
        <v>136</v>
      </c>
      <c r="M939" s="9" t="s">
        <v>21928</v>
      </c>
      <c r="N939" s="215">
        <v>46031.805587256902</v>
      </c>
      <c r="O939" s="8">
        <v>46031</v>
      </c>
    </row>
    <row r="940" spans="1:15" x14ac:dyDescent="0.25">
      <c r="A940" s="8">
        <v>46012</v>
      </c>
      <c r="B940" s="9" t="s">
        <v>21929</v>
      </c>
      <c r="C940" s="9" t="s">
        <v>131</v>
      </c>
      <c r="D940" s="3">
        <v>-88.32</v>
      </c>
      <c r="E940" s="9" t="s">
        <v>7746</v>
      </c>
      <c r="F940" s="9" t="s">
        <v>133</v>
      </c>
      <c r="G940" s="9" t="s">
        <v>134</v>
      </c>
      <c r="H940" s="8">
        <v>45992</v>
      </c>
      <c r="I940" s="8">
        <v>46006</v>
      </c>
      <c r="J940" s="219" t="s">
        <v>21930</v>
      </c>
      <c r="K940" s="205" t="s">
        <v>136</v>
      </c>
      <c r="M940" s="9" t="s">
        <v>21931</v>
      </c>
      <c r="N940" s="215">
        <v>46031.805587256902</v>
      </c>
      <c r="O940" s="8">
        <v>46031</v>
      </c>
    </row>
    <row r="941" spans="1:15" x14ac:dyDescent="0.25">
      <c r="A941" s="8">
        <v>46012</v>
      </c>
      <c r="B941" s="9" t="s">
        <v>21932</v>
      </c>
      <c r="C941" s="9" t="s">
        <v>131</v>
      </c>
      <c r="D941" s="3">
        <v>-5.1100000000000003</v>
      </c>
      <c r="E941" s="9" t="s">
        <v>7746</v>
      </c>
      <c r="F941" s="9" t="s">
        <v>133</v>
      </c>
      <c r="G941" s="9" t="s">
        <v>134</v>
      </c>
      <c r="H941" s="8">
        <v>45992</v>
      </c>
      <c r="I941" s="8">
        <v>46006</v>
      </c>
      <c r="J941" s="219" t="s">
        <v>21933</v>
      </c>
      <c r="K941" s="205" t="s">
        <v>136</v>
      </c>
      <c r="M941" s="9" t="s">
        <v>21934</v>
      </c>
      <c r="N941" s="215">
        <v>46031.805587256902</v>
      </c>
      <c r="O941" s="8">
        <v>46031</v>
      </c>
    </row>
    <row r="942" spans="1:15" x14ac:dyDescent="0.25">
      <c r="A942" s="8">
        <v>46012</v>
      </c>
      <c r="B942" s="9" t="s">
        <v>21935</v>
      </c>
      <c r="C942" s="9" t="s">
        <v>131</v>
      </c>
      <c r="D942" s="3">
        <v>-6.27</v>
      </c>
      <c r="E942" s="9" t="s">
        <v>7746</v>
      </c>
      <c r="F942" s="9" t="s">
        <v>133</v>
      </c>
      <c r="G942" s="9" t="s">
        <v>134</v>
      </c>
      <c r="H942" s="8">
        <v>45992</v>
      </c>
      <c r="I942" s="8">
        <v>46006</v>
      </c>
      <c r="J942" s="219" t="s">
        <v>21936</v>
      </c>
      <c r="K942" s="205" t="s">
        <v>136</v>
      </c>
      <c r="M942" s="9" t="s">
        <v>21937</v>
      </c>
      <c r="N942" s="215">
        <v>46031.805587256902</v>
      </c>
      <c r="O942" s="8">
        <v>46031</v>
      </c>
    </row>
    <row r="943" spans="1:15" x14ac:dyDescent="0.25">
      <c r="A943" s="8">
        <v>46012</v>
      </c>
      <c r="B943" s="9" t="s">
        <v>21938</v>
      </c>
      <c r="C943" s="9" t="s">
        <v>131</v>
      </c>
      <c r="D943" s="3">
        <v>-175.49</v>
      </c>
      <c r="E943" s="9" t="s">
        <v>7746</v>
      </c>
      <c r="F943" s="9" t="s">
        <v>133</v>
      </c>
      <c r="G943" s="9" t="s">
        <v>134</v>
      </c>
      <c r="H943" s="8">
        <v>45992</v>
      </c>
      <c r="I943" s="8">
        <v>46006</v>
      </c>
      <c r="J943" s="219" t="s">
        <v>21939</v>
      </c>
      <c r="K943" s="205" t="s">
        <v>136</v>
      </c>
      <c r="M943" s="9" t="s">
        <v>21940</v>
      </c>
      <c r="N943" s="215">
        <v>46031.805587256902</v>
      </c>
      <c r="O943" s="8">
        <v>46031</v>
      </c>
    </row>
    <row r="944" spans="1:15" x14ac:dyDescent="0.25">
      <c r="A944" s="8">
        <v>46010</v>
      </c>
      <c r="B944" s="9" t="s">
        <v>21941</v>
      </c>
      <c r="C944" s="9" t="s">
        <v>131</v>
      </c>
      <c r="D944" s="3">
        <v>-38.5</v>
      </c>
      <c r="E944" s="9" t="s">
        <v>7746</v>
      </c>
      <c r="F944" s="9" t="s">
        <v>133</v>
      </c>
      <c r="G944" s="9" t="s">
        <v>134</v>
      </c>
      <c r="H944" s="8">
        <v>45992</v>
      </c>
      <c r="I944" s="8">
        <v>46006</v>
      </c>
      <c r="J944" s="219" t="s">
        <v>21942</v>
      </c>
      <c r="K944" s="205" t="s">
        <v>136</v>
      </c>
      <c r="M944" s="9" t="s">
        <v>21943</v>
      </c>
      <c r="N944" s="215">
        <v>46031.805587256902</v>
      </c>
      <c r="O944" s="8">
        <v>46031</v>
      </c>
    </row>
    <row r="945" spans="1:15" x14ac:dyDescent="0.25">
      <c r="A945" s="8">
        <v>46010</v>
      </c>
      <c r="B945" s="9" t="s">
        <v>21944</v>
      </c>
      <c r="C945" s="9" t="s">
        <v>131</v>
      </c>
      <c r="D945" s="3">
        <v>-74.62</v>
      </c>
      <c r="E945" s="9" t="s">
        <v>7746</v>
      </c>
      <c r="F945" s="9" t="s">
        <v>133</v>
      </c>
      <c r="G945" s="9" t="s">
        <v>134</v>
      </c>
      <c r="H945" s="8">
        <v>45992</v>
      </c>
      <c r="I945" s="8">
        <v>46006</v>
      </c>
      <c r="J945" s="219" t="s">
        <v>21945</v>
      </c>
      <c r="K945" s="205" t="s">
        <v>136</v>
      </c>
      <c r="M945" s="9" t="s">
        <v>21946</v>
      </c>
      <c r="N945" s="215">
        <v>46031.805587256902</v>
      </c>
      <c r="O945" s="8">
        <v>46031</v>
      </c>
    </row>
    <row r="946" spans="1:15" x14ac:dyDescent="0.25">
      <c r="A946" s="8">
        <v>46010</v>
      </c>
      <c r="B946" s="9" t="s">
        <v>21947</v>
      </c>
      <c r="C946" s="9" t="s">
        <v>131</v>
      </c>
      <c r="D946" s="3">
        <v>-110.89</v>
      </c>
      <c r="E946" s="9" t="s">
        <v>7746</v>
      </c>
      <c r="F946" s="9" t="s">
        <v>133</v>
      </c>
      <c r="G946" s="9" t="s">
        <v>134</v>
      </c>
      <c r="H946" s="8">
        <v>45992</v>
      </c>
      <c r="I946" s="8">
        <v>46006</v>
      </c>
      <c r="J946" s="219" t="s">
        <v>21948</v>
      </c>
      <c r="K946" s="205" t="s">
        <v>136</v>
      </c>
      <c r="M946" s="9" t="s">
        <v>21949</v>
      </c>
      <c r="N946" s="215">
        <v>46031.805587256902</v>
      </c>
      <c r="O946" s="8">
        <v>46031</v>
      </c>
    </row>
    <row r="947" spans="1:15" x14ac:dyDescent="0.25">
      <c r="A947" s="8">
        <v>46010</v>
      </c>
      <c r="B947" s="9" t="s">
        <v>4486</v>
      </c>
      <c r="C947" s="9" t="s">
        <v>180</v>
      </c>
      <c r="D947" s="3">
        <v>-14000</v>
      </c>
      <c r="E947" s="9" t="s">
        <v>181</v>
      </c>
      <c r="F947" s="9" t="s">
        <v>182</v>
      </c>
      <c r="G947" s="9" t="s">
        <v>183</v>
      </c>
      <c r="H947" s="8">
        <v>45992</v>
      </c>
      <c r="I947" s="8">
        <v>46006</v>
      </c>
      <c r="J947" s="219" t="s">
        <v>21950</v>
      </c>
      <c r="K947" s="205" t="s">
        <v>185</v>
      </c>
      <c r="M947" s="9" t="s">
        <v>4488</v>
      </c>
      <c r="N947" s="215">
        <v>46031.805587256902</v>
      </c>
      <c r="O947" s="8">
        <v>46031</v>
      </c>
    </row>
    <row r="948" spans="1:15" x14ac:dyDescent="0.25">
      <c r="A948" s="8">
        <v>46010</v>
      </c>
      <c r="B948" s="9" t="s">
        <v>7816</v>
      </c>
      <c r="C948" s="9" t="s">
        <v>180</v>
      </c>
      <c r="D948" s="3">
        <v>-8500</v>
      </c>
      <c r="E948" s="9" t="s">
        <v>181</v>
      </c>
      <c r="F948" s="9" t="s">
        <v>182</v>
      </c>
      <c r="G948" s="9" t="s">
        <v>183</v>
      </c>
      <c r="H948" s="8">
        <v>45992</v>
      </c>
      <c r="I948" s="8">
        <v>46006</v>
      </c>
      <c r="J948" s="219" t="s">
        <v>21951</v>
      </c>
      <c r="K948" s="205" t="s">
        <v>185</v>
      </c>
      <c r="M948" s="9" t="s">
        <v>7818</v>
      </c>
      <c r="N948" s="215">
        <v>46031.805587256902</v>
      </c>
      <c r="O948" s="8">
        <v>46031</v>
      </c>
    </row>
    <row r="949" spans="1:15" x14ac:dyDescent="0.25">
      <c r="A949" s="8">
        <v>46010</v>
      </c>
      <c r="B949" s="9" t="s">
        <v>7881</v>
      </c>
      <c r="C949" s="9" t="s">
        <v>180</v>
      </c>
      <c r="D949" s="3">
        <v>-4000</v>
      </c>
      <c r="E949" s="9" t="s">
        <v>181</v>
      </c>
      <c r="F949" s="9" t="s">
        <v>182</v>
      </c>
      <c r="G949" s="9" t="s">
        <v>183</v>
      </c>
      <c r="H949" s="8">
        <v>45992</v>
      </c>
      <c r="I949" s="8">
        <v>46006</v>
      </c>
      <c r="J949" s="219" t="s">
        <v>21952</v>
      </c>
      <c r="K949" s="205" t="s">
        <v>185</v>
      </c>
      <c r="M949" s="9" t="s">
        <v>7883</v>
      </c>
      <c r="N949" s="215">
        <v>46031.805587256902</v>
      </c>
      <c r="O949" s="8">
        <v>46031</v>
      </c>
    </row>
    <row r="950" spans="1:15" x14ac:dyDescent="0.25">
      <c r="A950" s="8">
        <v>46010</v>
      </c>
      <c r="B950" s="9" t="s">
        <v>7819</v>
      </c>
      <c r="C950" s="9" t="s">
        <v>1379</v>
      </c>
      <c r="D950" s="3">
        <v>-4.99</v>
      </c>
      <c r="E950" s="9" t="s">
        <v>181</v>
      </c>
      <c r="F950" s="9" t="s">
        <v>182</v>
      </c>
      <c r="G950" s="9" t="s">
        <v>183</v>
      </c>
      <c r="H950" s="8">
        <v>45992</v>
      </c>
      <c r="I950" s="8">
        <v>46006</v>
      </c>
      <c r="J950" s="219" t="s">
        <v>21953</v>
      </c>
      <c r="K950" s="205" t="s">
        <v>185</v>
      </c>
      <c r="M950" s="9" t="s">
        <v>7821</v>
      </c>
      <c r="N950" s="215">
        <v>46031.805587256902</v>
      </c>
      <c r="O950" s="8">
        <v>46031</v>
      </c>
    </row>
    <row r="951" spans="1:15" x14ac:dyDescent="0.25">
      <c r="A951" s="8">
        <v>46010</v>
      </c>
      <c r="B951" s="9" t="s">
        <v>18578</v>
      </c>
      <c r="C951" s="9" t="s">
        <v>180</v>
      </c>
      <c r="D951" s="3">
        <v>26504.99</v>
      </c>
      <c r="E951" s="9" t="s">
        <v>181</v>
      </c>
      <c r="F951" s="9" t="s">
        <v>182</v>
      </c>
      <c r="G951" s="9" t="s">
        <v>183</v>
      </c>
      <c r="H951" s="8">
        <v>45992</v>
      </c>
      <c r="I951" s="8">
        <v>46006</v>
      </c>
      <c r="J951" s="219" t="s">
        <v>21954</v>
      </c>
      <c r="K951" s="205" t="s">
        <v>185</v>
      </c>
      <c r="M951" s="9" t="s">
        <v>18580</v>
      </c>
      <c r="N951" s="215">
        <v>46031.805587256902</v>
      </c>
      <c r="O951" s="8">
        <v>46031</v>
      </c>
    </row>
    <row r="952" spans="1:15" x14ac:dyDescent="0.25">
      <c r="A952" s="8">
        <v>46010</v>
      </c>
      <c r="B952" s="9" t="s">
        <v>626</v>
      </c>
      <c r="C952" s="9" t="s">
        <v>180</v>
      </c>
      <c r="D952" s="3">
        <v>14000</v>
      </c>
      <c r="E952" s="9" t="s">
        <v>193</v>
      </c>
      <c r="F952" s="9" t="s">
        <v>194</v>
      </c>
      <c r="G952" s="9" t="s">
        <v>183</v>
      </c>
      <c r="H952" s="8">
        <v>45992</v>
      </c>
      <c r="I952" s="8">
        <v>46006</v>
      </c>
      <c r="J952" s="219" t="s">
        <v>21955</v>
      </c>
      <c r="K952" s="205" t="s">
        <v>196</v>
      </c>
      <c r="M952" s="9" t="s">
        <v>628</v>
      </c>
      <c r="N952" s="215">
        <v>46031.805587256902</v>
      </c>
      <c r="O952" s="8">
        <v>46031</v>
      </c>
    </row>
    <row r="953" spans="1:15" x14ac:dyDescent="0.25">
      <c r="A953" s="8">
        <v>46010</v>
      </c>
      <c r="B953" s="9" t="s">
        <v>4319</v>
      </c>
      <c r="D953" s="3">
        <v>-130.99</v>
      </c>
      <c r="E953" s="9" t="s">
        <v>193</v>
      </c>
      <c r="F953" s="9" t="s">
        <v>194</v>
      </c>
      <c r="G953" s="9" t="s">
        <v>183</v>
      </c>
      <c r="H953" s="8">
        <v>45992</v>
      </c>
      <c r="I953" s="8">
        <v>46006</v>
      </c>
      <c r="J953" s="219" t="s">
        <v>21956</v>
      </c>
      <c r="K953" s="205" t="s">
        <v>196</v>
      </c>
      <c r="M953" s="9" t="s">
        <v>4322</v>
      </c>
      <c r="N953" s="215">
        <v>46031.805587256902</v>
      </c>
      <c r="O953" s="8"/>
    </row>
    <row r="954" spans="1:15" x14ac:dyDescent="0.25">
      <c r="A954" s="8">
        <v>46010</v>
      </c>
      <c r="B954" s="9" t="s">
        <v>18582</v>
      </c>
      <c r="C954" s="9" t="s">
        <v>180</v>
      </c>
      <c r="D954" s="3">
        <v>-13869.01</v>
      </c>
      <c r="E954" s="9" t="s">
        <v>193</v>
      </c>
      <c r="F954" s="9" t="s">
        <v>194</v>
      </c>
      <c r="G954" s="9" t="s">
        <v>183</v>
      </c>
      <c r="H954" s="8">
        <v>45992</v>
      </c>
      <c r="I954" s="8">
        <v>46006</v>
      </c>
      <c r="J954" s="219" t="s">
        <v>21957</v>
      </c>
      <c r="K954" s="205" t="s">
        <v>196</v>
      </c>
      <c r="M954" s="9" t="s">
        <v>18584</v>
      </c>
      <c r="N954" s="215">
        <v>46031.805587256902</v>
      </c>
      <c r="O954" s="8">
        <v>46031</v>
      </c>
    </row>
    <row r="955" spans="1:15" x14ac:dyDescent="0.25">
      <c r="A955" s="8">
        <v>46009</v>
      </c>
      <c r="B955" s="9" t="s">
        <v>21958</v>
      </c>
      <c r="C955" s="9" t="s">
        <v>131</v>
      </c>
      <c r="D955" s="3">
        <v>-8.1</v>
      </c>
      <c r="E955" s="9" t="s">
        <v>7746</v>
      </c>
      <c r="F955" s="9" t="s">
        <v>133</v>
      </c>
      <c r="G955" s="9" t="s">
        <v>134</v>
      </c>
      <c r="H955" s="8">
        <v>45992</v>
      </c>
      <c r="I955" s="8">
        <v>46006</v>
      </c>
      <c r="J955" s="219" t="s">
        <v>21959</v>
      </c>
      <c r="K955" s="205" t="s">
        <v>136</v>
      </c>
      <c r="M955" s="9" t="s">
        <v>21960</v>
      </c>
      <c r="N955" s="215">
        <v>46031.805587256902</v>
      </c>
      <c r="O955" s="8">
        <v>46031</v>
      </c>
    </row>
    <row r="956" spans="1:15" x14ac:dyDescent="0.25">
      <c r="A956" s="8">
        <v>46009</v>
      </c>
      <c r="B956" s="9" t="s">
        <v>21961</v>
      </c>
      <c r="C956" s="9" t="s">
        <v>131</v>
      </c>
      <c r="D956" s="3">
        <v>-75.290000000000006</v>
      </c>
      <c r="E956" s="9" t="s">
        <v>7746</v>
      </c>
      <c r="F956" s="9" t="s">
        <v>133</v>
      </c>
      <c r="G956" s="9" t="s">
        <v>134</v>
      </c>
      <c r="H956" s="8">
        <v>45992</v>
      </c>
      <c r="I956" s="8">
        <v>46006</v>
      </c>
      <c r="J956" s="219" t="s">
        <v>21962</v>
      </c>
      <c r="K956" s="205" t="s">
        <v>136</v>
      </c>
      <c r="M956" s="9" t="s">
        <v>21963</v>
      </c>
      <c r="N956" s="215">
        <v>46031.805587256902</v>
      </c>
      <c r="O956" s="8">
        <v>46031</v>
      </c>
    </row>
    <row r="957" spans="1:15" x14ac:dyDescent="0.25">
      <c r="A957" s="8">
        <v>46009</v>
      </c>
      <c r="B957" s="9" t="s">
        <v>21964</v>
      </c>
      <c r="C957" s="9" t="s">
        <v>245</v>
      </c>
      <c r="D957" s="3">
        <v>14.74</v>
      </c>
      <c r="E957" s="9" t="s">
        <v>181</v>
      </c>
      <c r="F957" s="9" t="s">
        <v>182</v>
      </c>
      <c r="G957" s="9" t="s">
        <v>183</v>
      </c>
      <c r="H957" s="8">
        <v>45992</v>
      </c>
      <c r="I957" s="8">
        <v>46006</v>
      </c>
      <c r="J957" s="219" t="s">
        <v>21965</v>
      </c>
      <c r="K957" s="205" t="s">
        <v>185</v>
      </c>
      <c r="M957" s="9" t="s">
        <v>21966</v>
      </c>
      <c r="N957" s="215">
        <v>46031.805587256902</v>
      </c>
      <c r="O957" s="8">
        <v>46031</v>
      </c>
    </row>
    <row r="958" spans="1:15" x14ac:dyDescent="0.25">
      <c r="A958" s="8">
        <v>46009</v>
      </c>
      <c r="B958" s="9" t="s">
        <v>21967</v>
      </c>
      <c r="D958" s="3">
        <v>-2.21</v>
      </c>
      <c r="E958" s="9" t="s">
        <v>181</v>
      </c>
      <c r="F958" s="9" t="s">
        <v>182</v>
      </c>
      <c r="G958" s="9" t="s">
        <v>183</v>
      </c>
      <c r="H958" s="8">
        <v>45992</v>
      </c>
      <c r="I958" s="8">
        <v>46006</v>
      </c>
      <c r="J958" s="219" t="s">
        <v>21968</v>
      </c>
      <c r="K958" s="205" t="s">
        <v>185</v>
      </c>
      <c r="M958" s="9" t="s">
        <v>21969</v>
      </c>
      <c r="N958" s="215">
        <v>46031.805587256902</v>
      </c>
      <c r="O958" s="8"/>
    </row>
    <row r="959" spans="1:15" x14ac:dyDescent="0.25">
      <c r="A959" s="8">
        <v>46009</v>
      </c>
      <c r="B959" s="9" t="s">
        <v>21970</v>
      </c>
      <c r="D959" s="3">
        <v>-12.53</v>
      </c>
      <c r="E959" s="9" t="s">
        <v>181</v>
      </c>
      <c r="F959" s="9" t="s">
        <v>182</v>
      </c>
      <c r="G959" s="9" t="s">
        <v>183</v>
      </c>
      <c r="H959" s="8">
        <v>45992</v>
      </c>
      <c r="I959" s="8">
        <v>46006</v>
      </c>
      <c r="J959" s="219" t="s">
        <v>21971</v>
      </c>
      <c r="K959" s="205" t="s">
        <v>185</v>
      </c>
      <c r="M959" s="9" t="s">
        <v>21972</v>
      </c>
      <c r="N959" s="215">
        <v>46031.805587256902</v>
      </c>
      <c r="O959" s="8"/>
    </row>
    <row r="960" spans="1:15" x14ac:dyDescent="0.25">
      <c r="A960" s="8">
        <v>46009</v>
      </c>
      <c r="B960" s="9" t="s">
        <v>19222</v>
      </c>
      <c r="C960" s="9" t="s">
        <v>245</v>
      </c>
      <c r="D960" s="3">
        <v>18.190000000000001</v>
      </c>
      <c r="E960" s="9" t="s">
        <v>181</v>
      </c>
      <c r="F960" s="9" t="s">
        <v>182</v>
      </c>
      <c r="G960" s="9" t="s">
        <v>183</v>
      </c>
      <c r="H960" s="8">
        <v>45992</v>
      </c>
      <c r="I960" s="8">
        <v>46006</v>
      </c>
      <c r="J960" s="219" t="s">
        <v>21973</v>
      </c>
      <c r="K960" s="205" t="s">
        <v>185</v>
      </c>
      <c r="M960" s="9" t="s">
        <v>19224</v>
      </c>
      <c r="N960" s="215">
        <v>46031.805587256902</v>
      </c>
      <c r="O960" s="8">
        <v>46031</v>
      </c>
    </row>
    <row r="961" spans="1:15" x14ac:dyDescent="0.25">
      <c r="A961" s="8">
        <v>46009</v>
      </c>
      <c r="B961" s="9" t="s">
        <v>19225</v>
      </c>
      <c r="D961" s="3">
        <v>-18.190000000000001</v>
      </c>
      <c r="E961" s="9" t="s">
        <v>181</v>
      </c>
      <c r="F961" s="9" t="s">
        <v>182</v>
      </c>
      <c r="G961" s="9" t="s">
        <v>183</v>
      </c>
      <c r="H961" s="8">
        <v>45992</v>
      </c>
      <c r="I961" s="8">
        <v>46006</v>
      </c>
      <c r="J961" s="219" t="s">
        <v>21974</v>
      </c>
      <c r="K961" s="205" t="s">
        <v>185</v>
      </c>
      <c r="M961" s="9" t="s">
        <v>19227</v>
      </c>
      <c r="N961" s="215">
        <v>46031.805587256902</v>
      </c>
      <c r="O961" s="8"/>
    </row>
    <row r="962" spans="1:15" x14ac:dyDescent="0.25">
      <c r="A962" s="8">
        <v>46009</v>
      </c>
      <c r="B962" s="9" t="s">
        <v>19228</v>
      </c>
      <c r="C962" s="9" t="s">
        <v>245</v>
      </c>
      <c r="D962" s="3">
        <v>2.1800000000000002</v>
      </c>
      <c r="E962" s="9" t="s">
        <v>181</v>
      </c>
      <c r="F962" s="9" t="s">
        <v>182</v>
      </c>
      <c r="G962" s="9" t="s">
        <v>183</v>
      </c>
      <c r="H962" s="8">
        <v>45992</v>
      </c>
      <c r="I962" s="8">
        <v>46006</v>
      </c>
      <c r="J962" s="219" t="s">
        <v>21975</v>
      </c>
      <c r="K962" s="205" t="s">
        <v>185</v>
      </c>
      <c r="M962" s="9" t="s">
        <v>19230</v>
      </c>
      <c r="N962" s="215">
        <v>46031.805587256902</v>
      </c>
      <c r="O962" s="8">
        <v>46031</v>
      </c>
    </row>
    <row r="963" spans="1:15" x14ac:dyDescent="0.25">
      <c r="A963" s="8">
        <v>46009</v>
      </c>
      <c r="B963" s="9" t="s">
        <v>19231</v>
      </c>
      <c r="D963" s="3">
        <v>-2.1800000000000002</v>
      </c>
      <c r="E963" s="9" t="s">
        <v>181</v>
      </c>
      <c r="F963" s="9" t="s">
        <v>182</v>
      </c>
      <c r="G963" s="9" t="s">
        <v>183</v>
      </c>
      <c r="H963" s="8">
        <v>45992</v>
      </c>
      <c r="I963" s="8">
        <v>46006</v>
      </c>
      <c r="J963" s="219" t="s">
        <v>21976</v>
      </c>
      <c r="K963" s="205" t="s">
        <v>185</v>
      </c>
      <c r="M963" s="9" t="s">
        <v>19233</v>
      </c>
      <c r="N963" s="215">
        <v>46031.805587256902</v>
      </c>
      <c r="O963" s="8"/>
    </row>
    <row r="964" spans="1:15" x14ac:dyDescent="0.25">
      <c r="A964" s="8">
        <v>46008</v>
      </c>
      <c r="B964" s="9" t="s">
        <v>21977</v>
      </c>
      <c r="C964" s="9" t="s">
        <v>131</v>
      </c>
      <c r="D964" s="3">
        <v>-13.85</v>
      </c>
      <c r="E964" s="9" t="s">
        <v>7746</v>
      </c>
      <c r="F964" s="9" t="s">
        <v>133</v>
      </c>
      <c r="G964" s="9" t="s">
        <v>134</v>
      </c>
      <c r="H964" s="8">
        <v>45992</v>
      </c>
      <c r="I964" s="8">
        <v>46006</v>
      </c>
      <c r="J964" s="219" t="s">
        <v>21978</v>
      </c>
      <c r="K964" s="205" t="s">
        <v>136</v>
      </c>
      <c r="M964" s="9" t="s">
        <v>21979</v>
      </c>
      <c r="N964" s="215">
        <v>46031.805587256902</v>
      </c>
      <c r="O964" s="8">
        <v>46031</v>
      </c>
    </row>
    <row r="965" spans="1:15" x14ac:dyDescent="0.25">
      <c r="A965" s="8">
        <v>46008</v>
      </c>
      <c r="B965" s="9" t="s">
        <v>21980</v>
      </c>
      <c r="C965" s="9" t="s">
        <v>131</v>
      </c>
      <c r="D965" s="3">
        <v>-23.45</v>
      </c>
      <c r="E965" s="9" t="s">
        <v>7746</v>
      </c>
      <c r="F965" s="9" t="s">
        <v>133</v>
      </c>
      <c r="G965" s="9" t="s">
        <v>134</v>
      </c>
      <c r="H965" s="8">
        <v>45992</v>
      </c>
      <c r="I965" s="8">
        <v>46006</v>
      </c>
      <c r="J965" s="219" t="s">
        <v>21981</v>
      </c>
      <c r="K965" s="205" t="s">
        <v>136</v>
      </c>
      <c r="M965" s="9" t="s">
        <v>21982</v>
      </c>
      <c r="N965" s="215">
        <v>46031.805587256902</v>
      </c>
      <c r="O965" s="8">
        <v>46031</v>
      </c>
    </row>
    <row r="966" spans="1:15" x14ac:dyDescent="0.25">
      <c r="A966" s="8">
        <v>46008</v>
      </c>
      <c r="B966" s="9" t="s">
        <v>21983</v>
      </c>
      <c r="C966" s="9" t="s">
        <v>131</v>
      </c>
      <c r="D966" s="3">
        <v>-50.15</v>
      </c>
      <c r="E966" s="9" t="s">
        <v>7746</v>
      </c>
      <c r="F966" s="9" t="s">
        <v>133</v>
      </c>
      <c r="G966" s="9" t="s">
        <v>134</v>
      </c>
      <c r="H966" s="8">
        <v>45992</v>
      </c>
      <c r="I966" s="8">
        <v>46006</v>
      </c>
      <c r="J966" s="219" t="s">
        <v>21984</v>
      </c>
      <c r="K966" s="205" t="s">
        <v>136</v>
      </c>
      <c r="M966" s="9" t="s">
        <v>21985</v>
      </c>
      <c r="N966" s="215">
        <v>46031.805587256902</v>
      </c>
      <c r="O966" s="8">
        <v>46031</v>
      </c>
    </row>
    <row r="967" spans="1:15" x14ac:dyDescent="0.25">
      <c r="A967" s="8">
        <v>46008</v>
      </c>
      <c r="B967" s="9" t="s">
        <v>21986</v>
      </c>
      <c r="C967" s="9" t="s">
        <v>131</v>
      </c>
      <c r="D967" s="3">
        <v>-24.99</v>
      </c>
      <c r="E967" s="9" t="s">
        <v>7746</v>
      </c>
      <c r="F967" s="9" t="s">
        <v>133</v>
      </c>
      <c r="G967" s="9" t="s">
        <v>134</v>
      </c>
      <c r="H967" s="8">
        <v>45992</v>
      </c>
      <c r="I967" s="8">
        <v>46006</v>
      </c>
      <c r="J967" s="219" t="s">
        <v>21987</v>
      </c>
      <c r="K967" s="205" t="s">
        <v>136</v>
      </c>
      <c r="M967" s="9" t="s">
        <v>21988</v>
      </c>
      <c r="N967" s="215">
        <v>46031.805587256902</v>
      </c>
      <c r="O967" s="8">
        <v>46031</v>
      </c>
    </row>
    <row r="968" spans="1:15" x14ac:dyDescent="0.25">
      <c r="A968" s="8">
        <v>46008</v>
      </c>
      <c r="B968" s="9" t="s">
        <v>21989</v>
      </c>
      <c r="C968" s="9" t="s">
        <v>131</v>
      </c>
      <c r="D968" s="3">
        <v>-39.549999999999997</v>
      </c>
      <c r="E968" s="9" t="s">
        <v>7746</v>
      </c>
      <c r="F968" s="9" t="s">
        <v>133</v>
      </c>
      <c r="G968" s="9" t="s">
        <v>134</v>
      </c>
      <c r="H968" s="8">
        <v>45992</v>
      </c>
      <c r="I968" s="8">
        <v>46006</v>
      </c>
      <c r="J968" s="219" t="s">
        <v>21990</v>
      </c>
      <c r="K968" s="205" t="s">
        <v>136</v>
      </c>
      <c r="M968" s="9" t="s">
        <v>21991</v>
      </c>
      <c r="N968" s="215">
        <v>46031.805587256902</v>
      </c>
      <c r="O968" s="8">
        <v>46031</v>
      </c>
    </row>
    <row r="969" spans="1:15" x14ac:dyDescent="0.25">
      <c r="A969" s="8">
        <v>46007</v>
      </c>
      <c r="B969" s="9" t="s">
        <v>1518</v>
      </c>
      <c r="C969" s="9" t="s">
        <v>20481</v>
      </c>
      <c r="D969" s="3">
        <v>-14.33</v>
      </c>
      <c r="E969" s="9" t="s">
        <v>7746</v>
      </c>
      <c r="F969" s="9" t="s">
        <v>133</v>
      </c>
      <c r="G969" s="9" t="s">
        <v>134</v>
      </c>
      <c r="H969" s="8">
        <v>45992</v>
      </c>
      <c r="I969" s="8">
        <v>46006</v>
      </c>
      <c r="J969" s="219" t="s">
        <v>21992</v>
      </c>
      <c r="K969" s="205" t="s">
        <v>136</v>
      </c>
      <c r="M969" s="9" t="s">
        <v>1518</v>
      </c>
      <c r="N969" s="215">
        <v>46031.805587256902</v>
      </c>
      <c r="O969" s="8">
        <v>46031</v>
      </c>
    </row>
    <row r="970" spans="1:15" x14ac:dyDescent="0.25">
      <c r="A970" s="8">
        <v>46007</v>
      </c>
      <c r="B970" s="9" t="s">
        <v>21993</v>
      </c>
      <c r="C970" s="9" t="s">
        <v>131</v>
      </c>
      <c r="D970" s="3">
        <v>-51.14</v>
      </c>
      <c r="E970" s="9" t="s">
        <v>7746</v>
      </c>
      <c r="F970" s="9" t="s">
        <v>133</v>
      </c>
      <c r="G970" s="9" t="s">
        <v>134</v>
      </c>
      <c r="H970" s="8">
        <v>45992</v>
      </c>
      <c r="I970" s="8">
        <v>46006</v>
      </c>
      <c r="J970" s="219" t="s">
        <v>21994</v>
      </c>
      <c r="K970" s="205" t="s">
        <v>136</v>
      </c>
      <c r="M970" s="9" t="s">
        <v>21995</v>
      </c>
      <c r="N970" s="215">
        <v>46031.805587256902</v>
      </c>
      <c r="O970" s="8">
        <v>46031</v>
      </c>
    </row>
    <row r="971" spans="1:15" x14ac:dyDescent="0.25">
      <c r="A971" s="8">
        <v>46007</v>
      </c>
      <c r="B971" s="9" t="s">
        <v>21996</v>
      </c>
      <c r="C971" s="9" t="s">
        <v>131</v>
      </c>
      <c r="D971" s="3">
        <v>-10.65</v>
      </c>
      <c r="E971" s="9" t="s">
        <v>7746</v>
      </c>
      <c r="F971" s="9" t="s">
        <v>133</v>
      </c>
      <c r="G971" s="9" t="s">
        <v>134</v>
      </c>
      <c r="H971" s="8">
        <v>45992</v>
      </c>
      <c r="I971" s="8">
        <v>46006</v>
      </c>
      <c r="J971" s="219" t="s">
        <v>21997</v>
      </c>
      <c r="K971" s="205" t="s">
        <v>136</v>
      </c>
      <c r="M971" s="9" t="s">
        <v>21998</v>
      </c>
      <c r="N971" s="215">
        <v>46031.805587256902</v>
      </c>
      <c r="O971" s="8">
        <v>46031</v>
      </c>
    </row>
    <row r="972" spans="1:15" x14ac:dyDescent="0.25">
      <c r="A972" s="8">
        <v>46007</v>
      </c>
      <c r="B972" s="9" t="s">
        <v>21999</v>
      </c>
      <c r="C972" s="9" t="s">
        <v>131</v>
      </c>
      <c r="D972" s="3">
        <v>-33.520000000000003</v>
      </c>
      <c r="E972" s="9" t="s">
        <v>7746</v>
      </c>
      <c r="F972" s="9" t="s">
        <v>133</v>
      </c>
      <c r="G972" s="9" t="s">
        <v>134</v>
      </c>
      <c r="H972" s="8">
        <v>45992</v>
      </c>
      <c r="I972" s="8">
        <v>46006</v>
      </c>
      <c r="J972" s="219" t="s">
        <v>22000</v>
      </c>
      <c r="K972" s="205" t="s">
        <v>136</v>
      </c>
      <c r="M972" s="9" t="s">
        <v>22001</v>
      </c>
      <c r="N972" s="215">
        <v>46031.805587256902</v>
      </c>
      <c r="O972" s="8">
        <v>46031</v>
      </c>
    </row>
    <row r="973" spans="1:15" x14ac:dyDescent="0.25">
      <c r="A973" s="8">
        <v>46007</v>
      </c>
      <c r="B973" s="9" t="s">
        <v>19417</v>
      </c>
      <c r="C973" s="9" t="s">
        <v>245</v>
      </c>
      <c r="D973" s="3">
        <v>53.32</v>
      </c>
      <c r="E973" s="9" t="s">
        <v>181</v>
      </c>
      <c r="F973" s="9" t="s">
        <v>182</v>
      </c>
      <c r="G973" s="9" t="s">
        <v>183</v>
      </c>
      <c r="H973" s="8">
        <v>45992</v>
      </c>
      <c r="I973" s="8">
        <v>46006</v>
      </c>
      <c r="J973" s="219" t="s">
        <v>22002</v>
      </c>
      <c r="K973" s="205" t="s">
        <v>185</v>
      </c>
      <c r="M973" s="9" t="s">
        <v>19419</v>
      </c>
      <c r="N973" s="215">
        <v>46031.805587256902</v>
      </c>
      <c r="O973" s="8">
        <v>46031</v>
      </c>
    </row>
    <row r="974" spans="1:15" x14ac:dyDescent="0.25">
      <c r="A974" s="8">
        <v>46007</v>
      </c>
      <c r="B974" s="9" t="s">
        <v>19420</v>
      </c>
      <c r="D974" s="3">
        <v>-53.32</v>
      </c>
      <c r="E974" s="9" t="s">
        <v>181</v>
      </c>
      <c r="F974" s="9" t="s">
        <v>182</v>
      </c>
      <c r="G974" s="9" t="s">
        <v>183</v>
      </c>
      <c r="H974" s="8">
        <v>45992</v>
      </c>
      <c r="I974" s="8">
        <v>46006</v>
      </c>
      <c r="J974" s="219" t="s">
        <v>22003</v>
      </c>
      <c r="K974" s="205" t="s">
        <v>185</v>
      </c>
      <c r="M974" s="9" t="s">
        <v>19422</v>
      </c>
      <c r="N974" s="215">
        <v>46031.805587256902</v>
      </c>
      <c r="O974" s="8"/>
    </row>
    <row r="975" spans="1:15" x14ac:dyDescent="0.25">
      <c r="A975" s="8">
        <v>46007</v>
      </c>
      <c r="B975" s="9" t="s">
        <v>11675</v>
      </c>
      <c r="D975" s="3">
        <v>-327.64</v>
      </c>
      <c r="E975" s="9" t="s">
        <v>193</v>
      </c>
      <c r="F975" s="9" t="s">
        <v>194</v>
      </c>
      <c r="G975" s="9" t="s">
        <v>183</v>
      </c>
      <c r="H975" s="8">
        <v>45992</v>
      </c>
      <c r="I975" s="8">
        <v>46006</v>
      </c>
      <c r="J975" s="219" t="s">
        <v>22004</v>
      </c>
      <c r="K975" s="205" t="s">
        <v>196</v>
      </c>
      <c r="M975" s="9" t="s">
        <v>11677</v>
      </c>
      <c r="N975" s="215">
        <v>46031.805587256902</v>
      </c>
      <c r="O975" s="8"/>
    </row>
    <row r="976" spans="1:15" x14ac:dyDescent="0.25">
      <c r="A976" s="8">
        <v>46007</v>
      </c>
      <c r="B976" s="9" t="s">
        <v>22005</v>
      </c>
      <c r="C976" s="9" t="s">
        <v>20467</v>
      </c>
      <c r="D976" s="3">
        <v>-45</v>
      </c>
      <c r="E976" s="9" t="s">
        <v>193</v>
      </c>
      <c r="F976" s="9" t="s">
        <v>194</v>
      </c>
      <c r="G976" s="9" t="s">
        <v>183</v>
      </c>
      <c r="H976" s="8">
        <v>45992</v>
      </c>
      <c r="I976" s="8">
        <v>46006</v>
      </c>
      <c r="J976" s="219" t="s">
        <v>22006</v>
      </c>
      <c r="K976" s="205" t="s">
        <v>196</v>
      </c>
      <c r="M976" s="9" t="s">
        <v>22005</v>
      </c>
      <c r="N976" s="215">
        <v>46031.805587256902</v>
      </c>
      <c r="O976" s="8">
        <v>46031</v>
      </c>
    </row>
    <row r="977" spans="1:15" x14ac:dyDescent="0.25">
      <c r="A977" s="8">
        <v>46007</v>
      </c>
      <c r="B977" s="9" t="s">
        <v>18613</v>
      </c>
      <c r="C977" s="9" t="s">
        <v>180</v>
      </c>
      <c r="D977" s="3">
        <v>372.64</v>
      </c>
      <c r="E977" s="9" t="s">
        <v>193</v>
      </c>
      <c r="F977" s="9" t="s">
        <v>194</v>
      </c>
      <c r="G977" s="9" t="s">
        <v>183</v>
      </c>
      <c r="H977" s="8">
        <v>45992</v>
      </c>
      <c r="I977" s="8">
        <v>46006</v>
      </c>
      <c r="J977" s="219" t="s">
        <v>22007</v>
      </c>
      <c r="K977" s="205" t="s">
        <v>196</v>
      </c>
      <c r="M977" s="9" t="s">
        <v>18615</v>
      </c>
      <c r="N977" s="215">
        <v>46031.805587256902</v>
      </c>
      <c r="O977" s="8">
        <v>46031</v>
      </c>
    </row>
    <row r="978" spans="1:15" x14ac:dyDescent="0.25">
      <c r="A978" s="8">
        <v>46006</v>
      </c>
      <c r="B978" s="9" t="s">
        <v>19446</v>
      </c>
      <c r="C978" s="9" t="s">
        <v>245</v>
      </c>
      <c r="D978" s="3">
        <v>20.47</v>
      </c>
      <c r="E978" s="9" t="s">
        <v>181</v>
      </c>
      <c r="F978" s="9" t="s">
        <v>182</v>
      </c>
      <c r="G978" s="9" t="s">
        <v>183</v>
      </c>
      <c r="H978" s="8">
        <v>45992</v>
      </c>
      <c r="I978" s="8">
        <v>46006</v>
      </c>
      <c r="J978" s="219" t="s">
        <v>22008</v>
      </c>
      <c r="K978" s="205" t="s">
        <v>185</v>
      </c>
      <c r="M978" s="9" t="s">
        <v>19448</v>
      </c>
      <c r="N978" s="215">
        <v>46031.805587256902</v>
      </c>
      <c r="O978" s="8">
        <v>46031</v>
      </c>
    </row>
    <row r="979" spans="1:15" x14ac:dyDescent="0.25">
      <c r="A979" s="8">
        <v>46006</v>
      </c>
      <c r="B979" s="9" t="s">
        <v>19449</v>
      </c>
      <c r="D979" s="3">
        <v>-20.47</v>
      </c>
      <c r="E979" s="9" t="s">
        <v>181</v>
      </c>
      <c r="F979" s="9" t="s">
        <v>182</v>
      </c>
      <c r="G979" s="9" t="s">
        <v>183</v>
      </c>
      <c r="H979" s="8">
        <v>45992</v>
      </c>
      <c r="I979" s="8">
        <v>46006</v>
      </c>
      <c r="J979" s="219" t="s">
        <v>22009</v>
      </c>
      <c r="K979" s="205" t="s">
        <v>185</v>
      </c>
      <c r="M979" s="9" t="s">
        <v>19451</v>
      </c>
      <c r="N979" s="215">
        <v>46031.805587256902</v>
      </c>
      <c r="O979" s="8"/>
    </row>
    <row r="980" spans="1:15" x14ac:dyDescent="0.25">
      <c r="A980" s="8">
        <v>46006</v>
      </c>
      <c r="B980" s="9" t="s">
        <v>19452</v>
      </c>
      <c r="C980" s="9" t="s">
        <v>245</v>
      </c>
      <c r="D980" s="3">
        <v>89.66</v>
      </c>
      <c r="E980" s="9" t="s">
        <v>181</v>
      </c>
      <c r="F980" s="9" t="s">
        <v>182</v>
      </c>
      <c r="G980" s="9" t="s">
        <v>183</v>
      </c>
      <c r="H980" s="8">
        <v>45992</v>
      </c>
      <c r="I980" s="8">
        <v>46006</v>
      </c>
      <c r="J980" s="219" t="s">
        <v>22010</v>
      </c>
      <c r="K980" s="205" t="s">
        <v>185</v>
      </c>
      <c r="M980" s="9" t="s">
        <v>19454</v>
      </c>
      <c r="N980" s="215">
        <v>46031.805587256902</v>
      </c>
      <c r="O980" s="8">
        <v>46031</v>
      </c>
    </row>
    <row r="981" spans="1:15" x14ac:dyDescent="0.25">
      <c r="A981" s="8">
        <v>46006</v>
      </c>
      <c r="B981" s="9" t="s">
        <v>19455</v>
      </c>
      <c r="D981" s="3">
        <v>-89.66</v>
      </c>
      <c r="E981" s="9" t="s">
        <v>181</v>
      </c>
      <c r="F981" s="9" t="s">
        <v>182</v>
      </c>
      <c r="G981" s="9" t="s">
        <v>183</v>
      </c>
      <c r="H981" s="8">
        <v>45992</v>
      </c>
      <c r="I981" s="8">
        <v>46006</v>
      </c>
      <c r="J981" s="219" t="s">
        <v>22011</v>
      </c>
      <c r="K981" s="205" t="s">
        <v>185</v>
      </c>
      <c r="M981" s="9" t="s">
        <v>19457</v>
      </c>
      <c r="N981" s="215">
        <v>46031.805587256902</v>
      </c>
      <c r="O981" s="8"/>
    </row>
    <row r="982" spans="1:15" x14ac:dyDescent="0.25">
      <c r="A982" s="8">
        <v>46005</v>
      </c>
      <c r="B982" s="9" t="s">
        <v>22012</v>
      </c>
      <c r="C982" s="9" t="s">
        <v>131</v>
      </c>
      <c r="D982" s="3">
        <v>-36.21</v>
      </c>
      <c r="E982" s="9" t="s">
        <v>7746</v>
      </c>
      <c r="F982" s="9" t="s">
        <v>133</v>
      </c>
      <c r="G982" s="9" t="s">
        <v>134</v>
      </c>
      <c r="H982" s="8">
        <v>45992</v>
      </c>
      <c r="I982" s="8">
        <v>45999</v>
      </c>
      <c r="J982" s="219" t="s">
        <v>22013</v>
      </c>
      <c r="K982" s="205" t="s">
        <v>136</v>
      </c>
      <c r="M982" s="9" t="s">
        <v>22014</v>
      </c>
      <c r="N982" s="215">
        <v>46031.805587256902</v>
      </c>
      <c r="O982" s="8">
        <v>46031</v>
      </c>
    </row>
    <row r="983" spans="1:15" x14ac:dyDescent="0.25">
      <c r="A983" s="8">
        <v>46005</v>
      </c>
      <c r="B983" s="9" t="s">
        <v>22015</v>
      </c>
      <c r="C983" s="9" t="s">
        <v>131</v>
      </c>
      <c r="D983" s="3">
        <v>-6.92</v>
      </c>
      <c r="E983" s="9" t="s">
        <v>7746</v>
      </c>
      <c r="F983" s="9" t="s">
        <v>133</v>
      </c>
      <c r="G983" s="9" t="s">
        <v>134</v>
      </c>
      <c r="H983" s="8">
        <v>45992</v>
      </c>
      <c r="I983" s="8">
        <v>45999</v>
      </c>
      <c r="J983" s="219" t="s">
        <v>22016</v>
      </c>
      <c r="K983" s="205" t="s">
        <v>136</v>
      </c>
      <c r="M983" s="9" t="s">
        <v>22017</v>
      </c>
      <c r="N983" s="215">
        <v>46031.805587256902</v>
      </c>
      <c r="O983" s="8">
        <v>46031</v>
      </c>
    </row>
    <row r="984" spans="1:15" x14ac:dyDescent="0.25">
      <c r="A984" s="8">
        <v>46005</v>
      </c>
      <c r="B984" s="9" t="s">
        <v>22018</v>
      </c>
      <c r="C984" s="9" t="s">
        <v>131</v>
      </c>
      <c r="D984" s="3">
        <v>-39.43</v>
      </c>
      <c r="E984" s="9" t="s">
        <v>7746</v>
      </c>
      <c r="F984" s="9" t="s">
        <v>133</v>
      </c>
      <c r="G984" s="9" t="s">
        <v>134</v>
      </c>
      <c r="H984" s="8">
        <v>45992</v>
      </c>
      <c r="I984" s="8">
        <v>45999</v>
      </c>
      <c r="J984" s="219" t="s">
        <v>22019</v>
      </c>
      <c r="K984" s="205" t="s">
        <v>136</v>
      </c>
      <c r="M984" s="9" t="s">
        <v>22020</v>
      </c>
      <c r="N984" s="215">
        <v>46031.805587256902</v>
      </c>
      <c r="O984" s="8">
        <v>46031</v>
      </c>
    </row>
    <row r="985" spans="1:15" x14ac:dyDescent="0.25">
      <c r="A985" s="8">
        <v>46005</v>
      </c>
      <c r="B985" s="9" t="s">
        <v>22021</v>
      </c>
      <c r="C985" s="9" t="s">
        <v>131</v>
      </c>
      <c r="D985" s="3">
        <v>-1.7</v>
      </c>
      <c r="E985" s="9" t="s">
        <v>7746</v>
      </c>
      <c r="F985" s="9" t="s">
        <v>133</v>
      </c>
      <c r="G985" s="9" t="s">
        <v>134</v>
      </c>
      <c r="H985" s="8">
        <v>45992</v>
      </c>
      <c r="I985" s="8">
        <v>45999</v>
      </c>
      <c r="J985" s="219" t="s">
        <v>22022</v>
      </c>
      <c r="K985" s="205" t="s">
        <v>136</v>
      </c>
      <c r="M985" s="9" t="s">
        <v>22023</v>
      </c>
      <c r="N985" s="215">
        <v>46031.805587256902</v>
      </c>
      <c r="O985" s="8">
        <v>46031</v>
      </c>
    </row>
    <row r="986" spans="1:15" x14ac:dyDescent="0.25">
      <c r="A986" s="8">
        <v>46005</v>
      </c>
      <c r="B986" s="9" t="s">
        <v>22024</v>
      </c>
      <c r="C986" s="9" t="s">
        <v>131</v>
      </c>
      <c r="D986" s="3">
        <v>-45.86</v>
      </c>
      <c r="E986" s="9" t="s">
        <v>7746</v>
      </c>
      <c r="F986" s="9" t="s">
        <v>133</v>
      </c>
      <c r="G986" s="9" t="s">
        <v>134</v>
      </c>
      <c r="H986" s="8">
        <v>45992</v>
      </c>
      <c r="I986" s="8">
        <v>45999</v>
      </c>
      <c r="J986" s="219" t="s">
        <v>22025</v>
      </c>
      <c r="K986" s="205" t="s">
        <v>136</v>
      </c>
      <c r="M986" s="9" t="s">
        <v>22026</v>
      </c>
      <c r="N986" s="215">
        <v>46031.805587256902</v>
      </c>
      <c r="O986" s="8">
        <v>46031</v>
      </c>
    </row>
    <row r="987" spans="1:15" x14ac:dyDescent="0.25">
      <c r="A987" s="8">
        <v>46005</v>
      </c>
      <c r="B987" s="9" t="s">
        <v>22027</v>
      </c>
      <c r="C987" s="9" t="s">
        <v>131</v>
      </c>
      <c r="D987" s="3">
        <v>-138.78</v>
      </c>
      <c r="E987" s="9" t="s">
        <v>7746</v>
      </c>
      <c r="F987" s="9" t="s">
        <v>133</v>
      </c>
      <c r="G987" s="9" t="s">
        <v>134</v>
      </c>
      <c r="H987" s="8">
        <v>45992</v>
      </c>
      <c r="I987" s="8">
        <v>45999</v>
      </c>
      <c r="J987" s="219" t="s">
        <v>22028</v>
      </c>
      <c r="K987" s="205" t="s">
        <v>136</v>
      </c>
      <c r="M987" s="9" t="s">
        <v>22029</v>
      </c>
      <c r="N987" s="215">
        <v>46031.805587256902</v>
      </c>
      <c r="O987" s="8">
        <v>46031</v>
      </c>
    </row>
    <row r="988" spans="1:15" x14ac:dyDescent="0.25">
      <c r="A988" s="8">
        <v>46005</v>
      </c>
      <c r="B988" s="9" t="s">
        <v>22030</v>
      </c>
      <c r="C988" s="9" t="s">
        <v>131</v>
      </c>
      <c r="D988" s="3">
        <v>-10.65</v>
      </c>
      <c r="E988" s="9" t="s">
        <v>7746</v>
      </c>
      <c r="F988" s="9" t="s">
        <v>133</v>
      </c>
      <c r="G988" s="9" t="s">
        <v>134</v>
      </c>
      <c r="H988" s="8">
        <v>45992</v>
      </c>
      <c r="I988" s="8">
        <v>45999</v>
      </c>
      <c r="J988" s="219" t="s">
        <v>22031</v>
      </c>
      <c r="K988" s="205" t="s">
        <v>136</v>
      </c>
      <c r="M988" s="9" t="s">
        <v>22032</v>
      </c>
      <c r="N988" s="215">
        <v>46031.805587256902</v>
      </c>
      <c r="O988" s="8">
        <v>46031</v>
      </c>
    </row>
    <row r="989" spans="1:15" x14ac:dyDescent="0.25">
      <c r="A989" s="8">
        <v>46003</v>
      </c>
      <c r="B989" s="9" t="s">
        <v>22033</v>
      </c>
      <c r="C989" s="9" t="s">
        <v>131</v>
      </c>
      <c r="D989" s="3">
        <v>-24.5</v>
      </c>
      <c r="E989" s="9" t="s">
        <v>7746</v>
      </c>
      <c r="F989" s="9" t="s">
        <v>133</v>
      </c>
      <c r="G989" s="9" t="s">
        <v>134</v>
      </c>
      <c r="H989" s="8">
        <v>45992</v>
      </c>
      <c r="I989" s="8">
        <v>45999</v>
      </c>
      <c r="J989" s="219" t="s">
        <v>22034</v>
      </c>
      <c r="K989" s="205" t="s">
        <v>136</v>
      </c>
      <c r="M989" s="9" t="s">
        <v>22035</v>
      </c>
      <c r="N989" s="215">
        <v>46031.805587256902</v>
      </c>
      <c r="O989" s="8">
        <v>46031</v>
      </c>
    </row>
    <row r="990" spans="1:15" x14ac:dyDescent="0.25">
      <c r="A990" s="8">
        <v>46003</v>
      </c>
      <c r="B990" s="9" t="s">
        <v>22036</v>
      </c>
      <c r="C990" s="9" t="s">
        <v>131</v>
      </c>
      <c r="D990" s="3">
        <v>-136.49</v>
      </c>
      <c r="E990" s="9" t="s">
        <v>7746</v>
      </c>
      <c r="F990" s="9" t="s">
        <v>133</v>
      </c>
      <c r="G990" s="9" t="s">
        <v>134</v>
      </c>
      <c r="H990" s="8">
        <v>45992</v>
      </c>
      <c r="I990" s="8">
        <v>45999</v>
      </c>
      <c r="J990" s="219" t="s">
        <v>22037</v>
      </c>
      <c r="K990" s="205" t="s">
        <v>136</v>
      </c>
      <c r="M990" s="9" t="s">
        <v>22038</v>
      </c>
      <c r="N990" s="215">
        <v>46031.805587256902</v>
      </c>
      <c r="O990" s="8">
        <v>46031</v>
      </c>
    </row>
    <row r="991" spans="1:15" x14ac:dyDescent="0.25">
      <c r="A991" s="8">
        <v>46003</v>
      </c>
      <c r="B991" s="9" t="s">
        <v>22039</v>
      </c>
      <c r="C991" s="9" t="s">
        <v>131</v>
      </c>
      <c r="D991" s="3">
        <v>-3.91</v>
      </c>
      <c r="E991" s="9" t="s">
        <v>7746</v>
      </c>
      <c r="F991" s="9" t="s">
        <v>133</v>
      </c>
      <c r="G991" s="9" t="s">
        <v>134</v>
      </c>
      <c r="H991" s="8">
        <v>45992</v>
      </c>
      <c r="I991" s="8">
        <v>45999</v>
      </c>
      <c r="J991" s="219" t="s">
        <v>22040</v>
      </c>
      <c r="K991" s="205" t="s">
        <v>136</v>
      </c>
      <c r="M991" s="9" t="s">
        <v>22041</v>
      </c>
      <c r="N991" s="215">
        <v>46031.805587256902</v>
      </c>
      <c r="O991" s="8">
        <v>46031</v>
      </c>
    </row>
    <row r="992" spans="1:15" x14ac:dyDescent="0.25">
      <c r="A992" s="8">
        <v>46002</v>
      </c>
      <c r="B992" s="9" t="s">
        <v>22042</v>
      </c>
      <c r="C992" s="9" t="s">
        <v>131</v>
      </c>
      <c r="D992" s="3">
        <v>-10.65</v>
      </c>
      <c r="E992" s="9" t="s">
        <v>7746</v>
      </c>
      <c r="F992" s="9" t="s">
        <v>133</v>
      </c>
      <c r="G992" s="9" t="s">
        <v>134</v>
      </c>
      <c r="H992" s="8">
        <v>45992</v>
      </c>
      <c r="I992" s="8">
        <v>45999</v>
      </c>
      <c r="J992" s="219" t="s">
        <v>22043</v>
      </c>
      <c r="K992" s="205" t="s">
        <v>136</v>
      </c>
      <c r="M992" s="9" t="s">
        <v>22044</v>
      </c>
      <c r="N992" s="215">
        <v>46031.805587256902</v>
      </c>
      <c r="O992" s="8">
        <v>46031</v>
      </c>
    </row>
    <row r="993" spans="1:15" x14ac:dyDescent="0.25">
      <c r="A993" s="8">
        <v>46002</v>
      </c>
      <c r="B993" s="9" t="s">
        <v>19484</v>
      </c>
      <c r="C993" s="9" t="s">
        <v>245</v>
      </c>
      <c r="D993" s="3">
        <v>158.97</v>
      </c>
      <c r="E993" s="9" t="s">
        <v>181</v>
      </c>
      <c r="F993" s="9" t="s">
        <v>182</v>
      </c>
      <c r="G993" s="9" t="s">
        <v>183</v>
      </c>
      <c r="H993" s="8">
        <v>45992</v>
      </c>
      <c r="I993" s="8">
        <v>45999</v>
      </c>
      <c r="J993" s="219" t="s">
        <v>22045</v>
      </c>
      <c r="K993" s="205" t="s">
        <v>185</v>
      </c>
      <c r="M993" s="9" t="s">
        <v>19486</v>
      </c>
      <c r="N993" s="215">
        <v>46031.805587256902</v>
      </c>
      <c r="O993" s="8">
        <v>46031</v>
      </c>
    </row>
    <row r="994" spans="1:15" x14ac:dyDescent="0.25">
      <c r="A994" s="8">
        <v>46002</v>
      </c>
      <c r="B994" s="9" t="s">
        <v>19487</v>
      </c>
      <c r="D994" s="3">
        <v>-158.97</v>
      </c>
      <c r="E994" s="9" t="s">
        <v>181</v>
      </c>
      <c r="F994" s="9" t="s">
        <v>182</v>
      </c>
      <c r="G994" s="9" t="s">
        <v>183</v>
      </c>
      <c r="H994" s="8">
        <v>45992</v>
      </c>
      <c r="I994" s="8">
        <v>45999</v>
      </c>
      <c r="J994" s="219" t="s">
        <v>22046</v>
      </c>
      <c r="K994" s="205" t="s">
        <v>185</v>
      </c>
      <c r="M994" s="9" t="s">
        <v>19489</v>
      </c>
      <c r="N994" s="215">
        <v>46031.805587256902</v>
      </c>
      <c r="O994" s="8"/>
    </row>
    <row r="995" spans="1:15" x14ac:dyDescent="0.25">
      <c r="A995" s="8">
        <v>46002</v>
      </c>
      <c r="B995" s="9" t="s">
        <v>18578</v>
      </c>
      <c r="C995" s="9" t="s">
        <v>180</v>
      </c>
      <c r="D995" s="3">
        <v>4996.97</v>
      </c>
      <c r="E995" s="9" t="s">
        <v>181</v>
      </c>
      <c r="F995" s="9" t="s">
        <v>182</v>
      </c>
      <c r="G995" s="9" t="s">
        <v>183</v>
      </c>
      <c r="H995" s="8">
        <v>45992</v>
      </c>
      <c r="I995" s="8">
        <v>45999</v>
      </c>
      <c r="J995" s="219" t="s">
        <v>22047</v>
      </c>
      <c r="K995" s="205" t="s">
        <v>185</v>
      </c>
      <c r="M995" s="9" t="s">
        <v>18580</v>
      </c>
      <c r="N995" s="215">
        <v>46031.805587256902</v>
      </c>
      <c r="O995" s="8">
        <v>46031</v>
      </c>
    </row>
    <row r="996" spans="1:15" x14ac:dyDescent="0.25">
      <c r="A996" s="8">
        <v>46001</v>
      </c>
      <c r="B996" s="9" t="s">
        <v>22048</v>
      </c>
      <c r="C996" s="9" t="s">
        <v>131</v>
      </c>
      <c r="D996" s="3">
        <v>-21.3</v>
      </c>
      <c r="E996" s="9" t="s">
        <v>7746</v>
      </c>
      <c r="F996" s="9" t="s">
        <v>133</v>
      </c>
      <c r="G996" s="9" t="s">
        <v>134</v>
      </c>
      <c r="H996" s="8">
        <v>45992</v>
      </c>
      <c r="I996" s="8">
        <v>45999</v>
      </c>
      <c r="J996" s="219" t="s">
        <v>22049</v>
      </c>
      <c r="K996" s="205" t="s">
        <v>136</v>
      </c>
      <c r="M996" s="9" t="s">
        <v>22050</v>
      </c>
      <c r="N996" s="215">
        <v>46031.805587256902</v>
      </c>
      <c r="O996" s="8">
        <v>46031</v>
      </c>
    </row>
    <row r="997" spans="1:15" x14ac:dyDescent="0.25">
      <c r="A997" s="8">
        <v>46001</v>
      </c>
      <c r="B997" s="9" t="s">
        <v>21025</v>
      </c>
      <c r="C997" s="9" t="s">
        <v>180</v>
      </c>
      <c r="D997" s="3">
        <v>-18.02</v>
      </c>
      <c r="E997" s="9" t="s">
        <v>181</v>
      </c>
      <c r="F997" s="9" t="s">
        <v>182</v>
      </c>
      <c r="G997" s="9" t="s">
        <v>183</v>
      </c>
      <c r="H997" s="8">
        <v>45992</v>
      </c>
      <c r="I997" s="8">
        <v>45999</v>
      </c>
      <c r="J997" s="219" t="s">
        <v>22051</v>
      </c>
      <c r="K997" s="205" t="s">
        <v>185</v>
      </c>
      <c r="M997" s="9" t="s">
        <v>21027</v>
      </c>
      <c r="N997" s="215">
        <v>46031.805587256902</v>
      </c>
      <c r="O997" s="8">
        <v>46031</v>
      </c>
    </row>
    <row r="998" spans="1:15" x14ac:dyDescent="0.25">
      <c r="A998" s="8">
        <v>46001</v>
      </c>
      <c r="B998" s="9" t="s">
        <v>21025</v>
      </c>
      <c r="C998" s="9" t="s">
        <v>180</v>
      </c>
      <c r="D998" s="3">
        <v>-4978.95</v>
      </c>
      <c r="E998" s="9" t="s">
        <v>181</v>
      </c>
      <c r="F998" s="9" t="s">
        <v>182</v>
      </c>
      <c r="G998" s="9" t="s">
        <v>183</v>
      </c>
      <c r="H998" s="8">
        <v>45992</v>
      </c>
      <c r="I998" s="8">
        <v>45999</v>
      </c>
      <c r="J998" s="219" t="s">
        <v>22052</v>
      </c>
      <c r="K998" s="205" t="s">
        <v>185</v>
      </c>
      <c r="M998" s="9" t="s">
        <v>21027</v>
      </c>
      <c r="N998" s="215">
        <v>46031.805587256902</v>
      </c>
      <c r="O998" s="8">
        <v>46031</v>
      </c>
    </row>
    <row r="999" spans="1:15" x14ac:dyDescent="0.25">
      <c r="A999" s="8">
        <v>46001</v>
      </c>
      <c r="B999" s="9" t="s">
        <v>19508</v>
      </c>
      <c r="C999" s="9" t="s">
        <v>245</v>
      </c>
      <c r="D999" s="3">
        <v>92.03</v>
      </c>
      <c r="E999" s="9" t="s">
        <v>181</v>
      </c>
      <c r="F999" s="9" t="s">
        <v>182</v>
      </c>
      <c r="G999" s="9" t="s">
        <v>183</v>
      </c>
      <c r="H999" s="8">
        <v>45992</v>
      </c>
      <c r="I999" s="8">
        <v>45999</v>
      </c>
      <c r="J999" s="219" t="s">
        <v>22053</v>
      </c>
      <c r="K999" s="205" t="s">
        <v>185</v>
      </c>
      <c r="M999" s="9" t="s">
        <v>19510</v>
      </c>
      <c r="N999" s="215">
        <v>46031.805587256902</v>
      </c>
      <c r="O999" s="8">
        <v>46031</v>
      </c>
    </row>
    <row r="1000" spans="1:15" x14ac:dyDescent="0.25">
      <c r="A1000" s="8">
        <v>46001</v>
      </c>
      <c r="B1000" s="9" t="s">
        <v>19511</v>
      </c>
      <c r="D1000" s="3">
        <v>-92.03</v>
      </c>
      <c r="E1000" s="9" t="s">
        <v>181</v>
      </c>
      <c r="F1000" s="9" t="s">
        <v>182</v>
      </c>
      <c r="G1000" s="9" t="s">
        <v>183</v>
      </c>
      <c r="H1000" s="8">
        <v>45992</v>
      </c>
      <c r="I1000" s="8">
        <v>45999</v>
      </c>
      <c r="J1000" s="219" t="s">
        <v>22054</v>
      </c>
      <c r="K1000" s="205" t="s">
        <v>185</v>
      </c>
      <c r="M1000" s="9" t="s">
        <v>19513</v>
      </c>
      <c r="N1000" s="215">
        <v>46031.805587256902</v>
      </c>
      <c r="O1000" s="8"/>
    </row>
    <row r="1001" spans="1:15" x14ac:dyDescent="0.25">
      <c r="A1001" s="8">
        <v>46001</v>
      </c>
      <c r="B1001" s="9" t="s">
        <v>19596</v>
      </c>
      <c r="C1001" s="9" t="s">
        <v>245</v>
      </c>
      <c r="D1001" s="3">
        <v>10.46</v>
      </c>
      <c r="E1001" s="9" t="s">
        <v>181</v>
      </c>
      <c r="F1001" s="9" t="s">
        <v>182</v>
      </c>
      <c r="G1001" s="9" t="s">
        <v>183</v>
      </c>
      <c r="H1001" s="8">
        <v>45992</v>
      </c>
      <c r="I1001" s="8">
        <v>45999</v>
      </c>
      <c r="J1001" s="219" t="s">
        <v>22055</v>
      </c>
      <c r="K1001" s="205" t="s">
        <v>185</v>
      </c>
      <c r="M1001" s="9" t="s">
        <v>19598</v>
      </c>
      <c r="N1001" s="215">
        <v>46031.805587256902</v>
      </c>
      <c r="O1001" s="8">
        <v>46031</v>
      </c>
    </row>
    <row r="1002" spans="1:15" x14ac:dyDescent="0.25">
      <c r="A1002" s="8">
        <v>46001</v>
      </c>
      <c r="B1002" s="9" t="s">
        <v>19599</v>
      </c>
      <c r="D1002" s="3">
        <v>-10.46</v>
      </c>
      <c r="E1002" s="9" t="s">
        <v>181</v>
      </c>
      <c r="F1002" s="9" t="s">
        <v>182</v>
      </c>
      <c r="G1002" s="9" t="s">
        <v>183</v>
      </c>
      <c r="H1002" s="8">
        <v>45992</v>
      </c>
      <c r="I1002" s="8">
        <v>45999</v>
      </c>
      <c r="J1002" s="219" t="s">
        <v>22056</v>
      </c>
      <c r="K1002" s="205" t="s">
        <v>185</v>
      </c>
      <c r="M1002" s="9" t="s">
        <v>19601</v>
      </c>
      <c r="N1002" s="215">
        <v>46031.805587256902</v>
      </c>
      <c r="O1002" s="8"/>
    </row>
    <row r="1003" spans="1:15" x14ac:dyDescent="0.25">
      <c r="A1003" s="8">
        <v>46001</v>
      </c>
      <c r="B1003" s="9" t="s">
        <v>19514</v>
      </c>
      <c r="C1003" s="9" t="s">
        <v>245</v>
      </c>
      <c r="D1003" s="3">
        <v>21.16</v>
      </c>
      <c r="E1003" s="9" t="s">
        <v>181</v>
      </c>
      <c r="F1003" s="9" t="s">
        <v>182</v>
      </c>
      <c r="G1003" s="9" t="s">
        <v>183</v>
      </c>
      <c r="H1003" s="8">
        <v>45992</v>
      </c>
      <c r="I1003" s="8">
        <v>45999</v>
      </c>
      <c r="J1003" s="219" t="s">
        <v>22057</v>
      </c>
      <c r="K1003" s="205" t="s">
        <v>185</v>
      </c>
      <c r="M1003" s="9" t="s">
        <v>19516</v>
      </c>
      <c r="N1003" s="215">
        <v>46031.805587256902</v>
      </c>
      <c r="O1003" s="8">
        <v>46031</v>
      </c>
    </row>
    <row r="1004" spans="1:15" x14ac:dyDescent="0.25">
      <c r="A1004" s="8">
        <v>46001</v>
      </c>
      <c r="B1004" s="9" t="s">
        <v>19517</v>
      </c>
      <c r="D1004" s="3">
        <v>-21.16</v>
      </c>
      <c r="E1004" s="9" t="s">
        <v>181</v>
      </c>
      <c r="F1004" s="9" t="s">
        <v>182</v>
      </c>
      <c r="G1004" s="9" t="s">
        <v>183</v>
      </c>
      <c r="H1004" s="8">
        <v>45992</v>
      </c>
      <c r="I1004" s="8">
        <v>45999</v>
      </c>
      <c r="J1004" s="219" t="s">
        <v>22058</v>
      </c>
      <c r="K1004" s="205" t="s">
        <v>185</v>
      </c>
      <c r="M1004" s="9" t="s">
        <v>19519</v>
      </c>
      <c r="N1004" s="215">
        <v>46031.805587256902</v>
      </c>
      <c r="O1004" s="8"/>
    </row>
    <row r="1005" spans="1:15" x14ac:dyDescent="0.25">
      <c r="A1005" s="8">
        <v>46001</v>
      </c>
      <c r="B1005" s="9" t="s">
        <v>22059</v>
      </c>
      <c r="C1005" s="9" t="s">
        <v>180</v>
      </c>
      <c r="D1005" s="3">
        <v>0.02</v>
      </c>
      <c r="E1005" s="9" t="s">
        <v>1226</v>
      </c>
      <c r="F1005" s="9" t="s">
        <v>1227</v>
      </c>
      <c r="G1005" s="9" t="s">
        <v>183</v>
      </c>
      <c r="H1005" s="8">
        <v>45992</v>
      </c>
      <c r="I1005" s="8">
        <v>45999</v>
      </c>
      <c r="J1005" s="219" t="s">
        <v>22060</v>
      </c>
      <c r="K1005" s="205" t="s">
        <v>1229</v>
      </c>
      <c r="M1005" s="9" t="s">
        <v>22061</v>
      </c>
      <c r="N1005" s="215">
        <v>46031.805587256902</v>
      </c>
      <c r="O1005" s="8">
        <v>46031</v>
      </c>
    </row>
    <row r="1006" spans="1:15" x14ac:dyDescent="0.25">
      <c r="A1006" s="8">
        <v>46001</v>
      </c>
      <c r="B1006" s="9" t="s">
        <v>19070</v>
      </c>
      <c r="C1006" s="9" t="s">
        <v>180</v>
      </c>
      <c r="D1006" s="3">
        <v>-0.02</v>
      </c>
      <c r="E1006" s="9" t="s">
        <v>1226</v>
      </c>
      <c r="F1006" s="9" t="s">
        <v>1227</v>
      </c>
      <c r="G1006" s="9" t="s">
        <v>183</v>
      </c>
      <c r="H1006" s="8">
        <v>45992</v>
      </c>
      <c r="I1006" s="8">
        <v>45999</v>
      </c>
      <c r="J1006" s="219" t="s">
        <v>22062</v>
      </c>
      <c r="K1006" s="205" t="s">
        <v>1229</v>
      </c>
      <c r="M1006" s="9" t="s">
        <v>19072</v>
      </c>
      <c r="N1006" s="215">
        <v>46031.805587256902</v>
      </c>
      <c r="O1006" s="8">
        <v>46031</v>
      </c>
    </row>
    <row r="1007" spans="1:15" x14ac:dyDescent="0.25">
      <c r="A1007" s="8">
        <v>46001</v>
      </c>
      <c r="B1007" s="9" t="s">
        <v>4830</v>
      </c>
      <c r="C1007" s="9" t="s">
        <v>4827</v>
      </c>
      <c r="D1007" s="3">
        <v>-1628.71</v>
      </c>
      <c r="E1007" s="9" t="s">
        <v>193</v>
      </c>
      <c r="F1007" s="9" t="s">
        <v>194</v>
      </c>
      <c r="G1007" s="9" t="s">
        <v>183</v>
      </c>
      <c r="H1007" s="8">
        <v>45992</v>
      </c>
      <c r="I1007" s="8">
        <v>45999</v>
      </c>
      <c r="J1007" s="219" t="s">
        <v>22063</v>
      </c>
      <c r="K1007" s="205" t="s">
        <v>196</v>
      </c>
      <c r="M1007" s="9" t="s">
        <v>4832</v>
      </c>
      <c r="N1007" s="215">
        <v>46031.805587256902</v>
      </c>
      <c r="O1007" s="8">
        <v>46031</v>
      </c>
    </row>
    <row r="1008" spans="1:15" x14ac:dyDescent="0.25">
      <c r="A1008" s="8">
        <v>46001</v>
      </c>
      <c r="B1008" s="9" t="s">
        <v>18613</v>
      </c>
      <c r="C1008" s="9" t="s">
        <v>180</v>
      </c>
      <c r="D1008" s="3">
        <v>1628.71</v>
      </c>
      <c r="E1008" s="9" t="s">
        <v>193</v>
      </c>
      <c r="F1008" s="9" t="s">
        <v>194</v>
      </c>
      <c r="G1008" s="9" t="s">
        <v>183</v>
      </c>
      <c r="H1008" s="8">
        <v>45992</v>
      </c>
      <c r="I1008" s="8">
        <v>45999</v>
      </c>
      <c r="J1008" s="219" t="s">
        <v>22064</v>
      </c>
      <c r="K1008" s="205" t="s">
        <v>196</v>
      </c>
      <c r="M1008" s="9" t="s">
        <v>18615</v>
      </c>
      <c r="N1008" s="215">
        <v>46031.805587256902</v>
      </c>
      <c r="O1008" s="8">
        <v>46031</v>
      </c>
    </row>
    <row r="1009" spans="1:15" x14ac:dyDescent="0.25">
      <c r="A1009" s="8">
        <v>46000</v>
      </c>
      <c r="B1009" s="9" t="s">
        <v>22065</v>
      </c>
      <c r="C1009" s="9" t="s">
        <v>131</v>
      </c>
      <c r="D1009" s="3">
        <v>-76.739999999999995</v>
      </c>
      <c r="E1009" s="9" t="s">
        <v>7746</v>
      </c>
      <c r="F1009" s="9" t="s">
        <v>133</v>
      </c>
      <c r="G1009" s="9" t="s">
        <v>134</v>
      </c>
      <c r="H1009" s="8">
        <v>45992</v>
      </c>
      <c r="I1009" s="8">
        <v>45999</v>
      </c>
      <c r="J1009" s="219" t="s">
        <v>22066</v>
      </c>
      <c r="K1009" s="205" t="s">
        <v>136</v>
      </c>
      <c r="M1009" s="9" t="s">
        <v>22067</v>
      </c>
      <c r="N1009" s="215">
        <v>46031.805587256902</v>
      </c>
      <c r="O1009" s="8">
        <v>46031</v>
      </c>
    </row>
    <row r="1010" spans="1:15" x14ac:dyDescent="0.25">
      <c r="A1010" s="8">
        <v>46000</v>
      </c>
      <c r="B1010" s="9" t="s">
        <v>22068</v>
      </c>
      <c r="C1010" s="9" t="s">
        <v>131</v>
      </c>
      <c r="D1010" s="3">
        <v>-11.15</v>
      </c>
      <c r="E1010" s="9" t="s">
        <v>7746</v>
      </c>
      <c r="F1010" s="9" t="s">
        <v>133</v>
      </c>
      <c r="G1010" s="9" t="s">
        <v>134</v>
      </c>
      <c r="H1010" s="8">
        <v>45992</v>
      </c>
      <c r="I1010" s="8">
        <v>45999</v>
      </c>
      <c r="J1010" s="219" t="s">
        <v>22069</v>
      </c>
      <c r="K1010" s="205" t="s">
        <v>136</v>
      </c>
      <c r="M1010" s="9" t="s">
        <v>22070</v>
      </c>
      <c r="N1010" s="215">
        <v>46031.805587256902</v>
      </c>
      <c r="O1010" s="8">
        <v>46031</v>
      </c>
    </row>
    <row r="1011" spans="1:15" x14ac:dyDescent="0.25">
      <c r="A1011" s="8">
        <v>46000</v>
      </c>
      <c r="B1011" s="9" t="s">
        <v>22071</v>
      </c>
      <c r="C1011" s="9" t="s">
        <v>131</v>
      </c>
      <c r="D1011" s="3">
        <v>-17.21</v>
      </c>
      <c r="E1011" s="9" t="s">
        <v>7746</v>
      </c>
      <c r="F1011" s="9" t="s">
        <v>133</v>
      </c>
      <c r="G1011" s="9" t="s">
        <v>134</v>
      </c>
      <c r="H1011" s="8">
        <v>45992</v>
      </c>
      <c r="I1011" s="8">
        <v>45999</v>
      </c>
      <c r="J1011" s="219" t="s">
        <v>22072</v>
      </c>
      <c r="K1011" s="205" t="s">
        <v>136</v>
      </c>
      <c r="M1011" s="9" t="s">
        <v>22073</v>
      </c>
      <c r="N1011" s="215">
        <v>46031.805587256902</v>
      </c>
      <c r="O1011" s="8">
        <v>46031</v>
      </c>
    </row>
    <row r="1012" spans="1:15" x14ac:dyDescent="0.25">
      <c r="A1012" s="8">
        <v>46000</v>
      </c>
      <c r="B1012" s="9" t="s">
        <v>22074</v>
      </c>
      <c r="C1012" s="9" t="s">
        <v>131</v>
      </c>
      <c r="D1012" s="3">
        <v>-5.95</v>
      </c>
      <c r="E1012" s="9" t="s">
        <v>7746</v>
      </c>
      <c r="F1012" s="9" t="s">
        <v>133</v>
      </c>
      <c r="G1012" s="9" t="s">
        <v>134</v>
      </c>
      <c r="H1012" s="8">
        <v>45992</v>
      </c>
      <c r="I1012" s="8">
        <v>45999</v>
      </c>
      <c r="J1012" s="219" t="s">
        <v>22075</v>
      </c>
      <c r="K1012" s="205" t="s">
        <v>136</v>
      </c>
      <c r="M1012" s="9" t="s">
        <v>22076</v>
      </c>
      <c r="N1012" s="215">
        <v>46031.805587256902</v>
      </c>
      <c r="O1012" s="8">
        <v>46031</v>
      </c>
    </row>
    <row r="1013" spans="1:15" x14ac:dyDescent="0.25">
      <c r="A1013" s="8">
        <v>46000</v>
      </c>
      <c r="B1013" s="9" t="s">
        <v>4644</v>
      </c>
      <c r="C1013" s="9" t="s">
        <v>4645</v>
      </c>
      <c r="D1013" s="3">
        <v>-1763.3</v>
      </c>
      <c r="E1013" s="9" t="s">
        <v>717</v>
      </c>
      <c r="F1013" s="9" t="s">
        <v>718</v>
      </c>
      <c r="G1013" s="9" t="s">
        <v>183</v>
      </c>
      <c r="H1013" s="8">
        <v>45992</v>
      </c>
      <c r="I1013" s="8">
        <v>45999</v>
      </c>
      <c r="J1013" s="219" t="s">
        <v>22077</v>
      </c>
      <c r="K1013" s="205" t="s">
        <v>720</v>
      </c>
      <c r="M1013" s="9" t="s">
        <v>4647</v>
      </c>
      <c r="N1013" s="215">
        <v>46031.805587256902</v>
      </c>
      <c r="O1013" s="8">
        <v>46031</v>
      </c>
    </row>
    <row r="1014" spans="1:15" x14ac:dyDescent="0.25">
      <c r="A1014" s="8">
        <v>46000</v>
      </c>
      <c r="B1014" s="9" t="s">
        <v>4644</v>
      </c>
      <c r="C1014" s="9" t="s">
        <v>4645</v>
      </c>
      <c r="D1014" s="3">
        <v>-701.17</v>
      </c>
      <c r="E1014" s="9" t="s">
        <v>717</v>
      </c>
      <c r="F1014" s="9" t="s">
        <v>718</v>
      </c>
      <c r="G1014" s="9" t="s">
        <v>183</v>
      </c>
      <c r="H1014" s="8">
        <v>45992</v>
      </c>
      <c r="I1014" s="8">
        <v>45999</v>
      </c>
      <c r="J1014" s="219" t="s">
        <v>22078</v>
      </c>
      <c r="K1014" s="205" t="s">
        <v>720</v>
      </c>
      <c r="M1014" s="9" t="s">
        <v>4647</v>
      </c>
      <c r="N1014" s="215">
        <v>46031.805587256902</v>
      </c>
      <c r="O1014" s="8">
        <v>46031</v>
      </c>
    </row>
    <row r="1015" spans="1:15" x14ac:dyDescent="0.25">
      <c r="A1015" s="8">
        <v>46000</v>
      </c>
      <c r="B1015" s="9" t="s">
        <v>18613</v>
      </c>
      <c r="C1015" s="9" t="s">
        <v>180</v>
      </c>
      <c r="D1015" s="3">
        <v>2464.4699999999998</v>
      </c>
      <c r="E1015" s="9" t="s">
        <v>717</v>
      </c>
      <c r="F1015" s="9" t="s">
        <v>718</v>
      </c>
      <c r="G1015" s="9" t="s">
        <v>183</v>
      </c>
      <c r="H1015" s="8">
        <v>45992</v>
      </c>
      <c r="I1015" s="8">
        <v>45999</v>
      </c>
      <c r="J1015" s="219" t="s">
        <v>22079</v>
      </c>
      <c r="K1015" s="205" t="s">
        <v>720</v>
      </c>
      <c r="M1015" s="9" t="s">
        <v>18615</v>
      </c>
      <c r="N1015" s="215">
        <v>46031.805587256902</v>
      </c>
      <c r="O1015" s="8">
        <v>46031</v>
      </c>
    </row>
    <row r="1016" spans="1:15" x14ac:dyDescent="0.25">
      <c r="A1016" s="8">
        <v>45999</v>
      </c>
      <c r="B1016" s="9" t="s">
        <v>22080</v>
      </c>
      <c r="C1016" s="9" t="s">
        <v>131</v>
      </c>
      <c r="D1016" s="3">
        <v>-60.35</v>
      </c>
      <c r="E1016" s="9" t="s">
        <v>7746</v>
      </c>
      <c r="F1016" s="9" t="s">
        <v>133</v>
      </c>
      <c r="G1016" s="9" t="s">
        <v>134</v>
      </c>
      <c r="H1016" s="8">
        <v>45992</v>
      </c>
      <c r="I1016" s="8">
        <v>45999</v>
      </c>
      <c r="J1016" s="219" t="s">
        <v>22081</v>
      </c>
      <c r="K1016" s="205" t="s">
        <v>136</v>
      </c>
      <c r="M1016" s="9" t="s">
        <v>22082</v>
      </c>
      <c r="N1016" s="215">
        <v>46031.805587256902</v>
      </c>
      <c r="O1016" s="8">
        <v>46031</v>
      </c>
    </row>
    <row r="1017" spans="1:15" x14ac:dyDescent="0.25">
      <c r="A1017" s="8">
        <v>45999</v>
      </c>
      <c r="B1017" s="9" t="s">
        <v>22083</v>
      </c>
      <c r="C1017" s="9" t="s">
        <v>131</v>
      </c>
      <c r="D1017" s="3">
        <v>-95.56</v>
      </c>
      <c r="E1017" s="9" t="s">
        <v>7746</v>
      </c>
      <c r="F1017" s="9" t="s">
        <v>133</v>
      </c>
      <c r="G1017" s="9" t="s">
        <v>134</v>
      </c>
      <c r="H1017" s="8">
        <v>45992</v>
      </c>
      <c r="I1017" s="8">
        <v>45999</v>
      </c>
      <c r="J1017" s="219" t="s">
        <v>22084</v>
      </c>
      <c r="K1017" s="205" t="s">
        <v>136</v>
      </c>
      <c r="M1017" s="9" t="s">
        <v>22085</v>
      </c>
      <c r="N1017" s="215">
        <v>46031.805587256902</v>
      </c>
      <c r="O1017" s="8">
        <v>46031</v>
      </c>
    </row>
    <row r="1018" spans="1:15" x14ac:dyDescent="0.25">
      <c r="A1018" s="8">
        <v>45999</v>
      </c>
      <c r="B1018" s="9" t="s">
        <v>5022</v>
      </c>
      <c r="C1018" s="9" t="s">
        <v>180</v>
      </c>
      <c r="D1018" s="3">
        <v>-3000</v>
      </c>
      <c r="E1018" s="9" t="s">
        <v>181</v>
      </c>
      <c r="F1018" s="9" t="s">
        <v>182</v>
      </c>
      <c r="G1018" s="9" t="s">
        <v>183</v>
      </c>
      <c r="H1018" s="8">
        <v>45992</v>
      </c>
      <c r="I1018" s="8">
        <v>45999</v>
      </c>
      <c r="J1018" s="219" t="s">
        <v>22086</v>
      </c>
      <c r="K1018" s="205" t="s">
        <v>185</v>
      </c>
      <c r="M1018" s="9" t="s">
        <v>5024</v>
      </c>
      <c r="N1018" s="215">
        <v>46031.805587256902</v>
      </c>
      <c r="O1018" s="8">
        <v>46031</v>
      </c>
    </row>
    <row r="1019" spans="1:15" x14ac:dyDescent="0.25">
      <c r="A1019" s="8">
        <v>45999</v>
      </c>
      <c r="B1019" s="9" t="s">
        <v>19570</v>
      </c>
      <c r="C1019" s="9" t="s">
        <v>245</v>
      </c>
      <c r="D1019" s="3">
        <v>82.17</v>
      </c>
      <c r="E1019" s="9" t="s">
        <v>181</v>
      </c>
      <c r="F1019" s="9" t="s">
        <v>182</v>
      </c>
      <c r="G1019" s="9" t="s">
        <v>183</v>
      </c>
      <c r="H1019" s="8">
        <v>45992</v>
      </c>
      <c r="I1019" s="8">
        <v>45999</v>
      </c>
      <c r="J1019" s="219" t="s">
        <v>22087</v>
      </c>
      <c r="K1019" s="205" t="s">
        <v>185</v>
      </c>
      <c r="M1019" s="9" t="s">
        <v>19572</v>
      </c>
      <c r="N1019" s="215">
        <v>46031.805587256902</v>
      </c>
      <c r="O1019" s="8">
        <v>46031</v>
      </c>
    </row>
    <row r="1020" spans="1:15" x14ac:dyDescent="0.25">
      <c r="A1020" s="8">
        <v>45999</v>
      </c>
      <c r="B1020" s="9" t="s">
        <v>19573</v>
      </c>
      <c r="D1020" s="3">
        <v>-82.17</v>
      </c>
      <c r="E1020" s="9" t="s">
        <v>181</v>
      </c>
      <c r="F1020" s="9" t="s">
        <v>182</v>
      </c>
      <c r="G1020" s="9" t="s">
        <v>183</v>
      </c>
      <c r="H1020" s="8">
        <v>45992</v>
      </c>
      <c r="I1020" s="8">
        <v>45999</v>
      </c>
      <c r="J1020" s="219" t="s">
        <v>22088</v>
      </c>
      <c r="K1020" s="205" t="s">
        <v>185</v>
      </c>
      <c r="M1020" s="9" t="s">
        <v>19575</v>
      </c>
      <c r="N1020" s="215">
        <v>46031.805587256902</v>
      </c>
      <c r="O1020" s="8"/>
    </row>
    <row r="1021" spans="1:15" x14ac:dyDescent="0.25">
      <c r="A1021" s="8">
        <v>45999</v>
      </c>
      <c r="B1021" s="9" t="s">
        <v>18578</v>
      </c>
      <c r="C1021" s="9" t="s">
        <v>180</v>
      </c>
      <c r="D1021" s="3">
        <v>3000</v>
      </c>
      <c r="E1021" s="9" t="s">
        <v>181</v>
      </c>
      <c r="F1021" s="9" t="s">
        <v>182</v>
      </c>
      <c r="G1021" s="9" t="s">
        <v>183</v>
      </c>
      <c r="H1021" s="8">
        <v>45992</v>
      </c>
      <c r="I1021" s="8">
        <v>45999</v>
      </c>
      <c r="J1021" s="219" t="s">
        <v>22089</v>
      </c>
      <c r="K1021" s="205" t="s">
        <v>185</v>
      </c>
      <c r="M1021" s="9" t="s">
        <v>18580</v>
      </c>
      <c r="N1021" s="215">
        <v>46031.805587256902</v>
      </c>
      <c r="O1021" s="8">
        <v>46031</v>
      </c>
    </row>
    <row r="1022" spans="1:15" x14ac:dyDescent="0.25">
      <c r="A1022" s="8">
        <v>45999</v>
      </c>
      <c r="B1022" s="9" t="s">
        <v>626</v>
      </c>
      <c r="C1022" s="9" t="s">
        <v>180</v>
      </c>
      <c r="D1022" s="3">
        <v>3000</v>
      </c>
      <c r="E1022" s="9" t="s">
        <v>717</v>
      </c>
      <c r="F1022" s="9" t="s">
        <v>718</v>
      </c>
      <c r="G1022" s="9" t="s">
        <v>183</v>
      </c>
      <c r="H1022" s="8">
        <v>45992</v>
      </c>
      <c r="I1022" s="8">
        <v>45999</v>
      </c>
      <c r="J1022" s="219" t="s">
        <v>22090</v>
      </c>
      <c r="K1022" s="205" t="s">
        <v>720</v>
      </c>
      <c r="M1022" s="9" t="s">
        <v>628</v>
      </c>
      <c r="N1022" s="215">
        <v>46031.805587256902</v>
      </c>
      <c r="O1022" s="8">
        <v>46031</v>
      </c>
    </row>
    <row r="1023" spans="1:15" x14ac:dyDescent="0.25">
      <c r="A1023" s="8">
        <v>45999</v>
      </c>
      <c r="B1023" s="9" t="s">
        <v>18582</v>
      </c>
      <c r="C1023" s="9" t="s">
        <v>180</v>
      </c>
      <c r="D1023" s="3">
        <v>-3000</v>
      </c>
      <c r="E1023" s="9" t="s">
        <v>717</v>
      </c>
      <c r="F1023" s="9" t="s">
        <v>718</v>
      </c>
      <c r="G1023" s="9" t="s">
        <v>183</v>
      </c>
      <c r="H1023" s="8">
        <v>45992</v>
      </c>
      <c r="I1023" s="8">
        <v>45999</v>
      </c>
      <c r="J1023" s="219" t="s">
        <v>22091</v>
      </c>
      <c r="K1023" s="205" t="s">
        <v>720</v>
      </c>
      <c r="M1023" s="9" t="s">
        <v>18584</v>
      </c>
      <c r="N1023" s="215">
        <v>46031.805587256902</v>
      </c>
      <c r="O1023" s="8">
        <v>46031</v>
      </c>
    </row>
    <row r="1024" spans="1:15" x14ac:dyDescent="0.25">
      <c r="A1024" s="8">
        <v>45999</v>
      </c>
      <c r="B1024" s="9" t="s">
        <v>261</v>
      </c>
      <c r="C1024" s="9" t="s">
        <v>262</v>
      </c>
      <c r="D1024" s="3">
        <v>-2027.08</v>
      </c>
      <c r="E1024" s="9" t="s">
        <v>193</v>
      </c>
      <c r="F1024" s="9" t="s">
        <v>194</v>
      </c>
      <c r="G1024" s="9" t="s">
        <v>183</v>
      </c>
      <c r="H1024" s="8">
        <v>45992</v>
      </c>
      <c r="I1024" s="8">
        <v>45999</v>
      </c>
      <c r="J1024" s="219" t="s">
        <v>22092</v>
      </c>
      <c r="K1024" s="205" t="s">
        <v>196</v>
      </c>
      <c r="M1024" s="9" t="s">
        <v>264</v>
      </c>
      <c r="N1024" s="215">
        <v>46031.805587256902</v>
      </c>
      <c r="O1024" s="8">
        <v>46031</v>
      </c>
    </row>
    <row r="1025" spans="1:15" x14ac:dyDescent="0.25">
      <c r="A1025" s="8">
        <v>45999</v>
      </c>
      <c r="B1025" s="9" t="s">
        <v>18613</v>
      </c>
      <c r="C1025" s="9" t="s">
        <v>180</v>
      </c>
      <c r="D1025" s="3">
        <v>2027.08</v>
      </c>
      <c r="E1025" s="9" t="s">
        <v>193</v>
      </c>
      <c r="F1025" s="9" t="s">
        <v>194</v>
      </c>
      <c r="G1025" s="9" t="s">
        <v>183</v>
      </c>
      <c r="H1025" s="8">
        <v>45992</v>
      </c>
      <c r="I1025" s="8">
        <v>45999</v>
      </c>
      <c r="J1025" s="219" t="s">
        <v>22093</v>
      </c>
      <c r="K1025" s="205" t="s">
        <v>196</v>
      </c>
      <c r="M1025" s="9" t="s">
        <v>18615</v>
      </c>
      <c r="N1025" s="215">
        <v>46031.805587256902</v>
      </c>
      <c r="O1025" s="8">
        <v>46031</v>
      </c>
    </row>
    <row r="1026" spans="1:15" x14ac:dyDescent="0.25">
      <c r="A1026" s="8">
        <v>45998</v>
      </c>
      <c r="B1026" s="9" t="s">
        <v>22094</v>
      </c>
      <c r="C1026" s="9" t="s">
        <v>131</v>
      </c>
      <c r="D1026" s="3">
        <v>-34.979999999999997</v>
      </c>
      <c r="E1026" s="9" t="s">
        <v>7746</v>
      </c>
      <c r="F1026" s="9" t="s">
        <v>133</v>
      </c>
      <c r="G1026" s="9" t="s">
        <v>134</v>
      </c>
      <c r="H1026" s="8">
        <v>45992</v>
      </c>
      <c r="I1026" s="8">
        <v>45992</v>
      </c>
      <c r="J1026" s="219" t="s">
        <v>22095</v>
      </c>
      <c r="K1026" s="205" t="s">
        <v>136</v>
      </c>
      <c r="M1026" s="9" t="s">
        <v>22096</v>
      </c>
      <c r="N1026" s="215">
        <v>46031.805587256902</v>
      </c>
      <c r="O1026" s="8">
        <v>46031</v>
      </c>
    </row>
    <row r="1027" spans="1:15" x14ac:dyDescent="0.25">
      <c r="A1027" s="8">
        <v>45998</v>
      </c>
      <c r="B1027" s="9" t="s">
        <v>22097</v>
      </c>
      <c r="C1027" s="9" t="s">
        <v>131</v>
      </c>
      <c r="D1027" s="3">
        <v>-31.43</v>
      </c>
      <c r="E1027" s="9" t="s">
        <v>7746</v>
      </c>
      <c r="F1027" s="9" t="s">
        <v>133</v>
      </c>
      <c r="G1027" s="9" t="s">
        <v>134</v>
      </c>
      <c r="H1027" s="8">
        <v>45992</v>
      </c>
      <c r="I1027" s="8">
        <v>45992</v>
      </c>
      <c r="J1027" s="219" t="s">
        <v>22098</v>
      </c>
      <c r="K1027" s="205" t="s">
        <v>136</v>
      </c>
      <c r="M1027" s="9" t="s">
        <v>22099</v>
      </c>
      <c r="N1027" s="215">
        <v>46031.805587256902</v>
      </c>
      <c r="O1027" s="8">
        <v>46031</v>
      </c>
    </row>
    <row r="1028" spans="1:15" x14ac:dyDescent="0.25">
      <c r="A1028" s="8">
        <v>45998</v>
      </c>
      <c r="B1028" s="9" t="s">
        <v>22100</v>
      </c>
      <c r="C1028" s="9" t="s">
        <v>131</v>
      </c>
      <c r="D1028" s="3">
        <v>-170.58</v>
      </c>
      <c r="E1028" s="9" t="s">
        <v>7746</v>
      </c>
      <c r="F1028" s="9" t="s">
        <v>133</v>
      </c>
      <c r="G1028" s="9" t="s">
        <v>134</v>
      </c>
      <c r="H1028" s="8">
        <v>45992</v>
      </c>
      <c r="I1028" s="8">
        <v>45992</v>
      </c>
      <c r="J1028" s="219" t="s">
        <v>22101</v>
      </c>
      <c r="K1028" s="205" t="s">
        <v>136</v>
      </c>
      <c r="M1028" s="9" t="s">
        <v>22102</v>
      </c>
      <c r="N1028" s="215">
        <v>46031.805587256902</v>
      </c>
      <c r="O1028" s="8">
        <v>46031</v>
      </c>
    </row>
    <row r="1029" spans="1:15" x14ac:dyDescent="0.25">
      <c r="A1029" s="8">
        <v>45998</v>
      </c>
      <c r="B1029" s="9" t="s">
        <v>22103</v>
      </c>
      <c r="C1029" s="9" t="s">
        <v>131</v>
      </c>
      <c r="D1029" s="3">
        <v>-389.66</v>
      </c>
      <c r="E1029" s="9" t="s">
        <v>7746</v>
      </c>
      <c r="F1029" s="9" t="s">
        <v>133</v>
      </c>
      <c r="G1029" s="9" t="s">
        <v>134</v>
      </c>
      <c r="H1029" s="8">
        <v>45992</v>
      </c>
      <c r="I1029" s="8">
        <v>45992</v>
      </c>
      <c r="J1029" s="219" t="s">
        <v>22104</v>
      </c>
      <c r="K1029" s="205" t="s">
        <v>136</v>
      </c>
      <c r="M1029" s="9" t="s">
        <v>22105</v>
      </c>
      <c r="N1029" s="215">
        <v>46031.805587256902</v>
      </c>
      <c r="O1029" s="8">
        <v>46031</v>
      </c>
    </row>
    <row r="1030" spans="1:15" x14ac:dyDescent="0.25">
      <c r="A1030" s="8">
        <v>45998</v>
      </c>
      <c r="B1030" s="9" t="s">
        <v>22106</v>
      </c>
      <c r="C1030" s="9" t="s">
        <v>131</v>
      </c>
      <c r="D1030" s="3">
        <v>-5.95</v>
      </c>
      <c r="E1030" s="9" t="s">
        <v>7746</v>
      </c>
      <c r="F1030" s="9" t="s">
        <v>133</v>
      </c>
      <c r="G1030" s="9" t="s">
        <v>134</v>
      </c>
      <c r="H1030" s="8">
        <v>45992</v>
      </c>
      <c r="I1030" s="8">
        <v>45992</v>
      </c>
      <c r="J1030" s="219" t="s">
        <v>22107</v>
      </c>
      <c r="K1030" s="205" t="s">
        <v>136</v>
      </c>
      <c r="M1030" s="9" t="s">
        <v>22108</v>
      </c>
      <c r="N1030" s="215">
        <v>46031.805587256902</v>
      </c>
      <c r="O1030" s="8">
        <v>46031</v>
      </c>
    </row>
    <row r="1031" spans="1:15" x14ac:dyDescent="0.25">
      <c r="A1031" s="8">
        <v>45996</v>
      </c>
      <c r="B1031" s="9" t="s">
        <v>22109</v>
      </c>
      <c r="C1031" s="9" t="s">
        <v>131</v>
      </c>
      <c r="D1031" s="3">
        <v>-53.26</v>
      </c>
      <c r="E1031" s="9" t="s">
        <v>7746</v>
      </c>
      <c r="F1031" s="9" t="s">
        <v>133</v>
      </c>
      <c r="G1031" s="9" t="s">
        <v>134</v>
      </c>
      <c r="H1031" s="8">
        <v>45992</v>
      </c>
      <c r="I1031" s="8">
        <v>45992</v>
      </c>
      <c r="J1031" s="219" t="s">
        <v>22110</v>
      </c>
      <c r="K1031" s="205" t="s">
        <v>136</v>
      </c>
      <c r="M1031" s="9" t="s">
        <v>22111</v>
      </c>
      <c r="N1031" s="215">
        <v>46031.805587256902</v>
      </c>
      <c r="O1031" s="8">
        <v>46031</v>
      </c>
    </row>
    <row r="1032" spans="1:15" x14ac:dyDescent="0.25">
      <c r="A1032" s="8">
        <v>45996</v>
      </c>
      <c r="B1032" s="9" t="s">
        <v>18649</v>
      </c>
      <c r="D1032" s="3">
        <v>-155.61000000000001</v>
      </c>
      <c r="E1032" s="9" t="s">
        <v>181</v>
      </c>
      <c r="F1032" s="9" t="s">
        <v>182</v>
      </c>
      <c r="G1032" s="9" t="s">
        <v>183</v>
      </c>
      <c r="H1032" s="8">
        <v>45992</v>
      </c>
      <c r="I1032" s="8">
        <v>45992</v>
      </c>
      <c r="J1032" s="219" t="s">
        <v>22112</v>
      </c>
      <c r="K1032" s="205" t="s">
        <v>185</v>
      </c>
      <c r="M1032" s="9" t="s">
        <v>18651</v>
      </c>
      <c r="N1032" s="215">
        <v>46031.805587256902</v>
      </c>
      <c r="O1032" s="8"/>
    </row>
    <row r="1033" spans="1:15" x14ac:dyDescent="0.25">
      <c r="A1033" s="8">
        <v>45996</v>
      </c>
      <c r="B1033" s="9" t="s">
        <v>18652</v>
      </c>
      <c r="D1033" s="3">
        <v>155.61000000000001</v>
      </c>
      <c r="E1033" s="9" t="s">
        <v>181</v>
      </c>
      <c r="F1033" s="9" t="s">
        <v>182</v>
      </c>
      <c r="G1033" s="9" t="s">
        <v>183</v>
      </c>
      <c r="H1033" s="8">
        <v>45992</v>
      </c>
      <c r="I1033" s="8">
        <v>45992</v>
      </c>
      <c r="J1033" s="219" t="s">
        <v>22113</v>
      </c>
      <c r="K1033" s="205" t="s">
        <v>185</v>
      </c>
      <c r="M1033" s="9" t="s">
        <v>18654</v>
      </c>
      <c r="N1033" s="215">
        <v>46031.805587256902</v>
      </c>
      <c r="O1033" s="8"/>
    </row>
    <row r="1034" spans="1:15" x14ac:dyDescent="0.25">
      <c r="A1034" s="8">
        <v>45996</v>
      </c>
      <c r="B1034" s="9" t="s">
        <v>19602</v>
      </c>
      <c r="C1034" s="9" t="s">
        <v>245</v>
      </c>
      <c r="D1034" s="3">
        <v>12.71</v>
      </c>
      <c r="E1034" s="9" t="s">
        <v>181</v>
      </c>
      <c r="F1034" s="9" t="s">
        <v>182</v>
      </c>
      <c r="G1034" s="9" t="s">
        <v>183</v>
      </c>
      <c r="H1034" s="8">
        <v>45992</v>
      </c>
      <c r="I1034" s="8">
        <v>45992</v>
      </c>
      <c r="J1034" s="219" t="s">
        <v>22114</v>
      </c>
      <c r="K1034" s="205" t="s">
        <v>185</v>
      </c>
      <c r="M1034" s="9" t="s">
        <v>19604</v>
      </c>
      <c r="N1034" s="215">
        <v>46031.805587256902</v>
      </c>
      <c r="O1034" s="8">
        <v>46031</v>
      </c>
    </row>
    <row r="1035" spans="1:15" x14ac:dyDescent="0.25">
      <c r="A1035" s="8">
        <v>45996</v>
      </c>
      <c r="B1035" s="9" t="s">
        <v>19605</v>
      </c>
      <c r="D1035" s="3">
        <v>-12.71</v>
      </c>
      <c r="E1035" s="9" t="s">
        <v>181</v>
      </c>
      <c r="F1035" s="9" t="s">
        <v>182</v>
      </c>
      <c r="G1035" s="9" t="s">
        <v>183</v>
      </c>
      <c r="H1035" s="8">
        <v>45992</v>
      </c>
      <c r="I1035" s="8">
        <v>45992</v>
      </c>
      <c r="J1035" s="219" t="s">
        <v>22115</v>
      </c>
      <c r="K1035" s="205" t="s">
        <v>185</v>
      </c>
      <c r="M1035" s="9" t="s">
        <v>19607</v>
      </c>
      <c r="N1035" s="215">
        <v>46031.805587256902</v>
      </c>
      <c r="O1035" s="8"/>
    </row>
    <row r="1036" spans="1:15" x14ac:dyDescent="0.25">
      <c r="A1036" s="8">
        <v>45995</v>
      </c>
      <c r="B1036" s="9" t="s">
        <v>22116</v>
      </c>
      <c r="C1036" s="9" t="s">
        <v>131</v>
      </c>
      <c r="D1036" s="3">
        <v>-192.24</v>
      </c>
      <c r="E1036" s="9" t="s">
        <v>7746</v>
      </c>
      <c r="F1036" s="9" t="s">
        <v>133</v>
      </c>
      <c r="G1036" s="9" t="s">
        <v>134</v>
      </c>
      <c r="H1036" s="8">
        <v>45992</v>
      </c>
      <c r="I1036" s="8">
        <v>45992</v>
      </c>
      <c r="J1036" s="219" t="s">
        <v>22117</v>
      </c>
      <c r="K1036" s="205" t="s">
        <v>136</v>
      </c>
      <c r="M1036" s="9" t="s">
        <v>22118</v>
      </c>
      <c r="N1036" s="215">
        <v>46031.805587256902</v>
      </c>
      <c r="O1036" s="8">
        <v>46031</v>
      </c>
    </row>
    <row r="1037" spans="1:15" x14ac:dyDescent="0.25">
      <c r="A1037" s="8">
        <v>45995</v>
      </c>
      <c r="B1037" s="9" t="s">
        <v>18865</v>
      </c>
      <c r="C1037" s="9" t="s">
        <v>245</v>
      </c>
      <c r="D1037" s="3">
        <v>1896.73</v>
      </c>
      <c r="E1037" s="9" t="s">
        <v>181</v>
      </c>
      <c r="F1037" s="9" t="s">
        <v>182</v>
      </c>
      <c r="G1037" s="9" t="s">
        <v>183</v>
      </c>
      <c r="H1037" s="8">
        <v>45992</v>
      </c>
      <c r="I1037" s="8">
        <v>45992</v>
      </c>
      <c r="J1037" s="219" t="s">
        <v>22119</v>
      </c>
      <c r="K1037" s="205" t="s">
        <v>185</v>
      </c>
      <c r="M1037" s="9" t="s">
        <v>18867</v>
      </c>
      <c r="N1037" s="215">
        <v>46031.805587256902</v>
      </c>
      <c r="O1037" s="8">
        <v>46031</v>
      </c>
    </row>
    <row r="1038" spans="1:15" x14ac:dyDescent="0.25">
      <c r="A1038" s="8">
        <v>45995</v>
      </c>
      <c r="B1038" s="9" t="s">
        <v>18865</v>
      </c>
      <c r="C1038" s="9" t="s">
        <v>245</v>
      </c>
      <c r="D1038" s="3">
        <v>155.52000000000001</v>
      </c>
      <c r="E1038" s="9" t="s">
        <v>181</v>
      </c>
      <c r="F1038" s="9" t="s">
        <v>182</v>
      </c>
      <c r="G1038" s="9" t="s">
        <v>183</v>
      </c>
      <c r="H1038" s="8">
        <v>45992</v>
      </c>
      <c r="I1038" s="8">
        <v>45992</v>
      </c>
      <c r="J1038" s="219" t="s">
        <v>22120</v>
      </c>
      <c r="K1038" s="205" t="s">
        <v>185</v>
      </c>
      <c r="M1038" s="9" t="s">
        <v>18867</v>
      </c>
      <c r="N1038" s="215">
        <v>46031.805587256902</v>
      </c>
      <c r="O1038" s="8">
        <v>46031</v>
      </c>
    </row>
    <row r="1039" spans="1:15" x14ac:dyDescent="0.25">
      <c r="A1039" s="8">
        <v>45995</v>
      </c>
      <c r="B1039" s="9" t="s">
        <v>19609</v>
      </c>
      <c r="D1039" s="3">
        <v>-155.52000000000001</v>
      </c>
      <c r="E1039" s="9" t="s">
        <v>181</v>
      </c>
      <c r="F1039" s="9" t="s">
        <v>182</v>
      </c>
      <c r="G1039" s="9" t="s">
        <v>183</v>
      </c>
      <c r="H1039" s="8">
        <v>45992</v>
      </c>
      <c r="I1039" s="8">
        <v>45992</v>
      </c>
      <c r="J1039" s="219" t="s">
        <v>22121</v>
      </c>
      <c r="K1039" s="205" t="s">
        <v>185</v>
      </c>
      <c r="M1039" s="9" t="s">
        <v>19611</v>
      </c>
      <c r="N1039" s="215">
        <v>46031.805587256902</v>
      </c>
      <c r="O1039" s="8"/>
    </row>
    <row r="1040" spans="1:15" x14ac:dyDescent="0.25">
      <c r="A1040" s="8">
        <v>45995</v>
      </c>
      <c r="B1040" s="9" t="s">
        <v>19609</v>
      </c>
      <c r="D1040" s="3">
        <v>-1896.73</v>
      </c>
      <c r="E1040" s="9" t="s">
        <v>181</v>
      </c>
      <c r="F1040" s="9" t="s">
        <v>182</v>
      </c>
      <c r="G1040" s="9" t="s">
        <v>183</v>
      </c>
      <c r="H1040" s="8">
        <v>45992</v>
      </c>
      <c r="I1040" s="8">
        <v>45992</v>
      </c>
      <c r="J1040" s="219" t="s">
        <v>22122</v>
      </c>
      <c r="K1040" s="205" t="s">
        <v>185</v>
      </c>
      <c r="M1040" s="9" t="s">
        <v>19611</v>
      </c>
      <c r="N1040" s="215">
        <v>46031.805587256902</v>
      </c>
      <c r="O1040" s="8"/>
    </row>
    <row r="1041" spans="1:15" x14ac:dyDescent="0.25">
      <c r="A1041" s="8">
        <v>45995</v>
      </c>
      <c r="B1041" s="9" t="s">
        <v>18865</v>
      </c>
      <c r="C1041" s="9" t="s">
        <v>245</v>
      </c>
      <c r="D1041" s="3">
        <v>1065.18</v>
      </c>
      <c r="E1041" s="9" t="s">
        <v>253</v>
      </c>
      <c r="F1041" s="9" t="s">
        <v>254</v>
      </c>
      <c r="G1041" s="9" t="s">
        <v>183</v>
      </c>
      <c r="H1041" s="8">
        <v>45992</v>
      </c>
      <c r="I1041" s="8">
        <v>45992</v>
      </c>
      <c r="J1041" s="219" t="s">
        <v>22123</v>
      </c>
      <c r="K1041" s="205" t="s">
        <v>256</v>
      </c>
      <c r="M1041" s="9" t="s">
        <v>18867</v>
      </c>
      <c r="N1041" s="215">
        <v>46031.805587256902</v>
      </c>
      <c r="O1041" s="8">
        <v>46031</v>
      </c>
    </row>
    <row r="1042" spans="1:15" x14ac:dyDescent="0.25">
      <c r="A1042" s="8">
        <v>45995</v>
      </c>
      <c r="B1042" s="9" t="s">
        <v>19609</v>
      </c>
      <c r="D1042" s="3">
        <v>-1065.18</v>
      </c>
      <c r="E1042" s="9" t="s">
        <v>253</v>
      </c>
      <c r="F1042" s="9" t="s">
        <v>254</v>
      </c>
      <c r="G1042" s="9" t="s">
        <v>183</v>
      </c>
      <c r="H1042" s="8">
        <v>45992</v>
      </c>
      <c r="I1042" s="8">
        <v>45992</v>
      </c>
      <c r="J1042" s="219" t="s">
        <v>22124</v>
      </c>
      <c r="K1042" s="205" t="s">
        <v>256</v>
      </c>
      <c r="M1042" s="9" t="s">
        <v>19611</v>
      </c>
      <c r="N1042" s="215">
        <v>46031.805587256902</v>
      </c>
      <c r="O1042" s="8"/>
    </row>
    <row r="1043" spans="1:15" x14ac:dyDescent="0.25">
      <c r="A1043" s="8">
        <v>45994</v>
      </c>
      <c r="B1043" s="9" t="s">
        <v>22125</v>
      </c>
      <c r="C1043" s="9" t="s">
        <v>131</v>
      </c>
      <c r="D1043" s="3">
        <v>-40.69</v>
      </c>
      <c r="E1043" s="9" t="s">
        <v>7746</v>
      </c>
      <c r="F1043" s="9" t="s">
        <v>133</v>
      </c>
      <c r="G1043" s="9" t="s">
        <v>134</v>
      </c>
      <c r="H1043" s="8">
        <v>45992</v>
      </c>
      <c r="I1043" s="8">
        <v>45992</v>
      </c>
      <c r="J1043" s="219" t="s">
        <v>22126</v>
      </c>
      <c r="K1043" s="205" t="s">
        <v>136</v>
      </c>
      <c r="M1043" s="9" t="s">
        <v>22127</v>
      </c>
      <c r="N1043" s="215">
        <v>46031.805587256902</v>
      </c>
      <c r="O1043" s="8">
        <v>46031</v>
      </c>
    </row>
    <row r="1044" spans="1:15" x14ac:dyDescent="0.25">
      <c r="A1044" s="8">
        <v>45994</v>
      </c>
      <c r="B1044" s="9" t="s">
        <v>22128</v>
      </c>
      <c r="C1044" s="9" t="s">
        <v>131</v>
      </c>
      <c r="D1044" s="3">
        <v>-36.200000000000003</v>
      </c>
      <c r="E1044" s="9" t="s">
        <v>7746</v>
      </c>
      <c r="F1044" s="9" t="s">
        <v>133</v>
      </c>
      <c r="G1044" s="9" t="s">
        <v>134</v>
      </c>
      <c r="H1044" s="8">
        <v>45992</v>
      </c>
      <c r="I1044" s="8">
        <v>45992</v>
      </c>
      <c r="J1044" s="219" t="s">
        <v>22129</v>
      </c>
      <c r="K1044" s="205" t="s">
        <v>136</v>
      </c>
      <c r="M1044" s="9" t="s">
        <v>22130</v>
      </c>
      <c r="N1044" s="215">
        <v>46031.805587256902</v>
      </c>
      <c r="O1044" s="8">
        <v>46031</v>
      </c>
    </row>
    <row r="1045" spans="1:15" x14ac:dyDescent="0.25">
      <c r="A1045" s="8">
        <v>45994</v>
      </c>
      <c r="B1045" s="9" t="s">
        <v>22131</v>
      </c>
      <c r="C1045" s="9" t="s">
        <v>245</v>
      </c>
      <c r="D1045" s="3">
        <v>90.11</v>
      </c>
      <c r="E1045" s="9" t="s">
        <v>181</v>
      </c>
      <c r="F1045" s="9" t="s">
        <v>182</v>
      </c>
      <c r="G1045" s="9" t="s">
        <v>183</v>
      </c>
      <c r="H1045" s="8">
        <v>45992</v>
      </c>
      <c r="I1045" s="8">
        <v>45992</v>
      </c>
      <c r="J1045" s="219" t="s">
        <v>22132</v>
      </c>
      <c r="K1045" s="205" t="s">
        <v>185</v>
      </c>
      <c r="M1045" s="9" t="s">
        <v>22133</v>
      </c>
      <c r="N1045" s="215">
        <v>46031.805587256902</v>
      </c>
      <c r="O1045" s="8">
        <v>46031</v>
      </c>
    </row>
    <row r="1046" spans="1:15" x14ac:dyDescent="0.25">
      <c r="A1046" s="8">
        <v>45994</v>
      </c>
      <c r="B1046" s="9" t="s">
        <v>22134</v>
      </c>
      <c r="D1046" s="3">
        <v>-13.52</v>
      </c>
      <c r="E1046" s="9" t="s">
        <v>181</v>
      </c>
      <c r="F1046" s="9" t="s">
        <v>182</v>
      </c>
      <c r="G1046" s="9" t="s">
        <v>183</v>
      </c>
      <c r="H1046" s="8">
        <v>45992</v>
      </c>
      <c r="I1046" s="8">
        <v>45992</v>
      </c>
      <c r="J1046" s="219" t="s">
        <v>22135</v>
      </c>
      <c r="K1046" s="205" t="s">
        <v>185</v>
      </c>
      <c r="M1046" s="9" t="s">
        <v>22136</v>
      </c>
      <c r="N1046" s="215">
        <v>46031.805587256902</v>
      </c>
      <c r="O1046" s="8"/>
    </row>
    <row r="1047" spans="1:15" x14ac:dyDescent="0.25">
      <c r="A1047" s="8">
        <v>45994</v>
      </c>
      <c r="B1047" s="9" t="s">
        <v>22137</v>
      </c>
      <c r="C1047" s="9" t="s">
        <v>245</v>
      </c>
      <c r="D1047" s="3">
        <v>57</v>
      </c>
      <c r="E1047" s="9" t="s">
        <v>181</v>
      </c>
      <c r="F1047" s="9" t="s">
        <v>182</v>
      </c>
      <c r="G1047" s="9" t="s">
        <v>183</v>
      </c>
      <c r="H1047" s="8">
        <v>45992</v>
      </c>
      <c r="I1047" s="8">
        <v>45992</v>
      </c>
      <c r="J1047" s="219" t="s">
        <v>22138</v>
      </c>
      <c r="K1047" s="205" t="s">
        <v>185</v>
      </c>
      <c r="M1047" s="9" t="s">
        <v>22139</v>
      </c>
      <c r="N1047" s="215">
        <v>46031.805587256902</v>
      </c>
      <c r="O1047" s="8">
        <v>46031</v>
      </c>
    </row>
    <row r="1048" spans="1:15" x14ac:dyDescent="0.25">
      <c r="A1048" s="8">
        <v>45994</v>
      </c>
      <c r="B1048" s="9" t="s">
        <v>22140</v>
      </c>
      <c r="D1048" s="3">
        <v>-8.5500000000000007</v>
      </c>
      <c r="E1048" s="9" t="s">
        <v>181</v>
      </c>
      <c r="F1048" s="9" t="s">
        <v>182</v>
      </c>
      <c r="G1048" s="9" t="s">
        <v>183</v>
      </c>
      <c r="H1048" s="8">
        <v>45992</v>
      </c>
      <c r="I1048" s="8">
        <v>45992</v>
      </c>
      <c r="J1048" s="219" t="s">
        <v>22141</v>
      </c>
      <c r="K1048" s="205" t="s">
        <v>185</v>
      </c>
      <c r="M1048" s="9" t="s">
        <v>22142</v>
      </c>
      <c r="N1048" s="215">
        <v>46031.805587256902</v>
      </c>
      <c r="O1048" s="8"/>
    </row>
    <row r="1049" spans="1:15" x14ac:dyDescent="0.25">
      <c r="A1049" s="8">
        <v>45994</v>
      </c>
      <c r="B1049" s="9" t="s">
        <v>22143</v>
      </c>
      <c r="D1049" s="3">
        <v>-76.59</v>
      </c>
      <c r="E1049" s="9" t="s">
        <v>181</v>
      </c>
      <c r="F1049" s="9" t="s">
        <v>182</v>
      </c>
      <c r="G1049" s="9" t="s">
        <v>183</v>
      </c>
      <c r="H1049" s="8">
        <v>45992</v>
      </c>
      <c r="I1049" s="8">
        <v>45992</v>
      </c>
      <c r="J1049" s="219" t="s">
        <v>22144</v>
      </c>
      <c r="K1049" s="205" t="s">
        <v>185</v>
      </c>
      <c r="M1049" s="9" t="s">
        <v>22145</v>
      </c>
      <c r="N1049" s="215">
        <v>46031.805587256902</v>
      </c>
      <c r="O1049" s="8"/>
    </row>
    <row r="1050" spans="1:15" x14ac:dyDescent="0.25">
      <c r="A1050" s="8">
        <v>45994</v>
      </c>
      <c r="B1050" s="9" t="s">
        <v>22146</v>
      </c>
      <c r="D1050" s="3">
        <v>-48.45</v>
      </c>
      <c r="E1050" s="9" t="s">
        <v>181</v>
      </c>
      <c r="F1050" s="9" t="s">
        <v>182</v>
      </c>
      <c r="G1050" s="9" t="s">
        <v>183</v>
      </c>
      <c r="H1050" s="8">
        <v>45992</v>
      </c>
      <c r="I1050" s="8">
        <v>45992</v>
      </c>
      <c r="J1050" s="219" t="s">
        <v>22147</v>
      </c>
      <c r="K1050" s="205" t="s">
        <v>185</v>
      </c>
      <c r="M1050" s="9" t="s">
        <v>22148</v>
      </c>
      <c r="N1050" s="215">
        <v>46031.805587256902</v>
      </c>
      <c r="O1050" s="8"/>
    </row>
    <row r="1051" spans="1:15" x14ac:dyDescent="0.25">
      <c r="A1051" s="8">
        <v>45994</v>
      </c>
      <c r="B1051" s="9" t="s">
        <v>22149</v>
      </c>
      <c r="C1051" s="9" t="s">
        <v>20467</v>
      </c>
      <c r="D1051" s="3">
        <v>-90</v>
      </c>
      <c r="E1051" s="9" t="s">
        <v>193</v>
      </c>
      <c r="F1051" s="9" t="s">
        <v>194</v>
      </c>
      <c r="G1051" s="9" t="s">
        <v>183</v>
      </c>
      <c r="H1051" s="8">
        <v>45992</v>
      </c>
      <c r="I1051" s="8">
        <v>45992</v>
      </c>
      <c r="J1051" s="219" t="s">
        <v>22150</v>
      </c>
      <c r="K1051" s="205" t="s">
        <v>196</v>
      </c>
      <c r="M1051" s="9" t="s">
        <v>22149</v>
      </c>
      <c r="N1051" s="215">
        <v>46031.805587256902</v>
      </c>
      <c r="O1051" s="8">
        <v>46031</v>
      </c>
    </row>
    <row r="1052" spans="1:15" x14ac:dyDescent="0.25">
      <c r="A1052" s="8">
        <v>45994</v>
      </c>
      <c r="B1052" s="9" t="s">
        <v>18613</v>
      </c>
      <c r="C1052" s="9" t="s">
        <v>180</v>
      </c>
      <c r="D1052" s="3">
        <v>90</v>
      </c>
      <c r="E1052" s="9" t="s">
        <v>193</v>
      </c>
      <c r="F1052" s="9" t="s">
        <v>194</v>
      </c>
      <c r="G1052" s="9" t="s">
        <v>183</v>
      </c>
      <c r="H1052" s="8">
        <v>45992</v>
      </c>
      <c r="I1052" s="8">
        <v>45992</v>
      </c>
      <c r="J1052" s="219" t="s">
        <v>22151</v>
      </c>
      <c r="K1052" s="205" t="s">
        <v>196</v>
      </c>
      <c r="M1052" s="9" t="s">
        <v>18615</v>
      </c>
      <c r="N1052" s="215">
        <v>46031.805587256902</v>
      </c>
      <c r="O1052" s="8">
        <v>46031</v>
      </c>
    </row>
    <row r="1053" spans="1:15" x14ac:dyDescent="0.25">
      <c r="A1053" s="8">
        <v>45993</v>
      </c>
      <c r="B1053" s="9" t="s">
        <v>19903</v>
      </c>
      <c r="D1053" s="3">
        <v>-215.96</v>
      </c>
      <c r="E1053" s="9" t="s">
        <v>521</v>
      </c>
      <c r="F1053" s="9" t="s">
        <v>522</v>
      </c>
      <c r="G1053" s="9" t="s">
        <v>183</v>
      </c>
      <c r="H1053" s="8">
        <v>45992</v>
      </c>
      <c r="I1053" s="8">
        <v>45992</v>
      </c>
      <c r="J1053" s="219" t="s">
        <v>22152</v>
      </c>
      <c r="K1053" s="205" t="s">
        <v>524</v>
      </c>
      <c r="M1053" s="9" t="s">
        <v>19905</v>
      </c>
      <c r="N1053" s="215">
        <v>46031.805587256902</v>
      </c>
      <c r="O1053" s="8"/>
    </row>
    <row r="1054" spans="1:15" x14ac:dyDescent="0.25">
      <c r="A1054" s="8">
        <v>45993</v>
      </c>
      <c r="B1054" s="9" t="s">
        <v>18613</v>
      </c>
      <c r="C1054" s="9" t="s">
        <v>180</v>
      </c>
      <c r="D1054" s="3">
        <v>215.96</v>
      </c>
      <c r="E1054" s="9" t="s">
        <v>521</v>
      </c>
      <c r="F1054" s="9" t="s">
        <v>522</v>
      </c>
      <c r="G1054" s="9" t="s">
        <v>183</v>
      </c>
      <c r="H1054" s="8">
        <v>45992</v>
      </c>
      <c r="I1054" s="8">
        <v>45992</v>
      </c>
      <c r="J1054" s="219" t="s">
        <v>22153</v>
      </c>
      <c r="K1054" s="205" t="s">
        <v>524</v>
      </c>
      <c r="M1054" s="9" t="s">
        <v>18615</v>
      </c>
      <c r="N1054" s="215">
        <v>46031.805587256902</v>
      </c>
      <c r="O1054" s="8">
        <v>46031</v>
      </c>
    </row>
    <row r="1055" spans="1:15" x14ac:dyDescent="0.25">
      <c r="A1055" s="8">
        <v>45992</v>
      </c>
      <c r="B1055" s="9" t="s">
        <v>22154</v>
      </c>
      <c r="C1055" s="9" t="s">
        <v>131</v>
      </c>
      <c r="D1055" s="3">
        <v>-42.64</v>
      </c>
      <c r="E1055" s="9" t="s">
        <v>7746</v>
      </c>
      <c r="F1055" s="9" t="s">
        <v>133</v>
      </c>
      <c r="G1055" s="9" t="s">
        <v>134</v>
      </c>
      <c r="H1055" s="8">
        <v>45992</v>
      </c>
      <c r="I1055" s="8">
        <v>45992</v>
      </c>
      <c r="J1055" s="219" t="s">
        <v>22155</v>
      </c>
      <c r="K1055" s="205" t="s">
        <v>136</v>
      </c>
      <c r="M1055" s="9" t="s">
        <v>22156</v>
      </c>
      <c r="N1055" s="215">
        <v>46031.805587256902</v>
      </c>
      <c r="O1055" s="8">
        <v>46031</v>
      </c>
    </row>
    <row r="1056" spans="1:15" x14ac:dyDescent="0.25">
      <c r="A1056" s="8">
        <v>45992</v>
      </c>
      <c r="B1056" s="9" t="s">
        <v>22157</v>
      </c>
      <c r="C1056" s="9" t="s">
        <v>131</v>
      </c>
      <c r="D1056" s="3">
        <v>-44.75</v>
      </c>
      <c r="E1056" s="9" t="s">
        <v>7746</v>
      </c>
      <c r="F1056" s="9" t="s">
        <v>133</v>
      </c>
      <c r="G1056" s="9" t="s">
        <v>134</v>
      </c>
      <c r="H1056" s="8">
        <v>45992</v>
      </c>
      <c r="I1056" s="8">
        <v>45992</v>
      </c>
      <c r="J1056" s="219" t="s">
        <v>22158</v>
      </c>
      <c r="K1056" s="205" t="s">
        <v>136</v>
      </c>
      <c r="M1056" s="9" t="s">
        <v>22159</v>
      </c>
      <c r="N1056" s="215">
        <v>46031.805587256902</v>
      </c>
      <c r="O1056" s="8">
        <v>46031</v>
      </c>
    </row>
    <row r="1057" spans="1:15" x14ac:dyDescent="0.25">
      <c r="A1057" s="8">
        <v>45992</v>
      </c>
      <c r="B1057" s="9" t="s">
        <v>22160</v>
      </c>
      <c r="C1057" s="9" t="s">
        <v>131</v>
      </c>
      <c r="D1057" s="3">
        <v>-74.52</v>
      </c>
      <c r="E1057" s="9" t="s">
        <v>7746</v>
      </c>
      <c r="F1057" s="9" t="s">
        <v>133</v>
      </c>
      <c r="G1057" s="9" t="s">
        <v>134</v>
      </c>
      <c r="H1057" s="8">
        <v>45992</v>
      </c>
      <c r="I1057" s="8">
        <v>45992</v>
      </c>
      <c r="J1057" s="219" t="s">
        <v>22161</v>
      </c>
      <c r="K1057" s="205" t="s">
        <v>136</v>
      </c>
      <c r="M1057" s="9" t="s">
        <v>22162</v>
      </c>
      <c r="N1057" s="215">
        <v>46031.805587256902</v>
      </c>
      <c r="O1057" s="8">
        <v>46031</v>
      </c>
    </row>
    <row r="1058" spans="1:15" x14ac:dyDescent="0.25">
      <c r="A1058" s="8">
        <v>45992</v>
      </c>
      <c r="B1058" s="9" t="s">
        <v>19673</v>
      </c>
      <c r="C1058" s="9" t="s">
        <v>245</v>
      </c>
      <c r="D1058" s="3">
        <v>44.4</v>
      </c>
      <c r="E1058" s="9" t="s">
        <v>181</v>
      </c>
      <c r="F1058" s="9" t="s">
        <v>182</v>
      </c>
      <c r="G1058" s="9" t="s">
        <v>183</v>
      </c>
      <c r="H1058" s="8">
        <v>45992</v>
      </c>
      <c r="I1058" s="8">
        <v>45992</v>
      </c>
      <c r="J1058" s="219" t="s">
        <v>22163</v>
      </c>
      <c r="K1058" s="205" t="s">
        <v>185</v>
      </c>
      <c r="M1058" s="9" t="s">
        <v>19675</v>
      </c>
      <c r="N1058" s="215">
        <v>46031.805587256902</v>
      </c>
      <c r="O1058" s="8">
        <v>46031</v>
      </c>
    </row>
    <row r="1059" spans="1:15" x14ac:dyDescent="0.25">
      <c r="A1059" s="8">
        <v>45992</v>
      </c>
      <c r="B1059" s="9" t="s">
        <v>19676</v>
      </c>
      <c r="D1059" s="3">
        <v>-44.4</v>
      </c>
      <c r="E1059" s="9" t="s">
        <v>181</v>
      </c>
      <c r="F1059" s="9" t="s">
        <v>182</v>
      </c>
      <c r="G1059" s="9" t="s">
        <v>183</v>
      </c>
      <c r="H1059" s="8">
        <v>45992</v>
      </c>
      <c r="I1059" s="8">
        <v>45992</v>
      </c>
      <c r="J1059" s="219" t="s">
        <v>22164</v>
      </c>
      <c r="K1059" s="205" t="s">
        <v>185</v>
      </c>
      <c r="M1059" s="9" t="s">
        <v>19678</v>
      </c>
      <c r="N1059" s="215">
        <v>46031.805587256902</v>
      </c>
      <c r="O1059" s="8"/>
    </row>
    <row r="1060" spans="1:15" x14ac:dyDescent="0.25">
      <c r="A1060" s="8">
        <v>45992</v>
      </c>
      <c r="B1060" s="9" t="s">
        <v>22165</v>
      </c>
      <c r="C1060" s="9" t="s">
        <v>245</v>
      </c>
      <c r="D1060" s="3">
        <v>24.8</v>
      </c>
      <c r="E1060" s="9" t="s">
        <v>181</v>
      </c>
      <c r="F1060" s="9" t="s">
        <v>182</v>
      </c>
      <c r="G1060" s="9" t="s">
        <v>183</v>
      </c>
      <c r="H1060" s="8">
        <v>45992</v>
      </c>
      <c r="I1060" s="8">
        <v>45992</v>
      </c>
      <c r="J1060" s="219" t="s">
        <v>22166</v>
      </c>
      <c r="K1060" s="205" t="s">
        <v>185</v>
      </c>
      <c r="M1060" s="9" t="s">
        <v>22167</v>
      </c>
      <c r="N1060" s="215">
        <v>46031.805587256902</v>
      </c>
      <c r="O1060" s="8">
        <v>46031</v>
      </c>
    </row>
    <row r="1061" spans="1:15" x14ac:dyDescent="0.25">
      <c r="A1061" s="8">
        <v>45992</v>
      </c>
      <c r="B1061" s="9" t="s">
        <v>22168</v>
      </c>
      <c r="D1061" s="3">
        <v>-24.8</v>
      </c>
      <c r="E1061" s="9" t="s">
        <v>181</v>
      </c>
      <c r="F1061" s="9" t="s">
        <v>182</v>
      </c>
      <c r="G1061" s="9" t="s">
        <v>183</v>
      </c>
      <c r="H1061" s="8">
        <v>45992</v>
      </c>
      <c r="I1061" s="8">
        <v>45992</v>
      </c>
      <c r="J1061" s="219" t="s">
        <v>22169</v>
      </c>
      <c r="K1061" s="205" t="s">
        <v>185</v>
      </c>
      <c r="M1061" s="9" t="s">
        <v>22170</v>
      </c>
      <c r="N1061" s="215">
        <v>46031.805587256902</v>
      </c>
      <c r="O1061" s="8"/>
    </row>
    <row r="1062" spans="1:15" x14ac:dyDescent="0.25">
      <c r="A1062" s="8">
        <v>45992</v>
      </c>
      <c r="B1062" s="9" t="s">
        <v>191</v>
      </c>
      <c r="C1062" s="9" t="s">
        <v>20491</v>
      </c>
      <c r="D1062" s="3">
        <v>-2109.73</v>
      </c>
      <c r="E1062" s="9" t="s">
        <v>193</v>
      </c>
      <c r="F1062" s="9" t="s">
        <v>194</v>
      </c>
      <c r="G1062" s="9" t="s">
        <v>183</v>
      </c>
      <c r="H1062" s="8">
        <v>45992</v>
      </c>
      <c r="I1062" s="8">
        <v>45992</v>
      </c>
      <c r="J1062" s="219" t="s">
        <v>22171</v>
      </c>
      <c r="K1062" s="205" t="s">
        <v>196</v>
      </c>
      <c r="M1062" s="9" t="s">
        <v>197</v>
      </c>
      <c r="N1062" s="215">
        <v>46031.805587256902</v>
      </c>
      <c r="O1062" s="8">
        <v>46031</v>
      </c>
    </row>
    <row r="1063" spans="1:15" x14ac:dyDescent="0.25">
      <c r="A1063" s="8">
        <v>45992</v>
      </c>
      <c r="B1063" s="9" t="s">
        <v>202</v>
      </c>
      <c r="C1063" s="9" t="s">
        <v>20454</v>
      </c>
      <c r="D1063" s="3">
        <v>-500</v>
      </c>
      <c r="E1063" s="9" t="s">
        <v>193</v>
      </c>
      <c r="F1063" s="9" t="s">
        <v>194</v>
      </c>
      <c r="G1063" s="9" t="s">
        <v>183</v>
      </c>
      <c r="H1063" s="8">
        <v>45992</v>
      </c>
      <c r="I1063" s="8">
        <v>45992</v>
      </c>
      <c r="J1063" s="219" t="s">
        <v>22172</v>
      </c>
      <c r="K1063" s="205" t="s">
        <v>196</v>
      </c>
      <c r="M1063" s="9" t="s">
        <v>204</v>
      </c>
      <c r="N1063" s="215">
        <v>46031.805587256902</v>
      </c>
      <c r="O1063" s="8">
        <v>46031</v>
      </c>
    </row>
    <row r="1064" spans="1:15" x14ac:dyDescent="0.25">
      <c r="A1064" s="8">
        <v>45992</v>
      </c>
      <c r="B1064" s="9" t="s">
        <v>18613</v>
      </c>
      <c r="C1064" s="9" t="s">
        <v>180</v>
      </c>
      <c r="D1064" s="3">
        <v>2609.73</v>
      </c>
      <c r="E1064" s="9" t="s">
        <v>193</v>
      </c>
      <c r="F1064" s="9" t="s">
        <v>194</v>
      </c>
      <c r="G1064" s="9" t="s">
        <v>183</v>
      </c>
      <c r="H1064" s="8">
        <v>45992</v>
      </c>
      <c r="I1064" s="8">
        <v>45992</v>
      </c>
      <c r="J1064" s="219" t="s">
        <v>22173</v>
      </c>
      <c r="K1064" s="205" t="s">
        <v>196</v>
      </c>
      <c r="M1064" s="9" t="s">
        <v>18615</v>
      </c>
      <c r="N1064" s="215">
        <v>46031.805587256902</v>
      </c>
      <c r="O1064" s="8">
        <v>46031</v>
      </c>
    </row>
    <row r="1065" spans="1:15" x14ac:dyDescent="0.25">
      <c r="A1065" s="8">
        <v>45992</v>
      </c>
      <c r="B1065" s="9" t="s">
        <v>2098</v>
      </c>
      <c r="C1065" s="9" t="s">
        <v>2099</v>
      </c>
      <c r="D1065" s="3">
        <v>-2000</v>
      </c>
      <c r="E1065" s="9" t="s">
        <v>521</v>
      </c>
      <c r="F1065" s="9" t="s">
        <v>522</v>
      </c>
      <c r="G1065" s="9" t="s">
        <v>183</v>
      </c>
      <c r="H1065" s="8">
        <v>45992</v>
      </c>
      <c r="I1065" s="8">
        <v>45992</v>
      </c>
      <c r="J1065" s="219" t="s">
        <v>22174</v>
      </c>
      <c r="K1065" s="205" t="s">
        <v>524</v>
      </c>
      <c r="M1065" s="9" t="s">
        <v>2101</v>
      </c>
      <c r="N1065" s="215">
        <v>46031.805587256902</v>
      </c>
      <c r="O1065" s="8">
        <v>46031</v>
      </c>
    </row>
    <row r="1066" spans="1:15" x14ac:dyDescent="0.25">
      <c r="A1066" s="8">
        <v>45992</v>
      </c>
      <c r="B1066" s="9" t="s">
        <v>18613</v>
      </c>
      <c r="C1066" s="9" t="s">
        <v>180</v>
      </c>
      <c r="D1066" s="3">
        <v>2000</v>
      </c>
      <c r="E1066" s="9" t="s">
        <v>521</v>
      </c>
      <c r="F1066" s="9" t="s">
        <v>522</v>
      </c>
      <c r="G1066" s="9" t="s">
        <v>183</v>
      </c>
      <c r="H1066" s="8">
        <v>45992</v>
      </c>
      <c r="I1066" s="8">
        <v>45992</v>
      </c>
      <c r="J1066" s="219" t="s">
        <v>22175</v>
      </c>
      <c r="K1066" s="205" t="s">
        <v>524</v>
      </c>
      <c r="M1066" s="9" t="s">
        <v>18615</v>
      </c>
      <c r="N1066" s="215">
        <v>46031.805587256902</v>
      </c>
      <c r="O1066" s="8">
        <v>46031</v>
      </c>
    </row>
    <row r="1067" spans="1:15" x14ac:dyDescent="0.25">
      <c r="A1067" s="8">
        <v>45991</v>
      </c>
      <c r="B1067" s="9" t="s">
        <v>22176</v>
      </c>
      <c r="C1067" s="9" t="s">
        <v>131</v>
      </c>
      <c r="D1067" s="3">
        <v>-79.78</v>
      </c>
      <c r="E1067" s="9" t="s">
        <v>7746</v>
      </c>
      <c r="F1067" s="9" t="s">
        <v>133</v>
      </c>
      <c r="G1067" s="9" t="s">
        <v>134</v>
      </c>
      <c r="H1067" s="8">
        <v>45962</v>
      </c>
      <c r="I1067" s="8">
        <v>45985</v>
      </c>
      <c r="J1067" s="219" t="s">
        <v>22177</v>
      </c>
      <c r="K1067" s="205" t="s">
        <v>136</v>
      </c>
      <c r="M1067" s="9" t="s">
        <v>22178</v>
      </c>
      <c r="N1067" s="215">
        <v>46031.805587256902</v>
      </c>
      <c r="O1067" s="8">
        <v>46031</v>
      </c>
    </row>
    <row r="1068" spans="1:15" x14ac:dyDescent="0.25">
      <c r="A1068" s="8">
        <v>45989</v>
      </c>
      <c r="B1068" s="9" t="s">
        <v>22179</v>
      </c>
      <c r="C1068" s="9" t="s">
        <v>124</v>
      </c>
      <c r="D1068" s="3">
        <v>-6.61</v>
      </c>
      <c r="E1068" s="9" t="s">
        <v>7746</v>
      </c>
      <c r="F1068" s="9" t="s">
        <v>133</v>
      </c>
      <c r="G1068" s="9" t="s">
        <v>134</v>
      </c>
      <c r="H1068" s="8">
        <v>45962</v>
      </c>
      <c r="I1068" s="8">
        <v>45985</v>
      </c>
      <c r="J1068" s="219" t="s">
        <v>22180</v>
      </c>
      <c r="K1068" s="205" t="s">
        <v>136</v>
      </c>
      <c r="M1068" s="9" t="s">
        <v>22181</v>
      </c>
      <c r="N1068" s="215">
        <v>46031.805587256902</v>
      </c>
      <c r="O1068" s="8">
        <v>46031</v>
      </c>
    </row>
    <row r="1069" spans="1:15" x14ac:dyDescent="0.25">
      <c r="A1069" s="8">
        <v>45989</v>
      </c>
      <c r="B1069" s="9" t="s">
        <v>230</v>
      </c>
      <c r="C1069" s="9" t="s">
        <v>20454</v>
      </c>
      <c r="D1069" s="3">
        <v>2109.73</v>
      </c>
      <c r="E1069" s="9" t="s">
        <v>7746</v>
      </c>
      <c r="F1069" s="9" t="s">
        <v>133</v>
      </c>
      <c r="G1069" s="9" t="s">
        <v>134</v>
      </c>
      <c r="H1069" s="8">
        <v>45962</v>
      </c>
      <c r="I1069" s="8">
        <v>45985</v>
      </c>
      <c r="J1069" s="219" t="s">
        <v>22182</v>
      </c>
      <c r="K1069" s="205" t="s">
        <v>136</v>
      </c>
      <c r="M1069" s="9" t="s">
        <v>233</v>
      </c>
      <c r="N1069" s="215">
        <v>46031.805587256902</v>
      </c>
      <c r="O1069" s="8">
        <v>46031</v>
      </c>
    </row>
    <row r="1070" spans="1:15" x14ac:dyDescent="0.25">
      <c r="A1070" s="8">
        <v>45989</v>
      </c>
      <c r="B1070" s="9" t="s">
        <v>19021</v>
      </c>
      <c r="C1070" s="9" t="s">
        <v>245</v>
      </c>
      <c r="D1070" s="3">
        <v>214.26</v>
      </c>
      <c r="E1070" s="9" t="s">
        <v>181</v>
      </c>
      <c r="F1070" s="9" t="s">
        <v>182</v>
      </c>
      <c r="G1070" s="9" t="s">
        <v>183</v>
      </c>
      <c r="H1070" s="8">
        <v>45962</v>
      </c>
      <c r="I1070" s="8">
        <v>45985</v>
      </c>
      <c r="J1070" s="219" t="s">
        <v>22183</v>
      </c>
      <c r="K1070" s="205" t="s">
        <v>185</v>
      </c>
      <c r="M1070" s="9" t="s">
        <v>19023</v>
      </c>
      <c r="N1070" s="215">
        <v>46031.805587256902</v>
      </c>
      <c r="O1070" s="8">
        <v>46031</v>
      </c>
    </row>
    <row r="1071" spans="1:15" x14ac:dyDescent="0.25">
      <c r="A1071" s="8">
        <v>45989</v>
      </c>
      <c r="B1071" s="9" t="s">
        <v>19041</v>
      </c>
      <c r="D1071" s="3">
        <v>-214.26</v>
      </c>
      <c r="E1071" s="9" t="s">
        <v>181</v>
      </c>
      <c r="F1071" s="9" t="s">
        <v>182</v>
      </c>
      <c r="G1071" s="9" t="s">
        <v>183</v>
      </c>
      <c r="H1071" s="8">
        <v>45962</v>
      </c>
      <c r="I1071" s="8">
        <v>45985</v>
      </c>
      <c r="J1071" s="219" t="s">
        <v>22184</v>
      </c>
      <c r="K1071" s="205" t="s">
        <v>185</v>
      </c>
      <c r="M1071" s="9" t="s">
        <v>19043</v>
      </c>
      <c r="N1071" s="215">
        <v>46031.805587256902</v>
      </c>
      <c r="O1071" s="8"/>
    </row>
    <row r="1072" spans="1:15" x14ac:dyDescent="0.25">
      <c r="A1072" s="8">
        <v>45989</v>
      </c>
      <c r="B1072" s="9" t="s">
        <v>19073</v>
      </c>
      <c r="C1072" s="9" t="s">
        <v>1076</v>
      </c>
      <c r="D1072" s="3">
        <v>7.53</v>
      </c>
      <c r="E1072" s="9" t="s">
        <v>1226</v>
      </c>
      <c r="F1072" s="9" t="s">
        <v>1227</v>
      </c>
      <c r="G1072" s="9" t="s">
        <v>183</v>
      </c>
      <c r="H1072" s="8">
        <v>45962</v>
      </c>
      <c r="I1072" s="8">
        <v>45985</v>
      </c>
      <c r="J1072" s="219" t="s">
        <v>22185</v>
      </c>
      <c r="K1072" s="205" t="s">
        <v>1229</v>
      </c>
      <c r="M1072" s="9" t="s">
        <v>19075</v>
      </c>
      <c r="N1072" s="215">
        <v>46031.805587256902</v>
      </c>
      <c r="O1072" s="8">
        <v>46031</v>
      </c>
    </row>
    <row r="1073" spans="1:15" x14ac:dyDescent="0.25">
      <c r="A1073" s="8">
        <v>45989</v>
      </c>
      <c r="B1073" s="9" t="s">
        <v>19070</v>
      </c>
      <c r="C1073" s="9" t="s">
        <v>180</v>
      </c>
      <c r="D1073" s="3">
        <v>-7.53</v>
      </c>
      <c r="E1073" s="9" t="s">
        <v>1226</v>
      </c>
      <c r="F1073" s="9" t="s">
        <v>1227</v>
      </c>
      <c r="G1073" s="9" t="s">
        <v>183</v>
      </c>
      <c r="H1073" s="8">
        <v>45962</v>
      </c>
      <c r="I1073" s="8">
        <v>45985</v>
      </c>
      <c r="J1073" s="219" t="s">
        <v>22186</v>
      </c>
      <c r="K1073" s="205" t="s">
        <v>1229</v>
      </c>
      <c r="M1073" s="9" t="s">
        <v>19072</v>
      </c>
      <c r="N1073" s="215">
        <v>46031.805587256902</v>
      </c>
      <c r="O1073" s="8">
        <v>46031</v>
      </c>
    </row>
    <row r="1074" spans="1:15" x14ac:dyDescent="0.25">
      <c r="A1074" s="8">
        <v>45989</v>
      </c>
      <c r="B1074" s="9" t="s">
        <v>19080</v>
      </c>
      <c r="C1074" s="9" t="s">
        <v>1076</v>
      </c>
      <c r="D1074" s="3">
        <v>16</v>
      </c>
      <c r="E1074" s="9" t="s">
        <v>717</v>
      </c>
      <c r="F1074" s="9" t="s">
        <v>718</v>
      </c>
      <c r="G1074" s="9" t="s">
        <v>183</v>
      </c>
      <c r="H1074" s="8">
        <v>45962</v>
      </c>
      <c r="I1074" s="8">
        <v>45985</v>
      </c>
      <c r="J1074" s="219" t="s">
        <v>22187</v>
      </c>
      <c r="K1074" s="205" t="s">
        <v>720</v>
      </c>
      <c r="M1074" s="9" t="s">
        <v>19082</v>
      </c>
      <c r="N1074" s="215">
        <v>46031.805587256902</v>
      </c>
      <c r="O1074" s="8">
        <v>46031</v>
      </c>
    </row>
    <row r="1075" spans="1:15" x14ac:dyDescent="0.25">
      <c r="A1075" s="8">
        <v>45989</v>
      </c>
      <c r="B1075" s="9" t="s">
        <v>19076</v>
      </c>
      <c r="C1075" s="9" t="s">
        <v>1076</v>
      </c>
      <c r="D1075" s="3">
        <v>0.06</v>
      </c>
      <c r="E1075" s="9" t="s">
        <v>717</v>
      </c>
      <c r="F1075" s="9" t="s">
        <v>718</v>
      </c>
      <c r="G1075" s="9" t="s">
        <v>183</v>
      </c>
      <c r="H1075" s="8">
        <v>45962</v>
      </c>
      <c r="I1075" s="8">
        <v>45985</v>
      </c>
      <c r="J1075" s="219" t="s">
        <v>22188</v>
      </c>
      <c r="K1075" s="205" t="s">
        <v>720</v>
      </c>
      <c r="M1075" s="9" t="s">
        <v>19078</v>
      </c>
      <c r="N1075" s="215">
        <v>46031.805587256902</v>
      </c>
      <c r="O1075" s="8">
        <v>46031</v>
      </c>
    </row>
    <row r="1076" spans="1:15" x14ac:dyDescent="0.25">
      <c r="A1076" s="8">
        <v>45989</v>
      </c>
      <c r="B1076" s="9" t="s">
        <v>18582</v>
      </c>
      <c r="C1076" s="9" t="s">
        <v>180</v>
      </c>
      <c r="D1076" s="3">
        <v>-16.059999999999999</v>
      </c>
      <c r="E1076" s="9" t="s">
        <v>717</v>
      </c>
      <c r="F1076" s="9" t="s">
        <v>718</v>
      </c>
      <c r="G1076" s="9" t="s">
        <v>183</v>
      </c>
      <c r="H1076" s="8">
        <v>45962</v>
      </c>
      <c r="I1076" s="8">
        <v>45985</v>
      </c>
      <c r="J1076" s="219" t="s">
        <v>22189</v>
      </c>
      <c r="K1076" s="205" t="s">
        <v>720</v>
      </c>
      <c r="M1076" s="9" t="s">
        <v>18584</v>
      </c>
      <c r="N1076" s="215">
        <v>46031.805587256902</v>
      </c>
      <c r="O1076" s="8">
        <v>46031</v>
      </c>
    </row>
    <row r="1077" spans="1:15" x14ac:dyDescent="0.25">
      <c r="A1077" s="8">
        <v>45989</v>
      </c>
      <c r="B1077" s="9" t="s">
        <v>19021</v>
      </c>
      <c r="C1077" s="9" t="s">
        <v>245</v>
      </c>
      <c r="D1077" s="3">
        <v>0.98</v>
      </c>
      <c r="E1077" s="9" t="s">
        <v>882</v>
      </c>
      <c r="F1077" s="9" t="s">
        <v>883</v>
      </c>
      <c r="G1077" s="9" t="s">
        <v>183</v>
      </c>
      <c r="H1077" s="8">
        <v>45962</v>
      </c>
      <c r="I1077" s="8">
        <v>45985</v>
      </c>
      <c r="J1077" s="219" t="s">
        <v>22190</v>
      </c>
      <c r="K1077" s="205" t="s">
        <v>885</v>
      </c>
      <c r="M1077" s="9" t="s">
        <v>19023</v>
      </c>
      <c r="N1077" s="215">
        <v>46031.805587256902</v>
      </c>
      <c r="O1077" s="8">
        <v>46031</v>
      </c>
    </row>
    <row r="1078" spans="1:15" x14ac:dyDescent="0.25">
      <c r="A1078" s="8">
        <v>45989</v>
      </c>
      <c r="B1078" s="9" t="s">
        <v>19041</v>
      </c>
      <c r="D1078" s="3">
        <v>-0.98</v>
      </c>
      <c r="E1078" s="9" t="s">
        <v>882</v>
      </c>
      <c r="F1078" s="9" t="s">
        <v>883</v>
      </c>
      <c r="G1078" s="9" t="s">
        <v>183</v>
      </c>
      <c r="H1078" s="8">
        <v>45962</v>
      </c>
      <c r="I1078" s="8">
        <v>45985</v>
      </c>
      <c r="J1078" s="219" t="s">
        <v>22191</v>
      </c>
      <c r="K1078" s="205" t="s">
        <v>885</v>
      </c>
      <c r="M1078" s="9" t="s">
        <v>19043</v>
      </c>
      <c r="N1078" s="215">
        <v>46031.805587256902</v>
      </c>
      <c r="O1078" s="8"/>
    </row>
    <row r="1079" spans="1:15" x14ac:dyDescent="0.25">
      <c r="A1079" s="8">
        <v>45989</v>
      </c>
      <c r="B1079" s="9" t="s">
        <v>19080</v>
      </c>
      <c r="C1079" s="9" t="s">
        <v>1076</v>
      </c>
      <c r="D1079" s="3">
        <v>16.64</v>
      </c>
      <c r="E1079" s="9" t="s">
        <v>193</v>
      </c>
      <c r="F1079" s="9" t="s">
        <v>194</v>
      </c>
      <c r="G1079" s="9" t="s">
        <v>183</v>
      </c>
      <c r="H1079" s="8">
        <v>45962</v>
      </c>
      <c r="I1079" s="8">
        <v>45985</v>
      </c>
      <c r="J1079" s="219" t="s">
        <v>22192</v>
      </c>
      <c r="K1079" s="205" t="s">
        <v>196</v>
      </c>
      <c r="M1079" s="9" t="s">
        <v>19082</v>
      </c>
      <c r="N1079" s="215">
        <v>46031.805587256902</v>
      </c>
      <c r="O1079" s="8">
        <v>46031</v>
      </c>
    </row>
    <row r="1080" spans="1:15" x14ac:dyDescent="0.25">
      <c r="A1080" s="8">
        <v>45989</v>
      </c>
      <c r="B1080" s="9" t="s">
        <v>19091</v>
      </c>
      <c r="C1080" s="9" t="s">
        <v>1076</v>
      </c>
      <c r="D1080" s="3">
        <v>0.5</v>
      </c>
      <c r="E1080" s="9" t="s">
        <v>193</v>
      </c>
      <c r="F1080" s="9" t="s">
        <v>194</v>
      </c>
      <c r="G1080" s="9" t="s">
        <v>183</v>
      </c>
      <c r="H1080" s="8">
        <v>45962</v>
      </c>
      <c r="I1080" s="8">
        <v>45985</v>
      </c>
      <c r="J1080" s="219" t="s">
        <v>22193</v>
      </c>
      <c r="K1080" s="205" t="s">
        <v>196</v>
      </c>
      <c r="M1080" s="9" t="s">
        <v>19093</v>
      </c>
      <c r="N1080" s="215">
        <v>46031.805587256902</v>
      </c>
      <c r="O1080" s="8">
        <v>46031</v>
      </c>
    </row>
    <row r="1081" spans="1:15" x14ac:dyDescent="0.25">
      <c r="A1081" s="8">
        <v>45989</v>
      </c>
      <c r="B1081" s="9" t="s">
        <v>19087</v>
      </c>
      <c r="C1081" s="9" t="s">
        <v>1076</v>
      </c>
      <c r="D1081" s="3">
        <v>0.94</v>
      </c>
      <c r="E1081" s="9" t="s">
        <v>193</v>
      </c>
      <c r="F1081" s="9" t="s">
        <v>194</v>
      </c>
      <c r="G1081" s="9" t="s">
        <v>183</v>
      </c>
      <c r="H1081" s="8">
        <v>45962</v>
      </c>
      <c r="I1081" s="8">
        <v>45985</v>
      </c>
      <c r="J1081" s="219" t="s">
        <v>22194</v>
      </c>
      <c r="K1081" s="205" t="s">
        <v>196</v>
      </c>
      <c r="M1081" s="9" t="s">
        <v>19089</v>
      </c>
      <c r="N1081" s="215">
        <v>46031.805587256902</v>
      </c>
      <c r="O1081" s="8">
        <v>46031</v>
      </c>
    </row>
    <row r="1082" spans="1:15" x14ac:dyDescent="0.25">
      <c r="A1082" s="8">
        <v>45989</v>
      </c>
      <c r="B1082" s="9" t="s">
        <v>18582</v>
      </c>
      <c r="C1082" s="9" t="s">
        <v>180</v>
      </c>
      <c r="D1082" s="3">
        <v>-18.079999999999998</v>
      </c>
      <c r="E1082" s="9" t="s">
        <v>193</v>
      </c>
      <c r="F1082" s="9" t="s">
        <v>194</v>
      </c>
      <c r="G1082" s="9" t="s">
        <v>183</v>
      </c>
      <c r="H1082" s="8">
        <v>45962</v>
      </c>
      <c r="I1082" s="8">
        <v>45985</v>
      </c>
      <c r="J1082" s="219" t="s">
        <v>22195</v>
      </c>
      <c r="K1082" s="205" t="s">
        <v>196</v>
      </c>
      <c r="M1082" s="9" t="s">
        <v>18584</v>
      </c>
      <c r="N1082" s="215">
        <v>46031.805587256902</v>
      </c>
      <c r="O1082" s="8">
        <v>46031</v>
      </c>
    </row>
    <row r="1083" spans="1:15" x14ac:dyDescent="0.25">
      <c r="A1083" s="8">
        <v>45989</v>
      </c>
      <c r="B1083" s="9" t="s">
        <v>19021</v>
      </c>
      <c r="C1083" s="9" t="s">
        <v>245</v>
      </c>
      <c r="D1083" s="3">
        <v>1.36</v>
      </c>
      <c r="E1083" s="9" t="s">
        <v>939</v>
      </c>
      <c r="F1083" s="9" t="s">
        <v>940</v>
      </c>
      <c r="G1083" s="9" t="s">
        <v>183</v>
      </c>
      <c r="H1083" s="8">
        <v>45962</v>
      </c>
      <c r="I1083" s="8">
        <v>45985</v>
      </c>
      <c r="J1083" s="219" t="s">
        <v>22196</v>
      </c>
      <c r="K1083" s="205" t="s">
        <v>942</v>
      </c>
      <c r="M1083" s="9" t="s">
        <v>19023</v>
      </c>
      <c r="N1083" s="215">
        <v>46031.805587256902</v>
      </c>
      <c r="O1083" s="8">
        <v>46031</v>
      </c>
    </row>
    <row r="1084" spans="1:15" x14ac:dyDescent="0.25">
      <c r="A1084" s="8">
        <v>45989</v>
      </c>
      <c r="B1084" s="9" t="s">
        <v>19041</v>
      </c>
      <c r="D1084" s="3">
        <v>-1.36</v>
      </c>
      <c r="E1084" s="9" t="s">
        <v>939</v>
      </c>
      <c r="F1084" s="9" t="s">
        <v>940</v>
      </c>
      <c r="G1084" s="9" t="s">
        <v>183</v>
      </c>
      <c r="H1084" s="8">
        <v>45962</v>
      </c>
      <c r="I1084" s="8">
        <v>45985</v>
      </c>
      <c r="J1084" s="219" t="s">
        <v>22197</v>
      </c>
      <c r="K1084" s="205" t="s">
        <v>942</v>
      </c>
      <c r="M1084" s="9" t="s">
        <v>19043</v>
      </c>
      <c r="N1084" s="215">
        <v>46031.805587256902</v>
      </c>
      <c r="O1084" s="8"/>
    </row>
    <row r="1085" spans="1:15" x14ac:dyDescent="0.25">
      <c r="A1085" s="8">
        <v>45989</v>
      </c>
      <c r="B1085" s="9" t="s">
        <v>19021</v>
      </c>
      <c r="C1085" s="9" t="s">
        <v>245</v>
      </c>
      <c r="D1085" s="3">
        <v>0.23</v>
      </c>
      <c r="E1085" s="9" t="s">
        <v>253</v>
      </c>
      <c r="F1085" s="9" t="s">
        <v>254</v>
      </c>
      <c r="G1085" s="9" t="s">
        <v>183</v>
      </c>
      <c r="H1085" s="8">
        <v>45962</v>
      </c>
      <c r="I1085" s="8">
        <v>45985</v>
      </c>
      <c r="J1085" s="219" t="s">
        <v>22198</v>
      </c>
      <c r="K1085" s="205" t="s">
        <v>256</v>
      </c>
      <c r="M1085" s="9" t="s">
        <v>19023</v>
      </c>
      <c r="N1085" s="215">
        <v>46031.805587256902</v>
      </c>
      <c r="O1085" s="8">
        <v>46031</v>
      </c>
    </row>
    <row r="1086" spans="1:15" x14ac:dyDescent="0.25">
      <c r="A1086" s="8">
        <v>45989</v>
      </c>
      <c r="B1086" s="9" t="s">
        <v>19041</v>
      </c>
      <c r="D1086" s="3">
        <v>-0.23</v>
      </c>
      <c r="E1086" s="9" t="s">
        <v>253</v>
      </c>
      <c r="F1086" s="9" t="s">
        <v>254</v>
      </c>
      <c r="G1086" s="9" t="s">
        <v>183</v>
      </c>
      <c r="H1086" s="8">
        <v>45962</v>
      </c>
      <c r="I1086" s="8">
        <v>45985</v>
      </c>
      <c r="J1086" s="219" t="s">
        <v>22199</v>
      </c>
      <c r="K1086" s="205" t="s">
        <v>256</v>
      </c>
      <c r="M1086" s="9" t="s">
        <v>19043</v>
      </c>
      <c r="N1086" s="215">
        <v>46031.805587256902</v>
      </c>
      <c r="O1086" s="8"/>
    </row>
    <row r="1087" spans="1:15" x14ac:dyDescent="0.25">
      <c r="A1087" s="8">
        <v>45989</v>
      </c>
      <c r="B1087" s="9" t="s">
        <v>19080</v>
      </c>
      <c r="C1087" s="9" t="s">
        <v>1076</v>
      </c>
      <c r="D1087" s="3">
        <v>14.78</v>
      </c>
      <c r="E1087" s="9" t="s">
        <v>521</v>
      </c>
      <c r="F1087" s="9" t="s">
        <v>522</v>
      </c>
      <c r="G1087" s="9" t="s">
        <v>183</v>
      </c>
      <c r="H1087" s="8">
        <v>45962</v>
      </c>
      <c r="I1087" s="8">
        <v>45985</v>
      </c>
      <c r="J1087" s="219" t="s">
        <v>22200</v>
      </c>
      <c r="K1087" s="205" t="s">
        <v>524</v>
      </c>
      <c r="M1087" s="9" t="s">
        <v>19082</v>
      </c>
      <c r="N1087" s="215">
        <v>46031.805587256902</v>
      </c>
      <c r="O1087" s="8">
        <v>46031</v>
      </c>
    </row>
    <row r="1088" spans="1:15" x14ac:dyDescent="0.25">
      <c r="A1088" s="8">
        <v>45989</v>
      </c>
      <c r="B1088" s="9" t="s">
        <v>18582</v>
      </c>
      <c r="C1088" s="9" t="s">
        <v>180</v>
      </c>
      <c r="D1088" s="3">
        <v>-14.78</v>
      </c>
      <c r="E1088" s="9" t="s">
        <v>521</v>
      </c>
      <c r="F1088" s="9" t="s">
        <v>522</v>
      </c>
      <c r="G1088" s="9" t="s">
        <v>183</v>
      </c>
      <c r="H1088" s="8">
        <v>45962</v>
      </c>
      <c r="I1088" s="8">
        <v>45985</v>
      </c>
      <c r="J1088" s="219" t="s">
        <v>22201</v>
      </c>
      <c r="K1088" s="205" t="s">
        <v>524</v>
      </c>
      <c r="M1088" s="9" t="s">
        <v>18584</v>
      </c>
      <c r="N1088" s="215">
        <v>46031.805587256902</v>
      </c>
      <c r="O1088" s="8">
        <v>46031</v>
      </c>
    </row>
    <row r="1089" spans="1:15" x14ac:dyDescent="0.25">
      <c r="A1089" s="8">
        <v>45989</v>
      </c>
      <c r="B1089" s="9" t="s">
        <v>19021</v>
      </c>
      <c r="C1089" s="9" t="s">
        <v>245</v>
      </c>
      <c r="D1089" s="3">
        <v>0.42</v>
      </c>
      <c r="E1089" s="9" t="s">
        <v>14847</v>
      </c>
      <c r="F1089" s="9" t="s">
        <v>460</v>
      </c>
      <c r="G1089" s="9" t="s">
        <v>183</v>
      </c>
      <c r="H1089" s="8">
        <v>45962</v>
      </c>
      <c r="I1089" s="8">
        <v>45985</v>
      </c>
      <c r="J1089" s="219" t="s">
        <v>22202</v>
      </c>
      <c r="K1089" s="205" t="s">
        <v>462</v>
      </c>
      <c r="M1089" s="9" t="s">
        <v>19023</v>
      </c>
      <c r="N1089" s="215">
        <v>46031.805587256902</v>
      </c>
      <c r="O1089" s="8">
        <v>46031</v>
      </c>
    </row>
    <row r="1090" spans="1:15" x14ac:dyDescent="0.25">
      <c r="A1090" s="8">
        <v>45989</v>
      </c>
      <c r="B1090" s="9" t="s">
        <v>19041</v>
      </c>
      <c r="D1090" s="3">
        <v>-0.42</v>
      </c>
      <c r="E1090" s="9" t="s">
        <v>14847</v>
      </c>
      <c r="F1090" s="9" t="s">
        <v>460</v>
      </c>
      <c r="G1090" s="9" t="s">
        <v>183</v>
      </c>
      <c r="H1090" s="8">
        <v>45962</v>
      </c>
      <c r="I1090" s="8">
        <v>45985</v>
      </c>
      <c r="J1090" s="219" t="s">
        <v>22203</v>
      </c>
      <c r="K1090" s="205" t="s">
        <v>462</v>
      </c>
      <c r="M1090" s="9" t="s">
        <v>19043</v>
      </c>
      <c r="N1090" s="215">
        <v>46031.805587256902</v>
      </c>
      <c r="O1090" s="8"/>
    </row>
    <row r="1091" spans="1:15" x14ac:dyDescent="0.25">
      <c r="A1091" s="8">
        <v>45988</v>
      </c>
      <c r="B1091" s="9" t="s">
        <v>22204</v>
      </c>
      <c r="C1091" s="9" t="s">
        <v>131</v>
      </c>
      <c r="D1091" s="3">
        <v>-11.24</v>
      </c>
      <c r="E1091" s="9" t="s">
        <v>7746</v>
      </c>
      <c r="F1091" s="9" t="s">
        <v>133</v>
      </c>
      <c r="G1091" s="9" t="s">
        <v>134</v>
      </c>
      <c r="H1091" s="8">
        <v>45962</v>
      </c>
      <c r="I1091" s="8">
        <v>45985</v>
      </c>
      <c r="J1091" s="219" t="s">
        <v>22205</v>
      </c>
      <c r="K1091" s="205" t="s">
        <v>136</v>
      </c>
      <c r="M1091" s="9" t="s">
        <v>22206</v>
      </c>
      <c r="N1091" s="215">
        <v>46031.805587256902</v>
      </c>
      <c r="O1091" s="8">
        <v>46031</v>
      </c>
    </row>
    <row r="1092" spans="1:15" x14ac:dyDescent="0.25">
      <c r="A1092" s="8">
        <v>45987</v>
      </c>
      <c r="B1092" s="9" t="s">
        <v>22207</v>
      </c>
      <c r="C1092" s="9" t="s">
        <v>131</v>
      </c>
      <c r="D1092" s="3">
        <v>-8.52</v>
      </c>
      <c r="E1092" s="9" t="s">
        <v>7746</v>
      </c>
      <c r="F1092" s="9" t="s">
        <v>133</v>
      </c>
      <c r="G1092" s="9" t="s">
        <v>134</v>
      </c>
      <c r="H1092" s="8">
        <v>45962</v>
      </c>
      <c r="I1092" s="8">
        <v>45985</v>
      </c>
      <c r="J1092" s="219" t="s">
        <v>22208</v>
      </c>
      <c r="K1092" s="205" t="s">
        <v>136</v>
      </c>
      <c r="M1092" s="9" t="s">
        <v>22209</v>
      </c>
      <c r="N1092" s="215">
        <v>46031.805587256902</v>
      </c>
      <c r="O1092" s="8">
        <v>46031</v>
      </c>
    </row>
    <row r="1093" spans="1:15" x14ac:dyDescent="0.25">
      <c r="A1093" s="8">
        <v>45987</v>
      </c>
      <c r="B1093" s="9" t="s">
        <v>22210</v>
      </c>
      <c r="C1093" s="9" t="s">
        <v>131</v>
      </c>
      <c r="D1093" s="3">
        <v>-109.82</v>
      </c>
      <c r="E1093" s="9" t="s">
        <v>7746</v>
      </c>
      <c r="F1093" s="9" t="s">
        <v>133</v>
      </c>
      <c r="G1093" s="9" t="s">
        <v>134</v>
      </c>
      <c r="H1093" s="8">
        <v>45962</v>
      </c>
      <c r="I1093" s="8">
        <v>45985</v>
      </c>
      <c r="J1093" s="219" t="s">
        <v>22211</v>
      </c>
      <c r="K1093" s="205" t="s">
        <v>136</v>
      </c>
      <c r="M1093" s="9" t="s">
        <v>22212</v>
      </c>
      <c r="N1093" s="215">
        <v>46031.805587256902</v>
      </c>
      <c r="O1093" s="8">
        <v>46031</v>
      </c>
    </row>
    <row r="1094" spans="1:15" x14ac:dyDescent="0.25">
      <c r="A1094" s="8">
        <v>45987</v>
      </c>
      <c r="B1094" s="9" t="s">
        <v>22213</v>
      </c>
      <c r="C1094" s="9" t="s">
        <v>131</v>
      </c>
      <c r="D1094" s="3">
        <v>-53.3</v>
      </c>
      <c r="E1094" s="9" t="s">
        <v>7746</v>
      </c>
      <c r="F1094" s="9" t="s">
        <v>133</v>
      </c>
      <c r="G1094" s="9" t="s">
        <v>134</v>
      </c>
      <c r="H1094" s="8">
        <v>45962</v>
      </c>
      <c r="I1094" s="8">
        <v>45985</v>
      </c>
      <c r="J1094" s="219" t="s">
        <v>22214</v>
      </c>
      <c r="K1094" s="205" t="s">
        <v>136</v>
      </c>
      <c r="M1094" s="9" t="s">
        <v>22215</v>
      </c>
      <c r="N1094" s="215">
        <v>46031.805587256902</v>
      </c>
      <c r="O1094" s="8">
        <v>46031</v>
      </c>
    </row>
    <row r="1095" spans="1:15" x14ac:dyDescent="0.25">
      <c r="A1095" s="8">
        <v>45986</v>
      </c>
      <c r="B1095" s="9" t="s">
        <v>22216</v>
      </c>
      <c r="C1095" s="9" t="s">
        <v>131</v>
      </c>
      <c r="D1095" s="3">
        <v>-235.62</v>
      </c>
      <c r="E1095" s="9" t="s">
        <v>7746</v>
      </c>
      <c r="F1095" s="9" t="s">
        <v>133</v>
      </c>
      <c r="G1095" s="9" t="s">
        <v>134</v>
      </c>
      <c r="H1095" s="8">
        <v>45962</v>
      </c>
      <c r="I1095" s="8">
        <v>45985</v>
      </c>
      <c r="J1095" s="219" t="s">
        <v>22217</v>
      </c>
      <c r="K1095" s="205" t="s">
        <v>136</v>
      </c>
      <c r="M1095" s="9" t="s">
        <v>22218</v>
      </c>
      <c r="N1095" s="215">
        <v>46031.805587256902</v>
      </c>
      <c r="O1095" s="8">
        <v>46031</v>
      </c>
    </row>
    <row r="1096" spans="1:15" x14ac:dyDescent="0.25">
      <c r="A1096" s="8">
        <v>45986</v>
      </c>
      <c r="B1096" s="9" t="s">
        <v>22219</v>
      </c>
      <c r="C1096" s="9" t="s">
        <v>131</v>
      </c>
      <c r="D1096" s="3">
        <v>-218.85</v>
      </c>
      <c r="E1096" s="9" t="s">
        <v>7746</v>
      </c>
      <c r="F1096" s="9" t="s">
        <v>133</v>
      </c>
      <c r="G1096" s="9" t="s">
        <v>134</v>
      </c>
      <c r="H1096" s="8">
        <v>45962</v>
      </c>
      <c r="I1096" s="8">
        <v>45985</v>
      </c>
      <c r="J1096" s="219" t="s">
        <v>22220</v>
      </c>
      <c r="K1096" s="205" t="s">
        <v>136</v>
      </c>
      <c r="M1096" s="9" t="s">
        <v>22221</v>
      </c>
      <c r="N1096" s="215">
        <v>46031.805587256902</v>
      </c>
      <c r="O1096" s="8">
        <v>46031</v>
      </c>
    </row>
    <row r="1097" spans="1:15" x14ac:dyDescent="0.25">
      <c r="A1097" s="8">
        <v>45986</v>
      </c>
      <c r="B1097" s="9" t="s">
        <v>22222</v>
      </c>
      <c r="C1097" s="9" t="s">
        <v>131</v>
      </c>
      <c r="D1097" s="3">
        <v>-358.01</v>
      </c>
      <c r="E1097" s="9" t="s">
        <v>7746</v>
      </c>
      <c r="F1097" s="9" t="s">
        <v>133</v>
      </c>
      <c r="G1097" s="9" t="s">
        <v>134</v>
      </c>
      <c r="H1097" s="8">
        <v>45962</v>
      </c>
      <c r="I1097" s="8">
        <v>45985</v>
      </c>
      <c r="J1097" s="219" t="s">
        <v>22223</v>
      </c>
      <c r="K1097" s="205" t="s">
        <v>136</v>
      </c>
      <c r="M1097" s="9" t="s">
        <v>22224</v>
      </c>
      <c r="N1097" s="215">
        <v>46031.805587256902</v>
      </c>
      <c r="O1097" s="8">
        <v>46031</v>
      </c>
    </row>
    <row r="1098" spans="1:15" x14ac:dyDescent="0.25">
      <c r="A1098" s="8">
        <v>45986</v>
      </c>
      <c r="B1098" s="9" t="s">
        <v>22225</v>
      </c>
      <c r="C1098" s="9" t="s">
        <v>131</v>
      </c>
      <c r="D1098" s="3">
        <v>-746.36</v>
      </c>
      <c r="E1098" s="9" t="s">
        <v>7746</v>
      </c>
      <c r="F1098" s="9" t="s">
        <v>133</v>
      </c>
      <c r="G1098" s="9" t="s">
        <v>134</v>
      </c>
      <c r="H1098" s="8">
        <v>45962</v>
      </c>
      <c r="I1098" s="8">
        <v>45985</v>
      </c>
      <c r="J1098" s="219" t="s">
        <v>22226</v>
      </c>
      <c r="K1098" s="205" t="s">
        <v>136</v>
      </c>
      <c r="M1098" s="9" t="s">
        <v>22227</v>
      </c>
      <c r="N1098" s="215">
        <v>46031.805587256902</v>
      </c>
      <c r="O1098" s="8">
        <v>46031</v>
      </c>
    </row>
    <row r="1099" spans="1:15" x14ac:dyDescent="0.25">
      <c r="A1099" s="8">
        <v>45986</v>
      </c>
      <c r="B1099" s="9" t="s">
        <v>22228</v>
      </c>
      <c r="C1099" s="9" t="s">
        <v>131</v>
      </c>
      <c r="D1099" s="3">
        <v>-277.20999999999998</v>
      </c>
      <c r="E1099" s="9" t="s">
        <v>7746</v>
      </c>
      <c r="F1099" s="9" t="s">
        <v>133</v>
      </c>
      <c r="G1099" s="9" t="s">
        <v>134</v>
      </c>
      <c r="H1099" s="8">
        <v>45962</v>
      </c>
      <c r="I1099" s="8">
        <v>45985</v>
      </c>
      <c r="J1099" s="219" t="s">
        <v>22229</v>
      </c>
      <c r="K1099" s="205" t="s">
        <v>136</v>
      </c>
      <c r="M1099" s="9" t="s">
        <v>22230</v>
      </c>
      <c r="N1099" s="215">
        <v>46031.805587256902</v>
      </c>
      <c r="O1099" s="8">
        <v>46031</v>
      </c>
    </row>
    <row r="1100" spans="1:15" x14ac:dyDescent="0.25">
      <c r="A1100" s="8">
        <v>45986</v>
      </c>
      <c r="B1100" s="9" t="s">
        <v>22231</v>
      </c>
      <c r="C1100" s="9" t="s">
        <v>245</v>
      </c>
      <c r="D1100" s="3">
        <v>12.51</v>
      </c>
      <c r="E1100" s="9" t="s">
        <v>181</v>
      </c>
      <c r="F1100" s="9" t="s">
        <v>182</v>
      </c>
      <c r="G1100" s="9" t="s">
        <v>183</v>
      </c>
      <c r="H1100" s="8">
        <v>45962</v>
      </c>
      <c r="I1100" s="8">
        <v>45985</v>
      </c>
      <c r="J1100" s="219" t="s">
        <v>22232</v>
      </c>
      <c r="K1100" s="205" t="s">
        <v>185</v>
      </c>
      <c r="M1100" s="9" t="s">
        <v>22233</v>
      </c>
      <c r="N1100" s="215">
        <v>46031.805587256902</v>
      </c>
      <c r="O1100" s="8">
        <v>46031</v>
      </c>
    </row>
    <row r="1101" spans="1:15" x14ac:dyDescent="0.25">
      <c r="A1101" s="8">
        <v>45986</v>
      </c>
      <c r="B1101" s="9" t="s">
        <v>22234</v>
      </c>
      <c r="D1101" s="3">
        <v>-12.51</v>
      </c>
      <c r="E1101" s="9" t="s">
        <v>181</v>
      </c>
      <c r="F1101" s="9" t="s">
        <v>182</v>
      </c>
      <c r="G1101" s="9" t="s">
        <v>183</v>
      </c>
      <c r="H1101" s="8">
        <v>45962</v>
      </c>
      <c r="I1101" s="8">
        <v>45985</v>
      </c>
      <c r="J1101" s="219" t="s">
        <v>22235</v>
      </c>
      <c r="K1101" s="205" t="s">
        <v>185</v>
      </c>
      <c r="M1101" s="9" t="s">
        <v>22236</v>
      </c>
      <c r="N1101" s="215">
        <v>46031.805587256902</v>
      </c>
      <c r="O1101" s="8"/>
    </row>
    <row r="1102" spans="1:15" x14ac:dyDescent="0.25">
      <c r="A1102" s="8">
        <v>45986</v>
      </c>
      <c r="B1102" s="9" t="s">
        <v>22237</v>
      </c>
      <c r="D1102" s="3">
        <v>-97.28</v>
      </c>
      <c r="E1102" s="9" t="s">
        <v>193</v>
      </c>
      <c r="F1102" s="9" t="s">
        <v>194</v>
      </c>
      <c r="G1102" s="9" t="s">
        <v>183</v>
      </c>
      <c r="H1102" s="8">
        <v>45962</v>
      </c>
      <c r="I1102" s="8">
        <v>45985</v>
      </c>
      <c r="J1102" s="219" t="s">
        <v>22238</v>
      </c>
      <c r="K1102" s="205" t="s">
        <v>196</v>
      </c>
      <c r="M1102" s="9" t="s">
        <v>22239</v>
      </c>
      <c r="N1102" s="215">
        <v>46031.805587256902</v>
      </c>
      <c r="O1102" s="8"/>
    </row>
    <row r="1103" spans="1:15" x14ac:dyDescent="0.25">
      <c r="A1103" s="8">
        <v>45986</v>
      </c>
      <c r="B1103" s="9" t="s">
        <v>22240</v>
      </c>
      <c r="C1103" s="9" t="s">
        <v>20467</v>
      </c>
      <c r="D1103" s="3">
        <v>-18</v>
      </c>
      <c r="E1103" s="9" t="s">
        <v>193</v>
      </c>
      <c r="F1103" s="9" t="s">
        <v>194</v>
      </c>
      <c r="G1103" s="9" t="s">
        <v>183</v>
      </c>
      <c r="H1103" s="8">
        <v>45962</v>
      </c>
      <c r="I1103" s="8">
        <v>45985</v>
      </c>
      <c r="J1103" s="219" t="s">
        <v>22241</v>
      </c>
      <c r="K1103" s="205" t="s">
        <v>196</v>
      </c>
      <c r="M1103" s="9" t="s">
        <v>22240</v>
      </c>
      <c r="N1103" s="215">
        <v>46031.805587256902</v>
      </c>
      <c r="O1103" s="8">
        <v>46031</v>
      </c>
    </row>
    <row r="1104" spans="1:15" x14ac:dyDescent="0.25">
      <c r="A1104" s="8">
        <v>45986</v>
      </c>
      <c r="B1104" s="9" t="s">
        <v>18613</v>
      </c>
      <c r="C1104" s="9" t="s">
        <v>180</v>
      </c>
      <c r="D1104" s="3">
        <v>115.28</v>
      </c>
      <c r="E1104" s="9" t="s">
        <v>193</v>
      </c>
      <c r="F1104" s="9" t="s">
        <v>194</v>
      </c>
      <c r="G1104" s="9" t="s">
        <v>183</v>
      </c>
      <c r="H1104" s="8">
        <v>45962</v>
      </c>
      <c r="I1104" s="8">
        <v>45985</v>
      </c>
      <c r="J1104" s="219" t="s">
        <v>22242</v>
      </c>
      <c r="K1104" s="205" t="s">
        <v>196</v>
      </c>
      <c r="M1104" s="9" t="s">
        <v>18615</v>
      </c>
      <c r="N1104" s="215">
        <v>46031.805587256902</v>
      </c>
      <c r="O1104" s="8">
        <v>46031</v>
      </c>
    </row>
    <row r="1105" spans="1:15" x14ac:dyDescent="0.25">
      <c r="A1105" s="8">
        <v>45985</v>
      </c>
      <c r="B1105" s="9" t="s">
        <v>22243</v>
      </c>
      <c r="C1105" s="9" t="s">
        <v>131</v>
      </c>
      <c r="D1105" s="3">
        <v>-85.18</v>
      </c>
      <c r="E1105" s="9" t="s">
        <v>7746</v>
      </c>
      <c r="F1105" s="9" t="s">
        <v>133</v>
      </c>
      <c r="G1105" s="9" t="s">
        <v>134</v>
      </c>
      <c r="H1105" s="8">
        <v>45962</v>
      </c>
      <c r="I1105" s="8">
        <v>45985</v>
      </c>
      <c r="J1105" s="219" t="s">
        <v>22244</v>
      </c>
      <c r="K1105" s="205" t="s">
        <v>136</v>
      </c>
      <c r="M1105" s="9" t="s">
        <v>22245</v>
      </c>
      <c r="N1105" s="215">
        <v>46031.805587256902</v>
      </c>
      <c r="O1105" s="8">
        <v>46031</v>
      </c>
    </row>
    <row r="1106" spans="1:15" x14ac:dyDescent="0.25">
      <c r="A1106" s="8">
        <v>45985</v>
      </c>
      <c r="B1106" s="9" t="s">
        <v>22246</v>
      </c>
      <c r="C1106" s="9" t="s">
        <v>131</v>
      </c>
      <c r="D1106" s="3">
        <v>-70.27</v>
      </c>
      <c r="E1106" s="9" t="s">
        <v>7746</v>
      </c>
      <c r="F1106" s="9" t="s">
        <v>133</v>
      </c>
      <c r="G1106" s="9" t="s">
        <v>134</v>
      </c>
      <c r="H1106" s="8">
        <v>45962</v>
      </c>
      <c r="I1106" s="8">
        <v>45985</v>
      </c>
      <c r="J1106" s="219" t="s">
        <v>22247</v>
      </c>
      <c r="K1106" s="205" t="s">
        <v>136</v>
      </c>
      <c r="M1106" s="9" t="s">
        <v>22248</v>
      </c>
      <c r="N1106" s="215">
        <v>46031.805587256902</v>
      </c>
      <c r="O1106" s="8">
        <v>46031</v>
      </c>
    </row>
    <row r="1107" spans="1:15" x14ac:dyDescent="0.25">
      <c r="A1107" s="8">
        <v>45985</v>
      </c>
      <c r="B1107" s="9" t="s">
        <v>179</v>
      </c>
      <c r="C1107" s="9" t="s">
        <v>180</v>
      </c>
      <c r="D1107" s="3">
        <v>-32529.51</v>
      </c>
      <c r="E1107" s="9" t="s">
        <v>181</v>
      </c>
      <c r="F1107" s="9" t="s">
        <v>182</v>
      </c>
      <c r="G1107" s="9" t="s">
        <v>183</v>
      </c>
      <c r="H1107" s="8">
        <v>45962</v>
      </c>
      <c r="I1107" s="8">
        <v>45985</v>
      </c>
      <c r="J1107" s="219" t="s">
        <v>22249</v>
      </c>
      <c r="K1107" s="205" t="s">
        <v>185</v>
      </c>
      <c r="M1107" s="9" t="s">
        <v>186</v>
      </c>
      <c r="N1107" s="215">
        <v>46031.805587256902</v>
      </c>
      <c r="O1107" s="8">
        <v>46031</v>
      </c>
    </row>
    <row r="1108" spans="1:15" x14ac:dyDescent="0.25">
      <c r="A1108" s="8">
        <v>45985</v>
      </c>
      <c r="B1108" s="9" t="s">
        <v>179</v>
      </c>
      <c r="C1108" s="9" t="s">
        <v>180</v>
      </c>
      <c r="D1108" s="3">
        <v>32529.51</v>
      </c>
      <c r="E1108" s="9" t="s">
        <v>181</v>
      </c>
      <c r="F1108" s="9" t="s">
        <v>182</v>
      </c>
      <c r="G1108" s="9" t="s">
        <v>183</v>
      </c>
      <c r="H1108" s="8">
        <v>45962</v>
      </c>
      <c r="I1108" s="8">
        <v>45985</v>
      </c>
      <c r="J1108" s="219" t="s">
        <v>22250</v>
      </c>
      <c r="K1108" s="205" t="s">
        <v>185</v>
      </c>
      <c r="M1108" s="9" t="s">
        <v>186</v>
      </c>
      <c r="N1108" s="215">
        <v>46031.805587256902</v>
      </c>
      <c r="O1108" s="8">
        <v>46031</v>
      </c>
    </row>
    <row r="1109" spans="1:15" x14ac:dyDescent="0.25">
      <c r="A1109" s="8">
        <v>45985</v>
      </c>
      <c r="B1109" s="9" t="s">
        <v>18578</v>
      </c>
      <c r="C1109" s="9" t="s">
        <v>180</v>
      </c>
      <c r="D1109" s="3">
        <v>17470.45</v>
      </c>
      <c r="E1109" s="9" t="s">
        <v>181</v>
      </c>
      <c r="F1109" s="9" t="s">
        <v>182</v>
      </c>
      <c r="G1109" s="9" t="s">
        <v>183</v>
      </c>
      <c r="H1109" s="8">
        <v>45962</v>
      </c>
      <c r="I1109" s="8">
        <v>45985</v>
      </c>
      <c r="J1109" s="219" t="s">
        <v>22251</v>
      </c>
      <c r="K1109" s="205" t="s">
        <v>185</v>
      </c>
      <c r="M1109" s="9" t="s">
        <v>18580</v>
      </c>
      <c r="N1109" s="215">
        <v>46031.805587256902</v>
      </c>
      <c r="O1109" s="8">
        <v>46031</v>
      </c>
    </row>
    <row r="1110" spans="1:15" x14ac:dyDescent="0.25">
      <c r="A1110" s="8">
        <v>45985</v>
      </c>
      <c r="B1110" s="9" t="s">
        <v>4830</v>
      </c>
      <c r="C1110" s="9" t="s">
        <v>4827</v>
      </c>
      <c r="D1110" s="3">
        <v>-7412.72</v>
      </c>
      <c r="E1110" s="9" t="s">
        <v>193</v>
      </c>
      <c r="F1110" s="9" t="s">
        <v>194</v>
      </c>
      <c r="G1110" s="9" t="s">
        <v>183</v>
      </c>
      <c r="H1110" s="8">
        <v>45962</v>
      </c>
      <c r="I1110" s="8">
        <v>45985</v>
      </c>
      <c r="J1110" s="219" t="s">
        <v>22252</v>
      </c>
      <c r="K1110" s="205" t="s">
        <v>196</v>
      </c>
      <c r="M1110" s="9" t="s">
        <v>4832</v>
      </c>
      <c r="N1110" s="215">
        <v>46031.805587256902</v>
      </c>
      <c r="O1110" s="8">
        <v>46031</v>
      </c>
    </row>
    <row r="1111" spans="1:15" x14ac:dyDescent="0.25">
      <c r="A1111" s="8">
        <v>45985</v>
      </c>
      <c r="B1111" s="9" t="s">
        <v>18613</v>
      </c>
      <c r="C1111" s="9" t="s">
        <v>180</v>
      </c>
      <c r="D1111" s="3">
        <v>7412.72</v>
      </c>
      <c r="E1111" s="9" t="s">
        <v>193</v>
      </c>
      <c r="F1111" s="9" t="s">
        <v>194</v>
      </c>
      <c r="G1111" s="9" t="s">
        <v>183</v>
      </c>
      <c r="H1111" s="8">
        <v>45962</v>
      </c>
      <c r="I1111" s="8">
        <v>45985</v>
      </c>
      <c r="J1111" s="219" t="s">
        <v>22253</v>
      </c>
      <c r="K1111" s="205" t="s">
        <v>196</v>
      </c>
      <c r="M1111" s="9" t="s">
        <v>18615</v>
      </c>
      <c r="N1111" s="215">
        <v>46031.805587256902</v>
      </c>
      <c r="O1111" s="8">
        <v>46031</v>
      </c>
    </row>
    <row r="1112" spans="1:15" x14ac:dyDescent="0.25">
      <c r="A1112" s="8">
        <v>45984</v>
      </c>
      <c r="B1112" s="9" t="s">
        <v>22254</v>
      </c>
      <c r="C1112" s="9" t="s">
        <v>131</v>
      </c>
      <c r="D1112" s="3">
        <v>-208.88</v>
      </c>
      <c r="E1112" s="9" t="s">
        <v>7746</v>
      </c>
      <c r="F1112" s="9" t="s">
        <v>133</v>
      </c>
      <c r="G1112" s="9" t="s">
        <v>134</v>
      </c>
      <c r="H1112" s="8">
        <v>45962</v>
      </c>
      <c r="I1112" s="8">
        <v>45978</v>
      </c>
      <c r="J1112" s="219" t="s">
        <v>22255</v>
      </c>
      <c r="K1112" s="205" t="s">
        <v>136</v>
      </c>
      <c r="M1112" s="9" t="s">
        <v>22256</v>
      </c>
      <c r="N1112" s="215">
        <v>46031.805587256902</v>
      </c>
      <c r="O1112" s="8">
        <v>46031</v>
      </c>
    </row>
    <row r="1113" spans="1:15" x14ac:dyDescent="0.25">
      <c r="A1113" s="8">
        <v>45984</v>
      </c>
      <c r="B1113" s="9" t="s">
        <v>22257</v>
      </c>
      <c r="C1113" s="9" t="s">
        <v>131</v>
      </c>
      <c r="D1113" s="3">
        <v>-23.87</v>
      </c>
      <c r="E1113" s="9" t="s">
        <v>7746</v>
      </c>
      <c r="F1113" s="9" t="s">
        <v>133</v>
      </c>
      <c r="G1113" s="9" t="s">
        <v>134</v>
      </c>
      <c r="H1113" s="8">
        <v>45962</v>
      </c>
      <c r="I1113" s="8">
        <v>45978</v>
      </c>
      <c r="J1113" s="219" t="s">
        <v>22258</v>
      </c>
      <c r="K1113" s="205" t="s">
        <v>136</v>
      </c>
      <c r="M1113" s="9" t="s">
        <v>22259</v>
      </c>
      <c r="N1113" s="215">
        <v>46031.805587256902</v>
      </c>
      <c r="O1113" s="8">
        <v>46031</v>
      </c>
    </row>
    <row r="1114" spans="1:15" x14ac:dyDescent="0.25">
      <c r="A1114" s="8">
        <v>45984</v>
      </c>
      <c r="B1114" s="9" t="s">
        <v>22260</v>
      </c>
      <c r="C1114" s="9" t="s">
        <v>131</v>
      </c>
      <c r="D1114" s="3">
        <v>-17.510000000000002</v>
      </c>
      <c r="E1114" s="9" t="s">
        <v>7746</v>
      </c>
      <c r="F1114" s="9" t="s">
        <v>133</v>
      </c>
      <c r="G1114" s="9" t="s">
        <v>134</v>
      </c>
      <c r="H1114" s="8">
        <v>45962</v>
      </c>
      <c r="I1114" s="8">
        <v>45978</v>
      </c>
      <c r="J1114" s="219" t="s">
        <v>22261</v>
      </c>
      <c r="K1114" s="205" t="s">
        <v>136</v>
      </c>
      <c r="M1114" s="9" t="s">
        <v>22262</v>
      </c>
      <c r="N1114" s="215">
        <v>46031.805587256902</v>
      </c>
      <c r="O1114" s="8">
        <v>46031</v>
      </c>
    </row>
    <row r="1115" spans="1:15" x14ac:dyDescent="0.25">
      <c r="A1115" s="8">
        <v>45984</v>
      </c>
      <c r="B1115" s="9" t="s">
        <v>22263</v>
      </c>
      <c r="C1115" s="9" t="s">
        <v>131</v>
      </c>
      <c r="D1115" s="3">
        <v>-27.92</v>
      </c>
      <c r="E1115" s="9" t="s">
        <v>7746</v>
      </c>
      <c r="F1115" s="9" t="s">
        <v>133</v>
      </c>
      <c r="G1115" s="9" t="s">
        <v>134</v>
      </c>
      <c r="H1115" s="8">
        <v>45962</v>
      </c>
      <c r="I1115" s="8">
        <v>45978</v>
      </c>
      <c r="J1115" s="219" t="s">
        <v>22264</v>
      </c>
      <c r="K1115" s="205" t="s">
        <v>136</v>
      </c>
      <c r="M1115" s="9" t="s">
        <v>22265</v>
      </c>
      <c r="N1115" s="215">
        <v>46031.805587256902</v>
      </c>
      <c r="O1115" s="8">
        <v>46031</v>
      </c>
    </row>
    <row r="1116" spans="1:15" x14ac:dyDescent="0.25">
      <c r="A1116" s="8">
        <v>45982</v>
      </c>
      <c r="B1116" s="9" t="s">
        <v>22266</v>
      </c>
      <c r="C1116" s="9" t="s">
        <v>131</v>
      </c>
      <c r="D1116" s="3">
        <v>-23.98</v>
      </c>
      <c r="E1116" s="9" t="s">
        <v>7746</v>
      </c>
      <c r="F1116" s="9" t="s">
        <v>133</v>
      </c>
      <c r="G1116" s="9" t="s">
        <v>134</v>
      </c>
      <c r="H1116" s="8">
        <v>45962</v>
      </c>
      <c r="I1116" s="8">
        <v>45978</v>
      </c>
      <c r="J1116" s="219" t="s">
        <v>22267</v>
      </c>
      <c r="K1116" s="205" t="s">
        <v>136</v>
      </c>
      <c r="M1116" s="9" t="s">
        <v>22268</v>
      </c>
      <c r="N1116" s="215">
        <v>46031.805587256902</v>
      </c>
      <c r="O1116" s="8">
        <v>46031</v>
      </c>
    </row>
    <row r="1117" spans="1:15" x14ac:dyDescent="0.25">
      <c r="A1117" s="8">
        <v>45982</v>
      </c>
      <c r="B1117" s="9" t="s">
        <v>22269</v>
      </c>
      <c r="C1117" s="9" t="s">
        <v>131</v>
      </c>
      <c r="D1117" s="3">
        <v>-24.69</v>
      </c>
      <c r="E1117" s="9" t="s">
        <v>7746</v>
      </c>
      <c r="F1117" s="9" t="s">
        <v>133</v>
      </c>
      <c r="G1117" s="9" t="s">
        <v>134</v>
      </c>
      <c r="H1117" s="8">
        <v>45962</v>
      </c>
      <c r="I1117" s="8">
        <v>45978</v>
      </c>
      <c r="J1117" s="219" t="s">
        <v>22270</v>
      </c>
      <c r="K1117" s="205" t="s">
        <v>136</v>
      </c>
      <c r="M1117" s="9" t="s">
        <v>22271</v>
      </c>
      <c r="N1117" s="215">
        <v>46031.805587256902</v>
      </c>
      <c r="O1117" s="8">
        <v>46031</v>
      </c>
    </row>
    <row r="1118" spans="1:15" x14ac:dyDescent="0.25">
      <c r="A1118" s="8">
        <v>45982</v>
      </c>
      <c r="B1118" s="9" t="s">
        <v>22272</v>
      </c>
      <c r="C1118" s="9" t="s">
        <v>131</v>
      </c>
      <c r="D1118" s="3">
        <v>-38.81</v>
      </c>
      <c r="E1118" s="9" t="s">
        <v>7746</v>
      </c>
      <c r="F1118" s="9" t="s">
        <v>133</v>
      </c>
      <c r="G1118" s="9" t="s">
        <v>134</v>
      </c>
      <c r="H1118" s="8">
        <v>45962</v>
      </c>
      <c r="I1118" s="8">
        <v>45978</v>
      </c>
      <c r="J1118" s="219" t="s">
        <v>22273</v>
      </c>
      <c r="K1118" s="205" t="s">
        <v>136</v>
      </c>
      <c r="M1118" s="9" t="s">
        <v>22274</v>
      </c>
      <c r="N1118" s="215">
        <v>46031.805587256902</v>
      </c>
      <c r="O1118" s="8">
        <v>46031</v>
      </c>
    </row>
    <row r="1119" spans="1:15" x14ac:dyDescent="0.25">
      <c r="A1119" s="8">
        <v>45982</v>
      </c>
      <c r="B1119" s="9" t="s">
        <v>22275</v>
      </c>
      <c r="C1119" s="9" t="s">
        <v>131</v>
      </c>
      <c r="D1119" s="3">
        <v>-62.08</v>
      </c>
      <c r="E1119" s="9" t="s">
        <v>7746</v>
      </c>
      <c r="F1119" s="9" t="s">
        <v>133</v>
      </c>
      <c r="G1119" s="9" t="s">
        <v>134</v>
      </c>
      <c r="H1119" s="8">
        <v>45962</v>
      </c>
      <c r="I1119" s="8">
        <v>45978</v>
      </c>
      <c r="J1119" s="219" t="s">
        <v>22276</v>
      </c>
      <c r="K1119" s="205" t="s">
        <v>136</v>
      </c>
      <c r="M1119" s="9" t="s">
        <v>22277</v>
      </c>
      <c r="N1119" s="215">
        <v>46031.805587256902</v>
      </c>
      <c r="O1119" s="8">
        <v>46031</v>
      </c>
    </row>
    <row r="1120" spans="1:15" x14ac:dyDescent="0.25">
      <c r="A1120" s="8">
        <v>45982</v>
      </c>
      <c r="B1120" s="9" t="s">
        <v>7816</v>
      </c>
      <c r="C1120" s="9" t="s">
        <v>180</v>
      </c>
      <c r="D1120" s="3">
        <v>-8500</v>
      </c>
      <c r="E1120" s="9" t="s">
        <v>181</v>
      </c>
      <c r="F1120" s="9" t="s">
        <v>182</v>
      </c>
      <c r="G1120" s="9" t="s">
        <v>183</v>
      </c>
      <c r="H1120" s="8">
        <v>45962</v>
      </c>
      <c r="I1120" s="8">
        <v>45978</v>
      </c>
      <c r="J1120" s="219" t="s">
        <v>22278</v>
      </c>
      <c r="K1120" s="205" t="s">
        <v>185</v>
      </c>
      <c r="M1120" s="9" t="s">
        <v>7818</v>
      </c>
      <c r="N1120" s="215">
        <v>46031.805587256902</v>
      </c>
      <c r="O1120" s="8">
        <v>46031</v>
      </c>
    </row>
    <row r="1121" spans="1:15" x14ac:dyDescent="0.25">
      <c r="A1121" s="8">
        <v>45982</v>
      </c>
      <c r="B1121" s="9" t="s">
        <v>22279</v>
      </c>
      <c r="C1121" s="9" t="s">
        <v>180</v>
      </c>
      <c r="D1121" s="3">
        <v>2265.62</v>
      </c>
      <c r="E1121" s="9" t="s">
        <v>181</v>
      </c>
      <c r="F1121" s="9" t="s">
        <v>182</v>
      </c>
      <c r="G1121" s="9" t="s">
        <v>183</v>
      </c>
      <c r="H1121" s="8">
        <v>45962</v>
      </c>
      <c r="I1121" s="8">
        <v>45978</v>
      </c>
      <c r="J1121" s="219" t="s">
        <v>22280</v>
      </c>
      <c r="K1121" s="205" t="s">
        <v>185</v>
      </c>
      <c r="M1121" s="9" t="s">
        <v>22281</v>
      </c>
      <c r="N1121" s="215">
        <v>46031.805587256902</v>
      </c>
      <c r="O1121" s="8">
        <v>46031</v>
      </c>
    </row>
    <row r="1122" spans="1:15" x14ac:dyDescent="0.25">
      <c r="A1122" s="8">
        <v>45982</v>
      </c>
      <c r="B1122" s="9" t="s">
        <v>22279</v>
      </c>
      <c r="C1122" s="9" t="s">
        <v>180</v>
      </c>
      <c r="D1122" s="3">
        <v>239.81</v>
      </c>
      <c r="E1122" s="9" t="s">
        <v>181</v>
      </c>
      <c r="F1122" s="9" t="s">
        <v>182</v>
      </c>
      <c r="G1122" s="9" t="s">
        <v>183</v>
      </c>
      <c r="H1122" s="8">
        <v>45962</v>
      </c>
      <c r="I1122" s="8">
        <v>45978</v>
      </c>
      <c r="J1122" s="219" t="s">
        <v>22282</v>
      </c>
      <c r="K1122" s="205" t="s">
        <v>185</v>
      </c>
      <c r="M1122" s="9" t="s">
        <v>22281</v>
      </c>
      <c r="N1122" s="215">
        <v>46031.805587256902</v>
      </c>
      <c r="O1122" s="8">
        <v>46031</v>
      </c>
    </row>
    <row r="1123" spans="1:15" x14ac:dyDescent="0.25">
      <c r="A1123" s="8">
        <v>45982</v>
      </c>
      <c r="B1123" s="9" t="s">
        <v>19314</v>
      </c>
      <c r="C1123" s="9" t="s">
        <v>180</v>
      </c>
      <c r="D1123" s="3">
        <v>-1.81</v>
      </c>
      <c r="E1123" s="9" t="s">
        <v>181</v>
      </c>
      <c r="F1123" s="9" t="s">
        <v>182</v>
      </c>
      <c r="G1123" s="9" t="s">
        <v>183</v>
      </c>
      <c r="H1123" s="8">
        <v>45962</v>
      </c>
      <c r="I1123" s="8">
        <v>45978</v>
      </c>
      <c r="J1123" s="219" t="s">
        <v>22283</v>
      </c>
      <c r="K1123" s="205" t="s">
        <v>185</v>
      </c>
      <c r="M1123" s="9" t="s">
        <v>19316</v>
      </c>
      <c r="N1123" s="215">
        <v>46031.805587256902</v>
      </c>
      <c r="O1123" s="8">
        <v>46031</v>
      </c>
    </row>
    <row r="1124" spans="1:15" x14ac:dyDescent="0.25">
      <c r="A1124" s="8">
        <v>45982</v>
      </c>
      <c r="B1124" s="9" t="s">
        <v>19314</v>
      </c>
      <c r="C1124" s="9" t="s">
        <v>180</v>
      </c>
      <c r="D1124" s="3">
        <v>-49998.15</v>
      </c>
      <c r="E1124" s="9" t="s">
        <v>181</v>
      </c>
      <c r="F1124" s="9" t="s">
        <v>182</v>
      </c>
      <c r="G1124" s="9" t="s">
        <v>183</v>
      </c>
      <c r="H1124" s="8">
        <v>45962</v>
      </c>
      <c r="I1124" s="8">
        <v>45978</v>
      </c>
      <c r="J1124" s="219" t="s">
        <v>22284</v>
      </c>
      <c r="K1124" s="205" t="s">
        <v>185</v>
      </c>
      <c r="M1124" s="9" t="s">
        <v>19316</v>
      </c>
      <c r="N1124" s="215">
        <v>46031.805587256902</v>
      </c>
      <c r="O1124" s="8">
        <v>46031</v>
      </c>
    </row>
    <row r="1125" spans="1:15" x14ac:dyDescent="0.25">
      <c r="A1125" s="8">
        <v>45982</v>
      </c>
      <c r="B1125" s="9" t="s">
        <v>22285</v>
      </c>
      <c r="C1125" s="9" t="s">
        <v>180</v>
      </c>
      <c r="D1125" s="3">
        <v>3009.27</v>
      </c>
      <c r="E1125" s="9" t="s">
        <v>181</v>
      </c>
      <c r="F1125" s="9" t="s">
        <v>182</v>
      </c>
      <c r="G1125" s="9" t="s">
        <v>183</v>
      </c>
      <c r="H1125" s="8">
        <v>45962</v>
      </c>
      <c r="I1125" s="8">
        <v>45978</v>
      </c>
      <c r="J1125" s="219" t="s">
        <v>22286</v>
      </c>
      <c r="K1125" s="205" t="s">
        <v>185</v>
      </c>
      <c r="M1125" s="9" t="s">
        <v>22287</v>
      </c>
      <c r="N1125" s="215">
        <v>46031.805587256902</v>
      </c>
      <c r="O1125" s="8">
        <v>46031</v>
      </c>
    </row>
    <row r="1126" spans="1:15" x14ac:dyDescent="0.25">
      <c r="A1126" s="8">
        <v>45982</v>
      </c>
      <c r="B1126" s="9" t="s">
        <v>22285</v>
      </c>
      <c r="C1126" s="9" t="s">
        <v>180</v>
      </c>
      <c r="D1126" s="3">
        <v>182.95</v>
      </c>
      <c r="E1126" s="9" t="s">
        <v>181</v>
      </c>
      <c r="F1126" s="9" t="s">
        <v>182</v>
      </c>
      <c r="G1126" s="9" t="s">
        <v>183</v>
      </c>
      <c r="H1126" s="8">
        <v>45962</v>
      </c>
      <c r="I1126" s="8">
        <v>45978</v>
      </c>
      <c r="J1126" s="219" t="s">
        <v>22288</v>
      </c>
      <c r="K1126" s="205" t="s">
        <v>185</v>
      </c>
      <c r="M1126" s="9" t="s">
        <v>22287</v>
      </c>
      <c r="N1126" s="215">
        <v>46031.805587256902</v>
      </c>
      <c r="O1126" s="8">
        <v>46031</v>
      </c>
    </row>
    <row r="1127" spans="1:15" x14ac:dyDescent="0.25">
      <c r="A1127" s="8">
        <v>45982</v>
      </c>
      <c r="B1127" s="9" t="s">
        <v>22289</v>
      </c>
      <c r="C1127" s="9" t="s">
        <v>180</v>
      </c>
      <c r="D1127" s="3">
        <v>2716.33</v>
      </c>
      <c r="E1127" s="9" t="s">
        <v>181</v>
      </c>
      <c r="F1127" s="9" t="s">
        <v>182</v>
      </c>
      <c r="G1127" s="9" t="s">
        <v>183</v>
      </c>
      <c r="H1127" s="8">
        <v>45962</v>
      </c>
      <c r="I1127" s="8">
        <v>45978</v>
      </c>
      <c r="J1127" s="219" t="s">
        <v>22290</v>
      </c>
      <c r="K1127" s="205" t="s">
        <v>185</v>
      </c>
      <c r="M1127" s="9" t="s">
        <v>22291</v>
      </c>
      <c r="N1127" s="215">
        <v>46031.805587256902</v>
      </c>
      <c r="O1127" s="8">
        <v>46031</v>
      </c>
    </row>
    <row r="1128" spans="1:15" x14ac:dyDescent="0.25">
      <c r="A1128" s="8">
        <v>45982</v>
      </c>
      <c r="B1128" s="9" t="s">
        <v>22289</v>
      </c>
      <c r="C1128" s="9" t="s">
        <v>180</v>
      </c>
      <c r="D1128" s="3">
        <v>17.21</v>
      </c>
      <c r="E1128" s="9" t="s">
        <v>181</v>
      </c>
      <c r="F1128" s="9" t="s">
        <v>182</v>
      </c>
      <c r="G1128" s="9" t="s">
        <v>183</v>
      </c>
      <c r="H1128" s="8">
        <v>45962</v>
      </c>
      <c r="I1128" s="8">
        <v>45978</v>
      </c>
      <c r="J1128" s="219" t="s">
        <v>22292</v>
      </c>
      <c r="K1128" s="205" t="s">
        <v>185</v>
      </c>
      <c r="M1128" s="9" t="s">
        <v>22291</v>
      </c>
      <c r="N1128" s="215">
        <v>46031.805587256902</v>
      </c>
      <c r="O1128" s="8">
        <v>46031</v>
      </c>
    </row>
    <row r="1129" spans="1:15" x14ac:dyDescent="0.25">
      <c r="A1129" s="8">
        <v>45982</v>
      </c>
      <c r="B1129" s="9" t="s">
        <v>22293</v>
      </c>
      <c r="C1129" s="9" t="s">
        <v>180</v>
      </c>
      <c r="D1129" s="3">
        <v>24098.32</v>
      </c>
      <c r="E1129" s="9" t="s">
        <v>181</v>
      </c>
      <c r="F1129" s="9" t="s">
        <v>182</v>
      </c>
      <c r="G1129" s="9" t="s">
        <v>183</v>
      </c>
      <c r="H1129" s="8">
        <v>45962</v>
      </c>
      <c r="I1129" s="8">
        <v>45978</v>
      </c>
      <c r="J1129" s="219" t="s">
        <v>22294</v>
      </c>
      <c r="K1129" s="205" t="s">
        <v>185</v>
      </c>
      <c r="M1129" s="9" t="s">
        <v>22295</v>
      </c>
      <c r="N1129" s="215">
        <v>46031.805587256902</v>
      </c>
      <c r="O1129" s="8">
        <v>46031</v>
      </c>
    </row>
    <row r="1130" spans="1:15" x14ac:dyDescent="0.25">
      <c r="A1130" s="8">
        <v>45982</v>
      </c>
      <c r="B1130" s="9" t="s">
        <v>22296</v>
      </c>
      <c r="D1130" s="3">
        <v>-18703.57</v>
      </c>
      <c r="E1130" s="9" t="s">
        <v>181</v>
      </c>
      <c r="F1130" s="9" t="s">
        <v>182</v>
      </c>
      <c r="G1130" s="9" t="s">
        <v>183</v>
      </c>
      <c r="H1130" s="8">
        <v>45962</v>
      </c>
      <c r="I1130" s="8">
        <v>45978</v>
      </c>
      <c r="J1130" s="219" t="s">
        <v>22297</v>
      </c>
      <c r="K1130" s="205" t="s">
        <v>185</v>
      </c>
      <c r="M1130" s="9" t="s">
        <v>22298</v>
      </c>
      <c r="N1130" s="215">
        <v>46031.805587256902</v>
      </c>
      <c r="O1130" s="8"/>
    </row>
    <row r="1131" spans="1:15" x14ac:dyDescent="0.25">
      <c r="A1131" s="8">
        <v>45982</v>
      </c>
      <c r="B1131" s="9" t="s">
        <v>22299</v>
      </c>
      <c r="D1131" s="3">
        <v>18703.57</v>
      </c>
      <c r="E1131" s="9" t="s">
        <v>181</v>
      </c>
      <c r="F1131" s="9" t="s">
        <v>182</v>
      </c>
      <c r="G1131" s="9" t="s">
        <v>183</v>
      </c>
      <c r="H1131" s="8">
        <v>45962</v>
      </c>
      <c r="I1131" s="8">
        <v>45978</v>
      </c>
      <c r="J1131" s="219" t="s">
        <v>22300</v>
      </c>
      <c r="K1131" s="205" t="s">
        <v>185</v>
      </c>
      <c r="M1131" s="9" t="s">
        <v>22301</v>
      </c>
      <c r="N1131" s="215">
        <v>46031.805587256902</v>
      </c>
      <c r="O1131" s="8"/>
    </row>
    <row r="1132" spans="1:15" x14ac:dyDescent="0.25">
      <c r="A1132" s="8">
        <v>45982</v>
      </c>
      <c r="B1132" s="9" t="s">
        <v>18578</v>
      </c>
      <c r="C1132" s="9" t="s">
        <v>180</v>
      </c>
      <c r="D1132" s="3">
        <v>8500</v>
      </c>
      <c r="E1132" s="9" t="s">
        <v>181</v>
      </c>
      <c r="F1132" s="9" t="s">
        <v>182</v>
      </c>
      <c r="G1132" s="9" t="s">
        <v>183</v>
      </c>
      <c r="H1132" s="8">
        <v>45962</v>
      </c>
      <c r="I1132" s="8">
        <v>45978</v>
      </c>
      <c r="J1132" s="219" t="s">
        <v>22302</v>
      </c>
      <c r="K1132" s="205" t="s">
        <v>185</v>
      </c>
      <c r="M1132" s="9" t="s">
        <v>18580</v>
      </c>
      <c r="N1132" s="215">
        <v>46031.805587256902</v>
      </c>
      <c r="O1132" s="8">
        <v>46031</v>
      </c>
    </row>
    <row r="1133" spans="1:15" x14ac:dyDescent="0.25">
      <c r="A1133" s="8">
        <v>45981</v>
      </c>
      <c r="B1133" s="9" t="s">
        <v>22303</v>
      </c>
      <c r="C1133" s="9" t="s">
        <v>131</v>
      </c>
      <c r="D1133" s="3">
        <v>-19.18</v>
      </c>
      <c r="E1133" s="9" t="s">
        <v>7746</v>
      </c>
      <c r="F1133" s="9" t="s">
        <v>133</v>
      </c>
      <c r="G1133" s="9" t="s">
        <v>134</v>
      </c>
      <c r="H1133" s="8">
        <v>45962</v>
      </c>
      <c r="I1133" s="8">
        <v>45978</v>
      </c>
      <c r="J1133" s="219" t="s">
        <v>22304</v>
      </c>
      <c r="K1133" s="205" t="s">
        <v>136</v>
      </c>
      <c r="M1133" s="9" t="s">
        <v>22305</v>
      </c>
      <c r="N1133" s="215">
        <v>46031.805587256902</v>
      </c>
      <c r="O1133" s="8">
        <v>46031</v>
      </c>
    </row>
    <row r="1134" spans="1:15" x14ac:dyDescent="0.25">
      <c r="A1134" s="8">
        <v>45981</v>
      </c>
      <c r="B1134" s="9" t="s">
        <v>4486</v>
      </c>
      <c r="C1134" s="9" t="s">
        <v>180</v>
      </c>
      <c r="D1134" s="3">
        <v>-14000</v>
      </c>
      <c r="E1134" s="9" t="s">
        <v>181</v>
      </c>
      <c r="F1134" s="9" t="s">
        <v>182</v>
      </c>
      <c r="G1134" s="9" t="s">
        <v>183</v>
      </c>
      <c r="H1134" s="8">
        <v>45962</v>
      </c>
      <c r="I1134" s="8">
        <v>45978</v>
      </c>
      <c r="J1134" s="219" t="s">
        <v>22306</v>
      </c>
      <c r="K1134" s="205" t="s">
        <v>185</v>
      </c>
      <c r="M1134" s="9" t="s">
        <v>4488</v>
      </c>
      <c r="N1134" s="215">
        <v>46031.805587256902</v>
      </c>
      <c r="O1134" s="8">
        <v>46031</v>
      </c>
    </row>
    <row r="1135" spans="1:15" x14ac:dyDescent="0.25">
      <c r="A1135" s="8">
        <v>45981</v>
      </c>
      <c r="B1135" s="9" t="s">
        <v>7881</v>
      </c>
      <c r="C1135" s="9" t="s">
        <v>180</v>
      </c>
      <c r="D1135" s="3">
        <v>-4000</v>
      </c>
      <c r="E1135" s="9" t="s">
        <v>181</v>
      </c>
      <c r="F1135" s="9" t="s">
        <v>182</v>
      </c>
      <c r="G1135" s="9" t="s">
        <v>183</v>
      </c>
      <c r="H1135" s="8">
        <v>45962</v>
      </c>
      <c r="I1135" s="8">
        <v>45978</v>
      </c>
      <c r="J1135" s="219" t="s">
        <v>22307</v>
      </c>
      <c r="K1135" s="205" t="s">
        <v>185</v>
      </c>
      <c r="M1135" s="9" t="s">
        <v>7883</v>
      </c>
      <c r="N1135" s="215">
        <v>46031.805587256902</v>
      </c>
      <c r="O1135" s="8">
        <v>46031</v>
      </c>
    </row>
    <row r="1136" spans="1:15" x14ac:dyDescent="0.25">
      <c r="A1136" s="8">
        <v>45981</v>
      </c>
      <c r="B1136" s="9" t="s">
        <v>179</v>
      </c>
      <c r="C1136" s="9" t="s">
        <v>180</v>
      </c>
      <c r="D1136" s="3">
        <v>-80268.820000000007</v>
      </c>
      <c r="E1136" s="9" t="s">
        <v>181</v>
      </c>
      <c r="F1136" s="9" t="s">
        <v>182</v>
      </c>
      <c r="G1136" s="9" t="s">
        <v>183</v>
      </c>
      <c r="H1136" s="8">
        <v>45962</v>
      </c>
      <c r="I1136" s="8">
        <v>45978</v>
      </c>
      <c r="J1136" s="219" t="s">
        <v>22308</v>
      </c>
      <c r="K1136" s="205" t="s">
        <v>185</v>
      </c>
      <c r="M1136" s="9" t="s">
        <v>186</v>
      </c>
      <c r="N1136" s="215">
        <v>46031.805587256902</v>
      </c>
      <c r="O1136" s="8">
        <v>46031</v>
      </c>
    </row>
    <row r="1137" spans="1:15" x14ac:dyDescent="0.25">
      <c r="A1137" s="8">
        <v>45981</v>
      </c>
      <c r="B1137" s="9" t="s">
        <v>179</v>
      </c>
      <c r="C1137" s="9" t="s">
        <v>180</v>
      </c>
      <c r="D1137" s="3">
        <v>80268.820000000007</v>
      </c>
      <c r="E1137" s="9" t="s">
        <v>181</v>
      </c>
      <c r="F1137" s="9" t="s">
        <v>182</v>
      </c>
      <c r="G1137" s="9" t="s">
        <v>183</v>
      </c>
      <c r="H1137" s="8">
        <v>45962</v>
      </c>
      <c r="I1137" s="8">
        <v>45978</v>
      </c>
      <c r="J1137" s="219" t="s">
        <v>22309</v>
      </c>
      <c r="K1137" s="205" t="s">
        <v>185</v>
      </c>
      <c r="M1137" s="9" t="s">
        <v>186</v>
      </c>
      <c r="N1137" s="215">
        <v>46031.805587256902</v>
      </c>
      <c r="O1137" s="8">
        <v>46031</v>
      </c>
    </row>
    <row r="1138" spans="1:15" x14ac:dyDescent="0.25">
      <c r="A1138" s="8">
        <v>45981</v>
      </c>
      <c r="B1138" s="9" t="s">
        <v>18578</v>
      </c>
      <c r="C1138" s="9" t="s">
        <v>180</v>
      </c>
      <c r="D1138" s="3">
        <v>18000</v>
      </c>
      <c r="E1138" s="9" t="s">
        <v>181</v>
      </c>
      <c r="F1138" s="9" t="s">
        <v>182</v>
      </c>
      <c r="G1138" s="9" t="s">
        <v>183</v>
      </c>
      <c r="H1138" s="8">
        <v>45962</v>
      </c>
      <c r="I1138" s="8">
        <v>45978</v>
      </c>
      <c r="J1138" s="219" t="s">
        <v>22310</v>
      </c>
      <c r="K1138" s="205" t="s">
        <v>185</v>
      </c>
      <c r="M1138" s="9" t="s">
        <v>18580</v>
      </c>
      <c r="N1138" s="215">
        <v>46031.805587256902</v>
      </c>
      <c r="O1138" s="8">
        <v>46031</v>
      </c>
    </row>
    <row r="1139" spans="1:15" x14ac:dyDescent="0.25">
      <c r="A1139" s="8">
        <v>45981</v>
      </c>
      <c r="B1139" s="9" t="s">
        <v>18665</v>
      </c>
      <c r="C1139" s="9" t="s">
        <v>180</v>
      </c>
      <c r="D1139" s="3">
        <v>-80268.820000000007</v>
      </c>
      <c r="E1139" s="9" t="s">
        <v>181</v>
      </c>
      <c r="F1139" s="9" t="s">
        <v>182</v>
      </c>
      <c r="G1139" s="9" t="s">
        <v>183</v>
      </c>
      <c r="H1139" s="8">
        <v>45962</v>
      </c>
      <c r="I1139" s="8">
        <v>45978</v>
      </c>
      <c r="J1139" s="219" t="s">
        <v>22311</v>
      </c>
      <c r="K1139" s="205" t="s">
        <v>185</v>
      </c>
      <c r="M1139" s="9" t="s">
        <v>18667</v>
      </c>
      <c r="N1139" s="215">
        <v>46031.805587256902</v>
      </c>
      <c r="O1139" s="8">
        <v>46031</v>
      </c>
    </row>
    <row r="1140" spans="1:15" x14ac:dyDescent="0.25">
      <c r="A1140" s="8">
        <v>45981</v>
      </c>
      <c r="B1140" s="9" t="s">
        <v>626</v>
      </c>
      <c r="C1140" s="9" t="s">
        <v>180</v>
      </c>
      <c r="D1140" s="3">
        <v>14000</v>
      </c>
      <c r="E1140" s="9" t="s">
        <v>193</v>
      </c>
      <c r="F1140" s="9" t="s">
        <v>194</v>
      </c>
      <c r="G1140" s="9" t="s">
        <v>183</v>
      </c>
      <c r="H1140" s="8">
        <v>45962</v>
      </c>
      <c r="I1140" s="8">
        <v>45978</v>
      </c>
      <c r="J1140" s="219" t="s">
        <v>22312</v>
      </c>
      <c r="K1140" s="205" t="s">
        <v>196</v>
      </c>
      <c r="M1140" s="9" t="s">
        <v>628</v>
      </c>
      <c r="N1140" s="215">
        <v>46031.805587256902</v>
      </c>
      <c r="O1140" s="8">
        <v>46031</v>
      </c>
    </row>
    <row r="1141" spans="1:15" x14ac:dyDescent="0.25">
      <c r="A1141" s="8">
        <v>45981</v>
      </c>
      <c r="B1141" s="9" t="s">
        <v>18582</v>
      </c>
      <c r="C1141" s="9" t="s">
        <v>180</v>
      </c>
      <c r="D1141" s="3">
        <v>-14000</v>
      </c>
      <c r="E1141" s="9" t="s">
        <v>193</v>
      </c>
      <c r="F1141" s="9" t="s">
        <v>194</v>
      </c>
      <c r="G1141" s="9" t="s">
        <v>183</v>
      </c>
      <c r="H1141" s="8">
        <v>45962</v>
      </c>
      <c r="I1141" s="8">
        <v>45978</v>
      </c>
      <c r="J1141" s="219" t="s">
        <v>22313</v>
      </c>
      <c r="K1141" s="205" t="s">
        <v>196</v>
      </c>
      <c r="M1141" s="9" t="s">
        <v>18584</v>
      </c>
      <c r="N1141" s="215">
        <v>46031.805587256902</v>
      </c>
      <c r="O1141" s="8">
        <v>46031</v>
      </c>
    </row>
    <row r="1142" spans="1:15" x14ac:dyDescent="0.25">
      <c r="A1142" s="8">
        <v>45980</v>
      </c>
      <c r="B1142" s="9" t="s">
        <v>22314</v>
      </c>
      <c r="C1142" s="9" t="s">
        <v>131</v>
      </c>
      <c r="D1142" s="3">
        <v>-19.61</v>
      </c>
      <c r="E1142" s="9" t="s">
        <v>7746</v>
      </c>
      <c r="F1142" s="9" t="s">
        <v>133</v>
      </c>
      <c r="G1142" s="9" t="s">
        <v>134</v>
      </c>
      <c r="H1142" s="8">
        <v>45962</v>
      </c>
      <c r="I1142" s="8">
        <v>45978</v>
      </c>
      <c r="J1142" s="219" t="s">
        <v>22315</v>
      </c>
      <c r="K1142" s="205" t="s">
        <v>136</v>
      </c>
      <c r="M1142" s="9" t="s">
        <v>22316</v>
      </c>
      <c r="N1142" s="215">
        <v>46031.805587256902</v>
      </c>
      <c r="O1142" s="8">
        <v>46031</v>
      </c>
    </row>
    <row r="1143" spans="1:15" x14ac:dyDescent="0.25">
      <c r="A1143" s="8">
        <v>45980</v>
      </c>
      <c r="B1143" s="9" t="s">
        <v>22317</v>
      </c>
      <c r="C1143" s="9" t="s">
        <v>20481</v>
      </c>
      <c r="D1143" s="3">
        <v>-4.4000000000000004</v>
      </c>
      <c r="E1143" s="9" t="s">
        <v>7746</v>
      </c>
      <c r="F1143" s="9" t="s">
        <v>133</v>
      </c>
      <c r="G1143" s="9" t="s">
        <v>134</v>
      </c>
      <c r="H1143" s="8">
        <v>45962</v>
      </c>
      <c r="I1143" s="8">
        <v>45978</v>
      </c>
      <c r="J1143" s="219" t="s">
        <v>22318</v>
      </c>
      <c r="K1143" s="205" t="s">
        <v>136</v>
      </c>
      <c r="M1143" s="9" t="s">
        <v>22319</v>
      </c>
      <c r="N1143" s="215">
        <v>46031.805587256902</v>
      </c>
      <c r="O1143" s="8">
        <v>46031</v>
      </c>
    </row>
    <row r="1144" spans="1:15" x14ac:dyDescent="0.25">
      <c r="A1144" s="8">
        <v>45980</v>
      </c>
      <c r="B1144" s="9" t="s">
        <v>22320</v>
      </c>
      <c r="C1144" s="9" t="s">
        <v>131</v>
      </c>
      <c r="D1144" s="3">
        <v>-12.74</v>
      </c>
      <c r="E1144" s="9" t="s">
        <v>7746</v>
      </c>
      <c r="F1144" s="9" t="s">
        <v>133</v>
      </c>
      <c r="G1144" s="9" t="s">
        <v>134</v>
      </c>
      <c r="H1144" s="8">
        <v>45962</v>
      </c>
      <c r="I1144" s="8">
        <v>45978</v>
      </c>
      <c r="J1144" s="219" t="s">
        <v>22321</v>
      </c>
      <c r="K1144" s="205" t="s">
        <v>136</v>
      </c>
      <c r="M1144" s="9" t="s">
        <v>22322</v>
      </c>
      <c r="N1144" s="215">
        <v>46031.805587256902</v>
      </c>
      <c r="O1144" s="8">
        <v>46031</v>
      </c>
    </row>
    <row r="1145" spans="1:15" x14ac:dyDescent="0.25">
      <c r="A1145" s="8">
        <v>45980</v>
      </c>
      <c r="B1145" s="9" t="s">
        <v>7819</v>
      </c>
      <c r="C1145" s="9" t="s">
        <v>1379</v>
      </c>
      <c r="D1145" s="3">
        <v>-4.99</v>
      </c>
      <c r="E1145" s="9" t="s">
        <v>181</v>
      </c>
      <c r="F1145" s="9" t="s">
        <v>182</v>
      </c>
      <c r="G1145" s="9" t="s">
        <v>183</v>
      </c>
      <c r="H1145" s="8">
        <v>45962</v>
      </c>
      <c r="I1145" s="8">
        <v>45978</v>
      </c>
      <c r="J1145" s="219" t="s">
        <v>22323</v>
      </c>
      <c r="K1145" s="205" t="s">
        <v>185</v>
      </c>
      <c r="M1145" s="9" t="s">
        <v>7821</v>
      </c>
      <c r="N1145" s="215">
        <v>46031.805587256902</v>
      </c>
      <c r="O1145" s="8">
        <v>46031</v>
      </c>
    </row>
    <row r="1146" spans="1:15" x14ac:dyDescent="0.25">
      <c r="A1146" s="8">
        <v>45980</v>
      </c>
      <c r="B1146" s="9" t="s">
        <v>22324</v>
      </c>
      <c r="C1146" s="9" t="s">
        <v>180</v>
      </c>
      <c r="D1146" s="3">
        <v>80258.100000000006</v>
      </c>
      <c r="E1146" s="9" t="s">
        <v>181</v>
      </c>
      <c r="F1146" s="9" t="s">
        <v>182</v>
      </c>
      <c r="G1146" s="9" t="s">
        <v>183</v>
      </c>
      <c r="H1146" s="8">
        <v>45962</v>
      </c>
      <c r="I1146" s="8">
        <v>45978</v>
      </c>
      <c r="J1146" s="219" t="s">
        <v>22325</v>
      </c>
      <c r="K1146" s="205" t="s">
        <v>185</v>
      </c>
      <c r="M1146" s="9" t="s">
        <v>22326</v>
      </c>
      <c r="N1146" s="215">
        <v>46031.805587256902</v>
      </c>
      <c r="O1146" s="8">
        <v>46031</v>
      </c>
    </row>
    <row r="1147" spans="1:15" x14ac:dyDescent="0.25">
      <c r="A1147" s="8">
        <v>45980</v>
      </c>
      <c r="B1147" s="9" t="s">
        <v>22324</v>
      </c>
      <c r="C1147" s="9" t="s">
        <v>180</v>
      </c>
      <c r="D1147" s="3">
        <v>10.72</v>
      </c>
      <c r="E1147" s="9" t="s">
        <v>181</v>
      </c>
      <c r="F1147" s="9" t="s">
        <v>182</v>
      </c>
      <c r="G1147" s="9" t="s">
        <v>183</v>
      </c>
      <c r="H1147" s="8">
        <v>45962</v>
      </c>
      <c r="I1147" s="8">
        <v>45978</v>
      </c>
      <c r="J1147" s="219" t="s">
        <v>22327</v>
      </c>
      <c r="K1147" s="205" t="s">
        <v>185</v>
      </c>
      <c r="M1147" s="9" t="s">
        <v>22326</v>
      </c>
      <c r="N1147" s="215">
        <v>46031.805587256902</v>
      </c>
      <c r="O1147" s="8">
        <v>46031</v>
      </c>
    </row>
    <row r="1148" spans="1:15" x14ac:dyDescent="0.25">
      <c r="A1148" s="8">
        <v>45980</v>
      </c>
      <c r="B1148" s="9" t="s">
        <v>18578</v>
      </c>
      <c r="C1148" s="9" t="s">
        <v>180</v>
      </c>
      <c r="D1148" s="3">
        <v>4.99</v>
      </c>
      <c r="E1148" s="9" t="s">
        <v>181</v>
      </c>
      <c r="F1148" s="9" t="s">
        <v>182</v>
      </c>
      <c r="G1148" s="9" t="s">
        <v>183</v>
      </c>
      <c r="H1148" s="8">
        <v>45962</v>
      </c>
      <c r="I1148" s="8">
        <v>45978</v>
      </c>
      <c r="J1148" s="219" t="s">
        <v>22328</v>
      </c>
      <c r="K1148" s="205" t="s">
        <v>185</v>
      </c>
      <c r="M1148" s="9" t="s">
        <v>18580</v>
      </c>
      <c r="N1148" s="215">
        <v>46031.805587256902</v>
      </c>
      <c r="O1148" s="8">
        <v>46031</v>
      </c>
    </row>
    <row r="1149" spans="1:15" x14ac:dyDescent="0.25">
      <c r="A1149" s="8">
        <v>45979</v>
      </c>
      <c r="B1149" s="9" t="s">
        <v>22329</v>
      </c>
      <c r="C1149" s="9" t="s">
        <v>131</v>
      </c>
      <c r="D1149" s="3">
        <v>-20.21</v>
      </c>
      <c r="E1149" s="9" t="s">
        <v>7746</v>
      </c>
      <c r="F1149" s="9" t="s">
        <v>133</v>
      </c>
      <c r="G1149" s="9" t="s">
        <v>134</v>
      </c>
      <c r="H1149" s="8">
        <v>45962</v>
      </c>
      <c r="I1149" s="8">
        <v>45978</v>
      </c>
      <c r="J1149" s="219" t="s">
        <v>22330</v>
      </c>
      <c r="K1149" s="205" t="s">
        <v>136</v>
      </c>
      <c r="M1149" s="9" t="s">
        <v>22331</v>
      </c>
      <c r="N1149" s="215">
        <v>46031.805587256902</v>
      </c>
      <c r="O1149" s="8">
        <v>46031</v>
      </c>
    </row>
    <row r="1150" spans="1:15" x14ac:dyDescent="0.25">
      <c r="A1150" s="8">
        <v>45979</v>
      </c>
      <c r="B1150" s="9" t="s">
        <v>22332</v>
      </c>
      <c r="C1150" s="9" t="s">
        <v>131</v>
      </c>
      <c r="D1150" s="3">
        <v>-166.66</v>
      </c>
      <c r="E1150" s="9" t="s">
        <v>7746</v>
      </c>
      <c r="F1150" s="9" t="s">
        <v>133</v>
      </c>
      <c r="G1150" s="9" t="s">
        <v>134</v>
      </c>
      <c r="H1150" s="8">
        <v>45962</v>
      </c>
      <c r="I1150" s="8">
        <v>45978</v>
      </c>
      <c r="J1150" s="219" t="s">
        <v>22333</v>
      </c>
      <c r="K1150" s="205" t="s">
        <v>136</v>
      </c>
      <c r="M1150" s="9" t="s">
        <v>22334</v>
      </c>
      <c r="N1150" s="215">
        <v>46031.805587256902</v>
      </c>
      <c r="O1150" s="8">
        <v>46031</v>
      </c>
    </row>
    <row r="1151" spans="1:15" x14ac:dyDescent="0.25">
      <c r="A1151" s="8">
        <v>45979</v>
      </c>
      <c r="B1151" s="9" t="s">
        <v>22335</v>
      </c>
      <c r="C1151" s="9" t="s">
        <v>131</v>
      </c>
      <c r="D1151" s="3">
        <v>-323.29000000000002</v>
      </c>
      <c r="E1151" s="9" t="s">
        <v>7746</v>
      </c>
      <c r="F1151" s="9" t="s">
        <v>133</v>
      </c>
      <c r="G1151" s="9" t="s">
        <v>134</v>
      </c>
      <c r="H1151" s="8">
        <v>45962</v>
      </c>
      <c r="I1151" s="8">
        <v>45978</v>
      </c>
      <c r="J1151" s="219" t="s">
        <v>22336</v>
      </c>
      <c r="K1151" s="205" t="s">
        <v>136</v>
      </c>
      <c r="M1151" s="9" t="s">
        <v>22337</v>
      </c>
      <c r="N1151" s="215">
        <v>46031.805587256902</v>
      </c>
      <c r="O1151" s="8">
        <v>46031</v>
      </c>
    </row>
    <row r="1152" spans="1:15" x14ac:dyDescent="0.25">
      <c r="A1152" s="8">
        <v>45979</v>
      </c>
      <c r="B1152" s="9" t="s">
        <v>22338</v>
      </c>
      <c r="C1152" s="9" t="s">
        <v>131</v>
      </c>
      <c r="D1152" s="3">
        <v>-31.99</v>
      </c>
      <c r="E1152" s="9" t="s">
        <v>7746</v>
      </c>
      <c r="F1152" s="9" t="s">
        <v>133</v>
      </c>
      <c r="G1152" s="9" t="s">
        <v>134</v>
      </c>
      <c r="H1152" s="8">
        <v>45962</v>
      </c>
      <c r="I1152" s="8">
        <v>45978</v>
      </c>
      <c r="J1152" s="219" t="s">
        <v>22339</v>
      </c>
      <c r="K1152" s="205" t="s">
        <v>136</v>
      </c>
      <c r="M1152" s="9" t="s">
        <v>22340</v>
      </c>
      <c r="N1152" s="215">
        <v>46031.805587256902</v>
      </c>
      <c r="O1152" s="8">
        <v>46031</v>
      </c>
    </row>
    <row r="1153" spans="1:15" x14ac:dyDescent="0.25">
      <c r="A1153" s="8">
        <v>45979</v>
      </c>
      <c r="B1153" s="9" t="s">
        <v>22341</v>
      </c>
      <c r="C1153" s="9" t="s">
        <v>131</v>
      </c>
      <c r="D1153" s="3">
        <v>-80.38</v>
      </c>
      <c r="E1153" s="9" t="s">
        <v>7746</v>
      </c>
      <c r="F1153" s="9" t="s">
        <v>133</v>
      </c>
      <c r="G1153" s="9" t="s">
        <v>134</v>
      </c>
      <c r="H1153" s="8">
        <v>45962</v>
      </c>
      <c r="I1153" s="8">
        <v>45978</v>
      </c>
      <c r="J1153" s="219" t="s">
        <v>22342</v>
      </c>
      <c r="K1153" s="205" t="s">
        <v>136</v>
      </c>
      <c r="M1153" s="9" t="s">
        <v>22343</v>
      </c>
      <c r="N1153" s="215">
        <v>46031.805587256902</v>
      </c>
      <c r="O1153" s="8">
        <v>46031</v>
      </c>
    </row>
    <row r="1154" spans="1:15" x14ac:dyDescent="0.25">
      <c r="A1154" s="8">
        <v>45979</v>
      </c>
      <c r="B1154" s="9" t="s">
        <v>22344</v>
      </c>
      <c r="C1154" s="9" t="s">
        <v>131</v>
      </c>
      <c r="D1154" s="3">
        <v>-30.38</v>
      </c>
      <c r="E1154" s="9" t="s">
        <v>7746</v>
      </c>
      <c r="F1154" s="9" t="s">
        <v>133</v>
      </c>
      <c r="G1154" s="9" t="s">
        <v>134</v>
      </c>
      <c r="H1154" s="8">
        <v>45962</v>
      </c>
      <c r="I1154" s="8">
        <v>45978</v>
      </c>
      <c r="J1154" s="219" t="s">
        <v>22345</v>
      </c>
      <c r="K1154" s="205" t="s">
        <v>136</v>
      </c>
      <c r="M1154" s="9" t="s">
        <v>22346</v>
      </c>
      <c r="N1154" s="215">
        <v>46031.805587256902</v>
      </c>
      <c r="O1154" s="8">
        <v>46031</v>
      </c>
    </row>
    <row r="1155" spans="1:15" x14ac:dyDescent="0.25">
      <c r="A1155" s="8">
        <v>45979</v>
      </c>
      <c r="B1155" s="9" t="s">
        <v>11675</v>
      </c>
      <c r="D1155" s="3">
        <v>-327.64</v>
      </c>
      <c r="E1155" s="9" t="s">
        <v>193</v>
      </c>
      <c r="F1155" s="9" t="s">
        <v>194</v>
      </c>
      <c r="G1155" s="9" t="s">
        <v>183</v>
      </c>
      <c r="H1155" s="8">
        <v>45962</v>
      </c>
      <c r="I1155" s="8">
        <v>45978</v>
      </c>
      <c r="J1155" s="219" t="s">
        <v>22347</v>
      </c>
      <c r="K1155" s="205" t="s">
        <v>196</v>
      </c>
      <c r="M1155" s="9" t="s">
        <v>11677</v>
      </c>
      <c r="N1155" s="215">
        <v>46031.805587256902</v>
      </c>
      <c r="O1155" s="8"/>
    </row>
    <row r="1156" spans="1:15" x14ac:dyDescent="0.25">
      <c r="A1156" s="8">
        <v>45979</v>
      </c>
      <c r="B1156" s="9" t="s">
        <v>18613</v>
      </c>
      <c r="C1156" s="9" t="s">
        <v>180</v>
      </c>
      <c r="D1156" s="3">
        <v>327.64</v>
      </c>
      <c r="E1156" s="9" t="s">
        <v>193</v>
      </c>
      <c r="F1156" s="9" t="s">
        <v>194</v>
      </c>
      <c r="G1156" s="9" t="s">
        <v>183</v>
      </c>
      <c r="H1156" s="8">
        <v>45962</v>
      </c>
      <c r="I1156" s="8">
        <v>45978</v>
      </c>
      <c r="J1156" s="219" t="s">
        <v>22348</v>
      </c>
      <c r="K1156" s="205" t="s">
        <v>196</v>
      </c>
      <c r="M1156" s="9" t="s">
        <v>18615</v>
      </c>
      <c r="N1156" s="215">
        <v>46031.805587256902</v>
      </c>
      <c r="O1156" s="8">
        <v>46031</v>
      </c>
    </row>
    <row r="1157" spans="1:15" x14ac:dyDescent="0.25">
      <c r="A1157" s="8">
        <v>45978</v>
      </c>
      <c r="B1157" s="9" t="s">
        <v>22349</v>
      </c>
      <c r="C1157" s="9" t="s">
        <v>131</v>
      </c>
      <c r="D1157" s="3">
        <v>-3.72</v>
      </c>
      <c r="E1157" s="9" t="s">
        <v>7746</v>
      </c>
      <c r="F1157" s="9" t="s">
        <v>133</v>
      </c>
      <c r="G1157" s="9" t="s">
        <v>134</v>
      </c>
      <c r="H1157" s="8">
        <v>45962</v>
      </c>
      <c r="I1157" s="8">
        <v>45978</v>
      </c>
      <c r="J1157" s="219" t="s">
        <v>22350</v>
      </c>
      <c r="K1157" s="205" t="s">
        <v>136</v>
      </c>
      <c r="M1157" s="9" t="s">
        <v>22351</v>
      </c>
      <c r="N1157" s="215">
        <v>46031.805587256902</v>
      </c>
      <c r="O1157" s="8">
        <v>46031</v>
      </c>
    </row>
    <row r="1158" spans="1:15" x14ac:dyDescent="0.25">
      <c r="A1158" s="8">
        <v>45978</v>
      </c>
      <c r="B1158" s="9" t="s">
        <v>22352</v>
      </c>
      <c r="C1158" s="9" t="s">
        <v>131</v>
      </c>
      <c r="D1158" s="3">
        <v>-17.670000000000002</v>
      </c>
      <c r="E1158" s="9" t="s">
        <v>7746</v>
      </c>
      <c r="F1158" s="9" t="s">
        <v>133</v>
      </c>
      <c r="G1158" s="9" t="s">
        <v>134</v>
      </c>
      <c r="H1158" s="8">
        <v>45962</v>
      </c>
      <c r="I1158" s="8">
        <v>45978</v>
      </c>
      <c r="J1158" s="219" t="s">
        <v>22353</v>
      </c>
      <c r="K1158" s="205" t="s">
        <v>136</v>
      </c>
      <c r="M1158" s="9" t="s">
        <v>22354</v>
      </c>
      <c r="N1158" s="215">
        <v>46031.805587256902</v>
      </c>
      <c r="O1158" s="8">
        <v>46031</v>
      </c>
    </row>
    <row r="1159" spans="1:15" x14ac:dyDescent="0.25">
      <c r="A1159" s="8">
        <v>45978</v>
      </c>
      <c r="B1159" s="9" t="s">
        <v>22355</v>
      </c>
      <c r="C1159" s="9" t="s">
        <v>131</v>
      </c>
      <c r="D1159" s="3">
        <v>-69</v>
      </c>
      <c r="E1159" s="9" t="s">
        <v>7746</v>
      </c>
      <c r="F1159" s="9" t="s">
        <v>133</v>
      </c>
      <c r="G1159" s="9" t="s">
        <v>134</v>
      </c>
      <c r="H1159" s="8">
        <v>45962</v>
      </c>
      <c r="I1159" s="8">
        <v>45978</v>
      </c>
      <c r="J1159" s="219" t="s">
        <v>22356</v>
      </c>
      <c r="K1159" s="205" t="s">
        <v>136</v>
      </c>
      <c r="M1159" s="9" t="s">
        <v>22357</v>
      </c>
      <c r="N1159" s="215">
        <v>46031.805587256902</v>
      </c>
      <c r="O1159" s="8">
        <v>46031</v>
      </c>
    </row>
    <row r="1160" spans="1:15" x14ac:dyDescent="0.25">
      <c r="A1160" s="8">
        <v>45978</v>
      </c>
      <c r="B1160" s="9" t="s">
        <v>5077</v>
      </c>
      <c r="C1160" s="9" t="s">
        <v>180</v>
      </c>
      <c r="D1160" s="3">
        <v>-27300</v>
      </c>
      <c r="E1160" s="9" t="s">
        <v>193</v>
      </c>
      <c r="F1160" s="9" t="s">
        <v>194</v>
      </c>
      <c r="G1160" s="9" t="s">
        <v>183</v>
      </c>
      <c r="H1160" s="8">
        <v>45962</v>
      </c>
      <c r="I1160" s="8">
        <v>45978</v>
      </c>
      <c r="J1160" s="219" t="s">
        <v>22358</v>
      </c>
      <c r="K1160" s="205" t="s">
        <v>196</v>
      </c>
      <c r="M1160" s="9" t="s">
        <v>5079</v>
      </c>
      <c r="N1160" s="215">
        <v>46031.805587256902</v>
      </c>
      <c r="O1160" s="8">
        <v>46031</v>
      </c>
    </row>
    <row r="1161" spans="1:15" x14ac:dyDescent="0.25">
      <c r="A1161" s="8">
        <v>45978</v>
      </c>
      <c r="B1161" s="9" t="s">
        <v>18613</v>
      </c>
      <c r="C1161" s="9" t="s">
        <v>180</v>
      </c>
      <c r="D1161" s="3">
        <v>27300</v>
      </c>
      <c r="E1161" s="9" t="s">
        <v>193</v>
      </c>
      <c r="F1161" s="9" t="s">
        <v>194</v>
      </c>
      <c r="G1161" s="9" t="s">
        <v>183</v>
      </c>
      <c r="H1161" s="8">
        <v>45962</v>
      </c>
      <c r="I1161" s="8">
        <v>45978</v>
      </c>
      <c r="J1161" s="219" t="s">
        <v>22359</v>
      </c>
      <c r="K1161" s="205" t="s">
        <v>196</v>
      </c>
      <c r="M1161" s="9" t="s">
        <v>18615</v>
      </c>
      <c r="N1161" s="215">
        <v>46031.805587256902</v>
      </c>
      <c r="O1161" s="8">
        <v>46031</v>
      </c>
    </row>
    <row r="1162" spans="1:15" x14ac:dyDescent="0.25">
      <c r="A1162" s="8">
        <v>45977</v>
      </c>
      <c r="B1162" s="9" t="s">
        <v>1518</v>
      </c>
      <c r="C1162" s="9" t="s">
        <v>20481</v>
      </c>
      <c r="D1162" s="3">
        <v>-14.33</v>
      </c>
      <c r="E1162" s="9" t="s">
        <v>7746</v>
      </c>
      <c r="F1162" s="9" t="s">
        <v>133</v>
      </c>
      <c r="G1162" s="9" t="s">
        <v>134</v>
      </c>
      <c r="H1162" s="8">
        <v>45962</v>
      </c>
      <c r="I1162" s="8">
        <v>45971</v>
      </c>
      <c r="J1162" s="219" t="s">
        <v>22360</v>
      </c>
      <c r="K1162" s="205" t="s">
        <v>136</v>
      </c>
      <c r="M1162" s="9" t="s">
        <v>1518</v>
      </c>
      <c r="N1162" s="215">
        <v>46031.805587256902</v>
      </c>
      <c r="O1162" s="8">
        <v>46031</v>
      </c>
    </row>
    <row r="1163" spans="1:15" x14ac:dyDescent="0.25">
      <c r="A1163" s="8">
        <v>45975</v>
      </c>
      <c r="B1163" s="9" t="s">
        <v>22361</v>
      </c>
      <c r="C1163" s="9" t="s">
        <v>131</v>
      </c>
      <c r="D1163" s="3">
        <v>-51.58</v>
      </c>
      <c r="E1163" s="9" t="s">
        <v>7746</v>
      </c>
      <c r="F1163" s="9" t="s">
        <v>133</v>
      </c>
      <c r="G1163" s="9" t="s">
        <v>134</v>
      </c>
      <c r="H1163" s="8">
        <v>45962</v>
      </c>
      <c r="I1163" s="8">
        <v>45971</v>
      </c>
      <c r="J1163" s="219" t="s">
        <v>22362</v>
      </c>
      <c r="K1163" s="205" t="s">
        <v>136</v>
      </c>
      <c r="M1163" s="9" t="s">
        <v>22363</v>
      </c>
      <c r="N1163" s="215">
        <v>46031.805587256902</v>
      </c>
      <c r="O1163" s="8">
        <v>46031</v>
      </c>
    </row>
    <row r="1164" spans="1:15" x14ac:dyDescent="0.25">
      <c r="A1164" s="8">
        <v>45975</v>
      </c>
      <c r="B1164" s="9" t="s">
        <v>5017</v>
      </c>
      <c r="C1164" s="9" t="s">
        <v>180</v>
      </c>
      <c r="D1164" s="3">
        <v>-15000</v>
      </c>
      <c r="E1164" s="9" t="s">
        <v>181</v>
      </c>
      <c r="F1164" s="9" t="s">
        <v>182</v>
      </c>
      <c r="G1164" s="9" t="s">
        <v>183</v>
      </c>
      <c r="H1164" s="8">
        <v>45962</v>
      </c>
      <c r="I1164" s="8">
        <v>45971</v>
      </c>
      <c r="J1164" s="219" t="s">
        <v>22364</v>
      </c>
      <c r="K1164" s="205" t="s">
        <v>185</v>
      </c>
      <c r="M1164" s="9" t="s">
        <v>5019</v>
      </c>
      <c r="N1164" s="215">
        <v>46031.805587256902</v>
      </c>
      <c r="O1164" s="8">
        <v>46031</v>
      </c>
    </row>
    <row r="1165" spans="1:15" x14ac:dyDescent="0.25">
      <c r="A1165" s="8">
        <v>45975</v>
      </c>
      <c r="B1165" s="9" t="s">
        <v>18578</v>
      </c>
      <c r="C1165" s="9" t="s">
        <v>180</v>
      </c>
      <c r="D1165" s="3">
        <v>15000</v>
      </c>
      <c r="E1165" s="9" t="s">
        <v>181</v>
      </c>
      <c r="F1165" s="9" t="s">
        <v>182</v>
      </c>
      <c r="G1165" s="9" t="s">
        <v>183</v>
      </c>
      <c r="H1165" s="8">
        <v>45962</v>
      </c>
      <c r="I1165" s="8">
        <v>45971</v>
      </c>
      <c r="J1165" s="219" t="s">
        <v>22365</v>
      </c>
      <c r="K1165" s="205" t="s">
        <v>185</v>
      </c>
      <c r="M1165" s="9" t="s">
        <v>18580</v>
      </c>
      <c r="N1165" s="215">
        <v>46031.805587256902</v>
      </c>
      <c r="O1165" s="8">
        <v>46031</v>
      </c>
    </row>
    <row r="1166" spans="1:15" x14ac:dyDescent="0.25">
      <c r="A1166" s="8">
        <v>45975</v>
      </c>
      <c r="B1166" s="9" t="s">
        <v>5017</v>
      </c>
      <c r="C1166" s="9" t="s">
        <v>180</v>
      </c>
      <c r="D1166" s="3">
        <v>-18000</v>
      </c>
      <c r="E1166" s="9" t="s">
        <v>717</v>
      </c>
      <c r="F1166" s="9" t="s">
        <v>718</v>
      </c>
      <c r="G1166" s="9" t="s">
        <v>183</v>
      </c>
      <c r="H1166" s="8">
        <v>45962</v>
      </c>
      <c r="I1166" s="8">
        <v>45971</v>
      </c>
      <c r="J1166" s="219" t="s">
        <v>22366</v>
      </c>
      <c r="K1166" s="205" t="s">
        <v>720</v>
      </c>
      <c r="M1166" s="9" t="s">
        <v>5019</v>
      </c>
      <c r="N1166" s="215">
        <v>46031.805587256902</v>
      </c>
      <c r="O1166" s="8">
        <v>46031</v>
      </c>
    </row>
    <row r="1167" spans="1:15" x14ac:dyDescent="0.25">
      <c r="A1167" s="8">
        <v>45975</v>
      </c>
      <c r="B1167" s="9" t="s">
        <v>18613</v>
      </c>
      <c r="C1167" s="9" t="s">
        <v>180</v>
      </c>
      <c r="D1167" s="3">
        <v>18000</v>
      </c>
      <c r="E1167" s="9" t="s">
        <v>717</v>
      </c>
      <c r="F1167" s="9" t="s">
        <v>718</v>
      </c>
      <c r="G1167" s="9" t="s">
        <v>183</v>
      </c>
      <c r="H1167" s="8">
        <v>45962</v>
      </c>
      <c r="I1167" s="8">
        <v>45971</v>
      </c>
      <c r="J1167" s="219" t="s">
        <v>22367</v>
      </c>
      <c r="K1167" s="205" t="s">
        <v>720</v>
      </c>
      <c r="M1167" s="9" t="s">
        <v>18615</v>
      </c>
      <c r="N1167" s="215">
        <v>46031.805587256902</v>
      </c>
      <c r="O1167" s="8">
        <v>46031</v>
      </c>
    </row>
    <row r="1168" spans="1:15" x14ac:dyDescent="0.25">
      <c r="A1168" s="8">
        <v>45975</v>
      </c>
      <c r="B1168" s="9" t="s">
        <v>11837</v>
      </c>
      <c r="C1168" s="9" t="s">
        <v>180</v>
      </c>
      <c r="D1168" s="3">
        <v>18000</v>
      </c>
      <c r="E1168" s="9" t="s">
        <v>193</v>
      </c>
      <c r="F1168" s="9" t="s">
        <v>194</v>
      </c>
      <c r="G1168" s="9" t="s">
        <v>183</v>
      </c>
      <c r="H1168" s="8">
        <v>45962</v>
      </c>
      <c r="I1168" s="8">
        <v>45971</v>
      </c>
      <c r="J1168" s="219" t="s">
        <v>22368</v>
      </c>
      <c r="K1168" s="205" t="s">
        <v>196</v>
      </c>
      <c r="M1168" s="9" t="s">
        <v>11839</v>
      </c>
      <c r="N1168" s="215">
        <v>46031.805587256902</v>
      </c>
      <c r="O1168" s="8">
        <v>46031</v>
      </c>
    </row>
    <row r="1169" spans="1:15" x14ac:dyDescent="0.25">
      <c r="A1169" s="8">
        <v>45975</v>
      </c>
      <c r="B1169" s="9" t="s">
        <v>626</v>
      </c>
      <c r="C1169" s="9" t="s">
        <v>180</v>
      </c>
      <c r="D1169" s="3">
        <v>15000</v>
      </c>
      <c r="E1169" s="9" t="s">
        <v>193</v>
      </c>
      <c r="F1169" s="9" t="s">
        <v>194</v>
      </c>
      <c r="G1169" s="9" t="s">
        <v>183</v>
      </c>
      <c r="H1169" s="8">
        <v>45962</v>
      </c>
      <c r="I1169" s="8">
        <v>45971</v>
      </c>
      <c r="J1169" s="219" t="s">
        <v>22369</v>
      </c>
      <c r="K1169" s="205" t="s">
        <v>196</v>
      </c>
      <c r="M1169" s="9" t="s">
        <v>628</v>
      </c>
      <c r="N1169" s="215">
        <v>46031.805587256902</v>
      </c>
      <c r="O1169" s="8">
        <v>46031</v>
      </c>
    </row>
    <row r="1170" spans="1:15" x14ac:dyDescent="0.25">
      <c r="A1170" s="8">
        <v>45975</v>
      </c>
      <c r="B1170" s="9" t="s">
        <v>22370</v>
      </c>
      <c r="D1170" s="3">
        <v>-27200</v>
      </c>
      <c r="E1170" s="9" t="s">
        <v>193</v>
      </c>
      <c r="F1170" s="9" t="s">
        <v>194</v>
      </c>
      <c r="G1170" s="9" t="s">
        <v>183</v>
      </c>
      <c r="H1170" s="8">
        <v>45962</v>
      </c>
      <c r="I1170" s="8">
        <v>45971</v>
      </c>
      <c r="J1170" s="219" t="s">
        <v>22371</v>
      </c>
      <c r="K1170" s="205" t="s">
        <v>196</v>
      </c>
      <c r="M1170" s="9" t="s">
        <v>22372</v>
      </c>
      <c r="N1170" s="215">
        <v>46031.805587256902</v>
      </c>
      <c r="O1170" s="8"/>
    </row>
    <row r="1171" spans="1:15" x14ac:dyDescent="0.25">
      <c r="A1171" s="8">
        <v>45975</v>
      </c>
      <c r="B1171" s="9" t="s">
        <v>22373</v>
      </c>
      <c r="C1171" s="9" t="s">
        <v>20467</v>
      </c>
      <c r="D1171" s="3">
        <v>-45</v>
      </c>
      <c r="E1171" s="9" t="s">
        <v>193</v>
      </c>
      <c r="F1171" s="9" t="s">
        <v>194</v>
      </c>
      <c r="G1171" s="9" t="s">
        <v>183</v>
      </c>
      <c r="H1171" s="8">
        <v>45962</v>
      </c>
      <c r="I1171" s="8">
        <v>45971</v>
      </c>
      <c r="J1171" s="219" t="s">
        <v>22374</v>
      </c>
      <c r="K1171" s="205" t="s">
        <v>196</v>
      </c>
      <c r="M1171" s="9" t="s">
        <v>22373</v>
      </c>
      <c r="N1171" s="215">
        <v>46031.805587256902</v>
      </c>
      <c r="O1171" s="8">
        <v>46031</v>
      </c>
    </row>
    <row r="1172" spans="1:15" x14ac:dyDescent="0.25">
      <c r="A1172" s="8">
        <v>45975</v>
      </c>
      <c r="B1172" s="9" t="s">
        <v>22375</v>
      </c>
      <c r="C1172" s="9" t="s">
        <v>20467</v>
      </c>
      <c r="D1172" s="3">
        <v>-45</v>
      </c>
      <c r="E1172" s="9" t="s">
        <v>193</v>
      </c>
      <c r="F1172" s="9" t="s">
        <v>194</v>
      </c>
      <c r="G1172" s="9" t="s">
        <v>183</v>
      </c>
      <c r="H1172" s="8">
        <v>45962</v>
      </c>
      <c r="I1172" s="8">
        <v>45971</v>
      </c>
      <c r="J1172" s="219" t="s">
        <v>22376</v>
      </c>
      <c r="K1172" s="205" t="s">
        <v>196</v>
      </c>
      <c r="M1172" s="9" t="s">
        <v>22375</v>
      </c>
      <c r="N1172" s="215">
        <v>46031.805587256902</v>
      </c>
      <c r="O1172" s="8">
        <v>46031</v>
      </c>
    </row>
    <row r="1173" spans="1:15" x14ac:dyDescent="0.25">
      <c r="A1173" s="8">
        <v>45975</v>
      </c>
      <c r="B1173" s="9" t="s">
        <v>18582</v>
      </c>
      <c r="C1173" s="9" t="s">
        <v>180</v>
      </c>
      <c r="D1173" s="3">
        <v>-32910</v>
      </c>
      <c r="E1173" s="9" t="s">
        <v>193</v>
      </c>
      <c r="F1173" s="9" t="s">
        <v>194</v>
      </c>
      <c r="G1173" s="9" t="s">
        <v>183</v>
      </c>
      <c r="H1173" s="8">
        <v>45962</v>
      </c>
      <c r="I1173" s="8">
        <v>45971</v>
      </c>
      <c r="J1173" s="219" t="s">
        <v>22377</v>
      </c>
      <c r="K1173" s="205" t="s">
        <v>196</v>
      </c>
      <c r="M1173" s="9" t="s">
        <v>18584</v>
      </c>
      <c r="N1173" s="215">
        <v>46031.805587256902</v>
      </c>
      <c r="O1173" s="8">
        <v>46031</v>
      </c>
    </row>
    <row r="1174" spans="1:15" x14ac:dyDescent="0.25">
      <c r="A1174" s="8">
        <v>45974</v>
      </c>
      <c r="B1174" s="9" t="s">
        <v>22378</v>
      </c>
      <c r="C1174" s="9" t="s">
        <v>131</v>
      </c>
      <c r="D1174" s="3">
        <v>-27.99</v>
      </c>
      <c r="E1174" s="9" t="s">
        <v>7746</v>
      </c>
      <c r="F1174" s="9" t="s">
        <v>133</v>
      </c>
      <c r="G1174" s="9" t="s">
        <v>134</v>
      </c>
      <c r="H1174" s="8">
        <v>45962</v>
      </c>
      <c r="I1174" s="8">
        <v>45971</v>
      </c>
      <c r="J1174" s="219" t="s">
        <v>22379</v>
      </c>
      <c r="K1174" s="205" t="s">
        <v>136</v>
      </c>
      <c r="M1174" s="9" t="s">
        <v>22380</v>
      </c>
      <c r="N1174" s="215">
        <v>46031.805587256902</v>
      </c>
      <c r="O1174" s="8">
        <v>46031</v>
      </c>
    </row>
    <row r="1175" spans="1:15" x14ac:dyDescent="0.25">
      <c r="A1175" s="8">
        <v>45974</v>
      </c>
      <c r="B1175" s="9" t="s">
        <v>22381</v>
      </c>
      <c r="C1175" s="9" t="s">
        <v>131</v>
      </c>
      <c r="D1175" s="3">
        <v>-31.99</v>
      </c>
      <c r="E1175" s="9" t="s">
        <v>7746</v>
      </c>
      <c r="F1175" s="9" t="s">
        <v>133</v>
      </c>
      <c r="G1175" s="9" t="s">
        <v>134</v>
      </c>
      <c r="H1175" s="8">
        <v>45962</v>
      </c>
      <c r="I1175" s="8">
        <v>45971</v>
      </c>
      <c r="J1175" s="219" t="s">
        <v>22382</v>
      </c>
      <c r="K1175" s="205" t="s">
        <v>136</v>
      </c>
      <c r="M1175" s="9" t="s">
        <v>22383</v>
      </c>
      <c r="N1175" s="215">
        <v>46031.805587256902</v>
      </c>
      <c r="O1175" s="8">
        <v>46031</v>
      </c>
    </row>
    <row r="1176" spans="1:15" x14ac:dyDescent="0.25">
      <c r="A1176" s="8">
        <v>45973</v>
      </c>
      <c r="B1176" s="9" t="s">
        <v>22384</v>
      </c>
      <c r="C1176" s="9" t="s">
        <v>20481</v>
      </c>
      <c r="D1176" s="3">
        <v>-22.06</v>
      </c>
      <c r="E1176" s="9" t="s">
        <v>7746</v>
      </c>
      <c r="F1176" s="9" t="s">
        <v>133</v>
      </c>
      <c r="G1176" s="9" t="s">
        <v>134</v>
      </c>
      <c r="H1176" s="8">
        <v>45962</v>
      </c>
      <c r="I1176" s="8">
        <v>45971</v>
      </c>
      <c r="J1176" s="219" t="s">
        <v>22385</v>
      </c>
      <c r="K1176" s="205" t="s">
        <v>136</v>
      </c>
      <c r="M1176" s="9" t="s">
        <v>22386</v>
      </c>
      <c r="N1176" s="215">
        <v>46031.805587256902</v>
      </c>
      <c r="O1176" s="8">
        <v>46031</v>
      </c>
    </row>
    <row r="1177" spans="1:15" x14ac:dyDescent="0.25">
      <c r="A1177" s="8">
        <v>45972</v>
      </c>
      <c r="B1177" s="9" t="s">
        <v>22387</v>
      </c>
      <c r="C1177" s="9" t="s">
        <v>131</v>
      </c>
      <c r="D1177" s="3">
        <v>-17.05</v>
      </c>
      <c r="E1177" s="9" t="s">
        <v>7746</v>
      </c>
      <c r="F1177" s="9" t="s">
        <v>133</v>
      </c>
      <c r="G1177" s="9" t="s">
        <v>134</v>
      </c>
      <c r="H1177" s="8">
        <v>45962</v>
      </c>
      <c r="I1177" s="8">
        <v>45971</v>
      </c>
      <c r="J1177" s="219" t="s">
        <v>22388</v>
      </c>
      <c r="K1177" s="205" t="s">
        <v>136</v>
      </c>
      <c r="M1177" s="9" t="s">
        <v>22389</v>
      </c>
      <c r="N1177" s="215">
        <v>46031.805587256902</v>
      </c>
      <c r="O1177" s="8">
        <v>46031</v>
      </c>
    </row>
    <row r="1178" spans="1:15" x14ac:dyDescent="0.25">
      <c r="A1178" s="8">
        <v>45972</v>
      </c>
      <c r="B1178" s="9" t="s">
        <v>22390</v>
      </c>
      <c r="C1178" s="9" t="s">
        <v>131</v>
      </c>
      <c r="D1178" s="3">
        <v>-25.18</v>
      </c>
      <c r="E1178" s="9" t="s">
        <v>7746</v>
      </c>
      <c r="F1178" s="9" t="s">
        <v>133</v>
      </c>
      <c r="G1178" s="9" t="s">
        <v>134</v>
      </c>
      <c r="H1178" s="8">
        <v>45962</v>
      </c>
      <c r="I1178" s="8">
        <v>45971</v>
      </c>
      <c r="J1178" s="219" t="s">
        <v>22391</v>
      </c>
      <c r="K1178" s="205" t="s">
        <v>136</v>
      </c>
      <c r="M1178" s="9" t="s">
        <v>22392</v>
      </c>
      <c r="N1178" s="215">
        <v>46031.805587256902</v>
      </c>
      <c r="O1178" s="8">
        <v>46031</v>
      </c>
    </row>
    <row r="1179" spans="1:15" x14ac:dyDescent="0.25">
      <c r="A1179" s="8">
        <v>45972</v>
      </c>
      <c r="B1179" s="9" t="s">
        <v>22393</v>
      </c>
      <c r="C1179" s="9" t="s">
        <v>131</v>
      </c>
      <c r="D1179" s="3">
        <v>-72.09</v>
      </c>
      <c r="E1179" s="9" t="s">
        <v>7746</v>
      </c>
      <c r="F1179" s="9" t="s">
        <v>133</v>
      </c>
      <c r="G1179" s="9" t="s">
        <v>134</v>
      </c>
      <c r="H1179" s="8">
        <v>45962</v>
      </c>
      <c r="I1179" s="8">
        <v>45971</v>
      </c>
      <c r="J1179" s="219" t="s">
        <v>22394</v>
      </c>
      <c r="K1179" s="205" t="s">
        <v>136</v>
      </c>
      <c r="M1179" s="9" t="s">
        <v>22395</v>
      </c>
      <c r="N1179" s="215">
        <v>46031.805587256902</v>
      </c>
      <c r="O1179" s="8">
        <v>46031</v>
      </c>
    </row>
    <row r="1180" spans="1:15" x14ac:dyDescent="0.25">
      <c r="A1180" s="8">
        <v>45972</v>
      </c>
      <c r="B1180" s="9" t="s">
        <v>22396</v>
      </c>
      <c r="D1180" s="3">
        <v>-6</v>
      </c>
      <c r="E1180" s="9" t="s">
        <v>193</v>
      </c>
      <c r="F1180" s="9" t="s">
        <v>194</v>
      </c>
      <c r="G1180" s="9" t="s">
        <v>183</v>
      </c>
      <c r="H1180" s="8">
        <v>45962</v>
      </c>
      <c r="I1180" s="8">
        <v>45971</v>
      </c>
      <c r="J1180" s="219" t="s">
        <v>22397</v>
      </c>
      <c r="K1180" s="205" t="s">
        <v>196</v>
      </c>
      <c r="M1180" s="9" t="s">
        <v>22398</v>
      </c>
      <c r="N1180" s="215">
        <v>46031.805587256902</v>
      </c>
      <c r="O1180" s="8"/>
    </row>
    <row r="1181" spans="1:15" x14ac:dyDescent="0.25">
      <c r="A1181" s="8">
        <v>45972</v>
      </c>
      <c r="B1181" s="9" t="s">
        <v>22396</v>
      </c>
      <c r="D1181" s="3">
        <v>-6</v>
      </c>
      <c r="E1181" s="9" t="s">
        <v>193</v>
      </c>
      <c r="F1181" s="9" t="s">
        <v>194</v>
      </c>
      <c r="G1181" s="9" t="s">
        <v>183</v>
      </c>
      <c r="H1181" s="8">
        <v>45962</v>
      </c>
      <c r="I1181" s="8">
        <v>45971</v>
      </c>
      <c r="J1181" s="219" t="s">
        <v>22399</v>
      </c>
      <c r="K1181" s="205" t="s">
        <v>196</v>
      </c>
      <c r="M1181" s="9" t="s">
        <v>22398</v>
      </c>
      <c r="N1181" s="215">
        <v>46031.805587256902</v>
      </c>
      <c r="O1181" s="8"/>
    </row>
    <row r="1182" spans="1:15" x14ac:dyDescent="0.25">
      <c r="A1182" s="8">
        <v>45972</v>
      </c>
      <c r="B1182" s="9" t="s">
        <v>18613</v>
      </c>
      <c r="C1182" s="9" t="s">
        <v>180</v>
      </c>
      <c r="D1182" s="3">
        <v>12</v>
      </c>
      <c r="E1182" s="9" t="s">
        <v>193</v>
      </c>
      <c r="F1182" s="9" t="s">
        <v>194</v>
      </c>
      <c r="G1182" s="9" t="s">
        <v>183</v>
      </c>
      <c r="H1182" s="8">
        <v>45962</v>
      </c>
      <c r="I1182" s="8">
        <v>45971</v>
      </c>
      <c r="J1182" s="219" t="s">
        <v>22400</v>
      </c>
      <c r="K1182" s="205" t="s">
        <v>196</v>
      </c>
      <c r="M1182" s="9" t="s">
        <v>18615</v>
      </c>
      <c r="N1182" s="215">
        <v>46031.805587256902</v>
      </c>
      <c r="O1182" s="8">
        <v>46031</v>
      </c>
    </row>
    <row r="1183" spans="1:15" x14ac:dyDescent="0.25">
      <c r="A1183" s="8">
        <v>45971</v>
      </c>
      <c r="B1183" s="9" t="s">
        <v>22401</v>
      </c>
      <c r="C1183" s="9" t="s">
        <v>131</v>
      </c>
      <c r="D1183" s="3">
        <v>-100.59</v>
      </c>
      <c r="E1183" s="9" t="s">
        <v>7746</v>
      </c>
      <c r="F1183" s="9" t="s">
        <v>133</v>
      </c>
      <c r="G1183" s="9" t="s">
        <v>134</v>
      </c>
      <c r="H1183" s="8">
        <v>45962</v>
      </c>
      <c r="I1183" s="8">
        <v>45971</v>
      </c>
      <c r="J1183" s="219" t="s">
        <v>22402</v>
      </c>
      <c r="K1183" s="205" t="s">
        <v>136</v>
      </c>
      <c r="M1183" s="9" t="s">
        <v>22403</v>
      </c>
      <c r="N1183" s="215">
        <v>46031.805587256902</v>
      </c>
      <c r="O1183" s="8">
        <v>46031</v>
      </c>
    </row>
    <row r="1184" spans="1:15" x14ac:dyDescent="0.25">
      <c r="A1184" s="8">
        <v>45971</v>
      </c>
      <c r="B1184" s="9" t="s">
        <v>22404</v>
      </c>
      <c r="C1184" s="9" t="s">
        <v>131</v>
      </c>
      <c r="D1184" s="3">
        <v>-24.42</v>
      </c>
      <c r="E1184" s="9" t="s">
        <v>7746</v>
      </c>
      <c r="F1184" s="9" t="s">
        <v>133</v>
      </c>
      <c r="G1184" s="9" t="s">
        <v>134</v>
      </c>
      <c r="H1184" s="8">
        <v>45962</v>
      </c>
      <c r="I1184" s="8">
        <v>45971</v>
      </c>
      <c r="J1184" s="219" t="s">
        <v>22405</v>
      </c>
      <c r="K1184" s="205" t="s">
        <v>136</v>
      </c>
      <c r="M1184" s="9" t="s">
        <v>22406</v>
      </c>
      <c r="N1184" s="215">
        <v>46031.805587256902</v>
      </c>
      <c r="O1184" s="8">
        <v>46031</v>
      </c>
    </row>
    <row r="1185" spans="1:15" x14ac:dyDescent="0.25">
      <c r="A1185" s="8">
        <v>45971</v>
      </c>
      <c r="B1185" s="9" t="s">
        <v>22407</v>
      </c>
      <c r="C1185" s="9" t="s">
        <v>131</v>
      </c>
      <c r="D1185" s="3">
        <v>-13.85</v>
      </c>
      <c r="E1185" s="9" t="s">
        <v>7746</v>
      </c>
      <c r="F1185" s="9" t="s">
        <v>133</v>
      </c>
      <c r="G1185" s="9" t="s">
        <v>134</v>
      </c>
      <c r="H1185" s="8">
        <v>45962</v>
      </c>
      <c r="I1185" s="8">
        <v>45971</v>
      </c>
      <c r="J1185" s="219" t="s">
        <v>22408</v>
      </c>
      <c r="K1185" s="205" t="s">
        <v>136</v>
      </c>
      <c r="M1185" s="9" t="s">
        <v>22409</v>
      </c>
      <c r="N1185" s="215">
        <v>46031.805587256902</v>
      </c>
      <c r="O1185" s="8">
        <v>46031</v>
      </c>
    </row>
    <row r="1186" spans="1:15" x14ac:dyDescent="0.25">
      <c r="A1186" s="8">
        <v>45971</v>
      </c>
      <c r="B1186" s="9" t="s">
        <v>4830</v>
      </c>
      <c r="C1186" s="9" t="s">
        <v>4827</v>
      </c>
      <c r="D1186" s="3">
        <v>-3701.45</v>
      </c>
      <c r="E1186" s="9" t="s">
        <v>193</v>
      </c>
      <c r="F1186" s="9" t="s">
        <v>194</v>
      </c>
      <c r="G1186" s="9" t="s">
        <v>183</v>
      </c>
      <c r="H1186" s="8">
        <v>45962</v>
      </c>
      <c r="I1186" s="8">
        <v>45971</v>
      </c>
      <c r="J1186" s="219" t="s">
        <v>22410</v>
      </c>
      <c r="K1186" s="205" t="s">
        <v>196</v>
      </c>
      <c r="M1186" s="9" t="s">
        <v>4832</v>
      </c>
      <c r="N1186" s="215">
        <v>46031.805587256902</v>
      </c>
      <c r="O1186" s="8">
        <v>46031</v>
      </c>
    </row>
    <row r="1187" spans="1:15" x14ac:dyDescent="0.25">
      <c r="A1187" s="8">
        <v>45971</v>
      </c>
      <c r="B1187" s="9" t="s">
        <v>18613</v>
      </c>
      <c r="C1187" s="9" t="s">
        <v>180</v>
      </c>
      <c r="D1187" s="3">
        <v>3701.45</v>
      </c>
      <c r="E1187" s="9" t="s">
        <v>193</v>
      </c>
      <c r="F1187" s="9" t="s">
        <v>194</v>
      </c>
      <c r="G1187" s="9" t="s">
        <v>183</v>
      </c>
      <c r="H1187" s="8">
        <v>45962</v>
      </c>
      <c r="I1187" s="8">
        <v>45971</v>
      </c>
      <c r="J1187" s="219" t="s">
        <v>22411</v>
      </c>
      <c r="K1187" s="205" t="s">
        <v>196</v>
      </c>
      <c r="M1187" s="9" t="s">
        <v>18615</v>
      </c>
      <c r="N1187" s="215">
        <v>46031.805587256902</v>
      </c>
      <c r="O1187" s="8">
        <v>46031</v>
      </c>
    </row>
    <row r="1188" spans="1:15" x14ac:dyDescent="0.25">
      <c r="A1188" s="8">
        <v>45968</v>
      </c>
      <c r="B1188" s="9" t="s">
        <v>261</v>
      </c>
      <c r="C1188" s="9" t="s">
        <v>262</v>
      </c>
      <c r="D1188" s="3">
        <v>-2231.04</v>
      </c>
      <c r="E1188" s="9" t="s">
        <v>193</v>
      </c>
      <c r="F1188" s="9" t="s">
        <v>194</v>
      </c>
      <c r="G1188" s="9" t="s">
        <v>183</v>
      </c>
      <c r="H1188" s="8">
        <v>45962</v>
      </c>
      <c r="I1188" s="8">
        <v>45964</v>
      </c>
      <c r="J1188" s="219" t="s">
        <v>22412</v>
      </c>
      <c r="K1188" s="205" t="s">
        <v>196</v>
      </c>
      <c r="M1188" s="9" t="s">
        <v>264</v>
      </c>
      <c r="N1188" s="215">
        <v>46031.805587256902</v>
      </c>
      <c r="O1188" s="8">
        <v>46031</v>
      </c>
    </row>
    <row r="1189" spans="1:15" x14ac:dyDescent="0.25">
      <c r="A1189" s="8">
        <v>45968</v>
      </c>
      <c r="B1189" s="9" t="s">
        <v>18613</v>
      </c>
      <c r="C1189" s="9" t="s">
        <v>180</v>
      </c>
      <c r="D1189" s="3">
        <v>2231.04</v>
      </c>
      <c r="E1189" s="9" t="s">
        <v>193</v>
      </c>
      <c r="F1189" s="9" t="s">
        <v>194</v>
      </c>
      <c r="G1189" s="9" t="s">
        <v>183</v>
      </c>
      <c r="H1189" s="8">
        <v>45962</v>
      </c>
      <c r="I1189" s="8">
        <v>45964</v>
      </c>
      <c r="J1189" s="219" t="s">
        <v>22413</v>
      </c>
      <c r="K1189" s="205" t="s">
        <v>196</v>
      </c>
      <c r="M1189" s="9" t="s">
        <v>18615</v>
      </c>
      <c r="N1189" s="215">
        <v>46031.805587256902</v>
      </c>
      <c r="O1189" s="8">
        <v>46031</v>
      </c>
    </row>
    <row r="1190" spans="1:15" x14ac:dyDescent="0.25">
      <c r="A1190" s="8">
        <v>45967</v>
      </c>
      <c r="B1190" s="9" t="s">
        <v>18865</v>
      </c>
      <c r="C1190" s="9" t="s">
        <v>245</v>
      </c>
      <c r="D1190" s="3">
        <v>2099.8200000000002</v>
      </c>
      <c r="E1190" s="9" t="s">
        <v>181</v>
      </c>
      <c r="F1190" s="9" t="s">
        <v>182</v>
      </c>
      <c r="G1190" s="9" t="s">
        <v>183</v>
      </c>
      <c r="H1190" s="8">
        <v>45962</v>
      </c>
      <c r="I1190" s="8">
        <v>45964</v>
      </c>
      <c r="J1190" s="219" t="s">
        <v>22414</v>
      </c>
      <c r="K1190" s="205" t="s">
        <v>185</v>
      </c>
      <c r="M1190" s="9" t="s">
        <v>18867</v>
      </c>
      <c r="N1190" s="215">
        <v>46031.805587256902</v>
      </c>
      <c r="O1190" s="8">
        <v>46031</v>
      </c>
    </row>
    <row r="1191" spans="1:15" x14ac:dyDescent="0.25">
      <c r="A1191" s="8">
        <v>45967</v>
      </c>
      <c r="B1191" s="9" t="s">
        <v>19609</v>
      </c>
      <c r="D1191" s="3">
        <v>-2099.8200000000002</v>
      </c>
      <c r="E1191" s="9" t="s">
        <v>181</v>
      </c>
      <c r="F1191" s="9" t="s">
        <v>182</v>
      </c>
      <c r="G1191" s="9" t="s">
        <v>183</v>
      </c>
      <c r="H1191" s="8">
        <v>45962</v>
      </c>
      <c r="I1191" s="8">
        <v>45964</v>
      </c>
      <c r="J1191" s="219" t="s">
        <v>22415</v>
      </c>
      <c r="K1191" s="205" t="s">
        <v>185</v>
      </c>
      <c r="M1191" s="9" t="s">
        <v>19611</v>
      </c>
      <c r="N1191" s="215">
        <v>46031.805587256902</v>
      </c>
      <c r="O1191" s="8"/>
    </row>
    <row r="1192" spans="1:15" x14ac:dyDescent="0.25">
      <c r="A1192" s="8">
        <v>45967</v>
      </c>
      <c r="B1192" s="9" t="s">
        <v>18865</v>
      </c>
      <c r="C1192" s="9" t="s">
        <v>245</v>
      </c>
      <c r="D1192" s="3">
        <v>1179.23</v>
      </c>
      <c r="E1192" s="9" t="s">
        <v>253</v>
      </c>
      <c r="F1192" s="9" t="s">
        <v>254</v>
      </c>
      <c r="G1192" s="9" t="s">
        <v>183</v>
      </c>
      <c r="H1192" s="8">
        <v>45962</v>
      </c>
      <c r="I1192" s="8">
        <v>45964</v>
      </c>
      <c r="J1192" s="219" t="s">
        <v>22416</v>
      </c>
      <c r="K1192" s="205" t="s">
        <v>256</v>
      </c>
      <c r="M1192" s="9" t="s">
        <v>18867</v>
      </c>
      <c r="N1192" s="215">
        <v>46031.805587256902</v>
      </c>
      <c r="O1192" s="8">
        <v>46031</v>
      </c>
    </row>
    <row r="1193" spans="1:15" x14ac:dyDescent="0.25">
      <c r="A1193" s="8">
        <v>45967</v>
      </c>
      <c r="B1193" s="9" t="s">
        <v>19609</v>
      </c>
      <c r="D1193" s="3">
        <v>-1179.23</v>
      </c>
      <c r="E1193" s="9" t="s">
        <v>253</v>
      </c>
      <c r="F1193" s="9" t="s">
        <v>254</v>
      </c>
      <c r="G1193" s="9" t="s">
        <v>183</v>
      </c>
      <c r="H1193" s="8">
        <v>45962</v>
      </c>
      <c r="I1193" s="8">
        <v>45964</v>
      </c>
      <c r="J1193" s="219" t="s">
        <v>22417</v>
      </c>
      <c r="K1193" s="205" t="s">
        <v>256</v>
      </c>
      <c r="M1193" s="9" t="s">
        <v>19611</v>
      </c>
      <c r="N1193" s="215">
        <v>46031.805587256902</v>
      </c>
      <c r="O1193" s="8"/>
    </row>
    <row r="1194" spans="1:15" x14ac:dyDescent="0.25">
      <c r="A1194" s="8">
        <v>45966</v>
      </c>
      <c r="B1194" s="9" t="s">
        <v>22418</v>
      </c>
      <c r="C1194" s="9" t="s">
        <v>20467</v>
      </c>
      <c r="D1194" s="3">
        <v>-36</v>
      </c>
      <c r="E1194" s="9" t="s">
        <v>193</v>
      </c>
      <c r="F1194" s="9" t="s">
        <v>194</v>
      </c>
      <c r="G1194" s="9" t="s">
        <v>183</v>
      </c>
      <c r="H1194" s="8">
        <v>45962</v>
      </c>
      <c r="I1194" s="8">
        <v>45964</v>
      </c>
      <c r="J1194" s="219" t="s">
        <v>22419</v>
      </c>
      <c r="K1194" s="205" t="s">
        <v>196</v>
      </c>
      <c r="M1194" s="9" t="s">
        <v>22418</v>
      </c>
      <c r="N1194" s="215">
        <v>46031.805587256902</v>
      </c>
      <c r="O1194" s="8">
        <v>46031</v>
      </c>
    </row>
    <row r="1195" spans="1:15" x14ac:dyDescent="0.25">
      <c r="A1195" s="8">
        <v>45966</v>
      </c>
      <c r="B1195" s="9" t="s">
        <v>18613</v>
      </c>
      <c r="C1195" s="9" t="s">
        <v>180</v>
      </c>
      <c r="D1195" s="3">
        <v>36</v>
      </c>
      <c r="E1195" s="9" t="s">
        <v>193</v>
      </c>
      <c r="F1195" s="9" t="s">
        <v>194</v>
      </c>
      <c r="G1195" s="9" t="s">
        <v>183</v>
      </c>
      <c r="H1195" s="8">
        <v>45962</v>
      </c>
      <c r="I1195" s="8">
        <v>45964</v>
      </c>
      <c r="J1195" s="219" t="s">
        <v>22420</v>
      </c>
      <c r="K1195" s="205" t="s">
        <v>196</v>
      </c>
      <c r="M1195" s="9" t="s">
        <v>18615</v>
      </c>
      <c r="N1195" s="215">
        <v>46031.805587256902</v>
      </c>
      <c r="O1195" s="8">
        <v>46031</v>
      </c>
    </row>
    <row r="1196" spans="1:15" x14ac:dyDescent="0.25">
      <c r="A1196" s="8">
        <v>45963</v>
      </c>
      <c r="B1196" s="9" t="s">
        <v>20798</v>
      </c>
      <c r="C1196" s="9" t="s">
        <v>131</v>
      </c>
      <c r="D1196" s="3">
        <v>-29.98</v>
      </c>
      <c r="E1196" s="9" t="s">
        <v>7746</v>
      </c>
      <c r="F1196" s="9" t="s">
        <v>133</v>
      </c>
      <c r="G1196" s="9" t="s">
        <v>134</v>
      </c>
      <c r="H1196" s="8">
        <v>45962</v>
      </c>
      <c r="I1196" s="8">
        <v>45957</v>
      </c>
      <c r="J1196" s="219" t="s">
        <v>20799</v>
      </c>
      <c r="K1196" s="205" t="s">
        <v>136</v>
      </c>
      <c r="M1196" s="9" t="s">
        <v>20800</v>
      </c>
      <c r="N1196" s="215">
        <v>45965.602775335603</v>
      </c>
      <c r="O1196" s="8">
        <v>45965</v>
      </c>
    </row>
    <row r="1197" spans="1:15" x14ac:dyDescent="0.25">
      <c r="A1197" s="8">
        <v>45963</v>
      </c>
      <c r="B1197" s="9" t="s">
        <v>20801</v>
      </c>
      <c r="C1197" s="9" t="s">
        <v>131</v>
      </c>
      <c r="D1197" s="3">
        <v>-80.040000000000006</v>
      </c>
      <c r="E1197" s="9" t="s">
        <v>7746</v>
      </c>
      <c r="F1197" s="9" t="s">
        <v>133</v>
      </c>
      <c r="G1197" s="9" t="s">
        <v>134</v>
      </c>
      <c r="H1197" s="8">
        <v>45962</v>
      </c>
      <c r="I1197" s="8">
        <v>45957</v>
      </c>
      <c r="J1197" s="219" t="s">
        <v>20802</v>
      </c>
      <c r="K1197" s="205" t="s">
        <v>136</v>
      </c>
      <c r="M1197" s="9" t="s">
        <v>20803</v>
      </c>
      <c r="N1197" s="215">
        <v>45965.602775335603</v>
      </c>
      <c r="O1197" s="8">
        <v>45965</v>
      </c>
    </row>
    <row r="1198" spans="1:15" x14ac:dyDescent="0.25">
      <c r="A1198" s="8">
        <v>45963</v>
      </c>
      <c r="B1198" s="9" t="s">
        <v>20804</v>
      </c>
      <c r="C1198" s="9" t="s">
        <v>131</v>
      </c>
      <c r="D1198" s="3">
        <v>-108.4</v>
      </c>
      <c r="E1198" s="9" t="s">
        <v>7746</v>
      </c>
      <c r="F1198" s="9" t="s">
        <v>133</v>
      </c>
      <c r="G1198" s="9" t="s">
        <v>134</v>
      </c>
      <c r="H1198" s="8">
        <v>45962</v>
      </c>
      <c r="I1198" s="8">
        <v>45957</v>
      </c>
      <c r="J1198" s="219" t="s">
        <v>20805</v>
      </c>
      <c r="K1198" s="205" t="s">
        <v>136</v>
      </c>
      <c r="M1198" s="9" t="s">
        <v>20806</v>
      </c>
      <c r="N1198" s="215">
        <v>45965.602775335603</v>
      </c>
      <c r="O1198" s="8">
        <v>45965</v>
      </c>
    </row>
    <row r="1199" spans="1:15" x14ac:dyDescent="0.25">
      <c r="A1199" s="8">
        <v>45961</v>
      </c>
      <c r="B1199" s="9" t="s">
        <v>19021</v>
      </c>
      <c r="C1199" s="9" t="s">
        <v>245</v>
      </c>
      <c r="D1199" s="3">
        <v>238.92</v>
      </c>
      <c r="E1199" s="9" t="s">
        <v>181</v>
      </c>
      <c r="F1199" s="9" t="s">
        <v>182</v>
      </c>
      <c r="G1199" s="9" t="s">
        <v>183</v>
      </c>
      <c r="H1199" s="8">
        <v>45931</v>
      </c>
      <c r="I1199" s="8">
        <v>45957</v>
      </c>
      <c r="J1199" s="219" t="s">
        <v>20807</v>
      </c>
      <c r="K1199" s="205" t="s">
        <v>185</v>
      </c>
      <c r="M1199" s="9" t="s">
        <v>19023</v>
      </c>
      <c r="N1199" s="215">
        <v>45965.602775335603</v>
      </c>
      <c r="O1199" s="8">
        <v>45965</v>
      </c>
    </row>
    <row r="1200" spans="1:15" x14ac:dyDescent="0.25">
      <c r="A1200" s="8">
        <v>45961</v>
      </c>
      <c r="B1200" s="9" t="s">
        <v>19041</v>
      </c>
      <c r="D1200" s="3">
        <v>-238.92</v>
      </c>
      <c r="E1200" s="9" t="s">
        <v>181</v>
      </c>
      <c r="F1200" s="9" t="s">
        <v>182</v>
      </c>
      <c r="G1200" s="9" t="s">
        <v>183</v>
      </c>
      <c r="H1200" s="8">
        <v>45931</v>
      </c>
      <c r="I1200" s="8">
        <v>45957</v>
      </c>
      <c r="J1200" s="219" t="s">
        <v>20808</v>
      </c>
      <c r="K1200" s="205" t="s">
        <v>185</v>
      </c>
      <c r="M1200" s="9" t="s">
        <v>19043</v>
      </c>
      <c r="N1200" s="215">
        <v>45965.602775335603</v>
      </c>
      <c r="O1200" s="8"/>
    </row>
    <row r="1201" spans="1:15" x14ac:dyDescent="0.25">
      <c r="A1201" s="8">
        <v>45961</v>
      </c>
      <c r="B1201" s="9" t="s">
        <v>19073</v>
      </c>
      <c r="C1201" s="9" t="s">
        <v>1076</v>
      </c>
      <c r="D1201" s="3">
        <v>8.27</v>
      </c>
      <c r="E1201" s="9" t="s">
        <v>1226</v>
      </c>
      <c r="F1201" s="9" t="s">
        <v>1227</v>
      </c>
      <c r="G1201" s="9" t="s">
        <v>183</v>
      </c>
      <c r="H1201" s="8">
        <v>45931</v>
      </c>
      <c r="I1201" s="8">
        <v>45957</v>
      </c>
      <c r="J1201" s="219" t="s">
        <v>20809</v>
      </c>
      <c r="K1201" s="205" t="s">
        <v>1229</v>
      </c>
      <c r="M1201" s="9" t="s">
        <v>19075</v>
      </c>
      <c r="N1201" s="215">
        <v>45965.602775335603</v>
      </c>
      <c r="O1201" s="8">
        <v>45965</v>
      </c>
    </row>
    <row r="1202" spans="1:15" x14ac:dyDescent="0.25">
      <c r="A1202" s="8">
        <v>45961</v>
      </c>
      <c r="B1202" s="9" t="s">
        <v>19070</v>
      </c>
      <c r="C1202" s="9" t="s">
        <v>180</v>
      </c>
      <c r="D1202" s="3">
        <v>-8.27</v>
      </c>
      <c r="E1202" s="9" t="s">
        <v>1226</v>
      </c>
      <c r="F1202" s="9" t="s">
        <v>1227</v>
      </c>
      <c r="G1202" s="9" t="s">
        <v>183</v>
      </c>
      <c r="H1202" s="8">
        <v>45931</v>
      </c>
      <c r="I1202" s="8">
        <v>45957</v>
      </c>
      <c r="J1202" s="219" t="s">
        <v>20810</v>
      </c>
      <c r="K1202" s="205" t="s">
        <v>1229</v>
      </c>
      <c r="M1202" s="9" t="s">
        <v>19072</v>
      </c>
      <c r="N1202" s="215">
        <v>45965.602775335603</v>
      </c>
      <c r="O1202" s="8">
        <v>45965</v>
      </c>
    </row>
    <row r="1203" spans="1:15" x14ac:dyDescent="0.25">
      <c r="A1203" s="8">
        <v>45961</v>
      </c>
      <c r="B1203" s="9" t="s">
        <v>19080</v>
      </c>
      <c r="C1203" s="9" t="s">
        <v>1076</v>
      </c>
      <c r="D1203" s="3">
        <v>20.85</v>
      </c>
      <c r="E1203" s="9" t="s">
        <v>717</v>
      </c>
      <c r="F1203" s="9" t="s">
        <v>718</v>
      </c>
      <c r="G1203" s="9" t="s">
        <v>183</v>
      </c>
      <c r="H1203" s="8">
        <v>45931</v>
      </c>
      <c r="I1203" s="8">
        <v>45957</v>
      </c>
      <c r="J1203" s="219" t="s">
        <v>20811</v>
      </c>
      <c r="K1203" s="205" t="s">
        <v>720</v>
      </c>
      <c r="M1203" s="9" t="s">
        <v>19082</v>
      </c>
      <c r="N1203" s="215">
        <v>45965.602775335603</v>
      </c>
      <c r="O1203" s="8">
        <v>45965</v>
      </c>
    </row>
    <row r="1204" spans="1:15" x14ac:dyDescent="0.25">
      <c r="A1204" s="8">
        <v>45961</v>
      </c>
      <c r="B1204" s="9" t="s">
        <v>19076</v>
      </c>
      <c r="C1204" s="9" t="s">
        <v>1076</v>
      </c>
      <c r="D1204" s="3">
        <v>0.06</v>
      </c>
      <c r="E1204" s="9" t="s">
        <v>717</v>
      </c>
      <c r="F1204" s="9" t="s">
        <v>718</v>
      </c>
      <c r="G1204" s="9" t="s">
        <v>183</v>
      </c>
      <c r="H1204" s="8">
        <v>45931</v>
      </c>
      <c r="I1204" s="8">
        <v>45957</v>
      </c>
      <c r="J1204" s="219" t="s">
        <v>20812</v>
      </c>
      <c r="K1204" s="205" t="s">
        <v>720</v>
      </c>
      <c r="M1204" s="9" t="s">
        <v>19078</v>
      </c>
      <c r="N1204" s="215">
        <v>45965.602775335603</v>
      </c>
      <c r="O1204" s="8">
        <v>45965</v>
      </c>
    </row>
    <row r="1205" spans="1:15" x14ac:dyDescent="0.25">
      <c r="A1205" s="8">
        <v>45961</v>
      </c>
      <c r="B1205" s="9" t="s">
        <v>18582</v>
      </c>
      <c r="C1205" s="9" t="s">
        <v>180</v>
      </c>
      <c r="D1205" s="3">
        <v>-20.91</v>
      </c>
      <c r="E1205" s="9" t="s">
        <v>717</v>
      </c>
      <c r="F1205" s="9" t="s">
        <v>718</v>
      </c>
      <c r="G1205" s="9" t="s">
        <v>183</v>
      </c>
      <c r="H1205" s="8">
        <v>45931</v>
      </c>
      <c r="I1205" s="8">
        <v>45957</v>
      </c>
      <c r="J1205" s="219" t="s">
        <v>20813</v>
      </c>
      <c r="K1205" s="205" t="s">
        <v>720</v>
      </c>
      <c r="M1205" s="9" t="s">
        <v>18584</v>
      </c>
      <c r="N1205" s="215">
        <v>45965.602775335603</v>
      </c>
      <c r="O1205" s="8">
        <v>45965</v>
      </c>
    </row>
    <row r="1206" spans="1:15" x14ac:dyDescent="0.25">
      <c r="A1206" s="8">
        <v>45961</v>
      </c>
      <c r="B1206" s="9" t="s">
        <v>19021</v>
      </c>
      <c r="C1206" s="9" t="s">
        <v>245</v>
      </c>
      <c r="D1206" s="3">
        <v>1.06</v>
      </c>
      <c r="E1206" s="9" t="s">
        <v>882</v>
      </c>
      <c r="F1206" s="9" t="s">
        <v>883</v>
      </c>
      <c r="G1206" s="9" t="s">
        <v>183</v>
      </c>
      <c r="H1206" s="8">
        <v>45931</v>
      </c>
      <c r="I1206" s="8">
        <v>45957</v>
      </c>
      <c r="J1206" s="219" t="s">
        <v>20814</v>
      </c>
      <c r="K1206" s="205" t="s">
        <v>885</v>
      </c>
      <c r="M1206" s="9" t="s">
        <v>19023</v>
      </c>
      <c r="N1206" s="215">
        <v>45965.602775335603</v>
      </c>
      <c r="O1206" s="8">
        <v>45965</v>
      </c>
    </row>
    <row r="1207" spans="1:15" x14ac:dyDescent="0.25">
      <c r="A1207" s="8">
        <v>45961</v>
      </c>
      <c r="B1207" s="9" t="s">
        <v>19041</v>
      </c>
      <c r="D1207" s="3">
        <v>-1.06</v>
      </c>
      <c r="E1207" s="9" t="s">
        <v>882</v>
      </c>
      <c r="F1207" s="9" t="s">
        <v>883</v>
      </c>
      <c r="G1207" s="9" t="s">
        <v>183</v>
      </c>
      <c r="H1207" s="8">
        <v>45931</v>
      </c>
      <c r="I1207" s="8">
        <v>45957</v>
      </c>
      <c r="J1207" s="219" t="s">
        <v>20815</v>
      </c>
      <c r="K1207" s="205" t="s">
        <v>885</v>
      </c>
      <c r="M1207" s="9" t="s">
        <v>19043</v>
      </c>
      <c r="N1207" s="215">
        <v>45965.602775335603</v>
      </c>
      <c r="O1207" s="8"/>
    </row>
    <row r="1208" spans="1:15" x14ac:dyDescent="0.25">
      <c r="A1208" s="8">
        <v>45961</v>
      </c>
      <c r="B1208" s="9" t="s">
        <v>19080</v>
      </c>
      <c r="C1208" s="9" t="s">
        <v>1076</v>
      </c>
      <c r="D1208" s="3">
        <v>13.29</v>
      </c>
      <c r="E1208" s="9" t="s">
        <v>193</v>
      </c>
      <c r="F1208" s="9" t="s">
        <v>194</v>
      </c>
      <c r="G1208" s="9" t="s">
        <v>183</v>
      </c>
      <c r="H1208" s="8">
        <v>45931</v>
      </c>
      <c r="I1208" s="8">
        <v>45957</v>
      </c>
      <c r="J1208" s="219" t="s">
        <v>20816</v>
      </c>
      <c r="K1208" s="205" t="s">
        <v>196</v>
      </c>
      <c r="M1208" s="9" t="s">
        <v>19082</v>
      </c>
      <c r="N1208" s="215">
        <v>45965.602775335603</v>
      </c>
      <c r="O1208" s="8">
        <v>45965</v>
      </c>
    </row>
    <row r="1209" spans="1:15" x14ac:dyDescent="0.25">
      <c r="A1209" s="8">
        <v>45961</v>
      </c>
      <c r="B1209" s="9" t="s">
        <v>19091</v>
      </c>
      <c r="C1209" s="9" t="s">
        <v>1076</v>
      </c>
      <c r="D1209" s="3">
        <v>0.55000000000000004</v>
      </c>
      <c r="E1209" s="9" t="s">
        <v>193</v>
      </c>
      <c r="F1209" s="9" t="s">
        <v>194</v>
      </c>
      <c r="G1209" s="9" t="s">
        <v>183</v>
      </c>
      <c r="H1209" s="8">
        <v>45931</v>
      </c>
      <c r="I1209" s="8">
        <v>45957</v>
      </c>
      <c r="J1209" s="219" t="s">
        <v>20817</v>
      </c>
      <c r="K1209" s="205" t="s">
        <v>196</v>
      </c>
      <c r="M1209" s="9" t="s">
        <v>19093</v>
      </c>
      <c r="N1209" s="215">
        <v>45965.602775335603</v>
      </c>
      <c r="O1209" s="8">
        <v>45965</v>
      </c>
    </row>
    <row r="1210" spans="1:15" x14ac:dyDescent="0.25">
      <c r="A1210" s="8">
        <v>45961</v>
      </c>
      <c r="B1210" s="9" t="s">
        <v>19087</v>
      </c>
      <c r="C1210" s="9" t="s">
        <v>1076</v>
      </c>
      <c r="D1210" s="3">
        <v>1.03</v>
      </c>
      <c r="E1210" s="9" t="s">
        <v>193</v>
      </c>
      <c r="F1210" s="9" t="s">
        <v>194</v>
      </c>
      <c r="G1210" s="9" t="s">
        <v>183</v>
      </c>
      <c r="H1210" s="8">
        <v>45931</v>
      </c>
      <c r="I1210" s="8">
        <v>45957</v>
      </c>
      <c r="J1210" s="219" t="s">
        <v>20818</v>
      </c>
      <c r="K1210" s="205" t="s">
        <v>196</v>
      </c>
      <c r="M1210" s="9" t="s">
        <v>19089</v>
      </c>
      <c r="N1210" s="215">
        <v>45965.602775335603</v>
      </c>
      <c r="O1210" s="8">
        <v>45965</v>
      </c>
    </row>
    <row r="1211" spans="1:15" x14ac:dyDescent="0.25">
      <c r="A1211" s="8">
        <v>45961</v>
      </c>
      <c r="B1211" s="9" t="s">
        <v>18582</v>
      </c>
      <c r="C1211" s="9" t="s">
        <v>180</v>
      </c>
      <c r="D1211" s="3">
        <v>-14.87</v>
      </c>
      <c r="E1211" s="9" t="s">
        <v>193</v>
      </c>
      <c r="F1211" s="9" t="s">
        <v>194</v>
      </c>
      <c r="G1211" s="9" t="s">
        <v>183</v>
      </c>
      <c r="H1211" s="8">
        <v>45931</v>
      </c>
      <c r="I1211" s="8">
        <v>45957</v>
      </c>
      <c r="J1211" s="219" t="s">
        <v>20819</v>
      </c>
      <c r="K1211" s="205" t="s">
        <v>196</v>
      </c>
      <c r="M1211" s="9" t="s">
        <v>18584</v>
      </c>
      <c r="N1211" s="215">
        <v>45965.602775335603</v>
      </c>
      <c r="O1211" s="8">
        <v>45965</v>
      </c>
    </row>
    <row r="1212" spans="1:15" x14ac:dyDescent="0.25">
      <c r="A1212" s="8">
        <v>45961</v>
      </c>
      <c r="B1212" s="9" t="s">
        <v>19021</v>
      </c>
      <c r="C1212" s="9" t="s">
        <v>245</v>
      </c>
      <c r="D1212" s="3">
        <v>1.47</v>
      </c>
      <c r="E1212" s="9" t="s">
        <v>939</v>
      </c>
      <c r="F1212" s="9" t="s">
        <v>940</v>
      </c>
      <c r="G1212" s="9" t="s">
        <v>183</v>
      </c>
      <c r="H1212" s="8">
        <v>45931</v>
      </c>
      <c r="I1212" s="8">
        <v>45957</v>
      </c>
      <c r="J1212" s="219" t="s">
        <v>20820</v>
      </c>
      <c r="K1212" s="205" t="s">
        <v>942</v>
      </c>
      <c r="M1212" s="9" t="s">
        <v>19023</v>
      </c>
      <c r="N1212" s="215">
        <v>45965.602775335603</v>
      </c>
      <c r="O1212" s="8">
        <v>45965</v>
      </c>
    </row>
    <row r="1213" spans="1:15" x14ac:dyDescent="0.25">
      <c r="A1213" s="8">
        <v>45961</v>
      </c>
      <c r="B1213" s="9" t="s">
        <v>19041</v>
      </c>
      <c r="D1213" s="3">
        <v>-1.47</v>
      </c>
      <c r="E1213" s="9" t="s">
        <v>939</v>
      </c>
      <c r="F1213" s="9" t="s">
        <v>940</v>
      </c>
      <c r="G1213" s="9" t="s">
        <v>183</v>
      </c>
      <c r="H1213" s="8">
        <v>45931</v>
      </c>
      <c r="I1213" s="8">
        <v>45957</v>
      </c>
      <c r="J1213" s="219" t="s">
        <v>20821</v>
      </c>
      <c r="K1213" s="205" t="s">
        <v>942</v>
      </c>
      <c r="M1213" s="9" t="s">
        <v>19043</v>
      </c>
      <c r="N1213" s="215">
        <v>45965.602775335603</v>
      </c>
      <c r="O1213" s="8"/>
    </row>
    <row r="1214" spans="1:15" x14ac:dyDescent="0.25">
      <c r="A1214" s="8">
        <v>45961</v>
      </c>
      <c r="B1214" s="9" t="s">
        <v>19021</v>
      </c>
      <c r="C1214" s="9" t="s">
        <v>245</v>
      </c>
      <c r="D1214" s="3">
        <v>0.24</v>
      </c>
      <c r="E1214" s="9" t="s">
        <v>253</v>
      </c>
      <c r="F1214" s="9" t="s">
        <v>254</v>
      </c>
      <c r="G1214" s="9" t="s">
        <v>183</v>
      </c>
      <c r="H1214" s="8">
        <v>45931</v>
      </c>
      <c r="I1214" s="8">
        <v>45957</v>
      </c>
      <c r="J1214" s="219" t="s">
        <v>20822</v>
      </c>
      <c r="K1214" s="205" t="s">
        <v>256</v>
      </c>
      <c r="M1214" s="9" t="s">
        <v>19023</v>
      </c>
      <c r="N1214" s="215">
        <v>45965.602775335603</v>
      </c>
      <c r="O1214" s="8">
        <v>45965</v>
      </c>
    </row>
    <row r="1215" spans="1:15" x14ac:dyDescent="0.25">
      <c r="A1215" s="8">
        <v>45961</v>
      </c>
      <c r="B1215" s="9" t="s">
        <v>19041</v>
      </c>
      <c r="D1215" s="3">
        <v>-0.24</v>
      </c>
      <c r="E1215" s="9" t="s">
        <v>253</v>
      </c>
      <c r="F1215" s="9" t="s">
        <v>254</v>
      </c>
      <c r="G1215" s="9" t="s">
        <v>183</v>
      </c>
      <c r="H1215" s="8">
        <v>45931</v>
      </c>
      <c r="I1215" s="8">
        <v>45957</v>
      </c>
      <c r="J1215" s="219" t="s">
        <v>20823</v>
      </c>
      <c r="K1215" s="205" t="s">
        <v>256</v>
      </c>
      <c r="M1215" s="9" t="s">
        <v>19043</v>
      </c>
      <c r="N1215" s="215">
        <v>45965.602775335603</v>
      </c>
      <c r="O1215" s="8"/>
    </row>
    <row r="1216" spans="1:15" x14ac:dyDescent="0.25">
      <c r="A1216" s="8">
        <v>45961</v>
      </c>
      <c r="B1216" s="9" t="s">
        <v>2098</v>
      </c>
      <c r="C1216" s="9" t="s">
        <v>2099</v>
      </c>
      <c r="D1216" s="3">
        <v>-2000</v>
      </c>
      <c r="E1216" s="9" t="s">
        <v>521</v>
      </c>
      <c r="F1216" s="9" t="s">
        <v>522</v>
      </c>
      <c r="G1216" s="9" t="s">
        <v>183</v>
      </c>
      <c r="H1216" s="8">
        <v>45931</v>
      </c>
      <c r="I1216" s="8">
        <v>45957</v>
      </c>
      <c r="J1216" s="219" t="s">
        <v>20824</v>
      </c>
      <c r="K1216" s="205" t="s">
        <v>524</v>
      </c>
      <c r="M1216" s="9" t="s">
        <v>2101</v>
      </c>
      <c r="N1216" s="215">
        <v>45965.602775335603</v>
      </c>
      <c r="O1216" s="8">
        <v>45965</v>
      </c>
    </row>
    <row r="1217" spans="1:15" x14ac:dyDescent="0.25">
      <c r="A1217" s="8">
        <v>45961</v>
      </c>
      <c r="B1217" s="9" t="s">
        <v>19080</v>
      </c>
      <c r="C1217" s="9" t="s">
        <v>1076</v>
      </c>
      <c r="D1217" s="3">
        <v>18.43</v>
      </c>
      <c r="E1217" s="9" t="s">
        <v>521</v>
      </c>
      <c r="F1217" s="9" t="s">
        <v>522</v>
      </c>
      <c r="G1217" s="9" t="s">
        <v>183</v>
      </c>
      <c r="H1217" s="8">
        <v>45931</v>
      </c>
      <c r="I1217" s="8">
        <v>45957</v>
      </c>
      <c r="J1217" s="219" t="s">
        <v>20825</v>
      </c>
      <c r="K1217" s="205" t="s">
        <v>524</v>
      </c>
      <c r="M1217" s="9" t="s">
        <v>19082</v>
      </c>
      <c r="N1217" s="215">
        <v>45965.602775335603</v>
      </c>
      <c r="O1217" s="8">
        <v>45965</v>
      </c>
    </row>
    <row r="1218" spans="1:15" x14ac:dyDescent="0.25">
      <c r="A1218" s="8">
        <v>45961</v>
      </c>
      <c r="B1218" s="9" t="s">
        <v>18613</v>
      </c>
      <c r="C1218" s="9" t="s">
        <v>180</v>
      </c>
      <c r="D1218" s="3">
        <v>1981.57</v>
      </c>
      <c r="E1218" s="9" t="s">
        <v>521</v>
      </c>
      <c r="F1218" s="9" t="s">
        <v>522</v>
      </c>
      <c r="G1218" s="9" t="s">
        <v>183</v>
      </c>
      <c r="H1218" s="8">
        <v>45931</v>
      </c>
      <c r="I1218" s="8">
        <v>45957</v>
      </c>
      <c r="J1218" s="219" t="s">
        <v>20826</v>
      </c>
      <c r="K1218" s="205" t="s">
        <v>524</v>
      </c>
      <c r="M1218" s="9" t="s">
        <v>18615</v>
      </c>
      <c r="N1218" s="215">
        <v>45965.602775335603</v>
      </c>
      <c r="O1218" s="8">
        <v>45965</v>
      </c>
    </row>
    <row r="1219" spans="1:15" x14ac:dyDescent="0.25">
      <c r="A1219" s="8">
        <v>45961</v>
      </c>
      <c r="B1219" s="9" t="s">
        <v>19021</v>
      </c>
      <c r="C1219" s="9" t="s">
        <v>245</v>
      </c>
      <c r="D1219" s="3">
        <v>0.45</v>
      </c>
      <c r="E1219" s="9" t="s">
        <v>14847</v>
      </c>
      <c r="F1219" s="9" t="s">
        <v>460</v>
      </c>
      <c r="G1219" s="9" t="s">
        <v>183</v>
      </c>
      <c r="H1219" s="8">
        <v>45931</v>
      </c>
      <c r="I1219" s="8">
        <v>45957</v>
      </c>
      <c r="J1219" s="219" t="s">
        <v>20827</v>
      </c>
      <c r="K1219" s="205" t="s">
        <v>462</v>
      </c>
      <c r="M1219" s="9" t="s">
        <v>19023</v>
      </c>
      <c r="N1219" s="215">
        <v>45965.602775335603</v>
      </c>
      <c r="O1219" s="8">
        <v>45965</v>
      </c>
    </row>
    <row r="1220" spans="1:15" x14ac:dyDescent="0.25">
      <c r="A1220" s="8">
        <v>45961</v>
      </c>
      <c r="B1220" s="9" t="s">
        <v>19041</v>
      </c>
      <c r="D1220" s="3">
        <v>-0.45</v>
      </c>
      <c r="E1220" s="9" t="s">
        <v>14847</v>
      </c>
      <c r="F1220" s="9" t="s">
        <v>460</v>
      </c>
      <c r="G1220" s="9" t="s">
        <v>183</v>
      </c>
      <c r="H1220" s="8">
        <v>45931</v>
      </c>
      <c r="I1220" s="8">
        <v>45957</v>
      </c>
      <c r="J1220" s="219" t="s">
        <v>20828</v>
      </c>
      <c r="K1220" s="205" t="s">
        <v>462</v>
      </c>
      <c r="M1220" s="9" t="s">
        <v>19043</v>
      </c>
      <c r="N1220" s="215">
        <v>45965.602775335603</v>
      </c>
      <c r="O1220" s="8"/>
    </row>
    <row r="1221" spans="1:15" x14ac:dyDescent="0.25">
      <c r="A1221" s="8">
        <v>45961</v>
      </c>
      <c r="B1221" s="9" t="s">
        <v>19104</v>
      </c>
      <c r="C1221" s="9" t="s">
        <v>1076</v>
      </c>
      <c r="D1221" s="3">
        <v>38.9</v>
      </c>
      <c r="E1221" s="9" t="s">
        <v>422</v>
      </c>
      <c r="F1221" s="9" t="s">
        <v>423</v>
      </c>
      <c r="G1221" s="9" t="s">
        <v>183</v>
      </c>
      <c r="H1221" s="8">
        <v>45931</v>
      </c>
      <c r="I1221" s="8">
        <v>45957</v>
      </c>
      <c r="J1221" s="219" t="s">
        <v>20829</v>
      </c>
      <c r="K1221" s="205" t="s">
        <v>425</v>
      </c>
      <c r="M1221" s="9" t="s">
        <v>19106</v>
      </c>
      <c r="N1221" s="215">
        <v>45965.602775335603</v>
      </c>
      <c r="O1221" s="8">
        <v>45965</v>
      </c>
    </row>
    <row r="1222" spans="1:15" x14ac:dyDescent="0.25">
      <c r="A1222" s="8">
        <v>45961</v>
      </c>
      <c r="B1222" s="9" t="s">
        <v>18586</v>
      </c>
      <c r="C1222" s="9" t="s">
        <v>180</v>
      </c>
      <c r="D1222" s="3">
        <v>-38.9</v>
      </c>
      <c r="E1222" s="9" t="s">
        <v>422</v>
      </c>
      <c r="F1222" s="9" t="s">
        <v>423</v>
      </c>
      <c r="G1222" s="9" t="s">
        <v>183</v>
      </c>
      <c r="H1222" s="8">
        <v>45931</v>
      </c>
      <c r="I1222" s="8">
        <v>45957</v>
      </c>
      <c r="J1222" s="219" t="s">
        <v>20830</v>
      </c>
      <c r="K1222" s="205" t="s">
        <v>425</v>
      </c>
      <c r="M1222" s="9" t="s">
        <v>18588</v>
      </c>
      <c r="N1222" s="215">
        <v>45965.602775335603</v>
      </c>
      <c r="O1222" s="8">
        <v>45965</v>
      </c>
    </row>
    <row r="1223" spans="1:15" x14ac:dyDescent="0.25">
      <c r="A1223" s="8">
        <v>45961</v>
      </c>
      <c r="B1223" s="9" t="s">
        <v>19080</v>
      </c>
      <c r="C1223" s="9" t="s">
        <v>1076</v>
      </c>
      <c r="D1223" s="3">
        <v>0.08</v>
      </c>
      <c r="E1223" s="9" t="s">
        <v>1298</v>
      </c>
      <c r="F1223" s="9" t="s">
        <v>1299</v>
      </c>
      <c r="G1223" s="9" t="s">
        <v>183</v>
      </c>
      <c r="H1223" s="8">
        <v>45931</v>
      </c>
      <c r="I1223" s="8">
        <v>45957</v>
      </c>
      <c r="J1223" s="219" t="s">
        <v>20831</v>
      </c>
      <c r="K1223" s="205" t="s">
        <v>1301</v>
      </c>
      <c r="M1223" s="9" t="s">
        <v>19082</v>
      </c>
      <c r="N1223" s="215">
        <v>45965.602775335603</v>
      </c>
      <c r="O1223" s="8">
        <v>45965</v>
      </c>
    </row>
    <row r="1224" spans="1:15" x14ac:dyDescent="0.25">
      <c r="A1224" s="8">
        <v>45961</v>
      </c>
      <c r="B1224" s="9" t="s">
        <v>19076</v>
      </c>
      <c r="C1224" s="9" t="s">
        <v>1076</v>
      </c>
      <c r="D1224" s="3">
        <v>1.0900000000000001</v>
      </c>
      <c r="E1224" s="9" t="s">
        <v>1298</v>
      </c>
      <c r="F1224" s="9" t="s">
        <v>1299</v>
      </c>
      <c r="G1224" s="9" t="s">
        <v>183</v>
      </c>
      <c r="H1224" s="8">
        <v>45931</v>
      </c>
      <c r="I1224" s="8">
        <v>45957</v>
      </c>
      <c r="J1224" s="219" t="s">
        <v>20832</v>
      </c>
      <c r="K1224" s="205" t="s">
        <v>1301</v>
      </c>
      <c r="M1224" s="9" t="s">
        <v>19078</v>
      </c>
      <c r="N1224" s="215">
        <v>45965.602775335603</v>
      </c>
      <c r="O1224" s="8">
        <v>45965</v>
      </c>
    </row>
    <row r="1225" spans="1:15" x14ac:dyDescent="0.25">
      <c r="A1225" s="8">
        <v>45961</v>
      </c>
      <c r="B1225" s="9" t="s">
        <v>18582</v>
      </c>
      <c r="C1225" s="9" t="s">
        <v>180</v>
      </c>
      <c r="D1225" s="3">
        <v>-1.17</v>
      </c>
      <c r="E1225" s="9" t="s">
        <v>1298</v>
      </c>
      <c r="F1225" s="9" t="s">
        <v>1299</v>
      </c>
      <c r="G1225" s="9" t="s">
        <v>183</v>
      </c>
      <c r="H1225" s="8">
        <v>45931</v>
      </c>
      <c r="I1225" s="8">
        <v>45957</v>
      </c>
      <c r="J1225" s="219" t="s">
        <v>20833</v>
      </c>
      <c r="K1225" s="205" t="s">
        <v>1301</v>
      </c>
      <c r="M1225" s="9" t="s">
        <v>18584</v>
      </c>
      <c r="N1225" s="215">
        <v>45965.602775335603</v>
      </c>
      <c r="O1225" s="8">
        <v>45965</v>
      </c>
    </row>
    <row r="1226" spans="1:15" x14ac:dyDescent="0.25">
      <c r="A1226" s="8">
        <v>45961</v>
      </c>
      <c r="B1226" s="9" t="s">
        <v>19113</v>
      </c>
      <c r="C1226" s="9" t="s">
        <v>1076</v>
      </c>
      <c r="D1226" s="3">
        <v>18.72</v>
      </c>
      <c r="E1226" s="9" t="s">
        <v>331</v>
      </c>
      <c r="F1226" s="9" t="s">
        <v>332</v>
      </c>
      <c r="G1226" s="9" t="s">
        <v>183</v>
      </c>
      <c r="H1226" s="8">
        <v>45931</v>
      </c>
      <c r="I1226" s="8">
        <v>45957</v>
      </c>
      <c r="J1226" s="219" t="s">
        <v>20834</v>
      </c>
      <c r="K1226" s="205" t="s">
        <v>334</v>
      </c>
      <c r="M1226" s="9" t="s">
        <v>19115</v>
      </c>
      <c r="N1226" s="215">
        <v>45965.602775335603</v>
      </c>
      <c r="O1226" s="8">
        <v>45965</v>
      </c>
    </row>
    <row r="1227" spans="1:15" x14ac:dyDescent="0.25">
      <c r="A1227" s="8">
        <v>45961</v>
      </c>
      <c r="B1227" s="9" t="s">
        <v>19104</v>
      </c>
      <c r="C1227" s="9" t="s">
        <v>1076</v>
      </c>
      <c r="D1227" s="3">
        <v>0.1</v>
      </c>
      <c r="E1227" s="9" t="s">
        <v>331</v>
      </c>
      <c r="F1227" s="9" t="s">
        <v>332</v>
      </c>
      <c r="G1227" s="9" t="s">
        <v>183</v>
      </c>
      <c r="H1227" s="8">
        <v>45931</v>
      </c>
      <c r="I1227" s="8">
        <v>45957</v>
      </c>
      <c r="J1227" s="219" t="s">
        <v>20835</v>
      </c>
      <c r="K1227" s="205" t="s">
        <v>334</v>
      </c>
      <c r="M1227" s="9" t="s">
        <v>19106</v>
      </c>
      <c r="N1227" s="215">
        <v>45965.602775335603</v>
      </c>
      <c r="O1227" s="8">
        <v>45965</v>
      </c>
    </row>
    <row r="1228" spans="1:15" x14ac:dyDescent="0.25">
      <c r="A1228" s="8">
        <v>45961</v>
      </c>
      <c r="B1228" s="9" t="s">
        <v>18590</v>
      </c>
      <c r="C1228" s="9" t="s">
        <v>180</v>
      </c>
      <c r="D1228" s="3">
        <v>-18.82</v>
      </c>
      <c r="E1228" s="9" t="s">
        <v>331</v>
      </c>
      <c r="F1228" s="9" t="s">
        <v>332</v>
      </c>
      <c r="G1228" s="9" t="s">
        <v>183</v>
      </c>
      <c r="H1228" s="8">
        <v>45931</v>
      </c>
      <c r="I1228" s="8">
        <v>45957</v>
      </c>
      <c r="J1228" s="219" t="s">
        <v>20836</v>
      </c>
      <c r="K1228" s="205" t="s">
        <v>334</v>
      </c>
      <c r="M1228" s="9" t="s">
        <v>18592</v>
      </c>
      <c r="N1228" s="215">
        <v>45965.602775335603</v>
      </c>
      <c r="O1228" s="8">
        <v>45965</v>
      </c>
    </row>
    <row r="1229" spans="1:15" x14ac:dyDescent="0.25">
      <c r="A1229" s="8">
        <v>45961</v>
      </c>
      <c r="B1229" s="9" t="s">
        <v>19021</v>
      </c>
      <c r="C1229" s="9" t="s">
        <v>245</v>
      </c>
      <c r="D1229" s="3">
        <v>67.319999999999993</v>
      </c>
      <c r="E1229" s="9" t="s">
        <v>11373</v>
      </c>
      <c r="F1229" s="9" t="s">
        <v>11374</v>
      </c>
      <c r="G1229" s="9" t="s">
        <v>183</v>
      </c>
      <c r="H1229" s="8">
        <v>45931</v>
      </c>
      <c r="I1229" s="8">
        <v>45957</v>
      </c>
      <c r="J1229" s="219" t="s">
        <v>20837</v>
      </c>
      <c r="K1229" s="205" t="s">
        <v>11376</v>
      </c>
      <c r="M1229" s="9" t="s">
        <v>19023</v>
      </c>
      <c r="N1229" s="215">
        <v>45965.602775335603</v>
      </c>
      <c r="O1229" s="8">
        <v>45965</v>
      </c>
    </row>
    <row r="1230" spans="1:15" x14ac:dyDescent="0.25">
      <c r="A1230" s="8">
        <v>45961</v>
      </c>
      <c r="B1230" s="9" t="s">
        <v>19041</v>
      </c>
      <c r="D1230" s="3">
        <v>-67.319999999999993</v>
      </c>
      <c r="E1230" s="9" t="s">
        <v>11373</v>
      </c>
      <c r="F1230" s="9" t="s">
        <v>11374</v>
      </c>
      <c r="G1230" s="9" t="s">
        <v>183</v>
      </c>
      <c r="H1230" s="8">
        <v>45931</v>
      </c>
      <c r="I1230" s="8">
        <v>45957</v>
      </c>
      <c r="J1230" s="219" t="s">
        <v>20838</v>
      </c>
      <c r="K1230" s="205" t="s">
        <v>11376</v>
      </c>
      <c r="M1230" s="9" t="s">
        <v>19043</v>
      </c>
      <c r="N1230" s="215">
        <v>45965.602775335603</v>
      </c>
      <c r="O1230" s="8"/>
    </row>
    <row r="1231" spans="1:15" x14ac:dyDescent="0.25">
      <c r="A1231" s="8">
        <v>45960</v>
      </c>
      <c r="B1231" s="9" t="s">
        <v>20839</v>
      </c>
      <c r="D1231" s="3">
        <v>9892.6299999999992</v>
      </c>
      <c r="E1231" s="9" t="s">
        <v>422</v>
      </c>
      <c r="F1231" s="9" t="s">
        <v>423</v>
      </c>
      <c r="G1231" s="9" t="s">
        <v>183</v>
      </c>
      <c r="H1231" s="8">
        <v>45931</v>
      </c>
      <c r="I1231" s="8">
        <v>45957</v>
      </c>
      <c r="J1231" s="219" t="s">
        <v>20840</v>
      </c>
      <c r="K1231" s="205" t="s">
        <v>425</v>
      </c>
      <c r="M1231" s="9" t="s">
        <v>20841</v>
      </c>
      <c r="N1231" s="215">
        <v>45965.602775335603</v>
      </c>
      <c r="O1231" s="8"/>
    </row>
    <row r="1232" spans="1:15" x14ac:dyDescent="0.25">
      <c r="A1232" s="8">
        <v>45960</v>
      </c>
      <c r="B1232" s="9" t="s">
        <v>18586</v>
      </c>
      <c r="C1232" s="9" t="s">
        <v>180</v>
      </c>
      <c r="D1232" s="3">
        <v>-9892.6299999999992</v>
      </c>
      <c r="E1232" s="9" t="s">
        <v>422</v>
      </c>
      <c r="F1232" s="9" t="s">
        <v>423</v>
      </c>
      <c r="G1232" s="9" t="s">
        <v>183</v>
      </c>
      <c r="H1232" s="8">
        <v>45931</v>
      </c>
      <c r="I1232" s="8">
        <v>45957</v>
      </c>
      <c r="J1232" s="219" t="s">
        <v>20842</v>
      </c>
      <c r="K1232" s="205" t="s">
        <v>425</v>
      </c>
      <c r="M1232" s="9" t="s">
        <v>18588</v>
      </c>
      <c r="N1232" s="215">
        <v>45965.602775335603</v>
      </c>
      <c r="O1232" s="8">
        <v>45965</v>
      </c>
    </row>
    <row r="1233" spans="1:15" x14ac:dyDescent="0.25">
      <c r="A1233" s="8">
        <v>45960</v>
      </c>
      <c r="B1233" s="9" t="s">
        <v>8960</v>
      </c>
      <c r="C1233" s="9" t="s">
        <v>365</v>
      </c>
      <c r="D1233" s="3">
        <v>-175.5</v>
      </c>
      <c r="E1233" s="9" t="s">
        <v>331</v>
      </c>
      <c r="F1233" s="9" t="s">
        <v>332</v>
      </c>
      <c r="G1233" s="9" t="s">
        <v>183</v>
      </c>
      <c r="H1233" s="8">
        <v>45931</v>
      </c>
      <c r="I1233" s="8">
        <v>45957</v>
      </c>
      <c r="J1233" s="219" t="s">
        <v>20843</v>
      </c>
      <c r="K1233" s="205" t="s">
        <v>334</v>
      </c>
      <c r="M1233" s="9" t="s">
        <v>8962</v>
      </c>
      <c r="N1233" s="215">
        <v>45965.602775335603</v>
      </c>
      <c r="O1233" s="8">
        <v>45965</v>
      </c>
    </row>
    <row r="1234" spans="1:15" x14ac:dyDescent="0.25">
      <c r="A1234" s="8">
        <v>45960</v>
      </c>
      <c r="B1234" s="9" t="s">
        <v>8960</v>
      </c>
      <c r="C1234" s="9" t="s">
        <v>365</v>
      </c>
      <c r="D1234" s="3">
        <v>-73.260000000000005</v>
      </c>
      <c r="E1234" s="9" t="s">
        <v>331</v>
      </c>
      <c r="F1234" s="9" t="s">
        <v>332</v>
      </c>
      <c r="G1234" s="9" t="s">
        <v>183</v>
      </c>
      <c r="H1234" s="8">
        <v>45931</v>
      </c>
      <c r="I1234" s="8">
        <v>45957</v>
      </c>
      <c r="J1234" s="219" t="s">
        <v>20844</v>
      </c>
      <c r="K1234" s="205" t="s">
        <v>334</v>
      </c>
      <c r="M1234" s="9" t="s">
        <v>8962</v>
      </c>
      <c r="N1234" s="215">
        <v>45965.602775335603</v>
      </c>
      <c r="O1234" s="8">
        <v>45965</v>
      </c>
    </row>
    <row r="1235" spans="1:15" x14ac:dyDescent="0.25">
      <c r="A1235" s="8">
        <v>45960</v>
      </c>
      <c r="B1235" s="9" t="s">
        <v>18707</v>
      </c>
      <c r="C1235" s="9" t="s">
        <v>180</v>
      </c>
      <c r="D1235" s="3">
        <v>248.76</v>
      </c>
      <c r="E1235" s="9" t="s">
        <v>331</v>
      </c>
      <c r="F1235" s="9" t="s">
        <v>332</v>
      </c>
      <c r="G1235" s="9" t="s">
        <v>183</v>
      </c>
      <c r="H1235" s="8">
        <v>45931</v>
      </c>
      <c r="I1235" s="8">
        <v>45957</v>
      </c>
      <c r="J1235" s="219" t="s">
        <v>20845</v>
      </c>
      <c r="K1235" s="205" t="s">
        <v>334</v>
      </c>
      <c r="M1235" s="9" t="s">
        <v>18709</v>
      </c>
      <c r="N1235" s="215">
        <v>45965.602775335603</v>
      </c>
      <c r="O1235" s="8">
        <v>45965</v>
      </c>
    </row>
    <row r="1236" spans="1:15" x14ac:dyDescent="0.25">
      <c r="A1236" s="8">
        <v>45960</v>
      </c>
      <c r="B1236" s="9" t="s">
        <v>20846</v>
      </c>
      <c r="D1236" s="3">
        <v>-67</v>
      </c>
      <c r="E1236" s="9" t="s">
        <v>266</v>
      </c>
      <c r="F1236" s="9" t="s">
        <v>267</v>
      </c>
      <c r="G1236" s="9" t="s">
        <v>268</v>
      </c>
      <c r="H1236" s="8">
        <v>45931</v>
      </c>
      <c r="I1236" s="8">
        <v>45957</v>
      </c>
      <c r="J1236" s="219" t="s">
        <v>20847</v>
      </c>
      <c r="K1236" s="205" t="s">
        <v>270</v>
      </c>
      <c r="M1236" s="9" t="s">
        <v>20848</v>
      </c>
      <c r="N1236" s="215">
        <v>45965.602775335603</v>
      </c>
      <c r="O1236" s="8"/>
    </row>
    <row r="1237" spans="1:15" x14ac:dyDescent="0.25">
      <c r="A1237" s="8">
        <v>45960</v>
      </c>
      <c r="B1237" s="9" t="s">
        <v>16273</v>
      </c>
      <c r="D1237" s="3">
        <v>-600</v>
      </c>
      <c r="E1237" s="9" t="s">
        <v>266</v>
      </c>
      <c r="F1237" s="9" t="s">
        <v>267</v>
      </c>
      <c r="G1237" s="9" t="s">
        <v>268</v>
      </c>
      <c r="H1237" s="8">
        <v>45931</v>
      </c>
      <c r="I1237" s="8">
        <v>45957</v>
      </c>
      <c r="J1237" s="219" t="s">
        <v>20849</v>
      </c>
      <c r="K1237" s="205" t="s">
        <v>270</v>
      </c>
      <c r="M1237" s="9" t="s">
        <v>16275</v>
      </c>
      <c r="N1237" s="215">
        <v>45965.602775335603</v>
      </c>
      <c r="O1237" s="8"/>
    </row>
    <row r="1238" spans="1:15" x14ac:dyDescent="0.25">
      <c r="A1238" s="8">
        <v>45960</v>
      </c>
      <c r="B1238" s="9" t="s">
        <v>16142</v>
      </c>
      <c r="C1238" s="9" t="s">
        <v>224</v>
      </c>
      <c r="D1238" s="3">
        <v>-6.91</v>
      </c>
      <c r="E1238" s="9" t="s">
        <v>266</v>
      </c>
      <c r="F1238" s="9" t="s">
        <v>267</v>
      </c>
      <c r="G1238" s="9" t="s">
        <v>268</v>
      </c>
      <c r="H1238" s="8">
        <v>45931</v>
      </c>
      <c r="I1238" s="8">
        <v>45957</v>
      </c>
      <c r="J1238" s="219" t="s">
        <v>20850</v>
      </c>
      <c r="K1238" s="205" t="s">
        <v>270</v>
      </c>
      <c r="M1238" s="9" t="s">
        <v>16144</v>
      </c>
      <c r="N1238" s="215">
        <v>45965.602775335603</v>
      </c>
      <c r="O1238" s="8">
        <v>45965</v>
      </c>
    </row>
    <row r="1239" spans="1:15" x14ac:dyDescent="0.25">
      <c r="A1239" s="8">
        <v>45960</v>
      </c>
      <c r="B1239" s="9" t="s">
        <v>20851</v>
      </c>
      <c r="D1239" s="3">
        <v>-104.68</v>
      </c>
      <c r="E1239" s="9" t="s">
        <v>266</v>
      </c>
      <c r="F1239" s="9" t="s">
        <v>267</v>
      </c>
      <c r="G1239" s="9" t="s">
        <v>268</v>
      </c>
      <c r="H1239" s="8">
        <v>45931</v>
      </c>
      <c r="I1239" s="8">
        <v>45957</v>
      </c>
      <c r="J1239" s="219" t="s">
        <v>20852</v>
      </c>
      <c r="K1239" s="205" t="s">
        <v>270</v>
      </c>
      <c r="M1239" s="9" t="s">
        <v>20853</v>
      </c>
      <c r="N1239" s="215">
        <v>45965.602775335603</v>
      </c>
      <c r="O1239" s="8"/>
    </row>
    <row r="1240" spans="1:15" x14ac:dyDescent="0.25">
      <c r="A1240" s="8">
        <v>45960</v>
      </c>
      <c r="B1240" s="9" t="s">
        <v>8960</v>
      </c>
      <c r="D1240" s="3">
        <v>-359.86</v>
      </c>
      <c r="E1240" s="9" t="s">
        <v>11373</v>
      </c>
      <c r="F1240" s="9" t="s">
        <v>11374</v>
      </c>
      <c r="G1240" s="9" t="s">
        <v>183</v>
      </c>
      <c r="H1240" s="8">
        <v>45931</v>
      </c>
      <c r="I1240" s="8">
        <v>45957</v>
      </c>
      <c r="J1240" s="219" t="s">
        <v>20854</v>
      </c>
      <c r="K1240" s="205" t="s">
        <v>11376</v>
      </c>
      <c r="M1240" s="9" t="s">
        <v>8962</v>
      </c>
      <c r="N1240" s="215">
        <v>45965.602775335603</v>
      </c>
      <c r="O1240" s="8"/>
    </row>
    <row r="1241" spans="1:15" x14ac:dyDescent="0.25">
      <c r="A1241" s="8">
        <v>45960</v>
      </c>
      <c r="B1241" s="9" t="s">
        <v>18578</v>
      </c>
      <c r="C1241" s="9" t="s">
        <v>180</v>
      </c>
      <c r="D1241" s="3">
        <v>359.86</v>
      </c>
      <c r="E1241" s="9" t="s">
        <v>11373</v>
      </c>
      <c r="F1241" s="9" t="s">
        <v>11374</v>
      </c>
      <c r="G1241" s="9" t="s">
        <v>183</v>
      </c>
      <c r="H1241" s="8">
        <v>45931</v>
      </c>
      <c r="I1241" s="8">
        <v>45957</v>
      </c>
      <c r="J1241" s="219" t="s">
        <v>20855</v>
      </c>
      <c r="K1241" s="205" t="s">
        <v>11376</v>
      </c>
      <c r="M1241" s="9" t="s">
        <v>18580</v>
      </c>
      <c r="N1241" s="215">
        <v>45965.602775335603</v>
      </c>
      <c r="O1241" s="8">
        <v>45965</v>
      </c>
    </row>
    <row r="1242" spans="1:15" x14ac:dyDescent="0.25">
      <c r="A1242" s="8">
        <v>45959</v>
      </c>
      <c r="B1242" s="9" t="s">
        <v>20856</v>
      </c>
      <c r="C1242" s="9" t="s">
        <v>131</v>
      </c>
      <c r="D1242" s="3">
        <v>-14.93</v>
      </c>
      <c r="E1242" s="9" t="s">
        <v>7746</v>
      </c>
      <c r="F1242" s="9" t="s">
        <v>133</v>
      </c>
      <c r="G1242" s="9" t="s">
        <v>134</v>
      </c>
      <c r="H1242" s="8">
        <v>45931</v>
      </c>
      <c r="I1242" s="8">
        <v>45957</v>
      </c>
      <c r="J1242" s="219" t="s">
        <v>20857</v>
      </c>
      <c r="K1242" s="205" t="s">
        <v>136</v>
      </c>
      <c r="M1242" s="9" t="s">
        <v>20858</v>
      </c>
      <c r="N1242" s="215">
        <v>45965.602775335603</v>
      </c>
      <c r="O1242" s="8">
        <v>45965</v>
      </c>
    </row>
    <row r="1243" spans="1:15" x14ac:dyDescent="0.25">
      <c r="A1243" s="8">
        <v>45959</v>
      </c>
      <c r="B1243" s="9" t="s">
        <v>20859</v>
      </c>
      <c r="C1243" s="9" t="s">
        <v>131</v>
      </c>
      <c r="D1243" s="3">
        <v>-30.64</v>
      </c>
      <c r="E1243" s="9" t="s">
        <v>7746</v>
      </c>
      <c r="F1243" s="9" t="s">
        <v>133</v>
      </c>
      <c r="G1243" s="9" t="s">
        <v>134</v>
      </c>
      <c r="H1243" s="8">
        <v>45931</v>
      </c>
      <c r="I1243" s="8">
        <v>45957</v>
      </c>
      <c r="J1243" s="219" t="s">
        <v>20860</v>
      </c>
      <c r="K1243" s="205" t="s">
        <v>136</v>
      </c>
      <c r="M1243" s="9" t="s">
        <v>20861</v>
      </c>
      <c r="N1243" s="215">
        <v>45965.602775335603</v>
      </c>
      <c r="O1243" s="8">
        <v>45965</v>
      </c>
    </row>
    <row r="1244" spans="1:15" x14ac:dyDescent="0.25">
      <c r="A1244" s="8">
        <v>45959</v>
      </c>
      <c r="B1244" s="9" t="s">
        <v>20862</v>
      </c>
      <c r="C1244" s="9" t="s">
        <v>131</v>
      </c>
      <c r="D1244" s="3">
        <v>-31.34</v>
      </c>
      <c r="E1244" s="9" t="s">
        <v>7746</v>
      </c>
      <c r="F1244" s="9" t="s">
        <v>133</v>
      </c>
      <c r="G1244" s="9" t="s">
        <v>134</v>
      </c>
      <c r="H1244" s="8">
        <v>45931</v>
      </c>
      <c r="I1244" s="8">
        <v>45957</v>
      </c>
      <c r="J1244" s="219" t="s">
        <v>20863</v>
      </c>
      <c r="K1244" s="205" t="s">
        <v>136</v>
      </c>
      <c r="M1244" s="9" t="s">
        <v>20864</v>
      </c>
      <c r="N1244" s="215">
        <v>45965.602775335603</v>
      </c>
      <c r="O1244" s="8">
        <v>45965</v>
      </c>
    </row>
    <row r="1245" spans="1:15" x14ac:dyDescent="0.25">
      <c r="A1245" s="8">
        <v>45959</v>
      </c>
      <c r="B1245" s="9" t="s">
        <v>20865</v>
      </c>
      <c r="C1245" s="9" t="s">
        <v>131</v>
      </c>
      <c r="D1245" s="3">
        <v>-42.94</v>
      </c>
      <c r="E1245" s="9" t="s">
        <v>7746</v>
      </c>
      <c r="F1245" s="9" t="s">
        <v>133</v>
      </c>
      <c r="G1245" s="9" t="s">
        <v>134</v>
      </c>
      <c r="H1245" s="8">
        <v>45931</v>
      </c>
      <c r="I1245" s="8">
        <v>45957</v>
      </c>
      <c r="J1245" s="219" t="s">
        <v>20866</v>
      </c>
      <c r="K1245" s="205" t="s">
        <v>136</v>
      </c>
      <c r="M1245" s="9" t="s">
        <v>20867</v>
      </c>
      <c r="N1245" s="215">
        <v>45965.602775335603</v>
      </c>
      <c r="O1245" s="8">
        <v>45965</v>
      </c>
    </row>
    <row r="1246" spans="1:15" x14ac:dyDescent="0.25">
      <c r="A1246" s="8">
        <v>45959</v>
      </c>
      <c r="B1246" s="9" t="s">
        <v>20868</v>
      </c>
      <c r="C1246" s="9" t="s">
        <v>131</v>
      </c>
      <c r="D1246" s="3">
        <v>-31.5</v>
      </c>
      <c r="E1246" s="9" t="s">
        <v>7746</v>
      </c>
      <c r="F1246" s="9" t="s">
        <v>133</v>
      </c>
      <c r="G1246" s="9" t="s">
        <v>134</v>
      </c>
      <c r="H1246" s="8">
        <v>45931</v>
      </c>
      <c r="I1246" s="8">
        <v>45957</v>
      </c>
      <c r="J1246" s="219" t="s">
        <v>20869</v>
      </c>
      <c r="K1246" s="205" t="s">
        <v>136</v>
      </c>
      <c r="M1246" s="9" t="s">
        <v>20870</v>
      </c>
      <c r="N1246" s="215">
        <v>45965.602775335603</v>
      </c>
      <c r="O1246" s="8">
        <v>45965</v>
      </c>
    </row>
    <row r="1247" spans="1:15" x14ac:dyDescent="0.25">
      <c r="A1247" s="8">
        <v>45959</v>
      </c>
      <c r="B1247" s="9" t="s">
        <v>191</v>
      </c>
      <c r="C1247" s="9" t="s">
        <v>20491</v>
      </c>
      <c r="D1247" s="3">
        <v>-2263.2600000000002</v>
      </c>
      <c r="E1247" s="9" t="s">
        <v>193</v>
      </c>
      <c r="F1247" s="9" t="s">
        <v>194</v>
      </c>
      <c r="G1247" s="9" t="s">
        <v>183</v>
      </c>
      <c r="H1247" s="8">
        <v>45931</v>
      </c>
      <c r="I1247" s="8">
        <v>45957</v>
      </c>
      <c r="J1247" s="219" t="s">
        <v>20871</v>
      </c>
      <c r="K1247" s="205" t="s">
        <v>196</v>
      </c>
      <c r="M1247" s="9" t="s">
        <v>197</v>
      </c>
      <c r="N1247" s="215">
        <v>45965.602775335603</v>
      </c>
      <c r="O1247" s="8">
        <v>45965</v>
      </c>
    </row>
    <row r="1248" spans="1:15" x14ac:dyDescent="0.25">
      <c r="A1248" s="8">
        <v>45959</v>
      </c>
      <c r="B1248" s="9" t="s">
        <v>202</v>
      </c>
      <c r="C1248" s="9" t="s">
        <v>20454</v>
      </c>
      <c r="D1248" s="3">
        <v>-500</v>
      </c>
      <c r="E1248" s="9" t="s">
        <v>193</v>
      </c>
      <c r="F1248" s="9" t="s">
        <v>194</v>
      </c>
      <c r="G1248" s="9" t="s">
        <v>183</v>
      </c>
      <c r="H1248" s="8">
        <v>45931</v>
      </c>
      <c r="I1248" s="8">
        <v>45957</v>
      </c>
      <c r="J1248" s="219" t="s">
        <v>20872</v>
      </c>
      <c r="K1248" s="205" t="s">
        <v>196</v>
      </c>
      <c r="M1248" s="9" t="s">
        <v>204</v>
      </c>
      <c r="N1248" s="215">
        <v>45965.602775335603</v>
      </c>
      <c r="O1248" s="8">
        <v>45965</v>
      </c>
    </row>
    <row r="1249" spans="1:15" x14ac:dyDescent="0.25">
      <c r="A1249" s="8">
        <v>45959</v>
      </c>
      <c r="B1249" s="9" t="s">
        <v>18613</v>
      </c>
      <c r="C1249" s="9" t="s">
        <v>180</v>
      </c>
      <c r="D1249" s="3">
        <v>2763.26</v>
      </c>
      <c r="E1249" s="9" t="s">
        <v>193</v>
      </c>
      <c r="F1249" s="9" t="s">
        <v>194</v>
      </c>
      <c r="G1249" s="9" t="s">
        <v>183</v>
      </c>
      <c r="H1249" s="8">
        <v>45931</v>
      </c>
      <c r="I1249" s="8">
        <v>45957</v>
      </c>
      <c r="J1249" s="219" t="s">
        <v>20873</v>
      </c>
      <c r="K1249" s="205" t="s">
        <v>196</v>
      </c>
      <c r="M1249" s="9" t="s">
        <v>18615</v>
      </c>
      <c r="N1249" s="215">
        <v>45965.602775335603</v>
      </c>
      <c r="O1249" s="8">
        <v>45965</v>
      </c>
    </row>
    <row r="1250" spans="1:15" x14ac:dyDescent="0.25">
      <c r="A1250" s="8">
        <v>45959</v>
      </c>
      <c r="B1250" s="9" t="s">
        <v>20874</v>
      </c>
      <c r="D1250" s="3">
        <v>-20.11</v>
      </c>
      <c r="E1250" s="9" t="s">
        <v>266</v>
      </c>
      <c r="F1250" s="9" t="s">
        <v>267</v>
      </c>
      <c r="G1250" s="9" t="s">
        <v>268</v>
      </c>
      <c r="H1250" s="8">
        <v>45931</v>
      </c>
      <c r="I1250" s="8">
        <v>45957</v>
      </c>
      <c r="J1250" s="219" t="s">
        <v>20875</v>
      </c>
      <c r="K1250" s="205" t="s">
        <v>270</v>
      </c>
      <c r="M1250" s="9" t="s">
        <v>20876</v>
      </c>
      <c r="N1250" s="215">
        <v>45965.602775335603</v>
      </c>
      <c r="O1250" s="8"/>
    </row>
    <row r="1251" spans="1:15" x14ac:dyDescent="0.25">
      <c r="A1251" s="8">
        <v>45959</v>
      </c>
      <c r="B1251" s="9" t="s">
        <v>16142</v>
      </c>
      <c r="C1251" s="9" t="s">
        <v>224</v>
      </c>
      <c r="D1251" s="3">
        <v>-6.27</v>
      </c>
      <c r="E1251" s="9" t="s">
        <v>266</v>
      </c>
      <c r="F1251" s="9" t="s">
        <v>267</v>
      </c>
      <c r="G1251" s="9" t="s">
        <v>268</v>
      </c>
      <c r="H1251" s="8">
        <v>45931</v>
      </c>
      <c r="I1251" s="8">
        <v>45957</v>
      </c>
      <c r="J1251" s="219" t="s">
        <v>20877</v>
      </c>
      <c r="K1251" s="205" t="s">
        <v>270</v>
      </c>
      <c r="M1251" s="9" t="s">
        <v>16144</v>
      </c>
      <c r="N1251" s="215">
        <v>45965.602775335603</v>
      </c>
      <c r="O1251" s="8">
        <v>45965</v>
      </c>
    </row>
    <row r="1252" spans="1:15" x14ac:dyDescent="0.25">
      <c r="A1252" s="8">
        <v>45958</v>
      </c>
      <c r="B1252" s="9" t="s">
        <v>20878</v>
      </c>
      <c r="C1252" s="9" t="s">
        <v>131</v>
      </c>
      <c r="D1252" s="3">
        <v>-144.38999999999999</v>
      </c>
      <c r="E1252" s="9" t="s">
        <v>7746</v>
      </c>
      <c r="F1252" s="9" t="s">
        <v>133</v>
      </c>
      <c r="G1252" s="9" t="s">
        <v>134</v>
      </c>
      <c r="H1252" s="8">
        <v>45931</v>
      </c>
      <c r="I1252" s="8">
        <v>45957</v>
      </c>
      <c r="J1252" s="219" t="s">
        <v>20879</v>
      </c>
      <c r="K1252" s="205" t="s">
        <v>136</v>
      </c>
      <c r="M1252" s="9" t="s">
        <v>20880</v>
      </c>
      <c r="N1252" s="215">
        <v>45965.602775335603</v>
      </c>
      <c r="O1252" s="8">
        <v>45965</v>
      </c>
    </row>
    <row r="1253" spans="1:15" x14ac:dyDescent="0.25">
      <c r="A1253" s="8">
        <v>45958</v>
      </c>
      <c r="B1253" s="9" t="s">
        <v>20881</v>
      </c>
      <c r="C1253" s="9" t="s">
        <v>131</v>
      </c>
      <c r="D1253" s="3">
        <v>-30.91</v>
      </c>
      <c r="E1253" s="9" t="s">
        <v>7746</v>
      </c>
      <c r="F1253" s="9" t="s">
        <v>133</v>
      </c>
      <c r="G1253" s="9" t="s">
        <v>134</v>
      </c>
      <c r="H1253" s="8">
        <v>45931</v>
      </c>
      <c r="I1253" s="8">
        <v>45957</v>
      </c>
      <c r="J1253" s="219" t="s">
        <v>20882</v>
      </c>
      <c r="K1253" s="205" t="s">
        <v>136</v>
      </c>
      <c r="M1253" s="9" t="s">
        <v>20883</v>
      </c>
      <c r="N1253" s="215">
        <v>45965.602775335603</v>
      </c>
      <c r="O1253" s="8">
        <v>45965</v>
      </c>
    </row>
    <row r="1254" spans="1:15" x14ac:dyDescent="0.25">
      <c r="A1254" s="8">
        <v>45958</v>
      </c>
      <c r="B1254" s="9" t="s">
        <v>20884</v>
      </c>
      <c r="C1254" s="9" t="s">
        <v>131</v>
      </c>
      <c r="D1254" s="3">
        <v>-18.100000000000001</v>
      </c>
      <c r="E1254" s="9" t="s">
        <v>7746</v>
      </c>
      <c r="F1254" s="9" t="s">
        <v>133</v>
      </c>
      <c r="G1254" s="9" t="s">
        <v>134</v>
      </c>
      <c r="H1254" s="8">
        <v>45931</v>
      </c>
      <c r="I1254" s="8">
        <v>45957</v>
      </c>
      <c r="J1254" s="219" t="s">
        <v>20885</v>
      </c>
      <c r="K1254" s="205" t="s">
        <v>136</v>
      </c>
      <c r="M1254" s="9" t="s">
        <v>20886</v>
      </c>
      <c r="N1254" s="215">
        <v>45965.602775335603</v>
      </c>
      <c r="O1254" s="8">
        <v>45965</v>
      </c>
    </row>
    <row r="1255" spans="1:15" x14ac:dyDescent="0.25">
      <c r="A1255" s="8">
        <v>45958</v>
      </c>
      <c r="B1255" s="9" t="s">
        <v>20887</v>
      </c>
      <c r="C1255" s="9" t="s">
        <v>124</v>
      </c>
      <c r="D1255" s="3">
        <v>-6.61</v>
      </c>
      <c r="E1255" s="9" t="s">
        <v>7746</v>
      </c>
      <c r="F1255" s="9" t="s">
        <v>133</v>
      </c>
      <c r="G1255" s="9" t="s">
        <v>134</v>
      </c>
      <c r="H1255" s="8">
        <v>45931</v>
      </c>
      <c r="I1255" s="8">
        <v>45957</v>
      </c>
      <c r="J1255" s="219" t="s">
        <v>20888</v>
      </c>
      <c r="K1255" s="205" t="s">
        <v>136</v>
      </c>
      <c r="M1255" s="9" t="s">
        <v>20889</v>
      </c>
      <c r="N1255" s="215">
        <v>45965.602775335603</v>
      </c>
      <c r="O1255" s="8">
        <v>45965</v>
      </c>
    </row>
    <row r="1256" spans="1:15" x14ac:dyDescent="0.25">
      <c r="A1256" s="8">
        <v>45958</v>
      </c>
      <c r="B1256" s="9" t="s">
        <v>20890</v>
      </c>
      <c r="C1256" s="9" t="s">
        <v>20481</v>
      </c>
      <c r="D1256" s="3">
        <v>-1.23</v>
      </c>
      <c r="E1256" s="9" t="s">
        <v>7746</v>
      </c>
      <c r="F1256" s="9" t="s">
        <v>133</v>
      </c>
      <c r="G1256" s="9" t="s">
        <v>134</v>
      </c>
      <c r="H1256" s="8">
        <v>45931</v>
      </c>
      <c r="I1256" s="8">
        <v>45957</v>
      </c>
      <c r="J1256" s="219" t="s">
        <v>20891</v>
      </c>
      <c r="K1256" s="205" t="s">
        <v>136</v>
      </c>
      <c r="M1256" s="9" t="s">
        <v>20892</v>
      </c>
      <c r="N1256" s="215">
        <v>45965.602775335603</v>
      </c>
      <c r="O1256" s="8">
        <v>45965</v>
      </c>
    </row>
    <row r="1257" spans="1:15" x14ac:dyDescent="0.25">
      <c r="A1257" s="8">
        <v>45958</v>
      </c>
      <c r="B1257" s="9" t="s">
        <v>20893</v>
      </c>
      <c r="C1257" s="9" t="s">
        <v>131</v>
      </c>
      <c r="D1257" s="3">
        <v>-88.48</v>
      </c>
      <c r="E1257" s="9" t="s">
        <v>7746</v>
      </c>
      <c r="F1257" s="9" t="s">
        <v>133</v>
      </c>
      <c r="G1257" s="9" t="s">
        <v>134</v>
      </c>
      <c r="H1257" s="8">
        <v>45931</v>
      </c>
      <c r="I1257" s="8">
        <v>45957</v>
      </c>
      <c r="J1257" s="219" t="s">
        <v>20894</v>
      </c>
      <c r="K1257" s="205" t="s">
        <v>136</v>
      </c>
      <c r="M1257" s="9" t="s">
        <v>20895</v>
      </c>
      <c r="N1257" s="215">
        <v>45965.602775335603</v>
      </c>
      <c r="O1257" s="8">
        <v>45965</v>
      </c>
    </row>
    <row r="1258" spans="1:15" x14ac:dyDescent="0.25">
      <c r="A1258" s="8">
        <v>45958</v>
      </c>
      <c r="B1258" s="9" t="s">
        <v>230</v>
      </c>
      <c r="C1258" s="9" t="s">
        <v>20454</v>
      </c>
      <c r="D1258" s="3">
        <v>2263.2600000000002</v>
      </c>
      <c r="E1258" s="9" t="s">
        <v>7746</v>
      </c>
      <c r="F1258" s="9" t="s">
        <v>133</v>
      </c>
      <c r="G1258" s="9" t="s">
        <v>134</v>
      </c>
      <c r="H1258" s="8">
        <v>45931</v>
      </c>
      <c r="I1258" s="8">
        <v>45957</v>
      </c>
      <c r="J1258" s="219" t="s">
        <v>20896</v>
      </c>
      <c r="K1258" s="205" t="s">
        <v>136</v>
      </c>
      <c r="M1258" s="9" t="s">
        <v>233</v>
      </c>
      <c r="N1258" s="215">
        <v>45965.602775335603</v>
      </c>
      <c r="O1258" s="8">
        <v>45965</v>
      </c>
    </row>
    <row r="1259" spans="1:15" x14ac:dyDescent="0.25">
      <c r="A1259" s="8">
        <v>45958</v>
      </c>
      <c r="B1259" s="9" t="s">
        <v>7733</v>
      </c>
      <c r="C1259" s="9" t="s">
        <v>146</v>
      </c>
      <c r="D1259" s="3">
        <v>-38.82</v>
      </c>
      <c r="E1259" s="9" t="s">
        <v>266</v>
      </c>
      <c r="F1259" s="9" t="s">
        <v>267</v>
      </c>
      <c r="G1259" s="9" t="s">
        <v>268</v>
      </c>
      <c r="H1259" s="8">
        <v>45931</v>
      </c>
      <c r="I1259" s="8">
        <v>45957</v>
      </c>
      <c r="J1259" s="219" t="s">
        <v>20897</v>
      </c>
      <c r="K1259" s="205" t="s">
        <v>270</v>
      </c>
      <c r="M1259" s="9" t="s">
        <v>7735</v>
      </c>
      <c r="N1259" s="215">
        <v>45965.602775335603</v>
      </c>
      <c r="O1259" s="8">
        <v>45965</v>
      </c>
    </row>
    <row r="1260" spans="1:15" x14ac:dyDescent="0.25">
      <c r="A1260" s="8">
        <v>45958</v>
      </c>
      <c r="B1260" s="9" t="s">
        <v>20898</v>
      </c>
      <c r="D1260" s="3">
        <v>-48.19</v>
      </c>
      <c r="E1260" s="9" t="s">
        <v>266</v>
      </c>
      <c r="F1260" s="9" t="s">
        <v>267</v>
      </c>
      <c r="G1260" s="9" t="s">
        <v>268</v>
      </c>
      <c r="H1260" s="8">
        <v>45931</v>
      </c>
      <c r="I1260" s="8">
        <v>45957</v>
      </c>
      <c r="J1260" s="219" t="s">
        <v>20899</v>
      </c>
      <c r="K1260" s="205" t="s">
        <v>270</v>
      </c>
      <c r="M1260" s="9" t="s">
        <v>20900</v>
      </c>
      <c r="N1260" s="215">
        <v>45965.602775335603</v>
      </c>
      <c r="O1260" s="8"/>
    </row>
    <row r="1261" spans="1:15" x14ac:dyDescent="0.25">
      <c r="A1261" s="8">
        <v>45958</v>
      </c>
      <c r="B1261" s="9" t="s">
        <v>20898</v>
      </c>
      <c r="D1261" s="3">
        <v>-76.92</v>
      </c>
      <c r="E1261" s="9" t="s">
        <v>266</v>
      </c>
      <c r="F1261" s="9" t="s">
        <v>267</v>
      </c>
      <c r="G1261" s="9" t="s">
        <v>268</v>
      </c>
      <c r="H1261" s="8">
        <v>45931</v>
      </c>
      <c r="I1261" s="8">
        <v>45957</v>
      </c>
      <c r="J1261" s="219" t="s">
        <v>20901</v>
      </c>
      <c r="K1261" s="205" t="s">
        <v>270</v>
      </c>
      <c r="M1261" s="9" t="s">
        <v>20900</v>
      </c>
      <c r="N1261" s="215">
        <v>45965.602775335603</v>
      </c>
      <c r="O1261" s="8"/>
    </row>
    <row r="1262" spans="1:15" x14ac:dyDescent="0.25">
      <c r="A1262" s="8">
        <v>45958</v>
      </c>
      <c r="B1262" s="9" t="s">
        <v>20902</v>
      </c>
      <c r="C1262" s="9" t="s">
        <v>20467</v>
      </c>
      <c r="D1262" s="3">
        <v>-850</v>
      </c>
      <c r="E1262" s="9" t="s">
        <v>11373</v>
      </c>
      <c r="F1262" s="9" t="s">
        <v>11374</v>
      </c>
      <c r="G1262" s="9" t="s">
        <v>183</v>
      </c>
      <c r="H1262" s="8">
        <v>45931</v>
      </c>
      <c r="I1262" s="8">
        <v>45957</v>
      </c>
      <c r="J1262" s="219" t="s">
        <v>20903</v>
      </c>
      <c r="K1262" s="205" t="s">
        <v>11376</v>
      </c>
      <c r="M1262" s="9" t="s">
        <v>20902</v>
      </c>
      <c r="N1262" s="215">
        <v>45965.602775335603</v>
      </c>
      <c r="O1262" s="8">
        <v>45965</v>
      </c>
    </row>
    <row r="1263" spans="1:15" x14ac:dyDescent="0.25">
      <c r="A1263" s="8">
        <v>45958</v>
      </c>
      <c r="B1263" s="9" t="s">
        <v>18578</v>
      </c>
      <c r="C1263" s="9" t="s">
        <v>180</v>
      </c>
      <c r="D1263" s="3">
        <v>850</v>
      </c>
      <c r="E1263" s="9" t="s">
        <v>11373</v>
      </c>
      <c r="F1263" s="9" t="s">
        <v>11374</v>
      </c>
      <c r="G1263" s="9" t="s">
        <v>183</v>
      </c>
      <c r="H1263" s="8">
        <v>45931</v>
      </c>
      <c r="I1263" s="8">
        <v>45957</v>
      </c>
      <c r="J1263" s="219" t="s">
        <v>20904</v>
      </c>
      <c r="K1263" s="205" t="s">
        <v>11376</v>
      </c>
      <c r="M1263" s="9" t="s">
        <v>18580</v>
      </c>
      <c r="N1263" s="215">
        <v>45965.602775335603</v>
      </c>
      <c r="O1263" s="8">
        <v>45965</v>
      </c>
    </row>
    <row r="1264" spans="1:15" x14ac:dyDescent="0.25">
      <c r="A1264" s="8">
        <v>45957</v>
      </c>
      <c r="B1264" s="9" t="s">
        <v>20905</v>
      </c>
      <c r="C1264" s="9" t="s">
        <v>131</v>
      </c>
      <c r="D1264" s="3">
        <v>-60.89</v>
      </c>
      <c r="E1264" s="9" t="s">
        <v>7746</v>
      </c>
      <c r="F1264" s="9" t="s">
        <v>133</v>
      </c>
      <c r="G1264" s="9" t="s">
        <v>134</v>
      </c>
      <c r="H1264" s="8">
        <v>45931</v>
      </c>
      <c r="I1264" s="8">
        <v>45957</v>
      </c>
      <c r="J1264" s="219" t="s">
        <v>20906</v>
      </c>
      <c r="K1264" s="205" t="s">
        <v>136</v>
      </c>
      <c r="M1264" s="9" t="s">
        <v>20907</v>
      </c>
      <c r="N1264" s="215">
        <v>45965.602775335603</v>
      </c>
      <c r="O1264" s="8">
        <v>45965</v>
      </c>
    </row>
    <row r="1265" spans="1:15" x14ac:dyDescent="0.25">
      <c r="A1265" s="8">
        <v>45957</v>
      </c>
      <c r="B1265" s="9" t="s">
        <v>20908</v>
      </c>
      <c r="C1265" s="9" t="s">
        <v>131</v>
      </c>
      <c r="D1265" s="3">
        <v>-25.31</v>
      </c>
      <c r="E1265" s="9" t="s">
        <v>7746</v>
      </c>
      <c r="F1265" s="9" t="s">
        <v>133</v>
      </c>
      <c r="G1265" s="9" t="s">
        <v>134</v>
      </c>
      <c r="H1265" s="8">
        <v>45931</v>
      </c>
      <c r="I1265" s="8">
        <v>45957</v>
      </c>
      <c r="J1265" s="219" t="s">
        <v>20909</v>
      </c>
      <c r="K1265" s="205" t="s">
        <v>136</v>
      </c>
      <c r="M1265" s="9" t="s">
        <v>20910</v>
      </c>
      <c r="N1265" s="215">
        <v>45965.602775335603</v>
      </c>
      <c r="O1265" s="8">
        <v>45965</v>
      </c>
    </row>
    <row r="1266" spans="1:15" x14ac:dyDescent="0.25">
      <c r="A1266" s="8">
        <v>45957</v>
      </c>
      <c r="B1266" s="9" t="s">
        <v>20911</v>
      </c>
      <c r="D1266" s="3">
        <v>-2997.23</v>
      </c>
      <c r="E1266" s="9" t="s">
        <v>181</v>
      </c>
      <c r="F1266" s="9" t="s">
        <v>182</v>
      </c>
      <c r="G1266" s="9" t="s">
        <v>183</v>
      </c>
      <c r="H1266" s="8">
        <v>45931</v>
      </c>
      <c r="I1266" s="8">
        <v>45957</v>
      </c>
      <c r="J1266" s="219" t="s">
        <v>20912</v>
      </c>
      <c r="K1266" s="205" t="s">
        <v>185</v>
      </c>
      <c r="M1266" s="9" t="s">
        <v>20913</v>
      </c>
      <c r="N1266" s="215">
        <v>45965.602775335603</v>
      </c>
      <c r="O1266" s="8"/>
    </row>
    <row r="1267" spans="1:15" x14ac:dyDescent="0.25">
      <c r="A1267" s="8">
        <v>45957</v>
      </c>
      <c r="B1267" s="9" t="s">
        <v>20914</v>
      </c>
      <c r="D1267" s="3">
        <v>2997.23</v>
      </c>
      <c r="E1267" s="9" t="s">
        <v>181</v>
      </c>
      <c r="F1267" s="9" t="s">
        <v>182</v>
      </c>
      <c r="G1267" s="9" t="s">
        <v>183</v>
      </c>
      <c r="H1267" s="8">
        <v>45931</v>
      </c>
      <c r="I1267" s="8">
        <v>45957</v>
      </c>
      <c r="J1267" s="219" t="s">
        <v>20915</v>
      </c>
      <c r="K1267" s="205" t="s">
        <v>185</v>
      </c>
      <c r="M1267" s="9" t="s">
        <v>20916</v>
      </c>
      <c r="N1267" s="215">
        <v>45965.602775335603</v>
      </c>
      <c r="O1267" s="8"/>
    </row>
    <row r="1268" spans="1:15" x14ac:dyDescent="0.25">
      <c r="A1268" s="8">
        <v>45957</v>
      </c>
      <c r="B1268" s="9" t="s">
        <v>20917</v>
      </c>
      <c r="D1268" s="3">
        <v>-7257.51</v>
      </c>
      <c r="E1268" s="9" t="s">
        <v>181</v>
      </c>
      <c r="F1268" s="9" t="s">
        <v>182</v>
      </c>
      <c r="G1268" s="9" t="s">
        <v>183</v>
      </c>
      <c r="H1268" s="8">
        <v>45931</v>
      </c>
      <c r="I1268" s="8">
        <v>45957</v>
      </c>
      <c r="J1268" s="219" t="s">
        <v>20918</v>
      </c>
      <c r="K1268" s="205" t="s">
        <v>185</v>
      </c>
      <c r="M1268" s="9" t="s">
        <v>20919</v>
      </c>
      <c r="N1268" s="215">
        <v>45965.602775335603</v>
      </c>
      <c r="O1268" s="8"/>
    </row>
    <row r="1269" spans="1:15" x14ac:dyDescent="0.25">
      <c r="A1269" s="8">
        <v>45957</v>
      </c>
      <c r="B1269" s="9" t="s">
        <v>20920</v>
      </c>
      <c r="D1269" s="3">
        <v>7257.51</v>
      </c>
      <c r="E1269" s="9" t="s">
        <v>181</v>
      </c>
      <c r="F1269" s="9" t="s">
        <v>182</v>
      </c>
      <c r="G1269" s="9" t="s">
        <v>183</v>
      </c>
      <c r="H1269" s="8">
        <v>45931</v>
      </c>
      <c r="I1269" s="8">
        <v>45957</v>
      </c>
      <c r="J1269" s="219" t="s">
        <v>20921</v>
      </c>
      <c r="K1269" s="205" t="s">
        <v>185</v>
      </c>
      <c r="M1269" s="9" t="s">
        <v>20922</v>
      </c>
      <c r="N1269" s="215">
        <v>45965.602775335603</v>
      </c>
      <c r="O1269" s="8"/>
    </row>
    <row r="1270" spans="1:15" x14ac:dyDescent="0.25">
      <c r="A1270" s="8">
        <v>45957</v>
      </c>
      <c r="B1270" s="9" t="s">
        <v>20504</v>
      </c>
      <c r="D1270" s="3">
        <v>-5226.4799999999996</v>
      </c>
      <c r="E1270" s="9" t="s">
        <v>181</v>
      </c>
      <c r="F1270" s="9" t="s">
        <v>182</v>
      </c>
      <c r="G1270" s="9" t="s">
        <v>183</v>
      </c>
      <c r="H1270" s="8">
        <v>45931</v>
      </c>
      <c r="I1270" s="8">
        <v>45957</v>
      </c>
      <c r="J1270" s="219" t="s">
        <v>20923</v>
      </c>
      <c r="K1270" s="205" t="s">
        <v>185</v>
      </c>
      <c r="M1270" s="9" t="s">
        <v>20506</v>
      </c>
      <c r="N1270" s="215">
        <v>45965.602775335603</v>
      </c>
      <c r="O1270" s="8"/>
    </row>
    <row r="1271" spans="1:15" x14ac:dyDescent="0.25">
      <c r="A1271" s="8">
        <v>45957</v>
      </c>
      <c r="B1271" s="9" t="s">
        <v>20507</v>
      </c>
      <c r="D1271" s="3">
        <v>5226.4799999999996</v>
      </c>
      <c r="E1271" s="9" t="s">
        <v>181</v>
      </c>
      <c r="F1271" s="9" t="s">
        <v>182</v>
      </c>
      <c r="G1271" s="9" t="s">
        <v>183</v>
      </c>
      <c r="H1271" s="8">
        <v>45931</v>
      </c>
      <c r="I1271" s="8">
        <v>45957</v>
      </c>
      <c r="J1271" s="219" t="s">
        <v>20924</v>
      </c>
      <c r="K1271" s="205" t="s">
        <v>185</v>
      </c>
      <c r="M1271" s="9" t="s">
        <v>20509</v>
      </c>
      <c r="N1271" s="215">
        <v>45965.602775335603</v>
      </c>
      <c r="O1271" s="8"/>
    </row>
    <row r="1272" spans="1:15" x14ac:dyDescent="0.25">
      <c r="A1272" s="8">
        <v>45957</v>
      </c>
      <c r="B1272" s="9" t="s">
        <v>20510</v>
      </c>
      <c r="D1272" s="3">
        <v>-10125.26</v>
      </c>
      <c r="E1272" s="9" t="s">
        <v>181</v>
      </c>
      <c r="F1272" s="9" t="s">
        <v>182</v>
      </c>
      <c r="G1272" s="9" t="s">
        <v>183</v>
      </c>
      <c r="H1272" s="8">
        <v>45931</v>
      </c>
      <c r="I1272" s="8">
        <v>45957</v>
      </c>
      <c r="J1272" s="219" t="s">
        <v>20925</v>
      </c>
      <c r="K1272" s="205" t="s">
        <v>185</v>
      </c>
      <c r="M1272" s="9" t="s">
        <v>20512</v>
      </c>
      <c r="N1272" s="215">
        <v>45965.602775335603</v>
      </c>
      <c r="O1272" s="8"/>
    </row>
    <row r="1273" spans="1:15" x14ac:dyDescent="0.25">
      <c r="A1273" s="8">
        <v>45957</v>
      </c>
      <c r="B1273" s="9" t="s">
        <v>20513</v>
      </c>
      <c r="D1273" s="3">
        <v>10125.26</v>
      </c>
      <c r="E1273" s="9" t="s">
        <v>181</v>
      </c>
      <c r="F1273" s="9" t="s">
        <v>182</v>
      </c>
      <c r="G1273" s="9" t="s">
        <v>183</v>
      </c>
      <c r="H1273" s="8">
        <v>45931</v>
      </c>
      <c r="I1273" s="8">
        <v>45957</v>
      </c>
      <c r="J1273" s="219" t="s">
        <v>20926</v>
      </c>
      <c r="K1273" s="205" t="s">
        <v>185</v>
      </c>
      <c r="M1273" s="9" t="s">
        <v>20515</v>
      </c>
      <c r="N1273" s="215">
        <v>45965.602775335603</v>
      </c>
      <c r="O1273" s="8"/>
    </row>
    <row r="1274" spans="1:15" x14ac:dyDescent="0.25">
      <c r="A1274" s="8">
        <v>45957</v>
      </c>
      <c r="B1274" s="9" t="s">
        <v>16142</v>
      </c>
      <c r="C1274" s="9" t="s">
        <v>224</v>
      </c>
      <c r="D1274" s="3">
        <v>-9.0399999999999991</v>
      </c>
      <c r="E1274" s="9" t="s">
        <v>266</v>
      </c>
      <c r="F1274" s="9" t="s">
        <v>267</v>
      </c>
      <c r="G1274" s="9" t="s">
        <v>268</v>
      </c>
      <c r="H1274" s="8">
        <v>45931</v>
      </c>
      <c r="I1274" s="8">
        <v>45957</v>
      </c>
      <c r="J1274" s="219" t="s">
        <v>20927</v>
      </c>
      <c r="K1274" s="205" t="s">
        <v>270</v>
      </c>
      <c r="M1274" s="9" t="s">
        <v>16144</v>
      </c>
      <c r="N1274" s="215">
        <v>45965.602775335603</v>
      </c>
      <c r="O1274" s="8">
        <v>45965</v>
      </c>
    </row>
    <row r="1275" spans="1:15" x14ac:dyDescent="0.25">
      <c r="A1275" s="8">
        <v>45957</v>
      </c>
      <c r="B1275" s="9" t="s">
        <v>20928</v>
      </c>
      <c r="D1275" s="3">
        <v>-5.28</v>
      </c>
      <c r="E1275" s="9" t="s">
        <v>266</v>
      </c>
      <c r="F1275" s="9" t="s">
        <v>267</v>
      </c>
      <c r="G1275" s="9" t="s">
        <v>268</v>
      </c>
      <c r="H1275" s="8">
        <v>45931</v>
      </c>
      <c r="I1275" s="8">
        <v>45957</v>
      </c>
      <c r="J1275" s="219" t="s">
        <v>20929</v>
      </c>
      <c r="K1275" s="205" t="s">
        <v>270</v>
      </c>
      <c r="M1275" s="9" t="s">
        <v>20930</v>
      </c>
      <c r="N1275" s="215">
        <v>45965.602775335603</v>
      </c>
      <c r="O1275" s="8"/>
    </row>
    <row r="1276" spans="1:15" x14ac:dyDescent="0.25">
      <c r="A1276" s="8">
        <v>45957</v>
      </c>
      <c r="B1276" s="9" t="s">
        <v>20931</v>
      </c>
      <c r="D1276" s="3">
        <v>-21.75</v>
      </c>
      <c r="E1276" s="9" t="s">
        <v>266</v>
      </c>
      <c r="F1276" s="9" t="s">
        <v>267</v>
      </c>
      <c r="G1276" s="9" t="s">
        <v>268</v>
      </c>
      <c r="H1276" s="8">
        <v>45931</v>
      </c>
      <c r="I1276" s="8">
        <v>45957</v>
      </c>
      <c r="J1276" s="219" t="s">
        <v>20932</v>
      </c>
      <c r="K1276" s="205" t="s">
        <v>270</v>
      </c>
      <c r="M1276" s="9" t="s">
        <v>20933</v>
      </c>
      <c r="N1276" s="215">
        <v>45965.602775335603</v>
      </c>
      <c r="O1276" s="8"/>
    </row>
    <row r="1277" spans="1:15" x14ac:dyDescent="0.25">
      <c r="A1277" s="8">
        <v>45957</v>
      </c>
      <c r="B1277" s="9" t="s">
        <v>20934</v>
      </c>
      <c r="D1277" s="3">
        <v>-10.199999999999999</v>
      </c>
      <c r="E1277" s="9" t="s">
        <v>266</v>
      </c>
      <c r="F1277" s="9" t="s">
        <v>267</v>
      </c>
      <c r="G1277" s="9" t="s">
        <v>268</v>
      </c>
      <c r="H1277" s="8">
        <v>45931</v>
      </c>
      <c r="I1277" s="8">
        <v>45957</v>
      </c>
      <c r="J1277" s="219" t="s">
        <v>20935</v>
      </c>
      <c r="K1277" s="205" t="s">
        <v>270</v>
      </c>
      <c r="M1277" s="9" t="s">
        <v>20936</v>
      </c>
      <c r="N1277" s="215">
        <v>45965.602775335603</v>
      </c>
      <c r="O1277" s="8"/>
    </row>
    <row r="1278" spans="1:15" x14ac:dyDescent="0.25">
      <c r="A1278" s="8">
        <v>45957</v>
      </c>
      <c r="B1278" s="9" t="s">
        <v>20937</v>
      </c>
      <c r="D1278" s="3">
        <v>-39</v>
      </c>
      <c r="E1278" s="9" t="s">
        <v>266</v>
      </c>
      <c r="F1278" s="9" t="s">
        <v>267</v>
      </c>
      <c r="G1278" s="9" t="s">
        <v>268</v>
      </c>
      <c r="H1278" s="8">
        <v>45931</v>
      </c>
      <c r="I1278" s="8">
        <v>45957</v>
      </c>
      <c r="J1278" s="219" t="s">
        <v>20938</v>
      </c>
      <c r="K1278" s="205" t="s">
        <v>270</v>
      </c>
      <c r="M1278" s="9" t="s">
        <v>20939</v>
      </c>
      <c r="N1278" s="215">
        <v>45965.602775335603</v>
      </c>
      <c r="O1278" s="8"/>
    </row>
    <row r="1279" spans="1:15" x14ac:dyDescent="0.25">
      <c r="A1279" s="8">
        <v>45957</v>
      </c>
      <c r="B1279" s="9" t="s">
        <v>20937</v>
      </c>
      <c r="D1279" s="3">
        <v>-26.49</v>
      </c>
      <c r="E1279" s="9" t="s">
        <v>266</v>
      </c>
      <c r="F1279" s="9" t="s">
        <v>267</v>
      </c>
      <c r="G1279" s="9" t="s">
        <v>268</v>
      </c>
      <c r="H1279" s="8">
        <v>45931</v>
      </c>
      <c r="I1279" s="8">
        <v>45957</v>
      </c>
      <c r="J1279" s="219" t="s">
        <v>20940</v>
      </c>
      <c r="K1279" s="205" t="s">
        <v>270</v>
      </c>
      <c r="M1279" s="9" t="s">
        <v>20939</v>
      </c>
      <c r="N1279" s="215">
        <v>45965.602775335603</v>
      </c>
      <c r="O1279" s="8"/>
    </row>
    <row r="1280" spans="1:15" x14ac:dyDescent="0.25">
      <c r="A1280" s="8">
        <v>45957</v>
      </c>
      <c r="B1280" s="9" t="s">
        <v>20937</v>
      </c>
      <c r="D1280" s="3">
        <v>-41.34</v>
      </c>
      <c r="E1280" s="9" t="s">
        <v>266</v>
      </c>
      <c r="F1280" s="9" t="s">
        <v>267</v>
      </c>
      <c r="G1280" s="9" t="s">
        <v>268</v>
      </c>
      <c r="H1280" s="8">
        <v>45931</v>
      </c>
      <c r="I1280" s="8">
        <v>45957</v>
      </c>
      <c r="J1280" s="219" t="s">
        <v>20941</v>
      </c>
      <c r="K1280" s="205" t="s">
        <v>270</v>
      </c>
      <c r="M1280" s="9" t="s">
        <v>20939</v>
      </c>
      <c r="N1280" s="215">
        <v>45965.602775335603</v>
      </c>
      <c r="O1280" s="8"/>
    </row>
    <row r="1281" spans="1:15" x14ac:dyDescent="0.25">
      <c r="A1281" s="8">
        <v>45957</v>
      </c>
      <c r="B1281" s="9" t="s">
        <v>20937</v>
      </c>
      <c r="D1281" s="3">
        <v>-39</v>
      </c>
      <c r="E1281" s="9" t="s">
        <v>266</v>
      </c>
      <c r="F1281" s="9" t="s">
        <v>267</v>
      </c>
      <c r="G1281" s="9" t="s">
        <v>268</v>
      </c>
      <c r="H1281" s="8">
        <v>45931</v>
      </c>
      <c r="I1281" s="8">
        <v>45957</v>
      </c>
      <c r="J1281" s="219" t="s">
        <v>20942</v>
      </c>
      <c r="K1281" s="205" t="s">
        <v>270</v>
      </c>
      <c r="M1281" s="9" t="s">
        <v>20939</v>
      </c>
      <c r="N1281" s="215">
        <v>45965.602775335603</v>
      </c>
      <c r="O1281" s="8"/>
    </row>
    <row r="1282" spans="1:15" x14ac:dyDescent="0.25">
      <c r="A1282" s="8">
        <v>45956</v>
      </c>
      <c r="B1282" s="9" t="s">
        <v>20943</v>
      </c>
      <c r="C1282" s="9" t="s">
        <v>131</v>
      </c>
      <c r="D1282" s="3">
        <v>-54.58</v>
      </c>
      <c r="E1282" s="9" t="s">
        <v>7746</v>
      </c>
      <c r="F1282" s="9" t="s">
        <v>133</v>
      </c>
      <c r="G1282" s="9" t="s">
        <v>134</v>
      </c>
      <c r="H1282" s="8">
        <v>45931</v>
      </c>
      <c r="I1282" s="8">
        <v>45950</v>
      </c>
      <c r="J1282" s="219" t="s">
        <v>20944</v>
      </c>
      <c r="K1282" s="205" t="s">
        <v>136</v>
      </c>
      <c r="M1282" s="9" t="s">
        <v>20945</v>
      </c>
      <c r="N1282" s="215">
        <v>45965.602775335603</v>
      </c>
      <c r="O1282" s="8">
        <v>45965</v>
      </c>
    </row>
    <row r="1283" spans="1:15" x14ac:dyDescent="0.25">
      <c r="A1283" s="8">
        <v>45956</v>
      </c>
      <c r="B1283" s="9" t="s">
        <v>20946</v>
      </c>
      <c r="D1283" s="3">
        <v>-23.83</v>
      </c>
      <c r="E1283" s="9" t="s">
        <v>266</v>
      </c>
      <c r="F1283" s="9" t="s">
        <v>267</v>
      </c>
      <c r="G1283" s="9" t="s">
        <v>268</v>
      </c>
      <c r="H1283" s="8">
        <v>45931</v>
      </c>
      <c r="I1283" s="8">
        <v>45950</v>
      </c>
      <c r="J1283" s="219" t="s">
        <v>20947</v>
      </c>
      <c r="K1283" s="205" t="s">
        <v>270</v>
      </c>
      <c r="M1283" s="9" t="s">
        <v>20948</v>
      </c>
      <c r="N1283" s="215">
        <v>45965.602775335603</v>
      </c>
      <c r="O1283" s="8"/>
    </row>
    <row r="1284" spans="1:15" x14ac:dyDescent="0.25">
      <c r="A1284" s="8">
        <v>45956</v>
      </c>
      <c r="B1284" s="9" t="s">
        <v>9827</v>
      </c>
      <c r="D1284" s="3">
        <v>17.03</v>
      </c>
      <c r="E1284" s="9" t="s">
        <v>266</v>
      </c>
      <c r="F1284" s="9" t="s">
        <v>267</v>
      </c>
      <c r="G1284" s="9" t="s">
        <v>268</v>
      </c>
      <c r="H1284" s="8">
        <v>45931</v>
      </c>
      <c r="I1284" s="8">
        <v>45950</v>
      </c>
      <c r="J1284" s="219" t="s">
        <v>20949</v>
      </c>
      <c r="K1284" s="205" t="s">
        <v>270</v>
      </c>
      <c r="M1284" s="9" t="s">
        <v>9829</v>
      </c>
      <c r="N1284" s="215">
        <v>45965.602775335603</v>
      </c>
      <c r="O1284" s="8"/>
    </row>
    <row r="1285" spans="1:15" x14ac:dyDescent="0.25">
      <c r="A1285" s="8">
        <v>45956</v>
      </c>
      <c r="B1285" s="9" t="s">
        <v>7733</v>
      </c>
      <c r="C1285" s="9" t="s">
        <v>146</v>
      </c>
      <c r="D1285" s="3">
        <v>-10.98</v>
      </c>
      <c r="E1285" s="9" t="s">
        <v>266</v>
      </c>
      <c r="F1285" s="9" t="s">
        <v>267</v>
      </c>
      <c r="G1285" s="9" t="s">
        <v>268</v>
      </c>
      <c r="H1285" s="8">
        <v>45931</v>
      </c>
      <c r="I1285" s="8">
        <v>45950</v>
      </c>
      <c r="J1285" s="219" t="s">
        <v>20950</v>
      </c>
      <c r="K1285" s="205" t="s">
        <v>270</v>
      </c>
      <c r="M1285" s="9" t="s">
        <v>7735</v>
      </c>
      <c r="N1285" s="215">
        <v>45965.602775335603</v>
      </c>
      <c r="O1285" s="8">
        <v>45965</v>
      </c>
    </row>
    <row r="1286" spans="1:15" x14ac:dyDescent="0.25">
      <c r="A1286" s="8">
        <v>45956</v>
      </c>
      <c r="B1286" s="9" t="s">
        <v>20951</v>
      </c>
      <c r="D1286" s="3">
        <v>-27</v>
      </c>
      <c r="E1286" s="9" t="s">
        <v>266</v>
      </c>
      <c r="F1286" s="9" t="s">
        <v>267</v>
      </c>
      <c r="G1286" s="9" t="s">
        <v>268</v>
      </c>
      <c r="H1286" s="8">
        <v>45931</v>
      </c>
      <c r="I1286" s="8">
        <v>45950</v>
      </c>
      <c r="J1286" s="219" t="s">
        <v>20952</v>
      </c>
      <c r="K1286" s="205" t="s">
        <v>270</v>
      </c>
      <c r="M1286" s="9" t="s">
        <v>20953</v>
      </c>
      <c r="N1286" s="215">
        <v>45965.602775335603</v>
      </c>
      <c r="O1286" s="8"/>
    </row>
    <row r="1287" spans="1:15" x14ac:dyDescent="0.25">
      <c r="A1287" s="8">
        <v>45955</v>
      </c>
      <c r="B1287" s="9" t="s">
        <v>16142</v>
      </c>
      <c r="C1287" s="9" t="s">
        <v>224</v>
      </c>
      <c r="D1287" s="3">
        <v>-7.66</v>
      </c>
      <c r="E1287" s="9" t="s">
        <v>266</v>
      </c>
      <c r="F1287" s="9" t="s">
        <v>267</v>
      </c>
      <c r="G1287" s="9" t="s">
        <v>268</v>
      </c>
      <c r="H1287" s="8">
        <v>45931</v>
      </c>
      <c r="I1287" s="8">
        <v>45950</v>
      </c>
      <c r="J1287" s="219" t="s">
        <v>20954</v>
      </c>
      <c r="K1287" s="205" t="s">
        <v>270</v>
      </c>
      <c r="M1287" s="9" t="s">
        <v>16144</v>
      </c>
      <c r="N1287" s="215">
        <v>45965.602775335603</v>
      </c>
      <c r="O1287" s="8">
        <v>45965</v>
      </c>
    </row>
    <row r="1288" spans="1:15" x14ac:dyDescent="0.25">
      <c r="A1288" s="8">
        <v>45955</v>
      </c>
      <c r="B1288" s="9" t="s">
        <v>7733</v>
      </c>
      <c r="C1288" s="9" t="s">
        <v>146</v>
      </c>
      <c r="D1288" s="3">
        <v>-27.68</v>
      </c>
      <c r="E1288" s="9" t="s">
        <v>266</v>
      </c>
      <c r="F1288" s="9" t="s">
        <v>267</v>
      </c>
      <c r="G1288" s="9" t="s">
        <v>268</v>
      </c>
      <c r="H1288" s="8">
        <v>45931</v>
      </c>
      <c r="I1288" s="8">
        <v>45950</v>
      </c>
      <c r="J1288" s="219" t="s">
        <v>20955</v>
      </c>
      <c r="K1288" s="205" t="s">
        <v>270</v>
      </c>
      <c r="M1288" s="9" t="s">
        <v>7735</v>
      </c>
      <c r="N1288" s="215">
        <v>45965.602775335603</v>
      </c>
      <c r="O1288" s="8">
        <v>45965</v>
      </c>
    </row>
    <row r="1289" spans="1:15" x14ac:dyDescent="0.25">
      <c r="A1289" s="8">
        <v>45955</v>
      </c>
      <c r="B1289" s="9" t="s">
        <v>15658</v>
      </c>
      <c r="D1289" s="3">
        <v>-225.15</v>
      </c>
      <c r="E1289" s="9" t="s">
        <v>266</v>
      </c>
      <c r="F1289" s="9" t="s">
        <v>267</v>
      </c>
      <c r="G1289" s="9" t="s">
        <v>268</v>
      </c>
      <c r="H1289" s="8">
        <v>45931</v>
      </c>
      <c r="I1289" s="8">
        <v>45950</v>
      </c>
      <c r="J1289" s="219" t="s">
        <v>20956</v>
      </c>
      <c r="K1289" s="205" t="s">
        <v>270</v>
      </c>
      <c r="M1289" s="9" t="s">
        <v>15660</v>
      </c>
      <c r="N1289" s="215">
        <v>45965.602775335603</v>
      </c>
      <c r="O1289" s="8"/>
    </row>
    <row r="1290" spans="1:15" x14ac:dyDescent="0.25">
      <c r="A1290" s="8">
        <v>45954</v>
      </c>
      <c r="B1290" s="9" t="s">
        <v>20957</v>
      </c>
      <c r="C1290" s="9" t="s">
        <v>131</v>
      </c>
      <c r="D1290" s="3">
        <v>-92.08</v>
      </c>
      <c r="E1290" s="9" t="s">
        <v>7746</v>
      </c>
      <c r="F1290" s="9" t="s">
        <v>133</v>
      </c>
      <c r="G1290" s="9" t="s">
        <v>134</v>
      </c>
      <c r="H1290" s="8">
        <v>45931</v>
      </c>
      <c r="I1290" s="8">
        <v>45950</v>
      </c>
      <c r="J1290" s="219" t="s">
        <v>20958</v>
      </c>
      <c r="K1290" s="205" t="s">
        <v>136</v>
      </c>
      <c r="M1290" s="9" t="s">
        <v>20959</v>
      </c>
      <c r="N1290" s="215">
        <v>45965.602775335603</v>
      </c>
      <c r="O1290" s="8">
        <v>45965</v>
      </c>
    </row>
    <row r="1291" spans="1:15" x14ac:dyDescent="0.25">
      <c r="A1291" s="8">
        <v>45954</v>
      </c>
      <c r="B1291" s="9" t="s">
        <v>20960</v>
      </c>
      <c r="C1291" s="9" t="s">
        <v>131</v>
      </c>
      <c r="D1291" s="3">
        <v>-14.02</v>
      </c>
      <c r="E1291" s="9" t="s">
        <v>7746</v>
      </c>
      <c r="F1291" s="9" t="s">
        <v>133</v>
      </c>
      <c r="G1291" s="9" t="s">
        <v>134</v>
      </c>
      <c r="H1291" s="8">
        <v>45931</v>
      </c>
      <c r="I1291" s="8">
        <v>45950</v>
      </c>
      <c r="J1291" s="219" t="s">
        <v>20961</v>
      </c>
      <c r="K1291" s="205" t="s">
        <v>136</v>
      </c>
      <c r="M1291" s="9" t="s">
        <v>20962</v>
      </c>
      <c r="N1291" s="215">
        <v>45965.602775335603</v>
      </c>
      <c r="O1291" s="8">
        <v>45965</v>
      </c>
    </row>
    <row r="1292" spans="1:15" x14ac:dyDescent="0.25">
      <c r="A1292" s="8">
        <v>45954</v>
      </c>
      <c r="B1292" s="9" t="s">
        <v>19210</v>
      </c>
      <c r="C1292" s="9" t="s">
        <v>421</v>
      </c>
      <c r="D1292" s="3">
        <v>5856.86</v>
      </c>
      <c r="E1292" s="9" t="s">
        <v>422</v>
      </c>
      <c r="F1292" s="9" t="s">
        <v>423</v>
      </c>
      <c r="G1292" s="9" t="s">
        <v>183</v>
      </c>
      <c r="H1292" s="8">
        <v>45931</v>
      </c>
      <c r="I1292" s="8">
        <v>45950</v>
      </c>
      <c r="J1292" s="219" t="s">
        <v>20963</v>
      </c>
      <c r="K1292" s="205" t="s">
        <v>425</v>
      </c>
      <c r="M1292" s="9" t="s">
        <v>19212</v>
      </c>
      <c r="N1292" s="215">
        <v>45965.602775335603</v>
      </c>
      <c r="O1292" s="8">
        <v>45965</v>
      </c>
    </row>
    <row r="1293" spans="1:15" x14ac:dyDescent="0.25">
      <c r="A1293" s="8">
        <v>45954</v>
      </c>
      <c r="B1293" s="9" t="s">
        <v>18586</v>
      </c>
      <c r="C1293" s="9" t="s">
        <v>180</v>
      </c>
      <c r="D1293" s="3">
        <v>-5856.86</v>
      </c>
      <c r="E1293" s="9" t="s">
        <v>422</v>
      </c>
      <c r="F1293" s="9" t="s">
        <v>423</v>
      </c>
      <c r="G1293" s="9" t="s">
        <v>183</v>
      </c>
      <c r="H1293" s="8">
        <v>45931</v>
      </c>
      <c r="I1293" s="8">
        <v>45950</v>
      </c>
      <c r="J1293" s="219" t="s">
        <v>20964</v>
      </c>
      <c r="K1293" s="205" t="s">
        <v>425</v>
      </c>
      <c r="M1293" s="9" t="s">
        <v>18588</v>
      </c>
      <c r="N1293" s="215">
        <v>45965.602775335603</v>
      </c>
      <c r="O1293" s="8">
        <v>45965</v>
      </c>
    </row>
    <row r="1294" spans="1:15" x14ac:dyDescent="0.25">
      <c r="A1294" s="8">
        <v>45954</v>
      </c>
      <c r="B1294" s="9" t="s">
        <v>7758</v>
      </c>
      <c r="C1294" s="9" t="s">
        <v>20451</v>
      </c>
      <c r="D1294" s="3">
        <v>-34.81</v>
      </c>
      <c r="E1294" s="9" t="s">
        <v>331</v>
      </c>
      <c r="F1294" s="9" t="s">
        <v>332</v>
      </c>
      <c r="G1294" s="9" t="s">
        <v>183</v>
      </c>
      <c r="H1294" s="8">
        <v>45931</v>
      </c>
      <c r="I1294" s="8">
        <v>45950</v>
      </c>
      <c r="J1294" s="219" t="s">
        <v>20965</v>
      </c>
      <c r="K1294" s="205" t="s">
        <v>334</v>
      </c>
      <c r="M1294" s="9" t="s">
        <v>7760</v>
      </c>
      <c r="N1294" s="215">
        <v>45965.602775335603</v>
      </c>
      <c r="O1294" s="8">
        <v>45965</v>
      </c>
    </row>
    <row r="1295" spans="1:15" x14ac:dyDescent="0.25">
      <c r="A1295" s="8">
        <v>45954</v>
      </c>
      <c r="B1295" s="9" t="s">
        <v>18707</v>
      </c>
      <c r="C1295" s="9" t="s">
        <v>180</v>
      </c>
      <c r="D1295" s="3">
        <v>34.81</v>
      </c>
      <c r="E1295" s="9" t="s">
        <v>331</v>
      </c>
      <c r="F1295" s="9" t="s">
        <v>332</v>
      </c>
      <c r="G1295" s="9" t="s">
        <v>183</v>
      </c>
      <c r="H1295" s="8">
        <v>45931</v>
      </c>
      <c r="I1295" s="8">
        <v>45950</v>
      </c>
      <c r="J1295" s="219" t="s">
        <v>20966</v>
      </c>
      <c r="K1295" s="205" t="s">
        <v>334</v>
      </c>
      <c r="M1295" s="9" t="s">
        <v>18709</v>
      </c>
      <c r="N1295" s="215">
        <v>45965.602775335603</v>
      </c>
      <c r="O1295" s="8">
        <v>45965</v>
      </c>
    </row>
    <row r="1296" spans="1:15" x14ac:dyDescent="0.25">
      <c r="A1296" s="8">
        <v>45954</v>
      </c>
      <c r="B1296" s="9" t="s">
        <v>20967</v>
      </c>
      <c r="C1296" s="9" t="s">
        <v>124</v>
      </c>
      <c r="D1296" s="3">
        <v>-1049.3</v>
      </c>
      <c r="E1296" s="9" t="s">
        <v>266</v>
      </c>
      <c r="F1296" s="9" t="s">
        <v>267</v>
      </c>
      <c r="G1296" s="9" t="s">
        <v>268</v>
      </c>
      <c r="H1296" s="8">
        <v>45931</v>
      </c>
      <c r="I1296" s="8">
        <v>45950</v>
      </c>
      <c r="J1296" s="219" t="s">
        <v>20968</v>
      </c>
      <c r="K1296" s="205" t="s">
        <v>270</v>
      </c>
      <c r="M1296" s="9" t="s">
        <v>20969</v>
      </c>
      <c r="N1296" s="215">
        <v>45965.602775335603</v>
      </c>
      <c r="O1296" s="8">
        <v>45965</v>
      </c>
    </row>
    <row r="1297" spans="1:15" x14ac:dyDescent="0.25">
      <c r="A1297" s="8">
        <v>45954</v>
      </c>
      <c r="B1297" s="9" t="s">
        <v>20970</v>
      </c>
      <c r="C1297" s="9" t="s">
        <v>209</v>
      </c>
      <c r="D1297" s="3">
        <v>-92.24</v>
      </c>
      <c r="E1297" s="9" t="s">
        <v>266</v>
      </c>
      <c r="F1297" s="9" t="s">
        <v>267</v>
      </c>
      <c r="G1297" s="9" t="s">
        <v>268</v>
      </c>
      <c r="H1297" s="8">
        <v>45931</v>
      </c>
      <c r="I1297" s="8">
        <v>45950</v>
      </c>
      <c r="J1297" s="219" t="s">
        <v>20971</v>
      </c>
      <c r="K1297" s="205" t="s">
        <v>270</v>
      </c>
      <c r="M1297" s="9" t="s">
        <v>20972</v>
      </c>
      <c r="N1297" s="215">
        <v>45965.602775335603</v>
      </c>
      <c r="O1297" s="8">
        <v>45965</v>
      </c>
    </row>
    <row r="1298" spans="1:15" x14ac:dyDescent="0.25">
      <c r="A1298" s="8">
        <v>45954</v>
      </c>
      <c r="B1298" s="9" t="s">
        <v>13018</v>
      </c>
      <c r="C1298" s="9" t="s">
        <v>3038</v>
      </c>
      <c r="D1298" s="3">
        <v>-46.8</v>
      </c>
      <c r="E1298" s="9" t="s">
        <v>266</v>
      </c>
      <c r="F1298" s="9" t="s">
        <v>267</v>
      </c>
      <c r="G1298" s="9" t="s">
        <v>268</v>
      </c>
      <c r="H1298" s="8">
        <v>45931</v>
      </c>
      <c r="I1298" s="8">
        <v>45950</v>
      </c>
      <c r="J1298" s="219" t="s">
        <v>20973</v>
      </c>
      <c r="K1298" s="205" t="s">
        <v>270</v>
      </c>
      <c r="M1298" s="9" t="s">
        <v>13020</v>
      </c>
      <c r="N1298" s="215">
        <v>45965.602775335603</v>
      </c>
      <c r="O1298" s="8">
        <v>45965</v>
      </c>
    </row>
    <row r="1299" spans="1:15" x14ac:dyDescent="0.25">
      <c r="A1299" s="8">
        <v>45954</v>
      </c>
      <c r="B1299" s="9" t="s">
        <v>14646</v>
      </c>
      <c r="C1299" s="9" t="s">
        <v>217</v>
      </c>
      <c r="D1299" s="3">
        <v>-19.7</v>
      </c>
      <c r="E1299" s="9" t="s">
        <v>266</v>
      </c>
      <c r="F1299" s="9" t="s">
        <v>267</v>
      </c>
      <c r="G1299" s="9" t="s">
        <v>268</v>
      </c>
      <c r="H1299" s="8">
        <v>45931</v>
      </c>
      <c r="I1299" s="8">
        <v>45950</v>
      </c>
      <c r="J1299" s="219" t="s">
        <v>20974</v>
      </c>
      <c r="K1299" s="205" t="s">
        <v>270</v>
      </c>
      <c r="M1299" s="9" t="s">
        <v>14648</v>
      </c>
      <c r="N1299" s="215">
        <v>45965.602775335603</v>
      </c>
      <c r="O1299" s="8">
        <v>45965</v>
      </c>
    </row>
    <row r="1300" spans="1:15" x14ac:dyDescent="0.25">
      <c r="A1300" s="8">
        <v>45953</v>
      </c>
      <c r="B1300" s="9" t="s">
        <v>20975</v>
      </c>
      <c r="C1300" s="9" t="s">
        <v>131</v>
      </c>
      <c r="D1300" s="3">
        <v>-46.73</v>
      </c>
      <c r="E1300" s="9" t="s">
        <v>7746</v>
      </c>
      <c r="F1300" s="9" t="s">
        <v>133</v>
      </c>
      <c r="G1300" s="9" t="s">
        <v>134</v>
      </c>
      <c r="H1300" s="8">
        <v>45931</v>
      </c>
      <c r="I1300" s="8">
        <v>45950</v>
      </c>
      <c r="J1300" s="219" t="s">
        <v>20976</v>
      </c>
      <c r="K1300" s="205" t="s">
        <v>136</v>
      </c>
      <c r="M1300" s="9" t="s">
        <v>20977</v>
      </c>
      <c r="N1300" s="215">
        <v>45965.602775335603</v>
      </c>
      <c r="O1300" s="8">
        <v>45965</v>
      </c>
    </row>
    <row r="1301" spans="1:15" x14ac:dyDescent="0.25">
      <c r="A1301" s="8">
        <v>45953</v>
      </c>
      <c r="B1301" s="9" t="s">
        <v>661</v>
      </c>
      <c r="C1301" s="9" t="s">
        <v>180</v>
      </c>
      <c r="D1301" s="3">
        <v>23586.51</v>
      </c>
      <c r="E1301" s="9" t="s">
        <v>181</v>
      </c>
      <c r="F1301" s="9" t="s">
        <v>182</v>
      </c>
      <c r="G1301" s="9" t="s">
        <v>183</v>
      </c>
      <c r="H1301" s="8">
        <v>45931</v>
      </c>
      <c r="I1301" s="8">
        <v>45950</v>
      </c>
      <c r="J1301" s="219" t="s">
        <v>20978</v>
      </c>
      <c r="K1301" s="205" t="s">
        <v>185</v>
      </c>
      <c r="M1301" s="9" t="s">
        <v>663</v>
      </c>
      <c r="N1301" s="215">
        <v>45965.602775335603</v>
      </c>
      <c r="O1301" s="8">
        <v>45965</v>
      </c>
    </row>
    <row r="1302" spans="1:15" x14ac:dyDescent="0.25">
      <c r="A1302" s="8">
        <v>45953</v>
      </c>
      <c r="B1302" s="9" t="s">
        <v>20234</v>
      </c>
      <c r="C1302" s="9" t="s">
        <v>245</v>
      </c>
      <c r="D1302" s="3">
        <v>7.94</v>
      </c>
      <c r="E1302" s="9" t="s">
        <v>181</v>
      </c>
      <c r="F1302" s="9" t="s">
        <v>182</v>
      </c>
      <c r="G1302" s="9" t="s">
        <v>183</v>
      </c>
      <c r="H1302" s="8">
        <v>45931</v>
      </c>
      <c r="I1302" s="8">
        <v>45950</v>
      </c>
      <c r="J1302" s="219" t="s">
        <v>20979</v>
      </c>
      <c r="K1302" s="205" t="s">
        <v>185</v>
      </c>
      <c r="M1302" s="9" t="s">
        <v>20236</v>
      </c>
      <c r="N1302" s="215">
        <v>45965.602775335603</v>
      </c>
      <c r="O1302" s="8">
        <v>45965</v>
      </c>
    </row>
    <row r="1303" spans="1:15" x14ac:dyDescent="0.25">
      <c r="A1303" s="8">
        <v>45953</v>
      </c>
      <c r="B1303" s="9" t="s">
        <v>20980</v>
      </c>
      <c r="D1303" s="3">
        <v>-7.94</v>
      </c>
      <c r="E1303" s="9" t="s">
        <v>181</v>
      </c>
      <c r="F1303" s="9" t="s">
        <v>182</v>
      </c>
      <c r="G1303" s="9" t="s">
        <v>183</v>
      </c>
      <c r="H1303" s="8">
        <v>45931</v>
      </c>
      <c r="I1303" s="8">
        <v>45950</v>
      </c>
      <c r="J1303" s="219" t="s">
        <v>20981</v>
      </c>
      <c r="K1303" s="205" t="s">
        <v>185</v>
      </c>
      <c r="M1303" s="9" t="s">
        <v>20982</v>
      </c>
      <c r="N1303" s="215">
        <v>45965.602775335603</v>
      </c>
      <c r="O1303" s="8"/>
    </row>
    <row r="1304" spans="1:15" x14ac:dyDescent="0.25">
      <c r="A1304" s="8">
        <v>45953</v>
      </c>
      <c r="B1304" s="9" t="s">
        <v>18665</v>
      </c>
      <c r="C1304" s="9" t="s">
        <v>180</v>
      </c>
      <c r="D1304" s="3">
        <v>-23586.51</v>
      </c>
      <c r="E1304" s="9" t="s">
        <v>181</v>
      </c>
      <c r="F1304" s="9" t="s">
        <v>182</v>
      </c>
      <c r="G1304" s="9" t="s">
        <v>183</v>
      </c>
      <c r="H1304" s="8">
        <v>45931</v>
      </c>
      <c r="I1304" s="8">
        <v>45950</v>
      </c>
      <c r="J1304" s="219" t="s">
        <v>20983</v>
      </c>
      <c r="K1304" s="205" t="s">
        <v>185</v>
      </c>
      <c r="M1304" s="9" t="s">
        <v>18667</v>
      </c>
      <c r="N1304" s="215">
        <v>45965.602775335603</v>
      </c>
      <c r="O1304" s="8">
        <v>45965</v>
      </c>
    </row>
    <row r="1305" spans="1:15" x14ac:dyDescent="0.25">
      <c r="A1305" s="8">
        <v>45953</v>
      </c>
      <c r="B1305" s="9" t="s">
        <v>661</v>
      </c>
      <c r="C1305" s="9" t="s">
        <v>180</v>
      </c>
      <c r="D1305" s="3">
        <v>14000</v>
      </c>
      <c r="E1305" s="9" t="s">
        <v>717</v>
      </c>
      <c r="F1305" s="9" t="s">
        <v>718</v>
      </c>
      <c r="G1305" s="9" t="s">
        <v>183</v>
      </c>
      <c r="H1305" s="8">
        <v>45931</v>
      </c>
      <c r="I1305" s="8">
        <v>45950</v>
      </c>
      <c r="J1305" s="219" t="s">
        <v>20984</v>
      </c>
      <c r="K1305" s="205" t="s">
        <v>720</v>
      </c>
      <c r="M1305" s="9" t="s">
        <v>663</v>
      </c>
      <c r="N1305" s="215">
        <v>45965.602775335603</v>
      </c>
      <c r="O1305" s="8">
        <v>45965</v>
      </c>
    </row>
    <row r="1306" spans="1:15" x14ac:dyDescent="0.25">
      <c r="A1306" s="8">
        <v>45953</v>
      </c>
      <c r="B1306" s="9" t="s">
        <v>18582</v>
      </c>
      <c r="C1306" s="9" t="s">
        <v>180</v>
      </c>
      <c r="D1306" s="3">
        <v>-14000</v>
      </c>
      <c r="E1306" s="9" t="s">
        <v>717</v>
      </c>
      <c r="F1306" s="9" t="s">
        <v>718</v>
      </c>
      <c r="G1306" s="9" t="s">
        <v>183</v>
      </c>
      <c r="H1306" s="8">
        <v>45931</v>
      </c>
      <c r="I1306" s="8">
        <v>45950</v>
      </c>
      <c r="J1306" s="219" t="s">
        <v>20985</v>
      </c>
      <c r="K1306" s="205" t="s">
        <v>720</v>
      </c>
      <c r="M1306" s="9" t="s">
        <v>18584</v>
      </c>
      <c r="N1306" s="215">
        <v>45965.602775335603</v>
      </c>
      <c r="O1306" s="8">
        <v>45965</v>
      </c>
    </row>
    <row r="1307" spans="1:15" x14ac:dyDescent="0.25">
      <c r="A1307" s="8">
        <v>45953</v>
      </c>
      <c r="B1307" s="9" t="s">
        <v>458</v>
      </c>
      <c r="C1307" s="9" t="s">
        <v>180</v>
      </c>
      <c r="D1307" s="3">
        <v>-23586.51</v>
      </c>
      <c r="E1307" s="9" t="s">
        <v>422</v>
      </c>
      <c r="F1307" s="9" t="s">
        <v>423</v>
      </c>
      <c r="G1307" s="9" t="s">
        <v>183</v>
      </c>
      <c r="H1307" s="8">
        <v>45931</v>
      </c>
      <c r="I1307" s="8">
        <v>45950</v>
      </c>
      <c r="J1307" s="219" t="s">
        <v>20986</v>
      </c>
      <c r="K1307" s="205" t="s">
        <v>425</v>
      </c>
      <c r="M1307" s="9" t="s">
        <v>463</v>
      </c>
      <c r="N1307" s="215">
        <v>45965.602775335603</v>
      </c>
      <c r="O1307" s="8">
        <v>45965</v>
      </c>
    </row>
    <row r="1308" spans="1:15" x14ac:dyDescent="0.25">
      <c r="A1308" s="8">
        <v>45953</v>
      </c>
      <c r="B1308" s="9" t="s">
        <v>5022</v>
      </c>
      <c r="C1308" s="9" t="s">
        <v>180</v>
      </c>
      <c r="D1308" s="3">
        <v>-14000</v>
      </c>
      <c r="E1308" s="9" t="s">
        <v>422</v>
      </c>
      <c r="F1308" s="9" t="s">
        <v>423</v>
      </c>
      <c r="G1308" s="9" t="s">
        <v>183</v>
      </c>
      <c r="H1308" s="8">
        <v>45931</v>
      </c>
      <c r="I1308" s="8">
        <v>45950</v>
      </c>
      <c r="J1308" s="219" t="s">
        <v>20987</v>
      </c>
      <c r="K1308" s="205" t="s">
        <v>425</v>
      </c>
      <c r="M1308" s="9" t="s">
        <v>5024</v>
      </c>
      <c r="N1308" s="215">
        <v>45965.602775335603</v>
      </c>
      <c r="O1308" s="8">
        <v>45965</v>
      </c>
    </row>
    <row r="1309" spans="1:15" x14ac:dyDescent="0.25">
      <c r="A1309" s="8">
        <v>45953</v>
      </c>
      <c r="B1309" s="9" t="s">
        <v>18636</v>
      </c>
      <c r="C1309" s="9" t="s">
        <v>180</v>
      </c>
      <c r="D1309" s="3">
        <v>37586.51</v>
      </c>
      <c r="E1309" s="9" t="s">
        <v>422</v>
      </c>
      <c r="F1309" s="9" t="s">
        <v>423</v>
      </c>
      <c r="G1309" s="9" t="s">
        <v>183</v>
      </c>
      <c r="H1309" s="8">
        <v>45931</v>
      </c>
      <c r="I1309" s="8">
        <v>45950</v>
      </c>
      <c r="J1309" s="219" t="s">
        <v>20988</v>
      </c>
      <c r="K1309" s="205" t="s">
        <v>425</v>
      </c>
      <c r="M1309" s="9" t="s">
        <v>18638</v>
      </c>
      <c r="N1309" s="215">
        <v>45965.602775335603</v>
      </c>
      <c r="O1309" s="8">
        <v>45965</v>
      </c>
    </row>
    <row r="1310" spans="1:15" x14ac:dyDescent="0.25">
      <c r="A1310" s="8">
        <v>45953</v>
      </c>
      <c r="B1310" s="9" t="s">
        <v>16136</v>
      </c>
      <c r="C1310" s="9" t="s">
        <v>365</v>
      </c>
      <c r="D1310" s="3">
        <v>-107.32</v>
      </c>
      <c r="E1310" s="9" t="s">
        <v>331</v>
      </c>
      <c r="F1310" s="9" t="s">
        <v>332</v>
      </c>
      <c r="G1310" s="9" t="s">
        <v>183</v>
      </c>
      <c r="H1310" s="8">
        <v>45931</v>
      </c>
      <c r="I1310" s="8">
        <v>45950</v>
      </c>
      <c r="J1310" s="219" t="s">
        <v>20989</v>
      </c>
      <c r="K1310" s="205" t="s">
        <v>334</v>
      </c>
      <c r="M1310" s="9" t="s">
        <v>16138</v>
      </c>
      <c r="N1310" s="215">
        <v>45965.602775335603</v>
      </c>
      <c r="O1310" s="8">
        <v>45965</v>
      </c>
    </row>
    <row r="1311" spans="1:15" x14ac:dyDescent="0.25">
      <c r="A1311" s="8">
        <v>45953</v>
      </c>
      <c r="B1311" s="9" t="s">
        <v>18707</v>
      </c>
      <c r="C1311" s="9" t="s">
        <v>180</v>
      </c>
      <c r="D1311" s="3">
        <v>107.32</v>
      </c>
      <c r="E1311" s="9" t="s">
        <v>331</v>
      </c>
      <c r="F1311" s="9" t="s">
        <v>332</v>
      </c>
      <c r="G1311" s="9" t="s">
        <v>183</v>
      </c>
      <c r="H1311" s="8">
        <v>45931</v>
      </c>
      <c r="I1311" s="8">
        <v>45950</v>
      </c>
      <c r="J1311" s="219" t="s">
        <v>20990</v>
      </c>
      <c r="K1311" s="205" t="s">
        <v>334</v>
      </c>
      <c r="M1311" s="9" t="s">
        <v>18709</v>
      </c>
      <c r="N1311" s="215">
        <v>45965.602775335603</v>
      </c>
      <c r="O1311" s="8">
        <v>45965</v>
      </c>
    </row>
    <row r="1312" spans="1:15" x14ac:dyDescent="0.25">
      <c r="A1312" s="8">
        <v>45953</v>
      </c>
      <c r="B1312" s="9" t="s">
        <v>14836</v>
      </c>
      <c r="D1312" s="3">
        <v>-1.85</v>
      </c>
      <c r="E1312" s="9" t="s">
        <v>266</v>
      </c>
      <c r="F1312" s="9" t="s">
        <v>267</v>
      </c>
      <c r="G1312" s="9" t="s">
        <v>268</v>
      </c>
      <c r="H1312" s="8">
        <v>45931</v>
      </c>
      <c r="I1312" s="8">
        <v>45950</v>
      </c>
      <c r="J1312" s="219" t="s">
        <v>20991</v>
      </c>
      <c r="K1312" s="205" t="s">
        <v>270</v>
      </c>
      <c r="M1312" s="9" t="s">
        <v>14838</v>
      </c>
      <c r="N1312" s="215">
        <v>45965.602775335603</v>
      </c>
      <c r="O1312" s="8"/>
    </row>
    <row r="1313" spans="1:15" x14ac:dyDescent="0.25">
      <c r="A1313" s="8">
        <v>45953</v>
      </c>
      <c r="B1313" s="9" t="s">
        <v>16142</v>
      </c>
      <c r="C1313" s="9" t="s">
        <v>224</v>
      </c>
      <c r="D1313" s="3">
        <v>-6.27</v>
      </c>
      <c r="E1313" s="9" t="s">
        <v>266</v>
      </c>
      <c r="F1313" s="9" t="s">
        <v>267</v>
      </c>
      <c r="G1313" s="9" t="s">
        <v>268</v>
      </c>
      <c r="H1313" s="8">
        <v>45931</v>
      </c>
      <c r="I1313" s="8">
        <v>45950</v>
      </c>
      <c r="J1313" s="219" t="s">
        <v>20992</v>
      </c>
      <c r="K1313" s="205" t="s">
        <v>270</v>
      </c>
      <c r="M1313" s="9" t="s">
        <v>16144</v>
      </c>
      <c r="N1313" s="215">
        <v>45965.602775335603</v>
      </c>
      <c r="O1313" s="8">
        <v>45965</v>
      </c>
    </row>
    <row r="1314" spans="1:15" x14ac:dyDescent="0.25">
      <c r="A1314" s="8">
        <v>45953</v>
      </c>
      <c r="B1314" s="9" t="s">
        <v>14836</v>
      </c>
      <c r="D1314" s="3">
        <v>-1.35</v>
      </c>
      <c r="E1314" s="9" t="s">
        <v>266</v>
      </c>
      <c r="F1314" s="9" t="s">
        <v>267</v>
      </c>
      <c r="G1314" s="9" t="s">
        <v>268</v>
      </c>
      <c r="H1314" s="8">
        <v>45931</v>
      </c>
      <c r="I1314" s="8">
        <v>45950</v>
      </c>
      <c r="J1314" s="219" t="s">
        <v>20993</v>
      </c>
      <c r="K1314" s="205" t="s">
        <v>270</v>
      </c>
      <c r="M1314" s="9" t="s">
        <v>14838</v>
      </c>
      <c r="N1314" s="215">
        <v>45965.602775335603</v>
      </c>
      <c r="O1314" s="8"/>
    </row>
    <row r="1315" spans="1:15" x14ac:dyDescent="0.25">
      <c r="A1315" s="8">
        <v>45953</v>
      </c>
      <c r="B1315" s="9" t="s">
        <v>14836</v>
      </c>
      <c r="D1315" s="3">
        <v>-1.85</v>
      </c>
      <c r="E1315" s="9" t="s">
        <v>266</v>
      </c>
      <c r="F1315" s="9" t="s">
        <v>267</v>
      </c>
      <c r="G1315" s="9" t="s">
        <v>268</v>
      </c>
      <c r="H1315" s="8">
        <v>45931</v>
      </c>
      <c r="I1315" s="8">
        <v>45950</v>
      </c>
      <c r="J1315" s="219" t="s">
        <v>20994</v>
      </c>
      <c r="K1315" s="205" t="s">
        <v>270</v>
      </c>
      <c r="M1315" s="9" t="s">
        <v>14838</v>
      </c>
      <c r="N1315" s="215">
        <v>45965.602775335603</v>
      </c>
      <c r="O1315" s="8"/>
    </row>
    <row r="1316" spans="1:15" x14ac:dyDescent="0.25">
      <c r="A1316" s="8">
        <v>45952</v>
      </c>
      <c r="B1316" s="9" t="s">
        <v>20995</v>
      </c>
      <c r="C1316" s="9" t="s">
        <v>131</v>
      </c>
      <c r="D1316" s="3">
        <v>-8.5</v>
      </c>
      <c r="E1316" s="9" t="s">
        <v>7746</v>
      </c>
      <c r="F1316" s="9" t="s">
        <v>133</v>
      </c>
      <c r="G1316" s="9" t="s">
        <v>134</v>
      </c>
      <c r="H1316" s="8">
        <v>45931</v>
      </c>
      <c r="I1316" s="8">
        <v>45950</v>
      </c>
      <c r="J1316" s="219" t="s">
        <v>20996</v>
      </c>
      <c r="K1316" s="205" t="s">
        <v>136</v>
      </c>
      <c r="M1316" s="9" t="s">
        <v>20997</v>
      </c>
      <c r="N1316" s="215">
        <v>45965.602775335603</v>
      </c>
      <c r="O1316" s="8">
        <v>45965</v>
      </c>
    </row>
    <row r="1317" spans="1:15" x14ac:dyDescent="0.25">
      <c r="A1317" s="8">
        <v>45952</v>
      </c>
      <c r="B1317" s="9" t="s">
        <v>20998</v>
      </c>
      <c r="C1317" s="9" t="s">
        <v>131</v>
      </c>
      <c r="D1317" s="3">
        <v>-30.91</v>
      </c>
      <c r="E1317" s="9" t="s">
        <v>7746</v>
      </c>
      <c r="F1317" s="9" t="s">
        <v>133</v>
      </c>
      <c r="G1317" s="9" t="s">
        <v>134</v>
      </c>
      <c r="H1317" s="8">
        <v>45931</v>
      </c>
      <c r="I1317" s="8">
        <v>45950</v>
      </c>
      <c r="J1317" s="219" t="s">
        <v>20999</v>
      </c>
      <c r="K1317" s="205" t="s">
        <v>136</v>
      </c>
      <c r="M1317" s="9" t="s">
        <v>21000</v>
      </c>
      <c r="N1317" s="215">
        <v>45965.602775335603</v>
      </c>
      <c r="O1317" s="8">
        <v>45965</v>
      </c>
    </row>
    <row r="1318" spans="1:15" x14ac:dyDescent="0.25">
      <c r="A1318" s="8">
        <v>45952</v>
      </c>
      <c r="B1318" s="9" t="s">
        <v>4830</v>
      </c>
      <c r="C1318" s="9" t="s">
        <v>4827</v>
      </c>
      <c r="D1318" s="3">
        <v>-5460.5</v>
      </c>
      <c r="E1318" s="9" t="s">
        <v>193</v>
      </c>
      <c r="F1318" s="9" t="s">
        <v>194</v>
      </c>
      <c r="G1318" s="9" t="s">
        <v>183</v>
      </c>
      <c r="H1318" s="8">
        <v>45931</v>
      </c>
      <c r="I1318" s="8">
        <v>45950</v>
      </c>
      <c r="J1318" s="219" t="s">
        <v>21001</v>
      </c>
      <c r="K1318" s="205" t="s">
        <v>196</v>
      </c>
      <c r="M1318" s="9" t="s">
        <v>4832</v>
      </c>
      <c r="N1318" s="215">
        <v>45965.602775335603</v>
      </c>
      <c r="O1318" s="8">
        <v>45965</v>
      </c>
    </row>
    <row r="1319" spans="1:15" x14ac:dyDescent="0.25">
      <c r="A1319" s="8">
        <v>45952</v>
      </c>
      <c r="B1319" s="9" t="s">
        <v>18613</v>
      </c>
      <c r="C1319" s="9" t="s">
        <v>180</v>
      </c>
      <c r="D1319" s="3">
        <v>5460.5</v>
      </c>
      <c r="E1319" s="9" t="s">
        <v>193</v>
      </c>
      <c r="F1319" s="9" t="s">
        <v>194</v>
      </c>
      <c r="G1319" s="9" t="s">
        <v>183</v>
      </c>
      <c r="H1319" s="8">
        <v>45931</v>
      </c>
      <c r="I1319" s="8">
        <v>45950</v>
      </c>
      <c r="J1319" s="219" t="s">
        <v>21002</v>
      </c>
      <c r="K1319" s="205" t="s">
        <v>196</v>
      </c>
      <c r="M1319" s="9" t="s">
        <v>18615</v>
      </c>
      <c r="N1319" s="215">
        <v>45965.602775335603</v>
      </c>
      <c r="O1319" s="8">
        <v>45965</v>
      </c>
    </row>
    <row r="1320" spans="1:15" x14ac:dyDescent="0.25">
      <c r="A1320" s="8">
        <v>45952</v>
      </c>
      <c r="B1320" s="9" t="s">
        <v>731</v>
      </c>
      <c r="D1320" s="3">
        <v>5460.5</v>
      </c>
      <c r="E1320" s="9" t="s">
        <v>266</v>
      </c>
      <c r="F1320" s="9" t="s">
        <v>267</v>
      </c>
      <c r="G1320" s="9" t="s">
        <v>268</v>
      </c>
      <c r="H1320" s="8">
        <v>45931</v>
      </c>
      <c r="I1320" s="8">
        <v>45950</v>
      </c>
      <c r="J1320" s="219" t="s">
        <v>21003</v>
      </c>
      <c r="K1320" s="205" t="s">
        <v>270</v>
      </c>
      <c r="M1320" s="9" t="s">
        <v>734</v>
      </c>
      <c r="N1320" s="215">
        <v>45965.602775335603</v>
      </c>
      <c r="O1320" s="8"/>
    </row>
    <row r="1321" spans="1:15" x14ac:dyDescent="0.25">
      <c r="A1321" s="8">
        <v>45952</v>
      </c>
      <c r="B1321" s="9" t="s">
        <v>12969</v>
      </c>
      <c r="C1321" s="9" t="s">
        <v>199</v>
      </c>
      <c r="D1321" s="3">
        <v>-130</v>
      </c>
      <c r="E1321" s="9" t="s">
        <v>266</v>
      </c>
      <c r="F1321" s="9" t="s">
        <v>267</v>
      </c>
      <c r="G1321" s="9" t="s">
        <v>268</v>
      </c>
      <c r="H1321" s="8">
        <v>45931</v>
      </c>
      <c r="I1321" s="8">
        <v>45950</v>
      </c>
      <c r="J1321" s="219" t="s">
        <v>21004</v>
      </c>
      <c r="K1321" s="205" t="s">
        <v>270</v>
      </c>
      <c r="M1321" s="9" t="s">
        <v>12971</v>
      </c>
      <c r="N1321" s="215">
        <v>45965.602775335603</v>
      </c>
      <c r="O1321" s="8">
        <v>45965</v>
      </c>
    </row>
    <row r="1322" spans="1:15" x14ac:dyDescent="0.25">
      <c r="A1322" s="8">
        <v>45952</v>
      </c>
      <c r="B1322" s="9" t="s">
        <v>16142</v>
      </c>
      <c r="C1322" s="9" t="s">
        <v>224</v>
      </c>
      <c r="D1322" s="3">
        <v>-9.0299999999999994</v>
      </c>
      <c r="E1322" s="9" t="s">
        <v>266</v>
      </c>
      <c r="F1322" s="9" t="s">
        <v>267</v>
      </c>
      <c r="G1322" s="9" t="s">
        <v>268</v>
      </c>
      <c r="H1322" s="8">
        <v>45931</v>
      </c>
      <c r="I1322" s="8">
        <v>45950</v>
      </c>
      <c r="J1322" s="219" t="s">
        <v>21005</v>
      </c>
      <c r="K1322" s="205" t="s">
        <v>270</v>
      </c>
      <c r="M1322" s="9" t="s">
        <v>16144</v>
      </c>
      <c r="N1322" s="215">
        <v>45965.602775335603</v>
      </c>
      <c r="O1322" s="8">
        <v>45965</v>
      </c>
    </row>
    <row r="1323" spans="1:15" x14ac:dyDescent="0.25">
      <c r="A1323" s="8">
        <v>45952</v>
      </c>
      <c r="B1323" s="9" t="s">
        <v>2157</v>
      </c>
      <c r="C1323" s="9" t="s">
        <v>124</v>
      </c>
      <c r="D1323" s="3">
        <v>-13.23</v>
      </c>
      <c r="E1323" s="9" t="s">
        <v>266</v>
      </c>
      <c r="F1323" s="9" t="s">
        <v>267</v>
      </c>
      <c r="G1323" s="9" t="s">
        <v>268</v>
      </c>
      <c r="H1323" s="8">
        <v>45931</v>
      </c>
      <c r="I1323" s="8">
        <v>45950</v>
      </c>
      <c r="J1323" s="219" t="s">
        <v>21006</v>
      </c>
      <c r="K1323" s="205" t="s">
        <v>270</v>
      </c>
      <c r="M1323" s="9" t="s">
        <v>2159</v>
      </c>
      <c r="N1323" s="215">
        <v>45965.602775335603</v>
      </c>
      <c r="O1323" s="8">
        <v>45965</v>
      </c>
    </row>
    <row r="1324" spans="1:15" x14ac:dyDescent="0.25">
      <c r="A1324" s="8">
        <v>45951</v>
      </c>
      <c r="B1324" s="9" t="s">
        <v>21007</v>
      </c>
      <c r="C1324" s="9" t="s">
        <v>131</v>
      </c>
      <c r="D1324" s="3">
        <v>-101.9</v>
      </c>
      <c r="E1324" s="9" t="s">
        <v>7746</v>
      </c>
      <c r="F1324" s="9" t="s">
        <v>133</v>
      </c>
      <c r="G1324" s="9" t="s">
        <v>134</v>
      </c>
      <c r="H1324" s="8">
        <v>45931</v>
      </c>
      <c r="I1324" s="8">
        <v>45950</v>
      </c>
      <c r="J1324" s="219" t="s">
        <v>21008</v>
      </c>
      <c r="K1324" s="205" t="s">
        <v>136</v>
      </c>
      <c r="M1324" s="9" t="s">
        <v>21009</v>
      </c>
      <c r="N1324" s="215">
        <v>45965.602775335603</v>
      </c>
      <c r="O1324" s="8">
        <v>45965</v>
      </c>
    </row>
    <row r="1325" spans="1:15" x14ac:dyDescent="0.25">
      <c r="A1325" s="8">
        <v>45951</v>
      </c>
      <c r="B1325" s="9" t="s">
        <v>7816</v>
      </c>
      <c r="C1325" s="9" t="s">
        <v>180</v>
      </c>
      <c r="D1325" s="3">
        <v>-8500</v>
      </c>
      <c r="E1325" s="9" t="s">
        <v>181</v>
      </c>
      <c r="F1325" s="9" t="s">
        <v>182</v>
      </c>
      <c r="G1325" s="9" t="s">
        <v>183</v>
      </c>
      <c r="H1325" s="8">
        <v>45931</v>
      </c>
      <c r="I1325" s="8">
        <v>45950</v>
      </c>
      <c r="J1325" s="219" t="s">
        <v>21010</v>
      </c>
      <c r="K1325" s="205" t="s">
        <v>185</v>
      </c>
      <c r="M1325" s="9" t="s">
        <v>7818</v>
      </c>
      <c r="N1325" s="215">
        <v>45965.602775335603</v>
      </c>
      <c r="O1325" s="8">
        <v>45965</v>
      </c>
    </row>
    <row r="1326" spans="1:15" x14ac:dyDescent="0.25">
      <c r="A1326" s="8">
        <v>45951</v>
      </c>
      <c r="B1326" s="9" t="s">
        <v>18578</v>
      </c>
      <c r="C1326" s="9" t="s">
        <v>180</v>
      </c>
      <c r="D1326" s="3">
        <v>8500</v>
      </c>
      <c r="E1326" s="9" t="s">
        <v>181</v>
      </c>
      <c r="F1326" s="9" t="s">
        <v>182</v>
      </c>
      <c r="G1326" s="9" t="s">
        <v>183</v>
      </c>
      <c r="H1326" s="8">
        <v>45931</v>
      </c>
      <c r="I1326" s="8">
        <v>45950</v>
      </c>
      <c r="J1326" s="219" t="s">
        <v>21011</v>
      </c>
      <c r="K1326" s="205" t="s">
        <v>185</v>
      </c>
      <c r="M1326" s="9" t="s">
        <v>18580</v>
      </c>
      <c r="N1326" s="215">
        <v>45965.602775335603</v>
      </c>
      <c r="O1326" s="8">
        <v>45965</v>
      </c>
    </row>
    <row r="1327" spans="1:15" x14ac:dyDescent="0.25">
      <c r="A1327" s="8">
        <v>45951</v>
      </c>
      <c r="B1327" s="9" t="s">
        <v>18578</v>
      </c>
      <c r="C1327" s="9" t="s">
        <v>180</v>
      </c>
      <c r="D1327" s="3">
        <v>19997</v>
      </c>
      <c r="E1327" s="9" t="s">
        <v>181</v>
      </c>
      <c r="F1327" s="9" t="s">
        <v>182</v>
      </c>
      <c r="G1327" s="9" t="s">
        <v>183</v>
      </c>
      <c r="H1327" s="8">
        <v>45931</v>
      </c>
      <c r="I1327" s="8">
        <v>45950</v>
      </c>
      <c r="J1327" s="219" t="s">
        <v>21012</v>
      </c>
      <c r="K1327" s="205" t="s">
        <v>185</v>
      </c>
      <c r="M1327" s="9" t="s">
        <v>18580</v>
      </c>
      <c r="N1327" s="215">
        <v>45965.602775335603</v>
      </c>
      <c r="O1327" s="8">
        <v>45965</v>
      </c>
    </row>
    <row r="1328" spans="1:15" x14ac:dyDescent="0.25">
      <c r="A1328" s="8">
        <v>45951</v>
      </c>
      <c r="B1328" s="9" t="s">
        <v>11798</v>
      </c>
      <c r="D1328" s="3">
        <v>-2207</v>
      </c>
      <c r="E1328" s="9" t="s">
        <v>717</v>
      </c>
      <c r="F1328" s="9" t="s">
        <v>718</v>
      </c>
      <c r="G1328" s="9" t="s">
        <v>183</v>
      </c>
      <c r="H1328" s="8">
        <v>45931</v>
      </c>
      <c r="I1328" s="8">
        <v>45950</v>
      </c>
      <c r="J1328" s="219" t="s">
        <v>21013</v>
      </c>
      <c r="K1328" s="205" t="s">
        <v>720</v>
      </c>
      <c r="M1328" s="9" t="s">
        <v>11800</v>
      </c>
      <c r="N1328" s="215">
        <v>45965.602775335603</v>
      </c>
      <c r="O1328" s="8"/>
    </row>
    <row r="1329" spans="1:15" x14ac:dyDescent="0.25">
      <c r="A1329" s="8">
        <v>45951</v>
      </c>
      <c r="B1329" s="9" t="s">
        <v>18613</v>
      </c>
      <c r="C1329" s="9" t="s">
        <v>180</v>
      </c>
      <c r="D1329" s="3">
        <v>2207</v>
      </c>
      <c r="E1329" s="9" t="s">
        <v>717</v>
      </c>
      <c r="F1329" s="9" t="s">
        <v>718</v>
      </c>
      <c r="G1329" s="9" t="s">
        <v>183</v>
      </c>
      <c r="H1329" s="8">
        <v>45931</v>
      </c>
      <c r="I1329" s="8">
        <v>45950</v>
      </c>
      <c r="J1329" s="219" t="s">
        <v>21014</v>
      </c>
      <c r="K1329" s="205" t="s">
        <v>720</v>
      </c>
      <c r="M1329" s="9" t="s">
        <v>18615</v>
      </c>
      <c r="N1329" s="215">
        <v>45965.602775335603</v>
      </c>
      <c r="O1329" s="8">
        <v>45965</v>
      </c>
    </row>
    <row r="1330" spans="1:15" x14ac:dyDescent="0.25">
      <c r="A1330" s="8">
        <v>45951</v>
      </c>
      <c r="B1330" s="9" t="s">
        <v>3280</v>
      </c>
      <c r="C1330" s="9" t="s">
        <v>20449</v>
      </c>
      <c r="D1330" s="3">
        <v>-458.5</v>
      </c>
      <c r="E1330" s="9" t="s">
        <v>193</v>
      </c>
      <c r="F1330" s="9" t="s">
        <v>194</v>
      </c>
      <c r="G1330" s="9" t="s">
        <v>183</v>
      </c>
      <c r="H1330" s="8">
        <v>45931</v>
      </c>
      <c r="I1330" s="8">
        <v>45950</v>
      </c>
      <c r="J1330" s="219" t="s">
        <v>21015</v>
      </c>
      <c r="K1330" s="205" t="s">
        <v>196</v>
      </c>
      <c r="M1330" s="9" t="s">
        <v>3282</v>
      </c>
      <c r="N1330" s="215">
        <v>45965.602775335603</v>
      </c>
      <c r="O1330" s="8">
        <v>45965</v>
      </c>
    </row>
    <row r="1331" spans="1:15" x14ac:dyDescent="0.25">
      <c r="A1331" s="8">
        <v>45951</v>
      </c>
      <c r="B1331" s="9" t="s">
        <v>18613</v>
      </c>
      <c r="C1331" s="9" t="s">
        <v>180</v>
      </c>
      <c r="D1331" s="3">
        <v>458.5</v>
      </c>
      <c r="E1331" s="9" t="s">
        <v>193</v>
      </c>
      <c r="F1331" s="9" t="s">
        <v>194</v>
      </c>
      <c r="G1331" s="9" t="s">
        <v>183</v>
      </c>
      <c r="H1331" s="8">
        <v>45931</v>
      </c>
      <c r="I1331" s="8">
        <v>45950</v>
      </c>
      <c r="J1331" s="219" t="s">
        <v>21016</v>
      </c>
      <c r="K1331" s="205" t="s">
        <v>196</v>
      </c>
      <c r="M1331" s="9" t="s">
        <v>18615</v>
      </c>
      <c r="N1331" s="215">
        <v>45965.602775335603</v>
      </c>
      <c r="O1331" s="8">
        <v>45965</v>
      </c>
    </row>
    <row r="1332" spans="1:15" x14ac:dyDescent="0.25">
      <c r="A1332" s="8">
        <v>45951</v>
      </c>
      <c r="B1332" s="9" t="s">
        <v>9510</v>
      </c>
      <c r="D1332" s="3">
        <v>-65.180000000000007</v>
      </c>
      <c r="E1332" s="9" t="s">
        <v>266</v>
      </c>
      <c r="F1332" s="9" t="s">
        <v>267</v>
      </c>
      <c r="G1332" s="9" t="s">
        <v>268</v>
      </c>
      <c r="H1332" s="8">
        <v>45931</v>
      </c>
      <c r="I1332" s="8">
        <v>45950</v>
      </c>
      <c r="J1332" s="219" t="s">
        <v>21017</v>
      </c>
      <c r="K1332" s="205" t="s">
        <v>270</v>
      </c>
      <c r="M1332" s="9" t="s">
        <v>9512</v>
      </c>
      <c r="N1332" s="215">
        <v>45965.602775335603</v>
      </c>
      <c r="O1332" s="8"/>
    </row>
    <row r="1333" spans="1:15" x14ac:dyDescent="0.25">
      <c r="A1333" s="8">
        <v>45951</v>
      </c>
      <c r="B1333" s="9" t="s">
        <v>2711</v>
      </c>
      <c r="C1333" s="9" t="s">
        <v>124</v>
      </c>
      <c r="D1333" s="3">
        <v>-26.65</v>
      </c>
      <c r="E1333" s="9" t="s">
        <v>266</v>
      </c>
      <c r="F1333" s="9" t="s">
        <v>267</v>
      </c>
      <c r="G1333" s="9" t="s">
        <v>268</v>
      </c>
      <c r="H1333" s="8">
        <v>45931</v>
      </c>
      <c r="I1333" s="8">
        <v>45950</v>
      </c>
      <c r="J1333" s="219" t="s">
        <v>21018</v>
      </c>
      <c r="K1333" s="205" t="s">
        <v>270</v>
      </c>
      <c r="M1333" s="9" t="s">
        <v>2711</v>
      </c>
      <c r="N1333" s="215">
        <v>45965.602775335603</v>
      </c>
      <c r="O1333" s="8">
        <v>45965</v>
      </c>
    </row>
    <row r="1334" spans="1:15" x14ac:dyDescent="0.25">
      <c r="A1334" s="8">
        <v>45951</v>
      </c>
      <c r="B1334" s="9" t="s">
        <v>16362</v>
      </c>
      <c r="C1334" s="9" t="s">
        <v>124</v>
      </c>
      <c r="D1334" s="3">
        <v>-25</v>
      </c>
      <c r="E1334" s="9" t="s">
        <v>266</v>
      </c>
      <c r="F1334" s="9" t="s">
        <v>267</v>
      </c>
      <c r="G1334" s="9" t="s">
        <v>268</v>
      </c>
      <c r="H1334" s="8">
        <v>45931</v>
      </c>
      <c r="I1334" s="8">
        <v>45950</v>
      </c>
      <c r="J1334" s="219" t="s">
        <v>21019</v>
      </c>
      <c r="K1334" s="205" t="s">
        <v>270</v>
      </c>
      <c r="M1334" s="9" t="s">
        <v>16364</v>
      </c>
      <c r="N1334" s="215">
        <v>45965.602775335603</v>
      </c>
      <c r="O1334" s="8">
        <v>45965</v>
      </c>
    </row>
    <row r="1335" spans="1:15" x14ac:dyDescent="0.25">
      <c r="A1335" s="8">
        <v>45951</v>
      </c>
      <c r="B1335" s="9" t="s">
        <v>626</v>
      </c>
      <c r="C1335" s="9" t="s">
        <v>180</v>
      </c>
      <c r="D1335" s="3">
        <v>8500</v>
      </c>
      <c r="E1335" s="9" t="s">
        <v>11373</v>
      </c>
      <c r="F1335" s="9" t="s">
        <v>11374</v>
      </c>
      <c r="G1335" s="9" t="s">
        <v>183</v>
      </c>
      <c r="H1335" s="8">
        <v>45931</v>
      </c>
      <c r="I1335" s="8">
        <v>45950</v>
      </c>
      <c r="J1335" s="219" t="s">
        <v>21020</v>
      </c>
      <c r="K1335" s="205" t="s">
        <v>11376</v>
      </c>
      <c r="M1335" s="9" t="s">
        <v>628</v>
      </c>
      <c r="N1335" s="215">
        <v>45965.602775335603</v>
      </c>
      <c r="O1335" s="8">
        <v>45965</v>
      </c>
    </row>
    <row r="1336" spans="1:15" x14ac:dyDescent="0.25">
      <c r="A1336" s="8">
        <v>45951</v>
      </c>
      <c r="B1336" s="9" t="s">
        <v>18665</v>
      </c>
      <c r="C1336" s="9" t="s">
        <v>180</v>
      </c>
      <c r="D1336" s="3">
        <v>-8500</v>
      </c>
      <c r="E1336" s="9" t="s">
        <v>11373</v>
      </c>
      <c r="F1336" s="9" t="s">
        <v>11374</v>
      </c>
      <c r="G1336" s="9" t="s">
        <v>183</v>
      </c>
      <c r="H1336" s="8">
        <v>45931</v>
      </c>
      <c r="I1336" s="8">
        <v>45950</v>
      </c>
      <c r="J1336" s="219" t="s">
        <v>21021</v>
      </c>
      <c r="K1336" s="205" t="s">
        <v>11376</v>
      </c>
      <c r="M1336" s="9" t="s">
        <v>18667</v>
      </c>
      <c r="N1336" s="215">
        <v>45965.602775335603</v>
      </c>
      <c r="O1336" s="8">
        <v>45965</v>
      </c>
    </row>
    <row r="1337" spans="1:15" x14ac:dyDescent="0.25">
      <c r="A1337" s="8">
        <v>45950</v>
      </c>
      <c r="B1337" s="9" t="s">
        <v>4486</v>
      </c>
      <c r="C1337" s="9" t="s">
        <v>180</v>
      </c>
      <c r="D1337" s="3">
        <v>-14000</v>
      </c>
      <c r="E1337" s="9" t="s">
        <v>181</v>
      </c>
      <c r="F1337" s="9" t="s">
        <v>182</v>
      </c>
      <c r="G1337" s="9" t="s">
        <v>183</v>
      </c>
      <c r="H1337" s="8">
        <v>45931</v>
      </c>
      <c r="I1337" s="8">
        <v>45950</v>
      </c>
      <c r="J1337" s="219" t="s">
        <v>21022</v>
      </c>
      <c r="K1337" s="205" t="s">
        <v>185</v>
      </c>
      <c r="M1337" s="9" t="s">
        <v>4488</v>
      </c>
      <c r="N1337" s="215">
        <v>45965.602775335603</v>
      </c>
      <c r="O1337" s="8">
        <v>45965</v>
      </c>
    </row>
    <row r="1338" spans="1:15" x14ac:dyDescent="0.25">
      <c r="A1338" s="8">
        <v>45950</v>
      </c>
      <c r="B1338" s="9" t="s">
        <v>7881</v>
      </c>
      <c r="C1338" s="9" t="s">
        <v>180</v>
      </c>
      <c r="D1338" s="3">
        <v>-4000</v>
      </c>
      <c r="E1338" s="9" t="s">
        <v>181</v>
      </c>
      <c r="F1338" s="9" t="s">
        <v>182</v>
      </c>
      <c r="G1338" s="9" t="s">
        <v>183</v>
      </c>
      <c r="H1338" s="8">
        <v>45931</v>
      </c>
      <c r="I1338" s="8">
        <v>45950</v>
      </c>
      <c r="J1338" s="219" t="s">
        <v>21023</v>
      </c>
      <c r="K1338" s="205" t="s">
        <v>185</v>
      </c>
      <c r="M1338" s="9" t="s">
        <v>7883</v>
      </c>
      <c r="N1338" s="215">
        <v>45965.602775335603</v>
      </c>
      <c r="O1338" s="8">
        <v>45965</v>
      </c>
    </row>
    <row r="1339" spans="1:15" x14ac:dyDescent="0.25">
      <c r="A1339" s="8">
        <v>45950</v>
      </c>
      <c r="B1339" s="9" t="s">
        <v>7819</v>
      </c>
      <c r="C1339" s="9" t="s">
        <v>1379</v>
      </c>
      <c r="D1339" s="3">
        <v>-4.99</v>
      </c>
      <c r="E1339" s="9" t="s">
        <v>181</v>
      </c>
      <c r="F1339" s="9" t="s">
        <v>182</v>
      </c>
      <c r="G1339" s="9" t="s">
        <v>183</v>
      </c>
      <c r="H1339" s="8">
        <v>45931</v>
      </c>
      <c r="I1339" s="8">
        <v>45950</v>
      </c>
      <c r="J1339" s="219" t="s">
        <v>21024</v>
      </c>
      <c r="K1339" s="205" t="s">
        <v>185</v>
      </c>
      <c r="M1339" s="9" t="s">
        <v>7821</v>
      </c>
      <c r="N1339" s="215">
        <v>45965.602775335603</v>
      </c>
      <c r="O1339" s="8">
        <v>45965</v>
      </c>
    </row>
    <row r="1340" spans="1:15" x14ac:dyDescent="0.25">
      <c r="A1340" s="8">
        <v>45950</v>
      </c>
      <c r="B1340" s="9" t="s">
        <v>21025</v>
      </c>
      <c r="C1340" s="9" t="s">
        <v>180</v>
      </c>
      <c r="D1340" s="3">
        <v>-15.65</v>
      </c>
      <c r="E1340" s="9" t="s">
        <v>181</v>
      </c>
      <c r="F1340" s="9" t="s">
        <v>182</v>
      </c>
      <c r="G1340" s="9" t="s">
        <v>183</v>
      </c>
      <c r="H1340" s="8">
        <v>45931</v>
      </c>
      <c r="I1340" s="8">
        <v>45950</v>
      </c>
      <c r="J1340" s="219" t="s">
        <v>21026</v>
      </c>
      <c r="K1340" s="205" t="s">
        <v>185</v>
      </c>
      <c r="M1340" s="9" t="s">
        <v>21027</v>
      </c>
      <c r="N1340" s="215">
        <v>45965.602775335603</v>
      </c>
      <c r="O1340" s="8">
        <v>45965</v>
      </c>
    </row>
    <row r="1341" spans="1:15" x14ac:dyDescent="0.25">
      <c r="A1341" s="8">
        <v>45950</v>
      </c>
      <c r="B1341" s="9" t="s">
        <v>21025</v>
      </c>
      <c r="C1341" s="9" t="s">
        <v>180</v>
      </c>
      <c r="D1341" s="3">
        <v>-19981.349999999999</v>
      </c>
      <c r="E1341" s="9" t="s">
        <v>181</v>
      </c>
      <c r="F1341" s="9" t="s">
        <v>182</v>
      </c>
      <c r="G1341" s="9" t="s">
        <v>183</v>
      </c>
      <c r="H1341" s="8">
        <v>45931</v>
      </c>
      <c r="I1341" s="8">
        <v>45950</v>
      </c>
      <c r="J1341" s="219" t="s">
        <v>21028</v>
      </c>
      <c r="K1341" s="205" t="s">
        <v>185</v>
      </c>
      <c r="M1341" s="9" t="s">
        <v>21027</v>
      </c>
      <c r="N1341" s="215">
        <v>45965.602775335603</v>
      </c>
      <c r="O1341" s="8">
        <v>45965</v>
      </c>
    </row>
    <row r="1342" spans="1:15" x14ac:dyDescent="0.25">
      <c r="A1342" s="8">
        <v>45950</v>
      </c>
      <c r="B1342" s="9" t="s">
        <v>21029</v>
      </c>
      <c r="C1342" s="9" t="s">
        <v>245</v>
      </c>
      <c r="D1342" s="3">
        <v>47.71</v>
      </c>
      <c r="E1342" s="9" t="s">
        <v>181</v>
      </c>
      <c r="F1342" s="9" t="s">
        <v>182</v>
      </c>
      <c r="G1342" s="9" t="s">
        <v>183</v>
      </c>
      <c r="H1342" s="8">
        <v>45931</v>
      </c>
      <c r="I1342" s="8">
        <v>45950</v>
      </c>
      <c r="J1342" s="219" t="s">
        <v>21030</v>
      </c>
      <c r="K1342" s="205" t="s">
        <v>185</v>
      </c>
      <c r="M1342" s="9" t="s">
        <v>21031</v>
      </c>
      <c r="N1342" s="215">
        <v>45965.602775335603</v>
      </c>
      <c r="O1342" s="8">
        <v>45965</v>
      </c>
    </row>
    <row r="1343" spans="1:15" x14ac:dyDescent="0.25">
      <c r="A1343" s="8">
        <v>45950</v>
      </c>
      <c r="B1343" s="9" t="s">
        <v>21032</v>
      </c>
      <c r="D1343" s="3">
        <v>-47.71</v>
      </c>
      <c r="E1343" s="9" t="s">
        <v>181</v>
      </c>
      <c r="F1343" s="9" t="s">
        <v>182</v>
      </c>
      <c r="G1343" s="9" t="s">
        <v>183</v>
      </c>
      <c r="H1343" s="8">
        <v>45931</v>
      </c>
      <c r="I1343" s="8">
        <v>45950</v>
      </c>
      <c r="J1343" s="219" t="s">
        <v>21033</v>
      </c>
      <c r="K1343" s="205" t="s">
        <v>185</v>
      </c>
      <c r="M1343" s="9" t="s">
        <v>21034</v>
      </c>
      <c r="N1343" s="215">
        <v>45965.602775335603</v>
      </c>
      <c r="O1343" s="8"/>
    </row>
    <row r="1344" spans="1:15" x14ac:dyDescent="0.25">
      <c r="A1344" s="8">
        <v>45950</v>
      </c>
      <c r="B1344" s="9" t="s">
        <v>18578</v>
      </c>
      <c r="C1344" s="9" t="s">
        <v>180</v>
      </c>
      <c r="D1344" s="3">
        <v>18004.990000000002</v>
      </c>
      <c r="E1344" s="9" t="s">
        <v>181</v>
      </c>
      <c r="F1344" s="9" t="s">
        <v>182</v>
      </c>
      <c r="G1344" s="9" t="s">
        <v>183</v>
      </c>
      <c r="H1344" s="8">
        <v>45931</v>
      </c>
      <c r="I1344" s="8">
        <v>45950</v>
      </c>
      <c r="J1344" s="219" t="s">
        <v>21035</v>
      </c>
      <c r="K1344" s="205" t="s">
        <v>185</v>
      </c>
      <c r="M1344" s="9" t="s">
        <v>18580</v>
      </c>
      <c r="N1344" s="215">
        <v>45965.602775335603</v>
      </c>
      <c r="O1344" s="8">
        <v>45965</v>
      </c>
    </row>
    <row r="1345" spans="1:15" x14ac:dyDescent="0.25">
      <c r="A1345" s="8">
        <v>45950</v>
      </c>
      <c r="B1345" s="9" t="s">
        <v>4644</v>
      </c>
      <c r="C1345" s="9" t="s">
        <v>4645</v>
      </c>
      <c r="D1345" s="3">
        <v>-3675.42</v>
      </c>
      <c r="E1345" s="9" t="s">
        <v>717</v>
      </c>
      <c r="F1345" s="9" t="s">
        <v>718</v>
      </c>
      <c r="G1345" s="9" t="s">
        <v>183</v>
      </c>
      <c r="H1345" s="8">
        <v>45931</v>
      </c>
      <c r="I1345" s="8">
        <v>45950</v>
      </c>
      <c r="J1345" s="219" t="s">
        <v>21036</v>
      </c>
      <c r="K1345" s="205" t="s">
        <v>720</v>
      </c>
      <c r="M1345" s="9" t="s">
        <v>4647</v>
      </c>
      <c r="N1345" s="215">
        <v>45965.602775335603</v>
      </c>
      <c r="O1345" s="8">
        <v>45965</v>
      </c>
    </row>
    <row r="1346" spans="1:15" x14ac:dyDescent="0.25">
      <c r="A1346" s="8">
        <v>45950</v>
      </c>
      <c r="B1346" s="9" t="s">
        <v>18613</v>
      </c>
      <c r="C1346" s="9" t="s">
        <v>180</v>
      </c>
      <c r="D1346" s="3">
        <v>3675.42</v>
      </c>
      <c r="E1346" s="9" t="s">
        <v>717</v>
      </c>
      <c r="F1346" s="9" t="s">
        <v>718</v>
      </c>
      <c r="G1346" s="9" t="s">
        <v>183</v>
      </c>
      <c r="H1346" s="8">
        <v>45931</v>
      </c>
      <c r="I1346" s="8">
        <v>45950</v>
      </c>
      <c r="J1346" s="219" t="s">
        <v>21037</v>
      </c>
      <c r="K1346" s="205" t="s">
        <v>720</v>
      </c>
      <c r="M1346" s="9" t="s">
        <v>18615</v>
      </c>
      <c r="N1346" s="215">
        <v>45965.602775335603</v>
      </c>
      <c r="O1346" s="8">
        <v>45965</v>
      </c>
    </row>
    <row r="1347" spans="1:15" x14ac:dyDescent="0.25">
      <c r="A1347" s="8">
        <v>45950</v>
      </c>
      <c r="B1347" s="9" t="s">
        <v>626</v>
      </c>
      <c r="C1347" s="9" t="s">
        <v>180</v>
      </c>
      <c r="D1347" s="3">
        <v>14000</v>
      </c>
      <c r="E1347" s="9" t="s">
        <v>193</v>
      </c>
      <c r="F1347" s="9" t="s">
        <v>194</v>
      </c>
      <c r="G1347" s="9" t="s">
        <v>183</v>
      </c>
      <c r="H1347" s="8">
        <v>45931</v>
      </c>
      <c r="I1347" s="8">
        <v>45950</v>
      </c>
      <c r="J1347" s="219" t="s">
        <v>21038</v>
      </c>
      <c r="K1347" s="205" t="s">
        <v>196</v>
      </c>
      <c r="M1347" s="9" t="s">
        <v>628</v>
      </c>
      <c r="N1347" s="215">
        <v>45965.602775335603</v>
      </c>
      <c r="O1347" s="8">
        <v>45965</v>
      </c>
    </row>
    <row r="1348" spans="1:15" x14ac:dyDescent="0.25">
      <c r="A1348" s="8">
        <v>45950</v>
      </c>
      <c r="B1348" s="9" t="s">
        <v>18582</v>
      </c>
      <c r="C1348" s="9" t="s">
        <v>180</v>
      </c>
      <c r="D1348" s="3">
        <v>-14000</v>
      </c>
      <c r="E1348" s="9" t="s">
        <v>193</v>
      </c>
      <c r="F1348" s="9" t="s">
        <v>194</v>
      </c>
      <c r="G1348" s="9" t="s">
        <v>183</v>
      </c>
      <c r="H1348" s="8">
        <v>45931</v>
      </c>
      <c r="I1348" s="8">
        <v>45950</v>
      </c>
      <c r="J1348" s="219" t="s">
        <v>21039</v>
      </c>
      <c r="K1348" s="205" t="s">
        <v>196</v>
      </c>
      <c r="M1348" s="9" t="s">
        <v>18584</v>
      </c>
      <c r="N1348" s="215">
        <v>45965.602775335603</v>
      </c>
      <c r="O1348" s="8">
        <v>45965</v>
      </c>
    </row>
    <row r="1349" spans="1:15" x14ac:dyDescent="0.25">
      <c r="A1349" s="8">
        <v>45950</v>
      </c>
      <c r="B1349" s="9" t="s">
        <v>626</v>
      </c>
      <c r="C1349" s="9" t="s">
        <v>180</v>
      </c>
      <c r="D1349" s="3">
        <v>4000</v>
      </c>
      <c r="E1349" s="9" t="s">
        <v>331</v>
      </c>
      <c r="F1349" s="9" t="s">
        <v>332</v>
      </c>
      <c r="G1349" s="9" t="s">
        <v>183</v>
      </c>
      <c r="H1349" s="8">
        <v>45931</v>
      </c>
      <c r="I1349" s="8">
        <v>45950</v>
      </c>
      <c r="J1349" s="219" t="s">
        <v>21040</v>
      </c>
      <c r="K1349" s="205" t="s">
        <v>334</v>
      </c>
      <c r="M1349" s="9" t="s">
        <v>628</v>
      </c>
      <c r="N1349" s="215">
        <v>45965.602775335603</v>
      </c>
      <c r="O1349" s="8">
        <v>45965</v>
      </c>
    </row>
    <row r="1350" spans="1:15" x14ac:dyDescent="0.25">
      <c r="A1350" s="8">
        <v>45950</v>
      </c>
      <c r="B1350" s="9" t="s">
        <v>18590</v>
      </c>
      <c r="C1350" s="9" t="s">
        <v>180</v>
      </c>
      <c r="D1350" s="3">
        <v>-4000</v>
      </c>
      <c r="E1350" s="9" t="s">
        <v>331</v>
      </c>
      <c r="F1350" s="9" t="s">
        <v>332</v>
      </c>
      <c r="G1350" s="9" t="s">
        <v>183</v>
      </c>
      <c r="H1350" s="8">
        <v>45931</v>
      </c>
      <c r="I1350" s="8">
        <v>45950</v>
      </c>
      <c r="J1350" s="219" t="s">
        <v>21041</v>
      </c>
      <c r="K1350" s="205" t="s">
        <v>334</v>
      </c>
      <c r="M1350" s="9" t="s">
        <v>18592</v>
      </c>
      <c r="N1350" s="215">
        <v>45965.602775335603</v>
      </c>
      <c r="O1350" s="8">
        <v>45965</v>
      </c>
    </row>
    <row r="1351" spans="1:15" x14ac:dyDescent="0.25">
      <c r="A1351" s="8">
        <v>45950</v>
      </c>
      <c r="B1351" s="9" t="s">
        <v>16142</v>
      </c>
      <c r="C1351" s="9" t="s">
        <v>224</v>
      </c>
      <c r="D1351" s="3">
        <v>-8.39</v>
      </c>
      <c r="E1351" s="9" t="s">
        <v>266</v>
      </c>
      <c r="F1351" s="9" t="s">
        <v>267</v>
      </c>
      <c r="G1351" s="9" t="s">
        <v>268</v>
      </c>
      <c r="H1351" s="8">
        <v>45931</v>
      </c>
      <c r="I1351" s="8">
        <v>45950</v>
      </c>
      <c r="J1351" s="219" t="s">
        <v>21042</v>
      </c>
      <c r="K1351" s="205" t="s">
        <v>270</v>
      </c>
      <c r="M1351" s="9" t="s">
        <v>16144</v>
      </c>
      <c r="N1351" s="215">
        <v>45965.602775335603</v>
      </c>
      <c r="O1351" s="8">
        <v>45965</v>
      </c>
    </row>
    <row r="1352" spans="1:15" x14ac:dyDescent="0.25">
      <c r="A1352" s="8">
        <v>45950</v>
      </c>
      <c r="B1352" s="9" t="s">
        <v>304</v>
      </c>
      <c r="C1352" s="9" t="s">
        <v>124</v>
      </c>
      <c r="D1352" s="3">
        <v>-2.99</v>
      </c>
      <c r="E1352" s="9" t="s">
        <v>266</v>
      </c>
      <c r="F1352" s="9" t="s">
        <v>267</v>
      </c>
      <c r="G1352" s="9" t="s">
        <v>268</v>
      </c>
      <c r="H1352" s="8">
        <v>45931</v>
      </c>
      <c r="I1352" s="8">
        <v>45950</v>
      </c>
      <c r="J1352" s="219" t="s">
        <v>21043</v>
      </c>
      <c r="K1352" s="205" t="s">
        <v>270</v>
      </c>
      <c r="M1352" s="9" t="s">
        <v>306</v>
      </c>
      <c r="N1352" s="215">
        <v>45965.602775335603</v>
      </c>
      <c r="O1352" s="8">
        <v>45965</v>
      </c>
    </row>
    <row r="1353" spans="1:15" x14ac:dyDescent="0.25">
      <c r="A1353" s="8">
        <v>45949</v>
      </c>
      <c r="B1353" s="9" t="s">
        <v>21044</v>
      </c>
      <c r="C1353" s="9" t="s">
        <v>131</v>
      </c>
      <c r="D1353" s="3">
        <v>-86.48</v>
      </c>
      <c r="E1353" s="9" t="s">
        <v>7746</v>
      </c>
      <c r="F1353" s="9" t="s">
        <v>133</v>
      </c>
      <c r="G1353" s="9" t="s">
        <v>134</v>
      </c>
      <c r="H1353" s="8">
        <v>45931</v>
      </c>
      <c r="I1353" s="8">
        <v>45943</v>
      </c>
      <c r="J1353" s="219" t="s">
        <v>21045</v>
      </c>
      <c r="K1353" s="205" t="s">
        <v>136</v>
      </c>
      <c r="M1353" s="9" t="s">
        <v>21046</v>
      </c>
      <c r="N1353" s="215">
        <v>45965.602775335603</v>
      </c>
      <c r="O1353" s="8">
        <v>45965</v>
      </c>
    </row>
    <row r="1354" spans="1:15" x14ac:dyDescent="0.25">
      <c r="A1354" s="8">
        <v>45949</v>
      </c>
      <c r="B1354" s="9" t="s">
        <v>21047</v>
      </c>
      <c r="D1354" s="3">
        <v>-164.97</v>
      </c>
      <c r="E1354" s="9" t="s">
        <v>7746</v>
      </c>
      <c r="F1354" s="9" t="s">
        <v>133</v>
      </c>
      <c r="G1354" s="9" t="s">
        <v>134</v>
      </c>
      <c r="H1354" s="8">
        <v>45931</v>
      </c>
      <c r="I1354" s="8">
        <v>45943</v>
      </c>
      <c r="J1354" s="219" t="s">
        <v>21048</v>
      </c>
      <c r="K1354" s="205" t="s">
        <v>136</v>
      </c>
      <c r="M1354" s="9" t="s">
        <v>21049</v>
      </c>
      <c r="N1354" s="215">
        <v>45965.602775335603</v>
      </c>
      <c r="O1354" s="8"/>
    </row>
    <row r="1355" spans="1:15" x14ac:dyDescent="0.25">
      <c r="A1355" s="8">
        <v>45949</v>
      </c>
      <c r="B1355" s="9" t="s">
        <v>14635</v>
      </c>
      <c r="D1355" s="3">
        <v>-7</v>
      </c>
      <c r="E1355" s="9" t="s">
        <v>266</v>
      </c>
      <c r="F1355" s="9" t="s">
        <v>267</v>
      </c>
      <c r="G1355" s="9" t="s">
        <v>268</v>
      </c>
      <c r="H1355" s="8">
        <v>45931</v>
      </c>
      <c r="I1355" s="8">
        <v>45943</v>
      </c>
      <c r="J1355" s="219" t="s">
        <v>21050</v>
      </c>
      <c r="K1355" s="205" t="s">
        <v>270</v>
      </c>
      <c r="M1355" s="9" t="s">
        <v>14637</v>
      </c>
      <c r="N1355" s="215">
        <v>45965.602775335603</v>
      </c>
      <c r="O1355" s="8"/>
    </row>
    <row r="1356" spans="1:15" x14ac:dyDescent="0.25">
      <c r="A1356" s="8">
        <v>45949</v>
      </c>
      <c r="B1356" s="9" t="s">
        <v>7733</v>
      </c>
      <c r="C1356" s="9" t="s">
        <v>146</v>
      </c>
      <c r="D1356" s="3">
        <v>-36.03</v>
      </c>
      <c r="E1356" s="9" t="s">
        <v>266</v>
      </c>
      <c r="F1356" s="9" t="s">
        <v>267</v>
      </c>
      <c r="G1356" s="9" t="s">
        <v>268</v>
      </c>
      <c r="H1356" s="8">
        <v>45931</v>
      </c>
      <c r="I1356" s="8">
        <v>45943</v>
      </c>
      <c r="J1356" s="219" t="s">
        <v>21051</v>
      </c>
      <c r="K1356" s="205" t="s">
        <v>270</v>
      </c>
      <c r="M1356" s="9" t="s">
        <v>7735</v>
      </c>
      <c r="N1356" s="215">
        <v>45965.602775335603</v>
      </c>
      <c r="O1356" s="8">
        <v>45965</v>
      </c>
    </row>
    <row r="1357" spans="1:15" x14ac:dyDescent="0.25">
      <c r="A1357" s="8">
        <v>45948</v>
      </c>
      <c r="B1357" s="9" t="s">
        <v>21052</v>
      </c>
      <c r="D1357" s="3">
        <v>-11.72</v>
      </c>
      <c r="E1357" s="9" t="s">
        <v>266</v>
      </c>
      <c r="F1357" s="9" t="s">
        <v>267</v>
      </c>
      <c r="G1357" s="9" t="s">
        <v>268</v>
      </c>
      <c r="H1357" s="8">
        <v>45931</v>
      </c>
      <c r="I1357" s="8">
        <v>45943</v>
      </c>
      <c r="J1357" s="219" t="s">
        <v>21053</v>
      </c>
      <c r="K1357" s="205" t="s">
        <v>270</v>
      </c>
      <c r="M1357" s="9" t="s">
        <v>21054</v>
      </c>
      <c r="N1357" s="215">
        <v>45965.602775335603</v>
      </c>
      <c r="O1357" s="8"/>
    </row>
    <row r="1358" spans="1:15" x14ac:dyDescent="0.25">
      <c r="A1358" s="8">
        <v>45948</v>
      </c>
      <c r="B1358" s="9" t="s">
        <v>9024</v>
      </c>
      <c r="C1358" s="9" t="s">
        <v>142</v>
      </c>
      <c r="D1358" s="3">
        <v>-47.24</v>
      </c>
      <c r="E1358" s="9" t="s">
        <v>266</v>
      </c>
      <c r="F1358" s="9" t="s">
        <v>267</v>
      </c>
      <c r="G1358" s="9" t="s">
        <v>268</v>
      </c>
      <c r="H1358" s="8">
        <v>45931</v>
      </c>
      <c r="I1358" s="8">
        <v>45943</v>
      </c>
      <c r="J1358" s="219" t="s">
        <v>21055</v>
      </c>
      <c r="K1358" s="205" t="s">
        <v>270</v>
      </c>
      <c r="M1358" s="9" t="s">
        <v>9026</v>
      </c>
      <c r="N1358" s="215">
        <v>45965.602775335603</v>
      </c>
      <c r="O1358" s="8">
        <v>45965</v>
      </c>
    </row>
    <row r="1359" spans="1:15" x14ac:dyDescent="0.25">
      <c r="A1359" s="8">
        <v>45948</v>
      </c>
      <c r="B1359" s="9" t="s">
        <v>14646</v>
      </c>
      <c r="C1359" s="9" t="s">
        <v>217</v>
      </c>
      <c r="D1359" s="3">
        <v>-72.569999999999993</v>
      </c>
      <c r="E1359" s="9" t="s">
        <v>266</v>
      </c>
      <c r="F1359" s="9" t="s">
        <v>267</v>
      </c>
      <c r="G1359" s="9" t="s">
        <v>268</v>
      </c>
      <c r="H1359" s="8">
        <v>45931</v>
      </c>
      <c r="I1359" s="8">
        <v>45943</v>
      </c>
      <c r="J1359" s="219" t="s">
        <v>21056</v>
      </c>
      <c r="K1359" s="205" t="s">
        <v>270</v>
      </c>
      <c r="M1359" s="9" t="s">
        <v>14648</v>
      </c>
      <c r="N1359" s="215">
        <v>45965.602775335603</v>
      </c>
      <c r="O1359" s="8">
        <v>45965</v>
      </c>
    </row>
    <row r="1360" spans="1:15" x14ac:dyDescent="0.25">
      <c r="A1360" s="8">
        <v>45948</v>
      </c>
      <c r="B1360" s="9" t="s">
        <v>19393</v>
      </c>
      <c r="C1360" s="9" t="s">
        <v>224</v>
      </c>
      <c r="D1360" s="3">
        <v>-25</v>
      </c>
      <c r="E1360" s="9" t="s">
        <v>266</v>
      </c>
      <c r="F1360" s="9" t="s">
        <v>267</v>
      </c>
      <c r="G1360" s="9" t="s">
        <v>268</v>
      </c>
      <c r="H1360" s="8">
        <v>45931</v>
      </c>
      <c r="I1360" s="8">
        <v>45943</v>
      </c>
      <c r="J1360" s="219" t="s">
        <v>21057</v>
      </c>
      <c r="K1360" s="205" t="s">
        <v>270</v>
      </c>
      <c r="M1360" s="9" t="s">
        <v>19395</v>
      </c>
      <c r="N1360" s="215">
        <v>45965.602775335603</v>
      </c>
      <c r="O1360" s="8">
        <v>45965</v>
      </c>
    </row>
    <row r="1361" spans="1:15" x14ac:dyDescent="0.25">
      <c r="A1361" s="8">
        <v>45948</v>
      </c>
      <c r="B1361" s="9" t="s">
        <v>21058</v>
      </c>
      <c r="D1361" s="3">
        <v>-13.43</v>
      </c>
      <c r="E1361" s="9" t="s">
        <v>266</v>
      </c>
      <c r="F1361" s="9" t="s">
        <v>267</v>
      </c>
      <c r="G1361" s="9" t="s">
        <v>268</v>
      </c>
      <c r="H1361" s="8">
        <v>45931</v>
      </c>
      <c r="I1361" s="8">
        <v>45943</v>
      </c>
      <c r="J1361" s="219" t="s">
        <v>21059</v>
      </c>
      <c r="K1361" s="205" t="s">
        <v>270</v>
      </c>
      <c r="M1361" s="9" t="s">
        <v>21060</v>
      </c>
      <c r="N1361" s="215">
        <v>45965.602775335603</v>
      </c>
      <c r="O1361" s="8"/>
    </row>
    <row r="1362" spans="1:15" x14ac:dyDescent="0.25">
      <c r="A1362" s="8">
        <v>45948</v>
      </c>
      <c r="B1362" s="9" t="s">
        <v>21061</v>
      </c>
      <c r="D1362" s="3">
        <v>-53.95</v>
      </c>
      <c r="E1362" s="9" t="s">
        <v>266</v>
      </c>
      <c r="F1362" s="9" t="s">
        <v>267</v>
      </c>
      <c r="G1362" s="9" t="s">
        <v>268</v>
      </c>
      <c r="H1362" s="8">
        <v>45931</v>
      </c>
      <c r="I1362" s="8">
        <v>45943</v>
      </c>
      <c r="J1362" s="219" t="s">
        <v>21062</v>
      </c>
      <c r="K1362" s="205" t="s">
        <v>270</v>
      </c>
      <c r="M1362" s="9" t="s">
        <v>21063</v>
      </c>
      <c r="N1362" s="215">
        <v>45965.602775335603</v>
      </c>
      <c r="O1362" s="8"/>
    </row>
    <row r="1363" spans="1:15" x14ac:dyDescent="0.25">
      <c r="A1363" s="8">
        <v>45948</v>
      </c>
      <c r="B1363" s="9" t="s">
        <v>21064</v>
      </c>
      <c r="D1363" s="3">
        <v>-34.880000000000003</v>
      </c>
      <c r="E1363" s="9" t="s">
        <v>266</v>
      </c>
      <c r="F1363" s="9" t="s">
        <v>267</v>
      </c>
      <c r="G1363" s="9" t="s">
        <v>268</v>
      </c>
      <c r="H1363" s="8">
        <v>45931</v>
      </c>
      <c r="I1363" s="8">
        <v>45943</v>
      </c>
      <c r="J1363" s="219" t="s">
        <v>21065</v>
      </c>
      <c r="K1363" s="205" t="s">
        <v>270</v>
      </c>
      <c r="M1363" s="9" t="s">
        <v>21066</v>
      </c>
      <c r="N1363" s="215">
        <v>45965.602775335603</v>
      </c>
      <c r="O1363" s="8"/>
    </row>
    <row r="1364" spans="1:15" x14ac:dyDescent="0.25">
      <c r="A1364" s="8">
        <v>45947</v>
      </c>
      <c r="B1364" s="9" t="s">
        <v>21067</v>
      </c>
      <c r="C1364" s="9" t="s">
        <v>131</v>
      </c>
      <c r="D1364" s="3">
        <v>-7.63</v>
      </c>
      <c r="E1364" s="9" t="s">
        <v>7746</v>
      </c>
      <c r="F1364" s="9" t="s">
        <v>133</v>
      </c>
      <c r="G1364" s="9" t="s">
        <v>134</v>
      </c>
      <c r="H1364" s="8">
        <v>45931</v>
      </c>
      <c r="I1364" s="8">
        <v>45943</v>
      </c>
      <c r="J1364" s="219" t="s">
        <v>21068</v>
      </c>
      <c r="K1364" s="205" t="s">
        <v>136</v>
      </c>
      <c r="M1364" s="9" t="s">
        <v>21069</v>
      </c>
      <c r="N1364" s="215">
        <v>45965.602775335603</v>
      </c>
      <c r="O1364" s="8">
        <v>45965</v>
      </c>
    </row>
    <row r="1365" spans="1:15" x14ac:dyDescent="0.25">
      <c r="A1365" s="8">
        <v>45947</v>
      </c>
      <c r="B1365" s="9" t="s">
        <v>3280</v>
      </c>
      <c r="C1365" s="9" t="s">
        <v>20449</v>
      </c>
      <c r="D1365" s="3">
        <v>-150</v>
      </c>
      <c r="E1365" s="9" t="s">
        <v>193</v>
      </c>
      <c r="F1365" s="9" t="s">
        <v>194</v>
      </c>
      <c r="G1365" s="9" t="s">
        <v>183</v>
      </c>
      <c r="H1365" s="8">
        <v>45931</v>
      </c>
      <c r="I1365" s="8">
        <v>45943</v>
      </c>
      <c r="J1365" s="219" t="s">
        <v>21070</v>
      </c>
      <c r="K1365" s="205" t="s">
        <v>196</v>
      </c>
      <c r="M1365" s="9" t="s">
        <v>3282</v>
      </c>
      <c r="N1365" s="215">
        <v>45965.602775335603</v>
      </c>
      <c r="O1365" s="8">
        <v>45965</v>
      </c>
    </row>
    <row r="1366" spans="1:15" x14ac:dyDescent="0.25">
      <c r="A1366" s="8">
        <v>45947</v>
      </c>
      <c r="B1366" s="9" t="s">
        <v>18613</v>
      </c>
      <c r="C1366" s="9" t="s">
        <v>180</v>
      </c>
      <c r="D1366" s="3">
        <v>150</v>
      </c>
      <c r="E1366" s="9" t="s">
        <v>193</v>
      </c>
      <c r="F1366" s="9" t="s">
        <v>194</v>
      </c>
      <c r="G1366" s="9" t="s">
        <v>183</v>
      </c>
      <c r="H1366" s="8">
        <v>45931</v>
      </c>
      <c r="I1366" s="8">
        <v>45943</v>
      </c>
      <c r="J1366" s="219" t="s">
        <v>21071</v>
      </c>
      <c r="K1366" s="205" t="s">
        <v>196</v>
      </c>
      <c r="M1366" s="9" t="s">
        <v>18615</v>
      </c>
      <c r="N1366" s="215">
        <v>45965.602775335603</v>
      </c>
      <c r="O1366" s="8">
        <v>45965</v>
      </c>
    </row>
    <row r="1367" spans="1:15" x14ac:dyDescent="0.25">
      <c r="A1367" s="8">
        <v>45947</v>
      </c>
      <c r="B1367" s="9" t="s">
        <v>19405</v>
      </c>
      <c r="C1367" s="9" t="s">
        <v>20481</v>
      </c>
      <c r="D1367" s="3">
        <v>-100</v>
      </c>
      <c r="E1367" s="9" t="s">
        <v>266</v>
      </c>
      <c r="F1367" s="9" t="s">
        <v>267</v>
      </c>
      <c r="G1367" s="9" t="s">
        <v>268</v>
      </c>
      <c r="H1367" s="8">
        <v>45931</v>
      </c>
      <c r="I1367" s="8">
        <v>45943</v>
      </c>
      <c r="J1367" s="219" t="s">
        <v>21072</v>
      </c>
      <c r="K1367" s="205" t="s">
        <v>270</v>
      </c>
      <c r="M1367" s="9" t="s">
        <v>19407</v>
      </c>
      <c r="N1367" s="215">
        <v>45965.602775335603</v>
      </c>
      <c r="O1367" s="8">
        <v>45965</v>
      </c>
    </row>
    <row r="1368" spans="1:15" x14ac:dyDescent="0.25">
      <c r="A1368" s="8">
        <v>45947</v>
      </c>
      <c r="B1368" s="9" t="s">
        <v>20970</v>
      </c>
      <c r="C1368" s="9" t="s">
        <v>209</v>
      </c>
      <c r="D1368" s="3">
        <v>-103.47</v>
      </c>
      <c r="E1368" s="9" t="s">
        <v>266</v>
      </c>
      <c r="F1368" s="9" t="s">
        <v>267</v>
      </c>
      <c r="G1368" s="9" t="s">
        <v>268</v>
      </c>
      <c r="H1368" s="8">
        <v>45931</v>
      </c>
      <c r="I1368" s="8">
        <v>45943</v>
      </c>
      <c r="J1368" s="219" t="s">
        <v>21073</v>
      </c>
      <c r="K1368" s="205" t="s">
        <v>270</v>
      </c>
      <c r="M1368" s="9" t="s">
        <v>20972</v>
      </c>
      <c r="N1368" s="215">
        <v>45965.602775335603</v>
      </c>
      <c r="O1368" s="8">
        <v>45965</v>
      </c>
    </row>
    <row r="1369" spans="1:15" x14ac:dyDescent="0.25">
      <c r="A1369" s="8">
        <v>45947</v>
      </c>
      <c r="B1369" s="9" t="s">
        <v>7733</v>
      </c>
      <c r="C1369" s="9" t="s">
        <v>146</v>
      </c>
      <c r="D1369" s="3">
        <v>-14.98</v>
      </c>
      <c r="E1369" s="9" t="s">
        <v>266</v>
      </c>
      <c r="F1369" s="9" t="s">
        <v>267</v>
      </c>
      <c r="G1369" s="9" t="s">
        <v>268</v>
      </c>
      <c r="H1369" s="8">
        <v>45931</v>
      </c>
      <c r="I1369" s="8">
        <v>45943</v>
      </c>
      <c r="J1369" s="219" t="s">
        <v>21074</v>
      </c>
      <c r="K1369" s="205" t="s">
        <v>270</v>
      </c>
      <c r="M1369" s="9" t="s">
        <v>7735</v>
      </c>
      <c r="N1369" s="215">
        <v>45965.602775335603</v>
      </c>
      <c r="O1369" s="8">
        <v>45965</v>
      </c>
    </row>
    <row r="1370" spans="1:15" x14ac:dyDescent="0.25">
      <c r="A1370" s="8">
        <v>45947</v>
      </c>
      <c r="B1370" s="9" t="s">
        <v>7733</v>
      </c>
      <c r="C1370" s="9" t="s">
        <v>146</v>
      </c>
      <c r="D1370" s="3">
        <v>-76.73</v>
      </c>
      <c r="E1370" s="9" t="s">
        <v>266</v>
      </c>
      <c r="F1370" s="9" t="s">
        <v>267</v>
      </c>
      <c r="G1370" s="9" t="s">
        <v>268</v>
      </c>
      <c r="H1370" s="8">
        <v>45931</v>
      </c>
      <c r="I1370" s="8">
        <v>45943</v>
      </c>
      <c r="J1370" s="219" t="s">
        <v>21075</v>
      </c>
      <c r="K1370" s="205" t="s">
        <v>270</v>
      </c>
      <c r="M1370" s="9" t="s">
        <v>7735</v>
      </c>
      <c r="N1370" s="215">
        <v>45965.602775335603</v>
      </c>
      <c r="O1370" s="8">
        <v>45965</v>
      </c>
    </row>
    <row r="1371" spans="1:15" x14ac:dyDescent="0.25">
      <c r="A1371" s="8">
        <v>45947</v>
      </c>
      <c r="B1371" s="9" t="s">
        <v>11679</v>
      </c>
      <c r="C1371" s="9" t="s">
        <v>3510</v>
      </c>
      <c r="D1371" s="3">
        <v>-8556.25</v>
      </c>
      <c r="E1371" s="9" t="s">
        <v>11373</v>
      </c>
      <c r="F1371" s="9" t="s">
        <v>11374</v>
      </c>
      <c r="G1371" s="9" t="s">
        <v>183</v>
      </c>
      <c r="H1371" s="8">
        <v>45931</v>
      </c>
      <c r="I1371" s="8">
        <v>45943</v>
      </c>
      <c r="J1371" s="219" t="s">
        <v>21076</v>
      </c>
      <c r="K1371" s="205" t="s">
        <v>11376</v>
      </c>
      <c r="M1371" s="9" t="s">
        <v>11681</v>
      </c>
      <c r="N1371" s="215">
        <v>45965.602775335603</v>
      </c>
      <c r="O1371" s="8">
        <v>45965</v>
      </c>
    </row>
    <row r="1372" spans="1:15" x14ac:dyDescent="0.25">
      <c r="A1372" s="8">
        <v>45947</v>
      </c>
      <c r="B1372" s="9" t="s">
        <v>18578</v>
      </c>
      <c r="C1372" s="9" t="s">
        <v>180</v>
      </c>
      <c r="D1372" s="3">
        <v>8556.25</v>
      </c>
      <c r="E1372" s="9" t="s">
        <v>11373</v>
      </c>
      <c r="F1372" s="9" t="s">
        <v>11374</v>
      </c>
      <c r="G1372" s="9" t="s">
        <v>183</v>
      </c>
      <c r="H1372" s="8">
        <v>45931</v>
      </c>
      <c r="I1372" s="8">
        <v>45943</v>
      </c>
      <c r="J1372" s="219" t="s">
        <v>21077</v>
      </c>
      <c r="K1372" s="205" t="s">
        <v>11376</v>
      </c>
      <c r="M1372" s="9" t="s">
        <v>18580</v>
      </c>
      <c r="N1372" s="215">
        <v>45965.602775335603</v>
      </c>
      <c r="O1372" s="8">
        <v>45965</v>
      </c>
    </row>
    <row r="1373" spans="1:15" x14ac:dyDescent="0.25">
      <c r="A1373" s="8">
        <v>45946</v>
      </c>
      <c r="B1373" s="9" t="s">
        <v>1518</v>
      </c>
      <c r="C1373" s="9" t="s">
        <v>20481</v>
      </c>
      <c r="D1373" s="3">
        <v>-13.23</v>
      </c>
      <c r="E1373" s="9" t="s">
        <v>7746</v>
      </c>
      <c r="F1373" s="9" t="s">
        <v>133</v>
      </c>
      <c r="G1373" s="9" t="s">
        <v>134</v>
      </c>
      <c r="H1373" s="8">
        <v>45931</v>
      </c>
      <c r="I1373" s="8">
        <v>45943</v>
      </c>
      <c r="J1373" s="219" t="s">
        <v>21078</v>
      </c>
      <c r="K1373" s="205" t="s">
        <v>136</v>
      </c>
      <c r="M1373" s="9" t="s">
        <v>1518</v>
      </c>
      <c r="N1373" s="215">
        <v>45965.602775335603</v>
      </c>
      <c r="O1373" s="8">
        <v>45965</v>
      </c>
    </row>
    <row r="1374" spans="1:15" x14ac:dyDescent="0.25">
      <c r="A1374" s="8">
        <v>45946</v>
      </c>
      <c r="B1374" s="9" t="s">
        <v>21079</v>
      </c>
      <c r="C1374" s="9" t="s">
        <v>131</v>
      </c>
      <c r="D1374" s="3">
        <v>-50.22</v>
      </c>
      <c r="E1374" s="9" t="s">
        <v>7746</v>
      </c>
      <c r="F1374" s="9" t="s">
        <v>133</v>
      </c>
      <c r="G1374" s="9" t="s">
        <v>134</v>
      </c>
      <c r="H1374" s="8">
        <v>45931</v>
      </c>
      <c r="I1374" s="8">
        <v>45943</v>
      </c>
      <c r="J1374" s="219" t="s">
        <v>21080</v>
      </c>
      <c r="K1374" s="205" t="s">
        <v>136</v>
      </c>
      <c r="M1374" s="9" t="s">
        <v>21081</v>
      </c>
      <c r="N1374" s="215">
        <v>45965.602775335603</v>
      </c>
      <c r="O1374" s="8">
        <v>45965</v>
      </c>
    </row>
    <row r="1375" spans="1:15" x14ac:dyDescent="0.25">
      <c r="A1375" s="8">
        <v>45946</v>
      </c>
      <c r="B1375" s="9" t="s">
        <v>11675</v>
      </c>
      <c r="D1375" s="3">
        <v>-327.64</v>
      </c>
      <c r="E1375" s="9" t="s">
        <v>193</v>
      </c>
      <c r="F1375" s="9" t="s">
        <v>194</v>
      </c>
      <c r="G1375" s="9" t="s">
        <v>183</v>
      </c>
      <c r="H1375" s="8">
        <v>45931</v>
      </c>
      <c r="I1375" s="8">
        <v>45943</v>
      </c>
      <c r="J1375" s="219" t="s">
        <v>21082</v>
      </c>
      <c r="K1375" s="205" t="s">
        <v>196</v>
      </c>
      <c r="M1375" s="9" t="s">
        <v>11677</v>
      </c>
      <c r="N1375" s="215">
        <v>45965.602775335603</v>
      </c>
      <c r="O1375" s="8"/>
    </row>
    <row r="1376" spans="1:15" x14ac:dyDescent="0.25">
      <c r="A1376" s="8">
        <v>45946</v>
      </c>
      <c r="B1376" s="9" t="s">
        <v>18613</v>
      </c>
      <c r="C1376" s="9" t="s">
        <v>180</v>
      </c>
      <c r="D1376" s="3">
        <v>327.64</v>
      </c>
      <c r="E1376" s="9" t="s">
        <v>193</v>
      </c>
      <c r="F1376" s="9" t="s">
        <v>194</v>
      </c>
      <c r="G1376" s="9" t="s">
        <v>183</v>
      </c>
      <c r="H1376" s="8">
        <v>45931</v>
      </c>
      <c r="I1376" s="8">
        <v>45943</v>
      </c>
      <c r="J1376" s="219" t="s">
        <v>21083</v>
      </c>
      <c r="K1376" s="205" t="s">
        <v>196</v>
      </c>
      <c r="M1376" s="9" t="s">
        <v>18615</v>
      </c>
      <c r="N1376" s="215">
        <v>45965.602775335603</v>
      </c>
      <c r="O1376" s="8">
        <v>45965</v>
      </c>
    </row>
    <row r="1377" spans="1:15" x14ac:dyDescent="0.25">
      <c r="A1377" s="8">
        <v>45945</v>
      </c>
      <c r="B1377" s="9" t="s">
        <v>21084</v>
      </c>
      <c r="C1377" s="9" t="s">
        <v>131</v>
      </c>
      <c r="D1377" s="3">
        <v>-60.07</v>
      </c>
      <c r="E1377" s="9" t="s">
        <v>7746</v>
      </c>
      <c r="F1377" s="9" t="s">
        <v>133</v>
      </c>
      <c r="G1377" s="9" t="s">
        <v>134</v>
      </c>
      <c r="H1377" s="8">
        <v>45931</v>
      </c>
      <c r="I1377" s="8">
        <v>45943</v>
      </c>
      <c r="J1377" s="219" t="s">
        <v>21085</v>
      </c>
      <c r="K1377" s="205" t="s">
        <v>136</v>
      </c>
      <c r="M1377" s="9" t="s">
        <v>21086</v>
      </c>
      <c r="N1377" s="215">
        <v>45965.602775335603</v>
      </c>
      <c r="O1377" s="8">
        <v>45965</v>
      </c>
    </row>
    <row r="1378" spans="1:15" x14ac:dyDescent="0.25">
      <c r="A1378" s="8">
        <v>45945</v>
      </c>
      <c r="B1378" s="9" t="s">
        <v>21087</v>
      </c>
      <c r="C1378" s="9" t="s">
        <v>20467</v>
      </c>
      <c r="D1378" s="3">
        <v>-45</v>
      </c>
      <c r="E1378" s="9" t="s">
        <v>193</v>
      </c>
      <c r="F1378" s="9" t="s">
        <v>194</v>
      </c>
      <c r="G1378" s="9" t="s">
        <v>183</v>
      </c>
      <c r="H1378" s="8">
        <v>45931</v>
      </c>
      <c r="I1378" s="8">
        <v>45943</v>
      </c>
      <c r="J1378" s="219" t="s">
        <v>21088</v>
      </c>
      <c r="K1378" s="205" t="s">
        <v>196</v>
      </c>
      <c r="M1378" s="9" t="s">
        <v>21087</v>
      </c>
      <c r="N1378" s="215">
        <v>45965.602775335603</v>
      </c>
      <c r="O1378" s="8">
        <v>45965</v>
      </c>
    </row>
    <row r="1379" spans="1:15" x14ac:dyDescent="0.25">
      <c r="A1379" s="8">
        <v>45945</v>
      </c>
      <c r="B1379" s="9" t="s">
        <v>21089</v>
      </c>
      <c r="C1379" s="9" t="s">
        <v>20467</v>
      </c>
      <c r="D1379" s="3">
        <v>-45</v>
      </c>
      <c r="E1379" s="9" t="s">
        <v>193</v>
      </c>
      <c r="F1379" s="9" t="s">
        <v>194</v>
      </c>
      <c r="G1379" s="9" t="s">
        <v>183</v>
      </c>
      <c r="H1379" s="8">
        <v>45931</v>
      </c>
      <c r="I1379" s="8">
        <v>45943</v>
      </c>
      <c r="J1379" s="219" t="s">
        <v>21090</v>
      </c>
      <c r="K1379" s="205" t="s">
        <v>196</v>
      </c>
      <c r="M1379" s="9" t="s">
        <v>21089</v>
      </c>
      <c r="N1379" s="215">
        <v>45965.602775335603</v>
      </c>
      <c r="O1379" s="8">
        <v>45965</v>
      </c>
    </row>
    <row r="1380" spans="1:15" x14ac:dyDescent="0.25">
      <c r="A1380" s="8">
        <v>45945</v>
      </c>
      <c r="B1380" s="9" t="s">
        <v>18613</v>
      </c>
      <c r="C1380" s="9" t="s">
        <v>180</v>
      </c>
      <c r="D1380" s="3">
        <v>90</v>
      </c>
      <c r="E1380" s="9" t="s">
        <v>193</v>
      </c>
      <c r="F1380" s="9" t="s">
        <v>194</v>
      </c>
      <c r="G1380" s="9" t="s">
        <v>183</v>
      </c>
      <c r="H1380" s="8">
        <v>45931</v>
      </c>
      <c r="I1380" s="8">
        <v>45943</v>
      </c>
      <c r="J1380" s="219" t="s">
        <v>21091</v>
      </c>
      <c r="K1380" s="205" t="s">
        <v>196</v>
      </c>
      <c r="M1380" s="9" t="s">
        <v>18615</v>
      </c>
      <c r="N1380" s="215">
        <v>45965.602775335603</v>
      </c>
      <c r="O1380" s="8">
        <v>45965</v>
      </c>
    </row>
    <row r="1381" spans="1:15" x14ac:dyDescent="0.25">
      <c r="A1381" s="8">
        <v>45945</v>
      </c>
      <c r="B1381" s="9" t="s">
        <v>21092</v>
      </c>
      <c r="D1381" s="3">
        <v>9767.41</v>
      </c>
      <c r="E1381" s="9" t="s">
        <v>422</v>
      </c>
      <c r="F1381" s="9" t="s">
        <v>423</v>
      </c>
      <c r="G1381" s="9" t="s">
        <v>183</v>
      </c>
      <c r="H1381" s="8">
        <v>45931</v>
      </c>
      <c r="I1381" s="8">
        <v>45943</v>
      </c>
      <c r="J1381" s="219" t="s">
        <v>21093</v>
      </c>
      <c r="K1381" s="205" t="s">
        <v>425</v>
      </c>
      <c r="M1381" s="9" t="s">
        <v>21094</v>
      </c>
      <c r="N1381" s="215">
        <v>45965.602775335603</v>
      </c>
      <c r="O1381" s="8"/>
    </row>
    <row r="1382" spans="1:15" x14ac:dyDescent="0.25">
      <c r="A1382" s="8">
        <v>45945</v>
      </c>
      <c r="B1382" s="9" t="s">
        <v>18586</v>
      </c>
      <c r="C1382" s="9" t="s">
        <v>180</v>
      </c>
      <c r="D1382" s="3">
        <v>-9767.41</v>
      </c>
      <c r="E1382" s="9" t="s">
        <v>422</v>
      </c>
      <c r="F1382" s="9" t="s">
        <v>423</v>
      </c>
      <c r="G1382" s="9" t="s">
        <v>183</v>
      </c>
      <c r="H1382" s="8">
        <v>45931</v>
      </c>
      <c r="I1382" s="8">
        <v>45943</v>
      </c>
      <c r="J1382" s="219" t="s">
        <v>21095</v>
      </c>
      <c r="K1382" s="205" t="s">
        <v>425</v>
      </c>
      <c r="M1382" s="9" t="s">
        <v>18588</v>
      </c>
      <c r="N1382" s="215">
        <v>45965.602775335603</v>
      </c>
      <c r="O1382" s="8">
        <v>45965</v>
      </c>
    </row>
    <row r="1383" spans="1:15" x14ac:dyDescent="0.25">
      <c r="A1383" s="8">
        <v>45945</v>
      </c>
      <c r="B1383" s="9" t="s">
        <v>8051</v>
      </c>
      <c r="D1383" s="3">
        <v>-105</v>
      </c>
      <c r="E1383" s="9" t="s">
        <v>266</v>
      </c>
      <c r="F1383" s="9" t="s">
        <v>267</v>
      </c>
      <c r="G1383" s="9" t="s">
        <v>268</v>
      </c>
      <c r="H1383" s="8">
        <v>45931</v>
      </c>
      <c r="I1383" s="8">
        <v>45943</v>
      </c>
      <c r="J1383" s="219" t="s">
        <v>21096</v>
      </c>
      <c r="K1383" s="205" t="s">
        <v>270</v>
      </c>
      <c r="M1383" s="9" t="s">
        <v>8053</v>
      </c>
      <c r="N1383" s="215">
        <v>45965.602775335603</v>
      </c>
      <c r="O1383" s="8"/>
    </row>
    <row r="1384" spans="1:15" x14ac:dyDescent="0.25">
      <c r="A1384" s="8">
        <v>45945</v>
      </c>
      <c r="B1384" s="9" t="s">
        <v>8320</v>
      </c>
      <c r="C1384" s="9" t="s">
        <v>209</v>
      </c>
      <c r="D1384" s="3">
        <v>-99.86</v>
      </c>
      <c r="E1384" s="9" t="s">
        <v>266</v>
      </c>
      <c r="F1384" s="9" t="s">
        <v>267</v>
      </c>
      <c r="G1384" s="9" t="s">
        <v>268</v>
      </c>
      <c r="H1384" s="8">
        <v>45931</v>
      </c>
      <c r="I1384" s="8">
        <v>45943</v>
      </c>
      <c r="J1384" s="219" t="s">
        <v>21097</v>
      </c>
      <c r="K1384" s="205" t="s">
        <v>270</v>
      </c>
      <c r="M1384" s="9" t="s">
        <v>8322</v>
      </c>
      <c r="N1384" s="215">
        <v>45965.602775335603</v>
      </c>
      <c r="O1384" s="8">
        <v>45965</v>
      </c>
    </row>
    <row r="1385" spans="1:15" x14ac:dyDescent="0.25">
      <c r="A1385" s="8">
        <v>45945</v>
      </c>
      <c r="B1385" s="9" t="s">
        <v>12969</v>
      </c>
      <c r="C1385" s="9" t="s">
        <v>199</v>
      </c>
      <c r="D1385" s="3">
        <v>-130</v>
      </c>
      <c r="E1385" s="9" t="s">
        <v>266</v>
      </c>
      <c r="F1385" s="9" t="s">
        <v>267</v>
      </c>
      <c r="G1385" s="9" t="s">
        <v>268</v>
      </c>
      <c r="H1385" s="8">
        <v>45931</v>
      </c>
      <c r="I1385" s="8">
        <v>45943</v>
      </c>
      <c r="J1385" s="219" t="s">
        <v>21098</v>
      </c>
      <c r="K1385" s="205" t="s">
        <v>270</v>
      </c>
      <c r="M1385" s="9" t="s">
        <v>12971</v>
      </c>
      <c r="N1385" s="215">
        <v>45965.602775335603</v>
      </c>
      <c r="O1385" s="8">
        <v>45965</v>
      </c>
    </row>
    <row r="1386" spans="1:15" x14ac:dyDescent="0.25">
      <c r="A1386" s="8">
        <v>45944</v>
      </c>
      <c r="B1386" s="9" t="s">
        <v>21099</v>
      </c>
      <c r="C1386" s="9" t="s">
        <v>131</v>
      </c>
      <c r="D1386" s="3">
        <v>-66.72</v>
      </c>
      <c r="E1386" s="9" t="s">
        <v>7746</v>
      </c>
      <c r="F1386" s="9" t="s">
        <v>133</v>
      </c>
      <c r="G1386" s="9" t="s">
        <v>134</v>
      </c>
      <c r="H1386" s="8">
        <v>45931</v>
      </c>
      <c r="I1386" s="8">
        <v>45943</v>
      </c>
      <c r="J1386" s="219" t="s">
        <v>21100</v>
      </c>
      <c r="K1386" s="205" t="s">
        <v>136</v>
      </c>
      <c r="M1386" s="9" t="s">
        <v>21101</v>
      </c>
      <c r="N1386" s="215">
        <v>45965.602775335603</v>
      </c>
      <c r="O1386" s="8">
        <v>45965</v>
      </c>
    </row>
    <row r="1387" spans="1:15" x14ac:dyDescent="0.25">
      <c r="A1387" s="8">
        <v>45943</v>
      </c>
      <c r="B1387" s="9" t="s">
        <v>21102</v>
      </c>
      <c r="C1387" s="9" t="s">
        <v>20481</v>
      </c>
      <c r="D1387" s="3">
        <v>-4.4000000000000004</v>
      </c>
      <c r="E1387" s="9" t="s">
        <v>7746</v>
      </c>
      <c r="F1387" s="9" t="s">
        <v>133</v>
      </c>
      <c r="G1387" s="9" t="s">
        <v>134</v>
      </c>
      <c r="H1387" s="8">
        <v>45931</v>
      </c>
      <c r="I1387" s="8">
        <v>45943</v>
      </c>
      <c r="J1387" s="219" t="s">
        <v>21103</v>
      </c>
      <c r="K1387" s="205" t="s">
        <v>136</v>
      </c>
      <c r="M1387" s="9" t="s">
        <v>21104</v>
      </c>
      <c r="N1387" s="215">
        <v>45965.602775335603</v>
      </c>
      <c r="O1387" s="8">
        <v>45965</v>
      </c>
    </row>
    <row r="1388" spans="1:15" x14ac:dyDescent="0.25">
      <c r="A1388" s="8">
        <v>45943</v>
      </c>
      <c r="B1388" s="9" t="s">
        <v>16142</v>
      </c>
      <c r="C1388" s="9" t="s">
        <v>224</v>
      </c>
      <c r="D1388" s="3">
        <v>-10.19</v>
      </c>
      <c r="E1388" s="9" t="s">
        <v>266</v>
      </c>
      <c r="F1388" s="9" t="s">
        <v>267</v>
      </c>
      <c r="G1388" s="9" t="s">
        <v>268</v>
      </c>
      <c r="H1388" s="8">
        <v>45931</v>
      </c>
      <c r="I1388" s="8">
        <v>45943</v>
      </c>
      <c r="J1388" s="219" t="s">
        <v>21105</v>
      </c>
      <c r="K1388" s="205" t="s">
        <v>270</v>
      </c>
      <c r="M1388" s="9" t="s">
        <v>16144</v>
      </c>
      <c r="N1388" s="215">
        <v>45965.602775335603</v>
      </c>
      <c r="O1388" s="8">
        <v>45965</v>
      </c>
    </row>
    <row r="1389" spans="1:15" x14ac:dyDescent="0.25">
      <c r="A1389" s="8">
        <v>45942</v>
      </c>
      <c r="B1389" s="9" t="s">
        <v>21106</v>
      </c>
      <c r="C1389" s="9" t="s">
        <v>131</v>
      </c>
      <c r="D1389" s="3">
        <v>-27.71</v>
      </c>
      <c r="E1389" s="9" t="s">
        <v>7746</v>
      </c>
      <c r="F1389" s="9" t="s">
        <v>133</v>
      </c>
      <c r="G1389" s="9" t="s">
        <v>134</v>
      </c>
      <c r="H1389" s="8">
        <v>45931</v>
      </c>
      <c r="I1389" s="8">
        <v>45936</v>
      </c>
      <c r="J1389" s="219" t="s">
        <v>21107</v>
      </c>
      <c r="K1389" s="205" t="s">
        <v>136</v>
      </c>
      <c r="M1389" s="9" t="s">
        <v>21108</v>
      </c>
      <c r="N1389" s="215">
        <v>45965.602775335603</v>
      </c>
      <c r="O1389" s="8">
        <v>45965</v>
      </c>
    </row>
    <row r="1390" spans="1:15" x14ac:dyDescent="0.25">
      <c r="A1390" s="8">
        <v>45942</v>
      </c>
      <c r="B1390" s="9" t="s">
        <v>21109</v>
      </c>
      <c r="C1390" s="9" t="s">
        <v>131</v>
      </c>
      <c r="D1390" s="3">
        <v>-62.76</v>
      </c>
      <c r="E1390" s="9" t="s">
        <v>7746</v>
      </c>
      <c r="F1390" s="9" t="s">
        <v>133</v>
      </c>
      <c r="G1390" s="9" t="s">
        <v>134</v>
      </c>
      <c r="H1390" s="8">
        <v>45931</v>
      </c>
      <c r="I1390" s="8">
        <v>45936</v>
      </c>
      <c r="J1390" s="219" t="s">
        <v>21110</v>
      </c>
      <c r="K1390" s="205" t="s">
        <v>136</v>
      </c>
      <c r="M1390" s="9" t="s">
        <v>21111</v>
      </c>
      <c r="N1390" s="215">
        <v>45965.602775335603</v>
      </c>
      <c r="O1390" s="8">
        <v>45965</v>
      </c>
    </row>
    <row r="1391" spans="1:15" x14ac:dyDescent="0.25">
      <c r="A1391" s="8">
        <v>45942</v>
      </c>
      <c r="B1391" s="9" t="s">
        <v>21112</v>
      </c>
      <c r="C1391" s="9" t="s">
        <v>131</v>
      </c>
      <c r="D1391" s="3">
        <v>-16.25</v>
      </c>
      <c r="E1391" s="9" t="s">
        <v>7746</v>
      </c>
      <c r="F1391" s="9" t="s">
        <v>133</v>
      </c>
      <c r="G1391" s="9" t="s">
        <v>134</v>
      </c>
      <c r="H1391" s="8">
        <v>45931</v>
      </c>
      <c r="I1391" s="8">
        <v>45936</v>
      </c>
      <c r="J1391" s="219" t="s">
        <v>21113</v>
      </c>
      <c r="K1391" s="205" t="s">
        <v>136</v>
      </c>
      <c r="M1391" s="9" t="s">
        <v>21114</v>
      </c>
      <c r="N1391" s="215">
        <v>45965.602775335603</v>
      </c>
      <c r="O1391" s="8">
        <v>45965</v>
      </c>
    </row>
    <row r="1392" spans="1:15" x14ac:dyDescent="0.25">
      <c r="A1392" s="8">
        <v>45942</v>
      </c>
      <c r="B1392" s="9" t="s">
        <v>21115</v>
      </c>
      <c r="C1392" s="9" t="s">
        <v>131</v>
      </c>
      <c r="D1392" s="3">
        <v>-23.06</v>
      </c>
      <c r="E1392" s="9" t="s">
        <v>7746</v>
      </c>
      <c r="F1392" s="9" t="s">
        <v>133</v>
      </c>
      <c r="G1392" s="9" t="s">
        <v>134</v>
      </c>
      <c r="H1392" s="8">
        <v>45931</v>
      </c>
      <c r="I1392" s="8">
        <v>45936</v>
      </c>
      <c r="J1392" s="219" t="s">
        <v>21116</v>
      </c>
      <c r="K1392" s="205" t="s">
        <v>136</v>
      </c>
      <c r="M1392" s="9" t="s">
        <v>21117</v>
      </c>
      <c r="N1392" s="215">
        <v>45965.602775335603</v>
      </c>
      <c r="O1392" s="8">
        <v>45965</v>
      </c>
    </row>
    <row r="1393" spans="1:15" x14ac:dyDescent="0.25">
      <c r="A1393" s="8">
        <v>45941</v>
      </c>
      <c r="B1393" s="9" t="s">
        <v>21118</v>
      </c>
      <c r="D1393" s="3">
        <v>-109.04</v>
      </c>
      <c r="E1393" s="9" t="s">
        <v>266</v>
      </c>
      <c r="F1393" s="9" t="s">
        <v>267</v>
      </c>
      <c r="G1393" s="9" t="s">
        <v>268</v>
      </c>
      <c r="H1393" s="8">
        <v>45931</v>
      </c>
      <c r="I1393" s="8">
        <v>45936</v>
      </c>
      <c r="J1393" s="219" t="s">
        <v>21119</v>
      </c>
      <c r="K1393" s="205" t="s">
        <v>270</v>
      </c>
      <c r="M1393" s="9" t="s">
        <v>21120</v>
      </c>
      <c r="N1393" s="215">
        <v>45965.602775335603</v>
      </c>
      <c r="O1393" s="8"/>
    </row>
    <row r="1394" spans="1:15" x14ac:dyDescent="0.25">
      <c r="A1394" s="8">
        <v>45941</v>
      </c>
      <c r="B1394" s="9" t="s">
        <v>16142</v>
      </c>
      <c r="C1394" s="9" t="s">
        <v>224</v>
      </c>
      <c r="D1394" s="3">
        <v>-33.340000000000003</v>
      </c>
      <c r="E1394" s="9" t="s">
        <v>266</v>
      </c>
      <c r="F1394" s="9" t="s">
        <v>267</v>
      </c>
      <c r="G1394" s="9" t="s">
        <v>268</v>
      </c>
      <c r="H1394" s="8">
        <v>45931</v>
      </c>
      <c r="I1394" s="8">
        <v>45936</v>
      </c>
      <c r="J1394" s="219" t="s">
        <v>21121</v>
      </c>
      <c r="K1394" s="205" t="s">
        <v>270</v>
      </c>
      <c r="M1394" s="9" t="s">
        <v>16144</v>
      </c>
      <c r="N1394" s="215">
        <v>45965.602775335603</v>
      </c>
      <c r="O1394" s="8">
        <v>45965</v>
      </c>
    </row>
    <row r="1395" spans="1:15" x14ac:dyDescent="0.25">
      <c r="A1395" s="8">
        <v>45941</v>
      </c>
      <c r="B1395" s="9" t="s">
        <v>1704</v>
      </c>
      <c r="C1395" s="9" t="s">
        <v>20495</v>
      </c>
      <c r="D1395" s="3">
        <v>-10</v>
      </c>
      <c r="E1395" s="9" t="s">
        <v>266</v>
      </c>
      <c r="F1395" s="9" t="s">
        <v>267</v>
      </c>
      <c r="G1395" s="9" t="s">
        <v>268</v>
      </c>
      <c r="H1395" s="8">
        <v>45931</v>
      </c>
      <c r="I1395" s="8">
        <v>45936</v>
      </c>
      <c r="J1395" s="219" t="s">
        <v>21122</v>
      </c>
      <c r="K1395" s="205" t="s">
        <v>270</v>
      </c>
      <c r="M1395" s="9" t="s">
        <v>1706</v>
      </c>
      <c r="N1395" s="215">
        <v>45965.602775335603</v>
      </c>
      <c r="O1395" s="8">
        <v>45965</v>
      </c>
    </row>
    <row r="1396" spans="1:15" x14ac:dyDescent="0.25">
      <c r="A1396" s="8">
        <v>45941</v>
      </c>
      <c r="B1396" s="9" t="s">
        <v>14836</v>
      </c>
      <c r="D1396" s="3">
        <v>-2.1</v>
      </c>
      <c r="E1396" s="9" t="s">
        <v>266</v>
      </c>
      <c r="F1396" s="9" t="s">
        <v>267</v>
      </c>
      <c r="G1396" s="9" t="s">
        <v>268</v>
      </c>
      <c r="H1396" s="8">
        <v>45931</v>
      </c>
      <c r="I1396" s="8">
        <v>45936</v>
      </c>
      <c r="J1396" s="219" t="s">
        <v>21123</v>
      </c>
      <c r="K1396" s="205" t="s">
        <v>270</v>
      </c>
      <c r="M1396" s="9" t="s">
        <v>14838</v>
      </c>
      <c r="N1396" s="215">
        <v>45965.602775335603</v>
      </c>
      <c r="O1396" s="8"/>
    </row>
    <row r="1397" spans="1:15" x14ac:dyDescent="0.25">
      <c r="A1397" s="8">
        <v>45941</v>
      </c>
      <c r="B1397" s="9" t="s">
        <v>17964</v>
      </c>
      <c r="D1397" s="3">
        <v>-10</v>
      </c>
      <c r="E1397" s="9" t="s">
        <v>266</v>
      </c>
      <c r="F1397" s="9" t="s">
        <v>267</v>
      </c>
      <c r="G1397" s="9" t="s">
        <v>268</v>
      </c>
      <c r="H1397" s="8">
        <v>45931</v>
      </c>
      <c r="I1397" s="8">
        <v>45936</v>
      </c>
      <c r="J1397" s="219" t="s">
        <v>21124</v>
      </c>
      <c r="K1397" s="205" t="s">
        <v>270</v>
      </c>
      <c r="M1397" s="9" t="s">
        <v>17966</v>
      </c>
      <c r="N1397" s="215">
        <v>45965.602775335603</v>
      </c>
      <c r="O1397" s="8"/>
    </row>
    <row r="1398" spans="1:15" x14ac:dyDescent="0.25">
      <c r="A1398" s="8">
        <v>45941</v>
      </c>
      <c r="B1398" s="9" t="s">
        <v>14836</v>
      </c>
      <c r="D1398" s="3">
        <v>-2.35</v>
      </c>
      <c r="E1398" s="9" t="s">
        <v>266</v>
      </c>
      <c r="F1398" s="9" t="s">
        <v>267</v>
      </c>
      <c r="G1398" s="9" t="s">
        <v>268</v>
      </c>
      <c r="H1398" s="8">
        <v>45931</v>
      </c>
      <c r="I1398" s="8">
        <v>45936</v>
      </c>
      <c r="J1398" s="219" t="s">
        <v>21125</v>
      </c>
      <c r="K1398" s="205" t="s">
        <v>270</v>
      </c>
      <c r="M1398" s="9" t="s">
        <v>14838</v>
      </c>
      <c r="N1398" s="215">
        <v>45965.602775335603</v>
      </c>
      <c r="O1398" s="8"/>
    </row>
    <row r="1399" spans="1:15" x14ac:dyDescent="0.25">
      <c r="A1399" s="8">
        <v>45940</v>
      </c>
      <c r="B1399" s="9" t="s">
        <v>21126</v>
      </c>
      <c r="C1399" s="9" t="s">
        <v>131</v>
      </c>
      <c r="D1399" s="3">
        <v>-35.33</v>
      </c>
      <c r="E1399" s="9" t="s">
        <v>7746</v>
      </c>
      <c r="F1399" s="9" t="s">
        <v>133</v>
      </c>
      <c r="G1399" s="9" t="s">
        <v>134</v>
      </c>
      <c r="H1399" s="8">
        <v>45931</v>
      </c>
      <c r="I1399" s="8">
        <v>45936</v>
      </c>
      <c r="J1399" s="219" t="s">
        <v>21127</v>
      </c>
      <c r="K1399" s="205" t="s">
        <v>136</v>
      </c>
      <c r="M1399" s="9" t="s">
        <v>21128</v>
      </c>
      <c r="N1399" s="215">
        <v>45965.602775335603</v>
      </c>
      <c r="O1399" s="8">
        <v>45965</v>
      </c>
    </row>
    <row r="1400" spans="1:15" x14ac:dyDescent="0.25">
      <c r="A1400" s="8">
        <v>45940</v>
      </c>
      <c r="B1400" s="9" t="s">
        <v>21129</v>
      </c>
      <c r="C1400" s="9" t="s">
        <v>131</v>
      </c>
      <c r="D1400" s="3">
        <v>-102.6</v>
      </c>
      <c r="E1400" s="9" t="s">
        <v>7746</v>
      </c>
      <c r="F1400" s="9" t="s">
        <v>133</v>
      </c>
      <c r="G1400" s="9" t="s">
        <v>134</v>
      </c>
      <c r="H1400" s="8">
        <v>45931</v>
      </c>
      <c r="I1400" s="8">
        <v>45936</v>
      </c>
      <c r="J1400" s="219" t="s">
        <v>21130</v>
      </c>
      <c r="K1400" s="205" t="s">
        <v>136</v>
      </c>
      <c r="M1400" s="9" t="s">
        <v>21131</v>
      </c>
      <c r="N1400" s="215">
        <v>45965.602775335603</v>
      </c>
      <c r="O1400" s="8">
        <v>45965</v>
      </c>
    </row>
    <row r="1401" spans="1:15" x14ac:dyDescent="0.25">
      <c r="A1401" s="8">
        <v>45940</v>
      </c>
      <c r="B1401" s="9" t="s">
        <v>18675</v>
      </c>
      <c r="C1401" s="9" t="s">
        <v>245</v>
      </c>
      <c r="D1401" s="3">
        <v>1.49</v>
      </c>
      <c r="E1401" s="9" t="s">
        <v>181</v>
      </c>
      <c r="F1401" s="9" t="s">
        <v>182</v>
      </c>
      <c r="G1401" s="9" t="s">
        <v>183</v>
      </c>
      <c r="H1401" s="8">
        <v>45931</v>
      </c>
      <c r="I1401" s="8">
        <v>45936</v>
      </c>
      <c r="J1401" s="219" t="s">
        <v>21132</v>
      </c>
      <c r="K1401" s="205" t="s">
        <v>185</v>
      </c>
      <c r="M1401" s="9" t="s">
        <v>18677</v>
      </c>
      <c r="N1401" s="215">
        <v>45965.602775335603</v>
      </c>
      <c r="O1401" s="8">
        <v>45965</v>
      </c>
    </row>
    <row r="1402" spans="1:15" x14ac:dyDescent="0.25">
      <c r="A1402" s="8">
        <v>45940</v>
      </c>
      <c r="B1402" s="9" t="s">
        <v>21133</v>
      </c>
      <c r="D1402" s="3">
        <v>-1.49</v>
      </c>
      <c r="E1402" s="9" t="s">
        <v>181</v>
      </c>
      <c r="F1402" s="9" t="s">
        <v>182</v>
      </c>
      <c r="G1402" s="9" t="s">
        <v>183</v>
      </c>
      <c r="H1402" s="8">
        <v>45931</v>
      </c>
      <c r="I1402" s="8">
        <v>45936</v>
      </c>
      <c r="J1402" s="219" t="s">
        <v>21134</v>
      </c>
      <c r="K1402" s="205" t="s">
        <v>185</v>
      </c>
      <c r="M1402" s="9" t="s">
        <v>21135</v>
      </c>
      <c r="N1402" s="215">
        <v>45965.602775335603</v>
      </c>
      <c r="O1402" s="8"/>
    </row>
    <row r="1403" spans="1:15" x14ac:dyDescent="0.25">
      <c r="A1403" s="8">
        <v>45940</v>
      </c>
      <c r="B1403" s="9" t="s">
        <v>4830</v>
      </c>
      <c r="C1403" s="9" t="s">
        <v>4827</v>
      </c>
      <c r="D1403" s="3">
        <v>-2128.98</v>
      </c>
      <c r="E1403" s="9" t="s">
        <v>193</v>
      </c>
      <c r="F1403" s="9" t="s">
        <v>194</v>
      </c>
      <c r="G1403" s="9" t="s">
        <v>183</v>
      </c>
      <c r="H1403" s="8">
        <v>45931</v>
      </c>
      <c r="I1403" s="8">
        <v>45936</v>
      </c>
      <c r="J1403" s="219" t="s">
        <v>21136</v>
      </c>
      <c r="K1403" s="205" t="s">
        <v>196</v>
      </c>
      <c r="M1403" s="9" t="s">
        <v>4832</v>
      </c>
      <c r="N1403" s="215">
        <v>45965.602775335603</v>
      </c>
      <c r="O1403" s="8">
        <v>45965</v>
      </c>
    </row>
    <row r="1404" spans="1:15" x14ac:dyDescent="0.25">
      <c r="A1404" s="8">
        <v>45940</v>
      </c>
      <c r="B1404" s="9" t="s">
        <v>18613</v>
      </c>
      <c r="C1404" s="9" t="s">
        <v>180</v>
      </c>
      <c r="D1404" s="3">
        <v>2128.98</v>
      </c>
      <c r="E1404" s="9" t="s">
        <v>193</v>
      </c>
      <c r="F1404" s="9" t="s">
        <v>194</v>
      </c>
      <c r="G1404" s="9" t="s">
        <v>183</v>
      </c>
      <c r="H1404" s="8">
        <v>45931</v>
      </c>
      <c r="I1404" s="8">
        <v>45936</v>
      </c>
      <c r="J1404" s="219" t="s">
        <v>21137</v>
      </c>
      <c r="K1404" s="205" t="s">
        <v>196</v>
      </c>
      <c r="M1404" s="9" t="s">
        <v>18615</v>
      </c>
      <c r="N1404" s="215">
        <v>45965.602775335603</v>
      </c>
      <c r="O1404" s="8">
        <v>45965</v>
      </c>
    </row>
    <row r="1405" spans="1:15" x14ac:dyDescent="0.25">
      <c r="A1405" s="8">
        <v>45940</v>
      </c>
      <c r="B1405" s="9" t="s">
        <v>19210</v>
      </c>
      <c r="C1405" s="9" t="s">
        <v>421</v>
      </c>
      <c r="D1405" s="3">
        <v>5856.86</v>
      </c>
      <c r="E1405" s="9" t="s">
        <v>422</v>
      </c>
      <c r="F1405" s="9" t="s">
        <v>423</v>
      </c>
      <c r="G1405" s="9" t="s">
        <v>183</v>
      </c>
      <c r="H1405" s="8">
        <v>45931</v>
      </c>
      <c r="I1405" s="8">
        <v>45936</v>
      </c>
      <c r="J1405" s="219" t="s">
        <v>21138</v>
      </c>
      <c r="K1405" s="205" t="s">
        <v>425</v>
      </c>
      <c r="M1405" s="9" t="s">
        <v>19212</v>
      </c>
      <c r="N1405" s="215">
        <v>45965.602775335603</v>
      </c>
      <c r="O1405" s="8">
        <v>45965</v>
      </c>
    </row>
    <row r="1406" spans="1:15" x14ac:dyDescent="0.25">
      <c r="A1406" s="8">
        <v>45940</v>
      </c>
      <c r="B1406" s="9" t="s">
        <v>18586</v>
      </c>
      <c r="C1406" s="9" t="s">
        <v>180</v>
      </c>
      <c r="D1406" s="3">
        <v>-5856.86</v>
      </c>
      <c r="E1406" s="9" t="s">
        <v>422</v>
      </c>
      <c r="F1406" s="9" t="s">
        <v>423</v>
      </c>
      <c r="G1406" s="9" t="s">
        <v>183</v>
      </c>
      <c r="H1406" s="8">
        <v>45931</v>
      </c>
      <c r="I1406" s="8">
        <v>45936</v>
      </c>
      <c r="J1406" s="219" t="s">
        <v>21139</v>
      </c>
      <c r="K1406" s="205" t="s">
        <v>425</v>
      </c>
      <c r="M1406" s="9" t="s">
        <v>18588</v>
      </c>
      <c r="N1406" s="215">
        <v>45965.602775335603</v>
      </c>
      <c r="O1406" s="8">
        <v>45965</v>
      </c>
    </row>
    <row r="1407" spans="1:15" x14ac:dyDescent="0.25">
      <c r="A1407" s="8">
        <v>45940</v>
      </c>
      <c r="B1407" s="9" t="s">
        <v>16136</v>
      </c>
      <c r="C1407" s="9" t="s">
        <v>365</v>
      </c>
      <c r="D1407" s="3">
        <v>-200.9</v>
      </c>
      <c r="E1407" s="9" t="s">
        <v>331</v>
      </c>
      <c r="F1407" s="9" t="s">
        <v>332</v>
      </c>
      <c r="G1407" s="9" t="s">
        <v>183</v>
      </c>
      <c r="H1407" s="8">
        <v>45931</v>
      </c>
      <c r="I1407" s="8">
        <v>45936</v>
      </c>
      <c r="J1407" s="219" t="s">
        <v>21140</v>
      </c>
      <c r="K1407" s="205" t="s">
        <v>334</v>
      </c>
      <c r="M1407" s="9" t="s">
        <v>16138</v>
      </c>
      <c r="N1407" s="215">
        <v>45965.602775335603</v>
      </c>
      <c r="O1407" s="8">
        <v>45965</v>
      </c>
    </row>
    <row r="1408" spans="1:15" x14ac:dyDescent="0.25">
      <c r="A1408" s="8">
        <v>45940</v>
      </c>
      <c r="B1408" s="9" t="s">
        <v>18707</v>
      </c>
      <c r="C1408" s="9" t="s">
        <v>180</v>
      </c>
      <c r="D1408" s="3">
        <v>200.9</v>
      </c>
      <c r="E1408" s="9" t="s">
        <v>331</v>
      </c>
      <c r="F1408" s="9" t="s">
        <v>332</v>
      </c>
      <c r="G1408" s="9" t="s">
        <v>183</v>
      </c>
      <c r="H1408" s="8">
        <v>45931</v>
      </c>
      <c r="I1408" s="8">
        <v>45936</v>
      </c>
      <c r="J1408" s="219" t="s">
        <v>21141</v>
      </c>
      <c r="K1408" s="205" t="s">
        <v>334</v>
      </c>
      <c r="M1408" s="9" t="s">
        <v>18709</v>
      </c>
      <c r="N1408" s="215">
        <v>45965.602775335603</v>
      </c>
      <c r="O1408" s="8">
        <v>45965</v>
      </c>
    </row>
    <row r="1409" spans="1:15" x14ac:dyDescent="0.25">
      <c r="A1409" s="8">
        <v>45940</v>
      </c>
      <c r="B1409" s="9" t="s">
        <v>8320</v>
      </c>
      <c r="C1409" s="9" t="s">
        <v>209</v>
      </c>
      <c r="D1409" s="3">
        <v>-227.12</v>
      </c>
      <c r="E1409" s="9" t="s">
        <v>266</v>
      </c>
      <c r="F1409" s="9" t="s">
        <v>267</v>
      </c>
      <c r="G1409" s="9" t="s">
        <v>268</v>
      </c>
      <c r="H1409" s="8">
        <v>45931</v>
      </c>
      <c r="I1409" s="8">
        <v>45936</v>
      </c>
      <c r="J1409" s="219" t="s">
        <v>21142</v>
      </c>
      <c r="K1409" s="205" t="s">
        <v>270</v>
      </c>
      <c r="M1409" s="9" t="s">
        <v>8322</v>
      </c>
      <c r="N1409" s="215">
        <v>45965.602775335603</v>
      </c>
      <c r="O1409" s="8">
        <v>45965</v>
      </c>
    </row>
    <row r="1410" spans="1:15" x14ac:dyDescent="0.25">
      <c r="A1410" s="8">
        <v>45940</v>
      </c>
      <c r="B1410" s="9" t="s">
        <v>9372</v>
      </c>
      <c r="D1410" s="3">
        <v>-11</v>
      </c>
      <c r="E1410" s="9" t="s">
        <v>266</v>
      </c>
      <c r="F1410" s="9" t="s">
        <v>267</v>
      </c>
      <c r="G1410" s="9" t="s">
        <v>268</v>
      </c>
      <c r="H1410" s="8">
        <v>45931</v>
      </c>
      <c r="I1410" s="8">
        <v>45936</v>
      </c>
      <c r="J1410" s="219" t="s">
        <v>21143</v>
      </c>
      <c r="K1410" s="205" t="s">
        <v>270</v>
      </c>
      <c r="M1410" s="9" t="s">
        <v>9374</v>
      </c>
      <c r="N1410" s="215">
        <v>45965.602775335603</v>
      </c>
      <c r="O1410" s="8"/>
    </row>
    <row r="1411" spans="1:15" x14ac:dyDescent="0.25">
      <c r="A1411" s="8">
        <v>45939</v>
      </c>
      <c r="B1411" s="9" t="s">
        <v>18701</v>
      </c>
      <c r="C1411" s="9" t="s">
        <v>245</v>
      </c>
      <c r="D1411" s="3">
        <v>3.59</v>
      </c>
      <c r="E1411" s="9" t="s">
        <v>181</v>
      </c>
      <c r="F1411" s="9" t="s">
        <v>182</v>
      </c>
      <c r="G1411" s="9" t="s">
        <v>183</v>
      </c>
      <c r="H1411" s="8">
        <v>45931</v>
      </c>
      <c r="I1411" s="8">
        <v>45936</v>
      </c>
      <c r="J1411" s="219" t="s">
        <v>21144</v>
      </c>
      <c r="K1411" s="205" t="s">
        <v>185</v>
      </c>
      <c r="M1411" s="9" t="s">
        <v>18703</v>
      </c>
      <c r="N1411" s="215">
        <v>45965.602775335603</v>
      </c>
      <c r="O1411" s="8">
        <v>45965</v>
      </c>
    </row>
    <row r="1412" spans="1:15" x14ac:dyDescent="0.25">
      <c r="A1412" s="8">
        <v>45939</v>
      </c>
      <c r="B1412" s="9" t="s">
        <v>21145</v>
      </c>
      <c r="D1412" s="3">
        <v>-3.59</v>
      </c>
      <c r="E1412" s="9" t="s">
        <v>181</v>
      </c>
      <c r="F1412" s="9" t="s">
        <v>182</v>
      </c>
      <c r="G1412" s="9" t="s">
        <v>183</v>
      </c>
      <c r="H1412" s="8">
        <v>45931</v>
      </c>
      <c r="I1412" s="8">
        <v>45936</v>
      </c>
      <c r="J1412" s="219" t="s">
        <v>21146</v>
      </c>
      <c r="K1412" s="205" t="s">
        <v>185</v>
      </c>
      <c r="M1412" s="9" t="s">
        <v>21147</v>
      </c>
      <c r="N1412" s="215">
        <v>45965.602775335603</v>
      </c>
      <c r="O1412" s="8"/>
    </row>
    <row r="1413" spans="1:15" x14ac:dyDescent="0.25">
      <c r="A1413" s="8">
        <v>45939</v>
      </c>
      <c r="B1413" s="9" t="s">
        <v>14646</v>
      </c>
      <c r="C1413" s="9" t="s">
        <v>217</v>
      </c>
      <c r="D1413" s="3">
        <v>-62.45</v>
      </c>
      <c r="E1413" s="9" t="s">
        <v>266</v>
      </c>
      <c r="F1413" s="9" t="s">
        <v>267</v>
      </c>
      <c r="G1413" s="9" t="s">
        <v>268</v>
      </c>
      <c r="H1413" s="8">
        <v>45931</v>
      </c>
      <c r="I1413" s="8">
        <v>45936</v>
      </c>
      <c r="J1413" s="219" t="s">
        <v>21148</v>
      </c>
      <c r="K1413" s="205" t="s">
        <v>270</v>
      </c>
      <c r="M1413" s="9" t="s">
        <v>14648</v>
      </c>
      <c r="N1413" s="215">
        <v>45965.602775335603</v>
      </c>
      <c r="O1413" s="8">
        <v>45965</v>
      </c>
    </row>
    <row r="1414" spans="1:15" x14ac:dyDescent="0.25">
      <c r="A1414" s="8">
        <v>45938</v>
      </c>
      <c r="B1414" s="9" t="s">
        <v>21149</v>
      </c>
      <c r="C1414" s="9" t="s">
        <v>131</v>
      </c>
      <c r="D1414" s="3">
        <v>-29.83</v>
      </c>
      <c r="E1414" s="9" t="s">
        <v>7746</v>
      </c>
      <c r="F1414" s="9" t="s">
        <v>133</v>
      </c>
      <c r="G1414" s="9" t="s">
        <v>134</v>
      </c>
      <c r="H1414" s="8">
        <v>45931</v>
      </c>
      <c r="I1414" s="8">
        <v>45936</v>
      </c>
      <c r="J1414" s="219" t="s">
        <v>21150</v>
      </c>
      <c r="K1414" s="205" t="s">
        <v>136</v>
      </c>
      <c r="M1414" s="9" t="s">
        <v>21151</v>
      </c>
      <c r="N1414" s="215">
        <v>45965.602775335603</v>
      </c>
      <c r="O1414" s="8">
        <v>45965</v>
      </c>
    </row>
    <row r="1415" spans="1:15" x14ac:dyDescent="0.25">
      <c r="A1415" s="8">
        <v>45938</v>
      </c>
      <c r="B1415" s="9" t="s">
        <v>21152</v>
      </c>
      <c r="C1415" s="9" t="s">
        <v>20467</v>
      </c>
      <c r="D1415" s="3">
        <v>-77</v>
      </c>
      <c r="E1415" s="9" t="s">
        <v>193</v>
      </c>
      <c r="F1415" s="9" t="s">
        <v>194</v>
      </c>
      <c r="G1415" s="9" t="s">
        <v>183</v>
      </c>
      <c r="H1415" s="8">
        <v>45931</v>
      </c>
      <c r="I1415" s="8">
        <v>45936</v>
      </c>
      <c r="J1415" s="219" t="s">
        <v>21153</v>
      </c>
      <c r="K1415" s="205" t="s">
        <v>196</v>
      </c>
      <c r="M1415" s="9" t="s">
        <v>21152</v>
      </c>
      <c r="N1415" s="215">
        <v>45965.602775335603</v>
      </c>
      <c r="O1415" s="8">
        <v>45965</v>
      </c>
    </row>
    <row r="1416" spans="1:15" x14ac:dyDescent="0.25">
      <c r="A1416" s="8">
        <v>45938</v>
      </c>
      <c r="B1416" s="9" t="s">
        <v>18613</v>
      </c>
      <c r="C1416" s="9" t="s">
        <v>180</v>
      </c>
      <c r="D1416" s="3">
        <v>77</v>
      </c>
      <c r="E1416" s="9" t="s">
        <v>193</v>
      </c>
      <c r="F1416" s="9" t="s">
        <v>194</v>
      </c>
      <c r="G1416" s="9" t="s">
        <v>183</v>
      </c>
      <c r="H1416" s="8">
        <v>45931</v>
      </c>
      <c r="I1416" s="8">
        <v>45936</v>
      </c>
      <c r="J1416" s="219" t="s">
        <v>21154</v>
      </c>
      <c r="K1416" s="205" t="s">
        <v>196</v>
      </c>
      <c r="M1416" s="9" t="s">
        <v>18615</v>
      </c>
      <c r="N1416" s="215">
        <v>45965.602775335603</v>
      </c>
      <c r="O1416" s="8">
        <v>45965</v>
      </c>
    </row>
    <row r="1417" spans="1:15" x14ac:dyDescent="0.25">
      <c r="A1417" s="8">
        <v>45938</v>
      </c>
      <c r="B1417" s="9" t="s">
        <v>12969</v>
      </c>
      <c r="C1417" s="9" t="s">
        <v>199</v>
      </c>
      <c r="D1417" s="3">
        <v>-130</v>
      </c>
      <c r="E1417" s="9" t="s">
        <v>266</v>
      </c>
      <c r="F1417" s="9" t="s">
        <v>267</v>
      </c>
      <c r="G1417" s="9" t="s">
        <v>268</v>
      </c>
      <c r="H1417" s="8">
        <v>45931</v>
      </c>
      <c r="I1417" s="8">
        <v>45936</v>
      </c>
      <c r="J1417" s="219" t="s">
        <v>21155</v>
      </c>
      <c r="K1417" s="205" t="s">
        <v>270</v>
      </c>
      <c r="M1417" s="9" t="s">
        <v>12971</v>
      </c>
      <c r="N1417" s="215">
        <v>45965.602775335603</v>
      </c>
      <c r="O1417" s="8">
        <v>45965</v>
      </c>
    </row>
    <row r="1418" spans="1:15" x14ac:dyDescent="0.25">
      <c r="A1418" s="8">
        <v>45938</v>
      </c>
      <c r="B1418" s="9" t="s">
        <v>14836</v>
      </c>
      <c r="D1418" s="3">
        <v>-1.35</v>
      </c>
      <c r="E1418" s="9" t="s">
        <v>266</v>
      </c>
      <c r="F1418" s="9" t="s">
        <v>267</v>
      </c>
      <c r="G1418" s="9" t="s">
        <v>268</v>
      </c>
      <c r="H1418" s="8">
        <v>45931</v>
      </c>
      <c r="I1418" s="8">
        <v>45936</v>
      </c>
      <c r="J1418" s="219" t="s">
        <v>21156</v>
      </c>
      <c r="K1418" s="205" t="s">
        <v>270</v>
      </c>
      <c r="M1418" s="9" t="s">
        <v>14838</v>
      </c>
      <c r="N1418" s="215">
        <v>45965.602775335603</v>
      </c>
      <c r="O1418" s="8"/>
    </row>
    <row r="1419" spans="1:15" x14ac:dyDescent="0.25">
      <c r="A1419" s="8">
        <v>45938</v>
      </c>
      <c r="B1419" s="9" t="s">
        <v>14836</v>
      </c>
      <c r="D1419" s="3">
        <v>-1.85</v>
      </c>
      <c r="E1419" s="9" t="s">
        <v>266</v>
      </c>
      <c r="F1419" s="9" t="s">
        <v>267</v>
      </c>
      <c r="G1419" s="9" t="s">
        <v>268</v>
      </c>
      <c r="H1419" s="8">
        <v>45931</v>
      </c>
      <c r="I1419" s="8">
        <v>45936</v>
      </c>
      <c r="J1419" s="219" t="s">
        <v>21157</v>
      </c>
      <c r="K1419" s="205" t="s">
        <v>270</v>
      </c>
      <c r="M1419" s="9" t="s">
        <v>14838</v>
      </c>
      <c r="N1419" s="215">
        <v>45965.602775335603</v>
      </c>
      <c r="O1419" s="8"/>
    </row>
    <row r="1420" spans="1:15" x14ac:dyDescent="0.25">
      <c r="A1420" s="8">
        <v>45937</v>
      </c>
      <c r="B1420" s="9" t="s">
        <v>21158</v>
      </c>
      <c r="C1420" s="9" t="s">
        <v>131</v>
      </c>
      <c r="D1420" s="3">
        <v>-61.05</v>
      </c>
      <c r="E1420" s="9" t="s">
        <v>7746</v>
      </c>
      <c r="F1420" s="9" t="s">
        <v>133</v>
      </c>
      <c r="G1420" s="9" t="s">
        <v>134</v>
      </c>
      <c r="H1420" s="8">
        <v>45931</v>
      </c>
      <c r="I1420" s="8">
        <v>45936</v>
      </c>
      <c r="J1420" s="219" t="s">
        <v>21159</v>
      </c>
      <c r="K1420" s="205" t="s">
        <v>136</v>
      </c>
      <c r="M1420" s="9" t="s">
        <v>21160</v>
      </c>
      <c r="N1420" s="215">
        <v>45965.602775335603</v>
      </c>
      <c r="O1420" s="8">
        <v>45965</v>
      </c>
    </row>
    <row r="1421" spans="1:15" x14ac:dyDescent="0.25">
      <c r="A1421" s="8">
        <v>45937</v>
      </c>
      <c r="B1421" s="9" t="s">
        <v>261</v>
      </c>
      <c r="C1421" s="9" t="s">
        <v>262</v>
      </c>
      <c r="D1421" s="3">
        <v>-3354.09</v>
      </c>
      <c r="E1421" s="9" t="s">
        <v>193</v>
      </c>
      <c r="F1421" s="9" t="s">
        <v>194</v>
      </c>
      <c r="G1421" s="9" t="s">
        <v>183</v>
      </c>
      <c r="H1421" s="8">
        <v>45931</v>
      </c>
      <c r="I1421" s="8">
        <v>45936</v>
      </c>
      <c r="J1421" s="219" t="s">
        <v>21161</v>
      </c>
      <c r="K1421" s="205" t="s">
        <v>196</v>
      </c>
      <c r="M1421" s="9" t="s">
        <v>264</v>
      </c>
      <c r="N1421" s="215">
        <v>45965.602775335603</v>
      </c>
      <c r="O1421" s="8">
        <v>45965</v>
      </c>
    </row>
    <row r="1422" spans="1:15" x14ac:dyDescent="0.25">
      <c r="A1422" s="8">
        <v>45937</v>
      </c>
      <c r="B1422" s="9" t="s">
        <v>18613</v>
      </c>
      <c r="C1422" s="9" t="s">
        <v>180</v>
      </c>
      <c r="D1422" s="3">
        <v>3354.09</v>
      </c>
      <c r="E1422" s="9" t="s">
        <v>193</v>
      </c>
      <c r="F1422" s="9" t="s">
        <v>194</v>
      </c>
      <c r="G1422" s="9" t="s">
        <v>183</v>
      </c>
      <c r="H1422" s="8">
        <v>45931</v>
      </c>
      <c r="I1422" s="8">
        <v>45936</v>
      </c>
      <c r="J1422" s="219" t="s">
        <v>21162</v>
      </c>
      <c r="K1422" s="205" t="s">
        <v>196</v>
      </c>
      <c r="M1422" s="9" t="s">
        <v>18615</v>
      </c>
      <c r="N1422" s="215">
        <v>45965.602775335603</v>
      </c>
      <c r="O1422" s="8">
        <v>45965</v>
      </c>
    </row>
    <row r="1423" spans="1:15" x14ac:dyDescent="0.25">
      <c r="A1423" s="8">
        <v>45937</v>
      </c>
      <c r="B1423" s="9" t="s">
        <v>791</v>
      </c>
      <c r="D1423" s="3">
        <v>3000</v>
      </c>
      <c r="E1423" s="9" t="s">
        <v>521</v>
      </c>
      <c r="F1423" s="9" t="s">
        <v>522</v>
      </c>
      <c r="G1423" s="9" t="s">
        <v>183</v>
      </c>
      <c r="H1423" s="8">
        <v>45931</v>
      </c>
      <c r="I1423" s="8">
        <v>45936</v>
      </c>
      <c r="J1423" s="219" t="s">
        <v>21163</v>
      </c>
      <c r="K1423" s="205" t="s">
        <v>524</v>
      </c>
      <c r="M1423" s="9" t="s">
        <v>794</v>
      </c>
      <c r="N1423" s="215">
        <v>45965.602775335603</v>
      </c>
      <c r="O1423" s="8"/>
    </row>
    <row r="1424" spans="1:15" x14ac:dyDescent="0.25">
      <c r="A1424" s="8">
        <v>45937</v>
      </c>
      <c r="B1424" s="9" t="s">
        <v>18582</v>
      </c>
      <c r="C1424" s="9" t="s">
        <v>180</v>
      </c>
      <c r="D1424" s="3">
        <v>-3000</v>
      </c>
      <c r="E1424" s="9" t="s">
        <v>521</v>
      </c>
      <c r="F1424" s="9" t="s">
        <v>522</v>
      </c>
      <c r="G1424" s="9" t="s">
        <v>183</v>
      </c>
      <c r="H1424" s="8">
        <v>45931</v>
      </c>
      <c r="I1424" s="8">
        <v>45936</v>
      </c>
      <c r="J1424" s="219" t="s">
        <v>21164</v>
      </c>
      <c r="K1424" s="205" t="s">
        <v>524</v>
      </c>
      <c r="M1424" s="9" t="s">
        <v>18584</v>
      </c>
      <c r="N1424" s="215">
        <v>45965.602775335603</v>
      </c>
      <c r="O1424" s="8">
        <v>45965</v>
      </c>
    </row>
    <row r="1425" spans="1:15" x14ac:dyDescent="0.25">
      <c r="A1425" s="8">
        <v>45936</v>
      </c>
      <c r="B1425" s="9" t="s">
        <v>21165</v>
      </c>
      <c r="C1425" s="9" t="s">
        <v>131</v>
      </c>
      <c r="D1425" s="3">
        <v>-35.1</v>
      </c>
      <c r="E1425" s="9" t="s">
        <v>7746</v>
      </c>
      <c r="F1425" s="9" t="s">
        <v>133</v>
      </c>
      <c r="G1425" s="9" t="s">
        <v>134</v>
      </c>
      <c r="H1425" s="8">
        <v>45931</v>
      </c>
      <c r="I1425" s="8">
        <v>45936</v>
      </c>
      <c r="J1425" s="219" t="s">
        <v>21166</v>
      </c>
      <c r="K1425" s="205" t="s">
        <v>136</v>
      </c>
      <c r="M1425" s="9" t="s">
        <v>21167</v>
      </c>
      <c r="N1425" s="215">
        <v>45965.602775335603</v>
      </c>
      <c r="O1425" s="8">
        <v>45965</v>
      </c>
    </row>
    <row r="1426" spans="1:15" x14ac:dyDescent="0.25">
      <c r="A1426" s="8">
        <v>45936</v>
      </c>
      <c r="B1426" s="9" t="s">
        <v>18865</v>
      </c>
      <c r="C1426" s="9" t="s">
        <v>245</v>
      </c>
      <c r="D1426" s="3">
        <v>2086.7800000000002</v>
      </c>
      <c r="E1426" s="9" t="s">
        <v>181</v>
      </c>
      <c r="F1426" s="9" t="s">
        <v>182</v>
      </c>
      <c r="G1426" s="9" t="s">
        <v>183</v>
      </c>
      <c r="H1426" s="8">
        <v>45931</v>
      </c>
      <c r="I1426" s="8">
        <v>45936</v>
      </c>
      <c r="J1426" s="219" t="s">
        <v>21168</v>
      </c>
      <c r="K1426" s="205" t="s">
        <v>185</v>
      </c>
      <c r="M1426" s="9" t="s">
        <v>18867</v>
      </c>
      <c r="N1426" s="215">
        <v>45965.602775335603</v>
      </c>
      <c r="O1426" s="8">
        <v>45965</v>
      </c>
    </row>
    <row r="1427" spans="1:15" x14ac:dyDescent="0.25">
      <c r="A1427" s="8">
        <v>45936</v>
      </c>
      <c r="B1427" s="9" t="s">
        <v>19609</v>
      </c>
      <c r="D1427" s="3">
        <v>-2086.7800000000002</v>
      </c>
      <c r="E1427" s="9" t="s">
        <v>181</v>
      </c>
      <c r="F1427" s="9" t="s">
        <v>182</v>
      </c>
      <c r="G1427" s="9" t="s">
        <v>183</v>
      </c>
      <c r="H1427" s="8">
        <v>45931</v>
      </c>
      <c r="I1427" s="8">
        <v>45936</v>
      </c>
      <c r="J1427" s="219" t="s">
        <v>21169</v>
      </c>
      <c r="K1427" s="205" t="s">
        <v>185</v>
      </c>
      <c r="M1427" s="9" t="s">
        <v>19611</v>
      </c>
      <c r="N1427" s="215">
        <v>45965.602775335603</v>
      </c>
      <c r="O1427" s="8"/>
    </row>
    <row r="1428" spans="1:15" x14ac:dyDescent="0.25">
      <c r="A1428" s="8">
        <v>45936</v>
      </c>
      <c r="B1428" s="9" t="s">
        <v>18865</v>
      </c>
      <c r="C1428" s="9" t="s">
        <v>245</v>
      </c>
      <c r="D1428" s="3">
        <v>1171.9100000000001</v>
      </c>
      <c r="E1428" s="9" t="s">
        <v>253</v>
      </c>
      <c r="F1428" s="9" t="s">
        <v>254</v>
      </c>
      <c r="G1428" s="9" t="s">
        <v>183</v>
      </c>
      <c r="H1428" s="8">
        <v>45931</v>
      </c>
      <c r="I1428" s="8">
        <v>45936</v>
      </c>
      <c r="J1428" s="219" t="s">
        <v>21170</v>
      </c>
      <c r="K1428" s="205" t="s">
        <v>256</v>
      </c>
      <c r="M1428" s="9" t="s">
        <v>18867</v>
      </c>
      <c r="N1428" s="215">
        <v>45965.602775335603</v>
      </c>
      <c r="O1428" s="8">
        <v>45965</v>
      </c>
    </row>
    <row r="1429" spans="1:15" x14ac:dyDescent="0.25">
      <c r="A1429" s="8">
        <v>45936</v>
      </c>
      <c r="B1429" s="9" t="s">
        <v>19609</v>
      </c>
      <c r="D1429" s="3">
        <v>-1171.9100000000001</v>
      </c>
      <c r="E1429" s="9" t="s">
        <v>253</v>
      </c>
      <c r="F1429" s="9" t="s">
        <v>254</v>
      </c>
      <c r="G1429" s="9" t="s">
        <v>183</v>
      </c>
      <c r="H1429" s="8">
        <v>45931</v>
      </c>
      <c r="I1429" s="8">
        <v>45936</v>
      </c>
      <c r="J1429" s="219" t="s">
        <v>21171</v>
      </c>
      <c r="K1429" s="205" t="s">
        <v>256</v>
      </c>
      <c r="M1429" s="9" t="s">
        <v>19611</v>
      </c>
      <c r="N1429" s="215">
        <v>45965.602775335603</v>
      </c>
      <c r="O1429" s="8"/>
    </row>
    <row r="1430" spans="1:15" x14ac:dyDescent="0.25">
      <c r="A1430" s="8">
        <v>45936</v>
      </c>
      <c r="B1430" s="9" t="s">
        <v>21172</v>
      </c>
      <c r="D1430" s="3">
        <v>-300</v>
      </c>
      <c r="E1430" s="9" t="s">
        <v>266</v>
      </c>
      <c r="F1430" s="9" t="s">
        <v>267</v>
      </c>
      <c r="G1430" s="9" t="s">
        <v>268</v>
      </c>
      <c r="H1430" s="8">
        <v>45931</v>
      </c>
      <c r="I1430" s="8">
        <v>45936</v>
      </c>
      <c r="J1430" s="219" t="s">
        <v>21173</v>
      </c>
      <c r="K1430" s="205" t="s">
        <v>270</v>
      </c>
      <c r="M1430" s="9" t="s">
        <v>21174</v>
      </c>
      <c r="N1430" s="215">
        <v>45965.602775335603</v>
      </c>
      <c r="O1430" s="8"/>
    </row>
    <row r="1431" spans="1:15" x14ac:dyDescent="0.25">
      <c r="A1431" s="8">
        <v>45936</v>
      </c>
      <c r="B1431" s="9" t="s">
        <v>16142</v>
      </c>
      <c r="C1431" s="9" t="s">
        <v>224</v>
      </c>
      <c r="D1431" s="3">
        <v>-6.27</v>
      </c>
      <c r="E1431" s="9" t="s">
        <v>266</v>
      </c>
      <c r="F1431" s="9" t="s">
        <v>267</v>
      </c>
      <c r="G1431" s="9" t="s">
        <v>268</v>
      </c>
      <c r="H1431" s="8">
        <v>45931</v>
      </c>
      <c r="I1431" s="8">
        <v>45936</v>
      </c>
      <c r="J1431" s="219" t="s">
        <v>21175</v>
      </c>
      <c r="K1431" s="205" t="s">
        <v>270</v>
      </c>
      <c r="M1431" s="9" t="s">
        <v>16144</v>
      </c>
      <c r="N1431" s="215">
        <v>45965.602775335603</v>
      </c>
      <c r="O1431" s="8">
        <v>45965</v>
      </c>
    </row>
    <row r="1432" spans="1:15" x14ac:dyDescent="0.25">
      <c r="A1432" s="8">
        <v>45936</v>
      </c>
      <c r="B1432" s="9" t="s">
        <v>14646</v>
      </c>
      <c r="C1432" s="9" t="s">
        <v>217</v>
      </c>
      <c r="D1432" s="3">
        <v>-16.079999999999998</v>
      </c>
      <c r="E1432" s="9" t="s">
        <v>266</v>
      </c>
      <c r="F1432" s="9" t="s">
        <v>267</v>
      </c>
      <c r="G1432" s="9" t="s">
        <v>268</v>
      </c>
      <c r="H1432" s="8">
        <v>45931</v>
      </c>
      <c r="I1432" s="8">
        <v>45936</v>
      </c>
      <c r="J1432" s="219" t="s">
        <v>21176</v>
      </c>
      <c r="K1432" s="205" t="s">
        <v>270</v>
      </c>
      <c r="M1432" s="9" t="s">
        <v>14648</v>
      </c>
      <c r="N1432" s="215">
        <v>45965.602775335603</v>
      </c>
      <c r="O1432" s="8">
        <v>45965</v>
      </c>
    </row>
    <row r="1433" spans="1:15" x14ac:dyDescent="0.25">
      <c r="A1433" s="8">
        <v>45935</v>
      </c>
      <c r="B1433" s="9" t="s">
        <v>21177</v>
      </c>
      <c r="C1433" s="9" t="s">
        <v>131</v>
      </c>
      <c r="D1433" s="3">
        <v>-53.3</v>
      </c>
      <c r="E1433" s="9" t="s">
        <v>7746</v>
      </c>
      <c r="F1433" s="9" t="s">
        <v>133</v>
      </c>
      <c r="G1433" s="9" t="s">
        <v>134</v>
      </c>
      <c r="H1433" s="8">
        <v>45931</v>
      </c>
      <c r="I1433" s="8">
        <v>45929</v>
      </c>
      <c r="J1433" s="219" t="s">
        <v>21178</v>
      </c>
      <c r="K1433" s="205" t="s">
        <v>136</v>
      </c>
      <c r="M1433" s="9" t="s">
        <v>21179</v>
      </c>
      <c r="N1433" s="215">
        <v>45965.602775335603</v>
      </c>
      <c r="O1433" s="8">
        <v>45965</v>
      </c>
    </row>
    <row r="1434" spans="1:15" x14ac:dyDescent="0.25">
      <c r="A1434" s="8">
        <v>45935</v>
      </c>
      <c r="B1434" s="9" t="s">
        <v>21180</v>
      </c>
      <c r="C1434" s="9" t="s">
        <v>131</v>
      </c>
      <c r="D1434" s="3">
        <v>-23.85</v>
      </c>
      <c r="E1434" s="9" t="s">
        <v>7746</v>
      </c>
      <c r="F1434" s="9" t="s">
        <v>133</v>
      </c>
      <c r="G1434" s="9" t="s">
        <v>134</v>
      </c>
      <c r="H1434" s="8">
        <v>45931</v>
      </c>
      <c r="I1434" s="8">
        <v>45929</v>
      </c>
      <c r="J1434" s="219" t="s">
        <v>21181</v>
      </c>
      <c r="K1434" s="205" t="s">
        <v>136</v>
      </c>
      <c r="M1434" s="9" t="s">
        <v>21182</v>
      </c>
      <c r="N1434" s="215">
        <v>45965.602775335603</v>
      </c>
      <c r="O1434" s="8">
        <v>45965</v>
      </c>
    </row>
    <row r="1435" spans="1:15" x14ac:dyDescent="0.25">
      <c r="A1435" s="8">
        <v>45935</v>
      </c>
      <c r="B1435" s="9" t="s">
        <v>21183</v>
      </c>
      <c r="C1435" s="9" t="s">
        <v>20481</v>
      </c>
      <c r="D1435" s="3">
        <v>-4.4000000000000004</v>
      </c>
      <c r="E1435" s="9" t="s">
        <v>7746</v>
      </c>
      <c r="F1435" s="9" t="s">
        <v>133</v>
      </c>
      <c r="G1435" s="9" t="s">
        <v>134</v>
      </c>
      <c r="H1435" s="8">
        <v>45931</v>
      </c>
      <c r="I1435" s="8">
        <v>45929</v>
      </c>
      <c r="J1435" s="219" t="s">
        <v>21184</v>
      </c>
      <c r="K1435" s="205" t="s">
        <v>136</v>
      </c>
      <c r="M1435" s="9" t="s">
        <v>21185</v>
      </c>
      <c r="N1435" s="215">
        <v>45965.602775335603</v>
      </c>
      <c r="O1435" s="8">
        <v>45965</v>
      </c>
    </row>
    <row r="1436" spans="1:15" x14ac:dyDescent="0.25">
      <c r="A1436" s="8">
        <v>45935</v>
      </c>
      <c r="B1436" s="9" t="s">
        <v>21186</v>
      </c>
      <c r="C1436" s="9" t="s">
        <v>131</v>
      </c>
      <c r="D1436" s="3">
        <v>-86.36</v>
      </c>
      <c r="E1436" s="9" t="s">
        <v>7746</v>
      </c>
      <c r="F1436" s="9" t="s">
        <v>133</v>
      </c>
      <c r="G1436" s="9" t="s">
        <v>134</v>
      </c>
      <c r="H1436" s="8">
        <v>45931</v>
      </c>
      <c r="I1436" s="8">
        <v>45929</v>
      </c>
      <c r="J1436" s="219" t="s">
        <v>21187</v>
      </c>
      <c r="K1436" s="205" t="s">
        <v>136</v>
      </c>
      <c r="M1436" s="9" t="s">
        <v>21188</v>
      </c>
      <c r="N1436" s="215">
        <v>45965.602775335603</v>
      </c>
      <c r="O1436" s="8">
        <v>45965</v>
      </c>
    </row>
    <row r="1437" spans="1:15" x14ac:dyDescent="0.25">
      <c r="A1437" s="8">
        <v>45935</v>
      </c>
      <c r="B1437" s="9" t="s">
        <v>19579</v>
      </c>
      <c r="C1437" s="9" t="s">
        <v>224</v>
      </c>
      <c r="D1437" s="3">
        <v>-25</v>
      </c>
      <c r="E1437" s="9" t="s">
        <v>266</v>
      </c>
      <c r="F1437" s="9" t="s">
        <v>267</v>
      </c>
      <c r="G1437" s="9" t="s">
        <v>268</v>
      </c>
      <c r="H1437" s="8">
        <v>45931</v>
      </c>
      <c r="I1437" s="8">
        <v>45929</v>
      </c>
      <c r="J1437" s="219" t="s">
        <v>21189</v>
      </c>
      <c r="K1437" s="205" t="s">
        <v>270</v>
      </c>
      <c r="M1437" s="9" t="s">
        <v>19581</v>
      </c>
      <c r="N1437" s="215">
        <v>45965.602775335603</v>
      </c>
      <c r="O1437" s="8">
        <v>45965</v>
      </c>
    </row>
    <row r="1438" spans="1:15" x14ac:dyDescent="0.25">
      <c r="A1438" s="8">
        <v>45934</v>
      </c>
      <c r="B1438" s="9" t="s">
        <v>7793</v>
      </c>
      <c r="C1438" s="9" t="s">
        <v>209</v>
      </c>
      <c r="D1438" s="3">
        <v>-170.25</v>
      </c>
      <c r="E1438" s="9" t="s">
        <v>266</v>
      </c>
      <c r="F1438" s="9" t="s">
        <v>267</v>
      </c>
      <c r="G1438" s="9" t="s">
        <v>268</v>
      </c>
      <c r="H1438" s="8">
        <v>45931</v>
      </c>
      <c r="I1438" s="8">
        <v>45929</v>
      </c>
      <c r="J1438" s="219" t="s">
        <v>21190</v>
      </c>
      <c r="K1438" s="205" t="s">
        <v>270</v>
      </c>
      <c r="M1438" s="9" t="s">
        <v>7795</v>
      </c>
      <c r="N1438" s="215">
        <v>45965.602775335603</v>
      </c>
      <c r="O1438" s="8">
        <v>45965</v>
      </c>
    </row>
    <row r="1439" spans="1:15" x14ac:dyDescent="0.25">
      <c r="A1439" s="8">
        <v>45934</v>
      </c>
      <c r="B1439" s="9" t="s">
        <v>15012</v>
      </c>
      <c r="D1439" s="3">
        <v>-82.31</v>
      </c>
      <c r="E1439" s="9" t="s">
        <v>266</v>
      </c>
      <c r="F1439" s="9" t="s">
        <v>267</v>
      </c>
      <c r="G1439" s="9" t="s">
        <v>268</v>
      </c>
      <c r="H1439" s="8">
        <v>45931</v>
      </c>
      <c r="I1439" s="8">
        <v>45929</v>
      </c>
      <c r="J1439" s="219" t="s">
        <v>21191</v>
      </c>
      <c r="K1439" s="205" t="s">
        <v>270</v>
      </c>
      <c r="M1439" s="9" t="s">
        <v>15014</v>
      </c>
      <c r="N1439" s="215">
        <v>45965.602775335603</v>
      </c>
      <c r="O1439" s="8"/>
    </row>
    <row r="1440" spans="1:15" x14ac:dyDescent="0.25">
      <c r="A1440" s="8">
        <v>45934</v>
      </c>
      <c r="B1440" s="9" t="s">
        <v>14836</v>
      </c>
      <c r="D1440" s="3">
        <v>-1.35</v>
      </c>
      <c r="E1440" s="9" t="s">
        <v>266</v>
      </c>
      <c r="F1440" s="9" t="s">
        <v>267</v>
      </c>
      <c r="G1440" s="9" t="s">
        <v>268</v>
      </c>
      <c r="H1440" s="8">
        <v>45931</v>
      </c>
      <c r="I1440" s="8">
        <v>45929</v>
      </c>
      <c r="J1440" s="219" t="s">
        <v>21192</v>
      </c>
      <c r="K1440" s="205" t="s">
        <v>270</v>
      </c>
      <c r="M1440" s="9" t="s">
        <v>14838</v>
      </c>
      <c r="N1440" s="215">
        <v>45965.602775335603</v>
      </c>
      <c r="O1440" s="8"/>
    </row>
    <row r="1441" spans="1:15" x14ac:dyDescent="0.25">
      <c r="A1441" s="8">
        <v>45933</v>
      </c>
      <c r="B1441" s="9" t="s">
        <v>14926</v>
      </c>
      <c r="C1441" s="9" t="s">
        <v>2006</v>
      </c>
      <c r="D1441" s="3">
        <v>-2681.87</v>
      </c>
      <c r="E1441" s="9" t="s">
        <v>331</v>
      </c>
      <c r="F1441" s="9" t="s">
        <v>332</v>
      </c>
      <c r="G1441" s="9" t="s">
        <v>183</v>
      </c>
      <c r="H1441" s="8">
        <v>45931</v>
      </c>
      <c r="I1441" s="8">
        <v>45929</v>
      </c>
      <c r="J1441" s="219" t="s">
        <v>20502</v>
      </c>
      <c r="K1441" s="205" t="s">
        <v>334</v>
      </c>
      <c r="M1441" s="9" t="s">
        <v>14928</v>
      </c>
      <c r="N1441" s="215">
        <v>45936.781110254597</v>
      </c>
      <c r="O1441" s="8">
        <v>45965</v>
      </c>
    </row>
    <row r="1442" spans="1:15" x14ac:dyDescent="0.25">
      <c r="A1442" s="8">
        <v>45933</v>
      </c>
      <c r="B1442" s="9" t="s">
        <v>18707</v>
      </c>
      <c r="C1442" s="9" t="s">
        <v>180</v>
      </c>
      <c r="D1442" s="3">
        <v>2681.87</v>
      </c>
      <c r="E1442" s="9" t="s">
        <v>331</v>
      </c>
      <c r="F1442" s="9" t="s">
        <v>332</v>
      </c>
      <c r="G1442" s="9" t="s">
        <v>183</v>
      </c>
      <c r="H1442" s="8">
        <v>45931</v>
      </c>
      <c r="I1442" s="8">
        <v>45929</v>
      </c>
      <c r="J1442" s="219" t="s">
        <v>20503</v>
      </c>
      <c r="K1442" s="205" t="s">
        <v>334</v>
      </c>
      <c r="M1442" s="9" t="s">
        <v>18709</v>
      </c>
      <c r="N1442" s="215">
        <v>45936.781110254597</v>
      </c>
      <c r="O1442" s="8">
        <v>45965</v>
      </c>
    </row>
    <row r="1443" spans="1:15" x14ac:dyDescent="0.25">
      <c r="A1443" s="8">
        <v>45932</v>
      </c>
      <c r="B1443" s="9" t="s">
        <v>20504</v>
      </c>
      <c r="D1443" s="3">
        <v>-14.76</v>
      </c>
      <c r="E1443" s="9" t="s">
        <v>181</v>
      </c>
      <c r="F1443" s="9" t="s">
        <v>182</v>
      </c>
      <c r="G1443" s="9" t="s">
        <v>183</v>
      </c>
      <c r="H1443" s="8">
        <v>45931</v>
      </c>
      <c r="I1443" s="8">
        <v>45929</v>
      </c>
      <c r="J1443" s="8" t="s">
        <v>20505</v>
      </c>
      <c r="K1443" s="205" t="s">
        <v>185</v>
      </c>
      <c r="M1443" s="9" t="s">
        <v>20506</v>
      </c>
      <c r="N1443" s="215">
        <v>45936.781110254597</v>
      </c>
      <c r="O1443" s="8"/>
    </row>
    <row r="1444" spans="1:15" x14ac:dyDescent="0.25">
      <c r="A1444" s="8">
        <v>45932</v>
      </c>
      <c r="B1444" s="9" t="s">
        <v>20507</v>
      </c>
      <c r="D1444" s="3">
        <v>14.76</v>
      </c>
      <c r="E1444" s="9" t="s">
        <v>181</v>
      </c>
      <c r="F1444" s="9" t="s">
        <v>182</v>
      </c>
      <c r="G1444" s="9" t="s">
        <v>183</v>
      </c>
      <c r="H1444" s="8">
        <v>45931</v>
      </c>
      <c r="I1444" s="8">
        <v>45929</v>
      </c>
      <c r="J1444" s="8" t="s">
        <v>20508</v>
      </c>
      <c r="K1444" s="205" t="s">
        <v>185</v>
      </c>
      <c r="M1444" s="9" t="s">
        <v>20509</v>
      </c>
      <c r="N1444" s="215">
        <v>45936.781110254597</v>
      </c>
      <c r="O1444" s="8"/>
    </row>
    <row r="1445" spans="1:15" x14ac:dyDescent="0.25">
      <c r="A1445" s="8">
        <v>45932</v>
      </c>
      <c r="B1445" s="9" t="s">
        <v>20510</v>
      </c>
      <c r="D1445" s="3">
        <v>-27.37</v>
      </c>
      <c r="E1445" s="9" t="s">
        <v>181</v>
      </c>
      <c r="F1445" s="9" t="s">
        <v>182</v>
      </c>
      <c r="G1445" s="9" t="s">
        <v>183</v>
      </c>
      <c r="H1445" s="8">
        <v>45931</v>
      </c>
      <c r="I1445" s="8">
        <v>45929</v>
      </c>
      <c r="J1445" s="8" t="s">
        <v>20511</v>
      </c>
      <c r="K1445" s="205" t="s">
        <v>185</v>
      </c>
      <c r="M1445" s="9" t="s">
        <v>20512</v>
      </c>
      <c r="N1445" s="215">
        <v>45936.781110254597</v>
      </c>
      <c r="O1445" s="8"/>
    </row>
    <row r="1446" spans="1:15" x14ac:dyDescent="0.25">
      <c r="A1446" s="8">
        <v>45932</v>
      </c>
      <c r="B1446" s="9" t="s">
        <v>20513</v>
      </c>
      <c r="D1446" s="3">
        <v>27.37</v>
      </c>
      <c r="E1446" s="9" t="s">
        <v>181</v>
      </c>
      <c r="F1446" s="9" t="s">
        <v>182</v>
      </c>
      <c r="G1446" s="9" t="s">
        <v>183</v>
      </c>
      <c r="H1446" s="8">
        <v>45931</v>
      </c>
      <c r="I1446" s="8">
        <v>45929</v>
      </c>
      <c r="J1446" s="8" t="s">
        <v>20514</v>
      </c>
      <c r="K1446" s="205" t="s">
        <v>185</v>
      </c>
      <c r="M1446" s="9" t="s">
        <v>20515</v>
      </c>
      <c r="N1446" s="215">
        <v>45936.781110254597</v>
      </c>
      <c r="O1446" s="8"/>
    </row>
    <row r="1447" spans="1:15" x14ac:dyDescent="0.25">
      <c r="A1447" s="8">
        <v>45932</v>
      </c>
      <c r="B1447" s="9" t="s">
        <v>18912</v>
      </c>
      <c r="C1447" s="9" t="s">
        <v>245</v>
      </c>
      <c r="D1447" s="3">
        <v>0.32</v>
      </c>
      <c r="E1447" s="9" t="s">
        <v>181</v>
      </c>
      <c r="F1447" s="9" t="s">
        <v>182</v>
      </c>
      <c r="G1447" s="9" t="s">
        <v>183</v>
      </c>
      <c r="H1447" s="8">
        <v>45931</v>
      </c>
      <c r="I1447" s="8">
        <v>45929</v>
      </c>
      <c r="J1447" s="8" t="s">
        <v>20516</v>
      </c>
      <c r="K1447" s="205" t="s">
        <v>185</v>
      </c>
      <c r="M1447" s="9" t="s">
        <v>18914</v>
      </c>
      <c r="N1447" s="215">
        <v>45936.781110254597</v>
      </c>
      <c r="O1447" s="8">
        <v>45965</v>
      </c>
    </row>
    <row r="1448" spans="1:15" x14ac:dyDescent="0.25">
      <c r="A1448" s="8">
        <v>45932</v>
      </c>
      <c r="B1448" s="9" t="s">
        <v>20517</v>
      </c>
      <c r="D1448" s="3">
        <v>-0.32</v>
      </c>
      <c r="E1448" s="9" t="s">
        <v>181</v>
      </c>
      <c r="F1448" s="9" t="s">
        <v>182</v>
      </c>
      <c r="G1448" s="9" t="s">
        <v>183</v>
      </c>
      <c r="H1448" s="8">
        <v>45931</v>
      </c>
      <c r="I1448" s="8">
        <v>45929</v>
      </c>
      <c r="J1448" s="8" t="s">
        <v>20518</v>
      </c>
      <c r="K1448" s="205" t="s">
        <v>185</v>
      </c>
      <c r="M1448" s="9" t="s">
        <v>20519</v>
      </c>
      <c r="N1448" s="215">
        <v>45936.781110254597</v>
      </c>
      <c r="O1448" s="8"/>
    </row>
    <row r="1449" spans="1:15" x14ac:dyDescent="0.25">
      <c r="A1449" s="8">
        <v>45932</v>
      </c>
      <c r="B1449" s="9" t="s">
        <v>8320</v>
      </c>
      <c r="C1449" s="9" t="s">
        <v>209</v>
      </c>
      <c r="D1449" s="3">
        <v>-136.02000000000001</v>
      </c>
      <c r="E1449" s="9" t="s">
        <v>266</v>
      </c>
      <c r="F1449" s="9" t="s">
        <v>267</v>
      </c>
      <c r="G1449" s="9" t="s">
        <v>268</v>
      </c>
      <c r="H1449" s="8">
        <v>45931</v>
      </c>
      <c r="I1449" s="8">
        <v>45929</v>
      </c>
      <c r="J1449" s="8" t="s">
        <v>20520</v>
      </c>
      <c r="K1449" s="205" t="s">
        <v>270</v>
      </c>
      <c r="M1449" s="9" t="s">
        <v>8322</v>
      </c>
      <c r="N1449" s="215">
        <v>45936.781110254597</v>
      </c>
      <c r="O1449" s="8">
        <v>45965</v>
      </c>
    </row>
    <row r="1450" spans="1:15" x14ac:dyDescent="0.25">
      <c r="A1450" s="8">
        <v>45932</v>
      </c>
      <c r="B1450" s="9" t="s">
        <v>16142</v>
      </c>
      <c r="C1450" s="9" t="s">
        <v>224</v>
      </c>
      <c r="D1450" s="3">
        <v>-7.23</v>
      </c>
      <c r="E1450" s="9" t="s">
        <v>266</v>
      </c>
      <c r="F1450" s="9" t="s">
        <v>267</v>
      </c>
      <c r="G1450" s="9" t="s">
        <v>268</v>
      </c>
      <c r="H1450" s="8">
        <v>45931</v>
      </c>
      <c r="I1450" s="8">
        <v>45929</v>
      </c>
      <c r="J1450" s="8" t="s">
        <v>20521</v>
      </c>
      <c r="K1450" s="205" t="s">
        <v>270</v>
      </c>
      <c r="M1450" s="9" t="s">
        <v>16144</v>
      </c>
      <c r="N1450" s="215">
        <v>45936.781110254597</v>
      </c>
      <c r="O1450" s="8">
        <v>45965</v>
      </c>
    </row>
    <row r="1451" spans="1:15" x14ac:dyDescent="0.25">
      <c r="A1451" s="8">
        <v>45931</v>
      </c>
      <c r="B1451" s="9" t="s">
        <v>20522</v>
      </c>
      <c r="C1451" s="9" t="s">
        <v>131</v>
      </c>
      <c r="D1451" s="3">
        <v>-59.59</v>
      </c>
      <c r="E1451" s="9" t="s">
        <v>7746</v>
      </c>
      <c r="F1451" s="9" t="s">
        <v>133</v>
      </c>
      <c r="G1451" s="9" t="s">
        <v>134</v>
      </c>
      <c r="H1451" s="8">
        <v>45931</v>
      </c>
      <c r="I1451" s="8">
        <v>45929</v>
      </c>
      <c r="J1451" s="8" t="s">
        <v>20523</v>
      </c>
      <c r="K1451" s="205" t="s">
        <v>136</v>
      </c>
      <c r="M1451" s="9" t="s">
        <v>20524</v>
      </c>
      <c r="N1451" s="215">
        <v>45936.781110254597</v>
      </c>
      <c r="O1451" s="8">
        <v>45965</v>
      </c>
    </row>
    <row r="1452" spans="1:15" x14ac:dyDescent="0.25">
      <c r="A1452" s="8">
        <v>45931</v>
      </c>
      <c r="B1452" s="9" t="s">
        <v>20525</v>
      </c>
      <c r="C1452" s="9" t="s">
        <v>131</v>
      </c>
      <c r="D1452" s="3">
        <v>-27.16</v>
      </c>
      <c r="E1452" s="9" t="s">
        <v>7746</v>
      </c>
      <c r="F1452" s="9" t="s">
        <v>133</v>
      </c>
      <c r="G1452" s="9" t="s">
        <v>134</v>
      </c>
      <c r="H1452" s="8">
        <v>45931</v>
      </c>
      <c r="I1452" s="8">
        <v>45929</v>
      </c>
      <c r="J1452" s="8" t="s">
        <v>20526</v>
      </c>
      <c r="K1452" s="205" t="s">
        <v>136</v>
      </c>
      <c r="M1452" s="9" t="s">
        <v>20527</v>
      </c>
      <c r="N1452" s="215">
        <v>45936.781110254597</v>
      </c>
      <c r="O1452" s="8">
        <v>45965</v>
      </c>
    </row>
    <row r="1453" spans="1:15" x14ac:dyDescent="0.25">
      <c r="A1453" s="8">
        <v>45931</v>
      </c>
      <c r="B1453" s="9" t="s">
        <v>20528</v>
      </c>
      <c r="C1453" s="9" t="s">
        <v>245</v>
      </c>
      <c r="D1453" s="3">
        <v>245.07</v>
      </c>
      <c r="E1453" s="9" t="s">
        <v>181</v>
      </c>
      <c r="F1453" s="9" t="s">
        <v>182</v>
      </c>
      <c r="G1453" s="9" t="s">
        <v>183</v>
      </c>
      <c r="H1453" s="8">
        <v>45931</v>
      </c>
      <c r="I1453" s="8">
        <v>45929</v>
      </c>
      <c r="J1453" s="8" t="s">
        <v>20529</v>
      </c>
      <c r="K1453" s="205" t="s">
        <v>185</v>
      </c>
      <c r="M1453" s="9" t="s">
        <v>20530</v>
      </c>
      <c r="N1453" s="215">
        <v>45936.781110254597</v>
      </c>
      <c r="O1453" s="8">
        <v>45965</v>
      </c>
    </row>
    <row r="1454" spans="1:15" x14ac:dyDescent="0.25">
      <c r="A1454" s="8">
        <v>45931</v>
      </c>
      <c r="B1454" s="9" t="s">
        <v>20531</v>
      </c>
      <c r="D1454" s="3">
        <v>-36.76</v>
      </c>
      <c r="E1454" s="9" t="s">
        <v>181</v>
      </c>
      <c r="F1454" s="9" t="s">
        <v>182</v>
      </c>
      <c r="G1454" s="9" t="s">
        <v>183</v>
      </c>
      <c r="H1454" s="8">
        <v>45931</v>
      </c>
      <c r="I1454" s="8">
        <v>45929</v>
      </c>
      <c r="J1454" s="8" t="s">
        <v>20532</v>
      </c>
      <c r="K1454" s="205" t="s">
        <v>185</v>
      </c>
      <c r="M1454" s="9" t="s">
        <v>20533</v>
      </c>
      <c r="N1454" s="215">
        <v>45936.781110254597</v>
      </c>
      <c r="O1454" s="8"/>
    </row>
    <row r="1455" spans="1:15" x14ac:dyDescent="0.25">
      <c r="A1455" s="8">
        <v>45931</v>
      </c>
      <c r="B1455" s="9" t="s">
        <v>20528</v>
      </c>
      <c r="C1455" s="9" t="s">
        <v>245</v>
      </c>
      <c r="D1455" s="3">
        <v>1.83</v>
      </c>
      <c r="E1455" s="9" t="s">
        <v>181</v>
      </c>
      <c r="F1455" s="9" t="s">
        <v>182</v>
      </c>
      <c r="G1455" s="9" t="s">
        <v>183</v>
      </c>
      <c r="H1455" s="8">
        <v>45931</v>
      </c>
      <c r="I1455" s="8">
        <v>45929</v>
      </c>
      <c r="J1455" s="8" t="s">
        <v>20534</v>
      </c>
      <c r="K1455" s="205" t="s">
        <v>185</v>
      </c>
      <c r="M1455" s="9" t="s">
        <v>20530</v>
      </c>
      <c r="N1455" s="215">
        <v>45936.781110254597</v>
      </c>
      <c r="O1455" s="8">
        <v>45965</v>
      </c>
    </row>
    <row r="1456" spans="1:15" x14ac:dyDescent="0.25">
      <c r="A1456" s="8">
        <v>45931</v>
      </c>
      <c r="B1456" s="9" t="s">
        <v>20535</v>
      </c>
      <c r="D1456" s="3">
        <v>-1.83</v>
      </c>
      <c r="E1456" s="9" t="s">
        <v>181</v>
      </c>
      <c r="F1456" s="9" t="s">
        <v>182</v>
      </c>
      <c r="G1456" s="9" t="s">
        <v>183</v>
      </c>
      <c r="H1456" s="8">
        <v>45931</v>
      </c>
      <c r="I1456" s="8">
        <v>45929</v>
      </c>
      <c r="J1456" s="8" t="s">
        <v>20536</v>
      </c>
      <c r="K1456" s="205" t="s">
        <v>185</v>
      </c>
      <c r="M1456" s="9" t="s">
        <v>20537</v>
      </c>
      <c r="N1456" s="215">
        <v>45936.781110254597</v>
      </c>
      <c r="O1456" s="8"/>
    </row>
    <row r="1457" spans="1:15" x14ac:dyDescent="0.25">
      <c r="A1457" s="8">
        <v>45931</v>
      </c>
      <c r="B1457" s="9" t="s">
        <v>20535</v>
      </c>
      <c r="D1457" s="3">
        <v>-208.31</v>
      </c>
      <c r="E1457" s="9" t="s">
        <v>181</v>
      </c>
      <c r="F1457" s="9" t="s">
        <v>182</v>
      </c>
      <c r="G1457" s="9" t="s">
        <v>183</v>
      </c>
      <c r="H1457" s="8">
        <v>45931</v>
      </c>
      <c r="I1457" s="8">
        <v>45929</v>
      </c>
      <c r="J1457" s="8" t="s">
        <v>20538</v>
      </c>
      <c r="K1457" s="205" t="s">
        <v>185</v>
      </c>
      <c r="M1457" s="9" t="s">
        <v>20537</v>
      </c>
      <c r="N1457" s="215">
        <v>45936.781110254597</v>
      </c>
      <c r="O1457" s="8"/>
    </row>
    <row r="1458" spans="1:15" x14ac:dyDescent="0.25">
      <c r="A1458" s="8">
        <v>45931</v>
      </c>
      <c r="B1458" s="9" t="s">
        <v>18925</v>
      </c>
      <c r="C1458" s="9" t="s">
        <v>245</v>
      </c>
      <c r="D1458" s="3">
        <v>1681.09</v>
      </c>
      <c r="E1458" s="9" t="s">
        <v>181</v>
      </c>
      <c r="F1458" s="9" t="s">
        <v>182</v>
      </c>
      <c r="G1458" s="9" t="s">
        <v>183</v>
      </c>
      <c r="H1458" s="8">
        <v>45931</v>
      </c>
      <c r="I1458" s="8">
        <v>45929</v>
      </c>
      <c r="J1458" s="8" t="s">
        <v>20539</v>
      </c>
      <c r="K1458" s="205" t="s">
        <v>185</v>
      </c>
      <c r="M1458" s="9" t="s">
        <v>18927</v>
      </c>
      <c r="N1458" s="215">
        <v>45936.781110254597</v>
      </c>
      <c r="O1458" s="8">
        <v>45965</v>
      </c>
    </row>
    <row r="1459" spans="1:15" x14ac:dyDescent="0.25">
      <c r="A1459" s="8">
        <v>45931</v>
      </c>
      <c r="B1459" s="9" t="s">
        <v>18925</v>
      </c>
      <c r="C1459" s="9" t="s">
        <v>245</v>
      </c>
      <c r="D1459" s="3">
        <v>14.44</v>
      </c>
      <c r="E1459" s="9" t="s">
        <v>181</v>
      </c>
      <c r="F1459" s="9" t="s">
        <v>182</v>
      </c>
      <c r="G1459" s="9" t="s">
        <v>183</v>
      </c>
      <c r="H1459" s="8">
        <v>45931</v>
      </c>
      <c r="I1459" s="8">
        <v>45929</v>
      </c>
      <c r="J1459" s="8" t="s">
        <v>20540</v>
      </c>
      <c r="K1459" s="205" t="s">
        <v>185</v>
      </c>
      <c r="M1459" s="9" t="s">
        <v>18927</v>
      </c>
      <c r="N1459" s="215">
        <v>45936.781110254597</v>
      </c>
      <c r="O1459" s="8">
        <v>45965</v>
      </c>
    </row>
    <row r="1460" spans="1:15" x14ac:dyDescent="0.25">
      <c r="A1460" s="8">
        <v>45931</v>
      </c>
      <c r="B1460" s="9" t="s">
        <v>20541</v>
      </c>
      <c r="D1460" s="3">
        <v>-14.44</v>
      </c>
      <c r="E1460" s="9" t="s">
        <v>181</v>
      </c>
      <c r="F1460" s="9" t="s">
        <v>182</v>
      </c>
      <c r="G1460" s="9" t="s">
        <v>183</v>
      </c>
      <c r="H1460" s="8">
        <v>45931</v>
      </c>
      <c r="I1460" s="8">
        <v>45929</v>
      </c>
      <c r="J1460" s="8" t="s">
        <v>20542</v>
      </c>
      <c r="K1460" s="205" t="s">
        <v>185</v>
      </c>
      <c r="M1460" s="9" t="s">
        <v>20543</v>
      </c>
      <c r="N1460" s="215">
        <v>45936.781110254597</v>
      </c>
      <c r="O1460" s="8"/>
    </row>
    <row r="1461" spans="1:15" x14ac:dyDescent="0.25">
      <c r="A1461" s="8">
        <v>45931</v>
      </c>
      <c r="B1461" s="9" t="s">
        <v>20541</v>
      </c>
      <c r="D1461" s="3">
        <v>-1681.09</v>
      </c>
      <c r="E1461" s="9" t="s">
        <v>181</v>
      </c>
      <c r="F1461" s="9" t="s">
        <v>182</v>
      </c>
      <c r="G1461" s="9" t="s">
        <v>183</v>
      </c>
      <c r="H1461" s="8">
        <v>45931</v>
      </c>
      <c r="I1461" s="8">
        <v>45929</v>
      </c>
      <c r="J1461" s="8" t="s">
        <v>20544</v>
      </c>
      <c r="K1461" s="205" t="s">
        <v>185</v>
      </c>
      <c r="M1461" s="9" t="s">
        <v>20543</v>
      </c>
      <c r="N1461" s="215">
        <v>45936.781110254597</v>
      </c>
      <c r="O1461" s="8"/>
    </row>
    <row r="1462" spans="1:15" x14ac:dyDescent="0.25">
      <c r="A1462" s="8">
        <v>45931</v>
      </c>
      <c r="B1462" s="9" t="s">
        <v>18930</v>
      </c>
      <c r="C1462" s="9" t="s">
        <v>245</v>
      </c>
      <c r="D1462" s="3">
        <v>1158.94</v>
      </c>
      <c r="E1462" s="9" t="s">
        <v>181</v>
      </c>
      <c r="F1462" s="9" t="s">
        <v>182</v>
      </c>
      <c r="G1462" s="9" t="s">
        <v>183</v>
      </c>
      <c r="H1462" s="8">
        <v>45931</v>
      </c>
      <c r="I1462" s="8">
        <v>45929</v>
      </c>
      <c r="J1462" s="8" t="s">
        <v>20545</v>
      </c>
      <c r="K1462" s="205" t="s">
        <v>185</v>
      </c>
      <c r="M1462" s="9" t="s">
        <v>18932</v>
      </c>
      <c r="N1462" s="215">
        <v>45936.781110254597</v>
      </c>
      <c r="O1462" s="8">
        <v>45965</v>
      </c>
    </row>
    <row r="1463" spans="1:15" x14ac:dyDescent="0.25">
      <c r="A1463" s="8">
        <v>45931</v>
      </c>
      <c r="B1463" s="9" t="s">
        <v>18930</v>
      </c>
      <c r="C1463" s="9" t="s">
        <v>245</v>
      </c>
      <c r="D1463" s="3">
        <v>27.22</v>
      </c>
      <c r="E1463" s="9" t="s">
        <v>181</v>
      </c>
      <c r="F1463" s="9" t="s">
        <v>182</v>
      </c>
      <c r="G1463" s="9" t="s">
        <v>183</v>
      </c>
      <c r="H1463" s="8">
        <v>45931</v>
      </c>
      <c r="I1463" s="8">
        <v>45929</v>
      </c>
      <c r="J1463" s="8" t="s">
        <v>20546</v>
      </c>
      <c r="K1463" s="205" t="s">
        <v>185</v>
      </c>
      <c r="M1463" s="9" t="s">
        <v>18932</v>
      </c>
      <c r="N1463" s="215">
        <v>45936.781110254597</v>
      </c>
      <c r="O1463" s="8">
        <v>45965</v>
      </c>
    </row>
    <row r="1464" spans="1:15" x14ac:dyDescent="0.25">
      <c r="A1464" s="8">
        <v>45931</v>
      </c>
      <c r="B1464" s="9" t="s">
        <v>20547</v>
      </c>
      <c r="D1464" s="3">
        <v>-27.22</v>
      </c>
      <c r="E1464" s="9" t="s">
        <v>181</v>
      </c>
      <c r="F1464" s="9" t="s">
        <v>182</v>
      </c>
      <c r="G1464" s="9" t="s">
        <v>183</v>
      </c>
      <c r="H1464" s="8">
        <v>45931</v>
      </c>
      <c r="I1464" s="8">
        <v>45929</v>
      </c>
      <c r="J1464" s="8" t="s">
        <v>20548</v>
      </c>
      <c r="K1464" s="205" t="s">
        <v>185</v>
      </c>
      <c r="M1464" s="9" t="s">
        <v>20549</v>
      </c>
      <c r="N1464" s="215">
        <v>45936.781110254597</v>
      </c>
      <c r="O1464" s="8"/>
    </row>
    <row r="1465" spans="1:15" x14ac:dyDescent="0.25">
      <c r="A1465" s="8">
        <v>45931</v>
      </c>
      <c r="B1465" s="9" t="s">
        <v>20547</v>
      </c>
      <c r="D1465" s="3">
        <v>-1158.94</v>
      </c>
      <c r="E1465" s="9" t="s">
        <v>181</v>
      </c>
      <c r="F1465" s="9" t="s">
        <v>182</v>
      </c>
      <c r="G1465" s="9" t="s">
        <v>183</v>
      </c>
      <c r="H1465" s="8">
        <v>45931</v>
      </c>
      <c r="I1465" s="8">
        <v>45929</v>
      </c>
      <c r="J1465" s="8" t="s">
        <v>20550</v>
      </c>
      <c r="K1465" s="205" t="s">
        <v>185</v>
      </c>
      <c r="M1465" s="9" t="s">
        <v>20549</v>
      </c>
      <c r="N1465" s="215">
        <v>45936.781110254597</v>
      </c>
      <c r="O1465" s="8"/>
    </row>
    <row r="1466" spans="1:15" x14ac:dyDescent="0.25">
      <c r="A1466" s="8">
        <v>45931</v>
      </c>
      <c r="B1466" s="9" t="s">
        <v>18925</v>
      </c>
      <c r="C1466" s="9" t="s">
        <v>245</v>
      </c>
      <c r="D1466" s="3">
        <v>13.43</v>
      </c>
      <c r="E1466" s="9" t="s">
        <v>882</v>
      </c>
      <c r="F1466" s="9" t="s">
        <v>883</v>
      </c>
      <c r="G1466" s="9" t="s">
        <v>183</v>
      </c>
      <c r="H1466" s="8">
        <v>45931</v>
      </c>
      <c r="I1466" s="8">
        <v>45929</v>
      </c>
      <c r="J1466" s="8" t="s">
        <v>20551</v>
      </c>
      <c r="K1466" s="205" t="s">
        <v>885</v>
      </c>
      <c r="M1466" s="9" t="s">
        <v>18927</v>
      </c>
      <c r="N1466" s="215">
        <v>45936.781110254597</v>
      </c>
      <c r="O1466" s="8">
        <v>45965</v>
      </c>
    </row>
    <row r="1467" spans="1:15" x14ac:dyDescent="0.25">
      <c r="A1467" s="8">
        <v>45931</v>
      </c>
      <c r="B1467" s="9" t="s">
        <v>20541</v>
      </c>
      <c r="D1467" s="3">
        <v>-13.43</v>
      </c>
      <c r="E1467" s="9" t="s">
        <v>882</v>
      </c>
      <c r="F1467" s="9" t="s">
        <v>883</v>
      </c>
      <c r="G1467" s="9" t="s">
        <v>183</v>
      </c>
      <c r="H1467" s="8">
        <v>45931</v>
      </c>
      <c r="I1467" s="8">
        <v>45929</v>
      </c>
      <c r="J1467" s="8" t="s">
        <v>20552</v>
      </c>
      <c r="K1467" s="205" t="s">
        <v>885</v>
      </c>
      <c r="M1467" s="9" t="s">
        <v>20543</v>
      </c>
      <c r="N1467" s="215">
        <v>45936.781110254597</v>
      </c>
      <c r="O1467" s="8"/>
    </row>
    <row r="1468" spans="1:15" x14ac:dyDescent="0.25">
      <c r="A1468" s="8">
        <v>45931</v>
      </c>
      <c r="B1468" s="9" t="s">
        <v>18930</v>
      </c>
      <c r="C1468" s="9" t="s">
        <v>245</v>
      </c>
      <c r="D1468" s="3">
        <v>8.5500000000000007</v>
      </c>
      <c r="E1468" s="9" t="s">
        <v>882</v>
      </c>
      <c r="F1468" s="9" t="s">
        <v>883</v>
      </c>
      <c r="G1468" s="9" t="s">
        <v>183</v>
      </c>
      <c r="H1468" s="8">
        <v>45931</v>
      </c>
      <c r="I1468" s="8">
        <v>45929</v>
      </c>
      <c r="J1468" s="8" t="s">
        <v>20553</v>
      </c>
      <c r="K1468" s="205" t="s">
        <v>885</v>
      </c>
      <c r="M1468" s="9" t="s">
        <v>18932</v>
      </c>
      <c r="N1468" s="215">
        <v>45936.781110254597</v>
      </c>
      <c r="O1468" s="8">
        <v>45965</v>
      </c>
    </row>
    <row r="1469" spans="1:15" x14ac:dyDescent="0.25">
      <c r="A1469" s="8">
        <v>45931</v>
      </c>
      <c r="B1469" s="9" t="s">
        <v>20547</v>
      </c>
      <c r="D1469" s="3">
        <v>-8.5500000000000007</v>
      </c>
      <c r="E1469" s="9" t="s">
        <v>882</v>
      </c>
      <c r="F1469" s="9" t="s">
        <v>883</v>
      </c>
      <c r="G1469" s="9" t="s">
        <v>183</v>
      </c>
      <c r="H1469" s="8">
        <v>45931</v>
      </c>
      <c r="I1469" s="8">
        <v>45929</v>
      </c>
      <c r="J1469" s="8" t="s">
        <v>20554</v>
      </c>
      <c r="K1469" s="205" t="s">
        <v>885</v>
      </c>
      <c r="M1469" s="9" t="s">
        <v>20549</v>
      </c>
      <c r="N1469" s="215">
        <v>45936.781110254597</v>
      </c>
      <c r="O1469" s="8"/>
    </row>
    <row r="1470" spans="1:15" x14ac:dyDescent="0.25">
      <c r="A1470" s="8">
        <v>45931</v>
      </c>
      <c r="B1470" s="9" t="s">
        <v>20555</v>
      </c>
      <c r="C1470" s="9" t="s">
        <v>20467</v>
      </c>
      <c r="D1470" s="3">
        <v>-45</v>
      </c>
      <c r="E1470" s="9" t="s">
        <v>193</v>
      </c>
      <c r="F1470" s="9" t="s">
        <v>194</v>
      </c>
      <c r="G1470" s="9" t="s">
        <v>183</v>
      </c>
      <c r="H1470" s="8">
        <v>45931</v>
      </c>
      <c r="I1470" s="8">
        <v>45929</v>
      </c>
      <c r="J1470" s="8" t="s">
        <v>20556</v>
      </c>
      <c r="K1470" s="205" t="s">
        <v>196</v>
      </c>
      <c r="M1470" s="9" t="s">
        <v>20555</v>
      </c>
      <c r="N1470" s="215">
        <v>45936.781110254597</v>
      </c>
      <c r="O1470" s="8">
        <v>45965</v>
      </c>
    </row>
    <row r="1471" spans="1:15" x14ac:dyDescent="0.25">
      <c r="A1471" s="8">
        <v>45931</v>
      </c>
      <c r="B1471" s="9" t="s">
        <v>20557</v>
      </c>
      <c r="C1471" s="9" t="s">
        <v>20467</v>
      </c>
      <c r="D1471" s="3">
        <v>-45</v>
      </c>
      <c r="E1471" s="9" t="s">
        <v>193</v>
      </c>
      <c r="F1471" s="9" t="s">
        <v>194</v>
      </c>
      <c r="G1471" s="9" t="s">
        <v>183</v>
      </c>
      <c r="H1471" s="8">
        <v>45931</v>
      </c>
      <c r="I1471" s="8">
        <v>45929</v>
      </c>
      <c r="J1471" s="8" t="s">
        <v>20558</v>
      </c>
      <c r="K1471" s="205" t="s">
        <v>196</v>
      </c>
      <c r="M1471" s="9" t="s">
        <v>20557</v>
      </c>
      <c r="N1471" s="215">
        <v>45936.781110254597</v>
      </c>
      <c r="O1471" s="8">
        <v>45965</v>
      </c>
    </row>
    <row r="1472" spans="1:15" x14ac:dyDescent="0.25">
      <c r="A1472" s="8">
        <v>45931</v>
      </c>
      <c r="B1472" s="9" t="s">
        <v>18613</v>
      </c>
      <c r="C1472" s="9" t="s">
        <v>180</v>
      </c>
      <c r="D1472" s="3">
        <v>90</v>
      </c>
      <c r="E1472" s="9" t="s">
        <v>193</v>
      </c>
      <c r="F1472" s="9" t="s">
        <v>194</v>
      </c>
      <c r="G1472" s="9" t="s">
        <v>183</v>
      </c>
      <c r="H1472" s="8">
        <v>45931</v>
      </c>
      <c r="I1472" s="8">
        <v>45929</v>
      </c>
      <c r="J1472" s="8" t="s">
        <v>20559</v>
      </c>
      <c r="K1472" s="205" t="s">
        <v>196</v>
      </c>
      <c r="M1472" s="9" t="s">
        <v>18615</v>
      </c>
      <c r="N1472" s="215">
        <v>45936.781110254597</v>
      </c>
      <c r="O1472" s="8">
        <v>45965</v>
      </c>
    </row>
    <row r="1473" spans="1:15" x14ac:dyDescent="0.25">
      <c r="A1473" s="8">
        <v>45931</v>
      </c>
      <c r="B1473" s="9" t="s">
        <v>18925</v>
      </c>
      <c r="C1473" s="9" t="s">
        <v>245</v>
      </c>
      <c r="D1473" s="3">
        <v>8.48</v>
      </c>
      <c r="E1473" s="9" t="s">
        <v>939</v>
      </c>
      <c r="F1473" s="9" t="s">
        <v>940</v>
      </c>
      <c r="G1473" s="9" t="s">
        <v>183</v>
      </c>
      <c r="H1473" s="8">
        <v>45931</v>
      </c>
      <c r="I1473" s="8">
        <v>45929</v>
      </c>
      <c r="J1473" s="8" t="s">
        <v>20560</v>
      </c>
      <c r="K1473" s="205" t="s">
        <v>942</v>
      </c>
      <c r="M1473" s="9" t="s">
        <v>18927</v>
      </c>
      <c r="N1473" s="215">
        <v>45936.781110254597</v>
      </c>
      <c r="O1473" s="8">
        <v>45965</v>
      </c>
    </row>
    <row r="1474" spans="1:15" x14ac:dyDescent="0.25">
      <c r="A1474" s="8">
        <v>45931</v>
      </c>
      <c r="B1474" s="9" t="s">
        <v>20541</v>
      </c>
      <c r="D1474" s="3">
        <v>-8.48</v>
      </c>
      <c r="E1474" s="9" t="s">
        <v>939</v>
      </c>
      <c r="F1474" s="9" t="s">
        <v>940</v>
      </c>
      <c r="G1474" s="9" t="s">
        <v>183</v>
      </c>
      <c r="H1474" s="8">
        <v>45931</v>
      </c>
      <c r="I1474" s="8">
        <v>45929</v>
      </c>
      <c r="J1474" s="8" t="s">
        <v>20561</v>
      </c>
      <c r="K1474" s="205" t="s">
        <v>942</v>
      </c>
      <c r="M1474" s="9" t="s">
        <v>20543</v>
      </c>
      <c r="N1474" s="215">
        <v>45936.781110254597</v>
      </c>
      <c r="O1474" s="8"/>
    </row>
    <row r="1475" spans="1:15" x14ac:dyDescent="0.25">
      <c r="A1475" s="8">
        <v>45931</v>
      </c>
      <c r="B1475" s="9" t="s">
        <v>18930</v>
      </c>
      <c r="C1475" s="9" t="s">
        <v>245</v>
      </c>
      <c r="D1475" s="3">
        <v>5.18</v>
      </c>
      <c r="E1475" s="9" t="s">
        <v>939</v>
      </c>
      <c r="F1475" s="9" t="s">
        <v>940</v>
      </c>
      <c r="G1475" s="9" t="s">
        <v>183</v>
      </c>
      <c r="H1475" s="8">
        <v>45931</v>
      </c>
      <c r="I1475" s="8">
        <v>45929</v>
      </c>
      <c r="J1475" s="8" t="s">
        <v>20562</v>
      </c>
      <c r="K1475" s="205" t="s">
        <v>942</v>
      </c>
      <c r="M1475" s="9" t="s">
        <v>18932</v>
      </c>
      <c r="N1475" s="215">
        <v>45936.781110254597</v>
      </c>
      <c r="O1475" s="8">
        <v>45965</v>
      </c>
    </row>
    <row r="1476" spans="1:15" x14ac:dyDescent="0.25">
      <c r="A1476" s="8">
        <v>45931</v>
      </c>
      <c r="B1476" s="9" t="s">
        <v>20547</v>
      </c>
      <c r="D1476" s="3">
        <v>-5.18</v>
      </c>
      <c r="E1476" s="9" t="s">
        <v>939</v>
      </c>
      <c r="F1476" s="9" t="s">
        <v>940</v>
      </c>
      <c r="G1476" s="9" t="s">
        <v>183</v>
      </c>
      <c r="H1476" s="8">
        <v>45931</v>
      </c>
      <c r="I1476" s="8">
        <v>45929</v>
      </c>
      <c r="J1476" s="8" t="s">
        <v>20563</v>
      </c>
      <c r="K1476" s="205" t="s">
        <v>942</v>
      </c>
      <c r="M1476" s="9" t="s">
        <v>20549</v>
      </c>
      <c r="N1476" s="215">
        <v>45936.781110254597</v>
      </c>
      <c r="O1476" s="8"/>
    </row>
    <row r="1477" spans="1:15" x14ac:dyDescent="0.25">
      <c r="A1477" s="8">
        <v>45931</v>
      </c>
      <c r="B1477" s="9" t="s">
        <v>2098</v>
      </c>
      <c r="C1477" s="9" t="s">
        <v>2099</v>
      </c>
      <c r="D1477" s="3">
        <v>-2000</v>
      </c>
      <c r="E1477" s="9" t="s">
        <v>521</v>
      </c>
      <c r="F1477" s="9" t="s">
        <v>522</v>
      </c>
      <c r="G1477" s="9" t="s">
        <v>183</v>
      </c>
      <c r="H1477" s="8">
        <v>45931</v>
      </c>
      <c r="I1477" s="8">
        <v>45929</v>
      </c>
      <c r="J1477" s="8" t="s">
        <v>20564</v>
      </c>
      <c r="K1477" s="205" t="s">
        <v>524</v>
      </c>
      <c r="M1477" s="9" t="s">
        <v>2101</v>
      </c>
      <c r="N1477" s="215">
        <v>45936.781110254597</v>
      </c>
      <c r="O1477" s="8">
        <v>45965</v>
      </c>
    </row>
    <row r="1478" spans="1:15" x14ac:dyDescent="0.25">
      <c r="A1478" s="8">
        <v>45931</v>
      </c>
      <c r="B1478" s="9" t="s">
        <v>18613</v>
      </c>
      <c r="C1478" s="9" t="s">
        <v>180</v>
      </c>
      <c r="D1478" s="3">
        <v>2000</v>
      </c>
      <c r="E1478" s="9" t="s">
        <v>521</v>
      </c>
      <c r="F1478" s="9" t="s">
        <v>522</v>
      </c>
      <c r="G1478" s="9" t="s">
        <v>183</v>
      </c>
      <c r="H1478" s="8">
        <v>45931</v>
      </c>
      <c r="I1478" s="8">
        <v>45929</v>
      </c>
      <c r="J1478" s="8" t="s">
        <v>20565</v>
      </c>
      <c r="K1478" s="205" t="s">
        <v>524</v>
      </c>
      <c r="M1478" s="9" t="s">
        <v>18615</v>
      </c>
      <c r="N1478" s="215">
        <v>45936.781110254597</v>
      </c>
      <c r="O1478" s="8">
        <v>45965</v>
      </c>
    </row>
    <row r="1479" spans="1:15" x14ac:dyDescent="0.25">
      <c r="A1479" s="8">
        <v>45931</v>
      </c>
      <c r="B1479" s="9" t="s">
        <v>18223</v>
      </c>
      <c r="C1479" s="9" t="s">
        <v>431</v>
      </c>
      <c r="D1479" s="3">
        <v>-9.99</v>
      </c>
      <c r="E1479" s="9" t="s">
        <v>266</v>
      </c>
      <c r="F1479" s="9" t="s">
        <v>267</v>
      </c>
      <c r="G1479" s="9" t="s">
        <v>268</v>
      </c>
      <c r="H1479" s="8">
        <v>45931</v>
      </c>
      <c r="I1479" s="8">
        <v>45929</v>
      </c>
      <c r="J1479" s="8" t="s">
        <v>20566</v>
      </c>
      <c r="K1479" s="205" t="s">
        <v>270</v>
      </c>
      <c r="M1479" s="9" t="s">
        <v>18225</v>
      </c>
      <c r="N1479" s="215">
        <v>45936.781110254597</v>
      </c>
      <c r="O1479" s="8">
        <v>45965</v>
      </c>
    </row>
    <row r="1480" spans="1:15" x14ac:dyDescent="0.25">
      <c r="A1480" s="8">
        <v>45931</v>
      </c>
      <c r="B1480" s="9" t="s">
        <v>16142</v>
      </c>
      <c r="C1480" s="9" t="s">
        <v>224</v>
      </c>
      <c r="D1480" s="3">
        <v>-5.1100000000000003</v>
      </c>
      <c r="E1480" s="9" t="s">
        <v>266</v>
      </c>
      <c r="F1480" s="9" t="s">
        <v>267</v>
      </c>
      <c r="G1480" s="9" t="s">
        <v>268</v>
      </c>
      <c r="H1480" s="8">
        <v>45931</v>
      </c>
      <c r="I1480" s="8">
        <v>45929</v>
      </c>
      <c r="J1480" s="8" t="s">
        <v>20567</v>
      </c>
      <c r="K1480" s="205" t="s">
        <v>270</v>
      </c>
      <c r="M1480" s="9" t="s">
        <v>16144</v>
      </c>
      <c r="N1480" s="215">
        <v>45936.781110254597</v>
      </c>
      <c r="O1480" s="8">
        <v>45965</v>
      </c>
    </row>
    <row r="1481" spans="1:15" x14ac:dyDescent="0.25">
      <c r="A1481" s="8">
        <v>45931</v>
      </c>
      <c r="B1481" s="9" t="s">
        <v>14646</v>
      </c>
      <c r="C1481" s="9" t="s">
        <v>217</v>
      </c>
      <c r="D1481" s="3">
        <v>-23.54</v>
      </c>
      <c r="E1481" s="9" t="s">
        <v>266</v>
      </c>
      <c r="F1481" s="9" t="s">
        <v>267</v>
      </c>
      <c r="G1481" s="9" t="s">
        <v>268</v>
      </c>
      <c r="H1481" s="8">
        <v>45931</v>
      </c>
      <c r="I1481" s="8">
        <v>45929</v>
      </c>
      <c r="J1481" s="8" t="s">
        <v>20568</v>
      </c>
      <c r="K1481" s="205" t="s">
        <v>270</v>
      </c>
      <c r="M1481" s="9" t="s">
        <v>14648</v>
      </c>
      <c r="N1481" s="215">
        <v>45936.781110254597</v>
      </c>
      <c r="O1481" s="8">
        <v>45965</v>
      </c>
    </row>
    <row r="1482" spans="1:15" x14ac:dyDescent="0.25">
      <c r="A1482" s="8">
        <v>45931</v>
      </c>
      <c r="B1482" s="9" t="s">
        <v>16362</v>
      </c>
      <c r="C1482" s="9" t="s">
        <v>124</v>
      </c>
      <c r="D1482" s="3">
        <v>-1.1000000000000001</v>
      </c>
      <c r="E1482" s="9" t="s">
        <v>266</v>
      </c>
      <c r="F1482" s="9" t="s">
        <v>267</v>
      </c>
      <c r="G1482" s="9" t="s">
        <v>268</v>
      </c>
      <c r="H1482" s="8">
        <v>45931</v>
      </c>
      <c r="I1482" s="8">
        <v>45929</v>
      </c>
      <c r="J1482" s="8" t="s">
        <v>20569</v>
      </c>
      <c r="K1482" s="205" t="s">
        <v>270</v>
      </c>
      <c r="M1482" s="9" t="s">
        <v>16364</v>
      </c>
      <c r="N1482" s="215">
        <v>45936.781110254597</v>
      </c>
      <c r="O1482" s="8">
        <v>45965</v>
      </c>
    </row>
    <row r="1483" spans="1:15" x14ac:dyDescent="0.25">
      <c r="A1483" s="8">
        <v>45930</v>
      </c>
      <c r="B1483" s="9" t="s">
        <v>19038</v>
      </c>
      <c r="C1483" s="9" t="s">
        <v>245</v>
      </c>
      <c r="D1483" s="3">
        <v>6.34</v>
      </c>
      <c r="E1483" s="9" t="s">
        <v>181</v>
      </c>
      <c r="F1483" s="9" t="s">
        <v>182</v>
      </c>
      <c r="G1483" s="9" t="s">
        <v>183</v>
      </c>
      <c r="H1483" s="8">
        <v>45901</v>
      </c>
      <c r="I1483" s="8">
        <v>45929</v>
      </c>
      <c r="J1483" s="8" t="s">
        <v>20570</v>
      </c>
      <c r="K1483" s="205" t="s">
        <v>185</v>
      </c>
      <c r="M1483" s="9" t="s">
        <v>19040</v>
      </c>
      <c r="N1483" s="215">
        <v>45936.781110254597</v>
      </c>
      <c r="O1483" s="8">
        <v>45965</v>
      </c>
    </row>
    <row r="1484" spans="1:15" x14ac:dyDescent="0.25">
      <c r="A1484" s="8">
        <v>45930</v>
      </c>
      <c r="B1484" s="9" t="s">
        <v>20571</v>
      </c>
      <c r="D1484" s="3">
        <v>-6.34</v>
      </c>
      <c r="E1484" s="9" t="s">
        <v>181</v>
      </c>
      <c r="F1484" s="9" t="s">
        <v>182</v>
      </c>
      <c r="G1484" s="9" t="s">
        <v>183</v>
      </c>
      <c r="H1484" s="8">
        <v>45901</v>
      </c>
      <c r="I1484" s="8">
        <v>45929</v>
      </c>
      <c r="J1484" s="8" t="s">
        <v>20572</v>
      </c>
      <c r="K1484" s="205" t="s">
        <v>185</v>
      </c>
      <c r="M1484" s="9" t="s">
        <v>20573</v>
      </c>
      <c r="N1484" s="215">
        <v>45936.781110254597</v>
      </c>
      <c r="O1484" s="8"/>
    </row>
    <row r="1485" spans="1:15" x14ac:dyDescent="0.25">
      <c r="A1485" s="8">
        <v>45930</v>
      </c>
      <c r="B1485" s="9" t="s">
        <v>19021</v>
      </c>
      <c r="C1485" s="9" t="s">
        <v>245</v>
      </c>
      <c r="D1485" s="3">
        <v>377.68</v>
      </c>
      <c r="E1485" s="9" t="s">
        <v>181</v>
      </c>
      <c r="F1485" s="9" t="s">
        <v>182</v>
      </c>
      <c r="G1485" s="9" t="s">
        <v>183</v>
      </c>
      <c r="H1485" s="8">
        <v>45901</v>
      </c>
      <c r="I1485" s="8">
        <v>45929</v>
      </c>
      <c r="J1485" s="8" t="s">
        <v>20574</v>
      </c>
      <c r="K1485" s="205" t="s">
        <v>185</v>
      </c>
      <c r="M1485" s="9" t="s">
        <v>19023</v>
      </c>
      <c r="N1485" s="215">
        <v>45936.781110254597</v>
      </c>
      <c r="O1485" s="8">
        <v>45965</v>
      </c>
    </row>
    <row r="1486" spans="1:15" x14ac:dyDescent="0.25">
      <c r="A1486" s="8">
        <v>45930</v>
      </c>
      <c r="B1486" s="9" t="s">
        <v>19041</v>
      </c>
      <c r="D1486" s="3">
        <v>-377.68</v>
      </c>
      <c r="E1486" s="9" t="s">
        <v>181</v>
      </c>
      <c r="F1486" s="9" t="s">
        <v>182</v>
      </c>
      <c r="G1486" s="9" t="s">
        <v>183</v>
      </c>
      <c r="H1486" s="8">
        <v>45901</v>
      </c>
      <c r="I1486" s="8">
        <v>45929</v>
      </c>
      <c r="J1486" s="8" t="s">
        <v>20575</v>
      </c>
      <c r="K1486" s="205" t="s">
        <v>185</v>
      </c>
      <c r="M1486" s="9" t="s">
        <v>19043</v>
      </c>
      <c r="N1486" s="215">
        <v>45936.781110254597</v>
      </c>
      <c r="O1486" s="8"/>
    </row>
    <row r="1487" spans="1:15" x14ac:dyDescent="0.25">
      <c r="A1487" s="8">
        <v>45930</v>
      </c>
      <c r="B1487" s="9" t="s">
        <v>19044</v>
      </c>
      <c r="C1487" s="9" t="s">
        <v>245</v>
      </c>
      <c r="D1487" s="3">
        <v>33.24</v>
      </c>
      <c r="E1487" s="9" t="s">
        <v>181</v>
      </c>
      <c r="F1487" s="9" t="s">
        <v>182</v>
      </c>
      <c r="G1487" s="9" t="s">
        <v>183</v>
      </c>
      <c r="H1487" s="8">
        <v>45901</v>
      </c>
      <c r="I1487" s="8">
        <v>45929</v>
      </c>
      <c r="J1487" s="8" t="s">
        <v>20576</v>
      </c>
      <c r="K1487" s="205" t="s">
        <v>185</v>
      </c>
      <c r="M1487" s="9" t="s">
        <v>19046</v>
      </c>
      <c r="N1487" s="215">
        <v>45936.781110254597</v>
      </c>
      <c r="O1487" s="8">
        <v>45965</v>
      </c>
    </row>
    <row r="1488" spans="1:15" x14ac:dyDescent="0.25">
      <c r="A1488" s="8">
        <v>45930</v>
      </c>
      <c r="B1488" s="9" t="s">
        <v>20577</v>
      </c>
      <c r="D1488" s="3">
        <v>-33.24</v>
      </c>
      <c r="E1488" s="9" t="s">
        <v>181</v>
      </c>
      <c r="F1488" s="9" t="s">
        <v>182</v>
      </c>
      <c r="G1488" s="9" t="s">
        <v>183</v>
      </c>
      <c r="H1488" s="8">
        <v>45901</v>
      </c>
      <c r="I1488" s="8">
        <v>45929</v>
      </c>
      <c r="J1488" s="8" t="s">
        <v>20578</v>
      </c>
      <c r="K1488" s="205" t="s">
        <v>185</v>
      </c>
      <c r="M1488" s="9" t="s">
        <v>20579</v>
      </c>
      <c r="N1488" s="215">
        <v>45936.781110254597</v>
      </c>
      <c r="O1488" s="8"/>
    </row>
    <row r="1489" spans="1:15" x14ac:dyDescent="0.25">
      <c r="A1489" s="8">
        <v>45930</v>
      </c>
      <c r="B1489" s="9" t="s">
        <v>20580</v>
      </c>
      <c r="C1489" s="9" t="s">
        <v>245</v>
      </c>
      <c r="D1489" s="3">
        <v>263.91000000000003</v>
      </c>
      <c r="E1489" s="9" t="s">
        <v>181</v>
      </c>
      <c r="F1489" s="9" t="s">
        <v>182</v>
      </c>
      <c r="G1489" s="9" t="s">
        <v>183</v>
      </c>
      <c r="H1489" s="8">
        <v>45901</v>
      </c>
      <c r="I1489" s="8">
        <v>45929</v>
      </c>
      <c r="J1489" s="8" t="s">
        <v>20581</v>
      </c>
      <c r="K1489" s="205" t="s">
        <v>185</v>
      </c>
      <c r="M1489" s="9" t="s">
        <v>20582</v>
      </c>
      <c r="N1489" s="215">
        <v>45936.781110254597</v>
      </c>
      <c r="O1489" s="8">
        <v>45965</v>
      </c>
    </row>
    <row r="1490" spans="1:15" x14ac:dyDescent="0.25">
      <c r="A1490" s="8">
        <v>45930</v>
      </c>
      <c r="B1490" s="9" t="s">
        <v>20583</v>
      </c>
      <c r="D1490" s="3">
        <v>-263.91000000000003</v>
      </c>
      <c r="E1490" s="9" t="s">
        <v>181</v>
      </c>
      <c r="F1490" s="9" t="s">
        <v>182</v>
      </c>
      <c r="G1490" s="9" t="s">
        <v>183</v>
      </c>
      <c r="H1490" s="8">
        <v>45901</v>
      </c>
      <c r="I1490" s="8">
        <v>45929</v>
      </c>
      <c r="J1490" s="8" t="s">
        <v>20584</v>
      </c>
      <c r="K1490" s="205" t="s">
        <v>185</v>
      </c>
      <c r="M1490" s="9" t="s">
        <v>20585</v>
      </c>
      <c r="N1490" s="215">
        <v>45936.781110254597</v>
      </c>
      <c r="O1490" s="8"/>
    </row>
    <row r="1491" spans="1:15" x14ac:dyDescent="0.25">
      <c r="A1491" s="8">
        <v>45930</v>
      </c>
      <c r="B1491" s="9" t="s">
        <v>19063</v>
      </c>
      <c r="C1491" s="9" t="s">
        <v>245</v>
      </c>
      <c r="D1491" s="3">
        <v>5.36</v>
      </c>
      <c r="E1491" s="9" t="s">
        <v>181</v>
      </c>
      <c r="F1491" s="9" t="s">
        <v>182</v>
      </c>
      <c r="G1491" s="9" t="s">
        <v>183</v>
      </c>
      <c r="H1491" s="8">
        <v>45901</v>
      </c>
      <c r="I1491" s="8">
        <v>45929</v>
      </c>
      <c r="J1491" s="8" t="s">
        <v>20586</v>
      </c>
      <c r="K1491" s="205" t="s">
        <v>185</v>
      </c>
      <c r="M1491" s="9" t="s">
        <v>19065</v>
      </c>
      <c r="N1491" s="215">
        <v>45936.781110254597</v>
      </c>
      <c r="O1491" s="8">
        <v>45965</v>
      </c>
    </row>
    <row r="1492" spans="1:15" x14ac:dyDescent="0.25">
      <c r="A1492" s="8">
        <v>45930</v>
      </c>
      <c r="B1492" s="9" t="s">
        <v>20587</v>
      </c>
      <c r="D1492" s="3">
        <v>-5.36</v>
      </c>
      <c r="E1492" s="9" t="s">
        <v>181</v>
      </c>
      <c r="F1492" s="9" t="s">
        <v>182</v>
      </c>
      <c r="G1492" s="9" t="s">
        <v>183</v>
      </c>
      <c r="H1492" s="8">
        <v>45901</v>
      </c>
      <c r="I1492" s="8">
        <v>45929</v>
      </c>
      <c r="J1492" s="8" t="s">
        <v>20588</v>
      </c>
      <c r="K1492" s="205" t="s">
        <v>185</v>
      </c>
      <c r="M1492" s="9" t="s">
        <v>20589</v>
      </c>
      <c r="N1492" s="215">
        <v>45936.781110254597</v>
      </c>
      <c r="O1492" s="8"/>
    </row>
    <row r="1493" spans="1:15" x14ac:dyDescent="0.25">
      <c r="A1493" s="8">
        <v>45930</v>
      </c>
      <c r="B1493" s="9" t="s">
        <v>19073</v>
      </c>
      <c r="C1493" s="9" t="s">
        <v>1076</v>
      </c>
      <c r="D1493" s="3">
        <v>7.2</v>
      </c>
      <c r="E1493" s="9" t="s">
        <v>1226</v>
      </c>
      <c r="F1493" s="9" t="s">
        <v>1227</v>
      </c>
      <c r="G1493" s="9" t="s">
        <v>183</v>
      </c>
      <c r="H1493" s="8">
        <v>45901</v>
      </c>
      <c r="I1493" s="8">
        <v>45929</v>
      </c>
      <c r="J1493" s="8" t="s">
        <v>20590</v>
      </c>
      <c r="K1493" s="205" t="s">
        <v>1229</v>
      </c>
      <c r="M1493" s="9" t="s">
        <v>19075</v>
      </c>
      <c r="N1493" s="215">
        <v>45936.781110254597</v>
      </c>
      <c r="O1493" s="8">
        <v>45965</v>
      </c>
    </row>
    <row r="1494" spans="1:15" x14ac:dyDescent="0.25">
      <c r="A1494" s="8">
        <v>45930</v>
      </c>
      <c r="B1494" s="9" t="s">
        <v>19070</v>
      </c>
      <c r="C1494" s="9" t="s">
        <v>180</v>
      </c>
      <c r="D1494" s="3">
        <v>-7.2</v>
      </c>
      <c r="E1494" s="9" t="s">
        <v>1226</v>
      </c>
      <c r="F1494" s="9" t="s">
        <v>1227</v>
      </c>
      <c r="G1494" s="9" t="s">
        <v>183</v>
      </c>
      <c r="H1494" s="8">
        <v>45901</v>
      </c>
      <c r="I1494" s="8">
        <v>45929</v>
      </c>
      <c r="J1494" s="8" t="s">
        <v>20591</v>
      </c>
      <c r="K1494" s="205" t="s">
        <v>1229</v>
      </c>
      <c r="M1494" s="9" t="s">
        <v>19072</v>
      </c>
      <c r="N1494" s="215">
        <v>45936.781110254597</v>
      </c>
      <c r="O1494" s="8">
        <v>45965</v>
      </c>
    </row>
    <row r="1495" spans="1:15" x14ac:dyDescent="0.25">
      <c r="A1495" s="8">
        <v>45930</v>
      </c>
      <c r="B1495" s="9" t="s">
        <v>19080</v>
      </c>
      <c r="C1495" s="9" t="s">
        <v>1076</v>
      </c>
      <c r="D1495" s="3">
        <v>7.21</v>
      </c>
      <c r="E1495" s="9" t="s">
        <v>717</v>
      </c>
      <c r="F1495" s="9" t="s">
        <v>718</v>
      </c>
      <c r="G1495" s="9" t="s">
        <v>183</v>
      </c>
      <c r="H1495" s="8">
        <v>45901</v>
      </c>
      <c r="I1495" s="8">
        <v>45929</v>
      </c>
      <c r="J1495" s="8" t="s">
        <v>20592</v>
      </c>
      <c r="K1495" s="205" t="s">
        <v>720</v>
      </c>
      <c r="M1495" s="9" t="s">
        <v>19082</v>
      </c>
      <c r="N1495" s="215">
        <v>45936.781110254597</v>
      </c>
      <c r="O1495" s="8">
        <v>45965</v>
      </c>
    </row>
    <row r="1496" spans="1:15" x14ac:dyDescent="0.25">
      <c r="A1496" s="8">
        <v>45930</v>
      </c>
      <c r="B1496" s="9" t="s">
        <v>19076</v>
      </c>
      <c r="C1496" s="9" t="s">
        <v>1076</v>
      </c>
      <c r="D1496" s="3">
        <v>0.06</v>
      </c>
      <c r="E1496" s="9" t="s">
        <v>717</v>
      </c>
      <c r="F1496" s="9" t="s">
        <v>718</v>
      </c>
      <c r="G1496" s="9" t="s">
        <v>183</v>
      </c>
      <c r="H1496" s="8">
        <v>45901</v>
      </c>
      <c r="I1496" s="8">
        <v>45929</v>
      </c>
      <c r="J1496" s="8" t="s">
        <v>20593</v>
      </c>
      <c r="K1496" s="205" t="s">
        <v>720</v>
      </c>
      <c r="M1496" s="9" t="s">
        <v>19078</v>
      </c>
      <c r="N1496" s="215">
        <v>45936.781110254597</v>
      </c>
      <c r="O1496" s="8">
        <v>45965</v>
      </c>
    </row>
    <row r="1497" spans="1:15" x14ac:dyDescent="0.25">
      <c r="A1497" s="8">
        <v>45930</v>
      </c>
      <c r="B1497" s="9" t="s">
        <v>18582</v>
      </c>
      <c r="C1497" s="9" t="s">
        <v>180</v>
      </c>
      <c r="D1497" s="3">
        <v>-7.27</v>
      </c>
      <c r="E1497" s="9" t="s">
        <v>717</v>
      </c>
      <c r="F1497" s="9" t="s">
        <v>718</v>
      </c>
      <c r="G1497" s="9" t="s">
        <v>183</v>
      </c>
      <c r="H1497" s="8">
        <v>45901</v>
      </c>
      <c r="I1497" s="8">
        <v>45929</v>
      </c>
      <c r="J1497" s="8" t="s">
        <v>20594</v>
      </c>
      <c r="K1497" s="205" t="s">
        <v>720</v>
      </c>
      <c r="M1497" s="9" t="s">
        <v>18584</v>
      </c>
      <c r="N1497" s="215">
        <v>45936.781110254597</v>
      </c>
      <c r="O1497" s="8">
        <v>45965</v>
      </c>
    </row>
    <row r="1498" spans="1:15" x14ac:dyDescent="0.25">
      <c r="A1498" s="8">
        <v>45930</v>
      </c>
      <c r="B1498" s="9" t="s">
        <v>19021</v>
      </c>
      <c r="C1498" s="9" t="s">
        <v>245</v>
      </c>
      <c r="D1498" s="3">
        <v>1.04</v>
      </c>
      <c r="E1498" s="9" t="s">
        <v>882</v>
      </c>
      <c r="F1498" s="9" t="s">
        <v>883</v>
      </c>
      <c r="G1498" s="9" t="s">
        <v>183</v>
      </c>
      <c r="H1498" s="8">
        <v>45901</v>
      </c>
      <c r="I1498" s="8">
        <v>45929</v>
      </c>
      <c r="J1498" s="8" t="s">
        <v>20595</v>
      </c>
      <c r="K1498" s="205" t="s">
        <v>885</v>
      </c>
      <c r="M1498" s="9" t="s">
        <v>19023</v>
      </c>
      <c r="N1498" s="215">
        <v>45936.781110254597</v>
      </c>
      <c r="O1498" s="8">
        <v>45965</v>
      </c>
    </row>
    <row r="1499" spans="1:15" x14ac:dyDescent="0.25">
      <c r="A1499" s="8">
        <v>45930</v>
      </c>
      <c r="B1499" s="9" t="s">
        <v>19041</v>
      </c>
      <c r="D1499" s="3">
        <v>-1.04</v>
      </c>
      <c r="E1499" s="9" t="s">
        <v>882</v>
      </c>
      <c r="F1499" s="9" t="s">
        <v>883</v>
      </c>
      <c r="G1499" s="9" t="s">
        <v>183</v>
      </c>
      <c r="H1499" s="8">
        <v>45901</v>
      </c>
      <c r="I1499" s="8">
        <v>45929</v>
      </c>
      <c r="J1499" s="8" t="s">
        <v>20596</v>
      </c>
      <c r="K1499" s="205" t="s">
        <v>885</v>
      </c>
      <c r="M1499" s="9" t="s">
        <v>19043</v>
      </c>
      <c r="N1499" s="215">
        <v>45936.781110254597</v>
      </c>
      <c r="O1499" s="8"/>
    </row>
    <row r="1500" spans="1:15" x14ac:dyDescent="0.25">
      <c r="A1500" s="8">
        <v>45930</v>
      </c>
      <c r="B1500" s="9" t="s">
        <v>19080</v>
      </c>
      <c r="C1500" s="9" t="s">
        <v>1076</v>
      </c>
      <c r="D1500" s="3">
        <v>13.9</v>
      </c>
      <c r="E1500" s="9" t="s">
        <v>193</v>
      </c>
      <c r="F1500" s="9" t="s">
        <v>194</v>
      </c>
      <c r="G1500" s="9" t="s">
        <v>183</v>
      </c>
      <c r="H1500" s="8">
        <v>45901</v>
      </c>
      <c r="I1500" s="8">
        <v>45929</v>
      </c>
      <c r="J1500" s="8" t="s">
        <v>20597</v>
      </c>
      <c r="K1500" s="205" t="s">
        <v>196</v>
      </c>
      <c r="M1500" s="9" t="s">
        <v>19082</v>
      </c>
      <c r="N1500" s="215">
        <v>45936.781110254597</v>
      </c>
      <c r="O1500" s="8">
        <v>45965</v>
      </c>
    </row>
    <row r="1501" spans="1:15" x14ac:dyDescent="0.25">
      <c r="A1501" s="8">
        <v>45930</v>
      </c>
      <c r="B1501" s="9" t="s">
        <v>19091</v>
      </c>
      <c r="C1501" s="9" t="s">
        <v>1076</v>
      </c>
      <c r="D1501" s="3">
        <v>0.56000000000000005</v>
      </c>
      <c r="E1501" s="9" t="s">
        <v>193</v>
      </c>
      <c r="F1501" s="9" t="s">
        <v>194</v>
      </c>
      <c r="G1501" s="9" t="s">
        <v>183</v>
      </c>
      <c r="H1501" s="8">
        <v>45901</v>
      </c>
      <c r="I1501" s="8">
        <v>45929</v>
      </c>
      <c r="J1501" s="8" t="s">
        <v>20598</v>
      </c>
      <c r="K1501" s="205" t="s">
        <v>196</v>
      </c>
      <c r="M1501" s="9" t="s">
        <v>19093</v>
      </c>
      <c r="N1501" s="215">
        <v>45936.781110254597</v>
      </c>
      <c r="O1501" s="8">
        <v>45965</v>
      </c>
    </row>
    <row r="1502" spans="1:15" x14ac:dyDescent="0.25">
      <c r="A1502" s="8">
        <v>45930</v>
      </c>
      <c r="B1502" s="9" t="s">
        <v>19087</v>
      </c>
      <c r="C1502" s="9" t="s">
        <v>1076</v>
      </c>
      <c r="D1502" s="3">
        <v>1.04</v>
      </c>
      <c r="E1502" s="9" t="s">
        <v>193</v>
      </c>
      <c r="F1502" s="9" t="s">
        <v>194</v>
      </c>
      <c r="G1502" s="9" t="s">
        <v>183</v>
      </c>
      <c r="H1502" s="8">
        <v>45901</v>
      </c>
      <c r="I1502" s="8">
        <v>45929</v>
      </c>
      <c r="J1502" s="8" t="s">
        <v>20599</v>
      </c>
      <c r="K1502" s="205" t="s">
        <v>196</v>
      </c>
      <c r="M1502" s="9" t="s">
        <v>19089</v>
      </c>
      <c r="N1502" s="215">
        <v>45936.781110254597</v>
      </c>
      <c r="O1502" s="8">
        <v>45965</v>
      </c>
    </row>
    <row r="1503" spans="1:15" x14ac:dyDescent="0.25">
      <c r="A1503" s="8">
        <v>45930</v>
      </c>
      <c r="B1503" s="9" t="s">
        <v>18582</v>
      </c>
      <c r="C1503" s="9" t="s">
        <v>180</v>
      </c>
      <c r="D1503" s="3">
        <v>-15.5</v>
      </c>
      <c r="E1503" s="9" t="s">
        <v>193</v>
      </c>
      <c r="F1503" s="9" t="s">
        <v>194</v>
      </c>
      <c r="G1503" s="9" t="s">
        <v>183</v>
      </c>
      <c r="H1503" s="8">
        <v>45901</v>
      </c>
      <c r="I1503" s="8">
        <v>45929</v>
      </c>
      <c r="J1503" s="8" t="s">
        <v>20600</v>
      </c>
      <c r="K1503" s="205" t="s">
        <v>196</v>
      </c>
      <c r="M1503" s="9" t="s">
        <v>18584</v>
      </c>
      <c r="N1503" s="215">
        <v>45936.781110254597</v>
      </c>
      <c r="O1503" s="8">
        <v>45965</v>
      </c>
    </row>
    <row r="1504" spans="1:15" x14ac:dyDescent="0.25">
      <c r="A1504" s="8">
        <v>45930</v>
      </c>
      <c r="B1504" s="9" t="s">
        <v>19021</v>
      </c>
      <c r="C1504" s="9" t="s">
        <v>245</v>
      </c>
      <c r="D1504" s="3">
        <v>1.45</v>
      </c>
      <c r="E1504" s="9" t="s">
        <v>939</v>
      </c>
      <c r="F1504" s="9" t="s">
        <v>940</v>
      </c>
      <c r="G1504" s="9" t="s">
        <v>183</v>
      </c>
      <c r="H1504" s="8">
        <v>45901</v>
      </c>
      <c r="I1504" s="8">
        <v>45929</v>
      </c>
      <c r="J1504" s="8" t="s">
        <v>20601</v>
      </c>
      <c r="K1504" s="205" t="s">
        <v>942</v>
      </c>
      <c r="M1504" s="9" t="s">
        <v>19023</v>
      </c>
      <c r="N1504" s="215">
        <v>45936.781110254597</v>
      </c>
      <c r="O1504" s="8">
        <v>45965</v>
      </c>
    </row>
    <row r="1505" spans="1:15" x14ac:dyDescent="0.25">
      <c r="A1505" s="8">
        <v>45930</v>
      </c>
      <c r="B1505" s="9" t="s">
        <v>19041</v>
      </c>
      <c r="D1505" s="3">
        <v>-1.45</v>
      </c>
      <c r="E1505" s="9" t="s">
        <v>939</v>
      </c>
      <c r="F1505" s="9" t="s">
        <v>940</v>
      </c>
      <c r="G1505" s="9" t="s">
        <v>183</v>
      </c>
      <c r="H1505" s="8">
        <v>45901</v>
      </c>
      <c r="I1505" s="8">
        <v>45929</v>
      </c>
      <c r="J1505" s="8" t="s">
        <v>20602</v>
      </c>
      <c r="K1505" s="205" t="s">
        <v>942</v>
      </c>
      <c r="M1505" s="9" t="s">
        <v>19043</v>
      </c>
      <c r="N1505" s="215">
        <v>45936.781110254597</v>
      </c>
      <c r="O1505" s="8"/>
    </row>
    <row r="1506" spans="1:15" x14ac:dyDescent="0.25">
      <c r="A1506" s="8">
        <v>45930</v>
      </c>
      <c r="B1506" s="9" t="s">
        <v>19021</v>
      </c>
      <c r="C1506" s="9" t="s">
        <v>245</v>
      </c>
      <c r="D1506" s="3">
        <v>7.89</v>
      </c>
      <c r="E1506" s="9" t="s">
        <v>253</v>
      </c>
      <c r="F1506" s="9" t="s">
        <v>254</v>
      </c>
      <c r="G1506" s="9" t="s">
        <v>183</v>
      </c>
      <c r="H1506" s="8">
        <v>45901</v>
      </c>
      <c r="I1506" s="8">
        <v>45929</v>
      </c>
      <c r="J1506" s="8" t="s">
        <v>20603</v>
      </c>
      <c r="K1506" s="205" t="s">
        <v>256</v>
      </c>
      <c r="M1506" s="9" t="s">
        <v>19023</v>
      </c>
      <c r="N1506" s="215">
        <v>45936.781110254597</v>
      </c>
      <c r="O1506" s="8">
        <v>45965</v>
      </c>
    </row>
    <row r="1507" spans="1:15" x14ac:dyDescent="0.25">
      <c r="A1507" s="8">
        <v>45930</v>
      </c>
      <c r="B1507" s="9" t="s">
        <v>19041</v>
      </c>
      <c r="D1507" s="3">
        <v>-7.89</v>
      </c>
      <c r="E1507" s="9" t="s">
        <v>253</v>
      </c>
      <c r="F1507" s="9" t="s">
        <v>254</v>
      </c>
      <c r="G1507" s="9" t="s">
        <v>183</v>
      </c>
      <c r="H1507" s="8">
        <v>45901</v>
      </c>
      <c r="I1507" s="8">
        <v>45929</v>
      </c>
      <c r="J1507" s="8" t="s">
        <v>20604</v>
      </c>
      <c r="K1507" s="205" t="s">
        <v>256</v>
      </c>
      <c r="M1507" s="9" t="s">
        <v>19043</v>
      </c>
      <c r="N1507" s="215">
        <v>45936.781110254597</v>
      </c>
      <c r="O1507" s="8"/>
    </row>
    <row r="1508" spans="1:15" x14ac:dyDescent="0.25">
      <c r="A1508" s="8">
        <v>45930</v>
      </c>
      <c r="B1508" s="9" t="s">
        <v>19080</v>
      </c>
      <c r="C1508" s="9" t="s">
        <v>1076</v>
      </c>
      <c r="D1508" s="3">
        <v>20.56</v>
      </c>
      <c r="E1508" s="9" t="s">
        <v>521</v>
      </c>
      <c r="F1508" s="9" t="s">
        <v>522</v>
      </c>
      <c r="G1508" s="9" t="s">
        <v>183</v>
      </c>
      <c r="H1508" s="8">
        <v>45901</v>
      </c>
      <c r="I1508" s="8">
        <v>45929</v>
      </c>
      <c r="J1508" s="8" t="s">
        <v>20605</v>
      </c>
      <c r="K1508" s="205" t="s">
        <v>524</v>
      </c>
      <c r="M1508" s="9" t="s">
        <v>19082</v>
      </c>
      <c r="N1508" s="215">
        <v>45936.781110254597</v>
      </c>
      <c r="O1508" s="8">
        <v>45965</v>
      </c>
    </row>
    <row r="1509" spans="1:15" x14ac:dyDescent="0.25">
      <c r="A1509" s="8">
        <v>45930</v>
      </c>
      <c r="B1509" s="9" t="s">
        <v>18582</v>
      </c>
      <c r="C1509" s="9" t="s">
        <v>180</v>
      </c>
      <c r="D1509" s="3">
        <v>-20.56</v>
      </c>
      <c r="E1509" s="9" t="s">
        <v>521</v>
      </c>
      <c r="F1509" s="9" t="s">
        <v>522</v>
      </c>
      <c r="G1509" s="9" t="s">
        <v>183</v>
      </c>
      <c r="H1509" s="8">
        <v>45901</v>
      </c>
      <c r="I1509" s="8">
        <v>45929</v>
      </c>
      <c r="J1509" s="8" t="s">
        <v>20606</v>
      </c>
      <c r="K1509" s="205" t="s">
        <v>524</v>
      </c>
      <c r="M1509" s="9" t="s">
        <v>18584</v>
      </c>
      <c r="N1509" s="215">
        <v>45936.781110254597</v>
      </c>
      <c r="O1509" s="8">
        <v>45965</v>
      </c>
    </row>
    <row r="1510" spans="1:15" x14ac:dyDescent="0.25">
      <c r="A1510" s="8">
        <v>45930</v>
      </c>
      <c r="B1510" s="9" t="s">
        <v>19021</v>
      </c>
      <c r="C1510" s="9" t="s">
        <v>245</v>
      </c>
      <c r="D1510" s="3">
        <v>0.45</v>
      </c>
      <c r="E1510" s="9" t="s">
        <v>14847</v>
      </c>
      <c r="F1510" s="9" t="s">
        <v>460</v>
      </c>
      <c r="G1510" s="9" t="s">
        <v>183</v>
      </c>
      <c r="H1510" s="8">
        <v>45901</v>
      </c>
      <c r="I1510" s="8">
        <v>45929</v>
      </c>
      <c r="J1510" s="8" t="s">
        <v>20607</v>
      </c>
      <c r="K1510" s="205" t="s">
        <v>462</v>
      </c>
      <c r="M1510" s="9" t="s">
        <v>19023</v>
      </c>
      <c r="N1510" s="215">
        <v>45936.781110254597</v>
      </c>
      <c r="O1510" s="8">
        <v>45965</v>
      </c>
    </row>
    <row r="1511" spans="1:15" x14ac:dyDescent="0.25">
      <c r="A1511" s="8">
        <v>45930</v>
      </c>
      <c r="B1511" s="9" t="s">
        <v>19041</v>
      </c>
      <c r="D1511" s="3">
        <v>-0.45</v>
      </c>
      <c r="E1511" s="9" t="s">
        <v>14847</v>
      </c>
      <c r="F1511" s="9" t="s">
        <v>460</v>
      </c>
      <c r="G1511" s="9" t="s">
        <v>183</v>
      </c>
      <c r="H1511" s="8">
        <v>45901</v>
      </c>
      <c r="I1511" s="8">
        <v>45929</v>
      </c>
      <c r="J1511" s="8" t="s">
        <v>20608</v>
      </c>
      <c r="K1511" s="205" t="s">
        <v>462</v>
      </c>
      <c r="M1511" s="9" t="s">
        <v>19043</v>
      </c>
      <c r="N1511" s="215">
        <v>45936.781110254597</v>
      </c>
      <c r="O1511" s="8"/>
    </row>
    <row r="1512" spans="1:15" x14ac:dyDescent="0.25">
      <c r="A1512" s="8">
        <v>45930</v>
      </c>
      <c r="B1512" s="9" t="s">
        <v>19104</v>
      </c>
      <c r="C1512" s="9" t="s">
        <v>1076</v>
      </c>
      <c r="D1512" s="3">
        <v>42.05</v>
      </c>
      <c r="E1512" s="9" t="s">
        <v>422</v>
      </c>
      <c r="F1512" s="9" t="s">
        <v>423</v>
      </c>
      <c r="G1512" s="9" t="s">
        <v>183</v>
      </c>
      <c r="H1512" s="8">
        <v>45901</v>
      </c>
      <c r="I1512" s="8">
        <v>45929</v>
      </c>
      <c r="J1512" s="8" t="s">
        <v>20609</v>
      </c>
      <c r="K1512" s="205" t="s">
        <v>425</v>
      </c>
      <c r="M1512" s="9" t="s">
        <v>19106</v>
      </c>
      <c r="N1512" s="215">
        <v>45936.781110254597</v>
      </c>
      <c r="O1512" s="8">
        <v>45965</v>
      </c>
    </row>
    <row r="1513" spans="1:15" x14ac:dyDescent="0.25">
      <c r="A1513" s="8">
        <v>45930</v>
      </c>
      <c r="B1513" s="9" t="s">
        <v>18586</v>
      </c>
      <c r="C1513" s="9" t="s">
        <v>180</v>
      </c>
      <c r="D1513" s="3">
        <v>-42.05</v>
      </c>
      <c r="E1513" s="9" t="s">
        <v>422</v>
      </c>
      <c r="F1513" s="9" t="s">
        <v>423</v>
      </c>
      <c r="G1513" s="9" t="s">
        <v>183</v>
      </c>
      <c r="H1513" s="8">
        <v>45901</v>
      </c>
      <c r="I1513" s="8">
        <v>45929</v>
      </c>
      <c r="J1513" s="8" t="s">
        <v>20610</v>
      </c>
      <c r="K1513" s="205" t="s">
        <v>425</v>
      </c>
      <c r="M1513" s="9" t="s">
        <v>18588</v>
      </c>
      <c r="N1513" s="215">
        <v>45936.781110254597</v>
      </c>
      <c r="O1513" s="8">
        <v>45965</v>
      </c>
    </row>
    <row r="1514" spans="1:15" x14ac:dyDescent="0.25">
      <c r="A1514" s="8">
        <v>45930</v>
      </c>
      <c r="B1514" s="9" t="s">
        <v>19080</v>
      </c>
      <c r="C1514" s="9" t="s">
        <v>1076</v>
      </c>
      <c r="D1514" s="3">
        <v>0.08</v>
      </c>
      <c r="E1514" s="9" t="s">
        <v>1298</v>
      </c>
      <c r="F1514" s="9" t="s">
        <v>1299</v>
      </c>
      <c r="G1514" s="9" t="s">
        <v>183</v>
      </c>
      <c r="H1514" s="8">
        <v>45901</v>
      </c>
      <c r="I1514" s="8">
        <v>45929</v>
      </c>
      <c r="J1514" s="8" t="s">
        <v>20611</v>
      </c>
      <c r="K1514" s="205" t="s">
        <v>1301</v>
      </c>
      <c r="M1514" s="9" t="s">
        <v>19082</v>
      </c>
      <c r="N1514" s="215">
        <v>45936.781110254597</v>
      </c>
      <c r="O1514" s="8">
        <v>45965</v>
      </c>
    </row>
    <row r="1515" spans="1:15" x14ac:dyDescent="0.25">
      <c r="A1515" s="8">
        <v>45930</v>
      </c>
      <c r="B1515" s="9" t="s">
        <v>19076</v>
      </c>
      <c r="C1515" s="9" t="s">
        <v>1076</v>
      </c>
      <c r="D1515" s="3">
        <v>1.1000000000000001</v>
      </c>
      <c r="E1515" s="9" t="s">
        <v>1298</v>
      </c>
      <c r="F1515" s="9" t="s">
        <v>1299</v>
      </c>
      <c r="G1515" s="9" t="s">
        <v>183</v>
      </c>
      <c r="H1515" s="8">
        <v>45901</v>
      </c>
      <c r="I1515" s="8">
        <v>45929</v>
      </c>
      <c r="J1515" s="8" t="s">
        <v>20612</v>
      </c>
      <c r="K1515" s="205" t="s">
        <v>1301</v>
      </c>
      <c r="M1515" s="9" t="s">
        <v>19078</v>
      </c>
      <c r="N1515" s="215">
        <v>45936.781110254597</v>
      </c>
      <c r="O1515" s="8">
        <v>45965</v>
      </c>
    </row>
    <row r="1516" spans="1:15" x14ac:dyDescent="0.25">
      <c r="A1516" s="8">
        <v>45930</v>
      </c>
      <c r="B1516" s="9" t="s">
        <v>18582</v>
      </c>
      <c r="C1516" s="9" t="s">
        <v>180</v>
      </c>
      <c r="D1516" s="3">
        <v>-1.18</v>
      </c>
      <c r="E1516" s="9" t="s">
        <v>1298</v>
      </c>
      <c r="F1516" s="9" t="s">
        <v>1299</v>
      </c>
      <c r="G1516" s="9" t="s">
        <v>183</v>
      </c>
      <c r="H1516" s="8">
        <v>45901</v>
      </c>
      <c r="I1516" s="8">
        <v>45929</v>
      </c>
      <c r="J1516" s="8" t="s">
        <v>20613</v>
      </c>
      <c r="K1516" s="205" t="s">
        <v>1301</v>
      </c>
      <c r="M1516" s="9" t="s">
        <v>18584</v>
      </c>
      <c r="N1516" s="215">
        <v>45936.781110254597</v>
      </c>
      <c r="O1516" s="8">
        <v>45965</v>
      </c>
    </row>
    <row r="1517" spans="1:15" x14ac:dyDescent="0.25">
      <c r="A1517" s="8">
        <v>45930</v>
      </c>
      <c r="B1517" s="9" t="s">
        <v>8960</v>
      </c>
      <c r="C1517" s="9" t="s">
        <v>365</v>
      </c>
      <c r="D1517" s="3">
        <v>-226.32</v>
      </c>
      <c r="E1517" s="9" t="s">
        <v>331</v>
      </c>
      <c r="F1517" s="9" t="s">
        <v>332</v>
      </c>
      <c r="G1517" s="9" t="s">
        <v>183</v>
      </c>
      <c r="H1517" s="8">
        <v>45901</v>
      </c>
      <c r="I1517" s="8">
        <v>45929</v>
      </c>
      <c r="J1517" s="8" t="s">
        <v>20614</v>
      </c>
      <c r="K1517" s="205" t="s">
        <v>334</v>
      </c>
      <c r="M1517" s="9" t="s">
        <v>8962</v>
      </c>
      <c r="N1517" s="215">
        <v>45936.781110254597</v>
      </c>
      <c r="O1517" s="8">
        <v>45965</v>
      </c>
    </row>
    <row r="1518" spans="1:15" x14ac:dyDescent="0.25">
      <c r="A1518" s="8">
        <v>45930</v>
      </c>
      <c r="B1518" s="9" t="s">
        <v>8960</v>
      </c>
      <c r="C1518" s="9" t="s">
        <v>365</v>
      </c>
      <c r="D1518" s="3">
        <v>-87.37</v>
      </c>
      <c r="E1518" s="9" t="s">
        <v>331</v>
      </c>
      <c r="F1518" s="9" t="s">
        <v>332</v>
      </c>
      <c r="G1518" s="9" t="s">
        <v>183</v>
      </c>
      <c r="H1518" s="8">
        <v>45901</v>
      </c>
      <c r="I1518" s="8">
        <v>45929</v>
      </c>
      <c r="J1518" s="8" t="s">
        <v>20615</v>
      </c>
      <c r="K1518" s="205" t="s">
        <v>334</v>
      </c>
      <c r="M1518" s="9" t="s">
        <v>8962</v>
      </c>
      <c r="N1518" s="215">
        <v>45936.781110254597</v>
      </c>
      <c r="O1518" s="8">
        <v>45965</v>
      </c>
    </row>
    <row r="1519" spans="1:15" x14ac:dyDescent="0.25">
      <c r="A1519" s="8">
        <v>45930</v>
      </c>
      <c r="B1519" s="9" t="s">
        <v>19113</v>
      </c>
      <c r="C1519" s="9" t="s">
        <v>1076</v>
      </c>
      <c r="D1519" s="3">
        <v>17.55</v>
      </c>
      <c r="E1519" s="9" t="s">
        <v>331</v>
      </c>
      <c r="F1519" s="9" t="s">
        <v>332</v>
      </c>
      <c r="G1519" s="9" t="s">
        <v>183</v>
      </c>
      <c r="H1519" s="8">
        <v>45901</v>
      </c>
      <c r="I1519" s="8">
        <v>45929</v>
      </c>
      <c r="J1519" s="8" t="s">
        <v>20616</v>
      </c>
      <c r="K1519" s="205" t="s">
        <v>334</v>
      </c>
      <c r="M1519" s="9" t="s">
        <v>19115</v>
      </c>
      <c r="N1519" s="215">
        <v>45936.781110254597</v>
      </c>
      <c r="O1519" s="8">
        <v>45965</v>
      </c>
    </row>
    <row r="1520" spans="1:15" x14ac:dyDescent="0.25">
      <c r="A1520" s="8">
        <v>45930</v>
      </c>
      <c r="B1520" s="9" t="s">
        <v>19104</v>
      </c>
      <c r="C1520" s="9" t="s">
        <v>1076</v>
      </c>
      <c r="D1520" s="3">
        <v>0.1</v>
      </c>
      <c r="E1520" s="9" t="s">
        <v>331</v>
      </c>
      <c r="F1520" s="9" t="s">
        <v>332</v>
      </c>
      <c r="G1520" s="9" t="s">
        <v>183</v>
      </c>
      <c r="H1520" s="8">
        <v>45901</v>
      </c>
      <c r="I1520" s="8">
        <v>45929</v>
      </c>
      <c r="J1520" s="8" t="s">
        <v>20617</v>
      </c>
      <c r="K1520" s="205" t="s">
        <v>334</v>
      </c>
      <c r="M1520" s="9" t="s">
        <v>19106</v>
      </c>
      <c r="N1520" s="215">
        <v>45936.781110254597</v>
      </c>
      <c r="O1520" s="8">
        <v>45965</v>
      </c>
    </row>
    <row r="1521" spans="1:15" x14ac:dyDescent="0.25">
      <c r="A1521" s="8">
        <v>45930</v>
      </c>
      <c r="B1521" s="9" t="s">
        <v>18707</v>
      </c>
      <c r="C1521" s="9" t="s">
        <v>180</v>
      </c>
      <c r="D1521" s="3">
        <v>296.04000000000002</v>
      </c>
      <c r="E1521" s="9" t="s">
        <v>331</v>
      </c>
      <c r="F1521" s="9" t="s">
        <v>332</v>
      </c>
      <c r="G1521" s="9" t="s">
        <v>183</v>
      </c>
      <c r="H1521" s="8">
        <v>45901</v>
      </c>
      <c r="I1521" s="8">
        <v>45929</v>
      </c>
      <c r="J1521" s="8" t="s">
        <v>20618</v>
      </c>
      <c r="K1521" s="205" t="s">
        <v>334</v>
      </c>
      <c r="M1521" s="9" t="s">
        <v>18709</v>
      </c>
      <c r="N1521" s="215">
        <v>45936.781110254597</v>
      </c>
      <c r="O1521" s="8">
        <v>45965</v>
      </c>
    </row>
    <row r="1522" spans="1:15" x14ac:dyDescent="0.25">
      <c r="A1522" s="8">
        <v>45930</v>
      </c>
      <c r="B1522" s="9" t="s">
        <v>4495</v>
      </c>
      <c r="D1522" s="3">
        <v>-618</v>
      </c>
      <c r="E1522" s="9" t="s">
        <v>266</v>
      </c>
      <c r="F1522" s="9" t="s">
        <v>267</v>
      </c>
      <c r="G1522" s="9" t="s">
        <v>268</v>
      </c>
      <c r="H1522" s="8">
        <v>45901</v>
      </c>
      <c r="I1522" s="8">
        <v>45929</v>
      </c>
      <c r="J1522" s="8" t="s">
        <v>20619</v>
      </c>
      <c r="K1522" s="205" t="s">
        <v>270</v>
      </c>
      <c r="M1522" s="9" t="s">
        <v>4497</v>
      </c>
      <c r="N1522" s="215">
        <v>45936.781110254597</v>
      </c>
      <c r="O1522" s="8"/>
    </row>
    <row r="1523" spans="1:15" x14ac:dyDescent="0.25">
      <c r="A1523" s="8">
        <v>45930</v>
      </c>
      <c r="B1523" s="9" t="s">
        <v>16142</v>
      </c>
      <c r="C1523" s="9" t="s">
        <v>224</v>
      </c>
      <c r="D1523" s="3">
        <v>-5.1100000000000003</v>
      </c>
      <c r="E1523" s="9" t="s">
        <v>266</v>
      </c>
      <c r="F1523" s="9" t="s">
        <v>267</v>
      </c>
      <c r="G1523" s="9" t="s">
        <v>268</v>
      </c>
      <c r="H1523" s="8">
        <v>45901</v>
      </c>
      <c r="I1523" s="8">
        <v>45929</v>
      </c>
      <c r="J1523" s="8" t="s">
        <v>20620</v>
      </c>
      <c r="K1523" s="205" t="s">
        <v>270</v>
      </c>
      <c r="M1523" s="9" t="s">
        <v>16144</v>
      </c>
      <c r="N1523" s="215">
        <v>45936.781110254597</v>
      </c>
      <c r="O1523" s="8">
        <v>45965</v>
      </c>
    </row>
    <row r="1524" spans="1:15" x14ac:dyDescent="0.25">
      <c r="A1524" s="8">
        <v>45930</v>
      </c>
      <c r="B1524" s="9" t="s">
        <v>8960</v>
      </c>
      <c r="D1524" s="3">
        <v>-551.07000000000005</v>
      </c>
      <c r="E1524" s="9" t="s">
        <v>11373</v>
      </c>
      <c r="F1524" s="9" t="s">
        <v>11374</v>
      </c>
      <c r="G1524" s="9" t="s">
        <v>183</v>
      </c>
      <c r="H1524" s="8">
        <v>45901</v>
      </c>
      <c r="I1524" s="8">
        <v>45929</v>
      </c>
      <c r="J1524" s="8" t="s">
        <v>20621</v>
      </c>
      <c r="K1524" s="205" t="s">
        <v>11376</v>
      </c>
      <c r="M1524" s="9" t="s">
        <v>8962</v>
      </c>
      <c r="N1524" s="215">
        <v>45936.781110254597</v>
      </c>
      <c r="O1524" s="8"/>
    </row>
    <row r="1525" spans="1:15" x14ac:dyDescent="0.25">
      <c r="A1525" s="8">
        <v>45930</v>
      </c>
      <c r="B1525" s="9" t="s">
        <v>19021</v>
      </c>
      <c r="C1525" s="9" t="s">
        <v>245</v>
      </c>
      <c r="D1525" s="3">
        <v>80.61</v>
      </c>
      <c r="E1525" s="9" t="s">
        <v>11373</v>
      </c>
      <c r="F1525" s="9" t="s">
        <v>11374</v>
      </c>
      <c r="G1525" s="9" t="s">
        <v>183</v>
      </c>
      <c r="H1525" s="8">
        <v>45901</v>
      </c>
      <c r="I1525" s="8">
        <v>45929</v>
      </c>
      <c r="J1525" s="8" t="s">
        <v>20622</v>
      </c>
      <c r="K1525" s="205" t="s">
        <v>11376</v>
      </c>
      <c r="M1525" s="9" t="s">
        <v>19023</v>
      </c>
      <c r="N1525" s="215">
        <v>45936.781110254597</v>
      </c>
      <c r="O1525" s="8">
        <v>45965</v>
      </c>
    </row>
    <row r="1526" spans="1:15" x14ac:dyDescent="0.25">
      <c r="A1526" s="8">
        <v>45930</v>
      </c>
      <c r="B1526" s="9" t="s">
        <v>19041</v>
      </c>
      <c r="D1526" s="3">
        <v>-80.61</v>
      </c>
      <c r="E1526" s="9" t="s">
        <v>11373</v>
      </c>
      <c r="F1526" s="9" t="s">
        <v>11374</v>
      </c>
      <c r="G1526" s="9" t="s">
        <v>183</v>
      </c>
      <c r="H1526" s="8">
        <v>45901</v>
      </c>
      <c r="I1526" s="8">
        <v>45929</v>
      </c>
      <c r="J1526" s="8" t="s">
        <v>20623</v>
      </c>
      <c r="K1526" s="205" t="s">
        <v>11376</v>
      </c>
      <c r="M1526" s="9" t="s">
        <v>19043</v>
      </c>
      <c r="N1526" s="215">
        <v>45936.781110254597</v>
      </c>
      <c r="O1526" s="8"/>
    </row>
    <row r="1527" spans="1:15" x14ac:dyDescent="0.25">
      <c r="A1527" s="8">
        <v>45930</v>
      </c>
      <c r="B1527" s="9" t="s">
        <v>18578</v>
      </c>
      <c r="C1527" s="9" t="s">
        <v>180</v>
      </c>
      <c r="D1527" s="3">
        <v>551.07000000000005</v>
      </c>
      <c r="E1527" s="9" t="s">
        <v>11373</v>
      </c>
      <c r="F1527" s="9" t="s">
        <v>11374</v>
      </c>
      <c r="G1527" s="9" t="s">
        <v>183</v>
      </c>
      <c r="H1527" s="8">
        <v>45901</v>
      </c>
      <c r="I1527" s="8">
        <v>45929</v>
      </c>
      <c r="J1527" s="8" t="s">
        <v>20624</v>
      </c>
      <c r="K1527" s="205" t="s">
        <v>11376</v>
      </c>
      <c r="M1527" s="9" t="s">
        <v>18580</v>
      </c>
      <c r="N1527" s="215">
        <v>45936.781110254597</v>
      </c>
      <c r="O1527" s="8">
        <v>45965</v>
      </c>
    </row>
    <row r="1528" spans="1:15" x14ac:dyDescent="0.25">
      <c r="A1528" s="8">
        <v>45929</v>
      </c>
      <c r="B1528" s="9" t="s">
        <v>20625</v>
      </c>
      <c r="C1528" s="9" t="s">
        <v>131</v>
      </c>
      <c r="D1528" s="3">
        <v>-123.97</v>
      </c>
      <c r="E1528" s="9" t="s">
        <v>7746</v>
      </c>
      <c r="F1528" s="9" t="s">
        <v>133</v>
      </c>
      <c r="G1528" s="9" t="s">
        <v>134</v>
      </c>
      <c r="H1528" s="8">
        <v>45901</v>
      </c>
      <c r="I1528" s="8">
        <v>45929</v>
      </c>
      <c r="J1528" s="8" t="s">
        <v>20626</v>
      </c>
      <c r="K1528" s="205" t="s">
        <v>136</v>
      </c>
      <c r="M1528" s="9" t="s">
        <v>20627</v>
      </c>
      <c r="N1528" s="215">
        <v>45936.781110254597</v>
      </c>
      <c r="O1528" s="8">
        <v>45965</v>
      </c>
    </row>
    <row r="1529" spans="1:15" x14ac:dyDescent="0.25">
      <c r="A1529" s="8">
        <v>45929</v>
      </c>
      <c r="B1529" s="9" t="s">
        <v>191</v>
      </c>
      <c r="C1529" s="9" t="s">
        <v>20491</v>
      </c>
      <c r="D1529" s="3">
        <v>-990.48</v>
      </c>
      <c r="E1529" s="9" t="s">
        <v>193</v>
      </c>
      <c r="F1529" s="9" t="s">
        <v>194</v>
      </c>
      <c r="G1529" s="9" t="s">
        <v>183</v>
      </c>
      <c r="H1529" s="8">
        <v>45901</v>
      </c>
      <c r="I1529" s="8">
        <v>45929</v>
      </c>
      <c r="J1529" s="8" t="s">
        <v>20628</v>
      </c>
      <c r="K1529" s="205" t="s">
        <v>196</v>
      </c>
      <c r="M1529" s="9" t="s">
        <v>197</v>
      </c>
      <c r="N1529" s="215">
        <v>45936.781110254597</v>
      </c>
      <c r="O1529" s="8">
        <v>45965</v>
      </c>
    </row>
    <row r="1530" spans="1:15" x14ac:dyDescent="0.25">
      <c r="A1530" s="8">
        <v>45929</v>
      </c>
      <c r="B1530" s="9" t="s">
        <v>3280</v>
      </c>
      <c r="C1530" s="9" t="s">
        <v>20449</v>
      </c>
      <c r="D1530" s="3">
        <v>-626</v>
      </c>
      <c r="E1530" s="9" t="s">
        <v>193</v>
      </c>
      <c r="F1530" s="9" t="s">
        <v>194</v>
      </c>
      <c r="G1530" s="9" t="s">
        <v>183</v>
      </c>
      <c r="H1530" s="8">
        <v>45901</v>
      </c>
      <c r="I1530" s="8">
        <v>45929</v>
      </c>
      <c r="J1530" s="8" t="s">
        <v>20629</v>
      </c>
      <c r="K1530" s="205" t="s">
        <v>196</v>
      </c>
      <c r="M1530" s="9" t="s">
        <v>3282</v>
      </c>
      <c r="N1530" s="215">
        <v>45936.781110254597</v>
      </c>
      <c r="O1530" s="8">
        <v>45965</v>
      </c>
    </row>
    <row r="1531" spans="1:15" x14ac:dyDescent="0.25">
      <c r="A1531" s="8">
        <v>45929</v>
      </c>
      <c r="B1531" s="9" t="s">
        <v>202</v>
      </c>
      <c r="C1531" s="9" t="s">
        <v>20454</v>
      </c>
      <c r="D1531" s="3">
        <v>-500</v>
      </c>
      <c r="E1531" s="9" t="s">
        <v>193</v>
      </c>
      <c r="F1531" s="9" t="s">
        <v>194</v>
      </c>
      <c r="G1531" s="9" t="s">
        <v>183</v>
      </c>
      <c r="H1531" s="8">
        <v>45901</v>
      </c>
      <c r="I1531" s="8">
        <v>45929</v>
      </c>
      <c r="J1531" s="8" t="s">
        <v>20630</v>
      </c>
      <c r="K1531" s="205" t="s">
        <v>196</v>
      </c>
      <c r="M1531" s="9" t="s">
        <v>204</v>
      </c>
      <c r="N1531" s="215">
        <v>45936.781110254597</v>
      </c>
      <c r="O1531" s="8">
        <v>45965</v>
      </c>
    </row>
    <row r="1532" spans="1:15" x14ac:dyDescent="0.25">
      <c r="A1532" s="8">
        <v>45929</v>
      </c>
      <c r="B1532" s="9" t="s">
        <v>3280</v>
      </c>
      <c r="C1532" s="9" t="s">
        <v>20449</v>
      </c>
      <c r="D1532" s="3">
        <v>-40</v>
      </c>
      <c r="E1532" s="9" t="s">
        <v>193</v>
      </c>
      <c r="F1532" s="9" t="s">
        <v>194</v>
      </c>
      <c r="G1532" s="9" t="s">
        <v>183</v>
      </c>
      <c r="H1532" s="8">
        <v>45901</v>
      </c>
      <c r="I1532" s="8">
        <v>45929</v>
      </c>
      <c r="J1532" s="8" t="s">
        <v>20631</v>
      </c>
      <c r="K1532" s="205" t="s">
        <v>196</v>
      </c>
      <c r="M1532" s="9" t="s">
        <v>3282</v>
      </c>
      <c r="N1532" s="215">
        <v>45936.781110254597</v>
      </c>
      <c r="O1532" s="8">
        <v>45965</v>
      </c>
    </row>
    <row r="1533" spans="1:15" x14ac:dyDescent="0.25">
      <c r="A1533" s="8">
        <v>45929</v>
      </c>
      <c r="B1533" s="9" t="s">
        <v>18613</v>
      </c>
      <c r="C1533" s="9" t="s">
        <v>180</v>
      </c>
      <c r="D1533" s="3">
        <v>2156.48</v>
      </c>
      <c r="E1533" s="9" t="s">
        <v>193</v>
      </c>
      <c r="F1533" s="9" t="s">
        <v>194</v>
      </c>
      <c r="G1533" s="9" t="s">
        <v>183</v>
      </c>
      <c r="H1533" s="8">
        <v>45901</v>
      </c>
      <c r="I1533" s="8">
        <v>45929</v>
      </c>
      <c r="J1533" s="8" t="s">
        <v>20632</v>
      </c>
      <c r="K1533" s="205" t="s">
        <v>196</v>
      </c>
      <c r="M1533" s="9" t="s">
        <v>18615</v>
      </c>
      <c r="N1533" s="215">
        <v>45936.781110254597</v>
      </c>
      <c r="O1533" s="8">
        <v>45965</v>
      </c>
    </row>
    <row r="1534" spans="1:15" x14ac:dyDescent="0.25">
      <c r="A1534" s="8">
        <v>45929</v>
      </c>
      <c r="B1534" s="9" t="s">
        <v>20633</v>
      </c>
      <c r="D1534" s="3">
        <v>9892.6299999999992</v>
      </c>
      <c r="E1534" s="9" t="s">
        <v>422</v>
      </c>
      <c r="F1534" s="9" t="s">
        <v>423</v>
      </c>
      <c r="G1534" s="9" t="s">
        <v>183</v>
      </c>
      <c r="H1534" s="8">
        <v>45901</v>
      </c>
      <c r="I1534" s="8">
        <v>45929</v>
      </c>
      <c r="J1534" s="8" t="s">
        <v>20634</v>
      </c>
      <c r="K1534" s="205" t="s">
        <v>425</v>
      </c>
      <c r="M1534" s="9" t="s">
        <v>20635</v>
      </c>
      <c r="N1534" s="215">
        <v>45936.781110254597</v>
      </c>
      <c r="O1534" s="8"/>
    </row>
    <row r="1535" spans="1:15" x14ac:dyDescent="0.25">
      <c r="A1535" s="8">
        <v>45929</v>
      </c>
      <c r="B1535" s="9" t="s">
        <v>18586</v>
      </c>
      <c r="C1535" s="9" t="s">
        <v>180</v>
      </c>
      <c r="D1535" s="3">
        <v>-9892.6299999999992</v>
      </c>
      <c r="E1535" s="9" t="s">
        <v>422</v>
      </c>
      <c r="F1535" s="9" t="s">
        <v>423</v>
      </c>
      <c r="G1535" s="9" t="s">
        <v>183</v>
      </c>
      <c r="H1535" s="8">
        <v>45901</v>
      </c>
      <c r="I1535" s="8">
        <v>45929</v>
      </c>
      <c r="J1535" s="8" t="s">
        <v>20636</v>
      </c>
      <c r="K1535" s="205" t="s">
        <v>425</v>
      </c>
      <c r="M1535" s="9" t="s">
        <v>18588</v>
      </c>
      <c r="N1535" s="215">
        <v>45936.781110254597</v>
      </c>
      <c r="O1535" s="8">
        <v>45965</v>
      </c>
    </row>
    <row r="1536" spans="1:15" x14ac:dyDescent="0.25">
      <c r="A1536" s="8">
        <v>45929</v>
      </c>
      <c r="B1536" s="9" t="s">
        <v>20637</v>
      </c>
      <c r="D1536" s="3">
        <v>-184.44</v>
      </c>
      <c r="E1536" s="9" t="s">
        <v>266</v>
      </c>
      <c r="F1536" s="9" t="s">
        <v>267</v>
      </c>
      <c r="G1536" s="9" t="s">
        <v>268</v>
      </c>
      <c r="H1536" s="8">
        <v>45901</v>
      </c>
      <c r="I1536" s="8">
        <v>45929</v>
      </c>
      <c r="J1536" s="8" t="s">
        <v>20638</v>
      </c>
      <c r="K1536" s="205" t="s">
        <v>270</v>
      </c>
      <c r="M1536" s="9" t="s">
        <v>20639</v>
      </c>
      <c r="N1536" s="215">
        <v>45936.781110254597</v>
      </c>
      <c r="O1536" s="8"/>
    </row>
    <row r="1537" spans="1:15" x14ac:dyDescent="0.25">
      <c r="A1537" s="8">
        <v>45929</v>
      </c>
      <c r="B1537" s="9" t="s">
        <v>16142</v>
      </c>
      <c r="C1537" s="9" t="s">
        <v>224</v>
      </c>
      <c r="D1537" s="3">
        <v>-11.36</v>
      </c>
      <c r="E1537" s="9" t="s">
        <v>266</v>
      </c>
      <c r="F1537" s="9" t="s">
        <v>267</v>
      </c>
      <c r="G1537" s="9" t="s">
        <v>268</v>
      </c>
      <c r="H1537" s="8">
        <v>45901</v>
      </c>
      <c r="I1537" s="8">
        <v>45929</v>
      </c>
      <c r="J1537" s="8" t="s">
        <v>20640</v>
      </c>
      <c r="K1537" s="205" t="s">
        <v>270</v>
      </c>
      <c r="M1537" s="9" t="s">
        <v>16144</v>
      </c>
      <c r="N1537" s="215">
        <v>45936.781110254597</v>
      </c>
      <c r="O1537" s="8">
        <v>45965</v>
      </c>
    </row>
    <row r="1538" spans="1:15" x14ac:dyDescent="0.25">
      <c r="A1538" s="8">
        <v>45928</v>
      </c>
      <c r="B1538" s="9" t="s">
        <v>7733</v>
      </c>
      <c r="C1538" s="9" t="s">
        <v>146</v>
      </c>
      <c r="D1538" s="3">
        <v>-45.69</v>
      </c>
      <c r="E1538" s="9" t="s">
        <v>266</v>
      </c>
      <c r="F1538" s="9" t="s">
        <v>267</v>
      </c>
      <c r="G1538" s="9" t="s">
        <v>268</v>
      </c>
      <c r="H1538" s="8">
        <v>45901</v>
      </c>
      <c r="I1538" s="8">
        <v>45922</v>
      </c>
      <c r="J1538" s="8" t="s">
        <v>20641</v>
      </c>
      <c r="K1538" s="205" t="s">
        <v>270</v>
      </c>
      <c r="M1538" s="9" t="s">
        <v>7735</v>
      </c>
      <c r="N1538" s="215">
        <v>45936.781110254597</v>
      </c>
      <c r="O1538" s="8">
        <v>45965</v>
      </c>
    </row>
    <row r="1539" spans="1:15" x14ac:dyDescent="0.25">
      <c r="A1539" s="8">
        <v>45928</v>
      </c>
      <c r="B1539" s="9" t="s">
        <v>9369</v>
      </c>
      <c r="C1539" s="9" t="s">
        <v>224</v>
      </c>
      <c r="D1539" s="3">
        <v>-4.57</v>
      </c>
      <c r="E1539" s="9" t="s">
        <v>266</v>
      </c>
      <c r="F1539" s="9" t="s">
        <v>267</v>
      </c>
      <c r="G1539" s="9" t="s">
        <v>268</v>
      </c>
      <c r="H1539" s="8">
        <v>45901</v>
      </c>
      <c r="I1539" s="8">
        <v>45922</v>
      </c>
      <c r="J1539" s="8" t="s">
        <v>20642</v>
      </c>
      <c r="K1539" s="205" t="s">
        <v>270</v>
      </c>
      <c r="M1539" s="9" t="s">
        <v>9371</v>
      </c>
      <c r="N1539" s="215">
        <v>45936.781110254597</v>
      </c>
      <c r="O1539" s="8">
        <v>45965</v>
      </c>
    </row>
    <row r="1540" spans="1:15" x14ac:dyDescent="0.25">
      <c r="A1540" s="8">
        <v>45928</v>
      </c>
      <c r="B1540" s="9" t="s">
        <v>9024</v>
      </c>
      <c r="C1540" s="9" t="s">
        <v>142</v>
      </c>
      <c r="D1540" s="3">
        <v>-49.3</v>
      </c>
      <c r="E1540" s="9" t="s">
        <v>266</v>
      </c>
      <c r="F1540" s="9" t="s">
        <v>267</v>
      </c>
      <c r="G1540" s="9" t="s">
        <v>268</v>
      </c>
      <c r="H1540" s="8">
        <v>45901</v>
      </c>
      <c r="I1540" s="8">
        <v>45922</v>
      </c>
      <c r="J1540" s="8" t="s">
        <v>20643</v>
      </c>
      <c r="K1540" s="205" t="s">
        <v>270</v>
      </c>
      <c r="M1540" s="9" t="s">
        <v>9026</v>
      </c>
      <c r="N1540" s="215">
        <v>45936.781110254597</v>
      </c>
      <c r="O1540" s="8">
        <v>45965</v>
      </c>
    </row>
    <row r="1541" spans="1:15" x14ac:dyDescent="0.25">
      <c r="A1541" s="8">
        <v>45928</v>
      </c>
      <c r="B1541" s="9" t="s">
        <v>20644</v>
      </c>
      <c r="D1541" s="3">
        <v>-64.14</v>
      </c>
      <c r="E1541" s="9" t="s">
        <v>266</v>
      </c>
      <c r="F1541" s="9" t="s">
        <v>267</v>
      </c>
      <c r="G1541" s="9" t="s">
        <v>268</v>
      </c>
      <c r="H1541" s="8">
        <v>45901</v>
      </c>
      <c r="I1541" s="8">
        <v>45922</v>
      </c>
      <c r="J1541" s="8" t="s">
        <v>20645</v>
      </c>
      <c r="K1541" s="205" t="s">
        <v>270</v>
      </c>
      <c r="M1541" s="9" t="s">
        <v>20646</v>
      </c>
      <c r="N1541" s="215">
        <v>45936.781110254597</v>
      </c>
      <c r="O1541" s="8"/>
    </row>
    <row r="1542" spans="1:15" x14ac:dyDescent="0.25">
      <c r="A1542" s="8">
        <v>45927</v>
      </c>
      <c r="B1542" s="9" t="s">
        <v>7733</v>
      </c>
      <c r="C1542" s="9" t="s">
        <v>146</v>
      </c>
      <c r="D1542" s="3">
        <v>-29.17</v>
      </c>
      <c r="E1542" s="9" t="s">
        <v>266</v>
      </c>
      <c r="F1542" s="9" t="s">
        <v>267</v>
      </c>
      <c r="G1542" s="9" t="s">
        <v>268</v>
      </c>
      <c r="H1542" s="8">
        <v>45901</v>
      </c>
      <c r="I1542" s="8">
        <v>45922</v>
      </c>
      <c r="J1542" s="8" t="s">
        <v>20647</v>
      </c>
      <c r="K1542" s="205" t="s">
        <v>270</v>
      </c>
      <c r="M1542" s="9" t="s">
        <v>7735</v>
      </c>
      <c r="N1542" s="215">
        <v>45936.781110254597</v>
      </c>
      <c r="O1542" s="8">
        <v>45965</v>
      </c>
    </row>
    <row r="1543" spans="1:15" x14ac:dyDescent="0.25">
      <c r="A1543" s="8">
        <v>45927</v>
      </c>
      <c r="B1543" s="9" t="s">
        <v>16142</v>
      </c>
      <c r="C1543" s="9" t="s">
        <v>224</v>
      </c>
      <c r="D1543" s="3">
        <v>-5.21</v>
      </c>
      <c r="E1543" s="9" t="s">
        <v>266</v>
      </c>
      <c r="F1543" s="9" t="s">
        <v>267</v>
      </c>
      <c r="G1543" s="9" t="s">
        <v>268</v>
      </c>
      <c r="H1543" s="8">
        <v>45901</v>
      </c>
      <c r="I1543" s="8">
        <v>45922</v>
      </c>
      <c r="J1543" s="8" t="s">
        <v>20648</v>
      </c>
      <c r="K1543" s="205" t="s">
        <v>270</v>
      </c>
      <c r="M1543" s="9" t="s">
        <v>16144</v>
      </c>
      <c r="N1543" s="215">
        <v>45936.781110254597</v>
      </c>
      <c r="O1543" s="8">
        <v>45965</v>
      </c>
    </row>
    <row r="1544" spans="1:15" x14ac:dyDescent="0.25">
      <c r="A1544" s="8">
        <v>45927</v>
      </c>
      <c r="B1544" s="9" t="s">
        <v>20054</v>
      </c>
      <c r="C1544" s="9" t="s">
        <v>217</v>
      </c>
      <c r="D1544" s="3">
        <v>-92</v>
      </c>
      <c r="E1544" s="9" t="s">
        <v>266</v>
      </c>
      <c r="F1544" s="9" t="s">
        <v>267</v>
      </c>
      <c r="G1544" s="9" t="s">
        <v>268</v>
      </c>
      <c r="H1544" s="8">
        <v>45901</v>
      </c>
      <c r="I1544" s="8">
        <v>45922</v>
      </c>
      <c r="J1544" s="8" t="s">
        <v>20649</v>
      </c>
      <c r="K1544" s="205" t="s">
        <v>270</v>
      </c>
      <c r="M1544" s="9" t="s">
        <v>20056</v>
      </c>
      <c r="N1544" s="215">
        <v>45936.781110254597</v>
      </c>
      <c r="O1544" s="8">
        <v>45965</v>
      </c>
    </row>
    <row r="1545" spans="1:15" x14ac:dyDescent="0.25">
      <c r="A1545" s="8">
        <v>45926</v>
      </c>
      <c r="B1545" s="9" t="s">
        <v>16142</v>
      </c>
      <c r="C1545" s="9" t="s">
        <v>224</v>
      </c>
      <c r="D1545" s="3">
        <v>-9.35</v>
      </c>
      <c r="E1545" s="9" t="s">
        <v>266</v>
      </c>
      <c r="F1545" s="9" t="s">
        <v>267</v>
      </c>
      <c r="G1545" s="9" t="s">
        <v>268</v>
      </c>
      <c r="H1545" s="8">
        <v>45901</v>
      </c>
      <c r="I1545" s="8">
        <v>45922</v>
      </c>
      <c r="J1545" s="8" t="s">
        <v>20650</v>
      </c>
      <c r="K1545" s="205" t="s">
        <v>270</v>
      </c>
      <c r="M1545" s="9" t="s">
        <v>16144</v>
      </c>
      <c r="N1545" s="215">
        <v>45936.781110254597</v>
      </c>
      <c r="O1545" s="8">
        <v>45965</v>
      </c>
    </row>
    <row r="1546" spans="1:15" x14ac:dyDescent="0.25">
      <c r="A1546" s="8">
        <v>45926</v>
      </c>
      <c r="B1546" s="9" t="s">
        <v>20651</v>
      </c>
      <c r="D1546" s="3">
        <v>-63.73</v>
      </c>
      <c r="E1546" s="9" t="s">
        <v>266</v>
      </c>
      <c r="F1546" s="9" t="s">
        <v>267</v>
      </c>
      <c r="G1546" s="9" t="s">
        <v>268</v>
      </c>
      <c r="H1546" s="8">
        <v>45901</v>
      </c>
      <c r="I1546" s="8">
        <v>45922</v>
      </c>
      <c r="J1546" s="8" t="s">
        <v>20652</v>
      </c>
      <c r="K1546" s="205" t="s">
        <v>270</v>
      </c>
      <c r="M1546" s="9" t="s">
        <v>20653</v>
      </c>
      <c r="N1546" s="215">
        <v>45936.781110254626</v>
      </c>
      <c r="O1546" s="8"/>
    </row>
    <row r="1547" spans="1:15" x14ac:dyDescent="0.25">
      <c r="A1547" s="8">
        <v>45506</v>
      </c>
      <c r="B1547" s="9" t="s">
        <v>258</v>
      </c>
      <c r="C1547" s="9" t="s">
        <v>180</v>
      </c>
      <c r="D1547" s="3">
        <v>-1456612.01</v>
      </c>
      <c r="E1547" s="9" t="s">
        <v>181</v>
      </c>
      <c r="F1547" s="9" t="s">
        <v>182</v>
      </c>
      <c r="G1547" s="9" t="s">
        <v>183</v>
      </c>
      <c r="H1547" s="8">
        <v>45505</v>
      </c>
      <c r="I1547" s="8">
        <v>45502</v>
      </c>
      <c r="J1547" s="8" t="s">
        <v>9490</v>
      </c>
      <c r="K1547" s="205" t="s">
        <v>185</v>
      </c>
      <c r="M1547" s="9" t="s">
        <v>260</v>
      </c>
      <c r="N1547" s="215">
        <v>45534.648212951397</v>
      </c>
      <c r="O1547" s="8">
        <v>45534</v>
      </c>
    </row>
    <row r="1548" spans="1:15" x14ac:dyDescent="0.25">
      <c r="A1548" s="8">
        <v>45719</v>
      </c>
      <c r="B1548" s="9" t="s">
        <v>13907</v>
      </c>
      <c r="C1548" s="9" t="s">
        <v>180</v>
      </c>
      <c r="D1548" s="3">
        <v>-1104468.47</v>
      </c>
      <c r="E1548" s="9" t="s">
        <v>771</v>
      </c>
      <c r="F1548" s="9" t="s">
        <v>772</v>
      </c>
      <c r="G1548" s="9" t="s">
        <v>183</v>
      </c>
      <c r="H1548" s="8">
        <v>45717</v>
      </c>
      <c r="I1548" s="8">
        <v>45719</v>
      </c>
      <c r="J1548" s="219" t="s">
        <v>13908</v>
      </c>
      <c r="K1548" s="205" t="s">
        <v>774</v>
      </c>
      <c r="M1548" s="9" t="s">
        <v>13909</v>
      </c>
      <c r="N1548" s="215">
        <v>45733.5614541088</v>
      </c>
      <c r="O1548" s="8"/>
    </row>
    <row r="1549" spans="1:15" x14ac:dyDescent="0.25">
      <c r="A1549" s="8">
        <v>45754</v>
      </c>
      <c r="B1549" s="9" t="s">
        <v>179</v>
      </c>
      <c r="C1549" s="9" t="s">
        <v>180</v>
      </c>
      <c r="D1549" s="3">
        <v>-835200.59</v>
      </c>
      <c r="E1549" s="9" t="s">
        <v>181</v>
      </c>
      <c r="F1549" s="9" t="s">
        <v>182</v>
      </c>
      <c r="G1549" s="9" t="s">
        <v>183</v>
      </c>
      <c r="H1549" s="8">
        <v>45748</v>
      </c>
      <c r="I1549" s="8">
        <v>45754</v>
      </c>
      <c r="J1549" s="219" t="s">
        <v>14965</v>
      </c>
      <c r="K1549" s="205" t="s">
        <v>185</v>
      </c>
      <c r="M1549" s="9" t="s">
        <v>186</v>
      </c>
      <c r="N1549" s="215">
        <v>45777.922227581003</v>
      </c>
      <c r="O1549" s="8">
        <v>45777</v>
      </c>
    </row>
    <row r="1550" spans="1:15" x14ac:dyDescent="0.25">
      <c r="A1550" s="8">
        <v>45754</v>
      </c>
      <c r="B1550" s="9" t="s">
        <v>258</v>
      </c>
      <c r="C1550" s="9" t="s">
        <v>180</v>
      </c>
      <c r="D1550" s="3">
        <v>-835200.59</v>
      </c>
      <c r="E1550" s="9" t="s">
        <v>181</v>
      </c>
      <c r="F1550" s="9" t="s">
        <v>182</v>
      </c>
      <c r="G1550" s="9" t="s">
        <v>183</v>
      </c>
      <c r="H1550" s="8">
        <v>45748</v>
      </c>
      <c r="I1550" s="8">
        <v>45754</v>
      </c>
      <c r="J1550" s="219" t="s">
        <v>14967</v>
      </c>
      <c r="K1550" s="205" t="s">
        <v>185</v>
      </c>
      <c r="M1550" s="9" t="s">
        <v>260</v>
      </c>
      <c r="N1550" s="215">
        <v>45777.922227581003</v>
      </c>
      <c r="O1550" s="8">
        <v>45777</v>
      </c>
    </row>
    <row r="1551" spans="1:15" x14ac:dyDescent="0.25">
      <c r="A1551" s="8">
        <v>45307</v>
      </c>
      <c r="B1551" s="9" t="s">
        <v>258</v>
      </c>
      <c r="C1551" s="9" t="s">
        <v>180</v>
      </c>
      <c r="D1551" s="3">
        <v>-753238.88</v>
      </c>
      <c r="E1551" s="9" t="s">
        <v>181</v>
      </c>
      <c r="F1551" s="9" t="s">
        <v>182</v>
      </c>
      <c r="G1551" s="9" t="s">
        <v>183</v>
      </c>
      <c r="H1551" s="8">
        <v>45292</v>
      </c>
      <c r="I1551" s="8">
        <v>45306</v>
      </c>
      <c r="J1551" s="8" t="s">
        <v>5090</v>
      </c>
      <c r="K1551" s="205" t="s">
        <v>185</v>
      </c>
      <c r="M1551" s="9" t="s">
        <v>260</v>
      </c>
      <c r="N1551" s="215">
        <v>45318.192840775497</v>
      </c>
      <c r="O1551" s="8"/>
    </row>
    <row r="1552" spans="1:15" x14ac:dyDescent="0.25">
      <c r="A1552" s="8">
        <v>45307</v>
      </c>
      <c r="B1552" s="9" t="s">
        <v>458</v>
      </c>
      <c r="C1552" s="9" t="s">
        <v>180</v>
      </c>
      <c r="D1552" s="3">
        <v>-753238.88</v>
      </c>
      <c r="E1552" s="9" t="s">
        <v>459</v>
      </c>
      <c r="F1552" s="9" t="s">
        <v>460</v>
      </c>
      <c r="G1552" s="9" t="s">
        <v>183</v>
      </c>
      <c r="H1552" s="8">
        <v>45292</v>
      </c>
      <c r="I1552" s="8">
        <v>45306</v>
      </c>
      <c r="J1552" s="8" t="s">
        <v>5091</v>
      </c>
      <c r="K1552" s="205" t="s">
        <v>462</v>
      </c>
      <c r="M1552" s="9" t="s">
        <v>463</v>
      </c>
      <c r="N1552" s="215">
        <v>45318.192840775497</v>
      </c>
      <c r="O1552" s="8">
        <v>45317</v>
      </c>
    </row>
    <row r="1553" spans="1:15" x14ac:dyDescent="0.25">
      <c r="A1553" s="8">
        <v>45538</v>
      </c>
      <c r="B1553" s="9" t="s">
        <v>179</v>
      </c>
      <c r="C1553" s="9" t="s">
        <v>180</v>
      </c>
      <c r="D1553" s="3">
        <v>-623909.1</v>
      </c>
      <c r="E1553" s="9" t="s">
        <v>181</v>
      </c>
      <c r="F1553" s="9" t="s">
        <v>182</v>
      </c>
      <c r="G1553" s="9" t="s">
        <v>183</v>
      </c>
      <c r="H1553" s="8">
        <v>45536</v>
      </c>
      <c r="I1553" s="8">
        <v>45537</v>
      </c>
      <c r="J1553" s="8" t="s">
        <v>9703</v>
      </c>
      <c r="K1553" s="205" t="s">
        <v>185</v>
      </c>
      <c r="M1553" s="9" t="s">
        <v>186</v>
      </c>
      <c r="N1553" s="215">
        <v>45540.605251655099</v>
      </c>
      <c r="O1553" s="8">
        <v>45540</v>
      </c>
    </row>
    <row r="1554" spans="1:15" x14ac:dyDescent="0.25">
      <c r="A1554" s="8">
        <v>45813</v>
      </c>
      <c r="B1554" s="9" t="s">
        <v>18108</v>
      </c>
      <c r="C1554" s="9" t="s">
        <v>180</v>
      </c>
      <c r="D1554" s="3">
        <v>-500199.24</v>
      </c>
      <c r="E1554" s="9" t="s">
        <v>181</v>
      </c>
      <c r="F1554" s="9" t="s">
        <v>182</v>
      </c>
      <c r="G1554" s="9" t="s">
        <v>183</v>
      </c>
      <c r="H1554" s="8">
        <v>45809</v>
      </c>
      <c r="I1554" s="8">
        <v>45810</v>
      </c>
      <c r="J1554" s="8" t="s">
        <v>18109</v>
      </c>
      <c r="K1554" s="205" t="s">
        <v>185</v>
      </c>
      <c r="M1554" s="9" t="s">
        <v>18110</v>
      </c>
      <c r="N1554" s="215">
        <v>45840.490152685197</v>
      </c>
      <c r="O1554" s="8"/>
    </row>
    <row r="1555" spans="1:15" x14ac:dyDescent="0.25">
      <c r="A1555" s="8">
        <v>45779</v>
      </c>
      <c r="B1555" s="9" t="s">
        <v>15763</v>
      </c>
      <c r="C1555" s="9" t="s">
        <v>180</v>
      </c>
      <c r="D1555" s="3">
        <v>-500042.59</v>
      </c>
      <c r="E1555" s="9" t="s">
        <v>181</v>
      </c>
      <c r="F1555" s="9" t="s">
        <v>182</v>
      </c>
      <c r="G1555" s="9" t="s">
        <v>183</v>
      </c>
      <c r="H1555" s="8">
        <v>45778</v>
      </c>
      <c r="I1555" s="8">
        <v>45775</v>
      </c>
      <c r="J1555" s="8" t="s">
        <v>15766</v>
      </c>
      <c r="K1555" s="205" t="s">
        <v>185</v>
      </c>
      <c r="M1555" s="9" t="s">
        <v>15765</v>
      </c>
      <c r="N1555" s="215">
        <v>45785.029943333298</v>
      </c>
      <c r="O1555" s="8">
        <v>45784</v>
      </c>
    </row>
    <row r="1556" spans="1:15" x14ac:dyDescent="0.25">
      <c r="A1556" s="8">
        <v>45516</v>
      </c>
      <c r="B1556" s="9" t="s">
        <v>179</v>
      </c>
      <c r="C1556" s="9" t="s">
        <v>180</v>
      </c>
      <c r="D1556" s="3">
        <v>-469945.23</v>
      </c>
      <c r="E1556" s="9" t="s">
        <v>181</v>
      </c>
      <c r="F1556" s="9" t="s">
        <v>182</v>
      </c>
      <c r="G1556" s="9" t="s">
        <v>183</v>
      </c>
      <c r="H1556" s="8">
        <v>45505</v>
      </c>
      <c r="I1556" s="8">
        <v>45516</v>
      </c>
      <c r="J1556" s="8" t="s">
        <v>9310</v>
      </c>
      <c r="K1556" s="205" t="s">
        <v>185</v>
      </c>
      <c r="M1556" s="9" t="s">
        <v>186</v>
      </c>
      <c r="N1556" s="215">
        <v>45534.648212951397</v>
      </c>
      <c r="O1556" s="8">
        <v>45534</v>
      </c>
    </row>
    <row r="1557" spans="1:15" x14ac:dyDescent="0.25">
      <c r="A1557" s="8">
        <v>45534</v>
      </c>
      <c r="B1557" s="9" t="s">
        <v>2667</v>
      </c>
      <c r="C1557" s="9" t="s">
        <v>180</v>
      </c>
      <c r="D1557" s="3">
        <v>-423736.5</v>
      </c>
      <c r="E1557" s="9" t="s">
        <v>181</v>
      </c>
      <c r="F1557" s="9" t="s">
        <v>182</v>
      </c>
      <c r="G1557" s="9" t="s">
        <v>183</v>
      </c>
      <c r="H1557" s="8">
        <v>45505</v>
      </c>
      <c r="I1557" s="8">
        <v>45530</v>
      </c>
      <c r="J1557" s="8" t="s">
        <v>9761</v>
      </c>
      <c r="K1557" s="205" t="s">
        <v>185</v>
      </c>
      <c r="M1557" s="9" t="s">
        <v>2669</v>
      </c>
      <c r="N1557" s="215">
        <v>45540.605251655099</v>
      </c>
      <c r="O1557" s="8">
        <v>45540</v>
      </c>
    </row>
    <row r="1558" spans="1:15" x14ac:dyDescent="0.25">
      <c r="A1558" s="8">
        <v>45513</v>
      </c>
      <c r="B1558" s="9" t="s">
        <v>2667</v>
      </c>
      <c r="C1558" s="9" t="s">
        <v>180</v>
      </c>
      <c r="D1558" s="3">
        <v>-399750</v>
      </c>
      <c r="E1558" s="9" t="s">
        <v>181</v>
      </c>
      <c r="F1558" s="9" t="s">
        <v>182</v>
      </c>
      <c r="G1558" s="9" t="s">
        <v>183</v>
      </c>
      <c r="H1558" s="8">
        <v>45505</v>
      </c>
      <c r="I1558" s="8">
        <v>45509</v>
      </c>
      <c r="J1558" s="8" t="s">
        <v>9360</v>
      </c>
      <c r="K1558" s="205" t="s">
        <v>185</v>
      </c>
      <c r="M1558" s="9" t="s">
        <v>2669</v>
      </c>
      <c r="N1558" s="215">
        <v>45534.648212951397</v>
      </c>
      <c r="O1558" s="8">
        <v>45534</v>
      </c>
    </row>
    <row r="1559" spans="1:15" x14ac:dyDescent="0.25">
      <c r="A1559" s="8">
        <v>45315</v>
      </c>
      <c r="B1559" s="9" t="s">
        <v>179</v>
      </c>
      <c r="C1559" s="9" t="s">
        <v>180</v>
      </c>
      <c r="D1559" s="3">
        <v>-369929</v>
      </c>
      <c r="E1559" s="9" t="s">
        <v>181</v>
      </c>
      <c r="F1559" s="9" t="s">
        <v>182</v>
      </c>
      <c r="G1559" s="9" t="s">
        <v>183</v>
      </c>
      <c r="H1559" s="8">
        <v>45292</v>
      </c>
      <c r="I1559" s="8">
        <v>45313</v>
      </c>
      <c r="J1559" s="8" t="s">
        <v>5089</v>
      </c>
      <c r="K1559" s="205" t="s">
        <v>185</v>
      </c>
      <c r="M1559" s="9" t="s">
        <v>186</v>
      </c>
      <c r="N1559" s="215">
        <v>45318.192840775497</v>
      </c>
      <c r="O1559" s="8">
        <v>45317</v>
      </c>
    </row>
    <row r="1560" spans="1:15" x14ac:dyDescent="0.25">
      <c r="A1560" s="8">
        <v>45799</v>
      </c>
      <c r="B1560" s="9" t="s">
        <v>15763</v>
      </c>
      <c r="C1560" s="9" t="s">
        <v>180</v>
      </c>
      <c r="D1560" s="3">
        <v>-334527.59000000003</v>
      </c>
      <c r="E1560" s="9" t="s">
        <v>253</v>
      </c>
      <c r="F1560" s="9" t="s">
        <v>254</v>
      </c>
      <c r="G1560" s="9" t="s">
        <v>183</v>
      </c>
      <c r="H1560" s="8">
        <v>45778</v>
      </c>
      <c r="I1560" s="8">
        <v>45796</v>
      </c>
      <c r="J1560" s="8" t="s">
        <v>16151</v>
      </c>
      <c r="K1560" s="205" t="s">
        <v>256</v>
      </c>
      <c r="M1560" s="9" t="s">
        <v>15765</v>
      </c>
      <c r="N1560" s="215">
        <v>45809.629870740697</v>
      </c>
      <c r="O1560" s="8">
        <v>45809</v>
      </c>
    </row>
    <row r="1561" spans="1:15" x14ac:dyDescent="0.25">
      <c r="A1561" s="8">
        <v>45313</v>
      </c>
      <c r="B1561" s="9" t="s">
        <v>2667</v>
      </c>
      <c r="C1561" s="9" t="s">
        <v>180</v>
      </c>
      <c r="D1561" s="3">
        <v>-299697.48</v>
      </c>
      <c r="E1561" s="9" t="s">
        <v>181</v>
      </c>
      <c r="F1561" s="9" t="s">
        <v>182</v>
      </c>
      <c r="G1561" s="9" t="s">
        <v>183</v>
      </c>
      <c r="H1561" s="8">
        <v>45292</v>
      </c>
      <c r="I1561" s="8">
        <v>45313</v>
      </c>
      <c r="J1561" s="8" t="s">
        <v>5088</v>
      </c>
      <c r="K1561" s="205" t="s">
        <v>185</v>
      </c>
      <c r="M1561" s="9" t="s">
        <v>2669</v>
      </c>
      <c r="N1561" s="215">
        <v>45318.192840775497</v>
      </c>
      <c r="O1561" s="8">
        <v>45317</v>
      </c>
    </row>
    <row r="1562" spans="1:15" x14ac:dyDescent="0.25">
      <c r="A1562" s="8">
        <v>45524</v>
      </c>
      <c r="B1562" s="9" t="s">
        <v>258</v>
      </c>
      <c r="C1562" s="9" t="s">
        <v>180</v>
      </c>
      <c r="D1562" s="3">
        <v>-281137.15999999997</v>
      </c>
      <c r="E1562" s="9" t="s">
        <v>181</v>
      </c>
      <c r="F1562" s="9" t="s">
        <v>182</v>
      </c>
      <c r="G1562" s="9" t="s">
        <v>183</v>
      </c>
      <c r="H1562" s="8">
        <v>45505</v>
      </c>
      <c r="I1562" s="8">
        <v>45523</v>
      </c>
      <c r="J1562" s="8" t="s">
        <v>9160</v>
      </c>
      <c r="K1562" s="205" t="s">
        <v>185</v>
      </c>
      <c r="M1562" s="9" t="s">
        <v>260</v>
      </c>
      <c r="N1562" s="215">
        <v>45534.648212951397</v>
      </c>
      <c r="O1562" s="8">
        <v>45534</v>
      </c>
    </row>
    <row r="1563" spans="1:15" x14ac:dyDescent="0.25">
      <c r="A1563" s="8">
        <v>45524</v>
      </c>
      <c r="B1563" s="9" t="s">
        <v>458</v>
      </c>
      <c r="C1563" s="9" t="s">
        <v>180</v>
      </c>
      <c r="D1563" s="3">
        <v>-281137.15999999997</v>
      </c>
      <c r="E1563" s="9" t="s">
        <v>459</v>
      </c>
      <c r="F1563" s="9" t="s">
        <v>460</v>
      </c>
      <c r="G1563" s="9" t="s">
        <v>183</v>
      </c>
      <c r="H1563" s="8">
        <v>45505</v>
      </c>
      <c r="I1563" s="8">
        <v>45523</v>
      </c>
      <c r="J1563" s="8" t="s">
        <v>9167</v>
      </c>
      <c r="K1563" s="205" t="s">
        <v>462</v>
      </c>
      <c r="M1563" s="9" t="s">
        <v>463</v>
      </c>
      <c r="N1563" s="215">
        <v>45534.648212951397</v>
      </c>
      <c r="O1563" s="8">
        <v>45534</v>
      </c>
    </row>
    <row r="1564" spans="1:15" x14ac:dyDescent="0.25">
      <c r="A1564" s="8">
        <v>45510</v>
      </c>
      <c r="B1564" s="9" t="s">
        <v>258</v>
      </c>
      <c r="C1564" s="9" t="s">
        <v>180</v>
      </c>
      <c r="D1564" s="3">
        <v>-281096.14</v>
      </c>
      <c r="E1564" s="9" t="s">
        <v>459</v>
      </c>
      <c r="F1564" s="9" t="s">
        <v>460</v>
      </c>
      <c r="G1564" s="9" t="s">
        <v>183</v>
      </c>
      <c r="H1564" s="8">
        <v>45505</v>
      </c>
      <c r="I1564" s="8">
        <v>45509</v>
      </c>
      <c r="J1564" s="8" t="s">
        <v>9425</v>
      </c>
      <c r="K1564" s="205" t="s">
        <v>462</v>
      </c>
      <c r="M1564" s="9" t="s">
        <v>260</v>
      </c>
      <c r="N1564" s="215">
        <v>45534.648212951397</v>
      </c>
      <c r="O1564" s="8">
        <v>45534</v>
      </c>
    </row>
    <row r="1565" spans="1:15" x14ac:dyDescent="0.25">
      <c r="A1565" s="8">
        <v>45763</v>
      </c>
      <c r="B1565" s="9" t="s">
        <v>179</v>
      </c>
      <c r="C1565" s="9" t="s">
        <v>180</v>
      </c>
      <c r="D1565" s="3">
        <v>-250000.37</v>
      </c>
      <c r="E1565" s="9" t="s">
        <v>181</v>
      </c>
      <c r="F1565" s="9" t="s">
        <v>182</v>
      </c>
      <c r="G1565" s="9" t="s">
        <v>183</v>
      </c>
      <c r="H1565" s="8">
        <v>45748</v>
      </c>
      <c r="I1565" s="8">
        <v>45761</v>
      </c>
      <c r="J1565" s="219" t="s">
        <v>14713</v>
      </c>
      <c r="K1565" s="205" t="s">
        <v>185</v>
      </c>
      <c r="M1565" s="9" t="s">
        <v>186</v>
      </c>
      <c r="N1565" s="215">
        <v>45777.922227581003</v>
      </c>
      <c r="O1565" s="8">
        <v>45777</v>
      </c>
    </row>
    <row r="1566" spans="1:15" x14ac:dyDescent="0.25">
      <c r="A1566" s="8">
        <v>45419</v>
      </c>
      <c r="B1566" s="9" t="s">
        <v>5077</v>
      </c>
      <c r="C1566" s="9" t="s">
        <v>180</v>
      </c>
      <c r="D1566" s="3">
        <v>-250000</v>
      </c>
      <c r="E1566" s="9" t="s">
        <v>181</v>
      </c>
      <c r="F1566" s="9" t="s">
        <v>182</v>
      </c>
      <c r="G1566" s="9" t="s">
        <v>183</v>
      </c>
      <c r="H1566" s="8">
        <v>45413</v>
      </c>
      <c r="I1566" s="8">
        <v>45418</v>
      </c>
      <c r="J1566" s="8" t="s">
        <v>5087</v>
      </c>
      <c r="K1566" s="205" t="s">
        <v>185</v>
      </c>
      <c r="M1566" s="9" t="s">
        <v>5079</v>
      </c>
      <c r="N1566" s="215">
        <v>45421.815222858801</v>
      </c>
      <c r="O1566" s="8">
        <v>45421</v>
      </c>
    </row>
    <row r="1567" spans="1:15" x14ac:dyDescent="0.25">
      <c r="A1567" s="8">
        <v>45751</v>
      </c>
      <c r="B1567" s="9" t="s">
        <v>179</v>
      </c>
      <c r="C1567" s="9" t="s">
        <v>180</v>
      </c>
      <c r="D1567" s="3">
        <v>-234122.25</v>
      </c>
      <c r="E1567" s="9" t="s">
        <v>181</v>
      </c>
      <c r="F1567" s="9" t="s">
        <v>182</v>
      </c>
      <c r="G1567" s="9" t="s">
        <v>183</v>
      </c>
      <c r="H1567" s="8">
        <v>45748</v>
      </c>
      <c r="I1567" s="8">
        <v>45747</v>
      </c>
      <c r="J1567" s="219" t="s">
        <v>15001</v>
      </c>
      <c r="K1567" s="205" t="s">
        <v>185</v>
      </c>
      <c r="M1567" s="9" t="s">
        <v>186</v>
      </c>
      <c r="N1567" s="215">
        <v>45777.922227581003</v>
      </c>
      <c r="O1567" s="8">
        <v>45777</v>
      </c>
    </row>
    <row r="1568" spans="1:15" x14ac:dyDescent="0.25">
      <c r="A1568" s="8">
        <v>45751</v>
      </c>
      <c r="B1568" s="9" t="s">
        <v>258</v>
      </c>
      <c r="C1568" s="9" t="s">
        <v>180</v>
      </c>
      <c r="D1568" s="3">
        <v>-234122.25</v>
      </c>
      <c r="E1568" s="9" t="s">
        <v>181</v>
      </c>
      <c r="F1568" s="9" t="s">
        <v>182</v>
      </c>
      <c r="G1568" s="9" t="s">
        <v>183</v>
      </c>
      <c r="H1568" s="8">
        <v>45748</v>
      </c>
      <c r="I1568" s="8">
        <v>45747</v>
      </c>
      <c r="J1568" s="219" t="s">
        <v>15008</v>
      </c>
      <c r="K1568" s="205" t="s">
        <v>185</v>
      </c>
      <c r="M1568" s="9" t="s">
        <v>260</v>
      </c>
      <c r="N1568" s="215">
        <v>45777.922227581003</v>
      </c>
      <c r="O1568" s="8">
        <v>45777</v>
      </c>
    </row>
    <row r="1569" spans="1:15" x14ac:dyDescent="0.25">
      <c r="A1569" s="8">
        <v>45761</v>
      </c>
      <c r="B1569" s="9" t="s">
        <v>258</v>
      </c>
      <c r="C1569" s="9" t="s">
        <v>180</v>
      </c>
      <c r="D1569" s="3">
        <v>-230415.03</v>
      </c>
      <c r="E1569" s="9" t="s">
        <v>181</v>
      </c>
      <c r="F1569" s="9" t="s">
        <v>182</v>
      </c>
      <c r="G1569" s="9" t="s">
        <v>183</v>
      </c>
      <c r="H1569" s="8">
        <v>45748</v>
      </c>
      <c r="I1569" s="8">
        <v>45761</v>
      </c>
      <c r="J1569" s="219" t="s">
        <v>14846</v>
      </c>
      <c r="K1569" s="205" t="s">
        <v>185</v>
      </c>
      <c r="M1569" s="9" t="s">
        <v>260</v>
      </c>
      <c r="N1569" s="215">
        <v>45777.922227581003</v>
      </c>
      <c r="O1569" s="8">
        <v>45777</v>
      </c>
    </row>
    <row r="1570" spans="1:15" x14ac:dyDescent="0.25">
      <c r="A1570" s="8">
        <v>45611</v>
      </c>
      <c r="B1570" s="9" t="s">
        <v>179</v>
      </c>
      <c r="C1570" s="9" t="s">
        <v>180</v>
      </c>
      <c r="D1570" s="3">
        <v>-204497.11</v>
      </c>
      <c r="E1570" s="9" t="s">
        <v>181</v>
      </c>
      <c r="F1570" s="9" t="s">
        <v>182</v>
      </c>
      <c r="G1570" s="9" t="s">
        <v>183</v>
      </c>
      <c r="H1570" s="8">
        <v>45597</v>
      </c>
      <c r="I1570" s="8">
        <v>45607</v>
      </c>
      <c r="J1570" s="219" t="s">
        <v>11683</v>
      </c>
      <c r="K1570" s="205" t="s">
        <v>185</v>
      </c>
      <c r="M1570" s="9" t="s">
        <v>186</v>
      </c>
      <c r="N1570" s="215">
        <v>45635.715607696802</v>
      </c>
      <c r="O1570" s="8">
        <v>45635</v>
      </c>
    </row>
    <row r="1571" spans="1:15" x14ac:dyDescent="0.25">
      <c r="A1571" s="8">
        <v>45313</v>
      </c>
      <c r="B1571" s="9" t="s">
        <v>258</v>
      </c>
      <c r="C1571" s="9" t="s">
        <v>180</v>
      </c>
      <c r="D1571" s="3">
        <v>-200000</v>
      </c>
      <c r="E1571" s="9" t="s">
        <v>253</v>
      </c>
      <c r="F1571" s="9" t="s">
        <v>254</v>
      </c>
      <c r="G1571" s="9" t="s">
        <v>183</v>
      </c>
      <c r="H1571" s="8">
        <v>45292</v>
      </c>
      <c r="I1571" s="8">
        <v>45313</v>
      </c>
      <c r="J1571" s="8" t="s">
        <v>5086</v>
      </c>
      <c r="K1571" s="205" t="s">
        <v>256</v>
      </c>
      <c r="M1571" s="9" t="s">
        <v>260</v>
      </c>
      <c r="N1571" s="215">
        <v>45318.192840775497</v>
      </c>
      <c r="O1571" s="8"/>
    </row>
    <row r="1572" spans="1:15" x14ac:dyDescent="0.25">
      <c r="A1572" s="8">
        <v>45411</v>
      </c>
      <c r="B1572" s="9" t="s">
        <v>5077</v>
      </c>
      <c r="C1572" s="9" t="s">
        <v>180</v>
      </c>
      <c r="D1572" s="3">
        <v>-200000</v>
      </c>
      <c r="E1572" s="9" t="s">
        <v>181</v>
      </c>
      <c r="F1572" s="9" t="s">
        <v>182</v>
      </c>
      <c r="G1572" s="9" t="s">
        <v>183</v>
      </c>
      <c r="H1572" s="8">
        <v>45383</v>
      </c>
      <c r="I1572" s="8">
        <v>45411</v>
      </c>
      <c r="J1572" s="8" t="s">
        <v>5085</v>
      </c>
      <c r="K1572" s="205" t="s">
        <v>185</v>
      </c>
      <c r="M1572" s="9" t="s">
        <v>5079</v>
      </c>
      <c r="N1572" s="215">
        <v>45421.815222858801</v>
      </c>
      <c r="O1572" s="8">
        <v>45421</v>
      </c>
    </row>
    <row r="1573" spans="1:15" x14ac:dyDescent="0.25">
      <c r="A1573" s="8">
        <v>45610</v>
      </c>
      <c r="B1573" s="9" t="s">
        <v>3905</v>
      </c>
      <c r="C1573" s="9" t="s">
        <v>180</v>
      </c>
      <c r="D1573" s="3">
        <v>-199913.48</v>
      </c>
      <c r="E1573" s="9" t="s">
        <v>181</v>
      </c>
      <c r="F1573" s="9" t="s">
        <v>182</v>
      </c>
      <c r="G1573" s="9" t="s">
        <v>183</v>
      </c>
      <c r="H1573" s="8">
        <v>45597</v>
      </c>
      <c r="I1573" s="8">
        <v>45607</v>
      </c>
      <c r="J1573" s="219" t="s">
        <v>11716</v>
      </c>
      <c r="K1573" s="205" t="s">
        <v>185</v>
      </c>
      <c r="M1573" s="9" t="s">
        <v>3907</v>
      </c>
      <c r="N1573" s="215">
        <v>45635.715607696802</v>
      </c>
      <c r="O1573" s="8">
        <v>45635</v>
      </c>
    </row>
    <row r="1574" spans="1:15" x14ac:dyDescent="0.25">
      <c r="A1574" s="8">
        <v>45534</v>
      </c>
      <c r="B1574" s="9" t="s">
        <v>3905</v>
      </c>
      <c r="C1574" s="9" t="s">
        <v>180</v>
      </c>
      <c r="D1574" s="3">
        <v>-199737.12</v>
      </c>
      <c r="E1574" s="9" t="s">
        <v>181</v>
      </c>
      <c r="F1574" s="9" t="s">
        <v>182</v>
      </c>
      <c r="G1574" s="9" t="s">
        <v>183</v>
      </c>
      <c r="H1574" s="8">
        <v>45505</v>
      </c>
      <c r="I1574" s="8">
        <v>45530</v>
      </c>
      <c r="J1574" s="8" t="s">
        <v>9763</v>
      </c>
      <c r="K1574" s="205" t="s">
        <v>185</v>
      </c>
      <c r="M1574" s="9" t="s">
        <v>3907</v>
      </c>
      <c r="N1574" s="215">
        <v>45540.605251655099</v>
      </c>
      <c r="O1574" s="8">
        <v>45540</v>
      </c>
    </row>
    <row r="1575" spans="1:15" x14ac:dyDescent="0.25">
      <c r="A1575" s="8">
        <v>45313</v>
      </c>
      <c r="B1575" s="9" t="s">
        <v>179</v>
      </c>
      <c r="C1575" s="9" t="s">
        <v>180</v>
      </c>
      <c r="D1575" s="3">
        <v>-190484.84</v>
      </c>
      <c r="E1575" s="9" t="s">
        <v>181</v>
      </c>
      <c r="F1575" s="9" t="s">
        <v>182</v>
      </c>
      <c r="G1575" s="9" t="s">
        <v>183</v>
      </c>
      <c r="H1575" s="8">
        <v>45292</v>
      </c>
      <c r="I1575" s="8">
        <v>45313</v>
      </c>
      <c r="J1575" s="8" t="s">
        <v>5084</v>
      </c>
      <c r="K1575" s="205" t="s">
        <v>185</v>
      </c>
      <c r="M1575" s="9" t="s">
        <v>186</v>
      </c>
      <c r="N1575" s="215">
        <v>45318.192840775497</v>
      </c>
      <c r="O1575" s="8">
        <v>45317</v>
      </c>
    </row>
    <row r="1576" spans="1:15" x14ac:dyDescent="0.25">
      <c r="A1576" s="8">
        <v>45421</v>
      </c>
      <c r="B1576" s="9" t="s">
        <v>5077</v>
      </c>
      <c r="C1576" s="9" t="s">
        <v>180</v>
      </c>
      <c r="D1576" s="3">
        <v>-159513.41</v>
      </c>
      <c r="E1576" s="9" t="s">
        <v>181</v>
      </c>
      <c r="F1576" s="9" t="s">
        <v>182</v>
      </c>
      <c r="G1576" s="9" t="s">
        <v>183</v>
      </c>
      <c r="H1576" s="8">
        <v>45413</v>
      </c>
      <c r="I1576" s="8">
        <v>45418</v>
      </c>
      <c r="J1576" s="219" t="s">
        <v>5083</v>
      </c>
      <c r="K1576" s="205" t="s">
        <v>185</v>
      </c>
      <c r="M1576" s="9" t="s">
        <v>5079</v>
      </c>
      <c r="N1576" s="215">
        <v>45445.039048634302</v>
      </c>
      <c r="O1576" s="8">
        <v>45444</v>
      </c>
    </row>
    <row r="1577" spans="1:15" x14ac:dyDescent="0.25">
      <c r="A1577" s="8">
        <v>45761</v>
      </c>
      <c r="B1577" s="9" t="s">
        <v>458</v>
      </c>
      <c r="C1577" s="9" t="s">
        <v>180</v>
      </c>
      <c r="D1577" s="3">
        <v>-157415.01</v>
      </c>
      <c r="E1577" s="9" t="s">
        <v>14847</v>
      </c>
      <c r="F1577" s="9" t="s">
        <v>460</v>
      </c>
      <c r="G1577" s="9" t="s">
        <v>183</v>
      </c>
      <c r="H1577" s="8">
        <v>45748</v>
      </c>
      <c r="I1577" s="8">
        <v>45761</v>
      </c>
      <c r="J1577" s="219" t="s">
        <v>14848</v>
      </c>
      <c r="K1577" s="205" t="s">
        <v>462</v>
      </c>
      <c r="M1577" s="9" t="s">
        <v>463</v>
      </c>
      <c r="N1577" s="215">
        <v>45777.922227581003</v>
      </c>
      <c r="O1577" s="8">
        <v>45777</v>
      </c>
    </row>
    <row r="1578" spans="1:15" x14ac:dyDescent="0.25">
      <c r="A1578" s="8">
        <v>45754</v>
      </c>
      <c r="B1578" s="9" t="s">
        <v>258</v>
      </c>
      <c r="C1578" s="9" t="s">
        <v>180</v>
      </c>
      <c r="D1578" s="3">
        <v>-157400.75</v>
      </c>
      <c r="E1578" s="9" t="s">
        <v>14847</v>
      </c>
      <c r="F1578" s="9" t="s">
        <v>460</v>
      </c>
      <c r="G1578" s="9" t="s">
        <v>183</v>
      </c>
      <c r="H1578" s="8">
        <v>45748</v>
      </c>
      <c r="I1578" s="8">
        <v>45754</v>
      </c>
      <c r="J1578" s="219" t="s">
        <v>14973</v>
      </c>
      <c r="K1578" s="205" t="s">
        <v>462</v>
      </c>
      <c r="M1578" s="9" t="s">
        <v>260</v>
      </c>
      <c r="N1578" s="215">
        <v>45777.922227581003</v>
      </c>
      <c r="O1578" s="8">
        <v>45777</v>
      </c>
    </row>
    <row r="1579" spans="1:15" x14ac:dyDescent="0.25">
      <c r="A1579" s="8">
        <v>45534</v>
      </c>
      <c r="B1579" s="9" t="s">
        <v>258</v>
      </c>
      <c r="C1579" s="9" t="s">
        <v>180</v>
      </c>
      <c r="D1579" s="3">
        <v>-152336.79999999999</v>
      </c>
      <c r="E1579" s="9" t="s">
        <v>181</v>
      </c>
      <c r="F1579" s="9" t="s">
        <v>182</v>
      </c>
      <c r="G1579" s="9" t="s">
        <v>183</v>
      </c>
      <c r="H1579" s="8">
        <v>45505</v>
      </c>
      <c r="I1579" s="8">
        <v>45530</v>
      </c>
      <c r="J1579" s="8" t="s">
        <v>9766</v>
      </c>
      <c r="K1579" s="205" t="s">
        <v>185</v>
      </c>
      <c r="M1579" s="9" t="s">
        <v>260</v>
      </c>
      <c r="N1579" s="215">
        <v>45540.605251655099</v>
      </c>
      <c r="O1579" s="8">
        <v>45540</v>
      </c>
    </row>
    <row r="1580" spans="1:15" x14ac:dyDescent="0.25">
      <c r="A1580" s="8">
        <v>45530</v>
      </c>
      <c r="B1580" s="9" t="s">
        <v>258</v>
      </c>
      <c r="C1580" s="9" t="s">
        <v>180</v>
      </c>
      <c r="D1580" s="3">
        <v>-152336.79999999999</v>
      </c>
      <c r="E1580" s="9" t="s">
        <v>459</v>
      </c>
      <c r="F1580" s="9" t="s">
        <v>460</v>
      </c>
      <c r="G1580" s="9" t="s">
        <v>183</v>
      </c>
      <c r="H1580" s="8">
        <v>45505</v>
      </c>
      <c r="I1580" s="8">
        <v>45530</v>
      </c>
      <c r="J1580" s="8" t="s">
        <v>8989</v>
      </c>
      <c r="K1580" s="205" t="s">
        <v>462</v>
      </c>
      <c r="M1580" s="9" t="s">
        <v>260</v>
      </c>
      <c r="N1580" s="215">
        <v>45534.648212951397</v>
      </c>
      <c r="O1580" s="8">
        <v>45534</v>
      </c>
    </row>
    <row r="1581" spans="1:15" x14ac:dyDescent="0.25">
      <c r="A1581" s="8">
        <v>45534</v>
      </c>
      <c r="B1581" s="9" t="s">
        <v>458</v>
      </c>
      <c r="C1581" s="9" t="s">
        <v>180</v>
      </c>
      <c r="D1581" s="3">
        <v>-152336.79999999999</v>
      </c>
      <c r="E1581" s="9" t="s">
        <v>459</v>
      </c>
      <c r="F1581" s="9" t="s">
        <v>460</v>
      </c>
      <c r="G1581" s="9" t="s">
        <v>183</v>
      </c>
      <c r="H1581" s="8">
        <v>45505</v>
      </c>
      <c r="I1581" s="8">
        <v>45530</v>
      </c>
      <c r="J1581" s="8" t="s">
        <v>9788</v>
      </c>
      <c r="K1581" s="205" t="s">
        <v>462</v>
      </c>
      <c r="M1581" s="9" t="s">
        <v>463</v>
      </c>
      <c r="N1581" s="215">
        <v>45540.605251655099</v>
      </c>
      <c r="O1581" s="8">
        <v>45540</v>
      </c>
    </row>
    <row r="1582" spans="1:15" x14ac:dyDescent="0.25">
      <c r="A1582" s="8">
        <v>45405</v>
      </c>
      <c r="B1582" s="9" t="s">
        <v>179</v>
      </c>
      <c r="C1582" s="9" t="s">
        <v>180</v>
      </c>
      <c r="D1582" s="3">
        <v>-150050.34</v>
      </c>
      <c r="E1582" s="9" t="s">
        <v>181</v>
      </c>
      <c r="F1582" s="9" t="s">
        <v>182</v>
      </c>
      <c r="G1582" s="9" t="s">
        <v>183</v>
      </c>
      <c r="H1582" s="8">
        <v>45383</v>
      </c>
      <c r="I1582" s="8">
        <v>45404</v>
      </c>
      <c r="J1582" s="8" t="s">
        <v>5081</v>
      </c>
      <c r="K1582" s="205" t="s">
        <v>185</v>
      </c>
      <c r="M1582" s="9" t="s">
        <v>186</v>
      </c>
      <c r="N1582" s="215">
        <v>45412.662961076399</v>
      </c>
      <c r="O1582" s="8">
        <v>45412</v>
      </c>
    </row>
    <row r="1583" spans="1:15" x14ac:dyDescent="0.25">
      <c r="A1583" s="8">
        <v>45405</v>
      </c>
      <c r="B1583" s="9" t="s">
        <v>258</v>
      </c>
      <c r="C1583" s="9" t="s">
        <v>180</v>
      </c>
      <c r="D1583" s="3">
        <v>-150050.34</v>
      </c>
      <c r="E1583" s="9" t="s">
        <v>181</v>
      </c>
      <c r="F1583" s="9" t="s">
        <v>182</v>
      </c>
      <c r="G1583" s="9" t="s">
        <v>183</v>
      </c>
      <c r="H1583" s="8">
        <v>45383</v>
      </c>
      <c r="I1583" s="8">
        <v>45404</v>
      </c>
      <c r="J1583" s="8" t="s">
        <v>5082</v>
      </c>
      <c r="K1583" s="205" t="s">
        <v>185</v>
      </c>
      <c r="M1583" s="9" t="s">
        <v>260</v>
      </c>
      <c r="N1583" s="215">
        <v>45412.662961076399</v>
      </c>
      <c r="O1583" s="8">
        <v>45412</v>
      </c>
    </row>
    <row r="1584" spans="1:15" x14ac:dyDescent="0.25">
      <c r="A1584" s="8">
        <v>45310</v>
      </c>
      <c r="B1584" s="9" t="s">
        <v>5069</v>
      </c>
      <c r="C1584" s="9" t="s">
        <v>180</v>
      </c>
      <c r="D1584" s="3">
        <v>-150000</v>
      </c>
      <c r="E1584" s="9" t="s">
        <v>181</v>
      </c>
      <c r="F1584" s="9" t="s">
        <v>182</v>
      </c>
      <c r="G1584" s="9" t="s">
        <v>183</v>
      </c>
      <c r="H1584" s="8">
        <v>45292</v>
      </c>
      <c r="I1584" s="8">
        <v>45306</v>
      </c>
      <c r="J1584" s="8" t="s">
        <v>5080</v>
      </c>
      <c r="K1584" s="205" t="s">
        <v>185</v>
      </c>
      <c r="M1584" s="9" t="s">
        <v>5071</v>
      </c>
      <c r="N1584" s="215">
        <v>45318.192840775497</v>
      </c>
      <c r="O1584" s="8">
        <v>45317</v>
      </c>
    </row>
    <row r="1585" spans="1:15" x14ac:dyDescent="0.25">
      <c r="A1585" s="8">
        <v>45433</v>
      </c>
      <c r="B1585" s="9" t="s">
        <v>5077</v>
      </c>
      <c r="C1585" s="9" t="s">
        <v>180</v>
      </c>
      <c r="D1585" s="3">
        <v>-150000</v>
      </c>
      <c r="E1585" s="9" t="s">
        <v>253</v>
      </c>
      <c r="F1585" s="9" t="s">
        <v>254</v>
      </c>
      <c r="G1585" s="9" t="s">
        <v>183</v>
      </c>
      <c r="H1585" s="8">
        <v>45413</v>
      </c>
      <c r="I1585" s="8">
        <v>45432</v>
      </c>
      <c r="J1585" s="8" t="s">
        <v>5078</v>
      </c>
      <c r="K1585" s="205" t="s">
        <v>256</v>
      </c>
      <c r="M1585" s="9" t="s">
        <v>5079</v>
      </c>
      <c r="N1585" s="215">
        <v>45445.039048634302</v>
      </c>
      <c r="O1585" s="8">
        <v>45444</v>
      </c>
    </row>
    <row r="1586" spans="1:15" x14ac:dyDescent="0.25">
      <c r="A1586" s="8">
        <v>45742</v>
      </c>
      <c r="B1586" s="9" t="s">
        <v>258</v>
      </c>
      <c r="C1586" s="9" t="s">
        <v>180</v>
      </c>
      <c r="D1586" s="3">
        <v>-128235.43</v>
      </c>
      <c r="E1586" s="9" t="s">
        <v>181</v>
      </c>
      <c r="F1586" s="9" t="s">
        <v>182</v>
      </c>
      <c r="G1586" s="9" t="s">
        <v>183</v>
      </c>
      <c r="H1586" s="8">
        <v>45717</v>
      </c>
      <c r="I1586" s="8">
        <v>45740</v>
      </c>
      <c r="J1586" s="219" t="s">
        <v>15205</v>
      </c>
      <c r="K1586" s="205" t="s">
        <v>185</v>
      </c>
      <c r="M1586" s="9" t="s">
        <v>260</v>
      </c>
      <c r="N1586" s="215">
        <v>45777.922227581003</v>
      </c>
      <c r="O1586" s="8">
        <v>45777</v>
      </c>
    </row>
    <row r="1587" spans="1:15" x14ac:dyDescent="0.25">
      <c r="A1587" s="8">
        <v>45741</v>
      </c>
      <c r="B1587" s="9" t="s">
        <v>458</v>
      </c>
      <c r="C1587" s="9" t="s">
        <v>180</v>
      </c>
      <c r="D1587" s="3">
        <v>-128234.14</v>
      </c>
      <c r="E1587" s="9" t="s">
        <v>14847</v>
      </c>
      <c r="F1587" s="9" t="s">
        <v>460</v>
      </c>
      <c r="G1587" s="9" t="s">
        <v>183</v>
      </c>
      <c r="H1587" s="8">
        <v>45717</v>
      </c>
      <c r="I1587" s="8">
        <v>45740</v>
      </c>
      <c r="J1587" s="219" t="s">
        <v>15222</v>
      </c>
      <c r="K1587" s="205" t="s">
        <v>462</v>
      </c>
      <c r="M1587" s="9" t="s">
        <v>463</v>
      </c>
      <c r="N1587" s="215">
        <v>45777.922227581003</v>
      </c>
      <c r="O1587" s="8">
        <v>45777</v>
      </c>
    </row>
    <row r="1588" spans="1:15" x14ac:dyDescent="0.25">
      <c r="A1588" s="8">
        <v>45741</v>
      </c>
      <c r="B1588" s="9" t="s">
        <v>258</v>
      </c>
      <c r="C1588" s="9" t="s">
        <v>180</v>
      </c>
      <c r="D1588" s="3">
        <v>-128115.63</v>
      </c>
      <c r="E1588" s="9" t="s">
        <v>14847</v>
      </c>
      <c r="F1588" s="9" t="s">
        <v>460</v>
      </c>
      <c r="G1588" s="9" t="s">
        <v>183</v>
      </c>
      <c r="H1588" s="8">
        <v>45717</v>
      </c>
      <c r="I1588" s="8">
        <v>45740</v>
      </c>
      <c r="J1588" s="219" t="s">
        <v>15223</v>
      </c>
      <c r="K1588" s="205" t="s">
        <v>462</v>
      </c>
      <c r="M1588" s="9" t="s">
        <v>260</v>
      </c>
      <c r="N1588" s="215">
        <v>45777.922227581003</v>
      </c>
      <c r="O1588" s="8">
        <v>45777</v>
      </c>
    </row>
    <row r="1589" spans="1:15" x14ac:dyDescent="0.25">
      <c r="A1589" s="8">
        <v>45519</v>
      </c>
      <c r="B1589" s="9" t="s">
        <v>179</v>
      </c>
      <c r="C1589" s="9" t="s">
        <v>180</v>
      </c>
      <c r="D1589" s="3">
        <v>-124687.05</v>
      </c>
      <c r="E1589" s="9" t="s">
        <v>181</v>
      </c>
      <c r="F1589" s="9" t="s">
        <v>182</v>
      </c>
      <c r="G1589" s="9" t="s">
        <v>183</v>
      </c>
      <c r="H1589" s="8">
        <v>45505</v>
      </c>
      <c r="I1589" s="8">
        <v>45516</v>
      </c>
      <c r="J1589" s="8" t="s">
        <v>9229</v>
      </c>
      <c r="K1589" s="205" t="s">
        <v>185</v>
      </c>
      <c r="M1589" s="9" t="s">
        <v>186</v>
      </c>
      <c r="N1589" s="215">
        <v>45534.648212951397</v>
      </c>
      <c r="O1589" s="8">
        <v>45534</v>
      </c>
    </row>
    <row r="1590" spans="1:15" x14ac:dyDescent="0.25">
      <c r="A1590" s="8">
        <v>45310</v>
      </c>
      <c r="B1590" s="9" t="s">
        <v>629</v>
      </c>
      <c r="C1590" s="9" t="s">
        <v>180</v>
      </c>
      <c r="D1590" s="3">
        <v>-123950.03</v>
      </c>
      <c r="E1590" s="9" t="s">
        <v>181</v>
      </c>
      <c r="F1590" s="9" t="s">
        <v>182</v>
      </c>
      <c r="G1590" s="9" t="s">
        <v>183</v>
      </c>
      <c r="H1590" s="8">
        <v>45292</v>
      </c>
      <c r="I1590" s="8">
        <v>45306</v>
      </c>
      <c r="J1590" s="8" t="s">
        <v>5076</v>
      </c>
      <c r="K1590" s="205" t="s">
        <v>185</v>
      </c>
      <c r="M1590" s="9" t="s">
        <v>631</v>
      </c>
      <c r="N1590" s="215">
        <v>45318.192840775497</v>
      </c>
      <c r="O1590" s="8">
        <v>45317</v>
      </c>
    </row>
    <row r="1591" spans="1:15" x14ac:dyDescent="0.25">
      <c r="A1591" s="8">
        <v>45740</v>
      </c>
      <c r="B1591" s="9" t="s">
        <v>526</v>
      </c>
      <c r="C1591" s="9" t="s">
        <v>180</v>
      </c>
      <c r="D1591" s="3">
        <v>128115.63</v>
      </c>
      <c r="E1591" s="9" t="s">
        <v>14847</v>
      </c>
      <c r="F1591" s="9" t="s">
        <v>460</v>
      </c>
      <c r="G1591" s="9" t="s">
        <v>183</v>
      </c>
      <c r="H1591" s="8">
        <v>45717</v>
      </c>
      <c r="I1591" s="8">
        <v>45740</v>
      </c>
      <c r="J1591" s="219" t="s">
        <v>15236</v>
      </c>
      <c r="K1591" s="205" t="s">
        <v>462</v>
      </c>
      <c r="M1591" s="9" t="s">
        <v>528</v>
      </c>
      <c r="N1591" s="215">
        <v>45777.922227581003</v>
      </c>
      <c r="O1591" s="8">
        <v>45777</v>
      </c>
    </row>
    <row r="1592" spans="1:15" x14ac:dyDescent="0.25">
      <c r="A1592" s="8">
        <v>45771</v>
      </c>
      <c r="B1592" s="9" t="s">
        <v>629</v>
      </c>
      <c r="C1592" s="9" t="s">
        <v>180</v>
      </c>
      <c r="D1592" s="3">
        <v>-108000</v>
      </c>
      <c r="E1592" s="9" t="s">
        <v>181</v>
      </c>
      <c r="F1592" s="9" t="s">
        <v>182</v>
      </c>
      <c r="G1592" s="9" t="s">
        <v>183</v>
      </c>
      <c r="H1592" s="8">
        <v>45748</v>
      </c>
      <c r="I1592" s="8">
        <v>45768</v>
      </c>
      <c r="J1592" s="8" t="s">
        <v>15865</v>
      </c>
      <c r="K1592" s="205" t="s">
        <v>185</v>
      </c>
      <c r="M1592" s="9" t="s">
        <v>631</v>
      </c>
      <c r="N1592" s="215">
        <v>45785.029943333298</v>
      </c>
      <c r="O1592" s="8">
        <v>45784</v>
      </c>
    </row>
    <row r="1593" spans="1:15" x14ac:dyDescent="0.25">
      <c r="A1593" s="8">
        <v>45772</v>
      </c>
      <c r="B1593" s="9" t="s">
        <v>258</v>
      </c>
      <c r="C1593" s="9" t="s">
        <v>180</v>
      </c>
      <c r="D1593" s="3">
        <v>-108000</v>
      </c>
      <c r="E1593" s="9" t="s">
        <v>11373</v>
      </c>
      <c r="F1593" s="9" t="s">
        <v>11374</v>
      </c>
      <c r="G1593" s="9" t="s">
        <v>183</v>
      </c>
      <c r="H1593" s="8">
        <v>45748</v>
      </c>
      <c r="I1593" s="8">
        <v>45768</v>
      </c>
      <c r="J1593" s="8" t="s">
        <v>15859</v>
      </c>
      <c r="K1593" s="205" t="s">
        <v>11376</v>
      </c>
      <c r="M1593" s="9" t="s">
        <v>260</v>
      </c>
      <c r="N1593" s="215">
        <v>45785.029943333298</v>
      </c>
      <c r="O1593" s="8">
        <v>45784</v>
      </c>
    </row>
    <row r="1594" spans="1:15" x14ac:dyDescent="0.25">
      <c r="A1594" s="8">
        <v>45771</v>
      </c>
      <c r="B1594" s="9" t="s">
        <v>5077</v>
      </c>
      <c r="C1594" s="9" t="s">
        <v>180</v>
      </c>
      <c r="D1594" s="3">
        <v>-108000</v>
      </c>
      <c r="E1594" s="9" t="s">
        <v>181</v>
      </c>
      <c r="F1594" s="9" t="s">
        <v>182</v>
      </c>
      <c r="G1594" s="9" t="s">
        <v>183</v>
      </c>
      <c r="H1594" s="8">
        <v>45748</v>
      </c>
      <c r="I1594" s="8">
        <v>45768</v>
      </c>
      <c r="J1594" s="8" t="s">
        <v>15864</v>
      </c>
      <c r="K1594" s="205" t="s">
        <v>185</v>
      </c>
      <c r="M1594" s="9" t="s">
        <v>5079</v>
      </c>
      <c r="N1594" s="215">
        <v>45785.029943333298</v>
      </c>
      <c r="O1594" s="8">
        <v>45784</v>
      </c>
    </row>
    <row r="1595" spans="1:15" x14ac:dyDescent="0.25">
      <c r="A1595" s="8">
        <v>45772</v>
      </c>
      <c r="B1595" s="9" t="s">
        <v>179</v>
      </c>
      <c r="C1595" s="9" t="s">
        <v>180</v>
      </c>
      <c r="D1595" s="3">
        <v>-107999.47</v>
      </c>
      <c r="E1595" s="9" t="s">
        <v>181</v>
      </c>
      <c r="F1595" s="9" t="s">
        <v>182</v>
      </c>
      <c r="G1595" s="9" t="s">
        <v>183</v>
      </c>
      <c r="H1595" s="8">
        <v>45748</v>
      </c>
      <c r="I1595" s="8">
        <v>45768</v>
      </c>
      <c r="J1595" s="8" t="s">
        <v>15854</v>
      </c>
      <c r="K1595" s="205" t="s">
        <v>185</v>
      </c>
      <c r="M1595" s="9" t="s">
        <v>186</v>
      </c>
      <c r="N1595" s="215">
        <v>45785.029943333298</v>
      </c>
      <c r="O1595" s="8">
        <v>45784</v>
      </c>
    </row>
    <row r="1596" spans="1:15" x14ac:dyDescent="0.25">
      <c r="A1596" s="8">
        <v>45817</v>
      </c>
      <c r="B1596" s="9" t="s">
        <v>18038</v>
      </c>
      <c r="C1596" s="9" t="s">
        <v>18538</v>
      </c>
      <c r="D1596" s="3">
        <v>-31.92</v>
      </c>
      <c r="E1596" s="9" t="s">
        <v>17055</v>
      </c>
      <c r="F1596" s="9" t="s">
        <v>17056</v>
      </c>
      <c r="G1596" s="9" t="s">
        <v>119</v>
      </c>
      <c r="H1596" s="8">
        <v>45809</v>
      </c>
      <c r="I1596" s="8">
        <v>45817</v>
      </c>
      <c r="J1596" s="8" t="s">
        <v>18039</v>
      </c>
      <c r="K1596" s="205" t="s">
        <v>17058</v>
      </c>
      <c r="M1596" s="9" t="s">
        <v>18040</v>
      </c>
      <c r="N1596" s="215">
        <v>45840.490152685197</v>
      </c>
      <c r="O1596" s="8"/>
    </row>
    <row r="1597" spans="1:15" x14ac:dyDescent="0.25">
      <c r="A1597" s="8">
        <v>45719</v>
      </c>
      <c r="B1597" s="9" t="s">
        <v>13904</v>
      </c>
      <c r="C1597" s="9" t="s">
        <v>180</v>
      </c>
      <c r="D1597" s="3">
        <v>-102845.49</v>
      </c>
      <c r="E1597" s="9" t="s">
        <v>771</v>
      </c>
      <c r="F1597" s="9" t="s">
        <v>772</v>
      </c>
      <c r="G1597" s="9" t="s">
        <v>183</v>
      </c>
      <c r="H1597" s="8">
        <v>45717</v>
      </c>
      <c r="I1597" s="8">
        <v>45719</v>
      </c>
      <c r="J1597" s="219" t="s">
        <v>13905</v>
      </c>
      <c r="K1597" s="205" t="s">
        <v>774</v>
      </c>
      <c r="M1597" s="9" t="s">
        <v>13906</v>
      </c>
      <c r="N1597" s="215">
        <v>45733.5614541088</v>
      </c>
      <c r="O1597" s="8"/>
    </row>
    <row r="1598" spans="1:15" x14ac:dyDescent="0.25">
      <c r="A1598" s="8">
        <v>45852</v>
      </c>
      <c r="B1598" s="9" t="s">
        <v>18649</v>
      </c>
      <c r="C1598" s="9" t="s">
        <v>180</v>
      </c>
      <c r="D1598" s="3">
        <v>-100039.81</v>
      </c>
      <c r="E1598" s="9" t="s">
        <v>181</v>
      </c>
      <c r="F1598" s="9" t="s">
        <v>182</v>
      </c>
      <c r="G1598" s="9" t="s">
        <v>183</v>
      </c>
      <c r="H1598" s="8">
        <v>45839</v>
      </c>
      <c r="I1598" s="8">
        <v>45852</v>
      </c>
      <c r="J1598" s="219" t="s">
        <v>18650</v>
      </c>
      <c r="K1598" s="205" t="s">
        <v>185</v>
      </c>
      <c r="M1598" s="9" t="s">
        <v>18651</v>
      </c>
      <c r="N1598" s="215">
        <v>45862.622311099498</v>
      </c>
      <c r="O1598" s="8"/>
    </row>
    <row r="1599" spans="1:15" x14ac:dyDescent="0.25">
      <c r="A1599" s="8">
        <v>45852</v>
      </c>
      <c r="B1599" s="9" t="s">
        <v>5077</v>
      </c>
      <c r="C1599" s="9" t="s">
        <v>180</v>
      </c>
      <c r="D1599" s="3">
        <v>-100000</v>
      </c>
      <c r="E1599" s="9" t="s">
        <v>181</v>
      </c>
      <c r="F1599" s="9" t="s">
        <v>182</v>
      </c>
      <c r="G1599" s="9" t="s">
        <v>183</v>
      </c>
      <c r="H1599" s="8">
        <v>45839</v>
      </c>
      <c r="I1599" s="8">
        <v>45852</v>
      </c>
      <c r="J1599" s="219" t="s">
        <v>18646</v>
      </c>
      <c r="K1599" s="205" t="s">
        <v>185</v>
      </c>
      <c r="M1599" s="9" t="s">
        <v>5079</v>
      </c>
      <c r="N1599" s="215">
        <v>45862.622311099498</v>
      </c>
      <c r="O1599" s="8">
        <v>45862</v>
      </c>
    </row>
    <row r="1600" spans="1:15" x14ac:dyDescent="0.25">
      <c r="A1600" s="8">
        <v>45852</v>
      </c>
      <c r="B1600" s="9" t="s">
        <v>18665</v>
      </c>
      <c r="C1600" s="9" t="s">
        <v>180</v>
      </c>
      <c r="D1600" s="3">
        <v>-100000</v>
      </c>
      <c r="E1600" s="9" t="s">
        <v>11373</v>
      </c>
      <c r="F1600" s="9" t="s">
        <v>11374</v>
      </c>
      <c r="G1600" s="9" t="s">
        <v>183</v>
      </c>
      <c r="H1600" s="8">
        <v>45839</v>
      </c>
      <c r="I1600" s="8">
        <v>45852</v>
      </c>
      <c r="J1600" s="219" t="s">
        <v>18666</v>
      </c>
      <c r="K1600" s="205" t="s">
        <v>11376</v>
      </c>
      <c r="M1600" s="9" t="s">
        <v>18667</v>
      </c>
      <c r="N1600" s="215">
        <v>45862.622311099498</v>
      </c>
      <c r="O1600" s="8">
        <v>45862</v>
      </c>
    </row>
    <row r="1601" spans="1:15" x14ac:dyDescent="0.25">
      <c r="A1601" s="8">
        <v>45456</v>
      </c>
      <c r="B1601" s="9" t="s">
        <v>258</v>
      </c>
      <c r="C1601" s="9" t="s">
        <v>180</v>
      </c>
      <c r="D1601" s="3">
        <v>-100000</v>
      </c>
      <c r="E1601" s="9" t="s">
        <v>253</v>
      </c>
      <c r="F1601" s="9" t="s">
        <v>254</v>
      </c>
      <c r="G1601" s="9" t="s">
        <v>183</v>
      </c>
      <c r="H1601" s="8">
        <v>45444</v>
      </c>
      <c r="I1601" s="8">
        <v>45453</v>
      </c>
      <c r="J1601" s="8" t="s">
        <v>259</v>
      </c>
      <c r="K1601" s="205" t="s">
        <v>256</v>
      </c>
      <c r="M1601" s="9" t="s">
        <v>260</v>
      </c>
      <c r="N1601" s="215">
        <v>45460.791518807899</v>
      </c>
      <c r="O1601" s="8">
        <v>45460</v>
      </c>
    </row>
    <row r="1602" spans="1:15" x14ac:dyDescent="0.25">
      <c r="A1602" s="8">
        <v>45525</v>
      </c>
      <c r="B1602" s="9" t="s">
        <v>179</v>
      </c>
      <c r="C1602" s="9" t="s">
        <v>180</v>
      </c>
      <c r="D1602" s="3">
        <v>-99998.85</v>
      </c>
      <c r="E1602" s="9" t="s">
        <v>181</v>
      </c>
      <c r="F1602" s="9" t="s">
        <v>182</v>
      </c>
      <c r="G1602" s="9" t="s">
        <v>183</v>
      </c>
      <c r="H1602" s="8">
        <v>45505</v>
      </c>
      <c r="I1602" s="8">
        <v>45523</v>
      </c>
      <c r="J1602" s="8" t="s">
        <v>9131</v>
      </c>
      <c r="K1602" s="205" t="s">
        <v>185</v>
      </c>
      <c r="M1602" s="9" t="s">
        <v>186</v>
      </c>
      <c r="N1602" s="215">
        <v>45534.648212951397</v>
      </c>
      <c r="O1602" s="8">
        <v>45534</v>
      </c>
    </row>
    <row r="1603" spans="1:15" x14ac:dyDescent="0.25">
      <c r="A1603" s="8">
        <v>45818</v>
      </c>
      <c r="B1603" s="9" t="s">
        <v>15763</v>
      </c>
      <c r="C1603" s="9" t="s">
        <v>180</v>
      </c>
      <c r="D1603" s="3">
        <v>-99962.68</v>
      </c>
      <c r="E1603" s="9" t="s">
        <v>181</v>
      </c>
      <c r="F1603" s="9" t="s">
        <v>182</v>
      </c>
      <c r="G1603" s="9" t="s">
        <v>183</v>
      </c>
      <c r="H1603" s="8">
        <v>45809</v>
      </c>
      <c r="I1603" s="8">
        <v>45817</v>
      </c>
      <c r="J1603" s="8" t="s">
        <v>17992</v>
      </c>
      <c r="K1603" s="205" t="s">
        <v>185</v>
      </c>
      <c r="M1603" s="9" t="s">
        <v>15765</v>
      </c>
      <c r="N1603" s="215">
        <v>45840.490152685197</v>
      </c>
      <c r="O1603" s="8">
        <v>45840</v>
      </c>
    </row>
    <row r="1604" spans="1:15" x14ac:dyDescent="0.25">
      <c r="A1604" s="8">
        <v>45518</v>
      </c>
      <c r="B1604" s="9" t="s">
        <v>3905</v>
      </c>
      <c r="C1604" s="9" t="s">
        <v>180</v>
      </c>
      <c r="D1604" s="3">
        <v>-99902.88</v>
      </c>
      <c r="E1604" s="9" t="s">
        <v>181</v>
      </c>
      <c r="F1604" s="9" t="s">
        <v>182</v>
      </c>
      <c r="G1604" s="9" t="s">
        <v>183</v>
      </c>
      <c r="H1604" s="8">
        <v>45505</v>
      </c>
      <c r="I1604" s="8">
        <v>45516</v>
      </c>
      <c r="J1604" s="8" t="s">
        <v>9281</v>
      </c>
      <c r="K1604" s="205" t="s">
        <v>185</v>
      </c>
      <c r="M1604" s="9" t="s">
        <v>3907</v>
      </c>
      <c r="N1604" s="215">
        <v>45534.648212951397</v>
      </c>
      <c r="O1604" s="8">
        <v>45534</v>
      </c>
    </row>
    <row r="1605" spans="1:15" x14ac:dyDescent="0.25">
      <c r="A1605" s="8">
        <v>45524</v>
      </c>
      <c r="B1605" s="9" t="s">
        <v>2667</v>
      </c>
      <c r="C1605" s="9" t="s">
        <v>180</v>
      </c>
      <c r="D1605" s="3">
        <v>-99547.22</v>
      </c>
      <c r="E1605" s="9" t="s">
        <v>181</v>
      </c>
      <c r="F1605" s="9" t="s">
        <v>182</v>
      </c>
      <c r="G1605" s="9" t="s">
        <v>183</v>
      </c>
      <c r="H1605" s="8">
        <v>45505</v>
      </c>
      <c r="I1605" s="8">
        <v>45523</v>
      </c>
      <c r="J1605" s="8" t="s">
        <v>9156</v>
      </c>
      <c r="K1605" s="205" t="s">
        <v>185</v>
      </c>
      <c r="M1605" s="9" t="s">
        <v>2669</v>
      </c>
      <c r="N1605" s="215">
        <v>45534.648212951397</v>
      </c>
      <c r="O1605" s="8">
        <v>45534</v>
      </c>
    </row>
    <row r="1606" spans="1:15" x14ac:dyDescent="0.25">
      <c r="A1606" s="8">
        <v>45449</v>
      </c>
      <c r="B1606" s="9" t="s">
        <v>458</v>
      </c>
      <c r="C1606" s="9" t="s">
        <v>180</v>
      </c>
      <c r="D1606" s="3">
        <v>-98498.69</v>
      </c>
      <c r="E1606" s="9" t="s">
        <v>459</v>
      </c>
      <c r="F1606" s="9" t="s">
        <v>460</v>
      </c>
      <c r="G1606" s="9" t="s">
        <v>183</v>
      </c>
      <c r="H1606" s="8">
        <v>45444</v>
      </c>
      <c r="I1606" s="8">
        <v>45446</v>
      </c>
      <c r="J1606" s="8" t="s">
        <v>461</v>
      </c>
      <c r="K1606" s="205" t="s">
        <v>462</v>
      </c>
      <c r="M1606" s="9" t="s">
        <v>463</v>
      </c>
      <c r="N1606" s="215">
        <v>45460.791518807899</v>
      </c>
      <c r="O1606" s="8">
        <v>45460</v>
      </c>
    </row>
    <row r="1607" spans="1:15" x14ac:dyDescent="0.25">
      <c r="A1607" s="8">
        <v>45447</v>
      </c>
      <c r="B1607" s="9" t="s">
        <v>258</v>
      </c>
      <c r="C1607" s="9" t="s">
        <v>180</v>
      </c>
      <c r="D1607" s="3">
        <v>-96671.55</v>
      </c>
      <c r="E1607" s="9" t="s">
        <v>459</v>
      </c>
      <c r="F1607" s="9" t="s">
        <v>460</v>
      </c>
      <c r="G1607" s="9" t="s">
        <v>183</v>
      </c>
      <c r="H1607" s="8">
        <v>45444</v>
      </c>
      <c r="I1607" s="8">
        <v>45446</v>
      </c>
      <c r="J1607" s="8" t="s">
        <v>499</v>
      </c>
      <c r="K1607" s="205" t="s">
        <v>462</v>
      </c>
      <c r="M1607" s="9" t="s">
        <v>260</v>
      </c>
      <c r="N1607" s="215">
        <v>45460.791518807899</v>
      </c>
      <c r="O1607" s="8">
        <v>45460</v>
      </c>
    </row>
    <row r="1608" spans="1:15" x14ac:dyDescent="0.25">
      <c r="A1608" s="8">
        <v>45581</v>
      </c>
      <c r="B1608" s="9" t="s">
        <v>258</v>
      </c>
      <c r="C1608" s="9" t="s">
        <v>180</v>
      </c>
      <c r="D1608" s="3">
        <v>-89434.67</v>
      </c>
      <c r="E1608" s="9" t="s">
        <v>459</v>
      </c>
      <c r="F1608" s="9" t="s">
        <v>460</v>
      </c>
      <c r="G1608" s="9" t="s">
        <v>183</v>
      </c>
      <c r="H1608" s="8">
        <v>45566</v>
      </c>
      <c r="I1608" s="8">
        <v>45579</v>
      </c>
      <c r="J1608" s="219" t="s">
        <v>11205</v>
      </c>
      <c r="K1608" s="205" t="s">
        <v>462</v>
      </c>
      <c r="M1608" s="9" t="s">
        <v>260</v>
      </c>
      <c r="N1608" s="215">
        <v>45594.789547013897</v>
      </c>
      <c r="O1608" s="8">
        <v>45594</v>
      </c>
    </row>
    <row r="1609" spans="1:15" x14ac:dyDescent="0.25">
      <c r="A1609" s="8">
        <v>45622</v>
      </c>
      <c r="B1609" s="9" t="s">
        <v>258</v>
      </c>
      <c r="C1609" s="9" t="s">
        <v>180</v>
      </c>
      <c r="D1609" s="3">
        <v>-87919.17</v>
      </c>
      <c r="E1609" s="9" t="s">
        <v>181</v>
      </c>
      <c r="F1609" s="9" t="s">
        <v>182</v>
      </c>
      <c r="G1609" s="9" t="s">
        <v>183</v>
      </c>
      <c r="H1609" s="8">
        <v>45597</v>
      </c>
      <c r="I1609" s="8">
        <v>45621</v>
      </c>
      <c r="J1609" s="219" t="s">
        <v>11607</v>
      </c>
      <c r="K1609" s="205" t="s">
        <v>185</v>
      </c>
      <c r="M1609" s="9" t="s">
        <v>260</v>
      </c>
      <c r="N1609" s="215">
        <v>45635.715607696802</v>
      </c>
      <c r="O1609" s="8">
        <v>45635</v>
      </c>
    </row>
    <row r="1610" spans="1:15" x14ac:dyDescent="0.25">
      <c r="A1610" s="8">
        <v>45449</v>
      </c>
      <c r="B1610" s="9" t="s">
        <v>258</v>
      </c>
      <c r="C1610" s="9" t="s">
        <v>180</v>
      </c>
      <c r="D1610" s="3">
        <v>-87116.07</v>
      </c>
      <c r="E1610" s="9" t="s">
        <v>181</v>
      </c>
      <c r="F1610" s="9" t="s">
        <v>182</v>
      </c>
      <c r="G1610" s="9" t="s">
        <v>183</v>
      </c>
      <c r="H1610" s="8">
        <v>45444</v>
      </c>
      <c r="I1610" s="8">
        <v>45446</v>
      </c>
      <c r="J1610" s="8" t="s">
        <v>457</v>
      </c>
      <c r="K1610" s="205" t="s">
        <v>185</v>
      </c>
      <c r="M1610" s="9" t="s">
        <v>260</v>
      </c>
      <c r="N1610" s="215">
        <v>45460.791518807899</v>
      </c>
      <c r="O1610" s="8">
        <v>45460</v>
      </c>
    </row>
    <row r="1611" spans="1:15" x14ac:dyDescent="0.25">
      <c r="A1611" s="8">
        <v>45762</v>
      </c>
      <c r="B1611" s="9" t="s">
        <v>14811</v>
      </c>
      <c r="C1611" s="9" t="s">
        <v>180</v>
      </c>
      <c r="D1611" s="3">
        <v>-73773.2</v>
      </c>
      <c r="E1611" s="9" t="s">
        <v>181</v>
      </c>
      <c r="F1611" s="9" t="s">
        <v>182</v>
      </c>
      <c r="G1611" s="9" t="s">
        <v>183</v>
      </c>
      <c r="H1611" s="8">
        <v>45748</v>
      </c>
      <c r="I1611" s="8">
        <v>45761</v>
      </c>
      <c r="J1611" s="219" t="s">
        <v>14815</v>
      </c>
      <c r="K1611" s="205" t="s">
        <v>185</v>
      </c>
      <c r="M1611" s="9" t="s">
        <v>14813</v>
      </c>
      <c r="N1611" s="215">
        <v>45777.922227581003</v>
      </c>
      <c r="O1611" s="8">
        <v>45777</v>
      </c>
    </row>
    <row r="1612" spans="1:15" x14ac:dyDescent="0.25">
      <c r="A1612" s="8">
        <v>45761</v>
      </c>
      <c r="B1612" s="9" t="s">
        <v>458</v>
      </c>
      <c r="C1612" s="9" t="s">
        <v>180</v>
      </c>
      <c r="D1612" s="3">
        <v>-73000</v>
      </c>
      <c r="E1612" s="9" t="s">
        <v>422</v>
      </c>
      <c r="F1612" s="9" t="s">
        <v>423</v>
      </c>
      <c r="G1612" s="9" t="s">
        <v>183</v>
      </c>
      <c r="H1612" s="8">
        <v>45748</v>
      </c>
      <c r="I1612" s="8">
        <v>45761</v>
      </c>
      <c r="J1612" s="219" t="s">
        <v>14856</v>
      </c>
      <c r="K1612" s="205" t="s">
        <v>425</v>
      </c>
      <c r="M1612" s="9" t="s">
        <v>463</v>
      </c>
      <c r="N1612" s="215">
        <v>45777.922227581003</v>
      </c>
      <c r="O1612" s="8">
        <v>45777</v>
      </c>
    </row>
    <row r="1613" spans="1:15" x14ac:dyDescent="0.25">
      <c r="A1613" s="8">
        <v>45762</v>
      </c>
      <c r="B1613" s="9" t="s">
        <v>2667</v>
      </c>
      <c r="C1613" s="9" t="s">
        <v>180</v>
      </c>
      <c r="D1613" s="3">
        <v>-70531.12</v>
      </c>
      <c r="E1613" s="9" t="s">
        <v>181</v>
      </c>
      <c r="F1613" s="9" t="s">
        <v>182</v>
      </c>
      <c r="G1613" s="9" t="s">
        <v>183</v>
      </c>
      <c r="H1613" s="8">
        <v>45748</v>
      </c>
      <c r="I1613" s="8">
        <v>45761</v>
      </c>
      <c r="J1613" s="219" t="s">
        <v>14819</v>
      </c>
      <c r="K1613" s="205" t="s">
        <v>185</v>
      </c>
      <c r="M1613" s="9" t="s">
        <v>2669</v>
      </c>
      <c r="N1613" s="215">
        <v>45777.922227581003</v>
      </c>
      <c r="O1613" s="8">
        <v>45777</v>
      </c>
    </row>
    <row r="1614" spans="1:15" x14ac:dyDescent="0.25">
      <c r="A1614" s="8">
        <v>45609</v>
      </c>
      <c r="B1614" s="9" t="s">
        <v>258</v>
      </c>
      <c r="C1614" s="9" t="s">
        <v>180</v>
      </c>
      <c r="D1614" s="3">
        <v>-70335.149999999994</v>
      </c>
      <c r="E1614" s="9" t="s">
        <v>253</v>
      </c>
      <c r="F1614" s="9" t="s">
        <v>254</v>
      </c>
      <c r="G1614" s="9" t="s">
        <v>183</v>
      </c>
      <c r="H1614" s="8">
        <v>45597</v>
      </c>
      <c r="I1614" s="8">
        <v>45607</v>
      </c>
      <c r="J1614" s="219" t="s">
        <v>11755</v>
      </c>
      <c r="K1614" s="205" t="s">
        <v>256</v>
      </c>
      <c r="M1614" s="9" t="s">
        <v>260</v>
      </c>
      <c r="N1614" s="215">
        <v>45635.715607696802</v>
      </c>
      <c r="O1614" s="8">
        <v>45635</v>
      </c>
    </row>
    <row r="1615" spans="1:15" x14ac:dyDescent="0.25">
      <c r="A1615" s="8">
        <v>45609</v>
      </c>
      <c r="B1615" s="9" t="s">
        <v>5069</v>
      </c>
      <c r="C1615" s="9" t="s">
        <v>180</v>
      </c>
      <c r="D1615" s="3">
        <v>-70335.149999999994</v>
      </c>
      <c r="E1615" s="9" t="s">
        <v>459</v>
      </c>
      <c r="F1615" s="9" t="s">
        <v>460</v>
      </c>
      <c r="G1615" s="9" t="s">
        <v>183</v>
      </c>
      <c r="H1615" s="8">
        <v>45597</v>
      </c>
      <c r="I1615" s="8">
        <v>45607</v>
      </c>
      <c r="J1615" s="219" t="s">
        <v>11758</v>
      </c>
      <c r="K1615" s="205" t="s">
        <v>462</v>
      </c>
      <c r="M1615" s="9" t="s">
        <v>5071</v>
      </c>
      <c r="N1615" s="215">
        <v>45635.715607696802</v>
      </c>
      <c r="O1615" s="8">
        <v>45635</v>
      </c>
    </row>
    <row r="1616" spans="1:15" x14ac:dyDescent="0.25">
      <c r="A1616" s="8">
        <v>45544</v>
      </c>
      <c r="B1616" s="9" t="s">
        <v>179</v>
      </c>
      <c r="C1616" s="9" t="s">
        <v>180</v>
      </c>
      <c r="D1616" s="3">
        <v>-69205.649999999994</v>
      </c>
      <c r="E1616" s="9" t="s">
        <v>181</v>
      </c>
      <c r="F1616" s="9" t="s">
        <v>182</v>
      </c>
      <c r="G1616" s="9" t="s">
        <v>183</v>
      </c>
      <c r="H1616" s="8">
        <v>45536</v>
      </c>
      <c r="I1616" s="8">
        <v>45544</v>
      </c>
      <c r="J1616" s="8" t="s">
        <v>10531</v>
      </c>
      <c r="K1616" s="205" t="s">
        <v>185</v>
      </c>
      <c r="M1616" s="9" t="s">
        <v>186</v>
      </c>
      <c r="N1616" s="215">
        <v>45575.565837071801</v>
      </c>
      <c r="O1616" s="8">
        <v>45575</v>
      </c>
    </row>
    <row r="1617" spans="1:15" x14ac:dyDescent="0.25">
      <c r="A1617" s="8">
        <v>45345</v>
      </c>
      <c r="B1617" s="9" t="s">
        <v>258</v>
      </c>
      <c r="C1617" s="9" t="s">
        <v>180</v>
      </c>
      <c r="D1617" s="3">
        <v>-62679.13</v>
      </c>
      <c r="E1617" s="9" t="s">
        <v>459</v>
      </c>
      <c r="F1617" s="9" t="s">
        <v>460</v>
      </c>
      <c r="G1617" s="9" t="s">
        <v>183</v>
      </c>
      <c r="H1617" s="8">
        <v>45323</v>
      </c>
      <c r="I1617" s="8">
        <v>45341</v>
      </c>
      <c r="J1617" s="8" t="s">
        <v>5075</v>
      </c>
      <c r="K1617" s="205" t="s">
        <v>462</v>
      </c>
      <c r="M1617" s="9" t="s">
        <v>260</v>
      </c>
      <c r="N1617" s="215">
        <v>45351.722872338003</v>
      </c>
      <c r="O1617" s="8">
        <v>45351</v>
      </c>
    </row>
    <row r="1618" spans="1:15" x14ac:dyDescent="0.25">
      <c r="A1618" s="8">
        <v>45762</v>
      </c>
      <c r="B1618" s="9" t="s">
        <v>9355</v>
      </c>
      <c r="C1618" s="9" t="s">
        <v>180</v>
      </c>
      <c r="D1618" s="3">
        <v>-54049.48</v>
      </c>
      <c r="E1618" s="9" t="s">
        <v>181</v>
      </c>
      <c r="F1618" s="9" t="s">
        <v>182</v>
      </c>
      <c r="G1618" s="9" t="s">
        <v>183</v>
      </c>
      <c r="H1618" s="8">
        <v>45748</v>
      </c>
      <c r="I1618" s="8">
        <v>45761</v>
      </c>
      <c r="J1618" s="219" t="s">
        <v>14817</v>
      </c>
      <c r="K1618" s="205" t="s">
        <v>185</v>
      </c>
      <c r="M1618" s="9" t="s">
        <v>9357</v>
      </c>
      <c r="N1618" s="215">
        <v>45777.922227581003</v>
      </c>
      <c r="O1618" s="8">
        <v>45777</v>
      </c>
    </row>
    <row r="1619" spans="1:15" x14ac:dyDescent="0.25">
      <c r="A1619" s="8">
        <v>45435</v>
      </c>
      <c r="B1619" s="9" t="s">
        <v>258</v>
      </c>
      <c r="C1619" s="9" t="s">
        <v>180</v>
      </c>
      <c r="D1619" s="3">
        <v>-50643.11</v>
      </c>
      <c r="E1619" s="9" t="s">
        <v>459</v>
      </c>
      <c r="F1619" s="9" t="s">
        <v>460</v>
      </c>
      <c r="G1619" s="9" t="s">
        <v>183</v>
      </c>
      <c r="H1619" s="8">
        <v>45413</v>
      </c>
      <c r="I1619" s="8">
        <v>45432</v>
      </c>
      <c r="J1619" s="8" t="s">
        <v>5074</v>
      </c>
      <c r="K1619" s="205" t="s">
        <v>462</v>
      </c>
      <c r="M1619" s="9" t="s">
        <v>260</v>
      </c>
      <c r="N1619" s="215">
        <v>45445.039048634302</v>
      </c>
      <c r="O1619" s="8">
        <v>45444</v>
      </c>
    </row>
    <row r="1620" spans="1:15" x14ac:dyDescent="0.25">
      <c r="A1620" s="8">
        <v>45307</v>
      </c>
      <c r="B1620" s="9" t="s">
        <v>258</v>
      </c>
      <c r="C1620" s="9" t="s">
        <v>180</v>
      </c>
      <c r="D1620" s="3">
        <v>-50000</v>
      </c>
      <c r="E1620" s="9" t="s">
        <v>253</v>
      </c>
      <c r="F1620" s="9" t="s">
        <v>254</v>
      </c>
      <c r="G1620" s="9" t="s">
        <v>183</v>
      </c>
      <c r="H1620" s="8">
        <v>45292</v>
      </c>
      <c r="I1620" s="8">
        <v>45306</v>
      </c>
      <c r="J1620" s="8" t="s">
        <v>5072</v>
      </c>
      <c r="K1620" s="205" t="s">
        <v>256</v>
      </c>
      <c r="M1620" s="9" t="s">
        <v>260</v>
      </c>
      <c r="N1620" s="215">
        <v>45318.192840775497</v>
      </c>
      <c r="O1620" s="8"/>
    </row>
    <row r="1621" spans="1:15" x14ac:dyDescent="0.25">
      <c r="A1621" s="8">
        <v>45310</v>
      </c>
      <c r="B1621" s="9" t="s">
        <v>5069</v>
      </c>
      <c r="C1621" s="9" t="s">
        <v>180</v>
      </c>
      <c r="D1621" s="3">
        <v>-50000</v>
      </c>
      <c r="E1621" s="9" t="s">
        <v>181</v>
      </c>
      <c r="F1621" s="9" t="s">
        <v>182</v>
      </c>
      <c r="G1621" s="9" t="s">
        <v>183</v>
      </c>
      <c r="H1621" s="8">
        <v>45292</v>
      </c>
      <c r="I1621" s="8">
        <v>45306</v>
      </c>
      <c r="J1621" s="8" t="s">
        <v>5070</v>
      </c>
      <c r="K1621" s="205" t="s">
        <v>185</v>
      </c>
      <c r="M1621" s="9" t="s">
        <v>5071</v>
      </c>
      <c r="N1621" s="215">
        <v>45318.192840775497</v>
      </c>
      <c r="O1621" s="8">
        <v>45317</v>
      </c>
    </row>
    <row r="1622" spans="1:15" x14ac:dyDescent="0.25">
      <c r="A1622" s="8">
        <v>45307</v>
      </c>
      <c r="B1622" s="9" t="s">
        <v>5069</v>
      </c>
      <c r="C1622" s="9" t="s">
        <v>180</v>
      </c>
      <c r="D1622" s="3">
        <v>-50000</v>
      </c>
      <c r="E1622" s="9" t="s">
        <v>459</v>
      </c>
      <c r="F1622" s="9" t="s">
        <v>460</v>
      </c>
      <c r="G1622" s="9" t="s">
        <v>183</v>
      </c>
      <c r="H1622" s="8">
        <v>45292</v>
      </c>
      <c r="I1622" s="8">
        <v>45306</v>
      </c>
      <c r="J1622" s="8" t="s">
        <v>5073</v>
      </c>
      <c r="K1622" s="205" t="s">
        <v>462</v>
      </c>
      <c r="M1622" s="9" t="s">
        <v>5071</v>
      </c>
      <c r="N1622" s="215">
        <v>45318.192840775497</v>
      </c>
      <c r="O1622" s="8">
        <v>45317</v>
      </c>
    </row>
    <row r="1623" spans="1:15" x14ac:dyDescent="0.25">
      <c r="A1623" s="8">
        <v>45357</v>
      </c>
      <c r="B1623" s="9" t="s">
        <v>179</v>
      </c>
      <c r="C1623" s="9" t="s">
        <v>180</v>
      </c>
      <c r="D1623" s="3">
        <v>-49999.77</v>
      </c>
      <c r="E1623" s="9" t="s">
        <v>181</v>
      </c>
      <c r="F1623" s="9" t="s">
        <v>182</v>
      </c>
      <c r="G1623" s="9" t="s">
        <v>183</v>
      </c>
      <c r="H1623" s="8">
        <v>45352</v>
      </c>
      <c r="I1623" s="8">
        <v>45355</v>
      </c>
      <c r="J1623" s="8" t="s">
        <v>5068</v>
      </c>
      <c r="K1623" s="205" t="s">
        <v>185</v>
      </c>
      <c r="M1623" s="9" t="s">
        <v>186</v>
      </c>
      <c r="N1623" s="215">
        <v>45363.078556828703</v>
      </c>
      <c r="O1623" s="8">
        <v>45362</v>
      </c>
    </row>
    <row r="1624" spans="1:15" x14ac:dyDescent="0.25">
      <c r="A1624" s="8">
        <v>45881</v>
      </c>
      <c r="B1624" s="9" t="s">
        <v>179</v>
      </c>
      <c r="C1624" s="9" t="s">
        <v>180</v>
      </c>
      <c r="D1624" s="3">
        <v>-49998.05</v>
      </c>
      <c r="E1624" s="9" t="s">
        <v>181</v>
      </c>
      <c r="F1624" s="9" t="s">
        <v>182</v>
      </c>
      <c r="G1624" s="9" t="s">
        <v>183</v>
      </c>
      <c r="H1624" s="8">
        <v>45870</v>
      </c>
      <c r="I1624" s="8">
        <v>45880</v>
      </c>
      <c r="J1624" s="219" t="s">
        <v>19976</v>
      </c>
      <c r="K1624" s="205" t="s">
        <v>185</v>
      </c>
      <c r="M1624" s="9" t="s">
        <v>186</v>
      </c>
      <c r="N1624" s="215">
        <v>45929.807189814797</v>
      </c>
      <c r="O1624" s="8">
        <v>45929</v>
      </c>
    </row>
    <row r="1625" spans="1:15" x14ac:dyDescent="0.25">
      <c r="A1625" s="8">
        <v>45513</v>
      </c>
      <c r="B1625" s="9" t="s">
        <v>9355</v>
      </c>
      <c r="C1625" s="9" t="s">
        <v>180</v>
      </c>
      <c r="D1625" s="3">
        <v>-49944.959999999999</v>
      </c>
      <c r="E1625" s="9" t="s">
        <v>181</v>
      </c>
      <c r="F1625" s="9" t="s">
        <v>182</v>
      </c>
      <c r="G1625" s="9" t="s">
        <v>183</v>
      </c>
      <c r="H1625" s="8">
        <v>45505</v>
      </c>
      <c r="I1625" s="8">
        <v>45509</v>
      </c>
      <c r="J1625" s="8" t="s">
        <v>9358</v>
      </c>
      <c r="K1625" s="205" t="s">
        <v>185</v>
      </c>
      <c r="M1625" s="9" t="s">
        <v>9357</v>
      </c>
      <c r="N1625" s="215">
        <v>45534.648212951397</v>
      </c>
      <c r="O1625" s="8">
        <v>45534</v>
      </c>
    </row>
    <row r="1626" spans="1:15" x14ac:dyDescent="0.25">
      <c r="A1626" s="8">
        <v>45309</v>
      </c>
      <c r="B1626" s="9" t="s">
        <v>2667</v>
      </c>
      <c r="C1626" s="9" t="s">
        <v>180</v>
      </c>
      <c r="D1626" s="3">
        <v>-49694.45</v>
      </c>
      <c r="E1626" s="9" t="s">
        <v>181</v>
      </c>
      <c r="F1626" s="9" t="s">
        <v>182</v>
      </c>
      <c r="G1626" s="9" t="s">
        <v>183</v>
      </c>
      <c r="H1626" s="8">
        <v>45292</v>
      </c>
      <c r="I1626" s="8">
        <v>45306</v>
      </c>
      <c r="J1626" s="8" t="s">
        <v>5067</v>
      </c>
      <c r="K1626" s="205" t="s">
        <v>185</v>
      </c>
      <c r="M1626" s="9" t="s">
        <v>2669</v>
      </c>
      <c r="N1626" s="215">
        <v>45318.192840775497</v>
      </c>
      <c r="O1626" s="8">
        <v>45317</v>
      </c>
    </row>
    <row r="1627" spans="1:15" x14ac:dyDescent="0.25">
      <c r="A1627" s="8">
        <v>45309</v>
      </c>
      <c r="B1627" s="9" t="s">
        <v>2667</v>
      </c>
      <c r="C1627" s="9" t="s">
        <v>180</v>
      </c>
      <c r="D1627" s="3">
        <v>-49680.06</v>
      </c>
      <c r="E1627" s="9" t="s">
        <v>181</v>
      </c>
      <c r="F1627" s="9" t="s">
        <v>182</v>
      </c>
      <c r="G1627" s="9" t="s">
        <v>183</v>
      </c>
      <c r="H1627" s="8">
        <v>45292</v>
      </c>
      <c r="I1627" s="8">
        <v>45306</v>
      </c>
      <c r="J1627" s="8" t="s">
        <v>5066</v>
      </c>
      <c r="K1627" s="205" t="s">
        <v>185</v>
      </c>
      <c r="M1627" s="9" t="s">
        <v>2669</v>
      </c>
      <c r="N1627" s="215">
        <v>45318.192840775497</v>
      </c>
      <c r="O1627" s="8">
        <v>45317</v>
      </c>
    </row>
    <row r="1628" spans="1:15" x14ac:dyDescent="0.25">
      <c r="A1628" s="8">
        <v>45355</v>
      </c>
      <c r="B1628" s="9" t="s">
        <v>4637</v>
      </c>
      <c r="C1628" s="9" t="s">
        <v>180</v>
      </c>
      <c r="D1628" s="3">
        <v>-49670.91</v>
      </c>
      <c r="E1628" s="9" t="s">
        <v>181</v>
      </c>
      <c r="F1628" s="9" t="s">
        <v>182</v>
      </c>
      <c r="G1628" s="9" t="s">
        <v>183</v>
      </c>
      <c r="H1628" s="8">
        <v>45352</v>
      </c>
      <c r="I1628" s="8">
        <v>45355</v>
      </c>
      <c r="J1628" s="8" t="s">
        <v>5065</v>
      </c>
      <c r="K1628" s="205" t="s">
        <v>185</v>
      </c>
      <c r="M1628" s="9" t="s">
        <v>4639</v>
      </c>
      <c r="N1628" s="215">
        <v>45363.078556828703</v>
      </c>
      <c r="O1628" s="8">
        <v>45362</v>
      </c>
    </row>
    <row r="1629" spans="1:15" x14ac:dyDescent="0.25">
      <c r="A1629" s="8">
        <v>45744</v>
      </c>
      <c r="B1629" s="9" t="s">
        <v>179</v>
      </c>
      <c r="C1629" s="9" t="s">
        <v>180</v>
      </c>
      <c r="D1629" s="3">
        <v>-49482.35</v>
      </c>
      <c r="E1629" s="9" t="s">
        <v>181</v>
      </c>
      <c r="F1629" s="9" t="s">
        <v>182</v>
      </c>
      <c r="G1629" s="9" t="s">
        <v>183</v>
      </c>
      <c r="H1629" s="8">
        <v>45717</v>
      </c>
      <c r="I1629" s="8">
        <v>45740</v>
      </c>
      <c r="J1629" s="219" t="s">
        <v>15146</v>
      </c>
      <c r="K1629" s="205" t="s">
        <v>185</v>
      </c>
      <c r="M1629" s="9" t="s">
        <v>186</v>
      </c>
      <c r="N1629" s="215">
        <v>45777.922227581003</v>
      </c>
      <c r="O1629" s="8">
        <v>45777</v>
      </c>
    </row>
    <row r="1630" spans="1:15" x14ac:dyDescent="0.25">
      <c r="A1630" s="8">
        <v>45859</v>
      </c>
      <c r="B1630" s="9" t="s">
        <v>458</v>
      </c>
      <c r="C1630" s="9" t="s">
        <v>180</v>
      </c>
      <c r="D1630" s="3">
        <v>-46000</v>
      </c>
      <c r="E1630" s="9" t="s">
        <v>422</v>
      </c>
      <c r="F1630" s="9" t="s">
        <v>423</v>
      </c>
      <c r="G1630" s="9" t="s">
        <v>183</v>
      </c>
      <c r="H1630" s="8">
        <v>45839</v>
      </c>
      <c r="I1630" s="8">
        <v>45859</v>
      </c>
      <c r="J1630" s="219" t="s">
        <v>20311</v>
      </c>
      <c r="K1630" s="205" t="s">
        <v>425</v>
      </c>
      <c r="M1630" s="9" t="s">
        <v>463</v>
      </c>
      <c r="N1630" s="215">
        <v>45929.807189814797</v>
      </c>
      <c r="O1630" s="8">
        <v>45929</v>
      </c>
    </row>
    <row r="1631" spans="1:15" x14ac:dyDescent="0.25">
      <c r="A1631" s="8">
        <v>45254</v>
      </c>
      <c r="B1631" s="9" t="s">
        <v>258</v>
      </c>
      <c r="C1631" s="9" t="s">
        <v>180</v>
      </c>
      <c r="D1631" s="3">
        <v>-45407.01</v>
      </c>
      <c r="E1631" s="9" t="s">
        <v>459</v>
      </c>
      <c r="F1631" s="9" t="s">
        <v>460</v>
      </c>
      <c r="G1631" s="9" t="s">
        <v>183</v>
      </c>
      <c r="H1631" s="8">
        <v>45231</v>
      </c>
      <c r="I1631" s="8">
        <v>45250</v>
      </c>
      <c r="J1631" s="8" t="s">
        <v>5064</v>
      </c>
      <c r="K1631" s="205" t="s">
        <v>462</v>
      </c>
      <c r="M1631" s="9" t="s">
        <v>260</v>
      </c>
      <c r="N1631" s="215">
        <v>45294.9567489931</v>
      </c>
      <c r="O1631" s="8"/>
    </row>
    <row r="1632" spans="1:15" x14ac:dyDescent="0.25">
      <c r="A1632" s="8">
        <v>45821</v>
      </c>
      <c r="B1632" s="9" t="s">
        <v>17930</v>
      </c>
      <c r="C1632" s="9" t="s">
        <v>18538</v>
      </c>
      <c r="D1632" s="3">
        <v>-42.08</v>
      </c>
      <c r="E1632" s="9" t="s">
        <v>266</v>
      </c>
      <c r="F1632" s="9" t="s">
        <v>267</v>
      </c>
      <c r="G1632" s="9" t="s">
        <v>268</v>
      </c>
      <c r="H1632" s="8">
        <v>45809</v>
      </c>
      <c r="I1632" s="8">
        <v>45817</v>
      </c>
      <c r="J1632" s="219" t="s">
        <v>17931</v>
      </c>
      <c r="K1632" s="205" t="s">
        <v>270</v>
      </c>
      <c r="M1632" s="9" t="s">
        <v>17932</v>
      </c>
      <c r="N1632" s="215">
        <v>45840.490152685197</v>
      </c>
      <c r="O1632" s="8"/>
    </row>
    <row r="1633" spans="1:15" x14ac:dyDescent="0.25">
      <c r="A1633" s="8">
        <v>45656</v>
      </c>
      <c r="B1633" s="9" t="s">
        <v>5017</v>
      </c>
      <c r="C1633" s="9" t="s">
        <v>180</v>
      </c>
      <c r="D1633" s="3">
        <v>-45000</v>
      </c>
      <c r="E1633" s="9" t="s">
        <v>181</v>
      </c>
      <c r="F1633" s="9" t="s">
        <v>182</v>
      </c>
      <c r="G1633" s="9" t="s">
        <v>183</v>
      </c>
      <c r="H1633" s="8">
        <v>45627</v>
      </c>
      <c r="I1633" s="8">
        <v>45656</v>
      </c>
      <c r="J1633" s="219" t="s">
        <v>13578</v>
      </c>
      <c r="K1633" s="205" t="s">
        <v>185</v>
      </c>
      <c r="M1633" s="9" t="s">
        <v>5019</v>
      </c>
      <c r="N1633" s="215">
        <v>45706.0637561111</v>
      </c>
      <c r="O1633" s="8">
        <v>45705</v>
      </c>
    </row>
    <row r="1634" spans="1:15" x14ac:dyDescent="0.25">
      <c r="A1634" s="8">
        <v>45756</v>
      </c>
      <c r="B1634" s="9" t="s">
        <v>179</v>
      </c>
      <c r="C1634" s="9" t="s">
        <v>180</v>
      </c>
      <c r="D1634" s="3">
        <v>-44990.94</v>
      </c>
      <c r="E1634" s="9" t="s">
        <v>181</v>
      </c>
      <c r="F1634" s="9" t="s">
        <v>182</v>
      </c>
      <c r="G1634" s="9" t="s">
        <v>183</v>
      </c>
      <c r="H1634" s="8">
        <v>45748</v>
      </c>
      <c r="I1634" s="8">
        <v>45754</v>
      </c>
      <c r="J1634" s="219" t="s">
        <v>14913</v>
      </c>
      <c r="K1634" s="205" t="s">
        <v>185</v>
      </c>
      <c r="M1634" s="9" t="s">
        <v>186</v>
      </c>
      <c r="N1634" s="215">
        <v>45777.922227581003</v>
      </c>
      <c r="O1634" s="8">
        <v>45777</v>
      </c>
    </row>
    <row r="1635" spans="1:15" x14ac:dyDescent="0.25">
      <c r="A1635" s="8">
        <v>45622</v>
      </c>
      <c r="B1635" s="9" t="s">
        <v>458</v>
      </c>
      <c r="C1635" s="9" t="s">
        <v>180</v>
      </c>
      <c r="D1635" s="3">
        <v>-43899.17</v>
      </c>
      <c r="E1635" s="9" t="s">
        <v>422</v>
      </c>
      <c r="F1635" s="9" t="s">
        <v>423</v>
      </c>
      <c r="G1635" s="9" t="s">
        <v>183</v>
      </c>
      <c r="H1635" s="8">
        <v>45597</v>
      </c>
      <c r="I1635" s="8">
        <v>45621</v>
      </c>
      <c r="J1635" s="219" t="s">
        <v>11610</v>
      </c>
      <c r="K1635" s="205" t="s">
        <v>425</v>
      </c>
      <c r="M1635" s="9" t="s">
        <v>463</v>
      </c>
      <c r="N1635" s="215">
        <v>45635.715607696802</v>
      </c>
      <c r="O1635" s="8">
        <v>45635</v>
      </c>
    </row>
    <row r="1636" spans="1:15" x14ac:dyDescent="0.25">
      <c r="A1636" s="8">
        <v>45370</v>
      </c>
      <c r="B1636" s="9" t="s">
        <v>179</v>
      </c>
      <c r="C1636" s="9" t="s">
        <v>180</v>
      </c>
      <c r="D1636" s="3">
        <v>-43064.09</v>
      </c>
      <c r="E1636" s="9" t="s">
        <v>181</v>
      </c>
      <c r="F1636" s="9" t="s">
        <v>182</v>
      </c>
      <c r="G1636" s="9" t="s">
        <v>183</v>
      </c>
      <c r="H1636" s="8">
        <v>45352</v>
      </c>
      <c r="I1636" s="8">
        <v>45369</v>
      </c>
      <c r="J1636" s="8" t="s">
        <v>5062</v>
      </c>
      <c r="K1636" s="205" t="s">
        <v>185</v>
      </c>
      <c r="M1636" s="9" t="s">
        <v>186</v>
      </c>
      <c r="N1636" s="215">
        <v>45371.698835729199</v>
      </c>
      <c r="O1636" s="8">
        <v>45384</v>
      </c>
    </row>
    <row r="1637" spans="1:15" x14ac:dyDescent="0.25">
      <c r="A1637" s="8">
        <v>45370</v>
      </c>
      <c r="B1637" s="9" t="s">
        <v>258</v>
      </c>
      <c r="C1637" s="9" t="s">
        <v>180</v>
      </c>
      <c r="D1637" s="3">
        <v>-43064.09</v>
      </c>
      <c r="E1637" s="9" t="s">
        <v>181</v>
      </c>
      <c r="F1637" s="9" t="s">
        <v>182</v>
      </c>
      <c r="G1637" s="9" t="s">
        <v>183</v>
      </c>
      <c r="H1637" s="8">
        <v>45352</v>
      </c>
      <c r="I1637" s="8">
        <v>45369</v>
      </c>
      <c r="J1637" s="8" t="s">
        <v>5063</v>
      </c>
      <c r="K1637" s="205" t="s">
        <v>185</v>
      </c>
      <c r="M1637" s="9" t="s">
        <v>260</v>
      </c>
      <c r="N1637" s="215">
        <v>45371.698835729199</v>
      </c>
      <c r="O1637" s="8">
        <v>45384</v>
      </c>
    </row>
    <row r="1638" spans="1:15" x14ac:dyDescent="0.25">
      <c r="A1638" s="8">
        <v>45455</v>
      </c>
      <c r="B1638" s="9" t="s">
        <v>179</v>
      </c>
      <c r="C1638" s="9" t="s">
        <v>180</v>
      </c>
      <c r="D1638" s="3">
        <v>-42228.66</v>
      </c>
      <c r="E1638" s="9" t="s">
        <v>181</v>
      </c>
      <c r="F1638" s="9" t="s">
        <v>182</v>
      </c>
      <c r="G1638" s="9" t="s">
        <v>183</v>
      </c>
      <c r="H1638" s="8">
        <v>45444</v>
      </c>
      <c r="I1638" s="8">
        <v>45453</v>
      </c>
      <c r="J1638" s="8" t="s">
        <v>279</v>
      </c>
      <c r="K1638" s="205" t="s">
        <v>185</v>
      </c>
      <c r="M1638" s="9" t="s">
        <v>186</v>
      </c>
      <c r="N1638" s="215">
        <v>45460.791518807899</v>
      </c>
      <c r="O1638" s="8">
        <v>45460</v>
      </c>
    </row>
    <row r="1639" spans="1:15" x14ac:dyDescent="0.25">
      <c r="A1639" s="8">
        <v>45455</v>
      </c>
      <c r="B1639" s="9" t="s">
        <v>258</v>
      </c>
      <c r="C1639" s="9" t="s">
        <v>180</v>
      </c>
      <c r="D1639" s="3">
        <v>-42228.66</v>
      </c>
      <c r="E1639" s="9" t="s">
        <v>181</v>
      </c>
      <c r="F1639" s="9" t="s">
        <v>182</v>
      </c>
      <c r="G1639" s="9" t="s">
        <v>183</v>
      </c>
      <c r="H1639" s="8">
        <v>45444</v>
      </c>
      <c r="I1639" s="8">
        <v>45453</v>
      </c>
      <c r="J1639" s="8" t="s">
        <v>293</v>
      </c>
      <c r="K1639" s="205" t="s">
        <v>185</v>
      </c>
      <c r="M1639" s="9" t="s">
        <v>260</v>
      </c>
      <c r="N1639" s="215">
        <v>45460.791518807899</v>
      </c>
      <c r="O1639" s="8">
        <v>45460</v>
      </c>
    </row>
    <row r="1640" spans="1:15" x14ac:dyDescent="0.25">
      <c r="A1640" s="8">
        <v>45722</v>
      </c>
      <c r="B1640" s="9" t="s">
        <v>520</v>
      </c>
      <c r="C1640" s="9" t="s">
        <v>180</v>
      </c>
      <c r="D1640" s="3">
        <v>-42000</v>
      </c>
      <c r="E1640" s="9" t="s">
        <v>193</v>
      </c>
      <c r="F1640" s="9" t="s">
        <v>194</v>
      </c>
      <c r="G1640" s="9" t="s">
        <v>183</v>
      </c>
      <c r="H1640" s="8">
        <v>45717</v>
      </c>
      <c r="I1640" s="8">
        <v>45719</v>
      </c>
      <c r="J1640" s="219" t="s">
        <v>13851</v>
      </c>
      <c r="K1640" s="205" t="s">
        <v>196</v>
      </c>
      <c r="M1640" s="9" t="s">
        <v>525</v>
      </c>
      <c r="N1640" s="215">
        <v>45733.5614541088</v>
      </c>
      <c r="O1640" s="8">
        <v>45733</v>
      </c>
    </row>
    <row r="1641" spans="1:15" x14ac:dyDescent="0.25">
      <c r="A1641" s="8">
        <v>45652</v>
      </c>
      <c r="B1641" s="9" t="s">
        <v>179</v>
      </c>
      <c r="C1641" s="9" t="s">
        <v>180</v>
      </c>
      <c r="D1641" s="3">
        <v>-41230.57</v>
      </c>
      <c r="E1641" s="9" t="s">
        <v>181</v>
      </c>
      <c r="F1641" s="9" t="s">
        <v>182</v>
      </c>
      <c r="G1641" s="9" t="s">
        <v>183</v>
      </c>
      <c r="H1641" s="8">
        <v>45627</v>
      </c>
      <c r="I1641" s="8">
        <v>45649</v>
      </c>
      <c r="J1641" s="219" t="s">
        <v>12607</v>
      </c>
      <c r="K1641" s="205" t="s">
        <v>185</v>
      </c>
      <c r="M1641" s="9" t="s">
        <v>186</v>
      </c>
      <c r="N1641" s="215">
        <v>45681.075335370399</v>
      </c>
      <c r="O1641" s="8">
        <v>45681</v>
      </c>
    </row>
    <row r="1642" spans="1:15" x14ac:dyDescent="0.25">
      <c r="A1642" s="8">
        <v>45650</v>
      </c>
      <c r="B1642" s="9" t="s">
        <v>258</v>
      </c>
      <c r="C1642" s="9" t="s">
        <v>180</v>
      </c>
      <c r="D1642" s="3">
        <v>-41230.57</v>
      </c>
      <c r="E1642" s="9" t="s">
        <v>181</v>
      </c>
      <c r="F1642" s="9" t="s">
        <v>182</v>
      </c>
      <c r="G1642" s="9" t="s">
        <v>183</v>
      </c>
      <c r="H1642" s="8">
        <v>45627</v>
      </c>
      <c r="I1642" s="8">
        <v>45649</v>
      </c>
      <c r="J1642" s="219" t="s">
        <v>12638</v>
      </c>
      <c r="K1642" s="205" t="s">
        <v>185</v>
      </c>
      <c r="M1642" s="9" t="s">
        <v>260</v>
      </c>
      <c r="N1642" s="215">
        <v>45681.075335370399</v>
      </c>
      <c r="O1642" s="8">
        <v>45681</v>
      </c>
    </row>
    <row r="1643" spans="1:15" x14ac:dyDescent="0.25">
      <c r="A1643" s="8">
        <v>45744</v>
      </c>
      <c r="B1643" s="9" t="s">
        <v>427</v>
      </c>
      <c r="C1643" s="9" t="s">
        <v>180</v>
      </c>
      <c r="D1643" s="3">
        <v>-41200.93</v>
      </c>
      <c r="E1643" s="9" t="s">
        <v>422</v>
      </c>
      <c r="F1643" s="9" t="s">
        <v>423</v>
      </c>
      <c r="G1643" s="9" t="s">
        <v>183</v>
      </c>
      <c r="H1643" s="8">
        <v>45717</v>
      </c>
      <c r="I1643" s="8">
        <v>45740</v>
      </c>
      <c r="J1643" s="219" t="s">
        <v>15162</v>
      </c>
      <c r="K1643" s="205" t="s">
        <v>425</v>
      </c>
      <c r="M1643" s="9" t="s">
        <v>429</v>
      </c>
      <c r="N1643" s="215">
        <v>45777.922227581003</v>
      </c>
      <c r="O1643" s="8">
        <v>45777</v>
      </c>
    </row>
    <row r="1644" spans="1:15" x14ac:dyDescent="0.25">
      <c r="A1644" s="8">
        <v>45757</v>
      </c>
      <c r="B1644" s="9" t="s">
        <v>179</v>
      </c>
      <c r="C1644" s="9" t="s">
        <v>180</v>
      </c>
      <c r="D1644" s="3">
        <v>-40998.68</v>
      </c>
      <c r="E1644" s="9" t="s">
        <v>181</v>
      </c>
      <c r="F1644" s="9" t="s">
        <v>182</v>
      </c>
      <c r="G1644" s="9" t="s">
        <v>183</v>
      </c>
      <c r="H1644" s="8">
        <v>45748</v>
      </c>
      <c r="I1644" s="8">
        <v>45754</v>
      </c>
      <c r="J1644" s="219" t="s">
        <v>14890</v>
      </c>
      <c r="K1644" s="205" t="s">
        <v>185</v>
      </c>
      <c r="M1644" s="9" t="s">
        <v>186</v>
      </c>
      <c r="N1644" s="215">
        <v>45777.922227581003</v>
      </c>
      <c r="O1644" s="8">
        <v>45777</v>
      </c>
    </row>
    <row r="1645" spans="1:15" x14ac:dyDescent="0.25">
      <c r="A1645" s="8">
        <v>45762</v>
      </c>
      <c r="B1645" s="9" t="s">
        <v>520</v>
      </c>
      <c r="C1645" s="9" t="s">
        <v>180</v>
      </c>
      <c r="D1645" s="3">
        <v>-40000</v>
      </c>
      <c r="E1645" s="9" t="s">
        <v>193</v>
      </c>
      <c r="F1645" s="9" t="s">
        <v>194</v>
      </c>
      <c r="G1645" s="9" t="s">
        <v>183</v>
      </c>
      <c r="H1645" s="8">
        <v>45748</v>
      </c>
      <c r="I1645" s="8">
        <v>45761</v>
      </c>
      <c r="J1645" s="219" t="s">
        <v>14835</v>
      </c>
      <c r="K1645" s="205" t="s">
        <v>196</v>
      </c>
      <c r="M1645" s="9" t="s">
        <v>525</v>
      </c>
      <c r="N1645" s="215">
        <v>45777.922227581003</v>
      </c>
      <c r="O1645" s="8">
        <v>45777</v>
      </c>
    </row>
    <row r="1646" spans="1:15" x14ac:dyDescent="0.25">
      <c r="A1646" s="8">
        <v>45762</v>
      </c>
      <c r="B1646" s="9" t="s">
        <v>5017</v>
      </c>
      <c r="C1646" s="9" t="s">
        <v>180</v>
      </c>
      <c r="D1646" s="3">
        <v>-40000</v>
      </c>
      <c r="E1646" s="9" t="s">
        <v>181</v>
      </c>
      <c r="F1646" s="9" t="s">
        <v>182</v>
      </c>
      <c r="G1646" s="9" t="s">
        <v>183</v>
      </c>
      <c r="H1646" s="8">
        <v>45748</v>
      </c>
      <c r="I1646" s="8">
        <v>45761</v>
      </c>
      <c r="J1646" s="219" t="s">
        <v>14724</v>
      </c>
      <c r="K1646" s="205" t="s">
        <v>185</v>
      </c>
      <c r="M1646" s="9" t="s">
        <v>5019</v>
      </c>
      <c r="N1646" s="215">
        <v>45777.922227581003</v>
      </c>
      <c r="O1646" s="8">
        <v>45777</v>
      </c>
    </row>
    <row r="1647" spans="1:15" x14ac:dyDescent="0.25">
      <c r="A1647" s="8">
        <v>45743</v>
      </c>
      <c r="B1647" s="9" t="s">
        <v>458</v>
      </c>
      <c r="C1647" s="9" t="s">
        <v>180</v>
      </c>
      <c r="D1647" s="3">
        <v>-40000</v>
      </c>
      <c r="E1647" s="9" t="s">
        <v>422</v>
      </c>
      <c r="F1647" s="9" t="s">
        <v>423</v>
      </c>
      <c r="G1647" s="9" t="s">
        <v>183</v>
      </c>
      <c r="H1647" s="8">
        <v>45717</v>
      </c>
      <c r="I1647" s="8">
        <v>45740</v>
      </c>
      <c r="J1647" s="219" t="s">
        <v>15194</v>
      </c>
      <c r="K1647" s="205" t="s">
        <v>425</v>
      </c>
      <c r="M1647" s="9" t="s">
        <v>463</v>
      </c>
      <c r="N1647" s="215">
        <v>45777.922227581003</v>
      </c>
      <c r="O1647" s="8">
        <v>45777</v>
      </c>
    </row>
    <row r="1648" spans="1:15" x14ac:dyDescent="0.25">
      <c r="A1648" s="8">
        <v>45622</v>
      </c>
      <c r="B1648" s="9" t="s">
        <v>458</v>
      </c>
      <c r="C1648" s="9" t="s">
        <v>180</v>
      </c>
      <c r="D1648" s="3">
        <v>-40000</v>
      </c>
      <c r="E1648" s="9" t="s">
        <v>11373</v>
      </c>
      <c r="F1648" s="9" t="s">
        <v>11374</v>
      </c>
      <c r="G1648" s="9" t="s">
        <v>183</v>
      </c>
      <c r="H1648" s="8">
        <v>45597</v>
      </c>
      <c r="I1648" s="8">
        <v>45621</v>
      </c>
      <c r="J1648" s="219" t="s">
        <v>11615</v>
      </c>
      <c r="K1648" s="205" t="s">
        <v>11376</v>
      </c>
      <c r="M1648" s="9" t="s">
        <v>463</v>
      </c>
      <c r="N1648" s="215">
        <v>45635.715607696802</v>
      </c>
      <c r="O1648" s="8">
        <v>45635</v>
      </c>
    </row>
    <row r="1649" spans="1:15" x14ac:dyDescent="0.25">
      <c r="A1649" s="8">
        <v>45791</v>
      </c>
      <c r="B1649" s="9" t="s">
        <v>179</v>
      </c>
      <c r="C1649" s="9" t="s">
        <v>180</v>
      </c>
      <c r="D1649" s="3">
        <v>-39998.65</v>
      </c>
      <c r="E1649" s="9" t="s">
        <v>181</v>
      </c>
      <c r="F1649" s="9" t="s">
        <v>182</v>
      </c>
      <c r="G1649" s="9" t="s">
        <v>183</v>
      </c>
      <c r="H1649" s="8">
        <v>45778</v>
      </c>
      <c r="I1649" s="8">
        <v>45789</v>
      </c>
      <c r="J1649" s="8" t="s">
        <v>16281</v>
      </c>
      <c r="K1649" s="205" t="s">
        <v>185</v>
      </c>
      <c r="M1649" s="9" t="s">
        <v>186</v>
      </c>
      <c r="N1649" s="215">
        <v>45809.629870740697</v>
      </c>
      <c r="O1649" s="8">
        <v>45809</v>
      </c>
    </row>
    <row r="1650" spans="1:15" x14ac:dyDescent="0.25">
      <c r="A1650" s="8">
        <v>45848</v>
      </c>
      <c r="B1650" s="9" t="s">
        <v>179</v>
      </c>
      <c r="C1650" s="9" t="s">
        <v>180</v>
      </c>
      <c r="D1650" s="3">
        <v>-39996.93</v>
      </c>
      <c r="E1650" s="9" t="s">
        <v>181</v>
      </c>
      <c r="F1650" s="9" t="s">
        <v>182</v>
      </c>
      <c r="G1650" s="9" t="s">
        <v>183</v>
      </c>
      <c r="H1650" s="8">
        <v>45839</v>
      </c>
      <c r="I1650" s="8">
        <v>45845</v>
      </c>
      <c r="J1650" s="219" t="s">
        <v>18699</v>
      </c>
      <c r="K1650" s="205" t="s">
        <v>185</v>
      </c>
      <c r="M1650" s="9" t="s">
        <v>186</v>
      </c>
      <c r="N1650" s="215">
        <v>45862.622311099498</v>
      </c>
      <c r="O1650" s="8">
        <v>45862</v>
      </c>
    </row>
    <row r="1651" spans="1:15" x14ac:dyDescent="0.25">
      <c r="A1651" s="8">
        <v>45541</v>
      </c>
      <c r="B1651" s="9" t="s">
        <v>10584</v>
      </c>
      <c r="C1651" s="9" t="s">
        <v>180</v>
      </c>
      <c r="D1651" s="3">
        <v>-39432.800000000003</v>
      </c>
      <c r="E1651" s="9" t="s">
        <v>181</v>
      </c>
      <c r="F1651" s="9" t="s">
        <v>182</v>
      </c>
      <c r="G1651" s="9" t="s">
        <v>183</v>
      </c>
      <c r="H1651" s="8">
        <v>45536</v>
      </c>
      <c r="I1651" s="8">
        <v>45537</v>
      </c>
      <c r="J1651" s="8" t="s">
        <v>10585</v>
      </c>
      <c r="K1651" s="205" t="s">
        <v>185</v>
      </c>
      <c r="M1651" s="9" t="s">
        <v>10586</v>
      </c>
      <c r="N1651" s="215">
        <v>45575.565837071801</v>
      </c>
      <c r="O1651" s="8">
        <v>45575</v>
      </c>
    </row>
    <row r="1652" spans="1:15" x14ac:dyDescent="0.25">
      <c r="A1652" s="8">
        <v>45923</v>
      </c>
      <c r="B1652" s="9" t="s">
        <v>458</v>
      </c>
      <c r="C1652" s="9" t="s">
        <v>180</v>
      </c>
      <c r="D1652" s="3">
        <v>-38864.11</v>
      </c>
      <c r="E1652" s="9" t="s">
        <v>422</v>
      </c>
      <c r="F1652" s="9" t="s">
        <v>423</v>
      </c>
      <c r="G1652" s="9" t="s">
        <v>183</v>
      </c>
      <c r="H1652" s="8">
        <v>45901</v>
      </c>
      <c r="I1652" s="8">
        <v>45922</v>
      </c>
      <c r="J1652" s="219" t="s">
        <v>19318</v>
      </c>
      <c r="K1652" s="205" t="s">
        <v>425</v>
      </c>
      <c r="M1652" s="9" t="s">
        <v>463</v>
      </c>
      <c r="N1652" s="215">
        <v>45929.807189814797</v>
      </c>
      <c r="O1652" s="8">
        <v>45929</v>
      </c>
    </row>
    <row r="1653" spans="1:15" x14ac:dyDescent="0.25">
      <c r="A1653" s="8">
        <v>45808</v>
      </c>
      <c r="B1653" s="9" t="s">
        <v>9004</v>
      </c>
      <c r="C1653" s="9" t="s">
        <v>18538</v>
      </c>
      <c r="D1653" s="3">
        <v>-53.53</v>
      </c>
      <c r="E1653" s="9" t="s">
        <v>266</v>
      </c>
      <c r="F1653" s="9" t="s">
        <v>267</v>
      </c>
      <c r="G1653" s="9" t="s">
        <v>268</v>
      </c>
      <c r="H1653" s="8">
        <v>45778</v>
      </c>
      <c r="I1653" s="8">
        <v>45803</v>
      </c>
      <c r="J1653" s="8" t="s">
        <v>18234</v>
      </c>
      <c r="K1653" s="205" t="s">
        <v>270</v>
      </c>
      <c r="M1653" s="9" t="s">
        <v>9006</v>
      </c>
      <c r="N1653" s="215">
        <v>45840.490152685197</v>
      </c>
      <c r="O1653" s="8"/>
    </row>
    <row r="1654" spans="1:15" x14ac:dyDescent="0.25">
      <c r="A1654" s="8">
        <v>45743</v>
      </c>
      <c r="B1654" s="9" t="s">
        <v>258</v>
      </c>
      <c r="C1654" s="9" t="s">
        <v>180</v>
      </c>
      <c r="D1654" s="3">
        <v>-37501.379999999997</v>
      </c>
      <c r="E1654" s="9" t="s">
        <v>181</v>
      </c>
      <c r="F1654" s="9" t="s">
        <v>182</v>
      </c>
      <c r="G1654" s="9" t="s">
        <v>183</v>
      </c>
      <c r="H1654" s="8">
        <v>45717</v>
      </c>
      <c r="I1654" s="8">
        <v>45740</v>
      </c>
      <c r="J1654" s="219" t="s">
        <v>15182</v>
      </c>
      <c r="K1654" s="205" t="s">
        <v>185</v>
      </c>
      <c r="M1654" s="9" t="s">
        <v>260</v>
      </c>
      <c r="N1654" s="215">
        <v>45777.922227581003</v>
      </c>
      <c r="O1654" s="8">
        <v>45777</v>
      </c>
    </row>
    <row r="1655" spans="1:15" x14ac:dyDescent="0.25">
      <c r="A1655" s="8">
        <v>45859</v>
      </c>
      <c r="B1655" s="9" t="s">
        <v>18665</v>
      </c>
      <c r="C1655" s="9" t="s">
        <v>180</v>
      </c>
      <c r="D1655" s="3">
        <v>-37495.01</v>
      </c>
      <c r="E1655" s="9" t="s">
        <v>181</v>
      </c>
      <c r="F1655" s="9" t="s">
        <v>182</v>
      </c>
      <c r="G1655" s="9" t="s">
        <v>183</v>
      </c>
      <c r="H1655" s="8">
        <v>45839</v>
      </c>
      <c r="I1655" s="8">
        <v>45859</v>
      </c>
      <c r="J1655" s="219" t="s">
        <v>20305</v>
      </c>
      <c r="K1655" s="205" t="s">
        <v>185</v>
      </c>
      <c r="M1655" s="9" t="s">
        <v>18667</v>
      </c>
      <c r="N1655" s="215">
        <v>45929.807189814797</v>
      </c>
      <c r="O1655" s="8">
        <v>45929</v>
      </c>
    </row>
    <row r="1656" spans="1:15" x14ac:dyDescent="0.25">
      <c r="A1656" s="8">
        <v>45817</v>
      </c>
      <c r="B1656" s="9" t="s">
        <v>17083</v>
      </c>
      <c r="C1656" s="9" t="s">
        <v>217</v>
      </c>
      <c r="D1656" s="3">
        <v>-2.65</v>
      </c>
      <c r="E1656" s="9" t="s">
        <v>17055</v>
      </c>
      <c r="F1656" s="9" t="s">
        <v>17056</v>
      </c>
      <c r="G1656" s="9" t="s">
        <v>119</v>
      </c>
      <c r="H1656" s="8">
        <v>45809</v>
      </c>
      <c r="I1656" s="8">
        <v>45817</v>
      </c>
      <c r="J1656" s="8" t="s">
        <v>18042</v>
      </c>
      <c r="K1656" s="205" t="s">
        <v>17058</v>
      </c>
      <c r="M1656" s="9" t="s">
        <v>17085</v>
      </c>
      <c r="N1656" s="215">
        <v>45840.490152685197</v>
      </c>
      <c r="O1656" s="8"/>
    </row>
    <row r="1657" spans="1:15" x14ac:dyDescent="0.25">
      <c r="A1657" s="8">
        <v>45833</v>
      </c>
      <c r="B1657" s="9" t="s">
        <v>258</v>
      </c>
      <c r="C1657" s="9" t="s">
        <v>180</v>
      </c>
      <c r="D1657" s="3">
        <v>-36000</v>
      </c>
      <c r="E1657" s="9" t="s">
        <v>11373</v>
      </c>
      <c r="F1657" s="9" t="s">
        <v>11374</v>
      </c>
      <c r="G1657" s="9" t="s">
        <v>183</v>
      </c>
      <c r="H1657" s="8">
        <v>45809</v>
      </c>
      <c r="I1657" s="8">
        <v>45831</v>
      </c>
      <c r="J1657" s="219" t="s">
        <v>17754</v>
      </c>
      <c r="K1657" s="205" t="s">
        <v>11376</v>
      </c>
      <c r="M1657" s="9" t="s">
        <v>260</v>
      </c>
      <c r="N1657" s="215">
        <v>45840.490152685197</v>
      </c>
      <c r="O1657" s="8">
        <v>45840</v>
      </c>
    </row>
    <row r="1658" spans="1:15" x14ac:dyDescent="0.25">
      <c r="A1658" s="8">
        <v>45833</v>
      </c>
      <c r="B1658" s="9" t="s">
        <v>5077</v>
      </c>
      <c r="C1658" s="9" t="s">
        <v>180</v>
      </c>
      <c r="D1658" s="3">
        <v>-36000</v>
      </c>
      <c r="E1658" s="9" t="s">
        <v>181</v>
      </c>
      <c r="F1658" s="9" t="s">
        <v>182</v>
      </c>
      <c r="G1658" s="9" t="s">
        <v>183</v>
      </c>
      <c r="H1658" s="8">
        <v>45809</v>
      </c>
      <c r="I1658" s="8">
        <v>45831</v>
      </c>
      <c r="J1658" s="219" t="s">
        <v>17743</v>
      </c>
      <c r="K1658" s="205" t="s">
        <v>185</v>
      </c>
      <c r="M1658" s="9" t="s">
        <v>5079</v>
      </c>
      <c r="N1658" s="215">
        <v>45840.490152685197</v>
      </c>
      <c r="O1658" s="8">
        <v>45840</v>
      </c>
    </row>
    <row r="1659" spans="1:15" x14ac:dyDescent="0.25">
      <c r="A1659" s="8">
        <v>45505</v>
      </c>
      <c r="B1659" s="9" t="s">
        <v>458</v>
      </c>
      <c r="C1659" s="9" t="s">
        <v>180</v>
      </c>
      <c r="D1659" s="3">
        <v>-34923.08</v>
      </c>
      <c r="E1659" s="9" t="s">
        <v>422</v>
      </c>
      <c r="F1659" s="9" t="s">
        <v>423</v>
      </c>
      <c r="G1659" s="9" t="s">
        <v>183</v>
      </c>
      <c r="H1659" s="8">
        <v>45505</v>
      </c>
      <c r="I1659" s="8">
        <v>45502</v>
      </c>
      <c r="J1659" s="8" t="s">
        <v>9541</v>
      </c>
      <c r="K1659" s="205" t="s">
        <v>425</v>
      </c>
      <c r="M1659" s="9" t="s">
        <v>463</v>
      </c>
      <c r="N1659" s="215">
        <v>45534.648212951397</v>
      </c>
      <c r="O1659" s="8">
        <v>45534</v>
      </c>
    </row>
    <row r="1660" spans="1:15" x14ac:dyDescent="0.25">
      <c r="A1660" s="8">
        <v>45330</v>
      </c>
      <c r="B1660" s="9" t="s">
        <v>179</v>
      </c>
      <c r="C1660" s="9" t="s">
        <v>180</v>
      </c>
      <c r="D1660" s="3">
        <v>-34332.94</v>
      </c>
      <c r="E1660" s="9" t="s">
        <v>181</v>
      </c>
      <c r="F1660" s="9" t="s">
        <v>182</v>
      </c>
      <c r="G1660" s="9" t="s">
        <v>183</v>
      </c>
      <c r="H1660" s="8">
        <v>45323</v>
      </c>
      <c r="I1660" s="8">
        <v>45327</v>
      </c>
      <c r="J1660" s="8" t="s">
        <v>5061</v>
      </c>
      <c r="K1660" s="205" t="s">
        <v>185</v>
      </c>
      <c r="M1660" s="9" t="s">
        <v>186</v>
      </c>
      <c r="N1660" s="215">
        <v>45336.674582523097</v>
      </c>
      <c r="O1660" s="8">
        <v>45336</v>
      </c>
    </row>
    <row r="1661" spans="1:15" x14ac:dyDescent="0.25">
      <c r="A1661" s="8">
        <v>45804</v>
      </c>
      <c r="B1661" s="9" t="s">
        <v>258</v>
      </c>
      <c r="C1661" s="9" t="s">
        <v>180</v>
      </c>
      <c r="D1661" s="3">
        <v>-31924.29</v>
      </c>
      <c r="E1661" s="9" t="s">
        <v>181</v>
      </c>
      <c r="F1661" s="9" t="s">
        <v>182</v>
      </c>
      <c r="G1661" s="9" t="s">
        <v>183</v>
      </c>
      <c r="H1661" s="8">
        <v>45778</v>
      </c>
      <c r="I1661" s="8">
        <v>45803</v>
      </c>
      <c r="J1661" s="8" t="s">
        <v>16091</v>
      </c>
      <c r="K1661" s="205" t="s">
        <v>185</v>
      </c>
      <c r="M1661" s="9" t="s">
        <v>260</v>
      </c>
      <c r="N1661" s="215">
        <v>45809.629870740697</v>
      </c>
      <c r="O1661" s="8">
        <v>45809</v>
      </c>
    </row>
    <row r="1662" spans="1:15" x14ac:dyDescent="0.25">
      <c r="A1662" s="8">
        <v>45804</v>
      </c>
      <c r="B1662" s="9" t="s">
        <v>458</v>
      </c>
      <c r="C1662" s="9" t="s">
        <v>180</v>
      </c>
      <c r="D1662" s="3">
        <v>-31924.29</v>
      </c>
      <c r="E1662" s="9" t="s">
        <v>422</v>
      </c>
      <c r="F1662" s="9" t="s">
        <v>423</v>
      </c>
      <c r="G1662" s="9" t="s">
        <v>183</v>
      </c>
      <c r="H1662" s="8">
        <v>45778</v>
      </c>
      <c r="I1662" s="8">
        <v>45803</v>
      </c>
      <c r="J1662" s="8" t="s">
        <v>16092</v>
      </c>
      <c r="K1662" s="205" t="s">
        <v>425</v>
      </c>
      <c r="M1662" s="9" t="s">
        <v>463</v>
      </c>
      <c r="N1662" s="215">
        <v>45809.629870740697</v>
      </c>
      <c r="O1662" s="8">
        <v>45809</v>
      </c>
    </row>
    <row r="1663" spans="1:15" x14ac:dyDescent="0.25">
      <c r="A1663" s="8">
        <v>45923</v>
      </c>
      <c r="B1663" s="9" t="s">
        <v>18665</v>
      </c>
      <c r="C1663" s="9" t="s">
        <v>180</v>
      </c>
      <c r="D1663" s="3">
        <v>-30864.11</v>
      </c>
      <c r="E1663" s="9" t="s">
        <v>181</v>
      </c>
      <c r="F1663" s="9" t="s">
        <v>182</v>
      </c>
      <c r="G1663" s="9" t="s">
        <v>183</v>
      </c>
      <c r="H1663" s="8">
        <v>45901</v>
      </c>
      <c r="I1663" s="8">
        <v>45922</v>
      </c>
      <c r="J1663" s="219" t="s">
        <v>19306</v>
      </c>
      <c r="K1663" s="205" t="s">
        <v>185</v>
      </c>
      <c r="M1663" s="9" t="s">
        <v>18667</v>
      </c>
      <c r="N1663" s="215">
        <v>45929.807189814797</v>
      </c>
      <c r="O1663" s="8">
        <v>45929</v>
      </c>
    </row>
    <row r="1664" spans="1:15" x14ac:dyDescent="0.25">
      <c r="A1664" s="8">
        <v>45817</v>
      </c>
      <c r="B1664" s="9" t="s">
        <v>17083</v>
      </c>
      <c r="C1664" s="9" t="s">
        <v>217</v>
      </c>
      <c r="D1664" s="3">
        <v>-28.57</v>
      </c>
      <c r="E1664" s="9" t="s">
        <v>17055</v>
      </c>
      <c r="F1664" s="9" t="s">
        <v>17056</v>
      </c>
      <c r="G1664" s="9" t="s">
        <v>119</v>
      </c>
      <c r="H1664" s="8">
        <v>45809</v>
      </c>
      <c r="I1664" s="8">
        <v>45817</v>
      </c>
      <c r="J1664" s="8" t="s">
        <v>18041</v>
      </c>
      <c r="K1664" s="205" t="s">
        <v>17058</v>
      </c>
      <c r="M1664" s="9" t="s">
        <v>17085</v>
      </c>
      <c r="N1664" s="215">
        <v>45840.490152685197</v>
      </c>
      <c r="O1664" s="8"/>
    </row>
    <row r="1665" spans="1:15" x14ac:dyDescent="0.25">
      <c r="A1665" s="8">
        <v>45722</v>
      </c>
      <c r="B1665" s="9" t="s">
        <v>5017</v>
      </c>
      <c r="C1665" s="9" t="s">
        <v>180</v>
      </c>
      <c r="D1665" s="3">
        <v>-30000</v>
      </c>
      <c r="E1665" s="9" t="s">
        <v>181</v>
      </c>
      <c r="F1665" s="9" t="s">
        <v>182</v>
      </c>
      <c r="G1665" s="9" t="s">
        <v>183</v>
      </c>
      <c r="H1665" s="8">
        <v>45717</v>
      </c>
      <c r="I1665" s="8">
        <v>45719</v>
      </c>
      <c r="J1665" s="219" t="s">
        <v>13847</v>
      </c>
      <c r="K1665" s="205" t="s">
        <v>185</v>
      </c>
      <c r="M1665" s="9" t="s">
        <v>5019</v>
      </c>
      <c r="N1665" s="215">
        <v>45733.5614541088</v>
      </c>
      <c r="O1665" s="8">
        <v>45733</v>
      </c>
    </row>
    <row r="1666" spans="1:15" x14ac:dyDescent="0.25">
      <c r="A1666" s="8">
        <v>45429</v>
      </c>
      <c r="B1666" s="9" t="s">
        <v>5017</v>
      </c>
      <c r="C1666" s="9" t="s">
        <v>180</v>
      </c>
      <c r="D1666" s="3">
        <v>-30000</v>
      </c>
      <c r="E1666" s="9" t="s">
        <v>422</v>
      </c>
      <c r="F1666" s="9" t="s">
        <v>423</v>
      </c>
      <c r="G1666" s="9" t="s">
        <v>183</v>
      </c>
      <c r="H1666" s="8">
        <v>45413</v>
      </c>
      <c r="I1666" s="8">
        <v>45425</v>
      </c>
      <c r="J1666" s="8" t="s">
        <v>5060</v>
      </c>
      <c r="K1666" s="205" t="s">
        <v>425</v>
      </c>
      <c r="M1666" s="9" t="s">
        <v>5019</v>
      </c>
      <c r="N1666" s="215">
        <v>45445.039048634302</v>
      </c>
      <c r="O1666" s="8">
        <v>45444</v>
      </c>
    </row>
    <row r="1667" spans="1:15" x14ac:dyDescent="0.25">
      <c r="A1667" s="8">
        <v>45743</v>
      </c>
      <c r="B1667" s="9" t="s">
        <v>14811</v>
      </c>
      <c r="C1667" s="9" t="s">
        <v>180</v>
      </c>
      <c r="D1667" s="3">
        <v>-29995.31</v>
      </c>
      <c r="E1667" s="9" t="s">
        <v>181</v>
      </c>
      <c r="F1667" s="9" t="s">
        <v>182</v>
      </c>
      <c r="G1667" s="9" t="s">
        <v>183</v>
      </c>
      <c r="H1667" s="8">
        <v>45717</v>
      </c>
      <c r="I1667" s="8">
        <v>45740</v>
      </c>
      <c r="J1667" s="219" t="s">
        <v>15177</v>
      </c>
      <c r="K1667" s="205" t="s">
        <v>185</v>
      </c>
      <c r="M1667" s="9" t="s">
        <v>14813</v>
      </c>
      <c r="N1667" s="215">
        <v>45777.922227581003</v>
      </c>
      <c r="O1667" s="8">
        <v>45777</v>
      </c>
    </row>
    <row r="1668" spans="1:15" x14ac:dyDescent="0.25">
      <c r="A1668" s="8">
        <v>45429</v>
      </c>
      <c r="B1668" s="9" t="s">
        <v>520</v>
      </c>
      <c r="C1668" s="9" t="s">
        <v>180</v>
      </c>
      <c r="D1668" s="3">
        <v>-29610</v>
      </c>
      <c r="E1668" s="9" t="s">
        <v>193</v>
      </c>
      <c r="F1668" s="9" t="s">
        <v>194</v>
      </c>
      <c r="G1668" s="9" t="s">
        <v>183</v>
      </c>
      <c r="H1668" s="8">
        <v>45413</v>
      </c>
      <c r="I1668" s="8">
        <v>45425</v>
      </c>
      <c r="J1668" s="8" t="s">
        <v>5059</v>
      </c>
      <c r="K1668" s="205" t="s">
        <v>196</v>
      </c>
      <c r="M1668" s="9" t="s">
        <v>525</v>
      </c>
      <c r="N1668" s="215">
        <v>45445.039048634302</v>
      </c>
      <c r="O1668" s="8">
        <v>45444</v>
      </c>
    </row>
    <row r="1669" spans="1:15" x14ac:dyDescent="0.25">
      <c r="A1669" s="8">
        <v>45762</v>
      </c>
      <c r="B1669" s="9" t="s">
        <v>2898</v>
      </c>
      <c r="C1669" s="9" t="s">
        <v>180</v>
      </c>
      <c r="D1669" s="3">
        <v>-29372.67</v>
      </c>
      <c r="E1669" s="9" t="s">
        <v>181</v>
      </c>
      <c r="F1669" s="9" t="s">
        <v>182</v>
      </c>
      <c r="G1669" s="9" t="s">
        <v>183</v>
      </c>
      <c r="H1669" s="8">
        <v>45748</v>
      </c>
      <c r="I1669" s="8">
        <v>45761</v>
      </c>
      <c r="J1669" s="219" t="s">
        <v>14821</v>
      </c>
      <c r="K1669" s="205" t="s">
        <v>185</v>
      </c>
      <c r="M1669" s="9" t="s">
        <v>2900</v>
      </c>
      <c r="N1669" s="215">
        <v>45777.922227581003</v>
      </c>
      <c r="O1669" s="8">
        <v>45777</v>
      </c>
    </row>
    <row r="1670" spans="1:15" x14ac:dyDescent="0.25">
      <c r="A1670" s="8">
        <v>45400</v>
      </c>
      <c r="B1670" s="9" t="s">
        <v>5056</v>
      </c>
      <c r="C1670" s="9" t="s">
        <v>180</v>
      </c>
      <c r="D1670" s="3">
        <v>-28840</v>
      </c>
      <c r="E1670" s="9" t="s">
        <v>181</v>
      </c>
      <c r="F1670" s="9" t="s">
        <v>182</v>
      </c>
      <c r="G1670" s="9" t="s">
        <v>183</v>
      </c>
      <c r="H1670" s="8">
        <v>45383</v>
      </c>
      <c r="I1670" s="8">
        <v>45397</v>
      </c>
      <c r="J1670" s="8" t="s">
        <v>5057</v>
      </c>
      <c r="K1670" s="205" t="s">
        <v>185</v>
      </c>
      <c r="M1670" s="9" t="s">
        <v>5058</v>
      </c>
      <c r="N1670" s="215">
        <v>45402.639274791698</v>
      </c>
      <c r="O1670" s="8">
        <v>45402</v>
      </c>
    </row>
    <row r="1671" spans="1:15" x14ac:dyDescent="0.25">
      <c r="A1671" s="8">
        <v>45429</v>
      </c>
      <c r="B1671" s="9" t="s">
        <v>258</v>
      </c>
      <c r="C1671" s="9" t="s">
        <v>180</v>
      </c>
      <c r="D1671" s="3">
        <v>-28758.75</v>
      </c>
      <c r="E1671" s="9" t="s">
        <v>459</v>
      </c>
      <c r="F1671" s="9" t="s">
        <v>460</v>
      </c>
      <c r="G1671" s="9" t="s">
        <v>183</v>
      </c>
      <c r="H1671" s="8">
        <v>45413</v>
      </c>
      <c r="I1671" s="8">
        <v>45425</v>
      </c>
      <c r="J1671" s="8" t="s">
        <v>5055</v>
      </c>
      <c r="K1671" s="205" t="s">
        <v>462</v>
      </c>
      <c r="M1671" s="9" t="s">
        <v>260</v>
      </c>
      <c r="N1671" s="215">
        <v>45445.039048634302</v>
      </c>
      <c r="O1671" s="8">
        <v>45444</v>
      </c>
    </row>
    <row r="1672" spans="1:15" x14ac:dyDescent="0.25">
      <c r="A1672" s="8">
        <v>45889</v>
      </c>
      <c r="B1672" s="9" t="s">
        <v>19906</v>
      </c>
      <c r="C1672" s="9" t="s">
        <v>18538</v>
      </c>
      <c r="D1672" s="3">
        <v>-226.15</v>
      </c>
      <c r="E1672" s="9" t="s">
        <v>521</v>
      </c>
      <c r="F1672" s="9" t="s">
        <v>522</v>
      </c>
      <c r="G1672" s="9" t="s">
        <v>183</v>
      </c>
      <c r="H1672" s="8">
        <v>45870</v>
      </c>
      <c r="I1672" s="8">
        <v>45887</v>
      </c>
      <c r="J1672" s="219" t="s">
        <v>19907</v>
      </c>
      <c r="K1672" s="205" t="s">
        <v>524</v>
      </c>
      <c r="M1672" s="9" t="s">
        <v>19908</v>
      </c>
      <c r="N1672" s="215">
        <v>45929.807189814797</v>
      </c>
      <c r="O1672" s="8"/>
    </row>
    <row r="1673" spans="1:15" x14ac:dyDescent="0.25">
      <c r="A1673" s="8">
        <v>45350</v>
      </c>
      <c r="B1673" s="9" t="s">
        <v>2098</v>
      </c>
      <c r="C1673" s="9" t="s">
        <v>2099</v>
      </c>
      <c r="D1673" s="3">
        <v>-1302.33</v>
      </c>
      <c r="E1673" s="9" t="s">
        <v>521</v>
      </c>
      <c r="F1673" s="9" t="s">
        <v>522</v>
      </c>
      <c r="G1673" s="9" t="s">
        <v>183</v>
      </c>
      <c r="H1673" s="8">
        <v>45323</v>
      </c>
      <c r="I1673" s="8">
        <v>45348</v>
      </c>
      <c r="J1673" s="219" t="s">
        <v>4820</v>
      </c>
      <c r="K1673" s="205" t="s">
        <v>524</v>
      </c>
      <c r="M1673" s="9" t="s">
        <v>2101</v>
      </c>
      <c r="N1673" s="215">
        <v>45363.078556828703</v>
      </c>
      <c r="O1673" s="8"/>
    </row>
    <row r="1674" spans="1:15" x14ac:dyDescent="0.25">
      <c r="A1674" s="8">
        <v>45890</v>
      </c>
      <c r="B1674" s="9" t="s">
        <v>18665</v>
      </c>
      <c r="C1674" s="9" t="s">
        <v>180</v>
      </c>
      <c r="D1674" s="3">
        <v>-28500</v>
      </c>
      <c r="E1674" s="9" t="s">
        <v>11373</v>
      </c>
      <c r="F1674" s="9" t="s">
        <v>11374</v>
      </c>
      <c r="G1674" s="9" t="s">
        <v>183</v>
      </c>
      <c r="H1674" s="8">
        <v>45870</v>
      </c>
      <c r="I1674" s="8">
        <v>45887</v>
      </c>
      <c r="J1674" s="219" t="s">
        <v>19894</v>
      </c>
      <c r="K1674" s="205" t="s">
        <v>11376</v>
      </c>
      <c r="M1674" s="9" t="s">
        <v>18667</v>
      </c>
      <c r="N1674" s="215">
        <v>45929.807189814797</v>
      </c>
      <c r="O1674" s="8">
        <v>45929</v>
      </c>
    </row>
    <row r="1675" spans="1:15" x14ac:dyDescent="0.25">
      <c r="A1675" s="8">
        <v>45366</v>
      </c>
      <c r="B1675" s="9" t="s">
        <v>427</v>
      </c>
      <c r="C1675" s="9" t="s">
        <v>180</v>
      </c>
      <c r="D1675" s="3">
        <v>-26674.36</v>
      </c>
      <c r="E1675" s="9" t="s">
        <v>422</v>
      </c>
      <c r="F1675" s="9" t="s">
        <v>423</v>
      </c>
      <c r="G1675" s="9" t="s">
        <v>183</v>
      </c>
      <c r="H1675" s="8">
        <v>45352</v>
      </c>
      <c r="I1675" s="8">
        <v>45362</v>
      </c>
      <c r="J1675" s="8" t="s">
        <v>5053</v>
      </c>
      <c r="K1675" s="205" t="s">
        <v>425</v>
      </c>
      <c r="M1675" s="9" t="s">
        <v>429</v>
      </c>
      <c r="N1675" s="215">
        <v>45371.6918198032</v>
      </c>
      <c r="O1675" s="8">
        <v>45371</v>
      </c>
    </row>
    <row r="1676" spans="1:15" x14ac:dyDescent="0.25">
      <c r="A1676" s="8">
        <v>45474</v>
      </c>
      <c r="B1676" s="9" t="s">
        <v>179</v>
      </c>
      <c r="C1676" s="9" t="s">
        <v>180</v>
      </c>
      <c r="D1676" s="3">
        <v>-26350.73</v>
      </c>
      <c r="E1676" s="9" t="s">
        <v>181</v>
      </c>
      <c r="F1676" s="9" t="s">
        <v>182</v>
      </c>
      <c r="G1676" s="9" t="s">
        <v>183</v>
      </c>
      <c r="H1676" s="8">
        <v>45474</v>
      </c>
      <c r="I1676" s="8">
        <v>45474</v>
      </c>
      <c r="J1676" s="8" t="s">
        <v>8254</v>
      </c>
      <c r="K1676" s="205" t="s">
        <v>185</v>
      </c>
      <c r="M1676" s="9" t="s">
        <v>186</v>
      </c>
      <c r="N1676" s="215">
        <v>45505.8848292361</v>
      </c>
      <c r="O1676" s="8">
        <v>45505</v>
      </c>
    </row>
    <row r="1677" spans="1:15" x14ac:dyDescent="0.25">
      <c r="A1677" s="8">
        <v>45474</v>
      </c>
      <c r="B1677" s="9" t="s">
        <v>258</v>
      </c>
      <c r="C1677" s="9" t="s">
        <v>180</v>
      </c>
      <c r="D1677" s="3">
        <v>-26349.83</v>
      </c>
      <c r="E1677" s="9" t="s">
        <v>181</v>
      </c>
      <c r="F1677" s="9" t="s">
        <v>182</v>
      </c>
      <c r="G1677" s="9" t="s">
        <v>183</v>
      </c>
      <c r="H1677" s="8">
        <v>45474</v>
      </c>
      <c r="I1677" s="8">
        <v>45474</v>
      </c>
      <c r="J1677" s="8" t="s">
        <v>8276</v>
      </c>
      <c r="K1677" s="205" t="s">
        <v>185</v>
      </c>
      <c r="M1677" s="9" t="s">
        <v>260</v>
      </c>
      <c r="N1677" s="215">
        <v>45505.8848292361</v>
      </c>
      <c r="O1677" s="8">
        <v>45505</v>
      </c>
    </row>
    <row r="1678" spans="1:15" x14ac:dyDescent="0.25">
      <c r="A1678" s="8">
        <v>45898</v>
      </c>
      <c r="B1678" s="9" t="s">
        <v>2098</v>
      </c>
      <c r="C1678" s="9" t="s">
        <v>2099</v>
      </c>
      <c r="D1678" s="3">
        <v>-2000</v>
      </c>
      <c r="E1678" s="9" t="s">
        <v>521</v>
      </c>
      <c r="F1678" s="9" t="s">
        <v>522</v>
      </c>
      <c r="G1678" s="9" t="s">
        <v>183</v>
      </c>
      <c r="H1678" s="8">
        <v>45870</v>
      </c>
      <c r="I1678" s="8">
        <v>45894</v>
      </c>
      <c r="J1678" s="219" t="s">
        <v>19732</v>
      </c>
      <c r="K1678" s="205" t="s">
        <v>524</v>
      </c>
      <c r="M1678" s="9" t="s">
        <v>2101</v>
      </c>
      <c r="N1678" s="215">
        <v>45929.807189814797</v>
      </c>
      <c r="O1678" s="8">
        <v>45929</v>
      </c>
    </row>
    <row r="1679" spans="1:15" x14ac:dyDescent="0.25">
      <c r="A1679" s="8">
        <v>45870</v>
      </c>
      <c r="B1679" s="9" t="s">
        <v>2098</v>
      </c>
      <c r="C1679" s="9" t="s">
        <v>2099</v>
      </c>
      <c r="D1679" s="3">
        <v>-2000</v>
      </c>
      <c r="E1679" s="9" t="s">
        <v>521</v>
      </c>
      <c r="F1679" s="9" t="s">
        <v>522</v>
      </c>
      <c r="G1679" s="9" t="s">
        <v>183</v>
      </c>
      <c r="H1679" s="8">
        <v>45870</v>
      </c>
      <c r="I1679" s="8">
        <v>45866</v>
      </c>
      <c r="J1679" s="219" t="s">
        <v>20108</v>
      </c>
      <c r="K1679" s="205" t="s">
        <v>524</v>
      </c>
      <c r="M1679" s="9" t="s">
        <v>2101</v>
      </c>
      <c r="N1679" s="215">
        <v>45929.807189814797</v>
      </c>
      <c r="O1679" s="8">
        <v>45929</v>
      </c>
    </row>
    <row r="1680" spans="1:15" x14ac:dyDescent="0.25">
      <c r="A1680" s="8">
        <v>45505</v>
      </c>
      <c r="B1680" s="9" t="s">
        <v>520</v>
      </c>
      <c r="C1680" s="9" t="s">
        <v>180</v>
      </c>
      <c r="D1680" s="3">
        <v>-25000</v>
      </c>
      <c r="E1680" s="9" t="s">
        <v>193</v>
      </c>
      <c r="F1680" s="9" t="s">
        <v>194</v>
      </c>
      <c r="G1680" s="9" t="s">
        <v>183</v>
      </c>
      <c r="H1680" s="8">
        <v>45505</v>
      </c>
      <c r="I1680" s="8">
        <v>45502</v>
      </c>
      <c r="J1680" s="8" t="s">
        <v>9538</v>
      </c>
      <c r="K1680" s="205" t="s">
        <v>196</v>
      </c>
      <c r="M1680" s="9" t="s">
        <v>525</v>
      </c>
      <c r="N1680" s="215">
        <v>45534.648212951397</v>
      </c>
      <c r="O1680" s="8">
        <v>45534</v>
      </c>
    </row>
    <row r="1681" spans="1:15" x14ac:dyDescent="0.25">
      <c r="A1681" s="8">
        <v>45505</v>
      </c>
      <c r="B1681" s="9" t="s">
        <v>5017</v>
      </c>
      <c r="C1681" s="9" t="s">
        <v>180</v>
      </c>
      <c r="D1681" s="3">
        <v>-25000</v>
      </c>
      <c r="E1681" s="9" t="s">
        <v>181</v>
      </c>
      <c r="F1681" s="9" t="s">
        <v>182</v>
      </c>
      <c r="G1681" s="9" t="s">
        <v>183</v>
      </c>
      <c r="H1681" s="8">
        <v>45505</v>
      </c>
      <c r="I1681" s="8">
        <v>45502</v>
      </c>
      <c r="J1681" s="8" t="s">
        <v>9524</v>
      </c>
      <c r="K1681" s="205" t="s">
        <v>185</v>
      </c>
      <c r="M1681" s="9" t="s">
        <v>5019</v>
      </c>
      <c r="N1681" s="215">
        <v>45534.648212951397</v>
      </c>
      <c r="O1681" s="8">
        <v>45534</v>
      </c>
    </row>
    <row r="1682" spans="1:15" x14ac:dyDescent="0.25">
      <c r="A1682" s="8">
        <v>45246</v>
      </c>
      <c r="B1682" s="9" t="s">
        <v>5017</v>
      </c>
      <c r="C1682" s="9" t="s">
        <v>180</v>
      </c>
      <c r="D1682" s="3">
        <v>-25000</v>
      </c>
      <c r="E1682" s="9" t="s">
        <v>422</v>
      </c>
      <c r="F1682" s="9" t="s">
        <v>423</v>
      </c>
      <c r="G1682" s="9" t="s">
        <v>183</v>
      </c>
      <c r="H1682" s="8">
        <v>45231</v>
      </c>
      <c r="I1682" s="8">
        <v>45243</v>
      </c>
      <c r="J1682" s="8" t="s">
        <v>5051</v>
      </c>
      <c r="K1682" s="205" t="s">
        <v>425</v>
      </c>
      <c r="M1682" s="9" t="s">
        <v>5019</v>
      </c>
      <c r="N1682" s="215">
        <v>45294.9567489931</v>
      </c>
      <c r="O1682" s="8"/>
    </row>
    <row r="1683" spans="1:15" x14ac:dyDescent="0.25">
      <c r="A1683" s="8">
        <v>45524</v>
      </c>
      <c r="B1683" s="9" t="s">
        <v>9151</v>
      </c>
      <c r="C1683" s="9" t="s">
        <v>180</v>
      </c>
      <c r="D1683" s="3">
        <v>-24995.75</v>
      </c>
      <c r="E1683" s="9" t="s">
        <v>181</v>
      </c>
      <c r="F1683" s="9" t="s">
        <v>182</v>
      </c>
      <c r="G1683" s="9" t="s">
        <v>183</v>
      </c>
      <c r="H1683" s="8">
        <v>45505</v>
      </c>
      <c r="I1683" s="8">
        <v>45523</v>
      </c>
      <c r="J1683" s="8" t="s">
        <v>9154</v>
      </c>
      <c r="K1683" s="205" t="s">
        <v>185</v>
      </c>
      <c r="M1683" s="9" t="s">
        <v>9153</v>
      </c>
      <c r="N1683" s="215">
        <v>45534.648212951397</v>
      </c>
      <c r="O1683" s="8">
        <v>45534</v>
      </c>
    </row>
    <row r="1684" spans="1:15" x14ac:dyDescent="0.25">
      <c r="A1684" s="8">
        <v>45313</v>
      </c>
      <c r="B1684" s="9" t="s">
        <v>285</v>
      </c>
      <c r="C1684" s="9" t="s">
        <v>180</v>
      </c>
      <c r="D1684" s="3">
        <v>-24986.22</v>
      </c>
      <c r="E1684" s="9" t="s">
        <v>181</v>
      </c>
      <c r="F1684" s="9" t="s">
        <v>182</v>
      </c>
      <c r="G1684" s="9" t="s">
        <v>183</v>
      </c>
      <c r="H1684" s="8">
        <v>45292</v>
      </c>
      <c r="I1684" s="8">
        <v>45313</v>
      </c>
      <c r="J1684" s="8" t="s">
        <v>5050</v>
      </c>
      <c r="K1684" s="205" t="s">
        <v>185</v>
      </c>
      <c r="M1684" s="9" t="s">
        <v>287</v>
      </c>
      <c r="N1684" s="215">
        <v>45318.192840775497</v>
      </c>
      <c r="O1684" s="8">
        <v>45317</v>
      </c>
    </row>
    <row r="1685" spans="1:15" x14ac:dyDescent="0.25">
      <c r="A1685" s="8">
        <v>45518</v>
      </c>
      <c r="B1685" s="9" t="s">
        <v>2898</v>
      </c>
      <c r="C1685" s="9" t="s">
        <v>180</v>
      </c>
      <c r="D1685" s="3">
        <v>-24982.23</v>
      </c>
      <c r="E1685" s="9" t="s">
        <v>181</v>
      </c>
      <c r="F1685" s="9" t="s">
        <v>182</v>
      </c>
      <c r="G1685" s="9" t="s">
        <v>183</v>
      </c>
      <c r="H1685" s="8">
        <v>45505</v>
      </c>
      <c r="I1685" s="8">
        <v>45516</v>
      </c>
      <c r="J1685" s="8" t="s">
        <v>9280</v>
      </c>
      <c r="K1685" s="205" t="s">
        <v>185</v>
      </c>
      <c r="M1685" s="9" t="s">
        <v>2900</v>
      </c>
      <c r="N1685" s="215">
        <v>45534.648212951397</v>
      </c>
      <c r="O1685" s="8">
        <v>45534</v>
      </c>
    </row>
    <row r="1686" spans="1:15" x14ac:dyDescent="0.25">
      <c r="A1686" s="8">
        <v>45313</v>
      </c>
      <c r="B1686" s="9" t="s">
        <v>4359</v>
      </c>
      <c r="C1686" s="9" t="s">
        <v>180</v>
      </c>
      <c r="D1686" s="3">
        <v>-24855.66</v>
      </c>
      <c r="E1686" s="9" t="s">
        <v>181</v>
      </c>
      <c r="F1686" s="9" t="s">
        <v>182</v>
      </c>
      <c r="G1686" s="9" t="s">
        <v>183</v>
      </c>
      <c r="H1686" s="8">
        <v>45292</v>
      </c>
      <c r="I1686" s="8">
        <v>45313</v>
      </c>
      <c r="J1686" s="8" t="s">
        <v>5049</v>
      </c>
      <c r="K1686" s="205" t="s">
        <v>185</v>
      </c>
      <c r="M1686" s="9" t="s">
        <v>4361</v>
      </c>
      <c r="N1686" s="215">
        <v>45318.192840775497</v>
      </c>
      <c r="O1686" s="8">
        <v>45317</v>
      </c>
    </row>
    <row r="1687" spans="1:15" x14ac:dyDescent="0.25">
      <c r="A1687" s="8">
        <v>45839</v>
      </c>
      <c r="B1687" s="9" t="s">
        <v>2098</v>
      </c>
      <c r="C1687" s="9" t="s">
        <v>2099</v>
      </c>
      <c r="D1687" s="3">
        <v>-2000</v>
      </c>
      <c r="E1687" s="9" t="s">
        <v>521</v>
      </c>
      <c r="F1687" s="9" t="s">
        <v>522</v>
      </c>
      <c r="G1687" s="9" t="s">
        <v>183</v>
      </c>
      <c r="H1687" s="8">
        <v>45839</v>
      </c>
      <c r="I1687" s="8">
        <v>45838</v>
      </c>
      <c r="J1687" s="219" t="s">
        <v>18980</v>
      </c>
      <c r="K1687" s="205" t="s">
        <v>524</v>
      </c>
      <c r="M1687" s="9" t="s">
        <v>2101</v>
      </c>
      <c r="N1687" s="215">
        <v>45862.622311099498</v>
      </c>
      <c r="O1687" s="8">
        <v>45862</v>
      </c>
    </row>
    <row r="1688" spans="1:15" x14ac:dyDescent="0.25">
      <c r="A1688" s="8">
        <v>45807</v>
      </c>
      <c r="B1688" s="9" t="s">
        <v>2098</v>
      </c>
      <c r="C1688" s="9" t="s">
        <v>2099</v>
      </c>
      <c r="D1688" s="3">
        <v>-2000</v>
      </c>
      <c r="E1688" s="9" t="s">
        <v>521</v>
      </c>
      <c r="F1688" s="9" t="s">
        <v>522</v>
      </c>
      <c r="G1688" s="9" t="s">
        <v>183</v>
      </c>
      <c r="H1688" s="8">
        <v>45778</v>
      </c>
      <c r="I1688" s="8">
        <v>45803</v>
      </c>
      <c r="J1688" s="8" t="s">
        <v>16043</v>
      </c>
      <c r="K1688" s="205" t="s">
        <v>524</v>
      </c>
      <c r="M1688" s="9" t="s">
        <v>2101</v>
      </c>
      <c r="N1688" s="215">
        <v>45809.629870740697</v>
      </c>
      <c r="O1688" s="8">
        <v>45809</v>
      </c>
    </row>
    <row r="1689" spans="1:15" x14ac:dyDescent="0.25">
      <c r="A1689" s="8">
        <v>45708</v>
      </c>
      <c r="B1689" s="9" t="s">
        <v>520</v>
      </c>
      <c r="C1689" s="9" t="s">
        <v>180</v>
      </c>
      <c r="D1689" s="3">
        <v>-24380</v>
      </c>
      <c r="E1689" s="9" t="s">
        <v>193</v>
      </c>
      <c r="F1689" s="9" t="s">
        <v>194</v>
      </c>
      <c r="G1689" s="9" t="s">
        <v>183</v>
      </c>
      <c r="H1689" s="8">
        <v>45689</v>
      </c>
      <c r="I1689" s="8">
        <v>45705</v>
      </c>
      <c r="J1689" s="219" t="s">
        <v>14073</v>
      </c>
      <c r="K1689" s="205" t="s">
        <v>196</v>
      </c>
      <c r="M1689" s="9" t="s">
        <v>525</v>
      </c>
      <c r="N1689" s="215">
        <v>45733.5614541088</v>
      </c>
      <c r="O1689" s="8">
        <v>45733</v>
      </c>
    </row>
    <row r="1690" spans="1:15" x14ac:dyDescent="0.25">
      <c r="A1690" s="8">
        <v>45404</v>
      </c>
      <c r="B1690" s="9" t="s">
        <v>179</v>
      </c>
      <c r="C1690" s="9" t="s">
        <v>180</v>
      </c>
      <c r="D1690" s="3">
        <v>-23913.86</v>
      </c>
      <c r="E1690" s="9" t="s">
        <v>181</v>
      </c>
      <c r="F1690" s="9" t="s">
        <v>182</v>
      </c>
      <c r="G1690" s="9" t="s">
        <v>183</v>
      </c>
      <c r="H1690" s="8">
        <v>45383</v>
      </c>
      <c r="I1690" s="8">
        <v>45404</v>
      </c>
      <c r="J1690" s="8" t="s">
        <v>5047</v>
      </c>
      <c r="K1690" s="205" t="s">
        <v>185</v>
      </c>
      <c r="M1690" s="9" t="s">
        <v>186</v>
      </c>
      <c r="N1690" s="215">
        <v>45412.662961076399</v>
      </c>
      <c r="O1690" s="8">
        <v>45412</v>
      </c>
    </row>
    <row r="1691" spans="1:15" x14ac:dyDescent="0.25">
      <c r="A1691" s="8">
        <v>45246</v>
      </c>
      <c r="B1691" s="9" t="s">
        <v>520</v>
      </c>
      <c r="C1691" s="9" t="s">
        <v>180</v>
      </c>
      <c r="D1691" s="3">
        <v>-22800</v>
      </c>
      <c r="E1691" s="9" t="s">
        <v>193</v>
      </c>
      <c r="F1691" s="9" t="s">
        <v>194</v>
      </c>
      <c r="G1691" s="9" t="s">
        <v>183</v>
      </c>
      <c r="H1691" s="8">
        <v>45231</v>
      </c>
      <c r="I1691" s="8">
        <v>45243</v>
      </c>
      <c r="J1691" s="8" t="s">
        <v>5046</v>
      </c>
      <c r="K1691" s="205" t="s">
        <v>196</v>
      </c>
      <c r="M1691" s="9" t="s">
        <v>525</v>
      </c>
      <c r="N1691" s="215">
        <v>45294.9567489931</v>
      </c>
      <c r="O1691" s="8"/>
    </row>
    <row r="1692" spans="1:15" x14ac:dyDescent="0.25">
      <c r="A1692" s="8">
        <v>45762</v>
      </c>
      <c r="B1692" s="9" t="s">
        <v>14807</v>
      </c>
      <c r="C1692" s="9" t="s">
        <v>180</v>
      </c>
      <c r="D1692" s="3">
        <v>-22047.48</v>
      </c>
      <c r="E1692" s="9" t="s">
        <v>181</v>
      </c>
      <c r="F1692" s="9" t="s">
        <v>182</v>
      </c>
      <c r="G1692" s="9" t="s">
        <v>183</v>
      </c>
      <c r="H1692" s="8">
        <v>45748</v>
      </c>
      <c r="I1692" s="8">
        <v>45761</v>
      </c>
      <c r="J1692" s="219" t="s">
        <v>14810</v>
      </c>
      <c r="K1692" s="205" t="s">
        <v>185</v>
      </c>
      <c r="M1692" s="9" t="s">
        <v>14809</v>
      </c>
      <c r="N1692" s="215">
        <v>45777.922227581003</v>
      </c>
      <c r="O1692" s="8">
        <v>45777</v>
      </c>
    </row>
    <row r="1693" spans="1:15" x14ac:dyDescent="0.25">
      <c r="A1693" s="8">
        <v>45778</v>
      </c>
      <c r="B1693" s="9" t="s">
        <v>2098</v>
      </c>
      <c r="C1693" s="9" t="s">
        <v>2099</v>
      </c>
      <c r="D1693" s="3">
        <v>-2000</v>
      </c>
      <c r="E1693" s="9" t="s">
        <v>521</v>
      </c>
      <c r="F1693" s="9" t="s">
        <v>522</v>
      </c>
      <c r="G1693" s="9" t="s">
        <v>183</v>
      </c>
      <c r="H1693" s="8">
        <v>45778</v>
      </c>
      <c r="I1693" s="8">
        <v>45775</v>
      </c>
      <c r="J1693" s="8" t="s">
        <v>15789</v>
      </c>
      <c r="K1693" s="205" t="s">
        <v>524</v>
      </c>
      <c r="M1693" s="9" t="s">
        <v>2101</v>
      </c>
      <c r="N1693" s="215">
        <v>45785.029943333298</v>
      </c>
      <c r="O1693" s="8">
        <v>45784</v>
      </c>
    </row>
    <row r="1694" spans="1:15" x14ac:dyDescent="0.25">
      <c r="A1694" s="8">
        <v>45748</v>
      </c>
      <c r="B1694" s="9" t="s">
        <v>2098</v>
      </c>
      <c r="C1694" s="9" t="s">
        <v>2099</v>
      </c>
      <c r="D1694" s="3">
        <v>-2000</v>
      </c>
      <c r="E1694" s="9" t="s">
        <v>521</v>
      </c>
      <c r="F1694" s="9" t="s">
        <v>522</v>
      </c>
      <c r="G1694" s="9" t="s">
        <v>183</v>
      </c>
      <c r="H1694" s="8">
        <v>45748</v>
      </c>
      <c r="I1694" s="8">
        <v>45747</v>
      </c>
      <c r="J1694" s="219" t="s">
        <v>15056</v>
      </c>
      <c r="K1694" s="205" t="s">
        <v>524</v>
      </c>
      <c r="M1694" s="9" t="s">
        <v>2101</v>
      </c>
      <c r="N1694" s="215">
        <v>45777.922227581003</v>
      </c>
      <c r="O1694" s="8">
        <v>45777</v>
      </c>
    </row>
    <row r="1695" spans="1:15" x14ac:dyDescent="0.25">
      <c r="A1695" s="8">
        <v>45688</v>
      </c>
      <c r="B1695" s="9" t="s">
        <v>2098</v>
      </c>
      <c r="C1695" s="9" t="s">
        <v>2099</v>
      </c>
      <c r="D1695" s="3">
        <v>-2000</v>
      </c>
      <c r="E1695" s="9" t="s">
        <v>521</v>
      </c>
      <c r="F1695" s="9" t="s">
        <v>522</v>
      </c>
      <c r="G1695" s="9" t="s">
        <v>183</v>
      </c>
      <c r="H1695" s="8">
        <v>45658</v>
      </c>
      <c r="I1695" s="8">
        <v>45684</v>
      </c>
      <c r="J1695" s="219" t="s">
        <v>13155</v>
      </c>
      <c r="K1695" s="205" t="s">
        <v>524</v>
      </c>
      <c r="M1695" s="9" t="s">
        <v>2101</v>
      </c>
      <c r="N1695" s="215">
        <v>45706.0637561111</v>
      </c>
      <c r="O1695" s="8">
        <v>45705</v>
      </c>
    </row>
    <row r="1696" spans="1:15" x14ac:dyDescent="0.25">
      <c r="A1696" s="8">
        <v>45538</v>
      </c>
      <c r="B1696" s="9" t="s">
        <v>258</v>
      </c>
      <c r="C1696" s="9" t="s">
        <v>180</v>
      </c>
      <c r="D1696" s="3">
        <v>-20008.53</v>
      </c>
      <c r="E1696" s="9" t="s">
        <v>181</v>
      </c>
      <c r="F1696" s="9" t="s">
        <v>182</v>
      </c>
      <c r="G1696" s="9" t="s">
        <v>183</v>
      </c>
      <c r="H1696" s="8">
        <v>45536</v>
      </c>
      <c r="I1696" s="8">
        <v>45537</v>
      </c>
      <c r="J1696" s="8" t="s">
        <v>9719</v>
      </c>
      <c r="K1696" s="205" t="s">
        <v>185</v>
      </c>
      <c r="M1696" s="9" t="s">
        <v>260</v>
      </c>
      <c r="N1696" s="215">
        <v>45540.605251655099</v>
      </c>
      <c r="O1696" s="8">
        <v>45540</v>
      </c>
    </row>
    <row r="1697" spans="1:15" x14ac:dyDescent="0.25">
      <c r="A1697" s="8">
        <v>45406</v>
      </c>
      <c r="B1697" s="9" t="s">
        <v>179</v>
      </c>
      <c r="C1697" s="9" t="s">
        <v>180</v>
      </c>
      <c r="D1697" s="3">
        <v>-20000.23</v>
      </c>
      <c r="E1697" s="9" t="s">
        <v>181</v>
      </c>
      <c r="F1697" s="9" t="s">
        <v>182</v>
      </c>
      <c r="G1697" s="9" t="s">
        <v>183</v>
      </c>
      <c r="H1697" s="8">
        <v>45383</v>
      </c>
      <c r="I1697" s="8">
        <v>45404</v>
      </c>
      <c r="J1697" s="8" t="s">
        <v>5043</v>
      </c>
      <c r="K1697" s="205" t="s">
        <v>185</v>
      </c>
      <c r="M1697" s="9" t="s">
        <v>186</v>
      </c>
      <c r="N1697" s="215">
        <v>45412.662961076399</v>
      </c>
      <c r="O1697" s="8">
        <v>45412</v>
      </c>
    </row>
    <row r="1698" spans="1:15" x14ac:dyDescent="0.25">
      <c r="A1698" s="8">
        <v>45915</v>
      </c>
      <c r="B1698" s="9" t="s">
        <v>5077</v>
      </c>
      <c r="C1698" s="9" t="s">
        <v>180</v>
      </c>
      <c r="D1698" s="3">
        <v>-20000</v>
      </c>
      <c r="E1698" s="9" t="s">
        <v>181</v>
      </c>
      <c r="F1698" s="9" t="s">
        <v>182</v>
      </c>
      <c r="G1698" s="9" t="s">
        <v>183</v>
      </c>
      <c r="H1698" s="8">
        <v>45901</v>
      </c>
      <c r="I1698" s="8">
        <v>45915</v>
      </c>
      <c r="J1698" s="219" t="s">
        <v>19445</v>
      </c>
      <c r="K1698" s="205" t="s">
        <v>185</v>
      </c>
      <c r="M1698" s="9" t="s">
        <v>5079</v>
      </c>
      <c r="N1698" s="215">
        <v>45929.807189814797</v>
      </c>
      <c r="O1698" s="8">
        <v>45929</v>
      </c>
    </row>
    <row r="1699" spans="1:15" x14ac:dyDescent="0.25">
      <c r="A1699" s="8">
        <v>45915</v>
      </c>
      <c r="B1699" s="9" t="s">
        <v>18665</v>
      </c>
      <c r="C1699" s="9" t="s">
        <v>180</v>
      </c>
      <c r="D1699" s="3">
        <v>-20000</v>
      </c>
      <c r="E1699" s="9" t="s">
        <v>11373</v>
      </c>
      <c r="F1699" s="9" t="s">
        <v>11374</v>
      </c>
      <c r="G1699" s="9" t="s">
        <v>183</v>
      </c>
      <c r="H1699" s="8">
        <v>45901</v>
      </c>
      <c r="I1699" s="8">
        <v>45915</v>
      </c>
      <c r="J1699" s="219" t="s">
        <v>19460</v>
      </c>
      <c r="K1699" s="205" t="s">
        <v>11376</v>
      </c>
      <c r="M1699" s="9" t="s">
        <v>18667</v>
      </c>
      <c r="N1699" s="215">
        <v>45929.807189814797</v>
      </c>
      <c r="O1699" s="8">
        <v>45929</v>
      </c>
    </row>
    <row r="1700" spans="1:15" x14ac:dyDescent="0.25">
      <c r="A1700" s="8">
        <v>45890</v>
      </c>
      <c r="B1700" s="9" t="s">
        <v>5077</v>
      </c>
      <c r="C1700" s="9" t="s">
        <v>180</v>
      </c>
      <c r="D1700" s="3">
        <v>-20000</v>
      </c>
      <c r="E1700" s="9" t="s">
        <v>422</v>
      </c>
      <c r="F1700" s="9" t="s">
        <v>423</v>
      </c>
      <c r="G1700" s="9" t="s">
        <v>183</v>
      </c>
      <c r="H1700" s="8">
        <v>45870</v>
      </c>
      <c r="I1700" s="8">
        <v>45887</v>
      </c>
      <c r="J1700" s="219" t="s">
        <v>19885</v>
      </c>
      <c r="K1700" s="205" t="s">
        <v>425</v>
      </c>
      <c r="M1700" s="9" t="s">
        <v>5079</v>
      </c>
      <c r="N1700" s="215">
        <v>45929.807189814797</v>
      </c>
      <c r="O1700" s="8">
        <v>45929</v>
      </c>
    </row>
    <row r="1701" spans="1:15" x14ac:dyDescent="0.25">
      <c r="A1701" s="8">
        <v>45628</v>
      </c>
      <c r="B1701" s="9" t="s">
        <v>179</v>
      </c>
      <c r="C1701" s="9" t="s">
        <v>180</v>
      </c>
      <c r="D1701" s="3">
        <v>-20000</v>
      </c>
      <c r="E1701" s="9" t="s">
        <v>181</v>
      </c>
      <c r="F1701" s="9" t="s">
        <v>182</v>
      </c>
      <c r="G1701" s="9" t="s">
        <v>183</v>
      </c>
      <c r="H1701" s="8">
        <v>45627</v>
      </c>
      <c r="I1701" s="8">
        <v>45628</v>
      </c>
      <c r="J1701" s="219" t="s">
        <v>11500</v>
      </c>
      <c r="K1701" s="205" t="s">
        <v>185</v>
      </c>
      <c r="M1701" s="9" t="s">
        <v>186</v>
      </c>
      <c r="N1701" s="215">
        <v>45635.715607696802</v>
      </c>
      <c r="O1701" s="8">
        <v>45635</v>
      </c>
    </row>
    <row r="1702" spans="1:15" x14ac:dyDescent="0.25">
      <c r="A1702" s="8">
        <v>45709</v>
      </c>
      <c r="B1702" s="9" t="s">
        <v>520</v>
      </c>
      <c r="C1702" s="9" t="s">
        <v>180</v>
      </c>
      <c r="D1702" s="3">
        <v>-20000</v>
      </c>
      <c r="E1702" s="9" t="s">
        <v>193</v>
      </c>
      <c r="F1702" s="9" t="s">
        <v>194</v>
      </c>
      <c r="G1702" s="9" t="s">
        <v>183</v>
      </c>
      <c r="H1702" s="8">
        <v>45689</v>
      </c>
      <c r="I1702" s="8">
        <v>45705</v>
      </c>
      <c r="J1702" s="219" t="s">
        <v>14054</v>
      </c>
      <c r="K1702" s="205" t="s">
        <v>196</v>
      </c>
      <c r="M1702" s="9" t="s">
        <v>525</v>
      </c>
      <c r="N1702" s="215">
        <v>45733.5614541088</v>
      </c>
      <c r="O1702" s="8">
        <v>45733</v>
      </c>
    </row>
    <row r="1703" spans="1:15" x14ac:dyDescent="0.25">
      <c r="A1703" s="8">
        <v>45625</v>
      </c>
      <c r="B1703" s="9" t="s">
        <v>258</v>
      </c>
      <c r="C1703" s="9" t="s">
        <v>180</v>
      </c>
      <c r="D1703" s="3">
        <v>-20000</v>
      </c>
      <c r="E1703" s="9" t="s">
        <v>181</v>
      </c>
      <c r="F1703" s="9" t="s">
        <v>182</v>
      </c>
      <c r="G1703" s="9" t="s">
        <v>183</v>
      </c>
      <c r="H1703" s="8">
        <v>45597</v>
      </c>
      <c r="I1703" s="8">
        <v>45621</v>
      </c>
      <c r="J1703" s="219" t="s">
        <v>11543</v>
      </c>
      <c r="K1703" s="205" t="s">
        <v>185</v>
      </c>
      <c r="M1703" s="9" t="s">
        <v>260</v>
      </c>
      <c r="N1703" s="215">
        <v>45635.715607696802</v>
      </c>
      <c r="O1703" s="8">
        <v>45635</v>
      </c>
    </row>
    <row r="1704" spans="1:15" x14ac:dyDescent="0.25">
      <c r="A1704" s="8">
        <v>45538</v>
      </c>
      <c r="B1704" s="9" t="s">
        <v>258</v>
      </c>
      <c r="C1704" s="9" t="s">
        <v>180</v>
      </c>
      <c r="D1704" s="3">
        <v>-20000</v>
      </c>
      <c r="E1704" s="9" t="s">
        <v>253</v>
      </c>
      <c r="F1704" s="9" t="s">
        <v>254</v>
      </c>
      <c r="G1704" s="9" t="s">
        <v>183</v>
      </c>
      <c r="H1704" s="8">
        <v>45536</v>
      </c>
      <c r="I1704" s="8">
        <v>45537</v>
      </c>
      <c r="J1704" s="8" t="s">
        <v>9721</v>
      </c>
      <c r="K1704" s="205" t="s">
        <v>256</v>
      </c>
      <c r="M1704" s="9" t="s">
        <v>260</v>
      </c>
      <c r="N1704" s="215">
        <v>45540.605251655099</v>
      </c>
      <c r="O1704" s="8">
        <v>45540</v>
      </c>
    </row>
    <row r="1705" spans="1:15" x14ac:dyDescent="0.25">
      <c r="A1705" s="8">
        <v>45597</v>
      </c>
      <c r="B1705" s="9" t="s">
        <v>5022</v>
      </c>
      <c r="C1705" s="9" t="s">
        <v>180</v>
      </c>
      <c r="D1705" s="3">
        <v>-20000</v>
      </c>
      <c r="E1705" s="9" t="s">
        <v>459</v>
      </c>
      <c r="F1705" s="9" t="s">
        <v>460</v>
      </c>
      <c r="G1705" s="9" t="s">
        <v>183</v>
      </c>
      <c r="H1705" s="8">
        <v>45597</v>
      </c>
      <c r="I1705" s="8">
        <v>45593</v>
      </c>
      <c r="J1705" s="219" t="s">
        <v>11846</v>
      </c>
      <c r="K1705" s="205" t="s">
        <v>462</v>
      </c>
      <c r="M1705" s="9" t="s">
        <v>5024</v>
      </c>
      <c r="N1705" s="215">
        <v>45635.715607696802</v>
      </c>
      <c r="O1705" s="8">
        <v>45635</v>
      </c>
    </row>
    <row r="1706" spans="1:15" x14ac:dyDescent="0.25">
      <c r="A1706" s="8">
        <v>45538</v>
      </c>
      <c r="B1706" s="9" t="s">
        <v>5069</v>
      </c>
      <c r="C1706" s="9" t="s">
        <v>180</v>
      </c>
      <c r="D1706" s="3">
        <v>-20000</v>
      </c>
      <c r="E1706" s="9" t="s">
        <v>422</v>
      </c>
      <c r="F1706" s="9" t="s">
        <v>423</v>
      </c>
      <c r="G1706" s="9" t="s">
        <v>183</v>
      </c>
      <c r="H1706" s="8">
        <v>45536</v>
      </c>
      <c r="I1706" s="8">
        <v>45537</v>
      </c>
      <c r="J1706" s="8" t="s">
        <v>9723</v>
      </c>
      <c r="K1706" s="205" t="s">
        <v>425</v>
      </c>
      <c r="M1706" s="9" t="s">
        <v>5071</v>
      </c>
      <c r="N1706" s="215">
        <v>45540.605251655099</v>
      </c>
      <c r="O1706" s="8">
        <v>45540</v>
      </c>
    </row>
    <row r="1707" spans="1:15" x14ac:dyDescent="0.25">
      <c r="A1707" s="8">
        <v>45709</v>
      </c>
      <c r="B1707" s="9" t="s">
        <v>5017</v>
      </c>
      <c r="C1707" s="9" t="s">
        <v>180</v>
      </c>
      <c r="D1707" s="3">
        <v>-20000</v>
      </c>
      <c r="E1707" s="9" t="s">
        <v>181</v>
      </c>
      <c r="F1707" s="9" t="s">
        <v>182</v>
      </c>
      <c r="G1707" s="9" t="s">
        <v>183</v>
      </c>
      <c r="H1707" s="8">
        <v>45689</v>
      </c>
      <c r="I1707" s="8">
        <v>45705</v>
      </c>
      <c r="J1707" s="219" t="s">
        <v>14046</v>
      </c>
      <c r="K1707" s="205" t="s">
        <v>185</v>
      </c>
      <c r="M1707" s="9" t="s">
        <v>5019</v>
      </c>
      <c r="N1707" s="215">
        <v>45733.5614541088</v>
      </c>
      <c r="O1707" s="8">
        <v>45733</v>
      </c>
    </row>
    <row r="1708" spans="1:15" x14ac:dyDescent="0.25">
      <c r="A1708" s="8">
        <v>45538</v>
      </c>
      <c r="B1708" s="9" t="s">
        <v>458</v>
      </c>
      <c r="C1708" s="9" t="s">
        <v>180</v>
      </c>
      <c r="D1708" s="3">
        <v>-20000</v>
      </c>
      <c r="E1708" s="9" t="s">
        <v>422</v>
      </c>
      <c r="F1708" s="9" t="s">
        <v>423</v>
      </c>
      <c r="G1708" s="9" t="s">
        <v>183</v>
      </c>
      <c r="H1708" s="8">
        <v>45536</v>
      </c>
      <c r="I1708" s="8">
        <v>45537</v>
      </c>
      <c r="J1708" s="8" t="s">
        <v>9722</v>
      </c>
      <c r="K1708" s="205" t="s">
        <v>425</v>
      </c>
      <c r="M1708" s="9" t="s">
        <v>463</v>
      </c>
      <c r="N1708" s="215">
        <v>45540.605251655099</v>
      </c>
      <c r="O1708" s="8">
        <v>45540</v>
      </c>
    </row>
    <row r="1709" spans="1:15" x14ac:dyDescent="0.25">
      <c r="A1709" s="8">
        <v>45799</v>
      </c>
      <c r="B1709" s="9" t="s">
        <v>179</v>
      </c>
      <c r="C1709" s="9" t="s">
        <v>180</v>
      </c>
      <c r="D1709" s="3">
        <v>-19998.73</v>
      </c>
      <c r="E1709" s="9" t="s">
        <v>181</v>
      </c>
      <c r="F1709" s="9" t="s">
        <v>182</v>
      </c>
      <c r="G1709" s="9" t="s">
        <v>183</v>
      </c>
      <c r="H1709" s="8">
        <v>45778</v>
      </c>
      <c r="I1709" s="8">
        <v>45796</v>
      </c>
      <c r="J1709" s="8" t="s">
        <v>16145</v>
      </c>
      <c r="K1709" s="205" t="s">
        <v>185</v>
      </c>
      <c r="M1709" s="9" t="s">
        <v>186</v>
      </c>
      <c r="N1709" s="215">
        <v>45809.629870740697</v>
      </c>
      <c r="O1709" s="8">
        <v>45809</v>
      </c>
    </row>
    <row r="1710" spans="1:15" x14ac:dyDescent="0.25">
      <c r="A1710" s="8">
        <v>45756</v>
      </c>
      <c r="B1710" s="9" t="s">
        <v>14807</v>
      </c>
      <c r="C1710" s="9" t="s">
        <v>180</v>
      </c>
      <c r="D1710" s="3">
        <v>-19997.53</v>
      </c>
      <c r="E1710" s="9" t="s">
        <v>181</v>
      </c>
      <c r="F1710" s="9" t="s">
        <v>182</v>
      </c>
      <c r="G1710" s="9" t="s">
        <v>183</v>
      </c>
      <c r="H1710" s="8">
        <v>45748</v>
      </c>
      <c r="I1710" s="8">
        <v>45754</v>
      </c>
      <c r="J1710" s="219" t="s">
        <v>14918</v>
      </c>
      <c r="K1710" s="205" t="s">
        <v>185</v>
      </c>
      <c r="M1710" s="9" t="s">
        <v>14809</v>
      </c>
      <c r="N1710" s="215">
        <v>45777.922227581003</v>
      </c>
      <c r="O1710" s="8">
        <v>45777</v>
      </c>
    </row>
    <row r="1711" spans="1:15" x14ac:dyDescent="0.25">
      <c r="A1711" s="8">
        <v>45755</v>
      </c>
      <c r="B1711" s="9" t="s">
        <v>14811</v>
      </c>
      <c r="C1711" s="9" t="s">
        <v>180</v>
      </c>
      <c r="D1711" s="3">
        <v>-19994.36</v>
      </c>
      <c r="E1711" s="9" t="s">
        <v>181</v>
      </c>
      <c r="F1711" s="9" t="s">
        <v>182</v>
      </c>
      <c r="G1711" s="9" t="s">
        <v>183</v>
      </c>
      <c r="H1711" s="8">
        <v>45748</v>
      </c>
      <c r="I1711" s="8">
        <v>45754</v>
      </c>
      <c r="J1711" s="219" t="s">
        <v>14951</v>
      </c>
      <c r="K1711" s="205" t="s">
        <v>185</v>
      </c>
      <c r="M1711" s="9" t="s">
        <v>14813</v>
      </c>
      <c r="N1711" s="215">
        <v>45777.922227581003</v>
      </c>
      <c r="O1711" s="8">
        <v>45777</v>
      </c>
    </row>
    <row r="1712" spans="1:15" x14ac:dyDescent="0.25">
      <c r="A1712" s="8">
        <v>45755</v>
      </c>
      <c r="B1712" s="9" t="s">
        <v>14807</v>
      </c>
      <c r="C1712" s="9" t="s">
        <v>180</v>
      </c>
      <c r="D1712" s="3">
        <v>-19987.2</v>
      </c>
      <c r="E1712" s="9" t="s">
        <v>181</v>
      </c>
      <c r="F1712" s="9" t="s">
        <v>182</v>
      </c>
      <c r="G1712" s="9" t="s">
        <v>183</v>
      </c>
      <c r="H1712" s="8">
        <v>45748</v>
      </c>
      <c r="I1712" s="8">
        <v>45754</v>
      </c>
      <c r="J1712" s="219" t="s">
        <v>14949</v>
      </c>
      <c r="K1712" s="205" t="s">
        <v>185</v>
      </c>
      <c r="M1712" s="9" t="s">
        <v>14809</v>
      </c>
      <c r="N1712" s="215">
        <v>45777.922227581003</v>
      </c>
      <c r="O1712" s="8">
        <v>45777</v>
      </c>
    </row>
    <row r="1713" spans="1:15" x14ac:dyDescent="0.25">
      <c r="A1713" s="8">
        <v>45513</v>
      </c>
      <c r="B1713" s="9" t="s">
        <v>2898</v>
      </c>
      <c r="C1713" s="9" t="s">
        <v>180</v>
      </c>
      <c r="D1713" s="3">
        <v>-19980.29</v>
      </c>
      <c r="E1713" s="9" t="s">
        <v>181</v>
      </c>
      <c r="F1713" s="9" t="s">
        <v>182</v>
      </c>
      <c r="G1713" s="9" t="s">
        <v>183</v>
      </c>
      <c r="H1713" s="8">
        <v>45505</v>
      </c>
      <c r="I1713" s="8">
        <v>45509</v>
      </c>
      <c r="J1713" s="8" t="s">
        <v>9362</v>
      </c>
      <c r="K1713" s="205" t="s">
        <v>185</v>
      </c>
      <c r="M1713" s="9" t="s">
        <v>2900</v>
      </c>
      <c r="N1713" s="215">
        <v>45534.648212951397</v>
      </c>
      <c r="O1713" s="8">
        <v>45534</v>
      </c>
    </row>
    <row r="1714" spans="1:15" x14ac:dyDescent="0.25">
      <c r="A1714" s="8">
        <v>45734</v>
      </c>
      <c r="B1714" s="9" t="s">
        <v>9355</v>
      </c>
      <c r="C1714" s="9" t="s">
        <v>180</v>
      </c>
      <c r="D1714" s="3">
        <v>-19978.490000000002</v>
      </c>
      <c r="E1714" s="9" t="s">
        <v>181</v>
      </c>
      <c r="F1714" s="9" t="s">
        <v>182</v>
      </c>
      <c r="G1714" s="9" t="s">
        <v>183</v>
      </c>
      <c r="H1714" s="8">
        <v>45717</v>
      </c>
      <c r="I1714" s="8">
        <v>45733</v>
      </c>
      <c r="J1714" s="219" t="s">
        <v>15348</v>
      </c>
      <c r="K1714" s="205" t="s">
        <v>185</v>
      </c>
      <c r="M1714" s="9" t="s">
        <v>9357</v>
      </c>
      <c r="N1714" s="215">
        <v>45777.922227581003</v>
      </c>
      <c r="O1714" s="8">
        <v>45777</v>
      </c>
    </row>
    <row r="1715" spans="1:15" x14ac:dyDescent="0.25">
      <c r="A1715" s="8">
        <v>45734</v>
      </c>
      <c r="B1715" s="9" t="s">
        <v>14811</v>
      </c>
      <c r="C1715" s="9" t="s">
        <v>180</v>
      </c>
      <c r="D1715" s="3">
        <v>-19977.05</v>
      </c>
      <c r="E1715" s="9" t="s">
        <v>181</v>
      </c>
      <c r="F1715" s="9" t="s">
        <v>182</v>
      </c>
      <c r="G1715" s="9" t="s">
        <v>183</v>
      </c>
      <c r="H1715" s="8">
        <v>45717</v>
      </c>
      <c r="I1715" s="8">
        <v>45733</v>
      </c>
      <c r="J1715" s="219" t="s">
        <v>15345</v>
      </c>
      <c r="K1715" s="205" t="s">
        <v>185</v>
      </c>
      <c r="M1715" s="9" t="s">
        <v>14813</v>
      </c>
      <c r="N1715" s="215">
        <v>45777.922227581003</v>
      </c>
      <c r="O1715" s="8">
        <v>45777</v>
      </c>
    </row>
    <row r="1716" spans="1:15" x14ac:dyDescent="0.25">
      <c r="A1716" s="8">
        <v>45743</v>
      </c>
      <c r="B1716" s="9" t="s">
        <v>14807</v>
      </c>
      <c r="C1716" s="9" t="s">
        <v>180</v>
      </c>
      <c r="D1716" s="3">
        <v>-19939.5</v>
      </c>
      <c r="E1716" s="9" t="s">
        <v>181</v>
      </c>
      <c r="F1716" s="9" t="s">
        <v>182</v>
      </c>
      <c r="G1716" s="9" t="s">
        <v>183</v>
      </c>
      <c r="H1716" s="8">
        <v>45717</v>
      </c>
      <c r="I1716" s="8">
        <v>45740</v>
      </c>
      <c r="J1716" s="219" t="s">
        <v>15175</v>
      </c>
      <c r="K1716" s="205" t="s">
        <v>185</v>
      </c>
      <c r="M1716" s="9" t="s">
        <v>14809</v>
      </c>
      <c r="N1716" s="215">
        <v>45777.922227581003</v>
      </c>
      <c r="O1716" s="8">
        <v>45777</v>
      </c>
    </row>
    <row r="1717" spans="1:15" x14ac:dyDescent="0.25">
      <c r="A1717" s="8">
        <v>45811</v>
      </c>
      <c r="B1717" s="9" t="s">
        <v>179</v>
      </c>
      <c r="C1717" s="9" t="s">
        <v>180</v>
      </c>
      <c r="D1717" s="3">
        <v>-19931.43</v>
      </c>
      <c r="E1717" s="9" t="s">
        <v>181</v>
      </c>
      <c r="F1717" s="9" t="s">
        <v>182</v>
      </c>
      <c r="G1717" s="9" t="s">
        <v>183</v>
      </c>
      <c r="H1717" s="8">
        <v>45809</v>
      </c>
      <c r="I1717" s="8">
        <v>45810</v>
      </c>
      <c r="J1717" s="8" t="s">
        <v>18146</v>
      </c>
      <c r="K1717" s="205" t="s">
        <v>185</v>
      </c>
      <c r="M1717" s="9" t="s">
        <v>186</v>
      </c>
      <c r="N1717" s="215">
        <v>45840.490152685197</v>
      </c>
      <c r="O1717" s="8">
        <v>45840</v>
      </c>
    </row>
    <row r="1718" spans="1:15" x14ac:dyDescent="0.25">
      <c r="A1718" s="8">
        <v>45328</v>
      </c>
      <c r="B1718" s="9" t="s">
        <v>281</v>
      </c>
      <c r="C1718" s="9" t="s">
        <v>180</v>
      </c>
      <c r="D1718" s="3">
        <v>-19929.439999999999</v>
      </c>
      <c r="E1718" s="9" t="s">
        <v>181</v>
      </c>
      <c r="F1718" s="9" t="s">
        <v>182</v>
      </c>
      <c r="G1718" s="9" t="s">
        <v>183</v>
      </c>
      <c r="H1718" s="8">
        <v>45323</v>
      </c>
      <c r="I1718" s="8">
        <v>45327</v>
      </c>
      <c r="J1718" s="8" t="s">
        <v>5042</v>
      </c>
      <c r="K1718" s="205" t="s">
        <v>185</v>
      </c>
      <c r="M1718" s="9" t="s">
        <v>283</v>
      </c>
      <c r="N1718" s="215">
        <v>45336.674582523097</v>
      </c>
      <c r="O1718" s="8">
        <v>45336</v>
      </c>
    </row>
    <row r="1719" spans="1:15" x14ac:dyDescent="0.25">
      <c r="A1719" s="8">
        <v>45404</v>
      </c>
      <c r="B1719" s="9" t="s">
        <v>285</v>
      </c>
      <c r="C1719" s="9" t="s">
        <v>180</v>
      </c>
      <c r="D1719" s="3">
        <v>-19797.5</v>
      </c>
      <c r="E1719" s="9" t="s">
        <v>181</v>
      </c>
      <c r="F1719" s="9" t="s">
        <v>182</v>
      </c>
      <c r="G1719" s="9" t="s">
        <v>183</v>
      </c>
      <c r="H1719" s="8">
        <v>45383</v>
      </c>
      <c r="I1719" s="8">
        <v>45404</v>
      </c>
      <c r="J1719" s="8" t="s">
        <v>5041</v>
      </c>
      <c r="K1719" s="205" t="s">
        <v>185</v>
      </c>
      <c r="M1719" s="9" t="s">
        <v>287</v>
      </c>
      <c r="N1719" s="215">
        <v>45412.662961076399</v>
      </c>
      <c r="O1719" s="8">
        <v>45412</v>
      </c>
    </row>
    <row r="1720" spans="1:15" x14ac:dyDescent="0.25">
      <c r="A1720" s="8">
        <v>45541</v>
      </c>
      <c r="B1720" s="9" t="s">
        <v>10581</v>
      </c>
      <c r="C1720" s="9" t="s">
        <v>180</v>
      </c>
      <c r="D1720" s="3">
        <v>-19779.2</v>
      </c>
      <c r="E1720" s="9" t="s">
        <v>181</v>
      </c>
      <c r="F1720" s="9" t="s">
        <v>182</v>
      </c>
      <c r="G1720" s="9" t="s">
        <v>183</v>
      </c>
      <c r="H1720" s="8">
        <v>45536</v>
      </c>
      <c r="I1720" s="8">
        <v>45537</v>
      </c>
      <c r="J1720" s="8" t="s">
        <v>10582</v>
      </c>
      <c r="K1720" s="205" t="s">
        <v>185</v>
      </c>
      <c r="M1720" s="9" t="s">
        <v>10583</v>
      </c>
      <c r="N1720" s="215">
        <v>45575.565837071801</v>
      </c>
      <c r="O1720" s="8">
        <v>45575</v>
      </c>
    </row>
    <row r="1721" spans="1:15" x14ac:dyDescent="0.25">
      <c r="A1721" s="8">
        <v>45313</v>
      </c>
      <c r="B1721" s="9" t="s">
        <v>4533</v>
      </c>
      <c r="C1721" s="9" t="s">
        <v>180</v>
      </c>
      <c r="D1721" s="3">
        <v>-19775.7</v>
      </c>
      <c r="E1721" s="9" t="s">
        <v>181</v>
      </c>
      <c r="F1721" s="9" t="s">
        <v>182</v>
      </c>
      <c r="G1721" s="9" t="s">
        <v>183</v>
      </c>
      <c r="H1721" s="8">
        <v>45292</v>
      </c>
      <c r="I1721" s="8">
        <v>45313</v>
      </c>
      <c r="J1721" s="8" t="s">
        <v>5040</v>
      </c>
      <c r="K1721" s="205" t="s">
        <v>185</v>
      </c>
      <c r="M1721" s="9" t="s">
        <v>4535</v>
      </c>
      <c r="N1721" s="215">
        <v>45318.192840775497</v>
      </c>
      <c r="O1721" s="8">
        <v>45317</v>
      </c>
    </row>
    <row r="1722" spans="1:15" x14ac:dyDescent="0.25">
      <c r="A1722" s="8">
        <v>45733</v>
      </c>
      <c r="B1722" s="9" t="s">
        <v>258</v>
      </c>
      <c r="C1722" s="9" t="s">
        <v>180</v>
      </c>
      <c r="D1722" s="3">
        <v>-19195.36</v>
      </c>
      <c r="E1722" s="9" t="s">
        <v>181</v>
      </c>
      <c r="F1722" s="9" t="s">
        <v>182</v>
      </c>
      <c r="G1722" s="9" t="s">
        <v>183</v>
      </c>
      <c r="H1722" s="8">
        <v>45717</v>
      </c>
      <c r="I1722" s="8">
        <v>45733</v>
      </c>
      <c r="J1722" s="219" t="s">
        <v>15360</v>
      </c>
      <c r="K1722" s="205" t="s">
        <v>185</v>
      </c>
      <c r="M1722" s="9" t="s">
        <v>260</v>
      </c>
      <c r="N1722" s="215">
        <v>45777.922227581003</v>
      </c>
      <c r="O1722" s="8">
        <v>45777</v>
      </c>
    </row>
    <row r="1723" spans="1:15" x14ac:dyDescent="0.25">
      <c r="A1723" s="8">
        <v>45733</v>
      </c>
      <c r="B1723" s="9" t="s">
        <v>179</v>
      </c>
      <c r="C1723" s="9" t="s">
        <v>180</v>
      </c>
      <c r="D1723" s="3">
        <v>-19189.59</v>
      </c>
      <c r="E1723" s="9" t="s">
        <v>181</v>
      </c>
      <c r="F1723" s="9" t="s">
        <v>182</v>
      </c>
      <c r="G1723" s="9" t="s">
        <v>183</v>
      </c>
      <c r="H1723" s="8">
        <v>45717</v>
      </c>
      <c r="I1723" s="8">
        <v>45733</v>
      </c>
      <c r="J1723" s="219" t="s">
        <v>15359</v>
      </c>
      <c r="K1723" s="205" t="s">
        <v>185</v>
      </c>
      <c r="M1723" s="9" t="s">
        <v>186</v>
      </c>
      <c r="N1723" s="215">
        <v>45777.922227581003</v>
      </c>
      <c r="O1723" s="8">
        <v>45777</v>
      </c>
    </row>
    <row r="1724" spans="1:15" x14ac:dyDescent="0.25">
      <c r="A1724" s="8">
        <v>45730</v>
      </c>
      <c r="B1724" s="9" t="s">
        <v>427</v>
      </c>
      <c r="C1724" s="9" t="s">
        <v>180</v>
      </c>
      <c r="D1724" s="3">
        <v>-18551.95</v>
      </c>
      <c r="E1724" s="9" t="s">
        <v>422</v>
      </c>
      <c r="F1724" s="9" t="s">
        <v>423</v>
      </c>
      <c r="G1724" s="9" t="s">
        <v>183</v>
      </c>
      <c r="H1724" s="8">
        <v>45717</v>
      </c>
      <c r="I1724" s="8">
        <v>45726</v>
      </c>
      <c r="J1724" s="219" t="s">
        <v>13766</v>
      </c>
      <c r="K1724" s="205" t="s">
        <v>425</v>
      </c>
      <c r="M1724" s="9" t="s">
        <v>429</v>
      </c>
      <c r="N1724" s="215">
        <v>45733.5614541088</v>
      </c>
      <c r="O1724" s="8">
        <v>45733</v>
      </c>
    </row>
    <row r="1725" spans="1:15" x14ac:dyDescent="0.25">
      <c r="A1725" s="8">
        <v>45597</v>
      </c>
      <c r="B1725" s="9" t="s">
        <v>258</v>
      </c>
      <c r="C1725" s="9" t="s">
        <v>180</v>
      </c>
      <c r="D1725" s="3">
        <v>-18000</v>
      </c>
      <c r="E1725" s="9" t="s">
        <v>181</v>
      </c>
      <c r="F1725" s="9" t="s">
        <v>182</v>
      </c>
      <c r="G1725" s="9" t="s">
        <v>183</v>
      </c>
      <c r="H1725" s="8">
        <v>45597</v>
      </c>
      <c r="I1725" s="8">
        <v>45593</v>
      </c>
      <c r="J1725" s="219" t="s">
        <v>11836</v>
      </c>
      <c r="K1725" s="205" t="s">
        <v>185</v>
      </c>
      <c r="M1725" s="9" t="s">
        <v>260</v>
      </c>
      <c r="N1725" s="215">
        <v>45635.715607696802</v>
      </c>
      <c r="O1725" s="8">
        <v>45635</v>
      </c>
    </row>
    <row r="1726" spans="1:15" x14ac:dyDescent="0.25">
      <c r="A1726" s="8">
        <v>45597</v>
      </c>
      <c r="B1726" s="9" t="s">
        <v>458</v>
      </c>
      <c r="C1726" s="9" t="s">
        <v>180</v>
      </c>
      <c r="D1726" s="3">
        <v>-18000</v>
      </c>
      <c r="E1726" s="9" t="s">
        <v>717</v>
      </c>
      <c r="F1726" s="9" t="s">
        <v>718</v>
      </c>
      <c r="G1726" s="9" t="s">
        <v>183</v>
      </c>
      <c r="H1726" s="8">
        <v>45597</v>
      </c>
      <c r="I1726" s="8">
        <v>45593</v>
      </c>
      <c r="J1726" s="219" t="s">
        <v>11842</v>
      </c>
      <c r="K1726" s="205" t="s">
        <v>720</v>
      </c>
      <c r="M1726" s="9" t="s">
        <v>463</v>
      </c>
      <c r="N1726" s="215">
        <v>45635.715607696802</v>
      </c>
      <c r="O1726" s="8">
        <v>45635</v>
      </c>
    </row>
    <row r="1727" spans="1:15" x14ac:dyDescent="0.25">
      <c r="A1727" s="8">
        <v>45399</v>
      </c>
      <c r="B1727" s="9" t="s">
        <v>179</v>
      </c>
      <c r="C1727" s="9" t="s">
        <v>180</v>
      </c>
      <c r="D1727" s="3">
        <v>-17375.009999999998</v>
      </c>
      <c r="E1727" s="9" t="s">
        <v>181</v>
      </c>
      <c r="F1727" s="9" t="s">
        <v>182</v>
      </c>
      <c r="G1727" s="9" t="s">
        <v>183</v>
      </c>
      <c r="H1727" s="8">
        <v>45383</v>
      </c>
      <c r="I1727" s="8">
        <v>45397</v>
      </c>
      <c r="J1727" s="8" t="s">
        <v>5038</v>
      </c>
      <c r="K1727" s="205" t="s">
        <v>185</v>
      </c>
      <c r="M1727" s="9" t="s">
        <v>186</v>
      </c>
      <c r="N1727" s="215">
        <v>45402.639274791698</v>
      </c>
      <c r="O1727" s="8">
        <v>45402</v>
      </c>
    </row>
    <row r="1728" spans="1:15" x14ac:dyDescent="0.25">
      <c r="A1728" s="8">
        <v>45399</v>
      </c>
      <c r="B1728" s="9" t="s">
        <v>258</v>
      </c>
      <c r="C1728" s="9" t="s">
        <v>180</v>
      </c>
      <c r="D1728" s="3">
        <v>-17375.009999999998</v>
      </c>
      <c r="E1728" s="9" t="s">
        <v>181</v>
      </c>
      <c r="F1728" s="9" t="s">
        <v>182</v>
      </c>
      <c r="G1728" s="9" t="s">
        <v>183</v>
      </c>
      <c r="H1728" s="8">
        <v>45383</v>
      </c>
      <c r="I1728" s="8">
        <v>45397</v>
      </c>
      <c r="J1728" s="8" t="s">
        <v>5039</v>
      </c>
      <c r="K1728" s="205" t="s">
        <v>185</v>
      </c>
      <c r="M1728" s="9" t="s">
        <v>260</v>
      </c>
      <c r="N1728" s="215">
        <v>45402.639274791698</v>
      </c>
      <c r="O1728" s="8">
        <v>45402</v>
      </c>
    </row>
    <row r="1729" spans="1:15" x14ac:dyDescent="0.25">
      <c r="A1729" s="8">
        <v>45509</v>
      </c>
      <c r="B1729" s="9" t="s">
        <v>427</v>
      </c>
      <c r="C1729" s="9" t="s">
        <v>180</v>
      </c>
      <c r="D1729" s="3">
        <v>-17124</v>
      </c>
      <c r="E1729" s="9" t="s">
        <v>422</v>
      </c>
      <c r="F1729" s="9" t="s">
        <v>423</v>
      </c>
      <c r="G1729" s="9" t="s">
        <v>183</v>
      </c>
      <c r="H1729" s="8">
        <v>45505</v>
      </c>
      <c r="I1729" s="8">
        <v>45509</v>
      </c>
      <c r="J1729" s="8" t="s">
        <v>9454</v>
      </c>
      <c r="K1729" s="205" t="s">
        <v>425</v>
      </c>
      <c r="M1729" s="9" t="s">
        <v>429</v>
      </c>
      <c r="N1729" s="215">
        <v>45534.648212951397</v>
      </c>
      <c r="O1729" s="8">
        <v>45534</v>
      </c>
    </row>
    <row r="1730" spans="1:15" x14ac:dyDescent="0.25">
      <c r="A1730" s="8">
        <v>45716</v>
      </c>
      <c r="B1730" s="9" t="s">
        <v>2098</v>
      </c>
      <c r="C1730" s="9" t="s">
        <v>2099</v>
      </c>
      <c r="D1730" s="3">
        <v>-2000</v>
      </c>
      <c r="E1730" s="9" t="s">
        <v>521</v>
      </c>
      <c r="F1730" s="9" t="s">
        <v>522</v>
      </c>
      <c r="G1730" s="9" t="s">
        <v>183</v>
      </c>
      <c r="H1730" s="8">
        <v>45689</v>
      </c>
      <c r="I1730" s="8">
        <v>45712</v>
      </c>
      <c r="J1730" s="219" t="s">
        <v>13974</v>
      </c>
      <c r="K1730" s="205" t="s">
        <v>524</v>
      </c>
      <c r="M1730" s="9" t="s">
        <v>2101</v>
      </c>
      <c r="N1730" s="215">
        <v>45733.5614541088</v>
      </c>
      <c r="O1730" s="8">
        <v>45733</v>
      </c>
    </row>
    <row r="1731" spans="1:15" x14ac:dyDescent="0.25">
      <c r="A1731" s="8">
        <v>45657</v>
      </c>
      <c r="B1731" s="9" t="s">
        <v>2098</v>
      </c>
      <c r="C1731" s="9" t="s">
        <v>2099</v>
      </c>
      <c r="D1731" s="3">
        <v>-2000</v>
      </c>
      <c r="E1731" s="9" t="s">
        <v>521</v>
      </c>
      <c r="F1731" s="9" t="s">
        <v>522</v>
      </c>
      <c r="G1731" s="9" t="s">
        <v>183</v>
      </c>
      <c r="H1731" s="8">
        <v>45627</v>
      </c>
      <c r="I1731" s="8">
        <v>45656</v>
      </c>
      <c r="J1731" s="219" t="s">
        <v>13559</v>
      </c>
      <c r="K1731" s="205" t="s">
        <v>524</v>
      </c>
      <c r="M1731" s="9" t="s">
        <v>2101</v>
      </c>
      <c r="N1731" s="215">
        <v>45706.0637561111</v>
      </c>
      <c r="O1731" s="8">
        <v>45705</v>
      </c>
    </row>
    <row r="1732" spans="1:15" x14ac:dyDescent="0.25">
      <c r="A1732" s="8">
        <v>45625</v>
      </c>
      <c r="B1732" s="9" t="s">
        <v>2098</v>
      </c>
      <c r="C1732" s="9" t="s">
        <v>2099</v>
      </c>
      <c r="D1732" s="3">
        <v>-2000</v>
      </c>
      <c r="E1732" s="9" t="s">
        <v>521</v>
      </c>
      <c r="F1732" s="9" t="s">
        <v>522</v>
      </c>
      <c r="G1732" s="9" t="s">
        <v>183</v>
      </c>
      <c r="H1732" s="8">
        <v>45597</v>
      </c>
      <c r="I1732" s="8">
        <v>45621</v>
      </c>
      <c r="J1732" s="219" t="s">
        <v>11560</v>
      </c>
      <c r="K1732" s="205" t="s">
        <v>524</v>
      </c>
      <c r="M1732" s="9" t="s">
        <v>2101</v>
      </c>
      <c r="N1732" s="215">
        <v>45635.715607696802</v>
      </c>
      <c r="O1732" s="8">
        <v>45635</v>
      </c>
    </row>
    <row r="1733" spans="1:15" x14ac:dyDescent="0.25">
      <c r="A1733" s="8">
        <v>45399</v>
      </c>
      <c r="B1733" s="9" t="s">
        <v>5033</v>
      </c>
      <c r="C1733" s="9" t="s">
        <v>180</v>
      </c>
      <c r="D1733" s="3">
        <v>-16050</v>
      </c>
      <c r="E1733" s="9" t="s">
        <v>181</v>
      </c>
      <c r="F1733" s="9" t="s">
        <v>182</v>
      </c>
      <c r="G1733" s="9" t="s">
        <v>183</v>
      </c>
      <c r="H1733" s="8">
        <v>45383</v>
      </c>
      <c r="I1733" s="8">
        <v>45397</v>
      </c>
      <c r="J1733" s="8" t="s">
        <v>5034</v>
      </c>
      <c r="K1733" s="205" t="s">
        <v>185</v>
      </c>
      <c r="M1733" s="9" t="s">
        <v>5035</v>
      </c>
      <c r="N1733" s="215">
        <v>45402.639274791698</v>
      </c>
      <c r="O1733" s="8">
        <v>45402</v>
      </c>
    </row>
    <row r="1734" spans="1:15" x14ac:dyDescent="0.25">
      <c r="A1734" s="8">
        <v>45912</v>
      </c>
      <c r="B1734" s="9" t="s">
        <v>18586</v>
      </c>
      <c r="C1734" s="9" t="s">
        <v>180</v>
      </c>
      <c r="D1734" s="3">
        <v>-15695.94</v>
      </c>
      <c r="E1734" s="9" t="s">
        <v>422</v>
      </c>
      <c r="F1734" s="9" t="s">
        <v>423</v>
      </c>
      <c r="G1734" s="9" t="s">
        <v>183</v>
      </c>
      <c r="H1734" s="8">
        <v>45901</v>
      </c>
      <c r="I1734" s="8">
        <v>45908</v>
      </c>
      <c r="J1734" s="219" t="s">
        <v>19479</v>
      </c>
      <c r="K1734" s="205" t="s">
        <v>425</v>
      </c>
      <c r="M1734" s="9" t="s">
        <v>18588</v>
      </c>
      <c r="N1734" s="215">
        <v>45929.807189814797</v>
      </c>
      <c r="O1734" s="8">
        <v>45929</v>
      </c>
    </row>
    <row r="1735" spans="1:15" x14ac:dyDescent="0.25">
      <c r="A1735" s="8">
        <v>45401</v>
      </c>
      <c r="B1735" s="9" t="s">
        <v>179</v>
      </c>
      <c r="C1735" s="9" t="s">
        <v>180</v>
      </c>
      <c r="D1735" s="3">
        <v>-15292.3</v>
      </c>
      <c r="E1735" s="9" t="s">
        <v>181</v>
      </c>
      <c r="F1735" s="9" t="s">
        <v>182</v>
      </c>
      <c r="G1735" s="9" t="s">
        <v>183</v>
      </c>
      <c r="H1735" s="8">
        <v>45383</v>
      </c>
      <c r="I1735" s="8">
        <v>45397</v>
      </c>
      <c r="J1735" s="8" t="s">
        <v>5031</v>
      </c>
      <c r="K1735" s="205" t="s">
        <v>185</v>
      </c>
      <c r="M1735" s="9" t="s">
        <v>186</v>
      </c>
      <c r="N1735" s="215">
        <v>45412.662961076399</v>
      </c>
      <c r="O1735" s="8">
        <v>45412</v>
      </c>
    </row>
    <row r="1736" spans="1:15" x14ac:dyDescent="0.25">
      <c r="A1736" s="8">
        <v>45401</v>
      </c>
      <c r="B1736" s="9" t="s">
        <v>258</v>
      </c>
      <c r="C1736" s="9" t="s">
        <v>180</v>
      </c>
      <c r="D1736" s="3">
        <v>-15292.3</v>
      </c>
      <c r="E1736" s="9" t="s">
        <v>181</v>
      </c>
      <c r="F1736" s="9" t="s">
        <v>182</v>
      </c>
      <c r="G1736" s="9" t="s">
        <v>183</v>
      </c>
      <c r="H1736" s="8">
        <v>45383</v>
      </c>
      <c r="I1736" s="8">
        <v>45397</v>
      </c>
      <c r="J1736" s="8" t="s">
        <v>5032</v>
      </c>
      <c r="K1736" s="205" t="s">
        <v>185</v>
      </c>
      <c r="M1736" s="9" t="s">
        <v>260</v>
      </c>
      <c r="N1736" s="215">
        <v>45412.662961076399</v>
      </c>
      <c r="O1736" s="8">
        <v>45412</v>
      </c>
    </row>
    <row r="1737" spans="1:15" x14ac:dyDescent="0.25">
      <c r="A1737" s="8">
        <v>45840</v>
      </c>
      <c r="B1737" s="9" t="s">
        <v>179</v>
      </c>
      <c r="C1737" s="9" t="s">
        <v>180</v>
      </c>
      <c r="D1737" s="3">
        <v>-15000</v>
      </c>
      <c r="E1737" s="9" t="s">
        <v>181</v>
      </c>
      <c r="F1737" s="9" t="s">
        <v>182</v>
      </c>
      <c r="G1737" s="9" t="s">
        <v>183</v>
      </c>
      <c r="H1737" s="8">
        <v>45839</v>
      </c>
      <c r="I1737" s="8">
        <v>45838</v>
      </c>
      <c r="J1737" s="219" t="s">
        <v>18929</v>
      </c>
      <c r="K1737" s="205" t="s">
        <v>185</v>
      </c>
      <c r="M1737" s="9" t="s">
        <v>186</v>
      </c>
      <c r="N1737" s="215">
        <v>45862.622311099498</v>
      </c>
      <c r="O1737" s="8">
        <v>45862</v>
      </c>
    </row>
    <row r="1738" spans="1:15" x14ac:dyDescent="0.25">
      <c r="A1738" s="8">
        <v>45840</v>
      </c>
      <c r="B1738" s="9" t="s">
        <v>18665</v>
      </c>
      <c r="C1738" s="9" t="s">
        <v>180</v>
      </c>
      <c r="D1738" s="3">
        <v>-15000</v>
      </c>
      <c r="E1738" s="9" t="s">
        <v>11373</v>
      </c>
      <c r="F1738" s="9" t="s">
        <v>11374</v>
      </c>
      <c r="G1738" s="9" t="s">
        <v>183</v>
      </c>
      <c r="H1738" s="8">
        <v>45839</v>
      </c>
      <c r="I1738" s="8">
        <v>45838</v>
      </c>
      <c r="J1738" s="219" t="s">
        <v>18948</v>
      </c>
      <c r="K1738" s="205" t="s">
        <v>11376</v>
      </c>
      <c r="M1738" s="9" t="s">
        <v>18667</v>
      </c>
      <c r="N1738" s="215">
        <v>45862.622311099498</v>
      </c>
      <c r="O1738" s="8">
        <v>45862</v>
      </c>
    </row>
    <row r="1739" spans="1:15" x14ac:dyDescent="0.25">
      <c r="A1739" s="8">
        <v>45839</v>
      </c>
      <c r="B1739" s="9" t="s">
        <v>629</v>
      </c>
      <c r="C1739" s="9" t="s">
        <v>180</v>
      </c>
      <c r="D1739" s="3">
        <v>-15000</v>
      </c>
      <c r="E1739" s="9" t="s">
        <v>181</v>
      </c>
      <c r="F1739" s="9" t="s">
        <v>182</v>
      </c>
      <c r="G1739" s="9" t="s">
        <v>183</v>
      </c>
      <c r="H1739" s="8">
        <v>45839</v>
      </c>
      <c r="I1739" s="8">
        <v>45838</v>
      </c>
      <c r="J1739" s="219" t="s">
        <v>18955</v>
      </c>
      <c r="K1739" s="205" t="s">
        <v>185</v>
      </c>
      <c r="M1739" s="9" t="s">
        <v>631</v>
      </c>
      <c r="N1739" s="215">
        <v>45862.622311099498</v>
      </c>
      <c r="O1739" s="8">
        <v>45862</v>
      </c>
    </row>
    <row r="1740" spans="1:15" x14ac:dyDescent="0.25">
      <c r="A1740" s="8">
        <v>45839</v>
      </c>
      <c r="B1740" s="9" t="s">
        <v>5077</v>
      </c>
      <c r="C1740" s="9" t="s">
        <v>180</v>
      </c>
      <c r="D1740" s="3">
        <v>-15000</v>
      </c>
      <c r="E1740" s="9" t="s">
        <v>181</v>
      </c>
      <c r="F1740" s="9" t="s">
        <v>182</v>
      </c>
      <c r="G1740" s="9" t="s">
        <v>183</v>
      </c>
      <c r="H1740" s="8">
        <v>45839</v>
      </c>
      <c r="I1740" s="8">
        <v>45838</v>
      </c>
      <c r="J1740" s="219" t="s">
        <v>18957</v>
      </c>
      <c r="K1740" s="205" t="s">
        <v>185</v>
      </c>
      <c r="M1740" s="9" t="s">
        <v>5079</v>
      </c>
      <c r="N1740" s="215">
        <v>45862.622311099498</v>
      </c>
      <c r="O1740" s="8">
        <v>45862</v>
      </c>
    </row>
    <row r="1741" spans="1:15" x14ac:dyDescent="0.25">
      <c r="A1741" s="8">
        <v>45456</v>
      </c>
      <c r="B1741" s="9" t="s">
        <v>179</v>
      </c>
      <c r="C1741" s="9" t="s">
        <v>180</v>
      </c>
      <c r="D1741" s="3">
        <v>-14997.68</v>
      </c>
      <c r="E1741" s="9" t="s">
        <v>181</v>
      </c>
      <c r="F1741" s="9" t="s">
        <v>182</v>
      </c>
      <c r="G1741" s="9" t="s">
        <v>183</v>
      </c>
      <c r="H1741" s="8">
        <v>45444</v>
      </c>
      <c r="I1741" s="8">
        <v>45453</v>
      </c>
      <c r="J1741" s="8" t="s">
        <v>234</v>
      </c>
      <c r="K1741" s="205" t="s">
        <v>185</v>
      </c>
      <c r="M1741" s="9" t="s">
        <v>186</v>
      </c>
      <c r="N1741" s="215">
        <v>45460.791518807899</v>
      </c>
      <c r="O1741" s="8">
        <v>45460</v>
      </c>
    </row>
    <row r="1742" spans="1:15" x14ac:dyDescent="0.25">
      <c r="A1742" s="8">
        <v>45309</v>
      </c>
      <c r="B1742" s="9" t="s">
        <v>2898</v>
      </c>
      <c r="C1742" s="9" t="s">
        <v>180</v>
      </c>
      <c r="D1742" s="3">
        <v>-14975.14</v>
      </c>
      <c r="E1742" s="9" t="s">
        <v>181</v>
      </c>
      <c r="F1742" s="9" t="s">
        <v>182</v>
      </c>
      <c r="G1742" s="9" t="s">
        <v>183</v>
      </c>
      <c r="H1742" s="8">
        <v>45292</v>
      </c>
      <c r="I1742" s="8">
        <v>45306</v>
      </c>
      <c r="J1742" s="8" t="s">
        <v>5030</v>
      </c>
      <c r="K1742" s="205" t="s">
        <v>185</v>
      </c>
      <c r="M1742" s="9" t="s">
        <v>2900</v>
      </c>
      <c r="N1742" s="215">
        <v>45318.192840775497</v>
      </c>
      <c r="O1742" s="8">
        <v>45317</v>
      </c>
    </row>
    <row r="1743" spans="1:15" x14ac:dyDescent="0.25">
      <c r="A1743" s="8">
        <v>45735</v>
      </c>
      <c r="B1743" s="9" t="s">
        <v>179</v>
      </c>
      <c r="C1743" s="9" t="s">
        <v>180</v>
      </c>
      <c r="D1743" s="3">
        <v>-14904.94</v>
      </c>
      <c r="E1743" s="9" t="s">
        <v>181</v>
      </c>
      <c r="F1743" s="9" t="s">
        <v>182</v>
      </c>
      <c r="G1743" s="9" t="s">
        <v>183</v>
      </c>
      <c r="H1743" s="8">
        <v>45717</v>
      </c>
      <c r="I1743" s="8">
        <v>45733</v>
      </c>
      <c r="J1743" s="219" t="s">
        <v>15322</v>
      </c>
      <c r="K1743" s="205" t="s">
        <v>185</v>
      </c>
      <c r="M1743" s="9" t="s">
        <v>186</v>
      </c>
      <c r="N1743" s="215">
        <v>45777.922227581003</v>
      </c>
      <c r="O1743" s="8">
        <v>45777</v>
      </c>
    </row>
    <row r="1744" spans="1:15" x14ac:dyDescent="0.25">
      <c r="A1744" s="8">
        <v>45735</v>
      </c>
      <c r="B1744" s="9" t="s">
        <v>258</v>
      </c>
      <c r="C1744" s="9" t="s">
        <v>180</v>
      </c>
      <c r="D1744" s="3">
        <v>-14903.72</v>
      </c>
      <c r="E1744" s="9" t="s">
        <v>181</v>
      </c>
      <c r="F1744" s="9" t="s">
        <v>182</v>
      </c>
      <c r="G1744" s="9" t="s">
        <v>183</v>
      </c>
      <c r="H1744" s="8">
        <v>45717</v>
      </c>
      <c r="I1744" s="8">
        <v>45733</v>
      </c>
      <c r="J1744" s="219" t="s">
        <v>15320</v>
      </c>
      <c r="K1744" s="205" t="s">
        <v>185</v>
      </c>
      <c r="M1744" s="9" t="s">
        <v>260</v>
      </c>
      <c r="N1744" s="215">
        <v>45777.922227581003</v>
      </c>
      <c r="O1744" s="8">
        <v>45777</v>
      </c>
    </row>
    <row r="1745" spans="1:15" x14ac:dyDescent="0.25">
      <c r="A1745" s="8">
        <v>45328</v>
      </c>
      <c r="B1745" s="9" t="s">
        <v>285</v>
      </c>
      <c r="C1745" s="9" t="s">
        <v>180</v>
      </c>
      <c r="D1745" s="3">
        <v>-14559.72</v>
      </c>
      <c r="E1745" s="9" t="s">
        <v>181</v>
      </c>
      <c r="F1745" s="9" t="s">
        <v>182</v>
      </c>
      <c r="G1745" s="9" t="s">
        <v>183</v>
      </c>
      <c r="H1745" s="8">
        <v>45323</v>
      </c>
      <c r="I1745" s="8">
        <v>45327</v>
      </c>
      <c r="J1745" s="8" t="s">
        <v>5029</v>
      </c>
      <c r="K1745" s="205" t="s">
        <v>185</v>
      </c>
      <c r="M1745" s="9" t="s">
        <v>287</v>
      </c>
      <c r="N1745" s="215">
        <v>45336.674582523097</v>
      </c>
      <c r="O1745" s="8">
        <v>45336</v>
      </c>
    </row>
    <row r="1746" spans="1:15" x14ac:dyDescent="0.25">
      <c r="A1746" s="8">
        <v>45597</v>
      </c>
      <c r="B1746" s="9" t="s">
        <v>2098</v>
      </c>
      <c r="C1746" s="9" t="s">
        <v>2099</v>
      </c>
      <c r="D1746" s="3">
        <v>-2000</v>
      </c>
      <c r="E1746" s="9" t="s">
        <v>521</v>
      </c>
      <c r="F1746" s="9" t="s">
        <v>522</v>
      </c>
      <c r="G1746" s="9" t="s">
        <v>183</v>
      </c>
      <c r="H1746" s="8">
        <v>45597</v>
      </c>
      <c r="I1746" s="8">
        <v>45593</v>
      </c>
      <c r="J1746" s="219" t="s">
        <v>11843</v>
      </c>
      <c r="K1746" s="205" t="s">
        <v>524</v>
      </c>
      <c r="M1746" s="9" t="s">
        <v>2101</v>
      </c>
      <c r="N1746" s="215">
        <v>45635.715607696802</v>
      </c>
      <c r="O1746" s="8">
        <v>45635</v>
      </c>
    </row>
    <row r="1747" spans="1:15" x14ac:dyDescent="0.25">
      <c r="A1747" s="8">
        <v>45790</v>
      </c>
      <c r="B1747" s="9" t="s">
        <v>179</v>
      </c>
      <c r="C1747" s="9" t="s">
        <v>180</v>
      </c>
      <c r="D1747" s="3">
        <v>-14311.68</v>
      </c>
      <c r="E1747" s="9" t="s">
        <v>181</v>
      </c>
      <c r="F1747" s="9" t="s">
        <v>182</v>
      </c>
      <c r="G1747" s="9" t="s">
        <v>183</v>
      </c>
      <c r="H1747" s="8">
        <v>45778</v>
      </c>
      <c r="I1747" s="8">
        <v>45789</v>
      </c>
      <c r="J1747" s="8" t="s">
        <v>16312</v>
      </c>
      <c r="K1747" s="205" t="s">
        <v>185</v>
      </c>
      <c r="M1747" s="9" t="s">
        <v>186</v>
      </c>
      <c r="N1747" s="215">
        <v>45809.629870740697</v>
      </c>
      <c r="O1747" s="8">
        <v>45809</v>
      </c>
    </row>
    <row r="1748" spans="1:15" x14ac:dyDescent="0.25">
      <c r="A1748" s="8">
        <v>45790</v>
      </c>
      <c r="B1748" s="9" t="s">
        <v>258</v>
      </c>
      <c r="C1748" s="9" t="s">
        <v>180</v>
      </c>
      <c r="D1748" s="3">
        <v>-14309.23</v>
      </c>
      <c r="E1748" s="9" t="s">
        <v>181</v>
      </c>
      <c r="F1748" s="9" t="s">
        <v>182</v>
      </c>
      <c r="G1748" s="9" t="s">
        <v>183</v>
      </c>
      <c r="H1748" s="8">
        <v>45778</v>
      </c>
      <c r="I1748" s="8">
        <v>45789</v>
      </c>
      <c r="J1748" s="8" t="s">
        <v>16357</v>
      </c>
      <c r="K1748" s="205" t="s">
        <v>185</v>
      </c>
      <c r="M1748" s="9" t="s">
        <v>260</v>
      </c>
      <c r="N1748" s="215">
        <v>45809.629870740697</v>
      </c>
      <c r="O1748" s="8">
        <v>45809</v>
      </c>
    </row>
    <row r="1749" spans="1:15" x14ac:dyDescent="0.25">
      <c r="A1749" s="8">
        <v>45919</v>
      </c>
      <c r="B1749" s="9" t="s">
        <v>4486</v>
      </c>
      <c r="C1749" s="9" t="s">
        <v>180</v>
      </c>
      <c r="D1749" s="3">
        <v>-14000</v>
      </c>
      <c r="E1749" s="9" t="s">
        <v>181</v>
      </c>
      <c r="F1749" s="9" t="s">
        <v>182</v>
      </c>
      <c r="G1749" s="9" t="s">
        <v>183</v>
      </c>
      <c r="H1749" s="8">
        <v>45901</v>
      </c>
      <c r="I1749" s="8">
        <v>45915</v>
      </c>
      <c r="J1749" s="219" t="s">
        <v>19364</v>
      </c>
      <c r="K1749" s="205" t="s">
        <v>185</v>
      </c>
      <c r="M1749" s="9" t="s">
        <v>4488</v>
      </c>
      <c r="N1749" s="215">
        <v>45929.807189814797</v>
      </c>
      <c r="O1749" s="8">
        <v>45929</v>
      </c>
    </row>
    <row r="1750" spans="1:15" x14ac:dyDescent="0.25">
      <c r="A1750" s="8">
        <v>45919</v>
      </c>
      <c r="B1750" s="9" t="s">
        <v>18582</v>
      </c>
      <c r="C1750" s="9" t="s">
        <v>180</v>
      </c>
      <c r="D1750" s="3">
        <v>-14000</v>
      </c>
      <c r="E1750" s="9" t="s">
        <v>193</v>
      </c>
      <c r="F1750" s="9" t="s">
        <v>194</v>
      </c>
      <c r="G1750" s="9" t="s">
        <v>183</v>
      </c>
      <c r="H1750" s="8">
        <v>45901</v>
      </c>
      <c r="I1750" s="8">
        <v>45915</v>
      </c>
      <c r="J1750" s="219" t="s">
        <v>19370</v>
      </c>
      <c r="K1750" s="205" t="s">
        <v>196</v>
      </c>
      <c r="M1750" s="9" t="s">
        <v>18584</v>
      </c>
      <c r="N1750" s="215">
        <v>45929.807189814797</v>
      </c>
      <c r="O1750" s="8">
        <v>45929</v>
      </c>
    </row>
    <row r="1751" spans="1:15" x14ac:dyDescent="0.25">
      <c r="A1751" s="8">
        <v>45889</v>
      </c>
      <c r="B1751" s="9" t="s">
        <v>4486</v>
      </c>
      <c r="C1751" s="9" t="s">
        <v>180</v>
      </c>
      <c r="D1751" s="3">
        <v>-14000</v>
      </c>
      <c r="E1751" s="9" t="s">
        <v>181</v>
      </c>
      <c r="F1751" s="9" t="s">
        <v>182</v>
      </c>
      <c r="G1751" s="9" t="s">
        <v>183</v>
      </c>
      <c r="H1751" s="8">
        <v>45870</v>
      </c>
      <c r="I1751" s="8">
        <v>45887</v>
      </c>
      <c r="J1751" s="219" t="s">
        <v>19898</v>
      </c>
      <c r="K1751" s="205" t="s">
        <v>185</v>
      </c>
      <c r="M1751" s="9" t="s">
        <v>4488</v>
      </c>
      <c r="N1751" s="215">
        <v>45929.807189814797</v>
      </c>
      <c r="O1751" s="8">
        <v>45929</v>
      </c>
    </row>
    <row r="1752" spans="1:15" x14ac:dyDescent="0.25">
      <c r="A1752" s="8">
        <v>45889</v>
      </c>
      <c r="B1752" s="9" t="s">
        <v>18582</v>
      </c>
      <c r="C1752" s="9" t="s">
        <v>180</v>
      </c>
      <c r="D1752" s="3">
        <v>-14000</v>
      </c>
      <c r="E1752" s="9" t="s">
        <v>193</v>
      </c>
      <c r="F1752" s="9" t="s">
        <v>194</v>
      </c>
      <c r="G1752" s="9" t="s">
        <v>183</v>
      </c>
      <c r="H1752" s="8">
        <v>45870</v>
      </c>
      <c r="I1752" s="8">
        <v>45887</v>
      </c>
      <c r="J1752" s="219" t="s">
        <v>19902</v>
      </c>
      <c r="K1752" s="205" t="s">
        <v>196</v>
      </c>
      <c r="M1752" s="9" t="s">
        <v>18584</v>
      </c>
      <c r="N1752" s="215">
        <v>45929.807189814797</v>
      </c>
      <c r="O1752" s="8">
        <v>45929</v>
      </c>
    </row>
    <row r="1753" spans="1:15" x14ac:dyDescent="0.25">
      <c r="A1753" s="8">
        <v>45856</v>
      </c>
      <c r="B1753" s="9" t="s">
        <v>4486</v>
      </c>
      <c r="C1753" s="9" t="s">
        <v>180</v>
      </c>
      <c r="D1753" s="3">
        <v>-14000</v>
      </c>
      <c r="E1753" s="9" t="s">
        <v>181</v>
      </c>
      <c r="F1753" s="9" t="s">
        <v>182</v>
      </c>
      <c r="G1753" s="9" t="s">
        <v>183</v>
      </c>
      <c r="H1753" s="8">
        <v>45839</v>
      </c>
      <c r="I1753" s="8">
        <v>45852</v>
      </c>
      <c r="J1753" s="219" t="s">
        <v>18576</v>
      </c>
      <c r="K1753" s="205" t="s">
        <v>185</v>
      </c>
      <c r="M1753" s="9" t="s">
        <v>4488</v>
      </c>
      <c r="N1753" s="215">
        <v>45862.622311099498</v>
      </c>
      <c r="O1753" s="8">
        <v>45862</v>
      </c>
    </row>
    <row r="1754" spans="1:15" x14ac:dyDescent="0.25">
      <c r="A1754" s="8">
        <v>45856</v>
      </c>
      <c r="B1754" s="9" t="s">
        <v>18582</v>
      </c>
      <c r="C1754" s="9" t="s">
        <v>180</v>
      </c>
      <c r="D1754" s="3">
        <v>-14000</v>
      </c>
      <c r="E1754" s="9" t="s">
        <v>193</v>
      </c>
      <c r="F1754" s="9" t="s">
        <v>194</v>
      </c>
      <c r="G1754" s="9" t="s">
        <v>183</v>
      </c>
      <c r="H1754" s="8">
        <v>45839</v>
      </c>
      <c r="I1754" s="8">
        <v>45852</v>
      </c>
      <c r="J1754" s="219" t="s">
        <v>18583</v>
      </c>
      <c r="K1754" s="205" t="s">
        <v>196</v>
      </c>
      <c r="M1754" s="9" t="s">
        <v>18584</v>
      </c>
      <c r="N1754" s="215">
        <v>45862.622311099498</v>
      </c>
      <c r="O1754" s="8">
        <v>45862</v>
      </c>
    </row>
    <row r="1755" spans="1:15" x14ac:dyDescent="0.25">
      <c r="A1755" s="8">
        <v>45736</v>
      </c>
      <c r="B1755" s="9" t="s">
        <v>520</v>
      </c>
      <c r="C1755" s="9" t="s">
        <v>180</v>
      </c>
      <c r="D1755" s="3">
        <v>-14000</v>
      </c>
      <c r="E1755" s="9" t="s">
        <v>193</v>
      </c>
      <c r="F1755" s="9" t="s">
        <v>194</v>
      </c>
      <c r="G1755" s="9" t="s">
        <v>183</v>
      </c>
      <c r="H1755" s="8">
        <v>45717</v>
      </c>
      <c r="I1755" s="8">
        <v>45733</v>
      </c>
      <c r="J1755" s="219" t="s">
        <v>15293</v>
      </c>
      <c r="K1755" s="205" t="s">
        <v>196</v>
      </c>
      <c r="M1755" s="9" t="s">
        <v>525</v>
      </c>
      <c r="N1755" s="215">
        <v>45777.922227581003</v>
      </c>
      <c r="O1755" s="8">
        <v>45777</v>
      </c>
    </row>
    <row r="1756" spans="1:15" x14ac:dyDescent="0.25">
      <c r="A1756" s="8">
        <v>45674</v>
      </c>
      <c r="B1756" s="9" t="s">
        <v>520</v>
      </c>
      <c r="C1756" s="9" t="s">
        <v>180</v>
      </c>
      <c r="D1756" s="3">
        <v>-14000</v>
      </c>
      <c r="E1756" s="9" t="s">
        <v>193</v>
      </c>
      <c r="F1756" s="9" t="s">
        <v>194</v>
      </c>
      <c r="G1756" s="9" t="s">
        <v>183</v>
      </c>
      <c r="H1756" s="8">
        <v>45658</v>
      </c>
      <c r="I1756" s="8">
        <v>45670</v>
      </c>
      <c r="J1756" s="219" t="s">
        <v>13374</v>
      </c>
      <c r="K1756" s="205" t="s">
        <v>196</v>
      </c>
      <c r="M1756" s="9" t="s">
        <v>525</v>
      </c>
      <c r="N1756" s="215">
        <v>45706.0637561111</v>
      </c>
      <c r="O1756" s="8">
        <v>45705</v>
      </c>
    </row>
    <row r="1757" spans="1:15" x14ac:dyDescent="0.25">
      <c r="A1757" s="8">
        <v>45646</v>
      </c>
      <c r="B1757" s="9" t="s">
        <v>520</v>
      </c>
      <c r="C1757" s="9" t="s">
        <v>180</v>
      </c>
      <c r="D1757" s="3">
        <v>-14000</v>
      </c>
      <c r="E1757" s="9" t="s">
        <v>193</v>
      </c>
      <c r="F1757" s="9" t="s">
        <v>194</v>
      </c>
      <c r="G1757" s="9" t="s">
        <v>183</v>
      </c>
      <c r="H1757" s="8">
        <v>45627</v>
      </c>
      <c r="I1757" s="8">
        <v>45642</v>
      </c>
      <c r="J1757" s="219" t="s">
        <v>12691</v>
      </c>
      <c r="K1757" s="205" t="s">
        <v>196</v>
      </c>
      <c r="M1757" s="9" t="s">
        <v>525</v>
      </c>
      <c r="N1757" s="215">
        <v>45681.075335370399</v>
      </c>
      <c r="O1757" s="8">
        <v>45681</v>
      </c>
    </row>
    <row r="1758" spans="1:15" x14ac:dyDescent="0.25">
      <c r="A1758" s="8">
        <v>45616</v>
      </c>
      <c r="B1758" s="9" t="s">
        <v>520</v>
      </c>
      <c r="C1758" s="9" t="s">
        <v>180</v>
      </c>
      <c r="D1758" s="3">
        <v>-14000</v>
      </c>
      <c r="E1758" s="9" t="s">
        <v>193</v>
      </c>
      <c r="F1758" s="9" t="s">
        <v>194</v>
      </c>
      <c r="G1758" s="9" t="s">
        <v>183</v>
      </c>
      <c r="H1758" s="8">
        <v>45597</v>
      </c>
      <c r="I1758" s="8">
        <v>45614</v>
      </c>
      <c r="J1758" s="219" t="s">
        <v>11658</v>
      </c>
      <c r="K1758" s="205" t="s">
        <v>196</v>
      </c>
      <c r="M1758" s="9" t="s">
        <v>525</v>
      </c>
      <c r="N1758" s="215">
        <v>45635.715607696802</v>
      </c>
      <c r="O1758" s="8">
        <v>45635</v>
      </c>
    </row>
    <row r="1759" spans="1:15" x14ac:dyDescent="0.25">
      <c r="A1759" s="8">
        <v>45583</v>
      </c>
      <c r="B1759" s="9" t="s">
        <v>520</v>
      </c>
      <c r="C1759" s="9" t="s">
        <v>180</v>
      </c>
      <c r="D1759" s="3">
        <v>-14000</v>
      </c>
      <c r="E1759" s="9" t="s">
        <v>193</v>
      </c>
      <c r="F1759" s="9" t="s">
        <v>194</v>
      </c>
      <c r="G1759" s="9" t="s">
        <v>183</v>
      </c>
      <c r="H1759" s="8">
        <v>45566</v>
      </c>
      <c r="I1759" s="8">
        <v>45579</v>
      </c>
      <c r="J1759" s="219" t="s">
        <v>11181</v>
      </c>
      <c r="K1759" s="205" t="s">
        <v>196</v>
      </c>
      <c r="M1759" s="9" t="s">
        <v>525</v>
      </c>
      <c r="N1759" s="215">
        <v>45594.789547013897</v>
      </c>
      <c r="O1759" s="8">
        <v>45594</v>
      </c>
    </row>
    <row r="1760" spans="1:15" x14ac:dyDescent="0.25">
      <c r="A1760" s="8">
        <v>45555</v>
      </c>
      <c r="B1760" s="9" t="s">
        <v>520</v>
      </c>
      <c r="C1760" s="9" t="s">
        <v>180</v>
      </c>
      <c r="D1760" s="3">
        <v>-14000</v>
      </c>
      <c r="E1760" s="9" t="s">
        <v>193</v>
      </c>
      <c r="F1760" s="9" t="s">
        <v>194</v>
      </c>
      <c r="G1760" s="9" t="s">
        <v>183</v>
      </c>
      <c r="H1760" s="8">
        <v>45536</v>
      </c>
      <c r="I1760" s="8">
        <v>45551</v>
      </c>
      <c r="J1760" s="8" t="s">
        <v>10311</v>
      </c>
      <c r="K1760" s="205" t="s">
        <v>196</v>
      </c>
      <c r="M1760" s="9" t="s">
        <v>525</v>
      </c>
      <c r="N1760" s="215">
        <v>45575.565837071801</v>
      </c>
      <c r="O1760" s="8">
        <v>45575</v>
      </c>
    </row>
    <row r="1761" spans="1:15" x14ac:dyDescent="0.25">
      <c r="A1761" s="8">
        <v>45797</v>
      </c>
      <c r="B1761" s="9" t="s">
        <v>4486</v>
      </c>
      <c r="C1761" s="9" t="s">
        <v>180</v>
      </c>
      <c r="D1761" s="3">
        <v>-14000</v>
      </c>
      <c r="E1761" s="9" t="s">
        <v>181</v>
      </c>
      <c r="F1761" s="9" t="s">
        <v>182</v>
      </c>
      <c r="G1761" s="9" t="s">
        <v>183</v>
      </c>
      <c r="H1761" s="8">
        <v>45778</v>
      </c>
      <c r="I1761" s="8">
        <v>45796</v>
      </c>
      <c r="J1761" s="8" t="s">
        <v>16224</v>
      </c>
      <c r="K1761" s="205" t="s">
        <v>185</v>
      </c>
      <c r="M1761" s="9" t="s">
        <v>4488</v>
      </c>
      <c r="N1761" s="215">
        <v>45809.629870740697</v>
      </c>
      <c r="O1761" s="8">
        <v>45809</v>
      </c>
    </row>
    <row r="1762" spans="1:15" x14ac:dyDescent="0.25">
      <c r="A1762" s="8">
        <v>45764</v>
      </c>
      <c r="B1762" s="9" t="s">
        <v>4486</v>
      </c>
      <c r="C1762" s="9" t="s">
        <v>180</v>
      </c>
      <c r="D1762" s="3">
        <v>-14000</v>
      </c>
      <c r="E1762" s="9" t="s">
        <v>181</v>
      </c>
      <c r="F1762" s="9" t="s">
        <v>182</v>
      </c>
      <c r="G1762" s="9" t="s">
        <v>183</v>
      </c>
      <c r="H1762" s="8">
        <v>45748</v>
      </c>
      <c r="I1762" s="8">
        <v>45761</v>
      </c>
      <c r="J1762" s="219" t="s">
        <v>14701</v>
      </c>
      <c r="K1762" s="205" t="s">
        <v>185</v>
      </c>
      <c r="M1762" s="9" t="s">
        <v>4488</v>
      </c>
      <c r="N1762" s="215">
        <v>45777.922227581003</v>
      </c>
      <c r="O1762" s="8">
        <v>45777</v>
      </c>
    </row>
    <row r="1763" spans="1:15" x14ac:dyDescent="0.25">
      <c r="A1763" s="8">
        <v>45736</v>
      </c>
      <c r="B1763" s="9" t="s">
        <v>4486</v>
      </c>
      <c r="C1763" s="9" t="s">
        <v>180</v>
      </c>
      <c r="D1763" s="3">
        <v>-14000</v>
      </c>
      <c r="E1763" s="9" t="s">
        <v>181</v>
      </c>
      <c r="F1763" s="9" t="s">
        <v>182</v>
      </c>
      <c r="G1763" s="9" t="s">
        <v>183</v>
      </c>
      <c r="H1763" s="8">
        <v>45717</v>
      </c>
      <c r="I1763" s="8">
        <v>45733</v>
      </c>
      <c r="J1763" s="219" t="s">
        <v>15290</v>
      </c>
      <c r="K1763" s="205" t="s">
        <v>185</v>
      </c>
      <c r="M1763" s="9" t="s">
        <v>4488</v>
      </c>
      <c r="N1763" s="215">
        <v>45777.922227581003</v>
      </c>
      <c r="O1763" s="8">
        <v>45777</v>
      </c>
    </row>
    <row r="1764" spans="1:15" x14ac:dyDescent="0.25">
      <c r="A1764" s="8">
        <v>45708</v>
      </c>
      <c r="B1764" s="9" t="s">
        <v>4486</v>
      </c>
      <c r="C1764" s="9" t="s">
        <v>180</v>
      </c>
      <c r="D1764" s="3">
        <v>-14000</v>
      </c>
      <c r="E1764" s="9" t="s">
        <v>181</v>
      </c>
      <c r="F1764" s="9" t="s">
        <v>182</v>
      </c>
      <c r="G1764" s="9" t="s">
        <v>183</v>
      </c>
      <c r="H1764" s="8">
        <v>45689</v>
      </c>
      <c r="I1764" s="8">
        <v>45705</v>
      </c>
      <c r="J1764" s="219" t="s">
        <v>14069</v>
      </c>
      <c r="K1764" s="205" t="s">
        <v>185</v>
      </c>
      <c r="M1764" s="9" t="s">
        <v>4488</v>
      </c>
      <c r="N1764" s="215">
        <v>45733.5614541088</v>
      </c>
      <c r="O1764" s="8">
        <v>45733</v>
      </c>
    </row>
    <row r="1765" spans="1:15" x14ac:dyDescent="0.25">
      <c r="A1765" s="8">
        <v>45674</v>
      </c>
      <c r="B1765" s="9" t="s">
        <v>4486</v>
      </c>
      <c r="C1765" s="9" t="s">
        <v>180</v>
      </c>
      <c r="D1765" s="3">
        <v>-14000</v>
      </c>
      <c r="E1765" s="9" t="s">
        <v>181</v>
      </c>
      <c r="F1765" s="9" t="s">
        <v>182</v>
      </c>
      <c r="G1765" s="9" t="s">
        <v>183</v>
      </c>
      <c r="H1765" s="8">
        <v>45658</v>
      </c>
      <c r="I1765" s="8">
        <v>45670</v>
      </c>
      <c r="J1765" s="219" t="s">
        <v>13368</v>
      </c>
      <c r="K1765" s="205" t="s">
        <v>185</v>
      </c>
      <c r="M1765" s="9" t="s">
        <v>4488</v>
      </c>
      <c r="N1765" s="215">
        <v>45706.0637561111</v>
      </c>
      <c r="O1765" s="8">
        <v>45705</v>
      </c>
    </row>
    <row r="1766" spans="1:15" x14ac:dyDescent="0.25">
      <c r="A1766" s="8">
        <v>45646</v>
      </c>
      <c r="B1766" s="9" t="s">
        <v>4486</v>
      </c>
      <c r="C1766" s="9" t="s">
        <v>180</v>
      </c>
      <c r="D1766" s="3">
        <v>-14000</v>
      </c>
      <c r="E1766" s="9" t="s">
        <v>181</v>
      </c>
      <c r="F1766" s="9" t="s">
        <v>182</v>
      </c>
      <c r="G1766" s="9" t="s">
        <v>183</v>
      </c>
      <c r="H1766" s="8">
        <v>45627</v>
      </c>
      <c r="I1766" s="8">
        <v>45642</v>
      </c>
      <c r="J1766" s="219" t="s">
        <v>12686</v>
      </c>
      <c r="K1766" s="205" t="s">
        <v>185</v>
      </c>
      <c r="M1766" s="9" t="s">
        <v>4488</v>
      </c>
      <c r="N1766" s="215">
        <v>45681.075335370399</v>
      </c>
      <c r="O1766" s="8">
        <v>45681</v>
      </c>
    </row>
    <row r="1767" spans="1:15" x14ac:dyDescent="0.25">
      <c r="A1767" s="8">
        <v>45616</v>
      </c>
      <c r="B1767" s="9" t="s">
        <v>4486</v>
      </c>
      <c r="C1767" s="9" t="s">
        <v>180</v>
      </c>
      <c r="D1767" s="3">
        <v>-14000</v>
      </c>
      <c r="E1767" s="9" t="s">
        <v>181</v>
      </c>
      <c r="F1767" s="9" t="s">
        <v>182</v>
      </c>
      <c r="G1767" s="9" t="s">
        <v>183</v>
      </c>
      <c r="H1767" s="8">
        <v>45597</v>
      </c>
      <c r="I1767" s="8">
        <v>45614</v>
      </c>
      <c r="J1767" s="219" t="s">
        <v>11652</v>
      </c>
      <c r="K1767" s="205" t="s">
        <v>185</v>
      </c>
      <c r="M1767" s="9" t="s">
        <v>4488</v>
      </c>
      <c r="N1767" s="215">
        <v>45635.715607696802</v>
      </c>
      <c r="O1767" s="8">
        <v>45635</v>
      </c>
    </row>
    <row r="1768" spans="1:15" x14ac:dyDescent="0.25">
      <c r="A1768" s="8">
        <v>45583</v>
      </c>
      <c r="B1768" s="9" t="s">
        <v>4486</v>
      </c>
      <c r="C1768" s="9" t="s">
        <v>180</v>
      </c>
      <c r="D1768" s="3">
        <v>-14000</v>
      </c>
      <c r="E1768" s="9" t="s">
        <v>181</v>
      </c>
      <c r="F1768" s="9" t="s">
        <v>182</v>
      </c>
      <c r="G1768" s="9" t="s">
        <v>183</v>
      </c>
      <c r="H1768" s="8">
        <v>45566</v>
      </c>
      <c r="I1768" s="8">
        <v>45579</v>
      </c>
      <c r="J1768" s="219" t="s">
        <v>11179</v>
      </c>
      <c r="K1768" s="205" t="s">
        <v>185</v>
      </c>
      <c r="M1768" s="9" t="s">
        <v>4488</v>
      </c>
      <c r="N1768" s="215">
        <v>45594.789547013897</v>
      </c>
      <c r="O1768" s="8">
        <v>45594</v>
      </c>
    </row>
    <row r="1769" spans="1:15" x14ac:dyDescent="0.25">
      <c r="A1769" s="8">
        <v>45555</v>
      </c>
      <c r="B1769" s="9" t="s">
        <v>4486</v>
      </c>
      <c r="C1769" s="9" t="s">
        <v>180</v>
      </c>
      <c r="D1769" s="3">
        <v>-14000</v>
      </c>
      <c r="E1769" s="9" t="s">
        <v>181</v>
      </c>
      <c r="F1769" s="9" t="s">
        <v>182</v>
      </c>
      <c r="G1769" s="9" t="s">
        <v>183</v>
      </c>
      <c r="H1769" s="8">
        <v>45536</v>
      </c>
      <c r="I1769" s="8">
        <v>45551</v>
      </c>
      <c r="J1769" s="8" t="s">
        <v>10303</v>
      </c>
      <c r="K1769" s="205" t="s">
        <v>185</v>
      </c>
      <c r="M1769" s="9" t="s">
        <v>4488</v>
      </c>
      <c r="N1769" s="215">
        <v>45575.565837071801</v>
      </c>
      <c r="O1769" s="8">
        <v>45575</v>
      </c>
    </row>
    <row r="1770" spans="1:15" x14ac:dyDescent="0.25">
      <c r="A1770" s="8">
        <v>45730</v>
      </c>
      <c r="B1770" s="9" t="s">
        <v>4872</v>
      </c>
      <c r="C1770" s="9" t="s">
        <v>180</v>
      </c>
      <c r="D1770" s="3">
        <v>-14000</v>
      </c>
      <c r="E1770" s="9" t="s">
        <v>11373</v>
      </c>
      <c r="F1770" s="9" t="s">
        <v>11374</v>
      </c>
      <c r="G1770" s="9" t="s">
        <v>183</v>
      </c>
      <c r="H1770" s="8">
        <v>45717</v>
      </c>
      <c r="I1770" s="8">
        <v>45726</v>
      </c>
      <c r="J1770" s="219" t="s">
        <v>13767</v>
      </c>
      <c r="K1770" s="205" t="s">
        <v>11376</v>
      </c>
      <c r="M1770" s="9" t="s">
        <v>4874</v>
      </c>
      <c r="N1770" s="215">
        <v>45733.5614541088</v>
      </c>
      <c r="O1770" s="8"/>
    </row>
    <row r="1771" spans="1:15" x14ac:dyDescent="0.25">
      <c r="A1771" s="8">
        <v>45828</v>
      </c>
      <c r="B1771" s="9" t="s">
        <v>520</v>
      </c>
      <c r="C1771" s="9" t="s">
        <v>180</v>
      </c>
      <c r="D1771" s="3">
        <v>-14000</v>
      </c>
      <c r="E1771" s="9" t="s">
        <v>193</v>
      </c>
      <c r="F1771" s="9" t="s">
        <v>194</v>
      </c>
      <c r="G1771" s="9" t="s">
        <v>183</v>
      </c>
      <c r="H1771" s="8">
        <v>45809</v>
      </c>
      <c r="I1771" s="8">
        <v>45824</v>
      </c>
      <c r="J1771" s="8" t="s">
        <v>17820</v>
      </c>
      <c r="K1771" s="205" t="s">
        <v>196</v>
      </c>
      <c r="M1771" s="9" t="s">
        <v>525</v>
      </c>
      <c r="N1771" s="215">
        <v>45840.490152685197</v>
      </c>
      <c r="O1771" s="8">
        <v>45840</v>
      </c>
    </row>
    <row r="1772" spans="1:15" x14ac:dyDescent="0.25">
      <c r="A1772" s="8">
        <v>45828</v>
      </c>
      <c r="B1772" s="9" t="s">
        <v>4486</v>
      </c>
      <c r="C1772" s="9" t="s">
        <v>180</v>
      </c>
      <c r="D1772" s="3">
        <v>-14000</v>
      </c>
      <c r="E1772" s="9" t="s">
        <v>181</v>
      </c>
      <c r="F1772" s="9" t="s">
        <v>182</v>
      </c>
      <c r="G1772" s="9" t="s">
        <v>183</v>
      </c>
      <c r="H1772" s="8">
        <v>45809</v>
      </c>
      <c r="I1772" s="8">
        <v>45824</v>
      </c>
      <c r="J1772" s="8" t="s">
        <v>17807</v>
      </c>
      <c r="K1772" s="205" t="s">
        <v>185</v>
      </c>
      <c r="M1772" s="9" t="s">
        <v>4488</v>
      </c>
      <c r="N1772" s="215">
        <v>45840.490152685197</v>
      </c>
      <c r="O1772" s="8">
        <v>45840</v>
      </c>
    </row>
    <row r="1773" spans="1:15" x14ac:dyDescent="0.25">
      <c r="A1773" s="8">
        <v>45797</v>
      </c>
      <c r="B1773" s="9" t="s">
        <v>520</v>
      </c>
      <c r="C1773" s="9" t="s">
        <v>180</v>
      </c>
      <c r="D1773" s="3">
        <v>-13930</v>
      </c>
      <c r="E1773" s="9" t="s">
        <v>193</v>
      </c>
      <c r="F1773" s="9" t="s">
        <v>194</v>
      </c>
      <c r="G1773" s="9" t="s">
        <v>183</v>
      </c>
      <c r="H1773" s="8">
        <v>45778</v>
      </c>
      <c r="I1773" s="8">
        <v>45796</v>
      </c>
      <c r="J1773" s="8" t="s">
        <v>16228</v>
      </c>
      <c r="K1773" s="205" t="s">
        <v>196</v>
      </c>
      <c r="M1773" s="9" t="s">
        <v>525</v>
      </c>
      <c r="N1773" s="215">
        <v>45809.629870740697</v>
      </c>
      <c r="O1773" s="8">
        <v>45809</v>
      </c>
    </row>
    <row r="1774" spans="1:15" x14ac:dyDescent="0.25">
      <c r="A1774" s="8">
        <v>45259</v>
      </c>
      <c r="B1774" s="9" t="s">
        <v>427</v>
      </c>
      <c r="C1774" s="9" t="s">
        <v>180</v>
      </c>
      <c r="D1774" s="3">
        <v>-13516.46</v>
      </c>
      <c r="E1774" s="9" t="s">
        <v>422</v>
      </c>
      <c r="F1774" s="9" t="s">
        <v>423</v>
      </c>
      <c r="G1774" s="9" t="s">
        <v>183</v>
      </c>
      <c r="H1774" s="8">
        <v>45231</v>
      </c>
      <c r="I1774" s="8">
        <v>45257</v>
      </c>
      <c r="J1774" s="8" t="s">
        <v>5028</v>
      </c>
      <c r="K1774" s="205" t="s">
        <v>425</v>
      </c>
      <c r="M1774" s="9" t="s">
        <v>429</v>
      </c>
      <c r="N1774" s="215">
        <v>45294.9567489931</v>
      </c>
      <c r="O1774" s="8"/>
    </row>
    <row r="1775" spans="1:15" x14ac:dyDescent="0.25">
      <c r="A1775" s="8">
        <v>45566</v>
      </c>
      <c r="B1775" s="9" t="s">
        <v>2098</v>
      </c>
      <c r="C1775" s="9" t="s">
        <v>2099</v>
      </c>
      <c r="D1775" s="3">
        <v>-2000</v>
      </c>
      <c r="E1775" s="9" t="s">
        <v>521</v>
      </c>
      <c r="F1775" s="9" t="s">
        <v>522</v>
      </c>
      <c r="G1775" s="9" t="s">
        <v>183</v>
      </c>
      <c r="H1775" s="8">
        <v>45566</v>
      </c>
      <c r="I1775" s="8">
        <v>45565</v>
      </c>
      <c r="J1775" s="8" t="s">
        <v>10062</v>
      </c>
      <c r="K1775" s="205" t="s">
        <v>524</v>
      </c>
      <c r="M1775" s="9" t="s">
        <v>2101</v>
      </c>
      <c r="N1775" s="215">
        <v>45575.565837071801</v>
      </c>
      <c r="O1775" s="8">
        <v>45575</v>
      </c>
    </row>
    <row r="1776" spans="1:15" x14ac:dyDescent="0.25">
      <c r="A1776" s="8">
        <v>45534</v>
      </c>
      <c r="B1776" s="9" t="s">
        <v>2098</v>
      </c>
      <c r="C1776" s="9" t="s">
        <v>2099</v>
      </c>
      <c r="D1776" s="3">
        <v>-2000</v>
      </c>
      <c r="E1776" s="9" t="s">
        <v>521</v>
      </c>
      <c r="F1776" s="9" t="s">
        <v>522</v>
      </c>
      <c r="G1776" s="9" t="s">
        <v>183</v>
      </c>
      <c r="H1776" s="8">
        <v>45505</v>
      </c>
      <c r="I1776" s="8">
        <v>45530</v>
      </c>
      <c r="J1776" s="8" t="s">
        <v>9784</v>
      </c>
      <c r="K1776" s="205" t="s">
        <v>524</v>
      </c>
      <c r="M1776" s="9" t="s">
        <v>2101</v>
      </c>
      <c r="N1776" s="215">
        <v>45540.605251655099</v>
      </c>
      <c r="O1776" s="8">
        <v>45540</v>
      </c>
    </row>
    <row r="1777" spans="1:15" x14ac:dyDescent="0.25">
      <c r="A1777" s="8">
        <v>45281</v>
      </c>
      <c r="B1777" s="9" t="s">
        <v>520</v>
      </c>
      <c r="C1777" s="9" t="s">
        <v>180</v>
      </c>
      <c r="D1777" s="3">
        <v>-13000</v>
      </c>
      <c r="E1777" s="9" t="s">
        <v>193</v>
      </c>
      <c r="F1777" s="9" t="s">
        <v>194</v>
      </c>
      <c r="G1777" s="9" t="s">
        <v>183</v>
      </c>
      <c r="H1777" s="8">
        <v>45261</v>
      </c>
      <c r="I1777" s="8">
        <v>45278</v>
      </c>
      <c r="J1777" s="8" t="s">
        <v>5026</v>
      </c>
      <c r="K1777" s="205" t="s">
        <v>196</v>
      </c>
      <c r="M1777" s="9" t="s">
        <v>525</v>
      </c>
      <c r="N1777" s="215">
        <v>45294.9567489931</v>
      </c>
      <c r="O1777" s="8"/>
    </row>
    <row r="1778" spans="1:15" x14ac:dyDescent="0.25">
      <c r="A1778" s="8">
        <v>45281</v>
      </c>
      <c r="B1778" s="9" t="s">
        <v>4486</v>
      </c>
      <c r="C1778" s="9" t="s">
        <v>180</v>
      </c>
      <c r="D1778" s="3">
        <v>-13000</v>
      </c>
      <c r="E1778" s="9" t="s">
        <v>422</v>
      </c>
      <c r="F1778" s="9" t="s">
        <v>423</v>
      </c>
      <c r="G1778" s="9" t="s">
        <v>183</v>
      </c>
      <c r="H1778" s="8">
        <v>45261</v>
      </c>
      <c r="I1778" s="8">
        <v>45278</v>
      </c>
      <c r="J1778" s="8" t="s">
        <v>5027</v>
      </c>
      <c r="K1778" s="205" t="s">
        <v>425</v>
      </c>
      <c r="M1778" s="9" t="s">
        <v>4488</v>
      </c>
      <c r="N1778" s="215">
        <v>45294.9567489931</v>
      </c>
      <c r="O1778" s="8"/>
    </row>
    <row r="1779" spans="1:15" x14ac:dyDescent="0.25">
      <c r="A1779" s="8">
        <v>45756</v>
      </c>
      <c r="B1779" s="9" t="s">
        <v>9355</v>
      </c>
      <c r="C1779" s="9" t="s">
        <v>180</v>
      </c>
      <c r="D1779" s="3">
        <v>-12670.5</v>
      </c>
      <c r="E1779" s="9" t="s">
        <v>181</v>
      </c>
      <c r="F1779" s="9" t="s">
        <v>182</v>
      </c>
      <c r="G1779" s="9" t="s">
        <v>183</v>
      </c>
      <c r="H1779" s="8">
        <v>45748</v>
      </c>
      <c r="I1779" s="8">
        <v>45754</v>
      </c>
      <c r="J1779" s="219" t="s">
        <v>14921</v>
      </c>
      <c r="K1779" s="205" t="s">
        <v>185</v>
      </c>
      <c r="M1779" s="9" t="s">
        <v>9357</v>
      </c>
      <c r="N1779" s="215">
        <v>45777.922227581003</v>
      </c>
      <c r="O1779" s="8">
        <v>45777</v>
      </c>
    </row>
    <row r="1780" spans="1:15" x14ac:dyDescent="0.25">
      <c r="A1780" s="8">
        <v>45505</v>
      </c>
      <c r="B1780" s="9" t="s">
        <v>2098</v>
      </c>
      <c r="C1780" s="9" t="s">
        <v>2099</v>
      </c>
      <c r="D1780" s="3">
        <v>-2000</v>
      </c>
      <c r="E1780" s="9" t="s">
        <v>521</v>
      </c>
      <c r="F1780" s="9" t="s">
        <v>522</v>
      </c>
      <c r="G1780" s="9" t="s">
        <v>183</v>
      </c>
      <c r="H1780" s="8">
        <v>45505</v>
      </c>
      <c r="I1780" s="8">
        <v>45502</v>
      </c>
      <c r="J1780" s="8" t="s">
        <v>9539</v>
      </c>
      <c r="K1780" s="205" t="s">
        <v>524</v>
      </c>
      <c r="M1780" s="9" t="s">
        <v>2101</v>
      </c>
      <c r="N1780" s="215">
        <v>45534.648212951397</v>
      </c>
      <c r="O1780" s="8">
        <v>45540</v>
      </c>
    </row>
    <row r="1781" spans="1:15" x14ac:dyDescent="0.25">
      <c r="A1781" s="8">
        <v>45926</v>
      </c>
      <c r="B1781" s="9" t="s">
        <v>18586</v>
      </c>
      <c r="C1781" s="9" t="s">
        <v>180</v>
      </c>
      <c r="D1781" s="3">
        <v>-12027.56</v>
      </c>
      <c r="E1781" s="9" t="s">
        <v>422</v>
      </c>
      <c r="F1781" s="9" t="s">
        <v>423</v>
      </c>
      <c r="G1781" s="9" t="s">
        <v>183</v>
      </c>
      <c r="H1781" s="8">
        <v>45901</v>
      </c>
      <c r="I1781" s="8">
        <v>45922</v>
      </c>
      <c r="J1781" s="219" t="s">
        <v>19213</v>
      </c>
      <c r="K1781" s="205" t="s">
        <v>425</v>
      </c>
      <c r="M1781" s="9" t="s">
        <v>18588</v>
      </c>
      <c r="N1781" s="215">
        <v>45929.807189814797</v>
      </c>
      <c r="O1781" s="8">
        <v>45929</v>
      </c>
    </row>
    <row r="1782" spans="1:15" x14ac:dyDescent="0.25">
      <c r="A1782" s="8">
        <v>45722</v>
      </c>
      <c r="B1782" s="9" t="s">
        <v>5017</v>
      </c>
      <c r="C1782" s="9" t="s">
        <v>180</v>
      </c>
      <c r="D1782" s="3">
        <v>-12000</v>
      </c>
      <c r="E1782" s="9" t="s">
        <v>181</v>
      </c>
      <c r="F1782" s="9" t="s">
        <v>182</v>
      </c>
      <c r="G1782" s="9" t="s">
        <v>183</v>
      </c>
      <c r="H1782" s="8">
        <v>45717</v>
      </c>
      <c r="I1782" s="8">
        <v>45719</v>
      </c>
      <c r="J1782" s="219" t="s">
        <v>13846</v>
      </c>
      <c r="K1782" s="205" t="s">
        <v>185</v>
      </c>
      <c r="M1782" s="9" t="s">
        <v>5019</v>
      </c>
      <c r="N1782" s="215">
        <v>45733.5614541088</v>
      </c>
      <c r="O1782" s="8">
        <v>45733</v>
      </c>
    </row>
    <row r="1783" spans="1:15" x14ac:dyDescent="0.25">
      <c r="A1783" s="8">
        <v>45924</v>
      </c>
      <c r="B1783" s="9" t="s">
        <v>179</v>
      </c>
      <c r="C1783" s="9" t="s">
        <v>180</v>
      </c>
      <c r="D1783" s="3">
        <v>-11998.65</v>
      </c>
      <c r="E1783" s="9" t="s">
        <v>181</v>
      </c>
      <c r="F1783" s="9" t="s">
        <v>182</v>
      </c>
      <c r="G1783" s="9" t="s">
        <v>183</v>
      </c>
      <c r="H1783" s="8">
        <v>45901</v>
      </c>
      <c r="I1783" s="8">
        <v>45922</v>
      </c>
      <c r="J1783" s="219" t="s">
        <v>19234</v>
      </c>
      <c r="K1783" s="205" t="s">
        <v>185</v>
      </c>
      <c r="M1783" s="9" t="s">
        <v>186</v>
      </c>
      <c r="N1783" s="215">
        <v>45929.807189814797</v>
      </c>
      <c r="O1783" s="8">
        <v>45929</v>
      </c>
    </row>
    <row r="1784" spans="1:15" x14ac:dyDescent="0.25">
      <c r="A1784" s="8">
        <v>45436</v>
      </c>
      <c r="B1784" s="9" t="s">
        <v>629</v>
      </c>
      <c r="C1784" s="9" t="s">
        <v>180</v>
      </c>
      <c r="D1784" s="3">
        <v>-11868.68</v>
      </c>
      <c r="E1784" s="9" t="s">
        <v>181</v>
      </c>
      <c r="F1784" s="9" t="s">
        <v>182</v>
      </c>
      <c r="G1784" s="9" t="s">
        <v>183</v>
      </c>
      <c r="H1784" s="8">
        <v>45413</v>
      </c>
      <c r="I1784" s="8">
        <v>45432</v>
      </c>
      <c r="J1784" s="8" t="s">
        <v>5025</v>
      </c>
      <c r="K1784" s="205" t="s">
        <v>185</v>
      </c>
      <c r="M1784" s="9" t="s">
        <v>631</v>
      </c>
      <c r="N1784" s="215">
        <v>45445.039048634302</v>
      </c>
      <c r="O1784" s="8">
        <v>45444</v>
      </c>
    </row>
    <row r="1785" spans="1:15" x14ac:dyDescent="0.25">
      <c r="A1785" s="8">
        <v>45534</v>
      </c>
      <c r="B1785" s="9" t="s">
        <v>427</v>
      </c>
      <c r="C1785" s="9" t="s">
        <v>180</v>
      </c>
      <c r="D1785" s="3">
        <v>-11553.34</v>
      </c>
      <c r="E1785" s="9" t="s">
        <v>422</v>
      </c>
      <c r="F1785" s="9" t="s">
        <v>423</v>
      </c>
      <c r="G1785" s="9" t="s">
        <v>183</v>
      </c>
      <c r="H1785" s="8">
        <v>45505</v>
      </c>
      <c r="I1785" s="8">
        <v>45530</v>
      </c>
      <c r="J1785" s="8" t="s">
        <v>9800</v>
      </c>
      <c r="K1785" s="205" t="s">
        <v>425</v>
      </c>
      <c r="M1785" s="9" t="s">
        <v>429</v>
      </c>
      <c r="N1785" s="215">
        <v>45540.605251655099</v>
      </c>
      <c r="O1785" s="8">
        <v>45540</v>
      </c>
    </row>
    <row r="1786" spans="1:15" x14ac:dyDescent="0.25">
      <c r="A1786" s="8">
        <v>45450</v>
      </c>
      <c r="B1786" s="9" t="s">
        <v>179</v>
      </c>
      <c r="C1786" s="9" t="s">
        <v>180</v>
      </c>
      <c r="D1786" s="3">
        <v>-11382.62</v>
      </c>
      <c r="E1786" s="9" t="s">
        <v>181</v>
      </c>
      <c r="F1786" s="9" t="s">
        <v>182</v>
      </c>
      <c r="G1786" s="9" t="s">
        <v>183</v>
      </c>
      <c r="H1786" s="8">
        <v>45444</v>
      </c>
      <c r="I1786" s="8">
        <v>45446</v>
      </c>
      <c r="J1786" s="8" t="s">
        <v>415</v>
      </c>
      <c r="K1786" s="205" t="s">
        <v>185</v>
      </c>
      <c r="M1786" s="9" t="s">
        <v>186</v>
      </c>
      <c r="N1786" s="215">
        <v>45460.791518807899</v>
      </c>
      <c r="O1786" s="8">
        <v>45460</v>
      </c>
    </row>
    <row r="1787" spans="1:15" x14ac:dyDescent="0.25">
      <c r="A1787" s="8">
        <v>45880</v>
      </c>
      <c r="B1787" s="9" t="s">
        <v>18827</v>
      </c>
      <c r="C1787" s="9" t="s">
        <v>180</v>
      </c>
      <c r="D1787" s="3">
        <v>-11119.44</v>
      </c>
      <c r="E1787" s="9" t="s">
        <v>181</v>
      </c>
      <c r="F1787" s="9" t="s">
        <v>182</v>
      </c>
      <c r="G1787" s="9" t="s">
        <v>183</v>
      </c>
      <c r="H1787" s="8">
        <v>45870</v>
      </c>
      <c r="I1787" s="8">
        <v>45880</v>
      </c>
      <c r="J1787" s="219" t="s">
        <v>20021</v>
      </c>
      <c r="K1787" s="205" t="s">
        <v>185</v>
      </c>
      <c r="M1787" s="9" t="s">
        <v>18829</v>
      </c>
      <c r="N1787" s="215">
        <v>45929.807189814797</v>
      </c>
      <c r="O1787" s="8">
        <v>45929</v>
      </c>
    </row>
    <row r="1788" spans="1:15" x14ac:dyDescent="0.25">
      <c r="A1788" s="8">
        <v>45719</v>
      </c>
      <c r="B1788" s="9" t="s">
        <v>13899</v>
      </c>
      <c r="C1788" s="9" t="s">
        <v>180</v>
      </c>
      <c r="D1788" s="3">
        <v>-11030.47</v>
      </c>
      <c r="E1788" s="9" t="s">
        <v>771</v>
      </c>
      <c r="F1788" s="9" t="s">
        <v>772</v>
      </c>
      <c r="G1788" s="9" t="s">
        <v>183</v>
      </c>
      <c r="H1788" s="8">
        <v>45717</v>
      </c>
      <c r="I1788" s="8">
        <v>45719</v>
      </c>
      <c r="J1788" s="219" t="s">
        <v>13900</v>
      </c>
      <c r="K1788" s="205" t="s">
        <v>774</v>
      </c>
      <c r="M1788" s="9" t="s">
        <v>13901</v>
      </c>
      <c r="N1788" s="215">
        <v>45733.5614541088</v>
      </c>
      <c r="O1788" s="8"/>
    </row>
    <row r="1789" spans="1:15" x14ac:dyDescent="0.25">
      <c r="A1789" s="8">
        <v>45853</v>
      </c>
      <c r="B1789" s="9" t="s">
        <v>18582</v>
      </c>
      <c r="C1789" s="9" t="s">
        <v>180</v>
      </c>
      <c r="D1789" s="3">
        <v>-10608.14</v>
      </c>
      <c r="E1789" s="9" t="s">
        <v>193</v>
      </c>
      <c r="F1789" s="9" t="s">
        <v>194</v>
      </c>
      <c r="G1789" s="9" t="s">
        <v>183</v>
      </c>
      <c r="H1789" s="8">
        <v>45839</v>
      </c>
      <c r="I1789" s="8">
        <v>45852</v>
      </c>
      <c r="J1789" s="219" t="s">
        <v>18634</v>
      </c>
      <c r="K1789" s="205" t="s">
        <v>196</v>
      </c>
      <c r="M1789" s="9" t="s">
        <v>18584</v>
      </c>
      <c r="N1789" s="215">
        <v>45862.622311099498</v>
      </c>
      <c r="O1789" s="8">
        <v>45862</v>
      </c>
    </row>
    <row r="1790" spans="1:15" x14ac:dyDescent="0.25">
      <c r="A1790" s="8">
        <v>45816</v>
      </c>
      <c r="B1790" s="9" t="s">
        <v>18038</v>
      </c>
      <c r="C1790" s="9" t="s">
        <v>18538</v>
      </c>
      <c r="D1790" s="3">
        <v>-79.27</v>
      </c>
      <c r="E1790" s="9" t="s">
        <v>17055</v>
      </c>
      <c r="F1790" s="9" t="s">
        <v>17056</v>
      </c>
      <c r="G1790" s="9" t="s">
        <v>119</v>
      </c>
      <c r="H1790" s="8">
        <v>45809</v>
      </c>
      <c r="I1790" s="8">
        <v>45810</v>
      </c>
      <c r="J1790" s="8" t="s">
        <v>18049</v>
      </c>
      <c r="K1790" s="205" t="s">
        <v>17058</v>
      </c>
      <c r="M1790" s="9" t="s">
        <v>18040</v>
      </c>
      <c r="N1790" s="215">
        <v>45840.490152685197</v>
      </c>
      <c r="O1790" s="8"/>
    </row>
    <row r="1791" spans="1:15" x14ac:dyDescent="0.25">
      <c r="A1791" s="8">
        <v>45853</v>
      </c>
      <c r="B1791" s="9" t="s">
        <v>5017</v>
      </c>
      <c r="C1791" s="9" t="s">
        <v>180</v>
      </c>
      <c r="D1791" s="3">
        <v>-10500</v>
      </c>
      <c r="E1791" s="9" t="s">
        <v>422</v>
      </c>
      <c r="F1791" s="9" t="s">
        <v>423</v>
      </c>
      <c r="G1791" s="9" t="s">
        <v>183</v>
      </c>
      <c r="H1791" s="8">
        <v>45839</v>
      </c>
      <c r="I1791" s="8">
        <v>45852</v>
      </c>
      <c r="J1791" s="219" t="s">
        <v>18635</v>
      </c>
      <c r="K1791" s="205" t="s">
        <v>425</v>
      </c>
      <c r="M1791" s="9" t="s">
        <v>5019</v>
      </c>
      <c r="N1791" s="215">
        <v>45862.622311099498</v>
      </c>
      <c r="O1791" s="8">
        <v>45862</v>
      </c>
    </row>
    <row r="1792" spans="1:15" x14ac:dyDescent="0.25">
      <c r="A1792" s="8">
        <v>45729</v>
      </c>
      <c r="B1792" s="9" t="s">
        <v>13778</v>
      </c>
      <c r="C1792" s="9" t="s">
        <v>180</v>
      </c>
      <c r="D1792" s="3">
        <v>-10500</v>
      </c>
      <c r="E1792" s="9" t="s">
        <v>193</v>
      </c>
      <c r="F1792" s="9" t="s">
        <v>194</v>
      </c>
      <c r="G1792" s="9" t="s">
        <v>183</v>
      </c>
      <c r="H1792" s="8">
        <v>45717</v>
      </c>
      <c r="I1792" s="8">
        <v>45726</v>
      </c>
      <c r="J1792" s="219" t="s">
        <v>13779</v>
      </c>
      <c r="K1792" s="205" t="s">
        <v>196</v>
      </c>
      <c r="M1792" s="9" t="s">
        <v>13778</v>
      </c>
      <c r="N1792" s="215">
        <v>45733.5614541088</v>
      </c>
      <c r="O1792" s="8"/>
    </row>
    <row r="1793" spans="1:15" x14ac:dyDescent="0.25">
      <c r="A1793" s="8">
        <v>45816</v>
      </c>
      <c r="B1793" s="9" t="s">
        <v>7692</v>
      </c>
      <c r="C1793" s="9" t="s">
        <v>361</v>
      </c>
      <c r="D1793" s="3">
        <v>-72.63</v>
      </c>
      <c r="E1793" s="9" t="s">
        <v>17055</v>
      </c>
      <c r="F1793" s="9" t="s">
        <v>17056</v>
      </c>
      <c r="G1793" s="9" t="s">
        <v>119</v>
      </c>
      <c r="H1793" s="8">
        <v>45809</v>
      </c>
      <c r="I1793" s="8">
        <v>45810</v>
      </c>
      <c r="J1793" s="8" t="s">
        <v>18048</v>
      </c>
      <c r="K1793" s="205" t="s">
        <v>17058</v>
      </c>
      <c r="M1793" s="9" t="s">
        <v>7694</v>
      </c>
      <c r="N1793" s="215">
        <v>45840.490152685197</v>
      </c>
      <c r="O1793" s="8"/>
    </row>
    <row r="1794" spans="1:15" x14ac:dyDescent="0.25">
      <c r="A1794" s="8">
        <v>45474</v>
      </c>
      <c r="B1794" s="9" t="s">
        <v>2098</v>
      </c>
      <c r="C1794" s="9" t="s">
        <v>2099</v>
      </c>
      <c r="D1794" s="3">
        <v>-2000</v>
      </c>
      <c r="E1794" s="9" t="s">
        <v>521</v>
      </c>
      <c r="F1794" s="9" t="s">
        <v>522</v>
      </c>
      <c r="G1794" s="9" t="s">
        <v>183</v>
      </c>
      <c r="H1794" s="8">
        <v>45474</v>
      </c>
      <c r="I1794" s="8">
        <v>45474</v>
      </c>
      <c r="J1794" s="8" t="s">
        <v>8296</v>
      </c>
      <c r="K1794" s="205" t="s">
        <v>524</v>
      </c>
      <c r="M1794" s="9" t="s">
        <v>2101</v>
      </c>
      <c r="N1794" s="215">
        <v>45505.8848292361</v>
      </c>
      <c r="O1794" s="8">
        <v>45540</v>
      </c>
    </row>
    <row r="1795" spans="1:15" x14ac:dyDescent="0.25">
      <c r="A1795" s="8">
        <v>45554</v>
      </c>
      <c r="B1795" s="9" t="s">
        <v>10365</v>
      </c>
      <c r="C1795" s="9" t="s">
        <v>180</v>
      </c>
      <c r="D1795" s="3">
        <v>-10100</v>
      </c>
      <c r="E1795" s="9" t="s">
        <v>181</v>
      </c>
      <c r="F1795" s="9" t="s">
        <v>182</v>
      </c>
      <c r="G1795" s="9" t="s">
        <v>183</v>
      </c>
      <c r="H1795" s="8">
        <v>45536</v>
      </c>
      <c r="I1795" s="8">
        <v>45551</v>
      </c>
      <c r="J1795" s="8" t="s">
        <v>10366</v>
      </c>
      <c r="K1795" s="205" t="s">
        <v>185</v>
      </c>
      <c r="M1795" s="9" t="s">
        <v>10367</v>
      </c>
      <c r="N1795" s="215">
        <v>45575.565837071801</v>
      </c>
      <c r="O1795" s="8">
        <v>45575</v>
      </c>
    </row>
    <row r="1796" spans="1:15" x14ac:dyDescent="0.25">
      <c r="A1796" s="8">
        <v>45498</v>
      </c>
      <c r="B1796" s="9" t="s">
        <v>258</v>
      </c>
      <c r="C1796" s="9" t="s">
        <v>180</v>
      </c>
      <c r="D1796" s="3">
        <v>-10045.6</v>
      </c>
      <c r="E1796" s="9" t="s">
        <v>181</v>
      </c>
      <c r="F1796" s="9" t="s">
        <v>182</v>
      </c>
      <c r="G1796" s="9" t="s">
        <v>183</v>
      </c>
      <c r="H1796" s="8">
        <v>45474</v>
      </c>
      <c r="I1796" s="8">
        <v>45495</v>
      </c>
      <c r="J1796" s="8" t="s">
        <v>7705</v>
      </c>
      <c r="K1796" s="205" t="s">
        <v>185</v>
      </c>
      <c r="M1796" s="9" t="s">
        <v>260</v>
      </c>
      <c r="N1796" s="215">
        <v>45505.8848292361</v>
      </c>
      <c r="O1796" s="8">
        <v>45505</v>
      </c>
    </row>
    <row r="1797" spans="1:15" x14ac:dyDescent="0.25">
      <c r="A1797" s="8">
        <v>45498</v>
      </c>
      <c r="B1797" s="9" t="s">
        <v>179</v>
      </c>
      <c r="C1797" s="9" t="s">
        <v>180</v>
      </c>
      <c r="D1797" s="3">
        <v>-10029.620000000001</v>
      </c>
      <c r="E1797" s="9" t="s">
        <v>181</v>
      </c>
      <c r="F1797" s="9" t="s">
        <v>182</v>
      </c>
      <c r="G1797" s="9" t="s">
        <v>183</v>
      </c>
      <c r="H1797" s="8">
        <v>45474</v>
      </c>
      <c r="I1797" s="8">
        <v>45495</v>
      </c>
      <c r="J1797" s="8" t="s">
        <v>7699</v>
      </c>
      <c r="K1797" s="205" t="s">
        <v>185</v>
      </c>
      <c r="M1797" s="9" t="s">
        <v>186</v>
      </c>
      <c r="N1797" s="215">
        <v>45505.8848292361</v>
      </c>
      <c r="O1797" s="8">
        <v>45505</v>
      </c>
    </row>
    <row r="1798" spans="1:15" x14ac:dyDescent="0.25">
      <c r="A1798" s="8">
        <v>45868</v>
      </c>
      <c r="B1798" s="9" t="s">
        <v>5077</v>
      </c>
      <c r="C1798" s="9" t="s">
        <v>180</v>
      </c>
      <c r="D1798" s="3">
        <v>-10000</v>
      </c>
      <c r="E1798" s="9" t="s">
        <v>181</v>
      </c>
      <c r="F1798" s="9" t="s">
        <v>182</v>
      </c>
      <c r="G1798" s="9" t="s">
        <v>183</v>
      </c>
      <c r="H1798" s="8">
        <v>45839</v>
      </c>
      <c r="I1798" s="8">
        <v>45866</v>
      </c>
      <c r="J1798" s="219" t="s">
        <v>20156</v>
      </c>
      <c r="K1798" s="205" t="s">
        <v>185</v>
      </c>
      <c r="M1798" s="9" t="s">
        <v>5079</v>
      </c>
      <c r="N1798" s="215">
        <v>45929.807189814797</v>
      </c>
      <c r="O1798" s="8">
        <v>45929</v>
      </c>
    </row>
    <row r="1799" spans="1:15" x14ac:dyDescent="0.25">
      <c r="A1799" s="8">
        <v>45868</v>
      </c>
      <c r="B1799" s="9" t="s">
        <v>18665</v>
      </c>
      <c r="C1799" s="9" t="s">
        <v>180</v>
      </c>
      <c r="D1799" s="3">
        <v>-10000</v>
      </c>
      <c r="E1799" s="9" t="s">
        <v>11373</v>
      </c>
      <c r="F1799" s="9" t="s">
        <v>11374</v>
      </c>
      <c r="G1799" s="9" t="s">
        <v>183</v>
      </c>
      <c r="H1799" s="8">
        <v>45839</v>
      </c>
      <c r="I1799" s="8">
        <v>45866</v>
      </c>
      <c r="J1799" s="219" t="s">
        <v>20167</v>
      </c>
      <c r="K1799" s="205" t="s">
        <v>11376</v>
      </c>
      <c r="M1799" s="9" t="s">
        <v>18667</v>
      </c>
      <c r="N1799" s="215">
        <v>45929.807189814797</v>
      </c>
      <c r="O1799" s="8">
        <v>45929</v>
      </c>
    </row>
    <row r="1800" spans="1:15" x14ac:dyDescent="0.25">
      <c r="A1800" s="8">
        <v>45443</v>
      </c>
      <c r="B1800" s="9" t="s">
        <v>2098</v>
      </c>
      <c r="C1800" s="9" t="s">
        <v>2099</v>
      </c>
      <c r="D1800" s="3">
        <v>-2000</v>
      </c>
      <c r="E1800" s="9" t="s">
        <v>521</v>
      </c>
      <c r="F1800" s="9" t="s">
        <v>522</v>
      </c>
      <c r="G1800" s="9" t="s">
        <v>183</v>
      </c>
      <c r="H1800" s="8">
        <v>45413</v>
      </c>
      <c r="I1800" s="8">
        <v>45439</v>
      </c>
      <c r="J1800" s="8" t="s">
        <v>2100</v>
      </c>
      <c r="K1800" s="205" t="s">
        <v>524</v>
      </c>
      <c r="M1800" s="9" t="s">
        <v>2101</v>
      </c>
      <c r="N1800" s="215">
        <v>45446.142181782401</v>
      </c>
      <c r="O1800" s="8"/>
    </row>
    <row r="1801" spans="1:15" x14ac:dyDescent="0.25">
      <c r="A1801" s="8">
        <v>45413</v>
      </c>
      <c r="B1801" s="9" t="s">
        <v>2098</v>
      </c>
      <c r="C1801" s="9" t="s">
        <v>2099</v>
      </c>
      <c r="D1801" s="3">
        <v>-2000</v>
      </c>
      <c r="E1801" s="9" t="s">
        <v>521</v>
      </c>
      <c r="F1801" s="9" t="s">
        <v>522</v>
      </c>
      <c r="G1801" s="9" t="s">
        <v>183</v>
      </c>
      <c r="H1801" s="8">
        <v>45413</v>
      </c>
      <c r="I1801" s="8">
        <v>45411</v>
      </c>
      <c r="J1801" s="8" t="s">
        <v>4858</v>
      </c>
      <c r="K1801" s="205" t="s">
        <v>524</v>
      </c>
      <c r="M1801" s="9" t="s">
        <v>2101</v>
      </c>
      <c r="N1801" s="215">
        <v>45421.815222858801</v>
      </c>
      <c r="O1801" s="8"/>
    </row>
    <row r="1802" spans="1:15" x14ac:dyDescent="0.25">
      <c r="A1802" s="8">
        <v>45383</v>
      </c>
      <c r="B1802" s="9" t="s">
        <v>2098</v>
      </c>
      <c r="C1802" s="9" t="s">
        <v>2099</v>
      </c>
      <c r="D1802" s="3">
        <v>-2000</v>
      </c>
      <c r="E1802" s="9" t="s">
        <v>521</v>
      </c>
      <c r="F1802" s="9" t="s">
        <v>522</v>
      </c>
      <c r="G1802" s="9" t="s">
        <v>183</v>
      </c>
      <c r="H1802" s="8">
        <v>45383</v>
      </c>
      <c r="I1802" s="8">
        <v>45383</v>
      </c>
      <c r="J1802" s="8" t="s">
        <v>4859</v>
      </c>
      <c r="K1802" s="205" t="s">
        <v>524</v>
      </c>
      <c r="M1802" s="9" t="s">
        <v>2101</v>
      </c>
      <c r="N1802" s="215">
        <v>45385.162865138896</v>
      </c>
      <c r="O1802" s="8"/>
    </row>
    <row r="1803" spans="1:15" x14ac:dyDescent="0.25">
      <c r="A1803" s="8">
        <v>45608</v>
      </c>
      <c r="B1803" s="9" t="s">
        <v>11769</v>
      </c>
      <c r="C1803" s="9" t="s">
        <v>180</v>
      </c>
      <c r="D1803" s="3">
        <v>-10000</v>
      </c>
      <c r="E1803" s="9" t="s">
        <v>181</v>
      </c>
      <c r="F1803" s="9" t="s">
        <v>182</v>
      </c>
      <c r="G1803" s="9" t="s">
        <v>183</v>
      </c>
      <c r="H1803" s="8">
        <v>45597</v>
      </c>
      <c r="I1803" s="8">
        <v>45607</v>
      </c>
      <c r="J1803" s="219" t="s">
        <v>11770</v>
      </c>
      <c r="K1803" s="205" t="s">
        <v>185</v>
      </c>
      <c r="M1803" s="9" t="s">
        <v>11771</v>
      </c>
      <c r="N1803" s="215">
        <v>45635.715607696802</v>
      </c>
      <c r="O1803" s="8"/>
    </row>
    <row r="1804" spans="1:15" x14ac:dyDescent="0.25">
      <c r="A1804" s="8">
        <v>45735</v>
      </c>
      <c r="B1804" s="9" t="s">
        <v>520</v>
      </c>
      <c r="C1804" s="9" t="s">
        <v>180</v>
      </c>
      <c r="D1804" s="3">
        <v>-10000</v>
      </c>
      <c r="E1804" s="9" t="s">
        <v>193</v>
      </c>
      <c r="F1804" s="9" t="s">
        <v>194</v>
      </c>
      <c r="G1804" s="9" t="s">
        <v>183</v>
      </c>
      <c r="H1804" s="8">
        <v>45717</v>
      </c>
      <c r="I1804" s="8">
        <v>45733</v>
      </c>
      <c r="J1804" s="219" t="s">
        <v>15324</v>
      </c>
      <c r="K1804" s="205" t="s">
        <v>196</v>
      </c>
      <c r="M1804" s="9" t="s">
        <v>525</v>
      </c>
      <c r="N1804" s="215">
        <v>45777.922227581003</v>
      </c>
      <c r="O1804" s="8">
        <v>45777</v>
      </c>
    </row>
    <row r="1805" spans="1:15" x14ac:dyDescent="0.25">
      <c r="A1805" s="8">
        <v>45257</v>
      </c>
      <c r="B1805" s="9" t="s">
        <v>520</v>
      </c>
      <c r="C1805" s="9" t="s">
        <v>180</v>
      </c>
      <c r="D1805" s="3">
        <v>-10000</v>
      </c>
      <c r="E1805" s="9" t="s">
        <v>717</v>
      </c>
      <c r="F1805" s="9" t="s">
        <v>718</v>
      </c>
      <c r="G1805" s="9" t="s">
        <v>183</v>
      </c>
      <c r="H1805" s="8">
        <v>45231</v>
      </c>
      <c r="I1805" s="8">
        <v>45257</v>
      </c>
      <c r="J1805" s="8" t="s">
        <v>5021</v>
      </c>
      <c r="K1805" s="205" t="s">
        <v>720</v>
      </c>
      <c r="M1805" s="9" t="s">
        <v>525</v>
      </c>
      <c r="N1805" s="215">
        <v>45294.9567489931</v>
      </c>
      <c r="O1805" s="8"/>
    </row>
    <row r="1806" spans="1:15" x14ac:dyDescent="0.25">
      <c r="A1806" s="8">
        <v>45734</v>
      </c>
      <c r="B1806" s="9" t="s">
        <v>258</v>
      </c>
      <c r="C1806" s="9" t="s">
        <v>180</v>
      </c>
      <c r="D1806" s="3">
        <v>-10000</v>
      </c>
      <c r="E1806" s="9" t="s">
        <v>11373</v>
      </c>
      <c r="F1806" s="9" t="s">
        <v>11374</v>
      </c>
      <c r="G1806" s="9" t="s">
        <v>183</v>
      </c>
      <c r="H1806" s="8">
        <v>45717</v>
      </c>
      <c r="I1806" s="8">
        <v>45733</v>
      </c>
      <c r="J1806" s="219" t="s">
        <v>15355</v>
      </c>
      <c r="K1806" s="205" t="s">
        <v>11376</v>
      </c>
      <c r="M1806" s="9" t="s">
        <v>260</v>
      </c>
      <c r="N1806" s="215">
        <v>45777.922227581003</v>
      </c>
      <c r="O1806" s="8">
        <v>45777</v>
      </c>
    </row>
    <row r="1807" spans="1:15" x14ac:dyDescent="0.25">
      <c r="A1807" s="8">
        <v>45288</v>
      </c>
      <c r="B1807" s="9" t="s">
        <v>258</v>
      </c>
      <c r="C1807" s="9" t="s">
        <v>180</v>
      </c>
      <c r="D1807" s="3">
        <v>-10000</v>
      </c>
      <c r="E1807" s="9" t="s">
        <v>181</v>
      </c>
      <c r="F1807" s="9" t="s">
        <v>182</v>
      </c>
      <c r="G1807" s="9" t="s">
        <v>183</v>
      </c>
      <c r="H1807" s="8">
        <v>45261</v>
      </c>
      <c r="I1807" s="8">
        <v>45285</v>
      </c>
      <c r="J1807" s="8" t="s">
        <v>5016</v>
      </c>
      <c r="K1807" s="205" t="s">
        <v>185</v>
      </c>
      <c r="M1807" s="9" t="s">
        <v>260</v>
      </c>
      <c r="N1807" s="215">
        <v>45294.9567489931</v>
      </c>
      <c r="O1807" s="8"/>
    </row>
    <row r="1808" spans="1:15" x14ac:dyDescent="0.25">
      <c r="A1808" s="8">
        <v>45257</v>
      </c>
      <c r="B1808" s="9" t="s">
        <v>5022</v>
      </c>
      <c r="C1808" s="9" t="s">
        <v>180</v>
      </c>
      <c r="D1808" s="3">
        <v>-10000</v>
      </c>
      <c r="E1808" s="9" t="s">
        <v>459</v>
      </c>
      <c r="F1808" s="9" t="s">
        <v>460</v>
      </c>
      <c r="G1808" s="9" t="s">
        <v>183</v>
      </c>
      <c r="H1808" s="8">
        <v>45231</v>
      </c>
      <c r="I1808" s="8">
        <v>45257</v>
      </c>
      <c r="J1808" s="8" t="s">
        <v>5023</v>
      </c>
      <c r="K1808" s="205" t="s">
        <v>462</v>
      </c>
      <c r="M1808" s="9" t="s">
        <v>5024</v>
      </c>
      <c r="N1808" s="215">
        <v>45294.9567489931</v>
      </c>
      <c r="O1808" s="8"/>
    </row>
    <row r="1809" spans="1:15" x14ac:dyDescent="0.25">
      <c r="A1809" s="8">
        <v>45735</v>
      </c>
      <c r="B1809" s="9" t="s">
        <v>5017</v>
      </c>
      <c r="C1809" s="9" t="s">
        <v>180</v>
      </c>
      <c r="D1809" s="3">
        <v>-10000</v>
      </c>
      <c r="E1809" s="9" t="s">
        <v>181</v>
      </c>
      <c r="F1809" s="9" t="s">
        <v>182</v>
      </c>
      <c r="G1809" s="9" t="s">
        <v>183</v>
      </c>
      <c r="H1809" s="8">
        <v>45717</v>
      </c>
      <c r="I1809" s="8">
        <v>45733</v>
      </c>
      <c r="J1809" s="219" t="s">
        <v>15317</v>
      </c>
      <c r="K1809" s="205" t="s">
        <v>185</v>
      </c>
      <c r="M1809" s="9" t="s">
        <v>5019</v>
      </c>
      <c r="N1809" s="215">
        <v>45777.922227581003</v>
      </c>
      <c r="O1809" s="8">
        <v>45777</v>
      </c>
    </row>
    <row r="1810" spans="1:15" x14ac:dyDescent="0.25">
      <c r="A1810" s="8">
        <v>45709</v>
      </c>
      <c r="B1810" s="9" t="s">
        <v>5017</v>
      </c>
      <c r="C1810" s="9" t="s">
        <v>180</v>
      </c>
      <c r="D1810" s="3">
        <v>-10000</v>
      </c>
      <c r="E1810" s="9" t="s">
        <v>181</v>
      </c>
      <c r="F1810" s="9" t="s">
        <v>182</v>
      </c>
      <c r="G1810" s="9" t="s">
        <v>183</v>
      </c>
      <c r="H1810" s="8">
        <v>45689</v>
      </c>
      <c r="I1810" s="8">
        <v>45705</v>
      </c>
      <c r="J1810" s="219" t="s">
        <v>14047</v>
      </c>
      <c r="K1810" s="205" t="s">
        <v>185</v>
      </c>
      <c r="M1810" s="9" t="s">
        <v>5019</v>
      </c>
      <c r="N1810" s="215">
        <v>45733.5614541088</v>
      </c>
      <c r="O1810" s="8">
        <v>45733</v>
      </c>
    </row>
    <row r="1811" spans="1:15" x14ac:dyDescent="0.25">
      <c r="A1811" s="8">
        <v>45708</v>
      </c>
      <c r="B1811" s="9" t="s">
        <v>5017</v>
      </c>
      <c r="C1811" s="9" t="s">
        <v>180</v>
      </c>
      <c r="D1811" s="3">
        <v>-10000</v>
      </c>
      <c r="E1811" s="9" t="s">
        <v>181</v>
      </c>
      <c r="F1811" s="9" t="s">
        <v>182</v>
      </c>
      <c r="G1811" s="9" t="s">
        <v>183</v>
      </c>
      <c r="H1811" s="8">
        <v>45689</v>
      </c>
      <c r="I1811" s="8">
        <v>45705</v>
      </c>
      <c r="J1811" s="219" t="s">
        <v>14071</v>
      </c>
      <c r="K1811" s="205" t="s">
        <v>185</v>
      </c>
      <c r="M1811" s="9" t="s">
        <v>5019</v>
      </c>
      <c r="N1811" s="215">
        <v>45733.5614541088</v>
      </c>
      <c r="O1811" s="8">
        <v>45733</v>
      </c>
    </row>
    <row r="1812" spans="1:15" x14ac:dyDescent="0.25">
      <c r="A1812" s="8">
        <v>45288</v>
      </c>
      <c r="B1812" s="9" t="s">
        <v>5017</v>
      </c>
      <c r="C1812" s="9" t="s">
        <v>180</v>
      </c>
      <c r="D1812" s="3">
        <v>-10000</v>
      </c>
      <c r="E1812" s="9" t="s">
        <v>435</v>
      </c>
      <c r="F1812" s="9" t="s">
        <v>436</v>
      </c>
      <c r="G1812" s="9" t="s">
        <v>183</v>
      </c>
      <c r="H1812" s="8">
        <v>45261</v>
      </c>
      <c r="I1812" s="8">
        <v>45285</v>
      </c>
      <c r="J1812" s="8" t="s">
        <v>5018</v>
      </c>
      <c r="K1812" s="205" t="s">
        <v>438</v>
      </c>
      <c r="M1812" s="9" t="s">
        <v>5019</v>
      </c>
      <c r="N1812" s="215">
        <v>45294.9567489931</v>
      </c>
      <c r="O1812" s="8"/>
    </row>
    <row r="1813" spans="1:15" x14ac:dyDescent="0.25">
      <c r="A1813" s="8">
        <v>45499</v>
      </c>
      <c r="B1813" s="9" t="s">
        <v>7682</v>
      </c>
      <c r="C1813" s="9" t="s">
        <v>180</v>
      </c>
      <c r="D1813" s="3">
        <v>-10000</v>
      </c>
      <c r="E1813" s="9" t="s">
        <v>253</v>
      </c>
      <c r="F1813" s="9" t="s">
        <v>254</v>
      </c>
      <c r="G1813" s="9" t="s">
        <v>183</v>
      </c>
      <c r="H1813" s="8">
        <v>45474</v>
      </c>
      <c r="I1813" s="8">
        <v>45495</v>
      </c>
      <c r="J1813" s="8" t="s">
        <v>7683</v>
      </c>
      <c r="K1813" s="205" t="s">
        <v>256</v>
      </c>
      <c r="M1813" s="9" t="s">
        <v>7684</v>
      </c>
      <c r="N1813" s="215">
        <v>45505.8848292361</v>
      </c>
      <c r="O1813" s="8">
        <v>45505</v>
      </c>
    </row>
    <row r="1814" spans="1:15" x14ac:dyDescent="0.25">
      <c r="A1814" s="8">
        <v>45288</v>
      </c>
      <c r="B1814" s="9" t="s">
        <v>458</v>
      </c>
      <c r="C1814" s="9" t="s">
        <v>180</v>
      </c>
      <c r="D1814" s="3">
        <v>-10000</v>
      </c>
      <c r="E1814" s="9" t="s">
        <v>435</v>
      </c>
      <c r="F1814" s="9" t="s">
        <v>436</v>
      </c>
      <c r="G1814" s="9" t="s">
        <v>183</v>
      </c>
      <c r="H1814" s="8">
        <v>45261</v>
      </c>
      <c r="I1814" s="8">
        <v>45285</v>
      </c>
      <c r="J1814" s="8" t="s">
        <v>5020</v>
      </c>
      <c r="K1814" s="205" t="s">
        <v>438</v>
      </c>
      <c r="M1814" s="9" t="s">
        <v>463</v>
      </c>
      <c r="N1814" s="215">
        <v>45294.9567489931</v>
      </c>
      <c r="O1814" s="8"/>
    </row>
    <row r="1815" spans="1:15" x14ac:dyDescent="0.25">
      <c r="A1815" s="8">
        <v>45734</v>
      </c>
      <c r="B1815" s="9" t="s">
        <v>5077</v>
      </c>
      <c r="C1815" s="9" t="s">
        <v>180</v>
      </c>
      <c r="D1815" s="3">
        <v>-10000</v>
      </c>
      <c r="E1815" s="9" t="s">
        <v>181</v>
      </c>
      <c r="F1815" s="9" t="s">
        <v>182</v>
      </c>
      <c r="G1815" s="9" t="s">
        <v>183</v>
      </c>
      <c r="H1815" s="8">
        <v>45717</v>
      </c>
      <c r="I1815" s="8">
        <v>45733</v>
      </c>
      <c r="J1815" s="219" t="s">
        <v>15335</v>
      </c>
      <c r="K1815" s="205" t="s">
        <v>185</v>
      </c>
      <c r="M1815" s="9" t="s">
        <v>5079</v>
      </c>
      <c r="N1815" s="215">
        <v>45777.922227581003</v>
      </c>
      <c r="O1815" s="8">
        <v>45777</v>
      </c>
    </row>
    <row r="1816" spans="1:15" x14ac:dyDescent="0.25">
      <c r="A1816" s="8">
        <v>45499</v>
      </c>
      <c r="B1816" s="9" t="s">
        <v>4872</v>
      </c>
      <c r="C1816" s="9" t="s">
        <v>180</v>
      </c>
      <c r="D1816" s="3">
        <v>-10000</v>
      </c>
      <c r="E1816" s="9" t="s">
        <v>193</v>
      </c>
      <c r="F1816" s="9" t="s">
        <v>194</v>
      </c>
      <c r="G1816" s="9" t="s">
        <v>183</v>
      </c>
      <c r="H1816" s="8">
        <v>45474</v>
      </c>
      <c r="I1816" s="8">
        <v>45495</v>
      </c>
      <c r="J1816" s="8" t="s">
        <v>7680</v>
      </c>
      <c r="K1816" s="205" t="s">
        <v>196</v>
      </c>
      <c r="M1816" s="9" t="s">
        <v>4874</v>
      </c>
      <c r="N1816" s="215">
        <v>45505.8848292361</v>
      </c>
      <c r="O1816" s="8"/>
    </row>
    <row r="1817" spans="1:15" x14ac:dyDescent="0.25">
      <c r="A1817" s="8">
        <v>45776</v>
      </c>
      <c r="B1817" s="9" t="s">
        <v>179</v>
      </c>
      <c r="C1817" s="9" t="s">
        <v>180</v>
      </c>
      <c r="D1817" s="3">
        <v>-9999.92</v>
      </c>
      <c r="E1817" s="9" t="s">
        <v>181</v>
      </c>
      <c r="F1817" s="9" t="s">
        <v>182</v>
      </c>
      <c r="G1817" s="9" t="s">
        <v>183</v>
      </c>
      <c r="H1817" s="8">
        <v>45748</v>
      </c>
      <c r="I1817" s="8">
        <v>45775</v>
      </c>
      <c r="J1817" s="8" t="s">
        <v>15831</v>
      </c>
      <c r="K1817" s="205" t="s">
        <v>185</v>
      </c>
      <c r="M1817" s="9" t="s">
        <v>186</v>
      </c>
      <c r="N1817" s="215">
        <v>45785.029943333298</v>
      </c>
      <c r="O1817" s="8">
        <v>45784</v>
      </c>
    </row>
    <row r="1818" spans="1:15" x14ac:dyDescent="0.25">
      <c r="A1818" s="8">
        <v>45513</v>
      </c>
      <c r="B1818" s="9" t="s">
        <v>179</v>
      </c>
      <c r="C1818" s="9" t="s">
        <v>180</v>
      </c>
      <c r="D1818" s="3">
        <v>-9999.6299999999992</v>
      </c>
      <c r="E1818" s="9" t="s">
        <v>181</v>
      </c>
      <c r="F1818" s="9" t="s">
        <v>182</v>
      </c>
      <c r="G1818" s="9" t="s">
        <v>183</v>
      </c>
      <c r="H1818" s="8">
        <v>45505</v>
      </c>
      <c r="I1818" s="8">
        <v>45509</v>
      </c>
      <c r="J1818" s="8" t="s">
        <v>9353</v>
      </c>
      <c r="K1818" s="205" t="s">
        <v>185</v>
      </c>
      <c r="M1818" s="9" t="s">
        <v>186</v>
      </c>
      <c r="N1818" s="215">
        <v>45534.648212951397</v>
      </c>
      <c r="O1818" s="8">
        <v>45534</v>
      </c>
    </row>
    <row r="1819" spans="1:15" x14ac:dyDescent="0.25">
      <c r="A1819" s="221">
        <v>45457</v>
      </c>
      <c r="B1819" s="9" t="s">
        <v>179</v>
      </c>
      <c r="C1819" s="9" t="s">
        <v>180</v>
      </c>
      <c r="D1819" s="3">
        <v>-9999.11</v>
      </c>
      <c r="E1819" s="9" t="s">
        <v>181</v>
      </c>
      <c r="F1819" s="9" t="s">
        <v>182</v>
      </c>
      <c r="G1819" s="9" t="s">
        <v>183</v>
      </c>
      <c r="H1819" s="221">
        <v>45444</v>
      </c>
      <c r="I1819" s="221">
        <v>45453</v>
      </c>
      <c r="J1819" s="221" t="s">
        <v>184</v>
      </c>
      <c r="K1819" s="222" t="s">
        <v>185</v>
      </c>
      <c r="M1819" s="9" t="s">
        <v>186</v>
      </c>
      <c r="N1819" s="223">
        <v>45467.818114548601</v>
      </c>
      <c r="O1819" s="8">
        <v>45467</v>
      </c>
    </row>
    <row r="1820" spans="1:15" x14ac:dyDescent="0.25">
      <c r="A1820" s="8">
        <v>45288</v>
      </c>
      <c r="B1820" s="9" t="s">
        <v>520</v>
      </c>
      <c r="C1820" s="9" t="s">
        <v>180</v>
      </c>
      <c r="D1820" s="3">
        <v>-9999</v>
      </c>
      <c r="E1820" s="9" t="s">
        <v>193</v>
      </c>
      <c r="F1820" s="9" t="s">
        <v>194</v>
      </c>
      <c r="G1820" s="9" t="s">
        <v>183</v>
      </c>
      <c r="H1820" s="8">
        <v>45261</v>
      </c>
      <c r="I1820" s="8">
        <v>45285</v>
      </c>
      <c r="J1820" s="8" t="s">
        <v>5015</v>
      </c>
      <c r="K1820" s="205" t="s">
        <v>196</v>
      </c>
      <c r="M1820" s="9" t="s">
        <v>525</v>
      </c>
      <c r="N1820" s="215">
        <v>45294.9567489931</v>
      </c>
      <c r="O1820" s="8"/>
    </row>
    <row r="1821" spans="1:15" x14ac:dyDescent="0.25">
      <c r="A1821" s="8">
        <v>45623</v>
      </c>
      <c r="B1821" s="9" t="s">
        <v>179</v>
      </c>
      <c r="C1821" s="9" t="s">
        <v>180</v>
      </c>
      <c r="D1821" s="3">
        <v>-9986.1</v>
      </c>
      <c r="E1821" s="9" t="s">
        <v>181</v>
      </c>
      <c r="F1821" s="9" t="s">
        <v>182</v>
      </c>
      <c r="G1821" s="9" t="s">
        <v>183</v>
      </c>
      <c r="H1821" s="8">
        <v>45597</v>
      </c>
      <c r="I1821" s="8">
        <v>45621</v>
      </c>
      <c r="J1821" s="219" t="s">
        <v>11580</v>
      </c>
      <c r="K1821" s="205" t="s">
        <v>185</v>
      </c>
      <c r="M1821" s="9" t="s">
        <v>186</v>
      </c>
      <c r="N1821" s="215">
        <v>45635.715607696802</v>
      </c>
      <c r="O1821" s="8">
        <v>45635</v>
      </c>
    </row>
    <row r="1822" spans="1:15" x14ac:dyDescent="0.25">
      <c r="A1822" s="8">
        <v>45819</v>
      </c>
      <c r="B1822" s="9" t="s">
        <v>179</v>
      </c>
      <c r="C1822" s="9" t="s">
        <v>180</v>
      </c>
      <c r="D1822" s="3">
        <v>-9974.2000000000007</v>
      </c>
      <c r="E1822" s="9" t="s">
        <v>181</v>
      </c>
      <c r="F1822" s="9" t="s">
        <v>182</v>
      </c>
      <c r="G1822" s="9" t="s">
        <v>183</v>
      </c>
      <c r="H1822" s="8">
        <v>45809</v>
      </c>
      <c r="I1822" s="8">
        <v>45817</v>
      </c>
      <c r="J1822" s="8" t="s">
        <v>17954</v>
      </c>
      <c r="K1822" s="205" t="s">
        <v>185</v>
      </c>
      <c r="M1822" s="9" t="s">
        <v>186</v>
      </c>
      <c r="N1822" s="215">
        <v>45840.490152685197</v>
      </c>
      <c r="O1822" s="8">
        <v>45840</v>
      </c>
    </row>
    <row r="1823" spans="1:15" x14ac:dyDescent="0.25">
      <c r="A1823" s="8">
        <v>45860</v>
      </c>
      <c r="B1823" s="9" t="s">
        <v>179</v>
      </c>
      <c r="C1823" s="9" t="s">
        <v>180</v>
      </c>
      <c r="D1823" s="3">
        <v>-9965.42</v>
      </c>
      <c r="E1823" s="9" t="s">
        <v>181</v>
      </c>
      <c r="F1823" s="9" t="s">
        <v>182</v>
      </c>
      <c r="G1823" s="9" t="s">
        <v>183</v>
      </c>
      <c r="H1823" s="8">
        <v>45839</v>
      </c>
      <c r="I1823" s="8">
        <v>45859</v>
      </c>
      <c r="J1823" s="219" t="s">
        <v>20253</v>
      </c>
      <c r="K1823" s="205" t="s">
        <v>185</v>
      </c>
      <c r="M1823" s="9" t="s">
        <v>186</v>
      </c>
      <c r="N1823" s="215">
        <v>45929.807189814797</v>
      </c>
      <c r="O1823" s="8">
        <v>45929</v>
      </c>
    </row>
    <row r="1824" spans="1:15" x14ac:dyDescent="0.25">
      <c r="A1824" s="8">
        <v>45622</v>
      </c>
      <c r="B1824" s="9" t="s">
        <v>285</v>
      </c>
      <c r="C1824" s="9" t="s">
        <v>180</v>
      </c>
      <c r="D1824" s="3">
        <v>-9955.01</v>
      </c>
      <c r="E1824" s="9" t="s">
        <v>181</v>
      </c>
      <c r="F1824" s="9" t="s">
        <v>182</v>
      </c>
      <c r="G1824" s="9" t="s">
        <v>183</v>
      </c>
      <c r="H1824" s="8">
        <v>45597</v>
      </c>
      <c r="I1824" s="8">
        <v>45621</v>
      </c>
      <c r="J1824" s="219" t="s">
        <v>11606</v>
      </c>
      <c r="K1824" s="205" t="s">
        <v>185</v>
      </c>
      <c r="M1824" s="9" t="s">
        <v>287</v>
      </c>
      <c r="N1824" s="215">
        <v>45635.715607696802</v>
      </c>
      <c r="O1824" s="8">
        <v>45635</v>
      </c>
    </row>
    <row r="1825" spans="1:15" x14ac:dyDescent="0.25">
      <c r="A1825" s="8">
        <v>45505</v>
      </c>
      <c r="B1825" s="9" t="s">
        <v>258</v>
      </c>
      <c r="C1825" s="9" t="s">
        <v>180</v>
      </c>
      <c r="D1825" s="3">
        <v>-9923.08</v>
      </c>
      <c r="E1825" s="9" t="s">
        <v>181</v>
      </c>
      <c r="F1825" s="9" t="s">
        <v>182</v>
      </c>
      <c r="G1825" s="9" t="s">
        <v>183</v>
      </c>
      <c r="H1825" s="8">
        <v>45505</v>
      </c>
      <c r="I1825" s="8">
        <v>45502</v>
      </c>
      <c r="J1825" s="8" t="s">
        <v>9536</v>
      </c>
      <c r="K1825" s="205" t="s">
        <v>185</v>
      </c>
      <c r="M1825" s="9" t="s">
        <v>260</v>
      </c>
      <c r="N1825" s="215">
        <v>45534.648212951397</v>
      </c>
      <c r="O1825" s="8">
        <v>45534</v>
      </c>
    </row>
    <row r="1826" spans="1:15" x14ac:dyDescent="0.25">
      <c r="A1826" s="8">
        <v>45923</v>
      </c>
      <c r="B1826" s="9" t="s">
        <v>19284</v>
      </c>
      <c r="C1826" s="9" t="s">
        <v>180</v>
      </c>
      <c r="D1826" s="3">
        <v>-9898.48</v>
      </c>
      <c r="E1826" s="9" t="s">
        <v>181</v>
      </c>
      <c r="F1826" s="9" t="s">
        <v>182</v>
      </c>
      <c r="G1826" s="9" t="s">
        <v>183</v>
      </c>
      <c r="H1826" s="8">
        <v>45901</v>
      </c>
      <c r="I1826" s="8">
        <v>45922</v>
      </c>
      <c r="J1826" s="219" t="s">
        <v>19287</v>
      </c>
      <c r="K1826" s="205" t="s">
        <v>185</v>
      </c>
      <c r="M1826" s="9" t="s">
        <v>19286</v>
      </c>
      <c r="N1826" s="215">
        <v>45929.807189814797</v>
      </c>
      <c r="O1826" s="8">
        <v>45929</v>
      </c>
    </row>
    <row r="1827" spans="1:15" x14ac:dyDescent="0.25">
      <c r="A1827" s="8">
        <v>45897</v>
      </c>
      <c r="B1827" s="9" t="s">
        <v>18586</v>
      </c>
      <c r="C1827" s="9" t="s">
        <v>180</v>
      </c>
      <c r="D1827" s="3">
        <v>-9892.6299999999992</v>
      </c>
      <c r="E1827" s="9" t="s">
        <v>422</v>
      </c>
      <c r="F1827" s="9" t="s">
        <v>423</v>
      </c>
      <c r="G1827" s="9" t="s">
        <v>183</v>
      </c>
      <c r="H1827" s="8">
        <v>45870</v>
      </c>
      <c r="I1827" s="8">
        <v>45894</v>
      </c>
      <c r="J1827" s="219" t="s">
        <v>19767</v>
      </c>
      <c r="K1827" s="205" t="s">
        <v>425</v>
      </c>
      <c r="M1827" s="9" t="s">
        <v>18588</v>
      </c>
      <c r="N1827" s="215">
        <v>45929.807189814797</v>
      </c>
      <c r="O1827" s="8">
        <v>45929</v>
      </c>
    </row>
    <row r="1828" spans="1:15" x14ac:dyDescent="0.25">
      <c r="A1828" s="8">
        <v>45868</v>
      </c>
      <c r="B1828" s="9" t="s">
        <v>18586</v>
      </c>
      <c r="C1828" s="9" t="s">
        <v>180</v>
      </c>
      <c r="D1828" s="3">
        <v>-9892.6200000000008</v>
      </c>
      <c r="E1828" s="9" t="s">
        <v>422</v>
      </c>
      <c r="F1828" s="9" t="s">
        <v>423</v>
      </c>
      <c r="G1828" s="9" t="s">
        <v>183</v>
      </c>
      <c r="H1828" s="8">
        <v>45839</v>
      </c>
      <c r="I1828" s="8">
        <v>45866</v>
      </c>
      <c r="J1828" s="219" t="s">
        <v>20159</v>
      </c>
      <c r="K1828" s="205" t="s">
        <v>425</v>
      </c>
      <c r="M1828" s="9" t="s">
        <v>18588</v>
      </c>
      <c r="N1828" s="215">
        <v>45929.807189814797</v>
      </c>
      <c r="O1828" s="8">
        <v>45929</v>
      </c>
    </row>
    <row r="1829" spans="1:15" x14ac:dyDescent="0.25">
      <c r="A1829" s="8">
        <v>45461</v>
      </c>
      <c r="B1829" s="9" t="s">
        <v>179</v>
      </c>
      <c r="C1829" s="9" t="s">
        <v>180</v>
      </c>
      <c r="D1829" s="3">
        <v>-9892.44</v>
      </c>
      <c r="E1829" s="9" t="s">
        <v>181</v>
      </c>
      <c r="F1829" s="9" t="s">
        <v>182</v>
      </c>
      <c r="G1829" s="9" t="s">
        <v>183</v>
      </c>
      <c r="H1829" s="8">
        <v>45444</v>
      </c>
      <c r="I1829" s="8">
        <v>45460</v>
      </c>
      <c r="J1829" s="8" t="s">
        <v>8776</v>
      </c>
      <c r="K1829" s="205" t="s">
        <v>185</v>
      </c>
      <c r="M1829" s="9" t="s">
        <v>186</v>
      </c>
      <c r="N1829" s="215">
        <v>45505.8848292361</v>
      </c>
      <c r="O1829" s="8">
        <v>45505</v>
      </c>
    </row>
    <row r="1830" spans="1:15" x14ac:dyDescent="0.25">
      <c r="A1830" s="8">
        <v>45852</v>
      </c>
      <c r="B1830" s="9" t="s">
        <v>18586</v>
      </c>
      <c r="C1830" s="9" t="s">
        <v>180</v>
      </c>
      <c r="D1830" s="3">
        <v>-9853.8700000000008</v>
      </c>
      <c r="E1830" s="9" t="s">
        <v>422</v>
      </c>
      <c r="F1830" s="9" t="s">
        <v>423</v>
      </c>
      <c r="G1830" s="9" t="s">
        <v>183</v>
      </c>
      <c r="H1830" s="8">
        <v>45839</v>
      </c>
      <c r="I1830" s="8">
        <v>45852</v>
      </c>
      <c r="J1830" s="219" t="s">
        <v>18657</v>
      </c>
      <c r="K1830" s="205" t="s">
        <v>425</v>
      </c>
      <c r="M1830" s="9" t="s">
        <v>18588</v>
      </c>
      <c r="N1830" s="215">
        <v>45862.622311099498</v>
      </c>
      <c r="O1830" s="8">
        <v>45862</v>
      </c>
    </row>
    <row r="1831" spans="1:15" x14ac:dyDescent="0.25">
      <c r="A1831" s="8">
        <v>45790</v>
      </c>
      <c r="B1831" s="9" t="s">
        <v>8691</v>
      </c>
      <c r="C1831" s="9" t="s">
        <v>180</v>
      </c>
      <c r="D1831" s="3">
        <v>-9850.36</v>
      </c>
      <c r="E1831" s="9" t="s">
        <v>181</v>
      </c>
      <c r="F1831" s="9" t="s">
        <v>182</v>
      </c>
      <c r="G1831" s="9" t="s">
        <v>183</v>
      </c>
      <c r="H1831" s="8">
        <v>45778</v>
      </c>
      <c r="I1831" s="8">
        <v>45789</v>
      </c>
      <c r="J1831" s="8" t="s">
        <v>16304</v>
      </c>
      <c r="K1831" s="205" t="s">
        <v>185</v>
      </c>
      <c r="M1831" s="9" t="s">
        <v>8693</v>
      </c>
      <c r="N1831" s="215">
        <v>45809.629870740697</v>
      </c>
      <c r="O1831" s="8">
        <v>45809</v>
      </c>
    </row>
    <row r="1832" spans="1:15" x14ac:dyDescent="0.25">
      <c r="A1832" s="8">
        <v>45835</v>
      </c>
      <c r="B1832" s="9" t="s">
        <v>427</v>
      </c>
      <c r="C1832" s="9" t="s">
        <v>180</v>
      </c>
      <c r="D1832" s="3">
        <v>-9842.7199999999993</v>
      </c>
      <c r="E1832" s="9" t="s">
        <v>422</v>
      </c>
      <c r="F1832" s="9" t="s">
        <v>423</v>
      </c>
      <c r="G1832" s="9" t="s">
        <v>183</v>
      </c>
      <c r="H1832" s="8">
        <v>45809</v>
      </c>
      <c r="I1832" s="8">
        <v>45831</v>
      </c>
      <c r="J1832" s="219" t="s">
        <v>17730</v>
      </c>
      <c r="K1832" s="205" t="s">
        <v>425</v>
      </c>
      <c r="M1832" s="9" t="s">
        <v>429</v>
      </c>
      <c r="N1832" s="215">
        <v>45840.490152685197</v>
      </c>
      <c r="O1832" s="8">
        <v>45840</v>
      </c>
    </row>
    <row r="1833" spans="1:15" x14ac:dyDescent="0.25">
      <c r="A1833" s="8">
        <v>45883</v>
      </c>
      <c r="B1833" s="9" t="s">
        <v>18586</v>
      </c>
      <c r="C1833" s="9" t="s">
        <v>180</v>
      </c>
      <c r="D1833" s="3">
        <v>-9767.41</v>
      </c>
      <c r="E1833" s="9" t="s">
        <v>422</v>
      </c>
      <c r="F1833" s="9" t="s">
        <v>423</v>
      </c>
      <c r="G1833" s="9" t="s">
        <v>183</v>
      </c>
      <c r="H1833" s="8">
        <v>45870</v>
      </c>
      <c r="I1833" s="8">
        <v>45880</v>
      </c>
      <c r="J1833" s="219" t="s">
        <v>19962</v>
      </c>
      <c r="K1833" s="205" t="s">
        <v>425</v>
      </c>
      <c r="M1833" s="9" t="s">
        <v>18588</v>
      </c>
      <c r="N1833" s="215">
        <v>45929.807189814797</v>
      </c>
      <c r="O1833" s="8">
        <v>45929</v>
      </c>
    </row>
    <row r="1834" spans="1:15" x14ac:dyDescent="0.25">
      <c r="A1834" s="8">
        <v>45506</v>
      </c>
      <c r="B1834" s="9" t="s">
        <v>179</v>
      </c>
      <c r="C1834" s="9" t="s">
        <v>180</v>
      </c>
      <c r="D1834" s="3">
        <v>-9757.66</v>
      </c>
      <c r="E1834" s="9" t="s">
        <v>181</v>
      </c>
      <c r="F1834" s="9" t="s">
        <v>182</v>
      </c>
      <c r="G1834" s="9" t="s">
        <v>183</v>
      </c>
      <c r="H1834" s="8">
        <v>45505</v>
      </c>
      <c r="I1834" s="8">
        <v>45502</v>
      </c>
      <c r="J1834" s="8" t="s">
        <v>9488</v>
      </c>
      <c r="K1834" s="205" t="s">
        <v>185</v>
      </c>
      <c r="M1834" s="9" t="s">
        <v>186</v>
      </c>
      <c r="N1834" s="215">
        <v>45534.648212951397</v>
      </c>
      <c r="O1834" s="8">
        <v>45534</v>
      </c>
    </row>
    <row r="1835" spans="1:15" x14ac:dyDescent="0.25">
      <c r="A1835" s="8">
        <v>45506</v>
      </c>
      <c r="B1835" s="9" t="s">
        <v>258</v>
      </c>
      <c r="C1835" s="9" t="s">
        <v>180</v>
      </c>
      <c r="D1835" s="3">
        <v>-9757.66</v>
      </c>
      <c r="E1835" s="9" t="s">
        <v>181</v>
      </c>
      <c r="F1835" s="9" t="s">
        <v>182</v>
      </c>
      <c r="G1835" s="9" t="s">
        <v>183</v>
      </c>
      <c r="H1835" s="8">
        <v>45505</v>
      </c>
      <c r="I1835" s="8">
        <v>45502</v>
      </c>
      <c r="J1835" s="8" t="s">
        <v>9491</v>
      </c>
      <c r="K1835" s="205" t="s">
        <v>185</v>
      </c>
      <c r="M1835" s="9" t="s">
        <v>260</v>
      </c>
      <c r="N1835" s="215">
        <v>45534.648212951397</v>
      </c>
      <c r="O1835" s="8">
        <v>45534</v>
      </c>
    </row>
    <row r="1836" spans="1:15" x14ac:dyDescent="0.25">
      <c r="A1836" s="8">
        <v>45512</v>
      </c>
      <c r="B1836" s="9" t="s">
        <v>2667</v>
      </c>
      <c r="C1836" s="9" t="s">
        <v>180</v>
      </c>
      <c r="D1836" s="3">
        <v>-9709.33</v>
      </c>
      <c r="E1836" s="9" t="s">
        <v>181</v>
      </c>
      <c r="F1836" s="9" t="s">
        <v>182</v>
      </c>
      <c r="G1836" s="9" t="s">
        <v>183</v>
      </c>
      <c r="H1836" s="8">
        <v>45505</v>
      </c>
      <c r="I1836" s="8">
        <v>45509</v>
      </c>
      <c r="J1836" s="8" t="s">
        <v>9392</v>
      </c>
      <c r="K1836" s="205" t="s">
        <v>185</v>
      </c>
      <c r="M1836" s="9" t="s">
        <v>2669</v>
      </c>
      <c r="N1836" s="215">
        <v>45534.648212951397</v>
      </c>
      <c r="O1836" s="8">
        <v>45534</v>
      </c>
    </row>
    <row r="1837" spans="1:15" x14ac:dyDescent="0.25">
      <c r="A1837" s="8">
        <v>45541</v>
      </c>
      <c r="B1837" s="9" t="s">
        <v>240</v>
      </c>
      <c r="C1837" s="9" t="s">
        <v>180</v>
      </c>
      <c r="D1837" s="3">
        <v>-9638.32</v>
      </c>
      <c r="E1837" s="9" t="s">
        <v>181</v>
      </c>
      <c r="F1837" s="9" t="s">
        <v>182</v>
      </c>
      <c r="G1837" s="9" t="s">
        <v>183</v>
      </c>
      <c r="H1837" s="8">
        <v>45536</v>
      </c>
      <c r="I1837" s="8">
        <v>45537</v>
      </c>
      <c r="J1837" s="8" t="s">
        <v>10580</v>
      </c>
      <c r="K1837" s="205" t="s">
        <v>185</v>
      </c>
      <c r="M1837" s="9" t="s">
        <v>242</v>
      </c>
      <c r="N1837" s="215">
        <v>45575.565837071801</v>
      </c>
      <c r="O1837" s="8">
        <v>45575</v>
      </c>
    </row>
    <row r="1838" spans="1:15" x14ac:dyDescent="0.25">
      <c r="A1838" s="8">
        <v>45460</v>
      </c>
      <c r="B1838" s="9" t="s">
        <v>2667</v>
      </c>
      <c r="C1838" s="9" t="s">
        <v>180</v>
      </c>
      <c r="D1838" s="3">
        <v>-9566.5</v>
      </c>
      <c r="E1838" s="9" t="s">
        <v>181</v>
      </c>
      <c r="F1838" s="9" t="s">
        <v>182</v>
      </c>
      <c r="G1838" s="9" t="s">
        <v>183</v>
      </c>
      <c r="H1838" s="8">
        <v>45444</v>
      </c>
      <c r="I1838" s="8">
        <v>45460</v>
      </c>
      <c r="J1838" s="8" t="s">
        <v>8782</v>
      </c>
      <c r="K1838" s="205" t="s">
        <v>185</v>
      </c>
      <c r="M1838" s="9" t="s">
        <v>2669</v>
      </c>
      <c r="N1838" s="215">
        <v>45505.8848292361</v>
      </c>
      <c r="O1838" s="8">
        <v>45505</v>
      </c>
    </row>
    <row r="1839" spans="1:15" x14ac:dyDescent="0.25">
      <c r="A1839" s="8">
        <v>45470</v>
      </c>
      <c r="B1839" s="9" t="s">
        <v>427</v>
      </c>
      <c r="C1839" s="9" t="s">
        <v>180</v>
      </c>
      <c r="D1839" s="3">
        <v>-9337.1</v>
      </c>
      <c r="E1839" s="9" t="s">
        <v>422</v>
      </c>
      <c r="F1839" s="9" t="s">
        <v>423</v>
      </c>
      <c r="G1839" s="9" t="s">
        <v>183</v>
      </c>
      <c r="H1839" s="8">
        <v>45444</v>
      </c>
      <c r="I1839" s="8">
        <v>45467</v>
      </c>
      <c r="J1839" s="8" t="s">
        <v>8525</v>
      </c>
      <c r="K1839" s="205" t="s">
        <v>425</v>
      </c>
      <c r="M1839" s="9" t="s">
        <v>429</v>
      </c>
      <c r="N1839" s="215">
        <v>45505.8848292361</v>
      </c>
      <c r="O1839" s="8">
        <v>45505</v>
      </c>
    </row>
    <row r="1840" spans="1:15" x14ac:dyDescent="0.25">
      <c r="A1840" s="8">
        <v>45442</v>
      </c>
      <c r="B1840" s="9" t="s">
        <v>427</v>
      </c>
      <c r="C1840" s="9" t="s">
        <v>180</v>
      </c>
      <c r="D1840" s="3">
        <v>-9330.7099999999991</v>
      </c>
      <c r="E1840" s="9" t="s">
        <v>422</v>
      </c>
      <c r="F1840" s="9" t="s">
        <v>423</v>
      </c>
      <c r="G1840" s="9" t="s">
        <v>183</v>
      </c>
      <c r="H1840" s="8">
        <v>45413</v>
      </c>
      <c r="I1840" s="8">
        <v>45439</v>
      </c>
      <c r="J1840" s="8" t="s">
        <v>5014</v>
      </c>
      <c r="K1840" s="205" t="s">
        <v>425</v>
      </c>
      <c r="M1840" s="9" t="s">
        <v>429</v>
      </c>
      <c r="N1840" s="215">
        <v>45446.142181782401</v>
      </c>
      <c r="O1840" s="8">
        <v>45445</v>
      </c>
    </row>
    <row r="1841" spans="1:15" x14ac:dyDescent="0.25">
      <c r="A1841" s="8">
        <v>45411</v>
      </c>
      <c r="B1841" s="9" t="s">
        <v>427</v>
      </c>
      <c r="C1841" s="9" t="s">
        <v>180</v>
      </c>
      <c r="D1841" s="3">
        <v>-9208.64</v>
      </c>
      <c r="E1841" s="9" t="s">
        <v>422</v>
      </c>
      <c r="F1841" s="9" t="s">
        <v>423</v>
      </c>
      <c r="G1841" s="9" t="s">
        <v>183</v>
      </c>
      <c r="H1841" s="8">
        <v>45383</v>
      </c>
      <c r="I1841" s="8">
        <v>45411</v>
      </c>
      <c r="J1841" s="8" t="s">
        <v>5013</v>
      </c>
      <c r="K1841" s="205" t="s">
        <v>425</v>
      </c>
      <c r="M1841" s="9" t="s">
        <v>429</v>
      </c>
      <c r="N1841" s="215">
        <v>45421.815222858801</v>
      </c>
      <c r="O1841" s="8">
        <v>45421</v>
      </c>
    </row>
    <row r="1842" spans="1:15" x14ac:dyDescent="0.25">
      <c r="A1842" s="8">
        <v>45352</v>
      </c>
      <c r="B1842" s="9" t="s">
        <v>2098</v>
      </c>
      <c r="C1842" s="9" t="s">
        <v>2099</v>
      </c>
      <c r="D1842" s="3">
        <v>-2000</v>
      </c>
      <c r="E1842" s="9" t="s">
        <v>521</v>
      </c>
      <c r="F1842" s="9" t="s">
        <v>522</v>
      </c>
      <c r="G1842" s="9" t="s">
        <v>183</v>
      </c>
      <c r="H1842" s="8">
        <v>45352</v>
      </c>
      <c r="I1842" s="8">
        <v>45348</v>
      </c>
      <c r="J1842" s="219" t="s">
        <v>4860</v>
      </c>
      <c r="K1842" s="205" t="s">
        <v>524</v>
      </c>
      <c r="M1842" s="9" t="s">
        <v>2101</v>
      </c>
      <c r="N1842" s="215">
        <v>45363.078556828703</v>
      </c>
      <c r="O1842" s="8"/>
    </row>
    <row r="1843" spans="1:15" x14ac:dyDescent="0.25">
      <c r="A1843" s="8">
        <v>45323</v>
      </c>
      <c r="B1843" s="9" t="s">
        <v>2098</v>
      </c>
      <c r="C1843" s="9" t="s">
        <v>2099</v>
      </c>
      <c r="D1843" s="3">
        <v>-2000</v>
      </c>
      <c r="E1843" s="9" t="s">
        <v>521</v>
      </c>
      <c r="F1843" s="9" t="s">
        <v>522</v>
      </c>
      <c r="G1843" s="9" t="s">
        <v>183</v>
      </c>
      <c r="H1843" s="8">
        <v>45323</v>
      </c>
      <c r="I1843" s="8">
        <v>45320</v>
      </c>
      <c r="J1843" s="8" t="s">
        <v>4861</v>
      </c>
      <c r="K1843" s="205" t="s">
        <v>524</v>
      </c>
      <c r="M1843" s="9" t="s">
        <v>2101</v>
      </c>
      <c r="N1843" s="215">
        <v>45327.7861918403</v>
      </c>
      <c r="O1843" s="8"/>
    </row>
    <row r="1844" spans="1:15" x14ac:dyDescent="0.25">
      <c r="A1844" s="8">
        <v>45847</v>
      </c>
      <c r="B1844" s="9" t="s">
        <v>18827</v>
      </c>
      <c r="C1844" s="9" t="s">
        <v>180</v>
      </c>
      <c r="D1844" s="3">
        <v>-9167.83</v>
      </c>
      <c r="E1844" s="9" t="s">
        <v>181</v>
      </c>
      <c r="F1844" s="9" t="s">
        <v>182</v>
      </c>
      <c r="G1844" s="9" t="s">
        <v>183</v>
      </c>
      <c r="H1844" s="8">
        <v>45839</v>
      </c>
      <c r="I1844" s="8">
        <v>45845</v>
      </c>
      <c r="J1844" s="219" t="s">
        <v>18857</v>
      </c>
      <c r="K1844" s="205" t="s">
        <v>185</v>
      </c>
      <c r="M1844" s="9" t="s">
        <v>18829</v>
      </c>
      <c r="N1844" s="215">
        <v>45862.622311099498</v>
      </c>
      <c r="O1844" s="8">
        <v>45862</v>
      </c>
    </row>
    <row r="1845" spans="1:15" x14ac:dyDescent="0.25">
      <c r="A1845" s="8">
        <v>45839</v>
      </c>
      <c r="B1845" s="9" t="s">
        <v>179</v>
      </c>
      <c r="C1845" s="9" t="s">
        <v>180</v>
      </c>
      <c r="D1845" s="3">
        <v>-9155.02</v>
      </c>
      <c r="E1845" s="9" t="s">
        <v>181</v>
      </c>
      <c r="F1845" s="9" t="s">
        <v>182</v>
      </c>
      <c r="G1845" s="9" t="s">
        <v>183</v>
      </c>
      <c r="H1845" s="8">
        <v>45839</v>
      </c>
      <c r="I1845" s="8">
        <v>45838</v>
      </c>
      <c r="J1845" s="219" t="s">
        <v>18960</v>
      </c>
      <c r="K1845" s="205" t="s">
        <v>185</v>
      </c>
      <c r="M1845" s="9" t="s">
        <v>186</v>
      </c>
      <c r="N1845" s="215">
        <v>45862.622311099498</v>
      </c>
      <c r="O1845" s="8">
        <v>45862</v>
      </c>
    </row>
    <row r="1846" spans="1:15" x14ac:dyDescent="0.25">
      <c r="A1846" s="8">
        <v>45719</v>
      </c>
      <c r="B1846" s="9" t="s">
        <v>427</v>
      </c>
      <c r="C1846" s="9" t="s">
        <v>180</v>
      </c>
      <c r="D1846" s="3">
        <v>-9109.48</v>
      </c>
      <c r="E1846" s="9" t="s">
        <v>422</v>
      </c>
      <c r="F1846" s="9" t="s">
        <v>423</v>
      </c>
      <c r="G1846" s="9" t="s">
        <v>183</v>
      </c>
      <c r="H1846" s="8">
        <v>45717</v>
      </c>
      <c r="I1846" s="8">
        <v>45719</v>
      </c>
      <c r="J1846" s="219" t="s">
        <v>13926</v>
      </c>
      <c r="K1846" s="205" t="s">
        <v>425</v>
      </c>
      <c r="M1846" s="9" t="s">
        <v>429</v>
      </c>
      <c r="N1846" s="215">
        <v>45733.5614541088</v>
      </c>
      <c r="O1846" s="8">
        <v>45733</v>
      </c>
    </row>
    <row r="1847" spans="1:15" x14ac:dyDescent="0.25">
      <c r="A1847" s="8">
        <v>45289</v>
      </c>
      <c r="B1847" s="9" t="s">
        <v>2098</v>
      </c>
      <c r="C1847" s="9" t="s">
        <v>2099</v>
      </c>
      <c r="D1847" s="3">
        <v>-2000</v>
      </c>
      <c r="E1847" s="9" t="s">
        <v>521</v>
      </c>
      <c r="F1847" s="9" t="s">
        <v>522</v>
      </c>
      <c r="G1847" s="9" t="s">
        <v>183</v>
      </c>
      <c r="H1847" s="8">
        <v>45261</v>
      </c>
      <c r="I1847" s="8">
        <v>45285</v>
      </c>
      <c r="J1847" s="8" t="s">
        <v>4862</v>
      </c>
      <c r="K1847" s="205" t="s">
        <v>524</v>
      </c>
      <c r="M1847" s="9" t="s">
        <v>2101</v>
      </c>
      <c r="N1847" s="215">
        <v>45294.9567489931</v>
      </c>
      <c r="O1847" s="8"/>
    </row>
    <row r="1848" spans="1:15" x14ac:dyDescent="0.25">
      <c r="A1848" s="8">
        <v>45288</v>
      </c>
      <c r="B1848" s="9" t="s">
        <v>791</v>
      </c>
      <c r="C1848" s="9" t="s">
        <v>792</v>
      </c>
      <c r="D1848" s="3">
        <v>4999</v>
      </c>
      <c r="E1848" s="9" t="s">
        <v>193</v>
      </c>
      <c r="F1848" s="9" t="s">
        <v>194</v>
      </c>
      <c r="G1848" s="9" t="s">
        <v>183</v>
      </c>
      <c r="H1848" s="8">
        <v>45261</v>
      </c>
      <c r="I1848" s="8">
        <v>45285</v>
      </c>
      <c r="J1848" s="8" t="s">
        <v>793</v>
      </c>
      <c r="K1848" s="205" t="s">
        <v>196</v>
      </c>
      <c r="M1848" s="9" t="s">
        <v>794</v>
      </c>
      <c r="N1848" s="215">
        <v>45294.9567489931</v>
      </c>
      <c r="O1848" s="8"/>
    </row>
    <row r="1849" spans="1:15" x14ac:dyDescent="0.25">
      <c r="A1849" s="8">
        <v>45525</v>
      </c>
      <c r="B1849" s="9" t="s">
        <v>520</v>
      </c>
      <c r="C1849" s="9" t="s">
        <v>180</v>
      </c>
      <c r="D1849" s="3">
        <v>-9000</v>
      </c>
      <c r="E1849" s="9" t="s">
        <v>193</v>
      </c>
      <c r="F1849" s="9" t="s">
        <v>194</v>
      </c>
      <c r="G1849" s="9" t="s">
        <v>183</v>
      </c>
      <c r="H1849" s="8">
        <v>45505</v>
      </c>
      <c r="I1849" s="8">
        <v>45523</v>
      </c>
      <c r="J1849" s="8" t="s">
        <v>9136</v>
      </c>
      <c r="K1849" s="205" t="s">
        <v>196</v>
      </c>
      <c r="M1849" s="9" t="s">
        <v>525</v>
      </c>
      <c r="N1849" s="215">
        <v>45534.648212951397</v>
      </c>
      <c r="O1849" s="8">
        <v>45534</v>
      </c>
    </row>
    <row r="1850" spans="1:15" x14ac:dyDescent="0.25">
      <c r="A1850" s="8">
        <v>45464</v>
      </c>
      <c r="B1850" s="9" t="s">
        <v>520</v>
      </c>
      <c r="C1850" s="9" t="s">
        <v>180</v>
      </c>
      <c r="D1850" s="3">
        <v>-9000</v>
      </c>
      <c r="E1850" s="9" t="s">
        <v>193</v>
      </c>
      <c r="F1850" s="9" t="s">
        <v>194</v>
      </c>
      <c r="G1850" s="9" t="s">
        <v>183</v>
      </c>
      <c r="H1850" s="8">
        <v>45444</v>
      </c>
      <c r="I1850" s="8">
        <v>45460</v>
      </c>
      <c r="J1850" s="8" t="s">
        <v>8653</v>
      </c>
      <c r="K1850" s="205" t="s">
        <v>196</v>
      </c>
      <c r="M1850" s="9" t="s">
        <v>525</v>
      </c>
      <c r="N1850" s="215">
        <v>45505.8848292361</v>
      </c>
      <c r="O1850" s="8">
        <v>45505</v>
      </c>
    </row>
    <row r="1851" spans="1:15" x14ac:dyDescent="0.25">
      <c r="A1851" s="8">
        <v>45433</v>
      </c>
      <c r="B1851" s="9" t="s">
        <v>520</v>
      </c>
      <c r="C1851" s="9" t="s">
        <v>180</v>
      </c>
      <c r="D1851" s="3">
        <v>-9000</v>
      </c>
      <c r="E1851" s="9" t="s">
        <v>193</v>
      </c>
      <c r="F1851" s="9" t="s">
        <v>194</v>
      </c>
      <c r="G1851" s="9" t="s">
        <v>183</v>
      </c>
      <c r="H1851" s="8">
        <v>45413</v>
      </c>
      <c r="I1851" s="8">
        <v>45432</v>
      </c>
      <c r="J1851" s="8" t="s">
        <v>5000</v>
      </c>
      <c r="K1851" s="205" t="s">
        <v>196</v>
      </c>
      <c r="M1851" s="9" t="s">
        <v>525</v>
      </c>
      <c r="N1851" s="215">
        <v>45445.039048634302</v>
      </c>
      <c r="O1851" s="8">
        <v>45444</v>
      </c>
    </row>
    <row r="1852" spans="1:15" x14ac:dyDescent="0.25">
      <c r="A1852" s="8">
        <v>45401</v>
      </c>
      <c r="B1852" s="9" t="s">
        <v>520</v>
      </c>
      <c r="C1852" s="9" t="s">
        <v>180</v>
      </c>
      <c r="D1852" s="3">
        <v>-9000</v>
      </c>
      <c r="E1852" s="9" t="s">
        <v>193</v>
      </c>
      <c r="F1852" s="9" t="s">
        <v>194</v>
      </c>
      <c r="G1852" s="9" t="s">
        <v>183</v>
      </c>
      <c r="H1852" s="8">
        <v>45383</v>
      </c>
      <c r="I1852" s="8">
        <v>45397</v>
      </c>
      <c r="J1852" s="8" t="s">
        <v>5002</v>
      </c>
      <c r="K1852" s="205" t="s">
        <v>196</v>
      </c>
      <c r="M1852" s="9" t="s">
        <v>525</v>
      </c>
      <c r="N1852" s="215">
        <v>45412.662961076399</v>
      </c>
      <c r="O1852" s="8">
        <v>45412</v>
      </c>
    </row>
    <row r="1853" spans="1:15" x14ac:dyDescent="0.25">
      <c r="A1853" s="8">
        <v>45372</v>
      </c>
      <c r="B1853" s="9" t="s">
        <v>520</v>
      </c>
      <c r="C1853" s="9" t="s">
        <v>180</v>
      </c>
      <c r="D1853" s="3">
        <v>-9000</v>
      </c>
      <c r="E1853" s="9" t="s">
        <v>193</v>
      </c>
      <c r="F1853" s="9" t="s">
        <v>194</v>
      </c>
      <c r="G1853" s="9" t="s">
        <v>183</v>
      </c>
      <c r="H1853" s="8">
        <v>45352</v>
      </c>
      <c r="I1853" s="8">
        <v>45369</v>
      </c>
      <c r="J1853" s="8" t="s">
        <v>5004</v>
      </c>
      <c r="K1853" s="205" t="s">
        <v>196</v>
      </c>
      <c r="M1853" s="9" t="s">
        <v>525</v>
      </c>
      <c r="N1853" s="215">
        <v>45385.162865138896</v>
      </c>
      <c r="O1853" s="8">
        <v>45384</v>
      </c>
    </row>
    <row r="1854" spans="1:15" x14ac:dyDescent="0.25">
      <c r="A1854" s="8">
        <v>45310</v>
      </c>
      <c r="B1854" s="9" t="s">
        <v>520</v>
      </c>
      <c r="C1854" s="9" t="s">
        <v>180</v>
      </c>
      <c r="D1854" s="3">
        <v>-9000</v>
      </c>
      <c r="E1854" s="9" t="s">
        <v>193</v>
      </c>
      <c r="F1854" s="9" t="s">
        <v>194</v>
      </c>
      <c r="G1854" s="9" t="s">
        <v>183</v>
      </c>
      <c r="H1854" s="8">
        <v>45292</v>
      </c>
      <c r="I1854" s="8">
        <v>45306</v>
      </c>
      <c r="J1854" s="8" t="s">
        <v>5007</v>
      </c>
      <c r="K1854" s="205" t="s">
        <v>196</v>
      </c>
      <c r="M1854" s="9" t="s">
        <v>525</v>
      </c>
      <c r="N1854" s="215">
        <v>45318.192840775497</v>
      </c>
      <c r="O1854" s="8">
        <v>45317</v>
      </c>
    </row>
    <row r="1855" spans="1:15" x14ac:dyDescent="0.25">
      <c r="A1855" s="8">
        <v>45525</v>
      </c>
      <c r="B1855" s="9" t="s">
        <v>4486</v>
      </c>
      <c r="C1855" s="9" t="s">
        <v>180</v>
      </c>
      <c r="D1855" s="3">
        <v>-9000</v>
      </c>
      <c r="E1855" s="9" t="s">
        <v>422</v>
      </c>
      <c r="F1855" s="9" t="s">
        <v>423</v>
      </c>
      <c r="G1855" s="9" t="s">
        <v>183</v>
      </c>
      <c r="H1855" s="8">
        <v>45505</v>
      </c>
      <c r="I1855" s="8">
        <v>45523</v>
      </c>
      <c r="J1855" s="8" t="s">
        <v>9137</v>
      </c>
      <c r="K1855" s="205" t="s">
        <v>425</v>
      </c>
      <c r="M1855" s="9" t="s">
        <v>4488</v>
      </c>
      <c r="N1855" s="215">
        <v>45534.648212951397</v>
      </c>
      <c r="O1855" s="8">
        <v>45534</v>
      </c>
    </row>
    <row r="1856" spans="1:15" x14ac:dyDescent="0.25">
      <c r="A1856" s="8">
        <v>45492</v>
      </c>
      <c r="B1856" s="9" t="s">
        <v>4486</v>
      </c>
      <c r="C1856" s="9" t="s">
        <v>180</v>
      </c>
      <c r="D1856" s="3">
        <v>-9000</v>
      </c>
      <c r="E1856" s="9" t="s">
        <v>422</v>
      </c>
      <c r="F1856" s="9" t="s">
        <v>423</v>
      </c>
      <c r="G1856" s="9" t="s">
        <v>183</v>
      </c>
      <c r="H1856" s="8">
        <v>45474</v>
      </c>
      <c r="I1856" s="8">
        <v>45488</v>
      </c>
      <c r="J1856" s="8" t="s">
        <v>7831</v>
      </c>
      <c r="K1856" s="205" t="s">
        <v>425</v>
      </c>
      <c r="M1856" s="9" t="s">
        <v>4488</v>
      </c>
      <c r="N1856" s="215">
        <v>45505.8848292361</v>
      </c>
      <c r="O1856" s="8">
        <v>45505</v>
      </c>
    </row>
    <row r="1857" spans="1:15" x14ac:dyDescent="0.25">
      <c r="A1857" s="8">
        <v>45464</v>
      </c>
      <c r="B1857" s="9" t="s">
        <v>4486</v>
      </c>
      <c r="C1857" s="9" t="s">
        <v>180</v>
      </c>
      <c r="D1857" s="3">
        <v>-9000</v>
      </c>
      <c r="E1857" s="9" t="s">
        <v>422</v>
      </c>
      <c r="F1857" s="9" t="s">
        <v>423</v>
      </c>
      <c r="G1857" s="9" t="s">
        <v>183</v>
      </c>
      <c r="H1857" s="8">
        <v>45444</v>
      </c>
      <c r="I1857" s="8">
        <v>45460</v>
      </c>
      <c r="J1857" s="8" t="s">
        <v>8657</v>
      </c>
      <c r="K1857" s="205" t="s">
        <v>425</v>
      </c>
      <c r="M1857" s="9" t="s">
        <v>4488</v>
      </c>
      <c r="N1857" s="215">
        <v>45505.8848292361</v>
      </c>
      <c r="O1857" s="8">
        <v>45505</v>
      </c>
    </row>
    <row r="1858" spans="1:15" x14ac:dyDescent="0.25">
      <c r="A1858" s="8">
        <v>45433</v>
      </c>
      <c r="B1858" s="9" t="s">
        <v>4486</v>
      </c>
      <c r="C1858" s="9" t="s">
        <v>180</v>
      </c>
      <c r="D1858" s="3">
        <v>-9000</v>
      </c>
      <c r="E1858" s="9" t="s">
        <v>422</v>
      </c>
      <c r="F1858" s="9" t="s">
        <v>423</v>
      </c>
      <c r="G1858" s="9" t="s">
        <v>183</v>
      </c>
      <c r="H1858" s="8">
        <v>45413</v>
      </c>
      <c r="I1858" s="8">
        <v>45432</v>
      </c>
      <c r="J1858" s="8" t="s">
        <v>5001</v>
      </c>
      <c r="K1858" s="205" t="s">
        <v>425</v>
      </c>
      <c r="M1858" s="9" t="s">
        <v>4488</v>
      </c>
      <c r="N1858" s="215">
        <v>45445.039048634302</v>
      </c>
      <c r="O1858" s="8">
        <v>45444</v>
      </c>
    </row>
    <row r="1859" spans="1:15" x14ac:dyDescent="0.25">
      <c r="A1859" s="8">
        <v>45401</v>
      </c>
      <c r="B1859" s="9" t="s">
        <v>4486</v>
      </c>
      <c r="C1859" s="9" t="s">
        <v>180</v>
      </c>
      <c r="D1859" s="3">
        <v>-9000</v>
      </c>
      <c r="E1859" s="9" t="s">
        <v>422</v>
      </c>
      <c r="F1859" s="9" t="s">
        <v>423</v>
      </c>
      <c r="G1859" s="9" t="s">
        <v>183</v>
      </c>
      <c r="H1859" s="8">
        <v>45383</v>
      </c>
      <c r="I1859" s="8">
        <v>45397</v>
      </c>
      <c r="J1859" s="8" t="s">
        <v>5003</v>
      </c>
      <c r="K1859" s="205" t="s">
        <v>425</v>
      </c>
      <c r="M1859" s="9" t="s">
        <v>4488</v>
      </c>
      <c r="N1859" s="215">
        <v>45412.662961076399</v>
      </c>
      <c r="O1859" s="8">
        <v>45412</v>
      </c>
    </row>
    <row r="1860" spans="1:15" x14ac:dyDescent="0.25">
      <c r="A1860" s="8">
        <v>45372</v>
      </c>
      <c r="B1860" s="9" t="s">
        <v>4486</v>
      </c>
      <c r="C1860" s="9" t="s">
        <v>180</v>
      </c>
      <c r="D1860" s="3">
        <v>-9000</v>
      </c>
      <c r="E1860" s="9" t="s">
        <v>422</v>
      </c>
      <c r="F1860" s="9" t="s">
        <v>423</v>
      </c>
      <c r="G1860" s="9" t="s">
        <v>183</v>
      </c>
      <c r="H1860" s="8">
        <v>45352</v>
      </c>
      <c r="I1860" s="8">
        <v>45369</v>
      </c>
      <c r="J1860" s="8" t="s">
        <v>5005</v>
      </c>
      <c r="K1860" s="205" t="s">
        <v>425</v>
      </c>
      <c r="M1860" s="9" t="s">
        <v>4488</v>
      </c>
      <c r="N1860" s="215">
        <v>45385.162865138896</v>
      </c>
      <c r="O1860" s="8">
        <v>45384</v>
      </c>
    </row>
    <row r="1861" spans="1:15" x14ac:dyDescent="0.25">
      <c r="A1861" s="8">
        <v>45343</v>
      </c>
      <c r="B1861" s="9" t="s">
        <v>4486</v>
      </c>
      <c r="C1861" s="9" t="s">
        <v>180</v>
      </c>
      <c r="D1861" s="3">
        <v>-9000</v>
      </c>
      <c r="E1861" s="9" t="s">
        <v>422</v>
      </c>
      <c r="F1861" s="9" t="s">
        <v>423</v>
      </c>
      <c r="G1861" s="9" t="s">
        <v>183</v>
      </c>
      <c r="H1861" s="8">
        <v>45323</v>
      </c>
      <c r="I1861" s="8">
        <v>45341</v>
      </c>
      <c r="J1861" s="8" t="s">
        <v>5006</v>
      </c>
      <c r="K1861" s="205" t="s">
        <v>425</v>
      </c>
      <c r="M1861" s="9" t="s">
        <v>4488</v>
      </c>
      <c r="N1861" s="215">
        <v>45351.722872338003</v>
      </c>
      <c r="O1861" s="8">
        <v>45351</v>
      </c>
    </row>
    <row r="1862" spans="1:15" x14ac:dyDescent="0.25">
      <c r="A1862" s="8">
        <v>45310</v>
      </c>
      <c r="B1862" s="9" t="s">
        <v>4486</v>
      </c>
      <c r="C1862" s="9" t="s">
        <v>180</v>
      </c>
      <c r="D1862" s="3">
        <v>-9000</v>
      </c>
      <c r="E1862" s="9" t="s">
        <v>422</v>
      </c>
      <c r="F1862" s="9" t="s">
        <v>423</v>
      </c>
      <c r="G1862" s="9" t="s">
        <v>183</v>
      </c>
      <c r="H1862" s="8">
        <v>45292</v>
      </c>
      <c r="I1862" s="8">
        <v>45306</v>
      </c>
      <c r="J1862" s="8" t="s">
        <v>5008</v>
      </c>
      <c r="K1862" s="205" t="s">
        <v>425</v>
      </c>
      <c r="M1862" s="9" t="s">
        <v>4488</v>
      </c>
      <c r="N1862" s="215">
        <v>45318.192840775497</v>
      </c>
      <c r="O1862" s="8">
        <v>45317</v>
      </c>
    </row>
    <row r="1863" spans="1:15" x14ac:dyDescent="0.25">
      <c r="A1863" s="8">
        <v>45777</v>
      </c>
      <c r="B1863" s="9" t="s">
        <v>427</v>
      </c>
      <c r="C1863" s="9" t="s">
        <v>180</v>
      </c>
      <c r="D1863" s="3">
        <v>-8919.2999999999993</v>
      </c>
      <c r="E1863" s="9" t="s">
        <v>422</v>
      </c>
      <c r="F1863" s="9" t="s">
        <v>423</v>
      </c>
      <c r="G1863" s="9" t="s">
        <v>183</v>
      </c>
      <c r="H1863" s="8">
        <v>45748</v>
      </c>
      <c r="I1863" s="8">
        <v>45775</v>
      </c>
      <c r="J1863" s="8" t="s">
        <v>15819</v>
      </c>
      <c r="K1863" s="205" t="s">
        <v>425</v>
      </c>
      <c r="M1863" s="9" t="s">
        <v>429</v>
      </c>
      <c r="N1863" s="215">
        <v>45785.029943333298</v>
      </c>
      <c r="O1863" s="8">
        <v>45784</v>
      </c>
    </row>
    <row r="1864" spans="1:15" x14ac:dyDescent="0.25">
      <c r="A1864" s="8">
        <v>45806</v>
      </c>
      <c r="B1864" s="9" t="s">
        <v>427</v>
      </c>
      <c r="C1864" s="9" t="s">
        <v>180</v>
      </c>
      <c r="D1864" s="3">
        <v>-8866.7800000000007</v>
      </c>
      <c r="E1864" s="9" t="s">
        <v>422</v>
      </c>
      <c r="F1864" s="9" t="s">
        <v>423</v>
      </c>
      <c r="G1864" s="9" t="s">
        <v>183</v>
      </c>
      <c r="H1864" s="8">
        <v>45778</v>
      </c>
      <c r="I1864" s="8">
        <v>45803</v>
      </c>
      <c r="J1864" s="8" t="s">
        <v>16071</v>
      </c>
      <c r="K1864" s="205" t="s">
        <v>425</v>
      </c>
      <c r="M1864" s="9" t="s">
        <v>429</v>
      </c>
      <c r="N1864" s="215">
        <v>45809.629870740697</v>
      </c>
      <c r="O1864" s="8">
        <v>45809</v>
      </c>
    </row>
    <row r="1865" spans="1:15" x14ac:dyDescent="0.25">
      <c r="A1865" s="8">
        <v>45729</v>
      </c>
      <c r="B1865" s="9" t="s">
        <v>427</v>
      </c>
      <c r="C1865" s="9" t="s">
        <v>180</v>
      </c>
      <c r="D1865" s="3">
        <v>-8840.4699999999993</v>
      </c>
      <c r="E1865" s="9" t="s">
        <v>422</v>
      </c>
      <c r="F1865" s="9" t="s">
        <v>423</v>
      </c>
      <c r="G1865" s="9" t="s">
        <v>183</v>
      </c>
      <c r="H1865" s="8">
        <v>45717</v>
      </c>
      <c r="I1865" s="8">
        <v>45726</v>
      </c>
      <c r="J1865" s="219" t="s">
        <v>13784</v>
      </c>
      <c r="K1865" s="205" t="s">
        <v>425</v>
      </c>
      <c r="M1865" s="9" t="s">
        <v>429</v>
      </c>
      <c r="N1865" s="215">
        <v>45733.5614541088</v>
      </c>
      <c r="O1865" s="8">
        <v>45733</v>
      </c>
    </row>
    <row r="1866" spans="1:15" x14ac:dyDescent="0.25">
      <c r="A1866" s="8">
        <v>45492</v>
      </c>
      <c r="B1866" s="9" t="s">
        <v>520</v>
      </c>
      <c r="C1866" s="9" t="s">
        <v>180</v>
      </c>
      <c r="D1866" s="3">
        <v>-8812.5</v>
      </c>
      <c r="E1866" s="9" t="s">
        <v>193</v>
      </c>
      <c r="F1866" s="9" t="s">
        <v>194</v>
      </c>
      <c r="G1866" s="9" t="s">
        <v>183</v>
      </c>
      <c r="H1866" s="8">
        <v>45474</v>
      </c>
      <c r="I1866" s="8">
        <v>45488</v>
      </c>
      <c r="J1866" s="8" t="s">
        <v>7829</v>
      </c>
      <c r="K1866" s="205" t="s">
        <v>196</v>
      </c>
      <c r="M1866" s="9" t="s">
        <v>525</v>
      </c>
      <c r="N1866" s="215">
        <v>45505.8848292361</v>
      </c>
      <c r="O1866" s="8">
        <v>45505</v>
      </c>
    </row>
    <row r="1867" spans="1:15" x14ac:dyDescent="0.25">
      <c r="A1867" s="8">
        <v>45820</v>
      </c>
      <c r="B1867" s="9" t="s">
        <v>427</v>
      </c>
      <c r="C1867" s="9" t="s">
        <v>180</v>
      </c>
      <c r="D1867" s="3">
        <v>-8810.34</v>
      </c>
      <c r="E1867" s="9" t="s">
        <v>422</v>
      </c>
      <c r="F1867" s="9" t="s">
        <v>423</v>
      </c>
      <c r="G1867" s="9" t="s">
        <v>183</v>
      </c>
      <c r="H1867" s="8">
        <v>45809</v>
      </c>
      <c r="I1867" s="8">
        <v>45817</v>
      </c>
      <c r="J1867" s="8" t="s">
        <v>17940</v>
      </c>
      <c r="K1867" s="205" t="s">
        <v>425</v>
      </c>
      <c r="M1867" s="9" t="s">
        <v>429</v>
      </c>
      <c r="N1867" s="215">
        <v>45840.490152685197</v>
      </c>
      <c r="O1867" s="8">
        <v>45840</v>
      </c>
    </row>
    <row r="1868" spans="1:15" x14ac:dyDescent="0.25">
      <c r="A1868" s="8">
        <v>45791</v>
      </c>
      <c r="B1868" s="9" t="s">
        <v>427</v>
      </c>
      <c r="C1868" s="9" t="s">
        <v>180</v>
      </c>
      <c r="D1868" s="3">
        <v>-8801.56</v>
      </c>
      <c r="E1868" s="9" t="s">
        <v>422</v>
      </c>
      <c r="F1868" s="9" t="s">
        <v>423</v>
      </c>
      <c r="G1868" s="9" t="s">
        <v>183</v>
      </c>
      <c r="H1868" s="8">
        <v>45778</v>
      </c>
      <c r="I1868" s="8">
        <v>45789</v>
      </c>
      <c r="J1868" s="8" t="s">
        <v>16286</v>
      </c>
      <c r="K1868" s="205" t="s">
        <v>425</v>
      </c>
      <c r="M1868" s="9" t="s">
        <v>429</v>
      </c>
      <c r="N1868" s="215">
        <v>45809.629870740697</v>
      </c>
      <c r="O1868" s="8">
        <v>45809</v>
      </c>
    </row>
    <row r="1869" spans="1:15" x14ac:dyDescent="0.25">
      <c r="A1869" s="8">
        <v>45274</v>
      </c>
      <c r="B1869" s="9" t="s">
        <v>791</v>
      </c>
      <c r="C1869" s="9" t="s">
        <v>792</v>
      </c>
      <c r="D1869" s="3">
        <v>4999</v>
      </c>
      <c r="E1869" s="9" t="s">
        <v>193</v>
      </c>
      <c r="F1869" s="9" t="s">
        <v>194</v>
      </c>
      <c r="G1869" s="9" t="s">
        <v>183</v>
      </c>
      <c r="H1869" s="8">
        <v>45261</v>
      </c>
      <c r="I1869" s="8">
        <v>45271</v>
      </c>
      <c r="J1869" s="8" t="s">
        <v>795</v>
      </c>
      <c r="K1869" s="205" t="s">
        <v>196</v>
      </c>
      <c r="M1869" s="9" t="s">
        <v>794</v>
      </c>
      <c r="N1869" s="215">
        <v>45294.9567489931</v>
      </c>
      <c r="O1869" s="8"/>
    </row>
    <row r="1870" spans="1:15" x14ac:dyDescent="0.25">
      <c r="A1870" s="8">
        <v>45264</v>
      </c>
      <c r="B1870" s="9" t="s">
        <v>791</v>
      </c>
      <c r="C1870" s="9" t="s">
        <v>792</v>
      </c>
      <c r="D1870" s="3">
        <v>4999</v>
      </c>
      <c r="E1870" s="9" t="s">
        <v>193</v>
      </c>
      <c r="F1870" s="9" t="s">
        <v>194</v>
      </c>
      <c r="G1870" s="9" t="s">
        <v>183</v>
      </c>
      <c r="H1870" s="8">
        <v>45261</v>
      </c>
      <c r="I1870" s="8">
        <v>45264</v>
      </c>
      <c r="J1870" s="8" t="s">
        <v>796</v>
      </c>
      <c r="K1870" s="205" t="s">
        <v>196</v>
      </c>
      <c r="M1870" s="9" t="s">
        <v>794</v>
      </c>
      <c r="N1870" s="215">
        <v>45294.9567489931</v>
      </c>
      <c r="O1870" s="8"/>
    </row>
    <row r="1871" spans="1:15" x14ac:dyDescent="0.25">
      <c r="A1871" s="8">
        <v>45357</v>
      </c>
      <c r="B1871" s="9" t="s">
        <v>791</v>
      </c>
      <c r="C1871" s="9" t="s">
        <v>792</v>
      </c>
      <c r="D1871" s="3">
        <v>3000</v>
      </c>
      <c r="E1871" s="9" t="s">
        <v>521</v>
      </c>
      <c r="F1871" s="9" t="s">
        <v>522</v>
      </c>
      <c r="G1871" s="9" t="s">
        <v>183</v>
      </c>
      <c r="H1871" s="8">
        <v>45352</v>
      </c>
      <c r="I1871" s="8">
        <v>45355</v>
      </c>
      <c r="J1871" s="8" t="s">
        <v>831</v>
      </c>
      <c r="K1871" s="205" t="s">
        <v>524</v>
      </c>
      <c r="M1871" s="9" t="s">
        <v>794</v>
      </c>
      <c r="N1871" s="215">
        <v>45363.078556828703</v>
      </c>
      <c r="O1871" s="8"/>
    </row>
    <row r="1872" spans="1:15" x14ac:dyDescent="0.25">
      <c r="A1872" s="8">
        <v>45667</v>
      </c>
      <c r="B1872" s="9" t="s">
        <v>791</v>
      </c>
      <c r="C1872" s="9" t="s">
        <v>792</v>
      </c>
      <c r="D1872" s="3">
        <v>2800</v>
      </c>
      <c r="E1872" s="9" t="s">
        <v>521</v>
      </c>
      <c r="F1872" s="9" t="s">
        <v>522</v>
      </c>
      <c r="G1872" s="9" t="s">
        <v>183</v>
      </c>
      <c r="H1872" s="8">
        <v>45658</v>
      </c>
      <c r="I1872" s="8">
        <v>45663</v>
      </c>
      <c r="J1872" s="219" t="s">
        <v>13428</v>
      </c>
      <c r="K1872" s="205" t="s">
        <v>524</v>
      </c>
      <c r="M1872" s="9" t="s">
        <v>794</v>
      </c>
      <c r="N1872" s="215">
        <v>45706.0637561111</v>
      </c>
      <c r="O1872" s="8"/>
    </row>
    <row r="1873" spans="1:15" x14ac:dyDescent="0.25">
      <c r="A1873" s="8">
        <v>45919</v>
      </c>
      <c r="B1873" s="9" t="s">
        <v>7816</v>
      </c>
      <c r="C1873" s="9" t="s">
        <v>180</v>
      </c>
      <c r="D1873" s="3">
        <v>-8500</v>
      </c>
      <c r="E1873" s="9" t="s">
        <v>181</v>
      </c>
      <c r="F1873" s="9" t="s">
        <v>182</v>
      </c>
      <c r="G1873" s="9" t="s">
        <v>183</v>
      </c>
      <c r="H1873" s="8">
        <v>45901</v>
      </c>
      <c r="I1873" s="8">
        <v>45915</v>
      </c>
      <c r="J1873" s="219" t="s">
        <v>19365</v>
      </c>
      <c r="K1873" s="205" t="s">
        <v>185</v>
      </c>
      <c r="M1873" s="9" t="s">
        <v>7818</v>
      </c>
      <c r="N1873" s="215">
        <v>45929.807189814797</v>
      </c>
      <c r="O1873" s="8">
        <v>45929</v>
      </c>
    </row>
    <row r="1874" spans="1:15" x14ac:dyDescent="0.25">
      <c r="A1874" s="8">
        <v>45919</v>
      </c>
      <c r="B1874" s="9" t="s">
        <v>18665</v>
      </c>
      <c r="C1874" s="9" t="s">
        <v>180</v>
      </c>
      <c r="D1874" s="3">
        <v>-8500</v>
      </c>
      <c r="E1874" s="9" t="s">
        <v>11373</v>
      </c>
      <c r="F1874" s="9" t="s">
        <v>11374</v>
      </c>
      <c r="G1874" s="9" t="s">
        <v>183</v>
      </c>
      <c r="H1874" s="8">
        <v>45901</v>
      </c>
      <c r="I1874" s="8">
        <v>45915</v>
      </c>
      <c r="J1874" s="219" t="s">
        <v>19389</v>
      </c>
      <c r="K1874" s="205" t="s">
        <v>11376</v>
      </c>
      <c r="M1874" s="9" t="s">
        <v>18667</v>
      </c>
      <c r="N1874" s="215">
        <v>45929.807189814797</v>
      </c>
      <c r="O1874" s="8">
        <v>45929</v>
      </c>
    </row>
    <row r="1875" spans="1:15" x14ac:dyDescent="0.25">
      <c r="A1875" s="8">
        <v>45890</v>
      </c>
      <c r="B1875" s="9" t="s">
        <v>7816</v>
      </c>
      <c r="C1875" s="9" t="s">
        <v>180</v>
      </c>
      <c r="D1875" s="3">
        <v>-8500</v>
      </c>
      <c r="E1875" s="9" t="s">
        <v>181</v>
      </c>
      <c r="F1875" s="9" t="s">
        <v>182</v>
      </c>
      <c r="G1875" s="9" t="s">
        <v>183</v>
      </c>
      <c r="H1875" s="8">
        <v>45870</v>
      </c>
      <c r="I1875" s="8">
        <v>45887</v>
      </c>
      <c r="J1875" s="219" t="s">
        <v>19881</v>
      </c>
      <c r="K1875" s="205" t="s">
        <v>185</v>
      </c>
      <c r="M1875" s="9" t="s">
        <v>7818</v>
      </c>
      <c r="N1875" s="215">
        <v>45929.807189814797</v>
      </c>
      <c r="O1875" s="8">
        <v>45929</v>
      </c>
    </row>
    <row r="1876" spans="1:15" x14ac:dyDescent="0.25">
      <c r="A1876" s="8">
        <v>45859</v>
      </c>
      <c r="B1876" s="9" t="s">
        <v>7816</v>
      </c>
      <c r="C1876" s="9" t="s">
        <v>180</v>
      </c>
      <c r="D1876" s="3">
        <v>-8500</v>
      </c>
      <c r="E1876" s="9" t="s">
        <v>181</v>
      </c>
      <c r="F1876" s="9" t="s">
        <v>182</v>
      </c>
      <c r="G1876" s="9" t="s">
        <v>183</v>
      </c>
      <c r="H1876" s="8">
        <v>45839</v>
      </c>
      <c r="I1876" s="8">
        <v>45859</v>
      </c>
      <c r="J1876" s="219" t="s">
        <v>20262</v>
      </c>
      <c r="K1876" s="205" t="s">
        <v>185</v>
      </c>
      <c r="M1876" s="9" t="s">
        <v>7818</v>
      </c>
      <c r="N1876" s="215">
        <v>45929.807189814797</v>
      </c>
      <c r="O1876" s="8">
        <v>45929</v>
      </c>
    </row>
    <row r="1877" spans="1:15" x14ac:dyDescent="0.25">
      <c r="A1877" s="8">
        <v>45859</v>
      </c>
      <c r="B1877" s="9" t="s">
        <v>18665</v>
      </c>
      <c r="C1877" s="9" t="s">
        <v>180</v>
      </c>
      <c r="D1877" s="3">
        <v>-8500</v>
      </c>
      <c r="E1877" s="9" t="s">
        <v>11373</v>
      </c>
      <c r="F1877" s="9" t="s">
        <v>11374</v>
      </c>
      <c r="G1877" s="9" t="s">
        <v>183</v>
      </c>
      <c r="H1877" s="8">
        <v>45839</v>
      </c>
      <c r="I1877" s="8">
        <v>45859</v>
      </c>
      <c r="J1877" s="219" t="s">
        <v>20317</v>
      </c>
      <c r="K1877" s="205" t="s">
        <v>11376</v>
      </c>
      <c r="M1877" s="9" t="s">
        <v>18667</v>
      </c>
      <c r="N1877" s="215">
        <v>45929.807189814797</v>
      </c>
      <c r="O1877" s="8">
        <v>45929</v>
      </c>
    </row>
    <row r="1878" spans="1:15" x14ac:dyDescent="0.25">
      <c r="A1878" s="8">
        <v>45798</v>
      </c>
      <c r="B1878" s="9" t="s">
        <v>258</v>
      </c>
      <c r="C1878" s="9" t="s">
        <v>180</v>
      </c>
      <c r="D1878" s="3">
        <v>-8500</v>
      </c>
      <c r="E1878" s="9" t="s">
        <v>11373</v>
      </c>
      <c r="F1878" s="9" t="s">
        <v>11374</v>
      </c>
      <c r="G1878" s="9" t="s">
        <v>183</v>
      </c>
      <c r="H1878" s="8">
        <v>45778</v>
      </c>
      <c r="I1878" s="8">
        <v>45796</v>
      </c>
      <c r="J1878" s="8" t="s">
        <v>16214</v>
      </c>
      <c r="K1878" s="205" t="s">
        <v>11376</v>
      </c>
      <c r="M1878" s="9" t="s">
        <v>260</v>
      </c>
      <c r="N1878" s="215">
        <v>45809.629870740697</v>
      </c>
      <c r="O1878" s="8">
        <v>45809</v>
      </c>
    </row>
    <row r="1879" spans="1:15" x14ac:dyDescent="0.25">
      <c r="A1879" s="8">
        <v>45768</v>
      </c>
      <c r="B1879" s="9" t="s">
        <v>258</v>
      </c>
      <c r="C1879" s="9" t="s">
        <v>180</v>
      </c>
      <c r="D1879" s="3">
        <v>-8500</v>
      </c>
      <c r="E1879" s="9" t="s">
        <v>11373</v>
      </c>
      <c r="F1879" s="9" t="s">
        <v>11374</v>
      </c>
      <c r="G1879" s="9" t="s">
        <v>183</v>
      </c>
      <c r="H1879" s="8">
        <v>45748</v>
      </c>
      <c r="I1879" s="8">
        <v>45768</v>
      </c>
      <c r="J1879" s="219" t="s">
        <v>14651</v>
      </c>
      <c r="K1879" s="205" t="s">
        <v>11376</v>
      </c>
      <c r="M1879" s="9" t="s">
        <v>260</v>
      </c>
      <c r="N1879" s="215">
        <v>45777.922227581003</v>
      </c>
      <c r="O1879" s="8">
        <v>45777</v>
      </c>
    </row>
    <row r="1880" spans="1:15" x14ac:dyDescent="0.25">
      <c r="A1880" s="8">
        <v>45737</v>
      </c>
      <c r="B1880" s="9" t="s">
        <v>258</v>
      </c>
      <c r="C1880" s="9" t="s">
        <v>180</v>
      </c>
      <c r="D1880" s="3">
        <v>-8500</v>
      </c>
      <c r="E1880" s="9" t="s">
        <v>11373</v>
      </c>
      <c r="F1880" s="9" t="s">
        <v>11374</v>
      </c>
      <c r="G1880" s="9" t="s">
        <v>183</v>
      </c>
      <c r="H1880" s="8">
        <v>45717</v>
      </c>
      <c r="I1880" s="8">
        <v>45733</v>
      </c>
      <c r="J1880" s="219" t="s">
        <v>15281</v>
      </c>
      <c r="K1880" s="205" t="s">
        <v>11376</v>
      </c>
      <c r="M1880" s="9" t="s">
        <v>260</v>
      </c>
      <c r="N1880" s="215">
        <v>45777.922227581003</v>
      </c>
      <c r="O1880" s="8">
        <v>45777</v>
      </c>
    </row>
    <row r="1881" spans="1:15" x14ac:dyDescent="0.25">
      <c r="A1881" s="8">
        <v>45709</v>
      </c>
      <c r="B1881" s="9" t="s">
        <v>258</v>
      </c>
      <c r="C1881" s="9" t="s">
        <v>180</v>
      </c>
      <c r="D1881" s="3">
        <v>-8500</v>
      </c>
      <c r="E1881" s="9" t="s">
        <v>11373</v>
      </c>
      <c r="F1881" s="9" t="s">
        <v>11374</v>
      </c>
      <c r="G1881" s="9" t="s">
        <v>183</v>
      </c>
      <c r="H1881" s="8">
        <v>45689</v>
      </c>
      <c r="I1881" s="8">
        <v>45705</v>
      </c>
      <c r="J1881" s="219" t="s">
        <v>14067</v>
      </c>
      <c r="K1881" s="205" t="s">
        <v>11376</v>
      </c>
      <c r="M1881" s="9" t="s">
        <v>260</v>
      </c>
      <c r="N1881" s="215">
        <v>45733.5614541088</v>
      </c>
      <c r="O1881" s="8">
        <v>45733</v>
      </c>
    </row>
    <row r="1882" spans="1:15" x14ac:dyDescent="0.25">
      <c r="A1882" s="8">
        <v>45678</v>
      </c>
      <c r="B1882" s="9" t="s">
        <v>258</v>
      </c>
      <c r="C1882" s="9" t="s">
        <v>180</v>
      </c>
      <c r="D1882" s="3">
        <v>-8500</v>
      </c>
      <c r="E1882" s="9" t="s">
        <v>11373</v>
      </c>
      <c r="F1882" s="9" t="s">
        <v>11374</v>
      </c>
      <c r="G1882" s="9" t="s">
        <v>183</v>
      </c>
      <c r="H1882" s="8">
        <v>45658</v>
      </c>
      <c r="I1882" s="8">
        <v>45677</v>
      </c>
      <c r="J1882" s="219" t="s">
        <v>13340</v>
      </c>
      <c r="K1882" s="205" t="s">
        <v>11376</v>
      </c>
      <c r="M1882" s="9" t="s">
        <v>260</v>
      </c>
      <c r="N1882" s="215">
        <v>45706.0637561111</v>
      </c>
      <c r="O1882" s="8">
        <v>45705</v>
      </c>
    </row>
    <row r="1883" spans="1:15" x14ac:dyDescent="0.25">
      <c r="A1883" s="8">
        <v>45646</v>
      </c>
      <c r="B1883" s="9" t="s">
        <v>258</v>
      </c>
      <c r="C1883" s="9" t="s">
        <v>180</v>
      </c>
      <c r="D1883" s="3">
        <v>-8500</v>
      </c>
      <c r="E1883" s="9" t="s">
        <v>11373</v>
      </c>
      <c r="F1883" s="9" t="s">
        <v>11374</v>
      </c>
      <c r="G1883" s="9" t="s">
        <v>183</v>
      </c>
      <c r="H1883" s="8">
        <v>45627</v>
      </c>
      <c r="I1883" s="8">
        <v>45642</v>
      </c>
      <c r="J1883" s="219" t="s">
        <v>12698</v>
      </c>
      <c r="K1883" s="205" t="s">
        <v>11376</v>
      </c>
      <c r="M1883" s="9" t="s">
        <v>260</v>
      </c>
      <c r="N1883" s="215">
        <v>45681.075335370399</v>
      </c>
      <c r="O1883" s="8">
        <v>45681</v>
      </c>
    </row>
    <row r="1884" spans="1:15" x14ac:dyDescent="0.25">
      <c r="A1884" s="8">
        <v>45617</v>
      </c>
      <c r="B1884" s="9" t="s">
        <v>258</v>
      </c>
      <c r="C1884" s="9" t="s">
        <v>180</v>
      </c>
      <c r="D1884" s="3">
        <v>-8500</v>
      </c>
      <c r="E1884" s="9" t="s">
        <v>11373</v>
      </c>
      <c r="F1884" s="9" t="s">
        <v>11374</v>
      </c>
      <c r="G1884" s="9" t="s">
        <v>183</v>
      </c>
      <c r="H1884" s="8">
        <v>45597</v>
      </c>
      <c r="I1884" s="8">
        <v>45614</v>
      </c>
      <c r="J1884" s="219" t="s">
        <v>11651</v>
      </c>
      <c r="K1884" s="205" t="s">
        <v>11376</v>
      </c>
      <c r="M1884" s="9" t="s">
        <v>260</v>
      </c>
      <c r="N1884" s="215">
        <v>45635.715607696802</v>
      </c>
      <c r="O1884" s="8">
        <v>45635</v>
      </c>
    </row>
    <row r="1885" spans="1:15" x14ac:dyDescent="0.25">
      <c r="A1885" s="8">
        <v>45586</v>
      </c>
      <c r="B1885" s="9" t="s">
        <v>258</v>
      </c>
      <c r="C1885" s="9" t="s">
        <v>180</v>
      </c>
      <c r="D1885" s="3">
        <v>-8500</v>
      </c>
      <c r="E1885" s="9" t="s">
        <v>11373</v>
      </c>
      <c r="F1885" s="9" t="s">
        <v>11374</v>
      </c>
      <c r="G1885" s="9" t="s">
        <v>183</v>
      </c>
      <c r="H1885" s="8">
        <v>45566</v>
      </c>
      <c r="I1885" s="8">
        <v>45586</v>
      </c>
      <c r="J1885" s="219" t="s">
        <v>11389</v>
      </c>
      <c r="K1885" s="205" t="s">
        <v>11376</v>
      </c>
      <c r="M1885" s="9" t="s">
        <v>260</v>
      </c>
      <c r="N1885" s="215">
        <v>45594.804318830997</v>
      </c>
      <c r="O1885" s="8"/>
    </row>
    <row r="1886" spans="1:15" x14ac:dyDescent="0.25">
      <c r="A1886" s="8">
        <v>45798</v>
      </c>
      <c r="B1886" s="9" t="s">
        <v>7816</v>
      </c>
      <c r="C1886" s="9" t="s">
        <v>180</v>
      </c>
      <c r="D1886" s="3">
        <v>-8500</v>
      </c>
      <c r="E1886" s="9" t="s">
        <v>181</v>
      </c>
      <c r="F1886" s="9" t="s">
        <v>182</v>
      </c>
      <c r="G1886" s="9" t="s">
        <v>183</v>
      </c>
      <c r="H1886" s="8">
        <v>45778</v>
      </c>
      <c r="I1886" s="8">
        <v>45796</v>
      </c>
      <c r="J1886" s="8" t="s">
        <v>16157</v>
      </c>
      <c r="K1886" s="205" t="s">
        <v>185</v>
      </c>
      <c r="M1886" s="9" t="s">
        <v>7818</v>
      </c>
      <c r="N1886" s="215">
        <v>45809.629870740697</v>
      </c>
      <c r="O1886" s="8">
        <v>45809</v>
      </c>
    </row>
    <row r="1887" spans="1:15" x14ac:dyDescent="0.25">
      <c r="A1887" s="8">
        <v>45768</v>
      </c>
      <c r="B1887" s="9" t="s">
        <v>7816</v>
      </c>
      <c r="C1887" s="9" t="s">
        <v>180</v>
      </c>
      <c r="D1887" s="3">
        <v>-8500</v>
      </c>
      <c r="E1887" s="9" t="s">
        <v>181</v>
      </c>
      <c r="F1887" s="9" t="s">
        <v>182</v>
      </c>
      <c r="G1887" s="9" t="s">
        <v>183</v>
      </c>
      <c r="H1887" s="8">
        <v>45748</v>
      </c>
      <c r="I1887" s="8">
        <v>45768</v>
      </c>
      <c r="J1887" s="219" t="s">
        <v>14638</v>
      </c>
      <c r="K1887" s="205" t="s">
        <v>185</v>
      </c>
      <c r="M1887" s="9" t="s">
        <v>7818</v>
      </c>
      <c r="N1887" s="215">
        <v>45777.922227581003</v>
      </c>
      <c r="O1887" s="8">
        <v>45777</v>
      </c>
    </row>
    <row r="1888" spans="1:15" x14ac:dyDescent="0.25">
      <c r="A1888" s="8">
        <v>45737</v>
      </c>
      <c r="B1888" s="9" t="s">
        <v>7816</v>
      </c>
      <c r="C1888" s="9" t="s">
        <v>180</v>
      </c>
      <c r="D1888" s="3">
        <v>-8500</v>
      </c>
      <c r="E1888" s="9" t="s">
        <v>181</v>
      </c>
      <c r="F1888" s="9" t="s">
        <v>182</v>
      </c>
      <c r="G1888" s="9" t="s">
        <v>183</v>
      </c>
      <c r="H1888" s="8">
        <v>45717</v>
      </c>
      <c r="I1888" s="8">
        <v>45733</v>
      </c>
      <c r="J1888" s="219" t="s">
        <v>15264</v>
      </c>
      <c r="K1888" s="205" t="s">
        <v>185</v>
      </c>
      <c r="M1888" s="9" t="s">
        <v>7818</v>
      </c>
      <c r="N1888" s="215">
        <v>45777.922227581003</v>
      </c>
      <c r="O1888" s="8">
        <v>45777</v>
      </c>
    </row>
    <row r="1889" spans="1:15" x14ac:dyDescent="0.25">
      <c r="A1889" s="8">
        <v>45709</v>
      </c>
      <c r="B1889" s="9" t="s">
        <v>7816</v>
      </c>
      <c r="C1889" s="9" t="s">
        <v>180</v>
      </c>
      <c r="D1889" s="3">
        <v>-8500</v>
      </c>
      <c r="E1889" s="9" t="s">
        <v>181</v>
      </c>
      <c r="F1889" s="9" t="s">
        <v>182</v>
      </c>
      <c r="G1889" s="9" t="s">
        <v>183</v>
      </c>
      <c r="H1889" s="8">
        <v>45689</v>
      </c>
      <c r="I1889" s="8">
        <v>45705</v>
      </c>
      <c r="J1889" s="219" t="s">
        <v>14048</v>
      </c>
      <c r="K1889" s="205" t="s">
        <v>185</v>
      </c>
      <c r="M1889" s="9" t="s">
        <v>7818</v>
      </c>
      <c r="N1889" s="215">
        <v>45733.5614541088</v>
      </c>
      <c r="O1889" s="8">
        <v>45733</v>
      </c>
    </row>
    <row r="1890" spans="1:15" x14ac:dyDescent="0.25">
      <c r="A1890" s="8">
        <v>45678</v>
      </c>
      <c r="B1890" s="9" t="s">
        <v>7816</v>
      </c>
      <c r="C1890" s="9" t="s">
        <v>180</v>
      </c>
      <c r="D1890" s="3">
        <v>-8500</v>
      </c>
      <c r="E1890" s="9" t="s">
        <v>181</v>
      </c>
      <c r="F1890" s="9" t="s">
        <v>182</v>
      </c>
      <c r="G1890" s="9" t="s">
        <v>183</v>
      </c>
      <c r="H1890" s="8">
        <v>45658</v>
      </c>
      <c r="I1890" s="8">
        <v>45677</v>
      </c>
      <c r="J1890" s="219" t="s">
        <v>13331</v>
      </c>
      <c r="K1890" s="205" t="s">
        <v>185</v>
      </c>
      <c r="M1890" s="9" t="s">
        <v>7818</v>
      </c>
      <c r="N1890" s="215">
        <v>45706.0637561111</v>
      </c>
      <c r="O1890" s="8">
        <v>45705</v>
      </c>
    </row>
    <row r="1891" spans="1:15" x14ac:dyDescent="0.25">
      <c r="A1891" s="8">
        <v>45646</v>
      </c>
      <c r="B1891" s="9" t="s">
        <v>7816</v>
      </c>
      <c r="C1891" s="9" t="s">
        <v>180</v>
      </c>
      <c r="D1891" s="3">
        <v>-8500</v>
      </c>
      <c r="E1891" s="9" t="s">
        <v>181</v>
      </c>
      <c r="F1891" s="9" t="s">
        <v>182</v>
      </c>
      <c r="G1891" s="9" t="s">
        <v>183</v>
      </c>
      <c r="H1891" s="8">
        <v>45627</v>
      </c>
      <c r="I1891" s="8">
        <v>45642</v>
      </c>
      <c r="J1891" s="219" t="s">
        <v>12689</v>
      </c>
      <c r="K1891" s="205" t="s">
        <v>185</v>
      </c>
      <c r="M1891" s="9" t="s">
        <v>7818</v>
      </c>
      <c r="N1891" s="215">
        <v>45681.075335370399</v>
      </c>
      <c r="O1891" s="8">
        <v>45681</v>
      </c>
    </row>
    <row r="1892" spans="1:15" x14ac:dyDescent="0.25">
      <c r="A1892" s="8">
        <v>45617</v>
      </c>
      <c r="B1892" s="9" t="s">
        <v>7816</v>
      </c>
      <c r="C1892" s="9" t="s">
        <v>180</v>
      </c>
      <c r="D1892" s="3">
        <v>-8500</v>
      </c>
      <c r="E1892" s="9" t="s">
        <v>181</v>
      </c>
      <c r="F1892" s="9" t="s">
        <v>182</v>
      </c>
      <c r="G1892" s="9" t="s">
        <v>183</v>
      </c>
      <c r="H1892" s="8">
        <v>45597</v>
      </c>
      <c r="I1892" s="8">
        <v>45614</v>
      </c>
      <c r="J1892" s="219" t="s">
        <v>11648</v>
      </c>
      <c r="K1892" s="205" t="s">
        <v>185</v>
      </c>
      <c r="M1892" s="9" t="s">
        <v>7818</v>
      </c>
      <c r="N1892" s="215">
        <v>45635.715607696802</v>
      </c>
      <c r="O1892" s="8">
        <v>45635</v>
      </c>
    </row>
    <row r="1893" spans="1:15" x14ac:dyDescent="0.25">
      <c r="A1893" s="8">
        <v>45586</v>
      </c>
      <c r="B1893" s="9" t="s">
        <v>7816</v>
      </c>
      <c r="C1893" s="9" t="s">
        <v>180</v>
      </c>
      <c r="D1893" s="3">
        <v>-8500</v>
      </c>
      <c r="E1893" s="9" t="s">
        <v>181</v>
      </c>
      <c r="F1893" s="9" t="s">
        <v>182</v>
      </c>
      <c r="G1893" s="9" t="s">
        <v>183</v>
      </c>
      <c r="H1893" s="8">
        <v>45566</v>
      </c>
      <c r="I1893" s="8">
        <v>45586</v>
      </c>
      <c r="J1893" s="219" t="s">
        <v>11154</v>
      </c>
      <c r="K1893" s="205" t="s">
        <v>185</v>
      </c>
      <c r="M1893" s="9" t="s">
        <v>7818</v>
      </c>
      <c r="N1893" s="215">
        <v>45594.789547013897</v>
      </c>
      <c r="O1893" s="8">
        <v>45594</v>
      </c>
    </row>
    <row r="1894" spans="1:15" x14ac:dyDescent="0.25">
      <c r="A1894" s="8">
        <v>45525</v>
      </c>
      <c r="B1894" s="9" t="s">
        <v>7816</v>
      </c>
      <c r="C1894" s="9" t="s">
        <v>180</v>
      </c>
      <c r="D1894" s="3">
        <v>-8500</v>
      </c>
      <c r="E1894" s="9" t="s">
        <v>181</v>
      </c>
      <c r="F1894" s="9" t="s">
        <v>182</v>
      </c>
      <c r="G1894" s="9" t="s">
        <v>183</v>
      </c>
      <c r="H1894" s="8">
        <v>45505</v>
      </c>
      <c r="I1894" s="8">
        <v>45523</v>
      </c>
      <c r="J1894" s="8" t="s">
        <v>9130</v>
      </c>
      <c r="K1894" s="205" t="s">
        <v>185</v>
      </c>
      <c r="M1894" s="9" t="s">
        <v>7818</v>
      </c>
      <c r="N1894" s="215">
        <v>45534.648212951397</v>
      </c>
      <c r="O1894" s="8">
        <v>45534</v>
      </c>
    </row>
    <row r="1895" spans="1:15" x14ac:dyDescent="0.25">
      <c r="A1895" s="8">
        <v>45492</v>
      </c>
      <c r="B1895" s="9" t="s">
        <v>7816</v>
      </c>
      <c r="C1895" s="9" t="s">
        <v>180</v>
      </c>
      <c r="D1895" s="3">
        <v>-8500</v>
      </c>
      <c r="E1895" s="9" t="s">
        <v>181</v>
      </c>
      <c r="F1895" s="9" t="s">
        <v>182</v>
      </c>
      <c r="G1895" s="9" t="s">
        <v>183</v>
      </c>
      <c r="H1895" s="8">
        <v>45474</v>
      </c>
      <c r="I1895" s="8">
        <v>45488</v>
      </c>
      <c r="J1895" s="8" t="s">
        <v>7817</v>
      </c>
      <c r="K1895" s="205" t="s">
        <v>185</v>
      </c>
      <c r="M1895" s="9" t="s">
        <v>7818</v>
      </c>
      <c r="N1895" s="215">
        <v>45505.8848292361</v>
      </c>
      <c r="O1895" s="8">
        <v>45505</v>
      </c>
    </row>
    <row r="1896" spans="1:15" x14ac:dyDescent="0.25">
      <c r="A1896" s="8">
        <v>45555</v>
      </c>
      <c r="B1896" s="9" t="s">
        <v>7816</v>
      </c>
      <c r="C1896" s="9" t="s">
        <v>180</v>
      </c>
      <c r="D1896" s="3">
        <v>-8500</v>
      </c>
      <c r="E1896" s="9" t="s">
        <v>181</v>
      </c>
      <c r="F1896" s="9" t="s">
        <v>182</v>
      </c>
      <c r="G1896" s="9" t="s">
        <v>183</v>
      </c>
      <c r="H1896" s="8">
        <v>45536</v>
      </c>
      <c r="I1896" s="8">
        <v>45551</v>
      </c>
      <c r="J1896" s="8" t="s">
        <v>10304</v>
      </c>
      <c r="K1896" s="205" t="s">
        <v>185</v>
      </c>
      <c r="M1896" s="9" t="s">
        <v>7818</v>
      </c>
      <c r="N1896" s="215">
        <v>45575.565837071801</v>
      </c>
      <c r="O1896" s="8">
        <v>45575</v>
      </c>
    </row>
    <row r="1897" spans="1:15" x14ac:dyDescent="0.25">
      <c r="A1897" s="8">
        <v>45464</v>
      </c>
      <c r="B1897" s="9" t="s">
        <v>7816</v>
      </c>
      <c r="C1897" s="9" t="s">
        <v>180</v>
      </c>
      <c r="D1897" s="3">
        <v>-8500</v>
      </c>
      <c r="E1897" s="9" t="s">
        <v>181</v>
      </c>
      <c r="F1897" s="9" t="s">
        <v>182</v>
      </c>
      <c r="G1897" s="9" t="s">
        <v>183</v>
      </c>
      <c r="H1897" s="8">
        <v>45444</v>
      </c>
      <c r="I1897" s="8">
        <v>45460</v>
      </c>
      <c r="J1897" s="8" t="s">
        <v>8644</v>
      </c>
      <c r="K1897" s="205" t="s">
        <v>185</v>
      </c>
      <c r="M1897" s="9" t="s">
        <v>7818</v>
      </c>
      <c r="N1897" s="215">
        <v>45505.8848292361</v>
      </c>
      <c r="O1897" s="8">
        <v>45505</v>
      </c>
    </row>
    <row r="1898" spans="1:15" x14ac:dyDescent="0.25">
      <c r="A1898" s="8">
        <v>45828</v>
      </c>
      <c r="B1898" s="9" t="s">
        <v>258</v>
      </c>
      <c r="C1898" s="9" t="s">
        <v>180</v>
      </c>
      <c r="D1898" s="3">
        <v>-8500</v>
      </c>
      <c r="E1898" s="9" t="s">
        <v>11373</v>
      </c>
      <c r="F1898" s="9" t="s">
        <v>11374</v>
      </c>
      <c r="G1898" s="9" t="s">
        <v>183</v>
      </c>
      <c r="H1898" s="8">
        <v>45809</v>
      </c>
      <c r="I1898" s="8">
        <v>45824</v>
      </c>
      <c r="J1898" s="8" t="s">
        <v>17834</v>
      </c>
      <c r="K1898" s="205" t="s">
        <v>11376</v>
      </c>
      <c r="M1898" s="9" t="s">
        <v>260</v>
      </c>
      <c r="N1898" s="215">
        <v>45840.490152685197</v>
      </c>
      <c r="O1898" s="8">
        <v>45840</v>
      </c>
    </row>
    <row r="1899" spans="1:15" x14ac:dyDescent="0.25">
      <c r="A1899" s="8">
        <v>45828</v>
      </c>
      <c r="B1899" s="9" t="s">
        <v>7816</v>
      </c>
      <c r="C1899" s="9" t="s">
        <v>180</v>
      </c>
      <c r="D1899" s="3">
        <v>-8500</v>
      </c>
      <c r="E1899" s="9" t="s">
        <v>181</v>
      </c>
      <c r="F1899" s="9" t="s">
        <v>182</v>
      </c>
      <c r="G1899" s="9" t="s">
        <v>183</v>
      </c>
      <c r="H1899" s="8">
        <v>45809</v>
      </c>
      <c r="I1899" s="8">
        <v>45824</v>
      </c>
      <c r="J1899" s="8" t="s">
        <v>17808</v>
      </c>
      <c r="K1899" s="205" t="s">
        <v>185</v>
      </c>
      <c r="M1899" s="9" t="s">
        <v>7818</v>
      </c>
      <c r="N1899" s="215">
        <v>45840.490152685197</v>
      </c>
      <c r="O1899" s="8">
        <v>45840</v>
      </c>
    </row>
    <row r="1900" spans="1:15" x14ac:dyDescent="0.25">
      <c r="A1900" s="8">
        <v>45880</v>
      </c>
      <c r="B1900" s="9" t="s">
        <v>19284</v>
      </c>
      <c r="C1900" s="9" t="s">
        <v>180</v>
      </c>
      <c r="D1900" s="3">
        <v>-8444.7900000000009</v>
      </c>
      <c r="E1900" s="9" t="s">
        <v>181</v>
      </c>
      <c r="F1900" s="9" t="s">
        <v>182</v>
      </c>
      <c r="G1900" s="9" t="s">
        <v>183</v>
      </c>
      <c r="H1900" s="8">
        <v>45870</v>
      </c>
      <c r="I1900" s="8">
        <v>45880</v>
      </c>
      <c r="J1900" s="219" t="s">
        <v>20025</v>
      </c>
      <c r="K1900" s="205" t="s">
        <v>185</v>
      </c>
      <c r="M1900" s="9" t="s">
        <v>19286</v>
      </c>
      <c r="N1900" s="215">
        <v>45929.807189814797</v>
      </c>
      <c r="O1900" s="8">
        <v>45929</v>
      </c>
    </row>
    <row r="1901" spans="1:15" x14ac:dyDescent="0.25">
      <c r="A1901" s="8">
        <v>45749</v>
      </c>
      <c r="B1901" s="9" t="s">
        <v>520</v>
      </c>
      <c r="C1901" s="9" t="s">
        <v>180</v>
      </c>
      <c r="D1901" s="3">
        <v>-8400</v>
      </c>
      <c r="E1901" s="9" t="s">
        <v>521</v>
      </c>
      <c r="F1901" s="9" t="s">
        <v>522</v>
      </c>
      <c r="G1901" s="9" t="s">
        <v>183</v>
      </c>
      <c r="H1901" s="8">
        <v>45748</v>
      </c>
      <c r="I1901" s="8">
        <v>45747</v>
      </c>
      <c r="J1901" s="219" t="s">
        <v>15044</v>
      </c>
      <c r="K1901" s="205" t="s">
        <v>524</v>
      </c>
      <c r="M1901" s="9" t="s">
        <v>525</v>
      </c>
      <c r="N1901" s="215">
        <v>45777.922227581003</v>
      </c>
      <c r="O1901" s="8">
        <v>45777</v>
      </c>
    </row>
    <row r="1902" spans="1:15" x14ac:dyDescent="0.25">
      <c r="A1902" s="8">
        <v>45749</v>
      </c>
      <c r="B1902" s="9" t="s">
        <v>791</v>
      </c>
      <c r="C1902" s="9" t="s">
        <v>792</v>
      </c>
      <c r="D1902" s="3">
        <v>2800</v>
      </c>
      <c r="E1902" s="9" t="s">
        <v>521</v>
      </c>
      <c r="F1902" s="9" t="s">
        <v>522</v>
      </c>
      <c r="G1902" s="9" t="s">
        <v>183</v>
      </c>
      <c r="H1902" s="8">
        <v>45748</v>
      </c>
      <c r="I1902" s="8">
        <v>45747</v>
      </c>
      <c r="J1902" s="219" t="s">
        <v>15041</v>
      </c>
      <c r="K1902" s="205" t="s">
        <v>524</v>
      </c>
      <c r="M1902" s="9" t="s">
        <v>794</v>
      </c>
      <c r="N1902" s="215">
        <v>45777.922227581003</v>
      </c>
      <c r="O1902" s="8"/>
    </row>
    <row r="1903" spans="1:15" x14ac:dyDescent="0.25">
      <c r="A1903" s="8">
        <v>45786</v>
      </c>
      <c r="B1903" s="9" t="s">
        <v>179</v>
      </c>
      <c r="C1903" s="9" t="s">
        <v>180</v>
      </c>
      <c r="D1903" s="3">
        <v>-8215.65</v>
      </c>
      <c r="E1903" s="9" t="s">
        <v>181</v>
      </c>
      <c r="F1903" s="9" t="s">
        <v>182</v>
      </c>
      <c r="G1903" s="9" t="s">
        <v>183</v>
      </c>
      <c r="H1903" s="8">
        <v>45778</v>
      </c>
      <c r="I1903" s="8">
        <v>45782</v>
      </c>
      <c r="J1903" s="8" t="s">
        <v>16529</v>
      </c>
      <c r="K1903" s="205" t="s">
        <v>185</v>
      </c>
      <c r="M1903" s="9" t="s">
        <v>186</v>
      </c>
      <c r="N1903" s="215">
        <v>45809.629870740697</v>
      </c>
      <c r="O1903" s="8">
        <v>45809</v>
      </c>
    </row>
    <row r="1904" spans="1:15" x14ac:dyDescent="0.25">
      <c r="A1904" s="8">
        <v>45749</v>
      </c>
      <c r="B1904" s="9" t="s">
        <v>791</v>
      </c>
      <c r="C1904" s="9" t="s">
        <v>792</v>
      </c>
      <c r="D1904" s="3">
        <v>2800</v>
      </c>
      <c r="E1904" s="9" t="s">
        <v>521</v>
      </c>
      <c r="F1904" s="9" t="s">
        <v>522</v>
      </c>
      <c r="G1904" s="9" t="s">
        <v>183</v>
      </c>
      <c r="H1904" s="8">
        <v>45748</v>
      </c>
      <c r="I1904" s="8">
        <v>45747</v>
      </c>
      <c r="J1904" s="219" t="s">
        <v>15042</v>
      </c>
      <c r="K1904" s="205" t="s">
        <v>524</v>
      </c>
      <c r="M1904" s="9" t="s">
        <v>794</v>
      </c>
      <c r="N1904" s="215">
        <v>45777.922227581003</v>
      </c>
      <c r="O1904" s="8"/>
    </row>
    <row r="1905" spans="1:15" x14ac:dyDescent="0.25">
      <c r="A1905" s="8">
        <v>45533</v>
      </c>
      <c r="B1905" s="9" t="s">
        <v>427</v>
      </c>
      <c r="C1905" s="9" t="s">
        <v>180</v>
      </c>
      <c r="D1905" s="3">
        <v>-8032.86</v>
      </c>
      <c r="E1905" s="9" t="s">
        <v>422</v>
      </c>
      <c r="F1905" s="9" t="s">
        <v>423</v>
      </c>
      <c r="G1905" s="9" t="s">
        <v>183</v>
      </c>
      <c r="H1905" s="8">
        <v>45505</v>
      </c>
      <c r="I1905" s="8">
        <v>45530</v>
      </c>
      <c r="J1905" s="8" t="s">
        <v>8959</v>
      </c>
      <c r="K1905" s="205" t="s">
        <v>425</v>
      </c>
      <c r="M1905" s="9" t="s">
        <v>429</v>
      </c>
      <c r="N1905" s="215">
        <v>45534.648212951397</v>
      </c>
      <c r="O1905" s="8">
        <v>45534</v>
      </c>
    </row>
    <row r="1906" spans="1:15" x14ac:dyDescent="0.25">
      <c r="A1906" s="8">
        <v>45923</v>
      </c>
      <c r="B1906" s="9" t="s">
        <v>5022</v>
      </c>
      <c r="C1906" s="9" t="s">
        <v>180</v>
      </c>
      <c r="D1906" s="3">
        <v>-8000</v>
      </c>
      <c r="E1906" s="9" t="s">
        <v>181</v>
      </c>
      <c r="F1906" s="9" t="s">
        <v>182</v>
      </c>
      <c r="G1906" s="9" t="s">
        <v>183</v>
      </c>
      <c r="H1906" s="8">
        <v>45901</v>
      </c>
      <c r="I1906" s="8">
        <v>45922</v>
      </c>
      <c r="J1906" s="219" t="s">
        <v>19247</v>
      </c>
      <c r="K1906" s="205" t="s">
        <v>185</v>
      </c>
      <c r="M1906" s="9" t="s">
        <v>5024</v>
      </c>
      <c r="N1906" s="215">
        <v>45929.807189814797</v>
      </c>
      <c r="O1906" s="8">
        <v>45929</v>
      </c>
    </row>
    <row r="1907" spans="1:15" x14ac:dyDescent="0.25">
      <c r="A1907" s="8">
        <v>45923</v>
      </c>
      <c r="B1907" s="9" t="s">
        <v>18582</v>
      </c>
      <c r="C1907" s="9" t="s">
        <v>180</v>
      </c>
      <c r="D1907" s="3">
        <v>-8000</v>
      </c>
      <c r="E1907" s="9" t="s">
        <v>717</v>
      </c>
      <c r="F1907" s="9" t="s">
        <v>718</v>
      </c>
      <c r="G1907" s="9" t="s">
        <v>183</v>
      </c>
      <c r="H1907" s="8">
        <v>45901</v>
      </c>
      <c r="I1907" s="8">
        <v>45922</v>
      </c>
      <c r="J1907" s="219" t="s">
        <v>19308</v>
      </c>
      <c r="K1907" s="205" t="s">
        <v>720</v>
      </c>
      <c r="M1907" s="9" t="s">
        <v>18584</v>
      </c>
      <c r="N1907" s="215">
        <v>45929.807189814797</v>
      </c>
      <c r="O1907" s="8">
        <v>45929</v>
      </c>
    </row>
    <row r="1908" spans="1:15" x14ac:dyDescent="0.25">
      <c r="A1908" s="8">
        <v>45343</v>
      </c>
      <c r="B1908" s="9" t="s">
        <v>520</v>
      </c>
      <c r="C1908" s="9" t="s">
        <v>180</v>
      </c>
      <c r="D1908" s="3">
        <v>-7881</v>
      </c>
      <c r="E1908" s="9" t="s">
        <v>193</v>
      </c>
      <c r="F1908" s="9" t="s">
        <v>194</v>
      </c>
      <c r="G1908" s="9" t="s">
        <v>183</v>
      </c>
      <c r="H1908" s="8">
        <v>45323</v>
      </c>
      <c r="I1908" s="8">
        <v>45341</v>
      </c>
      <c r="J1908" s="8" t="s">
        <v>4999</v>
      </c>
      <c r="K1908" s="205" t="s">
        <v>196</v>
      </c>
      <c r="M1908" s="9" t="s">
        <v>525</v>
      </c>
      <c r="N1908" s="215">
        <v>45351.722872338003</v>
      </c>
      <c r="O1908" s="8">
        <v>45351</v>
      </c>
    </row>
    <row r="1909" spans="1:15" x14ac:dyDescent="0.25">
      <c r="A1909" s="8">
        <v>45880</v>
      </c>
      <c r="B1909" s="9" t="s">
        <v>18853</v>
      </c>
      <c r="C1909" s="9" t="s">
        <v>180</v>
      </c>
      <c r="D1909" s="3">
        <v>-7747.9</v>
      </c>
      <c r="E1909" s="9" t="s">
        <v>181</v>
      </c>
      <c r="F1909" s="9" t="s">
        <v>182</v>
      </c>
      <c r="G1909" s="9" t="s">
        <v>183</v>
      </c>
      <c r="H1909" s="8">
        <v>45870</v>
      </c>
      <c r="I1909" s="8">
        <v>45880</v>
      </c>
      <c r="J1909" s="219" t="s">
        <v>20019</v>
      </c>
      <c r="K1909" s="205" t="s">
        <v>185</v>
      </c>
      <c r="M1909" s="9" t="s">
        <v>18855</v>
      </c>
      <c r="N1909" s="215">
        <v>45929.807189814797</v>
      </c>
      <c r="O1909" s="8">
        <v>45929</v>
      </c>
    </row>
    <row r="1910" spans="1:15" x14ac:dyDescent="0.25">
      <c r="A1910" s="8">
        <v>45749</v>
      </c>
      <c r="B1910" s="9" t="s">
        <v>791</v>
      </c>
      <c r="C1910" s="9" t="s">
        <v>792</v>
      </c>
      <c r="D1910" s="3">
        <v>2800</v>
      </c>
      <c r="E1910" s="9" t="s">
        <v>521</v>
      </c>
      <c r="F1910" s="9" t="s">
        <v>522</v>
      </c>
      <c r="G1910" s="9" t="s">
        <v>183</v>
      </c>
      <c r="H1910" s="8">
        <v>45748</v>
      </c>
      <c r="I1910" s="8">
        <v>45747</v>
      </c>
      <c r="J1910" s="219" t="s">
        <v>15043</v>
      </c>
      <c r="K1910" s="205" t="s">
        <v>524</v>
      </c>
      <c r="M1910" s="9" t="s">
        <v>794</v>
      </c>
      <c r="N1910" s="215">
        <v>45777.922227581003</v>
      </c>
      <c r="O1910" s="8"/>
    </row>
    <row r="1911" spans="1:15" x14ac:dyDescent="0.25">
      <c r="A1911" s="8">
        <v>45880</v>
      </c>
      <c r="B1911" s="9" t="s">
        <v>18823</v>
      </c>
      <c r="C1911" s="9" t="s">
        <v>180</v>
      </c>
      <c r="D1911" s="3">
        <v>-7690.73</v>
      </c>
      <c r="E1911" s="9" t="s">
        <v>181</v>
      </c>
      <c r="F1911" s="9" t="s">
        <v>182</v>
      </c>
      <c r="G1911" s="9" t="s">
        <v>183</v>
      </c>
      <c r="H1911" s="8">
        <v>45870</v>
      </c>
      <c r="I1911" s="8">
        <v>45880</v>
      </c>
      <c r="J1911" s="219" t="s">
        <v>20017</v>
      </c>
      <c r="K1911" s="205" t="s">
        <v>185</v>
      </c>
      <c r="M1911" s="9" t="s">
        <v>18825</v>
      </c>
      <c r="N1911" s="215">
        <v>45929.807189814797</v>
      </c>
      <c r="O1911" s="8">
        <v>45929</v>
      </c>
    </row>
    <row r="1912" spans="1:15" x14ac:dyDescent="0.25">
      <c r="A1912" s="8">
        <v>45625</v>
      </c>
      <c r="B1912" s="9" t="s">
        <v>791</v>
      </c>
      <c r="C1912" s="9" t="s">
        <v>792</v>
      </c>
      <c r="D1912" s="3">
        <v>2700</v>
      </c>
      <c r="E1912" s="9" t="s">
        <v>521</v>
      </c>
      <c r="F1912" s="9" t="s">
        <v>522</v>
      </c>
      <c r="G1912" s="9" t="s">
        <v>183</v>
      </c>
      <c r="H1912" s="8">
        <v>45597</v>
      </c>
      <c r="I1912" s="8">
        <v>45621</v>
      </c>
      <c r="J1912" s="219" t="s">
        <v>11559</v>
      </c>
      <c r="K1912" s="205" t="s">
        <v>524</v>
      </c>
      <c r="M1912" s="9" t="s">
        <v>794</v>
      </c>
      <c r="N1912" s="215">
        <v>45635.715607696802</v>
      </c>
      <c r="O1912" s="8"/>
    </row>
    <row r="1913" spans="1:15" x14ac:dyDescent="0.25">
      <c r="A1913" s="8">
        <v>45816</v>
      </c>
      <c r="B1913" s="9" t="s">
        <v>18051</v>
      </c>
      <c r="C1913" s="9" t="s">
        <v>224</v>
      </c>
      <c r="D1913" s="3">
        <v>-5.5</v>
      </c>
      <c r="E1913" s="9" t="s">
        <v>17055</v>
      </c>
      <c r="F1913" s="9" t="s">
        <v>17056</v>
      </c>
      <c r="G1913" s="9" t="s">
        <v>119</v>
      </c>
      <c r="H1913" s="8">
        <v>45809</v>
      </c>
      <c r="I1913" s="8">
        <v>45810</v>
      </c>
      <c r="J1913" s="8" t="s">
        <v>18052</v>
      </c>
      <c r="K1913" s="205" t="s">
        <v>17058</v>
      </c>
      <c r="M1913" s="9" t="s">
        <v>18053</v>
      </c>
      <c r="N1913" s="215">
        <v>45840.490152685197</v>
      </c>
      <c r="O1913" s="8"/>
    </row>
    <row r="1914" spans="1:15" x14ac:dyDescent="0.25">
      <c r="A1914" s="8">
        <v>45580</v>
      </c>
      <c r="B1914" s="9" t="s">
        <v>791</v>
      </c>
      <c r="C1914" s="9" t="s">
        <v>792</v>
      </c>
      <c r="D1914" s="3">
        <v>2700</v>
      </c>
      <c r="E1914" s="9" t="s">
        <v>521</v>
      </c>
      <c r="F1914" s="9" t="s">
        <v>522</v>
      </c>
      <c r="G1914" s="9" t="s">
        <v>183</v>
      </c>
      <c r="H1914" s="8">
        <v>45566</v>
      </c>
      <c r="I1914" s="8">
        <v>45579</v>
      </c>
      <c r="J1914" s="219" t="s">
        <v>11216</v>
      </c>
      <c r="K1914" s="205" t="s">
        <v>524</v>
      </c>
      <c r="M1914" s="9" t="s">
        <v>794</v>
      </c>
      <c r="N1914" s="215">
        <v>45594.789547013897</v>
      </c>
      <c r="O1914" s="8"/>
    </row>
    <row r="1915" spans="1:15" x14ac:dyDescent="0.25">
      <c r="A1915" s="8">
        <v>45580</v>
      </c>
      <c r="B1915" s="9" t="s">
        <v>791</v>
      </c>
      <c r="C1915" s="9" t="s">
        <v>792</v>
      </c>
      <c r="D1915" s="3">
        <v>2700</v>
      </c>
      <c r="E1915" s="9" t="s">
        <v>521</v>
      </c>
      <c r="F1915" s="9" t="s">
        <v>522</v>
      </c>
      <c r="G1915" s="9" t="s">
        <v>183</v>
      </c>
      <c r="H1915" s="8">
        <v>45566</v>
      </c>
      <c r="I1915" s="8">
        <v>45579</v>
      </c>
      <c r="J1915" s="219" t="s">
        <v>11217</v>
      </c>
      <c r="K1915" s="205" t="s">
        <v>524</v>
      </c>
      <c r="M1915" s="9" t="s">
        <v>794</v>
      </c>
      <c r="N1915" s="215">
        <v>45594.789547013897</v>
      </c>
      <c r="O1915" s="8"/>
    </row>
    <row r="1916" spans="1:15" x14ac:dyDescent="0.25">
      <c r="A1916" s="8">
        <v>45816</v>
      </c>
      <c r="B1916" s="9" t="s">
        <v>17080</v>
      </c>
      <c r="C1916" s="9" t="s">
        <v>224</v>
      </c>
      <c r="D1916" s="3">
        <v>-11.41</v>
      </c>
      <c r="E1916" s="9" t="s">
        <v>17055</v>
      </c>
      <c r="F1916" s="9" t="s">
        <v>17056</v>
      </c>
      <c r="G1916" s="9" t="s">
        <v>119</v>
      </c>
      <c r="H1916" s="8">
        <v>45809</v>
      </c>
      <c r="I1916" s="8">
        <v>45810</v>
      </c>
      <c r="J1916" s="8" t="s">
        <v>18050</v>
      </c>
      <c r="K1916" s="205" t="s">
        <v>17058</v>
      </c>
      <c r="M1916" s="9" t="s">
        <v>17082</v>
      </c>
      <c r="N1916" s="215">
        <v>45840.490152685197</v>
      </c>
      <c r="O1916" s="8">
        <v>45840</v>
      </c>
    </row>
    <row r="1917" spans="1:15" x14ac:dyDescent="0.25">
      <c r="A1917" s="8">
        <v>45418</v>
      </c>
      <c r="B1917" s="9" t="s">
        <v>791</v>
      </c>
      <c r="C1917" s="9" t="s">
        <v>792</v>
      </c>
      <c r="D1917" s="3">
        <v>2700</v>
      </c>
      <c r="E1917" s="9" t="s">
        <v>521</v>
      </c>
      <c r="F1917" s="9" t="s">
        <v>522</v>
      </c>
      <c r="G1917" s="9" t="s">
        <v>183</v>
      </c>
      <c r="H1917" s="8">
        <v>45413</v>
      </c>
      <c r="I1917" s="8">
        <v>45418</v>
      </c>
      <c r="J1917" s="8" t="s">
        <v>851</v>
      </c>
      <c r="K1917" s="205" t="s">
        <v>524</v>
      </c>
      <c r="M1917" s="9" t="s">
        <v>794</v>
      </c>
      <c r="N1917" s="215">
        <v>45421.815222858801</v>
      </c>
      <c r="O1917" s="8"/>
    </row>
    <row r="1918" spans="1:15" x14ac:dyDescent="0.25">
      <c r="A1918" s="8">
        <v>45384</v>
      </c>
      <c r="B1918" s="9" t="s">
        <v>791</v>
      </c>
      <c r="C1918" s="9" t="s">
        <v>792</v>
      </c>
      <c r="D1918" s="3">
        <v>2700</v>
      </c>
      <c r="E1918" s="9" t="s">
        <v>521</v>
      </c>
      <c r="F1918" s="9" t="s">
        <v>522</v>
      </c>
      <c r="G1918" s="9" t="s">
        <v>183</v>
      </c>
      <c r="H1918" s="8">
        <v>45383</v>
      </c>
      <c r="I1918" s="8">
        <v>45383</v>
      </c>
      <c r="J1918" s="219" t="s">
        <v>852</v>
      </c>
      <c r="K1918" s="205" t="s">
        <v>524</v>
      </c>
      <c r="M1918" s="9" t="s">
        <v>794</v>
      </c>
      <c r="N1918" s="215">
        <v>45402.639274791698</v>
      </c>
      <c r="O1918" s="8"/>
    </row>
    <row r="1919" spans="1:15" x14ac:dyDescent="0.25">
      <c r="A1919" s="8">
        <v>45816</v>
      </c>
      <c r="B1919" s="9" t="s">
        <v>18045</v>
      </c>
      <c r="C1919" s="9" t="s">
        <v>217</v>
      </c>
      <c r="D1919" s="3">
        <v>-22.25</v>
      </c>
      <c r="E1919" s="9" t="s">
        <v>17055</v>
      </c>
      <c r="F1919" s="9" t="s">
        <v>17056</v>
      </c>
      <c r="G1919" s="9" t="s">
        <v>119</v>
      </c>
      <c r="H1919" s="8">
        <v>45809</v>
      </c>
      <c r="I1919" s="8">
        <v>45810</v>
      </c>
      <c r="J1919" s="8" t="s">
        <v>18046</v>
      </c>
      <c r="K1919" s="205" t="s">
        <v>17058</v>
      </c>
      <c r="M1919" s="9" t="s">
        <v>18047</v>
      </c>
      <c r="N1919" s="215">
        <v>45840.490152685197</v>
      </c>
      <c r="O1919" s="8"/>
    </row>
    <row r="1920" spans="1:15" x14ac:dyDescent="0.25">
      <c r="A1920" s="8">
        <v>45576</v>
      </c>
      <c r="B1920" s="9" t="s">
        <v>427</v>
      </c>
      <c r="C1920" s="9" t="s">
        <v>180</v>
      </c>
      <c r="D1920" s="3">
        <v>-7578.16</v>
      </c>
      <c r="E1920" s="9" t="s">
        <v>422</v>
      </c>
      <c r="F1920" s="9" t="s">
        <v>423</v>
      </c>
      <c r="G1920" s="9" t="s">
        <v>183</v>
      </c>
      <c r="H1920" s="8">
        <v>45566</v>
      </c>
      <c r="I1920" s="8">
        <v>45572</v>
      </c>
      <c r="J1920" s="219" t="s">
        <v>11237</v>
      </c>
      <c r="K1920" s="205" t="s">
        <v>425</v>
      </c>
      <c r="M1920" s="9" t="s">
        <v>429</v>
      </c>
      <c r="N1920" s="215">
        <v>45594.789547013897</v>
      </c>
      <c r="O1920" s="8">
        <v>45594</v>
      </c>
    </row>
    <row r="1921" spans="1:15" x14ac:dyDescent="0.25">
      <c r="A1921" s="8">
        <v>45748</v>
      </c>
      <c r="B1921" s="9" t="s">
        <v>520</v>
      </c>
      <c r="C1921" s="9" t="s">
        <v>180</v>
      </c>
      <c r="D1921" s="3">
        <v>-7500</v>
      </c>
      <c r="E1921" s="9" t="s">
        <v>193</v>
      </c>
      <c r="F1921" s="9" t="s">
        <v>194</v>
      </c>
      <c r="G1921" s="9" t="s">
        <v>183</v>
      </c>
      <c r="H1921" s="8">
        <v>45748</v>
      </c>
      <c r="I1921" s="8">
        <v>45747</v>
      </c>
      <c r="J1921" s="219" t="s">
        <v>15055</v>
      </c>
      <c r="K1921" s="205" t="s">
        <v>196</v>
      </c>
      <c r="M1921" s="9" t="s">
        <v>525</v>
      </c>
      <c r="N1921" s="215">
        <v>45777.922227581003</v>
      </c>
      <c r="O1921" s="8">
        <v>45777</v>
      </c>
    </row>
    <row r="1922" spans="1:15" x14ac:dyDescent="0.25">
      <c r="A1922" s="8">
        <v>45748</v>
      </c>
      <c r="B1922" s="9" t="s">
        <v>5017</v>
      </c>
      <c r="C1922" s="9" t="s">
        <v>180</v>
      </c>
      <c r="D1922" s="3">
        <v>-7500</v>
      </c>
      <c r="E1922" s="9" t="s">
        <v>422</v>
      </c>
      <c r="F1922" s="9" t="s">
        <v>423</v>
      </c>
      <c r="G1922" s="9" t="s">
        <v>183</v>
      </c>
      <c r="H1922" s="8">
        <v>45748</v>
      </c>
      <c r="I1922" s="8">
        <v>45747</v>
      </c>
      <c r="J1922" s="219" t="s">
        <v>15058</v>
      </c>
      <c r="K1922" s="205" t="s">
        <v>425</v>
      </c>
      <c r="M1922" s="9" t="s">
        <v>5019</v>
      </c>
      <c r="N1922" s="215">
        <v>45777.922227581003</v>
      </c>
      <c r="O1922" s="8">
        <v>45777</v>
      </c>
    </row>
    <row r="1923" spans="1:15" x14ac:dyDescent="0.25">
      <c r="A1923" s="8">
        <v>45281</v>
      </c>
      <c r="B1923" s="9" t="s">
        <v>4982</v>
      </c>
      <c r="C1923" s="9" t="s">
        <v>180</v>
      </c>
      <c r="D1923" s="3">
        <v>-7500</v>
      </c>
      <c r="E1923" s="9" t="s">
        <v>422</v>
      </c>
      <c r="F1923" s="9" t="s">
        <v>423</v>
      </c>
      <c r="G1923" s="9" t="s">
        <v>183</v>
      </c>
      <c r="H1923" s="8">
        <v>45261</v>
      </c>
      <c r="I1923" s="8">
        <v>45278</v>
      </c>
      <c r="J1923" s="8" t="s">
        <v>4997</v>
      </c>
      <c r="K1923" s="205" t="s">
        <v>425</v>
      </c>
      <c r="M1923" s="9" t="s">
        <v>4984</v>
      </c>
      <c r="N1923" s="215">
        <v>45294.9567489931</v>
      </c>
      <c r="O1923" s="8"/>
    </row>
    <row r="1924" spans="1:15" x14ac:dyDescent="0.25">
      <c r="A1924" s="8">
        <v>45251</v>
      </c>
      <c r="B1924" s="9" t="s">
        <v>4982</v>
      </c>
      <c r="C1924" s="9" t="s">
        <v>180</v>
      </c>
      <c r="D1924" s="3">
        <v>-7500</v>
      </c>
      <c r="E1924" s="9" t="s">
        <v>422</v>
      </c>
      <c r="F1924" s="9" t="s">
        <v>423</v>
      </c>
      <c r="G1924" s="9" t="s">
        <v>183</v>
      </c>
      <c r="H1924" s="8">
        <v>45231</v>
      </c>
      <c r="I1924" s="8">
        <v>45250</v>
      </c>
      <c r="J1924" s="8" t="s">
        <v>4998</v>
      </c>
      <c r="K1924" s="205" t="s">
        <v>425</v>
      </c>
      <c r="M1924" s="9" t="s">
        <v>4984</v>
      </c>
      <c r="N1924" s="215">
        <v>45294.9567489931</v>
      </c>
      <c r="O1924" s="8"/>
    </row>
    <row r="1925" spans="1:15" x14ac:dyDescent="0.25">
      <c r="A1925" s="8">
        <v>45464</v>
      </c>
      <c r="B1925" s="9" t="s">
        <v>179</v>
      </c>
      <c r="C1925" s="9" t="s">
        <v>180</v>
      </c>
      <c r="D1925" s="3">
        <v>-7497.34</v>
      </c>
      <c r="E1925" s="9" t="s">
        <v>181</v>
      </c>
      <c r="F1925" s="9" t="s">
        <v>182</v>
      </c>
      <c r="G1925" s="9" t="s">
        <v>183</v>
      </c>
      <c r="H1925" s="8">
        <v>45444</v>
      </c>
      <c r="I1925" s="8">
        <v>45460</v>
      </c>
      <c r="J1925" s="8" t="s">
        <v>8648</v>
      </c>
      <c r="K1925" s="205" t="s">
        <v>185</v>
      </c>
      <c r="M1925" s="9" t="s">
        <v>186</v>
      </c>
      <c r="N1925" s="215">
        <v>45505.8848292361</v>
      </c>
      <c r="O1925" s="8">
        <v>45505</v>
      </c>
    </row>
    <row r="1926" spans="1:15" x14ac:dyDescent="0.25">
      <c r="A1926" s="8">
        <v>45327</v>
      </c>
      <c r="B1926" s="9" t="s">
        <v>791</v>
      </c>
      <c r="C1926" s="9" t="s">
        <v>792</v>
      </c>
      <c r="D1926" s="3">
        <v>2700</v>
      </c>
      <c r="E1926" s="9" t="s">
        <v>521</v>
      </c>
      <c r="F1926" s="9" t="s">
        <v>522</v>
      </c>
      <c r="G1926" s="9" t="s">
        <v>183</v>
      </c>
      <c r="H1926" s="8">
        <v>45323</v>
      </c>
      <c r="I1926" s="8">
        <v>45327</v>
      </c>
      <c r="J1926" s="8" t="s">
        <v>853</v>
      </c>
      <c r="K1926" s="205" t="s">
        <v>524</v>
      </c>
      <c r="M1926" s="9" t="s">
        <v>794</v>
      </c>
      <c r="N1926" s="215">
        <v>45336.674582523097</v>
      </c>
      <c r="O1926" s="8"/>
    </row>
    <row r="1927" spans="1:15" x14ac:dyDescent="0.25">
      <c r="A1927" s="8">
        <v>45294</v>
      </c>
      <c r="B1927" s="9" t="s">
        <v>791</v>
      </c>
      <c r="C1927" s="9" t="s">
        <v>792</v>
      </c>
      <c r="D1927" s="3">
        <v>2700</v>
      </c>
      <c r="E1927" s="9" t="s">
        <v>521</v>
      </c>
      <c r="F1927" s="9" t="s">
        <v>522</v>
      </c>
      <c r="G1927" s="9" t="s">
        <v>183</v>
      </c>
      <c r="H1927" s="8">
        <v>45292</v>
      </c>
      <c r="I1927" s="8">
        <v>45292</v>
      </c>
      <c r="J1927" s="8" t="s">
        <v>854</v>
      </c>
      <c r="K1927" s="205" t="s">
        <v>524</v>
      </c>
      <c r="M1927" s="9" t="s">
        <v>794</v>
      </c>
      <c r="N1927" s="215">
        <v>45300.8738539236</v>
      </c>
      <c r="O1927" s="8"/>
    </row>
    <row r="1928" spans="1:15" x14ac:dyDescent="0.25">
      <c r="A1928" s="8">
        <v>45756</v>
      </c>
      <c r="B1928" s="9" t="s">
        <v>9355</v>
      </c>
      <c r="C1928" s="9" t="s">
        <v>180</v>
      </c>
      <c r="D1928" s="3">
        <v>-7306.66</v>
      </c>
      <c r="E1928" s="9" t="s">
        <v>181</v>
      </c>
      <c r="F1928" s="9" t="s">
        <v>182</v>
      </c>
      <c r="G1928" s="9" t="s">
        <v>183</v>
      </c>
      <c r="H1928" s="8">
        <v>45748</v>
      </c>
      <c r="I1928" s="8">
        <v>45754</v>
      </c>
      <c r="J1928" s="219" t="s">
        <v>14920</v>
      </c>
      <c r="K1928" s="205" t="s">
        <v>185</v>
      </c>
      <c r="M1928" s="9" t="s">
        <v>9357</v>
      </c>
      <c r="N1928" s="215">
        <v>45777.922227581003</v>
      </c>
      <c r="O1928" s="8">
        <v>45777</v>
      </c>
    </row>
    <row r="1929" spans="1:15" x14ac:dyDescent="0.25">
      <c r="A1929" s="8">
        <v>45281</v>
      </c>
      <c r="B1929" s="9" t="s">
        <v>520</v>
      </c>
      <c r="C1929" s="9" t="s">
        <v>180</v>
      </c>
      <c r="D1929" s="3">
        <v>-7284.29</v>
      </c>
      <c r="E1929" s="9" t="s">
        <v>435</v>
      </c>
      <c r="F1929" s="9" t="s">
        <v>436</v>
      </c>
      <c r="G1929" s="9" t="s">
        <v>183</v>
      </c>
      <c r="H1929" s="8">
        <v>45261</v>
      </c>
      <c r="I1929" s="8">
        <v>45278</v>
      </c>
      <c r="J1929" s="8" t="s">
        <v>4995</v>
      </c>
      <c r="K1929" s="205" t="s">
        <v>438</v>
      </c>
      <c r="M1929" s="9" t="s">
        <v>525</v>
      </c>
      <c r="N1929" s="215">
        <v>45294.9567489931</v>
      </c>
      <c r="O1929" s="8"/>
    </row>
    <row r="1930" spans="1:15" x14ac:dyDescent="0.25">
      <c r="A1930" s="8">
        <v>45251</v>
      </c>
      <c r="B1930" s="9" t="s">
        <v>520</v>
      </c>
      <c r="C1930" s="9" t="s">
        <v>180</v>
      </c>
      <c r="D1930" s="3">
        <v>-7282.63</v>
      </c>
      <c r="E1930" s="9" t="s">
        <v>435</v>
      </c>
      <c r="F1930" s="9" t="s">
        <v>436</v>
      </c>
      <c r="G1930" s="9" t="s">
        <v>183</v>
      </c>
      <c r="H1930" s="8">
        <v>45231</v>
      </c>
      <c r="I1930" s="8">
        <v>45250</v>
      </c>
      <c r="J1930" s="8" t="s">
        <v>4994</v>
      </c>
      <c r="K1930" s="205" t="s">
        <v>438</v>
      </c>
      <c r="M1930" s="9" t="s">
        <v>525</v>
      </c>
      <c r="N1930" s="215">
        <v>45294.9567489931</v>
      </c>
      <c r="O1930" s="8"/>
    </row>
    <row r="1931" spans="1:15" x14ac:dyDescent="0.25">
      <c r="A1931" s="8">
        <v>45482</v>
      </c>
      <c r="B1931" s="9" t="s">
        <v>791</v>
      </c>
      <c r="C1931" s="9" t="s">
        <v>792</v>
      </c>
      <c r="D1931" s="3">
        <v>2700</v>
      </c>
      <c r="E1931" s="9" t="s">
        <v>521</v>
      </c>
      <c r="F1931" s="9" t="s">
        <v>522</v>
      </c>
      <c r="G1931" s="9" t="s">
        <v>183</v>
      </c>
      <c r="H1931" s="8">
        <v>45474</v>
      </c>
      <c r="I1931" s="8">
        <v>45481</v>
      </c>
      <c r="J1931" s="8" t="s">
        <v>8128</v>
      </c>
      <c r="K1931" s="205" t="s">
        <v>524</v>
      </c>
      <c r="M1931" s="9" t="s">
        <v>794</v>
      </c>
      <c r="N1931" s="215">
        <v>45505.8848292361</v>
      </c>
      <c r="O1931" s="8"/>
    </row>
    <row r="1932" spans="1:15" x14ac:dyDescent="0.25">
      <c r="A1932" s="8">
        <v>45446</v>
      </c>
      <c r="B1932" s="9" t="s">
        <v>791</v>
      </c>
      <c r="C1932" s="9" t="s">
        <v>792</v>
      </c>
      <c r="D1932" s="3">
        <v>2700</v>
      </c>
      <c r="E1932" s="9" t="s">
        <v>521</v>
      </c>
      <c r="F1932" s="9" t="s">
        <v>522</v>
      </c>
      <c r="G1932" s="9" t="s">
        <v>183</v>
      </c>
      <c r="H1932" s="8">
        <v>45444</v>
      </c>
      <c r="I1932" s="8">
        <v>45446</v>
      </c>
      <c r="J1932" s="8" t="s">
        <v>3996</v>
      </c>
      <c r="K1932" s="205" t="s">
        <v>524</v>
      </c>
      <c r="M1932" s="9" t="s">
        <v>794</v>
      </c>
      <c r="N1932" s="215">
        <v>45460.791518807899</v>
      </c>
      <c r="O1932" s="8"/>
    </row>
    <row r="1933" spans="1:15" x14ac:dyDescent="0.25">
      <c r="A1933" s="8">
        <v>45923</v>
      </c>
      <c r="B1933" s="9" t="s">
        <v>18823</v>
      </c>
      <c r="C1933" s="9" t="s">
        <v>180</v>
      </c>
      <c r="D1933" s="3">
        <v>-7035.62</v>
      </c>
      <c r="E1933" s="9" t="s">
        <v>181</v>
      </c>
      <c r="F1933" s="9" t="s">
        <v>182</v>
      </c>
      <c r="G1933" s="9" t="s">
        <v>183</v>
      </c>
      <c r="H1933" s="8">
        <v>45901</v>
      </c>
      <c r="I1933" s="8">
        <v>45922</v>
      </c>
      <c r="J1933" s="219" t="s">
        <v>19279</v>
      </c>
      <c r="K1933" s="205" t="s">
        <v>185</v>
      </c>
      <c r="M1933" s="9" t="s">
        <v>18825</v>
      </c>
      <c r="N1933" s="215">
        <v>45929.807189814797</v>
      </c>
      <c r="O1933" s="8">
        <v>45929</v>
      </c>
    </row>
    <row r="1934" spans="1:15" x14ac:dyDescent="0.25">
      <c r="A1934" s="8">
        <v>45527</v>
      </c>
      <c r="B1934" s="9" t="s">
        <v>520</v>
      </c>
      <c r="C1934" s="9" t="s">
        <v>180</v>
      </c>
      <c r="D1934" s="3">
        <v>-7000</v>
      </c>
      <c r="E1934" s="9" t="s">
        <v>435</v>
      </c>
      <c r="F1934" s="9" t="s">
        <v>436</v>
      </c>
      <c r="G1934" s="9" t="s">
        <v>183</v>
      </c>
      <c r="H1934" s="8">
        <v>45505</v>
      </c>
      <c r="I1934" s="8">
        <v>45523</v>
      </c>
      <c r="J1934" s="8" t="s">
        <v>9076</v>
      </c>
      <c r="K1934" s="205" t="s">
        <v>438</v>
      </c>
      <c r="M1934" s="9" t="s">
        <v>525</v>
      </c>
      <c r="N1934" s="215">
        <v>45534.648212951397</v>
      </c>
      <c r="O1934" s="8">
        <v>45534</v>
      </c>
    </row>
    <row r="1935" spans="1:15" x14ac:dyDescent="0.25">
      <c r="A1935" s="8">
        <v>45497</v>
      </c>
      <c r="B1935" s="9" t="s">
        <v>520</v>
      </c>
      <c r="C1935" s="9" t="s">
        <v>180</v>
      </c>
      <c r="D1935" s="3">
        <v>-7000</v>
      </c>
      <c r="E1935" s="9" t="s">
        <v>435</v>
      </c>
      <c r="F1935" s="9" t="s">
        <v>436</v>
      </c>
      <c r="G1935" s="9" t="s">
        <v>183</v>
      </c>
      <c r="H1935" s="8">
        <v>45474</v>
      </c>
      <c r="I1935" s="8">
        <v>45495</v>
      </c>
      <c r="J1935" s="8" t="s">
        <v>7725</v>
      </c>
      <c r="K1935" s="205" t="s">
        <v>438</v>
      </c>
      <c r="M1935" s="9" t="s">
        <v>525</v>
      </c>
      <c r="N1935" s="215">
        <v>45505.8848292361</v>
      </c>
      <c r="O1935" s="8">
        <v>45505</v>
      </c>
    </row>
    <row r="1936" spans="1:15" x14ac:dyDescent="0.25">
      <c r="A1936" s="8">
        <v>45467</v>
      </c>
      <c r="B1936" s="9" t="s">
        <v>520</v>
      </c>
      <c r="C1936" s="9" t="s">
        <v>180</v>
      </c>
      <c r="D1936" s="3">
        <v>-7000</v>
      </c>
      <c r="E1936" s="9" t="s">
        <v>435</v>
      </c>
      <c r="F1936" s="9" t="s">
        <v>436</v>
      </c>
      <c r="G1936" s="9" t="s">
        <v>183</v>
      </c>
      <c r="H1936" s="8">
        <v>45444</v>
      </c>
      <c r="I1936" s="8">
        <v>45467</v>
      </c>
      <c r="J1936" s="8" t="s">
        <v>8611</v>
      </c>
      <c r="K1936" s="205" t="s">
        <v>438</v>
      </c>
      <c r="M1936" s="9" t="s">
        <v>525</v>
      </c>
      <c r="N1936" s="215">
        <v>45505.8848292361</v>
      </c>
      <c r="O1936" s="8">
        <v>45505</v>
      </c>
    </row>
    <row r="1937" spans="1:15" x14ac:dyDescent="0.25">
      <c r="A1937" s="8">
        <v>45436</v>
      </c>
      <c r="B1937" s="9" t="s">
        <v>520</v>
      </c>
      <c r="C1937" s="9" t="s">
        <v>180</v>
      </c>
      <c r="D1937" s="3">
        <v>-7000</v>
      </c>
      <c r="E1937" s="9" t="s">
        <v>435</v>
      </c>
      <c r="F1937" s="9" t="s">
        <v>436</v>
      </c>
      <c r="G1937" s="9" t="s">
        <v>183</v>
      </c>
      <c r="H1937" s="8">
        <v>45413</v>
      </c>
      <c r="I1937" s="8">
        <v>45432</v>
      </c>
      <c r="J1937" s="8" t="s">
        <v>4985</v>
      </c>
      <c r="K1937" s="205" t="s">
        <v>438</v>
      </c>
      <c r="M1937" s="9" t="s">
        <v>525</v>
      </c>
      <c r="N1937" s="215">
        <v>45445.039048634302</v>
      </c>
      <c r="O1937" s="8">
        <v>45444</v>
      </c>
    </row>
    <row r="1938" spans="1:15" x14ac:dyDescent="0.25">
      <c r="A1938" s="8">
        <v>45406</v>
      </c>
      <c r="B1938" s="9" t="s">
        <v>520</v>
      </c>
      <c r="C1938" s="9" t="s">
        <v>180</v>
      </c>
      <c r="D1938" s="3">
        <v>-7000</v>
      </c>
      <c r="E1938" s="9" t="s">
        <v>435</v>
      </c>
      <c r="F1938" s="9" t="s">
        <v>436</v>
      </c>
      <c r="G1938" s="9" t="s">
        <v>183</v>
      </c>
      <c r="H1938" s="8">
        <v>45383</v>
      </c>
      <c r="I1938" s="8">
        <v>45404</v>
      </c>
      <c r="J1938" s="8" t="s">
        <v>4987</v>
      </c>
      <c r="K1938" s="205" t="s">
        <v>438</v>
      </c>
      <c r="M1938" s="9" t="s">
        <v>525</v>
      </c>
      <c r="N1938" s="215">
        <v>45412.662961076399</v>
      </c>
      <c r="O1938" s="8">
        <v>45412</v>
      </c>
    </row>
    <row r="1939" spans="1:15" x14ac:dyDescent="0.25">
      <c r="A1939" s="8">
        <v>45373</v>
      </c>
      <c r="B1939" s="9" t="s">
        <v>520</v>
      </c>
      <c r="C1939" s="9" t="s">
        <v>180</v>
      </c>
      <c r="D1939" s="3">
        <v>-7000</v>
      </c>
      <c r="E1939" s="9" t="s">
        <v>435</v>
      </c>
      <c r="F1939" s="9" t="s">
        <v>436</v>
      </c>
      <c r="G1939" s="9" t="s">
        <v>183</v>
      </c>
      <c r="H1939" s="8">
        <v>45352</v>
      </c>
      <c r="I1939" s="8">
        <v>45369</v>
      </c>
      <c r="J1939" s="8" t="s">
        <v>4989</v>
      </c>
      <c r="K1939" s="205" t="s">
        <v>438</v>
      </c>
      <c r="M1939" s="9" t="s">
        <v>525</v>
      </c>
      <c r="N1939" s="215">
        <v>45385.162865138896</v>
      </c>
      <c r="O1939" s="8">
        <v>45384</v>
      </c>
    </row>
    <row r="1940" spans="1:15" x14ac:dyDescent="0.25">
      <c r="A1940" s="8">
        <v>45345</v>
      </c>
      <c r="B1940" s="9" t="s">
        <v>520</v>
      </c>
      <c r="C1940" s="9" t="s">
        <v>180</v>
      </c>
      <c r="D1940" s="3">
        <v>-7000</v>
      </c>
      <c r="E1940" s="9" t="s">
        <v>435</v>
      </c>
      <c r="F1940" s="9" t="s">
        <v>436</v>
      </c>
      <c r="G1940" s="9" t="s">
        <v>183</v>
      </c>
      <c r="H1940" s="8">
        <v>45323</v>
      </c>
      <c r="I1940" s="8">
        <v>45341</v>
      </c>
      <c r="J1940" s="8" t="s">
        <v>4991</v>
      </c>
      <c r="K1940" s="205" t="s">
        <v>438</v>
      </c>
      <c r="M1940" s="9" t="s">
        <v>525</v>
      </c>
      <c r="N1940" s="215">
        <v>45351.722872338003</v>
      </c>
      <c r="O1940" s="8">
        <v>45351</v>
      </c>
    </row>
    <row r="1941" spans="1:15" x14ac:dyDescent="0.25">
      <c r="A1941" s="8">
        <v>45315</v>
      </c>
      <c r="B1941" s="9" t="s">
        <v>520</v>
      </c>
      <c r="C1941" s="9" t="s">
        <v>180</v>
      </c>
      <c r="D1941" s="3">
        <v>-7000</v>
      </c>
      <c r="E1941" s="9" t="s">
        <v>435</v>
      </c>
      <c r="F1941" s="9" t="s">
        <v>436</v>
      </c>
      <c r="G1941" s="9" t="s">
        <v>183</v>
      </c>
      <c r="H1941" s="8">
        <v>45292</v>
      </c>
      <c r="I1941" s="8">
        <v>45313</v>
      </c>
      <c r="J1941" s="8" t="s">
        <v>4992</v>
      </c>
      <c r="K1941" s="205" t="s">
        <v>438</v>
      </c>
      <c r="M1941" s="9" t="s">
        <v>525</v>
      </c>
      <c r="N1941" s="215">
        <v>45318.192840775497</v>
      </c>
      <c r="O1941" s="8"/>
    </row>
    <row r="1942" spans="1:15" x14ac:dyDescent="0.25">
      <c r="A1942" s="8">
        <v>45527</v>
      </c>
      <c r="B1942" s="9" t="s">
        <v>4982</v>
      </c>
      <c r="C1942" s="9" t="s">
        <v>180</v>
      </c>
      <c r="D1942" s="3">
        <v>-7000</v>
      </c>
      <c r="E1942" s="9" t="s">
        <v>181</v>
      </c>
      <c r="F1942" s="9" t="s">
        <v>182</v>
      </c>
      <c r="G1942" s="9" t="s">
        <v>183</v>
      </c>
      <c r="H1942" s="8">
        <v>45505</v>
      </c>
      <c r="I1942" s="8">
        <v>45523</v>
      </c>
      <c r="J1942" s="8" t="s">
        <v>9066</v>
      </c>
      <c r="K1942" s="205" t="s">
        <v>185</v>
      </c>
      <c r="M1942" s="9" t="s">
        <v>4984</v>
      </c>
      <c r="N1942" s="215">
        <v>45534.648212951397</v>
      </c>
      <c r="O1942" s="8">
        <v>45534</v>
      </c>
    </row>
    <row r="1943" spans="1:15" x14ac:dyDescent="0.25">
      <c r="A1943" s="8">
        <v>45497</v>
      </c>
      <c r="B1943" s="9" t="s">
        <v>4982</v>
      </c>
      <c r="C1943" s="9" t="s">
        <v>180</v>
      </c>
      <c r="D1943" s="3">
        <v>-7000</v>
      </c>
      <c r="E1943" s="9" t="s">
        <v>181</v>
      </c>
      <c r="F1943" s="9" t="s">
        <v>182</v>
      </c>
      <c r="G1943" s="9" t="s">
        <v>183</v>
      </c>
      <c r="H1943" s="8">
        <v>45474</v>
      </c>
      <c r="I1943" s="8">
        <v>45495</v>
      </c>
      <c r="J1943" s="8" t="s">
        <v>7710</v>
      </c>
      <c r="K1943" s="205" t="s">
        <v>185</v>
      </c>
      <c r="M1943" s="9" t="s">
        <v>4984</v>
      </c>
      <c r="N1943" s="215">
        <v>45505.8848292361</v>
      </c>
      <c r="O1943" s="8">
        <v>45505</v>
      </c>
    </row>
    <row r="1944" spans="1:15" x14ac:dyDescent="0.25">
      <c r="A1944" s="8">
        <v>45467</v>
      </c>
      <c r="B1944" s="9" t="s">
        <v>4982</v>
      </c>
      <c r="C1944" s="9" t="s">
        <v>180</v>
      </c>
      <c r="D1944" s="3">
        <v>-7000</v>
      </c>
      <c r="E1944" s="9" t="s">
        <v>181</v>
      </c>
      <c r="F1944" s="9" t="s">
        <v>182</v>
      </c>
      <c r="G1944" s="9" t="s">
        <v>183</v>
      </c>
      <c r="H1944" s="8">
        <v>45444</v>
      </c>
      <c r="I1944" s="8">
        <v>45467</v>
      </c>
      <c r="J1944" s="8" t="s">
        <v>8607</v>
      </c>
      <c r="K1944" s="205" t="s">
        <v>185</v>
      </c>
      <c r="M1944" s="9" t="s">
        <v>4984</v>
      </c>
      <c r="N1944" s="215">
        <v>45505.8848292361</v>
      </c>
      <c r="O1944" s="8">
        <v>45505</v>
      </c>
    </row>
    <row r="1945" spans="1:15" x14ac:dyDescent="0.25">
      <c r="A1945" s="8">
        <v>45436</v>
      </c>
      <c r="B1945" s="9" t="s">
        <v>4982</v>
      </c>
      <c r="C1945" s="9" t="s">
        <v>180</v>
      </c>
      <c r="D1945" s="3">
        <v>-7000</v>
      </c>
      <c r="E1945" s="9" t="s">
        <v>181</v>
      </c>
      <c r="F1945" s="9" t="s">
        <v>182</v>
      </c>
      <c r="G1945" s="9" t="s">
        <v>183</v>
      </c>
      <c r="H1945" s="8">
        <v>45413</v>
      </c>
      <c r="I1945" s="8">
        <v>45432</v>
      </c>
      <c r="J1945" s="8" t="s">
        <v>4983</v>
      </c>
      <c r="K1945" s="205" t="s">
        <v>185</v>
      </c>
      <c r="M1945" s="9" t="s">
        <v>4984</v>
      </c>
      <c r="N1945" s="215">
        <v>45445.039048634302</v>
      </c>
      <c r="O1945" s="8">
        <v>45444</v>
      </c>
    </row>
    <row r="1946" spans="1:15" x14ac:dyDescent="0.25">
      <c r="A1946" s="8">
        <v>45406</v>
      </c>
      <c r="B1946" s="9" t="s">
        <v>4982</v>
      </c>
      <c r="C1946" s="9" t="s">
        <v>180</v>
      </c>
      <c r="D1946" s="3">
        <v>-7000</v>
      </c>
      <c r="E1946" s="9" t="s">
        <v>181</v>
      </c>
      <c r="F1946" s="9" t="s">
        <v>182</v>
      </c>
      <c r="G1946" s="9" t="s">
        <v>183</v>
      </c>
      <c r="H1946" s="8">
        <v>45383</v>
      </c>
      <c r="I1946" s="8">
        <v>45404</v>
      </c>
      <c r="J1946" s="8" t="s">
        <v>4986</v>
      </c>
      <c r="K1946" s="205" t="s">
        <v>185</v>
      </c>
      <c r="M1946" s="9" t="s">
        <v>4984</v>
      </c>
      <c r="N1946" s="215">
        <v>45412.662961076399</v>
      </c>
      <c r="O1946" s="8">
        <v>45412</v>
      </c>
    </row>
    <row r="1947" spans="1:15" x14ac:dyDescent="0.25">
      <c r="A1947" s="8">
        <v>45373</v>
      </c>
      <c r="B1947" s="9" t="s">
        <v>4982</v>
      </c>
      <c r="C1947" s="9" t="s">
        <v>180</v>
      </c>
      <c r="D1947" s="3">
        <v>-7000</v>
      </c>
      <c r="E1947" s="9" t="s">
        <v>181</v>
      </c>
      <c r="F1947" s="9" t="s">
        <v>182</v>
      </c>
      <c r="G1947" s="9" t="s">
        <v>183</v>
      </c>
      <c r="H1947" s="8">
        <v>45352</v>
      </c>
      <c r="I1947" s="8">
        <v>45369</v>
      </c>
      <c r="J1947" s="8" t="s">
        <v>4988</v>
      </c>
      <c r="K1947" s="205" t="s">
        <v>185</v>
      </c>
      <c r="M1947" s="9" t="s">
        <v>4984</v>
      </c>
      <c r="N1947" s="215">
        <v>45385.162865138896</v>
      </c>
      <c r="O1947" s="8">
        <v>45384</v>
      </c>
    </row>
    <row r="1948" spans="1:15" x14ac:dyDescent="0.25">
      <c r="A1948" s="8">
        <v>45345</v>
      </c>
      <c r="B1948" s="9" t="s">
        <v>4982</v>
      </c>
      <c r="C1948" s="9" t="s">
        <v>180</v>
      </c>
      <c r="D1948" s="3">
        <v>-7000</v>
      </c>
      <c r="E1948" s="9" t="s">
        <v>181</v>
      </c>
      <c r="F1948" s="9" t="s">
        <v>182</v>
      </c>
      <c r="G1948" s="9" t="s">
        <v>183</v>
      </c>
      <c r="H1948" s="8">
        <v>45323</v>
      </c>
      <c r="I1948" s="8">
        <v>45341</v>
      </c>
      <c r="J1948" s="8" t="s">
        <v>4990</v>
      </c>
      <c r="K1948" s="205" t="s">
        <v>185</v>
      </c>
      <c r="M1948" s="9" t="s">
        <v>4984</v>
      </c>
      <c r="N1948" s="215">
        <v>45351.722872338003</v>
      </c>
      <c r="O1948" s="8">
        <v>45351</v>
      </c>
    </row>
    <row r="1949" spans="1:15" x14ac:dyDescent="0.25">
      <c r="A1949" s="8">
        <v>45315</v>
      </c>
      <c r="B1949" s="9" t="s">
        <v>4982</v>
      </c>
      <c r="C1949" s="9" t="s">
        <v>180</v>
      </c>
      <c r="D1949" s="3">
        <v>-7000</v>
      </c>
      <c r="E1949" s="9" t="s">
        <v>181</v>
      </c>
      <c r="F1949" s="9" t="s">
        <v>182</v>
      </c>
      <c r="G1949" s="9" t="s">
        <v>183</v>
      </c>
      <c r="H1949" s="8">
        <v>45292</v>
      </c>
      <c r="I1949" s="8">
        <v>45313</v>
      </c>
      <c r="J1949" s="8" t="s">
        <v>4993</v>
      </c>
      <c r="K1949" s="205" t="s">
        <v>185</v>
      </c>
      <c r="M1949" s="9" t="s">
        <v>4984</v>
      </c>
      <c r="N1949" s="215">
        <v>45318.192840775497</v>
      </c>
      <c r="O1949" s="8">
        <v>45317</v>
      </c>
    </row>
    <row r="1950" spans="1:15" x14ac:dyDescent="0.25">
      <c r="A1950" s="8">
        <v>45653</v>
      </c>
      <c r="B1950" s="9" t="s">
        <v>179</v>
      </c>
      <c r="C1950" s="9" t="s">
        <v>180</v>
      </c>
      <c r="D1950" s="3">
        <v>-6982.54</v>
      </c>
      <c r="E1950" s="9" t="s">
        <v>181</v>
      </c>
      <c r="F1950" s="9" t="s">
        <v>182</v>
      </c>
      <c r="G1950" s="9" t="s">
        <v>183</v>
      </c>
      <c r="H1950" s="8">
        <v>45627</v>
      </c>
      <c r="I1950" s="8">
        <v>45649</v>
      </c>
      <c r="J1950" s="219" t="s">
        <v>13599</v>
      </c>
      <c r="K1950" s="205" t="s">
        <v>185</v>
      </c>
      <c r="M1950" s="9" t="s">
        <v>186</v>
      </c>
      <c r="N1950" s="215">
        <v>45706.0637561111</v>
      </c>
      <c r="O1950" s="8">
        <v>45705</v>
      </c>
    </row>
    <row r="1951" spans="1:15" x14ac:dyDescent="0.25">
      <c r="A1951" s="8">
        <v>45652</v>
      </c>
      <c r="B1951" s="9" t="s">
        <v>258</v>
      </c>
      <c r="C1951" s="9" t="s">
        <v>180</v>
      </c>
      <c r="D1951" s="3">
        <v>-6982.54</v>
      </c>
      <c r="E1951" s="9" t="s">
        <v>181</v>
      </c>
      <c r="F1951" s="9" t="s">
        <v>182</v>
      </c>
      <c r="G1951" s="9" t="s">
        <v>183</v>
      </c>
      <c r="H1951" s="8">
        <v>45627</v>
      </c>
      <c r="I1951" s="8">
        <v>45649</v>
      </c>
      <c r="J1951" s="219" t="s">
        <v>12604</v>
      </c>
      <c r="K1951" s="205" t="s">
        <v>185</v>
      </c>
      <c r="M1951" s="9" t="s">
        <v>260</v>
      </c>
      <c r="N1951" s="215">
        <v>45681.075335370399</v>
      </c>
      <c r="O1951" s="8">
        <v>45681</v>
      </c>
    </row>
    <row r="1952" spans="1:15" x14ac:dyDescent="0.25">
      <c r="A1952" s="8">
        <v>45754</v>
      </c>
      <c r="B1952" s="9" t="s">
        <v>791</v>
      </c>
      <c r="C1952" s="9" t="s">
        <v>792</v>
      </c>
      <c r="D1952" s="3">
        <v>1200</v>
      </c>
      <c r="E1952" s="9" t="s">
        <v>193</v>
      </c>
      <c r="F1952" s="9" t="s">
        <v>194</v>
      </c>
      <c r="G1952" s="9" t="s">
        <v>183</v>
      </c>
      <c r="H1952" s="8">
        <v>45748</v>
      </c>
      <c r="I1952" s="8">
        <v>45754</v>
      </c>
      <c r="J1952" s="219" t="s">
        <v>14968</v>
      </c>
      <c r="K1952" s="205" t="s">
        <v>196</v>
      </c>
      <c r="M1952" s="9" t="s">
        <v>794</v>
      </c>
      <c r="N1952" s="215">
        <v>45777.922227581003</v>
      </c>
      <c r="O1952" s="8"/>
    </row>
    <row r="1953" spans="1:15" x14ac:dyDescent="0.25">
      <c r="A1953" s="8">
        <v>45839</v>
      </c>
      <c r="B1953" s="9" t="s">
        <v>18964</v>
      </c>
      <c r="C1953" s="9" t="s">
        <v>792</v>
      </c>
      <c r="D1953" s="3">
        <v>-698.9</v>
      </c>
      <c r="E1953" s="9" t="s">
        <v>521</v>
      </c>
      <c r="F1953" s="9" t="s">
        <v>522</v>
      </c>
      <c r="G1953" s="9" t="s">
        <v>183</v>
      </c>
      <c r="H1953" s="8">
        <v>45839</v>
      </c>
      <c r="I1953" s="8">
        <v>45838</v>
      </c>
      <c r="J1953" s="219" t="s">
        <v>18981</v>
      </c>
      <c r="K1953" s="205" t="s">
        <v>524</v>
      </c>
      <c r="M1953" s="9" t="s">
        <v>18966</v>
      </c>
      <c r="N1953" s="215">
        <v>45862.622311099498</v>
      </c>
      <c r="O1953" s="8"/>
    </row>
    <row r="1954" spans="1:15" x14ac:dyDescent="0.25">
      <c r="A1954" s="8">
        <v>45839</v>
      </c>
      <c r="B1954" s="9" t="s">
        <v>18964</v>
      </c>
      <c r="C1954" s="9" t="s">
        <v>792</v>
      </c>
      <c r="D1954" s="3">
        <v>-2600</v>
      </c>
      <c r="E1954" s="9" t="s">
        <v>1226</v>
      </c>
      <c r="F1954" s="9" t="s">
        <v>1227</v>
      </c>
      <c r="G1954" s="9" t="s">
        <v>183</v>
      </c>
      <c r="H1954" s="8">
        <v>45839</v>
      </c>
      <c r="I1954" s="8">
        <v>45838</v>
      </c>
      <c r="J1954" s="219" t="s">
        <v>18965</v>
      </c>
      <c r="K1954" s="205" t="s">
        <v>1229</v>
      </c>
      <c r="M1954" s="9" t="s">
        <v>18966</v>
      </c>
      <c r="N1954" s="215">
        <v>45862.622311099498</v>
      </c>
      <c r="O1954" s="8"/>
    </row>
    <row r="1955" spans="1:15" x14ac:dyDescent="0.25">
      <c r="A1955" s="8">
        <v>45558</v>
      </c>
      <c r="B1955" s="9" t="s">
        <v>258</v>
      </c>
      <c r="C1955" s="9" t="s">
        <v>180</v>
      </c>
      <c r="D1955" s="3">
        <v>-6682.53</v>
      </c>
      <c r="E1955" s="9" t="s">
        <v>253</v>
      </c>
      <c r="F1955" s="9" t="s">
        <v>254</v>
      </c>
      <c r="G1955" s="9" t="s">
        <v>183</v>
      </c>
      <c r="H1955" s="8">
        <v>45536</v>
      </c>
      <c r="I1955" s="8">
        <v>45558</v>
      </c>
      <c r="J1955" s="8" t="s">
        <v>10242</v>
      </c>
      <c r="K1955" s="205" t="s">
        <v>256</v>
      </c>
      <c r="M1955" s="9" t="s">
        <v>260</v>
      </c>
      <c r="N1955" s="215">
        <v>45575.565837071801</v>
      </c>
      <c r="O1955" s="8">
        <v>45575</v>
      </c>
    </row>
    <row r="1956" spans="1:15" x14ac:dyDescent="0.25">
      <c r="A1956" s="8">
        <v>45748</v>
      </c>
      <c r="B1956" s="9" t="s">
        <v>179</v>
      </c>
      <c r="C1956" s="9" t="s">
        <v>180</v>
      </c>
      <c r="D1956" s="3">
        <v>-6662.3</v>
      </c>
      <c r="E1956" s="9" t="s">
        <v>181</v>
      </c>
      <c r="F1956" s="9" t="s">
        <v>182</v>
      </c>
      <c r="G1956" s="9" t="s">
        <v>183</v>
      </c>
      <c r="H1956" s="8">
        <v>45748</v>
      </c>
      <c r="I1956" s="8">
        <v>45747</v>
      </c>
      <c r="J1956" s="219" t="s">
        <v>15051</v>
      </c>
      <c r="K1956" s="205" t="s">
        <v>185</v>
      </c>
      <c r="M1956" s="9" t="s">
        <v>186</v>
      </c>
      <c r="N1956" s="215">
        <v>45777.922227581003</v>
      </c>
      <c r="O1956" s="8">
        <v>45777</v>
      </c>
    </row>
    <row r="1957" spans="1:15" x14ac:dyDescent="0.25">
      <c r="A1957" s="8">
        <v>45810</v>
      </c>
      <c r="B1957" s="9" t="s">
        <v>14725</v>
      </c>
      <c r="C1957" s="9" t="s">
        <v>180</v>
      </c>
      <c r="D1957" s="3">
        <v>-6660.02</v>
      </c>
      <c r="E1957" s="9" t="s">
        <v>181</v>
      </c>
      <c r="F1957" s="9" t="s">
        <v>182</v>
      </c>
      <c r="G1957" s="9" t="s">
        <v>183</v>
      </c>
      <c r="H1957" s="8">
        <v>45809</v>
      </c>
      <c r="I1957" s="8">
        <v>45810</v>
      </c>
      <c r="J1957" s="8" t="s">
        <v>18163</v>
      </c>
      <c r="K1957" s="205" t="s">
        <v>185</v>
      </c>
      <c r="M1957" s="9" t="s">
        <v>14727</v>
      </c>
      <c r="N1957" s="215">
        <v>45840.490152685197</v>
      </c>
      <c r="O1957" s="8">
        <v>45840</v>
      </c>
    </row>
    <row r="1958" spans="1:15" x14ac:dyDescent="0.25">
      <c r="A1958" s="8">
        <v>45747</v>
      </c>
      <c r="B1958" s="9" t="s">
        <v>258</v>
      </c>
      <c r="C1958" s="9" t="s">
        <v>180</v>
      </c>
      <c r="D1958" s="3">
        <v>-6653.5</v>
      </c>
      <c r="E1958" s="9" t="s">
        <v>181</v>
      </c>
      <c r="F1958" s="9" t="s">
        <v>182</v>
      </c>
      <c r="G1958" s="9" t="s">
        <v>183</v>
      </c>
      <c r="H1958" s="8">
        <v>45717</v>
      </c>
      <c r="I1958" s="8">
        <v>45747</v>
      </c>
      <c r="J1958" s="219" t="s">
        <v>15072</v>
      </c>
      <c r="K1958" s="205" t="s">
        <v>185</v>
      </c>
      <c r="M1958" s="9" t="s">
        <v>260</v>
      </c>
      <c r="N1958" s="215">
        <v>45777.922227581003</v>
      </c>
      <c r="O1958" s="8">
        <v>45777</v>
      </c>
    </row>
    <row r="1959" spans="1:15" x14ac:dyDescent="0.25">
      <c r="A1959" s="8">
        <v>45808</v>
      </c>
      <c r="B1959" s="9" t="s">
        <v>9004</v>
      </c>
      <c r="C1959" s="9" t="s">
        <v>7470</v>
      </c>
      <c r="D1959" s="3">
        <v>528.86</v>
      </c>
      <c r="E1959" s="9" t="s">
        <v>266</v>
      </c>
      <c r="F1959" s="9" t="s">
        <v>267</v>
      </c>
      <c r="G1959" s="9" t="s">
        <v>268</v>
      </c>
      <c r="H1959" s="8">
        <v>45778</v>
      </c>
      <c r="I1959" s="8">
        <v>45803</v>
      </c>
      <c r="J1959" s="8" t="s">
        <v>18236</v>
      </c>
      <c r="K1959" s="205" t="s">
        <v>270</v>
      </c>
      <c r="M1959" s="9" t="s">
        <v>9006</v>
      </c>
      <c r="N1959" s="215">
        <v>45840.490152685197</v>
      </c>
      <c r="O1959" s="8"/>
    </row>
    <row r="1960" spans="1:15" x14ac:dyDescent="0.25">
      <c r="A1960" s="8">
        <v>45815</v>
      </c>
      <c r="B1960" s="9" t="s">
        <v>18065</v>
      </c>
      <c r="C1960" s="9" t="s">
        <v>15702</v>
      </c>
      <c r="D1960" s="3">
        <v>-6.18</v>
      </c>
      <c r="E1960" s="9" t="s">
        <v>17055</v>
      </c>
      <c r="F1960" s="9" t="s">
        <v>17056</v>
      </c>
      <c r="G1960" s="9" t="s">
        <v>119</v>
      </c>
      <c r="H1960" s="8">
        <v>45809</v>
      </c>
      <c r="I1960" s="8">
        <v>45810</v>
      </c>
      <c r="J1960" s="8" t="s">
        <v>18066</v>
      </c>
      <c r="K1960" s="205" t="s">
        <v>17058</v>
      </c>
      <c r="M1960" s="9" t="s">
        <v>18067</v>
      </c>
      <c r="N1960" s="215">
        <v>45840.490152685197</v>
      </c>
      <c r="O1960" s="8"/>
    </row>
    <row r="1961" spans="1:15" x14ac:dyDescent="0.25">
      <c r="A1961" s="8">
        <v>45815</v>
      </c>
      <c r="B1961" s="9" t="s">
        <v>18068</v>
      </c>
      <c r="C1961" s="9" t="s">
        <v>15702</v>
      </c>
      <c r="D1961" s="3">
        <v>-46.6</v>
      </c>
      <c r="E1961" s="9" t="s">
        <v>17055</v>
      </c>
      <c r="F1961" s="9" t="s">
        <v>17056</v>
      </c>
      <c r="G1961" s="9" t="s">
        <v>119</v>
      </c>
      <c r="H1961" s="8">
        <v>45809</v>
      </c>
      <c r="I1961" s="8">
        <v>45810</v>
      </c>
      <c r="J1961" s="8" t="s">
        <v>18069</v>
      </c>
      <c r="K1961" s="205" t="s">
        <v>17058</v>
      </c>
      <c r="M1961" s="9" t="s">
        <v>18070</v>
      </c>
      <c r="N1961" s="215">
        <v>45840.490152685197</v>
      </c>
      <c r="O1961" s="8"/>
    </row>
    <row r="1962" spans="1:15" x14ac:dyDescent="0.25">
      <c r="A1962" s="8">
        <v>45814</v>
      </c>
      <c r="B1962" s="9" t="s">
        <v>326</v>
      </c>
      <c r="C1962" s="9" t="s">
        <v>728</v>
      </c>
      <c r="D1962" s="3">
        <v>2438.62</v>
      </c>
      <c r="E1962" s="9" t="s">
        <v>17055</v>
      </c>
      <c r="F1962" s="9" t="s">
        <v>17056</v>
      </c>
      <c r="G1962" s="9" t="s">
        <v>119</v>
      </c>
      <c r="H1962" s="8">
        <v>45809</v>
      </c>
      <c r="I1962" s="8">
        <v>45810</v>
      </c>
      <c r="J1962" s="8" t="s">
        <v>18096</v>
      </c>
      <c r="K1962" s="205" t="s">
        <v>17058</v>
      </c>
      <c r="M1962" s="9" t="s">
        <v>329</v>
      </c>
      <c r="N1962" s="215">
        <v>45840.490152685197</v>
      </c>
      <c r="O1962" s="8"/>
    </row>
    <row r="1963" spans="1:15" x14ac:dyDescent="0.25">
      <c r="A1963" s="8">
        <v>45264</v>
      </c>
      <c r="B1963" s="9" t="s">
        <v>520</v>
      </c>
      <c r="C1963" s="9" t="s">
        <v>180</v>
      </c>
      <c r="D1963" s="3">
        <v>-6160.77</v>
      </c>
      <c r="E1963" s="9" t="s">
        <v>193</v>
      </c>
      <c r="F1963" s="9" t="s">
        <v>194</v>
      </c>
      <c r="G1963" s="9" t="s">
        <v>183</v>
      </c>
      <c r="H1963" s="8">
        <v>45261</v>
      </c>
      <c r="I1963" s="8">
        <v>45264</v>
      </c>
      <c r="J1963" s="8" t="s">
        <v>4979</v>
      </c>
      <c r="K1963" s="205" t="s">
        <v>196</v>
      </c>
      <c r="M1963" s="9" t="s">
        <v>525</v>
      </c>
      <c r="N1963" s="215">
        <v>45294.9567489931</v>
      </c>
      <c r="O1963" s="8"/>
    </row>
    <row r="1964" spans="1:15" x14ac:dyDescent="0.25">
      <c r="A1964" s="8">
        <v>45814</v>
      </c>
      <c r="B1964" s="9" t="s">
        <v>18085</v>
      </c>
      <c r="C1964" s="9" t="s">
        <v>15702</v>
      </c>
      <c r="D1964" s="3">
        <v>-7</v>
      </c>
      <c r="E1964" s="9" t="s">
        <v>17055</v>
      </c>
      <c r="F1964" s="9" t="s">
        <v>17056</v>
      </c>
      <c r="G1964" s="9" t="s">
        <v>119</v>
      </c>
      <c r="H1964" s="8">
        <v>45809</v>
      </c>
      <c r="I1964" s="8">
        <v>45810</v>
      </c>
      <c r="J1964" s="8" t="s">
        <v>18086</v>
      </c>
      <c r="K1964" s="205" t="s">
        <v>17058</v>
      </c>
      <c r="M1964" s="9" t="s">
        <v>18087</v>
      </c>
      <c r="N1964" s="215">
        <v>45840.490152685197</v>
      </c>
      <c r="O1964" s="8"/>
    </row>
    <row r="1965" spans="1:15" x14ac:dyDescent="0.25">
      <c r="A1965" s="8">
        <v>45288</v>
      </c>
      <c r="B1965" s="9" t="s">
        <v>427</v>
      </c>
      <c r="C1965" s="9" t="s">
        <v>180</v>
      </c>
      <c r="D1965" s="3">
        <v>-6060.47</v>
      </c>
      <c r="E1965" s="9" t="s">
        <v>422</v>
      </c>
      <c r="F1965" s="9" t="s">
        <v>423</v>
      </c>
      <c r="G1965" s="9" t="s">
        <v>183</v>
      </c>
      <c r="H1965" s="8">
        <v>45261</v>
      </c>
      <c r="I1965" s="8">
        <v>45285</v>
      </c>
      <c r="J1965" s="8" t="s">
        <v>4978</v>
      </c>
      <c r="K1965" s="205" t="s">
        <v>425</v>
      </c>
      <c r="M1965" s="9" t="s">
        <v>429</v>
      </c>
      <c r="N1965" s="215">
        <v>45294.9567489931</v>
      </c>
      <c r="O1965" s="8"/>
    </row>
    <row r="1966" spans="1:15" x14ac:dyDescent="0.25">
      <c r="A1966" s="8">
        <v>45520</v>
      </c>
      <c r="B1966" s="9" t="s">
        <v>427</v>
      </c>
      <c r="C1966" s="9" t="s">
        <v>180</v>
      </c>
      <c r="D1966" s="3">
        <v>-6045.45</v>
      </c>
      <c r="E1966" s="9" t="s">
        <v>422</v>
      </c>
      <c r="F1966" s="9" t="s">
        <v>423</v>
      </c>
      <c r="G1966" s="9" t="s">
        <v>183</v>
      </c>
      <c r="H1966" s="8">
        <v>45505</v>
      </c>
      <c r="I1966" s="8">
        <v>45516</v>
      </c>
      <c r="J1966" s="8" t="s">
        <v>9215</v>
      </c>
      <c r="K1966" s="205" t="s">
        <v>425</v>
      </c>
      <c r="M1966" s="9" t="s">
        <v>429</v>
      </c>
      <c r="N1966" s="215">
        <v>45534.648212951397</v>
      </c>
      <c r="O1966" s="8">
        <v>45534</v>
      </c>
    </row>
    <row r="1967" spans="1:15" x14ac:dyDescent="0.25">
      <c r="A1967" s="8">
        <v>45814</v>
      </c>
      <c r="B1967" s="9" t="s">
        <v>18088</v>
      </c>
      <c r="C1967" s="9" t="s">
        <v>15702</v>
      </c>
      <c r="D1967" s="3">
        <v>-25.03</v>
      </c>
      <c r="E1967" s="9" t="s">
        <v>17055</v>
      </c>
      <c r="F1967" s="9" t="s">
        <v>17056</v>
      </c>
      <c r="G1967" s="9" t="s">
        <v>119</v>
      </c>
      <c r="H1967" s="8">
        <v>45809</v>
      </c>
      <c r="I1967" s="8">
        <v>45810</v>
      </c>
      <c r="J1967" s="8" t="s">
        <v>18089</v>
      </c>
      <c r="K1967" s="205" t="s">
        <v>17058</v>
      </c>
      <c r="M1967" s="9" t="s">
        <v>18090</v>
      </c>
      <c r="N1967" s="215">
        <v>45840.490152685197</v>
      </c>
      <c r="O1967" s="8"/>
    </row>
    <row r="1968" spans="1:15" x14ac:dyDescent="0.25">
      <c r="A1968" s="8">
        <v>45567</v>
      </c>
      <c r="B1968" s="9" t="s">
        <v>179</v>
      </c>
      <c r="C1968" s="9" t="s">
        <v>180</v>
      </c>
      <c r="D1968" s="3">
        <v>-5972.12</v>
      </c>
      <c r="E1968" s="9" t="s">
        <v>181</v>
      </c>
      <c r="F1968" s="9" t="s">
        <v>182</v>
      </c>
      <c r="G1968" s="9" t="s">
        <v>183</v>
      </c>
      <c r="H1968" s="8">
        <v>45566</v>
      </c>
      <c r="I1968" s="8">
        <v>45565</v>
      </c>
      <c r="J1968" s="8" t="s">
        <v>10019</v>
      </c>
      <c r="K1968" s="205" t="s">
        <v>185</v>
      </c>
      <c r="M1968" s="9" t="s">
        <v>186</v>
      </c>
      <c r="N1968" s="215">
        <v>45575.565837071801</v>
      </c>
      <c r="O1968" s="8">
        <v>45575</v>
      </c>
    </row>
    <row r="1969" spans="1:15" x14ac:dyDescent="0.25">
      <c r="A1969" s="8">
        <v>45566</v>
      </c>
      <c r="B1969" s="9" t="s">
        <v>258</v>
      </c>
      <c r="C1969" s="9" t="s">
        <v>180</v>
      </c>
      <c r="D1969" s="3">
        <v>-5966.85</v>
      </c>
      <c r="E1969" s="9" t="s">
        <v>181</v>
      </c>
      <c r="F1969" s="9" t="s">
        <v>182</v>
      </c>
      <c r="G1969" s="9" t="s">
        <v>183</v>
      </c>
      <c r="H1969" s="8">
        <v>45566</v>
      </c>
      <c r="I1969" s="8">
        <v>45565</v>
      </c>
      <c r="J1969" s="8" t="s">
        <v>10055</v>
      </c>
      <c r="K1969" s="205" t="s">
        <v>185</v>
      </c>
      <c r="M1969" s="9" t="s">
        <v>260</v>
      </c>
      <c r="N1969" s="215">
        <v>45575.565837071801</v>
      </c>
      <c r="O1969" s="8">
        <v>45575</v>
      </c>
    </row>
    <row r="1970" spans="1:15" x14ac:dyDescent="0.25">
      <c r="A1970" s="8">
        <v>45898</v>
      </c>
      <c r="B1970" s="9" t="s">
        <v>18586</v>
      </c>
      <c r="C1970" s="9" t="s">
        <v>180</v>
      </c>
      <c r="D1970" s="3">
        <v>-5962.22</v>
      </c>
      <c r="E1970" s="9" t="s">
        <v>422</v>
      </c>
      <c r="F1970" s="9" t="s">
        <v>423</v>
      </c>
      <c r="G1970" s="9" t="s">
        <v>183</v>
      </c>
      <c r="H1970" s="8">
        <v>45870</v>
      </c>
      <c r="I1970" s="8">
        <v>45894</v>
      </c>
      <c r="J1970" s="219" t="s">
        <v>19739</v>
      </c>
      <c r="K1970" s="205" t="s">
        <v>425</v>
      </c>
      <c r="M1970" s="9" t="s">
        <v>18588</v>
      </c>
      <c r="N1970" s="215">
        <v>45929.807189814797</v>
      </c>
      <c r="O1970" s="8">
        <v>45929</v>
      </c>
    </row>
    <row r="1971" spans="1:15" x14ac:dyDescent="0.25">
      <c r="A1971" s="8">
        <v>45847</v>
      </c>
      <c r="B1971" s="9" t="s">
        <v>18823</v>
      </c>
      <c r="C1971" s="9" t="s">
        <v>180</v>
      </c>
      <c r="D1971" s="3">
        <v>-5942.56</v>
      </c>
      <c r="E1971" s="9" t="s">
        <v>181</v>
      </c>
      <c r="F1971" s="9" t="s">
        <v>182</v>
      </c>
      <c r="G1971" s="9" t="s">
        <v>183</v>
      </c>
      <c r="H1971" s="8">
        <v>45839</v>
      </c>
      <c r="I1971" s="8">
        <v>45845</v>
      </c>
      <c r="J1971" s="219" t="s">
        <v>18852</v>
      </c>
      <c r="K1971" s="205" t="s">
        <v>185</v>
      </c>
      <c r="M1971" s="9" t="s">
        <v>18825</v>
      </c>
      <c r="N1971" s="215">
        <v>45862.622311099498</v>
      </c>
      <c r="O1971" s="8">
        <v>45862</v>
      </c>
    </row>
    <row r="1972" spans="1:15" x14ac:dyDescent="0.25">
      <c r="A1972" s="8">
        <v>45548</v>
      </c>
      <c r="B1972" s="9" t="s">
        <v>427</v>
      </c>
      <c r="C1972" s="9" t="s">
        <v>180</v>
      </c>
      <c r="D1972" s="3">
        <v>-5892.04</v>
      </c>
      <c r="E1972" s="9" t="s">
        <v>422</v>
      </c>
      <c r="F1972" s="9" t="s">
        <v>423</v>
      </c>
      <c r="G1972" s="9" t="s">
        <v>183</v>
      </c>
      <c r="H1972" s="8">
        <v>45536</v>
      </c>
      <c r="I1972" s="8">
        <v>45544</v>
      </c>
      <c r="J1972" s="219" t="s">
        <v>10472</v>
      </c>
      <c r="K1972" s="205" t="s">
        <v>425</v>
      </c>
      <c r="M1972" s="9" t="s">
        <v>429</v>
      </c>
      <c r="N1972" s="215">
        <v>45575.565837071801</v>
      </c>
      <c r="O1972" s="8">
        <v>45575</v>
      </c>
    </row>
    <row r="1973" spans="1:15" x14ac:dyDescent="0.25">
      <c r="A1973" s="8">
        <v>45506</v>
      </c>
      <c r="B1973" s="9" t="s">
        <v>427</v>
      </c>
      <c r="C1973" s="9" t="s">
        <v>180</v>
      </c>
      <c r="D1973" s="3">
        <v>-5883.63</v>
      </c>
      <c r="E1973" s="9" t="s">
        <v>422</v>
      </c>
      <c r="F1973" s="9" t="s">
        <v>423</v>
      </c>
      <c r="G1973" s="9" t="s">
        <v>183</v>
      </c>
      <c r="H1973" s="8">
        <v>45505</v>
      </c>
      <c r="I1973" s="8">
        <v>45502</v>
      </c>
      <c r="J1973" s="8" t="s">
        <v>9504</v>
      </c>
      <c r="K1973" s="205" t="s">
        <v>425</v>
      </c>
      <c r="M1973" s="9" t="s">
        <v>429</v>
      </c>
      <c r="N1973" s="215">
        <v>45534.648212951397</v>
      </c>
      <c r="O1973" s="8">
        <v>45534</v>
      </c>
    </row>
    <row r="1974" spans="1:15" x14ac:dyDescent="0.25">
      <c r="A1974" s="8">
        <v>45790</v>
      </c>
      <c r="B1974" s="9" t="s">
        <v>14811</v>
      </c>
      <c r="C1974" s="9" t="s">
        <v>180</v>
      </c>
      <c r="D1974" s="3">
        <v>-5831.46</v>
      </c>
      <c r="E1974" s="9" t="s">
        <v>181</v>
      </c>
      <c r="F1974" s="9" t="s">
        <v>182</v>
      </c>
      <c r="G1974" s="9" t="s">
        <v>183</v>
      </c>
      <c r="H1974" s="8">
        <v>45778</v>
      </c>
      <c r="I1974" s="8">
        <v>45789</v>
      </c>
      <c r="J1974" s="8" t="s">
        <v>16322</v>
      </c>
      <c r="K1974" s="205" t="s">
        <v>185</v>
      </c>
      <c r="M1974" s="9" t="s">
        <v>14813</v>
      </c>
      <c r="N1974" s="215">
        <v>45809.629870740697</v>
      </c>
      <c r="O1974" s="8">
        <v>45809</v>
      </c>
    </row>
    <row r="1975" spans="1:15" x14ac:dyDescent="0.25">
      <c r="A1975" s="8">
        <v>45646</v>
      </c>
      <c r="B1975" s="9" t="s">
        <v>427</v>
      </c>
      <c r="C1975" s="9" t="s">
        <v>180</v>
      </c>
      <c r="D1975" s="3">
        <v>-5739.05</v>
      </c>
      <c r="E1975" s="9" t="s">
        <v>422</v>
      </c>
      <c r="F1975" s="9" t="s">
        <v>423</v>
      </c>
      <c r="G1975" s="9" t="s">
        <v>183</v>
      </c>
      <c r="H1975" s="8">
        <v>45627</v>
      </c>
      <c r="I1975" s="8">
        <v>45642</v>
      </c>
      <c r="J1975" s="219" t="s">
        <v>12694</v>
      </c>
      <c r="K1975" s="205" t="s">
        <v>425</v>
      </c>
      <c r="M1975" s="9" t="s">
        <v>429</v>
      </c>
      <c r="N1975" s="215">
        <v>45681.075335370399</v>
      </c>
      <c r="O1975" s="8">
        <v>45681</v>
      </c>
    </row>
    <row r="1976" spans="1:15" x14ac:dyDescent="0.25">
      <c r="A1976" s="8">
        <v>45632</v>
      </c>
      <c r="B1976" s="9" t="s">
        <v>427</v>
      </c>
      <c r="C1976" s="9" t="s">
        <v>180</v>
      </c>
      <c r="D1976" s="3">
        <v>-5736.64</v>
      </c>
      <c r="E1976" s="9" t="s">
        <v>422</v>
      </c>
      <c r="F1976" s="9" t="s">
        <v>423</v>
      </c>
      <c r="G1976" s="9" t="s">
        <v>183</v>
      </c>
      <c r="H1976" s="8">
        <v>45627</v>
      </c>
      <c r="I1976" s="8">
        <v>45628</v>
      </c>
      <c r="J1976" s="219" t="s">
        <v>11466</v>
      </c>
      <c r="K1976" s="205" t="s">
        <v>425</v>
      </c>
      <c r="M1976" s="9" t="s">
        <v>429</v>
      </c>
      <c r="N1976" s="215">
        <v>45635.715607696802</v>
      </c>
      <c r="O1976" s="8">
        <v>45635</v>
      </c>
    </row>
    <row r="1977" spans="1:15" x14ac:dyDescent="0.25">
      <c r="A1977" s="8">
        <v>45618</v>
      </c>
      <c r="B1977" s="9" t="s">
        <v>427</v>
      </c>
      <c r="C1977" s="9" t="s">
        <v>180</v>
      </c>
      <c r="D1977" s="3">
        <v>-5736.64</v>
      </c>
      <c r="E1977" s="9" t="s">
        <v>422</v>
      </c>
      <c r="F1977" s="9" t="s">
        <v>423</v>
      </c>
      <c r="G1977" s="9" t="s">
        <v>183</v>
      </c>
      <c r="H1977" s="8">
        <v>45597</v>
      </c>
      <c r="I1977" s="8">
        <v>45614</v>
      </c>
      <c r="J1977" s="219" t="s">
        <v>11646</v>
      </c>
      <c r="K1977" s="205" t="s">
        <v>425</v>
      </c>
      <c r="M1977" s="9" t="s">
        <v>429</v>
      </c>
      <c r="N1977" s="215">
        <v>45635.715607696802</v>
      </c>
      <c r="O1977" s="8">
        <v>45635</v>
      </c>
    </row>
    <row r="1978" spans="1:15" x14ac:dyDescent="0.25">
      <c r="A1978" s="8">
        <v>45604</v>
      </c>
      <c r="B1978" s="9" t="s">
        <v>427</v>
      </c>
      <c r="C1978" s="9" t="s">
        <v>180</v>
      </c>
      <c r="D1978" s="3">
        <v>-5736.64</v>
      </c>
      <c r="E1978" s="9" t="s">
        <v>422</v>
      </c>
      <c r="F1978" s="9" t="s">
        <v>423</v>
      </c>
      <c r="G1978" s="9" t="s">
        <v>183</v>
      </c>
      <c r="H1978" s="8">
        <v>45597</v>
      </c>
      <c r="I1978" s="8">
        <v>45600</v>
      </c>
      <c r="J1978" s="219" t="s">
        <v>11778</v>
      </c>
      <c r="K1978" s="205" t="s">
        <v>425</v>
      </c>
      <c r="M1978" s="9" t="s">
        <v>429</v>
      </c>
      <c r="N1978" s="215">
        <v>45635.715607696802</v>
      </c>
      <c r="O1978" s="8">
        <v>45635</v>
      </c>
    </row>
    <row r="1979" spans="1:15" x14ac:dyDescent="0.25">
      <c r="A1979" s="8">
        <v>45590</v>
      </c>
      <c r="B1979" s="9" t="s">
        <v>427</v>
      </c>
      <c r="C1979" s="9" t="s">
        <v>180</v>
      </c>
      <c r="D1979" s="3">
        <v>-5729.99</v>
      </c>
      <c r="E1979" s="9" t="s">
        <v>422</v>
      </c>
      <c r="F1979" s="9" t="s">
        <v>423</v>
      </c>
      <c r="G1979" s="9" t="s">
        <v>183</v>
      </c>
      <c r="H1979" s="8">
        <v>45566</v>
      </c>
      <c r="I1979" s="8">
        <v>45586</v>
      </c>
      <c r="J1979" s="219" t="s">
        <v>11126</v>
      </c>
      <c r="K1979" s="205" t="s">
        <v>425</v>
      </c>
      <c r="M1979" s="9" t="s">
        <v>429</v>
      </c>
      <c r="N1979" s="215">
        <v>45594.789547013897</v>
      </c>
      <c r="O1979" s="8">
        <v>45594</v>
      </c>
    </row>
    <row r="1980" spans="1:15" x14ac:dyDescent="0.25">
      <c r="A1980" s="8">
        <v>45562</v>
      </c>
      <c r="B1980" s="9" t="s">
        <v>427</v>
      </c>
      <c r="C1980" s="9" t="s">
        <v>180</v>
      </c>
      <c r="D1980" s="3">
        <v>-5729.33</v>
      </c>
      <c r="E1980" s="9" t="s">
        <v>422</v>
      </c>
      <c r="F1980" s="9" t="s">
        <v>423</v>
      </c>
      <c r="G1980" s="9" t="s">
        <v>183</v>
      </c>
      <c r="H1980" s="8">
        <v>45536</v>
      </c>
      <c r="I1980" s="8">
        <v>45558</v>
      </c>
      <c r="J1980" s="8" t="s">
        <v>10174</v>
      </c>
      <c r="K1980" s="205" t="s">
        <v>425</v>
      </c>
      <c r="M1980" s="9" t="s">
        <v>429</v>
      </c>
      <c r="N1980" s="215">
        <v>45575.565837071801</v>
      </c>
      <c r="O1980" s="8">
        <v>45575</v>
      </c>
    </row>
    <row r="1981" spans="1:15" x14ac:dyDescent="0.25">
      <c r="A1981" s="8">
        <v>45468</v>
      </c>
      <c r="B1981" s="9" t="s">
        <v>8590</v>
      </c>
      <c r="C1981" s="9" t="s">
        <v>7470</v>
      </c>
      <c r="D1981" s="3">
        <v>-16.07</v>
      </c>
      <c r="E1981" s="9" t="s">
        <v>266</v>
      </c>
      <c r="F1981" s="9" t="s">
        <v>267</v>
      </c>
      <c r="G1981" s="9" t="s">
        <v>268</v>
      </c>
      <c r="H1981" s="8">
        <v>45444</v>
      </c>
      <c r="I1981" s="8">
        <v>45467</v>
      </c>
      <c r="J1981" s="8" t="s">
        <v>8591</v>
      </c>
      <c r="K1981" s="205" t="s">
        <v>270</v>
      </c>
      <c r="M1981" s="9" t="s">
        <v>8592</v>
      </c>
      <c r="N1981" s="215">
        <v>45505.8848292361</v>
      </c>
      <c r="O1981" s="8"/>
    </row>
    <row r="1982" spans="1:15" x14ac:dyDescent="0.25">
      <c r="A1982" s="8">
        <v>45814</v>
      </c>
      <c r="B1982" s="9" t="s">
        <v>18068</v>
      </c>
      <c r="C1982" s="9" t="s">
        <v>15702</v>
      </c>
      <c r="D1982" s="3">
        <v>-40.020000000000003</v>
      </c>
      <c r="E1982" s="9" t="s">
        <v>17055</v>
      </c>
      <c r="F1982" s="9" t="s">
        <v>17056</v>
      </c>
      <c r="G1982" s="9" t="s">
        <v>119</v>
      </c>
      <c r="H1982" s="8">
        <v>45809</v>
      </c>
      <c r="I1982" s="8">
        <v>45810</v>
      </c>
      <c r="J1982" s="8" t="s">
        <v>18091</v>
      </c>
      <c r="K1982" s="205" t="s">
        <v>17058</v>
      </c>
      <c r="M1982" s="9" t="s">
        <v>18070</v>
      </c>
      <c r="N1982" s="215">
        <v>45840.490152685197</v>
      </c>
      <c r="O1982" s="8"/>
    </row>
    <row r="1983" spans="1:15" x14ac:dyDescent="0.25">
      <c r="A1983" s="8">
        <v>45565</v>
      </c>
      <c r="B1983" s="9" t="s">
        <v>258</v>
      </c>
      <c r="C1983" s="9" t="s">
        <v>180</v>
      </c>
      <c r="D1983" s="3">
        <v>-5627.94</v>
      </c>
      <c r="E1983" s="9" t="s">
        <v>253</v>
      </c>
      <c r="F1983" s="9" t="s">
        <v>254</v>
      </c>
      <c r="G1983" s="9" t="s">
        <v>183</v>
      </c>
      <c r="H1983" s="8">
        <v>45536</v>
      </c>
      <c r="I1983" s="8">
        <v>45565</v>
      </c>
      <c r="J1983" s="8" t="s">
        <v>10111</v>
      </c>
      <c r="K1983" s="205" t="s">
        <v>256</v>
      </c>
      <c r="M1983" s="9" t="s">
        <v>260</v>
      </c>
      <c r="N1983" s="215">
        <v>45575.565837071801</v>
      </c>
      <c r="O1983" s="8">
        <v>45575</v>
      </c>
    </row>
    <row r="1984" spans="1:15" x14ac:dyDescent="0.25">
      <c r="A1984" s="8">
        <v>45565</v>
      </c>
      <c r="B1984" s="9" t="s">
        <v>5069</v>
      </c>
      <c r="C1984" s="9" t="s">
        <v>180</v>
      </c>
      <c r="D1984" s="3">
        <v>-5627.94</v>
      </c>
      <c r="E1984" s="9" t="s">
        <v>435</v>
      </c>
      <c r="F1984" s="9" t="s">
        <v>436</v>
      </c>
      <c r="G1984" s="9" t="s">
        <v>183</v>
      </c>
      <c r="H1984" s="8">
        <v>45536</v>
      </c>
      <c r="I1984" s="8">
        <v>45565</v>
      </c>
      <c r="J1984" s="8" t="s">
        <v>10119</v>
      </c>
      <c r="K1984" s="205" t="s">
        <v>438</v>
      </c>
      <c r="M1984" s="9" t="s">
        <v>5071</v>
      </c>
      <c r="N1984" s="215">
        <v>45575.565837071801</v>
      </c>
      <c r="O1984" s="8">
        <v>45575</v>
      </c>
    </row>
    <row r="1985" spans="1:15" x14ac:dyDescent="0.25">
      <c r="A1985" s="8">
        <v>45814</v>
      </c>
      <c r="B1985" s="9" t="s">
        <v>2033</v>
      </c>
      <c r="C1985" s="9" t="s">
        <v>15702</v>
      </c>
      <c r="D1985" s="3">
        <v>-41.2</v>
      </c>
      <c r="E1985" s="9" t="s">
        <v>17055</v>
      </c>
      <c r="F1985" s="9" t="s">
        <v>17056</v>
      </c>
      <c r="G1985" s="9" t="s">
        <v>119</v>
      </c>
      <c r="H1985" s="8">
        <v>45809</v>
      </c>
      <c r="I1985" s="8">
        <v>45810</v>
      </c>
      <c r="J1985" s="8" t="s">
        <v>18095</v>
      </c>
      <c r="K1985" s="205" t="s">
        <v>17058</v>
      </c>
      <c r="M1985" s="9" t="s">
        <v>2035</v>
      </c>
      <c r="N1985" s="215">
        <v>45840.490152685197</v>
      </c>
      <c r="O1985" s="8">
        <v>45840</v>
      </c>
    </row>
    <row r="1986" spans="1:15" x14ac:dyDescent="0.25">
      <c r="A1986" s="8">
        <v>45814</v>
      </c>
      <c r="B1986" s="9" t="s">
        <v>18097</v>
      </c>
      <c r="C1986" s="9" t="s">
        <v>15702</v>
      </c>
      <c r="D1986" s="3">
        <v>-46.1</v>
      </c>
      <c r="E1986" s="9" t="s">
        <v>17055</v>
      </c>
      <c r="F1986" s="9" t="s">
        <v>17056</v>
      </c>
      <c r="G1986" s="9" t="s">
        <v>119</v>
      </c>
      <c r="H1986" s="8">
        <v>45809</v>
      </c>
      <c r="I1986" s="8">
        <v>45810</v>
      </c>
      <c r="J1986" s="8" t="s">
        <v>18098</v>
      </c>
      <c r="K1986" s="205" t="s">
        <v>17058</v>
      </c>
      <c r="M1986" s="9" t="s">
        <v>18099</v>
      </c>
      <c r="N1986" s="215">
        <v>45840.490152685197</v>
      </c>
      <c r="O1986" s="8"/>
    </row>
    <row r="1987" spans="1:15" x14ac:dyDescent="0.25">
      <c r="A1987" s="8">
        <v>45814</v>
      </c>
      <c r="B1987" s="9" t="s">
        <v>18092</v>
      </c>
      <c r="C1987" s="9" t="s">
        <v>15702</v>
      </c>
      <c r="D1987" s="3">
        <v>-47.65</v>
      </c>
      <c r="E1987" s="9" t="s">
        <v>17055</v>
      </c>
      <c r="F1987" s="9" t="s">
        <v>17056</v>
      </c>
      <c r="G1987" s="9" t="s">
        <v>119</v>
      </c>
      <c r="H1987" s="8">
        <v>45809</v>
      </c>
      <c r="I1987" s="8">
        <v>45810</v>
      </c>
      <c r="J1987" s="8" t="s">
        <v>18093</v>
      </c>
      <c r="K1987" s="205" t="s">
        <v>17058</v>
      </c>
      <c r="M1987" s="9" t="s">
        <v>18094</v>
      </c>
      <c r="N1987" s="215">
        <v>45840.490152685197</v>
      </c>
      <c r="O1987" s="8"/>
    </row>
    <row r="1988" spans="1:15" x14ac:dyDescent="0.25">
      <c r="A1988" s="8">
        <v>45731</v>
      </c>
      <c r="B1988" s="9" t="s">
        <v>9004</v>
      </c>
      <c r="C1988" s="9" t="s">
        <v>7470</v>
      </c>
      <c r="D1988" s="3">
        <v>-43.46</v>
      </c>
      <c r="E1988" s="9" t="s">
        <v>266</v>
      </c>
      <c r="F1988" s="9" t="s">
        <v>267</v>
      </c>
      <c r="G1988" s="9" t="s">
        <v>268</v>
      </c>
      <c r="H1988" s="8">
        <v>45717</v>
      </c>
      <c r="I1988" s="8">
        <v>45726</v>
      </c>
      <c r="J1988" s="219" t="s">
        <v>15388</v>
      </c>
      <c r="K1988" s="205" t="s">
        <v>270</v>
      </c>
      <c r="M1988" s="9" t="s">
        <v>9006</v>
      </c>
      <c r="N1988" s="215">
        <v>45777.922227581003</v>
      </c>
      <c r="O1988" s="8">
        <v>45929</v>
      </c>
    </row>
    <row r="1989" spans="1:15" x14ac:dyDescent="0.25">
      <c r="A1989" s="8">
        <v>45919</v>
      </c>
      <c r="B1989" s="9" t="s">
        <v>19377</v>
      </c>
      <c r="C1989" s="9" t="s">
        <v>7470</v>
      </c>
      <c r="D1989" s="3">
        <v>-44.73</v>
      </c>
      <c r="E1989" s="9" t="s">
        <v>266</v>
      </c>
      <c r="F1989" s="9" t="s">
        <v>267</v>
      </c>
      <c r="G1989" s="9" t="s">
        <v>268</v>
      </c>
      <c r="H1989" s="8">
        <v>45901</v>
      </c>
      <c r="I1989" s="8">
        <v>45915</v>
      </c>
      <c r="J1989" s="219" t="s">
        <v>19378</v>
      </c>
      <c r="K1989" s="205" t="s">
        <v>270</v>
      </c>
      <c r="M1989" s="9" t="s">
        <v>19379</v>
      </c>
      <c r="N1989" s="215">
        <v>45929.807189814797</v>
      </c>
      <c r="O1989" s="8"/>
    </row>
    <row r="1990" spans="1:15" x14ac:dyDescent="0.25">
      <c r="A1990" s="8">
        <v>45814</v>
      </c>
      <c r="B1990" s="9" t="s">
        <v>2033</v>
      </c>
      <c r="C1990" s="9" t="s">
        <v>15702</v>
      </c>
      <c r="D1990" s="3">
        <v>-84.98</v>
      </c>
      <c r="E1990" s="9" t="s">
        <v>17055</v>
      </c>
      <c r="F1990" s="9" t="s">
        <v>17056</v>
      </c>
      <c r="G1990" s="9" t="s">
        <v>119</v>
      </c>
      <c r="H1990" s="8">
        <v>45809</v>
      </c>
      <c r="I1990" s="8">
        <v>45810</v>
      </c>
      <c r="J1990" s="8" t="s">
        <v>18100</v>
      </c>
      <c r="K1990" s="205" t="s">
        <v>17058</v>
      </c>
      <c r="M1990" s="9" t="s">
        <v>2035</v>
      </c>
      <c r="N1990" s="215">
        <v>45840.490152685197</v>
      </c>
      <c r="O1990" s="8">
        <v>45840</v>
      </c>
    </row>
    <row r="1991" spans="1:15" x14ac:dyDescent="0.25">
      <c r="A1991" s="8">
        <v>45737</v>
      </c>
      <c r="B1991" s="9" t="s">
        <v>15269</v>
      </c>
      <c r="C1991" s="9" t="s">
        <v>7470</v>
      </c>
      <c r="D1991" s="3">
        <v>-73.45</v>
      </c>
      <c r="E1991" s="9" t="s">
        <v>266</v>
      </c>
      <c r="F1991" s="9" t="s">
        <v>267</v>
      </c>
      <c r="G1991" s="9" t="s">
        <v>268</v>
      </c>
      <c r="H1991" s="8">
        <v>45717</v>
      </c>
      <c r="I1991" s="8">
        <v>45733</v>
      </c>
      <c r="J1991" s="219" t="s">
        <v>15270</v>
      </c>
      <c r="K1991" s="205" t="s">
        <v>270</v>
      </c>
      <c r="M1991" s="9" t="s">
        <v>15271</v>
      </c>
      <c r="N1991" s="215">
        <v>45777.922227581003</v>
      </c>
      <c r="O1991" s="8">
        <v>45929</v>
      </c>
    </row>
    <row r="1992" spans="1:15" x14ac:dyDescent="0.25">
      <c r="A1992" s="8">
        <v>45813</v>
      </c>
      <c r="B1992" s="9" t="s">
        <v>17127</v>
      </c>
      <c r="C1992" s="9" t="s">
        <v>3090</v>
      </c>
      <c r="D1992" s="3">
        <v>-94.93</v>
      </c>
      <c r="E1992" s="9" t="s">
        <v>17055</v>
      </c>
      <c r="F1992" s="9" t="s">
        <v>17056</v>
      </c>
      <c r="G1992" s="9" t="s">
        <v>119</v>
      </c>
      <c r="H1992" s="8">
        <v>45809</v>
      </c>
      <c r="I1992" s="8">
        <v>45810</v>
      </c>
      <c r="J1992" s="8" t="s">
        <v>18126</v>
      </c>
      <c r="K1992" s="205" t="s">
        <v>17058</v>
      </c>
      <c r="M1992" s="9" t="s">
        <v>17129</v>
      </c>
      <c r="N1992" s="215">
        <v>45840.490152685197</v>
      </c>
      <c r="O1992" s="8"/>
    </row>
    <row r="1993" spans="1:15" x14ac:dyDescent="0.25">
      <c r="A1993" s="8">
        <v>45813</v>
      </c>
      <c r="B1993" s="9" t="s">
        <v>417</v>
      </c>
      <c r="C1993" s="9" t="s">
        <v>377</v>
      </c>
      <c r="D1993" s="3">
        <v>10</v>
      </c>
      <c r="E1993" s="9" t="s">
        <v>17055</v>
      </c>
      <c r="F1993" s="9" t="s">
        <v>17056</v>
      </c>
      <c r="G1993" s="9" t="s">
        <v>119</v>
      </c>
      <c r="H1993" s="8">
        <v>45809</v>
      </c>
      <c r="I1993" s="8">
        <v>45810</v>
      </c>
      <c r="J1993" s="8" t="s">
        <v>18127</v>
      </c>
      <c r="K1993" s="205" t="s">
        <v>17058</v>
      </c>
      <c r="M1993" s="9" t="s">
        <v>417</v>
      </c>
      <c r="N1993" s="215">
        <v>45840.490152685197</v>
      </c>
      <c r="O1993" s="8"/>
    </row>
    <row r="1994" spans="1:15" x14ac:dyDescent="0.25">
      <c r="A1994" s="8">
        <v>45884</v>
      </c>
      <c r="B1994" s="9" t="s">
        <v>18586</v>
      </c>
      <c r="C1994" s="9" t="s">
        <v>180</v>
      </c>
      <c r="D1994" s="3">
        <v>-5499.27</v>
      </c>
      <c r="E1994" s="9" t="s">
        <v>422</v>
      </c>
      <c r="F1994" s="9" t="s">
        <v>423</v>
      </c>
      <c r="G1994" s="9" t="s">
        <v>183</v>
      </c>
      <c r="H1994" s="8">
        <v>45870</v>
      </c>
      <c r="I1994" s="8">
        <v>45880</v>
      </c>
      <c r="J1994" s="219" t="s">
        <v>19956</v>
      </c>
      <c r="K1994" s="205" t="s">
        <v>425</v>
      </c>
      <c r="M1994" s="9" t="s">
        <v>18588</v>
      </c>
      <c r="N1994" s="215">
        <v>45929.807189814797</v>
      </c>
      <c r="O1994" s="8">
        <v>45929</v>
      </c>
    </row>
    <row r="1995" spans="1:15" x14ac:dyDescent="0.25">
      <c r="A1995" s="8">
        <v>45870</v>
      </c>
      <c r="B1995" s="9" t="s">
        <v>18586</v>
      </c>
      <c r="C1995" s="9" t="s">
        <v>180</v>
      </c>
      <c r="D1995" s="3">
        <v>-5434.74</v>
      </c>
      <c r="E1995" s="9" t="s">
        <v>422</v>
      </c>
      <c r="F1995" s="9" t="s">
        <v>423</v>
      </c>
      <c r="G1995" s="9" t="s">
        <v>183</v>
      </c>
      <c r="H1995" s="8">
        <v>45870</v>
      </c>
      <c r="I1995" s="8">
        <v>45866</v>
      </c>
      <c r="J1995" s="219" t="s">
        <v>20111</v>
      </c>
      <c r="K1995" s="205" t="s">
        <v>425</v>
      </c>
      <c r="M1995" s="9" t="s">
        <v>18588</v>
      </c>
      <c r="N1995" s="215">
        <v>45929.807189814797</v>
      </c>
      <c r="O1995" s="8">
        <v>45929</v>
      </c>
    </row>
    <row r="1996" spans="1:15" x14ac:dyDescent="0.25">
      <c r="A1996" s="8">
        <v>45580</v>
      </c>
      <c r="B1996" s="9" t="s">
        <v>520</v>
      </c>
      <c r="C1996" s="9" t="s">
        <v>180</v>
      </c>
      <c r="D1996" s="3">
        <v>-5400</v>
      </c>
      <c r="E1996" s="9" t="s">
        <v>521</v>
      </c>
      <c r="F1996" s="9" t="s">
        <v>522</v>
      </c>
      <c r="G1996" s="9" t="s">
        <v>183</v>
      </c>
      <c r="H1996" s="8">
        <v>45566</v>
      </c>
      <c r="I1996" s="8">
        <v>45579</v>
      </c>
      <c r="J1996" s="219" t="s">
        <v>11218</v>
      </c>
      <c r="K1996" s="205" t="s">
        <v>524</v>
      </c>
      <c r="M1996" s="9" t="s">
        <v>525</v>
      </c>
      <c r="N1996" s="215">
        <v>45594.789547013897</v>
      </c>
      <c r="O1996" s="8">
        <v>45594</v>
      </c>
    </row>
    <row r="1997" spans="1:15" x14ac:dyDescent="0.25">
      <c r="A1997" s="8">
        <v>45856</v>
      </c>
      <c r="B1997" s="9" t="s">
        <v>18586</v>
      </c>
      <c r="C1997" s="9" t="s">
        <v>180</v>
      </c>
      <c r="D1997" s="3">
        <v>-5395.93</v>
      </c>
      <c r="E1997" s="9" t="s">
        <v>422</v>
      </c>
      <c r="F1997" s="9" t="s">
        <v>423</v>
      </c>
      <c r="G1997" s="9" t="s">
        <v>183</v>
      </c>
      <c r="H1997" s="8">
        <v>45839</v>
      </c>
      <c r="I1997" s="8">
        <v>45852</v>
      </c>
      <c r="J1997" s="219" t="s">
        <v>18587</v>
      </c>
      <c r="K1997" s="205" t="s">
        <v>425</v>
      </c>
      <c r="M1997" s="9" t="s">
        <v>18588</v>
      </c>
      <c r="N1997" s="215">
        <v>45862.622311099498</v>
      </c>
      <c r="O1997" s="8">
        <v>45862</v>
      </c>
    </row>
    <row r="1998" spans="1:15" x14ac:dyDescent="0.25">
      <c r="A1998" s="8">
        <v>45495</v>
      </c>
      <c r="B1998" s="9" t="s">
        <v>179</v>
      </c>
      <c r="C1998" s="9" t="s">
        <v>180</v>
      </c>
      <c r="D1998" s="3">
        <v>-5360.43</v>
      </c>
      <c r="E1998" s="9" t="s">
        <v>181</v>
      </c>
      <c r="F1998" s="9" t="s">
        <v>182</v>
      </c>
      <c r="G1998" s="9" t="s">
        <v>183</v>
      </c>
      <c r="H1998" s="8">
        <v>45474</v>
      </c>
      <c r="I1998" s="8">
        <v>45495</v>
      </c>
      <c r="J1998" s="8" t="s">
        <v>7770</v>
      </c>
      <c r="K1998" s="205" t="s">
        <v>185</v>
      </c>
      <c r="M1998" s="9" t="s">
        <v>186</v>
      </c>
      <c r="N1998" s="215">
        <v>45505.8848292361</v>
      </c>
      <c r="O1998" s="8">
        <v>45505</v>
      </c>
    </row>
    <row r="1999" spans="1:15" x14ac:dyDescent="0.25">
      <c r="A1999" s="8">
        <v>45495</v>
      </c>
      <c r="B1999" s="9" t="s">
        <v>258</v>
      </c>
      <c r="C1999" s="9" t="s">
        <v>180</v>
      </c>
      <c r="D1999" s="3">
        <v>-5360.43</v>
      </c>
      <c r="E1999" s="9" t="s">
        <v>181</v>
      </c>
      <c r="F1999" s="9" t="s">
        <v>182</v>
      </c>
      <c r="G1999" s="9" t="s">
        <v>183</v>
      </c>
      <c r="H1999" s="8">
        <v>45474</v>
      </c>
      <c r="I1999" s="8">
        <v>45495</v>
      </c>
      <c r="J1999" s="8" t="s">
        <v>7772</v>
      </c>
      <c r="K1999" s="205" t="s">
        <v>185</v>
      </c>
      <c r="M1999" s="9" t="s">
        <v>260</v>
      </c>
      <c r="N1999" s="215">
        <v>45505.8848292361</v>
      </c>
      <c r="O1999" s="8">
        <v>45505</v>
      </c>
    </row>
    <row r="2000" spans="1:15" x14ac:dyDescent="0.25">
      <c r="A2000" s="8">
        <v>45509</v>
      </c>
      <c r="B2000" s="9" t="s">
        <v>258</v>
      </c>
      <c r="C2000" s="9" t="s">
        <v>180</v>
      </c>
      <c r="D2000" s="3">
        <v>-5328.43</v>
      </c>
      <c r="E2000" s="9" t="s">
        <v>882</v>
      </c>
      <c r="F2000" s="9" t="s">
        <v>883</v>
      </c>
      <c r="G2000" s="9" t="s">
        <v>183</v>
      </c>
      <c r="H2000" s="8">
        <v>45505</v>
      </c>
      <c r="I2000" s="8">
        <v>45509</v>
      </c>
      <c r="J2000" s="8" t="s">
        <v>9437</v>
      </c>
      <c r="K2000" s="205" t="s">
        <v>885</v>
      </c>
      <c r="M2000" s="9" t="s">
        <v>260</v>
      </c>
      <c r="N2000" s="215">
        <v>45534.648212951397</v>
      </c>
      <c r="O2000" s="8">
        <v>45534</v>
      </c>
    </row>
    <row r="2001" spans="1:15" x14ac:dyDescent="0.25">
      <c r="A2001" s="8">
        <v>45813</v>
      </c>
      <c r="B2001" s="9" t="s">
        <v>18123</v>
      </c>
      <c r="C2001" s="9" t="s">
        <v>124</v>
      </c>
      <c r="D2001" s="3">
        <v>-44.13</v>
      </c>
      <c r="E2001" s="9" t="s">
        <v>17055</v>
      </c>
      <c r="F2001" s="9" t="s">
        <v>17056</v>
      </c>
      <c r="G2001" s="9" t="s">
        <v>119</v>
      </c>
      <c r="H2001" s="8">
        <v>45809</v>
      </c>
      <c r="I2001" s="8">
        <v>45810</v>
      </c>
      <c r="J2001" s="8" t="s">
        <v>18124</v>
      </c>
      <c r="K2001" s="205" t="s">
        <v>17058</v>
      </c>
      <c r="M2001" s="9" t="s">
        <v>18125</v>
      </c>
      <c r="N2001" s="215">
        <v>45840.490152685197</v>
      </c>
      <c r="O2001" s="8"/>
    </row>
    <row r="2002" spans="1:15" x14ac:dyDescent="0.25">
      <c r="A2002" s="8">
        <v>45813</v>
      </c>
      <c r="B2002" s="9" t="s">
        <v>18120</v>
      </c>
      <c r="C2002" s="9" t="s">
        <v>15702</v>
      </c>
      <c r="D2002" s="3">
        <v>-10.98</v>
      </c>
      <c r="E2002" s="9" t="s">
        <v>17055</v>
      </c>
      <c r="F2002" s="9" t="s">
        <v>17056</v>
      </c>
      <c r="G2002" s="9" t="s">
        <v>119</v>
      </c>
      <c r="H2002" s="8">
        <v>45809</v>
      </c>
      <c r="I2002" s="8">
        <v>45810</v>
      </c>
      <c r="J2002" s="8" t="s">
        <v>18121</v>
      </c>
      <c r="K2002" s="205" t="s">
        <v>17058</v>
      </c>
      <c r="M2002" s="9" t="s">
        <v>18122</v>
      </c>
      <c r="N2002" s="215">
        <v>45840.490152685197</v>
      </c>
      <c r="O2002" s="8"/>
    </row>
    <row r="2003" spans="1:15" x14ac:dyDescent="0.25">
      <c r="A2003" s="8">
        <v>45282</v>
      </c>
      <c r="B2003" s="9" t="s">
        <v>427</v>
      </c>
      <c r="C2003" s="9" t="s">
        <v>180</v>
      </c>
      <c r="D2003" s="3">
        <v>-5095.3500000000004</v>
      </c>
      <c r="E2003" s="9" t="s">
        <v>422</v>
      </c>
      <c r="F2003" s="9" t="s">
        <v>423</v>
      </c>
      <c r="G2003" s="9" t="s">
        <v>183</v>
      </c>
      <c r="H2003" s="8">
        <v>45261</v>
      </c>
      <c r="I2003" s="8">
        <v>45278</v>
      </c>
      <c r="J2003" s="8" t="s">
        <v>4964</v>
      </c>
      <c r="K2003" s="205" t="s">
        <v>425</v>
      </c>
      <c r="M2003" s="9" t="s">
        <v>429</v>
      </c>
      <c r="N2003" s="215">
        <v>45294.9567489931</v>
      </c>
      <c r="O2003" s="8"/>
    </row>
    <row r="2004" spans="1:15" x14ac:dyDescent="0.25">
      <c r="A2004" s="8">
        <v>45240</v>
      </c>
      <c r="B2004" s="9" t="s">
        <v>427</v>
      </c>
      <c r="C2004" s="9" t="s">
        <v>180</v>
      </c>
      <c r="D2004" s="3">
        <v>-5036</v>
      </c>
      <c r="E2004" s="9" t="s">
        <v>422</v>
      </c>
      <c r="F2004" s="9" t="s">
        <v>423</v>
      </c>
      <c r="G2004" s="9" t="s">
        <v>183</v>
      </c>
      <c r="H2004" s="8">
        <v>45231</v>
      </c>
      <c r="I2004" s="8">
        <v>45236</v>
      </c>
      <c r="J2004" s="8" t="s">
        <v>4963</v>
      </c>
      <c r="K2004" s="205" t="s">
        <v>425</v>
      </c>
      <c r="M2004" s="9" t="s">
        <v>429</v>
      </c>
      <c r="N2004" s="215">
        <v>45294.9567489931</v>
      </c>
      <c r="O2004" s="8"/>
    </row>
    <row r="2005" spans="1:15" x14ac:dyDescent="0.25">
      <c r="A2005" s="8">
        <v>45798</v>
      </c>
      <c r="B2005" s="9" t="s">
        <v>9355</v>
      </c>
      <c r="C2005" s="9" t="s">
        <v>180</v>
      </c>
      <c r="D2005" s="3">
        <v>-5032.13</v>
      </c>
      <c r="E2005" s="9" t="s">
        <v>181</v>
      </c>
      <c r="F2005" s="9" t="s">
        <v>182</v>
      </c>
      <c r="G2005" s="9" t="s">
        <v>183</v>
      </c>
      <c r="H2005" s="8">
        <v>45778</v>
      </c>
      <c r="I2005" s="8">
        <v>45796</v>
      </c>
      <c r="J2005" s="8" t="s">
        <v>16200</v>
      </c>
      <c r="K2005" s="205" t="s">
        <v>185</v>
      </c>
      <c r="M2005" s="9" t="s">
        <v>9357</v>
      </c>
      <c r="N2005" s="215">
        <v>45809.629870740697</v>
      </c>
      <c r="O2005" s="8">
        <v>45809</v>
      </c>
    </row>
    <row r="2006" spans="1:15" x14ac:dyDescent="0.25">
      <c r="A2006" s="8">
        <v>45383</v>
      </c>
      <c r="B2006" s="9" t="s">
        <v>427</v>
      </c>
      <c r="C2006" s="9" t="s">
        <v>180</v>
      </c>
      <c r="D2006" s="3">
        <v>-5023.59</v>
      </c>
      <c r="E2006" s="9" t="s">
        <v>422</v>
      </c>
      <c r="F2006" s="9" t="s">
        <v>423</v>
      </c>
      <c r="G2006" s="9" t="s">
        <v>183</v>
      </c>
      <c r="H2006" s="8">
        <v>45383</v>
      </c>
      <c r="I2006" s="8">
        <v>45383</v>
      </c>
      <c r="J2006" s="8" t="s">
        <v>4962</v>
      </c>
      <c r="K2006" s="205" t="s">
        <v>425</v>
      </c>
      <c r="M2006" s="9" t="s">
        <v>429</v>
      </c>
      <c r="N2006" s="215">
        <v>45385.162865138896</v>
      </c>
      <c r="O2006" s="8">
        <v>45384</v>
      </c>
    </row>
    <row r="2007" spans="1:15" x14ac:dyDescent="0.25">
      <c r="A2007" s="8">
        <v>45904</v>
      </c>
      <c r="B2007" s="9" t="s">
        <v>4959</v>
      </c>
      <c r="C2007" s="9" t="s">
        <v>180</v>
      </c>
      <c r="D2007" s="3">
        <v>-5000</v>
      </c>
      <c r="E2007" s="9" t="s">
        <v>422</v>
      </c>
      <c r="F2007" s="9" t="s">
        <v>423</v>
      </c>
      <c r="G2007" s="9" t="s">
        <v>183</v>
      </c>
      <c r="H2007" s="8">
        <v>45901</v>
      </c>
      <c r="I2007" s="8">
        <v>45901</v>
      </c>
      <c r="J2007" s="219" t="s">
        <v>19651</v>
      </c>
      <c r="K2007" s="205" t="s">
        <v>425</v>
      </c>
      <c r="M2007" s="9" t="s">
        <v>4961</v>
      </c>
      <c r="N2007" s="215">
        <v>45929.807189814797</v>
      </c>
      <c r="O2007" s="8">
        <v>45929</v>
      </c>
    </row>
    <row r="2008" spans="1:15" x14ac:dyDescent="0.25">
      <c r="A2008" s="8">
        <v>45888</v>
      </c>
      <c r="B2008" s="9" t="s">
        <v>4959</v>
      </c>
      <c r="C2008" s="9" t="s">
        <v>180</v>
      </c>
      <c r="D2008" s="3">
        <v>-5000</v>
      </c>
      <c r="E2008" s="9" t="s">
        <v>181</v>
      </c>
      <c r="F2008" s="9" t="s">
        <v>182</v>
      </c>
      <c r="G2008" s="9" t="s">
        <v>183</v>
      </c>
      <c r="H2008" s="8">
        <v>45870</v>
      </c>
      <c r="I2008" s="8">
        <v>45887</v>
      </c>
      <c r="J2008" s="219" t="s">
        <v>19925</v>
      </c>
      <c r="K2008" s="205" t="s">
        <v>185</v>
      </c>
      <c r="M2008" s="9" t="s">
        <v>4961</v>
      </c>
      <c r="N2008" s="215">
        <v>45929.807189814797</v>
      </c>
      <c r="O2008" s="8">
        <v>45929</v>
      </c>
    </row>
    <row r="2009" spans="1:15" x14ac:dyDescent="0.25">
      <c r="A2009" s="8">
        <v>45888</v>
      </c>
      <c r="B2009" s="9" t="s">
        <v>18582</v>
      </c>
      <c r="C2009" s="9" t="s">
        <v>180</v>
      </c>
      <c r="D2009" s="3">
        <v>-5000</v>
      </c>
      <c r="E2009" s="9" t="s">
        <v>521</v>
      </c>
      <c r="F2009" s="9" t="s">
        <v>522</v>
      </c>
      <c r="G2009" s="9" t="s">
        <v>183</v>
      </c>
      <c r="H2009" s="8">
        <v>45870</v>
      </c>
      <c r="I2009" s="8">
        <v>45887</v>
      </c>
      <c r="J2009" s="219" t="s">
        <v>19929</v>
      </c>
      <c r="K2009" s="205" t="s">
        <v>524</v>
      </c>
      <c r="M2009" s="9" t="s">
        <v>18584</v>
      </c>
      <c r="N2009" s="215">
        <v>45929.807189814797</v>
      </c>
      <c r="O2009" s="8">
        <v>45929</v>
      </c>
    </row>
    <row r="2010" spans="1:15" x14ac:dyDescent="0.25">
      <c r="A2010" s="8">
        <v>45847</v>
      </c>
      <c r="B2010" s="9" t="s">
        <v>11769</v>
      </c>
      <c r="C2010" s="9" t="s">
        <v>180</v>
      </c>
      <c r="D2010" s="3">
        <v>-5000</v>
      </c>
      <c r="E2010" s="9" t="s">
        <v>181</v>
      </c>
      <c r="F2010" s="9" t="s">
        <v>182</v>
      </c>
      <c r="G2010" s="9" t="s">
        <v>183</v>
      </c>
      <c r="H2010" s="8">
        <v>45839</v>
      </c>
      <c r="I2010" s="8">
        <v>45845</v>
      </c>
      <c r="J2010" s="219" t="s">
        <v>18728</v>
      </c>
      <c r="K2010" s="205" t="s">
        <v>185</v>
      </c>
      <c r="M2010" s="9" t="s">
        <v>11771</v>
      </c>
      <c r="N2010" s="215">
        <v>45862.622311099498</v>
      </c>
      <c r="O2010" s="8"/>
    </row>
    <row r="2011" spans="1:15" x14ac:dyDescent="0.25">
      <c r="A2011" s="8">
        <v>45288</v>
      </c>
      <c r="B2011" s="9" t="s">
        <v>529</v>
      </c>
      <c r="C2011" s="9" t="s">
        <v>180</v>
      </c>
      <c r="D2011" s="3">
        <v>-5000</v>
      </c>
      <c r="E2011" s="9" t="s">
        <v>331</v>
      </c>
      <c r="F2011" s="9" t="s">
        <v>332</v>
      </c>
      <c r="G2011" s="9" t="s">
        <v>183</v>
      </c>
      <c r="H2011" s="8">
        <v>45261</v>
      </c>
      <c r="I2011" s="8">
        <v>45285</v>
      </c>
      <c r="J2011" s="8" t="s">
        <v>4954</v>
      </c>
      <c r="K2011" s="205" t="s">
        <v>334</v>
      </c>
      <c r="M2011" s="9" t="s">
        <v>531</v>
      </c>
      <c r="N2011" s="215">
        <v>45294.9567489931</v>
      </c>
      <c r="O2011" s="8"/>
    </row>
    <row r="2012" spans="1:15" x14ac:dyDescent="0.25">
      <c r="A2012" s="8">
        <v>45527</v>
      </c>
      <c r="B2012" s="9" t="s">
        <v>520</v>
      </c>
      <c r="C2012" s="9" t="s">
        <v>180</v>
      </c>
      <c r="D2012" s="3">
        <v>-5000</v>
      </c>
      <c r="E2012" s="9" t="s">
        <v>193</v>
      </c>
      <c r="F2012" s="9" t="s">
        <v>194</v>
      </c>
      <c r="G2012" s="9" t="s">
        <v>183</v>
      </c>
      <c r="H2012" s="8">
        <v>45505</v>
      </c>
      <c r="I2012" s="8">
        <v>45523</v>
      </c>
      <c r="J2012" s="8" t="s">
        <v>9073</v>
      </c>
      <c r="K2012" s="205" t="s">
        <v>196</v>
      </c>
      <c r="M2012" s="9" t="s">
        <v>525</v>
      </c>
      <c r="N2012" s="215">
        <v>45534.648212951397</v>
      </c>
      <c r="O2012" s="8">
        <v>45534</v>
      </c>
    </row>
    <row r="2013" spans="1:15" x14ac:dyDescent="0.25">
      <c r="A2013" s="8">
        <v>45467</v>
      </c>
      <c r="B2013" s="9" t="s">
        <v>520</v>
      </c>
      <c r="C2013" s="9" t="s">
        <v>180</v>
      </c>
      <c r="D2013" s="3">
        <v>-5000</v>
      </c>
      <c r="E2013" s="9" t="s">
        <v>193</v>
      </c>
      <c r="F2013" s="9" t="s">
        <v>194</v>
      </c>
      <c r="G2013" s="9" t="s">
        <v>183</v>
      </c>
      <c r="H2013" s="8">
        <v>45444</v>
      </c>
      <c r="I2013" s="8">
        <v>45467</v>
      </c>
      <c r="J2013" s="8" t="s">
        <v>8610</v>
      </c>
      <c r="K2013" s="205" t="s">
        <v>196</v>
      </c>
      <c r="M2013" s="9" t="s">
        <v>525</v>
      </c>
      <c r="N2013" s="215">
        <v>45505.8848292361</v>
      </c>
      <c r="O2013" s="8">
        <v>45505</v>
      </c>
    </row>
    <row r="2014" spans="1:15" x14ac:dyDescent="0.25">
      <c r="A2014" s="8">
        <v>45436</v>
      </c>
      <c r="B2014" s="9" t="s">
        <v>520</v>
      </c>
      <c r="C2014" s="9" t="s">
        <v>180</v>
      </c>
      <c r="D2014" s="3">
        <v>-5000</v>
      </c>
      <c r="E2014" s="9" t="s">
        <v>193</v>
      </c>
      <c r="F2014" s="9" t="s">
        <v>194</v>
      </c>
      <c r="G2014" s="9" t="s">
        <v>183</v>
      </c>
      <c r="H2014" s="8">
        <v>45413</v>
      </c>
      <c r="I2014" s="8">
        <v>45432</v>
      </c>
      <c r="J2014" s="8" t="s">
        <v>4946</v>
      </c>
      <c r="K2014" s="205" t="s">
        <v>196</v>
      </c>
      <c r="M2014" s="9" t="s">
        <v>525</v>
      </c>
      <c r="N2014" s="215">
        <v>45445.039048634302</v>
      </c>
      <c r="O2014" s="8">
        <v>45444</v>
      </c>
    </row>
    <row r="2015" spans="1:15" x14ac:dyDescent="0.25">
      <c r="A2015" s="8">
        <v>45406</v>
      </c>
      <c r="B2015" s="9" t="s">
        <v>520</v>
      </c>
      <c r="C2015" s="9" t="s">
        <v>180</v>
      </c>
      <c r="D2015" s="3">
        <v>-5000</v>
      </c>
      <c r="E2015" s="9" t="s">
        <v>193</v>
      </c>
      <c r="F2015" s="9" t="s">
        <v>194</v>
      </c>
      <c r="G2015" s="9" t="s">
        <v>183</v>
      </c>
      <c r="H2015" s="8">
        <v>45383</v>
      </c>
      <c r="I2015" s="8">
        <v>45404</v>
      </c>
      <c r="J2015" s="8" t="s">
        <v>4948</v>
      </c>
      <c r="K2015" s="205" t="s">
        <v>196</v>
      </c>
      <c r="M2015" s="9" t="s">
        <v>525</v>
      </c>
      <c r="N2015" s="215">
        <v>45412.662961076399</v>
      </c>
      <c r="O2015" s="8">
        <v>45412</v>
      </c>
    </row>
    <row r="2016" spans="1:15" x14ac:dyDescent="0.25">
      <c r="A2016" s="8">
        <v>45373</v>
      </c>
      <c r="B2016" s="9" t="s">
        <v>520</v>
      </c>
      <c r="C2016" s="9" t="s">
        <v>180</v>
      </c>
      <c r="D2016" s="3">
        <v>-5000</v>
      </c>
      <c r="E2016" s="9" t="s">
        <v>193</v>
      </c>
      <c r="F2016" s="9" t="s">
        <v>194</v>
      </c>
      <c r="G2016" s="9" t="s">
        <v>183</v>
      </c>
      <c r="H2016" s="8">
        <v>45352</v>
      </c>
      <c r="I2016" s="8">
        <v>45369</v>
      </c>
      <c r="J2016" s="8" t="s">
        <v>4950</v>
      </c>
      <c r="K2016" s="205" t="s">
        <v>196</v>
      </c>
      <c r="M2016" s="9" t="s">
        <v>525</v>
      </c>
      <c r="N2016" s="215">
        <v>45385.162865138896</v>
      </c>
      <c r="O2016" s="8">
        <v>45384</v>
      </c>
    </row>
    <row r="2017" spans="1:15" x14ac:dyDescent="0.25">
      <c r="A2017" s="8">
        <v>45315</v>
      </c>
      <c r="B2017" s="9" t="s">
        <v>520</v>
      </c>
      <c r="C2017" s="9" t="s">
        <v>180</v>
      </c>
      <c r="D2017" s="3">
        <v>-5000</v>
      </c>
      <c r="E2017" s="9" t="s">
        <v>193</v>
      </c>
      <c r="F2017" s="9" t="s">
        <v>194</v>
      </c>
      <c r="G2017" s="9" t="s">
        <v>183</v>
      </c>
      <c r="H2017" s="8">
        <v>45292</v>
      </c>
      <c r="I2017" s="8">
        <v>45313</v>
      </c>
      <c r="J2017" s="8" t="s">
        <v>4952</v>
      </c>
      <c r="K2017" s="205" t="s">
        <v>196</v>
      </c>
      <c r="M2017" s="9" t="s">
        <v>525</v>
      </c>
      <c r="N2017" s="215">
        <v>45318.192840775497</v>
      </c>
      <c r="O2017" s="8"/>
    </row>
    <row r="2018" spans="1:15" x14ac:dyDescent="0.25">
      <c r="A2018" s="8">
        <v>45287</v>
      </c>
      <c r="B2018" s="9" t="s">
        <v>520</v>
      </c>
      <c r="C2018" s="9" t="s">
        <v>180</v>
      </c>
      <c r="D2018" s="3">
        <v>-5000</v>
      </c>
      <c r="E2018" s="9" t="s">
        <v>521</v>
      </c>
      <c r="F2018" s="9" t="s">
        <v>522</v>
      </c>
      <c r="G2018" s="9" t="s">
        <v>183</v>
      </c>
      <c r="H2018" s="8">
        <v>45261</v>
      </c>
      <c r="I2018" s="8">
        <v>45285</v>
      </c>
      <c r="J2018" s="8" t="s">
        <v>4958</v>
      </c>
      <c r="K2018" s="205" t="s">
        <v>524</v>
      </c>
      <c r="M2018" s="9" t="s">
        <v>525</v>
      </c>
      <c r="N2018" s="215">
        <v>45294.9567489931</v>
      </c>
      <c r="O2018" s="8"/>
    </row>
    <row r="2019" spans="1:15" x14ac:dyDescent="0.25">
      <c r="A2019" s="8">
        <v>45726</v>
      </c>
      <c r="B2019" s="9" t="s">
        <v>258</v>
      </c>
      <c r="C2019" s="9" t="s">
        <v>180</v>
      </c>
      <c r="D2019" s="3">
        <v>-5000</v>
      </c>
      <c r="E2019" s="9" t="s">
        <v>11373</v>
      </c>
      <c r="F2019" s="9" t="s">
        <v>11374</v>
      </c>
      <c r="G2019" s="9" t="s">
        <v>183</v>
      </c>
      <c r="H2019" s="8">
        <v>45717</v>
      </c>
      <c r="I2019" s="8">
        <v>45726</v>
      </c>
      <c r="J2019" s="219" t="s">
        <v>13816</v>
      </c>
      <c r="K2019" s="205" t="s">
        <v>11376</v>
      </c>
      <c r="M2019" s="9" t="s">
        <v>260</v>
      </c>
      <c r="N2019" s="215">
        <v>45733.5614541088</v>
      </c>
      <c r="O2019" s="8">
        <v>45733</v>
      </c>
    </row>
    <row r="2020" spans="1:15" x14ac:dyDescent="0.25">
      <c r="A2020" s="8">
        <v>45540</v>
      </c>
      <c r="B2020" s="9" t="s">
        <v>258</v>
      </c>
      <c r="C2020" s="9" t="s">
        <v>180</v>
      </c>
      <c r="D2020" s="3">
        <v>-5000</v>
      </c>
      <c r="E2020" s="9" t="s">
        <v>253</v>
      </c>
      <c r="F2020" s="9" t="s">
        <v>254</v>
      </c>
      <c r="G2020" s="9" t="s">
        <v>183</v>
      </c>
      <c r="H2020" s="8">
        <v>45536</v>
      </c>
      <c r="I2020" s="8">
        <v>45537</v>
      </c>
      <c r="J2020" s="8" t="s">
        <v>10615</v>
      </c>
      <c r="K2020" s="205" t="s">
        <v>256</v>
      </c>
      <c r="M2020" s="9" t="s">
        <v>260</v>
      </c>
      <c r="N2020" s="215">
        <v>45575.565837071801</v>
      </c>
      <c r="O2020" s="8">
        <v>45575</v>
      </c>
    </row>
    <row r="2021" spans="1:15" x14ac:dyDescent="0.25">
      <c r="A2021" s="8">
        <v>45288</v>
      </c>
      <c r="B2021" s="9" t="s">
        <v>4955</v>
      </c>
      <c r="C2021" s="9" t="s">
        <v>180</v>
      </c>
      <c r="D2021" s="3">
        <v>-5000</v>
      </c>
      <c r="E2021" s="9" t="s">
        <v>193</v>
      </c>
      <c r="F2021" s="9" t="s">
        <v>194</v>
      </c>
      <c r="G2021" s="9" t="s">
        <v>183</v>
      </c>
      <c r="H2021" s="8">
        <v>45261</v>
      </c>
      <c r="I2021" s="8">
        <v>45285</v>
      </c>
      <c r="J2021" s="8" t="s">
        <v>4956</v>
      </c>
      <c r="K2021" s="205" t="s">
        <v>196</v>
      </c>
      <c r="M2021" s="9" t="s">
        <v>4957</v>
      </c>
      <c r="N2021" s="215">
        <v>45294.9567489931</v>
      </c>
      <c r="O2021" s="8"/>
    </row>
    <row r="2022" spans="1:15" x14ac:dyDescent="0.25">
      <c r="A2022" s="8">
        <v>45540</v>
      </c>
      <c r="B2022" s="9" t="s">
        <v>5069</v>
      </c>
      <c r="C2022" s="9" t="s">
        <v>180</v>
      </c>
      <c r="D2022" s="3">
        <v>-5000</v>
      </c>
      <c r="E2022" s="9" t="s">
        <v>435</v>
      </c>
      <c r="F2022" s="9" t="s">
        <v>436</v>
      </c>
      <c r="G2022" s="9" t="s">
        <v>183</v>
      </c>
      <c r="H2022" s="8">
        <v>45536</v>
      </c>
      <c r="I2022" s="8">
        <v>45537</v>
      </c>
      <c r="J2022" s="8" t="s">
        <v>10616</v>
      </c>
      <c r="K2022" s="205" t="s">
        <v>438</v>
      </c>
      <c r="M2022" s="9" t="s">
        <v>5071</v>
      </c>
      <c r="N2022" s="215">
        <v>45575.565837071801</v>
      </c>
      <c r="O2022" s="8">
        <v>45575</v>
      </c>
    </row>
    <row r="2023" spans="1:15" x14ac:dyDescent="0.25">
      <c r="A2023" s="8">
        <v>45287</v>
      </c>
      <c r="B2023" s="9" t="s">
        <v>4959</v>
      </c>
      <c r="C2023" s="9" t="s">
        <v>180</v>
      </c>
      <c r="D2023" s="3">
        <v>-5000</v>
      </c>
      <c r="E2023" s="9" t="s">
        <v>422</v>
      </c>
      <c r="F2023" s="9" t="s">
        <v>423</v>
      </c>
      <c r="G2023" s="9" t="s">
        <v>183</v>
      </c>
      <c r="H2023" s="8">
        <v>45261</v>
      </c>
      <c r="I2023" s="8">
        <v>45285</v>
      </c>
      <c r="J2023" s="8" t="s">
        <v>4960</v>
      </c>
      <c r="K2023" s="205" t="s">
        <v>425</v>
      </c>
      <c r="M2023" s="9" t="s">
        <v>4961</v>
      </c>
      <c r="N2023" s="215">
        <v>45294.9567489931</v>
      </c>
      <c r="O2023" s="8"/>
    </row>
    <row r="2024" spans="1:15" x14ac:dyDescent="0.25">
      <c r="A2024" s="8">
        <v>45695</v>
      </c>
      <c r="B2024" s="9" t="s">
        <v>5017</v>
      </c>
      <c r="C2024" s="9" t="s">
        <v>180</v>
      </c>
      <c r="D2024" s="3">
        <v>-5000</v>
      </c>
      <c r="E2024" s="9" t="s">
        <v>422</v>
      </c>
      <c r="F2024" s="9" t="s">
        <v>423</v>
      </c>
      <c r="G2024" s="9" t="s">
        <v>183</v>
      </c>
      <c r="H2024" s="8">
        <v>45689</v>
      </c>
      <c r="I2024" s="8">
        <v>45691</v>
      </c>
      <c r="J2024" s="219" t="s">
        <v>13061</v>
      </c>
      <c r="K2024" s="205" t="s">
        <v>425</v>
      </c>
      <c r="M2024" s="9" t="s">
        <v>5019</v>
      </c>
      <c r="N2024" s="215">
        <v>45706.0637561111</v>
      </c>
      <c r="O2024" s="8">
        <v>45705</v>
      </c>
    </row>
    <row r="2025" spans="1:15" x14ac:dyDescent="0.25">
      <c r="A2025" s="8">
        <v>45527</v>
      </c>
      <c r="B2025" s="9" t="s">
        <v>4486</v>
      </c>
      <c r="C2025" s="9" t="s">
        <v>180</v>
      </c>
      <c r="D2025" s="3">
        <v>-5000</v>
      </c>
      <c r="E2025" s="9" t="s">
        <v>181</v>
      </c>
      <c r="F2025" s="9" t="s">
        <v>182</v>
      </c>
      <c r="G2025" s="9" t="s">
        <v>183</v>
      </c>
      <c r="H2025" s="8">
        <v>45505</v>
      </c>
      <c r="I2025" s="8">
        <v>45523</v>
      </c>
      <c r="J2025" s="8" t="s">
        <v>9067</v>
      </c>
      <c r="K2025" s="205" t="s">
        <v>185</v>
      </c>
      <c r="M2025" s="9" t="s">
        <v>4488</v>
      </c>
      <c r="N2025" s="215">
        <v>45534.648212951397</v>
      </c>
      <c r="O2025" s="8">
        <v>45534</v>
      </c>
    </row>
    <row r="2026" spans="1:15" x14ac:dyDescent="0.25">
      <c r="A2026" s="8">
        <v>45497</v>
      </c>
      <c r="B2026" s="9" t="s">
        <v>4486</v>
      </c>
      <c r="C2026" s="9" t="s">
        <v>180</v>
      </c>
      <c r="D2026" s="3">
        <v>-5000</v>
      </c>
      <c r="E2026" s="9" t="s">
        <v>181</v>
      </c>
      <c r="F2026" s="9" t="s">
        <v>182</v>
      </c>
      <c r="G2026" s="9" t="s">
        <v>183</v>
      </c>
      <c r="H2026" s="8">
        <v>45474</v>
      </c>
      <c r="I2026" s="8">
        <v>45495</v>
      </c>
      <c r="J2026" s="8" t="s">
        <v>7711</v>
      </c>
      <c r="K2026" s="205" t="s">
        <v>185</v>
      </c>
      <c r="M2026" s="9" t="s">
        <v>4488</v>
      </c>
      <c r="N2026" s="215">
        <v>45505.8848292361</v>
      </c>
      <c r="O2026" s="8">
        <v>45505</v>
      </c>
    </row>
    <row r="2027" spans="1:15" x14ac:dyDescent="0.25">
      <c r="A2027" s="8">
        <v>45467</v>
      </c>
      <c r="B2027" s="9" t="s">
        <v>4486</v>
      </c>
      <c r="C2027" s="9" t="s">
        <v>180</v>
      </c>
      <c r="D2027" s="3">
        <v>-5000</v>
      </c>
      <c r="E2027" s="9" t="s">
        <v>181</v>
      </c>
      <c r="F2027" s="9" t="s">
        <v>182</v>
      </c>
      <c r="G2027" s="9" t="s">
        <v>183</v>
      </c>
      <c r="H2027" s="8">
        <v>45444</v>
      </c>
      <c r="I2027" s="8">
        <v>45467</v>
      </c>
      <c r="J2027" s="8" t="s">
        <v>8608</v>
      </c>
      <c r="K2027" s="205" t="s">
        <v>185</v>
      </c>
      <c r="M2027" s="9" t="s">
        <v>4488</v>
      </c>
      <c r="N2027" s="215">
        <v>45505.8848292361</v>
      </c>
      <c r="O2027" s="8">
        <v>45505</v>
      </c>
    </row>
    <row r="2028" spans="1:15" x14ac:dyDescent="0.25">
      <c r="A2028" s="8">
        <v>45436</v>
      </c>
      <c r="B2028" s="9" t="s">
        <v>4486</v>
      </c>
      <c r="C2028" s="9" t="s">
        <v>180</v>
      </c>
      <c r="D2028" s="3">
        <v>-5000</v>
      </c>
      <c r="E2028" s="9" t="s">
        <v>181</v>
      </c>
      <c r="F2028" s="9" t="s">
        <v>182</v>
      </c>
      <c r="G2028" s="9" t="s">
        <v>183</v>
      </c>
      <c r="H2028" s="8">
        <v>45413</v>
      </c>
      <c r="I2028" s="8">
        <v>45432</v>
      </c>
      <c r="J2028" s="8" t="s">
        <v>4945</v>
      </c>
      <c r="K2028" s="205" t="s">
        <v>185</v>
      </c>
      <c r="M2028" s="9" t="s">
        <v>4488</v>
      </c>
      <c r="N2028" s="215">
        <v>45445.039048634302</v>
      </c>
      <c r="O2028" s="8">
        <v>45444</v>
      </c>
    </row>
    <row r="2029" spans="1:15" x14ac:dyDescent="0.25">
      <c r="A2029" s="8">
        <v>45406</v>
      </c>
      <c r="B2029" s="9" t="s">
        <v>4486</v>
      </c>
      <c r="C2029" s="9" t="s">
        <v>180</v>
      </c>
      <c r="D2029" s="3">
        <v>-5000</v>
      </c>
      <c r="E2029" s="9" t="s">
        <v>181</v>
      </c>
      <c r="F2029" s="9" t="s">
        <v>182</v>
      </c>
      <c r="G2029" s="9" t="s">
        <v>183</v>
      </c>
      <c r="H2029" s="8">
        <v>45383</v>
      </c>
      <c r="I2029" s="8">
        <v>45404</v>
      </c>
      <c r="J2029" s="8" t="s">
        <v>4947</v>
      </c>
      <c r="K2029" s="205" t="s">
        <v>185</v>
      </c>
      <c r="M2029" s="9" t="s">
        <v>4488</v>
      </c>
      <c r="N2029" s="215">
        <v>45412.662961076399</v>
      </c>
      <c r="O2029" s="8">
        <v>45412</v>
      </c>
    </row>
    <row r="2030" spans="1:15" x14ac:dyDescent="0.25">
      <c r="A2030" s="8">
        <v>45373</v>
      </c>
      <c r="B2030" s="9" t="s">
        <v>4486</v>
      </c>
      <c r="C2030" s="9" t="s">
        <v>180</v>
      </c>
      <c r="D2030" s="3">
        <v>-5000</v>
      </c>
      <c r="E2030" s="9" t="s">
        <v>181</v>
      </c>
      <c r="F2030" s="9" t="s">
        <v>182</v>
      </c>
      <c r="G2030" s="9" t="s">
        <v>183</v>
      </c>
      <c r="H2030" s="8">
        <v>45352</v>
      </c>
      <c r="I2030" s="8">
        <v>45369</v>
      </c>
      <c r="J2030" s="8" t="s">
        <v>4949</v>
      </c>
      <c r="K2030" s="205" t="s">
        <v>185</v>
      </c>
      <c r="M2030" s="9" t="s">
        <v>4488</v>
      </c>
      <c r="N2030" s="215">
        <v>45385.162865138896</v>
      </c>
      <c r="O2030" s="8">
        <v>45384</v>
      </c>
    </row>
    <row r="2031" spans="1:15" x14ac:dyDescent="0.25">
      <c r="A2031" s="8">
        <v>45345</v>
      </c>
      <c r="B2031" s="9" t="s">
        <v>4486</v>
      </c>
      <c r="C2031" s="9" t="s">
        <v>180</v>
      </c>
      <c r="D2031" s="3">
        <v>-5000</v>
      </c>
      <c r="E2031" s="9" t="s">
        <v>181</v>
      </c>
      <c r="F2031" s="9" t="s">
        <v>182</v>
      </c>
      <c r="G2031" s="9" t="s">
        <v>183</v>
      </c>
      <c r="H2031" s="8">
        <v>45323</v>
      </c>
      <c r="I2031" s="8">
        <v>45341</v>
      </c>
      <c r="J2031" s="8" t="s">
        <v>4951</v>
      </c>
      <c r="K2031" s="205" t="s">
        <v>185</v>
      </c>
      <c r="M2031" s="9" t="s">
        <v>4488</v>
      </c>
      <c r="N2031" s="215">
        <v>45351.722872338003</v>
      </c>
      <c r="O2031" s="8">
        <v>45351</v>
      </c>
    </row>
    <row r="2032" spans="1:15" x14ac:dyDescent="0.25">
      <c r="A2032" s="8">
        <v>45315</v>
      </c>
      <c r="B2032" s="9" t="s">
        <v>4486</v>
      </c>
      <c r="C2032" s="9" t="s">
        <v>180</v>
      </c>
      <c r="D2032" s="3">
        <v>-5000</v>
      </c>
      <c r="E2032" s="9" t="s">
        <v>181</v>
      </c>
      <c r="F2032" s="9" t="s">
        <v>182</v>
      </c>
      <c r="G2032" s="9" t="s">
        <v>183</v>
      </c>
      <c r="H2032" s="8">
        <v>45292</v>
      </c>
      <c r="I2032" s="8">
        <v>45313</v>
      </c>
      <c r="J2032" s="8" t="s">
        <v>4953</v>
      </c>
      <c r="K2032" s="205" t="s">
        <v>185</v>
      </c>
      <c r="M2032" s="9" t="s">
        <v>4488</v>
      </c>
      <c r="N2032" s="215">
        <v>45318.192840775497</v>
      </c>
      <c r="O2032" s="8">
        <v>45317</v>
      </c>
    </row>
    <row r="2033" spans="1:15" x14ac:dyDescent="0.25">
      <c r="A2033" s="8">
        <v>45726</v>
      </c>
      <c r="B2033" s="9" t="s">
        <v>5077</v>
      </c>
      <c r="C2033" s="9" t="s">
        <v>180</v>
      </c>
      <c r="D2033" s="3">
        <v>-5000</v>
      </c>
      <c r="E2033" s="9" t="s">
        <v>422</v>
      </c>
      <c r="F2033" s="9" t="s">
        <v>423</v>
      </c>
      <c r="G2033" s="9" t="s">
        <v>183</v>
      </c>
      <c r="H2033" s="8">
        <v>45717</v>
      </c>
      <c r="I2033" s="8">
        <v>45726</v>
      </c>
      <c r="J2033" s="219" t="s">
        <v>13809</v>
      </c>
      <c r="K2033" s="205" t="s">
        <v>425</v>
      </c>
      <c r="M2033" s="9" t="s">
        <v>5079</v>
      </c>
      <c r="N2033" s="215">
        <v>45733.5614541088</v>
      </c>
      <c r="O2033" s="8">
        <v>45733</v>
      </c>
    </row>
    <row r="2034" spans="1:15" x14ac:dyDescent="0.25">
      <c r="A2034" s="8">
        <v>45828</v>
      </c>
      <c r="B2034" s="9" t="s">
        <v>520</v>
      </c>
      <c r="C2034" s="9" t="s">
        <v>180</v>
      </c>
      <c r="D2034" s="3">
        <v>-5000</v>
      </c>
      <c r="E2034" s="9" t="s">
        <v>717</v>
      </c>
      <c r="F2034" s="9" t="s">
        <v>718</v>
      </c>
      <c r="G2034" s="9" t="s">
        <v>183</v>
      </c>
      <c r="H2034" s="8">
        <v>45809</v>
      </c>
      <c r="I2034" s="8">
        <v>45824</v>
      </c>
      <c r="J2034" s="8" t="s">
        <v>17818</v>
      </c>
      <c r="K2034" s="205" t="s">
        <v>720</v>
      </c>
      <c r="M2034" s="9" t="s">
        <v>525</v>
      </c>
      <c r="N2034" s="215">
        <v>45840.490152685197</v>
      </c>
      <c r="O2034" s="8">
        <v>45840</v>
      </c>
    </row>
    <row r="2035" spans="1:15" x14ac:dyDescent="0.25">
      <c r="A2035" s="8">
        <v>45828</v>
      </c>
      <c r="B2035" s="9" t="s">
        <v>5022</v>
      </c>
      <c r="C2035" s="9" t="s">
        <v>180</v>
      </c>
      <c r="D2035" s="3">
        <v>-5000</v>
      </c>
      <c r="E2035" s="9" t="s">
        <v>181</v>
      </c>
      <c r="F2035" s="9" t="s">
        <v>182</v>
      </c>
      <c r="G2035" s="9" t="s">
        <v>183</v>
      </c>
      <c r="H2035" s="8">
        <v>45809</v>
      </c>
      <c r="I2035" s="8">
        <v>45824</v>
      </c>
      <c r="J2035" s="8" t="s">
        <v>17809</v>
      </c>
      <c r="K2035" s="205" t="s">
        <v>185</v>
      </c>
      <c r="M2035" s="9" t="s">
        <v>5024</v>
      </c>
      <c r="N2035" s="215">
        <v>45840.490152685197</v>
      </c>
      <c r="O2035" s="8">
        <v>45840</v>
      </c>
    </row>
    <row r="2036" spans="1:15" x14ac:dyDescent="0.25">
      <c r="A2036" s="8">
        <v>45512</v>
      </c>
      <c r="B2036" s="9" t="s">
        <v>179</v>
      </c>
      <c r="C2036" s="9" t="s">
        <v>180</v>
      </c>
      <c r="D2036" s="3">
        <v>-4999.46</v>
      </c>
      <c r="E2036" s="9" t="s">
        <v>181</v>
      </c>
      <c r="F2036" s="9" t="s">
        <v>182</v>
      </c>
      <c r="G2036" s="9" t="s">
        <v>183</v>
      </c>
      <c r="H2036" s="8">
        <v>45505</v>
      </c>
      <c r="I2036" s="8">
        <v>45509</v>
      </c>
      <c r="J2036" s="8" t="s">
        <v>9389</v>
      </c>
      <c r="K2036" s="205" t="s">
        <v>185</v>
      </c>
      <c r="M2036" s="9" t="s">
        <v>186</v>
      </c>
      <c r="N2036" s="215">
        <v>45534.648212951397</v>
      </c>
      <c r="O2036" s="8">
        <v>45534</v>
      </c>
    </row>
    <row r="2037" spans="1:15" x14ac:dyDescent="0.25">
      <c r="A2037" s="8">
        <v>45782</v>
      </c>
      <c r="B2037" s="9" t="s">
        <v>179</v>
      </c>
      <c r="C2037" s="9" t="s">
        <v>180</v>
      </c>
      <c r="D2037" s="3">
        <v>-4999.0600000000004</v>
      </c>
      <c r="E2037" s="9" t="s">
        <v>181</v>
      </c>
      <c r="F2037" s="9" t="s">
        <v>182</v>
      </c>
      <c r="G2037" s="9" t="s">
        <v>183</v>
      </c>
      <c r="H2037" s="8">
        <v>45778</v>
      </c>
      <c r="I2037" s="8">
        <v>45782</v>
      </c>
      <c r="J2037" s="8" t="s">
        <v>15706</v>
      </c>
      <c r="K2037" s="205" t="s">
        <v>185</v>
      </c>
      <c r="M2037" s="9" t="s">
        <v>186</v>
      </c>
      <c r="N2037" s="215">
        <v>45785.029943333298</v>
      </c>
      <c r="O2037" s="8">
        <v>45784</v>
      </c>
    </row>
    <row r="2038" spans="1:15" x14ac:dyDescent="0.25">
      <c r="A2038" s="8">
        <v>45455</v>
      </c>
      <c r="B2038" s="9" t="s">
        <v>281</v>
      </c>
      <c r="C2038" s="9" t="s">
        <v>180</v>
      </c>
      <c r="D2038" s="3">
        <v>-4983.04</v>
      </c>
      <c r="E2038" s="9" t="s">
        <v>181</v>
      </c>
      <c r="F2038" s="9" t="s">
        <v>182</v>
      </c>
      <c r="G2038" s="9" t="s">
        <v>183</v>
      </c>
      <c r="H2038" s="8">
        <v>45444</v>
      </c>
      <c r="I2038" s="8">
        <v>45453</v>
      </c>
      <c r="J2038" s="8" t="s">
        <v>284</v>
      </c>
      <c r="K2038" s="205" t="s">
        <v>185</v>
      </c>
      <c r="M2038" s="9" t="s">
        <v>283</v>
      </c>
      <c r="N2038" s="215">
        <v>45460.791518807899</v>
      </c>
      <c r="O2038" s="8">
        <v>45460</v>
      </c>
    </row>
    <row r="2039" spans="1:15" x14ac:dyDescent="0.25">
      <c r="A2039" s="8">
        <v>45511</v>
      </c>
      <c r="B2039" s="9" t="s">
        <v>2898</v>
      </c>
      <c r="C2039" s="9" t="s">
        <v>180</v>
      </c>
      <c r="D2039" s="3">
        <v>-4958.8</v>
      </c>
      <c r="E2039" s="9" t="s">
        <v>181</v>
      </c>
      <c r="F2039" s="9" t="s">
        <v>182</v>
      </c>
      <c r="G2039" s="9" t="s">
        <v>183</v>
      </c>
      <c r="H2039" s="8">
        <v>45505</v>
      </c>
      <c r="I2039" s="8">
        <v>45509</v>
      </c>
      <c r="J2039" s="8" t="s">
        <v>9413</v>
      </c>
      <c r="K2039" s="205" t="s">
        <v>185</v>
      </c>
      <c r="M2039" s="9" t="s">
        <v>2900</v>
      </c>
      <c r="N2039" s="215">
        <v>45534.648212951397</v>
      </c>
      <c r="O2039" s="8">
        <v>45534</v>
      </c>
    </row>
    <row r="2040" spans="1:15" x14ac:dyDescent="0.25">
      <c r="A2040" s="8">
        <v>45812</v>
      </c>
      <c r="B2040" s="9" t="s">
        <v>18068</v>
      </c>
      <c r="C2040" s="9" t="s">
        <v>15702</v>
      </c>
      <c r="D2040" s="3">
        <v>-7.52</v>
      </c>
      <c r="E2040" s="9" t="s">
        <v>17055</v>
      </c>
      <c r="F2040" s="9" t="s">
        <v>17056</v>
      </c>
      <c r="G2040" s="9" t="s">
        <v>119</v>
      </c>
      <c r="H2040" s="8">
        <v>45809</v>
      </c>
      <c r="I2040" s="8">
        <v>45810</v>
      </c>
      <c r="J2040" s="8" t="s">
        <v>18133</v>
      </c>
      <c r="K2040" s="205" t="s">
        <v>17058</v>
      </c>
      <c r="M2040" s="9" t="s">
        <v>18070</v>
      </c>
      <c r="N2040" s="215">
        <v>45840.490152685197</v>
      </c>
      <c r="O2040" s="8"/>
    </row>
    <row r="2041" spans="1:15" x14ac:dyDescent="0.25">
      <c r="A2041" s="8">
        <v>45923</v>
      </c>
      <c r="B2041" s="9" t="s">
        <v>18827</v>
      </c>
      <c r="C2041" s="9" t="s">
        <v>180</v>
      </c>
      <c r="D2041" s="3">
        <v>-4916.96</v>
      </c>
      <c r="E2041" s="9" t="s">
        <v>181</v>
      </c>
      <c r="F2041" s="9" t="s">
        <v>182</v>
      </c>
      <c r="G2041" s="9" t="s">
        <v>183</v>
      </c>
      <c r="H2041" s="8">
        <v>45901</v>
      </c>
      <c r="I2041" s="8">
        <v>45922</v>
      </c>
      <c r="J2041" s="219" t="s">
        <v>19283</v>
      </c>
      <c r="K2041" s="205" t="s">
        <v>185</v>
      </c>
      <c r="M2041" s="9" t="s">
        <v>18829</v>
      </c>
      <c r="N2041" s="215">
        <v>45929.807189814797</v>
      </c>
      <c r="O2041" s="8">
        <v>45929</v>
      </c>
    </row>
    <row r="2042" spans="1:15" x14ac:dyDescent="0.25">
      <c r="A2042" s="8">
        <v>45455</v>
      </c>
      <c r="B2042" s="9" t="s">
        <v>289</v>
      </c>
      <c r="C2042" s="9" t="s">
        <v>180</v>
      </c>
      <c r="D2042" s="3">
        <v>-4914</v>
      </c>
      <c r="E2042" s="9" t="s">
        <v>181</v>
      </c>
      <c r="F2042" s="9" t="s">
        <v>182</v>
      </c>
      <c r="G2042" s="9" t="s">
        <v>183</v>
      </c>
      <c r="H2042" s="8">
        <v>45444</v>
      </c>
      <c r="I2042" s="8">
        <v>45453</v>
      </c>
      <c r="J2042" s="8" t="s">
        <v>292</v>
      </c>
      <c r="K2042" s="205" t="s">
        <v>185</v>
      </c>
      <c r="M2042" s="9" t="s">
        <v>291</v>
      </c>
      <c r="N2042" s="215">
        <v>45460.791518807899</v>
      </c>
      <c r="O2042" s="8">
        <v>45460</v>
      </c>
    </row>
    <row r="2043" spans="1:15" x14ac:dyDescent="0.25">
      <c r="A2043" s="8">
        <v>45478</v>
      </c>
      <c r="B2043" s="9" t="s">
        <v>427</v>
      </c>
      <c r="C2043" s="9" t="s">
        <v>180</v>
      </c>
      <c r="D2043" s="3">
        <v>-4905.99</v>
      </c>
      <c r="E2043" s="9" t="s">
        <v>422</v>
      </c>
      <c r="F2043" s="9" t="s">
        <v>423</v>
      </c>
      <c r="G2043" s="9" t="s">
        <v>183</v>
      </c>
      <c r="H2043" s="8">
        <v>45474</v>
      </c>
      <c r="I2043" s="8">
        <v>45474</v>
      </c>
      <c r="J2043" s="8" t="s">
        <v>8165</v>
      </c>
      <c r="K2043" s="205" t="s">
        <v>425</v>
      </c>
      <c r="M2043" s="9" t="s">
        <v>429</v>
      </c>
      <c r="N2043" s="215">
        <v>45505.8848292361</v>
      </c>
      <c r="O2043" s="8">
        <v>45505</v>
      </c>
    </row>
    <row r="2044" spans="1:15" x14ac:dyDescent="0.25">
      <c r="A2044" s="8">
        <v>45775</v>
      </c>
      <c r="B2044" s="9" t="s">
        <v>9355</v>
      </c>
      <c r="C2044" s="9" t="s">
        <v>180</v>
      </c>
      <c r="D2044" s="3">
        <v>-4902.28</v>
      </c>
      <c r="E2044" s="9" t="s">
        <v>181</v>
      </c>
      <c r="F2044" s="9" t="s">
        <v>182</v>
      </c>
      <c r="G2044" s="9" t="s">
        <v>183</v>
      </c>
      <c r="H2044" s="8">
        <v>45748</v>
      </c>
      <c r="I2044" s="8">
        <v>45775</v>
      </c>
      <c r="J2044" s="8" t="s">
        <v>15848</v>
      </c>
      <c r="K2044" s="205" t="s">
        <v>185</v>
      </c>
      <c r="M2044" s="9" t="s">
        <v>9357</v>
      </c>
      <c r="N2044" s="215">
        <v>45785.029943333298</v>
      </c>
      <c r="O2044" s="8">
        <v>45784</v>
      </c>
    </row>
    <row r="2045" spans="1:15" x14ac:dyDescent="0.25">
      <c r="A2045" s="8">
        <v>45497</v>
      </c>
      <c r="B2045" s="9" t="s">
        <v>520</v>
      </c>
      <c r="C2045" s="9" t="s">
        <v>180</v>
      </c>
      <c r="D2045" s="3">
        <v>-4900</v>
      </c>
      <c r="E2045" s="9" t="s">
        <v>193</v>
      </c>
      <c r="F2045" s="9" t="s">
        <v>194</v>
      </c>
      <c r="G2045" s="9" t="s">
        <v>183</v>
      </c>
      <c r="H2045" s="8">
        <v>45474</v>
      </c>
      <c r="I2045" s="8">
        <v>45495</v>
      </c>
      <c r="J2045" s="8" t="s">
        <v>7723</v>
      </c>
      <c r="K2045" s="205" t="s">
        <v>196</v>
      </c>
      <c r="M2045" s="9" t="s">
        <v>525</v>
      </c>
      <c r="N2045" s="215">
        <v>45505.8848292361</v>
      </c>
      <c r="O2045" s="8">
        <v>45505</v>
      </c>
    </row>
    <row r="2046" spans="1:15" x14ac:dyDescent="0.25">
      <c r="A2046" s="8">
        <v>45455</v>
      </c>
      <c r="B2046" s="9" t="s">
        <v>285</v>
      </c>
      <c r="C2046" s="9" t="s">
        <v>180</v>
      </c>
      <c r="D2046" s="3">
        <v>-4889.41</v>
      </c>
      <c r="E2046" s="9" t="s">
        <v>181</v>
      </c>
      <c r="F2046" s="9" t="s">
        <v>182</v>
      </c>
      <c r="G2046" s="9" t="s">
        <v>183</v>
      </c>
      <c r="H2046" s="8">
        <v>45444</v>
      </c>
      <c r="I2046" s="8">
        <v>45453</v>
      </c>
      <c r="J2046" s="8" t="s">
        <v>288</v>
      </c>
      <c r="K2046" s="205" t="s">
        <v>185</v>
      </c>
      <c r="M2046" s="9" t="s">
        <v>287</v>
      </c>
      <c r="N2046" s="215">
        <v>45460.791518807899</v>
      </c>
      <c r="O2046" s="8">
        <v>45460</v>
      </c>
    </row>
    <row r="2047" spans="1:15" x14ac:dyDescent="0.25">
      <c r="A2047" s="8">
        <v>45328</v>
      </c>
      <c r="B2047" s="9" t="s">
        <v>289</v>
      </c>
      <c r="C2047" s="9" t="s">
        <v>180</v>
      </c>
      <c r="D2047" s="3">
        <v>-4888.38</v>
      </c>
      <c r="E2047" s="9" t="s">
        <v>181</v>
      </c>
      <c r="F2047" s="9" t="s">
        <v>182</v>
      </c>
      <c r="G2047" s="9" t="s">
        <v>183</v>
      </c>
      <c r="H2047" s="8">
        <v>45323</v>
      </c>
      <c r="I2047" s="8">
        <v>45327</v>
      </c>
      <c r="J2047" s="8" t="s">
        <v>4943</v>
      </c>
      <c r="K2047" s="205" t="s">
        <v>185</v>
      </c>
      <c r="M2047" s="9" t="s">
        <v>291</v>
      </c>
      <c r="N2047" s="215">
        <v>45336.674582523097</v>
      </c>
      <c r="O2047" s="8">
        <v>45336</v>
      </c>
    </row>
    <row r="2048" spans="1:15" x14ac:dyDescent="0.25">
      <c r="A2048" s="8">
        <v>45456</v>
      </c>
      <c r="B2048" s="9" t="s">
        <v>236</v>
      </c>
      <c r="C2048" s="9" t="s">
        <v>180</v>
      </c>
      <c r="D2048" s="3">
        <v>-4873</v>
      </c>
      <c r="E2048" s="9" t="s">
        <v>181</v>
      </c>
      <c r="F2048" s="9" t="s">
        <v>182</v>
      </c>
      <c r="G2048" s="9" t="s">
        <v>183</v>
      </c>
      <c r="H2048" s="8">
        <v>45444</v>
      </c>
      <c r="I2048" s="8">
        <v>45453</v>
      </c>
      <c r="J2048" s="8" t="s">
        <v>239</v>
      </c>
      <c r="K2048" s="205" t="s">
        <v>185</v>
      </c>
      <c r="M2048" s="9" t="s">
        <v>238</v>
      </c>
      <c r="N2048" s="215">
        <v>45460.791518807899</v>
      </c>
      <c r="O2048" s="8">
        <v>45460</v>
      </c>
    </row>
    <row r="2049" spans="1:15" x14ac:dyDescent="0.25">
      <c r="A2049" s="8">
        <v>45456</v>
      </c>
      <c r="B2049" s="9" t="s">
        <v>240</v>
      </c>
      <c r="C2049" s="9" t="s">
        <v>180</v>
      </c>
      <c r="D2049" s="3">
        <v>-4851.66</v>
      </c>
      <c r="E2049" s="9" t="s">
        <v>181</v>
      </c>
      <c r="F2049" s="9" t="s">
        <v>182</v>
      </c>
      <c r="G2049" s="9" t="s">
        <v>183</v>
      </c>
      <c r="H2049" s="8">
        <v>45444</v>
      </c>
      <c r="I2049" s="8">
        <v>45453</v>
      </c>
      <c r="J2049" s="8" t="s">
        <v>243</v>
      </c>
      <c r="K2049" s="205" t="s">
        <v>185</v>
      </c>
      <c r="M2049" s="9" t="s">
        <v>242</v>
      </c>
      <c r="N2049" s="215">
        <v>45460.791518807899</v>
      </c>
      <c r="O2049" s="8">
        <v>45460</v>
      </c>
    </row>
    <row r="2050" spans="1:15" x14ac:dyDescent="0.25">
      <c r="A2050" s="8">
        <v>45436</v>
      </c>
      <c r="B2050" s="9" t="s">
        <v>427</v>
      </c>
      <c r="C2050" s="9" t="s">
        <v>180</v>
      </c>
      <c r="D2050" s="3">
        <v>-4832.8</v>
      </c>
      <c r="E2050" s="9" t="s">
        <v>422</v>
      </c>
      <c r="F2050" s="9" t="s">
        <v>423</v>
      </c>
      <c r="G2050" s="9" t="s">
        <v>183</v>
      </c>
      <c r="H2050" s="8">
        <v>45413</v>
      </c>
      <c r="I2050" s="8">
        <v>45432</v>
      </c>
      <c r="J2050" s="8" t="s">
        <v>4942</v>
      </c>
      <c r="K2050" s="205" t="s">
        <v>425</v>
      </c>
      <c r="M2050" s="9" t="s">
        <v>429</v>
      </c>
      <c r="N2050" s="215">
        <v>45445.039048634302</v>
      </c>
      <c r="O2050" s="8">
        <v>45444</v>
      </c>
    </row>
    <row r="2051" spans="1:15" x14ac:dyDescent="0.25">
      <c r="A2051" s="8">
        <v>45408</v>
      </c>
      <c r="B2051" s="9" t="s">
        <v>427</v>
      </c>
      <c r="C2051" s="9" t="s">
        <v>180</v>
      </c>
      <c r="D2051" s="3">
        <v>-4832.79</v>
      </c>
      <c r="E2051" s="9" t="s">
        <v>422</v>
      </c>
      <c r="F2051" s="9" t="s">
        <v>423</v>
      </c>
      <c r="G2051" s="9" t="s">
        <v>183</v>
      </c>
      <c r="H2051" s="8">
        <v>45383</v>
      </c>
      <c r="I2051" s="8">
        <v>45404</v>
      </c>
      <c r="J2051" s="8" t="s">
        <v>4941</v>
      </c>
      <c r="K2051" s="205" t="s">
        <v>425</v>
      </c>
      <c r="M2051" s="9" t="s">
        <v>429</v>
      </c>
      <c r="N2051" s="215">
        <v>45412.662961076399</v>
      </c>
      <c r="O2051" s="8">
        <v>45412</v>
      </c>
    </row>
    <row r="2052" spans="1:15" x14ac:dyDescent="0.25">
      <c r="A2052" s="8">
        <v>45394</v>
      </c>
      <c r="B2052" s="9" t="s">
        <v>427</v>
      </c>
      <c r="C2052" s="9" t="s">
        <v>180</v>
      </c>
      <c r="D2052" s="3">
        <v>-4801.3999999999996</v>
      </c>
      <c r="E2052" s="9" t="s">
        <v>422</v>
      </c>
      <c r="F2052" s="9" t="s">
        <v>423</v>
      </c>
      <c r="G2052" s="9" t="s">
        <v>183</v>
      </c>
      <c r="H2052" s="8">
        <v>45383</v>
      </c>
      <c r="I2052" s="8">
        <v>45390</v>
      </c>
      <c r="J2052" s="8" t="s">
        <v>4940</v>
      </c>
      <c r="K2052" s="205" t="s">
        <v>425</v>
      </c>
      <c r="M2052" s="9" t="s">
        <v>429</v>
      </c>
      <c r="N2052" s="215">
        <v>45402.639274791698</v>
      </c>
      <c r="O2052" s="8">
        <v>45402</v>
      </c>
    </row>
    <row r="2053" spans="1:15" x14ac:dyDescent="0.25">
      <c r="A2053" s="8">
        <v>45450</v>
      </c>
      <c r="B2053" s="9" t="s">
        <v>427</v>
      </c>
      <c r="C2053" s="9" t="s">
        <v>180</v>
      </c>
      <c r="D2053" s="3">
        <v>-4801.3900000000003</v>
      </c>
      <c r="E2053" s="9" t="s">
        <v>422</v>
      </c>
      <c r="F2053" s="9" t="s">
        <v>423</v>
      </c>
      <c r="G2053" s="9" t="s">
        <v>183</v>
      </c>
      <c r="H2053" s="8">
        <v>45444</v>
      </c>
      <c r="I2053" s="8">
        <v>45446</v>
      </c>
      <c r="J2053" s="8" t="s">
        <v>428</v>
      </c>
      <c r="K2053" s="205" t="s">
        <v>425</v>
      </c>
      <c r="M2053" s="9" t="s">
        <v>429</v>
      </c>
      <c r="N2053" s="215">
        <v>45460.791518807899</v>
      </c>
      <c r="O2053" s="8">
        <v>45460</v>
      </c>
    </row>
    <row r="2054" spans="1:15" x14ac:dyDescent="0.25">
      <c r="A2054" s="8">
        <v>45422</v>
      </c>
      <c r="B2054" s="9" t="s">
        <v>427</v>
      </c>
      <c r="C2054" s="9" t="s">
        <v>180</v>
      </c>
      <c r="D2054" s="3">
        <v>-4801.38</v>
      </c>
      <c r="E2054" s="9" t="s">
        <v>422</v>
      </c>
      <c r="F2054" s="9" t="s">
        <v>423</v>
      </c>
      <c r="G2054" s="9" t="s">
        <v>183</v>
      </c>
      <c r="H2054" s="8">
        <v>45413</v>
      </c>
      <c r="I2054" s="8">
        <v>45418</v>
      </c>
      <c r="J2054" s="8" t="s">
        <v>4939</v>
      </c>
      <c r="K2054" s="205" t="s">
        <v>425</v>
      </c>
      <c r="M2054" s="9" t="s">
        <v>429</v>
      </c>
      <c r="N2054" s="215">
        <v>45445.039048634302</v>
      </c>
      <c r="O2054" s="8">
        <v>45444</v>
      </c>
    </row>
    <row r="2055" spans="1:15" x14ac:dyDescent="0.25">
      <c r="A2055" s="8">
        <v>45841</v>
      </c>
      <c r="B2055" s="9" t="s">
        <v>18586</v>
      </c>
      <c r="C2055" s="9" t="s">
        <v>180</v>
      </c>
      <c r="D2055" s="3">
        <v>-4799.34</v>
      </c>
      <c r="E2055" s="9" t="s">
        <v>422</v>
      </c>
      <c r="F2055" s="9" t="s">
        <v>423</v>
      </c>
      <c r="G2055" s="9" t="s">
        <v>183</v>
      </c>
      <c r="H2055" s="8">
        <v>45839</v>
      </c>
      <c r="I2055" s="8">
        <v>45838</v>
      </c>
      <c r="J2055" s="219" t="s">
        <v>18918</v>
      </c>
      <c r="K2055" s="205" t="s">
        <v>425</v>
      </c>
      <c r="M2055" s="9" t="s">
        <v>18588</v>
      </c>
      <c r="N2055" s="215">
        <v>45862.622311099498</v>
      </c>
      <c r="O2055" s="8">
        <v>45862</v>
      </c>
    </row>
    <row r="2056" spans="1:15" x14ac:dyDescent="0.25">
      <c r="A2056" s="8">
        <v>45540</v>
      </c>
      <c r="B2056" s="9" t="s">
        <v>520</v>
      </c>
      <c r="C2056" s="9" t="s">
        <v>180</v>
      </c>
      <c r="D2056" s="3">
        <v>-4699</v>
      </c>
      <c r="E2056" s="9" t="s">
        <v>717</v>
      </c>
      <c r="F2056" s="9" t="s">
        <v>718</v>
      </c>
      <c r="G2056" s="9" t="s">
        <v>183</v>
      </c>
      <c r="H2056" s="8">
        <v>45536</v>
      </c>
      <c r="I2056" s="8">
        <v>45537</v>
      </c>
      <c r="J2056" s="8" t="s">
        <v>10613</v>
      </c>
      <c r="K2056" s="205" t="s">
        <v>720</v>
      </c>
      <c r="M2056" s="9" t="s">
        <v>525</v>
      </c>
      <c r="N2056" s="215">
        <v>45575.565837071801</v>
      </c>
      <c r="O2056" s="8">
        <v>45575</v>
      </c>
    </row>
    <row r="2057" spans="1:15" x14ac:dyDescent="0.25">
      <c r="A2057" s="8">
        <v>45338</v>
      </c>
      <c r="B2057" s="9" t="s">
        <v>427</v>
      </c>
      <c r="C2057" s="9" t="s">
        <v>180</v>
      </c>
      <c r="D2057" s="3">
        <v>-4697.05</v>
      </c>
      <c r="E2057" s="9" t="s">
        <v>422</v>
      </c>
      <c r="F2057" s="9" t="s">
        <v>423</v>
      </c>
      <c r="G2057" s="9" t="s">
        <v>183</v>
      </c>
      <c r="H2057" s="8">
        <v>45323</v>
      </c>
      <c r="I2057" s="8">
        <v>45334</v>
      </c>
      <c r="J2057" s="8" t="s">
        <v>4938</v>
      </c>
      <c r="K2057" s="205" t="s">
        <v>425</v>
      </c>
      <c r="M2057" s="9" t="s">
        <v>429</v>
      </c>
      <c r="N2057" s="215">
        <v>45341.902716967597</v>
      </c>
      <c r="O2057" s="8">
        <v>45341</v>
      </c>
    </row>
    <row r="2058" spans="1:15" x14ac:dyDescent="0.25">
      <c r="A2058" s="8">
        <v>45812</v>
      </c>
      <c r="B2058" s="9" t="s">
        <v>18120</v>
      </c>
      <c r="C2058" s="9" t="s">
        <v>15702</v>
      </c>
      <c r="D2058" s="3">
        <v>-15.28</v>
      </c>
      <c r="E2058" s="9" t="s">
        <v>17055</v>
      </c>
      <c r="F2058" s="9" t="s">
        <v>17056</v>
      </c>
      <c r="G2058" s="9" t="s">
        <v>119</v>
      </c>
      <c r="H2058" s="8">
        <v>45809</v>
      </c>
      <c r="I2058" s="8">
        <v>45810</v>
      </c>
      <c r="J2058" s="8" t="s">
        <v>18131</v>
      </c>
      <c r="K2058" s="205" t="s">
        <v>17058</v>
      </c>
      <c r="M2058" s="9" t="s">
        <v>18122</v>
      </c>
      <c r="N2058" s="215">
        <v>45840.490152685197</v>
      </c>
      <c r="O2058" s="8"/>
    </row>
    <row r="2059" spans="1:15" x14ac:dyDescent="0.25">
      <c r="A2059" s="8">
        <v>45268</v>
      </c>
      <c r="B2059" s="9" t="s">
        <v>427</v>
      </c>
      <c r="C2059" s="9" t="s">
        <v>180</v>
      </c>
      <c r="D2059" s="3">
        <v>-4671.32</v>
      </c>
      <c r="E2059" s="9" t="s">
        <v>422</v>
      </c>
      <c r="F2059" s="9" t="s">
        <v>423</v>
      </c>
      <c r="G2059" s="9" t="s">
        <v>183</v>
      </c>
      <c r="H2059" s="8">
        <v>45261</v>
      </c>
      <c r="I2059" s="8">
        <v>45264</v>
      </c>
      <c r="J2059" s="8" t="s">
        <v>4937</v>
      </c>
      <c r="K2059" s="205" t="s">
        <v>425</v>
      </c>
      <c r="M2059" s="9" t="s">
        <v>429</v>
      </c>
      <c r="N2059" s="215">
        <v>45294.9567489931</v>
      </c>
      <c r="O2059" s="8"/>
    </row>
    <row r="2060" spans="1:15" x14ac:dyDescent="0.25">
      <c r="A2060" s="8">
        <v>45296</v>
      </c>
      <c r="B2060" s="9" t="s">
        <v>427</v>
      </c>
      <c r="C2060" s="9" t="s">
        <v>180</v>
      </c>
      <c r="D2060" s="3">
        <v>-4665.62</v>
      </c>
      <c r="E2060" s="9" t="s">
        <v>422</v>
      </c>
      <c r="F2060" s="9" t="s">
        <v>423</v>
      </c>
      <c r="G2060" s="9" t="s">
        <v>183</v>
      </c>
      <c r="H2060" s="8">
        <v>45292</v>
      </c>
      <c r="I2060" s="8">
        <v>45292</v>
      </c>
      <c r="J2060" s="8" t="s">
        <v>4936</v>
      </c>
      <c r="K2060" s="205" t="s">
        <v>425</v>
      </c>
      <c r="M2060" s="9" t="s">
        <v>429</v>
      </c>
      <c r="N2060" s="215">
        <v>45300.8738539236</v>
      </c>
      <c r="O2060" s="8"/>
    </row>
    <row r="2061" spans="1:15" x14ac:dyDescent="0.25">
      <c r="A2061" s="8">
        <v>45352</v>
      </c>
      <c r="B2061" s="9" t="s">
        <v>427</v>
      </c>
      <c r="C2061" s="9" t="s">
        <v>180</v>
      </c>
      <c r="D2061" s="3">
        <v>-4665.6099999999997</v>
      </c>
      <c r="E2061" s="9" t="s">
        <v>422</v>
      </c>
      <c r="F2061" s="9" t="s">
        <v>423</v>
      </c>
      <c r="G2061" s="9" t="s">
        <v>183</v>
      </c>
      <c r="H2061" s="8">
        <v>45352</v>
      </c>
      <c r="I2061" s="8">
        <v>45348</v>
      </c>
      <c r="J2061" s="219" t="s">
        <v>4934</v>
      </c>
      <c r="K2061" s="205" t="s">
        <v>425</v>
      </c>
      <c r="M2061" s="9" t="s">
        <v>429</v>
      </c>
      <c r="N2061" s="215">
        <v>45363.078556828703</v>
      </c>
      <c r="O2061" s="8">
        <v>45362</v>
      </c>
    </row>
    <row r="2062" spans="1:15" x14ac:dyDescent="0.25">
      <c r="A2062" s="8">
        <v>45324</v>
      </c>
      <c r="B2062" s="9" t="s">
        <v>427</v>
      </c>
      <c r="C2062" s="9" t="s">
        <v>180</v>
      </c>
      <c r="D2062" s="3">
        <v>-4665.6099999999997</v>
      </c>
      <c r="E2062" s="9" t="s">
        <v>422</v>
      </c>
      <c r="F2062" s="9" t="s">
        <v>423</v>
      </c>
      <c r="G2062" s="9" t="s">
        <v>183</v>
      </c>
      <c r="H2062" s="8">
        <v>45323</v>
      </c>
      <c r="I2062" s="8">
        <v>45320</v>
      </c>
      <c r="J2062" s="8" t="s">
        <v>4935</v>
      </c>
      <c r="K2062" s="205" t="s">
        <v>425</v>
      </c>
      <c r="M2062" s="9" t="s">
        <v>429</v>
      </c>
      <c r="N2062" s="215">
        <v>45327.7861918403</v>
      </c>
      <c r="O2062" s="8">
        <v>45327</v>
      </c>
    </row>
    <row r="2063" spans="1:15" x14ac:dyDescent="0.25">
      <c r="A2063" s="8">
        <v>45812</v>
      </c>
      <c r="B2063" s="9" t="s">
        <v>18068</v>
      </c>
      <c r="C2063" s="9" t="s">
        <v>15702</v>
      </c>
      <c r="D2063" s="3">
        <v>-15.99</v>
      </c>
      <c r="E2063" s="9" t="s">
        <v>17055</v>
      </c>
      <c r="F2063" s="9" t="s">
        <v>17056</v>
      </c>
      <c r="G2063" s="9" t="s">
        <v>119</v>
      </c>
      <c r="H2063" s="8">
        <v>45809</v>
      </c>
      <c r="I2063" s="8">
        <v>45810</v>
      </c>
      <c r="J2063" s="8" t="s">
        <v>18134</v>
      </c>
      <c r="K2063" s="205" t="s">
        <v>17058</v>
      </c>
      <c r="M2063" s="9" t="s">
        <v>18070</v>
      </c>
      <c r="N2063" s="215">
        <v>45840.490152685197</v>
      </c>
      <c r="O2063" s="8"/>
    </row>
    <row r="2064" spans="1:15" x14ac:dyDescent="0.25">
      <c r="A2064" s="8">
        <v>45786</v>
      </c>
      <c r="B2064" s="9" t="s">
        <v>427</v>
      </c>
      <c r="C2064" s="9" t="s">
        <v>180</v>
      </c>
      <c r="D2064" s="3">
        <v>-4516.67</v>
      </c>
      <c r="E2064" s="9" t="s">
        <v>422</v>
      </c>
      <c r="F2064" s="9" t="s">
        <v>423</v>
      </c>
      <c r="G2064" s="9" t="s">
        <v>183</v>
      </c>
      <c r="H2064" s="8">
        <v>45778</v>
      </c>
      <c r="I2064" s="8">
        <v>45782</v>
      </c>
      <c r="J2064" s="8" t="s">
        <v>16532</v>
      </c>
      <c r="K2064" s="205" t="s">
        <v>425</v>
      </c>
      <c r="M2064" s="9" t="s">
        <v>429</v>
      </c>
      <c r="N2064" s="215">
        <v>45809.629870740697</v>
      </c>
      <c r="O2064" s="8">
        <v>45809</v>
      </c>
    </row>
    <row r="2065" spans="1:15" x14ac:dyDescent="0.25">
      <c r="A2065" s="8">
        <v>45800</v>
      </c>
      <c r="B2065" s="9" t="s">
        <v>427</v>
      </c>
      <c r="C2065" s="9" t="s">
        <v>180</v>
      </c>
      <c r="D2065" s="3">
        <v>-4516.66</v>
      </c>
      <c r="E2065" s="9" t="s">
        <v>422</v>
      </c>
      <c r="F2065" s="9" t="s">
        <v>423</v>
      </c>
      <c r="G2065" s="9" t="s">
        <v>183</v>
      </c>
      <c r="H2065" s="8">
        <v>45778</v>
      </c>
      <c r="I2065" s="8">
        <v>45796</v>
      </c>
      <c r="J2065" s="8" t="s">
        <v>16135</v>
      </c>
      <c r="K2065" s="205" t="s">
        <v>425</v>
      </c>
      <c r="M2065" s="9" t="s">
        <v>429</v>
      </c>
      <c r="N2065" s="215">
        <v>45809.629870740697</v>
      </c>
      <c r="O2065" s="8">
        <v>45809</v>
      </c>
    </row>
    <row r="2066" spans="1:15" x14ac:dyDescent="0.25">
      <c r="A2066" s="8">
        <v>45814</v>
      </c>
      <c r="B2066" s="9" t="s">
        <v>427</v>
      </c>
      <c r="C2066" s="9" t="s">
        <v>180</v>
      </c>
      <c r="D2066" s="3">
        <v>-4516.66</v>
      </c>
      <c r="E2066" s="9" t="s">
        <v>422</v>
      </c>
      <c r="F2066" s="9" t="s">
        <v>423</v>
      </c>
      <c r="G2066" s="9" t="s">
        <v>183</v>
      </c>
      <c r="H2066" s="8">
        <v>45809</v>
      </c>
      <c r="I2066" s="8">
        <v>45810</v>
      </c>
      <c r="J2066" s="8" t="s">
        <v>18080</v>
      </c>
      <c r="K2066" s="205" t="s">
        <v>425</v>
      </c>
      <c r="M2066" s="9" t="s">
        <v>429</v>
      </c>
      <c r="N2066" s="215">
        <v>45840.490152685197</v>
      </c>
      <c r="O2066" s="8">
        <v>45840</v>
      </c>
    </row>
    <row r="2067" spans="1:15" x14ac:dyDescent="0.25">
      <c r="A2067" s="8">
        <v>45772</v>
      </c>
      <c r="B2067" s="9" t="s">
        <v>427</v>
      </c>
      <c r="C2067" s="9" t="s">
        <v>180</v>
      </c>
      <c r="D2067" s="3">
        <v>-4516.6499999999996</v>
      </c>
      <c r="E2067" s="9" t="s">
        <v>422</v>
      </c>
      <c r="F2067" s="9" t="s">
        <v>423</v>
      </c>
      <c r="G2067" s="9" t="s">
        <v>183</v>
      </c>
      <c r="H2067" s="8">
        <v>45748</v>
      </c>
      <c r="I2067" s="8">
        <v>45768</v>
      </c>
      <c r="J2067" s="8" t="s">
        <v>15855</v>
      </c>
      <c r="K2067" s="205" t="s">
        <v>425</v>
      </c>
      <c r="M2067" s="9" t="s">
        <v>429</v>
      </c>
      <c r="N2067" s="215">
        <v>45785.029943333298</v>
      </c>
      <c r="O2067" s="8">
        <v>45784</v>
      </c>
    </row>
    <row r="2068" spans="1:15" x14ac:dyDescent="0.25">
      <c r="A2068" s="8">
        <v>45758</v>
      </c>
      <c r="B2068" s="9" t="s">
        <v>427</v>
      </c>
      <c r="C2068" s="9" t="s">
        <v>180</v>
      </c>
      <c r="D2068" s="3">
        <v>-4502.6099999999997</v>
      </c>
      <c r="E2068" s="9" t="s">
        <v>422</v>
      </c>
      <c r="F2068" s="9" t="s">
        <v>423</v>
      </c>
      <c r="G2068" s="9" t="s">
        <v>183</v>
      </c>
      <c r="H2068" s="8">
        <v>45748</v>
      </c>
      <c r="I2068" s="8">
        <v>45754</v>
      </c>
      <c r="J2068" s="219" t="s">
        <v>14877</v>
      </c>
      <c r="K2068" s="205" t="s">
        <v>425</v>
      </c>
      <c r="M2068" s="9" t="s">
        <v>429</v>
      </c>
      <c r="N2068" s="215">
        <v>45777.922227581003</v>
      </c>
      <c r="O2068" s="8">
        <v>45777</v>
      </c>
    </row>
    <row r="2069" spans="1:15" x14ac:dyDescent="0.25">
      <c r="A2069" s="8">
        <v>45904</v>
      </c>
      <c r="B2069" s="9" t="s">
        <v>19070</v>
      </c>
      <c r="C2069" s="9" t="s">
        <v>180</v>
      </c>
      <c r="D2069" s="3">
        <v>-4500</v>
      </c>
      <c r="E2069" s="9" t="s">
        <v>1226</v>
      </c>
      <c r="F2069" s="9" t="s">
        <v>1227</v>
      </c>
      <c r="G2069" s="9" t="s">
        <v>183</v>
      </c>
      <c r="H2069" s="8">
        <v>45901</v>
      </c>
      <c r="I2069" s="8">
        <v>45901</v>
      </c>
      <c r="J2069" s="219" t="s">
        <v>19640</v>
      </c>
      <c r="K2069" s="205" t="s">
        <v>1229</v>
      </c>
      <c r="M2069" s="9" t="s">
        <v>19072</v>
      </c>
      <c r="N2069" s="215">
        <v>45929.807189814797</v>
      </c>
      <c r="O2069" s="8">
        <v>45929</v>
      </c>
    </row>
    <row r="2070" spans="1:15" x14ac:dyDescent="0.25">
      <c r="A2070" s="8">
        <v>45904</v>
      </c>
      <c r="B2070" s="9" t="s">
        <v>19647</v>
      </c>
      <c r="C2070" s="9" t="s">
        <v>180</v>
      </c>
      <c r="D2070" s="3">
        <v>-4500</v>
      </c>
      <c r="E2070" s="9" t="s">
        <v>521</v>
      </c>
      <c r="F2070" s="9" t="s">
        <v>522</v>
      </c>
      <c r="G2070" s="9" t="s">
        <v>183</v>
      </c>
      <c r="H2070" s="8">
        <v>45901</v>
      </c>
      <c r="I2070" s="8">
        <v>45901</v>
      </c>
      <c r="J2070" s="219" t="s">
        <v>19648</v>
      </c>
      <c r="K2070" s="205" t="s">
        <v>524</v>
      </c>
      <c r="M2070" s="9" t="s">
        <v>19649</v>
      </c>
      <c r="N2070" s="215">
        <v>45929.807189814797</v>
      </c>
      <c r="O2070" s="8">
        <v>45929</v>
      </c>
    </row>
    <row r="2071" spans="1:15" x14ac:dyDescent="0.25">
      <c r="A2071" s="8">
        <v>45902</v>
      </c>
      <c r="B2071" s="9" t="s">
        <v>18582</v>
      </c>
      <c r="C2071" s="9" t="s">
        <v>180</v>
      </c>
      <c r="D2071" s="3">
        <v>-4500</v>
      </c>
      <c r="E2071" s="9" t="s">
        <v>521</v>
      </c>
      <c r="F2071" s="9" t="s">
        <v>522</v>
      </c>
      <c r="G2071" s="9" t="s">
        <v>183</v>
      </c>
      <c r="H2071" s="8">
        <v>45901</v>
      </c>
      <c r="I2071" s="8">
        <v>45901</v>
      </c>
      <c r="J2071" s="219" t="s">
        <v>19691</v>
      </c>
      <c r="K2071" s="205" t="s">
        <v>524</v>
      </c>
      <c r="M2071" s="9" t="s">
        <v>18584</v>
      </c>
      <c r="N2071" s="215">
        <v>45929.807189814797</v>
      </c>
      <c r="O2071" s="8">
        <v>45929</v>
      </c>
    </row>
    <row r="2072" spans="1:15" x14ac:dyDescent="0.25">
      <c r="A2072" s="8">
        <v>45880</v>
      </c>
      <c r="B2072" s="9" t="s">
        <v>18795</v>
      </c>
      <c r="C2072" s="9" t="s">
        <v>180</v>
      </c>
      <c r="D2072" s="3">
        <v>-4495.58</v>
      </c>
      <c r="E2072" s="9" t="s">
        <v>181</v>
      </c>
      <c r="F2072" s="9" t="s">
        <v>182</v>
      </c>
      <c r="G2072" s="9" t="s">
        <v>183</v>
      </c>
      <c r="H2072" s="8">
        <v>45870</v>
      </c>
      <c r="I2072" s="8">
        <v>45880</v>
      </c>
      <c r="J2072" s="219" t="s">
        <v>20015</v>
      </c>
      <c r="K2072" s="205" t="s">
        <v>185</v>
      </c>
      <c r="M2072" s="9" t="s">
        <v>18797</v>
      </c>
      <c r="N2072" s="215">
        <v>45929.807189814797</v>
      </c>
      <c r="O2072" s="8">
        <v>45929</v>
      </c>
    </row>
    <row r="2073" spans="1:15" x14ac:dyDescent="0.25">
      <c r="A2073" s="8">
        <v>45812</v>
      </c>
      <c r="B2073" s="9" t="s">
        <v>18097</v>
      </c>
      <c r="C2073" s="9" t="s">
        <v>15702</v>
      </c>
      <c r="D2073" s="3">
        <v>-440.35</v>
      </c>
      <c r="E2073" s="9" t="s">
        <v>17055</v>
      </c>
      <c r="F2073" s="9" t="s">
        <v>17056</v>
      </c>
      <c r="G2073" s="9" t="s">
        <v>119</v>
      </c>
      <c r="H2073" s="8">
        <v>45809</v>
      </c>
      <c r="I2073" s="8">
        <v>45810</v>
      </c>
      <c r="J2073" s="8" t="s">
        <v>18132</v>
      </c>
      <c r="K2073" s="205" t="s">
        <v>17058</v>
      </c>
      <c r="M2073" s="9" t="s">
        <v>18099</v>
      </c>
      <c r="N2073" s="215">
        <v>45840.490152685197</v>
      </c>
      <c r="O2073" s="8"/>
    </row>
    <row r="2074" spans="1:15" x14ac:dyDescent="0.25">
      <c r="A2074" s="8">
        <v>45796</v>
      </c>
      <c r="B2074" s="9" t="s">
        <v>9269</v>
      </c>
      <c r="C2074" s="9" t="s">
        <v>7470</v>
      </c>
      <c r="D2074" s="3">
        <v>-287.88</v>
      </c>
      <c r="E2074" s="9" t="s">
        <v>266</v>
      </c>
      <c r="F2074" s="9" t="s">
        <v>267</v>
      </c>
      <c r="G2074" s="9" t="s">
        <v>268</v>
      </c>
      <c r="H2074" s="8">
        <v>45778</v>
      </c>
      <c r="I2074" s="8">
        <v>45796</v>
      </c>
      <c r="J2074" s="8" t="s">
        <v>16241</v>
      </c>
      <c r="K2074" s="205" t="s">
        <v>270</v>
      </c>
      <c r="M2074" s="9" t="s">
        <v>9271</v>
      </c>
      <c r="N2074" s="215">
        <v>45809.629870740697</v>
      </c>
      <c r="O2074" s="8"/>
    </row>
    <row r="2075" spans="1:15" x14ac:dyDescent="0.25">
      <c r="A2075" s="8">
        <v>45828</v>
      </c>
      <c r="B2075" s="9" t="s">
        <v>427</v>
      </c>
      <c r="C2075" s="9" t="s">
        <v>180</v>
      </c>
      <c r="D2075" s="3">
        <v>-4436.0200000000004</v>
      </c>
      <c r="E2075" s="9" t="s">
        <v>422</v>
      </c>
      <c r="F2075" s="9" t="s">
        <v>423</v>
      </c>
      <c r="G2075" s="9" t="s">
        <v>183</v>
      </c>
      <c r="H2075" s="8">
        <v>45809</v>
      </c>
      <c r="I2075" s="8">
        <v>45824</v>
      </c>
      <c r="J2075" s="8" t="s">
        <v>17822</v>
      </c>
      <c r="K2075" s="205" t="s">
        <v>425</v>
      </c>
      <c r="M2075" s="9" t="s">
        <v>429</v>
      </c>
      <c r="N2075" s="215">
        <v>45840.490152685197</v>
      </c>
      <c r="O2075" s="8">
        <v>45840</v>
      </c>
    </row>
    <row r="2076" spans="1:15" x14ac:dyDescent="0.25">
      <c r="A2076" s="8">
        <v>45688</v>
      </c>
      <c r="B2076" s="9" t="s">
        <v>427</v>
      </c>
      <c r="C2076" s="9" t="s">
        <v>180</v>
      </c>
      <c r="D2076" s="3">
        <v>-4414.83</v>
      </c>
      <c r="E2076" s="9" t="s">
        <v>422</v>
      </c>
      <c r="F2076" s="9" t="s">
        <v>423</v>
      </c>
      <c r="G2076" s="9" t="s">
        <v>183</v>
      </c>
      <c r="H2076" s="8">
        <v>45658</v>
      </c>
      <c r="I2076" s="8">
        <v>45684</v>
      </c>
      <c r="J2076" s="219" t="s">
        <v>13162</v>
      </c>
      <c r="K2076" s="205" t="s">
        <v>425</v>
      </c>
      <c r="M2076" s="9" t="s">
        <v>429</v>
      </c>
      <c r="N2076" s="215">
        <v>45706.0637561111</v>
      </c>
      <c r="O2076" s="8">
        <v>45705</v>
      </c>
    </row>
    <row r="2077" spans="1:15" x14ac:dyDescent="0.25">
      <c r="A2077" s="8">
        <v>45716</v>
      </c>
      <c r="B2077" s="9" t="s">
        <v>427</v>
      </c>
      <c r="C2077" s="9" t="s">
        <v>180</v>
      </c>
      <c r="D2077" s="3">
        <v>-4410.58</v>
      </c>
      <c r="E2077" s="9" t="s">
        <v>422</v>
      </c>
      <c r="F2077" s="9" t="s">
        <v>423</v>
      </c>
      <c r="G2077" s="9" t="s">
        <v>183</v>
      </c>
      <c r="H2077" s="8">
        <v>45689</v>
      </c>
      <c r="I2077" s="8">
        <v>45712</v>
      </c>
      <c r="J2077" s="219" t="s">
        <v>13980</v>
      </c>
      <c r="K2077" s="205" t="s">
        <v>425</v>
      </c>
      <c r="M2077" s="9" t="s">
        <v>429</v>
      </c>
      <c r="N2077" s="215">
        <v>45733.5614541088</v>
      </c>
      <c r="O2077" s="8">
        <v>45733</v>
      </c>
    </row>
    <row r="2078" spans="1:15" x14ac:dyDescent="0.25">
      <c r="A2078" s="8">
        <v>45807</v>
      </c>
      <c r="B2078" s="9" t="s">
        <v>3280</v>
      </c>
      <c r="C2078" s="9" t="s">
        <v>7470</v>
      </c>
      <c r="D2078" s="3">
        <v>-300</v>
      </c>
      <c r="E2078" s="9" t="s">
        <v>331</v>
      </c>
      <c r="F2078" s="9" t="s">
        <v>332</v>
      </c>
      <c r="G2078" s="9" t="s">
        <v>183</v>
      </c>
      <c r="H2078" s="8">
        <v>45778</v>
      </c>
      <c r="I2078" s="8">
        <v>45803</v>
      </c>
      <c r="J2078" s="8" t="s">
        <v>16054</v>
      </c>
      <c r="K2078" s="205" t="s">
        <v>334</v>
      </c>
      <c r="M2078" s="9" t="s">
        <v>3282</v>
      </c>
      <c r="N2078" s="215">
        <v>45809.629870740697</v>
      </c>
      <c r="O2078" s="8"/>
    </row>
    <row r="2079" spans="1:15" x14ac:dyDescent="0.25">
      <c r="A2079" s="8">
        <v>45660</v>
      </c>
      <c r="B2079" s="9" t="s">
        <v>427</v>
      </c>
      <c r="C2079" s="9" t="s">
        <v>180</v>
      </c>
      <c r="D2079" s="3">
        <v>-4378.9799999999996</v>
      </c>
      <c r="E2079" s="9" t="s">
        <v>422</v>
      </c>
      <c r="F2079" s="9" t="s">
        <v>423</v>
      </c>
      <c r="G2079" s="9" t="s">
        <v>183</v>
      </c>
      <c r="H2079" s="8">
        <v>45658</v>
      </c>
      <c r="I2079" s="8">
        <v>45656</v>
      </c>
      <c r="J2079" s="219" t="s">
        <v>13509</v>
      </c>
      <c r="K2079" s="205" t="s">
        <v>425</v>
      </c>
      <c r="M2079" s="9" t="s">
        <v>429</v>
      </c>
      <c r="N2079" s="215">
        <v>45706.0637561111</v>
      </c>
      <c r="O2079" s="8">
        <v>45705</v>
      </c>
    </row>
    <row r="2080" spans="1:15" x14ac:dyDescent="0.25">
      <c r="A2080" s="8">
        <v>45674</v>
      </c>
      <c r="B2080" s="9" t="s">
        <v>427</v>
      </c>
      <c r="C2080" s="9" t="s">
        <v>180</v>
      </c>
      <c r="D2080" s="3">
        <v>-4378.96</v>
      </c>
      <c r="E2080" s="9" t="s">
        <v>422</v>
      </c>
      <c r="F2080" s="9" t="s">
        <v>423</v>
      </c>
      <c r="G2080" s="9" t="s">
        <v>183</v>
      </c>
      <c r="H2080" s="8">
        <v>45658</v>
      </c>
      <c r="I2080" s="8">
        <v>45670</v>
      </c>
      <c r="J2080" s="219" t="s">
        <v>13376</v>
      </c>
      <c r="K2080" s="205" t="s">
        <v>425</v>
      </c>
      <c r="M2080" s="9" t="s">
        <v>429</v>
      </c>
      <c r="N2080" s="215">
        <v>45706.0637561111</v>
      </c>
      <c r="O2080" s="8">
        <v>45705</v>
      </c>
    </row>
    <row r="2081" spans="1:15" x14ac:dyDescent="0.25">
      <c r="A2081" s="8">
        <v>45254</v>
      </c>
      <c r="B2081" s="9" t="s">
        <v>427</v>
      </c>
      <c r="C2081" s="9" t="s">
        <v>180</v>
      </c>
      <c r="D2081" s="3">
        <v>-4369.68</v>
      </c>
      <c r="E2081" s="9" t="s">
        <v>422</v>
      </c>
      <c r="F2081" s="9" t="s">
        <v>423</v>
      </c>
      <c r="G2081" s="9" t="s">
        <v>183</v>
      </c>
      <c r="H2081" s="8">
        <v>45231</v>
      </c>
      <c r="I2081" s="8">
        <v>45250</v>
      </c>
      <c r="J2081" s="8" t="s">
        <v>4928</v>
      </c>
      <c r="K2081" s="205" t="s">
        <v>425</v>
      </c>
      <c r="M2081" s="9" t="s">
        <v>429</v>
      </c>
      <c r="N2081" s="215">
        <v>45294.9567489931</v>
      </c>
      <c r="O2081" s="8"/>
    </row>
    <row r="2082" spans="1:15" x14ac:dyDescent="0.25">
      <c r="A2082" s="8">
        <v>45702</v>
      </c>
      <c r="B2082" s="9" t="s">
        <v>427</v>
      </c>
      <c r="C2082" s="9" t="s">
        <v>180</v>
      </c>
      <c r="D2082" s="3">
        <v>-4367.4799999999996</v>
      </c>
      <c r="E2082" s="9" t="s">
        <v>422</v>
      </c>
      <c r="F2082" s="9" t="s">
        <v>423</v>
      </c>
      <c r="G2082" s="9" t="s">
        <v>183</v>
      </c>
      <c r="H2082" s="8">
        <v>45689</v>
      </c>
      <c r="I2082" s="8">
        <v>45698</v>
      </c>
      <c r="J2082" s="219" t="s">
        <v>12961</v>
      </c>
      <c r="K2082" s="205" t="s">
        <v>425</v>
      </c>
      <c r="M2082" s="9" t="s">
        <v>429</v>
      </c>
      <c r="N2082" s="215">
        <v>45706.0637561111</v>
      </c>
      <c r="O2082" s="8">
        <v>45705</v>
      </c>
    </row>
    <row r="2083" spans="1:15" x14ac:dyDescent="0.25">
      <c r="A2083" s="8">
        <v>45534</v>
      </c>
      <c r="B2083" s="9" t="s">
        <v>1401</v>
      </c>
      <c r="C2083" s="9" t="s">
        <v>180</v>
      </c>
      <c r="D2083" s="3">
        <v>-4366.47</v>
      </c>
      <c r="E2083" s="9" t="s">
        <v>181</v>
      </c>
      <c r="F2083" s="9" t="s">
        <v>182</v>
      </c>
      <c r="G2083" s="9" t="s">
        <v>183</v>
      </c>
      <c r="H2083" s="8">
        <v>45505</v>
      </c>
      <c r="I2083" s="8">
        <v>45530</v>
      </c>
      <c r="J2083" s="8" t="s">
        <v>9765</v>
      </c>
      <c r="K2083" s="205" t="s">
        <v>185</v>
      </c>
      <c r="M2083" s="9" t="s">
        <v>1403</v>
      </c>
      <c r="N2083" s="215">
        <v>45540.605251655099</v>
      </c>
      <c r="O2083" s="8"/>
    </row>
    <row r="2084" spans="1:15" x14ac:dyDescent="0.25">
      <c r="A2084" s="8">
        <v>45810</v>
      </c>
      <c r="B2084" s="9" t="s">
        <v>9355</v>
      </c>
      <c r="C2084" s="9" t="s">
        <v>180</v>
      </c>
      <c r="D2084" s="3">
        <v>-4335.46</v>
      </c>
      <c r="E2084" s="9" t="s">
        <v>181</v>
      </c>
      <c r="F2084" s="9" t="s">
        <v>182</v>
      </c>
      <c r="G2084" s="9" t="s">
        <v>183</v>
      </c>
      <c r="H2084" s="8">
        <v>45809</v>
      </c>
      <c r="I2084" s="8">
        <v>45810</v>
      </c>
      <c r="J2084" s="8" t="s">
        <v>18190</v>
      </c>
      <c r="K2084" s="205" t="s">
        <v>185</v>
      </c>
      <c r="M2084" s="9" t="s">
        <v>9357</v>
      </c>
      <c r="N2084" s="215">
        <v>45840.490152685197</v>
      </c>
      <c r="O2084" s="8">
        <v>45840</v>
      </c>
    </row>
    <row r="2085" spans="1:15" x14ac:dyDescent="0.25">
      <c r="A2085" s="8">
        <v>45807</v>
      </c>
      <c r="B2085" s="9" t="s">
        <v>3280</v>
      </c>
      <c r="C2085" s="9" t="s">
        <v>7470</v>
      </c>
      <c r="D2085" s="3">
        <v>-300</v>
      </c>
      <c r="E2085" s="9" t="s">
        <v>331</v>
      </c>
      <c r="F2085" s="9" t="s">
        <v>332</v>
      </c>
      <c r="G2085" s="9" t="s">
        <v>183</v>
      </c>
      <c r="H2085" s="8">
        <v>45778</v>
      </c>
      <c r="I2085" s="8">
        <v>45803</v>
      </c>
      <c r="J2085" s="8" t="s">
        <v>16055</v>
      </c>
      <c r="K2085" s="205" t="s">
        <v>334</v>
      </c>
      <c r="M2085" s="9" t="s">
        <v>3282</v>
      </c>
      <c r="N2085" s="215">
        <v>45809.629870740697</v>
      </c>
      <c r="O2085" s="8"/>
    </row>
    <row r="2086" spans="1:15" x14ac:dyDescent="0.25">
      <c r="A2086" s="8">
        <v>45736</v>
      </c>
      <c r="B2086" s="9" t="s">
        <v>9269</v>
      </c>
      <c r="C2086" s="9" t="s">
        <v>7470</v>
      </c>
      <c r="D2086" s="3">
        <v>-329.47</v>
      </c>
      <c r="E2086" s="9" t="s">
        <v>266</v>
      </c>
      <c r="F2086" s="9" t="s">
        <v>267</v>
      </c>
      <c r="G2086" s="9" t="s">
        <v>268</v>
      </c>
      <c r="H2086" s="8">
        <v>45717</v>
      </c>
      <c r="I2086" s="8">
        <v>45733</v>
      </c>
      <c r="J2086" s="219" t="s">
        <v>15303</v>
      </c>
      <c r="K2086" s="205" t="s">
        <v>270</v>
      </c>
      <c r="M2086" s="9" t="s">
        <v>9271</v>
      </c>
      <c r="N2086" s="215">
        <v>45777.922227581003</v>
      </c>
      <c r="O2086" s="8">
        <v>45929</v>
      </c>
    </row>
    <row r="2087" spans="1:15" x14ac:dyDescent="0.25">
      <c r="A2087" s="8">
        <v>45919</v>
      </c>
      <c r="B2087" s="9" t="s">
        <v>19377</v>
      </c>
      <c r="C2087" s="9" t="s">
        <v>7470</v>
      </c>
      <c r="D2087" s="3">
        <v>-380.62</v>
      </c>
      <c r="E2087" s="9" t="s">
        <v>266</v>
      </c>
      <c r="F2087" s="9" t="s">
        <v>267</v>
      </c>
      <c r="G2087" s="9" t="s">
        <v>268</v>
      </c>
      <c r="H2087" s="8">
        <v>45901</v>
      </c>
      <c r="I2087" s="8">
        <v>45915</v>
      </c>
      <c r="J2087" s="219" t="s">
        <v>19380</v>
      </c>
      <c r="K2087" s="205" t="s">
        <v>270</v>
      </c>
      <c r="M2087" s="9" t="s">
        <v>19379</v>
      </c>
      <c r="N2087" s="215">
        <v>45929.807189814797</v>
      </c>
      <c r="O2087" s="8"/>
    </row>
    <row r="2088" spans="1:15" x14ac:dyDescent="0.25">
      <c r="A2088" s="8">
        <v>45904</v>
      </c>
      <c r="B2088" s="9" t="s">
        <v>18582</v>
      </c>
      <c r="C2088" s="9" t="s">
        <v>180</v>
      </c>
      <c r="D2088" s="3">
        <v>-4105</v>
      </c>
      <c r="E2088" s="9" t="s">
        <v>521</v>
      </c>
      <c r="F2088" s="9" t="s">
        <v>522</v>
      </c>
      <c r="G2088" s="9" t="s">
        <v>183</v>
      </c>
      <c r="H2088" s="8">
        <v>45901</v>
      </c>
      <c r="I2088" s="8">
        <v>45901</v>
      </c>
      <c r="J2088" s="219" t="s">
        <v>19650</v>
      </c>
      <c r="K2088" s="205" t="s">
        <v>524</v>
      </c>
      <c r="M2088" s="9" t="s">
        <v>18584</v>
      </c>
      <c r="N2088" s="215">
        <v>45929.807189814797</v>
      </c>
      <c r="O2088" s="8">
        <v>45929</v>
      </c>
    </row>
    <row r="2089" spans="1:15" x14ac:dyDescent="0.25">
      <c r="A2089" s="8">
        <v>45712</v>
      </c>
      <c r="B2089" s="9" t="s">
        <v>14036</v>
      </c>
      <c r="C2089" s="9" t="s">
        <v>7470</v>
      </c>
      <c r="D2089" s="3">
        <v>-503.27</v>
      </c>
      <c r="E2089" s="9" t="s">
        <v>11373</v>
      </c>
      <c r="F2089" s="9" t="s">
        <v>11374</v>
      </c>
      <c r="G2089" s="9" t="s">
        <v>183</v>
      </c>
      <c r="H2089" s="8">
        <v>45689</v>
      </c>
      <c r="I2089" s="8">
        <v>45712</v>
      </c>
      <c r="J2089" s="219" t="s">
        <v>14037</v>
      </c>
      <c r="K2089" s="205" t="s">
        <v>11376</v>
      </c>
      <c r="M2089" s="9" t="s">
        <v>14038</v>
      </c>
      <c r="N2089" s="215">
        <v>45733.5614541088</v>
      </c>
      <c r="O2089" s="8"/>
    </row>
    <row r="2090" spans="1:15" x14ac:dyDescent="0.25">
      <c r="A2090" s="8">
        <v>45800</v>
      </c>
      <c r="B2090" s="9" t="s">
        <v>9269</v>
      </c>
      <c r="C2090" s="9" t="s">
        <v>7470</v>
      </c>
      <c r="D2090" s="3">
        <v>-528.86</v>
      </c>
      <c r="E2090" s="9" t="s">
        <v>266</v>
      </c>
      <c r="F2090" s="9" t="s">
        <v>267</v>
      </c>
      <c r="G2090" s="9" t="s">
        <v>268</v>
      </c>
      <c r="H2090" s="8">
        <v>45778</v>
      </c>
      <c r="I2090" s="8">
        <v>45796</v>
      </c>
      <c r="J2090" s="8" t="s">
        <v>16140</v>
      </c>
      <c r="K2090" s="205" t="s">
        <v>270</v>
      </c>
      <c r="M2090" s="9" t="s">
        <v>9271</v>
      </c>
      <c r="N2090" s="215">
        <v>45809.629870740697</v>
      </c>
      <c r="O2090" s="8"/>
    </row>
    <row r="2091" spans="1:15" x14ac:dyDescent="0.25">
      <c r="A2091" s="8">
        <v>45645</v>
      </c>
      <c r="B2091" s="9" t="s">
        <v>13697</v>
      </c>
      <c r="C2091" s="9" t="s">
        <v>7470</v>
      </c>
      <c r="D2091" s="3">
        <v>-1107.6300000000001</v>
      </c>
      <c r="E2091" s="9" t="s">
        <v>266</v>
      </c>
      <c r="F2091" s="9" t="s">
        <v>267</v>
      </c>
      <c r="G2091" s="9" t="s">
        <v>268</v>
      </c>
      <c r="H2091" s="8">
        <v>45627</v>
      </c>
      <c r="I2091" s="8">
        <v>45642</v>
      </c>
      <c r="J2091" s="219" t="s">
        <v>13700</v>
      </c>
      <c r="K2091" s="205" t="s">
        <v>270</v>
      </c>
      <c r="M2091" s="9" t="s">
        <v>13699</v>
      </c>
      <c r="N2091" s="215">
        <v>45706.0637561111</v>
      </c>
      <c r="O2091" s="8"/>
    </row>
    <row r="2092" spans="1:15" x14ac:dyDescent="0.25">
      <c r="A2092" s="8">
        <v>45919</v>
      </c>
      <c r="B2092" s="9" t="s">
        <v>7881</v>
      </c>
      <c r="C2092" s="9" t="s">
        <v>180</v>
      </c>
      <c r="D2092" s="3">
        <v>-4000</v>
      </c>
      <c r="E2092" s="9" t="s">
        <v>181</v>
      </c>
      <c r="F2092" s="9" t="s">
        <v>182</v>
      </c>
      <c r="G2092" s="9" t="s">
        <v>183</v>
      </c>
      <c r="H2092" s="8">
        <v>45901</v>
      </c>
      <c r="I2092" s="8">
        <v>45915</v>
      </c>
      <c r="J2092" s="219" t="s">
        <v>19366</v>
      </c>
      <c r="K2092" s="205" t="s">
        <v>185</v>
      </c>
      <c r="M2092" s="9" t="s">
        <v>7883</v>
      </c>
      <c r="N2092" s="215">
        <v>45929.807189814797</v>
      </c>
      <c r="O2092" s="8">
        <v>45929</v>
      </c>
    </row>
    <row r="2093" spans="1:15" x14ac:dyDescent="0.25">
      <c r="A2093" s="8">
        <v>45919</v>
      </c>
      <c r="B2093" s="9" t="s">
        <v>18590</v>
      </c>
      <c r="C2093" s="9" t="s">
        <v>180</v>
      </c>
      <c r="D2093" s="3">
        <v>-4000</v>
      </c>
      <c r="E2093" s="9" t="s">
        <v>331</v>
      </c>
      <c r="F2093" s="9" t="s">
        <v>332</v>
      </c>
      <c r="G2093" s="9" t="s">
        <v>183</v>
      </c>
      <c r="H2093" s="8">
        <v>45901</v>
      </c>
      <c r="I2093" s="8">
        <v>45915</v>
      </c>
      <c r="J2093" s="219" t="s">
        <v>19376</v>
      </c>
      <c r="K2093" s="205" t="s">
        <v>334</v>
      </c>
      <c r="M2093" s="9" t="s">
        <v>18592</v>
      </c>
      <c r="N2093" s="215">
        <v>45929.807189814797</v>
      </c>
      <c r="O2093" s="8">
        <v>45929</v>
      </c>
    </row>
    <row r="2094" spans="1:15" x14ac:dyDescent="0.25">
      <c r="A2094" s="8">
        <v>45889</v>
      </c>
      <c r="B2094" s="9" t="s">
        <v>7881</v>
      </c>
      <c r="C2094" s="9" t="s">
        <v>180</v>
      </c>
      <c r="D2094" s="3">
        <v>-4000</v>
      </c>
      <c r="E2094" s="9" t="s">
        <v>181</v>
      </c>
      <c r="F2094" s="9" t="s">
        <v>182</v>
      </c>
      <c r="G2094" s="9" t="s">
        <v>183</v>
      </c>
      <c r="H2094" s="8">
        <v>45870</v>
      </c>
      <c r="I2094" s="8">
        <v>45887</v>
      </c>
      <c r="J2094" s="219" t="s">
        <v>19899</v>
      </c>
      <c r="K2094" s="205" t="s">
        <v>185</v>
      </c>
      <c r="M2094" s="9" t="s">
        <v>7883</v>
      </c>
      <c r="N2094" s="215">
        <v>45929.807189814797</v>
      </c>
      <c r="O2094" s="8">
        <v>45929</v>
      </c>
    </row>
    <row r="2095" spans="1:15" x14ac:dyDescent="0.25">
      <c r="A2095" s="8">
        <v>45889</v>
      </c>
      <c r="B2095" s="9" t="s">
        <v>18590</v>
      </c>
      <c r="C2095" s="9" t="s">
        <v>180</v>
      </c>
      <c r="D2095" s="3">
        <v>-4000</v>
      </c>
      <c r="E2095" s="9" t="s">
        <v>331</v>
      </c>
      <c r="F2095" s="9" t="s">
        <v>332</v>
      </c>
      <c r="G2095" s="9" t="s">
        <v>183</v>
      </c>
      <c r="H2095" s="8">
        <v>45870</v>
      </c>
      <c r="I2095" s="8">
        <v>45887</v>
      </c>
      <c r="J2095" s="219" t="s">
        <v>19914</v>
      </c>
      <c r="K2095" s="205" t="s">
        <v>334</v>
      </c>
      <c r="M2095" s="9" t="s">
        <v>18592</v>
      </c>
      <c r="N2095" s="215">
        <v>45929.807189814797</v>
      </c>
      <c r="O2095" s="8">
        <v>45929</v>
      </c>
    </row>
    <row r="2096" spans="1:15" x14ac:dyDescent="0.25">
      <c r="A2096" s="8">
        <v>45856</v>
      </c>
      <c r="B2096" s="9" t="s">
        <v>7881</v>
      </c>
      <c r="C2096" s="9" t="s">
        <v>180</v>
      </c>
      <c r="D2096" s="3">
        <v>-4000</v>
      </c>
      <c r="E2096" s="9" t="s">
        <v>181</v>
      </c>
      <c r="F2096" s="9" t="s">
        <v>182</v>
      </c>
      <c r="G2096" s="9" t="s">
        <v>183</v>
      </c>
      <c r="H2096" s="8">
        <v>45839</v>
      </c>
      <c r="I2096" s="8">
        <v>45852</v>
      </c>
      <c r="J2096" s="219" t="s">
        <v>18577</v>
      </c>
      <c r="K2096" s="205" t="s">
        <v>185</v>
      </c>
      <c r="M2096" s="9" t="s">
        <v>7883</v>
      </c>
      <c r="N2096" s="215">
        <v>45862.622311099498</v>
      </c>
      <c r="O2096" s="8">
        <v>45862</v>
      </c>
    </row>
    <row r="2097" spans="1:15" x14ac:dyDescent="0.25">
      <c r="A2097" s="8">
        <v>45856</v>
      </c>
      <c r="B2097" s="9" t="s">
        <v>18590</v>
      </c>
      <c r="C2097" s="9" t="s">
        <v>180</v>
      </c>
      <c r="D2097" s="3">
        <v>-4000</v>
      </c>
      <c r="E2097" s="9" t="s">
        <v>331</v>
      </c>
      <c r="F2097" s="9" t="s">
        <v>332</v>
      </c>
      <c r="G2097" s="9" t="s">
        <v>183</v>
      </c>
      <c r="H2097" s="8">
        <v>45839</v>
      </c>
      <c r="I2097" s="8">
        <v>45852</v>
      </c>
      <c r="J2097" s="219" t="s">
        <v>18591</v>
      </c>
      <c r="K2097" s="205" t="s">
        <v>334</v>
      </c>
      <c r="M2097" s="9" t="s">
        <v>18592</v>
      </c>
      <c r="N2097" s="215">
        <v>45862.622311099498</v>
      </c>
      <c r="O2097" s="8">
        <v>45862</v>
      </c>
    </row>
    <row r="2098" spans="1:15" x14ac:dyDescent="0.25">
      <c r="A2098" s="8">
        <v>45811</v>
      </c>
      <c r="B2098" s="9" t="s">
        <v>11206</v>
      </c>
      <c r="C2098" s="9" t="s">
        <v>224</v>
      </c>
      <c r="D2098" s="3">
        <v>-6.84</v>
      </c>
      <c r="E2098" s="9" t="s">
        <v>17055</v>
      </c>
      <c r="F2098" s="9" t="s">
        <v>17056</v>
      </c>
      <c r="G2098" s="9" t="s">
        <v>119</v>
      </c>
      <c r="H2098" s="8">
        <v>45809</v>
      </c>
      <c r="I2098" s="8">
        <v>45810</v>
      </c>
      <c r="J2098" s="8" t="s">
        <v>18149</v>
      </c>
      <c r="K2098" s="205" t="s">
        <v>17058</v>
      </c>
      <c r="M2098" s="9" t="s">
        <v>11208</v>
      </c>
      <c r="N2098" s="215">
        <v>45840.490152685197</v>
      </c>
      <c r="O2098" s="8"/>
    </row>
    <row r="2099" spans="1:15" x14ac:dyDescent="0.25">
      <c r="A2099" s="8">
        <v>45797</v>
      </c>
      <c r="B2099" s="9" t="s">
        <v>529</v>
      </c>
      <c r="C2099" s="9" t="s">
        <v>180</v>
      </c>
      <c r="D2099" s="3">
        <v>-4000</v>
      </c>
      <c r="E2099" s="9" t="s">
        <v>331</v>
      </c>
      <c r="F2099" s="9" t="s">
        <v>332</v>
      </c>
      <c r="G2099" s="9" t="s">
        <v>183</v>
      </c>
      <c r="H2099" s="8">
        <v>45778</v>
      </c>
      <c r="I2099" s="8">
        <v>45796</v>
      </c>
      <c r="J2099" s="8" t="s">
        <v>16232</v>
      </c>
      <c r="K2099" s="205" t="s">
        <v>334</v>
      </c>
      <c r="M2099" s="9" t="s">
        <v>531</v>
      </c>
      <c r="N2099" s="215">
        <v>45809.629870740697</v>
      </c>
      <c r="O2099" s="8">
        <v>45809</v>
      </c>
    </row>
    <row r="2100" spans="1:15" x14ac:dyDescent="0.25">
      <c r="A2100" s="8">
        <v>45764</v>
      </c>
      <c r="B2100" s="9" t="s">
        <v>529</v>
      </c>
      <c r="C2100" s="9" t="s">
        <v>180</v>
      </c>
      <c r="D2100" s="3">
        <v>-4000</v>
      </c>
      <c r="E2100" s="9" t="s">
        <v>331</v>
      </c>
      <c r="F2100" s="9" t="s">
        <v>332</v>
      </c>
      <c r="G2100" s="9" t="s">
        <v>183</v>
      </c>
      <c r="H2100" s="8">
        <v>45748</v>
      </c>
      <c r="I2100" s="8">
        <v>45761</v>
      </c>
      <c r="J2100" s="219" t="s">
        <v>14708</v>
      </c>
      <c r="K2100" s="205" t="s">
        <v>334</v>
      </c>
      <c r="M2100" s="9" t="s">
        <v>531</v>
      </c>
      <c r="N2100" s="215">
        <v>45777.922227581003</v>
      </c>
      <c r="O2100" s="8">
        <v>45777</v>
      </c>
    </row>
    <row r="2101" spans="1:15" x14ac:dyDescent="0.25">
      <c r="A2101" s="8">
        <v>45736</v>
      </c>
      <c r="B2101" s="9" t="s">
        <v>529</v>
      </c>
      <c r="C2101" s="9" t="s">
        <v>180</v>
      </c>
      <c r="D2101" s="3">
        <v>-4000</v>
      </c>
      <c r="E2101" s="9" t="s">
        <v>331</v>
      </c>
      <c r="F2101" s="9" t="s">
        <v>332</v>
      </c>
      <c r="G2101" s="9" t="s">
        <v>183</v>
      </c>
      <c r="H2101" s="8">
        <v>45717</v>
      </c>
      <c r="I2101" s="8">
        <v>45733</v>
      </c>
      <c r="J2101" s="219" t="s">
        <v>15299</v>
      </c>
      <c r="K2101" s="205" t="s">
        <v>334</v>
      </c>
      <c r="M2101" s="9" t="s">
        <v>531</v>
      </c>
      <c r="N2101" s="215">
        <v>45777.922227581003</v>
      </c>
      <c r="O2101" s="8">
        <v>45777</v>
      </c>
    </row>
    <row r="2102" spans="1:15" x14ac:dyDescent="0.25">
      <c r="A2102" s="8">
        <v>45708</v>
      </c>
      <c r="B2102" s="9" t="s">
        <v>529</v>
      </c>
      <c r="C2102" s="9" t="s">
        <v>180</v>
      </c>
      <c r="D2102" s="3">
        <v>-4000</v>
      </c>
      <c r="E2102" s="9" t="s">
        <v>331</v>
      </c>
      <c r="F2102" s="9" t="s">
        <v>332</v>
      </c>
      <c r="G2102" s="9" t="s">
        <v>183</v>
      </c>
      <c r="H2102" s="8">
        <v>45689</v>
      </c>
      <c r="I2102" s="8">
        <v>45705</v>
      </c>
      <c r="J2102" s="219" t="s">
        <v>14076</v>
      </c>
      <c r="K2102" s="205" t="s">
        <v>334</v>
      </c>
      <c r="M2102" s="9" t="s">
        <v>531</v>
      </c>
      <c r="N2102" s="215">
        <v>45733.5614541088</v>
      </c>
      <c r="O2102" s="8">
        <v>45733</v>
      </c>
    </row>
    <row r="2103" spans="1:15" x14ac:dyDescent="0.25">
      <c r="A2103" s="8">
        <v>45674</v>
      </c>
      <c r="B2103" s="9" t="s">
        <v>529</v>
      </c>
      <c r="C2103" s="9" t="s">
        <v>180</v>
      </c>
      <c r="D2103" s="3">
        <v>-4000</v>
      </c>
      <c r="E2103" s="9" t="s">
        <v>331</v>
      </c>
      <c r="F2103" s="9" t="s">
        <v>332</v>
      </c>
      <c r="G2103" s="9" t="s">
        <v>183</v>
      </c>
      <c r="H2103" s="8">
        <v>45658</v>
      </c>
      <c r="I2103" s="8">
        <v>45670</v>
      </c>
      <c r="J2103" s="219" t="s">
        <v>13378</v>
      </c>
      <c r="K2103" s="205" t="s">
        <v>334</v>
      </c>
      <c r="M2103" s="9" t="s">
        <v>531</v>
      </c>
      <c r="N2103" s="215">
        <v>45706.0637561111</v>
      </c>
      <c r="O2103" s="8">
        <v>45705</v>
      </c>
    </row>
    <row r="2104" spans="1:15" x14ac:dyDescent="0.25">
      <c r="A2104" s="8">
        <v>45646</v>
      </c>
      <c r="B2104" s="9" t="s">
        <v>529</v>
      </c>
      <c r="C2104" s="9" t="s">
        <v>180</v>
      </c>
      <c r="D2104" s="3">
        <v>-4000</v>
      </c>
      <c r="E2104" s="9" t="s">
        <v>331</v>
      </c>
      <c r="F2104" s="9" t="s">
        <v>332</v>
      </c>
      <c r="G2104" s="9" t="s">
        <v>183</v>
      </c>
      <c r="H2104" s="8">
        <v>45627</v>
      </c>
      <c r="I2104" s="8">
        <v>45642</v>
      </c>
      <c r="J2104" s="219" t="s">
        <v>12695</v>
      </c>
      <c r="K2104" s="205" t="s">
        <v>334</v>
      </c>
      <c r="M2104" s="9" t="s">
        <v>531</v>
      </c>
      <c r="N2104" s="215">
        <v>45681.075335370399</v>
      </c>
      <c r="O2104" s="8">
        <v>45681</v>
      </c>
    </row>
    <row r="2105" spans="1:15" x14ac:dyDescent="0.25">
      <c r="A2105" s="8">
        <v>45616</v>
      </c>
      <c r="B2105" s="9" t="s">
        <v>529</v>
      </c>
      <c r="C2105" s="9" t="s">
        <v>180</v>
      </c>
      <c r="D2105" s="3">
        <v>-4000</v>
      </c>
      <c r="E2105" s="9" t="s">
        <v>331</v>
      </c>
      <c r="F2105" s="9" t="s">
        <v>332</v>
      </c>
      <c r="G2105" s="9" t="s">
        <v>183</v>
      </c>
      <c r="H2105" s="8">
        <v>45597</v>
      </c>
      <c r="I2105" s="8">
        <v>45614</v>
      </c>
      <c r="J2105" s="219" t="s">
        <v>11664</v>
      </c>
      <c r="K2105" s="205" t="s">
        <v>334</v>
      </c>
      <c r="M2105" s="9" t="s">
        <v>531</v>
      </c>
      <c r="N2105" s="215">
        <v>45635.715607696802</v>
      </c>
      <c r="O2105" s="8">
        <v>45635</v>
      </c>
    </row>
    <row r="2106" spans="1:15" x14ac:dyDescent="0.25">
      <c r="A2106" s="8">
        <v>45583</v>
      </c>
      <c r="B2106" s="9" t="s">
        <v>529</v>
      </c>
      <c r="C2106" s="9" t="s">
        <v>180</v>
      </c>
      <c r="D2106" s="3">
        <v>-4000</v>
      </c>
      <c r="E2106" s="9" t="s">
        <v>331</v>
      </c>
      <c r="F2106" s="9" t="s">
        <v>332</v>
      </c>
      <c r="G2106" s="9" t="s">
        <v>183</v>
      </c>
      <c r="H2106" s="8">
        <v>45566</v>
      </c>
      <c r="I2106" s="8">
        <v>45579</v>
      </c>
      <c r="J2106" s="219" t="s">
        <v>11184</v>
      </c>
      <c r="K2106" s="205" t="s">
        <v>334</v>
      </c>
      <c r="M2106" s="9" t="s">
        <v>531</v>
      </c>
      <c r="N2106" s="215">
        <v>45594.789547013897</v>
      </c>
      <c r="O2106" s="8">
        <v>45594</v>
      </c>
    </row>
    <row r="2107" spans="1:15" x14ac:dyDescent="0.25">
      <c r="A2107" s="8">
        <v>45520</v>
      </c>
      <c r="B2107" s="9" t="s">
        <v>529</v>
      </c>
      <c r="C2107" s="9" t="s">
        <v>180</v>
      </c>
      <c r="D2107" s="3">
        <v>-4000</v>
      </c>
      <c r="E2107" s="9" t="s">
        <v>331</v>
      </c>
      <c r="F2107" s="9" t="s">
        <v>332</v>
      </c>
      <c r="G2107" s="9" t="s">
        <v>183</v>
      </c>
      <c r="H2107" s="8">
        <v>45505</v>
      </c>
      <c r="I2107" s="8">
        <v>45516</v>
      </c>
      <c r="J2107" s="8" t="s">
        <v>9217</v>
      </c>
      <c r="K2107" s="205" t="s">
        <v>334</v>
      </c>
      <c r="M2107" s="9" t="s">
        <v>531</v>
      </c>
      <c r="N2107" s="215">
        <v>45534.648212951397</v>
      </c>
      <c r="O2107" s="8">
        <v>45534</v>
      </c>
    </row>
    <row r="2108" spans="1:15" x14ac:dyDescent="0.25">
      <c r="A2108" s="8">
        <v>45490</v>
      </c>
      <c r="B2108" s="9" t="s">
        <v>529</v>
      </c>
      <c r="C2108" s="9" t="s">
        <v>180</v>
      </c>
      <c r="D2108" s="3">
        <v>-4000</v>
      </c>
      <c r="E2108" s="9" t="s">
        <v>331</v>
      </c>
      <c r="F2108" s="9" t="s">
        <v>332</v>
      </c>
      <c r="G2108" s="9" t="s">
        <v>183</v>
      </c>
      <c r="H2108" s="8">
        <v>45474</v>
      </c>
      <c r="I2108" s="8">
        <v>45488</v>
      </c>
      <c r="J2108" s="8" t="s">
        <v>7967</v>
      </c>
      <c r="K2108" s="205" t="s">
        <v>334</v>
      </c>
      <c r="M2108" s="9" t="s">
        <v>531</v>
      </c>
      <c r="N2108" s="215">
        <v>45505.8848292361</v>
      </c>
      <c r="O2108" s="8">
        <v>45505</v>
      </c>
    </row>
    <row r="2109" spans="1:15" x14ac:dyDescent="0.25">
      <c r="A2109" s="8">
        <v>45555</v>
      </c>
      <c r="B2109" s="9" t="s">
        <v>529</v>
      </c>
      <c r="C2109" s="9" t="s">
        <v>180</v>
      </c>
      <c r="D2109" s="3">
        <v>-4000</v>
      </c>
      <c r="E2109" s="9" t="s">
        <v>331</v>
      </c>
      <c r="F2109" s="9" t="s">
        <v>332</v>
      </c>
      <c r="G2109" s="9" t="s">
        <v>183</v>
      </c>
      <c r="H2109" s="8">
        <v>45536</v>
      </c>
      <c r="I2109" s="8">
        <v>45551</v>
      </c>
      <c r="J2109" s="8" t="s">
        <v>10313</v>
      </c>
      <c r="K2109" s="205" t="s">
        <v>334</v>
      </c>
      <c r="M2109" s="9" t="s">
        <v>531</v>
      </c>
      <c r="N2109" s="215">
        <v>45575.565837071801</v>
      </c>
      <c r="O2109" s="8">
        <v>45575</v>
      </c>
    </row>
    <row r="2110" spans="1:15" x14ac:dyDescent="0.25">
      <c r="A2110" s="8">
        <v>45540</v>
      </c>
      <c r="B2110" s="9" t="s">
        <v>5022</v>
      </c>
      <c r="C2110" s="9" t="s">
        <v>180</v>
      </c>
      <c r="D2110" s="3">
        <v>-4000</v>
      </c>
      <c r="E2110" s="9" t="s">
        <v>435</v>
      </c>
      <c r="F2110" s="9" t="s">
        <v>436</v>
      </c>
      <c r="G2110" s="9" t="s">
        <v>183</v>
      </c>
      <c r="H2110" s="8">
        <v>45536</v>
      </c>
      <c r="I2110" s="8">
        <v>45537</v>
      </c>
      <c r="J2110" s="8" t="s">
        <v>10617</v>
      </c>
      <c r="K2110" s="205" t="s">
        <v>438</v>
      </c>
      <c r="M2110" s="9" t="s">
        <v>5024</v>
      </c>
      <c r="N2110" s="215">
        <v>45575.565837071801</v>
      </c>
      <c r="O2110" s="8">
        <v>45575</v>
      </c>
    </row>
    <row r="2111" spans="1:15" x14ac:dyDescent="0.25">
      <c r="A2111" s="8">
        <v>45622</v>
      </c>
      <c r="B2111" s="9" t="s">
        <v>458</v>
      </c>
      <c r="C2111" s="9" t="s">
        <v>180</v>
      </c>
      <c r="D2111" s="3">
        <v>-4000</v>
      </c>
      <c r="E2111" s="9" t="s">
        <v>331</v>
      </c>
      <c r="F2111" s="9" t="s">
        <v>332</v>
      </c>
      <c r="G2111" s="9" t="s">
        <v>183</v>
      </c>
      <c r="H2111" s="8">
        <v>45597</v>
      </c>
      <c r="I2111" s="8">
        <v>45621</v>
      </c>
      <c r="J2111" s="219" t="s">
        <v>11612</v>
      </c>
      <c r="K2111" s="205" t="s">
        <v>334</v>
      </c>
      <c r="M2111" s="9" t="s">
        <v>463</v>
      </c>
      <c r="N2111" s="215">
        <v>45635.715607696802</v>
      </c>
      <c r="O2111" s="8">
        <v>45635</v>
      </c>
    </row>
    <row r="2112" spans="1:15" x14ac:dyDescent="0.25">
      <c r="A2112" s="8">
        <v>45797</v>
      </c>
      <c r="B2112" s="9" t="s">
        <v>7881</v>
      </c>
      <c r="C2112" s="9" t="s">
        <v>180</v>
      </c>
      <c r="D2112" s="3">
        <v>-4000</v>
      </c>
      <c r="E2112" s="9" t="s">
        <v>181</v>
      </c>
      <c r="F2112" s="9" t="s">
        <v>182</v>
      </c>
      <c r="G2112" s="9" t="s">
        <v>183</v>
      </c>
      <c r="H2112" s="8">
        <v>45778</v>
      </c>
      <c r="I2112" s="8">
        <v>45796</v>
      </c>
      <c r="J2112" s="8" t="s">
        <v>16225</v>
      </c>
      <c r="K2112" s="205" t="s">
        <v>185</v>
      </c>
      <c r="M2112" s="9" t="s">
        <v>7883</v>
      </c>
      <c r="N2112" s="215">
        <v>45809.629870740697</v>
      </c>
      <c r="O2112" s="8">
        <v>45809</v>
      </c>
    </row>
    <row r="2113" spans="1:15" x14ac:dyDescent="0.25">
      <c r="A2113" s="8">
        <v>45764</v>
      </c>
      <c r="B2113" s="9" t="s">
        <v>7881</v>
      </c>
      <c r="C2113" s="9" t="s">
        <v>180</v>
      </c>
      <c r="D2113" s="3">
        <v>-4000</v>
      </c>
      <c r="E2113" s="9" t="s">
        <v>181</v>
      </c>
      <c r="F2113" s="9" t="s">
        <v>182</v>
      </c>
      <c r="G2113" s="9" t="s">
        <v>183</v>
      </c>
      <c r="H2113" s="8">
        <v>45748</v>
      </c>
      <c r="I2113" s="8">
        <v>45761</v>
      </c>
      <c r="J2113" s="219" t="s">
        <v>14702</v>
      </c>
      <c r="K2113" s="205" t="s">
        <v>185</v>
      </c>
      <c r="M2113" s="9" t="s">
        <v>7883</v>
      </c>
      <c r="N2113" s="215">
        <v>45777.922227581003</v>
      </c>
      <c r="O2113" s="8">
        <v>45777</v>
      </c>
    </row>
    <row r="2114" spans="1:15" x14ac:dyDescent="0.25">
      <c r="A2114" s="8">
        <v>45736</v>
      </c>
      <c r="B2114" s="9" t="s">
        <v>7881</v>
      </c>
      <c r="C2114" s="9" t="s">
        <v>180</v>
      </c>
      <c r="D2114" s="3">
        <v>-4000</v>
      </c>
      <c r="E2114" s="9" t="s">
        <v>181</v>
      </c>
      <c r="F2114" s="9" t="s">
        <v>182</v>
      </c>
      <c r="G2114" s="9" t="s">
        <v>183</v>
      </c>
      <c r="H2114" s="8">
        <v>45717</v>
      </c>
      <c r="I2114" s="8">
        <v>45733</v>
      </c>
      <c r="J2114" s="219" t="s">
        <v>15289</v>
      </c>
      <c r="K2114" s="205" t="s">
        <v>185</v>
      </c>
      <c r="M2114" s="9" t="s">
        <v>7883</v>
      </c>
      <c r="N2114" s="215">
        <v>45777.922227581003</v>
      </c>
      <c r="O2114" s="8">
        <v>45777</v>
      </c>
    </row>
    <row r="2115" spans="1:15" x14ac:dyDescent="0.25">
      <c r="A2115" s="8">
        <v>45708</v>
      </c>
      <c r="B2115" s="9" t="s">
        <v>7881</v>
      </c>
      <c r="C2115" s="9" t="s">
        <v>180</v>
      </c>
      <c r="D2115" s="3">
        <v>-4000</v>
      </c>
      <c r="E2115" s="9" t="s">
        <v>181</v>
      </c>
      <c r="F2115" s="9" t="s">
        <v>182</v>
      </c>
      <c r="G2115" s="9" t="s">
        <v>183</v>
      </c>
      <c r="H2115" s="8">
        <v>45689</v>
      </c>
      <c r="I2115" s="8">
        <v>45705</v>
      </c>
      <c r="J2115" s="219" t="s">
        <v>14068</v>
      </c>
      <c r="K2115" s="205" t="s">
        <v>185</v>
      </c>
      <c r="M2115" s="9" t="s">
        <v>7883</v>
      </c>
      <c r="N2115" s="215">
        <v>45733.5614541088</v>
      </c>
      <c r="O2115" s="8">
        <v>45733</v>
      </c>
    </row>
    <row r="2116" spans="1:15" x14ac:dyDescent="0.25">
      <c r="A2116" s="8">
        <v>45674</v>
      </c>
      <c r="B2116" s="9" t="s">
        <v>7881</v>
      </c>
      <c r="C2116" s="9" t="s">
        <v>180</v>
      </c>
      <c r="D2116" s="3">
        <v>-4000</v>
      </c>
      <c r="E2116" s="9" t="s">
        <v>181</v>
      </c>
      <c r="F2116" s="9" t="s">
        <v>182</v>
      </c>
      <c r="G2116" s="9" t="s">
        <v>183</v>
      </c>
      <c r="H2116" s="8">
        <v>45658</v>
      </c>
      <c r="I2116" s="8">
        <v>45670</v>
      </c>
      <c r="J2116" s="219" t="s">
        <v>13369</v>
      </c>
      <c r="K2116" s="205" t="s">
        <v>185</v>
      </c>
      <c r="M2116" s="9" t="s">
        <v>7883</v>
      </c>
      <c r="N2116" s="215">
        <v>45706.0637561111</v>
      </c>
      <c r="O2116" s="8">
        <v>45705</v>
      </c>
    </row>
    <row r="2117" spans="1:15" x14ac:dyDescent="0.25">
      <c r="A2117" s="8">
        <v>45646</v>
      </c>
      <c r="B2117" s="9" t="s">
        <v>7881</v>
      </c>
      <c r="C2117" s="9" t="s">
        <v>180</v>
      </c>
      <c r="D2117" s="3">
        <v>-4000</v>
      </c>
      <c r="E2117" s="9" t="s">
        <v>181</v>
      </c>
      <c r="F2117" s="9" t="s">
        <v>182</v>
      </c>
      <c r="G2117" s="9" t="s">
        <v>183</v>
      </c>
      <c r="H2117" s="8">
        <v>45627</v>
      </c>
      <c r="I2117" s="8">
        <v>45642</v>
      </c>
      <c r="J2117" s="219" t="s">
        <v>12683</v>
      </c>
      <c r="K2117" s="205" t="s">
        <v>185</v>
      </c>
      <c r="M2117" s="9" t="s">
        <v>7883</v>
      </c>
      <c r="N2117" s="215">
        <v>45681.075335370399</v>
      </c>
      <c r="O2117" s="8">
        <v>45681</v>
      </c>
    </row>
    <row r="2118" spans="1:15" x14ac:dyDescent="0.25">
      <c r="A2118" s="8">
        <v>45616</v>
      </c>
      <c r="B2118" s="9" t="s">
        <v>7881</v>
      </c>
      <c r="C2118" s="9" t="s">
        <v>180</v>
      </c>
      <c r="D2118" s="3">
        <v>-4000</v>
      </c>
      <c r="E2118" s="9" t="s">
        <v>181</v>
      </c>
      <c r="F2118" s="9" t="s">
        <v>182</v>
      </c>
      <c r="G2118" s="9" t="s">
        <v>183</v>
      </c>
      <c r="H2118" s="8">
        <v>45597</v>
      </c>
      <c r="I2118" s="8">
        <v>45614</v>
      </c>
      <c r="J2118" s="219" t="s">
        <v>11654</v>
      </c>
      <c r="K2118" s="205" t="s">
        <v>185</v>
      </c>
      <c r="M2118" s="9" t="s">
        <v>7883</v>
      </c>
      <c r="N2118" s="215">
        <v>45635.715607696802</v>
      </c>
      <c r="O2118" s="8">
        <v>45635</v>
      </c>
    </row>
    <row r="2119" spans="1:15" x14ac:dyDescent="0.25">
      <c r="A2119" s="8">
        <v>45583</v>
      </c>
      <c r="B2119" s="9" t="s">
        <v>7881</v>
      </c>
      <c r="C2119" s="9" t="s">
        <v>180</v>
      </c>
      <c r="D2119" s="3">
        <v>-4000</v>
      </c>
      <c r="E2119" s="9" t="s">
        <v>181</v>
      </c>
      <c r="F2119" s="9" t="s">
        <v>182</v>
      </c>
      <c r="G2119" s="9" t="s">
        <v>183</v>
      </c>
      <c r="H2119" s="8">
        <v>45566</v>
      </c>
      <c r="I2119" s="8">
        <v>45579</v>
      </c>
      <c r="J2119" s="219" t="s">
        <v>11178</v>
      </c>
      <c r="K2119" s="205" t="s">
        <v>185</v>
      </c>
      <c r="M2119" s="9" t="s">
        <v>7883</v>
      </c>
      <c r="N2119" s="215">
        <v>45594.789547013897</v>
      </c>
      <c r="O2119" s="8">
        <v>45594</v>
      </c>
    </row>
    <row r="2120" spans="1:15" x14ac:dyDescent="0.25">
      <c r="A2120" s="8">
        <v>45520</v>
      </c>
      <c r="B2120" s="9" t="s">
        <v>7881</v>
      </c>
      <c r="C2120" s="9" t="s">
        <v>180</v>
      </c>
      <c r="D2120" s="3">
        <v>-4000</v>
      </c>
      <c r="E2120" s="9" t="s">
        <v>181</v>
      </c>
      <c r="F2120" s="9" t="s">
        <v>182</v>
      </c>
      <c r="G2120" s="9" t="s">
        <v>183</v>
      </c>
      <c r="H2120" s="8">
        <v>45505</v>
      </c>
      <c r="I2120" s="8">
        <v>45516</v>
      </c>
      <c r="J2120" s="8" t="s">
        <v>9202</v>
      </c>
      <c r="K2120" s="205" t="s">
        <v>185</v>
      </c>
      <c r="M2120" s="9" t="s">
        <v>7883</v>
      </c>
      <c r="N2120" s="215">
        <v>45534.648212951397</v>
      </c>
      <c r="O2120" s="8">
        <v>45534</v>
      </c>
    </row>
    <row r="2121" spans="1:15" x14ac:dyDescent="0.25">
      <c r="A2121" s="8">
        <v>45490</v>
      </c>
      <c r="B2121" s="9" t="s">
        <v>7881</v>
      </c>
      <c r="C2121" s="9" t="s">
        <v>180</v>
      </c>
      <c r="D2121" s="3">
        <v>-4000</v>
      </c>
      <c r="E2121" s="9" t="s">
        <v>181</v>
      </c>
      <c r="F2121" s="9" t="s">
        <v>182</v>
      </c>
      <c r="G2121" s="9" t="s">
        <v>183</v>
      </c>
      <c r="H2121" s="8">
        <v>45474</v>
      </c>
      <c r="I2121" s="8">
        <v>45488</v>
      </c>
      <c r="J2121" s="8" t="s">
        <v>7882</v>
      </c>
      <c r="K2121" s="205" t="s">
        <v>185</v>
      </c>
      <c r="M2121" s="9" t="s">
        <v>7883</v>
      </c>
      <c r="N2121" s="215">
        <v>45505.8848292361</v>
      </c>
      <c r="O2121" s="8">
        <v>45505</v>
      </c>
    </row>
    <row r="2122" spans="1:15" x14ac:dyDescent="0.25">
      <c r="A2122" s="8">
        <v>45555</v>
      </c>
      <c r="B2122" s="9" t="s">
        <v>7881</v>
      </c>
      <c r="C2122" s="9" t="s">
        <v>180</v>
      </c>
      <c r="D2122" s="3">
        <v>-4000</v>
      </c>
      <c r="E2122" s="9" t="s">
        <v>181</v>
      </c>
      <c r="F2122" s="9" t="s">
        <v>182</v>
      </c>
      <c r="G2122" s="9" t="s">
        <v>183</v>
      </c>
      <c r="H2122" s="8">
        <v>45536</v>
      </c>
      <c r="I2122" s="8">
        <v>45551</v>
      </c>
      <c r="J2122" s="8" t="s">
        <v>10305</v>
      </c>
      <c r="K2122" s="205" t="s">
        <v>185</v>
      </c>
      <c r="M2122" s="9" t="s">
        <v>7883</v>
      </c>
      <c r="N2122" s="215">
        <v>45575.565837071801</v>
      </c>
      <c r="O2122" s="8">
        <v>45575</v>
      </c>
    </row>
    <row r="2123" spans="1:15" x14ac:dyDescent="0.25">
      <c r="A2123" s="8">
        <v>45828</v>
      </c>
      <c r="B2123" s="9" t="s">
        <v>7881</v>
      </c>
      <c r="C2123" s="9" t="s">
        <v>180</v>
      </c>
      <c r="D2123" s="3">
        <v>-4000</v>
      </c>
      <c r="E2123" s="9" t="s">
        <v>181</v>
      </c>
      <c r="F2123" s="9" t="s">
        <v>182</v>
      </c>
      <c r="G2123" s="9" t="s">
        <v>183</v>
      </c>
      <c r="H2123" s="8">
        <v>45809</v>
      </c>
      <c r="I2123" s="8">
        <v>45824</v>
      </c>
      <c r="J2123" s="8" t="s">
        <v>17810</v>
      </c>
      <c r="K2123" s="205" t="s">
        <v>185</v>
      </c>
      <c r="M2123" s="9" t="s">
        <v>7883</v>
      </c>
      <c r="N2123" s="215">
        <v>45840.490152685197</v>
      </c>
      <c r="O2123" s="8">
        <v>45840</v>
      </c>
    </row>
    <row r="2124" spans="1:15" x14ac:dyDescent="0.25">
      <c r="A2124" s="8">
        <v>45485</v>
      </c>
      <c r="B2124" s="9" t="s">
        <v>8040</v>
      </c>
      <c r="C2124" s="9" t="s">
        <v>180</v>
      </c>
      <c r="D2124" s="3">
        <v>-3994</v>
      </c>
      <c r="E2124" s="9" t="s">
        <v>1190</v>
      </c>
      <c r="F2124" s="9" t="s">
        <v>1191</v>
      </c>
      <c r="G2124" s="9" t="s">
        <v>183</v>
      </c>
      <c r="H2124" s="8">
        <v>45474</v>
      </c>
      <c r="I2124" s="8">
        <v>45481</v>
      </c>
      <c r="J2124" s="8" t="s">
        <v>8041</v>
      </c>
      <c r="K2124" s="205" t="s">
        <v>1193</v>
      </c>
      <c r="M2124" s="9" t="s">
        <v>8042</v>
      </c>
      <c r="N2124" s="215">
        <v>45505.8848292361</v>
      </c>
      <c r="O2124" s="8"/>
    </row>
    <row r="2125" spans="1:15" x14ac:dyDescent="0.25">
      <c r="A2125" s="8">
        <v>45828</v>
      </c>
      <c r="B2125" s="9" t="s">
        <v>529</v>
      </c>
      <c r="C2125" s="9" t="s">
        <v>180</v>
      </c>
      <c r="D2125" s="3">
        <v>-3960</v>
      </c>
      <c r="E2125" s="9" t="s">
        <v>331</v>
      </c>
      <c r="F2125" s="9" t="s">
        <v>332</v>
      </c>
      <c r="G2125" s="9" t="s">
        <v>183</v>
      </c>
      <c r="H2125" s="8">
        <v>45809</v>
      </c>
      <c r="I2125" s="8">
        <v>45824</v>
      </c>
      <c r="J2125" s="8" t="s">
        <v>17825</v>
      </c>
      <c r="K2125" s="205" t="s">
        <v>334</v>
      </c>
      <c r="M2125" s="9" t="s">
        <v>531</v>
      </c>
      <c r="N2125" s="215">
        <v>45840.490152685197</v>
      </c>
      <c r="O2125" s="8">
        <v>45840</v>
      </c>
    </row>
    <row r="2126" spans="1:15" x14ac:dyDescent="0.25">
      <c r="A2126" s="8">
        <v>45793</v>
      </c>
      <c r="B2126" s="9" t="s">
        <v>16251</v>
      </c>
      <c r="C2126" s="9" t="s">
        <v>7470</v>
      </c>
      <c r="D2126" s="3">
        <v>-1386.13</v>
      </c>
      <c r="E2126" s="9" t="s">
        <v>266</v>
      </c>
      <c r="F2126" s="9" t="s">
        <v>267</v>
      </c>
      <c r="G2126" s="9" t="s">
        <v>268</v>
      </c>
      <c r="H2126" s="8">
        <v>45778</v>
      </c>
      <c r="I2126" s="8">
        <v>45789</v>
      </c>
      <c r="J2126" s="8" t="s">
        <v>16252</v>
      </c>
      <c r="K2126" s="205" t="s">
        <v>270</v>
      </c>
      <c r="M2126" s="9" t="s">
        <v>16253</v>
      </c>
      <c r="N2126" s="215">
        <v>45809.629870740697</v>
      </c>
      <c r="O2126" s="8"/>
    </row>
    <row r="2127" spans="1:15" x14ac:dyDescent="0.25">
      <c r="A2127" s="8">
        <v>45880</v>
      </c>
      <c r="B2127" s="9" t="s">
        <v>14036</v>
      </c>
      <c r="C2127" s="9" t="s">
        <v>7470</v>
      </c>
      <c r="D2127" s="3">
        <v>-2047.2</v>
      </c>
      <c r="E2127" s="9" t="s">
        <v>11373</v>
      </c>
      <c r="F2127" s="9" t="s">
        <v>11374</v>
      </c>
      <c r="G2127" s="9" t="s">
        <v>183</v>
      </c>
      <c r="H2127" s="8">
        <v>45870</v>
      </c>
      <c r="I2127" s="8">
        <v>45880</v>
      </c>
      <c r="J2127" s="219" t="s">
        <v>20042</v>
      </c>
      <c r="K2127" s="205" t="s">
        <v>11376</v>
      </c>
      <c r="M2127" s="9" t="s">
        <v>14038</v>
      </c>
      <c r="N2127" s="215">
        <v>45929.807189814797</v>
      </c>
      <c r="O2127" s="8"/>
    </row>
    <row r="2128" spans="1:15" x14ac:dyDescent="0.25">
      <c r="A2128" s="8">
        <v>45495</v>
      </c>
      <c r="B2128" s="9" t="s">
        <v>7773</v>
      </c>
      <c r="C2128" s="9" t="s">
        <v>180</v>
      </c>
      <c r="D2128" s="3">
        <v>-3729</v>
      </c>
      <c r="E2128" s="9" t="s">
        <v>193</v>
      </c>
      <c r="F2128" s="9" t="s">
        <v>194</v>
      </c>
      <c r="G2128" s="9" t="s">
        <v>183</v>
      </c>
      <c r="H2128" s="8">
        <v>45474</v>
      </c>
      <c r="I2128" s="8">
        <v>45495</v>
      </c>
      <c r="J2128" s="8" t="s">
        <v>7774</v>
      </c>
      <c r="K2128" s="205" t="s">
        <v>196</v>
      </c>
      <c r="M2128" s="9" t="s">
        <v>7775</v>
      </c>
      <c r="N2128" s="215">
        <v>45505.8848292361</v>
      </c>
      <c r="O2128" s="8"/>
    </row>
    <row r="2129" spans="1:15" x14ac:dyDescent="0.25">
      <c r="A2129" s="8">
        <v>45909</v>
      </c>
      <c r="B2129" s="9" t="s">
        <v>19560</v>
      </c>
      <c r="C2129" s="9" t="s">
        <v>7470</v>
      </c>
      <c r="D2129" s="3">
        <v>-2772.25</v>
      </c>
      <c r="E2129" s="9" t="s">
        <v>11373</v>
      </c>
      <c r="F2129" s="9" t="s">
        <v>11374</v>
      </c>
      <c r="G2129" s="9" t="s">
        <v>183</v>
      </c>
      <c r="H2129" s="8">
        <v>45901</v>
      </c>
      <c r="I2129" s="8">
        <v>45908</v>
      </c>
      <c r="J2129" s="219" t="s">
        <v>19561</v>
      </c>
      <c r="K2129" s="205" t="s">
        <v>11376</v>
      </c>
      <c r="M2129" s="9" t="s">
        <v>19562</v>
      </c>
      <c r="N2129" s="215">
        <v>45929.807189814797</v>
      </c>
      <c r="O2129" s="8"/>
    </row>
    <row r="2130" spans="1:15" x14ac:dyDescent="0.25">
      <c r="A2130" s="8">
        <v>45274</v>
      </c>
      <c r="B2130" s="9" t="s">
        <v>520</v>
      </c>
      <c r="C2130" s="9" t="s">
        <v>180</v>
      </c>
      <c r="D2130" s="3">
        <v>-3620.51</v>
      </c>
      <c r="E2130" s="9" t="s">
        <v>193</v>
      </c>
      <c r="F2130" s="9" t="s">
        <v>194</v>
      </c>
      <c r="G2130" s="9" t="s">
        <v>183</v>
      </c>
      <c r="H2130" s="8">
        <v>45261</v>
      </c>
      <c r="I2130" s="8">
        <v>45271</v>
      </c>
      <c r="J2130" s="8" t="s">
        <v>4922</v>
      </c>
      <c r="K2130" s="205" t="s">
        <v>196</v>
      </c>
      <c r="M2130" s="9" t="s">
        <v>525</v>
      </c>
      <c r="N2130" s="215">
        <v>45294.9567489931</v>
      </c>
      <c r="O2130" s="8"/>
    </row>
    <row r="2131" spans="1:15" x14ac:dyDescent="0.25">
      <c r="A2131" s="8">
        <v>45777</v>
      </c>
      <c r="B2131" s="9" t="s">
        <v>1401</v>
      </c>
      <c r="C2131" s="9" t="s">
        <v>180</v>
      </c>
      <c r="D2131" s="3">
        <v>-3606.16</v>
      </c>
      <c r="E2131" s="9" t="s">
        <v>181</v>
      </c>
      <c r="F2131" s="9" t="s">
        <v>182</v>
      </c>
      <c r="G2131" s="9" t="s">
        <v>183</v>
      </c>
      <c r="H2131" s="8">
        <v>45748</v>
      </c>
      <c r="I2131" s="8">
        <v>45775</v>
      </c>
      <c r="J2131" s="8" t="s">
        <v>15797</v>
      </c>
      <c r="K2131" s="205" t="s">
        <v>185</v>
      </c>
      <c r="M2131" s="9" t="s">
        <v>1403</v>
      </c>
      <c r="N2131" s="215">
        <v>45785.029943333298</v>
      </c>
      <c r="O2131" s="8"/>
    </row>
    <row r="2132" spans="1:15" x14ac:dyDescent="0.25">
      <c r="A2132" s="8">
        <v>45880</v>
      </c>
      <c r="B2132" s="9" t="s">
        <v>14036</v>
      </c>
      <c r="C2132" s="9" t="s">
        <v>7470</v>
      </c>
      <c r="D2132" s="3">
        <v>-2924.72</v>
      </c>
      <c r="E2132" s="9" t="s">
        <v>11373</v>
      </c>
      <c r="F2132" s="9" t="s">
        <v>11374</v>
      </c>
      <c r="G2132" s="9" t="s">
        <v>183</v>
      </c>
      <c r="H2132" s="8">
        <v>45870</v>
      </c>
      <c r="I2132" s="8">
        <v>45880</v>
      </c>
      <c r="J2132" s="219" t="s">
        <v>20041</v>
      </c>
      <c r="K2132" s="205" t="s">
        <v>11376</v>
      </c>
      <c r="M2132" s="9" t="s">
        <v>14038</v>
      </c>
      <c r="N2132" s="215">
        <v>45929.807189814797</v>
      </c>
      <c r="O2132" s="8"/>
    </row>
    <row r="2133" spans="1:15" x14ac:dyDescent="0.25">
      <c r="A2133" s="8">
        <v>45712</v>
      </c>
      <c r="B2133" s="9" t="s">
        <v>14022</v>
      </c>
      <c r="C2133" s="9" t="s">
        <v>7470</v>
      </c>
      <c r="D2133" s="3">
        <v>-4000</v>
      </c>
      <c r="E2133" s="9" t="s">
        <v>193</v>
      </c>
      <c r="F2133" s="9" t="s">
        <v>194</v>
      </c>
      <c r="G2133" s="9" t="s">
        <v>183</v>
      </c>
      <c r="H2133" s="8">
        <v>45689</v>
      </c>
      <c r="I2133" s="8">
        <v>45712</v>
      </c>
      <c r="J2133" s="219" t="s">
        <v>14023</v>
      </c>
      <c r="K2133" s="205" t="s">
        <v>196</v>
      </c>
      <c r="M2133" s="9" t="s">
        <v>14022</v>
      </c>
      <c r="N2133" s="215">
        <v>45733.5614541088</v>
      </c>
      <c r="O2133" s="8"/>
    </row>
    <row r="2134" spans="1:15" x14ac:dyDescent="0.25">
      <c r="A2134" s="8">
        <v>45831</v>
      </c>
      <c r="B2134" s="9" t="s">
        <v>8479</v>
      </c>
      <c r="C2134" s="9" t="s">
        <v>180</v>
      </c>
      <c r="D2134" s="3">
        <v>-3500</v>
      </c>
      <c r="E2134" s="9" t="s">
        <v>11373</v>
      </c>
      <c r="F2134" s="9" t="s">
        <v>11374</v>
      </c>
      <c r="G2134" s="9" t="s">
        <v>183</v>
      </c>
      <c r="H2134" s="8">
        <v>45809</v>
      </c>
      <c r="I2134" s="8">
        <v>45831</v>
      </c>
      <c r="J2134" s="219" t="s">
        <v>17782</v>
      </c>
      <c r="K2134" s="205" t="s">
        <v>11376</v>
      </c>
      <c r="M2134" s="9" t="s">
        <v>8481</v>
      </c>
      <c r="N2134" s="215">
        <v>45840.490152685197</v>
      </c>
      <c r="O2134" s="8"/>
    </row>
    <row r="2135" spans="1:15" x14ac:dyDescent="0.25">
      <c r="A2135" s="8">
        <v>45517</v>
      </c>
      <c r="B2135" s="9" t="s">
        <v>2667</v>
      </c>
      <c r="C2135" s="9" t="s">
        <v>180</v>
      </c>
      <c r="D2135" s="3">
        <v>-3467.87</v>
      </c>
      <c r="E2135" s="9" t="s">
        <v>882</v>
      </c>
      <c r="F2135" s="9" t="s">
        <v>883</v>
      </c>
      <c r="G2135" s="9" t="s">
        <v>183</v>
      </c>
      <c r="H2135" s="8">
        <v>45505</v>
      </c>
      <c r="I2135" s="8">
        <v>45516</v>
      </c>
      <c r="J2135" s="8" t="s">
        <v>9302</v>
      </c>
      <c r="K2135" s="205" t="s">
        <v>885</v>
      </c>
      <c r="M2135" s="9" t="s">
        <v>2669</v>
      </c>
      <c r="N2135" s="215">
        <v>45534.648212951397</v>
      </c>
      <c r="O2135" s="8">
        <v>45534</v>
      </c>
    </row>
    <row r="2136" spans="1:15" x14ac:dyDescent="0.25">
      <c r="A2136" s="8">
        <v>45903</v>
      </c>
      <c r="B2136" s="9" t="s">
        <v>19560</v>
      </c>
      <c r="C2136" s="9" t="s">
        <v>7470</v>
      </c>
      <c r="D2136" s="3">
        <v>-7070.94</v>
      </c>
      <c r="E2136" s="9" t="s">
        <v>11373</v>
      </c>
      <c r="F2136" s="9" t="s">
        <v>11374</v>
      </c>
      <c r="G2136" s="9" t="s">
        <v>183</v>
      </c>
      <c r="H2136" s="8">
        <v>45901</v>
      </c>
      <c r="I2136" s="8">
        <v>45901</v>
      </c>
      <c r="J2136" s="219" t="s">
        <v>19671</v>
      </c>
      <c r="K2136" s="205" t="s">
        <v>11376</v>
      </c>
      <c r="M2136" s="9" t="s">
        <v>19562</v>
      </c>
      <c r="N2136" s="215">
        <v>45929.807189814797</v>
      </c>
      <c r="O2136" s="8"/>
    </row>
    <row r="2137" spans="1:15" x14ac:dyDescent="0.25">
      <c r="A2137" s="8">
        <v>45754</v>
      </c>
      <c r="B2137" s="9" t="s">
        <v>14969</v>
      </c>
      <c r="C2137" s="9" t="s">
        <v>7470</v>
      </c>
      <c r="D2137" s="3">
        <v>-7210</v>
      </c>
      <c r="E2137" s="9" t="s">
        <v>193</v>
      </c>
      <c r="F2137" s="9" t="s">
        <v>194</v>
      </c>
      <c r="G2137" s="9" t="s">
        <v>183</v>
      </c>
      <c r="H2137" s="8">
        <v>45748</v>
      </c>
      <c r="I2137" s="8">
        <v>45754</v>
      </c>
      <c r="J2137" s="219" t="s">
        <v>14970</v>
      </c>
      <c r="K2137" s="205" t="s">
        <v>196</v>
      </c>
      <c r="M2137" s="9" t="s">
        <v>14969</v>
      </c>
      <c r="N2137" s="215">
        <v>45777.922227581003</v>
      </c>
      <c r="O2137" s="8"/>
    </row>
    <row r="2138" spans="1:15" x14ac:dyDescent="0.25">
      <c r="A2138" s="8">
        <v>45737</v>
      </c>
      <c r="B2138" s="9" t="s">
        <v>15266</v>
      </c>
      <c r="C2138" s="9" t="s">
        <v>7470</v>
      </c>
      <c r="D2138" s="3">
        <v>-10000</v>
      </c>
      <c r="E2138" s="9" t="s">
        <v>193</v>
      </c>
      <c r="F2138" s="9" t="s">
        <v>194</v>
      </c>
      <c r="G2138" s="9" t="s">
        <v>183</v>
      </c>
      <c r="H2138" s="8">
        <v>45717</v>
      </c>
      <c r="I2138" s="8">
        <v>45733</v>
      </c>
      <c r="J2138" s="219" t="s">
        <v>15267</v>
      </c>
      <c r="K2138" s="205" t="s">
        <v>196</v>
      </c>
      <c r="M2138" s="9" t="s">
        <v>15266</v>
      </c>
      <c r="N2138" s="215">
        <v>45777.922227581003</v>
      </c>
      <c r="O2138" s="8"/>
    </row>
    <row r="2139" spans="1:15" x14ac:dyDescent="0.25">
      <c r="A2139" s="8">
        <v>45289</v>
      </c>
      <c r="B2139" s="9" t="s">
        <v>1401</v>
      </c>
      <c r="C2139" s="9" t="s">
        <v>180</v>
      </c>
      <c r="D2139" s="3">
        <v>-3394.44</v>
      </c>
      <c r="E2139" s="9" t="s">
        <v>459</v>
      </c>
      <c r="F2139" s="9" t="s">
        <v>460</v>
      </c>
      <c r="G2139" s="9" t="s">
        <v>183</v>
      </c>
      <c r="H2139" s="8">
        <v>45261</v>
      </c>
      <c r="I2139" s="8">
        <v>45285</v>
      </c>
      <c r="J2139" s="8" t="s">
        <v>4919</v>
      </c>
      <c r="K2139" s="205" t="s">
        <v>462</v>
      </c>
      <c r="M2139" s="9" t="s">
        <v>1403</v>
      </c>
      <c r="N2139" s="215">
        <v>45294.9567489931</v>
      </c>
      <c r="O2139" s="8"/>
    </row>
    <row r="2140" spans="1:15" x14ac:dyDescent="0.25">
      <c r="A2140" s="8">
        <v>45260</v>
      </c>
      <c r="B2140" s="9" t="s">
        <v>1401</v>
      </c>
      <c r="C2140" s="9" t="s">
        <v>180</v>
      </c>
      <c r="D2140" s="3">
        <v>-3325.05</v>
      </c>
      <c r="E2140" s="9" t="s">
        <v>459</v>
      </c>
      <c r="F2140" s="9" t="s">
        <v>460</v>
      </c>
      <c r="G2140" s="9" t="s">
        <v>183</v>
      </c>
      <c r="H2140" s="8">
        <v>45231</v>
      </c>
      <c r="I2140" s="8">
        <v>45257</v>
      </c>
      <c r="J2140" s="8" t="s">
        <v>4918</v>
      </c>
      <c r="K2140" s="205" t="s">
        <v>462</v>
      </c>
      <c r="M2140" s="9" t="s">
        <v>1403</v>
      </c>
      <c r="N2140" s="215">
        <v>45294.9567489931</v>
      </c>
      <c r="O2140" s="8"/>
    </row>
    <row r="2141" spans="1:15" x14ac:dyDescent="0.25">
      <c r="A2141" s="8">
        <v>45709</v>
      </c>
      <c r="B2141" s="9" t="s">
        <v>14050</v>
      </c>
      <c r="C2141" s="9" t="s">
        <v>7470</v>
      </c>
      <c r="D2141" s="3">
        <v>-10000</v>
      </c>
      <c r="E2141" s="9" t="s">
        <v>193</v>
      </c>
      <c r="F2141" s="9" t="s">
        <v>194</v>
      </c>
      <c r="G2141" s="9" t="s">
        <v>183</v>
      </c>
      <c r="H2141" s="8">
        <v>45689</v>
      </c>
      <c r="I2141" s="8">
        <v>45705</v>
      </c>
      <c r="J2141" s="219" t="s">
        <v>14051</v>
      </c>
      <c r="K2141" s="205" t="s">
        <v>196</v>
      </c>
      <c r="M2141" s="9" t="s">
        <v>14050</v>
      </c>
      <c r="N2141" s="215">
        <v>45733.5614541088</v>
      </c>
      <c r="O2141" s="8"/>
    </row>
    <row r="2142" spans="1:15" x14ac:dyDescent="0.25">
      <c r="A2142" s="8">
        <v>45840</v>
      </c>
      <c r="B2142" s="9" t="s">
        <v>18944</v>
      </c>
      <c r="C2142" s="9" t="s">
        <v>7470</v>
      </c>
      <c r="D2142" s="3">
        <v>-10606.38</v>
      </c>
      <c r="E2142" s="9" t="s">
        <v>11373</v>
      </c>
      <c r="F2142" s="9" t="s">
        <v>11374</v>
      </c>
      <c r="G2142" s="9" t="s">
        <v>183</v>
      </c>
      <c r="H2142" s="8">
        <v>45839</v>
      </c>
      <c r="I2142" s="8">
        <v>45838</v>
      </c>
      <c r="J2142" s="219" t="s">
        <v>18945</v>
      </c>
      <c r="K2142" s="205" t="s">
        <v>11376</v>
      </c>
      <c r="M2142" s="9" t="s">
        <v>18946</v>
      </c>
      <c r="N2142" s="215">
        <v>45862.622311099498</v>
      </c>
      <c r="O2142" s="8"/>
    </row>
    <row r="2143" spans="1:15" x14ac:dyDescent="0.25">
      <c r="A2143" s="8">
        <v>45685</v>
      </c>
      <c r="B2143" s="9" t="s">
        <v>13250</v>
      </c>
      <c r="C2143" s="9" t="s">
        <v>7470</v>
      </c>
      <c r="D2143" s="3">
        <v>-13000</v>
      </c>
      <c r="E2143" s="9" t="s">
        <v>193</v>
      </c>
      <c r="F2143" s="9" t="s">
        <v>194</v>
      </c>
      <c r="G2143" s="9" t="s">
        <v>183</v>
      </c>
      <c r="H2143" s="8">
        <v>45658</v>
      </c>
      <c r="I2143" s="8">
        <v>45684</v>
      </c>
      <c r="J2143" s="219" t="s">
        <v>13251</v>
      </c>
      <c r="K2143" s="205" t="s">
        <v>196</v>
      </c>
      <c r="M2143" s="9" t="s">
        <v>13250</v>
      </c>
      <c r="N2143" s="215">
        <v>45706.0637561111</v>
      </c>
      <c r="O2143" s="8"/>
    </row>
    <row r="2144" spans="1:15" x14ac:dyDescent="0.25">
      <c r="A2144" s="8">
        <v>45384</v>
      </c>
      <c r="B2144" s="9" t="s">
        <v>529</v>
      </c>
      <c r="C2144" s="9" t="s">
        <v>180</v>
      </c>
      <c r="D2144" s="3">
        <v>-3252</v>
      </c>
      <c r="E2144" s="9" t="s">
        <v>331</v>
      </c>
      <c r="F2144" s="9" t="s">
        <v>332</v>
      </c>
      <c r="G2144" s="9" t="s">
        <v>183</v>
      </c>
      <c r="H2144" s="8">
        <v>45383</v>
      </c>
      <c r="I2144" s="8">
        <v>45383</v>
      </c>
      <c r="J2144" s="219" t="s">
        <v>4917</v>
      </c>
      <c r="K2144" s="205" t="s">
        <v>334</v>
      </c>
      <c r="M2144" s="9" t="s">
        <v>531</v>
      </c>
      <c r="N2144" s="215">
        <v>45402.639274791698</v>
      </c>
      <c r="O2144" s="8">
        <v>45402</v>
      </c>
    </row>
    <row r="2145" spans="1:15" x14ac:dyDescent="0.25">
      <c r="A2145" s="8">
        <v>45723</v>
      </c>
      <c r="B2145" s="9" t="s">
        <v>13839</v>
      </c>
      <c r="C2145" s="9" t="s">
        <v>7470</v>
      </c>
      <c r="D2145" s="3">
        <v>-30000</v>
      </c>
      <c r="E2145" s="9" t="s">
        <v>193</v>
      </c>
      <c r="F2145" s="9" t="s">
        <v>194</v>
      </c>
      <c r="G2145" s="9" t="s">
        <v>183</v>
      </c>
      <c r="H2145" s="8">
        <v>45717</v>
      </c>
      <c r="I2145" s="8">
        <v>45719</v>
      </c>
      <c r="J2145" s="219" t="s">
        <v>13840</v>
      </c>
      <c r="K2145" s="205" t="s">
        <v>196</v>
      </c>
      <c r="M2145" s="9" t="s">
        <v>13839</v>
      </c>
      <c r="N2145" s="215">
        <v>45733.5614541088</v>
      </c>
      <c r="O2145" s="8"/>
    </row>
    <row r="2146" spans="1:15" x14ac:dyDescent="0.25">
      <c r="A2146" s="8">
        <v>45834</v>
      </c>
      <c r="B2146" s="9" t="s">
        <v>4872</v>
      </c>
      <c r="C2146" s="9" t="s">
        <v>7470</v>
      </c>
      <c r="D2146" s="3">
        <v>-36250</v>
      </c>
      <c r="E2146" s="9" t="s">
        <v>11373</v>
      </c>
      <c r="F2146" s="9" t="s">
        <v>11374</v>
      </c>
      <c r="G2146" s="9" t="s">
        <v>183</v>
      </c>
      <c r="H2146" s="8">
        <v>45809</v>
      </c>
      <c r="I2146" s="8">
        <v>45831</v>
      </c>
      <c r="J2146" s="219" t="s">
        <v>17738</v>
      </c>
      <c r="K2146" s="205" t="s">
        <v>11376</v>
      </c>
      <c r="M2146" s="9" t="s">
        <v>4874</v>
      </c>
      <c r="N2146" s="215">
        <v>45840.490152685197</v>
      </c>
      <c r="O2146" s="8"/>
    </row>
    <row r="2147" spans="1:15" x14ac:dyDescent="0.25">
      <c r="A2147" s="8">
        <v>45811</v>
      </c>
      <c r="B2147" s="9" t="s">
        <v>9024</v>
      </c>
      <c r="C2147" s="9" t="s">
        <v>142</v>
      </c>
      <c r="D2147" s="3">
        <v>-33.090000000000003</v>
      </c>
      <c r="E2147" s="9" t="s">
        <v>17055</v>
      </c>
      <c r="F2147" s="9" t="s">
        <v>17056</v>
      </c>
      <c r="G2147" s="9" t="s">
        <v>119</v>
      </c>
      <c r="H2147" s="8">
        <v>45809</v>
      </c>
      <c r="I2147" s="8">
        <v>45810</v>
      </c>
      <c r="J2147" s="8" t="s">
        <v>18148</v>
      </c>
      <c r="K2147" s="205" t="s">
        <v>17058</v>
      </c>
      <c r="M2147" s="9" t="s">
        <v>9026</v>
      </c>
      <c r="N2147" s="215">
        <v>45840.490152685197</v>
      </c>
      <c r="O2147" s="8">
        <v>45840</v>
      </c>
    </row>
    <row r="2148" spans="1:15" x14ac:dyDescent="0.25">
      <c r="A2148" s="8">
        <v>45772</v>
      </c>
      <c r="B2148" s="9" t="s">
        <v>4872</v>
      </c>
      <c r="C2148" s="9" t="s">
        <v>7470</v>
      </c>
      <c r="D2148" s="3">
        <v>-107612.5</v>
      </c>
      <c r="E2148" s="9" t="s">
        <v>11373</v>
      </c>
      <c r="F2148" s="9" t="s">
        <v>11374</v>
      </c>
      <c r="G2148" s="9" t="s">
        <v>183</v>
      </c>
      <c r="H2148" s="8">
        <v>45748</v>
      </c>
      <c r="I2148" s="8">
        <v>45768</v>
      </c>
      <c r="J2148" s="8" t="s">
        <v>15857</v>
      </c>
      <c r="K2148" s="205" t="s">
        <v>11376</v>
      </c>
      <c r="M2148" s="9" t="s">
        <v>4874</v>
      </c>
      <c r="N2148" s="215">
        <v>45785.029943333298</v>
      </c>
      <c r="O2148" s="8"/>
    </row>
    <row r="2149" spans="1:15" x14ac:dyDescent="0.25">
      <c r="A2149" s="8">
        <v>45854</v>
      </c>
      <c r="B2149" s="9" t="s">
        <v>4872</v>
      </c>
      <c r="C2149" s="9" t="s">
        <v>7470</v>
      </c>
      <c r="D2149" s="3">
        <v>-108412.5</v>
      </c>
      <c r="E2149" s="9" t="s">
        <v>11373</v>
      </c>
      <c r="F2149" s="9" t="s">
        <v>11374</v>
      </c>
      <c r="G2149" s="9" t="s">
        <v>183</v>
      </c>
      <c r="H2149" s="8">
        <v>45839</v>
      </c>
      <c r="I2149" s="8">
        <v>45852</v>
      </c>
      <c r="J2149" s="219" t="s">
        <v>18623</v>
      </c>
      <c r="K2149" s="205" t="s">
        <v>11376</v>
      </c>
      <c r="M2149" s="9" t="s">
        <v>4874</v>
      </c>
      <c r="N2149" s="215">
        <v>45862.622311099498</v>
      </c>
      <c r="O2149" s="8"/>
    </row>
    <row r="2150" spans="1:15" x14ac:dyDescent="0.25">
      <c r="A2150" s="8">
        <v>45418</v>
      </c>
      <c r="B2150" s="9" t="s">
        <v>529</v>
      </c>
      <c r="C2150" s="9" t="s">
        <v>180</v>
      </c>
      <c r="D2150" s="3">
        <v>-3024</v>
      </c>
      <c r="E2150" s="9" t="s">
        <v>331</v>
      </c>
      <c r="F2150" s="9" t="s">
        <v>332</v>
      </c>
      <c r="G2150" s="9" t="s">
        <v>183</v>
      </c>
      <c r="H2150" s="8">
        <v>45413</v>
      </c>
      <c r="I2150" s="8">
        <v>45418</v>
      </c>
      <c r="J2150" s="8" t="s">
        <v>4910</v>
      </c>
      <c r="K2150" s="205" t="s">
        <v>334</v>
      </c>
      <c r="M2150" s="9" t="s">
        <v>531</v>
      </c>
      <c r="N2150" s="215">
        <v>45421.815222858801</v>
      </c>
      <c r="O2150" s="8">
        <v>45421</v>
      </c>
    </row>
    <row r="2151" spans="1:15" x14ac:dyDescent="0.25">
      <c r="A2151" s="8">
        <v>45923</v>
      </c>
      <c r="B2151" s="9" t="s">
        <v>19314</v>
      </c>
      <c r="C2151" s="9" t="s">
        <v>180</v>
      </c>
      <c r="D2151" s="3">
        <v>-3018.9</v>
      </c>
      <c r="E2151" s="9" t="s">
        <v>253</v>
      </c>
      <c r="F2151" s="9" t="s">
        <v>254</v>
      </c>
      <c r="G2151" s="9" t="s">
        <v>183</v>
      </c>
      <c r="H2151" s="8">
        <v>45901</v>
      </c>
      <c r="I2151" s="8">
        <v>45922</v>
      </c>
      <c r="J2151" s="219" t="s">
        <v>19317</v>
      </c>
      <c r="K2151" s="205" t="s">
        <v>256</v>
      </c>
      <c r="M2151" s="9" t="s">
        <v>19316</v>
      </c>
      <c r="N2151" s="215">
        <v>45929.807189814797</v>
      </c>
      <c r="O2151" s="8">
        <v>45929</v>
      </c>
    </row>
    <row r="2152" spans="1:15" x14ac:dyDescent="0.25">
      <c r="A2152" s="8">
        <v>45811</v>
      </c>
      <c r="B2152" s="9" t="s">
        <v>376</v>
      </c>
      <c r="C2152" s="9" t="s">
        <v>377</v>
      </c>
      <c r="D2152" s="3">
        <v>-225.27</v>
      </c>
      <c r="E2152" s="9" t="s">
        <v>17055</v>
      </c>
      <c r="F2152" s="9" t="s">
        <v>17056</v>
      </c>
      <c r="G2152" s="9" t="s">
        <v>119</v>
      </c>
      <c r="H2152" s="8">
        <v>45809</v>
      </c>
      <c r="I2152" s="8">
        <v>45810</v>
      </c>
      <c r="J2152" s="8" t="s">
        <v>18156</v>
      </c>
      <c r="K2152" s="205" t="s">
        <v>17058</v>
      </c>
      <c r="M2152" s="9" t="s">
        <v>379</v>
      </c>
      <c r="N2152" s="215">
        <v>45840.490152685197</v>
      </c>
      <c r="O2152" s="8"/>
    </row>
    <row r="2153" spans="1:15" x14ac:dyDescent="0.25">
      <c r="A2153" s="8">
        <v>45357</v>
      </c>
      <c r="B2153" s="9" t="s">
        <v>529</v>
      </c>
      <c r="C2153" s="9" t="s">
        <v>180</v>
      </c>
      <c r="D2153" s="3">
        <v>-3000</v>
      </c>
      <c r="E2153" s="9" t="s">
        <v>331</v>
      </c>
      <c r="F2153" s="9" t="s">
        <v>332</v>
      </c>
      <c r="G2153" s="9" t="s">
        <v>183</v>
      </c>
      <c r="H2153" s="8">
        <v>45352</v>
      </c>
      <c r="I2153" s="8">
        <v>45355</v>
      </c>
      <c r="J2153" s="8" t="s">
        <v>4909</v>
      </c>
      <c r="K2153" s="205" t="s">
        <v>334</v>
      </c>
      <c r="M2153" s="9" t="s">
        <v>531</v>
      </c>
      <c r="N2153" s="215">
        <v>45363.078556828703</v>
      </c>
      <c r="O2153" s="8">
        <v>45362</v>
      </c>
    </row>
    <row r="2154" spans="1:15" x14ac:dyDescent="0.25">
      <c r="A2154" s="8">
        <v>45720</v>
      </c>
      <c r="B2154" s="9" t="s">
        <v>520</v>
      </c>
      <c r="C2154" s="9" t="s">
        <v>180</v>
      </c>
      <c r="D2154" s="3">
        <v>-3000</v>
      </c>
      <c r="E2154" s="9" t="s">
        <v>717</v>
      </c>
      <c r="F2154" s="9" t="s">
        <v>718</v>
      </c>
      <c r="G2154" s="9" t="s">
        <v>183</v>
      </c>
      <c r="H2154" s="8">
        <v>45717</v>
      </c>
      <c r="I2154" s="8">
        <v>45719</v>
      </c>
      <c r="J2154" s="219" t="s">
        <v>13884</v>
      </c>
      <c r="K2154" s="205" t="s">
        <v>720</v>
      </c>
      <c r="M2154" s="9" t="s">
        <v>525</v>
      </c>
      <c r="N2154" s="215">
        <v>45733.5614541088</v>
      </c>
      <c r="O2154" s="8">
        <v>45733</v>
      </c>
    </row>
    <row r="2155" spans="1:15" x14ac:dyDescent="0.25">
      <c r="A2155" s="8">
        <v>45357</v>
      </c>
      <c r="B2155" s="9" t="s">
        <v>520</v>
      </c>
      <c r="C2155" s="9" t="s">
        <v>180</v>
      </c>
      <c r="D2155" s="3">
        <v>-3000</v>
      </c>
      <c r="E2155" s="9" t="s">
        <v>521</v>
      </c>
      <c r="F2155" s="9" t="s">
        <v>522</v>
      </c>
      <c r="G2155" s="9" t="s">
        <v>183</v>
      </c>
      <c r="H2155" s="8">
        <v>45352</v>
      </c>
      <c r="I2155" s="8">
        <v>45355</v>
      </c>
      <c r="J2155" s="8" t="s">
        <v>4908</v>
      </c>
      <c r="K2155" s="205" t="s">
        <v>524</v>
      </c>
      <c r="M2155" s="9" t="s">
        <v>525</v>
      </c>
      <c r="N2155" s="215">
        <v>45363.078556828703</v>
      </c>
      <c r="O2155" s="8">
        <v>45362</v>
      </c>
    </row>
    <row r="2156" spans="1:15" x14ac:dyDescent="0.25">
      <c r="A2156" s="8">
        <v>45720</v>
      </c>
      <c r="B2156" s="9" t="s">
        <v>5022</v>
      </c>
      <c r="C2156" s="9" t="s">
        <v>180</v>
      </c>
      <c r="D2156" s="3">
        <v>-3000</v>
      </c>
      <c r="E2156" s="9" t="s">
        <v>181</v>
      </c>
      <c r="F2156" s="9" t="s">
        <v>182</v>
      </c>
      <c r="G2156" s="9" t="s">
        <v>183</v>
      </c>
      <c r="H2156" s="8">
        <v>45717</v>
      </c>
      <c r="I2156" s="8">
        <v>45719</v>
      </c>
      <c r="J2156" s="219" t="s">
        <v>13881</v>
      </c>
      <c r="K2156" s="205" t="s">
        <v>185</v>
      </c>
      <c r="M2156" s="9" t="s">
        <v>5024</v>
      </c>
      <c r="N2156" s="215">
        <v>45733.5614541088</v>
      </c>
      <c r="O2156" s="8">
        <v>45733</v>
      </c>
    </row>
    <row r="2157" spans="1:15" x14ac:dyDescent="0.25">
      <c r="A2157" s="8">
        <v>45811</v>
      </c>
      <c r="B2157" s="9" t="s">
        <v>18150</v>
      </c>
      <c r="C2157" s="9" t="s">
        <v>131</v>
      </c>
      <c r="D2157" s="3">
        <v>-8.94</v>
      </c>
      <c r="E2157" s="9" t="s">
        <v>17055</v>
      </c>
      <c r="F2157" s="9" t="s">
        <v>17056</v>
      </c>
      <c r="G2157" s="9" t="s">
        <v>119</v>
      </c>
      <c r="H2157" s="8">
        <v>45809</v>
      </c>
      <c r="I2157" s="8">
        <v>45810</v>
      </c>
      <c r="J2157" s="8" t="s">
        <v>18151</v>
      </c>
      <c r="K2157" s="205" t="s">
        <v>17058</v>
      </c>
      <c r="M2157" s="9" t="s">
        <v>18152</v>
      </c>
      <c r="N2157" s="215">
        <v>45840.490152685197</v>
      </c>
      <c r="O2157" s="8">
        <v>45929</v>
      </c>
    </row>
    <row r="2158" spans="1:15" x14ac:dyDescent="0.25">
      <c r="A2158" s="8">
        <v>45811</v>
      </c>
      <c r="B2158" s="9" t="s">
        <v>18153</v>
      </c>
      <c r="C2158" s="9" t="s">
        <v>15702</v>
      </c>
      <c r="D2158" s="3">
        <v>-79.349999999999994</v>
      </c>
      <c r="E2158" s="9" t="s">
        <v>17055</v>
      </c>
      <c r="F2158" s="9" t="s">
        <v>17056</v>
      </c>
      <c r="G2158" s="9" t="s">
        <v>119</v>
      </c>
      <c r="H2158" s="8">
        <v>45809</v>
      </c>
      <c r="I2158" s="8">
        <v>45810</v>
      </c>
      <c r="J2158" s="8" t="s">
        <v>18154</v>
      </c>
      <c r="K2158" s="205" t="s">
        <v>17058</v>
      </c>
      <c r="M2158" s="9" t="s">
        <v>18155</v>
      </c>
      <c r="N2158" s="215">
        <v>45840.490152685197</v>
      </c>
      <c r="O2158" s="8"/>
    </row>
    <row r="2159" spans="1:15" x14ac:dyDescent="0.25">
      <c r="A2159" s="8">
        <v>45775</v>
      </c>
      <c r="B2159" s="9" t="s">
        <v>14811</v>
      </c>
      <c r="C2159" s="9" t="s">
        <v>180</v>
      </c>
      <c r="D2159" s="3">
        <v>-2951.2</v>
      </c>
      <c r="E2159" s="9" t="s">
        <v>181</v>
      </c>
      <c r="F2159" s="9" t="s">
        <v>182</v>
      </c>
      <c r="G2159" s="9" t="s">
        <v>183</v>
      </c>
      <c r="H2159" s="8">
        <v>45748</v>
      </c>
      <c r="I2159" s="8">
        <v>45775</v>
      </c>
      <c r="J2159" s="8" t="s">
        <v>15847</v>
      </c>
      <c r="K2159" s="205" t="s">
        <v>185</v>
      </c>
      <c r="M2159" s="9" t="s">
        <v>14813</v>
      </c>
      <c r="N2159" s="215">
        <v>45785.029943333298</v>
      </c>
      <c r="O2159" s="8">
        <v>45784</v>
      </c>
    </row>
    <row r="2160" spans="1:15" x14ac:dyDescent="0.25">
      <c r="A2160" s="8">
        <v>45411</v>
      </c>
      <c r="B2160" s="9" t="s">
        <v>4755</v>
      </c>
      <c r="C2160" s="9" t="s">
        <v>3510</v>
      </c>
      <c r="D2160" s="3">
        <v>-636.20000000000005</v>
      </c>
      <c r="E2160" s="9" t="s">
        <v>266</v>
      </c>
      <c r="F2160" s="9" t="s">
        <v>267</v>
      </c>
      <c r="G2160" s="9" t="s">
        <v>268</v>
      </c>
      <c r="H2160" s="8">
        <v>45383</v>
      </c>
      <c r="I2160" s="8">
        <v>45411</v>
      </c>
      <c r="J2160" s="8" t="s">
        <v>4756</v>
      </c>
      <c r="K2160" s="205" t="s">
        <v>270</v>
      </c>
      <c r="M2160" s="9" t="s">
        <v>4757</v>
      </c>
      <c r="N2160" s="215">
        <v>45421.815222858801</v>
      </c>
      <c r="O2160" s="8"/>
    </row>
    <row r="2161" spans="1:15" x14ac:dyDescent="0.25">
      <c r="A2161" s="8">
        <v>45416</v>
      </c>
      <c r="B2161" s="9" t="s">
        <v>4771</v>
      </c>
      <c r="C2161" s="9" t="s">
        <v>3510</v>
      </c>
      <c r="D2161" s="3">
        <v>-695</v>
      </c>
      <c r="E2161" s="9" t="s">
        <v>266</v>
      </c>
      <c r="F2161" s="9" t="s">
        <v>267</v>
      </c>
      <c r="G2161" s="9" t="s">
        <v>268</v>
      </c>
      <c r="H2161" s="8">
        <v>45413</v>
      </c>
      <c r="I2161" s="8">
        <v>45411</v>
      </c>
      <c r="J2161" s="8" t="s">
        <v>4772</v>
      </c>
      <c r="K2161" s="205" t="s">
        <v>270</v>
      </c>
      <c r="M2161" s="9" t="s">
        <v>4773</v>
      </c>
      <c r="N2161" s="215">
        <v>45421.815222858801</v>
      </c>
      <c r="O2161" s="8"/>
    </row>
    <row r="2162" spans="1:15" x14ac:dyDescent="0.25">
      <c r="A2162" s="8">
        <v>45847</v>
      </c>
      <c r="B2162" s="9" t="s">
        <v>18795</v>
      </c>
      <c r="C2162" s="9" t="s">
        <v>180</v>
      </c>
      <c r="D2162" s="3">
        <v>-2908.29</v>
      </c>
      <c r="E2162" s="9" t="s">
        <v>181</v>
      </c>
      <c r="F2162" s="9" t="s">
        <v>182</v>
      </c>
      <c r="G2162" s="9" t="s">
        <v>183</v>
      </c>
      <c r="H2162" s="8">
        <v>45839</v>
      </c>
      <c r="I2162" s="8">
        <v>45845</v>
      </c>
      <c r="J2162" s="219" t="s">
        <v>18822</v>
      </c>
      <c r="K2162" s="205" t="s">
        <v>185</v>
      </c>
      <c r="M2162" s="9" t="s">
        <v>18797</v>
      </c>
      <c r="N2162" s="215">
        <v>45862.622311099498</v>
      </c>
      <c r="O2162" s="8">
        <v>45862</v>
      </c>
    </row>
    <row r="2163" spans="1:15" x14ac:dyDescent="0.25">
      <c r="A2163" s="8">
        <v>45411</v>
      </c>
      <c r="B2163" s="9" t="s">
        <v>4777</v>
      </c>
      <c r="C2163" s="9" t="s">
        <v>3510</v>
      </c>
      <c r="D2163" s="3">
        <v>-750</v>
      </c>
      <c r="E2163" s="9" t="s">
        <v>266</v>
      </c>
      <c r="F2163" s="9" t="s">
        <v>267</v>
      </c>
      <c r="G2163" s="9" t="s">
        <v>268</v>
      </c>
      <c r="H2163" s="8">
        <v>45383</v>
      </c>
      <c r="I2163" s="8">
        <v>45411</v>
      </c>
      <c r="J2163" s="8" t="s">
        <v>4778</v>
      </c>
      <c r="K2163" s="205" t="s">
        <v>270</v>
      </c>
      <c r="M2163" s="9" t="s">
        <v>4779</v>
      </c>
      <c r="N2163" s="215">
        <v>45421.815222858801</v>
      </c>
      <c r="O2163" s="8"/>
    </row>
    <row r="2164" spans="1:15" x14ac:dyDescent="0.25">
      <c r="A2164" s="8">
        <v>45420</v>
      </c>
      <c r="B2164" s="9" t="s">
        <v>4789</v>
      </c>
      <c r="C2164" s="9" t="s">
        <v>3510</v>
      </c>
      <c r="D2164" s="3">
        <v>-885</v>
      </c>
      <c r="E2164" s="9" t="s">
        <v>266</v>
      </c>
      <c r="F2164" s="9" t="s">
        <v>267</v>
      </c>
      <c r="G2164" s="9" t="s">
        <v>268</v>
      </c>
      <c r="H2164" s="8">
        <v>45413</v>
      </c>
      <c r="I2164" s="8">
        <v>45418</v>
      </c>
      <c r="J2164" s="8" t="s">
        <v>4790</v>
      </c>
      <c r="K2164" s="205" t="s">
        <v>270</v>
      </c>
      <c r="M2164" s="9" t="s">
        <v>4791</v>
      </c>
      <c r="N2164" s="215">
        <v>45445.039048634302</v>
      </c>
      <c r="O2164" s="8"/>
    </row>
    <row r="2165" spans="1:15" x14ac:dyDescent="0.25">
      <c r="A2165" s="8">
        <v>45798</v>
      </c>
      <c r="B2165" s="9" t="s">
        <v>14811</v>
      </c>
      <c r="C2165" s="9" t="s">
        <v>180</v>
      </c>
      <c r="D2165" s="3">
        <v>-2875.59</v>
      </c>
      <c r="E2165" s="9" t="s">
        <v>181</v>
      </c>
      <c r="F2165" s="9" t="s">
        <v>182</v>
      </c>
      <c r="G2165" s="9" t="s">
        <v>183</v>
      </c>
      <c r="H2165" s="8">
        <v>45778</v>
      </c>
      <c r="I2165" s="8">
        <v>45796</v>
      </c>
      <c r="J2165" s="8" t="s">
        <v>16198</v>
      </c>
      <c r="K2165" s="205" t="s">
        <v>185</v>
      </c>
      <c r="M2165" s="9" t="s">
        <v>14813</v>
      </c>
      <c r="N2165" s="215">
        <v>45809.629870740697</v>
      </c>
      <c r="O2165" s="8">
        <v>45809</v>
      </c>
    </row>
    <row r="2166" spans="1:15" x14ac:dyDescent="0.25">
      <c r="A2166" s="8">
        <v>45923</v>
      </c>
      <c r="B2166" s="9" t="s">
        <v>18795</v>
      </c>
      <c r="C2166" s="9" t="s">
        <v>180</v>
      </c>
      <c r="D2166" s="3">
        <v>-2872.6</v>
      </c>
      <c r="E2166" s="9" t="s">
        <v>181</v>
      </c>
      <c r="F2166" s="9" t="s">
        <v>182</v>
      </c>
      <c r="G2166" s="9" t="s">
        <v>183</v>
      </c>
      <c r="H2166" s="8">
        <v>45901</v>
      </c>
      <c r="I2166" s="8">
        <v>45922</v>
      </c>
      <c r="J2166" s="219" t="s">
        <v>19277</v>
      </c>
      <c r="K2166" s="205" t="s">
        <v>185</v>
      </c>
      <c r="M2166" s="9" t="s">
        <v>18797</v>
      </c>
      <c r="N2166" s="215">
        <v>45929.807189814797</v>
      </c>
      <c r="O2166" s="8">
        <v>45929</v>
      </c>
    </row>
    <row r="2167" spans="1:15" x14ac:dyDescent="0.25">
      <c r="A2167" s="8">
        <v>45327</v>
      </c>
      <c r="B2167" s="9" t="s">
        <v>529</v>
      </c>
      <c r="C2167" s="9" t="s">
        <v>180</v>
      </c>
      <c r="D2167" s="3">
        <v>-2800</v>
      </c>
      <c r="E2167" s="9" t="s">
        <v>331</v>
      </c>
      <c r="F2167" s="9" t="s">
        <v>332</v>
      </c>
      <c r="G2167" s="9" t="s">
        <v>183</v>
      </c>
      <c r="H2167" s="8">
        <v>45323</v>
      </c>
      <c r="I2167" s="8">
        <v>45327</v>
      </c>
      <c r="J2167" s="8" t="s">
        <v>4905</v>
      </c>
      <c r="K2167" s="205" t="s">
        <v>334</v>
      </c>
      <c r="M2167" s="9" t="s">
        <v>531</v>
      </c>
      <c r="N2167" s="215">
        <v>45336.674582523097</v>
      </c>
      <c r="O2167" s="8">
        <v>45336</v>
      </c>
    </row>
    <row r="2168" spans="1:15" x14ac:dyDescent="0.25">
      <c r="A2168" s="8">
        <v>45294</v>
      </c>
      <c r="B2168" s="9" t="s">
        <v>529</v>
      </c>
      <c r="C2168" s="9" t="s">
        <v>180</v>
      </c>
      <c r="D2168" s="3">
        <v>-2800</v>
      </c>
      <c r="E2168" s="9" t="s">
        <v>331</v>
      </c>
      <c r="F2168" s="9" t="s">
        <v>332</v>
      </c>
      <c r="G2168" s="9" t="s">
        <v>183</v>
      </c>
      <c r="H2168" s="8">
        <v>45292</v>
      </c>
      <c r="I2168" s="8">
        <v>45292</v>
      </c>
      <c r="J2168" s="8" t="s">
        <v>4906</v>
      </c>
      <c r="K2168" s="205" t="s">
        <v>334</v>
      </c>
      <c r="M2168" s="9" t="s">
        <v>531</v>
      </c>
      <c r="N2168" s="215">
        <v>45300.8738539236</v>
      </c>
      <c r="O2168" s="8"/>
    </row>
    <row r="2169" spans="1:15" x14ac:dyDescent="0.25">
      <c r="A2169" s="8">
        <v>45667</v>
      </c>
      <c r="B2169" s="9" t="s">
        <v>520</v>
      </c>
      <c r="C2169" s="9" t="s">
        <v>180</v>
      </c>
      <c r="D2169" s="3">
        <v>-2800</v>
      </c>
      <c r="E2169" s="9" t="s">
        <v>521</v>
      </c>
      <c r="F2169" s="9" t="s">
        <v>522</v>
      </c>
      <c r="G2169" s="9" t="s">
        <v>183</v>
      </c>
      <c r="H2169" s="8">
        <v>45658</v>
      </c>
      <c r="I2169" s="8">
        <v>45663</v>
      </c>
      <c r="J2169" s="219" t="s">
        <v>13429</v>
      </c>
      <c r="K2169" s="205" t="s">
        <v>524</v>
      </c>
      <c r="M2169" s="9" t="s">
        <v>525</v>
      </c>
      <c r="N2169" s="215">
        <v>45706.0637561111</v>
      </c>
      <c r="O2169" s="8">
        <v>45705</v>
      </c>
    </row>
    <row r="2170" spans="1:15" x14ac:dyDescent="0.25">
      <c r="A2170" s="8">
        <v>45810</v>
      </c>
      <c r="B2170" s="9" t="s">
        <v>10000</v>
      </c>
      <c r="C2170" s="9" t="s">
        <v>124</v>
      </c>
      <c r="D2170" s="3">
        <v>-13.99</v>
      </c>
      <c r="E2170" s="9" t="s">
        <v>17055</v>
      </c>
      <c r="F2170" s="9" t="s">
        <v>17056</v>
      </c>
      <c r="G2170" s="9" t="s">
        <v>119</v>
      </c>
      <c r="H2170" s="8">
        <v>45809</v>
      </c>
      <c r="I2170" s="8">
        <v>45810</v>
      </c>
      <c r="J2170" s="8" t="s">
        <v>18219</v>
      </c>
      <c r="K2170" s="205" t="s">
        <v>17058</v>
      </c>
      <c r="M2170" s="9" t="s">
        <v>10002</v>
      </c>
      <c r="N2170" s="215">
        <v>45840.490152685197</v>
      </c>
      <c r="O2170" s="8">
        <v>45840</v>
      </c>
    </row>
    <row r="2171" spans="1:15" x14ac:dyDescent="0.25">
      <c r="A2171" s="8">
        <v>45416</v>
      </c>
      <c r="B2171" s="9" t="s">
        <v>4823</v>
      </c>
      <c r="C2171" s="9" t="s">
        <v>3510</v>
      </c>
      <c r="D2171" s="3">
        <v>-1347</v>
      </c>
      <c r="E2171" s="9" t="s">
        <v>266</v>
      </c>
      <c r="F2171" s="9" t="s">
        <v>267</v>
      </c>
      <c r="G2171" s="9" t="s">
        <v>268</v>
      </c>
      <c r="H2171" s="8">
        <v>45413</v>
      </c>
      <c r="I2171" s="8">
        <v>45411</v>
      </c>
      <c r="J2171" s="8" t="s">
        <v>4824</v>
      </c>
      <c r="K2171" s="205" t="s">
        <v>270</v>
      </c>
      <c r="M2171" s="9" t="s">
        <v>4825</v>
      </c>
      <c r="N2171" s="215">
        <v>45421.815222858801</v>
      </c>
      <c r="O2171" s="8"/>
    </row>
    <row r="2172" spans="1:15" x14ac:dyDescent="0.25">
      <c r="A2172" s="8">
        <v>45796</v>
      </c>
      <c r="B2172" s="9" t="s">
        <v>11679</v>
      </c>
      <c r="C2172" s="9" t="s">
        <v>3510</v>
      </c>
      <c r="D2172" s="3">
        <v>-7596.74</v>
      </c>
      <c r="E2172" s="9" t="s">
        <v>11373</v>
      </c>
      <c r="F2172" s="9" t="s">
        <v>11374</v>
      </c>
      <c r="G2172" s="9" t="s">
        <v>183</v>
      </c>
      <c r="H2172" s="8">
        <v>45778</v>
      </c>
      <c r="I2172" s="8">
        <v>45796</v>
      </c>
      <c r="J2172" s="8" t="s">
        <v>16244</v>
      </c>
      <c r="K2172" s="205" t="s">
        <v>11376</v>
      </c>
      <c r="M2172" s="9" t="s">
        <v>11681</v>
      </c>
      <c r="N2172" s="215">
        <v>45809.629870740697</v>
      </c>
      <c r="O2172" s="8">
        <v>45809</v>
      </c>
    </row>
    <row r="2173" spans="1:15" x14ac:dyDescent="0.25">
      <c r="A2173" s="8">
        <v>45841</v>
      </c>
      <c r="B2173" s="9" t="s">
        <v>179</v>
      </c>
      <c r="C2173" s="9" t="s">
        <v>180</v>
      </c>
      <c r="D2173" s="3">
        <v>-2764.36</v>
      </c>
      <c r="E2173" s="9" t="s">
        <v>181</v>
      </c>
      <c r="F2173" s="9" t="s">
        <v>182</v>
      </c>
      <c r="G2173" s="9" t="s">
        <v>183</v>
      </c>
      <c r="H2173" s="8">
        <v>45839</v>
      </c>
      <c r="I2173" s="8">
        <v>45838</v>
      </c>
      <c r="J2173" s="219" t="s">
        <v>18911</v>
      </c>
      <c r="K2173" s="205" t="s">
        <v>185</v>
      </c>
      <c r="M2173" s="9" t="s">
        <v>186</v>
      </c>
      <c r="N2173" s="215">
        <v>45862.622311099498</v>
      </c>
      <c r="O2173" s="8">
        <v>45862</v>
      </c>
    </row>
    <row r="2174" spans="1:15" x14ac:dyDescent="0.25">
      <c r="A2174" s="8">
        <v>45809</v>
      </c>
      <c r="B2174" s="9" t="s">
        <v>8320</v>
      </c>
      <c r="C2174" s="9" t="s">
        <v>209</v>
      </c>
      <c r="D2174" s="3">
        <v>-150.83000000000001</v>
      </c>
      <c r="E2174" s="9" t="s">
        <v>17055</v>
      </c>
      <c r="F2174" s="9" t="s">
        <v>17056</v>
      </c>
      <c r="G2174" s="9" t="s">
        <v>119</v>
      </c>
      <c r="H2174" s="8">
        <v>45809</v>
      </c>
      <c r="I2174" s="8">
        <v>45803</v>
      </c>
      <c r="J2174" s="8" t="s">
        <v>18230</v>
      </c>
      <c r="K2174" s="205" t="s">
        <v>17058</v>
      </c>
      <c r="M2174" s="9" t="s">
        <v>8322</v>
      </c>
      <c r="N2174" s="215">
        <v>45840.490152685197</v>
      </c>
      <c r="O2174" s="8">
        <v>45840</v>
      </c>
    </row>
    <row r="2175" spans="1:15" x14ac:dyDescent="0.25">
      <c r="A2175" s="8">
        <v>45482</v>
      </c>
      <c r="B2175" s="9" t="s">
        <v>520</v>
      </c>
      <c r="C2175" s="9" t="s">
        <v>180</v>
      </c>
      <c r="D2175" s="3">
        <v>-2700</v>
      </c>
      <c r="E2175" s="9" t="s">
        <v>521</v>
      </c>
      <c r="F2175" s="9" t="s">
        <v>522</v>
      </c>
      <c r="G2175" s="9" t="s">
        <v>183</v>
      </c>
      <c r="H2175" s="8">
        <v>45474</v>
      </c>
      <c r="I2175" s="8">
        <v>45481</v>
      </c>
      <c r="J2175" s="8" t="s">
        <v>8129</v>
      </c>
      <c r="K2175" s="205" t="s">
        <v>524</v>
      </c>
      <c r="M2175" s="9" t="s">
        <v>525</v>
      </c>
      <c r="N2175" s="215">
        <v>45505.8848292361</v>
      </c>
      <c r="O2175" s="8">
        <v>45505</v>
      </c>
    </row>
    <row r="2176" spans="1:15" x14ac:dyDescent="0.25">
      <c r="A2176" s="8">
        <v>45446</v>
      </c>
      <c r="B2176" s="9" t="s">
        <v>520</v>
      </c>
      <c r="C2176" s="9" t="s">
        <v>180</v>
      </c>
      <c r="D2176" s="3">
        <v>-2700</v>
      </c>
      <c r="E2176" s="9" t="s">
        <v>521</v>
      </c>
      <c r="F2176" s="9" t="s">
        <v>522</v>
      </c>
      <c r="G2176" s="9" t="s">
        <v>183</v>
      </c>
      <c r="H2176" s="8">
        <v>45444</v>
      </c>
      <c r="I2176" s="8">
        <v>45446</v>
      </c>
      <c r="J2176" s="8" t="s">
        <v>523</v>
      </c>
      <c r="K2176" s="205" t="s">
        <v>524</v>
      </c>
      <c r="M2176" s="9" t="s">
        <v>525</v>
      </c>
      <c r="N2176" s="215">
        <v>45460.791518807899</v>
      </c>
      <c r="O2176" s="8">
        <v>45460</v>
      </c>
    </row>
    <row r="2177" spans="1:15" x14ac:dyDescent="0.25">
      <c r="A2177" s="8">
        <v>45418</v>
      </c>
      <c r="B2177" s="9" t="s">
        <v>520</v>
      </c>
      <c r="C2177" s="9" t="s">
        <v>180</v>
      </c>
      <c r="D2177" s="3">
        <v>-2700</v>
      </c>
      <c r="E2177" s="9" t="s">
        <v>521</v>
      </c>
      <c r="F2177" s="9" t="s">
        <v>522</v>
      </c>
      <c r="G2177" s="9" t="s">
        <v>183</v>
      </c>
      <c r="H2177" s="8">
        <v>45413</v>
      </c>
      <c r="I2177" s="8">
        <v>45418</v>
      </c>
      <c r="J2177" s="8" t="s">
        <v>4900</v>
      </c>
      <c r="K2177" s="205" t="s">
        <v>524</v>
      </c>
      <c r="M2177" s="9" t="s">
        <v>525</v>
      </c>
      <c r="N2177" s="215">
        <v>45421.815222858801</v>
      </c>
      <c r="O2177" s="8">
        <v>45421</v>
      </c>
    </row>
    <row r="2178" spans="1:15" x14ac:dyDescent="0.25">
      <c r="A2178" s="8">
        <v>45384</v>
      </c>
      <c r="B2178" s="9" t="s">
        <v>520</v>
      </c>
      <c r="C2178" s="9" t="s">
        <v>180</v>
      </c>
      <c r="D2178" s="3">
        <v>-2700</v>
      </c>
      <c r="E2178" s="9" t="s">
        <v>521</v>
      </c>
      <c r="F2178" s="9" t="s">
        <v>522</v>
      </c>
      <c r="G2178" s="9" t="s">
        <v>183</v>
      </c>
      <c r="H2178" s="8">
        <v>45383</v>
      </c>
      <c r="I2178" s="8">
        <v>45383</v>
      </c>
      <c r="J2178" s="219" t="s">
        <v>4901</v>
      </c>
      <c r="K2178" s="205" t="s">
        <v>524</v>
      </c>
      <c r="M2178" s="9" t="s">
        <v>525</v>
      </c>
      <c r="N2178" s="215">
        <v>45402.639274791698</v>
      </c>
      <c r="O2178" s="8">
        <v>45402</v>
      </c>
    </row>
    <row r="2179" spans="1:15" x14ac:dyDescent="0.25">
      <c r="A2179" s="8">
        <v>45327</v>
      </c>
      <c r="B2179" s="9" t="s">
        <v>520</v>
      </c>
      <c r="C2179" s="9" t="s">
        <v>180</v>
      </c>
      <c r="D2179" s="3">
        <v>-2700</v>
      </c>
      <c r="E2179" s="9" t="s">
        <v>521</v>
      </c>
      <c r="F2179" s="9" t="s">
        <v>522</v>
      </c>
      <c r="G2179" s="9" t="s">
        <v>183</v>
      </c>
      <c r="H2179" s="8">
        <v>45323</v>
      </c>
      <c r="I2179" s="8">
        <v>45327</v>
      </c>
      <c r="J2179" s="8" t="s">
        <v>4902</v>
      </c>
      <c r="K2179" s="205" t="s">
        <v>524</v>
      </c>
      <c r="M2179" s="9" t="s">
        <v>525</v>
      </c>
      <c r="N2179" s="215">
        <v>45336.674582523097</v>
      </c>
      <c r="O2179" s="8">
        <v>45336</v>
      </c>
    </row>
    <row r="2180" spans="1:15" x14ac:dyDescent="0.25">
      <c r="A2180" s="8">
        <v>45294</v>
      </c>
      <c r="B2180" s="9" t="s">
        <v>520</v>
      </c>
      <c r="C2180" s="9" t="s">
        <v>180</v>
      </c>
      <c r="D2180" s="3">
        <v>-2700</v>
      </c>
      <c r="E2180" s="9" t="s">
        <v>521</v>
      </c>
      <c r="F2180" s="9" t="s">
        <v>522</v>
      </c>
      <c r="G2180" s="9" t="s">
        <v>183</v>
      </c>
      <c r="H2180" s="8">
        <v>45292</v>
      </c>
      <c r="I2180" s="8">
        <v>45292</v>
      </c>
      <c r="J2180" s="8" t="s">
        <v>4903</v>
      </c>
      <c r="K2180" s="205" t="s">
        <v>524</v>
      </c>
      <c r="M2180" s="9" t="s">
        <v>525</v>
      </c>
      <c r="N2180" s="215">
        <v>45300.8738539236</v>
      </c>
      <c r="O2180" s="8"/>
    </row>
    <row r="2181" spans="1:15" x14ac:dyDescent="0.25">
      <c r="A2181" s="8">
        <v>45790</v>
      </c>
      <c r="B2181" s="9" t="s">
        <v>14807</v>
      </c>
      <c r="C2181" s="9" t="s">
        <v>180</v>
      </c>
      <c r="D2181" s="3">
        <v>-2695.53</v>
      </c>
      <c r="E2181" s="9" t="s">
        <v>181</v>
      </c>
      <c r="F2181" s="9" t="s">
        <v>182</v>
      </c>
      <c r="G2181" s="9" t="s">
        <v>183</v>
      </c>
      <c r="H2181" s="8">
        <v>45778</v>
      </c>
      <c r="I2181" s="8">
        <v>45789</v>
      </c>
      <c r="J2181" s="8" t="s">
        <v>16333</v>
      </c>
      <c r="K2181" s="205" t="s">
        <v>185</v>
      </c>
      <c r="M2181" s="9" t="s">
        <v>14809</v>
      </c>
      <c r="N2181" s="215">
        <v>45809.629870740697</v>
      </c>
      <c r="O2181" s="8">
        <v>45809</v>
      </c>
    </row>
    <row r="2182" spans="1:15" x14ac:dyDescent="0.25">
      <c r="A2182" s="8">
        <v>45764</v>
      </c>
      <c r="B2182" s="9" t="s">
        <v>11679</v>
      </c>
      <c r="C2182" s="9" t="s">
        <v>3510</v>
      </c>
      <c r="D2182" s="3">
        <v>-7596.74</v>
      </c>
      <c r="E2182" s="9" t="s">
        <v>11373</v>
      </c>
      <c r="F2182" s="9" t="s">
        <v>11374</v>
      </c>
      <c r="G2182" s="9" t="s">
        <v>183</v>
      </c>
      <c r="H2182" s="8">
        <v>45748</v>
      </c>
      <c r="I2182" s="8">
        <v>45761</v>
      </c>
      <c r="J2182" s="219" t="s">
        <v>14711</v>
      </c>
      <c r="K2182" s="205" t="s">
        <v>11376</v>
      </c>
      <c r="M2182" s="9" t="s">
        <v>11681</v>
      </c>
      <c r="N2182" s="215">
        <v>45777.922227581003</v>
      </c>
      <c r="O2182" s="8">
        <v>45777</v>
      </c>
    </row>
    <row r="2183" spans="1:15" x14ac:dyDescent="0.25">
      <c r="A2183" s="8">
        <v>45674</v>
      </c>
      <c r="B2183" s="9" t="s">
        <v>11679</v>
      </c>
      <c r="C2183" s="9" t="s">
        <v>3510</v>
      </c>
      <c r="D2183" s="3">
        <v>-7596.74</v>
      </c>
      <c r="E2183" s="9" t="s">
        <v>11373</v>
      </c>
      <c r="F2183" s="9" t="s">
        <v>11374</v>
      </c>
      <c r="G2183" s="9" t="s">
        <v>183</v>
      </c>
      <c r="H2183" s="8">
        <v>45658</v>
      </c>
      <c r="I2183" s="8">
        <v>45670</v>
      </c>
      <c r="J2183" s="219" t="s">
        <v>13400</v>
      </c>
      <c r="K2183" s="205" t="s">
        <v>11376</v>
      </c>
      <c r="M2183" s="9" t="s">
        <v>11681</v>
      </c>
      <c r="N2183" s="215">
        <v>45706.0637561111</v>
      </c>
      <c r="O2183" s="8">
        <v>45705</v>
      </c>
    </row>
    <row r="2184" spans="1:15" x14ac:dyDescent="0.25">
      <c r="A2184" s="8">
        <v>45809</v>
      </c>
      <c r="B2184" s="9" t="s">
        <v>17154</v>
      </c>
      <c r="C2184" s="9" t="s">
        <v>124</v>
      </c>
      <c r="D2184" s="3">
        <v>-22.07</v>
      </c>
      <c r="E2184" s="9" t="s">
        <v>17055</v>
      </c>
      <c r="F2184" s="9" t="s">
        <v>17056</v>
      </c>
      <c r="G2184" s="9" t="s">
        <v>119</v>
      </c>
      <c r="H2184" s="8">
        <v>45809</v>
      </c>
      <c r="I2184" s="8">
        <v>45803</v>
      </c>
      <c r="J2184" s="8" t="s">
        <v>18226</v>
      </c>
      <c r="K2184" s="205" t="s">
        <v>17058</v>
      </c>
      <c r="M2184" s="9" t="s">
        <v>17156</v>
      </c>
      <c r="N2184" s="215">
        <v>45840.490152685197</v>
      </c>
      <c r="O2184" s="8">
        <v>45840</v>
      </c>
    </row>
    <row r="2185" spans="1:15" x14ac:dyDescent="0.25">
      <c r="A2185" s="8">
        <v>45809</v>
      </c>
      <c r="B2185" s="9" t="s">
        <v>18227</v>
      </c>
      <c r="C2185" s="9" t="s">
        <v>15702</v>
      </c>
      <c r="D2185" s="3">
        <v>-347.96</v>
      </c>
      <c r="E2185" s="9" t="s">
        <v>17055</v>
      </c>
      <c r="F2185" s="9" t="s">
        <v>17056</v>
      </c>
      <c r="G2185" s="9" t="s">
        <v>119</v>
      </c>
      <c r="H2185" s="8">
        <v>45809</v>
      </c>
      <c r="I2185" s="8">
        <v>45803</v>
      </c>
      <c r="J2185" s="8" t="s">
        <v>18228</v>
      </c>
      <c r="K2185" s="205" t="s">
        <v>17058</v>
      </c>
      <c r="M2185" s="9" t="s">
        <v>18229</v>
      </c>
      <c r="N2185" s="215">
        <v>45840.490152685197</v>
      </c>
      <c r="O2185" s="8"/>
    </row>
    <row r="2186" spans="1:15" x14ac:dyDescent="0.25">
      <c r="A2186" s="8">
        <v>45706</v>
      </c>
      <c r="B2186" s="9" t="s">
        <v>11679</v>
      </c>
      <c r="C2186" s="9" t="s">
        <v>3510</v>
      </c>
      <c r="D2186" s="3">
        <v>-7596.74</v>
      </c>
      <c r="E2186" s="9" t="s">
        <v>11373</v>
      </c>
      <c r="F2186" s="9" t="s">
        <v>11374</v>
      </c>
      <c r="G2186" s="9" t="s">
        <v>183</v>
      </c>
      <c r="H2186" s="8">
        <v>45689</v>
      </c>
      <c r="I2186" s="8">
        <v>45705</v>
      </c>
      <c r="J2186" s="219" t="s">
        <v>14098</v>
      </c>
      <c r="K2186" s="205" t="s">
        <v>11376</v>
      </c>
      <c r="M2186" s="9" t="s">
        <v>11681</v>
      </c>
      <c r="N2186" s="215">
        <v>45733.5614541088</v>
      </c>
      <c r="O2186" s="8">
        <v>45733</v>
      </c>
    </row>
    <row r="2187" spans="1:15" x14ac:dyDescent="0.25">
      <c r="A2187" s="8">
        <v>45643</v>
      </c>
      <c r="B2187" s="9" t="s">
        <v>11679</v>
      </c>
      <c r="C2187" s="9" t="s">
        <v>3510</v>
      </c>
      <c r="D2187" s="3">
        <v>-7596.74</v>
      </c>
      <c r="E2187" s="9" t="s">
        <v>11373</v>
      </c>
      <c r="F2187" s="9" t="s">
        <v>11374</v>
      </c>
      <c r="G2187" s="9" t="s">
        <v>183</v>
      </c>
      <c r="H2187" s="8">
        <v>45627</v>
      </c>
      <c r="I2187" s="8">
        <v>45642</v>
      </c>
      <c r="J2187" s="219" t="s">
        <v>12728</v>
      </c>
      <c r="K2187" s="205" t="s">
        <v>11376</v>
      </c>
      <c r="M2187" s="9" t="s">
        <v>11681</v>
      </c>
      <c r="N2187" s="215">
        <v>45681.075335370399</v>
      </c>
      <c r="O2187" s="8">
        <v>45705</v>
      </c>
    </row>
    <row r="2188" spans="1:15" x14ac:dyDescent="0.25">
      <c r="A2188" s="8">
        <v>45509</v>
      </c>
      <c r="B2188" s="9" t="s">
        <v>258</v>
      </c>
      <c r="C2188" s="9" t="s">
        <v>180</v>
      </c>
      <c r="D2188" s="3">
        <v>-2624.87</v>
      </c>
      <c r="E2188" s="9" t="s">
        <v>939</v>
      </c>
      <c r="F2188" s="9" t="s">
        <v>940</v>
      </c>
      <c r="G2188" s="9" t="s">
        <v>183</v>
      </c>
      <c r="H2188" s="8">
        <v>45505</v>
      </c>
      <c r="I2188" s="8">
        <v>45509</v>
      </c>
      <c r="J2188" s="8" t="s">
        <v>9438</v>
      </c>
      <c r="K2188" s="205" t="s">
        <v>942</v>
      </c>
      <c r="M2188" s="9" t="s">
        <v>260</v>
      </c>
      <c r="N2188" s="215">
        <v>45534.648212951397</v>
      </c>
      <c r="O2188" s="8">
        <v>45534</v>
      </c>
    </row>
    <row r="2189" spans="1:15" x14ac:dyDescent="0.25">
      <c r="A2189" s="8">
        <v>45614</v>
      </c>
      <c r="B2189" s="9" t="s">
        <v>11679</v>
      </c>
      <c r="C2189" s="9" t="s">
        <v>3510</v>
      </c>
      <c r="D2189" s="3">
        <v>-7596.74</v>
      </c>
      <c r="E2189" s="9" t="s">
        <v>11373</v>
      </c>
      <c r="F2189" s="9" t="s">
        <v>11374</v>
      </c>
      <c r="G2189" s="9" t="s">
        <v>183</v>
      </c>
      <c r="H2189" s="8">
        <v>45597</v>
      </c>
      <c r="I2189" s="8">
        <v>45614</v>
      </c>
      <c r="J2189" s="219" t="s">
        <v>11680</v>
      </c>
      <c r="K2189" s="205" t="s">
        <v>11376</v>
      </c>
      <c r="M2189" s="9" t="s">
        <v>11681</v>
      </c>
      <c r="N2189" s="215">
        <v>45635.715607696802</v>
      </c>
      <c r="O2189" s="8"/>
    </row>
    <row r="2190" spans="1:15" x14ac:dyDescent="0.25">
      <c r="A2190" s="8">
        <v>45736</v>
      </c>
      <c r="B2190" s="9" t="s">
        <v>15305</v>
      </c>
      <c r="C2190" s="9" t="s">
        <v>3510</v>
      </c>
      <c r="D2190" s="3">
        <v>-7596.74</v>
      </c>
      <c r="E2190" s="9" t="s">
        <v>11373</v>
      </c>
      <c r="F2190" s="9" t="s">
        <v>11374</v>
      </c>
      <c r="G2190" s="9" t="s">
        <v>183</v>
      </c>
      <c r="H2190" s="8">
        <v>45717</v>
      </c>
      <c r="I2190" s="8">
        <v>45733</v>
      </c>
      <c r="J2190" s="219" t="s">
        <v>15306</v>
      </c>
      <c r="K2190" s="205" t="s">
        <v>11376</v>
      </c>
      <c r="M2190" s="9" t="s">
        <v>15307</v>
      </c>
      <c r="N2190" s="215">
        <v>45777.922227581003</v>
      </c>
      <c r="O2190" s="8"/>
    </row>
    <row r="2191" spans="1:15" x14ac:dyDescent="0.25">
      <c r="A2191" s="8">
        <v>45322</v>
      </c>
      <c r="B2191" s="9" t="s">
        <v>1401</v>
      </c>
      <c r="C2191" s="9" t="s">
        <v>180</v>
      </c>
      <c r="D2191" s="3">
        <v>-2593.4</v>
      </c>
      <c r="E2191" s="9" t="s">
        <v>181</v>
      </c>
      <c r="F2191" s="9" t="s">
        <v>182</v>
      </c>
      <c r="G2191" s="9" t="s">
        <v>183</v>
      </c>
      <c r="H2191" s="8">
        <v>45292</v>
      </c>
      <c r="I2191" s="8">
        <v>45320</v>
      </c>
      <c r="J2191" s="8" t="s">
        <v>4899</v>
      </c>
      <c r="K2191" s="205" t="s">
        <v>185</v>
      </c>
      <c r="M2191" s="9" t="s">
        <v>1403</v>
      </c>
      <c r="N2191" s="215">
        <v>45324.933394479202</v>
      </c>
      <c r="O2191" s="8"/>
    </row>
    <row r="2192" spans="1:15" x14ac:dyDescent="0.25">
      <c r="A2192" s="8">
        <v>45825</v>
      </c>
      <c r="B2192" s="9" t="s">
        <v>11679</v>
      </c>
      <c r="C2192" s="9" t="s">
        <v>3510</v>
      </c>
      <c r="D2192" s="3">
        <v>-7596.74</v>
      </c>
      <c r="E2192" s="9" t="s">
        <v>11373</v>
      </c>
      <c r="F2192" s="9" t="s">
        <v>11374</v>
      </c>
      <c r="G2192" s="9" t="s">
        <v>183</v>
      </c>
      <c r="H2192" s="8">
        <v>45809</v>
      </c>
      <c r="I2192" s="8">
        <v>45824</v>
      </c>
      <c r="J2192" s="8" t="s">
        <v>17866</v>
      </c>
      <c r="K2192" s="205" t="s">
        <v>11376</v>
      </c>
      <c r="M2192" s="9" t="s">
        <v>11681</v>
      </c>
      <c r="N2192" s="215">
        <v>45840.490152685197</v>
      </c>
      <c r="O2192" s="8">
        <v>45840</v>
      </c>
    </row>
    <row r="2193" spans="1:15" x14ac:dyDescent="0.25">
      <c r="A2193" s="8">
        <v>45918</v>
      </c>
      <c r="B2193" s="9" t="s">
        <v>11679</v>
      </c>
      <c r="C2193" s="9" t="s">
        <v>3510</v>
      </c>
      <c r="D2193" s="3">
        <v>-8556.25</v>
      </c>
      <c r="E2193" s="9" t="s">
        <v>11373</v>
      </c>
      <c r="F2193" s="9" t="s">
        <v>11374</v>
      </c>
      <c r="G2193" s="9" t="s">
        <v>183</v>
      </c>
      <c r="H2193" s="8">
        <v>45901</v>
      </c>
      <c r="I2193" s="8">
        <v>45915</v>
      </c>
      <c r="J2193" s="219" t="s">
        <v>19396</v>
      </c>
      <c r="K2193" s="205" t="s">
        <v>11376</v>
      </c>
      <c r="M2193" s="9" t="s">
        <v>11681</v>
      </c>
      <c r="N2193" s="215">
        <v>45929.807189814797</v>
      </c>
      <c r="O2193" s="8">
        <v>45929</v>
      </c>
    </row>
    <row r="2194" spans="1:15" x14ac:dyDescent="0.25">
      <c r="A2194" s="8">
        <v>45887</v>
      </c>
      <c r="B2194" s="9" t="s">
        <v>11679</v>
      </c>
      <c r="C2194" s="9" t="s">
        <v>3510</v>
      </c>
      <c r="D2194" s="3">
        <v>-8556.25</v>
      </c>
      <c r="E2194" s="9" t="s">
        <v>11373</v>
      </c>
      <c r="F2194" s="9" t="s">
        <v>11374</v>
      </c>
      <c r="G2194" s="9" t="s">
        <v>183</v>
      </c>
      <c r="H2194" s="8">
        <v>45870</v>
      </c>
      <c r="I2194" s="8">
        <v>45887</v>
      </c>
      <c r="J2194" s="219" t="s">
        <v>19945</v>
      </c>
      <c r="K2194" s="205" t="s">
        <v>11376</v>
      </c>
      <c r="M2194" s="9" t="s">
        <v>11681</v>
      </c>
      <c r="N2194" s="215">
        <v>45929.807189814797</v>
      </c>
      <c r="O2194" s="8">
        <v>45929</v>
      </c>
    </row>
    <row r="2195" spans="1:15" x14ac:dyDescent="0.25">
      <c r="A2195" s="8">
        <v>45833</v>
      </c>
      <c r="B2195" s="9" t="s">
        <v>179</v>
      </c>
      <c r="C2195" s="9" t="s">
        <v>180</v>
      </c>
      <c r="D2195" s="3">
        <v>-2566.98</v>
      </c>
      <c r="E2195" s="9" t="s">
        <v>181</v>
      </c>
      <c r="F2195" s="9" t="s">
        <v>182</v>
      </c>
      <c r="G2195" s="9" t="s">
        <v>183</v>
      </c>
      <c r="H2195" s="8">
        <v>45809</v>
      </c>
      <c r="I2195" s="8">
        <v>45831</v>
      </c>
      <c r="J2195" s="219" t="s">
        <v>17744</v>
      </c>
      <c r="K2195" s="205" t="s">
        <v>185</v>
      </c>
      <c r="M2195" s="9" t="s">
        <v>186</v>
      </c>
      <c r="N2195" s="215">
        <v>45840.490152685197</v>
      </c>
      <c r="O2195" s="8">
        <v>45840</v>
      </c>
    </row>
    <row r="2196" spans="1:15" x14ac:dyDescent="0.25">
      <c r="A2196" s="8">
        <v>45832</v>
      </c>
      <c r="B2196" s="9" t="s">
        <v>258</v>
      </c>
      <c r="C2196" s="9" t="s">
        <v>180</v>
      </c>
      <c r="D2196" s="3">
        <v>-2566.98</v>
      </c>
      <c r="E2196" s="9" t="s">
        <v>181</v>
      </c>
      <c r="F2196" s="9" t="s">
        <v>182</v>
      </c>
      <c r="G2196" s="9" t="s">
        <v>183</v>
      </c>
      <c r="H2196" s="8">
        <v>45809</v>
      </c>
      <c r="I2196" s="8">
        <v>45831</v>
      </c>
      <c r="J2196" s="219" t="s">
        <v>17763</v>
      </c>
      <c r="K2196" s="205" t="s">
        <v>185</v>
      </c>
      <c r="M2196" s="9" t="s">
        <v>260</v>
      </c>
      <c r="N2196" s="215">
        <v>45840.490152685197</v>
      </c>
      <c r="O2196" s="8">
        <v>45840</v>
      </c>
    </row>
    <row r="2197" spans="1:15" x14ac:dyDescent="0.25">
      <c r="A2197" s="8">
        <v>45723</v>
      </c>
      <c r="B2197" s="9" t="s">
        <v>427</v>
      </c>
      <c r="C2197" s="9" t="s">
        <v>180</v>
      </c>
      <c r="D2197" s="3">
        <v>-2505</v>
      </c>
      <c r="E2197" s="9" t="s">
        <v>422</v>
      </c>
      <c r="F2197" s="9" t="s">
        <v>423</v>
      </c>
      <c r="G2197" s="9" t="s">
        <v>183</v>
      </c>
      <c r="H2197" s="8">
        <v>45717</v>
      </c>
      <c r="I2197" s="8">
        <v>45719</v>
      </c>
      <c r="J2197" s="219" t="s">
        <v>13843</v>
      </c>
      <c r="K2197" s="205" t="s">
        <v>425</v>
      </c>
      <c r="M2197" s="9" t="s">
        <v>429</v>
      </c>
      <c r="N2197" s="215">
        <v>45733.5614541088</v>
      </c>
      <c r="O2197" s="8">
        <v>45733</v>
      </c>
    </row>
    <row r="2198" spans="1:15" x14ac:dyDescent="0.25">
      <c r="A2198" s="8">
        <v>45743</v>
      </c>
      <c r="B2198" s="9" t="s">
        <v>5017</v>
      </c>
      <c r="C2198" s="9" t="s">
        <v>180</v>
      </c>
      <c r="D2198" s="3">
        <v>-2500</v>
      </c>
      <c r="E2198" s="9" t="s">
        <v>181</v>
      </c>
      <c r="F2198" s="9" t="s">
        <v>182</v>
      </c>
      <c r="G2198" s="9" t="s">
        <v>183</v>
      </c>
      <c r="H2198" s="8">
        <v>45717</v>
      </c>
      <c r="I2198" s="8">
        <v>45740</v>
      </c>
      <c r="J2198" s="219" t="s">
        <v>15171</v>
      </c>
      <c r="K2198" s="205" t="s">
        <v>185</v>
      </c>
      <c r="M2198" s="9" t="s">
        <v>5019</v>
      </c>
      <c r="N2198" s="215">
        <v>45777.922227581003</v>
      </c>
      <c r="O2198" s="8">
        <v>45777</v>
      </c>
    </row>
    <row r="2199" spans="1:15" x14ac:dyDescent="0.25">
      <c r="A2199" s="8">
        <v>45491</v>
      </c>
      <c r="B2199" s="9" t="s">
        <v>179</v>
      </c>
      <c r="C2199" s="9" t="s">
        <v>180</v>
      </c>
      <c r="D2199" s="3">
        <v>-2499.08</v>
      </c>
      <c r="E2199" s="9" t="s">
        <v>181</v>
      </c>
      <c r="F2199" s="9" t="s">
        <v>182</v>
      </c>
      <c r="G2199" s="9" t="s">
        <v>183</v>
      </c>
      <c r="H2199" s="8">
        <v>45474</v>
      </c>
      <c r="I2199" s="8">
        <v>45488</v>
      </c>
      <c r="J2199" s="8" t="s">
        <v>7851</v>
      </c>
      <c r="K2199" s="205" t="s">
        <v>185</v>
      </c>
      <c r="M2199" s="9" t="s">
        <v>186</v>
      </c>
      <c r="N2199" s="215">
        <v>45505.8848292361</v>
      </c>
      <c r="O2199" s="8">
        <v>45505</v>
      </c>
    </row>
    <row r="2200" spans="1:15" x14ac:dyDescent="0.25">
      <c r="A2200" s="8">
        <v>45808</v>
      </c>
      <c r="B2200" s="9" t="s">
        <v>18237</v>
      </c>
      <c r="C2200" s="9" t="s">
        <v>15702</v>
      </c>
      <c r="D2200" s="3">
        <v>-17.690000000000001</v>
      </c>
      <c r="E2200" s="9" t="s">
        <v>17055</v>
      </c>
      <c r="F2200" s="9" t="s">
        <v>17056</v>
      </c>
      <c r="G2200" s="9" t="s">
        <v>119</v>
      </c>
      <c r="H2200" s="8">
        <v>45778</v>
      </c>
      <c r="I2200" s="8">
        <v>45803</v>
      </c>
      <c r="J2200" s="8" t="s">
        <v>18238</v>
      </c>
      <c r="K2200" s="205" t="s">
        <v>17058</v>
      </c>
      <c r="M2200" s="9" t="s">
        <v>18239</v>
      </c>
      <c r="N2200" s="215">
        <v>45840.490152685197</v>
      </c>
      <c r="O2200" s="8"/>
    </row>
    <row r="2201" spans="1:15" x14ac:dyDescent="0.25">
      <c r="A2201" s="8">
        <v>45855</v>
      </c>
      <c r="B2201" s="9" t="s">
        <v>11679</v>
      </c>
      <c r="C2201" s="9" t="s">
        <v>3510</v>
      </c>
      <c r="D2201" s="3">
        <v>-8556.25</v>
      </c>
      <c r="E2201" s="9" t="s">
        <v>11373</v>
      </c>
      <c r="F2201" s="9" t="s">
        <v>11374</v>
      </c>
      <c r="G2201" s="9" t="s">
        <v>183</v>
      </c>
      <c r="H2201" s="8">
        <v>45839</v>
      </c>
      <c r="I2201" s="8">
        <v>45852</v>
      </c>
      <c r="J2201" s="219" t="s">
        <v>18605</v>
      </c>
      <c r="K2201" s="205" t="s">
        <v>11376</v>
      </c>
      <c r="M2201" s="9" t="s">
        <v>11681</v>
      </c>
      <c r="N2201" s="215">
        <v>45862.622311099498</v>
      </c>
      <c r="O2201" s="8">
        <v>45862</v>
      </c>
    </row>
    <row r="2202" spans="1:15" x14ac:dyDescent="0.25">
      <c r="A2202" s="8">
        <v>45642</v>
      </c>
      <c r="B2202" s="9" t="s">
        <v>12741</v>
      </c>
      <c r="C2202" s="9" t="s">
        <v>7468</v>
      </c>
      <c r="D2202" s="3">
        <v>-478</v>
      </c>
      <c r="E2202" s="9" t="s">
        <v>11373</v>
      </c>
      <c r="F2202" s="9" t="s">
        <v>11374</v>
      </c>
      <c r="G2202" s="9" t="s">
        <v>183</v>
      </c>
      <c r="H2202" s="8">
        <v>45627</v>
      </c>
      <c r="I2202" s="8">
        <v>45642</v>
      </c>
      <c r="J2202" s="219" t="s">
        <v>12744</v>
      </c>
      <c r="K2202" s="205" t="s">
        <v>11376</v>
      </c>
      <c r="M2202" s="9" t="s">
        <v>12743</v>
      </c>
      <c r="N2202" s="215">
        <v>45681.075335370399</v>
      </c>
      <c r="O2202" s="8"/>
    </row>
    <row r="2203" spans="1:15" x14ac:dyDescent="0.25">
      <c r="A2203" s="8">
        <v>45642</v>
      </c>
      <c r="B2203" s="9" t="s">
        <v>12741</v>
      </c>
      <c r="C2203" s="9" t="s">
        <v>7468</v>
      </c>
      <c r="D2203" s="3">
        <v>-1000</v>
      </c>
      <c r="E2203" s="9" t="s">
        <v>11373</v>
      </c>
      <c r="F2203" s="9" t="s">
        <v>11374</v>
      </c>
      <c r="G2203" s="9" t="s">
        <v>183</v>
      </c>
      <c r="H2203" s="8">
        <v>45627</v>
      </c>
      <c r="I2203" s="8">
        <v>45642</v>
      </c>
      <c r="J2203" s="219" t="s">
        <v>12742</v>
      </c>
      <c r="K2203" s="205" t="s">
        <v>11376</v>
      </c>
      <c r="M2203" s="9" t="s">
        <v>12743</v>
      </c>
      <c r="N2203" s="215">
        <v>45681.075335370399</v>
      </c>
      <c r="O2203" s="8"/>
    </row>
    <row r="2204" spans="1:15" x14ac:dyDescent="0.25">
      <c r="A2204" s="8">
        <v>45590</v>
      </c>
      <c r="B2204" s="9" t="s">
        <v>7758</v>
      </c>
      <c r="C2204" s="9" t="s">
        <v>7469</v>
      </c>
      <c r="D2204" s="3">
        <v>-17.579999999999998</v>
      </c>
      <c r="E2204" s="9" t="s">
        <v>11373</v>
      </c>
      <c r="F2204" s="9" t="s">
        <v>11374</v>
      </c>
      <c r="G2204" s="9" t="s">
        <v>183</v>
      </c>
      <c r="H2204" s="8">
        <v>45566</v>
      </c>
      <c r="I2204" s="8">
        <v>45586</v>
      </c>
      <c r="J2204" s="219" t="s">
        <v>11377</v>
      </c>
      <c r="K2204" s="205" t="s">
        <v>11376</v>
      </c>
      <c r="M2204" s="9" t="s">
        <v>7760</v>
      </c>
      <c r="N2204" s="215">
        <v>45594.804318830997</v>
      </c>
      <c r="O2204" s="8"/>
    </row>
    <row r="2205" spans="1:15" x14ac:dyDescent="0.25">
      <c r="A2205" s="8">
        <v>45833</v>
      </c>
      <c r="B2205" s="9" t="s">
        <v>7758</v>
      </c>
      <c r="C2205" s="9" t="s">
        <v>7469</v>
      </c>
      <c r="D2205" s="3">
        <v>-19.579999999999998</v>
      </c>
      <c r="E2205" s="9" t="s">
        <v>11373</v>
      </c>
      <c r="F2205" s="9" t="s">
        <v>11374</v>
      </c>
      <c r="G2205" s="9" t="s">
        <v>183</v>
      </c>
      <c r="H2205" s="8">
        <v>45809</v>
      </c>
      <c r="I2205" s="8">
        <v>45831</v>
      </c>
      <c r="J2205" s="219" t="s">
        <v>17752</v>
      </c>
      <c r="K2205" s="205" t="s">
        <v>11376</v>
      </c>
      <c r="M2205" s="9" t="s">
        <v>7760</v>
      </c>
      <c r="N2205" s="215">
        <v>45840.490152685197</v>
      </c>
      <c r="O2205" s="8"/>
    </row>
    <row r="2206" spans="1:15" x14ac:dyDescent="0.25">
      <c r="A2206" s="8">
        <v>45623</v>
      </c>
      <c r="B2206" s="9" t="s">
        <v>7758</v>
      </c>
      <c r="C2206" s="9" t="s">
        <v>7469</v>
      </c>
      <c r="D2206" s="3">
        <v>-19.739999999999998</v>
      </c>
      <c r="E2206" s="9" t="s">
        <v>11373</v>
      </c>
      <c r="F2206" s="9" t="s">
        <v>11374</v>
      </c>
      <c r="G2206" s="9" t="s">
        <v>183</v>
      </c>
      <c r="H2206" s="8">
        <v>45597</v>
      </c>
      <c r="I2206" s="8">
        <v>45621</v>
      </c>
      <c r="J2206" s="219" t="s">
        <v>11594</v>
      </c>
      <c r="K2206" s="205" t="s">
        <v>11376</v>
      </c>
      <c r="M2206" s="9" t="s">
        <v>7760</v>
      </c>
      <c r="N2206" s="215">
        <v>45635.715607696802</v>
      </c>
      <c r="O2206" s="8"/>
    </row>
    <row r="2207" spans="1:15" x14ac:dyDescent="0.25">
      <c r="A2207" s="8">
        <v>45428</v>
      </c>
      <c r="B2207" s="9" t="s">
        <v>320</v>
      </c>
      <c r="C2207" s="9" t="s">
        <v>180</v>
      </c>
      <c r="D2207" s="3">
        <v>-2495</v>
      </c>
      <c r="E2207" s="9" t="s">
        <v>193</v>
      </c>
      <c r="F2207" s="9" t="s">
        <v>194</v>
      </c>
      <c r="G2207" s="9" t="s">
        <v>183</v>
      </c>
      <c r="H2207" s="8">
        <v>45413</v>
      </c>
      <c r="I2207" s="8">
        <v>45425</v>
      </c>
      <c r="J2207" s="8" t="s">
        <v>321</v>
      </c>
      <c r="K2207" s="205" t="s">
        <v>196</v>
      </c>
      <c r="M2207" s="9" t="s">
        <v>322</v>
      </c>
      <c r="N2207" s="215">
        <v>45445.039048634302</v>
      </c>
      <c r="O2207" s="8"/>
    </row>
    <row r="2208" spans="1:15" x14ac:dyDescent="0.25">
      <c r="A2208" s="8">
        <v>45623</v>
      </c>
      <c r="B2208" s="9" t="s">
        <v>427</v>
      </c>
      <c r="C2208" s="9" t="s">
        <v>180</v>
      </c>
      <c r="D2208" s="3">
        <v>-2495</v>
      </c>
      <c r="E2208" s="9" t="s">
        <v>422</v>
      </c>
      <c r="F2208" s="9" t="s">
        <v>423</v>
      </c>
      <c r="G2208" s="9" t="s">
        <v>183</v>
      </c>
      <c r="H2208" s="8">
        <v>45597</v>
      </c>
      <c r="I2208" s="8">
        <v>45621</v>
      </c>
      <c r="J2208" s="219" t="s">
        <v>11587</v>
      </c>
      <c r="K2208" s="205" t="s">
        <v>425</v>
      </c>
      <c r="M2208" s="9" t="s">
        <v>429</v>
      </c>
      <c r="N2208" s="215">
        <v>45635.715607696802</v>
      </c>
      <c r="O2208" s="8">
        <v>45635</v>
      </c>
    </row>
    <row r="2209" spans="1:15" x14ac:dyDescent="0.25">
      <c r="A2209" s="8">
        <v>45308</v>
      </c>
      <c r="B2209" s="9" t="s">
        <v>427</v>
      </c>
      <c r="C2209" s="9" t="s">
        <v>180</v>
      </c>
      <c r="D2209" s="3">
        <v>-2495</v>
      </c>
      <c r="E2209" s="9" t="s">
        <v>422</v>
      </c>
      <c r="F2209" s="9" t="s">
        <v>423</v>
      </c>
      <c r="G2209" s="9" t="s">
        <v>183</v>
      </c>
      <c r="H2209" s="8">
        <v>45292</v>
      </c>
      <c r="I2209" s="8">
        <v>45306</v>
      </c>
      <c r="J2209" s="8" t="s">
        <v>4895</v>
      </c>
      <c r="K2209" s="205" t="s">
        <v>425</v>
      </c>
      <c r="M2209" s="9" t="s">
        <v>429</v>
      </c>
      <c r="N2209" s="215">
        <v>45318.192840775497</v>
      </c>
      <c r="O2209" s="8">
        <v>45317</v>
      </c>
    </row>
    <row r="2210" spans="1:15" x14ac:dyDescent="0.25">
      <c r="A2210" s="8">
        <v>45623</v>
      </c>
      <c r="B2210" s="9" t="s">
        <v>7758</v>
      </c>
      <c r="C2210" s="9" t="s">
        <v>7469</v>
      </c>
      <c r="D2210" s="3">
        <v>-26.87</v>
      </c>
      <c r="E2210" s="9" t="s">
        <v>11373</v>
      </c>
      <c r="F2210" s="9" t="s">
        <v>11374</v>
      </c>
      <c r="G2210" s="9" t="s">
        <v>183</v>
      </c>
      <c r="H2210" s="8">
        <v>45597</v>
      </c>
      <c r="I2210" s="8">
        <v>45621</v>
      </c>
      <c r="J2210" s="219" t="s">
        <v>11593</v>
      </c>
      <c r="K2210" s="205" t="s">
        <v>11376</v>
      </c>
      <c r="M2210" s="9" t="s">
        <v>7760</v>
      </c>
      <c r="N2210" s="215">
        <v>45635.715607696802</v>
      </c>
      <c r="O2210" s="8"/>
    </row>
    <row r="2211" spans="1:15" x14ac:dyDescent="0.25">
      <c r="A2211" s="8">
        <v>45804</v>
      </c>
      <c r="B2211" s="9" t="s">
        <v>7758</v>
      </c>
      <c r="C2211" s="9" t="s">
        <v>7469</v>
      </c>
      <c r="D2211" s="3">
        <v>-36.33</v>
      </c>
      <c r="E2211" s="9" t="s">
        <v>11373</v>
      </c>
      <c r="F2211" s="9" t="s">
        <v>11374</v>
      </c>
      <c r="G2211" s="9" t="s">
        <v>183</v>
      </c>
      <c r="H2211" s="8">
        <v>45778</v>
      </c>
      <c r="I2211" s="8">
        <v>45803</v>
      </c>
      <c r="J2211" s="8" t="s">
        <v>16102</v>
      </c>
      <c r="K2211" s="205" t="s">
        <v>11376</v>
      </c>
      <c r="M2211" s="9" t="s">
        <v>7760</v>
      </c>
      <c r="N2211" s="215">
        <v>45809.629870740697</v>
      </c>
      <c r="O2211" s="8"/>
    </row>
    <row r="2212" spans="1:15" x14ac:dyDescent="0.25">
      <c r="A2212" s="8">
        <v>45590</v>
      </c>
      <c r="B2212" s="9" t="s">
        <v>7758</v>
      </c>
      <c r="C2212" s="9" t="s">
        <v>7469</v>
      </c>
      <c r="D2212" s="3">
        <v>-37.03</v>
      </c>
      <c r="E2212" s="9" t="s">
        <v>11373</v>
      </c>
      <c r="F2212" s="9" t="s">
        <v>11374</v>
      </c>
      <c r="G2212" s="9" t="s">
        <v>183</v>
      </c>
      <c r="H2212" s="8">
        <v>45566</v>
      </c>
      <c r="I2212" s="8">
        <v>45586</v>
      </c>
      <c r="J2212" s="219" t="s">
        <v>11375</v>
      </c>
      <c r="K2212" s="205" t="s">
        <v>11376</v>
      </c>
      <c r="M2212" s="9" t="s">
        <v>7760</v>
      </c>
      <c r="N2212" s="215">
        <v>45594.804318830997</v>
      </c>
      <c r="O2212" s="8"/>
    </row>
    <row r="2213" spans="1:15" x14ac:dyDescent="0.25">
      <c r="A2213" s="8">
        <v>45833</v>
      </c>
      <c r="B2213" s="9" t="s">
        <v>7758</v>
      </c>
      <c r="C2213" s="9" t="s">
        <v>7469</v>
      </c>
      <c r="D2213" s="3">
        <v>-50.47</v>
      </c>
      <c r="E2213" s="9" t="s">
        <v>11373</v>
      </c>
      <c r="F2213" s="9" t="s">
        <v>11374</v>
      </c>
      <c r="G2213" s="9" t="s">
        <v>183</v>
      </c>
      <c r="H2213" s="8">
        <v>45809</v>
      </c>
      <c r="I2213" s="8">
        <v>45831</v>
      </c>
      <c r="J2213" s="219" t="s">
        <v>17751</v>
      </c>
      <c r="K2213" s="205" t="s">
        <v>11376</v>
      </c>
      <c r="M2213" s="9" t="s">
        <v>7760</v>
      </c>
      <c r="N2213" s="215">
        <v>45840.490152685197</v>
      </c>
      <c r="O2213" s="8"/>
    </row>
    <row r="2214" spans="1:15" x14ac:dyDescent="0.25">
      <c r="A2214" s="8">
        <v>45652</v>
      </c>
      <c r="B2214" s="9" t="s">
        <v>7758</v>
      </c>
      <c r="C2214" s="9" t="s">
        <v>7469</v>
      </c>
      <c r="D2214" s="3">
        <v>-63.66</v>
      </c>
      <c r="E2214" s="9" t="s">
        <v>11373</v>
      </c>
      <c r="F2214" s="9" t="s">
        <v>11374</v>
      </c>
      <c r="G2214" s="9" t="s">
        <v>183</v>
      </c>
      <c r="H2214" s="8">
        <v>45627</v>
      </c>
      <c r="I2214" s="8">
        <v>45649</v>
      </c>
      <c r="J2214" s="219" t="s">
        <v>12615</v>
      </c>
      <c r="K2214" s="205" t="s">
        <v>11376</v>
      </c>
      <c r="M2214" s="9" t="s">
        <v>7760</v>
      </c>
      <c r="N2214" s="215">
        <v>45681.075335370399</v>
      </c>
      <c r="O2214" s="8"/>
    </row>
    <row r="2215" spans="1:15" x14ac:dyDescent="0.25">
      <c r="A2215" s="8">
        <v>45565</v>
      </c>
      <c r="B2215" s="9" t="s">
        <v>1401</v>
      </c>
      <c r="C2215" s="9" t="s">
        <v>180</v>
      </c>
      <c r="D2215" s="3">
        <v>-2379.9</v>
      </c>
      <c r="E2215" s="9" t="s">
        <v>181</v>
      </c>
      <c r="F2215" s="9" t="s">
        <v>182</v>
      </c>
      <c r="G2215" s="9" t="s">
        <v>183</v>
      </c>
      <c r="H2215" s="8">
        <v>45536</v>
      </c>
      <c r="I2215" s="8">
        <v>45565</v>
      </c>
      <c r="J2215" s="8" t="s">
        <v>10082</v>
      </c>
      <c r="K2215" s="205" t="s">
        <v>185</v>
      </c>
      <c r="M2215" s="9" t="s">
        <v>1403</v>
      </c>
      <c r="N2215" s="215">
        <v>45575.565837071801</v>
      </c>
      <c r="O2215" s="8"/>
    </row>
    <row r="2216" spans="1:15" x14ac:dyDescent="0.25">
      <c r="A2216" s="8">
        <v>45770</v>
      </c>
      <c r="B2216" s="9" t="s">
        <v>7758</v>
      </c>
      <c r="C2216" s="9" t="s">
        <v>7469</v>
      </c>
      <c r="D2216" s="3">
        <v>-65.77</v>
      </c>
      <c r="E2216" s="9" t="s">
        <v>11373</v>
      </c>
      <c r="F2216" s="9" t="s">
        <v>11374</v>
      </c>
      <c r="G2216" s="9" t="s">
        <v>183</v>
      </c>
      <c r="H2216" s="8">
        <v>45748</v>
      </c>
      <c r="I2216" s="8">
        <v>45768</v>
      </c>
      <c r="J2216" s="219" t="s">
        <v>14605</v>
      </c>
      <c r="K2216" s="205" t="s">
        <v>11376</v>
      </c>
      <c r="M2216" s="9" t="s">
        <v>7760</v>
      </c>
      <c r="N2216" s="215">
        <v>45777.922227581003</v>
      </c>
      <c r="O2216" s="8"/>
    </row>
    <row r="2217" spans="1:15" x14ac:dyDescent="0.25">
      <c r="A2217" s="8">
        <v>45629</v>
      </c>
      <c r="B2217" s="9" t="s">
        <v>8960</v>
      </c>
      <c r="C2217" s="9" t="s">
        <v>7469</v>
      </c>
      <c r="D2217" s="3">
        <v>-79.41</v>
      </c>
      <c r="E2217" s="9" t="s">
        <v>11373</v>
      </c>
      <c r="F2217" s="9" t="s">
        <v>11374</v>
      </c>
      <c r="G2217" s="9" t="s">
        <v>183</v>
      </c>
      <c r="H2217" s="8">
        <v>45627</v>
      </c>
      <c r="I2217" s="8">
        <v>45628</v>
      </c>
      <c r="J2217" s="219" t="s">
        <v>11495</v>
      </c>
      <c r="K2217" s="205" t="s">
        <v>11376</v>
      </c>
      <c r="M2217" s="9" t="s">
        <v>8962</v>
      </c>
      <c r="N2217" s="215">
        <v>45635.715607696802</v>
      </c>
      <c r="O2217" s="8"/>
    </row>
    <row r="2218" spans="1:15" x14ac:dyDescent="0.25">
      <c r="A2218" s="8">
        <v>45652</v>
      </c>
      <c r="B2218" s="9" t="s">
        <v>7758</v>
      </c>
      <c r="C2218" s="9" t="s">
        <v>7469</v>
      </c>
      <c r="D2218" s="3">
        <v>-85.07</v>
      </c>
      <c r="E2218" s="9" t="s">
        <v>11373</v>
      </c>
      <c r="F2218" s="9" t="s">
        <v>11374</v>
      </c>
      <c r="G2218" s="9" t="s">
        <v>183</v>
      </c>
      <c r="H2218" s="8">
        <v>45627</v>
      </c>
      <c r="I2218" s="8">
        <v>45649</v>
      </c>
      <c r="J2218" s="219" t="s">
        <v>12614</v>
      </c>
      <c r="K2218" s="205" t="s">
        <v>11376</v>
      </c>
      <c r="M2218" s="9" t="s">
        <v>7760</v>
      </c>
      <c r="N2218" s="215">
        <v>45681.075335370399</v>
      </c>
      <c r="O2218" s="8"/>
    </row>
    <row r="2219" spans="1:15" x14ac:dyDescent="0.25">
      <c r="A2219" s="8">
        <v>45714</v>
      </c>
      <c r="B2219" s="9" t="s">
        <v>7758</v>
      </c>
      <c r="C2219" s="9" t="s">
        <v>7469</v>
      </c>
      <c r="D2219" s="3">
        <v>-90.84</v>
      </c>
      <c r="E2219" s="9" t="s">
        <v>11373</v>
      </c>
      <c r="F2219" s="9" t="s">
        <v>11374</v>
      </c>
      <c r="G2219" s="9" t="s">
        <v>183</v>
      </c>
      <c r="H2219" s="8">
        <v>45689</v>
      </c>
      <c r="I2219" s="8">
        <v>45712</v>
      </c>
      <c r="J2219" s="219" t="s">
        <v>14006</v>
      </c>
      <c r="K2219" s="205" t="s">
        <v>11376</v>
      </c>
      <c r="M2219" s="9" t="s">
        <v>7760</v>
      </c>
      <c r="N2219" s="215">
        <v>45733.5614541088</v>
      </c>
      <c r="O2219" s="8"/>
    </row>
    <row r="2220" spans="1:15" x14ac:dyDescent="0.25">
      <c r="A2220" s="8">
        <v>45686</v>
      </c>
      <c r="B2220" s="9" t="s">
        <v>7758</v>
      </c>
      <c r="C2220" s="9" t="s">
        <v>7469</v>
      </c>
      <c r="D2220" s="3">
        <v>-92.87</v>
      </c>
      <c r="E2220" s="9" t="s">
        <v>11373</v>
      </c>
      <c r="F2220" s="9" t="s">
        <v>11374</v>
      </c>
      <c r="G2220" s="9" t="s">
        <v>183</v>
      </c>
      <c r="H2220" s="8">
        <v>45658</v>
      </c>
      <c r="I2220" s="8">
        <v>45684</v>
      </c>
      <c r="J2220" s="219" t="s">
        <v>13230</v>
      </c>
      <c r="K2220" s="205" t="s">
        <v>11376</v>
      </c>
      <c r="M2220" s="9" t="s">
        <v>7760</v>
      </c>
      <c r="N2220" s="215">
        <v>45706.0637561111</v>
      </c>
      <c r="O2220" s="8"/>
    </row>
    <row r="2221" spans="1:15" x14ac:dyDescent="0.25">
      <c r="A2221" s="8">
        <v>45804</v>
      </c>
      <c r="B2221" s="9" t="s">
        <v>7758</v>
      </c>
      <c r="C2221" s="9" t="s">
        <v>7469</v>
      </c>
      <c r="D2221" s="3">
        <v>-95.51</v>
      </c>
      <c r="E2221" s="9" t="s">
        <v>11373</v>
      </c>
      <c r="F2221" s="9" t="s">
        <v>11374</v>
      </c>
      <c r="G2221" s="9" t="s">
        <v>183</v>
      </c>
      <c r="H2221" s="8">
        <v>45778</v>
      </c>
      <c r="I2221" s="8">
        <v>45803</v>
      </c>
      <c r="J2221" s="8" t="s">
        <v>16101</v>
      </c>
      <c r="K2221" s="205" t="s">
        <v>11376</v>
      </c>
      <c r="M2221" s="9" t="s">
        <v>7760</v>
      </c>
      <c r="N2221" s="215">
        <v>45809.629870740697</v>
      </c>
      <c r="O2221" s="8"/>
    </row>
    <row r="2222" spans="1:15" x14ac:dyDescent="0.25">
      <c r="A2222" s="8">
        <v>45686</v>
      </c>
      <c r="B2222" s="9" t="s">
        <v>7758</v>
      </c>
      <c r="C2222" s="9" t="s">
        <v>7469</v>
      </c>
      <c r="D2222" s="3">
        <v>-105.39</v>
      </c>
      <c r="E2222" s="9" t="s">
        <v>11373</v>
      </c>
      <c r="F2222" s="9" t="s">
        <v>11374</v>
      </c>
      <c r="G2222" s="9" t="s">
        <v>183</v>
      </c>
      <c r="H2222" s="8">
        <v>45658</v>
      </c>
      <c r="I2222" s="8">
        <v>45684</v>
      </c>
      <c r="J2222" s="219" t="s">
        <v>13229</v>
      </c>
      <c r="K2222" s="205" t="s">
        <v>11376</v>
      </c>
      <c r="M2222" s="9" t="s">
        <v>7760</v>
      </c>
      <c r="N2222" s="215">
        <v>45706.0637561111</v>
      </c>
      <c r="O2222" s="8"/>
    </row>
    <row r="2223" spans="1:15" x14ac:dyDescent="0.25">
      <c r="A2223" s="8">
        <v>45656</v>
      </c>
      <c r="B2223" s="9" t="s">
        <v>8960</v>
      </c>
      <c r="C2223" s="9" t="s">
        <v>7469</v>
      </c>
      <c r="D2223" s="3">
        <v>-121.77</v>
      </c>
      <c r="E2223" s="9" t="s">
        <v>11373</v>
      </c>
      <c r="F2223" s="9" t="s">
        <v>11374</v>
      </c>
      <c r="G2223" s="9" t="s">
        <v>183</v>
      </c>
      <c r="H2223" s="8">
        <v>45627</v>
      </c>
      <c r="I2223" s="8">
        <v>45656</v>
      </c>
      <c r="J2223" s="219" t="s">
        <v>13590</v>
      </c>
      <c r="K2223" s="205" t="s">
        <v>11376</v>
      </c>
      <c r="M2223" s="9" t="s">
        <v>8962</v>
      </c>
      <c r="N2223" s="215">
        <v>45706.0637561111</v>
      </c>
      <c r="O2223" s="8"/>
    </row>
    <row r="2224" spans="1:15" x14ac:dyDescent="0.25">
      <c r="A2224" s="8">
        <v>45770</v>
      </c>
      <c r="B2224" s="9" t="s">
        <v>7758</v>
      </c>
      <c r="C2224" s="9" t="s">
        <v>7469</v>
      </c>
      <c r="D2224" s="3">
        <v>-151.87</v>
      </c>
      <c r="E2224" s="9" t="s">
        <v>11373</v>
      </c>
      <c r="F2224" s="9" t="s">
        <v>11374</v>
      </c>
      <c r="G2224" s="9" t="s">
        <v>183</v>
      </c>
      <c r="H2224" s="8">
        <v>45748</v>
      </c>
      <c r="I2224" s="8">
        <v>45768</v>
      </c>
      <c r="J2224" s="219" t="s">
        <v>14603</v>
      </c>
      <c r="K2224" s="205" t="s">
        <v>11376</v>
      </c>
      <c r="M2224" s="9" t="s">
        <v>7760</v>
      </c>
      <c r="N2224" s="215">
        <v>45777.922227581003</v>
      </c>
      <c r="O2224" s="8"/>
    </row>
    <row r="2225" spans="1:15" x14ac:dyDescent="0.25">
      <c r="A2225" s="8">
        <v>45687</v>
      </c>
      <c r="B2225" s="9" t="s">
        <v>8960</v>
      </c>
      <c r="C2225" s="9" t="s">
        <v>7469</v>
      </c>
      <c r="D2225" s="3">
        <v>-153.99</v>
      </c>
      <c r="E2225" s="9" t="s">
        <v>11373</v>
      </c>
      <c r="F2225" s="9" t="s">
        <v>11374</v>
      </c>
      <c r="G2225" s="9" t="s">
        <v>183</v>
      </c>
      <c r="H2225" s="8">
        <v>45658</v>
      </c>
      <c r="I2225" s="8">
        <v>45684</v>
      </c>
      <c r="J2225" s="219" t="s">
        <v>13191</v>
      </c>
      <c r="K2225" s="205" t="s">
        <v>11376</v>
      </c>
      <c r="M2225" s="9" t="s">
        <v>8962</v>
      </c>
      <c r="N2225" s="215">
        <v>45706.0637561111</v>
      </c>
      <c r="O2225" s="8"/>
    </row>
    <row r="2226" spans="1:15" x14ac:dyDescent="0.25">
      <c r="A2226" s="8">
        <v>45807</v>
      </c>
      <c r="B2226" s="9" t="s">
        <v>8960</v>
      </c>
      <c r="C2226" s="9" t="s">
        <v>7469</v>
      </c>
      <c r="D2226" s="3">
        <v>-173.37</v>
      </c>
      <c r="E2226" s="9" t="s">
        <v>11373</v>
      </c>
      <c r="F2226" s="9" t="s">
        <v>11374</v>
      </c>
      <c r="G2226" s="9" t="s">
        <v>183</v>
      </c>
      <c r="H2226" s="8">
        <v>45778</v>
      </c>
      <c r="I2226" s="8">
        <v>45803</v>
      </c>
      <c r="J2226" s="8" t="s">
        <v>16061</v>
      </c>
      <c r="K2226" s="205" t="s">
        <v>11376</v>
      </c>
      <c r="M2226" s="9" t="s">
        <v>8962</v>
      </c>
      <c r="N2226" s="215">
        <v>45809.629870740697</v>
      </c>
      <c r="O2226" s="8"/>
    </row>
    <row r="2227" spans="1:15" x14ac:dyDescent="0.25">
      <c r="A2227" s="8">
        <v>45776</v>
      </c>
      <c r="B2227" s="9" t="s">
        <v>8960</v>
      </c>
      <c r="C2227" s="9" t="s">
        <v>7469</v>
      </c>
      <c r="D2227" s="3">
        <v>-180.76</v>
      </c>
      <c r="E2227" s="9" t="s">
        <v>11373</v>
      </c>
      <c r="F2227" s="9" t="s">
        <v>11374</v>
      </c>
      <c r="G2227" s="9" t="s">
        <v>183</v>
      </c>
      <c r="H2227" s="8">
        <v>45748</v>
      </c>
      <c r="I2227" s="8">
        <v>45775</v>
      </c>
      <c r="J2227" s="8" t="s">
        <v>15841</v>
      </c>
      <c r="K2227" s="205" t="s">
        <v>11376</v>
      </c>
      <c r="M2227" s="9" t="s">
        <v>8962</v>
      </c>
      <c r="N2227" s="215">
        <v>45785.029943333298</v>
      </c>
      <c r="O2227" s="8"/>
    </row>
    <row r="2228" spans="1:15" x14ac:dyDescent="0.25">
      <c r="A2228" s="8">
        <v>45716</v>
      </c>
      <c r="B2228" s="9" t="s">
        <v>7758</v>
      </c>
      <c r="C2228" s="9" t="s">
        <v>7469</v>
      </c>
      <c r="D2228" s="3">
        <v>-190.66</v>
      </c>
      <c r="E2228" s="9" t="s">
        <v>11373</v>
      </c>
      <c r="F2228" s="9" t="s">
        <v>11374</v>
      </c>
      <c r="G2228" s="9" t="s">
        <v>183</v>
      </c>
      <c r="H2228" s="8">
        <v>45689</v>
      </c>
      <c r="I2228" s="8">
        <v>45712</v>
      </c>
      <c r="J2228" s="219" t="s">
        <v>13991</v>
      </c>
      <c r="K2228" s="205" t="s">
        <v>11376</v>
      </c>
      <c r="M2228" s="9" t="s">
        <v>7760</v>
      </c>
      <c r="N2228" s="215">
        <v>45733.5614541088</v>
      </c>
      <c r="O2228" s="8"/>
    </row>
    <row r="2229" spans="1:15" x14ac:dyDescent="0.25">
      <c r="A2229" s="8">
        <v>45266</v>
      </c>
      <c r="B2229" s="9" t="s">
        <v>326</v>
      </c>
      <c r="C2229" s="9" t="s">
        <v>728</v>
      </c>
      <c r="D2229" s="3">
        <v>2455.21</v>
      </c>
      <c r="E2229" s="9" t="s">
        <v>724</v>
      </c>
      <c r="F2229" s="9" t="s">
        <v>118</v>
      </c>
      <c r="G2229" s="9" t="s">
        <v>210</v>
      </c>
      <c r="H2229" s="8">
        <v>45261</v>
      </c>
      <c r="I2229" s="8">
        <v>45264</v>
      </c>
      <c r="J2229" s="8" t="s">
        <v>864</v>
      </c>
      <c r="K2229" s="205" t="s">
        <v>121</v>
      </c>
      <c r="M2229" s="9" t="s">
        <v>329</v>
      </c>
      <c r="N2229" s="215">
        <v>45294.9567489931</v>
      </c>
      <c r="O2229" s="8"/>
    </row>
    <row r="2230" spans="1:15" x14ac:dyDescent="0.25">
      <c r="A2230" s="8">
        <v>45807</v>
      </c>
      <c r="B2230" s="9" t="s">
        <v>4662</v>
      </c>
      <c r="C2230" s="9" t="s">
        <v>361</v>
      </c>
      <c r="D2230" s="3">
        <v>-28.72</v>
      </c>
      <c r="E2230" s="9" t="s">
        <v>17055</v>
      </c>
      <c r="F2230" s="9" t="s">
        <v>17056</v>
      </c>
      <c r="G2230" s="9" t="s">
        <v>119</v>
      </c>
      <c r="H2230" s="8">
        <v>45778</v>
      </c>
      <c r="I2230" s="8">
        <v>45803</v>
      </c>
      <c r="J2230" s="8" t="s">
        <v>17057</v>
      </c>
      <c r="K2230" s="205" t="s">
        <v>17058</v>
      </c>
      <c r="M2230" s="9" t="s">
        <v>4664</v>
      </c>
      <c r="N2230" s="215">
        <v>45809.636386238402</v>
      </c>
      <c r="O2230" s="8"/>
    </row>
    <row r="2231" spans="1:15" x14ac:dyDescent="0.25">
      <c r="A2231" s="8">
        <v>45807</v>
      </c>
      <c r="B2231" s="9" t="s">
        <v>17696</v>
      </c>
      <c r="C2231" s="9" t="s">
        <v>217</v>
      </c>
      <c r="D2231" s="3">
        <v>-53.31</v>
      </c>
      <c r="E2231" s="9" t="s">
        <v>17055</v>
      </c>
      <c r="F2231" s="9" t="s">
        <v>17056</v>
      </c>
      <c r="G2231" s="9" t="s">
        <v>119</v>
      </c>
      <c r="H2231" s="8">
        <v>45778</v>
      </c>
      <c r="I2231" s="8">
        <v>45803</v>
      </c>
      <c r="J2231" s="8" t="s">
        <v>17059</v>
      </c>
      <c r="K2231" s="205" t="s">
        <v>17058</v>
      </c>
      <c r="M2231" s="9" t="s">
        <v>17060</v>
      </c>
      <c r="N2231" s="215">
        <v>45809.636386238402</v>
      </c>
      <c r="O2231" s="8"/>
    </row>
    <row r="2232" spans="1:15" x14ac:dyDescent="0.25">
      <c r="A2232" s="8">
        <v>45806</v>
      </c>
      <c r="B2232" s="9" t="s">
        <v>9033</v>
      </c>
      <c r="C2232" s="9" t="s">
        <v>209</v>
      </c>
      <c r="D2232" s="3">
        <v>-0.99</v>
      </c>
      <c r="E2232" s="9" t="s">
        <v>17055</v>
      </c>
      <c r="F2232" s="9" t="s">
        <v>17056</v>
      </c>
      <c r="G2232" s="9" t="s">
        <v>119</v>
      </c>
      <c r="H2232" s="8">
        <v>45778</v>
      </c>
      <c r="I2232" s="8">
        <v>45803</v>
      </c>
      <c r="J2232" s="8" t="s">
        <v>17061</v>
      </c>
      <c r="K2232" s="205" t="s">
        <v>17058</v>
      </c>
      <c r="M2232" s="9" t="s">
        <v>9035</v>
      </c>
      <c r="N2232" s="215">
        <v>45809.636386238402</v>
      </c>
      <c r="O2232" s="8">
        <v>45809</v>
      </c>
    </row>
    <row r="2233" spans="1:15" x14ac:dyDescent="0.25">
      <c r="A2233" s="8">
        <v>45748</v>
      </c>
      <c r="B2233" s="9" t="s">
        <v>8960</v>
      </c>
      <c r="C2233" s="9" t="s">
        <v>7469</v>
      </c>
      <c r="D2233" s="3">
        <v>-229.54</v>
      </c>
      <c r="E2233" s="9" t="s">
        <v>11373</v>
      </c>
      <c r="F2233" s="9" t="s">
        <v>11374</v>
      </c>
      <c r="G2233" s="9" t="s">
        <v>183</v>
      </c>
      <c r="H2233" s="8">
        <v>45748</v>
      </c>
      <c r="I2233" s="8">
        <v>45747</v>
      </c>
      <c r="J2233" s="219" t="s">
        <v>15062</v>
      </c>
      <c r="K2233" s="205" t="s">
        <v>11376</v>
      </c>
      <c r="M2233" s="9" t="s">
        <v>8962</v>
      </c>
      <c r="N2233" s="215">
        <v>45777.922227581003</v>
      </c>
      <c r="O2233" s="8"/>
    </row>
    <row r="2234" spans="1:15" x14ac:dyDescent="0.25">
      <c r="A2234" s="8">
        <v>45434</v>
      </c>
      <c r="B2234" s="9" t="s">
        <v>520</v>
      </c>
      <c r="C2234" s="9" t="s">
        <v>180</v>
      </c>
      <c r="D2234" s="3">
        <v>-2286.4499999999998</v>
      </c>
      <c r="E2234" s="9" t="s">
        <v>193</v>
      </c>
      <c r="F2234" s="9" t="s">
        <v>194</v>
      </c>
      <c r="G2234" s="9" t="s">
        <v>183</v>
      </c>
      <c r="H2234" s="8">
        <v>45413</v>
      </c>
      <c r="I2234" s="8">
        <v>45432</v>
      </c>
      <c r="J2234" s="8" t="s">
        <v>4877</v>
      </c>
      <c r="K2234" s="205" t="s">
        <v>196</v>
      </c>
      <c r="M2234" s="9" t="s">
        <v>525</v>
      </c>
      <c r="N2234" s="215">
        <v>45445.039048634302</v>
      </c>
      <c r="O2234" s="8">
        <v>45444</v>
      </c>
    </row>
    <row r="2235" spans="1:15" x14ac:dyDescent="0.25">
      <c r="A2235" s="8">
        <v>45743</v>
      </c>
      <c r="B2235" s="9" t="s">
        <v>520</v>
      </c>
      <c r="C2235" s="9" t="s">
        <v>180</v>
      </c>
      <c r="D2235" s="3">
        <v>-2238.02</v>
      </c>
      <c r="E2235" s="9" t="s">
        <v>193</v>
      </c>
      <c r="F2235" s="9" t="s">
        <v>194</v>
      </c>
      <c r="G2235" s="9" t="s">
        <v>183</v>
      </c>
      <c r="H2235" s="8">
        <v>45717</v>
      </c>
      <c r="I2235" s="8">
        <v>45740</v>
      </c>
      <c r="J2235" s="219" t="s">
        <v>15193</v>
      </c>
      <c r="K2235" s="205" t="s">
        <v>196</v>
      </c>
      <c r="M2235" s="9" t="s">
        <v>525</v>
      </c>
      <c r="N2235" s="215">
        <v>45777.922227581003</v>
      </c>
      <c r="O2235" s="8">
        <v>45777</v>
      </c>
    </row>
    <row r="2236" spans="1:15" x14ac:dyDescent="0.25">
      <c r="A2236" s="8">
        <v>45595</v>
      </c>
      <c r="B2236" s="9" t="s">
        <v>8960</v>
      </c>
      <c r="C2236" s="9" t="s">
        <v>7469</v>
      </c>
      <c r="D2236" s="3">
        <v>-258.05</v>
      </c>
      <c r="E2236" s="9" t="s">
        <v>11373</v>
      </c>
      <c r="F2236" s="9" t="s">
        <v>11374</v>
      </c>
      <c r="G2236" s="9" t="s">
        <v>183</v>
      </c>
      <c r="H2236" s="8">
        <v>45566</v>
      </c>
      <c r="I2236" s="8">
        <v>45593</v>
      </c>
      <c r="J2236" s="219" t="s">
        <v>11918</v>
      </c>
      <c r="K2236" s="205" t="s">
        <v>11376</v>
      </c>
      <c r="M2236" s="9" t="s">
        <v>8962</v>
      </c>
      <c r="N2236" s="215">
        <v>45635.715607696802</v>
      </c>
      <c r="O2236" s="8"/>
    </row>
    <row r="2237" spans="1:15" x14ac:dyDescent="0.25">
      <c r="A2237" s="8">
        <v>45254</v>
      </c>
      <c r="B2237" s="9" t="s">
        <v>4562</v>
      </c>
      <c r="C2237" s="9" t="s">
        <v>180</v>
      </c>
      <c r="D2237" s="3">
        <v>-2215.16</v>
      </c>
      <c r="E2237" s="9" t="s">
        <v>459</v>
      </c>
      <c r="F2237" s="9" t="s">
        <v>460</v>
      </c>
      <c r="G2237" s="9" t="s">
        <v>183</v>
      </c>
      <c r="H2237" s="8">
        <v>45231</v>
      </c>
      <c r="I2237" s="8">
        <v>45250</v>
      </c>
      <c r="J2237" s="8" t="s">
        <v>4875</v>
      </c>
      <c r="K2237" s="205" t="s">
        <v>462</v>
      </c>
      <c r="M2237" s="9" t="s">
        <v>4564</v>
      </c>
      <c r="N2237" s="215">
        <v>45294.9567489931</v>
      </c>
      <c r="O2237" s="8"/>
    </row>
    <row r="2238" spans="1:15" x14ac:dyDescent="0.25">
      <c r="A2238" s="8">
        <v>45719</v>
      </c>
      <c r="B2238" s="9" t="s">
        <v>8960</v>
      </c>
      <c r="C2238" s="9" t="s">
        <v>7469</v>
      </c>
      <c r="D2238" s="3">
        <v>-291.66000000000003</v>
      </c>
      <c r="E2238" s="9" t="s">
        <v>11373</v>
      </c>
      <c r="F2238" s="9" t="s">
        <v>11374</v>
      </c>
      <c r="G2238" s="9" t="s">
        <v>183</v>
      </c>
      <c r="H2238" s="8">
        <v>45717</v>
      </c>
      <c r="I2238" s="8">
        <v>45719</v>
      </c>
      <c r="J2238" s="219" t="s">
        <v>13937</v>
      </c>
      <c r="K2238" s="205" t="s">
        <v>11376</v>
      </c>
      <c r="M2238" s="9" t="s">
        <v>8962</v>
      </c>
      <c r="N2238" s="215">
        <v>45733.5614541088</v>
      </c>
      <c r="O2238" s="8"/>
    </row>
    <row r="2239" spans="1:15" x14ac:dyDescent="0.25">
      <c r="A2239" s="8">
        <v>45805</v>
      </c>
      <c r="B2239" s="9" t="s">
        <v>1149</v>
      </c>
      <c r="C2239" s="9" t="s">
        <v>361</v>
      </c>
      <c r="D2239" s="3">
        <v>159.55000000000001</v>
      </c>
      <c r="E2239" s="9" t="s">
        <v>17055</v>
      </c>
      <c r="F2239" s="9" t="s">
        <v>17056</v>
      </c>
      <c r="G2239" s="9" t="s">
        <v>119</v>
      </c>
      <c r="H2239" s="8">
        <v>45778</v>
      </c>
      <c r="I2239" s="8">
        <v>45803</v>
      </c>
      <c r="J2239" s="8" t="s">
        <v>17070</v>
      </c>
      <c r="K2239" s="205" t="s">
        <v>17058</v>
      </c>
      <c r="M2239" s="9" t="s">
        <v>1151</v>
      </c>
      <c r="N2239" s="215">
        <v>45809.636386238402</v>
      </c>
      <c r="O2239" s="8"/>
    </row>
    <row r="2240" spans="1:15" x14ac:dyDescent="0.25">
      <c r="A2240" s="8">
        <v>45807</v>
      </c>
      <c r="B2240" s="9" t="s">
        <v>1401</v>
      </c>
      <c r="C2240" s="9" t="s">
        <v>180</v>
      </c>
      <c r="D2240" s="3">
        <v>-2188.1</v>
      </c>
      <c r="E2240" s="9" t="s">
        <v>181</v>
      </c>
      <c r="F2240" s="9" t="s">
        <v>182</v>
      </c>
      <c r="G2240" s="9" t="s">
        <v>183</v>
      </c>
      <c r="H2240" s="8">
        <v>45778</v>
      </c>
      <c r="I2240" s="8">
        <v>45803</v>
      </c>
      <c r="J2240" s="8" t="s">
        <v>16019</v>
      </c>
      <c r="K2240" s="205" t="s">
        <v>185</v>
      </c>
      <c r="M2240" s="9" t="s">
        <v>1403</v>
      </c>
      <c r="N2240" s="215">
        <v>45809.629870740697</v>
      </c>
      <c r="O2240" s="8"/>
    </row>
    <row r="2241" spans="1:15" x14ac:dyDescent="0.25">
      <c r="A2241" s="8">
        <v>45875</v>
      </c>
      <c r="B2241" s="9" t="s">
        <v>19609</v>
      </c>
      <c r="C2241" s="9" t="s">
        <v>180</v>
      </c>
      <c r="D2241" s="3">
        <v>-2166.5300000000002</v>
      </c>
      <c r="E2241" s="9" t="s">
        <v>181</v>
      </c>
      <c r="F2241" s="9" t="s">
        <v>182</v>
      </c>
      <c r="G2241" s="9" t="s">
        <v>183</v>
      </c>
      <c r="H2241" s="8">
        <v>45870</v>
      </c>
      <c r="I2241" s="8">
        <v>45873</v>
      </c>
      <c r="J2241" s="219" t="s">
        <v>20071</v>
      </c>
      <c r="K2241" s="205" t="s">
        <v>185</v>
      </c>
      <c r="M2241" s="9" t="s">
        <v>19611</v>
      </c>
      <c r="N2241" s="215">
        <v>45929.807189814797</v>
      </c>
      <c r="O2241" s="8"/>
    </row>
    <row r="2242" spans="1:15" x14ac:dyDescent="0.25">
      <c r="A2242" s="8">
        <v>45905</v>
      </c>
      <c r="B2242" s="9" t="s">
        <v>19609</v>
      </c>
      <c r="C2242" s="9" t="s">
        <v>180</v>
      </c>
      <c r="D2242" s="3">
        <v>-2160.2199999999998</v>
      </c>
      <c r="E2242" s="9" t="s">
        <v>181</v>
      </c>
      <c r="F2242" s="9" t="s">
        <v>182</v>
      </c>
      <c r="G2242" s="9" t="s">
        <v>183</v>
      </c>
      <c r="H2242" s="8">
        <v>45901</v>
      </c>
      <c r="I2242" s="8">
        <v>45901</v>
      </c>
      <c r="J2242" s="219" t="s">
        <v>19610</v>
      </c>
      <c r="K2242" s="205" t="s">
        <v>185</v>
      </c>
      <c r="M2242" s="9" t="s">
        <v>19611</v>
      </c>
      <c r="N2242" s="215">
        <v>45929.807189814797</v>
      </c>
      <c r="O2242" s="8"/>
    </row>
    <row r="2243" spans="1:15" x14ac:dyDescent="0.25">
      <c r="A2243" s="8">
        <v>45714</v>
      </c>
      <c r="B2243" s="9" t="s">
        <v>7758</v>
      </c>
      <c r="C2243" s="9" t="s">
        <v>7469</v>
      </c>
      <c r="D2243" s="3">
        <v>-300</v>
      </c>
      <c r="E2243" s="9" t="s">
        <v>11373</v>
      </c>
      <c r="F2243" s="9" t="s">
        <v>11374</v>
      </c>
      <c r="G2243" s="9" t="s">
        <v>183</v>
      </c>
      <c r="H2243" s="8">
        <v>45689</v>
      </c>
      <c r="I2243" s="8">
        <v>45712</v>
      </c>
      <c r="J2243" s="219" t="s">
        <v>14005</v>
      </c>
      <c r="K2243" s="205" t="s">
        <v>11376</v>
      </c>
      <c r="M2243" s="9" t="s">
        <v>7760</v>
      </c>
      <c r="N2243" s="215">
        <v>45733.5614541088</v>
      </c>
      <c r="O2243" s="8"/>
    </row>
    <row r="2244" spans="1:15" x14ac:dyDescent="0.25">
      <c r="A2244" s="8">
        <v>45236</v>
      </c>
      <c r="B2244" s="9" t="s">
        <v>326</v>
      </c>
      <c r="C2244" s="9" t="s">
        <v>728</v>
      </c>
      <c r="D2244" s="3">
        <v>2219.59</v>
      </c>
      <c r="E2244" s="9" t="s">
        <v>724</v>
      </c>
      <c r="F2244" s="9" t="s">
        <v>118</v>
      </c>
      <c r="G2244" s="9" t="s">
        <v>210</v>
      </c>
      <c r="H2244" s="8">
        <v>45231</v>
      </c>
      <c r="I2244" s="8">
        <v>45236</v>
      </c>
      <c r="J2244" s="219" t="s">
        <v>880</v>
      </c>
      <c r="K2244" s="205" t="s">
        <v>121</v>
      </c>
      <c r="M2244" s="9" t="s">
        <v>329</v>
      </c>
      <c r="N2244" s="215">
        <v>45294.9567489931</v>
      </c>
      <c r="O2244" s="8"/>
    </row>
    <row r="2245" spans="1:15" x14ac:dyDescent="0.25">
      <c r="A2245" s="8">
        <v>45785</v>
      </c>
      <c r="B2245" s="9" t="s">
        <v>520</v>
      </c>
      <c r="C2245" s="9" t="s">
        <v>180</v>
      </c>
      <c r="D2245" s="3">
        <v>-2128.5</v>
      </c>
      <c r="E2245" s="9" t="s">
        <v>193</v>
      </c>
      <c r="F2245" s="9" t="s">
        <v>194</v>
      </c>
      <c r="G2245" s="9" t="s">
        <v>183</v>
      </c>
      <c r="H2245" s="8">
        <v>45778</v>
      </c>
      <c r="I2245" s="8">
        <v>45782</v>
      </c>
      <c r="J2245" s="219" t="s">
        <v>16597</v>
      </c>
      <c r="K2245" s="205" t="s">
        <v>196</v>
      </c>
      <c r="M2245" s="9" t="s">
        <v>525</v>
      </c>
      <c r="N2245" s="215">
        <v>45809.629870740697</v>
      </c>
      <c r="O2245" s="8">
        <v>45809</v>
      </c>
    </row>
    <row r="2246" spans="1:15" x14ac:dyDescent="0.25">
      <c r="A2246" s="8">
        <v>45412</v>
      </c>
      <c r="B2246" s="9" t="s">
        <v>1401</v>
      </c>
      <c r="C2246" s="9" t="s">
        <v>180</v>
      </c>
      <c r="D2246" s="3">
        <v>-2092</v>
      </c>
      <c r="E2246" s="9" t="s">
        <v>181</v>
      </c>
      <c r="F2246" s="9" t="s">
        <v>182</v>
      </c>
      <c r="G2246" s="9" t="s">
        <v>183</v>
      </c>
      <c r="H2246" s="8">
        <v>45383</v>
      </c>
      <c r="I2246" s="8">
        <v>45411</v>
      </c>
      <c r="J2246" s="8" t="s">
        <v>4870</v>
      </c>
      <c r="K2246" s="205" t="s">
        <v>185</v>
      </c>
      <c r="M2246" s="9" t="s">
        <v>1403</v>
      </c>
      <c r="N2246" s="215">
        <v>45421.815222858801</v>
      </c>
      <c r="O2246" s="8"/>
    </row>
    <row r="2247" spans="1:15" x14ac:dyDescent="0.25">
      <c r="A2247" s="8">
        <v>45805</v>
      </c>
      <c r="B2247" s="9" t="s">
        <v>17063</v>
      </c>
      <c r="C2247" s="9" t="s">
        <v>142</v>
      </c>
      <c r="D2247" s="3">
        <v>-45.65</v>
      </c>
      <c r="E2247" s="9" t="s">
        <v>17055</v>
      </c>
      <c r="F2247" s="9" t="s">
        <v>17056</v>
      </c>
      <c r="G2247" s="9" t="s">
        <v>119</v>
      </c>
      <c r="H2247" s="8">
        <v>45778</v>
      </c>
      <c r="I2247" s="8">
        <v>45803</v>
      </c>
      <c r="J2247" s="8" t="s">
        <v>17064</v>
      </c>
      <c r="K2247" s="205" t="s">
        <v>17058</v>
      </c>
      <c r="M2247" s="9" t="s">
        <v>17065</v>
      </c>
      <c r="N2247" s="215">
        <v>45809.636386238402</v>
      </c>
      <c r="O2247" s="8"/>
    </row>
    <row r="2248" spans="1:15" x14ac:dyDescent="0.25">
      <c r="A2248" s="8">
        <v>45845</v>
      </c>
      <c r="B2248" s="9" t="s">
        <v>18665</v>
      </c>
      <c r="C2248" s="9" t="s">
        <v>180</v>
      </c>
      <c r="D2248" s="3">
        <v>-2074.9899999999998</v>
      </c>
      <c r="E2248" s="9" t="s">
        <v>181</v>
      </c>
      <c r="F2248" s="9" t="s">
        <v>182</v>
      </c>
      <c r="G2248" s="9" t="s">
        <v>183</v>
      </c>
      <c r="H2248" s="8">
        <v>45839</v>
      </c>
      <c r="I2248" s="8">
        <v>45845</v>
      </c>
      <c r="J2248" s="219" t="s">
        <v>18869</v>
      </c>
      <c r="K2248" s="205" t="s">
        <v>185</v>
      </c>
      <c r="M2248" s="9" t="s">
        <v>18667</v>
      </c>
      <c r="N2248" s="215">
        <v>45862.622311099498</v>
      </c>
      <c r="O2248" s="8">
        <v>45862</v>
      </c>
    </row>
    <row r="2249" spans="1:15" x14ac:dyDescent="0.25">
      <c r="A2249" s="8">
        <v>45839</v>
      </c>
      <c r="B2249" s="9" t="s">
        <v>8960</v>
      </c>
      <c r="C2249" s="9" t="s">
        <v>7469</v>
      </c>
      <c r="D2249" s="3">
        <v>-334.19</v>
      </c>
      <c r="E2249" s="9" t="s">
        <v>11373</v>
      </c>
      <c r="F2249" s="9" t="s">
        <v>11374</v>
      </c>
      <c r="G2249" s="9" t="s">
        <v>183</v>
      </c>
      <c r="H2249" s="8">
        <v>45839</v>
      </c>
      <c r="I2249" s="8">
        <v>45838</v>
      </c>
      <c r="J2249" s="219" t="s">
        <v>18987</v>
      </c>
      <c r="K2249" s="205" t="s">
        <v>11376</v>
      </c>
      <c r="M2249" s="9" t="s">
        <v>8962</v>
      </c>
      <c r="N2249" s="215">
        <v>45862.622311099498</v>
      </c>
      <c r="O2249" s="8"/>
    </row>
    <row r="2250" spans="1:15" x14ac:dyDescent="0.25">
      <c r="A2250" s="8">
        <v>45623</v>
      </c>
      <c r="B2250" s="9" t="s">
        <v>11588</v>
      </c>
      <c r="C2250" s="9" t="s">
        <v>7469</v>
      </c>
      <c r="D2250" s="3">
        <v>-376.95</v>
      </c>
      <c r="E2250" s="9" t="s">
        <v>11373</v>
      </c>
      <c r="F2250" s="9" t="s">
        <v>11374</v>
      </c>
      <c r="G2250" s="9" t="s">
        <v>183</v>
      </c>
      <c r="H2250" s="8">
        <v>45597</v>
      </c>
      <c r="I2250" s="8">
        <v>45621</v>
      </c>
      <c r="J2250" s="219" t="s">
        <v>11592</v>
      </c>
      <c r="K2250" s="205" t="s">
        <v>11376</v>
      </c>
      <c r="M2250" s="9" t="s">
        <v>11590</v>
      </c>
      <c r="N2250" s="215">
        <v>45635.715607696802</v>
      </c>
      <c r="O2250" s="8"/>
    </row>
    <row r="2251" spans="1:15" x14ac:dyDescent="0.25">
      <c r="A2251" s="8">
        <v>45754</v>
      </c>
      <c r="B2251" s="9" t="s">
        <v>11588</v>
      </c>
      <c r="C2251" s="9" t="s">
        <v>7469</v>
      </c>
      <c r="D2251" s="3">
        <v>-376.95</v>
      </c>
      <c r="E2251" s="9" t="s">
        <v>11373</v>
      </c>
      <c r="F2251" s="9" t="s">
        <v>11374</v>
      </c>
      <c r="G2251" s="9" t="s">
        <v>183</v>
      </c>
      <c r="H2251" s="8">
        <v>45748</v>
      </c>
      <c r="I2251" s="8">
        <v>45754</v>
      </c>
      <c r="J2251" s="219" t="s">
        <v>14977</v>
      </c>
      <c r="K2251" s="205" t="s">
        <v>11376</v>
      </c>
      <c r="M2251" s="9" t="s">
        <v>11590</v>
      </c>
      <c r="N2251" s="215">
        <v>45777.922227581003</v>
      </c>
      <c r="O2251" s="8"/>
    </row>
    <row r="2252" spans="1:15" x14ac:dyDescent="0.25">
      <c r="A2252" s="8">
        <v>45775</v>
      </c>
      <c r="B2252" s="9" t="s">
        <v>14807</v>
      </c>
      <c r="C2252" s="9" t="s">
        <v>180</v>
      </c>
      <c r="D2252" s="3">
        <v>-2037.28</v>
      </c>
      <c r="E2252" s="9" t="s">
        <v>181</v>
      </c>
      <c r="F2252" s="9" t="s">
        <v>182</v>
      </c>
      <c r="G2252" s="9" t="s">
        <v>183</v>
      </c>
      <c r="H2252" s="8">
        <v>45748</v>
      </c>
      <c r="I2252" s="8">
        <v>45775</v>
      </c>
      <c r="J2252" s="8" t="s">
        <v>15843</v>
      </c>
      <c r="K2252" s="205" t="s">
        <v>185</v>
      </c>
      <c r="M2252" s="9" t="s">
        <v>14809</v>
      </c>
      <c r="N2252" s="215">
        <v>45785.029943333298</v>
      </c>
      <c r="O2252" s="8">
        <v>45784</v>
      </c>
    </row>
    <row r="2253" spans="1:15" x14ac:dyDescent="0.25">
      <c r="A2253" s="8">
        <v>45869</v>
      </c>
      <c r="B2253" s="9" t="s">
        <v>8960</v>
      </c>
      <c r="C2253" s="9" t="s">
        <v>7469</v>
      </c>
      <c r="D2253" s="3">
        <v>-751.89</v>
      </c>
      <c r="E2253" s="9" t="s">
        <v>11373</v>
      </c>
      <c r="F2253" s="9" t="s">
        <v>11374</v>
      </c>
      <c r="G2253" s="9" t="s">
        <v>183</v>
      </c>
      <c r="H2253" s="8">
        <v>45839</v>
      </c>
      <c r="I2253" s="8">
        <v>45866</v>
      </c>
      <c r="J2253" s="219" t="s">
        <v>20150</v>
      </c>
      <c r="K2253" s="205" t="s">
        <v>11376</v>
      </c>
      <c r="M2253" s="9" t="s">
        <v>8962</v>
      </c>
      <c r="N2253" s="215">
        <v>45929.807189814797</v>
      </c>
      <c r="O2253" s="8"/>
    </row>
    <row r="2254" spans="1:15" x14ac:dyDescent="0.25">
      <c r="A2254" s="8">
        <v>45351</v>
      </c>
      <c r="B2254" s="9" t="s">
        <v>1401</v>
      </c>
      <c r="C2254" s="9" t="s">
        <v>180</v>
      </c>
      <c r="D2254" s="3">
        <v>-2020.7</v>
      </c>
      <c r="E2254" s="9" t="s">
        <v>181</v>
      </c>
      <c r="F2254" s="9" t="s">
        <v>182</v>
      </c>
      <c r="G2254" s="9" t="s">
        <v>183</v>
      </c>
      <c r="H2254" s="8">
        <v>45323</v>
      </c>
      <c r="I2254" s="8">
        <v>45348</v>
      </c>
      <c r="J2254" s="219" t="s">
        <v>4869</v>
      </c>
      <c r="K2254" s="205" t="s">
        <v>185</v>
      </c>
      <c r="M2254" s="9" t="s">
        <v>1403</v>
      </c>
      <c r="N2254" s="215">
        <v>45363.078556828703</v>
      </c>
      <c r="O2254" s="8"/>
    </row>
    <row r="2255" spans="1:15" x14ac:dyDescent="0.25">
      <c r="A2255" s="8">
        <v>45596</v>
      </c>
      <c r="B2255" s="9" t="s">
        <v>1401</v>
      </c>
      <c r="C2255" s="9" t="s">
        <v>180</v>
      </c>
      <c r="D2255" s="3">
        <v>-2017.73</v>
      </c>
      <c r="E2255" s="9" t="s">
        <v>181</v>
      </c>
      <c r="F2255" s="9" t="s">
        <v>182</v>
      </c>
      <c r="G2255" s="9" t="s">
        <v>183</v>
      </c>
      <c r="H2255" s="8">
        <v>45566</v>
      </c>
      <c r="I2255" s="8">
        <v>45593</v>
      </c>
      <c r="J2255" s="219" t="s">
        <v>11872</v>
      </c>
      <c r="K2255" s="205" t="s">
        <v>185</v>
      </c>
      <c r="M2255" s="9" t="s">
        <v>1403</v>
      </c>
      <c r="N2255" s="215">
        <v>45635.715607696802</v>
      </c>
      <c r="O2255" s="8"/>
    </row>
    <row r="2256" spans="1:15" x14ac:dyDescent="0.25">
      <c r="A2256" s="8">
        <v>45798</v>
      </c>
      <c r="B2256" s="9" t="s">
        <v>14807</v>
      </c>
      <c r="C2256" s="9" t="s">
        <v>180</v>
      </c>
      <c r="D2256" s="3">
        <v>-2011.95</v>
      </c>
      <c r="E2256" s="9" t="s">
        <v>181</v>
      </c>
      <c r="F2256" s="9" t="s">
        <v>182</v>
      </c>
      <c r="G2256" s="9" t="s">
        <v>183</v>
      </c>
      <c r="H2256" s="8">
        <v>45778</v>
      </c>
      <c r="I2256" s="8">
        <v>45796</v>
      </c>
      <c r="J2256" s="8" t="s">
        <v>16196</v>
      </c>
      <c r="K2256" s="205" t="s">
        <v>185</v>
      </c>
      <c r="M2256" s="9" t="s">
        <v>14809</v>
      </c>
      <c r="N2256" s="215">
        <v>45809.629870740697</v>
      </c>
      <c r="O2256" s="8">
        <v>45809</v>
      </c>
    </row>
    <row r="2257" spans="1:15" x14ac:dyDescent="0.25">
      <c r="A2257" s="8">
        <v>45902</v>
      </c>
      <c r="B2257" s="9" t="s">
        <v>8960</v>
      </c>
      <c r="C2257" s="9" t="s">
        <v>7469</v>
      </c>
      <c r="D2257" s="3">
        <v>-843.57</v>
      </c>
      <c r="E2257" s="9" t="s">
        <v>11373</v>
      </c>
      <c r="F2257" s="9" t="s">
        <v>11374</v>
      </c>
      <c r="G2257" s="9" t="s">
        <v>183</v>
      </c>
      <c r="H2257" s="8">
        <v>45901</v>
      </c>
      <c r="I2257" s="8">
        <v>45901</v>
      </c>
      <c r="J2257" s="219" t="s">
        <v>19695</v>
      </c>
      <c r="K2257" s="205" t="s">
        <v>11376</v>
      </c>
      <c r="M2257" s="9" t="s">
        <v>8962</v>
      </c>
      <c r="N2257" s="215">
        <v>45929.807189814797</v>
      </c>
      <c r="O2257" s="8"/>
    </row>
    <row r="2258" spans="1:15" x14ac:dyDescent="0.25">
      <c r="A2258" s="8">
        <v>45245</v>
      </c>
      <c r="B2258" s="9" t="s">
        <v>4867</v>
      </c>
      <c r="C2258" s="9" t="s">
        <v>180</v>
      </c>
      <c r="D2258" s="3">
        <v>-2009.38</v>
      </c>
      <c r="E2258" s="9" t="s">
        <v>132</v>
      </c>
      <c r="F2258" s="9" t="s">
        <v>133</v>
      </c>
      <c r="G2258" s="9" t="s">
        <v>134</v>
      </c>
      <c r="H2258" s="8">
        <v>45231</v>
      </c>
      <c r="I2258" s="8">
        <v>45243</v>
      </c>
      <c r="J2258" s="219" t="s">
        <v>4868</v>
      </c>
      <c r="K2258" s="206" t="s">
        <v>136</v>
      </c>
      <c r="M2258" s="9" t="s">
        <v>4867</v>
      </c>
      <c r="N2258" s="215">
        <v>45294.9567489931</v>
      </c>
      <c r="O2258" s="8"/>
    </row>
    <row r="2259" spans="1:15" x14ac:dyDescent="0.25">
      <c r="A2259" s="8">
        <v>45792</v>
      </c>
      <c r="B2259" s="9" t="s">
        <v>16266</v>
      </c>
      <c r="C2259" s="9" t="s">
        <v>7469</v>
      </c>
      <c r="D2259" s="3">
        <v>-958.08</v>
      </c>
      <c r="E2259" s="9" t="s">
        <v>266</v>
      </c>
      <c r="F2259" s="9" t="s">
        <v>267</v>
      </c>
      <c r="G2259" s="9" t="s">
        <v>268</v>
      </c>
      <c r="H2259" s="8">
        <v>45778</v>
      </c>
      <c r="I2259" s="8">
        <v>45789</v>
      </c>
      <c r="J2259" s="8" t="s">
        <v>16267</v>
      </c>
      <c r="K2259" s="205" t="s">
        <v>270</v>
      </c>
      <c r="M2259" s="9" t="s">
        <v>16268</v>
      </c>
      <c r="N2259" s="215">
        <v>45809.629870740697</v>
      </c>
      <c r="O2259" s="8"/>
    </row>
    <row r="2260" spans="1:15" x14ac:dyDescent="0.25">
      <c r="A2260" s="8">
        <v>45575</v>
      </c>
      <c r="B2260" s="9" t="s">
        <v>873</v>
      </c>
      <c r="C2260" s="9" t="s">
        <v>11107</v>
      </c>
      <c r="D2260" s="3">
        <v>1914.53</v>
      </c>
      <c r="E2260" s="9" t="s">
        <v>193</v>
      </c>
      <c r="F2260" s="9" t="s">
        <v>194</v>
      </c>
      <c r="G2260" s="9" t="s">
        <v>183</v>
      </c>
      <c r="H2260" s="8">
        <v>45566</v>
      </c>
      <c r="I2260" s="8">
        <v>45572</v>
      </c>
      <c r="J2260" s="219" t="s">
        <v>11250</v>
      </c>
      <c r="K2260" s="205" t="s">
        <v>196</v>
      </c>
      <c r="M2260" s="9" t="s">
        <v>876</v>
      </c>
      <c r="N2260" s="215">
        <v>45594.789547013897</v>
      </c>
      <c r="O2260" s="8"/>
    </row>
    <row r="2261" spans="1:15" x14ac:dyDescent="0.25">
      <c r="A2261" s="8">
        <v>45805</v>
      </c>
      <c r="B2261" s="9" t="s">
        <v>1149</v>
      </c>
      <c r="C2261" s="9" t="s">
        <v>1852</v>
      </c>
      <c r="D2261" s="3">
        <v>-22.98</v>
      </c>
      <c r="E2261" s="9" t="s">
        <v>17055</v>
      </c>
      <c r="F2261" s="9" t="s">
        <v>17056</v>
      </c>
      <c r="G2261" s="9" t="s">
        <v>119</v>
      </c>
      <c r="H2261" s="8">
        <v>45778</v>
      </c>
      <c r="I2261" s="8">
        <v>45803</v>
      </c>
      <c r="J2261" s="8" t="s">
        <v>17069</v>
      </c>
      <c r="K2261" s="205" t="s">
        <v>17058</v>
      </c>
      <c r="M2261" s="9" t="s">
        <v>1151</v>
      </c>
      <c r="N2261" s="215">
        <v>45809.636386238402</v>
      </c>
      <c r="O2261" s="8"/>
    </row>
    <row r="2262" spans="1:15" x14ac:dyDescent="0.25">
      <c r="A2262" s="8">
        <v>45805</v>
      </c>
      <c r="B2262" s="9" t="s">
        <v>1858</v>
      </c>
      <c r="C2262" s="9" t="s">
        <v>146</v>
      </c>
      <c r="D2262" s="3">
        <v>-10</v>
      </c>
      <c r="E2262" s="9" t="s">
        <v>17055</v>
      </c>
      <c r="F2262" s="9" t="s">
        <v>17056</v>
      </c>
      <c r="G2262" s="9" t="s">
        <v>119</v>
      </c>
      <c r="H2262" s="8">
        <v>45778</v>
      </c>
      <c r="I2262" s="8">
        <v>45803</v>
      </c>
      <c r="J2262" s="8" t="s">
        <v>17062</v>
      </c>
      <c r="K2262" s="205" t="s">
        <v>17058</v>
      </c>
      <c r="M2262" s="9" t="s">
        <v>1860</v>
      </c>
      <c r="N2262" s="215">
        <v>45809.636386238402</v>
      </c>
      <c r="O2262" s="8">
        <v>45809</v>
      </c>
    </row>
    <row r="2263" spans="1:15" x14ac:dyDescent="0.25">
      <c r="A2263" s="8">
        <v>45738</v>
      </c>
      <c r="B2263" s="9" t="s">
        <v>9004</v>
      </c>
      <c r="C2263" s="9" t="s">
        <v>361</v>
      </c>
      <c r="D2263" s="3">
        <v>329.47</v>
      </c>
      <c r="E2263" s="9" t="s">
        <v>266</v>
      </c>
      <c r="F2263" s="9" t="s">
        <v>267</v>
      </c>
      <c r="G2263" s="9" t="s">
        <v>268</v>
      </c>
      <c r="H2263" s="8">
        <v>45717</v>
      </c>
      <c r="I2263" s="8">
        <v>45733</v>
      </c>
      <c r="J2263" s="219" t="s">
        <v>15257</v>
      </c>
      <c r="K2263" s="205" t="s">
        <v>270</v>
      </c>
      <c r="M2263" s="9" t="s">
        <v>9006</v>
      </c>
      <c r="N2263" s="215">
        <v>45777.922227581003</v>
      </c>
      <c r="O2263" s="8"/>
    </row>
    <row r="2264" spans="1:15" x14ac:dyDescent="0.25">
      <c r="A2264" s="8">
        <v>45805</v>
      </c>
      <c r="B2264" s="9" t="s">
        <v>17066</v>
      </c>
      <c r="C2264" s="9" t="s">
        <v>124</v>
      </c>
      <c r="D2264" s="3">
        <v>-25</v>
      </c>
      <c r="E2264" s="9" t="s">
        <v>17055</v>
      </c>
      <c r="F2264" s="9" t="s">
        <v>17056</v>
      </c>
      <c r="G2264" s="9" t="s">
        <v>119</v>
      </c>
      <c r="H2264" s="8">
        <v>45778</v>
      </c>
      <c r="I2264" s="8">
        <v>45803</v>
      </c>
      <c r="J2264" s="8" t="s">
        <v>17067</v>
      </c>
      <c r="K2264" s="205" t="s">
        <v>17058</v>
      </c>
      <c r="M2264" s="9" t="s">
        <v>17068</v>
      </c>
      <c r="N2264" s="215">
        <v>45809.636386238402</v>
      </c>
      <c r="O2264" s="8">
        <v>45840</v>
      </c>
    </row>
    <row r="2265" spans="1:15" x14ac:dyDescent="0.25">
      <c r="A2265" s="8">
        <v>45743</v>
      </c>
      <c r="B2265" s="9" t="s">
        <v>9004</v>
      </c>
      <c r="C2265" s="9" t="s">
        <v>361</v>
      </c>
      <c r="D2265" s="3">
        <v>110.08</v>
      </c>
      <c r="E2265" s="9" t="s">
        <v>266</v>
      </c>
      <c r="F2265" s="9" t="s">
        <v>267</v>
      </c>
      <c r="G2265" s="9" t="s">
        <v>268</v>
      </c>
      <c r="H2265" s="8">
        <v>45717</v>
      </c>
      <c r="I2265" s="8">
        <v>45740</v>
      </c>
      <c r="J2265" s="219" t="s">
        <v>15196</v>
      </c>
      <c r="K2265" s="205" t="s">
        <v>270</v>
      </c>
      <c r="M2265" s="9" t="s">
        <v>9006</v>
      </c>
      <c r="N2265" s="215">
        <v>45777.922227581003</v>
      </c>
      <c r="O2265" s="8"/>
    </row>
    <row r="2266" spans="1:15" x14ac:dyDescent="0.25">
      <c r="A2266" s="8">
        <v>45804</v>
      </c>
      <c r="B2266" s="9" t="s">
        <v>17071</v>
      </c>
      <c r="C2266" s="9" t="s">
        <v>337</v>
      </c>
      <c r="D2266" s="3">
        <v>-39.72</v>
      </c>
      <c r="E2266" s="9" t="s">
        <v>17055</v>
      </c>
      <c r="F2266" s="9" t="s">
        <v>17056</v>
      </c>
      <c r="G2266" s="9" t="s">
        <v>119</v>
      </c>
      <c r="H2266" s="8">
        <v>45778</v>
      </c>
      <c r="I2266" s="8">
        <v>45803</v>
      </c>
      <c r="J2266" s="219" t="s">
        <v>17072</v>
      </c>
      <c r="K2266" s="205" t="s">
        <v>17058</v>
      </c>
      <c r="M2266" s="9" t="s">
        <v>17073</v>
      </c>
      <c r="N2266" s="215">
        <v>45809.636386238402</v>
      </c>
      <c r="O2266" s="8"/>
    </row>
    <row r="2267" spans="1:15" x14ac:dyDescent="0.25">
      <c r="A2267" s="8">
        <v>45803</v>
      </c>
      <c r="B2267" s="9" t="s">
        <v>9461</v>
      </c>
      <c r="C2267" s="9" t="s">
        <v>1258</v>
      </c>
      <c r="D2267" s="3">
        <v>-6.16</v>
      </c>
      <c r="E2267" s="9" t="s">
        <v>17055</v>
      </c>
      <c r="F2267" s="9" t="s">
        <v>17056</v>
      </c>
      <c r="G2267" s="9" t="s">
        <v>119</v>
      </c>
      <c r="H2267" s="8">
        <v>45778</v>
      </c>
      <c r="I2267" s="8">
        <v>45803</v>
      </c>
      <c r="J2267" s="219" t="s">
        <v>17074</v>
      </c>
      <c r="K2267" s="205" t="s">
        <v>17058</v>
      </c>
      <c r="M2267" s="9" t="s">
        <v>9463</v>
      </c>
      <c r="N2267" s="215">
        <v>45809.636386238402</v>
      </c>
      <c r="O2267" s="8"/>
    </row>
    <row r="2268" spans="1:15" x14ac:dyDescent="0.25">
      <c r="A2268" s="8">
        <v>45802</v>
      </c>
      <c r="B2268" s="9" t="s">
        <v>9030</v>
      </c>
      <c r="C2268" s="9" t="s">
        <v>301</v>
      </c>
      <c r="D2268" s="3">
        <v>-41.97</v>
      </c>
      <c r="E2268" s="9" t="s">
        <v>17055</v>
      </c>
      <c r="F2268" s="9" t="s">
        <v>17056</v>
      </c>
      <c r="G2268" s="9" t="s">
        <v>119</v>
      </c>
      <c r="H2268" s="8">
        <v>45778</v>
      </c>
      <c r="I2268" s="8">
        <v>45796</v>
      </c>
      <c r="J2268" s="8" t="s">
        <v>17075</v>
      </c>
      <c r="K2268" s="205" t="s">
        <v>17058</v>
      </c>
      <c r="M2268" s="9" t="s">
        <v>9032</v>
      </c>
      <c r="N2268" s="215">
        <v>45809.636386238402</v>
      </c>
      <c r="O2268" s="8"/>
    </row>
    <row r="2269" spans="1:15" x14ac:dyDescent="0.25">
      <c r="A2269" s="8">
        <v>45205</v>
      </c>
      <c r="B2269" s="9" t="s">
        <v>326</v>
      </c>
      <c r="C2269" s="9" t="s">
        <v>728</v>
      </c>
      <c r="D2269" s="3">
        <v>1935.39</v>
      </c>
      <c r="E2269" s="9" t="s">
        <v>724</v>
      </c>
      <c r="F2269" s="9" t="s">
        <v>118</v>
      </c>
      <c r="G2269" s="9" t="s">
        <v>210</v>
      </c>
      <c r="H2269" s="8">
        <v>45200</v>
      </c>
      <c r="I2269" s="8">
        <v>45201</v>
      </c>
      <c r="J2269" s="219" t="s">
        <v>904</v>
      </c>
      <c r="K2269" s="205" t="s">
        <v>121</v>
      </c>
      <c r="M2269" s="9" t="s">
        <v>329</v>
      </c>
      <c r="N2269" s="215">
        <v>45294.9567489931</v>
      </c>
      <c r="O2269" s="8"/>
    </row>
    <row r="2270" spans="1:15" x14ac:dyDescent="0.25">
      <c r="A2270" s="8">
        <v>45215</v>
      </c>
      <c r="B2270" s="9" t="s">
        <v>723</v>
      </c>
      <c r="C2270" s="9" t="s">
        <v>728</v>
      </c>
      <c r="D2270" s="3">
        <v>1935.39</v>
      </c>
      <c r="E2270" s="9" t="s">
        <v>724</v>
      </c>
      <c r="F2270" s="9" t="s">
        <v>118</v>
      </c>
      <c r="G2270" s="9" t="s">
        <v>210</v>
      </c>
      <c r="H2270" s="8">
        <v>45200</v>
      </c>
      <c r="I2270" s="8">
        <v>45215</v>
      </c>
      <c r="J2270" s="219" t="s">
        <v>903</v>
      </c>
      <c r="K2270" s="205" t="s">
        <v>121</v>
      </c>
      <c r="M2270" s="9" t="s">
        <v>726</v>
      </c>
      <c r="N2270" s="215">
        <v>45294.9567489931</v>
      </c>
      <c r="O2270" s="8"/>
    </row>
    <row r="2271" spans="1:15" x14ac:dyDescent="0.25">
      <c r="A2271" s="8">
        <v>45661</v>
      </c>
      <c r="B2271" s="9" t="s">
        <v>8590</v>
      </c>
      <c r="C2271" s="9" t="s">
        <v>361</v>
      </c>
      <c r="D2271" s="3">
        <v>-3.19</v>
      </c>
      <c r="E2271" s="9" t="s">
        <v>266</v>
      </c>
      <c r="F2271" s="9" t="s">
        <v>267</v>
      </c>
      <c r="G2271" s="9" t="s">
        <v>268</v>
      </c>
      <c r="H2271" s="8">
        <v>45658</v>
      </c>
      <c r="I2271" s="8">
        <v>45656</v>
      </c>
      <c r="J2271" s="219" t="s">
        <v>13492</v>
      </c>
      <c r="K2271" s="205" t="s">
        <v>270</v>
      </c>
      <c r="M2271" s="9" t="s">
        <v>8592</v>
      </c>
      <c r="N2271" s="215">
        <v>45706.0637561111</v>
      </c>
      <c r="O2271" s="8"/>
    </row>
    <row r="2272" spans="1:15" x14ac:dyDescent="0.25">
      <c r="A2272" s="8">
        <v>45808</v>
      </c>
      <c r="B2272" s="9" t="s">
        <v>9004</v>
      </c>
      <c r="C2272" s="9" t="s">
        <v>361</v>
      </c>
      <c r="D2272" s="3">
        <v>-3.71</v>
      </c>
      <c r="E2272" s="9" t="s">
        <v>266</v>
      </c>
      <c r="F2272" s="9" t="s">
        <v>267</v>
      </c>
      <c r="G2272" s="9" t="s">
        <v>268</v>
      </c>
      <c r="H2272" s="8">
        <v>45778</v>
      </c>
      <c r="I2272" s="8">
        <v>45803</v>
      </c>
      <c r="J2272" s="8" t="s">
        <v>18235</v>
      </c>
      <c r="K2272" s="205" t="s">
        <v>270</v>
      </c>
      <c r="M2272" s="9" t="s">
        <v>9006</v>
      </c>
      <c r="N2272" s="215">
        <v>45840.490152685197</v>
      </c>
      <c r="O2272" s="8"/>
    </row>
    <row r="2273" spans="1:15" x14ac:dyDescent="0.25">
      <c r="A2273" s="8">
        <v>45684</v>
      </c>
      <c r="B2273" s="9" t="s">
        <v>8590</v>
      </c>
      <c r="C2273" s="9" t="s">
        <v>361</v>
      </c>
      <c r="D2273" s="3">
        <v>-5.84</v>
      </c>
      <c r="E2273" s="9" t="s">
        <v>266</v>
      </c>
      <c r="F2273" s="9" t="s">
        <v>267</v>
      </c>
      <c r="G2273" s="9" t="s">
        <v>268</v>
      </c>
      <c r="H2273" s="8">
        <v>45658</v>
      </c>
      <c r="I2273" s="8">
        <v>45684</v>
      </c>
      <c r="J2273" s="219" t="s">
        <v>13274</v>
      </c>
      <c r="K2273" s="205" t="s">
        <v>270</v>
      </c>
      <c r="M2273" s="9" t="s">
        <v>8592</v>
      </c>
      <c r="N2273" s="215">
        <v>45706.0637561111</v>
      </c>
      <c r="O2273" s="8"/>
    </row>
    <row r="2274" spans="1:15" x14ac:dyDescent="0.25">
      <c r="A2274" s="8">
        <v>45802</v>
      </c>
      <c r="B2274" s="9" t="s">
        <v>11150</v>
      </c>
      <c r="C2274" s="9" t="s">
        <v>142</v>
      </c>
      <c r="D2274" s="3">
        <v>-43.4</v>
      </c>
      <c r="E2274" s="9" t="s">
        <v>17055</v>
      </c>
      <c r="F2274" s="9" t="s">
        <v>17056</v>
      </c>
      <c r="G2274" s="9" t="s">
        <v>119</v>
      </c>
      <c r="H2274" s="8">
        <v>45778</v>
      </c>
      <c r="I2274" s="8">
        <v>45796</v>
      </c>
      <c r="J2274" s="8" t="s">
        <v>17076</v>
      </c>
      <c r="K2274" s="205" t="s">
        <v>17058</v>
      </c>
      <c r="M2274" s="9" t="s">
        <v>11152</v>
      </c>
      <c r="N2274" s="215">
        <v>45809.636386238402</v>
      </c>
      <c r="O2274" s="8"/>
    </row>
    <row r="2275" spans="1:15" x14ac:dyDescent="0.25">
      <c r="A2275" s="8">
        <v>45531</v>
      </c>
      <c r="B2275" s="9" t="s">
        <v>8590</v>
      </c>
      <c r="C2275" s="9" t="s">
        <v>361</v>
      </c>
      <c r="D2275" s="3">
        <v>-7.23</v>
      </c>
      <c r="E2275" s="9" t="s">
        <v>266</v>
      </c>
      <c r="F2275" s="9" t="s">
        <v>267</v>
      </c>
      <c r="G2275" s="9" t="s">
        <v>268</v>
      </c>
      <c r="H2275" s="8">
        <v>45505</v>
      </c>
      <c r="I2275" s="8">
        <v>45530</v>
      </c>
      <c r="J2275" s="8" t="s">
        <v>8977</v>
      </c>
      <c r="K2275" s="205" t="s">
        <v>270</v>
      </c>
      <c r="M2275" s="9" t="s">
        <v>8592</v>
      </c>
      <c r="N2275" s="215">
        <v>45534.648212951397</v>
      </c>
      <c r="O2275" s="8"/>
    </row>
    <row r="2276" spans="1:15" x14ac:dyDescent="0.25">
      <c r="A2276" s="8">
        <v>45530</v>
      </c>
      <c r="B2276" s="9" t="s">
        <v>8590</v>
      </c>
      <c r="C2276" s="9" t="s">
        <v>361</v>
      </c>
      <c r="D2276" s="3">
        <v>-7.99</v>
      </c>
      <c r="E2276" s="9" t="s">
        <v>266</v>
      </c>
      <c r="F2276" s="9" t="s">
        <v>267</v>
      </c>
      <c r="G2276" s="9" t="s">
        <v>268</v>
      </c>
      <c r="H2276" s="8">
        <v>45505</v>
      </c>
      <c r="I2276" s="8">
        <v>45530</v>
      </c>
      <c r="J2276" s="8" t="s">
        <v>8995</v>
      </c>
      <c r="K2276" s="205" t="s">
        <v>270</v>
      </c>
      <c r="M2276" s="9" t="s">
        <v>8592</v>
      </c>
      <c r="N2276" s="215">
        <v>45534.648212951397</v>
      </c>
      <c r="O2276" s="8"/>
    </row>
    <row r="2277" spans="1:15" x14ac:dyDescent="0.25">
      <c r="A2277" s="8">
        <v>45801</v>
      </c>
      <c r="B2277" s="9" t="s">
        <v>17077</v>
      </c>
      <c r="C2277" s="9" t="s">
        <v>18538</v>
      </c>
      <c r="D2277" s="3">
        <v>-171.56</v>
      </c>
      <c r="E2277" s="9" t="s">
        <v>17055</v>
      </c>
      <c r="F2277" s="9" t="s">
        <v>17056</v>
      </c>
      <c r="G2277" s="9" t="s">
        <v>119</v>
      </c>
      <c r="H2277" s="8">
        <v>45778</v>
      </c>
      <c r="I2277" s="8">
        <v>45796</v>
      </c>
      <c r="J2277" s="8" t="s">
        <v>17078</v>
      </c>
      <c r="K2277" s="205" t="s">
        <v>17058</v>
      </c>
      <c r="M2277" s="9" t="s">
        <v>17079</v>
      </c>
      <c r="N2277" s="215">
        <v>45809.636386238402</v>
      </c>
      <c r="O2277" s="8"/>
    </row>
    <row r="2278" spans="1:15" x14ac:dyDescent="0.25">
      <c r="A2278" s="8">
        <v>45801</v>
      </c>
      <c r="B2278" s="9" t="s">
        <v>17080</v>
      </c>
      <c r="C2278" s="9" t="s">
        <v>224</v>
      </c>
      <c r="D2278" s="3">
        <v>-13.86</v>
      </c>
      <c r="E2278" s="9" t="s">
        <v>17055</v>
      </c>
      <c r="F2278" s="9" t="s">
        <v>17056</v>
      </c>
      <c r="G2278" s="9" t="s">
        <v>119</v>
      </c>
      <c r="H2278" s="8">
        <v>45778</v>
      </c>
      <c r="I2278" s="8">
        <v>45796</v>
      </c>
      <c r="J2278" s="8" t="s">
        <v>17081</v>
      </c>
      <c r="K2278" s="205" t="s">
        <v>17058</v>
      </c>
      <c r="M2278" s="9" t="s">
        <v>17082</v>
      </c>
      <c r="N2278" s="215">
        <v>45809.636386238402</v>
      </c>
      <c r="O2278" s="8">
        <v>45809</v>
      </c>
    </row>
    <row r="2279" spans="1:15" x14ac:dyDescent="0.25">
      <c r="A2279" s="8">
        <v>45801</v>
      </c>
      <c r="B2279" s="9" t="s">
        <v>9024</v>
      </c>
      <c r="C2279" s="9" t="s">
        <v>142</v>
      </c>
      <c r="D2279" s="3">
        <v>-33.14</v>
      </c>
      <c r="E2279" s="9" t="s">
        <v>17055</v>
      </c>
      <c r="F2279" s="9" t="s">
        <v>17056</v>
      </c>
      <c r="G2279" s="9" t="s">
        <v>119</v>
      </c>
      <c r="H2279" s="8">
        <v>45778</v>
      </c>
      <c r="I2279" s="8">
        <v>45796</v>
      </c>
      <c r="J2279" s="8" t="s">
        <v>17087</v>
      </c>
      <c r="K2279" s="205" t="s">
        <v>17058</v>
      </c>
      <c r="M2279" s="9" t="s">
        <v>9026</v>
      </c>
      <c r="N2279" s="215">
        <v>45809.636386238402</v>
      </c>
      <c r="O2279" s="8">
        <v>45809</v>
      </c>
    </row>
    <row r="2280" spans="1:15" x14ac:dyDescent="0.25">
      <c r="A2280" s="8">
        <v>45801</v>
      </c>
      <c r="B2280" s="9" t="s">
        <v>1149</v>
      </c>
      <c r="C2280" s="9" t="s">
        <v>1852</v>
      </c>
      <c r="D2280" s="3">
        <v>-197.85</v>
      </c>
      <c r="E2280" s="9" t="s">
        <v>17055</v>
      </c>
      <c r="F2280" s="9" t="s">
        <v>17056</v>
      </c>
      <c r="G2280" s="9" t="s">
        <v>119</v>
      </c>
      <c r="H2280" s="8">
        <v>45778</v>
      </c>
      <c r="I2280" s="8">
        <v>45796</v>
      </c>
      <c r="J2280" s="8" t="s">
        <v>17088</v>
      </c>
      <c r="K2280" s="205" t="s">
        <v>17058</v>
      </c>
      <c r="M2280" s="9" t="s">
        <v>1151</v>
      </c>
      <c r="N2280" s="215">
        <v>45809.636386238402</v>
      </c>
      <c r="O2280" s="8"/>
    </row>
    <row r="2281" spans="1:15" x14ac:dyDescent="0.25">
      <c r="A2281" s="8">
        <v>45597</v>
      </c>
      <c r="B2281" s="9" t="s">
        <v>520</v>
      </c>
      <c r="C2281" s="9" t="s">
        <v>180</v>
      </c>
      <c r="D2281" s="3">
        <v>-2000</v>
      </c>
      <c r="E2281" s="9" t="s">
        <v>717</v>
      </c>
      <c r="F2281" s="9" t="s">
        <v>718</v>
      </c>
      <c r="G2281" s="9" t="s">
        <v>183</v>
      </c>
      <c r="H2281" s="8">
        <v>45597</v>
      </c>
      <c r="I2281" s="8">
        <v>45593</v>
      </c>
      <c r="J2281" s="219" t="s">
        <v>11841</v>
      </c>
      <c r="K2281" s="205" t="s">
        <v>720</v>
      </c>
      <c r="M2281" s="9" t="s">
        <v>525</v>
      </c>
      <c r="N2281" s="215">
        <v>45635.715607696802</v>
      </c>
      <c r="O2281" s="8">
        <v>45635</v>
      </c>
    </row>
    <row r="2282" spans="1:15" x14ac:dyDescent="0.25">
      <c r="A2282" s="8">
        <v>45379</v>
      </c>
      <c r="B2282" s="9" t="s">
        <v>1401</v>
      </c>
      <c r="C2282" s="9" t="s">
        <v>180</v>
      </c>
      <c r="D2282" s="3">
        <v>-1980.43</v>
      </c>
      <c r="E2282" s="9" t="s">
        <v>181</v>
      </c>
      <c r="F2282" s="9" t="s">
        <v>182</v>
      </c>
      <c r="G2282" s="9" t="s">
        <v>183</v>
      </c>
      <c r="H2282" s="8">
        <v>45352</v>
      </c>
      <c r="I2282" s="8">
        <v>45376</v>
      </c>
      <c r="J2282" s="8" t="s">
        <v>4854</v>
      </c>
      <c r="K2282" s="205" t="s">
        <v>185</v>
      </c>
      <c r="M2282" s="9" t="s">
        <v>1403</v>
      </c>
      <c r="N2282" s="215">
        <v>45385.162865138896</v>
      </c>
      <c r="O2282" s="8"/>
    </row>
    <row r="2283" spans="1:15" x14ac:dyDescent="0.25">
      <c r="A2283" s="8">
        <v>45801</v>
      </c>
      <c r="B2283" s="9" t="s">
        <v>17083</v>
      </c>
      <c r="C2283" s="9" t="s">
        <v>217</v>
      </c>
      <c r="D2283" s="3">
        <v>-10.029999999999999</v>
      </c>
      <c r="E2283" s="9" t="s">
        <v>17055</v>
      </c>
      <c r="F2283" s="9" t="s">
        <v>17056</v>
      </c>
      <c r="G2283" s="9" t="s">
        <v>119</v>
      </c>
      <c r="H2283" s="8">
        <v>45778</v>
      </c>
      <c r="I2283" s="8">
        <v>45796</v>
      </c>
      <c r="J2283" s="8" t="s">
        <v>17086</v>
      </c>
      <c r="K2283" s="205" t="s">
        <v>17058</v>
      </c>
      <c r="M2283" s="9" t="s">
        <v>17085</v>
      </c>
      <c r="N2283" s="215">
        <v>45809.636386238402</v>
      </c>
      <c r="O2283" s="8"/>
    </row>
    <row r="2284" spans="1:15" x14ac:dyDescent="0.25">
      <c r="A2284" s="8">
        <v>45154</v>
      </c>
      <c r="B2284" s="9" t="s">
        <v>723</v>
      </c>
      <c r="C2284" s="9" t="s">
        <v>728</v>
      </c>
      <c r="D2284" s="3">
        <v>1624.02</v>
      </c>
      <c r="E2284" s="9" t="s">
        <v>724</v>
      </c>
      <c r="F2284" s="9" t="s">
        <v>118</v>
      </c>
      <c r="G2284" s="9" t="s">
        <v>210</v>
      </c>
      <c r="H2284" s="8">
        <v>45139</v>
      </c>
      <c r="I2284" s="8">
        <v>45152</v>
      </c>
      <c r="J2284" s="8" t="s">
        <v>917</v>
      </c>
      <c r="K2284" s="205" t="s">
        <v>121</v>
      </c>
      <c r="M2284" s="9" t="s">
        <v>726</v>
      </c>
      <c r="N2284" s="215">
        <v>45294.9567489931</v>
      </c>
      <c r="O2284" s="8"/>
    </row>
    <row r="2285" spans="1:15" x14ac:dyDescent="0.25">
      <c r="A2285" s="8">
        <v>45295</v>
      </c>
      <c r="B2285" s="9" t="s">
        <v>3905</v>
      </c>
      <c r="C2285" s="9" t="s">
        <v>180</v>
      </c>
      <c r="D2285" s="3">
        <v>-1866.08</v>
      </c>
      <c r="E2285" s="9" t="s">
        <v>882</v>
      </c>
      <c r="F2285" s="9" t="s">
        <v>883</v>
      </c>
      <c r="G2285" s="9" t="s">
        <v>183</v>
      </c>
      <c r="H2285" s="8">
        <v>45292</v>
      </c>
      <c r="I2285" s="8">
        <v>45292</v>
      </c>
      <c r="J2285" s="8" t="s">
        <v>4853</v>
      </c>
      <c r="K2285" s="205" t="s">
        <v>885</v>
      </c>
      <c r="M2285" s="9" t="s">
        <v>3907</v>
      </c>
      <c r="N2285" s="215">
        <v>45300.8738539236</v>
      </c>
      <c r="O2285" s="8"/>
    </row>
    <row r="2286" spans="1:15" x14ac:dyDescent="0.25">
      <c r="A2286" s="8">
        <v>45517</v>
      </c>
      <c r="B2286" s="9" t="s">
        <v>3905</v>
      </c>
      <c r="C2286" s="9" t="s">
        <v>180</v>
      </c>
      <c r="D2286" s="3">
        <v>-1858.57</v>
      </c>
      <c r="E2286" s="9" t="s">
        <v>882</v>
      </c>
      <c r="F2286" s="9" t="s">
        <v>883</v>
      </c>
      <c r="G2286" s="9" t="s">
        <v>183</v>
      </c>
      <c r="H2286" s="8">
        <v>45505</v>
      </c>
      <c r="I2286" s="8">
        <v>45516</v>
      </c>
      <c r="J2286" s="8" t="s">
        <v>9304</v>
      </c>
      <c r="K2286" s="205" t="s">
        <v>885</v>
      </c>
      <c r="M2286" s="9" t="s">
        <v>3907</v>
      </c>
      <c r="N2286" s="215">
        <v>45534.648212951397</v>
      </c>
      <c r="O2286" s="8">
        <v>45534</v>
      </c>
    </row>
    <row r="2287" spans="1:15" x14ac:dyDescent="0.25">
      <c r="A2287" s="8">
        <v>45801</v>
      </c>
      <c r="B2287" s="9" t="s">
        <v>17083</v>
      </c>
      <c r="C2287" s="9" t="s">
        <v>217</v>
      </c>
      <c r="D2287" s="3">
        <v>-30.24</v>
      </c>
      <c r="E2287" s="9" t="s">
        <v>17055</v>
      </c>
      <c r="F2287" s="9" t="s">
        <v>17056</v>
      </c>
      <c r="G2287" s="9" t="s">
        <v>119</v>
      </c>
      <c r="H2287" s="8">
        <v>45778</v>
      </c>
      <c r="I2287" s="8">
        <v>45796</v>
      </c>
      <c r="J2287" s="8" t="s">
        <v>17084</v>
      </c>
      <c r="K2287" s="205" t="s">
        <v>17058</v>
      </c>
      <c r="M2287" s="9" t="s">
        <v>17085</v>
      </c>
      <c r="N2287" s="215">
        <v>45809.636386238402</v>
      </c>
      <c r="O2287" s="8"/>
    </row>
    <row r="2288" spans="1:15" x14ac:dyDescent="0.25">
      <c r="A2288" s="8">
        <v>45240</v>
      </c>
      <c r="B2288" s="9" t="s">
        <v>179</v>
      </c>
      <c r="C2288" s="9" t="s">
        <v>180</v>
      </c>
      <c r="D2288" s="3">
        <v>-1828.71</v>
      </c>
      <c r="E2288" s="9" t="s">
        <v>181</v>
      </c>
      <c r="F2288" s="9" t="s">
        <v>182</v>
      </c>
      <c r="G2288" s="9" t="s">
        <v>183</v>
      </c>
      <c r="H2288" s="8">
        <v>45231</v>
      </c>
      <c r="I2288" s="8">
        <v>45236</v>
      </c>
      <c r="J2288" s="8" t="s">
        <v>4852</v>
      </c>
      <c r="K2288" s="205" t="s">
        <v>185</v>
      </c>
      <c r="M2288" s="9" t="s">
        <v>186</v>
      </c>
      <c r="N2288" s="215">
        <v>45294.9567489931</v>
      </c>
      <c r="O2288" s="8"/>
    </row>
    <row r="2289" spans="1:15" x14ac:dyDescent="0.25">
      <c r="A2289" s="8">
        <v>45239</v>
      </c>
      <c r="B2289" s="9" t="s">
        <v>258</v>
      </c>
      <c r="C2289" s="9" t="s">
        <v>180</v>
      </c>
      <c r="D2289" s="3">
        <v>-1827</v>
      </c>
      <c r="E2289" s="9" t="s">
        <v>181</v>
      </c>
      <c r="F2289" s="9" t="s">
        <v>182</v>
      </c>
      <c r="G2289" s="9" t="s">
        <v>183</v>
      </c>
      <c r="H2289" s="8">
        <v>45231</v>
      </c>
      <c r="I2289" s="8">
        <v>45236</v>
      </c>
      <c r="J2289" s="8" t="s">
        <v>4851</v>
      </c>
      <c r="K2289" s="205" t="s">
        <v>185</v>
      </c>
      <c r="M2289" s="9" t="s">
        <v>260</v>
      </c>
      <c r="N2289" s="215">
        <v>45294.9567489931</v>
      </c>
      <c r="O2289" s="8"/>
    </row>
    <row r="2290" spans="1:15" x14ac:dyDescent="0.25">
      <c r="A2290" s="8">
        <v>45800</v>
      </c>
      <c r="B2290" s="9" t="s">
        <v>8320</v>
      </c>
      <c r="C2290" s="9" t="s">
        <v>209</v>
      </c>
      <c r="D2290" s="3">
        <v>-198.38</v>
      </c>
      <c r="E2290" s="9" t="s">
        <v>17055</v>
      </c>
      <c r="F2290" s="9" t="s">
        <v>17056</v>
      </c>
      <c r="G2290" s="9" t="s">
        <v>119</v>
      </c>
      <c r="H2290" s="8">
        <v>45778</v>
      </c>
      <c r="I2290" s="8">
        <v>45796</v>
      </c>
      <c r="J2290" s="8" t="s">
        <v>17089</v>
      </c>
      <c r="K2290" s="205" t="s">
        <v>17058</v>
      </c>
      <c r="M2290" s="9" t="s">
        <v>8322</v>
      </c>
      <c r="N2290" s="215">
        <v>45809.636386238402</v>
      </c>
      <c r="O2290" s="8">
        <v>45809</v>
      </c>
    </row>
    <row r="2291" spans="1:15" x14ac:dyDescent="0.25">
      <c r="A2291" s="8">
        <v>45254</v>
      </c>
      <c r="B2291" s="9" t="s">
        <v>4562</v>
      </c>
      <c r="C2291" s="9" t="s">
        <v>180</v>
      </c>
      <c r="D2291" s="3">
        <v>-1812.4</v>
      </c>
      <c r="E2291" s="9" t="s">
        <v>459</v>
      </c>
      <c r="F2291" s="9" t="s">
        <v>460</v>
      </c>
      <c r="G2291" s="9" t="s">
        <v>183</v>
      </c>
      <c r="H2291" s="8">
        <v>45231</v>
      </c>
      <c r="I2291" s="8">
        <v>45250</v>
      </c>
      <c r="J2291" s="8" t="s">
        <v>4850</v>
      </c>
      <c r="K2291" s="205" t="s">
        <v>462</v>
      </c>
      <c r="M2291" s="9" t="s">
        <v>4564</v>
      </c>
      <c r="N2291" s="215">
        <v>45294.9567489931</v>
      </c>
      <c r="O2291" s="8"/>
    </row>
    <row r="2292" spans="1:15" x14ac:dyDescent="0.25">
      <c r="A2292" s="8">
        <v>45799</v>
      </c>
      <c r="B2292" s="9" t="s">
        <v>17094</v>
      </c>
      <c r="C2292" s="9" t="s">
        <v>224</v>
      </c>
      <c r="D2292" s="3">
        <v>-7.78</v>
      </c>
      <c r="E2292" s="9" t="s">
        <v>17055</v>
      </c>
      <c r="F2292" s="9" t="s">
        <v>17056</v>
      </c>
      <c r="G2292" s="9" t="s">
        <v>119</v>
      </c>
      <c r="H2292" s="8">
        <v>45778</v>
      </c>
      <c r="I2292" s="8">
        <v>45796</v>
      </c>
      <c r="J2292" s="8" t="s">
        <v>17095</v>
      </c>
      <c r="K2292" s="205" t="s">
        <v>17058</v>
      </c>
      <c r="M2292" s="9" t="s">
        <v>17096</v>
      </c>
      <c r="N2292" s="215">
        <v>45809.636386238402</v>
      </c>
      <c r="O2292" s="8">
        <v>45809</v>
      </c>
    </row>
    <row r="2293" spans="1:15" x14ac:dyDescent="0.25">
      <c r="A2293" s="8">
        <v>45799</v>
      </c>
      <c r="B2293" s="9" t="s">
        <v>9024</v>
      </c>
      <c r="C2293" s="9" t="s">
        <v>142</v>
      </c>
      <c r="D2293" s="3">
        <v>-37.979999999999997</v>
      </c>
      <c r="E2293" s="9" t="s">
        <v>17055</v>
      </c>
      <c r="F2293" s="9" t="s">
        <v>17056</v>
      </c>
      <c r="G2293" s="9" t="s">
        <v>119</v>
      </c>
      <c r="H2293" s="8">
        <v>45778</v>
      </c>
      <c r="I2293" s="8">
        <v>45796</v>
      </c>
      <c r="J2293" s="8" t="s">
        <v>17093</v>
      </c>
      <c r="K2293" s="205" t="s">
        <v>17058</v>
      </c>
      <c r="M2293" s="9" t="s">
        <v>9026</v>
      </c>
      <c r="N2293" s="215">
        <v>45809.636386238402</v>
      </c>
      <c r="O2293" s="8">
        <v>45809</v>
      </c>
    </row>
    <row r="2294" spans="1:15" x14ac:dyDescent="0.25">
      <c r="A2294" s="8">
        <v>45799</v>
      </c>
      <c r="B2294" s="9" t="s">
        <v>17097</v>
      </c>
      <c r="C2294" s="9" t="s">
        <v>217</v>
      </c>
      <c r="D2294" s="3">
        <v>-16.61</v>
      </c>
      <c r="E2294" s="9" t="s">
        <v>17055</v>
      </c>
      <c r="F2294" s="9" t="s">
        <v>17056</v>
      </c>
      <c r="G2294" s="9" t="s">
        <v>119</v>
      </c>
      <c r="H2294" s="8">
        <v>45778</v>
      </c>
      <c r="I2294" s="8">
        <v>45796</v>
      </c>
      <c r="J2294" s="8" t="s">
        <v>17098</v>
      </c>
      <c r="K2294" s="205" t="s">
        <v>17058</v>
      </c>
      <c r="M2294" s="9" t="s">
        <v>17099</v>
      </c>
      <c r="N2294" s="215">
        <v>45809.636386238402</v>
      </c>
      <c r="O2294" s="8"/>
    </row>
    <row r="2295" spans="1:15" x14ac:dyDescent="0.25">
      <c r="A2295" s="8">
        <v>45701</v>
      </c>
      <c r="B2295" s="9" t="s">
        <v>9004</v>
      </c>
      <c r="C2295" s="9" t="s">
        <v>361</v>
      </c>
      <c r="D2295" s="3">
        <v>-54.78</v>
      </c>
      <c r="E2295" s="9" t="s">
        <v>266</v>
      </c>
      <c r="F2295" s="9" t="s">
        <v>267</v>
      </c>
      <c r="G2295" s="9" t="s">
        <v>268</v>
      </c>
      <c r="H2295" s="8">
        <v>45689</v>
      </c>
      <c r="I2295" s="8">
        <v>45698</v>
      </c>
      <c r="J2295" s="219" t="s">
        <v>14116</v>
      </c>
      <c r="K2295" s="205" t="s">
        <v>270</v>
      </c>
      <c r="M2295" s="9" t="s">
        <v>9006</v>
      </c>
      <c r="N2295" s="215">
        <v>45733.5614541088</v>
      </c>
      <c r="O2295" s="8"/>
    </row>
    <row r="2296" spans="1:15" x14ac:dyDescent="0.25">
      <c r="A2296" s="8">
        <v>45153</v>
      </c>
      <c r="B2296" s="9" t="s">
        <v>3762</v>
      </c>
      <c r="C2296" s="9" t="s">
        <v>361</v>
      </c>
      <c r="D2296" s="3">
        <v>-55.78</v>
      </c>
      <c r="E2296" s="9" t="s">
        <v>869</v>
      </c>
      <c r="F2296" s="9" t="s">
        <v>870</v>
      </c>
      <c r="G2296" s="9" t="s">
        <v>210</v>
      </c>
      <c r="H2296" s="8">
        <v>45139</v>
      </c>
      <c r="I2296" s="8">
        <v>45152</v>
      </c>
      <c r="J2296" s="8" t="s">
        <v>3763</v>
      </c>
      <c r="K2296" s="205" t="s">
        <v>872</v>
      </c>
      <c r="M2296" s="9" t="s">
        <v>3764</v>
      </c>
      <c r="N2296" s="215">
        <v>45294.9567489931</v>
      </c>
      <c r="O2296" s="8"/>
    </row>
    <row r="2297" spans="1:15" x14ac:dyDescent="0.25">
      <c r="A2297" s="8">
        <v>45289</v>
      </c>
      <c r="B2297" s="9" t="s">
        <v>1401</v>
      </c>
      <c r="C2297" s="9" t="s">
        <v>180</v>
      </c>
      <c r="D2297" s="3">
        <v>-1789.29</v>
      </c>
      <c r="E2297" s="9" t="s">
        <v>181</v>
      </c>
      <c r="F2297" s="9" t="s">
        <v>182</v>
      </c>
      <c r="G2297" s="9" t="s">
        <v>183</v>
      </c>
      <c r="H2297" s="8">
        <v>45261</v>
      </c>
      <c r="I2297" s="8">
        <v>45285</v>
      </c>
      <c r="J2297" s="8" t="s">
        <v>4845</v>
      </c>
      <c r="K2297" s="205" t="s">
        <v>185</v>
      </c>
      <c r="M2297" s="9" t="s">
        <v>1403</v>
      </c>
      <c r="N2297" s="215">
        <v>45294.9567489931</v>
      </c>
      <c r="O2297" s="8"/>
    </row>
    <row r="2298" spans="1:15" x14ac:dyDescent="0.25">
      <c r="A2298" s="8">
        <v>45813</v>
      </c>
      <c r="B2298" s="9" t="s">
        <v>258</v>
      </c>
      <c r="C2298" s="9" t="s">
        <v>180</v>
      </c>
      <c r="D2298" s="3">
        <v>-1788.91</v>
      </c>
      <c r="E2298" s="9" t="s">
        <v>181</v>
      </c>
      <c r="F2298" s="9" t="s">
        <v>182</v>
      </c>
      <c r="G2298" s="9" t="s">
        <v>183</v>
      </c>
      <c r="H2298" s="8">
        <v>45809</v>
      </c>
      <c r="I2298" s="8">
        <v>45810</v>
      </c>
      <c r="J2298" s="8" t="s">
        <v>18104</v>
      </c>
      <c r="K2298" s="205" t="s">
        <v>185</v>
      </c>
      <c r="M2298" s="9" t="s">
        <v>260</v>
      </c>
      <c r="N2298" s="215">
        <v>45840.490152685197</v>
      </c>
      <c r="O2298" s="8">
        <v>45840</v>
      </c>
    </row>
    <row r="2299" spans="1:15" x14ac:dyDescent="0.25">
      <c r="A2299" s="8">
        <v>45799</v>
      </c>
      <c r="B2299" s="9" t="s">
        <v>17100</v>
      </c>
      <c r="C2299" s="9" t="s">
        <v>124</v>
      </c>
      <c r="D2299" s="3">
        <v>-19.989999999999998</v>
      </c>
      <c r="E2299" s="9" t="s">
        <v>17055</v>
      </c>
      <c r="F2299" s="9" t="s">
        <v>17056</v>
      </c>
      <c r="G2299" s="9" t="s">
        <v>119</v>
      </c>
      <c r="H2299" s="8">
        <v>45778</v>
      </c>
      <c r="I2299" s="8">
        <v>45796</v>
      </c>
      <c r="J2299" s="8" t="s">
        <v>17101</v>
      </c>
      <c r="K2299" s="205" t="s">
        <v>17058</v>
      </c>
      <c r="M2299" s="9" t="s">
        <v>17102</v>
      </c>
      <c r="N2299" s="215">
        <v>45809.636386238402</v>
      </c>
      <c r="O2299" s="8"/>
    </row>
    <row r="2300" spans="1:15" x14ac:dyDescent="0.25">
      <c r="A2300" s="8">
        <v>45322</v>
      </c>
      <c r="B2300" s="9" t="s">
        <v>258</v>
      </c>
      <c r="C2300" s="9" t="s">
        <v>180</v>
      </c>
      <c r="D2300" s="3">
        <v>-1753.73</v>
      </c>
      <c r="E2300" s="9" t="s">
        <v>459</v>
      </c>
      <c r="F2300" s="9" t="s">
        <v>460</v>
      </c>
      <c r="G2300" s="9" t="s">
        <v>183</v>
      </c>
      <c r="H2300" s="8">
        <v>45292</v>
      </c>
      <c r="I2300" s="8">
        <v>45320</v>
      </c>
      <c r="J2300" s="8" t="s">
        <v>4844</v>
      </c>
      <c r="K2300" s="205" t="s">
        <v>462</v>
      </c>
      <c r="M2300" s="9" t="s">
        <v>260</v>
      </c>
      <c r="N2300" s="215">
        <v>45324.933394479202</v>
      </c>
      <c r="O2300" s="8">
        <v>45324</v>
      </c>
    </row>
    <row r="2301" spans="1:15" x14ac:dyDescent="0.25">
      <c r="A2301" s="8">
        <v>45799</v>
      </c>
      <c r="B2301" s="9" t="s">
        <v>17090</v>
      </c>
      <c r="C2301" s="9" t="s">
        <v>15702</v>
      </c>
      <c r="D2301" s="3">
        <v>-13.59</v>
      </c>
      <c r="E2301" s="9" t="s">
        <v>17055</v>
      </c>
      <c r="F2301" s="9" t="s">
        <v>17056</v>
      </c>
      <c r="G2301" s="9" t="s">
        <v>119</v>
      </c>
      <c r="H2301" s="8">
        <v>45778</v>
      </c>
      <c r="I2301" s="8">
        <v>45796</v>
      </c>
      <c r="J2301" s="8" t="s">
        <v>17091</v>
      </c>
      <c r="K2301" s="205" t="s">
        <v>17058</v>
      </c>
      <c r="M2301" s="9" t="s">
        <v>17092</v>
      </c>
      <c r="N2301" s="215">
        <v>45809.636386238402</v>
      </c>
      <c r="O2301" s="8"/>
    </row>
    <row r="2302" spans="1:15" x14ac:dyDescent="0.25">
      <c r="A2302" s="8">
        <v>45309</v>
      </c>
      <c r="B2302" s="9" t="s">
        <v>2667</v>
      </c>
      <c r="C2302" s="9" t="s">
        <v>180</v>
      </c>
      <c r="D2302" s="3">
        <v>-1743.92</v>
      </c>
      <c r="E2302" s="9" t="s">
        <v>882</v>
      </c>
      <c r="F2302" s="9" t="s">
        <v>883</v>
      </c>
      <c r="G2302" s="9" t="s">
        <v>183</v>
      </c>
      <c r="H2302" s="8">
        <v>45292</v>
      </c>
      <c r="I2302" s="8">
        <v>45306</v>
      </c>
      <c r="J2302" s="8" t="s">
        <v>4842</v>
      </c>
      <c r="K2302" s="205" t="s">
        <v>885</v>
      </c>
      <c r="M2302" s="9" t="s">
        <v>2669</v>
      </c>
      <c r="N2302" s="215">
        <v>45318.192840775497</v>
      </c>
      <c r="O2302" s="8">
        <v>45317</v>
      </c>
    </row>
    <row r="2303" spans="1:15" x14ac:dyDescent="0.25">
      <c r="A2303" s="8">
        <v>45310</v>
      </c>
      <c r="B2303" s="9" t="s">
        <v>3990</v>
      </c>
      <c r="C2303" s="9" t="s">
        <v>361</v>
      </c>
      <c r="D2303" s="3">
        <v>-74.64</v>
      </c>
      <c r="E2303" s="9" t="s">
        <v>331</v>
      </c>
      <c r="F2303" s="9" t="s">
        <v>332</v>
      </c>
      <c r="G2303" s="9" t="s">
        <v>183</v>
      </c>
      <c r="H2303" s="8">
        <v>45292</v>
      </c>
      <c r="I2303" s="8">
        <v>45306</v>
      </c>
      <c r="J2303" s="8" t="s">
        <v>3991</v>
      </c>
      <c r="K2303" s="205" t="s">
        <v>334</v>
      </c>
      <c r="M2303" s="9" t="s">
        <v>3992</v>
      </c>
      <c r="N2303" s="215">
        <v>45318.192840775497</v>
      </c>
      <c r="O2303" s="8"/>
    </row>
    <row r="2304" spans="1:15" x14ac:dyDescent="0.25">
      <c r="A2304" s="8">
        <v>45846</v>
      </c>
      <c r="B2304" s="9" t="s">
        <v>179</v>
      </c>
      <c r="C2304" s="9" t="s">
        <v>180</v>
      </c>
      <c r="D2304" s="3">
        <v>-1729.45</v>
      </c>
      <c r="E2304" s="9" t="s">
        <v>181</v>
      </c>
      <c r="F2304" s="9" t="s">
        <v>182</v>
      </c>
      <c r="G2304" s="9" t="s">
        <v>183</v>
      </c>
      <c r="H2304" s="8">
        <v>45839</v>
      </c>
      <c r="I2304" s="8">
        <v>45845</v>
      </c>
      <c r="J2304" s="219" t="s">
        <v>18861</v>
      </c>
      <c r="K2304" s="205" t="s">
        <v>185</v>
      </c>
      <c r="M2304" s="9" t="s">
        <v>186</v>
      </c>
      <c r="N2304" s="215">
        <v>45862.622311099498</v>
      </c>
      <c r="O2304" s="8">
        <v>45862</v>
      </c>
    </row>
    <row r="2305" spans="1:15" x14ac:dyDescent="0.25">
      <c r="A2305" s="8">
        <v>45575</v>
      </c>
      <c r="B2305" s="9" t="s">
        <v>520</v>
      </c>
      <c r="C2305" s="9" t="s">
        <v>180</v>
      </c>
      <c r="D2305" s="3">
        <v>-1727.03</v>
      </c>
      <c r="E2305" s="9" t="s">
        <v>193</v>
      </c>
      <c r="F2305" s="9" t="s">
        <v>194</v>
      </c>
      <c r="G2305" s="9" t="s">
        <v>183</v>
      </c>
      <c r="H2305" s="8">
        <v>45566</v>
      </c>
      <c r="I2305" s="8">
        <v>45572</v>
      </c>
      <c r="J2305" s="219" t="s">
        <v>11248</v>
      </c>
      <c r="K2305" s="205" t="s">
        <v>196</v>
      </c>
      <c r="M2305" s="9" t="s">
        <v>525</v>
      </c>
      <c r="N2305" s="215">
        <v>45594.789547013897</v>
      </c>
      <c r="O2305" s="8">
        <v>45594</v>
      </c>
    </row>
    <row r="2306" spans="1:15" x14ac:dyDescent="0.25">
      <c r="A2306" s="8">
        <v>45790</v>
      </c>
      <c r="B2306" s="9" t="s">
        <v>7953</v>
      </c>
      <c r="C2306" s="9" t="s">
        <v>180</v>
      </c>
      <c r="D2306" s="3">
        <v>-1723.6</v>
      </c>
      <c r="E2306" s="9" t="s">
        <v>181</v>
      </c>
      <c r="F2306" s="9" t="s">
        <v>182</v>
      </c>
      <c r="G2306" s="9" t="s">
        <v>183</v>
      </c>
      <c r="H2306" s="8">
        <v>45778</v>
      </c>
      <c r="I2306" s="8">
        <v>45789</v>
      </c>
      <c r="J2306" s="8" t="s">
        <v>16321</v>
      </c>
      <c r="K2306" s="205" t="s">
        <v>185</v>
      </c>
      <c r="M2306" s="9" t="s">
        <v>7955</v>
      </c>
      <c r="N2306" s="215">
        <v>45809.629870740697</v>
      </c>
      <c r="O2306" s="8">
        <v>45809</v>
      </c>
    </row>
    <row r="2307" spans="1:15" x14ac:dyDescent="0.25">
      <c r="A2307" s="8">
        <v>45260</v>
      </c>
      <c r="B2307" s="9" t="s">
        <v>1401</v>
      </c>
      <c r="C2307" s="9" t="s">
        <v>180</v>
      </c>
      <c r="D2307" s="3">
        <v>-1717.08</v>
      </c>
      <c r="E2307" s="9" t="s">
        <v>181</v>
      </c>
      <c r="F2307" s="9" t="s">
        <v>182</v>
      </c>
      <c r="G2307" s="9" t="s">
        <v>183</v>
      </c>
      <c r="H2307" s="8">
        <v>45231</v>
      </c>
      <c r="I2307" s="8">
        <v>45257</v>
      </c>
      <c r="J2307" s="8" t="s">
        <v>4841</v>
      </c>
      <c r="K2307" s="205" t="s">
        <v>185</v>
      </c>
      <c r="M2307" s="9" t="s">
        <v>1403</v>
      </c>
      <c r="N2307" s="215">
        <v>45294.9567489931</v>
      </c>
      <c r="O2307" s="8"/>
    </row>
    <row r="2308" spans="1:15" x14ac:dyDescent="0.25">
      <c r="A2308" s="8">
        <v>45797</v>
      </c>
      <c r="B2308" s="9" t="s">
        <v>17106</v>
      </c>
      <c r="C2308" s="9" t="s">
        <v>217</v>
      </c>
      <c r="D2308" s="3">
        <v>-45.61</v>
      </c>
      <c r="E2308" s="9" t="s">
        <v>17055</v>
      </c>
      <c r="F2308" s="9" t="s">
        <v>17056</v>
      </c>
      <c r="G2308" s="9" t="s">
        <v>119</v>
      </c>
      <c r="H2308" s="8">
        <v>45778</v>
      </c>
      <c r="I2308" s="8">
        <v>45796</v>
      </c>
      <c r="J2308" s="8" t="s">
        <v>17107</v>
      </c>
      <c r="K2308" s="205" t="s">
        <v>17058</v>
      </c>
      <c r="M2308" s="9" t="s">
        <v>17108</v>
      </c>
      <c r="N2308" s="215">
        <v>45809.636386238402</v>
      </c>
      <c r="O2308" s="8"/>
    </row>
    <row r="2309" spans="1:15" x14ac:dyDescent="0.25">
      <c r="A2309" s="8">
        <v>45719</v>
      </c>
      <c r="B2309" s="9" t="s">
        <v>13892</v>
      </c>
      <c r="C2309" s="9" t="s">
        <v>180</v>
      </c>
      <c r="D2309" s="3">
        <v>-1667.27</v>
      </c>
      <c r="E2309" s="9" t="s">
        <v>771</v>
      </c>
      <c r="F2309" s="9" t="s">
        <v>772</v>
      </c>
      <c r="G2309" s="9" t="s">
        <v>183</v>
      </c>
      <c r="H2309" s="8">
        <v>45717</v>
      </c>
      <c r="I2309" s="8">
        <v>45719</v>
      </c>
      <c r="J2309" s="219" t="s">
        <v>13893</v>
      </c>
      <c r="K2309" s="205" t="s">
        <v>774</v>
      </c>
      <c r="M2309" s="9" t="s">
        <v>13894</v>
      </c>
      <c r="N2309" s="215">
        <v>45733.5614541088</v>
      </c>
      <c r="O2309" s="8"/>
    </row>
    <row r="2310" spans="1:15" x14ac:dyDescent="0.25">
      <c r="A2310" s="8">
        <v>45476</v>
      </c>
      <c r="B2310" s="9" t="s">
        <v>179</v>
      </c>
      <c r="C2310" s="9" t="s">
        <v>180</v>
      </c>
      <c r="D2310" s="3">
        <v>-1648.42</v>
      </c>
      <c r="E2310" s="9" t="s">
        <v>181</v>
      </c>
      <c r="F2310" s="9" t="s">
        <v>182</v>
      </c>
      <c r="G2310" s="9" t="s">
        <v>183</v>
      </c>
      <c r="H2310" s="8">
        <v>45474</v>
      </c>
      <c r="I2310" s="8">
        <v>45474</v>
      </c>
      <c r="J2310" s="8" t="s">
        <v>8210</v>
      </c>
      <c r="K2310" s="205" t="s">
        <v>185</v>
      </c>
      <c r="M2310" s="9" t="s">
        <v>186</v>
      </c>
      <c r="N2310" s="215">
        <v>45505.8848292361</v>
      </c>
      <c r="O2310" s="8">
        <v>45505</v>
      </c>
    </row>
    <row r="2311" spans="1:15" x14ac:dyDescent="0.25">
      <c r="A2311" s="8">
        <v>45847</v>
      </c>
      <c r="B2311" s="9" t="s">
        <v>18718</v>
      </c>
      <c r="C2311" s="9" t="s">
        <v>180</v>
      </c>
      <c r="D2311" s="3">
        <v>-1636.73</v>
      </c>
      <c r="E2311" s="9" t="s">
        <v>181</v>
      </c>
      <c r="F2311" s="9" t="s">
        <v>182</v>
      </c>
      <c r="G2311" s="9" t="s">
        <v>183</v>
      </c>
      <c r="H2311" s="8">
        <v>45839</v>
      </c>
      <c r="I2311" s="8">
        <v>45845</v>
      </c>
      <c r="J2311" s="219" t="s">
        <v>18721</v>
      </c>
      <c r="K2311" s="205" t="s">
        <v>185</v>
      </c>
      <c r="M2311" s="9" t="s">
        <v>18720</v>
      </c>
      <c r="N2311" s="215">
        <v>45862.622311099498</v>
      </c>
      <c r="O2311" s="8">
        <v>45862</v>
      </c>
    </row>
    <row r="2312" spans="1:15" x14ac:dyDescent="0.25">
      <c r="A2312" s="8">
        <v>45923</v>
      </c>
      <c r="B2312" s="9" t="s">
        <v>18779</v>
      </c>
      <c r="C2312" s="9" t="s">
        <v>180</v>
      </c>
      <c r="D2312" s="3">
        <v>-1626.24</v>
      </c>
      <c r="E2312" s="9" t="s">
        <v>181</v>
      </c>
      <c r="F2312" s="9" t="s">
        <v>182</v>
      </c>
      <c r="G2312" s="9" t="s">
        <v>183</v>
      </c>
      <c r="H2312" s="8">
        <v>45901</v>
      </c>
      <c r="I2312" s="8">
        <v>45922</v>
      </c>
      <c r="J2312" s="219" t="s">
        <v>19263</v>
      </c>
      <c r="K2312" s="205" t="s">
        <v>185</v>
      </c>
      <c r="M2312" s="9" t="s">
        <v>18781</v>
      </c>
      <c r="N2312" s="215">
        <v>45929.807189814797</v>
      </c>
      <c r="O2312" s="8">
        <v>45929</v>
      </c>
    </row>
    <row r="2313" spans="1:15" x14ac:dyDescent="0.25">
      <c r="A2313" s="8">
        <v>45797</v>
      </c>
      <c r="B2313" s="9" t="s">
        <v>17103</v>
      </c>
      <c r="D2313" s="3">
        <v>-75</v>
      </c>
      <c r="E2313" s="9" t="s">
        <v>17055</v>
      </c>
      <c r="F2313" s="9" t="s">
        <v>17056</v>
      </c>
      <c r="G2313" s="9" t="s">
        <v>119</v>
      </c>
      <c r="H2313" s="8">
        <v>45778</v>
      </c>
      <c r="I2313" s="8">
        <v>45796</v>
      </c>
      <c r="J2313" s="8" t="s">
        <v>17104</v>
      </c>
      <c r="K2313" s="205" t="s">
        <v>17058</v>
      </c>
      <c r="M2313" s="9" t="s">
        <v>17105</v>
      </c>
      <c r="N2313" s="215">
        <v>45809.636386238402</v>
      </c>
      <c r="O2313" s="8"/>
    </row>
    <row r="2314" spans="1:15" x14ac:dyDescent="0.25">
      <c r="A2314" s="8">
        <v>45790</v>
      </c>
      <c r="B2314" s="9" t="s">
        <v>14733</v>
      </c>
      <c r="C2314" s="9" t="s">
        <v>180</v>
      </c>
      <c r="D2314" s="3">
        <v>-1609.44</v>
      </c>
      <c r="E2314" s="9" t="s">
        <v>181</v>
      </c>
      <c r="F2314" s="9" t="s">
        <v>182</v>
      </c>
      <c r="G2314" s="9" t="s">
        <v>183</v>
      </c>
      <c r="H2314" s="8">
        <v>45778</v>
      </c>
      <c r="I2314" s="8">
        <v>45789</v>
      </c>
      <c r="J2314" s="8" t="s">
        <v>16341</v>
      </c>
      <c r="K2314" s="205" t="s">
        <v>185</v>
      </c>
      <c r="M2314" s="9" t="s">
        <v>14735</v>
      </c>
      <c r="N2314" s="215">
        <v>45809.629870740697</v>
      </c>
      <c r="O2314" s="8">
        <v>45809</v>
      </c>
    </row>
    <row r="2315" spans="1:15" x14ac:dyDescent="0.25">
      <c r="A2315" s="8">
        <v>45793</v>
      </c>
      <c r="B2315" s="9" t="s">
        <v>8320</v>
      </c>
      <c r="C2315" s="9" t="s">
        <v>209</v>
      </c>
      <c r="D2315" s="3">
        <v>-145.83000000000001</v>
      </c>
      <c r="E2315" s="9" t="s">
        <v>17055</v>
      </c>
      <c r="F2315" s="9" t="s">
        <v>17056</v>
      </c>
      <c r="G2315" s="9" t="s">
        <v>119</v>
      </c>
      <c r="H2315" s="8">
        <v>45778</v>
      </c>
      <c r="I2315" s="8">
        <v>45789</v>
      </c>
      <c r="J2315" s="8" t="s">
        <v>17109</v>
      </c>
      <c r="K2315" s="205" t="s">
        <v>17058</v>
      </c>
      <c r="M2315" s="9" t="s">
        <v>8322</v>
      </c>
      <c r="N2315" s="215">
        <v>45809.636386238402</v>
      </c>
      <c r="O2315" s="8">
        <v>45809</v>
      </c>
    </row>
    <row r="2316" spans="1:15" x14ac:dyDescent="0.25">
      <c r="A2316" s="8">
        <v>45789</v>
      </c>
      <c r="B2316" s="9" t="s">
        <v>8691</v>
      </c>
      <c r="C2316" s="9" t="s">
        <v>180</v>
      </c>
      <c r="D2316" s="3">
        <v>-1584.05</v>
      </c>
      <c r="E2316" s="9" t="s">
        <v>181</v>
      </c>
      <c r="F2316" s="9" t="s">
        <v>182</v>
      </c>
      <c r="G2316" s="9" t="s">
        <v>183</v>
      </c>
      <c r="H2316" s="8">
        <v>45778</v>
      </c>
      <c r="I2316" s="8">
        <v>45789</v>
      </c>
      <c r="J2316" s="8" t="s">
        <v>16480</v>
      </c>
      <c r="K2316" s="205" t="s">
        <v>185</v>
      </c>
      <c r="M2316" s="9" t="s">
        <v>8693</v>
      </c>
      <c r="N2316" s="215">
        <v>45809.629870740697</v>
      </c>
      <c r="O2316" s="8">
        <v>45809</v>
      </c>
    </row>
    <row r="2317" spans="1:15" x14ac:dyDescent="0.25">
      <c r="A2317" s="8">
        <v>45818</v>
      </c>
      <c r="B2317" s="9" t="s">
        <v>14725</v>
      </c>
      <c r="C2317" s="9" t="s">
        <v>180</v>
      </c>
      <c r="D2317" s="3">
        <v>-1584.03</v>
      </c>
      <c r="E2317" s="9" t="s">
        <v>181</v>
      </c>
      <c r="F2317" s="9" t="s">
        <v>182</v>
      </c>
      <c r="G2317" s="9" t="s">
        <v>183</v>
      </c>
      <c r="H2317" s="8">
        <v>45809</v>
      </c>
      <c r="I2317" s="8">
        <v>45817</v>
      </c>
      <c r="J2317" s="8" t="s">
        <v>17972</v>
      </c>
      <c r="K2317" s="205" t="s">
        <v>185</v>
      </c>
      <c r="M2317" s="9" t="s">
        <v>14727</v>
      </c>
      <c r="N2317" s="215">
        <v>45840.490152685197</v>
      </c>
      <c r="O2317" s="8">
        <v>45840</v>
      </c>
    </row>
    <row r="2318" spans="1:15" x14ac:dyDescent="0.25">
      <c r="A2318" s="8">
        <v>45790</v>
      </c>
      <c r="B2318" s="9" t="s">
        <v>7941</v>
      </c>
      <c r="C2318" s="9" t="s">
        <v>180</v>
      </c>
      <c r="D2318" s="3">
        <v>-1580.14</v>
      </c>
      <c r="E2318" s="9" t="s">
        <v>181</v>
      </c>
      <c r="F2318" s="9" t="s">
        <v>182</v>
      </c>
      <c r="G2318" s="9" t="s">
        <v>183</v>
      </c>
      <c r="H2318" s="8">
        <v>45778</v>
      </c>
      <c r="I2318" s="8">
        <v>45789</v>
      </c>
      <c r="J2318" s="8" t="s">
        <v>16349</v>
      </c>
      <c r="K2318" s="205" t="s">
        <v>185</v>
      </c>
      <c r="M2318" s="9" t="s">
        <v>7943</v>
      </c>
      <c r="N2318" s="215">
        <v>45809.629870740697</v>
      </c>
      <c r="O2318" s="8">
        <v>45809</v>
      </c>
    </row>
    <row r="2319" spans="1:15" x14ac:dyDescent="0.25">
      <c r="A2319" s="8">
        <v>45646</v>
      </c>
      <c r="B2319" s="9" t="s">
        <v>9004</v>
      </c>
      <c r="C2319" s="9" t="s">
        <v>361</v>
      </c>
      <c r="D2319" s="3">
        <v>-93.56</v>
      </c>
      <c r="E2319" s="9" t="s">
        <v>266</v>
      </c>
      <c r="F2319" s="9" t="s">
        <v>267</v>
      </c>
      <c r="G2319" s="9" t="s">
        <v>268</v>
      </c>
      <c r="H2319" s="8">
        <v>45627</v>
      </c>
      <c r="I2319" s="8">
        <v>45642</v>
      </c>
      <c r="J2319" s="219" t="s">
        <v>13677</v>
      </c>
      <c r="K2319" s="205" t="s">
        <v>270</v>
      </c>
      <c r="M2319" s="9" t="s">
        <v>9006</v>
      </c>
      <c r="N2319" s="215">
        <v>45706.0637561111</v>
      </c>
      <c r="O2319" s="8"/>
    </row>
    <row r="2320" spans="1:15" x14ac:dyDescent="0.25">
      <c r="A2320" s="8">
        <v>45785</v>
      </c>
      <c r="B2320" s="9" t="s">
        <v>8691</v>
      </c>
      <c r="C2320" s="9" t="s">
        <v>180</v>
      </c>
      <c r="D2320" s="3">
        <v>-1543.49</v>
      </c>
      <c r="E2320" s="9" t="s">
        <v>181</v>
      </c>
      <c r="F2320" s="9" t="s">
        <v>182</v>
      </c>
      <c r="G2320" s="9" t="s">
        <v>183</v>
      </c>
      <c r="H2320" s="8">
        <v>45778</v>
      </c>
      <c r="I2320" s="8">
        <v>45782</v>
      </c>
      <c r="J2320" s="219" t="s">
        <v>16547</v>
      </c>
      <c r="K2320" s="205" t="s">
        <v>185</v>
      </c>
      <c r="M2320" s="9" t="s">
        <v>8693</v>
      </c>
      <c r="N2320" s="215">
        <v>45809.629870740697</v>
      </c>
      <c r="O2320" s="8">
        <v>45809</v>
      </c>
    </row>
    <row r="2321" spans="1:15" x14ac:dyDescent="0.25">
      <c r="A2321" s="8">
        <v>45379</v>
      </c>
      <c r="B2321" s="9" t="s">
        <v>179</v>
      </c>
      <c r="C2321" s="9" t="s">
        <v>180</v>
      </c>
      <c r="D2321" s="3">
        <v>-1525.24</v>
      </c>
      <c r="E2321" s="9" t="s">
        <v>181</v>
      </c>
      <c r="F2321" s="9" t="s">
        <v>182</v>
      </c>
      <c r="G2321" s="9" t="s">
        <v>183</v>
      </c>
      <c r="H2321" s="8">
        <v>45352</v>
      </c>
      <c r="I2321" s="8">
        <v>45376</v>
      </c>
      <c r="J2321" s="8" t="s">
        <v>4836</v>
      </c>
      <c r="K2321" s="205" t="s">
        <v>185</v>
      </c>
      <c r="M2321" s="9" t="s">
        <v>186</v>
      </c>
      <c r="N2321" s="215">
        <v>45385.162865138896</v>
      </c>
      <c r="O2321" s="8">
        <v>45384</v>
      </c>
    </row>
    <row r="2322" spans="1:15" x14ac:dyDescent="0.25">
      <c r="A2322" s="8">
        <v>45378</v>
      </c>
      <c r="B2322" s="9" t="s">
        <v>258</v>
      </c>
      <c r="C2322" s="9" t="s">
        <v>180</v>
      </c>
      <c r="D2322" s="3">
        <v>-1525.24</v>
      </c>
      <c r="E2322" s="9" t="s">
        <v>181</v>
      </c>
      <c r="F2322" s="9" t="s">
        <v>182</v>
      </c>
      <c r="G2322" s="9" t="s">
        <v>183</v>
      </c>
      <c r="H2322" s="8">
        <v>45352</v>
      </c>
      <c r="I2322" s="8">
        <v>45376</v>
      </c>
      <c r="J2322" s="219" t="s">
        <v>4837</v>
      </c>
      <c r="K2322" s="205" t="s">
        <v>185</v>
      </c>
      <c r="M2322" s="9" t="s">
        <v>260</v>
      </c>
      <c r="N2322" s="215">
        <v>45385.162865138896</v>
      </c>
      <c r="O2322" s="8">
        <v>45384</v>
      </c>
    </row>
    <row r="2323" spans="1:15" x14ac:dyDescent="0.25">
      <c r="A2323" s="8">
        <v>45838</v>
      </c>
      <c r="B2323" s="9" t="s">
        <v>19041</v>
      </c>
      <c r="C2323" s="9" t="s">
        <v>180</v>
      </c>
      <c r="D2323" s="3">
        <v>-1519.08</v>
      </c>
      <c r="E2323" s="9" t="s">
        <v>181</v>
      </c>
      <c r="F2323" s="9" t="s">
        <v>182</v>
      </c>
      <c r="G2323" s="9" t="s">
        <v>183</v>
      </c>
      <c r="H2323" s="8">
        <v>45809</v>
      </c>
      <c r="I2323" s="8">
        <v>45838</v>
      </c>
      <c r="J2323" s="219" t="s">
        <v>19042</v>
      </c>
      <c r="K2323" s="205" t="s">
        <v>185</v>
      </c>
      <c r="M2323" s="9" t="s">
        <v>19043</v>
      </c>
      <c r="N2323" s="215">
        <v>45862.622311099498</v>
      </c>
      <c r="O2323" s="8"/>
    </row>
    <row r="2324" spans="1:15" x14ac:dyDescent="0.25">
      <c r="A2324" s="8">
        <v>45722</v>
      </c>
      <c r="B2324" s="9" t="s">
        <v>9004</v>
      </c>
      <c r="C2324" s="9" t="s">
        <v>361</v>
      </c>
      <c r="D2324" s="3">
        <v>-100.37</v>
      </c>
      <c r="E2324" s="9" t="s">
        <v>266</v>
      </c>
      <c r="F2324" s="9" t="s">
        <v>267</v>
      </c>
      <c r="G2324" s="9" t="s">
        <v>268</v>
      </c>
      <c r="H2324" s="8">
        <v>45717</v>
      </c>
      <c r="I2324" s="8">
        <v>45719</v>
      </c>
      <c r="J2324" s="219" t="s">
        <v>13855</v>
      </c>
      <c r="K2324" s="205" t="s">
        <v>270</v>
      </c>
      <c r="M2324" s="9" t="s">
        <v>9006</v>
      </c>
      <c r="N2324" s="215">
        <v>45733.5614541088</v>
      </c>
      <c r="O2324" s="8"/>
    </row>
    <row r="2325" spans="1:15" x14ac:dyDescent="0.25">
      <c r="A2325" s="8">
        <v>45791</v>
      </c>
      <c r="B2325" s="9" t="s">
        <v>17110</v>
      </c>
      <c r="C2325" s="9" t="s">
        <v>124</v>
      </c>
      <c r="D2325" s="3">
        <v>-28.67</v>
      </c>
      <c r="E2325" s="9" t="s">
        <v>17055</v>
      </c>
      <c r="F2325" s="9" t="s">
        <v>17056</v>
      </c>
      <c r="G2325" s="9" t="s">
        <v>119</v>
      </c>
      <c r="H2325" s="8">
        <v>45778</v>
      </c>
      <c r="I2325" s="8">
        <v>45789</v>
      </c>
      <c r="J2325" s="219" t="s">
        <v>17111</v>
      </c>
      <c r="K2325" s="205" t="s">
        <v>17058</v>
      </c>
      <c r="M2325" s="9" t="s">
        <v>17112</v>
      </c>
      <c r="N2325" s="215">
        <v>45809.636386238402</v>
      </c>
      <c r="O2325" s="8">
        <v>45809</v>
      </c>
    </row>
    <row r="2326" spans="1:15" x14ac:dyDescent="0.25">
      <c r="A2326" s="8">
        <v>45530</v>
      </c>
      <c r="B2326" s="9" t="s">
        <v>9004</v>
      </c>
      <c r="C2326" s="9" t="s">
        <v>361</v>
      </c>
      <c r="D2326" s="3">
        <v>-140.96</v>
      </c>
      <c r="E2326" s="9" t="s">
        <v>266</v>
      </c>
      <c r="F2326" s="9" t="s">
        <v>267</v>
      </c>
      <c r="G2326" s="9" t="s">
        <v>268</v>
      </c>
      <c r="H2326" s="8">
        <v>45505</v>
      </c>
      <c r="I2326" s="8">
        <v>45530</v>
      </c>
      <c r="J2326" s="8" t="s">
        <v>9005</v>
      </c>
      <c r="K2326" s="205" t="s">
        <v>270</v>
      </c>
      <c r="M2326" s="9" t="s">
        <v>9006</v>
      </c>
      <c r="N2326" s="215">
        <v>45534.648212951397</v>
      </c>
      <c r="O2326" s="8"/>
    </row>
    <row r="2327" spans="1:15" x14ac:dyDescent="0.25">
      <c r="A2327" s="8">
        <v>45309</v>
      </c>
      <c r="B2327" s="9" t="s">
        <v>427</v>
      </c>
      <c r="C2327" s="9" t="s">
        <v>180</v>
      </c>
      <c r="D2327" s="3">
        <v>-1499.92</v>
      </c>
      <c r="E2327" s="9" t="s">
        <v>422</v>
      </c>
      <c r="F2327" s="9" t="s">
        <v>423</v>
      </c>
      <c r="G2327" s="9" t="s">
        <v>183</v>
      </c>
      <c r="H2327" s="8">
        <v>45292</v>
      </c>
      <c r="I2327" s="8">
        <v>45306</v>
      </c>
      <c r="J2327" s="8" t="s">
        <v>4835</v>
      </c>
      <c r="K2327" s="205" t="s">
        <v>425</v>
      </c>
      <c r="M2327" s="9" t="s">
        <v>429</v>
      </c>
      <c r="N2327" s="215">
        <v>45318.192840775497</v>
      </c>
      <c r="O2327" s="8">
        <v>45317</v>
      </c>
    </row>
    <row r="2328" spans="1:15" x14ac:dyDescent="0.25">
      <c r="A2328" s="8">
        <v>45517</v>
      </c>
      <c r="B2328" s="9" t="s">
        <v>2667</v>
      </c>
      <c r="C2328" s="9" t="s">
        <v>180</v>
      </c>
      <c r="D2328" s="3">
        <v>-1486.23</v>
      </c>
      <c r="E2328" s="9" t="s">
        <v>939</v>
      </c>
      <c r="F2328" s="9" t="s">
        <v>940</v>
      </c>
      <c r="G2328" s="9" t="s">
        <v>183</v>
      </c>
      <c r="H2328" s="8">
        <v>45505</v>
      </c>
      <c r="I2328" s="8">
        <v>45516</v>
      </c>
      <c r="J2328" s="8" t="s">
        <v>9306</v>
      </c>
      <c r="K2328" s="205" t="s">
        <v>942</v>
      </c>
      <c r="M2328" s="9" t="s">
        <v>2669</v>
      </c>
      <c r="N2328" s="215">
        <v>45534.648212951397</v>
      </c>
      <c r="O2328" s="8">
        <v>45534</v>
      </c>
    </row>
    <row r="2329" spans="1:15" x14ac:dyDescent="0.25">
      <c r="A2329" s="8">
        <v>45743</v>
      </c>
      <c r="B2329" s="9" t="s">
        <v>258</v>
      </c>
      <c r="C2329" s="9" t="s">
        <v>180</v>
      </c>
      <c r="D2329" s="3">
        <v>-1484.19</v>
      </c>
      <c r="E2329" s="9" t="s">
        <v>181</v>
      </c>
      <c r="F2329" s="9" t="s">
        <v>182</v>
      </c>
      <c r="G2329" s="9" t="s">
        <v>183</v>
      </c>
      <c r="H2329" s="8">
        <v>45717</v>
      </c>
      <c r="I2329" s="8">
        <v>45740</v>
      </c>
      <c r="J2329" s="219" t="s">
        <v>15183</v>
      </c>
      <c r="K2329" s="205" t="s">
        <v>185</v>
      </c>
      <c r="M2329" s="9" t="s">
        <v>260</v>
      </c>
      <c r="N2329" s="215">
        <v>45777.922227581003</v>
      </c>
      <c r="O2329" s="8">
        <v>45777</v>
      </c>
    </row>
    <row r="2330" spans="1:15" x14ac:dyDescent="0.25">
      <c r="A2330" s="8">
        <v>45526</v>
      </c>
      <c r="B2330" s="9" t="s">
        <v>4872</v>
      </c>
      <c r="C2330" s="9" t="s">
        <v>180</v>
      </c>
      <c r="D2330" s="3">
        <v>-1475.99</v>
      </c>
      <c r="E2330" s="9" t="s">
        <v>422</v>
      </c>
      <c r="F2330" s="9" t="s">
        <v>423</v>
      </c>
      <c r="G2330" s="9" t="s">
        <v>183</v>
      </c>
      <c r="H2330" s="8">
        <v>45505</v>
      </c>
      <c r="I2330" s="8">
        <v>45523</v>
      </c>
      <c r="J2330" s="8" t="s">
        <v>9110</v>
      </c>
      <c r="K2330" s="205" t="s">
        <v>425</v>
      </c>
      <c r="M2330" s="9" t="s">
        <v>4874</v>
      </c>
      <c r="N2330" s="215">
        <v>45534.648212951397</v>
      </c>
      <c r="O2330" s="8"/>
    </row>
    <row r="2331" spans="1:15" x14ac:dyDescent="0.25">
      <c r="A2331" s="8">
        <v>45625</v>
      </c>
      <c r="B2331" s="9" t="s">
        <v>1401</v>
      </c>
      <c r="C2331" s="9" t="s">
        <v>180</v>
      </c>
      <c r="D2331" s="3">
        <v>-1475.06</v>
      </c>
      <c r="E2331" s="9" t="s">
        <v>181</v>
      </c>
      <c r="F2331" s="9" t="s">
        <v>182</v>
      </c>
      <c r="G2331" s="9" t="s">
        <v>183</v>
      </c>
      <c r="H2331" s="8">
        <v>45597</v>
      </c>
      <c r="I2331" s="8">
        <v>45621</v>
      </c>
      <c r="J2331" s="219" t="s">
        <v>11542</v>
      </c>
      <c r="K2331" s="205" t="s">
        <v>185</v>
      </c>
      <c r="M2331" s="9" t="s">
        <v>1403</v>
      </c>
      <c r="N2331" s="215">
        <v>45635.715607696802</v>
      </c>
      <c r="O2331" s="8"/>
    </row>
    <row r="2332" spans="1:15" x14ac:dyDescent="0.25">
      <c r="A2332" s="8">
        <v>45790</v>
      </c>
      <c r="B2332" s="9" t="s">
        <v>7904</v>
      </c>
      <c r="C2332" s="9" t="s">
        <v>180</v>
      </c>
      <c r="D2332" s="3">
        <v>-1466.05</v>
      </c>
      <c r="E2332" s="9" t="s">
        <v>181</v>
      </c>
      <c r="F2332" s="9" t="s">
        <v>182</v>
      </c>
      <c r="G2332" s="9" t="s">
        <v>183</v>
      </c>
      <c r="H2332" s="8">
        <v>45778</v>
      </c>
      <c r="I2332" s="8">
        <v>45789</v>
      </c>
      <c r="J2332" s="8" t="s">
        <v>16344</v>
      </c>
      <c r="K2332" s="205" t="s">
        <v>185</v>
      </c>
      <c r="M2332" s="9" t="s">
        <v>7906</v>
      </c>
      <c r="N2332" s="215">
        <v>45809.629870740697</v>
      </c>
      <c r="O2332" s="8">
        <v>45809</v>
      </c>
    </row>
    <row r="2333" spans="1:15" x14ac:dyDescent="0.25">
      <c r="A2333" s="8">
        <v>45790</v>
      </c>
      <c r="B2333" s="9" t="s">
        <v>9355</v>
      </c>
      <c r="C2333" s="9" t="s">
        <v>180</v>
      </c>
      <c r="D2333" s="3">
        <v>-1422.74</v>
      </c>
      <c r="E2333" s="9" t="s">
        <v>181</v>
      </c>
      <c r="F2333" s="9" t="s">
        <v>182</v>
      </c>
      <c r="G2333" s="9" t="s">
        <v>183</v>
      </c>
      <c r="H2333" s="8">
        <v>45778</v>
      </c>
      <c r="I2333" s="8">
        <v>45789</v>
      </c>
      <c r="J2333" s="8" t="s">
        <v>16309</v>
      </c>
      <c r="K2333" s="205" t="s">
        <v>185</v>
      </c>
      <c r="M2333" s="9" t="s">
        <v>9357</v>
      </c>
      <c r="N2333" s="215">
        <v>45809.629870740697</v>
      </c>
      <c r="O2333" s="8">
        <v>45809</v>
      </c>
    </row>
    <row r="2334" spans="1:15" x14ac:dyDescent="0.25">
      <c r="A2334" s="8">
        <v>45520</v>
      </c>
      <c r="B2334" s="9" t="s">
        <v>179</v>
      </c>
      <c r="C2334" s="9" t="s">
        <v>180</v>
      </c>
      <c r="D2334" s="3">
        <v>-1417.22</v>
      </c>
      <c r="E2334" s="9" t="s">
        <v>181</v>
      </c>
      <c r="F2334" s="9" t="s">
        <v>182</v>
      </c>
      <c r="G2334" s="9" t="s">
        <v>183</v>
      </c>
      <c r="H2334" s="8">
        <v>45505</v>
      </c>
      <c r="I2334" s="8">
        <v>45516</v>
      </c>
      <c r="J2334" s="8" t="s">
        <v>9203</v>
      </c>
      <c r="K2334" s="205" t="s">
        <v>185</v>
      </c>
      <c r="M2334" s="9" t="s">
        <v>186</v>
      </c>
      <c r="N2334" s="215">
        <v>45534.648212951397</v>
      </c>
      <c r="O2334" s="8">
        <v>45534</v>
      </c>
    </row>
    <row r="2335" spans="1:15" x14ac:dyDescent="0.25">
      <c r="A2335" s="8">
        <v>45725</v>
      </c>
      <c r="B2335" s="9" t="s">
        <v>13820</v>
      </c>
      <c r="C2335" s="9" t="s">
        <v>361</v>
      </c>
      <c r="D2335" s="3">
        <v>-159.93</v>
      </c>
      <c r="E2335" s="9" t="s">
        <v>266</v>
      </c>
      <c r="F2335" s="9" t="s">
        <v>267</v>
      </c>
      <c r="G2335" s="9" t="s">
        <v>268</v>
      </c>
      <c r="H2335" s="8">
        <v>45717</v>
      </c>
      <c r="I2335" s="8">
        <v>45719</v>
      </c>
      <c r="J2335" s="219" t="s">
        <v>13821</v>
      </c>
      <c r="K2335" s="205" t="s">
        <v>270</v>
      </c>
      <c r="M2335" s="9" t="s">
        <v>13822</v>
      </c>
      <c r="N2335" s="215">
        <v>45733.5614541088</v>
      </c>
      <c r="O2335" s="8"/>
    </row>
    <row r="2336" spans="1:15" x14ac:dyDescent="0.25">
      <c r="A2336" s="8">
        <v>45427</v>
      </c>
      <c r="B2336" s="9" t="s">
        <v>535</v>
      </c>
      <c r="C2336" s="9" t="s">
        <v>361</v>
      </c>
      <c r="D2336" s="3">
        <v>-165</v>
      </c>
      <c r="E2336" s="9" t="s">
        <v>331</v>
      </c>
      <c r="F2336" s="9" t="s">
        <v>332</v>
      </c>
      <c r="G2336" s="9" t="s">
        <v>183</v>
      </c>
      <c r="H2336" s="8">
        <v>45413</v>
      </c>
      <c r="I2336" s="8">
        <v>45425</v>
      </c>
      <c r="J2336" s="8" t="s">
        <v>4416</v>
      </c>
      <c r="K2336" s="205" t="s">
        <v>334</v>
      </c>
      <c r="M2336" s="9" t="s">
        <v>537</v>
      </c>
      <c r="N2336" s="215">
        <v>45445.039048634302</v>
      </c>
      <c r="O2336" s="8">
        <v>45444</v>
      </c>
    </row>
    <row r="2337" spans="1:15" x14ac:dyDescent="0.25">
      <c r="A2337" s="8">
        <v>45698</v>
      </c>
      <c r="B2337" s="9" t="s">
        <v>9004</v>
      </c>
      <c r="C2337" s="9" t="s">
        <v>361</v>
      </c>
      <c r="D2337" s="3">
        <v>-179.41</v>
      </c>
      <c r="E2337" s="9" t="s">
        <v>266</v>
      </c>
      <c r="F2337" s="9" t="s">
        <v>267</v>
      </c>
      <c r="G2337" s="9" t="s">
        <v>268</v>
      </c>
      <c r="H2337" s="8">
        <v>45689</v>
      </c>
      <c r="I2337" s="8">
        <v>45698</v>
      </c>
      <c r="J2337" s="219" t="s">
        <v>13029</v>
      </c>
      <c r="K2337" s="205" t="s">
        <v>270</v>
      </c>
      <c r="M2337" s="9" t="s">
        <v>9006</v>
      </c>
      <c r="N2337" s="215">
        <v>45706.0637561111</v>
      </c>
      <c r="O2337" s="8"/>
    </row>
    <row r="2338" spans="1:15" x14ac:dyDescent="0.25">
      <c r="A2338" s="8">
        <v>45762</v>
      </c>
      <c r="B2338" s="9" t="s">
        <v>14733</v>
      </c>
      <c r="C2338" s="9" t="s">
        <v>180</v>
      </c>
      <c r="D2338" s="3">
        <v>-1388.92</v>
      </c>
      <c r="E2338" s="9" t="s">
        <v>181</v>
      </c>
      <c r="F2338" s="9" t="s">
        <v>182</v>
      </c>
      <c r="G2338" s="9" t="s">
        <v>183</v>
      </c>
      <c r="H2338" s="8">
        <v>45748</v>
      </c>
      <c r="I2338" s="8">
        <v>45761</v>
      </c>
      <c r="J2338" s="219" t="s">
        <v>14736</v>
      </c>
      <c r="K2338" s="205" t="s">
        <v>185</v>
      </c>
      <c r="M2338" s="9" t="s">
        <v>14735</v>
      </c>
      <c r="N2338" s="215">
        <v>45777.922227581003</v>
      </c>
      <c r="O2338" s="8">
        <v>45777</v>
      </c>
    </row>
    <row r="2339" spans="1:15" x14ac:dyDescent="0.25">
      <c r="A2339" s="8">
        <v>45790</v>
      </c>
      <c r="B2339" s="9" t="s">
        <v>17106</v>
      </c>
      <c r="C2339" s="9" t="s">
        <v>217</v>
      </c>
      <c r="D2339" s="3">
        <v>-41.35</v>
      </c>
      <c r="E2339" s="9" t="s">
        <v>17055</v>
      </c>
      <c r="F2339" s="9" t="s">
        <v>17056</v>
      </c>
      <c r="G2339" s="9" t="s">
        <v>119</v>
      </c>
      <c r="H2339" s="8">
        <v>45778</v>
      </c>
      <c r="I2339" s="8">
        <v>45789</v>
      </c>
      <c r="J2339" s="8" t="s">
        <v>17116</v>
      </c>
      <c r="K2339" s="205" t="s">
        <v>17058</v>
      </c>
      <c r="M2339" s="9" t="s">
        <v>17108</v>
      </c>
      <c r="N2339" s="215">
        <v>45809.636386238402</v>
      </c>
      <c r="O2339" s="8"/>
    </row>
    <row r="2340" spans="1:15" x14ac:dyDescent="0.25">
      <c r="A2340" s="8">
        <v>45657</v>
      </c>
      <c r="B2340" s="9" t="s">
        <v>1401</v>
      </c>
      <c r="C2340" s="9" t="s">
        <v>180</v>
      </c>
      <c r="D2340" s="3">
        <v>-1385.74</v>
      </c>
      <c r="E2340" s="9" t="s">
        <v>181</v>
      </c>
      <c r="F2340" s="9" t="s">
        <v>182</v>
      </c>
      <c r="G2340" s="9" t="s">
        <v>183</v>
      </c>
      <c r="H2340" s="8">
        <v>45627</v>
      </c>
      <c r="I2340" s="8">
        <v>45656</v>
      </c>
      <c r="J2340" s="219" t="s">
        <v>13532</v>
      </c>
      <c r="K2340" s="205" t="s">
        <v>185</v>
      </c>
      <c r="M2340" s="9" t="s">
        <v>1403</v>
      </c>
      <c r="N2340" s="215">
        <v>45706.0637561111</v>
      </c>
      <c r="O2340" s="8"/>
    </row>
    <row r="2341" spans="1:15" x14ac:dyDescent="0.25">
      <c r="A2341" s="8">
        <v>45446</v>
      </c>
      <c r="B2341" s="9" t="s">
        <v>535</v>
      </c>
      <c r="C2341" s="9" t="s">
        <v>361</v>
      </c>
      <c r="D2341" s="3">
        <v>-195</v>
      </c>
      <c r="E2341" s="9" t="s">
        <v>331</v>
      </c>
      <c r="F2341" s="9" t="s">
        <v>332</v>
      </c>
      <c r="G2341" s="9" t="s">
        <v>183</v>
      </c>
      <c r="H2341" s="8">
        <v>45444</v>
      </c>
      <c r="I2341" s="8">
        <v>45446</v>
      </c>
      <c r="J2341" s="8" t="s">
        <v>536</v>
      </c>
      <c r="K2341" s="205" t="s">
        <v>334</v>
      </c>
      <c r="M2341" s="9" t="s">
        <v>537</v>
      </c>
      <c r="N2341" s="215">
        <v>45460.791518807899</v>
      </c>
      <c r="O2341" s="8">
        <v>45460</v>
      </c>
    </row>
    <row r="2342" spans="1:15" x14ac:dyDescent="0.25">
      <c r="A2342" s="8">
        <v>45454</v>
      </c>
      <c r="B2342" s="9" t="s">
        <v>360</v>
      </c>
      <c r="C2342" s="9" t="s">
        <v>361</v>
      </c>
      <c r="D2342" s="3">
        <v>-206.63</v>
      </c>
      <c r="E2342" s="9" t="s">
        <v>331</v>
      </c>
      <c r="F2342" s="9" t="s">
        <v>332</v>
      </c>
      <c r="G2342" s="9" t="s">
        <v>183</v>
      </c>
      <c r="H2342" s="8">
        <v>45444</v>
      </c>
      <c r="I2342" s="8">
        <v>45453</v>
      </c>
      <c r="J2342" s="8" t="s">
        <v>362</v>
      </c>
      <c r="K2342" s="205" t="s">
        <v>334</v>
      </c>
      <c r="M2342" s="9" t="s">
        <v>363</v>
      </c>
      <c r="N2342" s="215">
        <v>45460.791518807899</v>
      </c>
      <c r="O2342" s="8"/>
    </row>
    <row r="2343" spans="1:15" x14ac:dyDescent="0.25">
      <c r="A2343" s="8">
        <v>45789</v>
      </c>
      <c r="B2343" s="9" t="s">
        <v>285</v>
      </c>
      <c r="C2343" s="9" t="s">
        <v>180</v>
      </c>
      <c r="D2343" s="3">
        <v>-1347.72</v>
      </c>
      <c r="E2343" s="9" t="s">
        <v>181</v>
      </c>
      <c r="F2343" s="9" t="s">
        <v>182</v>
      </c>
      <c r="G2343" s="9" t="s">
        <v>183</v>
      </c>
      <c r="H2343" s="8">
        <v>45778</v>
      </c>
      <c r="I2343" s="8">
        <v>45789</v>
      </c>
      <c r="J2343" s="8" t="s">
        <v>16397</v>
      </c>
      <c r="K2343" s="205" t="s">
        <v>185</v>
      </c>
      <c r="M2343" s="9" t="s">
        <v>287</v>
      </c>
      <c r="N2343" s="215">
        <v>45809.629870740697</v>
      </c>
      <c r="O2343" s="8">
        <v>45809</v>
      </c>
    </row>
    <row r="2344" spans="1:15" x14ac:dyDescent="0.25">
      <c r="A2344" s="8">
        <v>45558</v>
      </c>
      <c r="B2344" s="9" t="s">
        <v>535</v>
      </c>
      <c r="C2344" s="9" t="s">
        <v>361</v>
      </c>
      <c r="D2344" s="3">
        <v>-225</v>
      </c>
      <c r="E2344" s="9" t="s">
        <v>331</v>
      </c>
      <c r="F2344" s="9" t="s">
        <v>332</v>
      </c>
      <c r="G2344" s="9" t="s">
        <v>183</v>
      </c>
      <c r="H2344" s="8">
        <v>45536</v>
      </c>
      <c r="I2344" s="8">
        <v>45558</v>
      </c>
      <c r="J2344" s="8" t="s">
        <v>10243</v>
      </c>
      <c r="K2344" s="205" t="s">
        <v>334</v>
      </c>
      <c r="M2344" s="9" t="s">
        <v>537</v>
      </c>
      <c r="N2344" s="215">
        <v>45575.565837071801</v>
      </c>
      <c r="O2344" s="8">
        <v>45575</v>
      </c>
    </row>
    <row r="2345" spans="1:15" x14ac:dyDescent="0.25">
      <c r="A2345" s="8">
        <v>45790</v>
      </c>
      <c r="B2345" s="9" t="s">
        <v>17113</v>
      </c>
      <c r="C2345" s="9" t="s">
        <v>124</v>
      </c>
      <c r="D2345" s="3">
        <v>-25</v>
      </c>
      <c r="E2345" s="9" t="s">
        <v>17055</v>
      </c>
      <c r="F2345" s="9" t="s">
        <v>17056</v>
      </c>
      <c r="G2345" s="9" t="s">
        <v>119</v>
      </c>
      <c r="H2345" s="8">
        <v>45778</v>
      </c>
      <c r="I2345" s="8">
        <v>45789</v>
      </c>
      <c r="J2345" s="8" t="s">
        <v>17114</v>
      </c>
      <c r="K2345" s="205" t="s">
        <v>17058</v>
      </c>
      <c r="M2345" s="9" t="s">
        <v>17115</v>
      </c>
      <c r="N2345" s="215">
        <v>45809.636386238402</v>
      </c>
      <c r="O2345" s="8"/>
    </row>
    <row r="2346" spans="1:15" x14ac:dyDescent="0.25">
      <c r="A2346" s="8">
        <v>45699</v>
      </c>
      <c r="B2346" s="9" t="s">
        <v>9004</v>
      </c>
      <c r="C2346" s="9" t="s">
        <v>361</v>
      </c>
      <c r="D2346" s="3">
        <v>-274.74</v>
      </c>
      <c r="E2346" s="9" t="s">
        <v>266</v>
      </c>
      <c r="F2346" s="9" t="s">
        <v>267</v>
      </c>
      <c r="G2346" s="9" t="s">
        <v>268</v>
      </c>
      <c r="H2346" s="8">
        <v>45689</v>
      </c>
      <c r="I2346" s="8">
        <v>45698</v>
      </c>
      <c r="J2346" s="219" t="s">
        <v>13004</v>
      </c>
      <c r="K2346" s="205" t="s">
        <v>270</v>
      </c>
      <c r="M2346" s="9" t="s">
        <v>9006</v>
      </c>
      <c r="N2346" s="215">
        <v>45706.0637561111</v>
      </c>
      <c r="O2346" s="8"/>
    </row>
    <row r="2347" spans="1:15" x14ac:dyDescent="0.25">
      <c r="A2347" s="8">
        <v>45847</v>
      </c>
      <c r="B2347" s="9" t="s">
        <v>18779</v>
      </c>
      <c r="C2347" s="9" t="s">
        <v>180</v>
      </c>
      <c r="D2347" s="3">
        <v>-1307.67</v>
      </c>
      <c r="E2347" s="9" t="s">
        <v>181</v>
      </c>
      <c r="F2347" s="9" t="s">
        <v>182</v>
      </c>
      <c r="G2347" s="9" t="s">
        <v>183</v>
      </c>
      <c r="H2347" s="8">
        <v>45839</v>
      </c>
      <c r="I2347" s="8">
        <v>45845</v>
      </c>
      <c r="J2347" s="219" t="s">
        <v>18843</v>
      </c>
      <c r="K2347" s="205" t="s">
        <v>185</v>
      </c>
      <c r="M2347" s="9" t="s">
        <v>18781</v>
      </c>
      <c r="N2347" s="215">
        <v>45862.622311099498</v>
      </c>
      <c r="O2347" s="8">
        <v>45862</v>
      </c>
    </row>
    <row r="2348" spans="1:15" x14ac:dyDescent="0.25">
      <c r="A2348" s="8">
        <v>45788</v>
      </c>
      <c r="B2348" s="9" t="s">
        <v>7689</v>
      </c>
      <c r="C2348" s="9" t="s">
        <v>209</v>
      </c>
      <c r="D2348" s="3">
        <v>-136.96</v>
      </c>
      <c r="E2348" s="9" t="s">
        <v>17055</v>
      </c>
      <c r="F2348" s="9" t="s">
        <v>17056</v>
      </c>
      <c r="G2348" s="9" t="s">
        <v>119</v>
      </c>
      <c r="H2348" s="8">
        <v>45778</v>
      </c>
      <c r="I2348" s="8">
        <v>45782</v>
      </c>
      <c r="J2348" s="8" t="s">
        <v>17117</v>
      </c>
      <c r="K2348" s="205" t="s">
        <v>17058</v>
      </c>
      <c r="M2348" s="9" t="s">
        <v>7691</v>
      </c>
      <c r="N2348" s="215">
        <v>45809.636386238402</v>
      </c>
      <c r="O2348" s="8">
        <v>45809</v>
      </c>
    </row>
    <row r="2349" spans="1:15" x14ac:dyDescent="0.25">
      <c r="A2349" s="8">
        <v>45471</v>
      </c>
      <c r="B2349" s="9" t="s">
        <v>8479</v>
      </c>
      <c r="C2349" s="9" t="s">
        <v>180</v>
      </c>
      <c r="D2349" s="3">
        <v>-1300</v>
      </c>
      <c r="E2349" s="9" t="s">
        <v>193</v>
      </c>
      <c r="F2349" s="9" t="s">
        <v>194</v>
      </c>
      <c r="G2349" s="9" t="s">
        <v>183</v>
      </c>
      <c r="H2349" s="8">
        <v>45444</v>
      </c>
      <c r="I2349" s="8">
        <v>45467</v>
      </c>
      <c r="J2349" s="8" t="s">
        <v>8480</v>
      </c>
      <c r="K2349" s="205" t="s">
        <v>196</v>
      </c>
      <c r="M2349" s="9" t="s">
        <v>8481</v>
      </c>
      <c r="N2349" s="215">
        <v>45505.8848292361</v>
      </c>
      <c r="O2349" s="8"/>
    </row>
    <row r="2350" spans="1:15" x14ac:dyDescent="0.25">
      <c r="A2350" s="8">
        <v>45484</v>
      </c>
      <c r="B2350" s="9" t="s">
        <v>179</v>
      </c>
      <c r="C2350" s="9" t="s">
        <v>180</v>
      </c>
      <c r="D2350" s="3">
        <v>-1292.96</v>
      </c>
      <c r="E2350" s="9" t="s">
        <v>181</v>
      </c>
      <c r="F2350" s="9" t="s">
        <v>182</v>
      </c>
      <c r="G2350" s="9" t="s">
        <v>183</v>
      </c>
      <c r="H2350" s="8">
        <v>45474</v>
      </c>
      <c r="I2350" s="8">
        <v>45481</v>
      </c>
      <c r="J2350" s="8" t="s">
        <v>8065</v>
      </c>
      <c r="K2350" s="205" t="s">
        <v>185</v>
      </c>
      <c r="M2350" s="9" t="s">
        <v>186</v>
      </c>
      <c r="N2350" s="215">
        <v>45505.8848292361</v>
      </c>
      <c r="O2350" s="8">
        <v>45505</v>
      </c>
    </row>
    <row r="2351" spans="1:15" x14ac:dyDescent="0.25">
      <c r="A2351" s="8">
        <v>45484</v>
      </c>
      <c r="B2351" s="9" t="s">
        <v>258</v>
      </c>
      <c r="C2351" s="9" t="s">
        <v>180</v>
      </c>
      <c r="D2351" s="3">
        <v>-1292.96</v>
      </c>
      <c r="E2351" s="9" t="s">
        <v>181</v>
      </c>
      <c r="F2351" s="9" t="s">
        <v>182</v>
      </c>
      <c r="G2351" s="9" t="s">
        <v>183</v>
      </c>
      <c r="H2351" s="8">
        <v>45474</v>
      </c>
      <c r="I2351" s="8">
        <v>45481</v>
      </c>
      <c r="J2351" s="8" t="s">
        <v>8067</v>
      </c>
      <c r="K2351" s="205" t="s">
        <v>185</v>
      </c>
      <c r="M2351" s="9" t="s">
        <v>260</v>
      </c>
      <c r="N2351" s="215">
        <v>45505.8848292361</v>
      </c>
      <c r="O2351" s="8">
        <v>45505</v>
      </c>
    </row>
    <row r="2352" spans="1:15" x14ac:dyDescent="0.25">
      <c r="A2352" s="8">
        <v>45785</v>
      </c>
      <c r="B2352" s="9" t="s">
        <v>285</v>
      </c>
      <c r="C2352" s="9" t="s">
        <v>180</v>
      </c>
      <c r="D2352" s="3">
        <v>-1291.3900000000001</v>
      </c>
      <c r="E2352" s="9" t="s">
        <v>181</v>
      </c>
      <c r="F2352" s="9" t="s">
        <v>182</v>
      </c>
      <c r="G2352" s="9" t="s">
        <v>183</v>
      </c>
      <c r="H2352" s="8">
        <v>45778</v>
      </c>
      <c r="I2352" s="8">
        <v>45782</v>
      </c>
      <c r="J2352" s="219" t="s">
        <v>16565</v>
      </c>
      <c r="K2352" s="205" t="s">
        <v>185</v>
      </c>
      <c r="M2352" s="9" t="s">
        <v>287</v>
      </c>
      <c r="N2352" s="215">
        <v>45809.629870740697</v>
      </c>
      <c r="O2352" s="8">
        <v>45809</v>
      </c>
    </row>
    <row r="2353" spans="1:15" x14ac:dyDescent="0.25">
      <c r="A2353" s="8">
        <v>45792</v>
      </c>
      <c r="B2353" s="9" t="s">
        <v>15089</v>
      </c>
      <c r="C2353" s="9" t="s">
        <v>361</v>
      </c>
      <c r="D2353" s="3">
        <v>-300</v>
      </c>
      <c r="E2353" s="9" t="s">
        <v>193</v>
      </c>
      <c r="F2353" s="9" t="s">
        <v>194</v>
      </c>
      <c r="G2353" s="9" t="s">
        <v>183</v>
      </c>
      <c r="H2353" s="8">
        <v>45778</v>
      </c>
      <c r="I2353" s="8">
        <v>45789</v>
      </c>
      <c r="J2353" s="8" t="s">
        <v>16264</v>
      </c>
      <c r="K2353" s="205" t="s">
        <v>196</v>
      </c>
      <c r="M2353" s="9" t="s">
        <v>15091</v>
      </c>
      <c r="N2353" s="215">
        <v>45809.629870740697</v>
      </c>
      <c r="O2353" s="8"/>
    </row>
    <row r="2354" spans="1:15" x14ac:dyDescent="0.25">
      <c r="A2354" s="8">
        <v>45923</v>
      </c>
      <c r="B2354" s="9" t="s">
        <v>18725</v>
      </c>
      <c r="C2354" s="9" t="s">
        <v>180</v>
      </c>
      <c r="D2354" s="3">
        <v>-1263.4000000000001</v>
      </c>
      <c r="E2354" s="9" t="s">
        <v>181</v>
      </c>
      <c r="F2354" s="9" t="s">
        <v>182</v>
      </c>
      <c r="G2354" s="9" t="s">
        <v>183</v>
      </c>
      <c r="H2354" s="8">
        <v>45901</v>
      </c>
      <c r="I2354" s="8">
        <v>45922</v>
      </c>
      <c r="J2354" s="219" t="s">
        <v>19253</v>
      </c>
      <c r="K2354" s="205" t="s">
        <v>185</v>
      </c>
      <c r="M2354" s="9" t="s">
        <v>18727</v>
      </c>
      <c r="N2354" s="215">
        <v>45929.807189814797</v>
      </c>
      <c r="O2354" s="8">
        <v>45929</v>
      </c>
    </row>
    <row r="2355" spans="1:15" x14ac:dyDescent="0.25">
      <c r="A2355" s="8">
        <v>45699</v>
      </c>
      <c r="B2355" s="9" t="s">
        <v>9269</v>
      </c>
      <c r="C2355" s="9" t="s">
        <v>361</v>
      </c>
      <c r="D2355" s="3">
        <v>-329.47</v>
      </c>
      <c r="E2355" s="9" t="s">
        <v>266</v>
      </c>
      <c r="F2355" s="9" t="s">
        <v>267</v>
      </c>
      <c r="G2355" s="9" t="s">
        <v>268</v>
      </c>
      <c r="H2355" s="8">
        <v>45689</v>
      </c>
      <c r="I2355" s="8">
        <v>45698</v>
      </c>
      <c r="J2355" s="219" t="s">
        <v>13005</v>
      </c>
      <c r="K2355" s="205" t="s">
        <v>270</v>
      </c>
      <c r="M2355" s="9" t="s">
        <v>9271</v>
      </c>
      <c r="N2355" s="215">
        <v>45706.0637561111</v>
      </c>
      <c r="O2355" s="8"/>
    </row>
    <row r="2356" spans="1:15" x14ac:dyDescent="0.25">
      <c r="A2356" s="8">
        <v>45847</v>
      </c>
      <c r="B2356" s="9" t="s">
        <v>18725</v>
      </c>
      <c r="C2356" s="9" t="s">
        <v>180</v>
      </c>
      <c r="D2356" s="3">
        <v>-1257.53</v>
      </c>
      <c r="E2356" s="9" t="s">
        <v>181</v>
      </c>
      <c r="F2356" s="9" t="s">
        <v>182</v>
      </c>
      <c r="G2356" s="9" t="s">
        <v>183</v>
      </c>
      <c r="H2356" s="8">
        <v>45839</v>
      </c>
      <c r="I2356" s="8">
        <v>45845</v>
      </c>
      <c r="J2356" s="219" t="s">
        <v>18730</v>
      </c>
      <c r="K2356" s="205" t="s">
        <v>185</v>
      </c>
      <c r="M2356" s="9" t="s">
        <v>18727</v>
      </c>
      <c r="N2356" s="215">
        <v>45862.622311099498</v>
      </c>
      <c r="O2356" s="8">
        <v>45862</v>
      </c>
    </row>
    <row r="2357" spans="1:15" x14ac:dyDescent="0.25">
      <c r="A2357" s="8">
        <v>45787</v>
      </c>
      <c r="B2357" s="9" t="s">
        <v>17118</v>
      </c>
      <c r="C2357" s="9" t="s">
        <v>224</v>
      </c>
      <c r="D2357" s="3">
        <v>-4.47</v>
      </c>
      <c r="E2357" s="9" t="s">
        <v>17055</v>
      </c>
      <c r="F2357" s="9" t="s">
        <v>17056</v>
      </c>
      <c r="G2357" s="9" t="s">
        <v>119</v>
      </c>
      <c r="H2357" s="8">
        <v>45778</v>
      </c>
      <c r="I2357" s="8">
        <v>45782</v>
      </c>
      <c r="J2357" s="8" t="s">
        <v>17119</v>
      </c>
      <c r="K2357" s="205" t="s">
        <v>17058</v>
      </c>
      <c r="M2357" s="9" t="s">
        <v>17120</v>
      </c>
      <c r="N2357" s="215">
        <v>45809.636386238402</v>
      </c>
      <c r="O2357" s="8">
        <v>45809</v>
      </c>
    </row>
    <row r="2358" spans="1:15" x14ac:dyDescent="0.25">
      <c r="A2358" s="8">
        <v>45164</v>
      </c>
      <c r="B2358" s="9" t="s">
        <v>4662</v>
      </c>
      <c r="C2358" s="9" t="s">
        <v>361</v>
      </c>
      <c r="D2358" s="3">
        <v>-387.27</v>
      </c>
      <c r="E2358" s="9" t="s">
        <v>724</v>
      </c>
      <c r="F2358" s="9" t="s">
        <v>118</v>
      </c>
      <c r="G2358" s="9" t="s">
        <v>210</v>
      </c>
      <c r="H2358" s="8">
        <v>45139</v>
      </c>
      <c r="I2358" s="8">
        <v>45159</v>
      </c>
      <c r="J2358" s="8" t="s">
        <v>4663</v>
      </c>
      <c r="K2358" s="205" t="s">
        <v>121</v>
      </c>
      <c r="M2358" s="9" t="s">
        <v>4664</v>
      </c>
      <c r="N2358" s="215">
        <v>45294.9567489931</v>
      </c>
      <c r="O2358" s="8"/>
    </row>
    <row r="2359" spans="1:15" x14ac:dyDescent="0.25">
      <c r="A2359" s="8">
        <v>45688</v>
      </c>
      <c r="B2359" s="9" t="s">
        <v>1401</v>
      </c>
      <c r="C2359" s="9" t="s">
        <v>180</v>
      </c>
      <c r="D2359" s="3">
        <v>-1215.73</v>
      </c>
      <c r="E2359" s="9" t="s">
        <v>181</v>
      </c>
      <c r="F2359" s="9" t="s">
        <v>182</v>
      </c>
      <c r="G2359" s="9" t="s">
        <v>183</v>
      </c>
      <c r="H2359" s="8">
        <v>45658</v>
      </c>
      <c r="I2359" s="8">
        <v>45684</v>
      </c>
      <c r="J2359" s="219" t="s">
        <v>13139</v>
      </c>
      <c r="K2359" s="205" t="s">
        <v>185</v>
      </c>
      <c r="M2359" s="9" t="s">
        <v>1403</v>
      </c>
      <c r="N2359" s="215">
        <v>45706.0637561111</v>
      </c>
      <c r="O2359" s="8"/>
    </row>
    <row r="2360" spans="1:15" x14ac:dyDescent="0.25">
      <c r="A2360" s="8">
        <v>45889</v>
      </c>
      <c r="B2360" s="9" t="s">
        <v>19859</v>
      </c>
      <c r="C2360" s="9" t="s">
        <v>361</v>
      </c>
      <c r="D2360" s="3">
        <v>-400.43</v>
      </c>
      <c r="E2360" s="9" t="s">
        <v>266</v>
      </c>
      <c r="F2360" s="9" t="s">
        <v>267</v>
      </c>
      <c r="G2360" s="9" t="s">
        <v>268</v>
      </c>
      <c r="H2360" s="8">
        <v>45870</v>
      </c>
      <c r="I2360" s="8">
        <v>45887</v>
      </c>
      <c r="J2360" s="219" t="s">
        <v>19920</v>
      </c>
      <c r="K2360" s="205" t="s">
        <v>270</v>
      </c>
      <c r="M2360" s="9" t="s">
        <v>19861</v>
      </c>
      <c r="N2360" s="215">
        <v>45929.807189814797</v>
      </c>
      <c r="O2360" s="8"/>
    </row>
    <row r="2361" spans="1:15" x14ac:dyDescent="0.25">
      <c r="A2361" s="8">
        <v>45875</v>
      </c>
      <c r="B2361" s="9" t="s">
        <v>19609</v>
      </c>
      <c r="C2361" s="9" t="s">
        <v>180</v>
      </c>
      <c r="D2361" s="3">
        <v>-1205.6099999999999</v>
      </c>
      <c r="E2361" s="9" t="s">
        <v>253</v>
      </c>
      <c r="F2361" s="9" t="s">
        <v>254</v>
      </c>
      <c r="G2361" s="9" t="s">
        <v>183</v>
      </c>
      <c r="H2361" s="8">
        <v>45870</v>
      </c>
      <c r="I2361" s="8">
        <v>45873</v>
      </c>
      <c r="J2361" s="219" t="s">
        <v>20073</v>
      </c>
      <c r="K2361" s="205" t="s">
        <v>256</v>
      </c>
      <c r="M2361" s="9" t="s">
        <v>19611</v>
      </c>
      <c r="N2361" s="215">
        <v>45929.807189814797</v>
      </c>
      <c r="O2361" s="8"/>
    </row>
    <row r="2362" spans="1:15" x14ac:dyDescent="0.25">
      <c r="A2362" s="8">
        <v>45905</v>
      </c>
      <c r="B2362" s="9" t="s">
        <v>19609</v>
      </c>
      <c r="C2362" s="9" t="s">
        <v>180</v>
      </c>
      <c r="D2362" s="3">
        <v>-1202.0999999999999</v>
      </c>
      <c r="E2362" s="9" t="s">
        <v>253</v>
      </c>
      <c r="F2362" s="9" t="s">
        <v>254</v>
      </c>
      <c r="G2362" s="9" t="s">
        <v>183</v>
      </c>
      <c r="H2362" s="8">
        <v>45901</v>
      </c>
      <c r="I2362" s="8">
        <v>45901</v>
      </c>
      <c r="J2362" s="219" t="s">
        <v>19613</v>
      </c>
      <c r="K2362" s="205" t="s">
        <v>256</v>
      </c>
      <c r="M2362" s="9" t="s">
        <v>19611</v>
      </c>
      <c r="N2362" s="215">
        <v>45929.807189814797</v>
      </c>
      <c r="O2362" s="8"/>
    </row>
    <row r="2363" spans="1:15" x14ac:dyDescent="0.25">
      <c r="A2363" s="8">
        <v>45555</v>
      </c>
      <c r="B2363" s="9" t="s">
        <v>179</v>
      </c>
      <c r="C2363" s="9" t="s">
        <v>180</v>
      </c>
      <c r="D2363" s="3">
        <v>-1198.23</v>
      </c>
      <c r="E2363" s="9" t="s">
        <v>181</v>
      </c>
      <c r="F2363" s="9" t="s">
        <v>182</v>
      </c>
      <c r="G2363" s="9" t="s">
        <v>183</v>
      </c>
      <c r="H2363" s="8">
        <v>45536</v>
      </c>
      <c r="I2363" s="8">
        <v>45551</v>
      </c>
      <c r="J2363" s="8" t="s">
        <v>10306</v>
      </c>
      <c r="K2363" s="205" t="s">
        <v>185</v>
      </c>
      <c r="M2363" s="9" t="s">
        <v>186</v>
      </c>
      <c r="N2363" s="215">
        <v>45575.565837071801</v>
      </c>
      <c r="O2363" s="8">
        <v>45575</v>
      </c>
    </row>
    <row r="2364" spans="1:15" x14ac:dyDescent="0.25">
      <c r="A2364" s="8">
        <v>45813</v>
      </c>
      <c r="B2364" s="9" t="s">
        <v>258</v>
      </c>
      <c r="C2364" s="9" t="s">
        <v>180</v>
      </c>
      <c r="D2364" s="3">
        <v>-1190.6199999999999</v>
      </c>
      <c r="E2364" s="9" t="s">
        <v>253</v>
      </c>
      <c r="F2364" s="9" t="s">
        <v>254</v>
      </c>
      <c r="G2364" s="9" t="s">
        <v>183</v>
      </c>
      <c r="H2364" s="8">
        <v>45809</v>
      </c>
      <c r="I2364" s="8">
        <v>45810</v>
      </c>
      <c r="J2364" s="8" t="s">
        <v>18118</v>
      </c>
      <c r="K2364" s="205" t="s">
        <v>256</v>
      </c>
      <c r="M2364" s="9" t="s">
        <v>260</v>
      </c>
      <c r="N2364" s="215">
        <v>45840.490152685197</v>
      </c>
      <c r="O2364" s="8">
        <v>45840</v>
      </c>
    </row>
    <row r="2365" spans="1:15" x14ac:dyDescent="0.25">
      <c r="A2365" s="8">
        <v>45810</v>
      </c>
      <c r="B2365" s="9" t="s">
        <v>7941</v>
      </c>
      <c r="C2365" s="9" t="s">
        <v>180</v>
      </c>
      <c r="D2365" s="3">
        <v>-1189.49</v>
      </c>
      <c r="E2365" s="9" t="s">
        <v>181</v>
      </c>
      <c r="F2365" s="9" t="s">
        <v>182</v>
      </c>
      <c r="G2365" s="9" t="s">
        <v>183</v>
      </c>
      <c r="H2365" s="8">
        <v>45809</v>
      </c>
      <c r="I2365" s="8">
        <v>45810</v>
      </c>
      <c r="J2365" s="8" t="s">
        <v>18192</v>
      </c>
      <c r="K2365" s="205" t="s">
        <v>185</v>
      </c>
      <c r="M2365" s="9" t="s">
        <v>7943</v>
      </c>
      <c r="N2365" s="215">
        <v>45840.490152685197</v>
      </c>
      <c r="O2365" s="8">
        <v>45840</v>
      </c>
    </row>
    <row r="2366" spans="1:15" x14ac:dyDescent="0.25">
      <c r="A2366" s="8">
        <v>45880</v>
      </c>
      <c r="B2366" s="9" t="s">
        <v>18718</v>
      </c>
      <c r="C2366" s="9" t="s">
        <v>180</v>
      </c>
      <c r="D2366" s="3">
        <v>-1184.6400000000001</v>
      </c>
      <c r="E2366" s="9" t="s">
        <v>181</v>
      </c>
      <c r="F2366" s="9" t="s">
        <v>182</v>
      </c>
      <c r="G2366" s="9" t="s">
        <v>183</v>
      </c>
      <c r="H2366" s="8">
        <v>45870</v>
      </c>
      <c r="I2366" s="8">
        <v>45880</v>
      </c>
      <c r="J2366" s="219" t="s">
        <v>19980</v>
      </c>
      <c r="K2366" s="205" t="s">
        <v>185</v>
      </c>
      <c r="M2366" s="9" t="s">
        <v>18720</v>
      </c>
      <c r="N2366" s="215">
        <v>45929.807189814797</v>
      </c>
      <c r="O2366" s="8">
        <v>45929</v>
      </c>
    </row>
    <row r="2367" spans="1:15" x14ac:dyDescent="0.25">
      <c r="A2367" s="8">
        <v>45695</v>
      </c>
      <c r="B2367" s="9" t="s">
        <v>520</v>
      </c>
      <c r="C2367" s="9" t="s">
        <v>180</v>
      </c>
      <c r="D2367" s="3">
        <v>-1177.71</v>
      </c>
      <c r="E2367" s="9" t="s">
        <v>193</v>
      </c>
      <c r="F2367" s="9" t="s">
        <v>194</v>
      </c>
      <c r="G2367" s="9" t="s">
        <v>183</v>
      </c>
      <c r="H2367" s="8">
        <v>45689</v>
      </c>
      <c r="I2367" s="8">
        <v>45691</v>
      </c>
      <c r="J2367" s="219" t="s">
        <v>13060</v>
      </c>
      <c r="K2367" s="205" t="s">
        <v>196</v>
      </c>
      <c r="M2367" s="9" t="s">
        <v>525</v>
      </c>
      <c r="N2367" s="215">
        <v>45706.0637561111</v>
      </c>
      <c r="O2367" s="8">
        <v>45705</v>
      </c>
    </row>
    <row r="2368" spans="1:15" x14ac:dyDescent="0.25">
      <c r="A2368" s="8">
        <v>45838</v>
      </c>
      <c r="B2368" s="9" t="s">
        <v>18718</v>
      </c>
      <c r="C2368" s="9" t="s">
        <v>180</v>
      </c>
      <c r="D2368" s="3">
        <v>-1173</v>
      </c>
      <c r="E2368" s="9" t="s">
        <v>181</v>
      </c>
      <c r="F2368" s="9" t="s">
        <v>182</v>
      </c>
      <c r="G2368" s="9" t="s">
        <v>183</v>
      </c>
      <c r="H2368" s="8">
        <v>45809</v>
      </c>
      <c r="I2368" s="8">
        <v>45838</v>
      </c>
      <c r="J2368" s="219" t="s">
        <v>19026</v>
      </c>
      <c r="K2368" s="205" t="s">
        <v>185</v>
      </c>
      <c r="M2368" s="9" t="s">
        <v>18720</v>
      </c>
      <c r="N2368" s="215">
        <v>45862.622311099498</v>
      </c>
      <c r="O2368" s="8">
        <v>45862</v>
      </c>
    </row>
    <row r="2369" spans="1:15" x14ac:dyDescent="0.25">
      <c r="A2369" s="8">
        <v>45657</v>
      </c>
      <c r="B2369" s="9" t="s">
        <v>1401</v>
      </c>
      <c r="C2369" s="9" t="s">
        <v>180</v>
      </c>
      <c r="D2369" s="3">
        <v>-1171.46</v>
      </c>
      <c r="E2369" s="9" t="s">
        <v>253</v>
      </c>
      <c r="F2369" s="9" t="s">
        <v>254</v>
      </c>
      <c r="G2369" s="9" t="s">
        <v>183</v>
      </c>
      <c r="H2369" s="8">
        <v>45627</v>
      </c>
      <c r="I2369" s="8">
        <v>45656</v>
      </c>
      <c r="J2369" s="219" t="s">
        <v>13558</v>
      </c>
      <c r="K2369" s="205" t="s">
        <v>256</v>
      </c>
      <c r="M2369" s="9" t="s">
        <v>1403</v>
      </c>
      <c r="N2369" s="215">
        <v>45706.0637561111</v>
      </c>
      <c r="O2369" s="8"/>
    </row>
    <row r="2370" spans="1:15" x14ac:dyDescent="0.25">
      <c r="A2370" s="8">
        <v>45249</v>
      </c>
      <c r="B2370" s="9" t="s">
        <v>4811</v>
      </c>
      <c r="C2370" s="9" t="s">
        <v>180</v>
      </c>
      <c r="D2370" s="3">
        <v>-1161.77</v>
      </c>
      <c r="E2370" s="9" t="s">
        <v>869</v>
      </c>
      <c r="F2370" s="9" t="s">
        <v>870</v>
      </c>
      <c r="G2370" s="9" t="s">
        <v>210</v>
      </c>
      <c r="H2370" s="8">
        <v>45231</v>
      </c>
      <c r="I2370" s="8">
        <v>45243</v>
      </c>
      <c r="J2370" s="8" t="s">
        <v>4812</v>
      </c>
      <c r="K2370" s="205" t="s">
        <v>872</v>
      </c>
      <c r="M2370" s="9" t="s">
        <v>4813</v>
      </c>
      <c r="N2370" s="215">
        <v>45294.9567489931</v>
      </c>
      <c r="O2370" s="8"/>
    </row>
    <row r="2371" spans="1:15" x14ac:dyDescent="0.25">
      <c r="A2371" s="8">
        <v>45787</v>
      </c>
      <c r="B2371" s="9" t="s">
        <v>1858</v>
      </c>
      <c r="C2371" s="9" t="s">
        <v>146</v>
      </c>
      <c r="D2371" s="3">
        <v>-19.690000000000001</v>
      </c>
      <c r="E2371" s="9" t="s">
        <v>17055</v>
      </c>
      <c r="F2371" s="9" t="s">
        <v>17056</v>
      </c>
      <c r="G2371" s="9" t="s">
        <v>119</v>
      </c>
      <c r="H2371" s="8">
        <v>45778</v>
      </c>
      <c r="I2371" s="8">
        <v>45782</v>
      </c>
      <c r="J2371" s="8" t="s">
        <v>17121</v>
      </c>
      <c r="K2371" s="205" t="s">
        <v>17058</v>
      </c>
      <c r="M2371" s="9" t="s">
        <v>1860</v>
      </c>
      <c r="N2371" s="215">
        <v>45809.636386238402</v>
      </c>
      <c r="O2371" s="8">
        <v>45809</v>
      </c>
    </row>
    <row r="2372" spans="1:15" x14ac:dyDescent="0.25">
      <c r="A2372" s="8">
        <v>45845</v>
      </c>
      <c r="B2372" s="9" t="s">
        <v>18665</v>
      </c>
      <c r="C2372" s="9" t="s">
        <v>180</v>
      </c>
      <c r="D2372" s="3">
        <v>-1154.67</v>
      </c>
      <c r="E2372" s="9" t="s">
        <v>253</v>
      </c>
      <c r="F2372" s="9" t="s">
        <v>254</v>
      </c>
      <c r="G2372" s="9" t="s">
        <v>183</v>
      </c>
      <c r="H2372" s="8">
        <v>45839</v>
      </c>
      <c r="I2372" s="8">
        <v>45845</v>
      </c>
      <c r="J2372" s="219" t="s">
        <v>18875</v>
      </c>
      <c r="K2372" s="205" t="s">
        <v>256</v>
      </c>
      <c r="M2372" s="9" t="s">
        <v>18667</v>
      </c>
      <c r="N2372" s="215">
        <v>45862.622311099498</v>
      </c>
      <c r="O2372" s="8">
        <v>45862</v>
      </c>
    </row>
    <row r="2373" spans="1:15" x14ac:dyDescent="0.25">
      <c r="A2373" s="8">
        <v>45923</v>
      </c>
      <c r="B2373" s="9" t="s">
        <v>18731</v>
      </c>
      <c r="C2373" s="9" t="s">
        <v>180</v>
      </c>
      <c r="D2373" s="3">
        <v>-1152.72</v>
      </c>
      <c r="E2373" s="9" t="s">
        <v>181</v>
      </c>
      <c r="F2373" s="9" t="s">
        <v>182</v>
      </c>
      <c r="G2373" s="9" t="s">
        <v>183</v>
      </c>
      <c r="H2373" s="8">
        <v>45901</v>
      </c>
      <c r="I2373" s="8">
        <v>45922</v>
      </c>
      <c r="J2373" s="219" t="s">
        <v>19255</v>
      </c>
      <c r="K2373" s="205" t="s">
        <v>185</v>
      </c>
      <c r="M2373" s="9" t="s">
        <v>18733</v>
      </c>
      <c r="N2373" s="215">
        <v>45929.807189814797</v>
      </c>
      <c r="O2373" s="8">
        <v>45929</v>
      </c>
    </row>
    <row r="2374" spans="1:15" x14ac:dyDescent="0.25">
      <c r="A2374" s="8">
        <v>45379</v>
      </c>
      <c r="B2374" s="9" t="s">
        <v>1401</v>
      </c>
      <c r="C2374" s="9" t="s">
        <v>180</v>
      </c>
      <c r="D2374" s="3">
        <v>-1150.68</v>
      </c>
      <c r="E2374" s="9" t="s">
        <v>253</v>
      </c>
      <c r="F2374" s="9" t="s">
        <v>254</v>
      </c>
      <c r="G2374" s="9" t="s">
        <v>183</v>
      </c>
      <c r="H2374" s="8">
        <v>45352</v>
      </c>
      <c r="I2374" s="8">
        <v>45376</v>
      </c>
      <c r="J2374" s="8" t="s">
        <v>4810</v>
      </c>
      <c r="K2374" s="205" t="s">
        <v>256</v>
      </c>
      <c r="M2374" s="9" t="s">
        <v>1403</v>
      </c>
      <c r="N2374" s="215">
        <v>45385.162865138896</v>
      </c>
      <c r="O2374" s="8"/>
    </row>
    <row r="2375" spans="1:15" x14ac:dyDescent="0.25">
      <c r="A2375" s="8">
        <v>45762</v>
      </c>
      <c r="B2375" s="9" t="s">
        <v>7941</v>
      </c>
      <c r="C2375" s="9" t="s">
        <v>180</v>
      </c>
      <c r="D2375" s="3">
        <v>-1150.3399999999999</v>
      </c>
      <c r="E2375" s="9" t="s">
        <v>181</v>
      </c>
      <c r="F2375" s="9" t="s">
        <v>182</v>
      </c>
      <c r="G2375" s="9" t="s">
        <v>183</v>
      </c>
      <c r="H2375" s="8">
        <v>45748</v>
      </c>
      <c r="I2375" s="8">
        <v>45761</v>
      </c>
      <c r="J2375" s="219" t="s">
        <v>14790</v>
      </c>
      <c r="K2375" s="205" t="s">
        <v>185</v>
      </c>
      <c r="M2375" s="9" t="s">
        <v>7943</v>
      </c>
      <c r="N2375" s="215">
        <v>45777.922227581003</v>
      </c>
      <c r="O2375" s="8">
        <v>45777</v>
      </c>
    </row>
    <row r="2376" spans="1:15" x14ac:dyDescent="0.25">
      <c r="A2376" s="8">
        <v>45859</v>
      </c>
      <c r="B2376" s="9" t="s">
        <v>18718</v>
      </c>
      <c r="C2376" s="9" t="s">
        <v>180</v>
      </c>
      <c r="D2376" s="3">
        <v>-1149.5899999999999</v>
      </c>
      <c r="E2376" s="9" t="s">
        <v>181</v>
      </c>
      <c r="F2376" s="9" t="s">
        <v>182</v>
      </c>
      <c r="G2376" s="9" t="s">
        <v>183</v>
      </c>
      <c r="H2376" s="8">
        <v>45839</v>
      </c>
      <c r="I2376" s="8">
        <v>45859</v>
      </c>
      <c r="J2376" s="219" t="s">
        <v>20265</v>
      </c>
      <c r="K2376" s="205" t="s">
        <v>185</v>
      </c>
      <c r="M2376" s="9" t="s">
        <v>18720</v>
      </c>
      <c r="N2376" s="215">
        <v>45929.807189814797</v>
      </c>
      <c r="O2376" s="8">
        <v>45929</v>
      </c>
    </row>
    <row r="2377" spans="1:15" x14ac:dyDescent="0.25">
      <c r="A2377" s="8">
        <v>45475</v>
      </c>
      <c r="B2377" s="9" t="s">
        <v>258</v>
      </c>
      <c r="C2377" s="9" t="s">
        <v>180</v>
      </c>
      <c r="D2377" s="3">
        <v>-1148.5999999999999</v>
      </c>
      <c r="E2377" s="9" t="s">
        <v>181</v>
      </c>
      <c r="F2377" s="9" t="s">
        <v>182</v>
      </c>
      <c r="G2377" s="9" t="s">
        <v>183</v>
      </c>
      <c r="H2377" s="8">
        <v>45474</v>
      </c>
      <c r="I2377" s="8">
        <v>45474</v>
      </c>
      <c r="J2377" s="8" t="s">
        <v>8230</v>
      </c>
      <c r="K2377" s="205" t="s">
        <v>185</v>
      </c>
      <c r="M2377" s="9" t="s">
        <v>260</v>
      </c>
      <c r="N2377" s="215">
        <v>45505.8848292361</v>
      </c>
      <c r="O2377" s="8">
        <v>45505</v>
      </c>
    </row>
    <row r="2378" spans="1:15" x14ac:dyDescent="0.25">
      <c r="A2378" s="8">
        <v>45805</v>
      </c>
      <c r="B2378" s="9" t="s">
        <v>15089</v>
      </c>
      <c r="C2378" s="9" t="s">
        <v>361</v>
      </c>
      <c r="D2378" s="3">
        <v>-435.65</v>
      </c>
      <c r="E2378" s="9" t="s">
        <v>193</v>
      </c>
      <c r="F2378" s="9" t="s">
        <v>194</v>
      </c>
      <c r="G2378" s="9" t="s">
        <v>183</v>
      </c>
      <c r="H2378" s="8">
        <v>45778</v>
      </c>
      <c r="I2378" s="8">
        <v>45803</v>
      </c>
      <c r="J2378" s="8" t="s">
        <v>16079</v>
      </c>
      <c r="K2378" s="205" t="s">
        <v>196</v>
      </c>
      <c r="M2378" s="9" t="s">
        <v>15091</v>
      </c>
      <c r="N2378" s="215">
        <v>45809.629870740697</v>
      </c>
      <c r="O2378" s="8"/>
    </row>
    <row r="2379" spans="1:15" x14ac:dyDescent="0.25">
      <c r="A2379" s="8">
        <v>45787</v>
      </c>
      <c r="B2379" s="9" t="s">
        <v>17122</v>
      </c>
      <c r="C2379" s="9" t="s">
        <v>217</v>
      </c>
      <c r="D2379" s="3">
        <v>-15.2</v>
      </c>
      <c r="E2379" s="9" t="s">
        <v>17055</v>
      </c>
      <c r="F2379" s="9" t="s">
        <v>17056</v>
      </c>
      <c r="G2379" s="9" t="s">
        <v>119</v>
      </c>
      <c r="H2379" s="8">
        <v>45778</v>
      </c>
      <c r="I2379" s="8">
        <v>45782</v>
      </c>
      <c r="J2379" s="8" t="s">
        <v>17123</v>
      </c>
      <c r="K2379" s="205" t="s">
        <v>17058</v>
      </c>
      <c r="M2379" s="9" t="s">
        <v>17124</v>
      </c>
      <c r="N2379" s="215">
        <v>45809.636386238402</v>
      </c>
      <c r="O2379" s="8"/>
    </row>
    <row r="2380" spans="1:15" x14ac:dyDescent="0.25">
      <c r="A2380" s="8">
        <v>45688</v>
      </c>
      <c r="B2380" s="9" t="s">
        <v>1401</v>
      </c>
      <c r="C2380" s="9" t="s">
        <v>180</v>
      </c>
      <c r="D2380" s="3">
        <v>-1129.32</v>
      </c>
      <c r="E2380" s="9" t="s">
        <v>253</v>
      </c>
      <c r="F2380" s="9" t="s">
        <v>254</v>
      </c>
      <c r="G2380" s="9" t="s">
        <v>183</v>
      </c>
      <c r="H2380" s="8">
        <v>45658</v>
      </c>
      <c r="I2380" s="8">
        <v>45684</v>
      </c>
      <c r="J2380" s="219" t="s">
        <v>13154</v>
      </c>
      <c r="K2380" s="205" t="s">
        <v>256</v>
      </c>
      <c r="M2380" s="9" t="s">
        <v>1403</v>
      </c>
      <c r="N2380" s="215">
        <v>45706.0637561111</v>
      </c>
      <c r="O2380" s="8"/>
    </row>
    <row r="2381" spans="1:15" x14ac:dyDescent="0.25">
      <c r="A2381" s="8">
        <v>45747</v>
      </c>
      <c r="B2381" s="9" t="s">
        <v>1401</v>
      </c>
      <c r="C2381" s="9" t="s">
        <v>180</v>
      </c>
      <c r="D2381" s="3">
        <v>-1122</v>
      </c>
      <c r="E2381" s="9" t="s">
        <v>253</v>
      </c>
      <c r="F2381" s="9" t="s">
        <v>254</v>
      </c>
      <c r="G2381" s="9" t="s">
        <v>183</v>
      </c>
      <c r="H2381" s="8">
        <v>45717</v>
      </c>
      <c r="I2381" s="8">
        <v>45747</v>
      </c>
      <c r="J2381" s="219" t="s">
        <v>15102</v>
      </c>
      <c r="K2381" s="205" t="s">
        <v>256</v>
      </c>
      <c r="M2381" s="9" t="s">
        <v>1403</v>
      </c>
      <c r="N2381" s="215">
        <v>45777.922227581003</v>
      </c>
      <c r="O2381" s="8"/>
    </row>
    <row r="2382" spans="1:15" x14ac:dyDescent="0.25">
      <c r="A2382" s="8">
        <v>45786</v>
      </c>
      <c r="B2382" s="9" t="s">
        <v>9024</v>
      </c>
      <c r="C2382" s="9" t="s">
        <v>142</v>
      </c>
      <c r="D2382" s="3">
        <v>-40.5</v>
      </c>
      <c r="E2382" s="9" t="s">
        <v>17055</v>
      </c>
      <c r="F2382" s="9" t="s">
        <v>17056</v>
      </c>
      <c r="G2382" s="9" t="s">
        <v>119</v>
      </c>
      <c r="H2382" s="8">
        <v>45778</v>
      </c>
      <c r="I2382" s="8">
        <v>45782</v>
      </c>
      <c r="J2382" s="8" t="s">
        <v>17125</v>
      </c>
      <c r="K2382" s="205" t="s">
        <v>17058</v>
      </c>
      <c r="M2382" s="9" t="s">
        <v>9026</v>
      </c>
      <c r="N2382" s="215">
        <v>45809.636386238402</v>
      </c>
      <c r="O2382" s="8">
        <v>45809</v>
      </c>
    </row>
    <row r="2383" spans="1:15" x14ac:dyDescent="0.25">
      <c r="A2383" s="8">
        <v>45785</v>
      </c>
      <c r="B2383" s="9" t="s">
        <v>8320</v>
      </c>
      <c r="C2383" s="9" t="s">
        <v>209</v>
      </c>
      <c r="D2383" s="3">
        <v>-116.68</v>
      </c>
      <c r="E2383" s="9" t="s">
        <v>17055</v>
      </c>
      <c r="F2383" s="9" t="s">
        <v>17056</v>
      </c>
      <c r="G2383" s="9" t="s">
        <v>119</v>
      </c>
      <c r="H2383" s="8">
        <v>45778</v>
      </c>
      <c r="I2383" s="8">
        <v>45782</v>
      </c>
      <c r="J2383" s="8" t="s">
        <v>17130</v>
      </c>
      <c r="K2383" s="205" t="s">
        <v>17058</v>
      </c>
      <c r="M2383" s="9" t="s">
        <v>8322</v>
      </c>
      <c r="N2383" s="215">
        <v>45809.636386238402</v>
      </c>
      <c r="O2383" s="8">
        <v>45809</v>
      </c>
    </row>
    <row r="2384" spans="1:15" x14ac:dyDescent="0.25">
      <c r="A2384" s="8">
        <v>45412</v>
      </c>
      <c r="B2384" s="9" t="s">
        <v>1401</v>
      </c>
      <c r="C2384" s="9" t="s">
        <v>180</v>
      </c>
      <c r="D2384" s="3">
        <v>-1114.9100000000001</v>
      </c>
      <c r="E2384" s="9" t="s">
        <v>253</v>
      </c>
      <c r="F2384" s="9" t="s">
        <v>254</v>
      </c>
      <c r="G2384" s="9" t="s">
        <v>183</v>
      </c>
      <c r="H2384" s="8">
        <v>45383</v>
      </c>
      <c r="I2384" s="8">
        <v>45411</v>
      </c>
      <c r="J2384" s="8" t="s">
        <v>4806</v>
      </c>
      <c r="K2384" s="205" t="s">
        <v>256</v>
      </c>
      <c r="M2384" s="9" t="s">
        <v>1403</v>
      </c>
      <c r="N2384" s="215">
        <v>45421.815222858801</v>
      </c>
      <c r="O2384" s="8"/>
    </row>
    <row r="2385" spans="1:15" x14ac:dyDescent="0.25">
      <c r="A2385" s="8">
        <v>45499</v>
      </c>
      <c r="B2385" s="9" t="s">
        <v>9638</v>
      </c>
      <c r="C2385" s="9" t="s">
        <v>361</v>
      </c>
      <c r="D2385" s="3">
        <v>-763.42</v>
      </c>
      <c r="E2385" s="9" t="s">
        <v>266</v>
      </c>
      <c r="F2385" s="9" t="s">
        <v>267</v>
      </c>
      <c r="G2385" s="9" t="s">
        <v>268</v>
      </c>
      <c r="H2385" s="8">
        <v>45474</v>
      </c>
      <c r="I2385" s="8">
        <v>45495</v>
      </c>
      <c r="J2385" s="8" t="s">
        <v>9639</v>
      </c>
      <c r="K2385" s="205" t="s">
        <v>270</v>
      </c>
      <c r="M2385" s="9" t="s">
        <v>9640</v>
      </c>
      <c r="N2385" s="215">
        <v>45534.648212951397</v>
      </c>
      <c r="O2385" s="8"/>
    </row>
    <row r="2386" spans="1:15" x14ac:dyDescent="0.25">
      <c r="A2386" s="8">
        <v>45785</v>
      </c>
      <c r="B2386" s="9" t="s">
        <v>17127</v>
      </c>
      <c r="C2386" s="9" t="s">
        <v>3090</v>
      </c>
      <c r="D2386" s="3">
        <v>-94.93</v>
      </c>
      <c r="E2386" s="9" t="s">
        <v>17055</v>
      </c>
      <c r="F2386" s="9" t="s">
        <v>17056</v>
      </c>
      <c r="G2386" s="9" t="s">
        <v>119</v>
      </c>
      <c r="H2386" s="8">
        <v>45778</v>
      </c>
      <c r="I2386" s="8">
        <v>45782</v>
      </c>
      <c r="J2386" s="8" t="s">
        <v>17128</v>
      </c>
      <c r="K2386" s="205" t="s">
        <v>17058</v>
      </c>
      <c r="M2386" s="9" t="s">
        <v>17129</v>
      </c>
      <c r="N2386" s="215">
        <v>45809.636386238402</v>
      </c>
      <c r="O2386" s="8"/>
    </row>
    <row r="2387" spans="1:15" x14ac:dyDescent="0.25">
      <c r="A2387" s="8">
        <v>45645</v>
      </c>
      <c r="B2387" s="9" t="s">
        <v>13697</v>
      </c>
      <c r="C2387" s="9" t="s">
        <v>361</v>
      </c>
      <c r="D2387" s="3">
        <v>-1108.25</v>
      </c>
      <c r="E2387" s="9" t="s">
        <v>266</v>
      </c>
      <c r="F2387" s="9" t="s">
        <v>267</v>
      </c>
      <c r="G2387" s="9" t="s">
        <v>268</v>
      </c>
      <c r="H2387" s="8">
        <v>45627</v>
      </c>
      <c r="I2387" s="8">
        <v>45642</v>
      </c>
      <c r="J2387" s="219" t="s">
        <v>13698</v>
      </c>
      <c r="K2387" s="205" t="s">
        <v>270</v>
      </c>
      <c r="M2387" s="9" t="s">
        <v>13699</v>
      </c>
      <c r="N2387" s="215">
        <v>45706.0637561111</v>
      </c>
      <c r="O2387" s="8"/>
    </row>
    <row r="2388" spans="1:15" x14ac:dyDescent="0.25">
      <c r="A2388" s="8">
        <v>45777</v>
      </c>
      <c r="B2388" s="9" t="s">
        <v>1401</v>
      </c>
      <c r="C2388" s="9" t="s">
        <v>180</v>
      </c>
      <c r="D2388" s="3">
        <v>-1090.1099999999999</v>
      </c>
      <c r="E2388" s="9" t="s">
        <v>253</v>
      </c>
      <c r="F2388" s="9" t="s">
        <v>254</v>
      </c>
      <c r="G2388" s="9" t="s">
        <v>183</v>
      </c>
      <c r="H2388" s="8">
        <v>45748</v>
      </c>
      <c r="I2388" s="8">
        <v>45775</v>
      </c>
      <c r="J2388" s="8" t="s">
        <v>15812</v>
      </c>
      <c r="K2388" s="205" t="s">
        <v>256</v>
      </c>
      <c r="M2388" s="9" t="s">
        <v>1403</v>
      </c>
      <c r="N2388" s="215">
        <v>45785.029943333298</v>
      </c>
      <c r="O2388" s="8"/>
    </row>
    <row r="2389" spans="1:15" x14ac:dyDescent="0.25">
      <c r="A2389" s="8">
        <v>45456</v>
      </c>
      <c r="B2389" s="9" t="s">
        <v>4170</v>
      </c>
      <c r="C2389" s="9" t="s">
        <v>361</v>
      </c>
      <c r="D2389" s="3">
        <v>-1260.73</v>
      </c>
      <c r="E2389" s="9" t="s">
        <v>266</v>
      </c>
      <c r="F2389" s="9" t="s">
        <v>267</v>
      </c>
      <c r="G2389" s="9" t="s">
        <v>268</v>
      </c>
      <c r="H2389" s="8">
        <v>45444</v>
      </c>
      <c r="I2389" s="8">
        <v>45453</v>
      </c>
      <c r="J2389" s="8" t="s">
        <v>4171</v>
      </c>
      <c r="K2389" s="205" t="s">
        <v>270</v>
      </c>
      <c r="M2389" s="9" t="s">
        <v>4172</v>
      </c>
      <c r="N2389" s="215">
        <v>45460.791518807899</v>
      </c>
      <c r="O2389" s="8"/>
    </row>
    <row r="2390" spans="1:15" x14ac:dyDescent="0.25">
      <c r="A2390" s="8">
        <v>45351</v>
      </c>
      <c r="B2390" s="9" t="s">
        <v>1401</v>
      </c>
      <c r="C2390" s="9" t="s">
        <v>180</v>
      </c>
      <c r="D2390" s="3">
        <v>-1071.71</v>
      </c>
      <c r="E2390" s="9" t="s">
        <v>253</v>
      </c>
      <c r="F2390" s="9" t="s">
        <v>254</v>
      </c>
      <c r="G2390" s="9" t="s">
        <v>183</v>
      </c>
      <c r="H2390" s="8">
        <v>45323</v>
      </c>
      <c r="I2390" s="8">
        <v>45348</v>
      </c>
      <c r="J2390" s="219" t="s">
        <v>4801</v>
      </c>
      <c r="K2390" s="205" t="s">
        <v>256</v>
      </c>
      <c r="M2390" s="9" t="s">
        <v>1403</v>
      </c>
      <c r="N2390" s="215">
        <v>45363.078556828703</v>
      </c>
      <c r="O2390" s="8"/>
    </row>
    <row r="2391" spans="1:15" x14ac:dyDescent="0.25">
      <c r="A2391" s="8">
        <v>45923</v>
      </c>
      <c r="B2391" s="9" t="s">
        <v>19303</v>
      </c>
      <c r="C2391" s="9" t="s">
        <v>180</v>
      </c>
      <c r="D2391" s="3">
        <v>-1063.74</v>
      </c>
      <c r="E2391" s="9" t="s">
        <v>181</v>
      </c>
      <c r="F2391" s="9" t="s">
        <v>182</v>
      </c>
      <c r="G2391" s="9" t="s">
        <v>183</v>
      </c>
      <c r="H2391" s="8">
        <v>45901</v>
      </c>
      <c r="I2391" s="8">
        <v>45922</v>
      </c>
      <c r="J2391" s="219" t="s">
        <v>19304</v>
      </c>
      <c r="K2391" s="205" t="s">
        <v>185</v>
      </c>
      <c r="M2391" s="9" t="s">
        <v>19305</v>
      </c>
      <c r="N2391" s="215">
        <v>45929.807189814797</v>
      </c>
      <c r="O2391" s="8"/>
    </row>
    <row r="2392" spans="1:15" x14ac:dyDescent="0.25">
      <c r="A2392" s="8">
        <v>45785</v>
      </c>
      <c r="B2392" s="9" t="s">
        <v>3439</v>
      </c>
      <c r="C2392" s="9" t="s">
        <v>217</v>
      </c>
      <c r="D2392" s="3">
        <v>-42.95</v>
      </c>
      <c r="E2392" s="9" t="s">
        <v>17055</v>
      </c>
      <c r="F2392" s="9" t="s">
        <v>17056</v>
      </c>
      <c r="G2392" s="9" t="s">
        <v>119</v>
      </c>
      <c r="H2392" s="8">
        <v>45778</v>
      </c>
      <c r="I2392" s="8">
        <v>45782</v>
      </c>
      <c r="J2392" s="8" t="s">
        <v>17131</v>
      </c>
      <c r="K2392" s="205" t="s">
        <v>17058</v>
      </c>
      <c r="M2392" s="9" t="s">
        <v>3441</v>
      </c>
      <c r="N2392" s="215">
        <v>45809.636386238402</v>
      </c>
      <c r="O2392" s="8"/>
    </row>
    <row r="2393" spans="1:15" x14ac:dyDescent="0.25">
      <c r="A2393" s="8">
        <v>45625</v>
      </c>
      <c r="B2393" s="9" t="s">
        <v>1401</v>
      </c>
      <c r="C2393" s="9" t="s">
        <v>180</v>
      </c>
      <c r="D2393" s="3">
        <v>-1055.28</v>
      </c>
      <c r="E2393" s="9" t="s">
        <v>253</v>
      </c>
      <c r="F2393" s="9" t="s">
        <v>254</v>
      </c>
      <c r="G2393" s="9" t="s">
        <v>183</v>
      </c>
      <c r="H2393" s="8">
        <v>45597</v>
      </c>
      <c r="I2393" s="8">
        <v>45621</v>
      </c>
      <c r="J2393" s="219" t="s">
        <v>11558</v>
      </c>
      <c r="K2393" s="205" t="s">
        <v>256</v>
      </c>
      <c r="M2393" s="9" t="s">
        <v>1403</v>
      </c>
      <c r="N2393" s="215">
        <v>45635.715607696802</v>
      </c>
      <c r="O2393" s="8"/>
    </row>
    <row r="2394" spans="1:15" x14ac:dyDescent="0.25">
      <c r="A2394" s="8">
        <v>45785</v>
      </c>
      <c r="B2394" s="9" t="s">
        <v>2033</v>
      </c>
      <c r="C2394" s="9" t="s">
        <v>15702</v>
      </c>
      <c r="D2394" s="3">
        <v>-85.16</v>
      </c>
      <c r="E2394" s="9" t="s">
        <v>17055</v>
      </c>
      <c r="F2394" s="9" t="s">
        <v>17056</v>
      </c>
      <c r="G2394" s="9" t="s">
        <v>119</v>
      </c>
      <c r="H2394" s="8">
        <v>45778</v>
      </c>
      <c r="I2394" s="8">
        <v>45782</v>
      </c>
      <c r="J2394" s="8" t="s">
        <v>17126</v>
      </c>
      <c r="K2394" s="205" t="s">
        <v>17058</v>
      </c>
      <c r="M2394" s="9" t="s">
        <v>2035</v>
      </c>
      <c r="N2394" s="215">
        <v>45809.636386238402</v>
      </c>
      <c r="O2394" s="8">
        <v>45809</v>
      </c>
    </row>
    <row r="2395" spans="1:15" x14ac:dyDescent="0.25">
      <c r="A2395" s="8">
        <v>45712</v>
      </c>
      <c r="B2395" s="9" t="s">
        <v>14020</v>
      </c>
      <c r="C2395" s="9" t="s">
        <v>361</v>
      </c>
      <c r="D2395" s="3">
        <v>-6800</v>
      </c>
      <c r="E2395" s="9" t="s">
        <v>193</v>
      </c>
      <c r="F2395" s="9" t="s">
        <v>194</v>
      </c>
      <c r="G2395" s="9" t="s">
        <v>183</v>
      </c>
      <c r="H2395" s="8">
        <v>45689</v>
      </c>
      <c r="I2395" s="8">
        <v>45712</v>
      </c>
      <c r="J2395" s="219" t="s">
        <v>14021</v>
      </c>
      <c r="K2395" s="205" t="s">
        <v>196</v>
      </c>
      <c r="M2395" s="9" t="s">
        <v>14020</v>
      </c>
      <c r="N2395" s="215">
        <v>45733.5614541088</v>
      </c>
      <c r="O2395" s="8"/>
    </row>
    <row r="2396" spans="1:15" x14ac:dyDescent="0.25">
      <c r="A2396" s="8">
        <v>45756</v>
      </c>
      <c r="B2396" s="9" t="s">
        <v>14926</v>
      </c>
      <c r="C2396" s="9" t="s">
        <v>2006</v>
      </c>
      <c r="D2396" s="3">
        <v>-179.24</v>
      </c>
      <c r="E2396" s="9" t="s">
        <v>331</v>
      </c>
      <c r="F2396" s="9" t="s">
        <v>332</v>
      </c>
      <c r="G2396" s="9" t="s">
        <v>183</v>
      </c>
      <c r="H2396" s="8">
        <v>45748</v>
      </c>
      <c r="I2396" s="8">
        <v>45754</v>
      </c>
      <c r="J2396" s="219" t="s">
        <v>14927</v>
      </c>
      <c r="K2396" s="205" t="s">
        <v>334</v>
      </c>
      <c r="M2396" s="9" t="s">
        <v>14928</v>
      </c>
      <c r="N2396" s="215">
        <v>45777.922227581003</v>
      </c>
      <c r="O2396" s="8"/>
    </row>
    <row r="2397" spans="1:15" x14ac:dyDescent="0.25">
      <c r="A2397" s="8">
        <v>45685</v>
      </c>
      <c r="B2397" s="9" t="s">
        <v>2005</v>
      </c>
      <c r="C2397" s="9" t="s">
        <v>2006</v>
      </c>
      <c r="D2397" s="3">
        <v>-270.95999999999998</v>
      </c>
      <c r="E2397" s="9" t="s">
        <v>331</v>
      </c>
      <c r="F2397" s="9" t="s">
        <v>332</v>
      </c>
      <c r="G2397" s="9" t="s">
        <v>183</v>
      </c>
      <c r="H2397" s="8">
        <v>45658</v>
      </c>
      <c r="I2397" s="8">
        <v>45684</v>
      </c>
      <c r="J2397" s="219" t="s">
        <v>13255</v>
      </c>
      <c r="K2397" s="205" t="s">
        <v>334</v>
      </c>
      <c r="M2397" s="9" t="s">
        <v>2008</v>
      </c>
      <c r="N2397" s="215">
        <v>45706.0637561111</v>
      </c>
      <c r="O2397" s="8">
        <v>45705</v>
      </c>
    </row>
    <row r="2398" spans="1:15" x14ac:dyDescent="0.25">
      <c r="A2398" s="8">
        <v>45847</v>
      </c>
      <c r="B2398" s="9" t="s">
        <v>18853</v>
      </c>
      <c r="C2398" s="9" t="s">
        <v>180</v>
      </c>
      <c r="D2398" s="3">
        <v>-1042.3</v>
      </c>
      <c r="E2398" s="9" t="s">
        <v>181</v>
      </c>
      <c r="F2398" s="9" t="s">
        <v>182</v>
      </c>
      <c r="G2398" s="9" t="s">
        <v>183</v>
      </c>
      <c r="H2398" s="8">
        <v>45839</v>
      </c>
      <c r="I2398" s="8">
        <v>45845</v>
      </c>
      <c r="J2398" s="219" t="s">
        <v>18856</v>
      </c>
      <c r="K2398" s="205" t="s">
        <v>185</v>
      </c>
      <c r="M2398" s="9" t="s">
        <v>18855</v>
      </c>
      <c r="N2398" s="215">
        <v>45862.622311099498</v>
      </c>
      <c r="O2398" s="8">
        <v>45862</v>
      </c>
    </row>
    <row r="2399" spans="1:15" x14ac:dyDescent="0.25">
      <c r="A2399" s="8">
        <v>45716</v>
      </c>
      <c r="B2399" s="9" t="s">
        <v>1401</v>
      </c>
      <c r="C2399" s="9" t="s">
        <v>180</v>
      </c>
      <c r="D2399" s="3">
        <v>-1018.8</v>
      </c>
      <c r="E2399" s="9" t="s">
        <v>253</v>
      </c>
      <c r="F2399" s="9" t="s">
        <v>254</v>
      </c>
      <c r="G2399" s="9" t="s">
        <v>183</v>
      </c>
      <c r="H2399" s="8">
        <v>45689</v>
      </c>
      <c r="I2399" s="8">
        <v>45712</v>
      </c>
      <c r="J2399" s="219" t="s">
        <v>13972</v>
      </c>
      <c r="K2399" s="205" t="s">
        <v>256</v>
      </c>
      <c r="M2399" s="9" t="s">
        <v>1403</v>
      </c>
      <c r="N2399" s="215">
        <v>45733.5614541088</v>
      </c>
      <c r="O2399" s="8"/>
    </row>
    <row r="2400" spans="1:15" x14ac:dyDescent="0.25">
      <c r="A2400" s="8">
        <v>45534</v>
      </c>
      <c r="B2400" s="9" t="s">
        <v>2005</v>
      </c>
      <c r="C2400" s="9" t="s">
        <v>2006</v>
      </c>
      <c r="D2400" s="3">
        <v>-500</v>
      </c>
      <c r="E2400" s="9" t="s">
        <v>331</v>
      </c>
      <c r="F2400" s="9" t="s">
        <v>332</v>
      </c>
      <c r="G2400" s="9" t="s">
        <v>183</v>
      </c>
      <c r="H2400" s="8">
        <v>45505</v>
      </c>
      <c r="I2400" s="8">
        <v>45530</v>
      </c>
      <c r="J2400" s="8" t="s">
        <v>9805</v>
      </c>
      <c r="K2400" s="205" t="s">
        <v>334</v>
      </c>
      <c r="M2400" s="9" t="s">
        <v>2008</v>
      </c>
      <c r="N2400" s="215">
        <v>45540.605251655099</v>
      </c>
      <c r="O2400" s="8">
        <v>45540</v>
      </c>
    </row>
    <row r="2401" spans="1:15" x14ac:dyDescent="0.25">
      <c r="A2401" s="8">
        <v>45505</v>
      </c>
      <c r="B2401" s="9" t="s">
        <v>2005</v>
      </c>
      <c r="C2401" s="9" t="s">
        <v>2006</v>
      </c>
      <c r="D2401" s="3">
        <v>-500</v>
      </c>
      <c r="E2401" s="9" t="s">
        <v>331</v>
      </c>
      <c r="F2401" s="9" t="s">
        <v>332</v>
      </c>
      <c r="G2401" s="9" t="s">
        <v>183</v>
      </c>
      <c r="H2401" s="8">
        <v>45505</v>
      </c>
      <c r="I2401" s="8">
        <v>45502</v>
      </c>
      <c r="J2401" s="8" t="s">
        <v>9544</v>
      </c>
      <c r="K2401" s="205" t="s">
        <v>334</v>
      </c>
      <c r="M2401" s="9" t="s">
        <v>2008</v>
      </c>
      <c r="N2401" s="215">
        <v>45534.648212951397</v>
      </c>
      <c r="O2401" s="8">
        <v>45534</v>
      </c>
    </row>
    <row r="2402" spans="1:15" x14ac:dyDescent="0.25">
      <c r="A2402" s="8">
        <v>45495</v>
      </c>
      <c r="B2402" s="9" t="s">
        <v>7776</v>
      </c>
      <c r="C2402" s="9" t="s">
        <v>180</v>
      </c>
      <c r="D2402" s="3">
        <v>-1000</v>
      </c>
      <c r="E2402" s="9" t="s">
        <v>193</v>
      </c>
      <c r="F2402" s="9" t="s">
        <v>194</v>
      </c>
      <c r="G2402" s="9" t="s">
        <v>183</v>
      </c>
      <c r="H2402" s="8">
        <v>45474</v>
      </c>
      <c r="I2402" s="8">
        <v>45495</v>
      </c>
      <c r="J2402" s="8" t="s">
        <v>7777</v>
      </c>
      <c r="K2402" s="205" t="s">
        <v>196</v>
      </c>
      <c r="M2402" s="9" t="s">
        <v>7778</v>
      </c>
      <c r="N2402" s="215">
        <v>45505.8848292361</v>
      </c>
      <c r="O2402" s="8"/>
    </row>
    <row r="2403" spans="1:15" x14ac:dyDescent="0.25">
      <c r="A2403" s="8">
        <v>45580</v>
      </c>
      <c r="B2403" s="9" t="s">
        <v>529</v>
      </c>
      <c r="C2403" s="9" t="s">
        <v>180</v>
      </c>
      <c r="D2403" s="3">
        <v>-1000</v>
      </c>
      <c r="E2403" s="9" t="s">
        <v>331</v>
      </c>
      <c r="F2403" s="9" t="s">
        <v>332</v>
      </c>
      <c r="G2403" s="9" t="s">
        <v>183</v>
      </c>
      <c r="H2403" s="8">
        <v>45566</v>
      </c>
      <c r="I2403" s="8">
        <v>45579</v>
      </c>
      <c r="J2403" s="219" t="s">
        <v>11221</v>
      </c>
      <c r="K2403" s="205" t="s">
        <v>334</v>
      </c>
      <c r="M2403" s="9" t="s">
        <v>531</v>
      </c>
      <c r="N2403" s="215">
        <v>45594.789547013897</v>
      </c>
      <c r="O2403" s="8">
        <v>45594</v>
      </c>
    </row>
    <row r="2404" spans="1:15" x14ac:dyDescent="0.25">
      <c r="A2404" s="8">
        <v>45484</v>
      </c>
      <c r="B2404" s="9" t="s">
        <v>529</v>
      </c>
      <c r="C2404" s="9" t="s">
        <v>180</v>
      </c>
      <c r="D2404" s="3">
        <v>-1000</v>
      </c>
      <c r="E2404" s="9" t="s">
        <v>331</v>
      </c>
      <c r="F2404" s="9" t="s">
        <v>332</v>
      </c>
      <c r="G2404" s="9" t="s">
        <v>183</v>
      </c>
      <c r="H2404" s="8">
        <v>45474</v>
      </c>
      <c r="I2404" s="8">
        <v>45481</v>
      </c>
      <c r="J2404" s="8" t="s">
        <v>8069</v>
      </c>
      <c r="K2404" s="205" t="s">
        <v>334</v>
      </c>
      <c r="M2404" s="9" t="s">
        <v>531</v>
      </c>
      <c r="N2404" s="215">
        <v>45505.8848292361</v>
      </c>
      <c r="O2404" s="8">
        <v>45505</v>
      </c>
    </row>
    <row r="2405" spans="1:15" x14ac:dyDescent="0.25">
      <c r="A2405" s="8">
        <v>45483</v>
      </c>
      <c r="B2405" s="9" t="s">
        <v>179</v>
      </c>
      <c r="C2405" s="9" t="s">
        <v>180</v>
      </c>
      <c r="D2405" s="3">
        <v>-998.94</v>
      </c>
      <c r="E2405" s="9" t="s">
        <v>181</v>
      </c>
      <c r="F2405" s="9" t="s">
        <v>182</v>
      </c>
      <c r="G2405" s="9" t="s">
        <v>183</v>
      </c>
      <c r="H2405" s="8">
        <v>45474</v>
      </c>
      <c r="I2405" s="8">
        <v>45481</v>
      </c>
      <c r="J2405" s="8" t="s">
        <v>8079</v>
      </c>
      <c r="K2405" s="205" t="s">
        <v>185</v>
      </c>
      <c r="M2405" s="9" t="s">
        <v>186</v>
      </c>
      <c r="N2405" s="215">
        <v>45505.8848292361</v>
      </c>
      <c r="O2405" s="8">
        <v>45505</v>
      </c>
    </row>
    <row r="2406" spans="1:15" x14ac:dyDescent="0.25">
      <c r="A2406" s="8">
        <v>45716</v>
      </c>
      <c r="B2406" s="9" t="s">
        <v>1401</v>
      </c>
      <c r="C2406" s="9" t="s">
        <v>180</v>
      </c>
      <c r="D2406" s="3">
        <v>-997.71</v>
      </c>
      <c r="E2406" s="9" t="s">
        <v>181</v>
      </c>
      <c r="F2406" s="9" t="s">
        <v>182</v>
      </c>
      <c r="G2406" s="9" t="s">
        <v>183</v>
      </c>
      <c r="H2406" s="8">
        <v>45689</v>
      </c>
      <c r="I2406" s="8">
        <v>45712</v>
      </c>
      <c r="J2406" s="219" t="s">
        <v>13956</v>
      </c>
      <c r="K2406" s="205" t="s">
        <v>185</v>
      </c>
      <c r="M2406" s="9" t="s">
        <v>1403</v>
      </c>
      <c r="N2406" s="215">
        <v>45733.5614541088</v>
      </c>
      <c r="O2406" s="8"/>
    </row>
    <row r="2407" spans="1:15" x14ac:dyDescent="0.25">
      <c r="A2407" s="8">
        <v>45755</v>
      </c>
      <c r="B2407" s="9" t="s">
        <v>7945</v>
      </c>
      <c r="C2407" s="9" t="s">
        <v>180</v>
      </c>
      <c r="D2407" s="3">
        <v>-995.28</v>
      </c>
      <c r="E2407" s="9" t="s">
        <v>181</v>
      </c>
      <c r="F2407" s="9" t="s">
        <v>182</v>
      </c>
      <c r="G2407" s="9" t="s">
        <v>183</v>
      </c>
      <c r="H2407" s="8">
        <v>45748</v>
      </c>
      <c r="I2407" s="8">
        <v>45754</v>
      </c>
      <c r="J2407" s="219" t="s">
        <v>14947</v>
      </c>
      <c r="K2407" s="205" t="s">
        <v>185</v>
      </c>
      <c r="M2407" s="9" t="s">
        <v>7947</v>
      </c>
      <c r="N2407" s="215">
        <v>45777.922227581003</v>
      </c>
      <c r="O2407" s="8">
        <v>45777</v>
      </c>
    </row>
    <row r="2408" spans="1:15" x14ac:dyDescent="0.25">
      <c r="A2408" s="8">
        <v>45474</v>
      </c>
      <c r="B2408" s="9" t="s">
        <v>2005</v>
      </c>
      <c r="C2408" s="9" t="s">
        <v>2006</v>
      </c>
      <c r="D2408" s="3">
        <v>-500</v>
      </c>
      <c r="E2408" s="9" t="s">
        <v>331</v>
      </c>
      <c r="F2408" s="9" t="s">
        <v>332</v>
      </c>
      <c r="G2408" s="9" t="s">
        <v>183</v>
      </c>
      <c r="H2408" s="8">
        <v>45474</v>
      </c>
      <c r="I2408" s="8">
        <v>45474</v>
      </c>
      <c r="J2408" s="8" t="s">
        <v>8302</v>
      </c>
      <c r="K2408" s="205" t="s">
        <v>334</v>
      </c>
      <c r="M2408" s="9" t="s">
        <v>2008</v>
      </c>
      <c r="N2408" s="215">
        <v>45505.8848292361</v>
      </c>
      <c r="O2408" s="8">
        <v>45508</v>
      </c>
    </row>
    <row r="2409" spans="1:15" x14ac:dyDescent="0.25">
      <c r="A2409" s="8">
        <v>45756</v>
      </c>
      <c r="B2409" s="9" t="s">
        <v>7907</v>
      </c>
      <c r="C2409" s="9" t="s">
        <v>180</v>
      </c>
      <c r="D2409" s="3">
        <v>-992.65</v>
      </c>
      <c r="E2409" s="9" t="s">
        <v>181</v>
      </c>
      <c r="F2409" s="9" t="s">
        <v>182</v>
      </c>
      <c r="G2409" s="9" t="s">
        <v>183</v>
      </c>
      <c r="H2409" s="8">
        <v>45748</v>
      </c>
      <c r="I2409" s="8">
        <v>45754</v>
      </c>
      <c r="J2409" s="219" t="s">
        <v>14916</v>
      </c>
      <c r="K2409" s="205" t="s">
        <v>185</v>
      </c>
      <c r="M2409" s="9" t="s">
        <v>7909</v>
      </c>
      <c r="N2409" s="215">
        <v>45777.922227581003</v>
      </c>
      <c r="O2409" s="8">
        <v>45777</v>
      </c>
    </row>
    <row r="2410" spans="1:15" x14ac:dyDescent="0.25">
      <c r="A2410" s="8">
        <v>45443</v>
      </c>
      <c r="B2410" s="9" t="s">
        <v>2005</v>
      </c>
      <c r="C2410" s="9" t="s">
        <v>2006</v>
      </c>
      <c r="D2410" s="3">
        <v>-500</v>
      </c>
      <c r="E2410" s="9" t="s">
        <v>331</v>
      </c>
      <c r="F2410" s="9" t="s">
        <v>332</v>
      </c>
      <c r="G2410" s="9" t="s">
        <v>183</v>
      </c>
      <c r="H2410" s="8">
        <v>45413</v>
      </c>
      <c r="I2410" s="8">
        <v>45439</v>
      </c>
      <c r="J2410" s="8" t="s">
        <v>2007</v>
      </c>
      <c r="K2410" s="205" t="s">
        <v>334</v>
      </c>
      <c r="M2410" s="9" t="s">
        <v>2008</v>
      </c>
      <c r="N2410" s="215">
        <v>45446.142181782401</v>
      </c>
      <c r="O2410" s="8"/>
    </row>
    <row r="2411" spans="1:15" x14ac:dyDescent="0.25">
      <c r="A2411" s="8">
        <v>45755</v>
      </c>
      <c r="B2411" s="9" t="s">
        <v>7937</v>
      </c>
      <c r="C2411" s="9" t="s">
        <v>180</v>
      </c>
      <c r="D2411" s="3">
        <v>-988.36</v>
      </c>
      <c r="E2411" s="9" t="s">
        <v>181</v>
      </c>
      <c r="F2411" s="9" t="s">
        <v>182</v>
      </c>
      <c r="G2411" s="9" t="s">
        <v>183</v>
      </c>
      <c r="H2411" s="8">
        <v>45748</v>
      </c>
      <c r="I2411" s="8">
        <v>45754</v>
      </c>
      <c r="J2411" s="219" t="s">
        <v>14944</v>
      </c>
      <c r="K2411" s="205" t="s">
        <v>185</v>
      </c>
      <c r="M2411" s="9" t="s">
        <v>7939</v>
      </c>
      <c r="N2411" s="215">
        <v>45777.922227581003</v>
      </c>
      <c r="O2411" s="8">
        <v>45777</v>
      </c>
    </row>
    <row r="2412" spans="1:15" x14ac:dyDescent="0.25">
      <c r="A2412" s="8">
        <v>45755</v>
      </c>
      <c r="B2412" s="9" t="s">
        <v>7937</v>
      </c>
      <c r="C2412" s="9" t="s">
        <v>180</v>
      </c>
      <c r="D2412" s="3">
        <v>-988.1</v>
      </c>
      <c r="E2412" s="9" t="s">
        <v>181</v>
      </c>
      <c r="F2412" s="9" t="s">
        <v>182</v>
      </c>
      <c r="G2412" s="9" t="s">
        <v>183</v>
      </c>
      <c r="H2412" s="8">
        <v>45748</v>
      </c>
      <c r="I2412" s="8">
        <v>45754</v>
      </c>
      <c r="J2412" s="219" t="s">
        <v>14945</v>
      </c>
      <c r="K2412" s="205" t="s">
        <v>185</v>
      </c>
      <c r="M2412" s="9" t="s">
        <v>7939</v>
      </c>
      <c r="N2412" s="215">
        <v>45777.922227581003</v>
      </c>
      <c r="O2412" s="8">
        <v>45777</v>
      </c>
    </row>
    <row r="2413" spans="1:15" x14ac:dyDescent="0.25">
      <c r="A2413" s="8">
        <v>45596</v>
      </c>
      <c r="B2413" s="9" t="s">
        <v>1401</v>
      </c>
      <c r="C2413" s="9" t="s">
        <v>180</v>
      </c>
      <c r="D2413" s="3">
        <v>-985.86</v>
      </c>
      <c r="E2413" s="9" t="s">
        <v>253</v>
      </c>
      <c r="F2413" s="9" t="s">
        <v>254</v>
      </c>
      <c r="G2413" s="9" t="s">
        <v>183</v>
      </c>
      <c r="H2413" s="8">
        <v>45566</v>
      </c>
      <c r="I2413" s="8">
        <v>45593</v>
      </c>
      <c r="J2413" s="219" t="s">
        <v>11887</v>
      </c>
      <c r="K2413" s="205" t="s">
        <v>256</v>
      </c>
      <c r="M2413" s="9" t="s">
        <v>1403</v>
      </c>
      <c r="N2413" s="215">
        <v>45635.715607696802</v>
      </c>
      <c r="O2413" s="8"/>
    </row>
    <row r="2414" spans="1:15" x14ac:dyDescent="0.25">
      <c r="A2414" s="8">
        <v>45743</v>
      </c>
      <c r="B2414" s="9" t="s">
        <v>179</v>
      </c>
      <c r="C2414" s="9" t="s">
        <v>180</v>
      </c>
      <c r="D2414" s="3">
        <v>-972.07</v>
      </c>
      <c r="E2414" s="9" t="s">
        <v>181</v>
      </c>
      <c r="F2414" s="9" t="s">
        <v>182</v>
      </c>
      <c r="G2414" s="9" t="s">
        <v>183</v>
      </c>
      <c r="H2414" s="8">
        <v>45717</v>
      </c>
      <c r="I2414" s="8">
        <v>45740</v>
      </c>
      <c r="J2414" s="219" t="s">
        <v>15172</v>
      </c>
      <c r="K2414" s="205" t="s">
        <v>185</v>
      </c>
      <c r="M2414" s="9" t="s">
        <v>186</v>
      </c>
      <c r="N2414" s="215">
        <v>45777.922227581003</v>
      </c>
      <c r="O2414" s="8">
        <v>45777</v>
      </c>
    </row>
    <row r="2415" spans="1:15" x14ac:dyDescent="0.25">
      <c r="A2415" s="8">
        <v>45413</v>
      </c>
      <c r="B2415" s="9" t="s">
        <v>2005</v>
      </c>
      <c r="C2415" s="9" t="s">
        <v>2006</v>
      </c>
      <c r="D2415" s="3">
        <v>-500</v>
      </c>
      <c r="E2415" s="9" t="s">
        <v>331</v>
      </c>
      <c r="F2415" s="9" t="s">
        <v>332</v>
      </c>
      <c r="G2415" s="9" t="s">
        <v>183</v>
      </c>
      <c r="H2415" s="8">
        <v>45413</v>
      </c>
      <c r="I2415" s="8">
        <v>45411</v>
      </c>
      <c r="J2415" s="8" t="s">
        <v>4729</v>
      </c>
      <c r="K2415" s="205" t="s">
        <v>334</v>
      </c>
      <c r="M2415" s="9" t="s">
        <v>2008</v>
      </c>
      <c r="N2415" s="215">
        <v>45421.815222858801</v>
      </c>
      <c r="O2415" s="8"/>
    </row>
    <row r="2416" spans="1:15" x14ac:dyDescent="0.25">
      <c r="A2416" s="8">
        <v>45810</v>
      </c>
      <c r="B2416" s="9" t="s">
        <v>8450</v>
      </c>
      <c r="C2416" s="9" t="s">
        <v>180</v>
      </c>
      <c r="D2416" s="3">
        <v>-965.7</v>
      </c>
      <c r="E2416" s="9" t="s">
        <v>181</v>
      </c>
      <c r="F2416" s="9" t="s">
        <v>182</v>
      </c>
      <c r="G2416" s="9" t="s">
        <v>183</v>
      </c>
      <c r="H2416" s="8">
        <v>45809</v>
      </c>
      <c r="I2416" s="8">
        <v>45810</v>
      </c>
      <c r="J2416" s="8" t="s">
        <v>18174</v>
      </c>
      <c r="K2416" s="205" t="s">
        <v>185</v>
      </c>
      <c r="M2416" s="9" t="s">
        <v>8452</v>
      </c>
      <c r="N2416" s="215">
        <v>45840.490152685197</v>
      </c>
      <c r="O2416" s="8">
        <v>45840</v>
      </c>
    </row>
    <row r="2417" spans="1:15" x14ac:dyDescent="0.25">
      <c r="A2417" s="8">
        <v>45747</v>
      </c>
      <c r="B2417" s="9" t="s">
        <v>427</v>
      </c>
      <c r="C2417" s="9" t="s">
        <v>180</v>
      </c>
      <c r="D2417" s="3">
        <v>-965.24</v>
      </c>
      <c r="E2417" s="9" t="s">
        <v>422</v>
      </c>
      <c r="F2417" s="9" t="s">
        <v>423</v>
      </c>
      <c r="G2417" s="9" t="s">
        <v>183</v>
      </c>
      <c r="H2417" s="8">
        <v>45717</v>
      </c>
      <c r="I2417" s="8">
        <v>45747</v>
      </c>
      <c r="J2417" s="219" t="s">
        <v>15108</v>
      </c>
      <c r="K2417" s="205" t="s">
        <v>425</v>
      </c>
      <c r="M2417" s="9" t="s">
        <v>429</v>
      </c>
      <c r="N2417" s="215">
        <v>45777.922227581003</v>
      </c>
      <c r="O2417" s="8">
        <v>45777</v>
      </c>
    </row>
    <row r="2418" spans="1:15" x14ac:dyDescent="0.25">
      <c r="A2418" s="8">
        <v>45755</v>
      </c>
      <c r="B2418" s="9" t="s">
        <v>7904</v>
      </c>
      <c r="C2418" s="9" t="s">
        <v>180</v>
      </c>
      <c r="D2418" s="3">
        <v>-962.25</v>
      </c>
      <c r="E2418" s="9" t="s">
        <v>181</v>
      </c>
      <c r="F2418" s="9" t="s">
        <v>182</v>
      </c>
      <c r="G2418" s="9" t="s">
        <v>183</v>
      </c>
      <c r="H2418" s="8">
        <v>45748</v>
      </c>
      <c r="I2418" s="8">
        <v>45754</v>
      </c>
      <c r="J2418" s="219" t="s">
        <v>14941</v>
      </c>
      <c r="K2418" s="205" t="s">
        <v>185</v>
      </c>
      <c r="M2418" s="9" t="s">
        <v>7906</v>
      </c>
      <c r="N2418" s="215">
        <v>45777.922227581003</v>
      </c>
      <c r="O2418" s="8">
        <v>45777</v>
      </c>
    </row>
    <row r="2419" spans="1:15" x14ac:dyDescent="0.25">
      <c r="A2419" s="8">
        <v>45383</v>
      </c>
      <c r="B2419" s="9" t="s">
        <v>2005</v>
      </c>
      <c r="C2419" s="9" t="s">
        <v>2006</v>
      </c>
      <c r="D2419" s="3">
        <v>-500</v>
      </c>
      <c r="E2419" s="9" t="s">
        <v>331</v>
      </c>
      <c r="F2419" s="9" t="s">
        <v>332</v>
      </c>
      <c r="G2419" s="9" t="s">
        <v>183</v>
      </c>
      <c r="H2419" s="8">
        <v>45383</v>
      </c>
      <c r="I2419" s="8">
        <v>45383</v>
      </c>
      <c r="J2419" s="8" t="s">
        <v>4730</v>
      </c>
      <c r="K2419" s="205" t="s">
        <v>334</v>
      </c>
      <c r="M2419" s="9" t="s">
        <v>2008</v>
      </c>
      <c r="N2419" s="215">
        <v>45385.162865138896</v>
      </c>
      <c r="O2419" s="8"/>
    </row>
    <row r="2420" spans="1:15" x14ac:dyDescent="0.25">
      <c r="A2420" s="8">
        <v>45565</v>
      </c>
      <c r="B2420" s="9" t="s">
        <v>1401</v>
      </c>
      <c r="C2420" s="9" t="s">
        <v>180</v>
      </c>
      <c r="D2420" s="3">
        <v>-956.87</v>
      </c>
      <c r="E2420" s="9" t="s">
        <v>253</v>
      </c>
      <c r="F2420" s="9" t="s">
        <v>254</v>
      </c>
      <c r="G2420" s="9" t="s">
        <v>183</v>
      </c>
      <c r="H2420" s="8">
        <v>45536</v>
      </c>
      <c r="I2420" s="8">
        <v>45565</v>
      </c>
      <c r="J2420" s="8" t="s">
        <v>10110</v>
      </c>
      <c r="K2420" s="205" t="s">
        <v>256</v>
      </c>
      <c r="M2420" s="9" t="s">
        <v>1403</v>
      </c>
      <c r="N2420" s="215">
        <v>45575.565837071801</v>
      </c>
      <c r="O2420" s="8"/>
    </row>
    <row r="2421" spans="1:15" x14ac:dyDescent="0.25">
      <c r="A2421" s="8">
        <v>45443</v>
      </c>
      <c r="B2421" s="9" t="s">
        <v>1401</v>
      </c>
      <c r="C2421" s="9" t="s">
        <v>180</v>
      </c>
      <c r="D2421" s="3">
        <v>-953.24</v>
      </c>
      <c r="E2421" s="9" t="s">
        <v>253</v>
      </c>
      <c r="F2421" s="9" t="s">
        <v>254</v>
      </c>
      <c r="G2421" s="9" t="s">
        <v>183</v>
      </c>
      <c r="H2421" s="8">
        <v>45413</v>
      </c>
      <c r="I2421" s="8">
        <v>45439</v>
      </c>
      <c r="J2421" s="8" t="s">
        <v>4148</v>
      </c>
      <c r="K2421" s="205" t="s">
        <v>256</v>
      </c>
      <c r="M2421" s="9" t="s">
        <v>1403</v>
      </c>
      <c r="N2421" s="215">
        <v>45446.142181782401</v>
      </c>
      <c r="O2421" s="8"/>
    </row>
    <row r="2422" spans="1:15" x14ac:dyDescent="0.25">
      <c r="A2422" s="8">
        <v>45504</v>
      </c>
      <c r="B2422" s="9" t="s">
        <v>1401</v>
      </c>
      <c r="C2422" s="9" t="s">
        <v>180</v>
      </c>
      <c r="D2422" s="3">
        <v>-952.71</v>
      </c>
      <c r="E2422" s="9" t="s">
        <v>253</v>
      </c>
      <c r="F2422" s="9" t="s">
        <v>254</v>
      </c>
      <c r="G2422" s="9" t="s">
        <v>183</v>
      </c>
      <c r="H2422" s="8">
        <v>45474</v>
      </c>
      <c r="I2422" s="8">
        <v>45502</v>
      </c>
      <c r="J2422" s="8" t="s">
        <v>9574</v>
      </c>
      <c r="K2422" s="205" t="s">
        <v>256</v>
      </c>
      <c r="M2422" s="9" t="s">
        <v>1403</v>
      </c>
      <c r="N2422" s="215">
        <v>45534.648212951397</v>
      </c>
      <c r="O2422" s="8"/>
    </row>
    <row r="2423" spans="1:15" x14ac:dyDescent="0.25">
      <c r="A2423" s="8">
        <v>45923</v>
      </c>
      <c r="B2423" s="9" t="s">
        <v>19297</v>
      </c>
      <c r="C2423" s="9" t="s">
        <v>180</v>
      </c>
      <c r="D2423" s="3">
        <v>-944.88</v>
      </c>
      <c r="E2423" s="9" t="s">
        <v>181</v>
      </c>
      <c r="F2423" s="9" t="s">
        <v>182</v>
      </c>
      <c r="G2423" s="9" t="s">
        <v>183</v>
      </c>
      <c r="H2423" s="8">
        <v>45901</v>
      </c>
      <c r="I2423" s="8">
        <v>45922</v>
      </c>
      <c r="J2423" s="219" t="s">
        <v>19298</v>
      </c>
      <c r="K2423" s="205" t="s">
        <v>185</v>
      </c>
      <c r="M2423" s="9" t="s">
        <v>19299</v>
      </c>
      <c r="N2423" s="215">
        <v>45929.807189814797</v>
      </c>
      <c r="O2423" s="8"/>
    </row>
    <row r="2424" spans="1:15" x14ac:dyDescent="0.25">
      <c r="A2424" s="8">
        <v>45352</v>
      </c>
      <c r="B2424" s="9" t="s">
        <v>2005</v>
      </c>
      <c r="C2424" s="9" t="s">
        <v>2006</v>
      </c>
      <c r="D2424" s="3">
        <v>-500</v>
      </c>
      <c r="E2424" s="9" t="s">
        <v>331</v>
      </c>
      <c r="F2424" s="9" t="s">
        <v>332</v>
      </c>
      <c r="G2424" s="9" t="s">
        <v>183</v>
      </c>
      <c r="H2424" s="8">
        <v>45352</v>
      </c>
      <c r="I2424" s="8">
        <v>45348</v>
      </c>
      <c r="J2424" s="219" t="s">
        <v>4731</v>
      </c>
      <c r="K2424" s="205" t="s">
        <v>334</v>
      </c>
      <c r="M2424" s="9" t="s">
        <v>2008</v>
      </c>
      <c r="N2424" s="215">
        <v>45363.078556828703</v>
      </c>
      <c r="O2424" s="8"/>
    </row>
    <row r="2425" spans="1:15" x14ac:dyDescent="0.25">
      <c r="A2425" s="8">
        <v>45869</v>
      </c>
      <c r="B2425" s="9" t="s">
        <v>19041</v>
      </c>
      <c r="C2425" s="9" t="s">
        <v>180</v>
      </c>
      <c r="D2425" s="3">
        <v>-934.63</v>
      </c>
      <c r="E2425" s="9" t="s">
        <v>181</v>
      </c>
      <c r="F2425" s="9" t="s">
        <v>182</v>
      </c>
      <c r="G2425" s="9" t="s">
        <v>183</v>
      </c>
      <c r="H2425" s="8">
        <v>45839</v>
      </c>
      <c r="I2425" s="8">
        <v>45866</v>
      </c>
      <c r="J2425" s="219" t="s">
        <v>20119</v>
      </c>
      <c r="K2425" s="205" t="s">
        <v>185</v>
      </c>
      <c r="M2425" s="9" t="s">
        <v>19043</v>
      </c>
      <c r="N2425" s="215">
        <v>45929.807189814797</v>
      </c>
      <c r="O2425" s="8"/>
    </row>
    <row r="2426" spans="1:15" x14ac:dyDescent="0.25">
      <c r="A2426" s="8">
        <v>45295</v>
      </c>
      <c r="B2426" s="9" t="s">
        <v>3905</v>
      </c>
      <c r="C2426" s="9" t="s">
        <v>180</v>
      </c>
      <c r="D2426" s="3">
        <v>-933.04</v>
      </c>
      <c r="E2426" s="9" t="s">
        <v>939</v>
      </c>
      <c r="F2426" s="9" t="s">
        <v>940</v>
      </c>
      <c r="G2426" s="9" t="s">
        <v>183</v>
      </c>
      <c r="H2426" s="8">
        <v>45292</v>
      </c>
      <c r="I2426" s="8">
        <v>45292</v>
      </c>
      <c r="J2426" s="8" t="s">
        <v>4792</v>
      </c>
      <c r="K2426" s="205" t="s">
        <v>942</v>
      </c>
      <c r="M2426" s="9" t="s">
        <v>3907</v>
      </c>
      <c r="N2426" s="215">
        <v>45300.8738539236</v>
      </c>
      <c r="O2426" s="8"/>
    </row>
    <row r="2427" spans="1:15" x14ac:dyDescent="0.25">
      <c r="A2427" s="8">
        <v>45323</v>
      </c>
      <c r="B2427" s="9" t="s">
        <v>2005</v>
      </c>
      <c r="C2427" s="9" t="s">
        <v>2006</v>
      </c>
      <c r="D2427" s="3">
        <v>-500</v>
      </c>
      <c r="E2427" s="9" t="s">
        <v>331</v>
      </c>
      <c r="F2427" s="9" t="s">
        <v>332</v>
      </c>
      <c r="G2427" s="9" t="s">
        <v>183</v>
      </c>
      <c r="H2427" s="8">
        <v>45323</v>
      </c>
      <c r="I2427" s="8">
        <v>45320</v>
      </c>
      <c r="J2427" s="8" t="s">
        <v>4732</v>
      </c>
      <c r="K2427" s="205" t="s">
        <v>334</v>
      </c>
      <c r="M2427" s="9" t="s">
        <v>2008</v>
      </c>
      <c r="N2427" s="215">
        <v>45327.7861918403</v>
      </c>
      <c r="O2427" s="8"/>
    </row>
    <row r="2428" spans="1:15" x14ac:dyDescent="0.25">
      <c r="A2428" s="8">
        <v>45785</v>
      </c>
      <c r="B2428" s="9" t="s">
        <v>281</v>
      </c>
      <c r="C2428" s="9" t="s">
        <v>180</v>
      </c>
      <c r="D2428" s="3">
        <v>-917.56</v>
      </c>
      <c r="E2428" s="9" t="s">
        <v>181</v>
      </c>
      <c r="F2428" s="9" t="s">
        <v>182</v>
      </c>
      <c r="G2428" s="9" t="s">
        <v>183</v>
      </c>
      <c r="H2428" s="8">
        <v>45778</v>
      </c>
      <c r="I2428" s="8">
        <v>45782</v>
      </c>
      <c r="J2428" s="219" t="s">
        <v>16548</v>
      </c>
      <c r="K2428" s="205" t="s">
        <v>185</v>
      </c>
      <c r="M2428" s="9" t="s">
        <v>283</v>
      </c>
      <c r="N2428" s="215">
        <v>45809.629870740697</v>
      </c>
      <c r="O2428" s="8">
        <v>45809</v>
      </c>
    </row>
    <row r="2429" spans="1:15" x14ac:dyDescent="0.25">
      <c r="A2429" s="8">
        <v>45534</v>
      </c>
      <c r="B2429" s="9" t="s">
        <v>1401</v>
      </c>
      <c r="C2429" s="9" t="s">
        <v>180</v>
      </c>
      <c r="D2429" s="3">
        <v>-917.48</v>
      </c>
      <c r="E2429" s="9" t="s">
        <v>253</v>
      </c>
      <c r="F2429" s="9" t="s">
        <v>254</v>
      </c>
      <c r="G2429" s="9" t="s">
        <v>183</v>
      </c>
      <c r="H2429" s="8">
        <v>45505</v>
      </c>
      <c r="I2429" s="8">
        <v>45530</v>
      </c>
      <c r="J2429" s="8" t="s">
        <v>9783</v>
      </c>
      <c r="K2429" s="205" t="s">
        <v>256</v>
      </c>
      <c r="M2429" s="9" t="s">
        <v>1403</v>
      </c>
      <c r="N2429" s="215">
        <v>45540.605251655099</v>
      </c>
      <c r="O2429" s="8"/>
    </row>
    <row r="2430" spans="1:15" x14ac:dyDescent="0.25">
      <c r="A2430" s="8">
        <v>45847</v>
      </c>
      <c r="B2430" s="9" t="s">
        <v>18731</v>
      </c>
      <c r="C2430" s="9" t="s">
        <v>180</v>
      </c>
      <c r="D2430" s="3">
        <v>-910.82</v>
      </c>
      <c r="E2430" s="9" t="s">
        <v>181</v>
      </c>
      <c r="F2430" s="9" t="s">
        <v>182</v>
      </c>
      <c r="G2430" s="9" t="s">
        <v>183</v>
      </c>
      <c r="H2430" s="8">
        <v>45839</v>
      </c>
      <c r="I2430" s="8">
        <v>45845</v>
      </c>
      <c r="J2430" s="219" t="s">
        <v>18805</v>
      </c>
      <c r="K2430" s="205" t="s">
        <v>185</v>
      </c>
      <c r="M2430" s="9" t="s">
        <v>18733</v>
      </c>
      <c r="N2430" s="215">
        <v>45862.622311099498</v>
      </c>
      <c r="O2430" s="8">
        <v>45862</v>
      </c>
    </row>
    <row r="2431" spans="1:15" x14ac:dyDescent="0.25">
      <c r="A2431" s="8">
        <v>45289</v>
      </c>
      <c r="B2431" s="9" t="s">
        <v>2005</v>
      </c>
      <c r="C2431" s="9" t="s">
        <v>2006</v>
      </c>
      <c r="D2431" s="3">
        <v>-500</v>
      </c>
      <c r="E2431" s="9" t="s">
        <v>331</v>
      </c>
      <c r="F2431" s="9" t="s">
        <v>332</v>
      </c>
      <c r="G2431" s="9" t="s">
        <v>183</v>
      </c>
      <c r="H2431" s="8">
        <v>45261</v>
      </c>
      <c r="I2431" s="8">
        <v>45285</v>
      </c>
      <c r="J2431" s="8" t="s">
        <v>4733</v>
      </c>
      <c r="K2431" s="205" t="s">
        <v>334</v>
      </c>
      <c r="M2431" s="9" t="s">
        <v>2008</v>
      </c>
      <c r="N2431" s="215">
        <v>45294.9567489931</v>
      </c>
      <c r="O2431" s="8"/>
    </row>
    <row r="2432" spans="1:15" x14ac:dyDescent="0.25">
      <c r="A2432" s="8">
        <v>45790</v>
      </c>
      <c r="B2432" s="9" t="s">
        <v>7937</v>
      </c>
      <c r="C2432" s="9" t="s">
        <v>180</v>
      </c>
      <c r="D2432" s="3">
        <v>-902.7</v>
      </c>
      <c r="E2432" s="9" t="s">
        <v>181</v>
      </c>
      <c r="F2432" s="9" t="s">
        <v>182</v>
      </c>
      <c r="G2432" s="9" t="s">
        <v>183</v>
      </c>
      <c r="H2432" s="8">
        <v>45778</v>
      </c>
      <c r="I2432" s="8">
        <v>45789</v>
      </c>
      <c r="J2432" s="8" t="s">
        <v>16320</v>
      </c>
      <c r="K2432" s="205" t="s">
        <v>185</v>
      </c>
      <c r="M2432" s="9" t="s">
        <v>7939</v>
      </c>
      <c r="N2432" s="215">
        <v>45809.629870740697</v>
      </c>
      <c r="O2432" s="8">
        <v>45809</v>
      </c>
    </row>
    <row r="2433" spans="1:15" x14ac:dyDescent="0.25">
      <c r="A2433" s="8">
        <v>45261</v>
      </c>
      <c r="B2433" s="9" t="s">
        <v>2005</v>
      </c>
      <c r="C2433" s="9" t="s">
        <v>2006</v>
      </c>
      <c r="D2433" s="3">
        <v>-500</v>
      </c>
      <c r="E2433" s="9" t="s">
        <v>331</v>
      </c>
      <c r="F2433" s="9" t="s">
        <v>332</v>
      </c>
      <c r="G2433" s="9" t="s">
        <v>183</v>
      </c>
      <c r="H2433" s="8">
        <v>45261</v>
      </c>
      <c r="I2433" s="8">
        <v>45257</v>
      </c>
      <c r="J2433" s="8" t="s">
        <v>4734</v>
      </c>
      <c r="K2433" s="205" t="s">
        <v>334</v>
      </c>
      <c r="M2433" s="9" t="s">
        <v>2008</v>
      </c>
      <c r="N2433" s="215">
        <v>45294.9567489931</v>
      </c>
      <c r="O2433" s="8"/>
    </row>
    <row r="2434" spans="1:15" x14ac:dyDescent="0.25">
      <c r="A2434" s="8">
        <v>45818</v>
      </c>
      <c r="B2434" s="9" t="s">
        <v>7904</v>
      </c>
      <c r="C2434" s="9" t="s">
        <v>180</v>
      </c>
      <c r="D2434" s="3">
        <v>-898.7</v>
      </c>
      <c r="E2434" s="9" t="s">
        <v>181</v>
      </c>
      <c r="F2434" s="9" t="s">
        <v>182</v>
      </c>
      <c r="G2434" s="9" t="s">
        <v>183</v>
      </c>
      <c r="H2434" s="8">
        <v>45809</v>
      </c>
      <c r="I2434" s="8">
        <v>45817</v>
      </c>
      <c r="J2434" s="8" t="s">
        <v>17980</v>
      </c>
      <c r="K2434" s="205" t="s">
        <v>185</v>
      </c>
      <c r="M2434" s="9" t="s">
        <v>7906</v>
      </c>
      <c r="N2434" s="215">
        <v>45840.490152685197</v>
      </c>
      <c r="O2434" s="8">
        <v>45840</v>
      </c>
    </row>
    <row r="2435" spans="1:15" x14ac:dyDescent="0.25">
      <c r="A2435" s="8">
        <v>45755</v>
      </c>
      <c r="B2435" s="9" t="s">
        <v>8450</v>
      </c>
      <c r="C2435" s="9" t="s">
        <v>180</v>
      </c>
      <c r="D2435" s="3">
        <v>-890.63</v>
      </c>
      <c r="E2435" s="9" t="s">
        <v>181</v>
      </c>
      <c r="F2435" s="9" t="s">
        <v>182</v>
      </c>
      <c r="G2435" s="9" t="s">
        <v>183</v>
      </c>
      <c r="H2435" s="8">
        <v>45748</v>
      </c>
      <c r="I2435" s="8">
        <v>45754</v>
      </c>
      <c r="J2435" s="219" t="s">
        <v>14954</v>
      </c>
      <c r="K2435" s="205" t="s">
        <v>185</v>
      </c>
      <c r="M2435" s="9" t="s">
        <v>8452</v>
      </c>
      <c r="N2435" s="215">
        <v>45777.922227581003</v>
      </c>
      <c r="O2435" s="8">
        <v>45777</v>
      </c>
    </row>
    <row r="2436" spans="1:15" x14ac:dyDescent="0.25">
      <c r="A2436" s="8">
        <v>45657</v>
      </c>
      <c r="B2436" s="9" t="s">
        <v>2005</v>
      </c>
      <c r="C2436" s="9" t="s">
        <v>2006</v>
      </c>
      <c r="D2436" s="3">
        <v>-2321.25</v>
      </c>
      <c r="E2436" s="9" t="s">
        <v>331</v>
      </c>
      <c r="F2436" s="9" t="s">
        <v>332</v>
      </c>
      <c r="G2436" s="9" t="s">
        <v>183</v>
      </c>
      <c r="H2436" s="8">
        <v>45627</v>
      </c>
      <c r="I2436" s="8">
        <v>45656</v>
      </c>
      <c r="J2436" s="219" t="s">
        <v>13569</v>
      </c>
      <c r="K2436" s="205" t="s">
        <v>334</v>
      </c>
      <c r="M2436" s="9" t="s">
        <v>2008</v>
      </c>
      <c r="N2436" s="215">
        <v>45706.0637561111</v>
      </c>
      <c r="O2436" s="8">
        <v>45705</v>
      </c>
    </row>
    <row r="2437" spans="1:15" x14ac:dyDescent="0.25">
      <c r="A2437" s="8">
        <v>45625</v>
      </c>
      <c r="B2437" s="9" t="s">
        <v>2005</v>
      </c>
      <c r="C2437" s="9" t="s">
        <v>2006</v>
      </c>
      <c r="D2437" s="3">
        <v>-2321.25</v>
      </c>
      <c r="E2437" s="9" t="s">
        <v>331</v>
      </c>
      <c r="F2437" s="9" t="s">
        <v>332</v>
      </c>
      <c r="G2437" s="9" t="s">
        <v>183</v>
      </c>
      <c r="H2437" s="8">
        <v>45597</v>
      </c>
      <c r="I2437" s="8">
        <v>45621</v>
      </c>
      <c r="J2437" s="219" t="s">
        <v>11571</v>
      </c>
      <c r="K2437" s="205" t="s">
        <v>334</v>
      </c>
      <c r="M2437" s="9" t="s">
        <v>2008</v>
      </c>
      <c r="N2437" s="215">
        <v>45635.715607696802</v>
      </c>
      <c r="O2437" s="8">
        <v>45635</v>
      </c>
    </row>
    <row r="2438" spans="1:15" x14ac:dyDescent="0.25">
      <c r="A2438" s="8">
        <v>45597</v>
      </c>
      <c r="B2438" s="9" t="s">
        <v>2005</v>
      </c>
      <c r="C2438" s="9" t="s">
        <v>2006</v>
      </c>
      <c r="D2438" s="3">
        <v>-2321.25</v>
      </c>
      <c r="E2438" s="9" t="s">
        <v>331</v>
      </c>
      <c r="F2438" s="9" t="s">
        <v>332</v>
      </c>
      <c r="G2438" s="9" t="s">
        <v>183</v>
      </c>
      <c r="H2438" s="8">
        <v>45597</v>
      </c>
      <c r="I2438" s="8">
        <v>45593</v>
      </c>
      <c r="J2438" s="219" t="s">
        <v>11847</v>
      </c>
      <c r="K2438" s="205" t="s">
        <v>334</v>
      </c>
      <c r="M2438" s="9" t="s">
        <v>2008</v>
      </c>
      <c r="N2438" s="215">
        <v>45635.715607696802</v>
      </c>
      <c r="O2438" s="8">
        <v>45635</v>
      </c>
    </row>
    <row r="2439" spans="1:15" x14ac:dyDescent="0.25">
      <c r="A2439" s="8">
        <v>45747</v>
      </c>
      <c r="B2439" s="9" t="s">
        <v>1401</v>
      </c>
      <c r="C2439" s="9" t="s">
        <v>180</v>
      </c>
      <c r="D2439" s="3">
        <v>-877.82</v>
      </c>
      <c r="E2439" s="9" t="s">
        <v>181</v>
      </c>
      <c r="F2439" s="9" t="s">
        <v>182</v>
      </c>
      <c r="G2439" s="9" t="s">
        <v>183</v>
      </c>
      <c r="H2439" s="8">
        <v>45717</v>
      </c>
      <c r="I2439" s="8">
        <v>45747</v>
      </c>
      <c r="J2439" s="219" t="s">
        <v>15073</v>
      </c>
      <c r="K2439" s="205" t="s">
        <v>185</v>
      </c>
      <c r="M2439" s="9" t="s">
        <v>1403</v>
      </c>
      <c r="N2439" s="215">
        <v>45777.922227581003</v>
      </c>
      <c r="O2439" s="8"/>
    </row>
    <row r="2440" spans="1:15" x14ac:dyDescent="0.25">
      <c r="A2440" s="8">
        <v>45847</v>
      </c>
      <c r="B2440" s="9" t="s">
        <v>18814</v>
      </c>
      <c r="C2440" s="9" t="s">
        <v>180</v>
      </c>
      <c r="D2440" s="3">
        <v>-876.78</v>
      </c>
      <c r="E2440" s="9" t="s">
        <v>181</v>
      </c>
      <c r="F2440" s="9" t="s">
        <v>182</v>
      </c>
      <c r="G2440" s="9" t="s">
        <v>183</v>
      </c>
      <c r="H2440" s="8">
        <v>45839</v>
      </c>
      <c r="I2440" s="8">
        <v>45845</v>
      </c>
      <c r="J2440" s="219" t="s">
        <v>18817</v>
      </c>
      <c r="K2440" s="205" t="s">
        <v>185</v>
      </c>
      <c r="M2440" s="9" t="s">
        <v>18816</v>
      </c>
      <c r="N2440" s="215">
        <v>45862.622311099498</v>
      </c>
      <c r="O2440" s="8">
        <v>45862</v>
      </c>
    </row>
    <row r="2441" spans="1:15" x14ac:dyDescent="0.25">
      <c r="A2441" s="8">
        <v>45566</v>
      </c>
      <c r="B2441" s="9" t="s">
        <v>2005</v>
      </c>
      <c r="C2441" s="9" t="s">
        <v>2006</v>
      </c>
      <c r="D2441" s="3">
        <v>-2321.25</v>
      </c>
      <c r="E2441" s="9" t="s">
        <v>331</v>
      </c>
      <c r="F2441" s="9" t="s">
        <v>332</v>
      </c>
      <c r="G2441" s="9" t="s">
        <v>183</v>
      </c>
      <c r="H2441" s="8">
        <v>45566</v>
      </c>
      <c r="I2441" s="8">
        <v>45565</v>
      </c>
      <c r="J2441" s="8" t="s">
        <v>10064</v>
      </c>
      <c r="K2441" s="205" t="s">
        <v>334</v>
      </c>
      <c r="M2441" s="9" t="s">
        <v>2008</v>
      </c>
      <c r="N2441" s="215">
        <v>45575.565837071801</v>
      </c>
      <c r="O2441" s="8">
        <v>45575</v>
      </c>
    </row>
    <row r="2442" spans="1:15" x14ac:dyDescent="0.25">
      <c r="A2442" s="8">
        <v>45789</v>
      </c>
      <c r="B2442" s="9" t="s">
        <v>281</v>
      </c>
      <c r="C2442" s="9" t="s">
        <v>180</v>
      </c>
      <c r="D2442" s="3">
        <v>-873.35</v>
      </c>
      <c r="E2442" s="9" t="s">
        <v>181</v>
      </c>
      <c r="F2442" s="9" t="s">
        <v>182</v>
      </c>
      <c r="G2442" s="9" t="s">
        <v>183</v>
      </c>
      <c r="H2442" s="8">
        <v>45778</v>
      </c>
      <c r="I2442" s="8">
        <v>45789</v>
      </c>
      <c r="J2442" s="8" t="s">
        <v>16484</v>
      </c>
      <c r="K2442" s="205" t="s">
        <v>185</v>
      </c>
      <c r="M2442" s="9" t="s">
        <v>283</v>
      </c>
      <c r="N2442" s="215">
        <v>45809.629870740697</v>
      </c>
      <c r="O2442" s="8">
        <v>45809</v>
      </c>
    </row>
    <row r="2443" spans="1:15" x14ac:dyDescent="0.25">
      <c r="A2443" s="8">
        <v>45534</v>
      </c>
      <c r="B2443" s="9" t="s">
        <v>2005</v>
      </c>
      <c r="C2443" s="9" t="s">
        <v>2006</v>
      </c>
      <c r="D2443" s="3">
        <v>-2321.25</v>
      </c>
      <c r="E2443" s="9" t="s">
        <v>331</v>
      </c>
      <c r="F2443" s="9" t="s">
        <v>332</v>
      </c>
      <c r="G2443" s="9" t="s">
        <v>183</v>
      </c>
      <c r="H2443" s="8">
        <v>45505</v>
      </c>
      <c r="I2443" s="8">
        <v>45530</v>
      </c>
      <c r="J2443" s="8" t="s">
        <v>9804</v>
      </c>
      <c r="K2443" s="205" t="s">
        <v>334</v>
      </c>
      <c r="M2443" s="9" t="s">
        <v>2008</v>
      </c>
      <c r="N2443" s="215">
        <v>45540.605251655099</v>
      </c>
      <c r="O2443" s="8">
        <v>45540</v>
      </c>
    </row>
    <row r="2444" spans="1:15" x14ac:dyDescent="0.25">
      <c r="A2444" s="8">
        <v>45505</v>
      </c>
      <c r="B2444" s="9" t="s">
        <v>2005</v>
      </c>
      <c r="C2444" s="9" t="s">
        <v>2006</v>
      </c>
      <c r="D2444" s="3">
        <v>-2321.25</v>
      </c>
      <c r="E2444" s="9" t="s">
        <v>331</v>
      </c>
      <c r="F2444" s="9" t="s">
        <v>332</v>
      </c>
      <c r="G2444" s="9" t="s">
        <v>183</v>
      </c>
      <c r="H2444" s="8">
        <v>45505</v>
      </c>
      <c r="I2444" s="8">
        <v>45502</v>
      </c>
      <c r="J2444" s="8" t="s">
        <v>9543</v>
      </c>
      <c r="K2444" s="205" t="s">
        <v>334</v>
      </c>
      <c r="M2444" s="9" t="s">
        <v>2008</v>
      </c>
      <c r="N2444" s="215">
        <v>45534.648212951397</v>
      </c>
      <c r="O2444" s="8">
        <v>45534</v>
      </c>
    </row>
    <row r="2445" spans="1:15" x14ac:dyDescent="0.25">
      <c r="A2445" s="8">
        <v>45474</v>
      </c>
      <c r="B2445" s="9" t="s">
        <v>2005</v>
      </c>
      <c r="C2445" s="9" t="s">
        <v>2006</v>
      </c>
      <c r="D2445" s="3">
        <v>-2321.25</v>
      </c>
      <c r="E2445" s="9" t="s">
        <v>331</v>
      </c>
      <c r="F2445" s="9" t="s">
        <v>332</v>
      </c>
      <c r="G2445" s="9" t="s">
        <v>183</v>
      </c>
      <c r="H2445" s="8">
        <v>45474</v>
      </c>
      <c r="I2445" s="8">
        <v>45474</v>
      </c>
      <c r="J2445" s="8" t="s">
        <v>8301</v>
      </c>
      <c r="K2445" s="205" t="s">
        <v>334</v>
      </c>
      <c r="M2445" s="9" t="s">
        <v>2008</v>
      </c>
      <c r="N2445" s="215">
        <v>45505.8848292361</v>
      </c>
      <c r="O2445" s="8">
        <v>45508</v>
      </c>
    </row>
    <row r="2446" spans="1:15" x14ac:dyDescent="0.25">
      <c r="A2446" s="8">
        <v>45790</v>
      </c>
      <c r="B2446" s="9" t="s">
        <v>7900</v>
      </c>
      <c r="C2446" s="9" t="s">
        <v>180</v>
      </c>
      <c r="D2446" s="3">
        <v>-835.46</v>
      </c>
      <c r="E2446" s="9" t="s">
        <v>181</v>
      </c>
      <c r="F2446" s="9" t="s">
        <v>182</v>
      </c>
      <c r="G2446" s="9" t="s">
        <v>183</v>
      </c>
      <c r="H2446" s="8">
        <v>45778</v>
      </c>
      <c r="I2446" s="8">
        <v>45789</v>
      </c>
      <c r="J2446" s="8" t="s">
        <v>16305</v>
      </c>
      <c r="K2446" s="205" t="s">
        <v>185</v>
      </c>
      <c r="M2446" s="9" t="s">
        <v>7902</v>
      </c>
      <c r="N2446" s="215">
        <v>45809.629870740697</v>
      </c>
      <c r="O2446" s="8">
        <v>45809</v>
      </c>
    </row>
    <row r="2447" spans="1:15" x14ac:dyDescent="0.25">
      <c r="A2447" s="8">
        <v>45790</v>
      </c>
      <c r="B2447" s="9" t="s">
        <v>14829</v>
      </c>
      <c r="C2447" s="9" t="s">
        <v>180</v>
      </c>
      <c r="D2447" s="3">
        <v>-821.88</v>
      </c>
      <c r="E2447" s="9" t="s">
        <v>181</v>
      </c>
      <c r="F2447" s="9" t="s">
        <v>182</v>
      </c>
      <c r="G2447" s="9" t="s">
        <v>183</v>
      </c>
      <c r="H2447" s="8">
        <v>45778</v>
      </c>
      <c r="I2447" s="8">
        <v>45789</v>
      </c>
      <c r="J2447" s="8" t="s">
        <v>16311</v>
      </c>
      <c r="K2447" s="205" t="s">
        <v>185</v>
      </c>
      <c r="M2447" s="9" t="s">
        <v>14831</v>
      </c>
      <c r="N2447" s="215">
        <v>45809.629870740697</v>
      </c>
      <c r="O2447" s="8">
        <v>45809</v>
      </c>
    </row>
    <row r="2448" spans="1:15" x14ac:dyDescent="0.25">
      <c r="A2448" s="8">
        <v>45251</v>
      </c>
      <c r="B2448" s="9" t="s">
        <v>520</v>
      </c>
      <c r="C2448" s="9" t="s">
        <v>180</v>
      </c>
      <c r="D2448" s="3">
        <v>-820.5</v>
      </c>
      <c r="E2448" s="9" t="s">
        <v>193</v>
      </c>
      <c r="F2448" s="9" t="s">
        <v>194</v>
      </c>
      <c r="G2448" s="9" t="s">
        <v>183</v>
      </c>
      <c r="H2448" s="8">
        <v>45231</v>
      </c>
      <c r="I2448" s="8">
        <v>45250</v>
      </c>
      <c r="J2448" s="8" t="s">
        <v>4782</v>
      </c>
      <c r="K2448" s="205" t="s">
        <v>196</v>
      </c>
      <c r="M2448" s="9" t="s">
        <v>525</v>
      </c>
      <c r="N2448" s="215">
        <v>45294.9567489931</v>
      </c>
      <c r="O2448" s="8"/>
    </row>
    <row r="2449" spans="1:15" x14ac:dyDescent="0.25">
      <c r="A2449" s="8">
        <v>45251</v>
      </c>
      <c r="B2449" s="9" t="s">
        <v>4486</v>
      </c>
      <c r="C2449" s="9" t="s">
        <v>180</v>
      </c>
      <c r="D2449" s="3">
        <v>-820.5</v>
      </c>
      <c r="E2449" s="9" t="s">
        <v>422</v>
      </c>
      <c r="F2449" s="9" t="s">
        <v>423</v>
      </c>
      <c r="G2449" s="9" t="s">
        <v>183</v>
      </c>
      <c r="H2449" s="8">
        <v>45231</v>
      </c>
      <c r="I2449" s="8">
        <v>45250</v>
      </c>
      <c r="J2449" s="8" t="s">
        <v>4783</v>
      </c>
      <c r="K2449" s="205" t="s">
        <v>425</v>
      </c>
      <c r="M2449" s="9" t="s">
        <v>4488</v>
      </c>
      <c r="N2449" s="215">
        <v>45294.9567489931</v>
      </c>
      <c r="O2449" s="8"/>
    </row>
    <row r="2450" spans="1:15" x14ac:dyDescent="0.25">
      <c r="A2450" s="8">
        <v>45790</v>
      </c>
      <c r="B2450" s="9" t="s">
        <v>7925</v>
      </c>
      <c r="C2450" s="9" t="s">
        <v>180</v>
      </c>
      <c r="D2450" s="3">
        <v>-819.69</v>
      </c>
      <c r="E2450" s="9" t="s">
        <v>181</v>
      </c>
      <c r="F2450" s="9" t="s">
        <v>182</v>
      </c>
      <c r="G2450" s="9" t="s">
        <v>183</v>
      </c>
      <c r="H2450" s="8">
        <v>45778</v>
      </c>
      <c r="I2450" s="8">
        <v>45789</v>
      </c>
      <c r="J2450" s="8" t="s">
        <v>16318</v>
      </c>
      <c r="K2450" s="205" t="s">
        <v>185</v>
      </c>
      <c r="M2450" s="9" t="s">
        <v>7927</v>
      </c>
      <c r="N2450" s="215">
        <v>45809.629870740697</v>
      </c>
      <c r="O2450" s="8">
        <v>45809</v>
      </c>
    </row>
    <row r="2451" spans="1:15" x14ac:dyDescent="0.25">
      <c r="A2451" s="8">
        <v>45818</v>
      </c>
      <c r="B2451" s="9" t="s">
        <v>14733</v>
      </c>
      <c r="C2451" s="9" t="s">
        <v>180</v>
      </c>
      <c r="D2451" s="3">
        <v>-813.76</v>
      </c>
      <c r="E2451" s="9" t="s">
        <v>181</v>
      </c>
      <c r="F2451" s="9" t="s">
        <v>182</v>
      </c>
      <c r="G2451" s="9" t="s">
        <v>183</v>
      </c>
      <c r="H2451" s="8">
        <v>45809</v>
      </c>
      <c r="I2451" s="8">
        <v>45817</v>
      </c>
      <c r="J2451" s="8" t="s">
        <v>17974</v>
      </c>
      <c r="K2451" s="205" t="s">
        <v>185</v>
      </c>
      <c r="M2451" s="9" t="s">
        <v>14735</v>
      </c>
      <c r="N2451" s="215">
        <v>45840.490152685197</v>
      </c>
      <c r="O2451" s="8">
        <v>45840</v>
      </c>
    </row>
    <row r="2452" spans="1:15" x14ac:dyDescent="0.25">
      <c r="A2452" s="8">
        <v>45923</v>
      </c>
      <c r="B2452" s="9" t="s">
        <v>18776</v>
      </c>
      <c r="C2452" s="9" t="s">
        <v>180</v>
      </c>
      <c r="D2452" s="3">
        <v>-813</v>
      </c>
      <c r="E2452" s="9" t="s">
        <v>181</v>
      </c>
      <c r="F2452" s="9" t="s">
        <v>182</v>
      </c>
      <c r="G2452" s="9" t="s">
        <v>183</v>
      </c>
      <c r="H2452" s="8">
        <v>45901</v>
      </c>
      <c r="I2452" s="8">
        <v>45922</v>
      </c>
      <c r="J2452" s="219" t="s">
        <v>19261</v>
      </c>
      <c r="K2452" s="205" t="s">
        <v>185</v>
      </c>
      <c r="M2452" s="9" t="s">
        <v>18778</v>
      </c>
      <c r="N2452" s="215">
        <v>45929.807189814797</v>
      </c>
      <c r="O2452" s="8">
        <v>45929</v>
      </c>
    </row>
    <row r="2453" spans="1:15" x14ac:dyDescent="0.25">
      <c r="A2453" s="8">
        <v>45790</v>
      </c>
      <c r="B2453" s="9" t="s">
        <v>14759</v>
      </c>
      <c r="C2453" s="9" t="s">
        <v>180</v>
      </c>
      <c r="D2453" s="3">
        <v>-812.47</v>
      </c>
      <c r="E2453" s="9" t="s">
        <v>181</v>
      </c>
      <c r="F2453" s="9" t="s">
        <v>182</v>
      </c>
      <c r="G2453" s="9" t="s">
        <v>183</v>
      </c>
      <c r="H2453" s="8">
        <v>45778</v>
      </c>
      <c r="I2453" s="8">
        <v>45789</v>
      </c>
      <c r="J2453" s="8" t="s">
        <v>16317</v>
      </c>
      <c r="K2453" s="205" t="s">
        <v>185</v>
      </c>
      <c r="M2453" s="9" t="s">
        <v>14761</v>
      </c>
      <c r="N2453" s="215">
        <v>45809.629870740697</v>
      </c>
      <c r="O2453" s="8">
        <v>45809</v>
      </c>
    </row>
    <row r="2454" spans="1:15" x14ac:dyDescent="0.25">
      <c r="A2454" s="8">
        <v>45790</v>
      </c>
      <c r="B2454" s="9" t="s">
        <v>14725</v>
      </c>
      <c r="C2454" s="9" t="s">
        <v>180</v>
      </c>
      <c r="D2454" s="3">
        <v>-807.84</v>
      </c>
      <c r="E2454" s="9" t="s">
        <v>181</v>
      </c>
      <c r="F2454" s="9" t="s">
        <v>182</v>
      </c>
      <c r="G2454" s="9" t="s">
        <v>183</v>
      </c>
      <c r="H2454" s="8">
        <v>45778</v>
      </c>
      <c r="I2454" s="8">
        <v>45789</v>
      </c>
      <c r="J2454" s="8" t="s">
        <v>16338</v>
      </c>
      <c r="K2454" s="205" t="s">
        <v>185</v>
      </c>
      <c r="M2454" s="9" t="s">
        <v>14727</v>
      </c>
      <c r="N2454" s="215">
        <v>45809.629870740697</v>
      </c>
      <c r="O2454" s="8">
        <v>45809</v>
      </c>
    </row>
    <row r="2455" spans="1:15" x14ac:dyDescent="0.25">
      <c r="A2455" s="8">
        <v>45798</v>
      </c>
      <c r="B2455" s="9" t="s">
        <v>7941</v>
      </c>
      <c r="C2455" s="9" t="s">
        <v>180</v>
      </c>
      <c r="D2455" s="3">
        <v>-806.83</v>
      </c>
      <c r="E2455" s="9" t="s">
        <v>181</v>
      </c>
      <c r="F2455" s="9" t="s">
        <v>182</v>
      </c>
      <c r="G2455" s="9" t="s">
        <v>183</v>
      </c>
      <c r="H2455" s="8">
        <v>45778</v>
      </c>
      <c r="I2455" s="8">
        <v>45796</v>
      </c>
      <c r="J2455" s="8" t="s">
        <v>16186</v>
      </c>
      <c r="K2455" s="205" t="s">
        <v>185</v>
      </c>
      <c r="M2455" s="9" t="s">
        <v>7943</v>
      </c>
      <c r="N2455" s="215">
        <v>45809.629870740697</v>
      </c>
      <c r="O2455" s="8">
        <v>45809</v>
      </c>
    </row>
    <row r="2456" spans="1:15" x14ac:dyDescent="0.25">
      <c r="A2456" s="8">
        <v>45838</v>
      </c>
      <c r="B2456" s="9" t="s">
        <v>18665</v>
      </c>
      <c r="C2456" s="9" t="s">
        <v>180</v>
      </c>
      <c r="D2456" s="3">
        <v>-805.71</v>
      </c>
      <c r="E2456" s="9" t="s">
        <v>181</v>
      </c>
      <c r="F2456" s="9" t="s">
        <v>182</v>
      </c>
      <c r="G2456" s="9" t="s">
        <v>183</v>
      </c>
      <c r="H2456" s="8">
        <v>45809</v>
      </c>
      <c r="I2456" s="8">
        <v>45838</v>
      </c>
      <c r="J2456" s="219" t="s">
        <v>19069</v>
      </c>
      <c r="K2456" s="205" t="s">
        <v>185</v>
      </c>
      <c r="M2456" s="9" t="s">
        <v>18667</v>
      </c>
      <c r="N2456" s="215">
        <v>45862.622311099498</v>
      </c>
      <c r="O2456" s="8">
        <v>45862</v>
      </c>
    </row>
    <row r="2457" spans="1:15" x14ac:dyDescent="0.25">
      <c r="A2457" s="8">
        <v>45790</v>
      </c>
      <c r="B2457" s="9" t="s">
        <v>7917</v>
      </c>
      <c r="C2457" s="9" t="s">
        <v>180</v>
      </c>
      <c r="D2457" s="3">
        <v>-803.06</v>
      </c>
      <c r="E2457" s="9" t="s">
        <v>181</v>
      </c>
      <c r="F2457" s="9" t="s">
        <v>182</v>
      </c>
      <c r="G2457" s="9" t="s">
        <v>183</v>
      </c>
      <c r="H2457" s="8">
        <v>45778</v>
      </c>
      <c r="I2457" s="8">
        <v>45789</v>
      </c>
      <c r="J2457" s="8" t="s">
        <v>16347</v>
      </c>
      <c r="K2457" s="205" t="s">
        <v>185</v>
      </c>
      <c r="M2457" s="9" t="s">
        <v>7919</v>
      </c>
      <c r="N2457" s="215">
        <v>45809.629870740697</v>
      </c>
      <c r="O2457" s="8">
        <v>45809</v>
      </c>
    </row>
    <row r="2458" spans="1:15" x14ac:dyDescent="0.25">
      <c r="A2458" s="8">
        <v>45818</v>
      </c>
      <c r="B2458" s="9" t="s">
        <v>7953</v>
      </c>
      <c r="C2458" s="9" t="s">
        <v>180</v>
      </c>
      <c r="D2458" s="3">
        <v>-801.75</v>
      </c>
      <c r="E2458" s="9" t="s">
        <v>181</v>
      </c>
      <c r="F2458" s="9" t="s">
        <v>182</v>
      </c>
      <c r="G2458" s="9" t="s">
        <v>183</v>
      </c>
      <c r="H2458" s="8">
        <v>45809</v>
      </c>
      <c r="I2458" s="8">
        <v>45817</v>
      </c>
      <c r="J2458" s="8" t="s">
        <v>18000</v>
      </c>
      <c r="K2458" s="205" t="s">
        <v>185</v>
      </c>
      <c r="M2458" s="9" t="s">
        <v>7955</v>
      </c>
      <c r="N2458" s="215">
        <v>45840.490152685197</v>
      </c>
      <c r="O2458" s="8">
        <v>45840</v>
      </c>
    </row>
    <row r="2459" spans="1:15" x14ac:dyDescent="0.25">
      <c r="A2459" s="8">
        <v>45443</v>
      </c>
      <c r="B2459" s="9" t="s">
        <v>2005</v>
      </c>
      <c r="C2459" s="9" t="s">
        <v>2006</v>
      </c>
      <c r="D2459" s="3">
        <v>-2321.25</v>
      </c>
      <c r="E2459" s="9" t="s">
        <v>331</v>
      </c>
      <c r="F2459" s="9" t="s">
        <v>332</v>
      </c>
      <c r="G2459" s="9" t="s">
        <v>183</v>
      </c>
      <c r="H2459" s="8">
        <v>45413</v>
      </c>
      <c r="I2459" s="8">
        <v>45439</v>
      </c>
      <c r="J2459" s="8" t="s">
        <v>2036</v>
      </c>
      <c r="K2459" s="205" t="s">
        <v>334</v>
      </c>
      <c r="M2459" s="9" t="s">
        <v>2008</v>
      </c>
      <c r="N2459" s="215">
        <v>45446.142181782401</v>
      </c>
      <c r="O2459" s="8"/>
    </row>
    <row r="2460" spans="1:15" x14ac:dyDescent="0.25">
      <c r="A2460" s="8">
        <v>45818</v>
      </c>
      <c r="B2460" s="9" t="s">
        <v>7941</v>
      </c>
      <c r="C2460" s="9" t="s">
        <v>180</v>
      </c>
      <c r="D2460" s="3">
        <v>-797.83</v>
      </c>
      <c r="E2460" s="9" t="s">
        <v>181</v>
      </c>
      <c r="F2460" s="9" t="s">
        <v>182</v>
      </c>
      <c r="G2460" s="9" t="s">
        <v>183</v>
      </c>
      <c r="H2460" s="8">
        <v>45809</v>
      </c>
      <c r="I2460" s="8">
        <v>45817</v>
      </c>
      <c r="J2460" s="8" t="s">
        <v>17994</v>
      </c>
      <c r="K2460" s="205" t="s">
        <v>185</v>
      </c>
      <c r="M2460" s="9" t="s">
        <v>7943</v>
      </c>
      <c r="N2460" s="215">
        <v>45840.490152685197</v>
      </c>
      <c r="O2460" s="8">
        <v>45840</v>
      </c>
    </row>
    <row r="2461" spans="1:15" x14ac:dyDescent="0.25">
      <c r="A2461" s="8">
        <v>45790</v>
      </c>
      <c r="B2461" s="9" t="s">
        <v>14763</v>
      </c>
      <c r="C2461" s="9" t="s">
        <v>180</v>
      </c>
      <c r="D2461" s="3">
        <v>-797.6</v>
      </c>
      <c r="E2461" s="9" t="s">
        <v>181</v>
      </c>
      <c r="F2461" s="9" t="s">
        <v>182</v>
      </c>
      <c r="G2461" s="9" t="s">
        <v>183</v>
      </c>
      <c r="H2461" s="8">
        <v>45778</v>
      </c>
      <c r="I2461" s="8">
        <v>45789</v>
      </c>
      <c r="J2461" s="8" t="s">
        <v>16306</v>
      </c>
      <c r="K2461" s="205" t="s">
        <v>185</v>
      </c>
      <c r="M2461" s="9" t="s">
        <v>14765</v>
      </c>
      <c r="N2461" s="215">
        <v>45809.629870740697</v>
      </c>
      <c r="O2461" s="8">
        <v>45809</v>
      </c>
    </row>
    <row r="2462" spans="1:15" x14ac:dyDescent="0.25">
      <c r="A2462" s="8">
        <v>45880</v>
      </c>
      <c r="B2462" s="9" t="s">
        <v>18814</v>
      </c>
      <c r="C2462" s="9" t="s">
        <v>180</v>
      </c>
      <c r="D2462" s="3">
        <v>-797.27</v>
      </c>
      <c r="E2462" s="9" t="s">
        <v>181</v>
      </c>
      <c r="F2462" s="9" t="s">
        <v>182</v>
      </c>
      <c r="G2462" s="9" t="s">
        <v>183</v>
      </c>
      <c r="H2462" s="8">
        <v>45870</v>
      </c>
      <c r="I2462" s="8">
        <v>45880</v>
      </c>
      <c r="J2462" s="219" t="s">
        <v>20005</v>
      </c>
      <c r="K2462" s="205" t="s">
        <v>185</v>
      </c>
      <c r="M2462" s="9" t="s">
        <v>18816</v>
      </c>
      <c r="N2462" s="215">
        <v>45929.807189814797</v>
      </c>
      <c r="O2462" s="8">
        <v>45929</v>
      </c>
    </row>
    <row r="2463" spans="1:15" x14ac:dyDescent="0.25">
      <c r="A2463" s="8">
        <v>45517</v>
      </c>
      <c r="B2463" s="9" t="s">
        <v>3905</v>
      </c>
      <c r="C2463" s="9" t="s">
        <v>180</v>
      </c>
      <c r="D2463" s="3">
        <v>-796.82</v>
      </c>
      <c r="E2463" s="9" t="s">
        <v>939</v>
      </c>
      <c r="F2463" s="9" t="s">
        <v>940</v>
      </c>
      <c r="G2463" s="9" t="s">
        <v>183</v>
      </c>
      <c r="H2463" s="8">
        <v>45505</v>
      </c>
      <c r="I2463" s="8">
        <v>45516</v>
      </c>
      <c r="J2463" s="8" t="s">
        <v>9308</v>
      </c>
      <c r="K2463" s="205" t="s">
        <v>942</v>
      </c>
      <c r="M2463" s="9" t="s">
        <v>3907</v>
      </c>
      <c r="N2463" s="215">
        <v>45534.648212951397</v>
      </c>
      <c r="O2463" s="8">
        <v>45534</v>
      </c>
    </row>
    <row r="2464" spans="1:15" x14ac:dyDescent="0.25">
      <c r="A2464" s="8">
        <v>45821</v>
      </c>
      <c r="B2464" s="9" t="s">
        <v>520</v>
      </c>
      <c r="C2464" s="9" t="s">
        <v>180</v>
      </c>
      <c r="D2464" s="3">
        <v>-796.48</v>
      </c>
      <c r="E2464" s="9" t="s">
        <v>193</v>
      </c>
      <c r="F2464" s="9" t="s">
        <v>194</v>
      </c>
      <c r="G2464" s="9" t="s">
        <v>183</v>
      </c>
      <c r="H2464" s="8">
        <v>45809</v>
      </c>
      <c r="I2464" s="8">
        <v>45817</v>
      </c>
      <c r="J2464" s="8" t="s">
        <v>17925</v>
      </c>
      <c r="K2464" s="205" t="s">
        <v>196</v>
      </c>
      <c r="M2464" s="9" t="s">
        <v>525</v>
      </c>
      <c r="N2464" s="215">
        <v>45840.490152685197</v>
      </c>
      <c r="O2464" s="8">
        <v>45840</v>
      </c>
    </row>
    <row r="2465" spans="1:15" x14ac:dyDescent="0.25">
      <c r="A2465" s="8">
        <v>45807</v>
      </c>
      <c r="B2465" s="9" t="s">
        <v>1401</v>
      </c>
      <c r="C2465" s="9" t="s">
        <v>180</v>
      </c>
      <c r="D2465" s="3">
        <v>-796.06</v>
      </c>
      <c r="E2465" s="9" t="s">
        <v>253</v>
      </c>
      <c r="F2465" s="9" t="s">
        <v>254</v>
      </c>
      <c r="G2465" s="9" t="s">
        <v>183</v>
      </c>
      <c r="H2465" s="8">
        <v>45778</v>
      </c>
      <c r="I2465" s="8">
        <v>45803</v>
      </c>
      <c r="J2465" s="8" t="s">
        <v>16042</v>
      </c>
      <c r="K2465" s="205" t="s">
        <v>256</v>
      </c>
      <c r="M2465" s="9" t="s">
        <v>1403</v>
      </c>
      <c r="N2465" s="215">
        <v>45809.629870740697</v>
      </c>
      <c r="O2465" s="8"/>
    </row>
    <row r="2466" spans="1:15" x14ac:dyDescent="0.25">
      <c r="A2466" s="8">
        <v>45789</v>
      </c>
      <c r="B2466" s="9" t="s">
        <v>7953</v>
      </c>
      <c r="C2466" s="9" t="s">
        <v>180</v>
      </c>
      <c r="D2466" s="3">
        <v>-791.04</v>
      </c>
      <c r="E2466" s="9" t="s">
        <v>181</v>
      </c>
      <c r="F2466" s="9" t="s">
        <v>182</v>
      </c>
      <c r="G2466" s="9" t="s">
        <v>183</v>
      </c>
      <c r="H2466" s="8">
        <v>45778</v>
      </c>
      <c r="I2466" s="8">
        <v>45789</v>
      </c>
      <c r="J2466" s="8" t="s">
        <v>16471</v>
      </c>
      <c r="K2466" s="205" t="s">
        <v>185</v>
      </c>
      <c r="M2466" s="9" t="s">
        <v>7955</v>
      </c>
      <c r="N2466" s="215">
        <v>45809.629870740697</v>
      </c>
      <c r="O2466" s="8">
        <v>45809</v>
      </c>
    </row>
    <row r="2467" spans="1:15" x14ac:dyDescent="0.25">
      <c r="A2467" s="8">
        <v>45790</v>
      </c>
      <c r="B2467" s="9" t="s">
        <v>14779</v>
      </c>
      <c r="C2467" s="9" t="s">
        <v>180</v>
      </c>
      <c r="D2467" s="3">
        <v>-790.83</v>
      </c>
      <c r="E2467" s="9" t="s">
        <v>181</v>
      </c>
      <c r="F2467" s="9" t="s">
        <v>182</v>
      </c>
      <c r="G2467" s="9" t="s">
        <v>183</v>
      </c>
      <c r="H2467" s="8">
        <v>45778</v>
      </c>
      <c r="I2467" s="8">
        <v>45789</v>
      </c>
      <c r="J2467" s="8" t="s">
        <v>16328</v>
      </c>
      <c r="K2467" s="205" t="s">
        <v>185</v>
      </c>
      <c r="M2467" s="9" t="s">
        <v>14781</v>
      </c>
      <c r="N2467" s="215">
        <v>45809.629870740697</v>
      </c>
      <c r="O2467" s="8">
        <v>45809</v>
      </c>
    </row>
    <row r="2468" spans="1:15" x14ac:dyDescent="0.25">
      <c r="A2468" s="8">
        <v>45413</v>
      </c>
      <c r="B2468" s="9" t="s">
        <v>2005</v>
      </c>
      <c r="C2468" s="9" t="s">
        <v>2006</v>
      </c>
      <c r="D2468" s="3">
        <v>-2321.25</v>
      </c>
      <c r="E2468" s="9" t="s">
        <v>331</v>
      </c>
      <c r="F2468" s="9" t="s">
        <v>332</v>
      </c>
      <c r="G2468" s="9" t="s">
        <v>183</v>
      </c>
      <c r="H2468" s="8">
        <v>45413</v>
      </c>
      <c r="I2468" s="8">
        <v>45411</v>
      </c>
      <c r="J2468" s="8" t="s">
        <v>4881</v>
      </c>
      <c r="K2468" s="205" t="s">
        <v>334</v>
      </c>
      <c r="M2468" s="9" t="s">
        <v>2008</v>
      </c>
      <c r="N2468" s="215">
        <v>45421.815222858801</v>
      </c>
      <c r="O2468" s="8"/>
    </row>
    <row r="2469" spans="1:15" x14ac:dyDescent="0.25">
      <c r="A2469" s="8">
        <v>45926</v>
      </c>
      <c r="B2469" s="9" t="s">
        <v>19207</v>
      </c>
      <c r="C2469" s="9" t="s">
        <v>180</v>
      </c>
      <c r="D2469" s="3">
        <v>-782.23</v>
      </c>
      <c r="E2469" s="9" t="s">
        <v>181</v>
      </c>
      <c r="F2469" s="9" t="s">
        <v>182</v>
      </c>
      <c r="G2469" s="9" t="s">
        <v>183</v>
      </c>
      <c r="H2469" s="8">
        <v>45901</v>
      </c>
      <c r="I2469" s="8">
        <v>45922</v>
      </c>
      <c r="J2469" s="219" t="s">
        <v>19208</v>
      </c>
      <c r="K2469" s="205" t="s">
        <v>185</v>
      </c>
      <c r="M2469" s="9" t="s">
        <v>19209</v>
      </c>
      <c r="N2469" s="215">
        <v>45929.807189814797</v>
      </c>
      <c r="O2469" s="8"/>
    </row>
    <row r="2470" spans="1:15" x14ac:dyDescent="0.25">
      <c r="A2470" s="8">
        <v>45790</v>
      </c>
      <c r="B2470" s="9" t="s">
        <v>14797</v>
      </c>
      <c r="C2470" s="9" t="s">
        <v>180</v>
      </c>
      <c r="D2470" s="3">
        <v>-782.1</v>
      </c>
      <c r="E2470" s="9" t="s">
        <v>181</v>
      </c>
      <c r="F2470" s="9" t="s">
        <v>182</v>
      </c>
      <c r="G2470" s="9" t="s">
        <v>183</v>
      </c>
      <c r="H2470" s="8">
        <v>45778</v>
      </c>
      <c r="I2470" s="8">
        <v>45789</v>
      </c>
      <c r="J2470" s="8" t="s">
        <v>16352</v>
      </c>
      <c r="K2470" s="205" t="s">
        <v>185</v>
      </c>
      <c r="M2470" s="9" t="s">
        <v>14799</v>
      </c>
      <c r="N2470" s="215">
        <v>45809.629870740697</v>
      </c>
      <c r="O2470" s="8">
        <v>45809</v>
      </c>
    </row>
    <row r="2471" spans="1:15" x14ac:dyDescent="0.25">
      <c r="A2471" s="8">
        <v>45859</v>
      </c>
      <c r="B2471" s="9" t="s">
        <v>18814</v>
      </c>
      <c r="C2471" s="9" t="s">
        <v>180</v>
      </c>
      <c r="D2471" s="3">
        <v>-765.39</v>
      </c>
      <c r="E2471" s="9" t="s">
        <v>181</v>
      </c>
      <c r="F2471" s="9" t="s">
        <v>182</v>
      </c>
      <c r="G2471" s="9" t="s">
        <v>183</v>
      </c>
      <c r="H2471" s="8">
        <v>45839</v>
      </c>
      <c r="I2471" s="8">
        <v>45859</v>
      </c>
      <c r="J2471" s="219" t="s">
        <v>20288</v>
      </c>
      <c r="K2471" s="205" t="s">
        <v>185</v>
      </c>
      <c r="M2471" s="9" t="s">
        <v>18816</v>
      </c>
      <c r="N2471" s="215">
        <v>45929.807189814797</v>
      </c>
      <c r="O2471" s="8">
        <v>45929</v>
      </c>
    </row>
    <row r="2472" spans="1:15" x14ac:dyDescent="0.25">
      <c r="A2472" s="8">
        <v>45383</v>
      </c>
      <c r="B2472" s="9" t="s">
        <v>2005</v>
      </c>
      <c r="C2472" s="9" t="s">
        <v>2006</v>
      </c>
      <c r="D2472" s="3">
        <v>-2321.25</v>
      </c>
      <c r="E2472" s="9" t="s">
        <v>331</v>
      </c>
      <c r="F2472" s="9" t="s">
        <v>332</v>
      </c>
      <c r="G2472" s="9" t="s">
        <v>183</v>
      </c>
      <c r="H2472" s="8">
        <v>45383</v>
      </c>
      <c r="I2472" s="8">
        <v>45383</v>
      </c>
      <c r="J2472" s="8" t="s">
        <v>4882</v>
      </c>
      <c r="K2472" s="205" t="s">
        <v>334</v>
      </c>
      <c r="M2472" s="9" t="s">
        <v>2008</v>
      </c>
      <c r="N2472" s="215">
        <v>45385.162865138896</v>
      </c>
      <c r="O2472" s="8"/>
    </row>
    <row r="2473" spans="1:15" x14ac:dyDescent="0.25">
      <c r="A2473" s="8">
        <v>45789</v>
      </c>
      <c r="B2473" s="9" t="s">
        <v>7941</v>
      </c>
      <c r="C2473" s="9" t="s">
        <v>180</v>
      </c>
      <c r="D2473" s="3">
        <v>-762.9</v>
      </c>
      <c r="E2473" s="9" t="s">
        <v>181</v>
      </c>
      <c r="F2473" s="9" t="s">
        <v>182</v>
      </c>
      <c r="G2473" s="9" t="s">
        <v>183</v>
      </c>
      <c r="H2473" s="8">
        <v>45778</v>
      </c>
      <c r="I2473" s="8">
        <v>45789</v>
      </c>
      <c r="J2473" s="8" t="s">
        <v>16436</v>
      </c>
      <c r="K2473" s="205" t="s">
        <v>185</v>
      </c>
      <c r="M2473" s="9" t="s">
        <v>7943</v>
      </c>
      <c r="N2473" s="215">
        <v>45809.629870740697</v>
      </c>
      <c r="O2473" s="8">
        <v>45809</v>
      </c>
    </row>
    <row r="2474" spans="1:15" x14ac:dyDescent="0.25">
      <c r="A2474" s="8">
        <v>45790</v>
      </c>
      <c r="B2474" s="9" t="s">
        <v>14737</v>
      </c>
      <c r="C2474" s="9" t="s">
        <v>180</v>
      </c>
      <c r="D2474" s="3">
        <v>-759.29</v>
      </c>
      <c r="E2474" s="9" t="s">
        <v>181</v>
      </c>
      <c r="F2474" s="9" t="s">
        <v>182</v>
      </c>
      <c r="G2474" s="9" t="s">
        <v>183</v>
      </c>
      <c r="H2474" s="8">
        <v>45778</v>
      </c>
      <c r="I2474" s="8">
        <v>45789</v>
      </c>
      <c r="J2474" s="8" t="s">
        <v>16315</v>
      </c>
      <c r="K2474" s="205" t="s">
        <v>185</v>
      </c>
      <c r="M2474" s="9" t="s">
        <v>14739</v>
      </c>
      <c r="N2474" s="215">
        <v>45809.629870740697</v>
      </c>
      <c r="O2474" s="8">
        <v>45809</v>
      </c>
    </row>
    <row r="2475" spans="1:15" x14ac:dyDescent="0.25">
      <c r="A2475" s="8">
        <v>45352</v>
      </c>
      <c r="B2475" s="9" t="s">
        <v>2005</v>
      </c>
      <c r="C2475" s="9" t="s">
        <v>2006</v>
      </c>
      <c r="D2475" s="3">
        <v>-2321.25</v>
      </c>
      <c r="E2475" s="9" t="s">
        <v>331</v>
      </c>
      <c r="F2475" s="9" t="s">
        <v>332</v>
      </c>
      <c r="G2475" s="9" t="s">
        <v>183</v>
      </c>
      <c r="H2475" s="8">
        <v>45352</v>
      </c>
      <c r="I2475" s="8">
        <v>45348</v>
      </c>
      <c r="J2475" s="219" t="s">
        <v>4883</v>
      </c>
      <c r="K2475" s="205" t="s">
        <v>334</v>
      </c>
      <c r="M2475" s="9" t="s">
        <v>2008</v>
      </c>
      <c r="N2475" s="215">
        <v>45363.078556828703</v>
      </c>
      <c r="O2475" s="8"/>
    </row>
    <row r="2476" spans="1:15" x14ac:dyDescent="0.25">
      <c r="A2476" s="8">
        <v>45323</v>
      </c>
      <c r="B2476" s="9" t="s">
        <v>2005</v>
      </c>
      <c r="C2476" s="9" t="s">
        <v>2006</v>
      </c>
      <c r="D2476" s="3">
        <v>-2321.25</v>
      </c>
      <c r="E2476" s="9" t="s">
        <v>331</v>
      </c>
      <c r="F2476" s="9" t="s">
        <v>332</v>
      </c>
      <c r="G2476" s="9" t="s">
        <v>183</v>
      </c>
      <c r="H2476" s="8">
        <v>45323</v>
      </c>
      <c r="I2476" s="8">
        <v>45320</v>
      </c>
      <c r="J2476" s="8" t="s">
        <v>4884</v>
      </c>
      <c r="K2476" s="205" t="s">
        <v>334</v>
      </c>
      <c r="M2476" s="9" t="s">
        <v>2008</v>
      </c>
      <c r="N2476" s="215">
        <v>45327.7861918403</v>
      </c>
      <c r="O2476" s="8"/>
    </row>
    <row r="2477" spans="1:15" x14ac:dyDescent="0.25">
      <c r="A2477" s="8">
        <v>45289</v>
      </c>
      <c r="B2477" s="9" t="s">
        <v>2005</v>
      </c>
      <c r="C2477" s="9" t="s">
        <v>2006</v>
      </c>
      <c r="D2477" s="3">
        <v>-2321.25</v>
      </c>
      <c r="E2477" s="9" t="s">
        <v>331</v>
      </c>
      <c r="F2477" s="9" t="s">
        <v>332</v>
      </c>
      <c r="G2477" s="9" t="s">
        <v>183</v>
      </c>
      <c r="H2477" s="8">
        <v>45261</v>
      </c>
      <c r="I2477" s="8">
        <v>45285</v>
      </c>
      <c r="J2477" s="8" t="s">
        <v>4885</v>
      </c>
      <c r="K2477" s="205" t="s">
        <v>334</v>
      </c>
      <c r="M2477" s="9" t="s">
        <v>2008</v>
      </c>
      <c r="N2477" s="215">
        <v>45294.9567489931</v>
      </c>
      <c r="O2477" s="8"/>
    </row>
    <row r="2478" spans="1:15" x14ac:dyDescent="0.25">
      <c r="A2478" s="8">
        <v>45261</v>
      </c>
      <c r="B2478" s="9" t="s">
        <v>2005</v>
      </c>
      <c r="C2478" s="9" t="s">
        <v>2006</v>
      </c>
      <c r="D2478" s="3">
        <v>-2321.25</v>
      </c>
      <c r="E2478" s="9" t="s">
        <v>331</v>
      </c>
      <c r="F2478" s="9" t="s">
        <v>332</v>
      </c>
      <c r="G2478" s="9" t="s">
        <v>183</v>
      </c>
      <c r="H2478" s="8">
        <v>45261</v>
      </c>
      <c r="I2478" s="8">
        <v>45257</v>
      </c>
      <c r="J2478" s="8" t="s">
        <v>4886</v>
      </c>
      <c r="K2478" s="205" t="s">
        <v>334</v>
      </c>
      <c r="M2478" s="9" t="s">
        <v>2008</v>
      </c>
      <c r="N2478" s="215">
        <v>45294.9567489931</v>
      </c>
      <c r="O2478" s="8"/>
    </row>
    <row r="2479" spans="1:15" x14ac:dyDescent="0.25">
      <c r="A2479" s="8">
        <v>45838</v>
      </c>
      <c r="B2479" s="9" t="s">
        <v>18814</v>
      </c>
      <c r="C2479" s="9" t="s">
        <v>180</v>
      </c>
      <c r="D2479" s="3">
        <v>-749.08</v>
      </c>
      <c r="E2479" s="9" t="s">
        <v>181</v>
      </c>
      <c r="F2479" s="9" t="s">
        <v>182</v>
      </c>
      <c r="G2479" s="9" t="s">
        <v>183</v>
      </c>
      <c r="H2479" s="8">
        <v>45809</v>
      </c>
      <c r="I2479" s="8">
        <v>45838</v>
      </c>
      <c r="J2479" s="219" t="s">
        <v>19010</v>
      </c>
      <c r="K2479" s="205" t="s">
        <v>185</v>
      </c>
      <c r="M2479" s="9" t="s">
        <v>18816</v>
      </c>
      <c r="N2479" s="215">
        <v>45862.622311099498</v>
      </c>
      <c r="O2479" s="8">
        <v>45862</v>
      </c>
    </row>
    <row r="2480" spans="1:15" x14ac:dyDescent="0.25">
      <c r="A2480" s="8">
        <v>45471</v>
      </c>
      <c r="B2480" s="9" t="s">
        <v>1401</v>
      </c>
      <c r="C2480" s="9" t="s">
        <v>180</v>
      </c>
      <c r="D2480" s="3">
        <v>-744.57</v>
      </c>
      <c r="E2480" s="9" t="s">
        <v>253</v>
      </c>
      <c r="F2480" s="9" t="s">
        <v>254</v>
      </c>
      <c r="G2480" s="9" t="s">
        <v>183</v>
      </c>
      <c r="H2480" s="8">
        <v>45444</v>
      </c>
      <c r="I2480" s="8">
        <v>45467</v>
      </c>
      <c r="J2480" s="8" t="s">
        <v>8493</v>
      </c>
      <c r="K2480" s="205" t="s">
        <v>256</v>
      </c>
      <c r="M2480" s="9" t="s">
        <v>1403</v>
      </c>
      <c r="N2480" s="215">
        <v>45505.8848292361</v>
      </c>
      <c r="O2480" s="8"/>
    </row>
    <row r="2481" spans="1:15" x14ac:dyDescent="0.25">
      <c r="A2481" s="8">
        <v>45923</v>
      </c>
      <c r="B2481" s="9" t="s">
        <v>18792</v>
      </c>
      <c r="C2481" s="9" t="s">
        <v>180</v>
      </c>
      <c r="D2481" s="3">
        <v>-740.34</v>
      </c>
      <c r="E2481" s="9" t="s">
        <v>181</v>
      </c>
      <c r="F2481" s="9" t="s">
        <v>182</v>
      </c>
      <c r="G2481" s="9" t="s">
        <v>183</v>
      </c>
      <c r="H2481" s="8">
        <v>45901</v>
      </c>
      <c r="I2481" s="8">
        <v>45922</v>
      </c>
      <c r="J2481" s="219" t="s">
        <v>19273</v>
      </c>
      <c r="K2481" s="205" t="s">
        <v>185</v>
      </c>
      <c r="M2481" s="9" t="s">
        <v>18794</v>
      </c>
      <c r="N2481" s="215">
        <v>45929.807189814797</v>
      </c>
      <c r="O2481" s="8">
        <v>45929</v>
      </c>
    </row>
    <row r="2482" spans="1:15" x14ac:dyDescent="0.25">
      <c r="A2482" s="8">
        <v>45463</v>
      </c>
      <c r="B2482" s="9" t="s">
        <v>520</v>
      </c>
      <c r="C2482" s="9" t="s">
        <v>180</v>
      </c>
      <c r="D2482" s="3">
        <v>-737</v>
      </c>
      <c r="E2482" s="9" t="s">
        <v>193</v>
      </c>
      <c r="F2482" s="9" t="s">
        <v>194</v>
      </c>
      <c r="G2482" s="9" t="s">
        <v>183</v>
      </c>
      <c r="H2482" s="8">
        <v>45444</v>
      </c>
      <c r="I2482" s="8">
        <v>45460</v>
      </c>
      <c r="J2482" s="8" t="s">
        <v>8772</v>
      </c>
      <c r="K2482" s="205" t="s">
        <v>196</v>
      </c>
      <c r="M2482" s="9" t="s">
        <v>525</v>
      </c>
      <c r="N2482" s="215">
        <v>45505.8848292361</v>
      </c>
      <c r="O2482" s="8">
        <v>45505</v>
      </c>
    </row>
    <row r="2483" spans="1:15" x14ac:dyDescent="0.25">
      <c r="A2483" s="8">
        <v>45762</v>
      </c>
      <c r="B2483" s="9" t="s">
        <v>7953</v>
      </c>
      <c r="C2483" s="9" t="s">
        <v>180</v>
      </c>
      <c r="D2483" s="3">
        <v>-731.04</v>
      </c>
      <c r="E2483" s="9" t="s">
        <v>181</v>
      </c>
      <c r="F2483" s="9" t="s">
        <v>182</v>
      </c>
      <c r="G2483" s="9" t="s">
        <v>183</v>
      </c>
      <c r="H2483" s="8">
        <v>45748</v>
      </c>
      <c r="I2483" s="8">
        <v>45761</v>
      </c>
      <c r="J2483" s="219" t="s">
        <v>14806</v>
      </c>
      <c r="K2483" s="205" t="s">
        <v>185</v>
      </c>
      <c r="M2483" s="9" t="s">
        <v>7955</v>
      </c>
      <c r="N2483" s="215">
        <v>45777.922227581003</v>
      </c>
      <c r="O2483" s="8">
        <v>45777</v>
      </c>
    </row>
    <row r="2484" spans="1:15" x14ac:dyDescent="0.25">
      <c r="A2484" s="8">
        <v>45847</v>
      </c>
      <c r="B2484" s="9" t="s">
        <v>18754</v>
      </c>
      <c r="C2484" s="9" t="s">
        <v>180</v>
      </c>
      <c r="D2484" s="3">
        <v>-729.67</v>
      </c>
      <c r="E2484" s="9" t="s">
        <v>181</v>
      </c>
      <c r="F2484" s="9" t="s">
        <v>182</v>
      </c>
      <c r="G2484" s="9" t="s">
        <v>183</v>
      </c>
      <c r="H2484" s="8">
        <v>45839</v>
      </c>
      <c r="I2484" s="8">
        <v>45845</v>
      </c>
      <c r="J2484" s="219" t="s">
        <v>18755</v>
      </c>
      <c r="K2484" s="205" t="s">
        <v>185</v>
      </c>
      <c r="M2484" s="9" t="s">
        <v>18756</v>
      </c>
      <c r="N2484" s="215">
        <v>45862.622311099498</v>
      </c>
      <c r="O2484" s="8">
        <v>45862</v>
      </c>
    </row>
    <row r="2485" spans="1:15" x14ac:dyDescent="0.25">
      <c r="A2485" s="8">
        <v>45762</v>
      </c>
      <c r="B2485" s="9" t="s">
        <v>14737</v>
      </c>
      <c r="C2485" s="9" t="s">
        <v>180</v>
      </c>
      <c r="D2485" s="3">
        <v>-728.88</v>
      </c>
      <c r="E2485" s="9" t="s">
        <v>181</v>
      </c>
      <c r="F2485" s="9" t="s">
        <v>182</v>
      </c>
      <c r="G2485" s="9" t="s">
        <v>183</v>
      </c>
      <c r="H2485" s="8">
        <v>45748</v>
      </c>
      <c r="I2485" s="8">
        <v>45761</v>
      </c>
      <c r="J2485" s="219" t="s">
        <v>14740</v>
      </c>
      <c r="K2485" s="205" t="s">
        <v>185</v>
      </c>
      <c r="M2485" s="9" t="s">
        <v>14739</v>
      </c>
      <c r="N2485" s="215">
        <v>45777.922227581003</v>
      </c>
      <c r="O2485" s="8">
        <v>45777</v>
      </c>
    </row>
    <row r="2486" spans="1:15" x14ac:dyDescent="0.25">
      <c r="A2486" s="8">
        <v>45923</v>
      </c>
      <c r="B2486" s="9" t="s">
        <v>18712</v>
      </c>
      <c r="C2486" s="9" t="s">
        <v>180</v>
      </c>
      <c r="D2486" s="3">
        <v>-728.41</v>
      </c>
      <c r="E2486" s="9" t="s">
        <v>181</v>
      </c>
      <c r="F2486" s="9" t="s">
        <v>182</v>
      </c>
      <c r="G2486" s="9" t="s">
        <v>183</v>
      </c>
      <c r="H2486" s="8">
        <v>45901</v>
      </c>
      <c r="I2486" s="8">
        <v>45922</v>
      </c>
      <c r="J2486" s="219" t="s">
        <v>19249</v>
      </c>
      <c r="K2486" s="205" t="s">
        <v>185</v>
      </c>
      <c r="M2486" s="9" t="s">
        <v>18714</v>
      </c>
      <c r="N2486" s="215">
        <v>45929.807189814797</v>
      </c>
      <c r="O2486" s="8">
        <v>45929</v>
      </c>
    </row>
    <row r="2487" spans="1:15" x14ac:dyDescent="0.25">
      <c r="A2487" s="8">
        <v>45847</v>
      </c>
      <c r="B2487" s="9" t="s">
        <v>18715</v>
      </c>
      <c r="C2487" s="9" t="s">
        <v>180</v>
      </c>
      <c r="D2487" s="3">
        <v>-726.74</v>
      </c>
      <c r="E2487" s="9" t="s">
        <v>181</v>
      </c>
      <c r="F2487" s="9" t="s">
        <v>182</v>
      </c>
      <c r="G2487" s="9" t="s">
        <v>183</v>
      </c>
      <c r="H2487" s="8">
        <v>45839</v>
      </c>
      <c r="I2487" s="8">
        <v>45845</v>
      </c>
      <c r="J2487" s="219" t="s">
        <v>18716</v>
      </c>
      <c r="K2487" s="205" t="s">
        <v>185</v>
      </c>
      <c r="M2487" s="9" t="s">
        <v>18717</v>
      </c>
      <c r="N2487" s="215">
        <v>45862.622311099498</v>
      </c>
      <c r="O2487" s="8">
        <v>45862</v>
      </c>
    </row>
    <row r="2488" spans="1:15" x14ac:dyDescent="0.25">
      <c r="A2488" s="8">
        <v>45798</v>
      </c>
      <c r="B2488" s="9" t="s">
        <v>14733</v>
      </c>
      <c r="C2488" s="9" t="s">
        <v>180</v>
      </c>
      <c r="D2488" s="3">
        <v>-725.69</v>
      </c>
      <c r="E2488" s="9" t="s">
        <v>181</v>
      </c>
      <c r="F2488" s="9" t="s">
        <v>182</v>
      </c>
      <c r="G2488" s="9" t="s">
        <v>183</v>
      </c>
      <c r="H2488" s="8">
        <v>45778</v>
      </c>
      <c r="I2488" s="8">
        <v>45796</v>
      </c>
      <c r="J2488" s="8" t="s">
        <v>16163</v>
      </c>
      <c r="K2488" s="205" t="s">
        <v>185</v>
      </c>
      <c r="M2488" s="9" t="s">
        <v>14735</v>
      </c>
      <c r="N2488" s="215">
        <v>45809.629870740697</v>
      </c>
      <c r="O2488" s="8">
        <v>45809</v>
      </c>
    </row>
    <row r="2489" spans="1:15" x14ac:dyDescent="0.25">
      <c r="A2489" s="8">
        <v>45762</v>
      </c>
      <c r="B2489" s="9" t="s">
        <v>14763</v>
      </c>
      <c r="C2489" s="9" t="s">
        <v>180</v>
      </c>
      <c r="D2489" s="3">
        <v>-725.39</v>
      </c>
      <c r="E2489" s="9" t="s">
        <v>181</v>
      </c>
      <c r="F2489" s="9" t="s">
        <v>182</v>
      </c>
      <c r="G2489" s="9" t="s">
        <v>183</v>
      </c>
      <c r="H2489" s="8">
        <v>45748</v>
      </c>
      <c r="I2489" s="8">
        <v>45761</v>
      </c>
      <c r="J2489" s="219" t="s">
        <v>14766</v>
      </c>
      <c r="K2489" s="205" t="s">
        <v>185</v>
      </c>
      <c r="M2489" s="9" t="s">
        <v>14765</v>
      </c>
      <c r="N2489" s="215">
        <v>45777.922227581003</v>
      </c>
      <c r="O2489" s="8">
        <v>45777</v>
      </c>
    </row>
    <row r="2490" spans="1:15" x14ac:dyDescent="0.25">
      <c r="A2490" s="8">
        <v>45329</v>
      </c>
      <c r="B2490" s="9" t="s">
        <v>520</v>
      </c>
      <c r="C2490" s="9" t="s">
        <v>180</v>
      </c>
      <c r="D2490" s="3">
        <v>-720</v>
      </c>
      <c r="E2490" s="9" t="s">
        <v>193</v>
      </c>
      <c r="F2490" s="9" t="s">
        <v>194</v>
      </c>
      <c r="G2490" s="9" t="s">
        <v>183</v>
      </c>
      <c r="H2490" s="8">
        <v>45323</v>
      </c>
      <c r="I2490" s="8">
        <v>45327</v>
      </c>
      <c r="J2490" s="8" t="s">
        <v>4776</v>
      </c>
      <c r="K2490" s="205" t="s">
        <v>196</v>
      </c>
      <c r="M2490" s="9" t="s">
        <v>525</v>
      </c>
      <c r="N2490" s="215">
        <v>45336.674582523097</v>
      </c>
      <c r="O2490" s="8">
        <v>45336</v>
      </c>
    </row>
    <row r="2491" spans="1:15" x14ac:dyDescent="0.25">
      <c r="A2491" s="8">
        <v>45716</v>
      </c>
      <c r="B2491" s="9" t="s">
        <v>2005</v>
      </c>
      <c r="C2491" s="9" t="s">
        <v>2006</v>
      </c>
      <c r="D2491" s="3">
        <v>-2592.25</v>
      </c>
      <c r="E2491" s="9" t="s">
        <v>331</v>
      </c>
      <c r="F2491" s="9" t="s">
        <v>332</v>
      </c>
      <c r="G2491" s="9" t="s">
        <v>183</v>
      </c>
      <c r="H2491" s="8">
        <v>45689</v>
      </c>
      <c r="I2491" s="8">
        <v>45712</v>
      </c>
      <c r="J2491" s="219" t="s">
        <v>13985</v>
      </c>
      <c r="K2491" s="205" t="s">
        <v>334</v>
      </c>
      <c r="M2491" s="9" t="s">
        <v>2008</v>
      </c>
      <c r="N2491" s="215">
        <v>45733.5614541088</v>
      </c>
      <c r="O2491" s="8">
        <v>45733</v>
      </c>
    </row>
    <row r="2492" spans="1:15" x14ac:dyDescent="0.25">
      <c r="A2492" s="8">
        <v>45688</v>
      </c>
      <c r="B2492" s="9" t="s">
        <v>2005</v>
      </c>
      <c r="C2492" s="9" t="s">
        <v>2006</v>
      </c>
      <c r="D2492" s="3">
        <v>-2592.25</v>
      </c>
      <c r="E2492" s="9" t="s">
        <v>331</v>
      </c>
      <c r="F2492" s="9" t="s">
        <v>332</v>
      </c>
      <c r="G2492" s="9" t="s">
        <v>183</v>
      </c>
      <c r="H2492" s="8">
        <v>45658</v>
      </c>
      <c r="I2492" s="8">
        <v>45684</v>
      </c>
      <c r="J2492" s="219" t="s">
        <v>13166</v>
      </c>
      <c r="K2492" s="205" t="s">
        <v>334</v>
      </c>
      <c r="M2492" s="9" t="s">
        <v>2008</v>
      </c>
      <c r="N2492" s="215">
        <v>45706.0637561111</v>
      </c>
      <c r="O2492" s="8">
        <v>45705</v>
      </c>
    </row>
    <row r="2493" spans="1:15" x14ac:dyDescent="0.25">
      <c r="A2493" s="8">
        <v>45625</v>
      </c>
      <c r="B2493" s="9" t="s">
        <v>520</v>
      </c>
      <c r="C2493" s="9" t="s">
        <v>180</v>
      </c>
      <c r="D2493" s="3">
        <v>-714.66</v>
      </c>
      <c r="E2493" s="9" t="s">
        <v>521</v>
      </c>
      <c r="F2493" s="9" t="s">
        <v>522</v>
      </c>
      <c r="G2493" s="9" t="s">
        <v>183</v>
      </c>
      <c r="H2493" s="8">
        <v>45597</v>
      </c>
      <c r="I2493" s="8">
        <v>45621</v>
      </c>
      <c r="J2493" s="219" t="s">
        <v>11563</v>
      </c>
      <c r="K2493" s="205" t="s">
        <v>524</v>
      </c>
      <c r="M2493" s="9" t="s">
        <v>525</v>
      </c>
      <c r="N2493" s="215">
        <v>45635.715607696802</v>
      </c>
      <c r="O2493" s="8">
        <v>45635</v>
      </c>
    </row>
    <row r="2494" spans="1:15" x14ac:dyDescent="0.25">
      <c r="A2494" s="8">
        <v>45751</v>
      </c>
      <c r="B2494" s="9" t="s">
        <v>14926</v>
      </c>
      <c r="C2494" s="9" t="s">
        <v>2006</v>
      </c>
      <c r="D2494" s="3">
        <v>-2592.25</v>
      </c>
      <c r="E2494" s="9" t="s">
        <v>331</v>
      </c>
      <c r="F2494" s="9" t="s">
        <v>332</v>
      </c>
      <c r="G2494" s="9" t="s">
        <v>183</v>
      </c>
      <c r="H2494" s="8">
        <v>45748</v>
      </c>
      <c r="I2494" s="8">
        <v>45747</v>
      </c>
      <c r="J2494" s="219" t="s">
        <v>15010</v>
      </c>
      <c r="K2494" s="205" t="s">
        <v>334</v>
      </c>
      <c r="M2494" s="9" t="s">
        <v>14928</v>
      </c>
      <c r="N2494" s="215">
        <v>45777.922227581003</v>
      </c>
      <c r="O2494" s="8"/>
    </row>
    <row r="2495" spans="1:15" x14ac:dyDescent="0.25">
      <c r="A2495" s="8">
        <v>45789</v>
      </c>
      <c r="B2495" s="9" t="s">
        <v>14733</v>
      </c>
      <c r="C2495" s="9" t="s">
        <v>180</v>
      </c>
      <c r="D2495" s="3">
        <v>-713.36</v>
      </c>
      <c r="E2495" s="9" t="s">
        <v>181</v>
      </c>
      <c r="F2495" s="9" t="s">
        <v>182</v>
      </c>
      <c r="G2495" s="9" t="s">
        <v>183</v>
      </c>
      <c r="H2495" s="8">
        <v>45778</v>
      </c>
      <c r="I2495" s="8">
        <v>45789</v>
      </c>
      <c r="J2495" s="8" t="s">
        <v>16482</v>
      </c>
      <c r="K2495" s="205" t="s">
        <v>185</v>
      </c>
      <c r="M2495" s="9" t="s">
        <v>14735</v>
      </c>
      <c r="N2495" s="215">
        <v>45809.629870740697</v>
      </c>
      <c r="O2495" s="8">
        <v>45809</v>
      </c>
    </row>
    <row r="2496" spans="1:15" x14ac:dyDescent="0.25">
      <c r="A2496" s="8">
        <v>45902</v>
      </c>
      <c r="B2496" s="9" t="s">
        <v>14926</v>
      </c>
      <c r="C2496" s="9" t="s">
        <v>2006</v>
      </c>
      <c r="D2496" s="3">
        <v>-2681.87</v>
      </c>
      <c r="E2496" s="9" t="s">
        <v>331</v>
      </c>
      <c r="F2496" s="9" t="s">
        <v>332</v>
      </c>
      <c r="G2496" s="9" t="s">
        <v>183</v>
      </c>
      <c r="H2496" s="8">
        <v>45901</v>
      </c>
      <c r="I2496" s="8">
        <v>45901</v>
      </c>
      <c r="J2496" s="219" t="s">
        <v>19692</v>
      </c>
      <c r="K2496" s="205" t="s">
        <v>334</v>
      </c>
      <c r="M2496" s="9" t="s">
        <v>14928</v>
      </c>
      <c r="N2496" s="215">
        <v>45929.807189814797</v>
      </c>
      <c r="O2496" s="8">
        <v>45929</v>
      </c>
    </row>
    <row r="2497" spans="1:15" x14ac:dyDescent="0.25">
      <c r="A2497" s="8">
        <v>45762</v>
      </c>
      <c r="B2497" s="9" t="s">
        <v>14779</v>
      </c>
      <c r="C2497" s="9" t="s">
        <v>180</v>
      </c>
      <c r="D2497" s="3">
        <v>-711.26</v>
      </c>
      <c r="E2497" s="9" t="s">
        <v>181</v>
      </c>
      <c r="F2497" s="9" t="s">
        <v>182</v>
      </c>
      <c r="G2497" s="9" t="s">
        <v>183</v>
      </c>
      <c r="H2497" s="8">
        <v>45748</v>
      </c>
      <c r="I2497" s="8">
        <v>45761</v>
      </c>
      <c r="J2497" s="219" t="s">
        <v>14782</v>
      </c>
      <c r="K2497" s="205" t="s">
        <v>185</v>
      </c>
      <c r="M2497" s="9" t="s">
        <v>14781</v>
      </c>
      <c r="N2497" s="215">
        <v>45777.922227581003</v>
      </c>
      <c r="O2497" s="8">
        <v>45777</v>
      </c>
    </row>
    <row r="2498" spans="1:15" x14ac:dyDescent="0.25">
      <c r="A2498" s="8">
        <v>45847</v>
      </c>
      <c r="B2498" s="9" t="s">
        <v>18834</v>
      </c>
      <c r="C2498" s="9" t="s">
        <v>180</v>
      </c>
      <c r="D2498" s="3">
        <v>-706.88</v>
      </c>
      <c r="E2498" s="9" t="s">
        <v>181</v>
      </c>
      <c r="F2498" s="9" t="s">
        <v>182</v>
      </c>
      <c r="G2498" s="9" t="s">
        <v>183</v>
      </c>
      <c r="H2498" s="8">
        <v>45839</v>
      </c>
      <c r="I2498" s="8">
        <v>45845</v>
      </c>
      <c r="J2498" s="219" t="s">
        <v>18837</v>
      </c>
      <c r="K2498" s="205" t="s">
        <v>185</v>
      </c>
      <c r="M2498" s="9" t="s">
        <v>18836</v>
      </c>
      <c r="N2498" s="215">
        <v>45862.622311099498</v>
      </c>
      <c r="O2498" s="8">
        <v>45862</v>
      </c>
    </row>
    <row r="2499" spans="1:15" x14ac:dyDescent="0.25">
      <c r="A2499" s="8">
        <v>45762</v>
      </c>
      <c r="B2499" s="9" t="s">
        <v>14829</v>
      </c>
      <c r="C2499" s="9" t="s">
        <v>180</v>
      </c>
      <c r="D2499" s="3">
        <v>-704.13</v>
      </c>
      <c r="E2499" s="9" t="s">
        <v>181</v>
      </c>
      <c r="F2499" s="9" t="s">
        <v>182</v>
      </c>
      <c r="G2499" s="9" t="s">
        <v>183</v>
      </c>
      <c r="H2499" s="8">
        <v>45748</v>
      </c>
      <c r="I2499" s="8">
        <v>45761</v>
      </c>
      <c r="J2499" s="219" t="s">
        <v>14832</v>
      </c>
      <c r="K2499" s="205" t="s">
        <v>185</v>
      </c>
      <c r="M2499" s="9" t="s">
        <v>14831</v>
      </c>
      <c r="N2499" s="215">
        <v>45777.922227581003</v>
      </c>
      <c r="O2499" s="8">
        <v>45777</v>
      </c>
    </row>
    <row r="2500" spans="1:15" x14ac:dyDescent="0.25">
      <c r="A2500" s="8">
        <v>45874</v>
      </c>
      <c r="B2500" s="9" t="s">
        <v>14926</v>
      </c>
      <c r="C2500" s="9" t="s">
        <v>2006</v>
      </c>
      <c r="D2500" s="3">
        <v>-2681.87</v>
      </c>
      <c r="E2500" s="9" t="s">
        <v>331</v>
      </c>
      <c r="F2500" s="9" t="s">
        <v>332</v>
      </c>
      <c r="G2500" s="9" t="s">
        <v>183</v>
      </c>
      <c r="H2500" s="8">
        <v>45870</v>
      </c>
      <c r="I2500" s="8">
        <v>45873</v>
      </c>
      <c r="J2500" s="219" t="s">
        <v>20087</v>
      </c>
      <c r="K2500" s="205" t="s">
        <v>334</v>
      </c>
      <c r="M2500" s="9" t="s">
        <v>14928</v>
      </c>
      <c r="N2500" s="215">
        <v>45929.807189814797</v>
      </c>
      <c r="O2500" s="8">
        <v>45929</v>
      </c>
    </row>
    <row r="2501" spans="1:15" x14ac:dyDescent="0.25">
      <c r="A2501" s="8">
        <v>45762</v>
      </c>
      <c r="B2501" s="9" t="s">
        <v>14759</v>
      </c>
      <c r="C2501" s="9" t="s">
        <v>180</v>
      </c>
      <c r="D2501" s="3">
        <v>-699.79</v>
      </c>
      <c r="E2501" s="9" t="s">
        <v>181</v>
      </c>
      <c r="F2501" s="9" t="s">
        <v>182</v>
      </c>
      <c r="G2501" s="9" t="s">
        <v>183</v>
      </c>
      <c r="H2501" s="8">
        <v>45748</v>
      </c>
      <c r="I2501" s="8">
        <v>45761</v>
      </c>
      <c r="J2501" s="219" t="s">
        <v>14762</v>
      </c>
      <c r="K2501" s="205" t="s">
        <v>185</v>
      </c>
      <c r="M2501" s="9" t="s">
        <v>14761</v>
      </c>
      <c r="N2501" s="215">
        <v>45777.922227581003</v>
      </c>
      <c r="O2501" s="8">
        <v>45777</v>
      </c>
    </row>
    <row r="2502" spans="1:15" x14ac:dyDescent="0.25">
      <c r="A2502" s="8">
        <v>45540</v>
      </c>
      <c r="B2502" s="9" t="s">
        <v>5022</v>
      </c>
      <c r="C2502" s="9" t="s">
        <v>180</v>
      </c>
      <c r="D2502" s="3">
        <v>-699</v>
      </c>
      <c r="E2502" s="9" t="s">
        <v>435</v>
      </c>
      <c r="F2502" s="9" t="s">
        <v>436</v>
      </c>
      <c r="G2502" s="9" t="s">
        <v>183</v>
      </c>
      <c r="H2502" s="8">
        <v>45536</v>
      </c>
      <c r="I2502" s="8">
        <v>45537</v>
      </c>
      <c r="J2502" s="8" t="s">
        <v>10618</v>
      </c>
      <c r="K2502" s="205" t="s">
        <v>438</v>
      </c>
      <c r="M2502" s="9" t="s">
        <v>5024</v>
      </c>
      <c r="N2502" s="215">
        <v>45575.565837071801</v>
      </c>
      <c r="O2502" s="8">
        <v>45575</v>
      </c>
    </row>
    <row r="2503" spans="1:15" x14ac:dyDescent="0.25">
      <c r="A2503" s="8">
        <v>45841</v>
      </c>
      <c r="B2503" s="9" t="s">
        <v>14926</v>
      </c>
      <c r="C2503" s="9" t="s">
        <v>2006</v>
      </c>
      <c r="D2503" s="3">
        <v>-2681.87</v>
      </c>
      <c r="E2503" s="9" t="s">
        <v>331</v>
      </c>
      <c r="F2503" s="9" t="s">
        <v>332</v>
      </c>
      <c r="G2503" s="9" t="s">
        <v>183</v>
      </c>
      <c r="H2503" s="8">
        <v>45839</v>
      </c>
      <c r="I2503" s="8">
        <v>45838</v>
      </c>
      <c r="J2503" s="219" t="s">
        <v>18919</v>
      </c>
      <c r="K2503" s="205" t="s">
        <v>334</v>
      </c>
      <c r="M2503" s="9" t="s">
        <v>14928</v>
      </c>
      <c r="N2503" s="215">
        <v>45862.622311099498</v>
      </c>
      <c r="O2503" s="8">
        <v>45862</v>
      </c>
    </row>
    <row r="2504" spans="1:15" x14ac:dyDescent="0.25">
      <c r="A2504" s="8">
        <v>45534</v>
      </c>
      <c r="B2504" s="9" t="s">
        <v>1401</v>
      </c>
      <c r="C2504" s="9" t="s">
        <v>180</v>
      </c>
      <c r="D2504" s="3">
        <v>-697.77</v>
      </c>
      <c r="E2504" s="9" t="s">
        <v>459</v>
      </c>
      <c r="F2504" s="9" t="s">
        <v>460</v>
      </c>
      <c r="G2504" s="9" t="s">
        <v>183</v>
      </c>
      <c r="H2504" s="8">
        <v>45505</v>
      </c>
      <c r="I2504" s="8">
        <v>45530</v>
      </c>
      <c r="J2504" s="8" t="s">
        <v>9790</v>
      </c>
      <c r="K2504" s="205" t="s">
        <v>462</v>
      </c>
      <c r="M2504" s="9" t="s">
        <v>1403</v>
      </c>
      <c r="N2504" s="215">
        <v>45540.605251655099</v>
      </c>
      <c r="O2504" s="8"/>
    </row>
    <row r="2505" spans="1:15" x14ac:dyDescent="0.25">
      <c r="A2505" s="8">
        <v>45807</v>
      </c>
      <c r="B2505" s="9" t="s">
        <v>14926</v>
      </c>
      <c r="C2505" s="9" t="s">
        <v>2006</v>
      </c>
      <c r="D2505" s="3">
        <v>-2681.87</v>
      </c>
      <c r="E2505" s="9" t="s">
        <v>331</v>
      </c>
      <c r="F2505" s="9" t="s">
        <v>332</v>
      </c>
      <c r="G2505" s="9" t="s">
        <v>183</v>
      </c>
      <c r="H2505" s="8">
        <v>45778</v>
      </c>
      <c r="I2505" s="8">
        <v>45803</v>
      </c>
      <c r="J2505" s="8" t="s">
        <v>16053</v>
      </c>
      <c r="K2505" s="205" t="s">
        <v>334</v>
      </c>
      <c r="M2505" s="9" t="s">
        <v>14928</v>
      </c>
      <c r="N2505" s="215">
        <v>45809.629870740697</v>
      </c>
      <c r="O2505" s="8">
        <v>45840</v>
      </c>
    </row>
    <row r="2506" spans="1:15" x14ac:dyDescent="0.25">
      <c r="A2506" s="8">
        <v>45762</v>
      </c>
      <c r="B2506" s="9" t="s">
        <v>14824</v>
      </c>
      <c r="C2506" s="9" t="s">
        <v>180</v>
      </c>
      <c r="D2506" s="3">
        <v>-696.36</v>
      </c>
      <c r="E2506" s="9" t="s">
        <v>181</v>
      </c>
      <c r="F2506" s="9" t="s">
        <v>182</v>
      </c>
      <c r="G2506" s="9" t="s">
        <v>183</v>
      </c>
      <c r="H2506" s="8">
        <v>45748</v>
      </c>
      <c r="I2506" s="8">
        <v>45761</v>
      </c>
      <c r="J2506" s="219" t="s">
        <v>14827</v>
      </c>
      <c r="K2506" s="205" t="s">
        <v>185</v>
      </c>
      <c r="M2506" s="9" t="s">
        <v>14826</v>
      </c>
      <c r="N2506" s="215">
        <v>45777.922227581003</v>
      </c>
      <c r="O2506" s="8">
        <v>45777</v>
      </c>
    </row>
    <row r="2507" spans="1:15" x14ac:dyDescent="0.25">
      <c r="A2507" s="8">
        <v>45786</v>
      </c>
      <c r="B2507" s="9" t="s">
        <v>14926</v>
      </c>
      <c r="C2507" s="9" t="s">
        <v>2006</v>
      </c>
      <c r="D2507" s="3">
        <v>-2681.87</v>
      </c>
      <c r="E2507" s="9" t="s">
        <v>331</v>
      </c>
      <c r="F2507" s="9" t="s">
        <v>332</v>
      </c>
      <c r="G2507" s="9" t="s">
        <v>183</v>
      </c>
      <c r="H2507" s="8">
        <v>45778</v>
      </c>
      <c r="I2507" s="8">
        <v>45782</v>
      </c>
      <c r="J2507" s="8" t="s">
        <v>16534</v>
      </c>
      <c r="K2507" s="205" t="s">
        <v>334</v>
      </c>
      <c r="M2507" s="9" t="s">
        <v>14928</v>
      </c>
      <c r="N2507" s="215">
        <v>45809.629870740697</v>
      </c>
      <c r="O2507" s="8">
        <v>45840</v>
      </c>
    </row>
    <row r="2508" spans="1:15" x14ac:dyDescent="0.25">
      <c r="A2508" s="8">
        <v>45357</v>
      </c>
      <c r="B2508" s="9" t="s">
        <v>791</v>
      </c>
      <c r="C2508" s="9" t="s">
        <v>832</v>
      </c>
      <c r="D2508" s="3">
        <v>3000</v>
      </c>
      <c r="E2508" s="9" t="s">
        <v>331</v>
      </c>
      <c r="F2508" s="9" t="s">
        <v>332</v>
      </c>
      <c r="G2508" s="9" t="s">
        <v>183</v>
      </c>
      <c r="H2508" s="8">
        <v>45352</v>
      </c>
      <c r="I2508" s="8">
        <v>45355</v>
      </c>
      <c r="J2508" s="8" t="s">
        <v>833</v>
      </c>
      <c r="K2508" s="205" t="s">
        <v>334</v>
      </c>
      <c r="M2508" s="9" t="s">
        <v>794</v>
      </c>
      <c r="N2508" s="215">
        <v>45363.078556828703</v>
      </c>
      <c r="O2508" s="8"/>
    </row>
    <row r="2509" spans="1:15" x14ac:dyDescent="0.25">
      <c r="A2509" s="8">
        <v>45418</v>
      </c>
      <c r="B2509" s="9" t="s">
        <v>791</v>
      </c>
      <c r="C2509" s="9" t="s">
        <v>832</v>
      </c>
      <c r="D2509" s="3">
        <v>2800</v>
      </c>
      <c r="E2509" s="9" t="s">
        <v>331</v>
      </c>
      <c r="F2509" s="9" t="s">
        <v>332</v>
      </c>
      <c r="G2509" s="9" t="s">
        <v>183</v>
      </c>
      <c r="H2509" s="8">
        <v>45413</v>
      </c>
      <c r="I2509" s="8">
        <v>45418</v>
      </c>
      <c r="J2509" s="8" t="s">
        <v>846</v>
      </c>
      <c r="K2509" s="205" t="s">
        <v>334</v>
      </c>
      <c r="M2509" s="9" t="s">
        <v>794</v>
      </c>
      <c r="N2509" s="215">
        <v>45421.815222858801</v>
      </c>
      <c r="O2509" s="8"/>
    </row>
    <row r="2510" spans="1:15" x14ac:dyDescent="0.25">
      <c r="A2510" s="8">
        <v>45384</v>
      </c>
      <c r="B2510" s="9" t="s">
        <v>791</v>
      </c>
      <c r="C2510" s="9" t="s">
        <v>832</v>
      </c>
      <c r="D2510" s="3">
        <v>2800</v>
      </c>
      <c r="E2510" s="9" t="s">
        <v>331</v>
      </c>
      <c r="F2510" s="9" t="s">
        <v>332</v>
      </c>
      <c r="G2510" s="9" t="s">
        <v>183</v>
      </c>
      <c r="H2510" s="8">
        <v>45383</v>
      </c>
      <c r="I2510" s="8">
        <v>45383</v>
      </c>
      <c r="J2510" s="219" t="s">
        <v>847</v>
      </c>
      <c r="K2510" s="205" t="s">
        <v>334</v>
      </c>
      <c r="M2510" s="9" t="s">
        <v>794</v>
      </c>
      <c r="N2510" s="215">
        <v>45402.639274791698</v>
      </c>
      <c r="O2510" s="8"/>
    </row>
    <row r="2511" spans="1:15" x14ac:dyDescent="0.25">
      <c r="A2511" s="8">
        <v>45327</v>
      </c>
      <c r="B2511" s="9" t="s">
        <v>791</v>
      </c>
      <c r="C2511" s="9" t="s">
        <v>832</v>
      </c>
      <c r="D2511" s="3">
        <v>2800</v>
      </c>
      <c r="E2511" s="9" t="s">
        <v>331</v>
      </c>
      <c r="F2511" s="9" t="s">
        <v>332</v>
      </c>
      <c r="G2511" s="9" t="s">
        <v>183</v>
      </c>
      <c r="H2511" s="8">
        <v>45323</v>
      </c>
      <c r="I2511" s="8">
        <v>45327</v>
      </c>
      <c r="J2511" s="8" t="s">
        <v>848</v>
      </c>
      <c r="K2511" s="205" t="s">
        <v>334</v>
      </c>
      <c r="M2511" s="9" t="s">
        <v>794</v>
      </c>
      <c r="N2511" s="215">
        <v>45336.674582523097</v>
      </c>
      <c r="O2511" s="8"/>
    </row>
    <row r="2512" spans="1:15" x14ac:dyDescent="0.25">
      <c r="A2512" s="8">
        <v>45294</v>
      </c>
      <c r="B2512" s="9" t="s">
        <v>791</v>
      </c>
      <c r="C2512" s="9" t="s">
        <v>832</v>
      </c>
      <c r="D2512" s="3">
        <v>2800</v>
      </c>
      <c r="E2512" s="9" t="s">
        <v>331</v>
      </c>
      <c r="F2512" s="9" t="s">
        <v>332</v>
      </c>
      <c r="G2512" s="9" t="s">
        <v>183</v>
      </c>
      <c r="H2512" s="8">
        <v>45292</v>
      </c>
      <c r="I2512" s="8">
        <v>45292</v>
      </c>
      <c r="J2512" s="8" t="s">
        <v>849</v>
      </c>
      <c r="K2512" s="205" t="s">
        <v>334</v>
      </c>
      <c r="M2512" s="9" t="s">
        <v>794</v>
      </c>
      <c r="N2512" s="215">
        <v>45300.8738539236</v>
      </c>
      <c r="O2512" s="8"/>
    </row>
    <row r="2513" spans="1:15" x14ac:dyDescent="0.25">
      <c r="A2513" s="8">
        <v>45923</v>
      </c>
      <c r="B2513" s="9" t="s">
        <v>18736</v>
      </c>
      <c r="C2513" s="9" t="s">
        <v>180</v>
      </c>
      <c r="D2513" s="3">
        <v>-687.43</v>
      </c>
      <c r="E2513" s="9" t="s">
        <v>181</v>
      </c>
      <c r="F2513" s="9" t="s">
        <v>182</v>
      </c>
      <c r="G2513" s="9" t="s">
        <v>183</v>
      </c>
      <c r="H2513" s="8">
        <v>45901</v>
      </c>
      <c r="I2513" s="8">
        <v>45922</v>
      </c>
      <c r="J2513" s="219" t="s">
        <v>19257</v>
      </c>
      <c r="K2513" s="205" t="s">
        <v>185</v>
      </c>
      <c r="M2513" s="9" t="s">
        <v>18738</v>
      </c>
      <c r="N2513" s="215">
        <v>45929.807189814797</v>
      </c>
      <c r="O2513" s="8">
        <v>45929</v>
      </c>
    </row>
    <row r="2514" spans="1:15" x14ac:dyDescent="0.25">
      <c r="A2514" s="8">
        <v>45790</v>
      </c>
      <c r="B2514" s="9" t="s">
        <v>14801</v>
      </c>
      <c r="C2514" s="9" t="s">
        <v>180</v>
      </c>
      <c r="D2514" s="3">
        <v>-683.86</v>
      </c>
      <c r="E2514" s="9" t="s">
        <v>181</v>
      </c>
      <c r="F2514" s="9" t="s">
        <v>182</v>
      </c>
      <c r="G2514" s="9" t="s">
        <v>183</v>
      </c>
      <c r="H2514" s="8">
        <v>45778</v>
      </c>
      <c r="I2514" s="8">
        <v>45789</v>
      </c>
      <c r="J2514" s="8" t="s">
        <v>16330</v>
      </c>
      <c r="K2514" s="205" t="s">
        <v>185</v>
      </c>
      <c r="M2514" s="9" t="s">
        <v>14803</v>
      </c>
      <c r="N2514" s="215">
        <v>45809.629870740697</v>
      </c>
      <c r="O2514" s="8">
        <v>45809</v>
      </c>
    </row>
    <row r="2515" spans="1:15" x14ac:dyDescent="0.25">
      <c r="A2515" s="8">
        <v>45923</v>
      </c>
      <c r="B2515" s="9" t="s">
        <v>18785</v>
      </c>
      <c r="C2515" s="9" t="s">
        <v>180</v>
      </c>
      <c r="D2515" s="3">
        <v>-677.85</v>
      </c>
      <c r="E2515" s="9" t="s">
        <v>181</v>
      </c>
      <c r="F2515" s="9" t="s">
        <v>182</v>
      </c>
      <c r="G2515" s="9" t="s">
        <v>183</v>
      </c>
      <c r="H2515" s="8">
        <v>45901</v>
      </c>
      <c r="I2515" s="8">
        <v>45922</v>
      </c>
      <c r="J2515" s="219" t="s">
        <v>19267</v>
      </c>
      <c r="K2515" s="205" t="s">
        <v>185</v>
      </c>
      <c r="M2515" s="9" t="s">
        <v>18787</v>
      </c>
      <c r="N2515" s="215">
        <v>45929.807189814797</v>
      </c>
      <c r="O2515" s="8">
        <v>45929</v>
      </c>
    </row>
    <row r="2516" spans="1:15" x14ac:dyDescent="0.25">
      <c r="A2516" s="8">
        <v>45580</v>
      </c>
      <c r="B2516" s="9" t="s">
        <v>791</v>
      </c>
      <c r="C2516" s="9" t="s">
        <v>832</v>
      </c>
      <c r="D2516" s="3">
        <v>1000</v>
      </c>
      <c r="E2516" s="9" t="s">
        <v>331</v>
      </c>
      <c r="F2516" s="9" t="s">
        <v>332</v>
      </c>
      <c r="G2516" s="9" t="s">
        <v>183</v>
      </c>
      <c r="H2516" s="8">
        <v>45566</v>
      </c>
      <c r="I2516" s="8">
        <v>45579</v>
      </c>
      <c r="J2516" s="219" t="s">
        <v>11222</v>
      </c>
      <c r="K2516" s="205" t="s">
        <v>334</v>
      </c>
      <c r="M2516" s="9" t="s">
        <v>794</v>
      </c>
      <c r="N2516" s="215">
        <v>45594.789547013897</v>
      </c>
      <c r="O2516" s="8"/>
    </row>
    <row r="2517" spans="1:15" x14ac:dyDescent="0.25">
      <c r="A2517" s="8">
        <v>45446</v>
      </c>
      <c r="B2517" s="9" t="s">
        <v>791</v>
      </c>
      <c r="C2517" s="9" t="s">
        <v>832</v>
      </c>
      <c r="D2517" s="3">
        <v>700</v>
      </c>
      <c r="E2517" s="9" t="s">
        <v>331</v>
      </c>
      <c r="F2517" s="9" t="s">
        <v>332</v>
      </c>
      <c r="G2517" s="9" t="s">
        <v>183</v>
      </c>
      <c r="H2517" s="8">
        <v>45444</v>
      </c>
      <c r="I2517" s="8">
        <v>45446</v>
      </c>
      <c r="J2517" s="8" t="s">
        <v>3891</v>
      </c>
      <c r="K2517" s="205" t="s">
        <v>334</v>
      </c>
      <c r="M2517" s="9" t="s">
        <v>794</v>
      </c>
      <c r="N2517" s="215">
        <v>45460.791518807899</v>
      </c>
      <c r="O2517" s="8"/>
    </row>
    <row r="2518" spans="1:15" x14ac:dyDescent="0.25">
      <c r="A2518" s="8">
        <v>45384</v>
      </c>
      <c r="B2518" s="9" t="s">
        <v>791</v>
      </c>
      <c r="C2518" s="9" t="s">
        <v>832</v>
      </c>
      <c r="D2518" s="3">
        <v>226</v>
      </c>
      <c r="E2518" s="9" t="s">
        <v>331</v>
      </c>
      <c r="F2518" s="9" t="s">
        <v>332</v>
      </c>
      <c r="G2518" s="9" t="s">
        <v>183</v>
      </c>
      <c r="H2518" s="8">
        <v>45383</v>
      </c>
      <c r="I2518" s="8">
        <v>45383</v>
      </c>
      <c r="J2518" s="219" t="s">
        <v>1011</v>
      </c>
      <c r="K2518" s="205" t="s">
        <v>334</v>
      </c>
      <c r="M2518" s="9" t="s">
        <v>794</v>
      </c>
      <c r="N2518" s="215">
        <v>45402.639274791698</v>
      </c>
      <c r="O2518" s="8"/>
    </row>
    <row r="2519" spans="1:15" x14ac:dyDescent="0.25">
      <c r="A2519" s="8">
        <v>45880</v>
      </c>
      <c r="B2519" s="9" t="s">
        <v>18715</v>
      </c>
      <c r="C2519" s="9" t="s">
        <v>180</v>
      </c>
      <c r="D2519" s="3">
        <v>-671.25</v>
      </c>
      <c r="E2519" s="9" t="s">
        <v>181</v>
      </c>
      <c r="F2519" s="9" t="s">
        <v>182</v>
      </c>
      <c r="G2519" s="9" t="s">
        <v>183</v>
      </c>
      <c r="H2519" s="8">
        <v>45870</v>
      </c>
      <c r="I2519" s="8">
        <v>45880</v>
      </c>
      <c r="J2519" s="219" t="s">
        <v>19983</v>
      </c>
      <c r="K2519" s="205" t="s">
        <v>185</v>
      </c>
      <c r="M2519" s="9" t="s">
        <v>18717</v>
      </c>
      <c r="N2519" s="215">
        <v>45929.807189814797</v>
      </c>
      <c r="O2519" s="8">
        <v>45929</v>
      </c>
    </row>
    <row r="2520" spans="1:15" x14ac:dyDescent="0.25">
      <c r="A2520" s="8">
        <v>45762</v>
      </c>
      <c r="B2520" s="9" t="s">
        <v>14797</v>
      </c>
      <c r="C2520" s="9" t="s">
        <v>180</v>
      </c>
      <c r="D2520" s="3">
        <v>-670.35</v>
      </c>
      <c r="E2520" s="9" t="s">
        <v>181</v>
      </c>
      <c r="F2520" s="9" t="s">
        <v>182</v>
      </c>
      <c r="G2520" s="9" t="s">
        <v>183</v>
      </c>
      <c r="H2520" s="8">
        <v>45748</v>
      </c>
      <c r="I2520" s="8">
        <v>45761</v>
      </c>
      <c r="J2520" s="219" t="s">
        <v>14800</v>
      </c>
      <c r="K2520" s="205" t="s">
        <v>185</v>
      </c>
      <c r="M2520" s="9" t="s">
        <v>14799</v>
      </c>
      <c r="N2520" s="215">
        <v>45777.922227581003</v>
      </c>
      <c r="O2520" s="8">
        <v>45777</v>
      </c>
    </row>
    <row r="2521" spans="1:15" x14ac:dyDescent="0.25">
      <c r="A2521" s="8">
        <v>45880</v>
      </c>
      <c r="B2521" s="9" t="s">
        <v>18739</v>
      </c>
      <c r="C2521" s="9" t="s">
        <v>180</v>
      </c>
      <c r="D2521" s="3">
        <v>-666.34</v>
      </c>
      <c r="E2521" s="9" t="s">
        <v>181</v>
      </c>
      <c r="F2521" s="9" t="s">
        <v>182</v>
      </c>
      <c r="G2521" s="9" t="s">
        <v>183</v>
      </c>
      <c r="H2521" s="8">
        <v>45870</v>
      </c>
      <c r="I2521" s="8">
        <v>45880</v>
      </c>
      <c r="J2521" s="219" t="s">
        <v>19991</v>
      </c>
      <c r="K2521" s="205" t="s">
        <v>185</v>
      </c>
      <c r="M2521" s="9" t="s">
        <v>18741</v>
      </c>
      <c r="N2521" s="215">
        <v>45929.807189814797</v>
      </c>
      <c r="O2521" s="8">
        <v>45929</v>
      </c>
    </row>
    <row r="2522" spans="1:15" x14ac:dyDescent="0.25">
      <c r="A2522" s="8">
        <v>45859</v>
      </c>
      <c r="B2522" s="9" t="s">
        <v>18754</v>
      </c>
      <c r="C2522" s="9" t="s">
        <v>180</v>
      </c>
      <c r="D2522" s="3">
        <v>-665.77</v>
      </c>
      <c r="E2522" s="9" t="s">
        <v>181</v>
      </c>
      <c r="F2522" s="9" t="s">
        <v>182</v>
      </c>
      <c r="G2522" s="9" t="s">
        <v>183</v>
      </c>
      <c r="H2522" s="8">
        <v>45839</v>
      </c>
      <c r="I2522" s="8">
        <v>45859</v>
      </c>
      <c r="J2522" s="219" t="s">
        <v>20293</v>
      </c>
      <c r="K2522" s="205" t="s">
        <v>185</v>
      </c>
      <c r="M2522" s="9" t="s">
        <v>18756</v>
      </c>
      <c r="N2522" s="215">
        <v>45929.807189814797</v>
      </c>
      <c r="O2522" s="8">
        <v>45929</v>
      </c>
    </row>
    <row r="2523" spans="1:15" x14ac:dyDescent="0.25">
      <c r="A2523" s="8">
        <v>45384</v>
      </c>
      <c r="B2523" s="9" t="s">
        <v>791</v>
      </c>
      <c r="C2523" s="9" t="s">
        <v>832</v>
      </c>
      <c r="D2523" s="3">
        <v>226</v>
      </c>
      <c r="E2523" s="9" t="s">
        <v>331</v>
      </c>
      <c r="F2523" s="9" t="s">
        <v>332</v>
      </c>
      <c r="G2523" s="9" t="s">
        <v>183</v>
      </c>
      <c r="H2523" s="8">
        <v>45383</v>
      </c>
      <c r="I2523" s="8">
        <v>45383</v>
      </c>
      <c r="J2523" s="219" t="s">
        <v>1012</v>
      </c>
      <c r="K2523" s="205" t="s">
        <v>334</v>
      </c>
      <c r="M2523" s="9" t="s">
        <v>794</v>
      </c>
      <c r="N2523" s="215">
        <v>45402.639274791698</v>
      </c>
      <c r="O2523" s="8"/>
    </row>
    <row r="2524" spans="1:15" x14ac:dyDescent="0.25">
      <c r="A2524" s="8">
        <v>45790</v>
      </c>
      <c r="B2524" s="9" t="s">
        <v>7888</v>
      </c>
      <c r="C2524" s="9" t="s">
        <v>180</v>
      </c>
      <c r="D2524" s="3">
        <v>-663.97</v>
      </c>
      <c r="E2524" s="9" t="s">
        <v>181</v>
      </c>
      <c r="F2524" s="9" t="s">
        <v>182</v>
      </c>
      <c r="G2524" s="9" t="s">
        <v>183</v>
      </c>
      <c r="H2524" s="8">
        <v>45778</v>
      </c>
      <c r="I2524" s="8">
        <v>45789</v>
      </c>
      <c r="J2524" s="8" t="s">
        <v>16313</v>
      </c>
      <c r="K2524" s="205" t="s">
        <v>185</v>
      </c>
      <c r="M2524" s="9" t="s">
        <v>7890</v>
      </c>
      <c r="N2524" s="215">
        <v>45809.629870740697</v>
      </c>
      <c r="O2524" s="8">
        <v>45809</v>
      </c>
    </row>
    <row r="2525" spans="1:15" x14ac:dyDescent="0.25">
      <c r="A2525" s="8">
        <v>45798</v>
      </c>
      <c r="B2525" s="9" t="s">
        <v>7937</v>
      </c>
      <c r="C2525" s="9" t="s">
        <v>180</v>
      </c>
      <c r="D2525" s="3">
        <v>-662.18</v>
      </c>
      <c r="E2525" s="9" t="s">
        <v>181</v>
      </c>
      <c r="F2525" s="9" t="s">
        <v>182</v>
      </c>
      <c r="G2525" s="9" t="s">
        <v>183</v>
      </c>
      <c r="H2525" s="8">
        <v>45778</v>
      </c>
      <c r="I2525" s="8">
        <v>45796</v>
      </c>
      <c r="J2525" s="8" t="s">
        <v>16184</v>
      </c>
      <c r="K2525" s="205" t="s">
        <v>185</v>
      </c>
      <c r="M2525" s="9" t="s">
        <v>7939</v>
      </c>
      <c r="N2525" s="215">
        <v>45809.629870740697</v>
      </c>
      <c r="O2525" s="8">
        <v>45809</v>
      </c>
    </row>
    <row r="2526" spans="1:15" x14ac:dyDescent="0.25">
      <c r="A2526" s="8">
        <v>45880</v>
      </c>
      <c r="B2526" s="9" t="s">
        <v>18754</v>
      </c>
      <c r="C2526" s="9" t="s">
        <v>180</v>
      </c>
      <c r="D2526" s="3">
        <v>-661.33</v>
      </c>
      <c r="E2526" s="9" t="s">
        <v>181</v>
      </c>
      <c r="F2526" s="9" t="s">
        <v>182</v>
      </c>
      <c r="G2526" s="9" t="s">
        <v>183</v>
      </c>
      <c r="H2526" s="8">
        <v>45870</v>
      </c>
      <c r="I2526" s="8">
        <v>45880</v>
      </c>
      <c r="J2526" s="219" t="s">
        <v>20013</v>
      </c>
      <c r="K2526" s="205" t="s">
        <v>185</v>
      </c>
      <c r="M2526" s="9" t="s">
        <v>18756</v>
      </c>
      <c r="N2526" s="215">
        <v>45929.807189814797</v>
      </c>
      <c r="O2526" s="8">
        <v>45929</v>
      </c>
    </row>
    <row r="2527" spans="1:15" x14ac:dyDescent="0.25">
      <c r="A2527" s="8">
        <v>45789</v>
      </c>
      <c r="B2527" s="9" t="s">
        <v>8709</v>
      </c>
      <c r="C2527" s="9" t="s">
        <v>180</v>
      </c>
      <c r="D2527" s="3">
        <v>-653.82000000000005</v>
      </c>
      <c r="E2527" s="9" t="s">
        <v>181</v>
      </c>
      <c r="F2527" s="9" t="s">
        <v>182</v>
      </c>
      <c r="G2527" s="9" t="s">
        <v>183</v>
      </c>
      <c r="H2527" s="8">
        <v>45778</v>
      </c>
      <c r="I2527" s="8">
        <v>45789</v>
      </c>
      <c r="J2527" s="8" t="s">
        <v>16383</v>
      </c>
      <c r="K2527" s="205" t="s">
        <v>185</v>
      </c>
      <c r="M2527" s="9" t="s">
        <v>8711</v>
      </c>
      <c r="N2527" s="215">
        <v>45809.629870740697</v>
      </c>
      <c r="O2527" s="8">
        <v>45809</v>
      </c>
    </row>
    <row r="2528" spans="1:15" x14ac:dyDescent="0.25">
      <c r="A2528" s="8">
        <v>45859</v>
      </c>
      <c r="B2528" s="9" t="s">
        <v>18715</v>
      </c>
      <c r="C2528" s="9" t="s">
        <v>180</v>
      </c>
      <c r="D2528" s="3">
        <v>-653.04</v>
      </c>
      <c r="E2528" s="9" t="s">
        <v>181</v>
      </c>
      <c r="F2528" s="9" t="s">
        <v>182</v>
      </c>
      <c r="G2528" s="9" t="s">
        <v>183</v>
      </c>
      <c r="H2528" s="8">
        <v>45839</v>
      </c>
      <c r="I2528" s="8">
        <v>45859</v>
      </c>
      <c r="J2528" s="219" t="s">
        <v>20268</v>
      </c>
      <c r="K2528" s="205" t="s">
        <v>185</v>
      </c>
      <c r="M2528" s="9" t="s">
        <v>18717</v>
      </c>
      <c r="N2528" s="215">
        <v>45929.807189814797</v>
      </c>
      <c r="O2528" s="8">
        <v>45929</v>
      </c>
    </row>
    <row r="2529" spans="1:15" x14ac:dyDescent="0.25">
      <c r="A2529" s="8">
        <v>45838</v>
      </c>
      <c r="B2529" s="9" t="s">
        <v>18739</v>
      </c>
      <c r="C2529" s="9" t="s">
        <v>180</v>
      </c>
      <c r="D2529" s="3">
        <v>-646.49</v>
      </c>
      <c r="E2529" s="9" t="s">
        <v>181</v>
      </c>
      <c r="F2529" s="9" t="s">
        <v>182</v>
      </c>
      <c r="G2529" s="9" t="s">
        <v>183</v>
      </c>
      <c r="H2529" s="8">
        <v>45809</v>
      </c>
      <c r="I2529" s="8">
        <v>45838</v>
      </c>
      <c r="J2529" s="219" t="s">
        <v>19006</v>
      </c>
      <c r="K2529" s="205" t="s">
        <v>185</v>
      </c>
      <c r="M2529" s="9" t="s">
        <v>18741</v>
      </c>
      <c r="N2529" s="215">
        <v>45862.622311099498</v>
      </c>
      <c r="O2529" s="8">
        <v>45862</v>
      </c>
    </row>
    <row r="2530" spans="1:15" x14ac:dyDescent="0.25">
      <c r="A2530" s="8">
        <v>45790</v>
      </c>
      <c r="B2530" s="9" t="s">
        <v>7945</v>
      </c>
      <c r="C2530" s="9" t="s">
        <v>180</v>
      </c>
      <c r="D2530" s="3">
        <v>-645.88</v>
      </c>
      <c r="E2530" s="9" t="s">
        <v>181</v>
      </c>
      <c r="F2530" s="9" t="s">
        <v>182</v>
      </c>
      <c r="G2530" s="9" t="s">
        <v>183</v>
      </c>
      <c r="H2530" s="8">
        <v>45778</v>
      </c>
      <c r="I2530" s="8">
        <v>45789</v>
      </c>
      <c r="J2530" s="8" t="s">
        <v>16308</v>
      </c>
      <c r="K2530" s="205" t="s">
        <v>185</v>
      </c>
      <c r="M2530" s="9" t="s">
        <v>7947</v>
      </c>
      <c r="N2530" s="215">
        <v>45809.629870740697</v>
      </c>
      <c r="O2530" s="8">
        <v>45809</v>
      </c>
    </row>
    <row r="2531" spans="1:15" x14ac:dyDescent="0.25">
      <c r="A2531" s="8">
        <v>45418</v>
      </c>
      <c r="B2531" s="9" t="s">
        <v>791</v>
      </c>
      <c r="C2531" s="9" t="s">
        <v>832</v>
      </c>
      <c r="D2531" s="3">
        <v>224</v>
      </c>
      <c r="E2531" s="9" t="s">
        <v>331</v>
      </c>
      <c r="F2531" s="9" t="s">
        <v>332</v>
      </c>
      <c r="G2531" s="9" t="s">
        <v>183</v>
      </c>
      <c r="H2531" s="8">
        <v>45413</v>
      </c>
      <c r="I2531" s="8">
        <v>45418</v>
      </c>
      <c r="J2531" s="8" t="s">
        <v>1013</v>
      </c>
      <c r="K2531" s="205" t="s">
        <v>334</v>
      </c>
      <c r="M2531" s="9" t="s">
        <v>794</v>
      </c>
      <c r="N2531" s="215">
        <v>45421.815222858801</v>
      </c>
      <c r="O2531" s="8"/>
    </row>
    <row r="2532" spans="1:15" x14ac:dyDescent="0.25">
      <c r="A2532" s="8">
        <v>45847</v>
      </c>
      <c r="B2532" s="9" t="s">
        <v>18785</v>
      </c>
      <c r="C2532" s="9" t="s">
        <v>180</v>
      </c>
      <c r="D2532" s="3">
        <v>-640.24</v>
      </c>
      <c r="E2532" s="9" t="s">
        <v>181</v>
      </c>
      <c r="F2532" s="9" t="s">
        <v>182</v>
      </c>
      <c r="G2532" s="9" t="s">
        <v>183</v>
      </c>
      <c r="H2532" s="8">
        <v>45839</v>
      </c>
      <c r="I2532" s="8">
        <v>45845</v>
      </c>
      <c r="J2532" s="219" t="s">
        <v>18788</v>
      </c>
      <c r="K2532" s="205" t="s">
        <v>185</v>
      </c>
      <c r="M2532" s="9" t="s">
        <v>18787</v>
      </c>
      <c r="N2532" s="215">
        <v>45862.622311099498</v>
      </c>
      <c r="O2532" s="8">
        <v>45862</v>
      </c>
    </row>
    <row r="2533" spans="1:15" x14ac:dyDescent="0.25">
      <c r="A2533" s="8">
        <v>45838</v>
      </c>
      <c r="B2533" s="9" t="s">
        <v>18754</v>
      </c>
      <c r="C2533" s="9" t="s">
        <v>180</v>
      </c>
      <c r="D2533" s="3">
        <v>-639.38</v>
      </c>
      <c r="E2533" s="9" t="s">
        <v>181</v>
      </c>
      <c r="F2533" s="9" t="s">
        <v>182</v>
      </c>
      <c r="G2533" s="9" t="s">
        <v>183</v>
      </c>
      <c r="H2533" s="8">
        <v>45809</v>
      </c>
      <c r="I2533" s="8">
        <v>45838</v>
      </c>
      <c r="J2533" s="219" t="s">
        <v>19057</v>
      </c>
      <c r="K2533" s="205" t="s">
        <v>185</v>
      </c>
      <c r="M2533" s="9" t="s">
        <v>18756</v>
      </c>
      <c r="N2533" s="215">
        <v>45862.622311099498</v>
      </c>
      <c r="O2533" s="8">
        <v>45862</v>
      </c>
    </row>
    <row r="2534" spans="1:15" x14ac:dyDescent="0.25">
      <c r="A2534" s="8">
        <v>45868</v>
      </c>
      <c r="B2534" s="9" t="s">
        <v>8960</v>
      </c>
      <c r="C2534" s="9" t="s">
        <v>365</v>
      </c>
      <c r="D2534" s="3">
        <v>-4.28</v>
      </c>
      <c r="E2534" s="9" t="s">
        <v>331</v>
      </c>
      <c r="F2534" s="9" t="s">
        <v>332</v>
      </c>
      <c r="G2534" s="9" t="s">
        <v>183</v>
      </c>
      <c r="H2534" s="8">
        <v>45839</v>
      </c>
      <c r="I2534" s="8">
        <v>45866</v>
      </c>
      <c r="J2534" s="219" t="s">
        <v>20160</v>
      </c>
      <c r="K2534" s="205" t="s">
        <v>334</v>
      </c>
      <c r="M2534" s="9" t="s">
        <v>8962</v>
      </c>
      <c r="N2534" s="215">
        <v>45929.807189814797</v>
      </c>
      <c r="O2534" s="8">
        <v>45929</v>
      </c>
    </row>
    <row r="2535" spans="1:15" x14ac:dyDescent="0.25">
      <c r="A2535" s="8">
        <v>45806</v>
      </c>
      <c r="B2535" s="9" t="s">
        <v>8960</v>
      </c>
      <c r="C2535" s="9" t="s">
        <v>365</v>
      </c>
      <c r="D2535" s="3">
        <v>-15.55</v>
      </c>
      <c r="E2535" s="9" t="s">
        <v>331</v>
      </c>
      <c r="F2535" s="9" t="s">
        <v>332</v>
      </c>
      <c r="G2535" s="9" t="s">
        <v>183</v>
      </c>
      <c r="H2535" s="8">
        <v>45778</v>
      </c>
      <c r="I2535" s="8">
        <v>45803</v>
      </c>
      <c r="J2535" s="8" t="s">
        <v>16073</v>
      </c>
      <c r="K2535" s="205" t="s">
        <v>334</v>
      </c>
      <c r="M2535" s="9" t="s">
        <v>8962</v>
      </c>
      <c r="N2535" s="215">
        <v>45809.629870740697</v>
      </c>
      <c r="O2535" s="8">
        <v>45809</v>
      </c>
    </row>
    <row r="2536" spans="1:15" x14ac:dyDescent="0.25">
      <c r="A2536" s="8">
        <v>45859</v>
      </c>
      <c r="B2536" s="9" t="s">
        <v>18739</v>
      </c>
      <c r="C2536" s="9" t="s">
        <v>180</v>
      </c>
      <c r="D2536" s="3">
        <v>-635.27</v>
      </c>
      <c r="E2536" s="9" t="s">
        <v>181</v>
      </c>
      <c r="F2536" s="9" t="s">
        <v>182</v>
      </c>
      <c r="G2536" s="9" t="s">
        <v>183</v>
      </c>
      <c r="H2536" s="8">
        <v>45839</v>
      </c>
      <c r="I2536" s="8">
        <v>45859</v>
      </c>
      <c r="J2536" s="219" t="s">
        <v>20274</v>
      </c>
      <c r="K2536" s="205" t="s">
        <v>185</v>
      </c>
      <c r="M2536" s="9" t="s">
        <v>18741</v>
      </c>
      <c r="N2536" s="215">
        <v>45929.807189814797</v>
      </c>
      <c r="O2536" s="8">
        <v>45929</v>
      </c>
    </row>
    <row r="2537" spans="1:15" x14ac:dyDescent="0.25">
      <c r="A2537" s="8">
        <v>45798</v>
      </c>
      <c r="B2537" s="9" t="s">
        <v>7953</v>
      </c>
      <c r="C2537" s="9" t="s">
        <v>180</v>
      </c>
      <c r="D2537" s="3">
        <v>-631.12</v>
      </c>
      <c r="E2537" s="9" t="s">
        <v>181</v>
      </c>
      <c r="F2537" s="9" t="s">
        <v>182</v>
      </c>
      <c r="G2537" s="9" t="s">
        <v>183</v>
      </c>
      <c r="H2537" s="8">
        <v>45778</v>
      </c>
      <c r="I2537" s="8">
        <v>45796</v>
      </c>
      <c r="J2537" s="8" t="s">
        <v>16194</v>
      </c>
      <c r="K2537" s="205" t="s">
        <v>185</v>
      </c>
      <c r="M2537" s="9" t="s">
        <v>7955</v>
      </c>
      <c r="N2537" s="215">
        <v>45809.629870740697</v>
      </c>
      <c r="O2537" s="8">
        <v>45809</v>
      </c>
    </row>
    <row r="2538" spans="1:15" x14ac:dyDescent="0.25">
      <c r="A2538" s="8">
        <v>45847</v>
      </c>
      <c r="B2538" s="9" t="s">
        <v>18739</v>
      </c>
      <c r="C2538" s="9" t="s">
        <v>180</v>
      </c>
      <c r="D2538" s="3">
        <v>-627.84</v>
      </c>
      <c r="E2538" s="9" t="s">
        <v>181</v>
      </c>
      <c r="F2538" s="9" t="s">
        <v>182</v>
      </c>
      <c r="G2538" s="9" t="s">
        <v>183</v>
      </c>
      <c r="H2538" s="8">
        <v>45839</v>
      </c>
      <c r="I2538" s="8">
        <v>45845</v>
      </c>
      <c r="J2538" s="219" t="s">
        <v>18740</v>
      </c>
      <c r="K2538" s="205" t="s">
        <v>185</v>
      </c>
      <c r="M2538" s="9" t="s">
        <v>18741</v>
      </c>
      <c r="N2538" s="215">
        <v>45862.622311099498</v>
      </c>
      <c r="O2538" s="8">
        <v>45862</v>
      </c>
    </row>
    <row r="2539" spans="1:15" x14ac:dyDescent="0.25">
      <c r="A2539" s="8">
        <v>45923</v>
      </c>
      <c r="B2539" s="9" t="s">
        <v>18751</v>
      </c>
      <c r="C2539" s="9" t="s">
        <v>180</v>
      </c>
      <c r="D2539" s="3">
        <v>-626.66</v>
      </c>
      <c r="E2539" s="9" t="s">
        <v>181</v>
      </c>
      <c r="F2539" s="9" t="s">
        <v>182</v>
      </c>
      <c r="G2539" s="9" t="s">
        <v>183</v>
      </c>
      <c r="H2539" s="8">
        <v>45901</v>
      </c>
      <c r="I2539" s="8">
        <v>45922</v>
      </c>
      <c r="J2539" s="219" t="s">
        <v>19265</v>
      </c>
      <c r="K2539" s="205" t="s">
        <v>185</v>
      </c>
      <c r="M2539" s="9" t="s">
        <v>18753</v>
      </c>
      <c r="N2539" s="215">
        <v>45929.807189814797</v>
      </c>
      <c r="O2539" s="8">
        <v>45929</v>
      </c>
    </row>
    <row r="2540" spans="1:15" x14ac:dyDescent="0.25">
      <c r="A2540" s="8">
        <v>45810</v>
      </c>
      <c r="B2540" s="9" t="s">
        <v>14829</v>
      </c>
      <c r="C2540" s="9" t="s">
        <v>180</v>
      </c>
      <c r="D2540" s="3">
        <v>-625.26</v>
      </c>
      <c r="E2540" s="9" t="s">
        <v>181</v>
      </c>
      <c r="F2540" s="9" t="s">
        <v>182</v>
      </c>
      <c r="G2540" s="9" t="s">
        <v>183</v>
      </c>
      <c r="H2540" s="8">
        <v>45809</v>
      </c>
      <c r="I2540" s="8">
        <v>45810</v>
      </c>
      <c r="J2540" s="8" t="s">
        <v>18211</v>
      </c>
      <c r="K2540" s="205" t="s">
        <v>185</v>
      </c>
      <c r="M2540" s="9" t="s">
        <v>14831</v>
      </c>
      <c r="N2540" s="215">
        <v>45840.490152685197</v>
      </c>
      <c r="O2540" s="8">
        <v>45840</v>
      </c>
    </row>
    <row r="2541" spans="1:15" x14ac:dyDescent="0.25">
      <c r="A2541" s="8">
        <v>45789</v>
      </c>
      <c r="B2541" s="9" t="s">
        <v>289</v>
      </c>
      <c r="C2541" s="9" t="s">
        <v>180</v>
      </c>
      <c r="D2541" s="3">
        <v>-621.69000000000005</v>
      </c>
      <c r="E2541" s="9" t="s">
        <v>181</v>
      </c>
      <c r="F2541" s="9" t="s">
        <v>182</v>
      </c>
      <c r="G2541" s="9" t="s">
        <v>183</v>
      </c>
      <c r="H2541" s="8">
        <v>45778</v>
      </c>
      <c r="I2541" s="8">
        <v>45789</v>
      </c>
      <c r="J2541" s="8" t="s">
        <v>16402</v>
      </c>
      <c r="K2541" s="205" t="s">
        <v>185</v>
      </c>
      <c r="M2541" s="9" t="s">
        <v>291</v>
      </c>
      <c r="N2541" s="215">
        <v>45809.629870740697</v>
      </c>
      <c r="O2541" s="8">
        <v>45809</v>
      </c>
    </row>
    <row r="2542" spans="1:15" x14ac:dyDescent="0.25">
      <c r="A2542" s="8">
        <v>45790</v>
      </c>
      <c r="B2542" s="9" t="s">
        <v>14824</v>
      </c>
      <c r="C2542" s="9" t="s">
        <v>180</v>
      </c>
      <c r="D2542" s="3">
        <v>-620.09</v>
      </c>
      <c r="E2542" s="9" t="s">
        <v>181</v>
      </c>
      <c r="F2542" s="9" t="s">
        <v>182</v>
      </c>
      <c r="G2542" s="9" t="s">
        <v>183</v>
      </c>
      <c r="H2542" s="8">
        <v>45778</v>
      </c>
      <c r="I2542" s="8">
        <v>45789</v>
      </c>
      <c r="J2542" s="8" t="s">
        <v>16335</v>
      </c>
      <c r="K2542" s="205" t="s">
        <v>185</v>
      </c>
      <c r="M2542" s="9" t="s">
        <v>14826</v>
      </c>
      <c r="N2542" s="215">
        <v>45809.629870740697</v>
      </c>
      <c r="O2542" s="8">
        <v>45809</v>
      </c>
    </row>
    <row r="2543" spans="1:15" x14ac:dyDescent="0.25">
      <c r="A2543" s="8">
        <v>45838</v>
      </c>
      <c r="B2543" s="9" t="s">
        <v>18715</v>
      </c>
      <c r="C2543" s="9" t="s">
        <v>180</v>
      </c>
      <c r="D2543" s="3">
        <v>-618.17999999999995</v>
      </c>
      <c r="E2543" s="9" t="s">
        <v>181</v>
      </c>
      <c r="F2543" s="9" t="s">
        <v>182</v>
      </c>
      <c r="G2543" s="9" t="s">
        <v>183</v>
      </c>
      <c r="H2543" s="8">
        <v>45809</v>
      </c>
      <c r="I2543" s="8">
        <v>45838</v>
      </c>
      <c r="J2543" s="219" t="s">
        <v>19047</v>
      </c>
      <c r="K2543" s="205" t="s">
        <v>185</v>
      </c>
      <c r="M2543" s="9" t="s">
        <v>18717</v>
      </c>
      <c r="N2543" s="215">
        <v>45862.622311099498</v>
      </c>
      <c r="O2543" s="8">
        <v>45862</v>
      </c>
    </row>
    <row r="2544" spans="1:15" x14ac:dyDescent="0.25">
      <c r="A2544" s="8">
        <v>45785</v>
      </c>
      <c r="B2544" s="9" t="s">
        <v>8709</v>
      </c>
      <c r="C2544" s="9" t="s">
        <v>180</v>
      </c>
      <c r="D2544" s="3">
        <v>-615.72</v>
      </c>
      <c r="E2544" s="9" t="s">
        <v>181</v>
      </c>
      <c r="F2544" s="9" t="s">
        <v>182</v>
      </c>
      <c r="G2544" s="9" t="s">
        <v>183</v>
      </c>
      <c r="H2544" s="8">
        <v>45778</v>
      </c>
      <c r="I2544" s="8">
        <v>45782</v>
      </c>
      <c r="J2544" s="219" t="s">
        <v>16579</v>
      </c>
      <c r="K2544" s="205" t="s">
        <v>185</v>
      </c>
      <c r="M2544" s="9" t="s">
        <v>8711</v>
      </c>
      <c r="N2544" s="215">
        <v>45809.629870740697</v>
      </c>
      <c r="O2544" s="8">
        <v>45809</v>
      </c>
    </row>
    <row r="2545" spans="1:15" x14ac:dyDescent="0.25">
      <c r="A2545" s="8">
        <v>45838</v>
      </c>
      <c r="B2545" s="9" t="s">
        <v>8960</v>
      </c>
      <c r="C2545" s="9" t="s">
        <v>365</v>
      </c>
      <c r="D2545" s="3">
        <v>-18.09</v>
      </c>
      <c r="E2545" s="9" t="s">
        <v>331</v>
      </c>
      <c r="F2545" s="9" t="s">
        <v>332</v>
      </c>
      <c r="G2545" s="9" t="s">
        <v>183</v>
      </c>
      <c r="H2545" s="8">
        <v>45809</v>
      </c>
      <c r="I2545" s="8">
        <v>45838</v>
      </c>
      <c r="J2545" s="219" t="s">
        <v>19110</v>
      </c>
      <c r="K2545" s="205" t="s">
        <v>334</v>
      </c>
      <c r="M2545" s="9" t="s">
        <v>8962</v>
      </c>
      <c r="N2545" s="215">
        <v>45862.622311099498</v>
      </c>
      <c r="O2545" s="8">
        <v>45862</v>
      </c>
    </row>
    <row r="2546" spans="1:15" x14ac:dyDescent="0.25">
      <c r="A2546" s="8">
        <v>45789</v>
      </c>
      <c r="B2546" s="9" t="s">
        <v>8738</v>
      </c>
      <c r="C2546" s="9" t="s">
        <v>180</v>
      </c>
      <c r="D2546" s="3">
        <v>-608.98</v>
      </c>
      <c r="E2546" s="9" t="s">
        <v>181</v>
      </c>
      <c r="F2546" s="9" t="s">
        <v>182</v>
      </c>
      <c r="G2546" s="9" t="s">
        <v>183</v>
      </c>
      <c r="H2546" s="8">
        <v>45778</v>
      </c>
      <c r="I2546" s="8">
        <v>45789</v>
      </c>
      <c r="J2546" s="8" t="s">
        <v>16469</v>
      </c>
      <c r="K2546" s="205" t="s">
        <v>185</v>
      </c>
      <c r="M2546" s="9" t="s">
        <v>8740</v>
      </c>
      <c r="N2546" s="215">
        <v>45809.629870740697</v>
      </c>
      <c r="O2546" s="8">
        <v>45809</v>
      </c>
    </row>
    <row r="2547" spans="1:15" x14ac:dyDescent="0.25">
      <c r="A2547" s="8">
        <v>45847</v>
      </c>
      <c r="B2547" s="9" t="s">
        <v>18745</v>
      </c>
      <c r="C2547" s="9" t="s">
        <v>180</v>
      </c>
      <c r="D2547" s="3">
        <v>-608.47</v>
      </c>
      <c r="E2547" s="9" t="s">
        <v>181</v>
      </c>
      <c r="F2547" s="9" t="s">
        <v>182</v>
      </c>
      <c r="G2547" s="9" t="s">
        <v>183</v>
      </c>
      <c r="H2547" s="8">
        <v>45839</v>
      </c>
      <c r="I2547" s="8">
        <v>45845</v>
      </c>
      <c r="J2547" s="219" t="s">
        <v>18775</v>
      </c>
      <c r="K2547" s="205" t="s">
        <v>185</v>
      </c>
      <c r="M2547" s="9" t="s">
        <v>18747</v>
      </c>
      <c r="N2547" s="215">
        <v>45862.622311099498</v>
      </c>
      <c r="O2547" s="8">
        <v>45862</v>
      </c>
    </row>
    <row r="2548" spans="1:15" x14ac:dyDescent="0.25">
      <c r="A2548" s="8">
        <v>45847</v>
      </c>
      <c r="B2548" s="9" t="s">
        <v>18767</v>
      </c>
      <c r="C2548" s="9" t="s">
        <v>180</v>
      </c>
      <c r="D2548" s="3">
        <v>-607.5</v>
      </c>
      <c r="E2548" s="9" t="s">
        <v>181</v>
      </c>
      <c r="F2548" s="9" t="s">
        <v>182</v>
      </c>
      <c r="G2548" s="9" t="s">
        <v>183</v>
      </c>
      <c r="H2548" s="8">
        <v>45839</v>
      </c>
      <c r="I2548" s="8">
        <v>45845</v>
      </c>
      <c r="J2548" s="219" t="s">
        <v>18768</v>
      </c>
      <c r="K2548" s="205" t="s">
        <v>185</v>
      </c>
      <c r="M2548" s="9" t="s">
        <v>18769</v>
      </c>
      <c r="N2548" s="215">
        <v>45862.622311099498</v>
      </c>
      <c r="O2548" s="8">
        <v>45862</v>
      </c>
    </row>
    <row r="2549" spans="1:15" x14ac:dyDescent="0.25">
      <c r="A2549" s="8">
        <v>45810</v>
      </c>
      <c r="B2549" s="9" t="s">
        <v>14807</v>
      </c>
      <c r="C2549" s="9" t="s">
        <v>180</v>
      </c>
      <c r="D2549" s="3">
        <v>-605.65</v>
      </c>
      <c r="E2549" s="9" t="s">
        <v>181</v>
      </c>
      <c r="F2549" s="9" t="s">
        <v>182</v>
      </c>
      <c r="G2549" s="9" t="s">
        <v>183</v>
      </c>
      <c r="H2549" s="8">
        <v>45809</v>
      </c>
      <c r="I2549" s="8">
        <v>45810</v>
      </c>
      <c r="J2549" s="8" t="s">
        <v>18188</v>
      </c>
      <c r="K2549" s="205" t="s">
        <v>185</v>
      </c>
      <c r="M2549" s="9" t="s">
        <v>14809</v>
      </c>
      <c r="N2549" s="215">
        <v>45840.490152685197</v>
      </c>
      <c r="O2549" s="8">
        <v>45840</v>
      </c>
    </row>
    <row r="2550" spans="1:15" x14ac:dyDescent="0.25">
      <c r="A2550" s="8">
        <v>45496</v>
      </c>
      <c r="B2550" s="9" t="s">
        <v>7758</v>
      </c>
      <c r="C2550" s="9" t="s">
        <v>365</v>
      </c>
      <c r="D2550" s="3">
        <v>-22.16</v>
      </c>
      <c r="E2550" s="9" t="s">
        <v>331</v>
      </c>
      <c r="F2550" s="9" t="s">
        <v>332</v>
      </c>
      <c r="G2550" s="9" t="s">
        <v>183</v>
      </c>
      <c r="H2550" s="8">
        <v>45474</v>
      </c>
      <c r="I2550" s="8">
        <v>45495</v>
      </c>
      <c r="J2550" s="8" t="s">
        <v>7759</v>
      </c>
      <c r="K2550" s="205" t="s">
        <v>334</v>
      </c>
      <c r="M2550" s="9" t="s">
        <v>7760</v>
      </c>
      <c r="N2550" s="215">
        <v>45505.8848292361</v>
      </c>
      <c r="O2550" s="8"/>
    </row>
    <row r="2551" spans="1:15" x14ac:dyDescent="0.25">
      <c r="A2551" s="8">
        <v>45595</v>
      </c>
      <c r="B2551" s="9" t="s">
        <v>8960</v>
      </c>
      <c r="C2551" s="9" t="s">
        <v>365</v>
      </c>
      <c r="D2551" s="3">
        <v>-23.98</v>
      </c>
      <c r="E2551" s="9" t="s">
        <v>331</v>
      </c>
      <c r="F2551" s="9" t="s">
        <v>332</v>
      </c>
      <c r="G2551" s="9" t="s">
        <v>183</v>
      </c>
      <c r="H2551" s="8">
        <v>45566</v>
      </c>
      <c r="I2551" s="8">
        <v>45593</v>
      </c>
      <c r="J2551" s="219" t="s">
        <v>11916</v>
      </c>
      <c r="K2551" s="205" t="s">
        <v>334</v>
      </c>
      <c r="M2551" s="9" t="s">
        <v>8962</v>
      </c>
      <c r="N2551" s="215">
        <v>45635.715607696802</v>
      </c>
      <c r="O2551" s="8"/>
    </row>
    <row r="2552" spans="1:15" x14ac:dyDescent="0.25">
      <c r="A2552" s="8">
        <v>45776</v>
      </c>
      <c r="B2552" s="9" t="s">
        <v>8960</v>
      </c>
      <c r="C2552" s="9" t="s">
        <v>365</v>
      </c>
      <c r="D2552" s="3">
        <v>-25.83</v>
      </c>
      <c r="E2552" s="9" t="s">
        <v>331</v>
      </c>
      <c r="F2552" s="9" t="s">
        <v>332</v>
      </c>
      <c r="G2552" s="9" t="s">
        <v>183</v>
      </c>
      <c r="H2552" s="8">
        <v>45748</v>
      </c>
      <c r="I2552" s="8">
        <v>45775</v>
      </c>
      <c r="J2552" s="8" t="s">
        <v>15838</v>
      </c>
      <c r="K2552" s="205" t="s">
        <v>334</v>
      </c>
      <c r="M2552" s="9" t="s">
        <v>8962</v>
      </c>
      <c r="N2552" s="215">
        <v>45785.029943333298</v>
      </c>
      <c r="O2552" s="8">
        <v>45784</v>
      </c>
    </row>
    <row r="2553" spans="1:15" x14ac:dyDescent="0.25">
      <c r="A2553" s="8">
        <v>45785</v>
      </c>
      <c r="B2553" s="9" t="s">
        <v>289</v>
      </c>
      <c r="C2553" s="9" t="s">
        <v>180</v>
      </c>
      <c r="D2553" s="3">
        <v>-595.02</v>
      </c>
      <c r="E2553" s="9" t="s">
        <v>181</v>
      </c>
      <c r="F2553" s="9" t="s">
        <v>182</v>
      </c>
      <c r="G2553" s="9" t="s">
        <v>183</v>
      </c>
      <c r="H2553" s="8">
        <v>45778</v>
      </c>
      <c r="I2553" s="8">
        <v>45782</v>
      </c>
      <c r="J2553" s="219" t="s">
        <v>16594</v>
      </c>
      <c r="K2553" s="205" t="s">
        <v>185</v>
      </c>
      <c r="M2553" s="9" t="s">
        <v>291</v>
      </c>
      <c r="N2553" s="215">
        <v>45809.629870740697</v>
      </c>
      <c r="O2553" s="8">
        <v>45809</v>
      </c>
    </row>
    <row r="2554" spans="1:15" x14ac:dyDescent="0.25">
      <c r="A2554" s="8">
        <v>45629</v>
      </c>
      <c r="B2554" s="9" t="s">
        <v>8960</v>
      </c>
      <c r="C2554" s="9" t="s">
        <v>365</v>
      </c>
      <c r="D2554" s="3">
        <v>-26.16</v>
      </c>
      <c r="E2554" s="9" t="s">
        <v>331</v>
      </c>
      <c r="F2554" s="9" t="s">
        <v>332</v>
      </c>
      <c r="G2554" s="9" t="s">
        <v>183</v>
      </c>
      <c r="H2554" s="8">
        <v>45627</v>
      </c>
      <c r="I2554" s="8">
        <v>45628</v>
      </c>
      <c r="J2554" s="219" t="s">
        <v>11493</v>
      </c>
      <c r="K2554" s="205" t="s">
        <v>334</v>
      </c>
      <c r="M2554" s="9" t="s">
        <v>8962</v>
      </c>
      <c r="N2554" s="215">
        <v>45635.715607696802</v>
      </c>
      <c r="O2554" s="8"/>
    </row>
    <row r="2555" spans="1:15" x14ac:dyDescent="0.25">
      <c r="A2555" s="8">
        <v>45719</v>
      </c>
      <c r="B2555" s="9" t="s">
        <v>8960</v>
      </c>
      <c r="C2555" s="9" t="s">
        <v>365</v>
      </c>
      <c r="D2555" s="3">
        <v>-27.96</v>
      </c>
      <c r="E2555" s="9" t="s">
        <v>331</v>
      </c>
      <c r="F2555" s="9" t="s">
        <v>332</v>
      </c>
      <c r="G2555" s="9" t="s">
        <v>183</v>
      </c>
      <c r="H2555" s="8">
        <v>45717</v>
      </c>
      <c r="I2555" s="8">
        <v>45719</v>
      </c>
      <c r="J2555" s="219" t="s">
        <v>13930</v>
      </c>
      <c r="K2555" s="205" t="s">
        <v>334</v>
      </c>
      <c r="M2555" s="9" t="s">
        <v>8962</v>
      </c>
      <c r="N2555" s="215">
        <v>45733.5614541088</v>
      </c>
      <c r="O2555" s="8"/>
    </row>
    <row r="2556" spans="1:15" x14ac:dyDescent="0.25">
      <c r="A2556" s="8">
        <v>45747</v>
      </c>
      <c r="B2556" s="9" t="s">
        <v>8960</v>
      </c>
      <c r="C2556" s="9" t="s">
        <v>365</v>
      </c>
      <c r="D2556" s="3">
        <v>-28.67</v>
      </c>
      <c r="E2556" s="9" t="s">
        <v>331</v>
      </c>
      <c r="F2556" s="9" t="s">
        <v>332</v>
      </c>
      <c r="G2556" s="9" t="s">
        <v>183</v>
      </c>
      <c r="H2556" s="8">
        <v>45717</v>
      </c>
      <c r="I2556" s="8">
        <v>45747</v>
      </c>
      <c r="J2556" s="219" t="s">
        <v>15116</v>
      </c>
      <c r="K2556" s="205" t="s">
        <v>334</v>
      </c>
      <c r="M2556" s="9" t="s">
        <v>8962</v>
      </c>
      <c r="N2556" s="215">
        <v>45777.922227581003</v>
      </c>
      <c r="O2556" s="8">
        <v>45784</v>
      </c>
    </row>
    <row r="2557" spans="1:15" x14ac:dyDescent="0.25">
      <c r="A2557" s="8">
        <v>45656</v>
      </c>
      <c r="B2557" s="9" t="s">
        <v>8960</v>
      </c>
      <c r="C2557" s="9" t="s">
        <v>365</v>
      </c>
      <c r="D2557" s="3">
        <v>-29.95</v>
      </c>
      <c r="E2557" s="9" t="s">
        <v>331</v>
      </c>
      <c r="F2557" s="9" t="s">
        <v>332</v>
      </c>
      <c r="G2557" s="9" t="s">
        <v>183</v>
      </c>
      <c r="H2557" s="8">
        <v>45627</v>
      </c>
      <c r="I2557" s="8">
        <v>45656</v>
      </c>
      <c r="J2557" s="219" t="s">
        <v>13585</v>
      </c>
      <c r="K2557" s="205" t="s">
        <v>334</v>
      </c>
      <c r="M2557" s="9" t="s">
        <v>8962</v>
      </c>
      <c r="N2557" s="215">
        <v>45706.0637561111</v>
      </c>
      <c r="O2557" s="8"/>
    </row>
    <row r="2558" spans="1:15" x14ac:dyDescent="0.25">
      <c r="A2558" s="8">
        <v>45687</v>
      </c>
      <c r="B2558" s="9" t="s">
        <v>8960</v>
      </c>
      <c r="C2558" s="9" t="s">
        <v>365</v>
      </c>
      <c r="D2558" s="3">
        <v>-32.299999999999997</v>
      </c>
      <c r="E2558" s="9" t="s">
        <v>331</v>
      </c>
      <c r="F2558" s="9" t="s">
        <v>332</v>
      </c>
      <c r="G2558" s="9" t="s">
        <v>183</v>
      </c>
      <c r="H2558" s="8">
        <v>45658</v>
      </c>
      <c r="I2558" s="8">
        <v>45684</v>
      </c>
      <c r="J2558" s="219" t="s">
        <v>13185</v>
      </c>
      <c r="K2558" s="205" t="s">
        <v>334</v>
      </c>
      <c r="M2558" s="9" t="s">
        <v>8962</v>
      </c>
      <c r="N2558" s="215">
        <v>45706.0637561111</v>
      </c>
      <c r="O2558" s="8"/>
    </row>
    <row r="2559" spans="1:15" x14ac:dyDescent="0.25">
      <c r="A2559" s="8">
        <v>45898</v>
      </c>
      <c r="B2559" s="9" t="s">
        <v>8960</v>
      </c>
      <c r="C2559" s="9" t="s">
        <v>365</v>
      </c>
      <c r="D2559" s="3">
        <v>-34.11</v>
      </c>
      <c r="E2559" s="9" t="s">
        <v>331</v>
      </c>
      <c r="F2559" s="9" t="s">
        <v>332</v>
      </c>
      <c r="G2559" s="9" t="s">
        <v>183</v>
      </c>
      <c r="H2559" s="8">
        <v>45870</v>
      </c>
      <c r="I2559" s="8">
        <v>45894</v>
      </c>
      <c r="J2559" s="219" t="s">
        <v>19744</v>
      </c>
      <c r="K2559" s="205" t="s">
        <v>334</v>
      </c>
      <c r="M2559" s="9" t="s">
        <v>8962</v>
      </c>
      <c r="N2559" s="215">
        <v>45929.807189814797</v>
      </c>
      <c r="O2559" s="8">
        <v>45929</v>
      </c>
    </row>
    <row r="2560" spans="1:15" x14ac:dyDescent="0.25">
      <c r="A2560" s="8">
        <v>45898</v>
      </c>
      <c r="B2560" s="9" t="s">
        <v>19041</v>
      </c>
      <c r="C2560" s="9" t="s">
        <v>180</v>
      </c>
      <c r="D2560" s="3">
        <v>-587.01</v>
      </c>
      <c r="E2560" s="9" t="s">
        <v>181</v>
      </c>
      <c r="F2560" s="9" t="s">
        <v>182</v>
      </c>
      <c r="G2560" s="9" t="s">
        <v>183</v>
      </c>
      <c r="H2560" s="8">
        <v>45870</v>
      </c>
      <c r="I2560" s="8">
        <v>45894</v>
      </c>
      <c r="J2560" s="219" t="s">
        <v>19715</v>
      </c>
      <c r="K2560" s="205" t="s">
        <v>185</v>
      </c>
      <c r="M2560" s="9" t="s">
        <v>19043</v>
      </c>
      <c r="N2560" s="215">
        <v>45929.807189814797</v>
      </c>
      <c r="O2560" s="8"/>
    </row>
    <row r="2561" spans="1:15" x14ac:dyDescent="0.25">
      <c r="A2561" s="8">
        <v>45810</v>
      </c>
      <c r="B2561" s="9" t="s">
        <v>14763</v>
      </c>
      <c r="C2561" s="9" t="s">
        <v>180</v>
      </c>
      <c r="D2561" s="3">
        <v>-586.64</v>
      </c>
      <c r="E2561" s="9" t="s">
        <v>181</v>
      </c>
      <c r="F2561" s="9" t="s">
        <v>182</v>
      </c>
      <c r="G2561" s="9" t="s">
        <v>183</v>
      </c>
      <c r="H2561" s="8">
        <v>45809</v>
      </c>
      <c r="I2561" s="8">
        <v>45810</v>
      </c>
      <c r="J2561" s="8" t="s">
        <v>18183</v>
      </c>
      <c r="K2561" s="205" t="s">
        <v>185</v>
      </c>
      <c r="M2561" s="9" t="s">
        <v>14765</v>
      </c>
      <c r="N2561" s="215">
        <v>45840.490152685197</v>
      </c>
      <c r="O2561" s="8">
        <v>45840</v>
      </c>
    </row>
    <row r="2562" spans="1:15" x14ac:dyDescent="0.25">
      <c r="A2562" s="8">
        <v>45832</v>
      </c>
      <c r="B2562" s="9" t="s">
        <v>7758</v>
      </c>
      <c r="C2562" s="9" t="s">
        <v>365</v>
      </c>
      <c r="D2562" s="3">
        <v>-37.72</v>
      </c>
      <c r="E2562" s="9" t="s">
        <v>331</v>
      </c>
      <c r="F2562" s="9" t="s">
        <v>332</v>
      </c>
      <c r="G2562" s="9" t="s">
        <v>183</v>
      </c>
      <c r="H2562" s="8">
        <v>45809</v>
      </c>
      <c r="I2562" s="8">
        <v>45831</v>
      </c>
      <c r="J2562" s="219" t="s">
        <v>17764</v>
      </c>
      <c r="K2562" s="205" t="s">
        <v>334</v>
      </c>
      <c r="M2562" s="9" t="s">
        <v>7760</v>
      </c>
      <c r="N2562" s="215">
        <v>45840.490152685197</v>
      </c>
      <c r="O2562" s="8"/>
    </row>
    <row r="2563" spans="1:15" x14ac:dyDescent="0.25">
      <c r="A2563" s="8">
        <v>45810</v>
      </c>
      <c r="B2563" s="9" t="s">
        <v>7925</v>
      </c>
      <c r="C2563" s="9" t="s">
        <v>180</v>
      </c>
      <c r="D2563" s="3">
        <v>-581.24</v>
      </c>
      <c r="E2563" s="9" t="s">
        <v>181</v>
      </c>
      <c r="F2563" s="9" t="s">
        <v>182</v>
      </c>
      <c r="G2563" s="9" t="s">
        <v>183</v>
      </c>
      <c r="H2563" s="8">
        <v>45809</v>
      </c>
      <c r="I2563" s="8">
        <v>45810</v>
      </c>
      <c r="J2563" s="8" t="s">
        <v>18186</v>
      </c>
      <c r="K2563" s="205" t="s">
        <v>185</v>
      </c>
      <c r="M2563" s="9" t="s">
        <v>7927</v>
      </c>
      <c r="N2563" s="215">
        <v>45840.490152685197</v>
      </c>
      <c r="O2563" s="8">
        <v>45840</v>
      </c>
    </row>
    <row r="2564" spans="1:15" x14ac:dyDescent="0.25">
      <c r="A2564" s="8">
        <v>45847</v>
      </c>
      <c r="B2564" s="9" t="s">
        <v>18776</v>
      </c>
      <c r="C2564" s="9" t="s">
        <v>180</v>
      </c>
      <c r="D2564" s="3">
        <v>-579.5</v>
      </c>
      <c r="E2564" s="9" t="s">
        <v>181</v>
      </c>
      <c r="F2564" s="9" t="s">
        <v>182</v>
      </c>
      <c r="G2564" s="9" t="s">
        <v>183</v>
      </c>
      <c r="H2564" s="8">
        <v>45839</v>
      </c>
      <c r="I2564" s="8">
        <v>45845</v>
      </c>
      <c r="J2564" s="219" t="s">
        <v>18813</v>
      </c>
      <c r="K2564" s="205" t="s">
        <v>185</v>
      </c>
      <c r="M2564" s="9" t="s">
        <v>18778</v>
      </c>
      <c r="N2564" s="215">
        <v>45862.622311099498</v>
      </c>
      <c r="O2564" s="8">
        <v>45862</v>
      </c>
    </row>
    <row r="2565" spans="1:15" x14ac:dyDescent="0.25">
      <c r="A2565" s="8">
        <v>45530</v>
      </c>
      <c r="B2565" s="9" t="s">
        <v>7758</v>
      </c>
      <c r="C2565" s="9" t="s">
        <v>365</v>
      </c>
      <c r="D2565" s="3">
        <v>-42.01</v>
      </c>
      <c r="E2565" s="9" t="s">
        <v>331</v>
      </c>
      <c r="F2565" s="9" t="s">
        <v>332</v>
      </c>
      <c r="G2565" s="9" t="s">
        <v>183</v>
      </c>
      <c r="H2565" s="8">
        <v>45505</v>
      </c>
      <c r="I2565" s="8">
        <v>45530</v>
      </c>
      <c r="J2565" s="8" t="s">
        <v>8990</v>
      </c>
      <c r="K2565" s="205" t="s">
        <v>334</v>
      </c>
      <c r="M2565" s="9" t="s">
        <v>7760</v>
      </c>
      <c r="N2565" s="215">
        <v>45534.648212951397</v>
      </c>
      <c r="O2565" s="8"/>
    </row>
    <row r="2566" spans="1:15" x14ac:dyDescent="0.25">
      <c r="A2566" s="8">
        <v>45798</v>
      </c>
      <c r="B2566" s="9" t="s">
        <v>7904</v>
      </c>
      <c r="C2566" s="9" t="s">
        <v>180</v>
      </c>
      <c r="D2566" s="3">
        <v>-577.99</v>
      </c>
      <c r="E2566" s="9" t="s">
        <v>181</v>
      </c>
      <c r="F2566" s="9" t="s">
        <v>182</v>
      </c>
      <c r="G2566" s="9" t="s">
        <v>183</v>
      </c>
      <c r="H2566" s="8">
        <v>45778</v>
      </c>
      <c r="I2566" s="8">
        <v>45796</v>
      </c>
      <c r="J2566" s="8" t="s">
        <v>16172</v>
      </c>
      <c r="K2566" s="205" t="s">
        <v>185</v>
      </c>
      <c r="M2566" s="9" t="s">
        <v>7906</v>
      </c>
      <c r="N2566" s="215">
        <v>45809.629870740697</v>
      </c>
      <c r="O2566" s="8">
        <v>45809</v>
      </c>
    </row>
    <row r="2567" spans="1:15" x14ac:dyDescent="0.25">
      <c r="A2567" s="8">
        <v>45785</v>
      </c>
      <c r="B2567" s="9" t="s">
        <v>8738</v>
      </c>
      <c r="C2567" s="9" t="s">
        <v>180</v>
      </c>
      <c r="D2567" s="3">
        <v>-577.70000000000005</v>
      </c>
      <c r="E2567" s="9" t="s">
        <v>181</v>
      </c>
      <c r="F2567" s="9" t="s">
        <v>182</v>
      </c>
      <c r="G2567" s="9" t="s">
        <v>183</v>
      </c>
      <c r="H2567" s="8">
        <v>45778</v>
      </c>
      <c r="I2567" s="8">
        <v>45782</v>
      </c>
      <c r="J2567" s="219" t="s">
        <v>16567</v>
      </c>
      <c r="K2567" s="205" t="s">
        <v>185</v>
      </c>
      <c r="M2567" s="9" t="s">
        <v>8740</v>
      </c>
      <c r="N2567" s="215">
        <v>45809.629870740697</v>
      </c>
      <c r="O2567" s="8">
        <v>45809</v>
      </c>
    </row>
    <row r="2568" spans="1:15" x14ac:dyDescent="0.25">
      <c r="A2568" s="8">
        <v>45789</v>
      </c>
      <c r="B2568" s="9" t="s">
        <v>7904</v>
      </c>
      <c r="C2568" s="9" t="s">
        <v>180</v>
      </c>
      <c r="D2568" s="3">
        <v>-577.32000000000005</v>
      </c>
      <c r="E2568" s="9" t="s">
        <v>181</v>
      </c>
      <c r="F2568" s="9" t="s">
        <v>182</v>
      </c>
      <c r="G2568" s="9" t="s">
        <v>183</v>
      </c>
      <c r="H2568" s="8">
        <v>45778</v>
      </c>
      <c r="I2568" s="8">
        <v>45789</v>
      </c>
      <c r="J2568" s="8" t="s">
        <v>16432</v>
      </c>
      <c r="K2568" s="205" t="s">
        <v>185</v>
      </c>
      <c r="M2568" s="9" t="s">
        <v>7906</v>
      </c>
      <c r="N2568" s="215">
        <v>45809.629870740697</v>
      </c>
      <c r="O2568" s="8">
        <v>45809</v>
      </c>
    </row>
    <row r="2569" spans="1:15" x14ac:dyDescent="0.25">
      <c r="A2569" s="8">
        <v>45566</v>
      </c>
      <c r="B2569" s="9" t="s">
        <v>8960</v>
      </c>
      <c r="C2569" s="9" t="s">
        <v>365</v>
      </c>
      <c r="D2569" s="3">
        <v>-43.01</v>
      </c>
      <c r="E2569" s="9" t="s">
        <v>331</v>
      </c>
      <c r="F2569" s="9" t="s">
        <v>332</v>
      </c>
      <c r="G2569" s="9" t="s">
        <v>183</v>
      </c>
      <c r="H2569" s="8">
        <v>45566</v>
      </c>
      <c r="I2569" s="8">
        <v>45565</v>
      </c>
      <c r="J2569" s="8" t="s">
        <v>10066</v>
      </c>
      <c r="K2569" s="205" t="s">
        <v>334</v>
      </c>
      <c r="M2569" s="9" t="s">
        <v>8962</v>
      </c>
      <c r="N2569" s="215">
        <v>45575.565837071801</v>
      </c>
      <c r="O2569" s="8"/>
    </row>
    <row r="2570" spans="1:15" x14ac:dyDescent="0.25">
      <c r="A2570" s="8">
        <v>45559</v>
      </c>
      <c r="B2570" s="9" t="s">
        <v>7758</v>
      </c>
      <c r="C2570" s="9" t="s">
        <v>365</v>
      </c>
      <c r="D2570" s="3">
        <v>-45.93</v>
      </c>
      <c r="E2570" s="9" t="s">
        <v>331</v>
      </c>
      <c r="F2570" s="9" t="s">
        <v>332</v>
      </c>
      <c r="G2570" s="9" t="s">
        <v>183</v>
      </c>
      <c r="H2570" s="8">
        <v>45536</v>
      </c>
      <c r="I2570" s="8">
        <v>45558</v>
      </c>
      <c r="J2570" s="8" t="s">
        <v>10222</v>
      </c>
      <c r="K2570" s="205" t="s">
        <v>334</v>
      </c>
      <c r="M2570" s="9" t="s">
        <v>7760</v>
      </c>
      <c r="N2570" s="215">
        <v>45575.565837071801</v>
      </c>
      <c r="O2570" s="8"/>
    </row>
    <row r="2571" spans="1:15" x14ac:dyDescent="0.25">
      <c r="A2571" s="8">
        <v>45789</v>
      </c>
      <c r="B2571" s="9" t="s">
        <v>8742</v>
      </c>
      <c r="C2571" s="9" t="s">
        <v>180</v>
      </c>
      <c r="D2571" s="3">
        <v>-571.34</v>
      </c>
      <c r="E2571" s="9" t="s">
        <v>181</v>
      </c>
      <c r="F2571" s="9" t="s">
        <v>182</v>
      </c>
      <c r="G2571" s="9" t="s">
        <v>183</v>
      </c>
      <c r="H2571" s="8">
        <v>45778</v>
      </c>
      <c r="I2571" s="8">
        <v>45789</v>
      </c>
      <c r="J2571" s="8" t="s">
        <v>16411</v>
      </c>
      <c r="K2571" s="205" t="s">
        <v>185</v>
      </c>
      <c r="M2571" s="9" t="s">
        <v>8744</v>
      </c>
      <c r="N2571" s="215">
        <v>45809.629870740697</v>
      </c>
      <c r="O2571" s="8">
        <v>45809</v>
      </c>
    </row>
    <row r="2572" spans="1:15" x14ac:dyDescent="0.25">
      <c r="A2572" s="8">
        <v>45590</v>
      </c>
      <c r="B2572" s="9" t="s">
        <v>7758</v>
      </c>
      <c r="C2572" s="9" t="s">
        <v>365</v>
      </c>
      <c r="D2572" s="3">
        <v>-47.7</v>
      </c>
      <c r="E2572" s="9" t="s">
        <v>331</v>
      </c>
      <c r="F2572" s="9" t="s">
        <v>332</v>
      </c>
      <c r="G2572" s="9" t="s">
        <v>183</v>
      </c>
      <c r="H2572" s="8">
        <v>45566</v>
      </c>
      <c r="I2572" s="8">
        <v>45586</v>
      </c>
      <c r="J2572" s="219" t="s">
        <v>11127</v>
      </c>
      <c r="K2572" s="205" t="s">
        <v>334</v>
      </c>
      <c r="M2572" s="9" t="s">
        <v>7760</v>
      </c>
      <c r="N2572" s="215">
        <v>45594.789547013897</v>
      </c>
      <c r="O2572" s="8"/>
    </row>
    <row r="2573" spans="1:15" x14ac:dyDescent="0.25">
      <c r="A2573" s="8">
        <v>45810</v>
      </c>
      <c r="B2573" s="9" t="s">
        <v>14759</v>
      </c>
      <c r="C2573" s="9" t="s">
        <v>180</v>
      </c>
      <c r="D2573" s="3">
        <v>-569.58000000000004</v>
      </c>
      <c r="E2573" s="9" t="s">
        <v>181</v>
      </c>
      <c r="F2573" s="9" t="s">
        <v>182</v>
      </c>
      <c r="G2573" s="9" t="s">
        <v>183</v>
      </c>
      <c r="H2573" s="8">
        <v>45809</v>
      </c>
      <c r="I2573" s="8">
        <v>45810</v>
      </c>
      <c r="J2573" s="8" t="s">
        <v>18168</v>
      </c>
      <c r="K2573" s="205" t="s">
        <v>185</v>
      </c>
      <c r="M2573" s="9" t="s">
        <v>14761</v>
      </c>
      <c r="N2573" s="215">
        <v>45840.490152685197</v>
      </c>
      <c r="O2573" s="8">
        <v>45840</v>
      </c>
    </row>
    <row r="2574" spans="1:15" x14ac:dyDescent="0.25">
      <c r="A2574" s="8">
        <v>45923</v>
      </c>
      <c r="B2574" s="9" t="s">
        <v>19291</v>
      </c>
      <c r="C2574" s="9" t="s">
        <v>180</v>
      </c>
      <c r="D2574" s="3">
        <v>-569.08000000000004</v>
      </c>
      <c r="E2574" s="9" t="s">
        <v>181</v>
      </c>
      <c r="F2574" s="9" t="s">
        <v>182</v>
      </c>
      <c r="G2574" s="9" t="s">
        <v>183</v>
      </c>
      <c r="H2574" s="8">
        <v>45901</v>
      </c>
      <c r="I2574" s="8">
        <v>45922</v>
      </c>
      <c r="J2574" s="219" t="s">
        <v>19292</v>
      </c>
      <c r="K2574" s="205" t="s">
        <v>185</v>
      </c>
      <c r="M2574" s="9" t="s">
        <v>19293</v>
      </c>
      <c r="N2574" s="215">
        <v>45929.807189814797</v>
      </c>
      <c r="O2574" s="8"/>
    </row>
    <row r="2575" spans="1:15" x14ac:dyDescent="0.25">
      <c r="A2575" s="8">
        <v>45622</v>
      </c>
      <c r="B2575" s="9" t="s">
        <v>7758</v>
      </c>
      <c r="C2575" s="9" t="s">
        <v>365</v>
      </c>
      <c r="D2575" s="3">
        <v>-71.34</v>
      </c>
      <c r="E2575" s="9" t="s">
        <v>331</v>
      </c>
      <c r="F2575" s="9" t="s">
        <v>332</v>
      </c>
      <c r="G2575" s="9" t="s">
        <v>183</v>
      </c>
      <c r="H2575" s="8">
        <v>45597</v>
      </c>
      <c r="I2575" s="8">
        <v>45621</v>
      </c>
      <c r="J2575" s="219" t="s">
        <v>11613</v>
      </c>
      <c r="K2575" s="205" t="s">
        <v>334</v>
      </c>
      <c r="M2575" s="9" t="s">
        <v>7760</v>
      </c>
      <c r="N2575" s="215">
        <v>45635.715607696802</v>
      </c>
      <c r="O2575" s="8"/>
    </row>
    <row r="2576" spans="1:15" x14ac:dyDescent="0.25">
      <c r="A2576" s="8">
        <v>45847</v>
      </c>
      <c r="B2576" s="9" t="s">
        <v>18838</v>
      </c>
      <c r="C2576" s="9" t="s">
        <v>180</v>
      </c>
      <c r="D2576" s="3">
        <v>-565.12</v>
      </c>
      <c r="E2576" s="9" t="s">
        <v>181</v>
      </c>
      <c r="F2576" s="9" t="s">
        <v>182</v>
      </c>
      <c r="G2576" s="9" t="s">
        <v>183</v>
      </c>
      <c r="H2576" s="8">
        <v>45839</v>
      </c>
      <c r="I2576" s="8">
        <v>45845</v>
      </c>
      <c r="J2576" s="219" t="s">
        <v>18841</v>
      </c>
      <c r="K2576" s="205" t="s">
        <v>185</v>
      </c>
      <c r="M2576" s="9" t="s">
        <v>18840</v>
      </c>
      <c r="N2576" s="215">
        <v>45862.622311099498</v>
      </c>
      <c r="O2576" s="8">
        <v>45862</v>
      </c>
    </row>
    <row r="2577" spans="1:15" x14ac:dyDescent="0.25">
      <c r="A2577" s="8">
        <v>45785</v>
      </c>
      <c r="B2577" s="9" t="s">
        <v>8742</v>
      </c>
      <c r="C2577" s="9" t="s">
        <v>180</v>
      </c>
      <c r="D2577" s="3">
        <v>-559.99</v>
      </c>
      <c r="E2577" s="9" t="s">
        <v>181</v>
      </c>
      <c r="F2577" s="9" t="s">
        <v>182</v>
      </c>
      <c r="G2577" s="9" t="s">
        <v>183</v>
      </c>
      <c r="H2577" s="8">
        <v>45778</v>
      </c>
      <c r="I2577" s="8">
        <v>45782</v>
      </c>
      <c r="J2577" s="219" t="s">
        <v>16551</v>
      </c>
      <c r="K2577" s="205" t="s">
        <v>185</v>
      </c>
      <c r="M2577" s="9" t="s">
        <v>8744</v>
      </c>
      <c r="N2577" s="215">
        <v>45809.629870740697</v>
      </c>
      <c r="O2577" s="8">
        <v>45809</v>
      </c>
    </row>
    <row r="2578" spans="1:15" x14ac:dyDescent="0.25">
      <c r="A2578" s="8">
        <v>45818</v>
      </c>
      <c r="B2578" s="9" t="s">
        <v>14759</v>
      </c>
      <c r="C2578" s="9" t="s">
        <v>180</v>
      </c>
      <c r="D2578" s="3">
        <v>-558.6</v>
      </c>
      <c r="E2578" s="9" t="s">
        <v>181</v>
      </c>
      <c r="F2578" s="9" t="s">
        <v>182</v>
      </c>
      <c r="G2578" s="9" t="s">
        <v>183</v>
      </c>
      <c r="H2578" s="8">
        <v>45809</v>
      </c>
      <c r="I2578" s="8">
        <v>45817</v>
      </c>
      <c r="J2578" s="8" t="s">
        <v>17982</v>
      </c>
      <c r="K2578" s="205" t="s">
        <v>185</v>
      </c>
      <c r="M2578" s="9" t="s">
        <v>14761</v>
      </c>
      <c r="N2578" s="215">
        <v>45840.490152685197</v>
      </c>
      <c r="O2578" s="8">
        <v>45840</v>
      </c>
    </row>
    <row r="2579" spans="1:15" x14ac:dyDescent="0.25">
      <c r="A2579" s="8">
        <v>45804</v>
      </c>
      <c r="B2579" s="9" t="s">
        <v>7758</v>
      </c>
      <c r="C2579" s="9" t="s">
        <v>365</v>
      </c>
      <c r="D2579" s="3">
        <v>-81.14</v>
      </c>
      <c r="E2579" s="9" t="s">
        <v>331</v>
      </c>
      <c r="F2579" s="9" t="s">
        <v>332</v>
      </c>
      <c r="G2579" s="9" t="s">
        <v>183</v>
      </c>
      <c r="H2579" s="8">
        <v>45778</v>
      </c>
      <c r="I2579" s="8">
        <v>45803</v>
      </c>
      <c r="J2579" s="8" t="s">
        <v>16094</v>
      </c>
      <c r="K2579" s="205" t="s">
        <v>334</v>
      </c>
      <c r="M2579" s="9" t="s">
        <v>7760</v>
      </c>
      <c r="N2579" s="215">
        <v>45809.629870740697</v>
      </c>
      <c r="O2579" s="8"/>
    </row>
    <row r="2580" spans="1:15" x14ac:dyDescent="0.25">
      <c r="A2580" s="8">
        <v>45321</v>
      </c>
      <c r="B2580" s="9" t="s">
        <v>427</v>
      </c>
      <c r="C2580" s="9" t="s">
        <v>180</v>
      </c>
      <c r="D2580" s="3">
        <v>-556.17999999999995</v>
      </c>
      <c r="E2580" s="9" t="s">
        <v>422</v>
      </c>
      <c r="F2580" s="9" t="s">
        <v>423</v>
      </c>
      <c r="G2580" s="9" t="s">
        <v>183</v>
      </c>
      <c r="H2580" s="8">
        <v>45292</v>
      </c>
      <c r="I2580" s="8">
        <v>45320</v>
      </c>
      <c r="J2580" s="8" t="s">
        <v>4743</v>
      </c>
      <c r="K2580" s="205" t="s">
        <v>425</v>
      </c>
      <c r="M2580" s="9" t="s">
        <v>429</v>
      </c>
      <c r="N2580" s="215">
        <v>45322.986432939797</v>
      </c>
      <c r="O2580" s="8">
        <v>45322</v>
      </c>
    </row>
    <row r="2581" spans="1:15" x14ac:dyDescent="0.25">
      <c r="A2581" s="8">
        <v>45847</v>
      </c>
      <c r="B2581" s="9" t="s">
        <v>18736</v>
      </c>
      <c r="C2581" s="9" t="s">
        <v>180</v>
      </c>
      <c r="D2581" s="3">
        <v>-554.13</v>
      </c>
      <c r="E2581" s="9" t="s">
        <v>181</v>
      </c>
      <c r="F2581" s="9" t="s">
        <v>182</v>
      </c>
      <c r="G2581" s="9" t="s">
        <v>183</v>
      </c>
      <c r="H2581" s="8">
        <v>45839</v>
      </c>
      <c r="I2581" s="8">
        <v>45845</v>
      </c>
      <c r="J2581" s="219" t="s">
        <v>18737</v>
      </c>
      <c r="K2581" s="205" t="s">
        <v>185</v>
      </c>
      <c r="M2581" s="9" t="s">
        <v>18738</v>
      </c>
      <c r="N2581" s="215">
        <v>45862.622311099498</v>
      </c>
      <c r="O2581" s="8">
        <v>45862</v>
      </c>
    </row>
    <row r="2582" spans="1:15" x14ac:dyDescent="0.25">
      <c r="A2582" s="8">
        <v>45861</v>
      </c>
      <c r="B2582" s="9" t="s">
        <v>16136</v>
      </c>
      <c r="C2582" s="9" t="s">
        <v>365</v>
      </c>
      <c r="D2582" s="3">
        <v>-87.32</v>
      </c>
      <c r="E2582" s="9" t="s">
        <v>331</v>
      </c>
      <c r="F2582" s="9" t="s">
        <v>332</v>
      </c>
      <c r="G2582" s="9" t="s">
        <v>183</v>
      </c>
      <c r="H2582" s="8">
        <v>45839</v>
      </c>
      <c r="I2582" s="8">
        <v>45859</v>
      </c>
      <c r="J2582" s="219" t="s">
        <v>20245</v>
      </c>
      <c r="K2582" s="205" t="s">
        <v>334</v>
      </c>
      <c r="M2582" s="9" t="s">
        <v>16138</v>
      </c>
      <c r="N2582" s="215">
        <v>45929.807189814797</v>
      </c>
      <c r="O2582" s="8">
        <v>45929</v>
      </c>
    </row>
    <row r="2583" spans="1:15" x14ac:dyDescent="0.25">
      <c r="A2583" s="8">
        <v>45818</v>
      </c>
      <c r="B2583" s="9" t="s">
        <v>14829</v>
      </c>
      <c r="C2583" s="9" t="s">
        <v>180</v>
      </c>
      <c r="D2583" s="3">
        <v>-548.72</v>
      </c>
      <c r="E2583" s="9" t="s">
        <v>181</v>
      </c>
      <c r="F2583" s="9" t="s">
        <v>182</v>
      </c>
      <c r="G2583" s="9" t="s">
        <v>183</v>
      </c>
      <c r="H2583" s="8">
        <v>45809</v>
      </c>
      <c r="I2583" s="8">
        <v>45817</v>
      </c>
      <c r="J2583" s="8" t="s">
        <v>18006</v>
      </c>
      <c r="K2583" s="205" t="s">
        <v>185</v>
      </c>
      <c r="M2583" s="9" t="s">
        <v>14831</v>
      </c>
      <c r="N2583" s="215">
        <v>45840.490152685197</v>
      </c>
      <c r="O2583" s="8">
        <v>45840</v>
      </c>
    </row>
    <row r="2584" spans="1:15" x14ac:dyDescent="0.25">
      <c r="A2584" s="8">
        <v>45847</v>
      </c>
      <c r="B2584" s="9" t="s">
        <v>18792</v>
      </c>
      <c r="C2584" s="9" t="s">
        <v>180</v>
      </c>
      <c r="D2584" s="3">
        <v>-544.55999999999995</v>
      </c>
      <c r="E2584" s="9" t="s">
        <v>181</v>
      </c>
      <c r="F2584" s="9" t="s">
        <v>182</v>
      </c>
      <c r="G2584" s="9" t="s">
        <v>183</v>
      </c>
      <c r="H2584" s="8">
        <v>45839</v>
      </c>
      <c r="I2584" s="8">
        <v>45845</v>
      </c>
      <c r="J2584" s="219" t="s">
        <v>18793</v>
      </c>
      <c r="K2584" s="205" t="s">
        <v>185</v>
      </c>
      <c r="M2584" s="9" t="s">
        <v>18794</v>
      </c>
      <c r="N2584" s="215">
        <v>45862.622311099498</v>
      </c>
      <c r="O2584" s="8">
        <v>45862</v>
      </c>
    </row>
    <row r="2585" spans="1:15" x14ac:dyDescent="0.25">
      <c r="A2585" s="8">
        <v>45762</v>
      </c>
      <c r="B2585" s="9" t="s">
        <v>14801</v>
      </c>
      <c r="C2585" s="9" t="s">
        <v>180</v>
      </c>
      <c r="D2585" s="3">
        <v>-544.20000000000005</v>
      </c>
      <c r="E2585" s="9" t="s">
        <v>181</v>
      </c>
      <c r="F2585" s="9" t="s">
        <v>182</v>
      </c>
      <c r="G2585" s="9" t="s">
        <v>183</v>
      </c>
      <c r="H2585" s="8">
        <v>45748</v>
      </c>
      <c r="I2585" s="8">
        <v>45761</v>
      </c>
      <c r="J2585" s="219" t="s">
        <v>14804</v>
      </c>
      <c r="K2585" s="205" t="s">
        <v>185</v>
      </c>
      <c r="M2585" s="9" t="s">
        <v>14803</v>
      </c>
      <c r="N2585" s="215">
        <v>45777.922227581003</v>
      </c>
      <c r="O2585" s="8">
        <v>45777</v>
      </c>
    </row>
    <row r="2586" spans="1:15" x14ac:dyDescent="0.25">
      <c r="A2586" s="8">
        <v>45770</v>
      </c>
      <c r="B2586" s="9" t="s">
        <v>9077</v>
      </c>
      <c r="C2586" s="9" t="s">
        <v>365</v>
      </c>
      <c r="D2586" s="3">
        <v>-87.32</v>
      </c>
      <c r="E2586" s="9" t="s">
        <v>331</v>
      </c>
      <c r="F2586" s="9" t="s">
        <v>332</v>
      </c>
      <c r="G2586" s="9" t="s">
        <v>183</v>
      </c>
      <c r="H2586" s="8">
        <v>45748</v>
      </c>
      <c r="I2586" s="8">
        <v>45768</v>
      </c>
      <c r="J2586" s="219" t="s">
        <v>14600</v>
      </c>
      <c r="K2586" s="205" t="s">
        <v>334</v>
      </c>
      <c r="M2586" s="9" t="s">
        <v>9079</v>
      </c>
      <c r="N2586" s="215">
        <v>45777.922227581003</v>
      </c>
      <c r="O2586" s="8">
        <v>45777</v>
      </c>
    </row>
    <row r="2587" spans="1:15" x14ac:dyDescent="0.25">
      <c r="A2587" s="8">
        <v>45152</v>
      </c>
      <c r="B2587" s="9" t="s">
        <v>723</v>
      </c>
      <c r="C2587" s="9" t="s">
        <v>327</v>
      </c>
      <c r="D2587" s="3">
        <v>289.11</v>
      </c>
      <c r="E2587" s="9" t="s">
        <v>995</v>
      </c>
      <c r="F2587" s="9" t="s">
        <v>996</v>
      </c>
      <c r="G2587" s="9" t="s">
        <v>210</v>
      </c>
      <c r="H2587" s="8">
        <v>45139</v>
      </c>
      <c r="I2587" s="8">
        <v>45152</v>
      </c>
      <c r="J2587" s="8" t="s">
        <v>997</v>
      </c>
      <c r="K2587" s="205" t="s">
        <v>998</v>
      </c>
      <c r="M2587" s="9" t="s">
        <v>726</v>
      </c>
      <c r="N2587" s="215">
        <v>45294.9567489931</v>
      </c>
      <c r="O2587" s="8"/>
    </row>
    <row r="2588" spans="1:15" x14ac:dyDescent="0.25">
      <c r="A2588" s="8">
        <v>45740</v>
      </c>
      <c r="B2588" s="9" t="s">
        <v>9077</v>
      </c>
      <c r="C2588" s="9" t="s">
        <v>365</v>
      </c>
      <c r="D2588" s="3">
        <v>-87.32</v>
      </c>
      <c r="E2588" s="9" t="s">
        <v>331</v>
      </c>
      <c r="F2588" s="9" t="s">
        <v>332</v>
      </c>
      <c r="G2588" s="9" t="s">
        <v>183</v>
      </c>
      <c r="H2588" s="8">
        <v>45717</v>
      </c>
      <c r="I2588" s="8">
        <v>45740</v>
      </c>
      <c r="J2588" s="219" t="s">
        <v>15238</v>
      </c>
      <c r="K2588" s="205" t="s">
        <v>334</v>
      </c>
      <c r="M2588" s="9" t="s">
        <v>9079</v>
      </c>
      <c r="N2588" s="215">
        <v>45777.922227581003</v>
      </c>
      <c r="O2588" s="8">
        <v>45777</v>
      </c>
    </row>
    <row r="2589" spans="1:15" x14ac:dyDescent="0.25">
      <c r="A2589" s="8">
        <v>45712</v>
      </c>
      <c r="B2589" s="9" t="s">
        <v>9077</v>
      </c>
      <c r="C2589" s="9" t="s">
        <v>365</v>
      </c>
      <c r="D2589" s="3">
        <v>-87.32</v>
      </c>
      <c r="E2589" s="9" t="s">
        <v>331</v>
      </c>
      <c r="F2589" s="9" t="s">
        <v>332</v>
      </c>
      <c r="G2589" s="9" t="s">
        <v>183</v>
      </c>
      <c r="H2589" s="8">
        <v>45689</v>
      </c>
      <c r="I2589" s="8">
        <v>45712</v>
      </c>
      <c r="J2589" s="219" t="s">
        <v>14025</v>
      </c>
      <c r="K2589" s="205" t="s">
        <v>334</v>
      </c>
      <c r="M2589" s="9" t="s">
        <v>9079</v>
      </c>
      <c r="N2589" s="215">
        <v>45733.5614541088</v>
      </c>
      <c r="O2589" s="8">
        <v>45733</v>
      </c>
    </row>
    <row r="2590" spans="1:15" x14ac:dyDescent="0.25">
      <c r="A2590" s="8">
        <v>45680</v>
      </c>
      <c r="B2590" s="9" t="s">
        <v>9077</v>
      </c>
      <c r="C2590" s="9" t="s">
        <v>365</v>
      </c>
      <c r="D2590" s="3">
        <v>-87.32</v>
      </c>
      <c r="E2590" s="9" t="s">
        <v>331</v>
      </c>
      <c r="F2590" s="9" t="s">
        <v>332</v>
      </c>
      <c r="G2590" s="9" t="s">
        <v>183</v>
      </c>
      <c r="H2590" s="8">
        <v>45658</v>
      </c>
      <c r="I2590" s="8">
        <v>45677</v>
      </c>
      <c r="J2590" s="219" t="s">
        <v>13301</v>
      </c>
      <c r="K2590" s="205" t="s">
        <v>334</v>
      </c>
      <c r="M2590" s="9" t="s">
        <v>9079</v>
      </c>
      <c r="N2590" s="215">
        <v>45706.0637561111</v>
      </c>
      <c r="O2590" s="8">
        <v>45705</v>
      </c>
    </row>
    <row r="2591" spans="1:15" x14ac:dyDescent="0.25">
      <c r="A2591" s="8">
        <v>45649</v>
      </c>
      <c r="B2591" s="9" t="s">
        <v>9077</v>
      </c>
      <c r="C2591" s="9" t="s">
        <v>365</v>
      </c>
      <c r="D2591" s="3">
        <v>-87.32</v>
      </c>
      <c r="E2591" s="9" t="s">
        <v>331</v>
      </c>
      <c r="F2591" s="9" t="s">
        <v>332</v>
      </c>
      <c r="G2591" s="9" t="s">
        <v>183</v>
      </c>
      <c r="H2591" s="8">
        <v>45627</v>
      </c>
      <c r="I2591" s="8">
        <v>45649</v>
      </c>
      <c r="J2591" s="219" t="s">
        <v>12661</v>
      </c>
      <c r="K2591" s="205" t="s">
        <v>334</v>
      </c>
      <c r="M2591" s="9" t="s">
        <v>9079</v>
      </c>
      <c r="N2591" s="215">
        <v>45681.075335370399</v>
      </c>
      <c r="O2591" s="8">
        <v>45681</v>
      </c>
    </row>
    <row r="2592" spans="1:15" x14ac:dyDescent="0.25">
      <c r="A2592" s="8">
        <v>45621</v>
      </c>
      <c r="B2592" s="9" t="s">
        <v>9077</v>
      </c>
      <c r="C2592" s="9" t="s">
        <v>365</v>
      </c>
      <c r="D2592" s="3">
        <v>-87.32</v>
      </c>
      <c r="E2592" s="9" t="s">
        <v>331</v>
      </c>
      <c r="F2592" s="9" t="s">
        <v>332</v>
      </c>
      <c r="G2592" s="9" t="s">
        <v>183</v>
      </c>
      <c r="H2592" s="8">
        <v>45597</v>
      </c>
      <c r="I2592" s="8">
        <v>45621</v>
      </c>
      <c r="J2592" s="219" t="s">
        <v>11622</v>
      </c>
      <c r="K2592" s="205" t="s">
        <v>334</v>
      </c>
      <c r="M2592" s="9" t="s">
        <v>9079</v>
      </c>
      <c r="N2592" s="215">
        <v>45635.715607696802</v>
      </c>
      <c r="O2592" s="8">
        <v>45635</v>
      </c>
    </row>
    <row r="2593" spans="1:15" x14ac:dyDescent="0.25">
      <c r="A2593" s="8">
        <v>45859</v>
      </c>
      <c r="B2593" s="9" t="s">
        <v>18834</v>
      </c>
      <c r="C2593" s="9" t="s">
        <v>180</v>
      </c>
      <c r="D2593" s="3">
        <v>-538.44000000000005</v>
      </c>
      <c r="E2593" s="9" t="s">
        <v>181</v>
      </c>
      <c r="F2593" s="9" t="s">
        <v>182</v>
      </c>
      <c r="G2593" s="9" t="s">
        <v>183</v>
      </c>
      <c r="H2593" s="8">
        <v>45839</v>
      </c>
      <c r="I2593" s="8">
        <v>45859</v>
      </c>
      <c r="J2593" s="219" t="s">
        <v>20280</v>
      </c>
      <c r="K2593" s="205" t="s">
        <v>185</v>
      </c>
      <c r="M2593" s="9" t="s">
        <v>18836</v>
      </c>
      <c r="N2593" s="215">
        <v>45929.807189814797</v>
      </c>
      <c r="O2593" s="8">
        <v>45929</v>
      </c>
    </row>
    <row r="2594" spans="1:15" x14ac:dyDescent="0.25">
      <c r="A2594" s="8">
        <v>45588</v>
      </c>
      <c r="B2594" s="9" t="s">
        <v>9077</v>
      </c>
      <c r="C2594" s="9" t="s">
        <v>365</v>
      </c>
      <c r="D2594" s="3">
        <v>-87.32</v>
      </c>
      <c r="E2594" s="9" t="s">
        <v>331</v>
      </c>
      <c r="F2594" s="9" t="s">
        <v>332</v>
      </c>
      <c r="G2594" s="9" t="s">
        <v>183</v>
      </c>
      <c r="H2594" s="8">
        <v>45566</v>
      </c>
      <c r="I2594" s="8">
        <v>45586</v>
      </c>
      <c r="J2594" s="219" t="s">
        <v>11136</v>
      </c>
      <c r="K2594" s="205" t="s">
        <v>334</v>
      </c>
      <c r="M2594" s="9" t="s">
        <v>9079</v>
      </c>
      <c r="N2594" s="215">
        <v>45594.789547013897</v>
      </c>
      <c r="O2594" s="8">
        <v>45594</v>
      </c>
    </row>
    <row r="2595" spans="1:15" x14ac:dyDescent="0.25">
      <c r="A2595" s="8">
        <v>45345</v>
      </c>
      <c r="B2595" s="9" t="s">
        <v>520</v>
      </c>
      <c r="C2595" s="9" t="s">
        <v>180</v>
      </c>
      <c r="D2595" s="3">
        <v>-536.5</v>
      </c>
      <c r="E2595" s="9" t="s">
        <v>193</v>
      </c>
      <c r="F2595" s="9" t="s">
        <v>194</v>
      </c>
      <c r="G2595" s="9" t="s">
        <v>183</v>
      </c>
      <c r="H2595" s="8">
        <v>45323</v>
      </c>
      <c r="I2595" s="8">
        <v>45341</v>
      </c>
      <c r="J2595" s="8" t="s">
        <v>4736</v>
      </c>
      <c r="K2595" s="205" t="s">
        <v>196</v>
      </c>
      <c r="M2595" s="9" t="s">
        <v>525</v>
      </c>
      <c r="N2595" s="215">
        <v>45351.722872338003</v>
      </c>
      <c r="O2595" s="8">
        <v>45351</v>
      </c>
    </row>
    <row r="2596" spans="1:15" x14ac:dyDescent="0.25">
      <c r="A2596" s="8">
        <v>45519</v>
      </c>
      <c r="B2596" s="9" t="s">
        <v>7937</v>
      </c>
      <c r="C2596" s="9" t="s">
        <v>180</v>
      </c>
      <c r="D2596" s="3">
        <v>-534.83000000000004</v>
      </c>
      <c r="E2596" s="9" t="s">
        <v>181</v>
      </c>
      <c r="F2596" s="9" t="s">
        <v>182</v>
      </c>
      <c r="G2596" s="9" t="s">
        <v>183</v>
      </c>
      <c r="H2596" s="8">
        <v>45505</v>
      </c>
      <c r="I2596" s="8">
        <v>45516</v>
      </c>
      <c r="J2596" s="8" t="s">
        <v>9253</v>
      </c>
      <c r="K2596" s="205" t="s">
        <v>185</v>
      </c>
      <c r="M2596" s="9" t="s">
        <v>7939</v>
      </c>
      <c r="N2596" s="215">
        <v>45534.648212951397</v>
      </c>
      <c r="O2596" s="8">
        <v>45534</v>
      </c>
    </row>
    <row r="2597" spans="1:15" x14ac:dyDescent="0.25">
      <c r="A2597" s="8">
        <v>45810</v>
      </c>
      <c r="B2597" s="9" t="s">
        <v>14779</v>
      </c>
      <c r="C2597" s="9" t="s">
        <v>180</v>
      </c>
      <c r="D2597" s="3">
        <v>-534.6</v>
      </c>
      <c r="E2597" s="9" t="s">
        <v>181</v>
      </c>
      <c r="F2597" s="9" t="s">
        <v>182</v>
      </c>
      <c r="G2597" s="9" t="s">
        <v>183</v>
      </c>
      <c r="H2597" s="8">
        <v>45809</v>
      </c>
      <c r="I2597" s="8">
        <v>45810</v>
      </c>
      <c r="J2597" s="8" t="s">
        <v>18171</v>
      </c>
      <c r="K2597" s="205" t="s">
        <v>185</v>
      </c>
      <c r="M2597" s="9" t="s">
        <v>14781</v>
      </c>
      <c r="N2597" s="215">
        <v>45840.490152685197</v>
      </c>
      <c r="O2597" s="8">
        <v>45840</v>
      </c>
    </row>
    <row r="2598" spans="1:15" x14ac:dyDescent="0.25">
      <c r="A2598" s="8">
        <v>45779</v>
      </c>
      <c r="B2598" s="9" t="s">
        <v>7941</v>
      </c>
      <c r="C2598" s="9" t="s">
        <v>180</v>
      </c>
      <c r="D2598" s="3">
        <v>-534.36</v>
      </c>
      <c r="E2598" s="9" t="s">
        <v>181</v>
      </c>
      <c r="F2598" s="9" t="s">
        <v>182</v>
      </c>
      <c r="G2598" s="9" t="s">
        <v>183</v>
      </c>
      <c r="H2598" s="8">
        <v>45778</v>
      </c>
      <c r="I2598" s="8">
        <v>45775</v>
      </c>
      <c r="J2598" s="8" t="s">
        <v>15780</v>
      </c>
      <c r="K2598" s="205" t="s">
        <v>185</v>
      </c>
      <c r="M2598" s="9" t="s">
        <v>7943</v>
      </c>
      <c r="N2598" s="215">
        <v>45785.029943333298</v>
      </c>
      <c r="O2598" s="8">
        <v>45784</v>
      </c>
    </row>
    <row r="2599" spans="1:15" x14ac:dyDescent="0.25">
      <c r="A2599" s="8">
        <v>45762</v>
      </c>
      <c r="B2599" s="9" t="s">
        <v>7900</v>
      </c>
      <c r="C2599" s="9" t="s">
        <v>180</v>
      </c>
      <c r="D2599" s="3">
        <v>-532.07000000000005</v>
      </c>
      <c r="E2599" s="9" t="s">
        <v>181</v>
      </c>
      <c r="F2599" s="9" t="s">
        <v>182</v>
      </c>
      <c r="G2599" s="9" t="s">
        <v>183</v>
      </c>
      <c r="H2599" s="8">
        <v>45748</v>
      </c>
      <c r="I2599" s="8">
        <v>45761</v>
      </c>
      <c r="J2599" s="219" t="s">
        <v>14746</v>
      </c>
      <c r="K2599" s="205" t="s">
        <v>185</v>
      </c>
      <c r="M2599" s="9" t="s">
        <v>7902</v>
      </c>
      <c r="N2599" s="215">
        <v>45777.922227581003</v>
      </c>
      <c r="O2599" s="8">
        <v>45777</v>
      </c>
    </row>
    <row r="2600" spans="1:15" x14ac:dyDescent="0.25">
      <c r="A2600" s="8">
        <v>45657</v>
      </c>
      <c r="B2600" s="9" t="s">
        <v>13538</v>
      </c>
      <c r="C2600" s="9" t="s">
        <v>180</v>
      </c>
      <c r="D2600" s="3">
        <v>-529.73</v>
      </c>
      <c r="E2600" s="9" t="s">
        <v>181</v>
      </c>
      <c r="F2600" s="9" t="s">
        <v>182</v>
      </c>
      <c r="G2600" s="9" t="s">
        <v>183</v>
      </c>
      <c r="H2600" s="8">
        <v>45627</v>
      </c>
      <c r="I2600" s="8">
        <v>45656</v>
      </c>
      <c r="J2600" s="219" t="s">
        <v>13541</v>
      </c>
      <c r="K2600" s="205" t="s">
        <v>185</v>
      </c>
      <c r="M2600" s="9" t="s">
        <v>13540</v>
      </c>
      <c r="N2600" s="215">
        <v>45706.0637561111</v>
      </c>
      <c r="O2600" s="8"/>
    </row>
    <row r="2601" spans="1:15" x14ac:dyDescent="0.25">
      <c r="A2601" s="8">
        <v>45558</v>
      </c>
      <c r="B2601" s="9" t="s">
        <v>9077</v>
      </c>
      <c r="C2601" s="9" t="s">
        <v>365</v>
      </c>
      <c r="D2601" s="3">
        <v>-87.32</v>
      </c>
      <c r="E2601" s="9" t="s">
        <v>331</v>
      </c>
      <c r="F2601" s="9" t="s">
        <v>332</v>
      </c>
      <c r="G2601" s="9" t="s">
        <v>183</v>
      </c>
      <c r="H2601" s="8">
        <v>45536</v>
      </c>
      <c r="I2601" s="8">
        <v>45558</v>
      </c>
      <c r="J2601" s="8" t="s">
        <v>10244</v>
      </c>
      <c r="K2601" s="205" t="s">
        <v>334</v>
      </c>
      <c r="M2601" s="9" t="s">
        <v>9079</v>
      </c>
      <c r="N2601" s="215">
        <v>45575.565837071801</v>
      </c>
      <c r="O2601" s="8">
        <v>45575</v>
      </c>
    </row>
    <row r="2602" spans="1:15" x14ac:dyDescent="0.25">
      <c r="A2602" s="8">
        <v>45527</v>
      </c>
      <c r="B2602" s="9" t="s">
        <v>9077</v>
      </c>
      <c r="C2602" s="9" t="s">
        <v>365</v>
      </c>
      <c r="D2602" s="3">
        <v>-87.32</v>
      </c>
      <c r="E2602" s="9" t="s">
        <v>331</v>
      </c>
      <c r="F2602" s="9" t="s">
        <v>332</v>
      </c>
      <c r="G2602" s="9" t="s">
        <v>183</v>
      </c>
      <c r="H2602" s="8">
        <v>45505</v>
      </c>
      <c r="I2602" s="8">
        <v>45523</v>
      </c>
      <c r="J2602" s="8" t="s">
        <v>9078</v>
      </c>
      <c r="K2602" s="205" t="s">
        <v>334</v>
      </c>
      <c r="M2602" s="9" t="s">
        <v>9079</v>
      </c>
      <c r="N2602" s="215">
        <v>45534.648212951397</v>
      </c>
      <c r="O2602" s="8">
        <v>45534</v>
      </c>
    </row>
    <row r="2603" spans="1:15" x14ac:dyDescent="0.25">
      <c r="A2603" s="8">
        <v>45818</v>
      </c>
      <c r="B2603" s="9" t="s">
        <v>14779</v>
      </c>
      <c r="C2603" s="9" t="s">
        <v>180</v>
      </c>
      <c r="D2603" s="3">
        <v>-522.94000000000005</v>
      </c>
      <c r="E2603" s="9" t="s">
        <v>181</v>
      </c>
      <c r="F2603" s="9" t="s">
        <v>182</v>
      </c>
      <c r="G2603" s="9" t="s">
        <v>183</v>
      </c>
      <c r="H2603" s="8">
        <v>45809</v>
      </c>
      <c r="I2603" s="8">
        <v>45817</v>
      </c>
      <c r="J2603" s="8" t="s">
        <v>17990</v>
      </c>
      <c r="K2603" s="205" t="s">
        <v>185</v>
      </c>
      <c r="M2603" s="9" t="s">
        <v>14781</v>
      </c>
      <c r="N2603" s="215">
        <v>45840.490152685197</v>
      </c>
      <c r="O2603" s="8">
        <v>45840</v>
      </c>
    </row>
    <row r="2604" spans="1:15" x14ac:dyDescent="0.25">
      <c r="A2604" s="8">
        <v>45923</v>
      </c>
      <c r="B2604" s="9" t="s">
        <v>18757</v>
      </c>
      <c r="C2604" s="9" t="s">
        <v>180</v>
      </c>
      <c r="D2604" s="3">
        <v>-521.59</v>
      </c>
      <c r="E2604" s="9" t="s">
        <v>181</v>
      </c>
      <c r="F2604" s="9" t="s">
        <v>182</v>
      </c>
      <c r="G2604" s="9" t="s">
        <v>183</v>
      </c>
      <c r="H2604" s="8">
        <v>45901</v>
      </c>
      <c r="I2604" s="8">
        <v>45922</v>
      </c>
      <c r="J2604" s="219" t="s">
        <v>19275</v>
      </c>
      <c r="K2604" s="205" t="s">
        <v>185</v>
      </c>
      <c r="M2604" s="9" t="s">
        <v>18759</v>
      </c>
      <c r="N2604" s="215">
        <v>45929.807189814797</v>
      </c>
      <c r="O2604" s="8">
        <v>45929</v>
      </c>
    </row>
    <row r="2605" spans="1:15" x14ac:dyDescent="0.25">
      <c r="A2605" s="8">
        <v>45800</v>
      </c>
      <c r="B2605" s="9" t="s">
        <v>16136</v>
      </c>
      <c r="C2605" s="9" t="s">
        <v>365</v>
      </c>
      <c r="D2605" s="3">
        <v>-87.32</v>
      </c>
      <c r="E2605" s="9" t="s">
        <v>331</v>
      </c>
      <c r="F2605" s="9" t="s">
        <v>332</v>
      </c>
      <c r="G2605" s="9" t="s">
        <v>183</v>
      </c>
      <c r="H2605" s="8">
        <v>45778</v>
      </c>
      <c r="I2605" s="8">
        <v>45796</v>
      </c>
      <c r="J2605" s="8" t="s">
        <v>16137</v>
      </c>
      <c r="K2605" s="205" t="s">
        <v>334</v>
      </c>
      <c r="M2605" s="9" t="s">
        <v>16138</v>
      </c>
      <c r="N2605" s="215">
        <v>45809.629870740697</v>
      </c>
      <c r="O2605" s="8">
        <v>45809</v>
      </c>
    </row>
    <row r="2606" spans="1:15" x14ac:dyDescent="0.25">
      <c r="A2606" s="8">
        <v>45810</v>
      </c>
      <c r="B2606" s="9" t="s">
        <v>7917</v>
      </c>
      <c r="C2606" s="9" t="s">
        <v>180</v>
      </c>
      <c r="D2606" s="3">
        <v>-513.15</v>
      </c>
      <c r="E2606" s="9" t="s">
        <v>181</v>
      </c>
      <c r="F2606" s="9" t="s">
        <v>182</v>
      </c>
      <c r="G2606" s="9" t="s">
        <v>183</v>
      </c>
      <c r="H2606" s="8">
        <v>45809</v>
      </c>
      <c r="I2606" s="8">
        <v>45810</v>
      </c>
      <c r="J2606" s="8" t="s">
        <v>18184</v>
      </c>
      <c r="K2606" s="205" t="s">
        <v>185</v>
      </c>
      <c r="M2606" s="9" t="s">
        <v>7919</v>
      </c>
      <c r="N2606" s="215">
        <v>45840.490152685197</v>
      </c>
      <c r="O2606" s="8">
        <v>45840</v>
      </c>
    </row>
    <row r="2607" spans="1:15" x14ac:dyDescent="0.25">
      <c r="A2607" s="8">
        <v>45875</v>
      </c>
      <c r="B2607" s="9" t="s">
        <v>18586</v>
      </c>
      <c r="C2607" s="9" t="s">
        <v>180</v>
      </c>
      <c r="D2607" s="3">
        <v>-511.23</v>
      </c>
      <c r="E2607" s="9" t="s">
        <v>422</v>
      </c>
      <c r="F2607" s="9" t="s">
        <v>423</v>
      </c>
      <c r="G2607" s="9" t="s">
        <v>183</v>
      </c>
      <c r="H2607" s="8">
        <v>45870</v>
      </c>
      <c r="I2607" s="8">
        <v>45873</v>
      </c>
      <c r="J2607" s="219" t="s">
        <v>20080</v>
      </c>
      <c r="K2607" s="205" t="s">
        <v>425</v>
      </c>
      <c r="M2607" s="9" t="s">
        <v>18588</v>
      </c>
      <c r="N2607" s="215">
        <v>45929.807189814797</v>
      </c>
      <c r="O2607" s="8">
        <v>45929</v>
      </c>
    </row>
    <row r="2608" spans="1:15" x14ac:dyDescent="0.25">
      <c r="A2608" s="8">
        <v>45785</v>
      </c>
      <c r="B2608" s="9" t="s">
        <v>8725</v>
      </c>
      <c r="C2608" s="9" t="s">
        <v>180</v>
      </c>
      <c r="D2608" s="3">
        <v>-510.79</v>
      </c>
      <c r="E2608" s="9" t="s">
        <v>181</v>
      </c>
      <c r="F2608" s="9" t="s">
        <v>182</v>
      </c>
      <c r="G2608" s="9" t="s">
        <v>183</v>
      </c>
      <c r="H2608" s="8">
        <v>45778</v>
      </c>
      <c r="I2608" s="8">
        <v>45782</v>
      </c>
      <c r="J2608" s="219" t="s">
        <v>16564</v>
      </c>
      <c r="K2608" s="205" t="s">
        <v>185</v>
      </c>
      <c r="M2608" s="9" t="s">
        <v>8727</v>
      </c>
      <c r="N2608" s="215">
        <v>45809.629870740697</v>
      </c>
      <c r="O2608" s="8">
        <v>45809</v>
      </c>
    </row>
    <row r="2609" spans="1:15" x14ac:dyDescent="0.25">
      <c r="A2609" s="8">
        <v>45789</v>
      </c>
      <c r="B2609" s="9" t="s">
        <v>14733</v>
      </c>
      <c r="C2609" s="9" t="s">
        <v>180</v>
      </c>
      <c r="D2609" s="3">
        <v>-509.79</v>
      </c>
      <c r="E2609" s="9" t="s">
        <v>181</v>
      </c>
      <c r="F2609" s="9" t="s">
        <v>182</v>
      </c>
      <c r="G2609" s="9" t="s">
        <v>183</v>
      </c>
      <c r="H2609" s="8">
        <v>45778</v>
      </c>
      <c r="I2609" s="8">
        <v>45789</v>
      </c>
      <c r="J2609" s="8" t="s">
        <v>16458</v>
      </c>
      <c r="K2609" s="205" t="s">
        <v>185</v>
      </c>
      <c r="M2609" s="9" t="s">
        <v>14735</v>
      </c>
      <c r="N2609" s="215">
        <v>45809.629870740697</v>
      </c>
      <c r="O2609" s="8">
        <v>45809</v>
      </c>
    </row>
    <row r="2610" spans="1:15" x14ac:dyDescent="0.25">
      <c r="A2610" s="8">
        <v>45831</v>
      </c>
      <c r="B2610" s="9" t="s">
        <v>16136</v>
      </c>
      <c r="C2610" s="9" t="s">
        <v>365</v>
      </c>
      <c r="D2610" s="3">
        <v>-87.32</v>
      </c>
      <c r="E2610" s="9" t="s">
        <v>331</v>
      </c>
      <c r="F2610" s="9" t="s">
        <v>332</v>
      </c>
      <c r="G2610" s="9" t="s">
        <v>183</v>
      </c>
      <c r="H2610" s="8">
        <v>45809</v>
      </c>
      <c r="I2610" s="8">
        <v>45831</v>
      </c>
      <c r="J2610" s="219" t="s">
        <v>17773</v>
      </c>
      <c r="K2610" s="205" t="s">
        <v>334</v>
      </c>
      <c r="M2610" s="9" t="s">
        <v>16138</v>
      </c>
      <c r="N2610" s="215">
        <v>45840.490152685197</v>
      </c>
      <c r="O2610" s="8">
        <v>45840</v>
      </c>
    </row>
    <row r="2611" spans="1:15" x14ac:dyDescent="0.25">
      <c r="A2611" s="8">
        <v>45818</v>
      </c>
      <c r="B2611" s="9" t="s">
        <v>7917</v>
      </c>
      <c r="C2611" s="9" t="s">
        <v>180</v>
      </c>
      <c r="D2611" s="3">
        <v>-507.41</v>
      </c>
      <c r="E2611" s="9" t="s">
        <v>181</v>
      </c>
      <c r="F2611" s="9" t="s">
        <v>182</v>
      </c>
      <c r="G2611" s="9" t="s">
        <v>183</v>
      </c>
      <c r="H2611" s="8">
        <v>45809</v>
      </c>
      <c r="I2611" s="8">
        <v>45817</v>
      </c>
      <c r="J2611" s="8" t="s">
        <v>17986</v>
      </c>
      <c r="K2611" s="205" t="s">
        <v>185</v>
      </c>
      <c r="M2611" s="9" t="s">
        <v>7919</v>
      </c>
      <c r="N2611" s="215">
        <v>45840.490152685197</v>
      </c>
      <c r="O2611" s="8">
        <v>45840</v>
      </c>
    </row>
    <row r="2612" spans="1:15" x14ac:dyDescent="0.25">
      <c r="A2612" s="8">
        <v>45446</v>
      </c>
      <c r="B2612" s="9" t="s">
        <v>529</v>
      </c>
      <c r="C2612" s="9" t="s">
        <v>180</v>
      </c>
      <c r="D2612" s="3">
        <v>-505</v>
      </c>
      <c r="E2612" s="9" t="s">
        <v>331</v>
      </c>
      <c r="F2612" s="9" t="s">
        <v>332</v>
      </c>
      <c r="G2612" s="9" t="s">
        <v>183</v>
      </c>
      <c r="H2612" s="8">
        <v>45444</v>
      </c>
      <c r="I2612" s="8">
        <v>45446</v>
      </c>
      <c r="J2612" s="8" t="s">
        <v>530</v>
      </c>
      <c r="K2612" s="205" t="s">
        <v>334</v>
      </c>
      <c r="M2612" s="9" t="s">
        <v>531</v>
      </c>
      <c r="N2612" s="215">
        <v>45460.791518807899</v>
      </c>
      <c r="O2612" s="8">
        <v>45460</v>
      </c>
    </row>
    <row r="2613" spans="1:15" x14ac:dyDescent="0.25">
      <c r="A2613" s="8">
        <v>45806</v>
      </c>
      <c r="B2613" s="9" t="s">
        <v>8960</v>
      </c>
      <c r="C2613" s="9" t="s">
        <v>365</v>
      </c>
      <c r="D2613" s="3">
        <v>-92.18</v>
      </c>
      <c r="E2613" s="9" t="s">
        <v>331</v>
      </c>
      <c r="F2613" s="9" t="s">
        <v>332</v>
      </c>
      <c r="G2613" s="9" t="s">
        <v>183</v>
      </c>
      <c r="H2613" s="8">
        <v>45778</v>
      </c>
      <c r="I2613" s="8">
        <v>45803</v>
      </c>
      <c r="J2613" s="8" t="s">
        <v>16072</v>
      </c>
      <c r="K2613" s="205" t="s">
        <v>334</v>
      </c>
      <c r="M2613" s="9" t="s">
        <v>8962</v>
      </c>
      <c r="N2613" s="215">
        <v>45809.629870740697</v>
      </c>
      <c r="O2613" s="8">
        <v>45809</v>
      </c>
    </row>
    <row r="2614" spans="1:15" x14ac:dyDescent="0.25">
      <c r="A2614" s="8">
        <v>45789</v>
      </c>
      <c r="B2614" s="9" t="s">
        <v>8725</v>
      </c>
      <c r="C2614" s="9" t="s">
        <v>180</v>
      </c>
      <c r="D2614" s="3">
        <v>-502.08</v>
      </c>
      <c r="E2614" s="9" t="s">
        <v>181</v>
      </c>
      <c r="F2614" s="9" t="s">
        <v>182</v>
      </c>
      <c r="G2614" s="9" t="s">
        <v>183</v>
      </c>
      <c r="H2614" s="8">
        <v>45778</v>
      </c>
      <c r="I2614" s="8">
        <v>45789</v>
      </c>
      <c r="J2614" s="8" t="s">
        <v>16435</v>
      </c>
      <c r="K2614" s="205" t="s">
        <v>185</v>
      </c>
      <c r="M2614" s="9" t="s">
        <v>8727</v>
      </c>
      <c r="N2614" s="215">
        <v>45809.629870740697</v>
      </c>
      <c r="O2614" s="8">
        <v>45809</v>
      </c>
    </row>
    <row r="2615" spans="1:15" x14ac:dyDescent="0.25">
      <c r="A2615" s="8">
        <v>45776</v>
      </c>
      <c r="B2615" s="9" t="s">
        <v>8960</v>
      </c>
      <c r="C2615" s="9" t="s">
        <v>365</v>
      </c>
      <c r="D2615" s="3">
        <v>-96.27</v>
      </c>
      <c r="E2615" s="9" t="s">
        <v>331</v>
      </c>
      <c r="F2615" s="9" t="s">
        <v>332</v>
      </c>
      <c r="G2615" s="9" t="s">
        <v>183</v>
      </c>
      <c r="H2615" s="8">
        <v>45748</v>
      </c>
      <c r="I2615" s="8">
        <v>45775</v>
      </c>
      <c r="J2615" s="8" t="s">
        <v>15837</v>
      </c>
      <c r="K2615" s="205" t="s">
        <v>334</v>
      </c>
      <c r="M2615" s="9" t="s">
        <v>8962</v>
      </c>
      <c r="N2615" s="215">
        <v>45785.029943333298</v>
      </c>
      <c r="O2615" s="8"/>
    </row>
    <row r="2616" spans="1:15" x14ac:dyDescent="0.25">
      <c r="A2616" s="8">
        <v>45923</v>
      </c>
      <c r="B2616" s="9" t="s">
        <v>16136</v>
      </c>
      <c r="C2616" s="9" t="s">
        <v>365</v>
      </c>
      <c r="D2616" s="3">
        <v>-107.32</v>
      </c>
      <c r="E2616" s="9" t="s">
        <v>331</v>
      </c>
      <c r="F2616" s="9" t="s">
        <v>332</v>
      </c>
      <c r="G2616" s="9" t="s">
        <v>183</v>
      </c>
      <c r="H2616" s="8">
        <v>45901</v>
      </c>
      <c r="I2616" s="8">
        <v>45922</v>
      </c>
      <c r="J2616" s="219" t="s">
        <v>19320</v>
      </c>
      <c r="K2616" s="205" t="s">
        <v>334</v>
      </c>
      <c r="M2616" s="9" t="s">
        <v>16138</v>
      </c>
      <c r="N2616" s="215">
        <v>45929.807189814797</v>
      </c>
      <c r="O2616" s="8">
        <v>45929</v>
      </c>
    </row>
    <row r="2617" spans="1:15" x14ac:dyDescent="0.25">
      <c r="A2617" s="8">
        <v>45894</v>
      </c>
      <c r="B2617" s="9" t="s">
        <v>16136</v>
      </c>
      <c r="C2617" s="9" t="s">
        <v>365</v>
      </c>
      <c r="D2617" s="3">
        <v>-107.32</v>
      </c>
      <c r="E2617" s="9" t="s">
        <v>331</v>
      </c>
      <c r="F2617" s="9" t="s">
        <v>332</v>
      </c>
      <c r="G2617" s="9" t="s">
        <v>183</v>
      </c>
      <c r="H2617" s="8">
        <v>45870</v>
      </c>
      <c r="I2617" s="8">
        <v>45894</v>
      </c>
      <c r="J2617" s="219" t="s">
        <v>19812</v>
      </c>
      <c r="K2617" s="205" t="s">
        <v>334</v>
      </c>
      <c r="M2617" s="9" t="s">
        <v>16138</v>
      </c>
      <c r="N2617" s="215">
        <v>45929.807189814797</v>
      </c>
      <c r="O2617" s="8">
        <v>45929</v>
      </c>
    </row>
    <row r="2618" spans="1:15" x14ac:dyDescent="0.25">
      <c r="A2618" s="8">
        <v>45629</v>
      </c>
      <c r="B2618" s="9" t="s">
        <v>8960</v>
      </c>
      <c r="C2618" s="9" t="s">
        <v>365</v>
      </c>
      <c r="D2618" s="3">
        <v>-107.54</v>
      </c>
      <c r="E2618" s="9" t="s">
        <v>331</v>
      </c>
      <c r="F2618" s="9" t="s">
        <v>332</v>
      </c>
      <c r="G2618" s="9" t="s">
        <v>183</v>
      </c>
      <c r="H2618" s="8">
        <v>45627</v>
      </c>
      <c r="I2618" s="8">
        <v>45628</v>
      </c>
      <c r="J2618" s="219" t="s">
        <v>11492</v>
      </c>
      <c r="K2618" s="205" t="s">
        <v>334</v>
      </c>
      <c r="M2618" s="9" t="s">
        <v>8962</v>
      </c>
      <c r="N2618" s="215">
        <v>45635.715607696802</v>
      </c>
      <c r="O2618" s="8"/>
    </row>
    <row r="2619" spans="1:15" x14ac:dyDescent="0.25">
      <c r="A2619" s="8">
        <v>45656</v>
      </c>
      <c r="B2619" s="9" t="s">
        <v>8960</v>
      </c>
      <c r="C2619" s="9" t="s">
        <v>365</v>
      </c>
      <c r="D2619" s="3">
        <v>-110.15</v>
      </c>
      <c r="E2619" s="9" t="s">
        <v>331</v>
      </c>
      <c r="F2619" s="9" t="s">
        <v>332</v>
      </c>
      <c r="G2619" s="9" t="s">
        <v>183</v>
      </c>
      <c r="H2619" s="8">
        <v>45627</v>
      </c>
      <c r="I2619" s="8">
        <v>45656</v>
      </c>
      <c r="J2619" s="219" t="s">
        <v>13584</v>
      </c>
      <c r="K2619" s="205" t="s">
        <v>334</v>
      </c>
      <c r="M2619" s="9" t="s">
        <v>8962</v>
      </c>
      <c r="N2619" s="215">
        <v>45706.0637561111</v>
      </c>
      <c r="O2619" s="8"/>
    </row>
    <row r="2620" spans="1:15" x14ac:dyDescent="0.25">
      <c r="A2620" s="8">
        <v>45650</v>
      </c>
      <c r="B2620" s="9" t="s">
        <v>7758</v>
      </c>
      <c r="C2620" s="9" t="s">
        <v>365</v>
      </c>
      <c r="D2620" s="3">
        <v>-111.81</v>
      </c>
      <c r="E2620" s="9" t="s">
        <v>331</v>
      </c>
      <c r="F2620" s="9" t="s">
        <v>332</v>
      </c>
      <c r="G2620" s="9" t="s">
        <v>183</v>
      </c>
      <c r="H2620" s="8">
        <v>45627</v>
      </c>
      <c r="I2620" s="8">
        <v>45649</v>
      </c>
      <c r="J2620" s="219" t="s">
        <v>12640</v>
      </c>
      <c r="K2620" s="205" t="s">
        <v>334</v>
      </c>
      <c r="M2620" s="9" t="s">
        <v>7760</v>
      </c>
      <c r="N2620" s="215">
        <v>45681.075335370399</v>
      </c>
      <c r="O2620" s="8"/>
    </row>
    <row r="2621" spans="1:15" x14ac:dyDescent="0.25">
      <c r="A2621" s="8">
        <v>45770</v>
      </c>
      <c r="B2621" s="9" t="s">
        <v>7758</v>
      </c>
      <c r="C2621" s="9" t="s">
        <v>365</v>
      </c>
      <c r="D2621" s="3">
        <v>-119.94</v>
      </c>
      <c r="E2621" s="9" t="s">
        <v>331</v>
      </c>
      <c r="F2621" s="9" t="s">
        <v>332</v>
      </c>
      <c r="G2621" s="9" t="s">
        <v>183</v>
      </c>
      <c r="H2621" s="8">
        <v>45748</v>
      </c>
      <c r="I2621" s="8">
        <v>45768</v>
      </c>
      <c r="J2621" s="219" t="s">
        <v>14602</v>
      </c>
      <c r="K2621" s="205" t="s">
        <v>334</v>
      </c>
      <c r="M2621" s="9" t="s">
        <v>7760</v>
      </c>
      <c r="N2621" s="215">
        <v>45777.922227581003</v>
      </c>
      <c r="O2621" s="8"/>
    </row>
    <row r="2622" spans="1:15" x14ac:dyDescent="0.25">
      <c r="A2622" s="8">
        <v>45838</v>
      </c>
      <c r="B2622" s="9" t="s">
        <v>8960</v>
      </c>
      <c r="C2622" s="9" t="s">
        <v>365</v>
      </c>
      <c r="D2622" s="3">
        <v>-124.8</v>
      </c>
      <c r="E2622" s="9" t="s">
        <v>331</v>
      </c>
      <c r="F2622" s="9" t="s">
        <v>332</v>
      </c>
      <c r="G2622" s="9" t="s">
        <v>183</v>
      </c>
      <c r="H2622" s="8">
        <v>45809</v>
      </c>
      <c r="I2622" s="8">
        <v>45838</v>
      </c>
      <c r="J2622" s="219" t="s">
        <v>19112</v>
      </c>
      <c r="K2622" s="205" t="s">
        <v>334</v>
      </c>
      <c r="M2622" s="9" t="s">
        <v>8962</v>
      </c>
      <c r="N2622" s="215">
        <v>45862.622311099498</v>
      </c>
      <c r="O2622" s="8">
        <v>45862</v>
      </c>
    </row>
    <row r="2623" spans="1:15" x14ac:dyDescent="0.25">
      <c r="A2623" s="8">
        <v>45503</v>
      </c>
      <c r="B2623" s="9" t="s">
        <v>8960</v>
      </c>
      <c r="C2623" s="9" t="s">
        <v>365</v>
      </c>
      <c r="D2623" s="3">
        <v>-138.87</v>
      </c>
      <c r="E2623" s="9" t="s">
        <v>331</v>
      </c>
      <c r="F2623" s="9" t="s">
        <v>332</v>
      </c>
      <c r="G2623" s="9" t="s">
        <v>183</v>
      </c>
      <c r="H2623" s="8">
        <v>45474</v>
      </c>
      <c r="I2623" s="8">
        <v>45502</v>
      </c>
      <c r="J2623" s="8" t="s">
        <v>9595</v>
      </c>
      <c r="K2623" s="205" t="s">
        <v>334</v>
      </c>
      <c r="M2623" s="9" t="s">
        <v>8962</v>
      </c>
      <c r="N2623" s="215">
        <v>45534.648212951397</v>
      </c>
      <c r="O2623" s="8"/>
    </row>
    <row r="2624" spans="1:15" x14ac:dyDescent="0.25">
      <c r="A2624" s="8">
        <v>45687</v>
      </c>
      <c r="B2624" s="9" t="s">
        <v>8960</v>
      </c>
      <c r="C2624" s="9" t="s">
        <v>365</v>
      </c>
      <c r="D2624" s="3">
        <v>-147.44999999999999</v>
      </c>
      <c r="E2624" s="9" t="s">
        <v>331</v>
      </c>
      <c r="F2624" s="9" t="s">
        <v>332</v>
      </c>
      <c r="G2624" s="9" t="s">
        <v>183</v>
      </c>
      <c r="H2624" s="8">
        <v>45658</v>
      </c>
      <c r="I2624" s="8">
        <v>45684</v>
      </c>
      <c r="J2624" s="219" t="s">
        <v>13184</v>
      </c>
      <c r="K2624" s="205" t="s">
        <v>334</v>
      </c>
      <c r="M2624" s="9" t="s">
        <v>8962</v>
      </c>
      <c r="N2624" s="215">
        <v>45706.0637561111</v>
      </c>
      <c r="O2624" s="8"/>
    </row>
    <row r="2625" spans="1:15" x14ac:dyDescent="0.25">
      <c r="A2625" s="8">
        <v>45301</v>
      </c>
      <c r="B2625" s="9" t="s">
        <v>364</v>
      </c>
      <c r="C2625" s="9" t="s">
        <v>365</v>
      </c>
      <c r="D2625" s="3">
        <v>-150.62</v>
      </c>
      <c r="E2625" s="9" t="s">
        <v>331</v>
      </c>
      <c r="F2625" s="9" t="s">
        <v>332</v>
      </c>
      <c r="G2625" s="9" t="s">
        <v>183</v>
      </c>
      <c r="H2625" s="8">
        <v>45292</v>
      </c>
      <c r="I2625" s="8">
        <v>45299</v>
      </c>
      <c r="J2625" s="8" t="s">
        <v>4393</v>
      </c>
      <c r="K2625" s="205" t="s">
        <v>334</v>
      </c>
      <c r="M2625" s="9" t="s">
        <v>367</v>
      </c>
      <c r="N2625" s="215">
        <v>45306.781889919002</v>
      </c>
      <c r="O2625" s="8">
        <v>45306</v>
      </c>
    </row>
    <row r="2626" spans="1:15" x14ac:dyDescent="0.25">
      <c r="A2626" s="8">
        <v>45271</v>
      </c>
      <c r="B2626" s="9" t="s">
        <v>364</v>
      </c>
      <c r="C2626" s="9" t="s">
        <v>365</v>
      </c>
      <c r="D2626" s="3">
        <v>-150.62</v>
      </c>
      <c r="E2626" s="9" t="s">
        <v>331</v>
      </c>
      <c r="F2626" s="9" t="s">
        <v>332</v>
      </c>
      <c r="G2626" s="9" t="s">
        <v>183</v>
      </c>
      <c r="H2626" s="8">
        <v>45261</v>
      </c>
      <c r="I2626" s="8">
        <v>45271</v>
      </c>
      <c r="J2626" s="8" t="s">
        <v>4394</v>
      </c>
      <c r="K2626" s="205" t="s">
        <v>334</v>
      </c>
      <c r="M2626" s="9" t="s">
        <v>367</v>
      </c>
      <c r="N2626" s="215">
        <v>45294.9567489931</v>
      </c>
      <c r="O2626" s="8"/>
    </row>
    <row r="2627" spans="1:15" x14ac:dyDescent="0.25">
      <c r="A2627" s="8">
        <v>45240</v>
      </c>
      <c r="B2627" s="9" t="s">
        <v>364</v>
      </c>
      <c r="C2627" s="9" t="s">
        <v>365</v>
      </c>
      <c r="D2627" s="3">
        <v>-150.62</v>
      </c>
      <c r="E2627" s="9" t="s">
        <v>331</v>
      </c>
      <c r="F2627" s="9" t="s">
        <v>332</v>
      </c>
      <c r="G2627" s="9" t="s">
        <v>183</v>
      </c>
      <c r="H2627" s="8">
        <v>45231</v>
      </c>
      <c r="I2627" s="8">
        <v>45236</v>
      </c>
      <c r="J2627" s="8" t="s">
        <v>4395</v>
      </c>
      <c r="K2627" s="205" t="s">
        <v>334</v>
      </c>
      <c r="M2627" s="9" t="s">
        <v>367</v>
      </c>
      <c r="N2627" s="215">
        <v>45294.9567489931</v>
      </c>
      <c r="O2627" s="8"/>
    </row>
    <row r="2628" spans="1:15" x14ac:dyDescent="0.25">
      <c r="A2628" s="8">
        <v>45747</v>
      </c>
      <c r="B2628" s="9" t="s">
        <v>8960</v>
      </c>
      <c r="C2628" s="9" t="s">
        <v>365</v>
      </c>
      <c r="D2628" s="3">
        <v>-155.81</v>
      </c>
      <c r="E2628" s="9" t="s">
        <v>331</v>
      </c>
      <c r="F2628" s="9" t="s">
        <v>332</v>
      </c>
      <c r="G2628" s="9" t="s">
        <v>183</v>
      </c>
      <c r="H2628" s="8">
        <v>45717</v>
      </c>
      <c r="I2628" s="8">
        <v>45747</v>
      </c>
      <c r="J2628" s="219" t="s">
        <v>15115</v>
      </c>
      <c r="K2628" s="205" t="s">
        <v>334</v>
      </c>
      <c r="M2628" s="9" t="s">
        <v>8962</v>
      </c>
      <c r="N2628" s="215">
        <v>45777.922227581003</v>
      </c>
      <c r="O2628" s="8">
        <v>45809</v>
      </c>
    </row>
    <row r="2629" spans="1:15" x14ac:dyDescent="0.25">
      <c r="A2629" s="8">
        <v>45392</v>
      </c>
      <c r="B2629" s="9" t="s">
        <v>364</v>
      </c>
      <c r="C2629" s="9" t="s">
        <v>365</v>
      </c>
      <c r="D2629" s="3">
        <v>-159.32</v>
      </c>
      <c r="E2629" s="9" t="s">
        <v>331</v>
      </c>
      <c r="F2629" s="9" t="s">
        <v>332</v>
      </c>
      <c r="G2629" s="9" t="s">
        <v>183</v>
      </c>
      <c r="H2629" s="8">
        <v>45383</v>
      </c>
      <c r="I2629" s="8">
        <v>45390</v>
      </c>
      <c r="J2629" s="8" t="s">
        <v>4408</v>
      </c>
      <c r="K2629" s="205" t="s">
        <v>334</v>
      </c>
      <c r="M2629" s="9" t="s">
        <v>367</v>
      </c>
      <c r="N2629" s="215">
        <v>45402.639274791698</v>
      </c>
      <c r="O2629" s="8">
        <v>45402</v>
      </c>
    </row>
    <row r="2630" spans="1:15" x14ac:dyDescent="0.25">
      <c r="A2630" s="8">
        <v>45362</v>
      </c>
      <c r="B2630" s="9" t="s">
        <v>364</v>
      </c>
      <c r="C2630" s="9" t="s">
        <v>365</v>
      </c>
      <c r="D2630" s="3">
        <v>-160.6</v>
      </c>
      <c r="E2630" s="9" t="s">
        <v>331</v>
      </c>
      <c r="F2630" s="9" t="s">
        <v>332</v>
      </c>
      <c r="G2630" s="9" t="s">
        <v>183</v>
      </c>
      <c r="H2630" s="8">
        <v>45352</v>
      </c>
      <c r="I2630" s="8">
        <v>45362</v>
      </c>
      <c r="J2630" s="8" t="s">
        <v>4410</v>
      </c>
      <c r="K2630" s="205" t="s">
        <v>334</v>
      </c>
      <c r="M2630" s="9" t="s">
        <v>367</v>
      </c>
      <c r="N2630" s="215">
        <v>45371.6918198032</v>
      </c>
      <c r="O2630" s="8">
        <v>45371</v>
      </c>
    </row>
    <row r="2631" spans="1:15" x14ac:dyDescent="0.25">
      <c r="A2631" s="8">
        <v>45334</v>
      </c>
      <c r="B2631" s="9" t="s">
        <v>364</v>
      </c>
      <c r="C2631" s="9" t="s">
        <v>365</v>
      </c>
      <c r="D2631" s="3">
        <v>-160.6</v>
      </c>
      <c r="E2631" s="9" t="s">
        <v>331</v>
      </c>
      <c r="F2631" s="9" t="s">
        <v>332</v>
      </c>
      <c r="G2631" s="9" t="s">
        <v>183</v>
      </c>
      <c r="H2631" s="8">
        <v>45323</v>
      </c>
      <c r="I2631" s="8">
        <v>45334</v>
      </c>
      <c r="J2631" s="8" t="s">
        <v>4411</v>
      </c>
      <c r="K2631" s="205" t="s">
        <v>334</v>
      </c>
      <c r="M2631" s="9" t="s">
        <v>367</v>
      </c>
      <c r="N2631" s="215">
        <v>45341.902716967597</v>
      </c>
      <c r="O2631" s="8">
        <v>45341</v>
      </c>
    </row>
    <row r="2632" spans="1:15" x14ac:dyDescent="0.25">
      <c r="A2632" s="8">
        <v>45483</v>
      </c>
      <c r="B2632" s="9" t="s">
        <v>364</v>
      </c>
      <c r="C2632" s="9" t="s">
        <v>365</v>
      </c>
      <c r="D2632" s="3">
        <v>-160.66</v>
      </c>
      <c r="E2632" s="9" t="s">
        <v>331</v>
      </c>
      <c r="F2632" s="9" t="s">
        <v>332</v>
      </c>
      <c r="G2632" s="9" t="s">
        <v>183</v>
      </c>
      <c r="H2632" s="8">
        <v>45474</v>
      </c>
      <c r="I2632" s="8">
        <v>45481</v>
      </c>
      <c r="J2632" s="8" t="s">
        <v>8090</v>
      </c>
      <c r="K2632" s="205" t="s">
        <v>334</v>
      </c>
      <c r="M2632" s="9" t="s">
        <v>367</v>
      </c>
      <c r="N2632" s="215">
        <v>45505.8848292361</v>
      </c>
      <c r="O2632" s="8">
        <v>45505</v>
      </c>
    </row>
    <row r="2633" spans="1:15" x14ac:dyDescent="0.25">
      <c r="A2633" s="8">
        <v>45453</v>
      </c>
      <c r="B2633" s="9" t="s">
        <v>364</v>
      </c>
      <c r="C2633" s="9" t="s">
        <v>365</v>
      </c>
      <c r="D2633" s="3">
        <v>-160.66</v>
      </c>
      <c r="E2633" s="9" t="s">
        <v>331</v>
      </c>
      <c r="F2633" s="9" t="s">
        <v>332</v>
      </c>
      <c r="G2633" s="9" t="s">
        <v>183</v>
      </c>
      <c r="H2633" s="8">
        <v>45444</v>
      </c>
      <c r="I2633" s="8">
        <v>45453</v>
      </c>
      <c r="J2633" s="8" t="s">
        <v>366</v>
      </c>
      <c r="K2633" s="205" t="s">
        <v>334</v>
      </c>
      <c r="M2633" s="9" t="s">
        <v>367</v>
      </c>
      <c r="N2633" s="215">
        <v>45460.791518807899</v>
      </c>
      <c r="O2633" s="8">
        <v>45460</v>
      </c>
    </row>
    <row r="2634" spans="1:15" x14ac:dyDescent="0.25">
      <c r="A2634" s="8">
        <v>45422</v>
      </c>
      <c r="B2634" s="9" t="s">
        <v>364</v>
      </c>
      <c r="C2634" s="9" t="s">
        <v>365</v>
      </c>
      <c r="D2634" s="3">
        <v>-160.66</v>
      </c>
      <c r="E2634" s="9" t="s">
        <v>331</v>
      </c>
      <c r="F2634" s="9" t="s">
        <v>332</v>
      </c>
      <c r="G2634" s="9" t="s">
        <v>183</v>
      </c>
      <c r="H2634" s="8">
        <v>45413</v>
      </c>
      <c r="I2634" s="8">
        <v>45418</v>
      </c>
      <c r="J2634" s="8" t="s">
        <v>4412</v>
      </c>
      <c r="K2634" s="205" t="s">
        <v>334</v>
      </c>
      <c r="M2634" s="9" t="s">
        <v>367</v>
      </c>
      <c r="N2634" s="215">
        <v>45445.039048634302</v>
      </c>
      <c r="O2634" s="8">
        <v>45444</v>
      </c>
    </row>
    <row r="2635" spans="1:15" x14ac:dyDescent="0.25">
      <c r="A2635" s="8">
        <v>45545</v>
      </c>
      <c r="B2635" s="9" t="s">
        <v>364</v>
      </c>
      <c r="C2635" s="9" t="s">
        <v>365</v>
      </c>
      <c r="D2635" s="3">
        <v>-160.66999999999999</v>
      </c>
      <c r="E2635" s="9" t="s">
        <v>331</v>
      </c>
      <c r="F2635" s="9" t="s">
        <v>332</v>
      </c>
      <c r="G2635" s="9" t="s">
        <v>183</v>
      </c>
      <c r="H2635" s="8">
        <v>45536</v>
      </c>
      <c r="I2635" s="8">
        <v>45544</v>
      </c>
      <c r="J2635" s="8" t="s">
        <v>10523</v>
      </c>
      <c r="K2635" s="205" t="s">
        <v>334</v>
      </c>
      <c r="M2635" s="9" t="s">
        <v>367</v>
      </c>
      <c r="N2635" s="215">
        <v>45575.565837071801</v>
      </c>
      <c r="O2635" s="8">
        <v>45575</v>
      </c>
    </row>
    <row r="2636" spans="1:15" x14ac:dyDescent="0.25">
      <c r="A2636" s="8">
        <v>45516</v>
      </c>
      <c r="B2636" s="9" t="s">
        <v>364</v>
      </c>
      <c r="C2636" s="9" t="s">
        <v>365</v>
      </c>
      <c r="D2636" s="3">
        <v>-160.66999999999999</v>
      </c>
      <c r="E2636" s="9" t="s">
        <v>331</v>
      </c>
      <c r="F2636" s="9" t="s">
        <v>332</v>
      </c>
      <c r="G2636" s="9" t="s">
        <v>183</v>
      </c>
      <c r="H2636" s="8">
        <v>45505</v>
      </c>
      <c r="I2636" s="8">
        <v>45516</v>
      </c>
      <c r="J2636" s="8" t="s">
        <v>9316</v>
      </c>
      <c r="K2636" s="205" t="s">
        <v>334</v>
      </c>
      <c r="M2636" s="9" t="s">
        <v>367</v>
      </c>
      <c r="N2636" s="215">
        <v>45534.648212951397</v>
      </c>
      <c r="O2636" s="8">
        <v>45534</v>
      </c>
    </row>
    <row r="2637" spans="1:15" x14ac:dyDescent="0.25">
      <c r="A2637" s="8">
        <v>45497</v>
      </c>
      <c r="B2637" s="9" t="s">
        <v>427</v>
      </c>
      <c r="C2637" s="9" t="s">
        <v>180</v>
      </c>
      <c r="D2637" s="3">
        <v>-500</v>
      </c>
      <c r="E2637" s="9" t="s">
        <v>422</v>
      </c>
      <c r="F2637" s="9" t="s">
        <v>423</v>
      </c>
      <c r="G2637" s="9" t="s">
        <v>183</v>
      </c>
      <c r="H2637" s="8">
        <v>45474</v>
      </c>
      <c r="I2637" s="8">
        <v>45495</v>
      </c>
      <c r="J2637" s="8" t="s">
        <v>7729</v>
      </c>
      <c r="K2637" s="205" t="s">
        <v>425</v>
      </c>
      <c r="M2637" s="9" t="s">
        <v>429</v>
      </c>
      <c r="N2637" s="215">
        <v>45505.8848292361</v>
      </c>
      <c r="O2637" s="8">
        <v>45505</v>
      </c>
    </row>
    <row r="2638" spans="1:15" x14ac:dyDescent="0.25">
      <c r="A2638" s="8">
        <v>45719</v>
      </c>
      <c r="B2638" s="9" t="s">
        <v>8960</v>
      </c>
      <c r="C2638" s="9" t="s">
        <v>365</v>
      </c>
      <c r="D2638" s="3">
        <v>-167.65</v>
      </c>
      <c r="E2638" s="9" t="s">
        <v>331</v>
      </c>
      <c r="F2638" s="9" t="s">
        <v>332</v>
      </c>
      <c r="G2638" s="9" t="s">
        <v>183</v>
      </c>
      <c r="H2638" s="8">
        <v>45717</v>
      </c>
      <c r="I2638" s="8">
        <v>45719</v>
      </c>
      <c r="J2638" s="219" t="s">
        <v>13929</v>
      </c>
      <c r="K2638" s="205" t="s">
        <v>334</v>
      </c>
      <c r="M2638" s="9" t="s">
        <v>8962</v>
      </c>
      <c r="N2638" s="215">
        <v>45733.5614541088</v>
      </c>
      <c r="O2638" s="8"/>
    </row>
    <row r="2639" spans="1:15" x14ac:dyDescent="0.25">
      <c r="A2639" s="8">
        <v>45475</v>
      </c>
      <c r="B2639" s="9" t="s">
        <v>179</v>
      </c>
      <c r="C2639" s="9" t="s">
        <v>180</v>
      </c>
      <c r="D2639" s="3">
        <v>-499.27</v>
      </c>
      <c r="E2639" s="9" t="s">
        <v>181</v>
      </c>
      <c r="F2639" s="9" t="s">
        <v>182</v>
      </c>
      <c r="G2639" s="9" t="s">
        <v>183</v>
      </c>
      <c r="H2639" s="8">
        <v>45474</v>
      </c>
      <c r="I2639" s="8">
        <v>45474</v>
      </c>
      <c r="J2639" s="8" t="s">
        <v>8225</v>
      </c>
      <c r="K2639" s="205" t="s">
        <v>185</v>
      </c>
      <c r="M2639" s="9" t="s">
        <v>186</v>
      </c>
      <c r="N2639" s="215">
        <v>45505.8848292361</v>
      </c>
      <c r="O2639" s="8">
        <v>45505</v>
      </c>
    </row>
    <row r="2640" spans="1:15" x14ac:dyDescent="0.25">
      <c r="A2640" s="8">
        <v>45818</v>
      </c>
      <c r="B2640" s="9" t="s">
        <v>7925</v>
      </c>
      <c r="C2640" s="9" t="s">
        <v>180</v>
      </c>
      <c r="D2640" s="3">
        <v>-497.25</v>
      </c>
      <c r="E2640" s="9" t="s">
        <v>181</v>
      </c>
      <c r="F2640" s="9" t="s">
        <v>182</v>
      </c>
      <c r="G2640" s="9" t="s">
        <v>183</v>
      </c>
      <c r="H2640" s="8">
        <v>45809</v>
      </c>
      <c r="I2640" s="8">
        <v>45817</v>
      </c>
      <c r="J2640" s="8" t="s">
        <v>17988</v>
      </c>
      <c r="K2640" s="205" t="s">
        <v>185</v>
      </c>
      <c r="M2640" s="9" t="s">
        <v>7927</v>
      </c>
      <c r="N2640" s="215">
        <v>45840.490152685197</v>
      </c>
      <c r="O2640" s="8">
        <v>45840</v>
      </c>
    </row>
    <row r="2641" spans="1:15" x14ac:dyDescent="0.25">
      <c r="A2641" s="8">
        <v>45667</v>
      </c>
      <c r="B2641" s="9" t="s">
        <v>364</v>
      </c>
      <c r="C2641" s="9" t="s">
        <v>365</v>
      </c>
      <c r="D2641" s="3">
        <v>-168.66</v>
      </c>
      <c r="E2641" s="9" t="s">
        <v>331</v>
      </c>
      <c r="F2641" s="9" t="s">
        <v>332</v>
      </c>
      <c r="G2641" s="9" t="s">
        <v>183</v>
      </c>
      <c r="H2641" s="8">
        <v>45658</v>
      </c>
      <c r="I2641" s="8">
        <v>45663</v>
      </c>
      <c r="J2641" s="219" t="s">
        <v>13430</v>
      </c>
      <c r="K2641" s="205" t="s">
        <v>334</v>
      </c>
      <c r="M2641" s="9" t="s">
        <v>367</v>
      </c>
      <c r="N2641" s="215">
        <v>45706.0637561111</v>
      </c>
      <c r="O2641" s="8">
        <v>45705</v>
      </c>
    </row>
    <row r="2642" spans="1:15" x14ac:dyDescent="0.25">
      <c r="A2642" s="8">
        <v>45636</v>
      </c>
      <c r="B2642" s="9" t="s">
        <v>364</v>
      </c>
      <c r="C2642" s="9" t="s">
        <v>365</v>
      </c>
      <c r="D2642" s="3">
        <v>-168.66</v>
      </c>
      <c r="E2642" s="9" t="s">
        <v>331</v>
      </c>
      <c r="F2642" s="9" t="s">
        <v>332</v>
      </c>
      <c r="G2642" s="9" t="s">
        <v>183</v>
      </c>
      <c r="H2642" s="8">
        <v>45627</v>
      </c>
      <c r="I2642" s="8">
        <v>45635</v>
      </c>
      <c r="J2642" s="219" t="s">
        <v>12818</v>
      </c>
      <c r="K2642" s="205" t="s">
        <v>334</v>
      </c>
      <c r="M2642" s="9" t="s">
        <v>367</v>
      </c>
      <c r="N2642" s="215">
        <v>45681.075335370399</v>
      </c>
      <c r="O2642" s="8">
        <v>45681</v>
      </c>
    </row>
    <row r="2643" spans="1:15" x14ac:dyDescent="0.25">
      <c r="A2643" s="8">
        <v>45608</v>
      </c>
      <c r="B2643" s="9" t="s">
        <v>364</v>
      </c>
      <c r="C2643" s="9" t="s">
        <v>365</v>
      </c>
      <c r="D2643" s="3">
        <v>-168.66</v>
      </c>
      <c r="E2643" s="9" t="s">
        <v>331</v>
      </c>
      <c r="F2643" s="9" t="s">
        <v>332</v>
      </c>
      <c r="G2643" s="9" t="s">
        <v>183</v>
      </c>
      <c r="H2643" s="8">
        <v>45597</v>
      </c>
      <c r="I2643" s="8">
        <v>45607</v>
      </c>
      <c r="J2643" s="219" t="s">
        <v>11774</v>
      </c>
      <c r="K2643" s="205" t="s">
        <v>334</v>
      </c>
      <c r="M2643" s="9" t="s">
        <v>367</v>
      </c>
      <c r="N2643" s="215">
        <v>45635.715607696802</v>
      </c>
      <c r="O2643" s="8">
        <v>45635</v>
      </c>
    </row>
    <row r="2644" spans="1:15" x14ac:dyDescent="0.25">
      <c r="A2644" s="8">
        <v>45575</v>
      </c>
      <c r="B2644" s="9" t="s">
        <v>364</v>
      </c>
      <c r="C2644" s="9" t="s">
        <v>365</v>
      </c>
      <c r="D2644" s="3">
        <v>-168.66</v>
      </c>
      <c r="E2644" s="9" t="s">
        <v>331</v>
      </c>
      <c r="F2644" s="9" t="s">
        <v>332</v>
      </c>
      <c r="G2644" s="9" t="s">
        <v>183</v>
      </c>
      <c r="H2644" s="8">
        <v>45566</v>
      </c>
      <c r="I2644" s="8">
        <v>45572</v>
      </c>
      <c r="J2644" s="219" t="s">
        <v>11251</v>
      </c>
      <c r="K2644" s="205" t="s">
        <v>334</v>
      </c>
      <c r="M2644" s="9" t="s">
        <v>367</v>
      </c>
      <c r="N2644" s="215">
        <v>45594.789547013897</v>
      </c>
      <c r="O2644" s="8">
        <v>45594</v>
      </c>
    </row>
    <row r="2645" spans="1:15" x14ac:dyDescent="0.25">
      <c r="A2645" s="8">
        <v>45757</v>
      </c>
      <c r="B2645" s="9" t="s">
        <v>364</v>
      </c>
      <c r="C2645" s="9" t="s">
        <v>365</v>
      </c>
      <c r="D2645" s="3">
        <v>-180.67</v>
      </c>
      <c r="E2645" s="9" t="s">
        <v>331</v>
      </c>
      <c r="F2645" s="9" t="s">
        <v>332</v>
      </c>
      <c r="G2645" s="9" t="s">
        <v>183</v>
      </c>
      <c r="H2645" s="8">
        <v>45748</v>
      </c>
      <c r="I2645" s="8">
        <v>45754</v>
      </c>
      <c r="J2645" s="219" t="s">
        <v>14898</v>
      </c>
      <c r="K2645" s="205" t="s">
        <v>334</v>
      </c>
      <c r="M2645" s="9" t="s">
        <v>367</v>
      </c>
      <c r="N2645" s="215">
        <v>45777.922227581003</v>
      </c>
      <c r="O2645" s="8">
        <v>45777</v>
      </c>
    </row>
    <row r="2646" spans="1:15" x14ac:dyDescent="0.25">
      <c r="A2646" s="8">
        <v>45789</v>
      </c>
      <c r="B2646" s="9" t="s">
        <v>7945</v>
      </c>
      <c r="C2646" s="9" t="s">
        <v>180</v>
      </c>
      <c r="D2646" s="3">
        <v>-487.57</v>
      </c>
      <c r="E2646" s="9" t="s">
        <v>181</v>
      </c>
      <c r="F2646" s="9" t="s">
        <v>182</v>
      </c>
      <c r="G2646" s="9" t="s">
        <v>183</v>
      </c>
      <c r="H2646" s="8">
        <v>45778</v>
      </c>
      <c r="I2646" s="8">
        <v>45789</v>
      </c>
      <c r="J2646" s="8" t="s">
        <v>16400</v>
      </c>
      <c r="K2646" s="205" t="s">
        <v>185</v>
      </c>
      <c r="M2646" s="9" t="s">
        <v>7947</v>
      </c>
      <c r="N2646" s="215">
        <v>45809.629870740697</v>
      </c>
      <c r="O2646" s="8">
        <v>45809</v>
      </c>
    </row>
    <row r="2647" spans="1:15" x14ac:dyDescent="0.25">
      <c r="A2647" s="8">
        <v>45923</v>
      </c>
      <c r="B2647" s="9" t="s">
        <v>18846</v>
      </c>
      <c r="C2647" s="9" t="s">
        <v>180</v>
      </c>
      <c r="D2647" s="3">
        <v>-487.32</v>
      </c>
      <c r="E2647" s="9" t="s">
        <v>181</v>
      </c>
      <c r="F2647" s="9" t="s">
        <v>182</v>
      </c>
      <c r="G2647" s="9" t="s">
        <v>183</v>
      </c>
      <c r="H2647" s="8">
        <v>45901</v>
      </c>
      <c r="I2647" s="8">
        <v>45922</v>
      </c>
      <c r="J2647" s="219" t="s">
        <v>19269</v>
      </c>
      <c r="K2647" s="205" t="s">
        <v>185</v>
      </c>
      <c r="M2647" s="9" t="s">
        <v>18848</v>
      </c>
      <c r="N2647" s="215">
        <v>45929.807189814797</v>
      </c>
      <c r="O2647" s="8">
        <v>45929</v>
      </c>
    </row>
    <row r="2648" spans="1:15" x14ac:dyDescent="0.25">
      <c r="A2648" s="8">
        <v>45789</v>
      </c>
      <c r="B2648" s="9" t="s">
        <v>16509</v>
      </c>
      <c r="C2648" s="9" t="s">
        <v>365</v>
      </c>
      <c r="D2648" s="3">
        <v>-181.84</v>
      </c>
      <c r="E2648" s="9" t="s">
        <v>331</v>
      </c>
      <c r="F2648" s="9" t="s">
        <v>332</v>
      </c>
      <c r="G2648" s="9" t="s">
        <v>183</v>
      </c>
      <c r="H2648" s="8">
        <v>45778</v>
      </c>
      <c r="I2648" s="8">
        <v>45789</v>
      </c>
      <c r="J2648" s="8" t="s">
        <v>16510</v>
      </c>
      <c r="K2648" s="205" t="s">
        <v>334</v>
      </c>
      <c r="M2648" s="9" t="s">
        <v>16511</v>
      </c>
      <c r="N2648" s="215">
        <v>45809.629870740697</v>
      </c>
      <c r="O2648" s="8">
        <v>45809</v>
      </c>
    </row>
    <row r="2649" spans="1:15" x14ac:dyDescent="0.25">
      <c r="A2649" s="8">
        <v>45429</v>
      </c>
      <c r="B2649" s="9" t="s">
        <v>2667</v>
      </c>
      <c r="C2649" s="9" t="s">
        <v>180</v>
      </c>
      <c r="D2649" s="3">
        <v>-485.97</v>
      </c>
      <c r="E2649" s="9" t="s">
        <v>939</v>
      </c>
      <c r="F2649" s="9" t="s">
        <v>940</v>
      </c>
      <c r="G2649" s="9" t="s">
        <v>183</v>
      </c>
      <c r="H2649" s="8">
        <v>45413</v>
      </c>
      <c r="I2649" s="8">
        <v>45425</v>
      </c>
      <c r="J2649" s="8" t="s">
        <v>4713</v>
      </c>
      <c r="K2649" s="205" t="s">
        <v>942</v>
      </c>
      <c r="M2649" s="9" t="s">
        <v>2669</v>
      </c>
      <c r="N2649" s="215">
        <v>45445.039048634302</v>
      </c>
      <c r="O2649" s="8">
        <v>45444</v>
      </c>
    </row>
    <row r="2650" spans="1:15" x14ac:dyDescent="0.25">
      <c r="A2650" s="8">
        <v>45818</v>
      </c>
      <c r="B2650" s="9" t="s">
        <v>16136</v>
      </c>
      <c r="C2650" s="9" t="s">
        <v>365</v>
      </c>
      <c r="D2650" s="3">
        <v>-181.84</v>
      </c>
      <c r="E2650" s="9" t="s">
        <v>331</v>
      </c>
      <c r="F2650" s="9" t="s">
        <v>332</v>
      </c>
      <c r="G2650" s="9" t="s">
        <v>183</v>
      </c>
      <c r="H2650" s="8">
        <v>45809</v>
      </c>
      <c r="I2650" s="8">
        <v>45817</v>
      </c>
      <c r="J2650" s="8" t="s">
        <v>18014</v>
      </c>
      <c r="K2650" s="205" t="s">
        <v>334</v>
      </c>
      <c r="M2650" s="9" t="s">
        <v>16138</v>
      </c>
      <c r="N2650" s="215">
        <v>45840.490152685197</v>
      </c>
      <c r="O2650" s="8">
        <v>45840</v>
      </c>
    </row>
    <row r="2651" spans="1:15" x14ac:dyDescent="0.25">
      <c r="A2651" s="8">
        <v>45726</v>
      </c>
      <c r="B2651" s="9" t="s">
        <v>364</v>
      </c>
      <c r="C2651" s="9" t="s">
        <v>365</v>
      </c>
      <c r="D2651" s="3">
        <v>-182.18</v>
      </c>
      <c r="E2651" s="9" t="s">
        <v>331</v>
      </c>
      <c r="F2651" s="9" t="s">
        <v>332</v>
      </c>
      <c r="G2651" s="9" t="s">
        <v>183</v>
      </c>
      <c r="H2651" s="8">
        <v>45717</v>
      </c>
      <c r="I2651" s="8">
        <v>45726</v>
      </c>
      <c r="J2651" s="219" t="s">
        <v>13811</v>
      </c>
      <c r="K2651" s="205" t="s">
        <v>334</v>
      </c>
      <c r="M2651" s="9" t="s">
        <v>367</v>
      </c>
      <c r="N2651" s="215">
        <v>45733.5614541088</v>
      </c>
      <c r="O2651" s="8">
        <v>45733</v>
      </c>
    </row>
    <row r="2652" spans="1:15" x14ac:dyDescent="0.25">
      <c r="A2652" s="8">
        <v>45859</v>
      </c>
      <c r="B2652" s="9" t="s">
        <v>18745</v>
      </c>
      <c r="C2652" s="9" t="s">
        <v>180</v>
      </c>
      <c r="D2652" s="3">
        <v>-480.6</v>
      </c>
      <c r="E2652" s="9" t="s">
        <v>181</v>
      </c>
      <c r="F2652" s="9" t="s">
        <v>182</v>
      </c>
      <c r="G2652" s="9" t="s">
        <v>183</v>
      </c>
      <c r="H2652" s="8">
        <v>45839</v>
      </c>
      <c r="I2652" s="8">
        <v>45859</v>
      </c>
      <c r="J2652" s="219" t="s">
        <v>20284</v>
      </c>
      <c r="K2652" s="205" t="s">
        <v>185</v>
      </c>
      <c r="M2652" s="9" t="s">
        <v>18747</v>
      </c>
      <c r="N2652" s="215">
        <v>45929.807189814797</v>
      </c>
      <c r="O2652" s="8">
        <v>45929</v>
      </c>
    </row>
    <row r="2653" spans="1:15" x14ac:dyDescent="0.25">
      <c r="A2653" s="8">
        <v>45847</v>
      </c>
      <c r="B2653" s="9" t="s">
        <v>18827</v>
      </c>
      <c r="C2653" s="9" t="s">
        <v>180</v>
      </c>
      <c r="D2653" s="3">
        <v>-480.17</v>
      </c>
      <c r="E2653" s="9" t="s">
        <v>181</v>
      </c>
      <c r="F2653" s="9" t="s">
        <v>182</v>
      </c>
      <c r="G2653" s="9" t="s">
        <v>183</v>
      </c>
      <c r="H2653" s="8">
        <v>45839</v>
      </c>
      <c r="I2653" s="8">
        <v>45845</v>
      </c>
      <c r="J2653" s="219" t="s">
        <v>18828</v>
      </c>
      <c r="K2653" s="205" t="s">
        <v>185</v>
      </c>
      <c r="M2653" s="9" t="s">
        <v>18829</v>
      </c>
      <c r="N2653" s="215">
        <v>45862.622311099498</v>
      </c>
      <c r="O2653" s="8">
        <v>45862</v>
      </c>
    </row>
    <row r="2654" spans="1:15" x14ac:dyDescent="0.25">
      <c r="A2654" s="8">
        <v>45859</v>
      </c>
      <c r="B2654" s="9" t="s">
        <v>18809</v>
      </c>
      <c r="C2654" s="9" t="s">
        <v>180</v>
      </c>
      <c r="D2654" s="3">
        <v>-479.96</v>
      </c>
      <c r="E2654" s="9" t="s">
        <v>181</v>
      </c>
      <c r="F2654" s="9" t="s">
        <v>182</v>
      </c>
      <c r="G2654" s="9" t="s">
        <v>183</v>
      </c>
      <c r="H2654" s="8">
        <v>45839</v>
      </c>
      <c r="I2654" s="8">
        <v>45859</v>
      </c>
      <c r="J2654" s="219" t="s">
        <v>20278</v>
      </c>
      <c r="K2654" s="205" t="s">
        <v>185</v>
      </c>
      <c r="M2654" s="9" t="s">
        <v>18811</v>
      </c>
      <c r="N2654" s="215">
        <v>45929.807189814797</v>
      </c>
      <c r="O2654" s="8">
        <v>45929</v>
      </c>
    </row>
    <row r="2655" spans="1:15" x14ac:dyDescent="0.25">
      <c r="A2655" s="8">
        <v>45698</v>
      </c>
      <c r="B2655" s="9" t="s">
        <v>364</v>
      </c>
      <c r="C2655" s="9" t="s">
        <v>365</v>
      </c>
      <c r="D2655" s="3">
        <v>-182.18</v>
      </c>
      <c r="E2655" s="9" t="s">
        <v>331</v>
      </c>
      <c r="F2655" s="9" t="s">
        <v>332</v>
      </c>
      <c r="G2655" s="9" t="s">
        <v>183</v>
      </c>
      <c r="H2655" s="8">
        <v>45689</v>
      </c>
      <c r="I2655" s="8">
        <v>45698</v>
      </c>
      <c r="J2655" s="219" t="s">
        <v>13016</v>
      </c>
      <c r="K2655" s="205" t="s">
        <v>334</v>
      </c>
      <c r="M2655" s="9" t="s">
        <v>367</v>
      </c>
      <c r="N2655" s="215">
        <v>45706.0637561111</v>
      </c>
      <c r="O2655" s="8">
        <v>45705</v>
      </c>
    </row>
    <row r="2656" spans="1:15" x14ac:dyDescent="0.25">
      <c r="A2656" s="8">
        <v>45923</v>
      </c>
      <c r="B2656" s="9" t="s">
        <v>18798</v>
      </c>
      <c r="C2656" s="9" t="s">
        <v>180</v>
      </c>
      <c r="D2656" s="3">
        <v>-475.84</v>
      </c>
      <c r="E2656" s="9" t="s">
        <v>181</v>
      </c>
      <c r="F2656" s="9" t="s">
        <v>182</v>
      </c>
      <c r="G2656" s="9" t="s">
        <v>183</v>
      </c>
      <c r="H2656" s="8">
        <v>45901</v>
      </c>
      <c r="I2656" s="8">
        <v>45922</v>
      </c>
      <c r="J2656" s="219" t="s">
        <v>19281</v>
      </c>
      <c r="K2656" s="205" t="s">
        <v>185</v>
      </c>
      <c r="M2656" s="9" t="s">
        <v>18800</v>
      </c>
      <c r="N2656" s="215">
        <v>45929.807189814797</v>
      </c>
      <c r="O2656" s="8">
        <v>45929</v>
      </c>
    </row>
    <row r="2657" spans="1:15" x14ac:dyDescent="0.25">
      <c r="A2657" s="8">
        <v>45789</v>
      </c>
      <c r="B2657" s="9" t="s">
        <v>7937</v>
      </c>
      <c r="C2657" s="9" t="s">
        <v>180</v>
      </c>
      <c r="D2657" s="3">
        <v>-475.38</v>
      </c>
      <c r="E2657" s="9" t="s">
        <v>181</v>
      </c>
      <c r="F2657" s="9" t="s">
        <v>182</v>
      </c>
      <c r="G2657" s="9" t="s">
        <v>183</v>
      </c>
      <c r="H2657" s="8">
        <v>45778</v>
      </c>
      <c r="I2657" s="8">
        <v>45789</v>
      </c>
      <c r="J2657" s="8" t="s">
        <v>16501</v>
      </c>
      <c r="K2657" s="205" t="s">
        <v>185</v>
      </c>
      <c r="M2657" s="9" t="s">
        <v>7939</v>
      </c>
      <c r="N2657" s="215">
        <v>45809.629870740697</v>
      </c>
      <c r="O2657" s="8">
        <v>45809</v>
      </c>
    </row>
    <row r="2658" spans="1:15" x14ac:dyDescent="0.25">
      <c r="A2658" s="8">
        <v>45754</v>
      </c>
      <c r="B2658" s="9" t="s">
        <v>11588</v>
      </c>
      <c r="C2658" s="9" t="s">
        <v>365</v>
      </c>
      <c r="D2658" s="3">
        <v>-189.45</v>
      </c>
      <c r="E2658" s="9" t="s">
        <v>331</v>
      </c>
      <c r="F2658" s="9" t="s">
        <v>332</v>
      </c>
      <c r="G2658" s="9" t="s">
        <v>183</v>
      </c>
      <c r="H2658" s="8">
        <v>45748</v>
      </c>
      <c r="I2658" s="8">
        <v>45754</v>
      </c>
      <c r="J2658" s="219" t="s">
        <v>14974</v>
      </c>
      <c r="K2658" s="205" t="s">
        <v>334</v>
      </c>
      <c r="M2658" s="9" t="s">
        <v>11590</v>
      </c>
      <c r="N2658" s="215">
        <v>45777.922227581003</v>
      </c>
      <c r="O2658" s="8"/>
    </row>
    <row r="2659" spans="1:15" x14ac:dyDescent="0.25">
      <c r="A2659" s="8">
        <v>45847</v>
      </c>
      <c r="B2659" s="9" t="s">
        <v>18751</v>
      </c>
      <c r="C2659" s="9" t="s">
        <v>180</v>
      </c>
      <c r="D2659" s="3">
        <v>-467.76</v>
      </c>
      <c r="E2659" s="9" t="s">
        <v>181</v>
      </c>
      <c r="F2659" s="9" t="s">
        <v>182</v>
      </c>
      <c r="G2659" s="9" t="s">
        <v>183</v>
      </c>
      <c r="H2659" s="8">
        <v>45839</v>
      </c>
      <c r="I2659" s="8">
        <v>45845</v>
      </c>
      <c r="J2659" s="219" t="s">
        <v>18752</v>
      </c>
      <c r="K2659" s="205" t="s">
        <v>185</v>
      </c>
      <c r="M2659" s="9" t="s">
        <v>18753</v>
      </c>
      <c r="N2659" s="215">
        <v>45862.622311099498</v>
      </c>
      <c r="O2659" s="8">
        <v>45862</v>
      </c>
    </row>
    <row r="2660" spans="1:15" x14ac:dyDescent="0.25">
      <c r="A2660" s="8">
        <v>45847</v>
      </c>
      <c r="B2660" s="9" t="s">
        <v>18809</v>
      </c>
      <c r="C2660" s="9" t="s">
        <v>180</v>
      </c>
      <c r="D2660" s="3">
        <v>-465.76</v>
      </c>
      <c r="E2660" s="9" t="s">
        <v>181</v>
      </c>
      <c r="F2660" s="9" t="s">
        <v>182</v>
      </c>
      <c r="G2660" s="9" t="s">
        <v>183</v>
      </c>
      <c r="H2660" s="8">
        <v>45839</v>
      </c>
      <c r="I2660" s="8">
        <v>45845</v>
      </c>
      <c r="J2660" s="219" t="s">
        <v>18812</v>
      </c>
      <c r="K2660" s="205" t="s">
        <v>185</v>
      </c>
      <c r="M2660" s="9" t="s">
        <v>18811</v>
      </c>
      <c r="N2660" s="215">
        <v>45862.622311099498</v>
      </c>
      <c r="O2660" s="8">
        <v>45862</v>
      </c>
    </row>
    <row r="2661" spans="1:15" x14ac:dyDescent="0.25">
      <c r="A2661" s="8">
        <v>45910</v>
      </c>
      <c r="B2661" s="9" t="s">
        <v>16136</v>
      </c>
      <c r="C2661" s="9" t="s">
        <v>365</v>
      </c>
      <c r="D2661" s="3">
        <v>-197.9</v>
      </c>
      <c r="E2661" s="9" t="s">
        <v>331</v>
      </c>
      <c r="F2661" s="9" t="s">
        <v>332</v>
      </c>
      <c r="G2661" s="9" t="s">
        <v>183</v>
      </c>
      <c r="H2661" s="8">
        <v>45901</v>
      </c>
      <c r="I2661" s="8">
        <v>45908</v>
      </c>
      <c r="J2661" s="219" t="s">
        <v>19530</v>
      </c>
      <c r="K2661" s="205" t="s">
        <v>334</v>
      </c>
      <c r="M2661" s="9" t="s">
        <v>16138</v>
      </c>
      <c r="N2661" s="215">
        <v>45929.807189814797</v>
      </c>
      <c r="O2661" s="8">
        <v>45929</v>
      </c>
    </row>
    <row r="2662" spans="1:15" x14ac:dyDescent="0.25">
      <c r="A2662" s="8">
        <v>45859</v>
      </c>
      <c r="B2662" s="9" t="s">
        <v>18742</v>
      </c>
      <c r="C2662" s="9" t="s">
        <v>180</v>
      </c>
      <c r="D2662" s="3">
        <v>-465.35</v>
      </c>
      <c r="E2662" s="9" t="s">
        <v>181</v>
      </c>
      <c r="F2662" s="9" t="s">
        <v>182</v>
      </c>
      <c r="G2662" s="9" t="s">
        <v>183</v>
      </c>
      <c r="H2662" s="8">
        <v>45839</v>
      </c>
      <c r="I2662" s="8">
        <v>45859</v>
      </c>
      <c r="J2662" s="219" t="s">
        <v>20276</v>
      </c>
      <c r="K2662" s="205" t="s">
        <v>185</v>
      </c>
      <c r="M2662" s="9" t="s">
        <v>18744</v>
      </c>
      <c r="N2662" s="215">
        <v>45929.807189814797</v>
      </c>
      <c r="O2662" s="8">
        <v>45929</v>
      </c>
    </row>
    <row r="2663" spans="1:15" x14ac:dyDescent="0.25">
      <c r="A2663" s="8">
        <v>45322</v>
      </c>
      <c r="B2663" s="9" t="s">
        <v>1401</v>
      </c>
      <c r="C2663" s="9" t="s">
        <v>180</v>
      </c>
      <c r="D2663" s="3">
        <v>-465.27</v>
      </c>
      <c r="E2663" s="9" t="s">
        <v>253</v>
      </c>
      <c r="F2663" s="9" t="s">
        <v>254</v>
      </c>
      <c r="G2663" s="9" t="s">
        <v>183</v>
      </c>
      <c r="H2663" s="8">
        <v>45292</v>
      </c>
      <c r="I2663" s="8">
        <v>45320</v>
      </c>
      <c r="J2663" s="8" t="s">
        <v>4705</v>
      </c>
      <c r="K2663" s="205" t="s">
        <v>256</v>
      </c>
      <c r="M2663" s="9" t="s">
        <v>1403</v>
      </c>
      <c r="N2663" s="215">
        <v>45324.933394479202</v>
      </c>
      <c r="O2663" s="8"/>
    </row>
    <row r="2664" spans="1:15" x14ac:dyDescent="0.25">
      <c r="A2664" s="8">
        <v>45818</v>
      </c>
      <c r="B2664" s="9" t="s">
        <v>14763</v>
      </c>
      <c r="C2664" s="9" t="s">
        <v>180</v>
      </c>
      <c r="D2664" s="3">
        <v>-463.36</v>
      </c>
      <c r="E2664" s="9" t="s">
        <v>181</v>
      </c>
      <c r="F2664" s="9" t="s">
        <v>182</v>
      </c>
      <c r="G2664" s="9" t="s">
        <v>183</v>
      </c>
      <c r="H2664" s="8">
        <v>45809</v>
      </c>
      <c r="I2664" s="8">
        <v>45817</v>
      </c>
      <c r="J2664" s="8" t="s">
        <v>17984</v>
      </c>
      <c r="K2664" s="205" t="s">
        <v>185</v>
      </c>
      <c r="M2664" s="9" t="s">
        <v>14765</v>
      </c>
      <c r="N2664" s="215">
        <v>45840.490152685197</v>
      </c>
      <c r="O2664" s="8">
        <v>45840</v>
      </c>
    </row>
    <row r="2665" spans="1:15" x14ac:dyDescent="0.25">
      <c r="A2665" s="8">
        <v>45880</v>
      </c>
      <c r="B2665" s="9" t="s">
        <v>16136</v>
      </c>
      <c r="C2665" s="9" t="s">
        <v>365</v>
      </c>
      <c r="D2665" s="3">
        <v>-197.9</v>
      </c>
      <c r="E2665" s="9" t="s">
        <v>331</v>
      </c>
      <c r="F2665" s="9" t="s">
        <v>332</v>
      </c>
      <c r="G2665" s="9" t="s">
        <v>183</v>
      </c>
      <c r="H2665" s="8">
        <v>45870</v>
      </c>
      <c r="I2665" s="8">
        <v>45880</v>
      </c>
      <c r="J2665" s="219" t="s">
        <v>20036</v>
      </c>
      <c r="K2665" s="205" t="s">
        <v>334</v>
      </c>
      <c r="M2665" s="9" t="s">
        <v>16138</v>
      </c>
      <c r="N2665" s="215">
        <v>45929.807189814797</v>
      </c>
      <c r="O2665" s="8">
        <v>45929</v>
      </c>
    </row>
    <row r="2666" spans="1:15" x14ac:dyDescent="0.25">
      <c r="A2666" s="8">
        <v>45288</v>
      </c>
      <c r="B2666" s="9" t="s">
        <v>4702</v>
      </c>
      <c r="C2666" s="9" t="s">
        <v>180</v>
      </c>
      <c r="D2666" s="3">
        <v>-457.23</v>
      </c>
      <c r="E2666" s="9" t="s">
        <v>181</v>
      </c>
      <c r="F2666" s="9" t="s">
        <v>182</v>
      </c>
      <c r="G2666" s="9" t="s">
        <v>183</v>
      </c>
      <c r="H2666" s="8">
        <v>45261</v>
      </c>
      <c r="I2666" s="8">
        <v>45285</v>
      </c>
      <c r="J2666" s="8" t="s">
        <v>4703</v>
      </c>
      <c r="K2666" s="205" t="s">
        <v>185</v>
      </c>
      <c r="M2666" s="9" t="s">
        <v>4704</v>
      </c>
      <c r="N2666" s="215">
        <v>45294.9567489931</v>
      </c>
      <c r="O2666" s="8"/>
    </row>
    <row r="2667" spans="1:15" x14ac:dyDescent="0.25">
      <c r="A2667" s="8">
        <v>45779</v>
      </c>
      <c r="B2667" s="9" t="s">
        <v>7953</v>
      </c>
      <c r="C2667" s="9" t="s">
        <v>180</v>
      </c>
      <c r="D2667" s="3">
        <v>-454.58</v>
      </c>
      <c r="E2667" s="9" t="s">
        <v>181</v>
      </c>
      <c r="F2667" s="9" t="s">
        <v>182</v>
      </c>
      <c r="G2667" s="9" t="s">
        <v>183</v>
      </c>
      <c r="H2667" s="8">
        <v>45778</v>
      </c>
      <c r="I2667" s="8">
        <v>45775</v>
      </c>
      <c r="J2667" s="8" t="s">
        <v>15768</v>
      </c>
      <c r="K2667" s="205" t="s">
        <v>185</v>
      </c>
      <c r="M2667" s="9" t="s">
        <v>7955</v>
      </c>
      <c r="N2667" s="215">
        <v>45785.029943333298</v>
      </c>
      <c r="O2667" s="8">
        <v>45784</v>
      </c>
    </row>
    <row r="2668" spans="1:15" x14ac:dyDescent="0.25">
      <c r="A2668" s="8">
        <v>45848</v>
      </c>
      <c r="B2668" s="9" t="s">
        <v>16136</v>
      </c>
      <c r="C2668" s="9" t="s">
        <v>365</v>
      </c>
      <c r="D2668" s="3">
        <v>-201.11</v>
      </c>
      <c r="E2668" s="9" t="s">
        <v>331</v>
      </c>
      <c r="F2668" s="9" t="s">
        <v>332</v>
      </c>
      <c r="G2668" s="9" t="s">
        <v>183</v>
      </c>
      <c r="H2668" s="8">
        <v>45839</v>
      </c>
      <c r="I2668" s="8">
        <v>45845</v>
      </c>
      <c r="J2668" s="219" t="s">
        <v>18706</v>
      </c>
      <c r="K2668" s="205" t="s">
        <v>334</v>
      </c>
      <c r="M2668" s="9" t="s">
        <v>16138</v>
      </c>
      <c r="N2668" s="215">
        <v>45862.622311099498</v>
      </c>
      <c r="O2668" s="8">
        <v>45862</v>
      </c>
    </row>
    <row r="2669" spans="1:15" x14ac:dyDescent="0.25">
      <c r="A2669" s="8">
        <v>45595</v>
      </c>
      <c r="B2669" s="9" t="s">
        <v>8960</v>
      </c>
      <c r="C2669" s="9" t="s">
        <v>365</v>
      </c>
      <c r="D2669" s="3">
        <v>-213.03</v>
      </c>
      <c r="E2669" s="9" t="s">
        <v>331</v>
      </c>
      <c r="F2669" s="9" t="s">
        <v>332</v>
      </c>
      <c r="G2669" s="9" t="s">
        <v>183</v>
      </c>
      <c r="H2669" s="8">
        <v>45566</v>
      </c>
      <c r="I2669" s="8">
        <v>45593</v>
      </c>
      <c r="J2669" s="219" t="s">
        <v>11915</v>
      </c>
      <c r="K2669" s="205" t="s">
        <v>334</v>
      </c>
      <c r="M2669" s="9" t="s">
        <v>8962</v>
      </c>
      <c r="N2669" s="215">
        <v>45635.715607696802</v>
      </c>
      <c r="O2669" s="8"/>
    </row>
    <row r="2670" spans="1:15" x14ac:dyDescent="0.25">
      <c r="A2670" s="8">
        <v>45714</v>
      </c>
      <c r="B2670" s="9" t="s">
        <v>7758</v>
      </c>
      <c r="C2670" s="9" t="s">
        <v>365</v>
      </c>
      <c r="D2670" s="3">
        <v>-224.12</v>
      </c>
      <c r="E2670" s="9" t="s">
        <v>331</v>
      </c>
      <c r="F2670" s="9" t="s">
        <v>332</v>
      </c>
      <c r="G2670" s="9" t="s">
        <v>183</v>
      </c>
      <c r="H2670" s="8">
        <v>45689</v>
      </c>
      <c r="I2670" s="8">
        <v>45712</v>
      </c>
      <c r="J2670" s="219" t="s">
        <v>14001</v>
      </c>
      <c r="K2670" s="205" t="s">
        <v>334</v>
      </c>
      <c r="M2670" s="9" t="s">
        <v>7760</v>
      </c>
      <c r="N2670" s="215">
        <v>45733.5614541088</v>
      </c>
      <c r="O2670" s="8"/>
    </row>
    <row r="2671" spans="1:15" x14ac:dyDescent="0.25">
      <c r="A2671" s="8">
        <v>45847</v>
      </c>
      <c r="B2671" s="9" t="s">
        <v>18742</v>
      </c>
      <c r="C2671" s="9" t="s">
        <v>180</v>
      </c>
      <c r="D2671" s="3">
        <v>-452.64</v>
      </c>
      <c r="E2671" s="9" t="s">
        <v>181</v>
      </c>
      <c r="F2671" s="9" t="s">
        <v>182</v>
      </c>
      <c r="G2671" s="9" t="s">
        <v>183</v>
      </c>
      <c r="H2671" s="8">
        <v>45839</v>
      </c>
      <c r="I2671" s="8">
        <v>45845</v>
      </c>
      <c r="J2671" s="219" t="s">
        <v>18743</v>
      </c>
      <c r="K2671" s="205" t="s">
        <v>185</v>
      </c>
      <c r="M2671" s="9" t="s">
        <v>18744</v>
      </c>
      <c r="N2671" s="215">
        <v>45862.622311099498</v>
      </c>
      <c r="O2671" s="8">
        <v>45862</v>
      </c>
    </row>
    <row r="2672" spans="1:15" x14ac:dyDescent="0.25">
      <c r="A2672" s="8">
        <v>45524</v>
      </c>
      <c r="B2672" s="9" t="s">
        <v>2667</v>
      </c>
      <c r="C2672" s="9" t="s">
        <v>180</v>
      </c>
      <c r="D2672" s="3">
        <v>-452.58</v>
      </c>
      <c r="E2672" s="9" t="s">
        <v>181</v>
      </c>
      <c r="F2672" s="9" t="s">
        <v>182</v>
      </c>
      <c r="G2672" s="9" t="s">
        <v>183</v>
      </c>
      <c r="H2672" s="8">
        <v>45505</v>
      </c>
      <c r="I2672" s="8">
        <v>45523</v>
      </c>
      <c r="J2672" s="8" t="s">
        <v>9155</v>
      </c>
      <c r="K2672" s="205" t="s">
        <v>185</v>
      </c>
      <c r="M2672" s="9" t="s">
        <v>2669</v>
      </c>
      <c r="N2672" s="215">
        <v>45534.648212951397</v>
      </c>
      <c r="O2672" s="8">
        <v>45534</v>
      </c>
    </row>
    <row r="2673" spans="1:15" x14ac:dyDescent="0.25">
      <c r="A2673" s="8">
        <v>45923</v>
      </c>
      <c r="B2673" s="9" t="s">
        <v>18748</v>
      </c>
      <c r="C2673" s="9" t="s">
        <v>180</v>
      </c>
      <c r="D2673" s="3">
        <v>-450.84</v>
      </c>
      <c r="E2673" s="9" t="s">
        <v>181</v>
      </c>
      <c r="F2673" s="9" t="s">
        <v>182</v>
      </c>
      <c r="G2673" s="9" t="s">
        <v>183</v>
      </c>
      <c r="H2673" s="8">
        <v>45901</v>
      </c>
      <c r="I2673" s="8">
        <v>45922</v>
      </c>
      <c r="J2673" s="219" t="s">
        <v>19259</v>
      </c>
      <c r="K2673" s="205" t="s">
        <v>185</v>
      </c>
      <c r="M2673" s="9" t="s">
        <v>18750</v>
      </c>
      <c r="N2673" s="215">
        <v>45929.807189814797</v>
      </c>
      <c r="O2673" s="8">
        <v>45929</v>
      </c>
    </row>
    <row r="2674" spans="1:15" x14ac:dyDescent="0.25">
      <c r="A2674" s="8">
        <v>45684</v>
      </c>
      <c r="B2674" s="9" t="s">
        <v>7758</v>
      </c>
      <c r="C2674" s="9" t="s">
        <v>365</v>
      </c>
      <c r="D2674" s="3">
        <v>-227.17</v>
      </c>
      <c r="E2674" s="9" t="s">
        <v>331</v>
      </c>
      <c r="F2674" s="9" t="s">
        <v>332</v>
      </c>
      <c r="G2674" s="9" t="s">
        <v>183</v>
      </c>
      <c r="H2674" s="8">
        <v>45658</v>
      </c>
      <c r="I2674" s="8">
        <v>45684</v>
      </c>
      <c r="J2674" s="219" t="s">
        <v>13268</v>
      </c>
      <c r="K2674" s="205" t="s">
        <v>334</v>
      </c>
      <c r="M2674" s="9" t="s">
        <v>7760</v>
      </c>
      <c r="N2674" s="215">
        <v>45706.0637561111</v>
      </c>
      <c r="O2674" s="8"/>
    </row>
    <row r="2675" spans="1:15" x14ac:dyDescent="0.25">
      <c r="A2675" s="8">
        <v>45566</v>
      </c>
      <c r="B2675" s="9" t="s">
        <v>8960</v>
      </c>
      <c r="C2675" s="9" t="s">
        <v>365</v>
      </c>
      <c r="D2675" s="3">
        <v>-307.77</v>
      </c>
      <c r="E2675" s="9" t="s">
        <v>331</v>
      </c>
      <c r="F2675" s="9" t="s">
        <v>332</v>
      </c>
      <c r="G2675" s="9" t="s">
        <v>183</v>
      </c>
      <c r="H2675" s="8">
        <v>45566</v>
      </c>
      <c r="I2675" s="8">
        <v>45565</v>
      </c>
      <c r="J2675" s="8" t="s">
        <v>10065</v>
      </c>
      <c r="K2675" s="205" t="s">
        <v>334</v>
      </c>
      <c r="M2675" s="9" t="s">
        <v>8962</v>
      </c>
      <c r="N2675" s="215">
        <v>45575.565837071801</v>
      </c>
      <c r="O2675" s="8"/>
    </row>
    <row r="2676" spans="1:15" x14ac:dyDescent="0.25">
      <c r="A2676" s="8">
        <v>45868</v>
      </c>
      <c r="B2676" s="9" t="s">
        <v>8960</v>
      </c>
      <c r="C2676" s="9" t="s">
        <v>365</v>
      </c>
      <c r="D2676" s="3">
        <v>-319.72000000000003</v>
      </c>
      <c r="E2676" s="9" t="s">
        <v>331</v>
      </c>
      <c r="F2676" s="9" t="s">
        <v>332</v>
      </c>
      <c r="G2676" s="9" t="s">
        <v>183</v>
      </c>
      <c r="H2676" s="8">
        <v>45839</v>
      </c>
      <c r="I2676" s="8">
        <v>45866</v>
      </c>
      <c r="J2676" s="219" t="s">
        <v>20162</v>
      </c>
      <c r="K2676" s="205" t="s">
        <v>334</v>
      </c>
      <c r="M2676" s="9" t="s">
        <v>8962</v>
      </c>
      <c r="N2676" s="215">
        <v>45929.807189814797</v>
      </c>
      <c r="O2676" s="8">
        <v>45929</v>
      </c>
    </row>
    <row r="2677" spans="1:15" x14ac:dyDescent="0.25">
      <c r="A2677" s="8">
        <v>45810</v>
      </c>
      <c r="B2677" s="9" t="s">
        <v>7953</v>
      </c>
      <c r="C2677" s="9" t="s">
        <v>180</v>
      </c>
      <c r="D2677" s="3">
        <v>-448.75</v>
      </c>
      <c r="E2677" s="9" t="s">
        <v>181</v>
      </c>
      <c r="F2677" s="9" t="s">
        <v>182</v>
      </c>
      <c r="G2677" s="9" t="s">
        <v>183</v>
      </c>
      <c r="H2677" s="8">
        <v>45809</v>
      </c>
      <c r="I2677" s="8">
        <v>45810</v>
      </c>
      <c r="J2677" s="8" t="s">
        <v>18173</v>
      </c>
      <c r="K2677" s="205" t="s">
        <v>185</v>
      </c>
      <c r="M2677" s="9" t="s">
        <v>7955</v>
      </c>
      <c r="N2677" s="215">
        <v>45840.490152685197</v>
      </c>
      <c r="O2677" s="8">
        <v>45840</v>
      </c>
    </row>
    <row r="2678" spans="1:15" x14ac:dyDescent="0.25">
      <c r="A2678" s="8">
        <v>45923</v>
      </c>
      <c r="B2678" s="9" t="s">
        <v>18789</v>
      </c>
      <c r="C2678" s="9" t="s">
        <v>180</v>
      </c>
      <c r="D2678" s="3">
        <v>-447.6</v>
      </c>
      <c r="E2678" s="9" t="s">
        <v>181</v>
      </c>
      <c r="F2678" s="9" t="s">
        <v>182</v>
      </c>
      <c r="G2678" s="9" t="s">
        <v>183</v>
      </c>
      <c r="H2678" s="8">
        <v>45901</v>
      </c>
      <c r="I2678" s="8">
        <v>45922</v>
      </c>
      <c r="J2678" s="219" t="s">
        <v>19271</v>
      </c>
      <c r="K2678" s="205" t="s">
        <v>185</v>
      </c>
      <c r="M2678" s="9" t="s">
        <v>18791</v>
      </c>
      <c r="N2678" s="215">
        <v>45929.807189814797</v>
      </c>
      <c r="O2678" s="8">
        <v>45929</v>
      </c>
    </row>
    <row r="2679" spans="1:15" x14ac:dyDescent="0.25">
      <c r="A2679" s="8">
        <v>45533</v>
      </c>
      <c r="B2679" s="9" t="s">
        <v>8960</v>
      </c>
      <c r="C2679" s="9" t="s">
        <v>365</v>
      </c>
      <c r="D2679" s="3">
        <v>-325.13</v>
      </c>
      <c r="E2679" s="9" t="s">
        <v>331</v>
      </c>
      <c r="F2679" s="9" t="s">
        <v>332</v>
      </c>
      <c r="G2679" s="9" t="s">
        <v>183</v>
      </c>
      <c r="H2679" s="8">
        <v>45505</v>
      </c>
      <c r="I2679" s="8">
        <v>45530</v>
      </c>
      <c r="J2679" s="8" t="s">
        <v>8961</v>
      </c>
      <c r="K2679" s="205" t="s">
        <v>334</v>
      </c>
      <c r="M2679" s="9" t="s">
        <v>8962</v>
      </c>
      <c r="N2679" s="215">
        <v>45534.648212951397</v>
      </c>
      <c r="O2679" s="8"/>
    </row>
    <row r="2680" spans="1:15" x14ac:dyDescent="0.25">
      <c r="A2680" s="8">
        <v>45898</v>
      </c>
      <c r="B2680" s="9" t="s">
        <v>8960</v>
      </c>
      <c r="C2680" s="9" t="s">
        <v>365</v>
      </c>
      <c r="D2680" s="3">
        <v>-357.01</v>
      </c>
      <c r="E2680" s="9" t="s">
        <v>331</v>
      </c>
      <c r="F2680" s="9" t="s">
        <v>332</v>
      </c>
      <c r="G2680" s="9" t="s">
        <v>183</v>
      </c>
      <c r="H2680" s="8">
        <v>45870</v>
      </c>
      <c r="I2680" s="8">
        <v>45894</v>
      </c>
      <c r="J2680" s="219" t="s">
        <v>19743</v>
      </c>
      <c r="K2680" s="205" t="s">
        <v>334</v>
      </c>
      <c r="M2680" s="9" t="s">
        <v>8962</v>
      </c>
      <c r="N2680" s="215">
        <v>45929.807189814797</v>
      </c>
      <c r="O2680" s="8">
        <v>45929</v>
      </c>
    </row>
    <row r="2681" spans="1:15" x14ac:dyDescent="0.25">
      <c r="A2681" s="8">
        <v>45730</v>
      </c>
      <c r="B2681" s="9" t="s">
        <v>15398</v>
      </c>
      <c r="C2681" s="9" t="s">
        <v>4384</v>
      </c>
      <c r="D2681" s="3">
        <v>-103.5</v>
      </c>
      <c r="E2681" s="9" t="s">
        <v>266</v>
      </c>
      <c r="F2681" s="9" t="s">
        <v>267</v>
      </c>
      <c r="G2681" s="9" t="s">
        <v>268</v>
      </c>
      <c r="H2681" s="8">
        <v>45717</v>
      </c>
      <c r="I2681" s="8">
        <v>45726</v>
      </c>
      <c r="J2681" s="219" t="s">
        <v>15399</v>
      </c>
      <c r="K2681" s="205" t="s">
        <v>270</v>
      </c>
      <c r="M2681" s="9" t="s">
        <v>15400</v>
      </c>
      <c r="N2681" s="215">
        <v>45777.922227581003</v>
      </c>
      <c r="O2681" s="8"/>
    </row>
    <row r="2682" spans="1:15" x14ac:dyDescent="0.25">
      <c r="A2682" s="8">
        <v>45730</v>
      </c>
      <c r="B2682" s="9" t="s">
        <v>15398</v>
      </c>
      <c r="C2682" s="9" t="s">
        <v>4384</v>
      </c>
      <c r="D2682" s="3">
        <v>-103.5</v>
      </c>
      <c r="E2682" s="9" t="s">
        <v>266</v>
      </c>
      <c r="F2682" s="9" t="s">
        <v>267</v>
      </c>
      <c r="G2682" s="9" t="s">
        <v>268</v>
      </c>
      <c r="H2682" s="8">
        <v>45717</v>
      </c>
      <c r="I2682" s="8">
        <v>45726</v>
      </c>
      <c r="J2682" s="219" t="s">
        <v>15402</v>
      </c>
      <c r="K2682" s="205" t="s">
        <v>270</v>
      </c>
      <c r="M2682" s="9" t="s">
        <v>15400</v>
      </c>
      <c r="N2682" s="215">
        <v>45777.922227581003</v>
      </c>
      <c r="O2682" s="8"/>
    </row>
    <row r="2683" spans="1:15" x14ac:dyDescent="0.25">
      <c r="A2683" s="8">
        <v>45328</v>
      </c>
      <c r="B2683" s="9" t="s">
        <v>285</v>
      </c>
      <c r="C2683" s="9" t="s">
        <v>180</v>
      </c>
      <c r="D2683" s="3">
        <v>-440.17</v>
      </c>
      <c r="E2683" s="9" t="s">
        <v>181</v>
      </c>
      <c r="F2683" s="9" t="s">
        <v>182</v>
      </c>
      <c r="G2683" s="9" t="s">
        <v>183</v>
      </c>
      <c r="H2683" s="8">
        <v>45323</v>
      </c>
      <c r="I2683" s="8">
        <v>45327</v>
      </c>
      <c r="J2683" s="8" t="s">
        <v>4696</v>
      </c>
      <c r="K2683" s="205" t="s">
        <v>185</v>
      </c>
      <c r="M2683" s="9" t="s">
        <v>287</v>
      </c>
      <c r="N2683" s="215">
        <v>45336.674582523097</v>
      </c>
      <c r="O2683" s="8">
        <v>45336</v>
      </c>
    </row>
    <row r="2684" spans="1:15" x14ac:dyDescent="0.25">
      <c r="A2684" s="8">
        <v>45399</v>
      </c>
      <c r="B2684" s="9" t="s">
        <v>4383</v>
      </c>
      <c r="C2684" s="9" t="s">
        <v>4384</v>
      </c>
      <c r="D2684" s="3">
        <v>-150</v>
      </c>
      <c r="E2684" s="9" t="s">
        <v>193</v>
      </c>
      <c r="F2684" s="9" t="s">
        <v>194</v>
      </c>
      <c r="G2684" s="9" t="s">
        <v>183</v>
      </c>
      <c r="H2684" s="8">
        <v>45383</v>
      </c>
      <c r="I2684" s="8">
        <v>45397</v>
      </c>
      <c r="J2684" s="8" t="s">
        <v>4385</v>
      </c>
      <c r="K2684" s="205" t="s">
        <v>196</v>
      </c>
      <c r="M2684" s="9" t="s">
        <v>4386</v>
      </c>
      <c r="N2684" s="215">
        <v>45402.639274791698</v>
      </c>
      <c r="O2684" s="8"/>
    </row>
    <row r="2685" spans="1:15" x14ac:dyDescent="0.25">
      <c r="A2685" s="8">
        <v>45789</v>
      </c>
      <c r="B2685" s="9" t="s">
        <v>7953</v>
      </c>
      <c r="C2685" s="9" t="s">
        <v>180</v>
      </c>
      <c r="D2685" s="3">
        <v>-439.4</v>
      </c>
      <c r="E2685" s="9" t="s">
        <v>181</v>
      </c>
      <c r="F2685" s="9" t="s">
        <v>182</v>
      </c>
      <c r="G2685" s="9" t="s">
        <v>183</v>
      </c>
      <c r="H2685" s="8">
        <v>45778</v>
      </c>
      <c r="I2685" s="8">
        <v>45789</v>
      </c>
      <c r="J2685" s="8" t="s">
        <v>16414</v>
      </c>
      <c r="K2685" s="205" t="s">
        <v>185</v>
      </c>
      <c r="M2685" s="9" t="s">
        <v>7955</v>
      </c>
      <c r="N2685" s="215">
        <v>45809.629870740697</v>
      </c>
      <c r="O2685" s="8">
        <v>45809</v>
      </c>
    </row>
    <row r="2686" spans="1:15" x14ac:dyDescent="0.25">
      <c r="A2686" s="8">
        <v>45309</v>
      </c>
      <c r="B2686" s="9" t="s">
        <v>2667</v>
      </c>
      <c r="C2686" s="9" t="s">
        <v>180</v>
      </c>
      <c r="D2686" s="3">
        <v>-436.03</v>
      </c>
      <c r="E2686" s="9" t="s">
        <v>882</v>
      </c>
      <c r="F2686" s="9" t="s">
        <v>883</v>
      </c>
      <c r="G2686" s="9" t="s">
        <v>183</v>
      </c>
      <c r="H2686" s="8">
        <v>45292</v>
      </c>
      <c r="I2686" s="8">
        <v>45306</v>
      </c>
      <c r="J2686" s="8" t="s">
        <v>4692</v>
      </c>
      <c r="K2686" s="205" t="s">
        <v>885</v>
      </c>
      <c r="M2686" s="9" t="s">
        <v>2669</v>
      </c>
      <c r="N2686" s="215">
        <v>45318.192840775497</v>
      </c>
      <c r="O2686" s="8">
        <v>45317</v>
      </c>
    </row>
    <row r="2687" spans="1:15" x14ac:dyDescent="0.25">
      <c r="A2687" s="8">
        <v>45282</v>
      </c>
      <c r="B2687" s="9" t="s">
        <v>4383</v>
      </c>
      <c r="C2687" s="9" t="s">
        <v>4384</v>
      </c>
      <c r="D2687" s="3">
        <v>-150</v>
      </c>
      <c r="E2687" s="9" t="s">
        <v>193</v>
      </c>
      <c r="F2687" s="9" t="s">
        <v>194</v>
      </c>
      <c r="G2687" s="9" t="s">
        <v>183</v>
      </c>
      <c r="H2687" s="8">
        <v>45261</v>
      </c>
      <c r="I2687" s="8">
        <v>45278</v>
      </c>
      <c r="J2687" s="8" t="s">
        <v>4390</v>
      </c>
      <c r="K2687" s="205" t="s">
        <v>196</v>
      </c>
      <c r="M2687" s="9" t="s">
        <v>4386</v>
      </c>
      <c r="N2687" s="215">
        <v>45294.9567489931</v>
      </c>
      <c r="O2687" s="8"/>
    </row>
    <row r="2688" spans="1:15" x14ac:dyDescent="0.25">
      <c r="A2688" s="8">
        <v>45798</v>
      </c>
      <c r="B2688" s="9" t="s">
        <v>14737</v>
      </c>
      <c r="C2688" s="9" t="s">
        <v>180</v>
      </c>
      <c r="D2688" s="3">
        <v>-434.62</v>
      </c>
      <c r="E2688" s="9" t="s">
        <v>181</v>
      </c>
      <c r="F2688" s="9" t="s">
        <v>182</v>
      </c>
      <c r="G2688" s="9" t="s">
        <v>183</v>
      </c>
      <c r="H2688" s="8">
        <v>45778</v>
      </c>
      <c r="I2688" s="8">
        <v>45796</v>
      </c>
      <c r="J2688" s="8" t="s">
        <v>16165</v>
      </c>
      <c r="K2688" s="205" t="s">
        <v>185</v>
      </c>
      <c r="M2688" s="9" t="s">
        <v>14739</v>
      </c>
      <c r="N2688" s="215">
        <v>45809.629870740697</v>
      </c>
      <c r="O2688" s="8">
        <v>45809</v>
      </c>
    </row>
    <row r="2689" spans="1:15" x14ac:dyDescent="0.25">
      <c r="A2689" s="8">
        <v>45460</v>
      </c>
      <c r="B2689" s="9" t="s">
        <v>2667</v>
      </c>
      <c r="C2689" s="9" t="s">
        <v>180</v>
      </c>
      <c r="D2689" s="3">
        <v>-433.51</v>
      </c>
      <c r="E2689" s="9" t="s">
        <v>181</v>
      </c>
      <c r="F2689" s="9" t="s">
        <v>182</v>
      </c>
      <c r="G2689" s="9" t="s">
        <v>183</v>
      </c>
      <c r="H2689" s="8">
        <v>45444</v>
      </c>
      <c r="I2689" s="8">
        <v>45460</v>
      </c>
      <c r="J2689" s="8" t="s">
        <v>8781</v>
      </c>
      <c r="K2689" s="205" t="s">
        <v>185</v>
      </c>
      <c r="M2689" s="9" t="s">
        <v>2669</v>
      </c>
      <c r="N2689" s="215">
        <v>45505.8848292361</v>
      </c>
      <c r="O2689" s="8">
        <v>45505</v>
      </c>
    </row>
    <row r="2690" spans="1:15" x14ac:dyDescent="0.25">
      <c r="A2690" s="8">
        <v>45446</v>
      </c>
      <c r="B2690" s="9" t="s">
        <v>179</v>
      </c>
      <c r="C2690" s="9" t="s">
        <v>180</v>
      </c>
      <c r="D2690" s="3">
        <v>-432.07</v>
      </c>
      <c r="E2690" s="9" t="s">
        <v>181</v>
      </c>
      <c r="F2690" s="9" t="s">
        <v>182</v>
      </c>
      <c r="G2690" s="9" t="s">
        <v>183</v>
      </c>
      <c r="H2690" s="8">
        <v>45444</v>
      </c>
      <c r="I2690" s="8">
        <v>45446</v>
      </c>
      <c r="J2690" s="8" t="s">
        <v>512</v>
      </c>
      <c r="K2690" s="205" t="s">
        <v>185</v>
      </c>
      <c r="M2690" s="9" t="s">
        <v>186</v>
      </c>
      <c r="N2690" s="215">
        <v>45460.791518807899</v>
      </c>
      <c r="O2690" s="8">
        <v>45460</v>
      </c>
    </row>
    <row r="2691" spans="1:15" x14ac:dyDescent="0.25">
      <c r="A2691" s="8">
        <v>45779</v>
      </c>
      <c r="B2691" s="9" t="s">
        <v>14733</v>
      </c>
      <c r="C2691" s="9" t="s">
        <v>180</v>
      </c>
      <c r="D2691" s="3">
        <v>-429.76</v>
      </c>
      <c r="E2691" s="9" t="s">
        <v>181</v>
      </c>
      <c r="F2691" s="9" t="s">
        <v>182</v>
      </c>
      <c r="G2691" s="9" t="s">
        <v>183</v>
      </c>
      <c r="H2691" s="8">
        <v>45778</v>
      </c>
      <c r="I2691" s="8">
        <v>45775</v>
      </c>
      <c r="J2691" s="8" t="s">
        <v>15744</v>
      </c>
      <c r="K2691" s="205" t="s">
        <v>185</v>
      </c>
      <c r="M2691" s="9" t="s">
        <v>14735</v>
      </c>
      <c r="N2691" s="215">
        <v>45785.029943333298</v>
      </c>
      <c r="O2691" s="8">
        <v>45784</v>
      </c>
    </row>
    <row r="2692" spans="1:15" x14ac:dyDescent="0.25">
      <c r="A2692" s="8">
        <v>45853</v>
      </c>
      <c r="B2692" s="9" t="s">
        <v>4383</v>
      </c>
      <c r="C2692" s="9" t="s">
        <v>4384</v>
      </c>
      <c r="D2692" s="3">
        <v>-187.5</v>
      </c>
      <c r="E2692" s="9" t="s">
        <v>193</v>
      </c>
      <c r="F2692" s="9" t="s">
        <v>194</v>
      </c>
      <c r="G2692" s="9" t="s">
        <v>183</v>
      </c>
      <c r="H2692" s="8">
        <v>45839</v>
      </c>
      <c r="I2692" s="8">
        <v>45852</v>
      </c>
      <c r="J2692" s="219" t="s">
        <v>18633</v>
      </c>
      <c r="K2692" s="205" t="s">
        <v>196</v>
      </c>
      <c r="M2692" s="9" t="s">
        <v>4386</v>
      </c>
      <c r="N2692" s="215">
        <v>45862.622311099498</v>
      </c>
      <c r="O2692" s="8"/>
    </row>
    <row r="2693" spans="1:15" x14ac:dyDescent="0.25">
      <c r="A2693" s="8">
        <v>45575</v>
      </c>
      <c r="B2693" s="9" t="s">
        <v>4383</v>
      </c>
      <c r="C2693" s="9" t="s">
        <v>4384</v>
      </c>
      <c r="D2693" s="3">
        <v>-187.5</v>
      </c>
      <c r="E2693" s="9" t="s">
        <v>193</v>
      </c>
      <c r="F2693" s="9" t="s">
        <v>194</v>
      </c>
      <c r="G2693" s="9" t="s">
        <v>183</v>
      </c>
      <c r="H2693" s="8">
        <v>45566</v>
      </c>
      <c r="I2693" s="8">
        <v>45572</v>
      </c>
      <c r="J2693" s="219" t="s">
        <v>11249</v>
      </c>
      <c r="K2693" s="205" t="s">
        <v>196</v>
      </c>
      <c r="M2693" s="9" t="s">
        <v>4386</v>
      </c>
      <c r="N2693" s="215">
        <v>45594.789547013897</v>
      </c>
      <c r="O2693" s="8"/>
    </row>
    <row r="2694" spans="1:15" x14ac:dyDescent="0.25">
      <c r="A2694" s="8">
        <v>45492</v>
      </c>
      <c r="B2694" s="9" t="s">
        <v>4383</v>
      </c>
      <c r="C2694" s="9" t="s">
        <v>4384</v>
      </c>
      <c r="D2694" s="3">
        <v>-187.5</v>
      </c>
      <c r="E2694" s="9" t="s">
        <v>193</v>
      </c>
      <c r="F2694" s="9" t="s">
        <v>194</v>
      </c>
      <c r="G2694" s="9" t="s">
        <v>183</v>
      </c>
      <c r="H2694" s="8">
        <v>45474</v>
      </c>
      <c r="I2694" s="8">
        <v>45488</v>
      </c>
      <c r="J2694" s="8" t="s">
        <v>7828</v>
      </c>
      <c r="K2694" s="205" t="s">
        <v>196</v>
      </c>
      <c r="M2694" s="9" t="s">
        <v>4386</v>
      </c>
      <c r="N2694" s="215">
        <v>45505.8848292361</v>
      </c>
      <c r="O2694" s="8"/>
    </row>
    <row r="2695" spans="1:15" x14ac:dyDescent="0.25">
      <c r="A2695" s="8">
        <v>45623</v>
      </c>
      <c r="B2695" s="9" t="s">
        <v>11588</v>
      </c>
      <c r="C2695" s="9" t="s">
        <v>4384</v>
      </c>
      <c r="D2695" s="3">
        <v>-189.45</v>
      </c>
      <c r="E2695" s="9" t="s">
        <v>331</v>
      </c>
      <c r="F2695" s="9" t="s">
        <v>332</v>
      </c>
      <c r="G2695" s="9" t="s">
        <v>183</v>
      </c>
      <c r="H2695" s="8">
        <v>45597</v>
      </c>
      <c r="I2695" s="8">
        <v>45621</v>
      </c>
      <c r="J2695" s="219" t="s">
        <v>11589</v>
      </c>
      <c r="K2695" s="205" t="s">
        <v>334</v>
      </c>
      <c r="M2695" s="9" t="s">
        <v>11590</v>
      </c>
      <c r="N2695" s="215">
        <v>45635.715607696802</v>
      </c>
      <c r="O2695" s="8"/>
    </row>
    <row r="2696" spans="1:15" x14ac:dyDescent="0.25">
      <c r="A2696" s="8">
        <v>45859</v>
      </c>
      <c r="B2696" s="9" t="s">
        <v>18806</v>
      </c>
      <c r="C2696" s="9" t="s">
        <v>180</v>
      </c>
      <c r="D2696" s="3">
        <v>-422.88</v>
      </c>
      <c r="E2696" s="9" t="s">
        <v>181</v>
      </c>
      <c r="F2696" s="9" t="s">
        <v>182</v>
      </c>
      <c r="G2696" s="9" t="s">
        <v>183</v>
      </c>
      <c r="H2696" s="8">
        <v>45839</v>
      </c>
      <c r="I2696" s="8">
        <v>45859</v>
      </c>
      <c r="J2696" s="219" t="s">
        <v>20270</v>
      </c>
      <c r="K2696" s="205" t="s">
        <v>185</v>
      </c>
      <c r="M2696" s="9" t="s">
        <v>18808</v>
      </c>
      <c r="N2696" s="215">
        <v>45929.807189814797</v>
      </c>
      <c r="O2696" s="8">
        <v>45929</v>
      </c>
    </row>
    <row r="2697" spans="1:15" x14ac:dyDescent="0.25">
      <c r="A2697" s="8">
        <v>45798</v>
      </c>
      <c r="B2697" s="9" t="s">
        <v>7900</v>
      </c>
      <c r="C2697" s="9" t="s">
        <v>180</v>
      </c>
      <c r="D2697" s="3">
        <v>-422.31</v>
      </c>
      <c r="E2697" s="9" t="s">
        <v>181</v>
      </c>
      <c r="F2697" s="9" t="s">
        <v>182</v>
      </c>
      <c r="G2697" s="9" t="s">
        <v>183</v>
      </c>
      <c r="H2697" s="8">
        <v>45778</v>
      </c>
      <c r="I2697" s="8">
        <v>45796</v>
      </c>
      <c r="J2697" s="8" t="s">
        <v>16169</v>
      </c>
      <c r="K2697" s="205" t="s">
        <v>185</v>
      </c>
      <c r="M2697" s="9" t="s">
        <v>7902</v>
      </c>
      <c r="N2697" s="215">
        <v>45809.629870740697</v>
      </c>
      <c r="O2697" s="8">
        <v>45809</v>
      </c>
    </row>
    <row r="2698" spans="1:15" x14ac:dyDescent="0.25">
      <c r="A2698" s="8">
        <v>45889</v>
      </c>
      <c r="B2698" s="9" t="s">
        <v>19909</v>
      </c>
      <c r="C2698" s="9" t="s">
        <v>20445</v>
      </c>
      <c r="D2698" s="3">
        <v>-94.75</v>
      </c>
      <c r="E2698" s="9" t="s">
        <v>521</v>
      </c>
      <c r="F2698" s="9" t="s">
        <v>522</v>
      </c>
      <c r="G2698" s="9" t="s">
        <v>183</v>
      </c>
      <c r="H2698" s="8">
        <v>45870</v>
      </c>
      <c r="I2698" s="8">
        <v>45887</v>
      </c>
      <c r="J2698" s="219" t="s">
        <v>19910</v>
      </c>
      <c r="K2698" s="205" t="s">
        <v>524</v>
      </c>
      <c r="M2698" s="9" t="s">
        <v>19911</v>
      </c>
      <c r="N2698" s="215">
        <v>45929.807189814797</v>
      </c>
      <c r="O2698" s="8">
        <v>45929</v>
      </c>
    </row>
    <row r="2699" spans="1:15" x14ac:dyDescent="0.25">
      <c r="A2699" s="8">
        <v>45790</v>
      </c>
      <c r="B2699" s="9" t="s">
        <v>7960</v>
      </c>
      <c r="C2699" s="9" t="s">
        <v>180</v>
      </c>
      <c r="D2699" s="3">
        <v>-417.24</v>
      </c>
      <c r="E2699" s="9" t="s">
        <v>181</v>
      </c>
      <c r="F2699" s="9" t="s">
        <v>182</v>
      </c>
      <c r="G2699" s="9" t="s">
        <v>183</v>
      </c>
      <c r="H2699" s="8">
        <v>45778</v>
      </c>
      <c r="I2699" s="8">
        <v>45789</v>
      </c>
      <c r="J2699" s="8" t="s">
        <v>16310</v>
      </c>
      <c r="K2699" s="205" t="s">
        <v>185</v>
      </c>
      <c r="M2699" s="9" t="s">
        <v>7962</v>
      </c>
      <c r="N2699" s="215">
        <v>45809.629870740697</v>
      </c>
      <c r="O2699" s="8">
        <v>45809</v>
      </c>
    </row>
    <row r="2700" spans="1:15" x14ac:dyDescent="0.25">
      <c r="A2700" s="8">
        <v>45847</v>
      </c>
      <c r="B2700" s="9" t="s">
        <v>18757</v>
      </c>
      <c r="C2700" s="9" t="s">
        <v>180</v>
      </c>
      <c r="D2700" s="3">
        <v>-416.64</v>
      </c>
      <c r="E2700" s="9" t="s">
        <v>181</v>
      </c>
      <c r="F2700" s="9" t="s">
        <v>182</v>
      </c>
      <c r="G2700" s="9" t="s">
        <v>183</v>
      </c>
      <c r="H2700" s="8">
        <v>45839</v>
      </c>
      <c r="I2700" s="8">
        <v>45845</v>
      </c>
      <c r="J2700" s="219" t="s">
        <v>18760</v>
      </c>
      <c r="K2700" s="205" t="s">
        <v>185</v>
      </c>
      <c r="M2700" s="9" t="s">
        <v>18759</v>
      </c>
      <c r="N2700" s="215">
        <v>45862.622311099498</v>
      </c>
      <c r="O2700" s="8">
        <v>45862</v>
      </c>
    </row>
    <row r="2701" spans="1:15" x14ac:dyDescent="0.25">
      <c r="A2701" s="8">
        <v>45924</v>
      </c>
      <c r="B2701" s="9" t="s">
        <v>11588</v>
      </c>
      <c r="C2701" s="9" t="s">
        <v>20445</v>
      </c>
      <c r="D2701" s="3">
        <v>-594.15</v>
      </c>
      <c r="E2701" s="9" t="s">
        <v>331</v>
      </c>
      <c r="F2701" s="9" t="s">
        <v>332</v>
      </c>
      <c r="G2701" s="9" t="s">
        <v>183</v>
      </c>
      <c r="H2701" s="8">
        <v>45901</v>
      </c>
      <c r="I2701" s="8">
        <v>45922</v>
      </c>
      <c r="J2701" s="219" t="s">
        <v>19242</v>
      </c>
      <c r="K2701" s="205" t="s">
        <v>334</v>
      </c>
      <c r="M2701" s="9" t="s">
        <v>11590</v>
      </c>
      <c r="N2701" s="215">
        <v>45929.807189814797</v>
      </c>
      <c r="O2701" s="8">
        <v>45929</v>
      </c>
    </row>
    <row r="2702" spans="1:15" x14ac:dyDescent="0.25">
      <c r="A2702" s="8">
        <v>45847</v>
      </c>
      <c r="B2702" s="9" t="s">
        <v>18798</v>
      </c>
      <c r="C2702" s="9" t="s">
        <v>180</v>
      </c>
      <c r="D2702" s="3">
        <v>-415.44</v>
      </c>
      <c r="E2702" s="9" t="s">
        <v>181</v>
      </c>
      <c r="F2702" s="9" t="s">
        <v>182</v>
      </c>
      <c r="G2702" s="9" t="s">
        <v>183</v>
      </c>
      <c r="H2702" s="8">
        <v>45839</v>
      </c>
      <c r="I2702" s="8">
        <v>45845</v>
      </c>
      <c r="J2702" s="219" t="s">
        <v>18826</v>
      </c>
      <c r="K2702" s="205" t="s">
        <v>185</v>
      </c>
      <c r="M2702" s="9" t="s">
        <v>18800</v>
      </c>
      <c r="N2702" s="215">
        <v>45862.622311099498</v>
      </c>
      <c r="O2702" s="8">
        <v>45862</v>
      </c>
    </row>
    <row r="2703" spans="1:15" x14ac:dyDescent="0.25">
      <c r="A2703" s="8">
        <v>45721</v>
      </c>
      <c r="B2703" s="9" t="s">
        <v>4644</v>
      </c>
      <c r="C2703" s="9" t="s">
        <v>4645</v>
      </c>
      <c r="D2703" s="3">
        <v>-350.15</v>
      </c>
      <c r="E2703" s="9" t="s">
        <v>717</v>
      </c>
      <c r="F2703" s="9" t="s">
        <v>718</v>
      </c>
      <c r="G2703" s="9" t="s">
        <v>183</v>
      </c>
      <c r="H2703" s="8">
        <v>45717</v>
      </c>
      <c r="I2703" s="8">
        <v>45719</v>
      </c>
      <c r="J2703" s="219" t="s">
        <v>13862</v>
      </c>
      <c r="K2703" s="205" t="s">
        <v>720</v>
      </c>
      <c r="M2703" s="9" t="s">
        <v>4647</v>
      </c>
      <c r="N2703" s="215">
        <v>45733.5614541088</v>
      </c>
      <c r="O2703" s="8"/>
    </row>
    <row r="2704" spans="1:15" x14ac:dyDescent="0.25">
      <c r="A2704" s="8">
        <v>45810</v>
      </c>
      <c r="B2704" s="9" t="s">
        <v>14733</v>
      </c>
      <c r="C2704" s="9" t="s">
        <v>180</v>
      </c>
      <c r="D2704" s="3">
        <v>-413.08</v>
      </c>
      <c r="E2704" s="9" t="s">
        <v>181</v>
      </c>
      <c r="F2704" s="9" t="s">
        <v>182</v>
      </c>
      <c r="G2704" s="9" t="s">
        <v>183</v>
      </c>
      <c r="H2704" s="8">
        <v>45809</v>
      </c>
      <c r="I2704" s="8">
        <v>45810</v>
      </c>
      <c r="J2704" s="8" t="s">
        <v>18180</v>
      </c>
      <c r="K2704" s="205" t="s">
        <v>185</v>
      </c>
      <c r="M2704" s="9" t="s">
        <v>14735</v>
      </c>
      <c r="N2704" s="215">
        <v>45840.490152685197</v>
      </c>
      <c r="O2704" s="8">
        <v>45840</v>
      </c>
    </row>
    <row r="2705" spans="1:15" x14ac:dyDescent="0.25">
      <c r="A2705" s="8">
        <v>45561</v>
      </c>
      <c r="B2705" s="9" t="s">
        <v>529</v>
      </c>
      <c r="C2705" s="9" t="s">
        <v>180</v>
      </c>
      <c r="D2705" s="3">
        <v>-411.21</v>
      </c>
      <c r="E2705" s="9" t="s">
        <v>331</v>
      </c>
      <c r="F2705" s="9" t="s">
        <v>332</v>
      </c>
      <c r="G2705" s="9" t="s">
        <v>183</v>
      </c>
      <c r="H2705" s="8">
        <v>45536</v>
      </c>
      <c r="I2705" s="8">
        <v>45558</v>
      </c>
      <c r="J2705" s="8" t="s">
        <v>10198</v>
      </c>
      <c r="K2705" s="205" t="s">
        <v>334</v>
      </c>
      <c r="M2705" s="9" t="s">
        <v>531</v>
      </c>
      <c r="N2705" s="215">
        <v>45575.565837071801</v>
      </c>
      <c r="O2705" s="8">
        <v>45575</v>
      </c>
    </row>
    <row r="2706" spans="1:15" x14ac:dyDescent="0.25">
      <c r="A2706" s="8">
        <v>45561</v>
      </c>
      <c r="B2706" s="9" t="s">
        <v>4955</v>
      </c>
      <c r="C2706" s="9" t="s">
        <v>180</v>
      </c>
      <c r="D2706" s="3">
        <v>-411.21</v>
      </c>
      <c r="E2706" s="9" t="s">
        <v>1190</v>
      </c>
      <c r="F2706" s="9" t="s">
        <v>1191</v>
      </c>
      <c r="G2706" s="9" t="s">
        <v>183</v>
      </c>
      <c r="H2706" s="8">
        <v>45536</v>
      </c>
      <c r="I2706" s="8">
        <v>45558</v>
      </c>
      <c r="J2706" s="8" t="s">
        <v>10190</v>
      </c>
      <c r="K2706" s="205" t="s">
        <v>1193</v>
      </c>
      <c r="M2706" s="9" t="s">
        <v>4957</v>
      </c>
      <c r="N2706" s="215">
        <v>45575.565837071801</v>
      </c>
      <c r="O2706" s="8">
        <v>45575</v>
      </c>
    </row>
    <row r="2707" spans="1:15" x14ac:dyDescent="0.25">
      <c r="A2707" s="8">
        <v>45789</v>
      </c>
      <c r="B2707" s="9" t="s">
        <v>7900</v>
      </c>
      <c r="C2707" s="9" t="s">
        <v>180</v>
      </c>
      <c r="D2707" s="3">
        <v>-409.03</v>
      </c>
      <c r="E2707" s="9" t="s">
        <v>181</v>
      </c>
      <c r="F2707" s="9" t="s">
        <v>182</v>
      </c>
      <c r="G2707" s="9" t="s">
        <v>183</v>
      </c>
      <c r="H2707" s="8">
        <v>45778</v>
      </c>
      <c r="I2707" s="8">
        <v>45789</v>
      </c>
      <c r="J2707" s="8" t="s">
        <v>16430</v>
      </c>
      <c r="K2707" s="205" t="s">
        <v>185</v>
      </c>
      <c r="M2707" s="9" t="s">
        <v>7902</v>
      </c>
      <c r="N2707" s="215">
        <v>45809.629870740697</v>
      </c>
      <c r="O2707" s="8">
        <v>45809</v>
      </c>
    </row>
    <row r="2708" spans="1:15" x14ac:dyDescent="0.25">
      <c r="A2708" s="8">
        <v>45422</v>
      </c>
      <c r="B2708" s="9" t="s">
        <v>4644</v>
      </c>
      <c r="C2708" s="9" t="s">
        <v>4645</v>
      </c>
      <c r="D2708" s="3">
        <v>-350.15</v>
      </c>
      <c r="E2708" s="9" t="s">
        <v>717</v>
      </c>
      <c r="F2708" s="9" t="s">
        <v>718</v>
      </c>
      <c r="G2708" s="9" t="s">
        <v>183</v>
      </c>
      <c r="H2708" s="8">
        <v>45413</v>
      </c>
      <c r="I2708" s="8">
        <v>45418</v>
      </c>
      <c r="J2708" s="8" t="s">
        <v>4646</v>
      </c>
      <c r="K2708" s="205" t="s">
        <v>720</v>
      </c>
      <c r="M2708" s="9" t="s">
        <v>4647</v>
      </c>
      <c r="N2708" s="215">
        <v>45445.039048634302</v>
      </c>
      <c r="O2708" s="8"/>
    </row>
    <row r="2709" spans="1:15" x14ac:dyDescent="0.25">
      <c r="A2709" s="8">
        <v>45541</v>
      </c>
      <c r="B2709" s="9" t="s">
        <v>4644</v>
      </c>
      <c r="C2709" s="9" t="s">
        <v>4645</v>
      </c>
      <c r="D2709" s="3">
        <v>-701.06</v>
      </c>
      <c r="E2709" s="9" t="s">
        <v>717</v>
      </c>
      <c r="F2709" s="9" t="s">
        <v>718</v>
      </c>
      <c r="G2709" s="9" t="s">
        <v>183</v>
      </c>
      <c r="H2709" s="8">
        <v>45536</v>
      </c>
      <c r="I2709" s="8">
        <v>45537</v>
      </c>
      <c r="J2709" s="8" t="s">
        <v>10595</v>
      </c>
      <c r="K2709" s="205" t="s">
        <v>720</v>
      </c>
      <c r="M2709" s="9" t="s">
        <v>4647</v>
      </c>
      <c r="N2709" s="215">
        <v>45575.565837071801</v>
      </c>
      <c r="O2709" s="8"/>
    </row>
    <row r="2710" spans="1:15" x14ac:dyDescent="0.25">
      <c r="A2710" s="8">
        <v>45798</v>
      </c>
      <c r="B2710" s="9" t="s">
        <v>7917</v>
      </c>
      <c r="C2710" s="9" t="s">
        <v>180</v>
      </c>
      <c r="D2710" s="3">
        <v>-407.25</v>
      </c>
      <c r="E2710" s="9" t="s">
        <v>181</v>
      </c>
      <c r="F2710" s="9" t="s">
        <v>182</v>
      </c>
      <c r="G2710" s="9" t="s">
        <v>183</v>
      </c>
      <c r="H2710" s="8">
        <v>45778</v>
      </c>
      <c r="I2710" s="8">
        <v>45796</v>
      </c>
      <c r="J2710" s="8" t="s">
        <v>16178</v>
      </c>
      <c r="K2710" s="205" t="s">
        <v>185</v>
      </c>
      <c r="M2710" s="9" t="s">
        <v>7919</v>
      </c>
      <c r="N2710" s="215">
        <v>45809.629870740697</v>
      </c>
      <c r="O2710" s="8">
        <v>45809</v>
      </c>
    </row>
    <row r="2711" spans="1:15" x14ac:dyDescent="0.25">
      <c r="A2711" s="8">
        <v>45847</v>
      </c>
      <c r="B2711" s="9" t="s">
        <v>18789</v>
      </c>
      <c r="C2711" s="9" t="s">
        <v>180</v>
      </c>
      <c r="D2711" s="3">
        <v>-404.55</v>
      </c>
      <c r="E2711" s="9" t="s">
        <v>181</v>
      </c>
      <c r="F2711" s="9" t="s">
        <v>182</v>
      </c>
      <c r="G2711" s="9" t="s">
        <v>183</v>
      </c>
      <c r="H2711" s="8">
        <v>45839</v>
      </c>
      <c r="I2711" s="8">
        <v>45845</v>
      </c>
      <c r="J2711" s="219" t="s">
        <v>18821</v>
      </c>
      <c r="K2711" s="205" t="s">
        <v>185</v>
      </c>
      <c r="M2711" s="9" t="s">
        <v>18791</v>
      </c>
      <c r="N2711" s="215">
        <v>45862.622311099498</v>
      </c>
      <c r="O2711" s="8">
        <v>45862</v>
      </c>
    </row>
    <row r="2712" spans="1:15" x14ac:dyDescent="0.25">
      <c r="A2712" s="8">
        <v>45258</v>
      </c>
      <c r="B2712" s="9" t="s">
        <v>4644</v>
      </c>
      <c r="C2712" s="9" t="s">
        <v>4645</v>
      </c>
      <c r="D2712" s="3">
        <v>-1057.5899999999999</v>
      </c>
      <c r="E2712" s="9" t="s">
        <v>717</v>
      </c>
      <c r="F2712" s="9" t="s">
        <v>718</v>
      </c>
      <c r="G2712" s="9" t="s">
        <v>183</v>
      </c>
      <c r="H2712" s="8">
        <v>45231</v>
      </c>
      <c r="I2712" s="8">
        <v>45257</v>
      </c>
      <c r="J2712" s="8" t="s">
        <v>4800</v>
      </c>
      <c r="K2712" s="205" t="s">
        <v>720</v>
      </c>
      <c r="M2712" s="9" t="s">
        <v>4647</v>
      </c>
      <c r="N2712" s="215">
        <v>45294.9567489931</v>
      </c>
      <c r="O2712" s="8"/>
    </row>
    <row r="2713" spans="1:15" x14ac:dyDescent="0.25">
      <c r="A2713" s="8">
        <v>45847</v>
      </c>
      <c r="B2713" s="9" t="s">
        <v>18748</v>
      </c>
      <c r="C2713" s="9" t="s">
        <v>180</v>
      </c>
      <c r="D2713" s="3">
        <v>-403.55</v>
      </c>
      <c r="E2713" s="9" t="s">
        <v>181</v>
      </c>
      <c r="F2713" s="9" t="s">
        <v>182</v>
      </c>
      <c r="G2713" s="9" t="s">
        <v>183</v>
      </c>
      <c r="H2713" s="8">
        <v>45839</v>
      </c>
      <c r="I2713" s="8">
        <v>45845</v>
      </c>
      <c r="J2713" s="219" t="s">
        <v>18749</v>
      </c>
      <c r="K2713" s="205" t="s">
        <v>185</v>
      </c>
      <c r="M2713" s="9" t="s">
        <v>18750</v>
      </c>
      <c r="N2713" s="215">
        <v>45862.622311099498</v>
      </c>
      <c r="O2713" s="8">
        <v>45862</v>
      </c>
    </row>
    <row r="2714" spans="1:15" x14ac:dyDescent="0.25">
      <c r="A2714" s="8">
        <v>45831</v>
      </c>
      <c r="B2714" s="9" t="s">
        <v>4644</v>
      </c>
      <c r="C2714" s="9" t="s">
        <v>4645</v>
      </c>
      <c r="D2714" s="3">
        <v>-1161.48</v>
      </c>
      <c r="E2714" s="9" t="s">
        <v>717</v>
      </c>
      <c r="F2714" s="9" t="s">
        <v>718</v>
      </c>
      <c r="G2714" s="9" t="s">
        <v>183</v>
      </c>
      <c r="H2714" s="8">
        <v>45809</v>
      </c>
      <c r="I2714" s="8">
        <v>45831</v>
      </c>
      <c r="J2714" s="219" t="s">
        <v>17769</v>
      </c>
      <c r="K2714" s="205" t="s">
        <v>720</v>
      </c>
      <c r="M2714" s="9" t="s">
        <v>4647</v>
      </c>
      <c r="N2714" s="215">
        <v>45840.490152685197</v>
      </c>
      <c r="O2714" s="8">
        <v>45840</v>
      </c>
    </row>
    <row r="2715" spans="1:15" x14ac:dyDescent="0.25">
      <c r="A2715" s="8">
        <v>45721</v>
      </c>
      <c r="B2715" s="9" t="s">
        <v>4644</v>
      </c>
      <c r="C2715" s="9" t="s">
        <v>4645</v>
      </c>
      <c r="D2715" s="3">
        <v>-1846.81</v>
      </c>
      <c r="E2715" s="9" t="s">
        <v>717</v>
      </c>
      <c r="F2715" s="9" t="s">
        <v>718</v>
      </c>
      <c r="G2715" s="9" t="s">
        <v>183</v>
      </c>
      <c r="H2715" s="8">
        <v>45717</v>
      </c>
      <c r="I2715" s="8">
        <v>45719</v>
      </c>
      <c r="J2715" s="219" t="s">
        <v>13861</v>
      </c>
      <c r="K2715" s="205" t="s">
        <v>720</v>
      </c>
      <c r="M2715" s="9" t="s">
        <v>4647</v>
      </c>
      <c r="N2715" s="215">
        <v>45733.5614541088</v>
      </c>
      <c r="O2715" s="8"/>
    </row>
    <row r="2716" spans="1:15" x14ac:dyDescent="0.25">
      <c r="A2716" s="8">
        <v>45422</v>
      </c>
      <c r="B2716" s="9" t="s">
        <v>4644</v>
      </c>
      <c r="C2716" s="9" t="s">
        <v>4645</v>
      </c>
      <c r="D2716" s="3">
        <v>-3142.82</v>
      </c>
      <c r="E2716" s="9" t="s">
        <v>717</v>
      </c>
      <c r="F2716" s="9" t="s">
        <v>718</v>
      </c>
      <c r="G2716" s="9" t="s">
        <v>183</v>
      </c>
      <c r="H2716" s="8">
        <v>45413</v>
      </c>
      <c r="I2716" s="8">
        <v>45418</v>
      </c>
      <c r="J2716" s="8" t="s">
        <v>4916</v>
      </c>
      <c r="K2716" s="205" t="s">
        <v>720</v>
      </c>
      <c r="M2716" s="9" t="s">
        <v>4647</v>
      </c>
      <c r="N2716" s="215">
        <v>45445.039048634302</v>
      </c>
      <c r="O2716" s="8"/>
    </row>
    <row r="2717" spans="1:15" x14ac:dyDescent="0.25">
      <c r="A2717" s="8">
        <v>45831</v>
      </c>
      <c r="B2717" s="9" t="s">
        <v>4644</v>
      </c>
      <c r="C2717" s="9" t="s">
        <v>4645</v>
      </c>
      <c r="D2717" s="3">
        <v>-3517.48</v>
      </c>
      <c r="E2717" s="9" t="s">
        <v>717</v>
      </c>
      <c r="F2717" s="9" t="s">
        <v>718</v>
      </c>
      <c r="G2717" s="9" t="s">
        <v>183</v>
      </c>
      <c r="H2717" s="8">
        <v>45809</v>
      </c>
      <c r="I2717" s="8">
        <v>45831</v>
      </c>
      <c r="J2717" s="219" t="s">
        <v>17768</v>
      </c>
      <c r="K2717" s="205" t="s">
        <v>720</v>
      </c>
      <c r="M2717" s="9" t="s">
        <v>4647</v>
      </c>
      <c r="N2717" s="215">
        <v>45840.490152685197</v>
      </c>
      <c r="O2717" s="8"/>
    </row>
    <row r="2718" spans="1:15" x14ac:dyDescent="0.25">
      <c r="A2718" s="8">
        <v>45541</v>
      </c>
      <c r="B2718" s="9" t="s">
        <v>4644</v>
      </c>
      <c r="C2718" s="9" t="s">
        <v>4645</v>
      </c>
      <c r="D2718" s="3">
        <v>-3732.43</v>
      </c>
      <c r="E2718" s="9" t="s">
        <v>717</v>
      </c>
      <c r="F2718" s="9" t="s">
        <v>718</v>
      </c>
      <c r="G2718" s="9" t="s">
        <v>183</v>
      </c>
      <c r="H2718" s="8">
        <v>45536</v>
      </c>
      <c r="I2718" s="8">
        <v>45537</v>
      </c>
      <c r="J2718" s="8" t="s">
        <v>10594</v>
      </c>
      <c r="K2718" s="205" t="s">
        <v>720</v>
      </c>
      <c r="M2718" s="9" t="s">
        <v>4647</v>
      </c>
      <c r="N2718" s="215">
        <v>45575.565837071801</v>
      </c>
      <c r="O2718" s="8"/>
    </row>
    <row r="2719" spans="1:15" x14ac:dyDescent="0.25">
      <c r="A2719" s="8">
        <v>45653</v>
      </c>
      <c r="B2719" s="9" t="s">
        <v>258</v>
      </c>
      <c r="C2719" s="9" t="s">
        <v>180</v>
      </c>
      <c r="D2719" s="3">
        <v>-400</v>
      </c>
      <c r="E2719" s="9" t="s">
        <v>882</v>
      </c>
      <c r="F2719" s="9" t="s">
        <v>883</v>
      </c>
      <c r="G2719" s="9" t="s">
        <v>183</v>
      </c>
      <c r="H2719" s="8">
        <v>45627</v>
      </c>
      <c r="I2719" s="8">
        <v>45649</v>
      </c>
      <c r="J2719" s="219" t="s">
        <v>13608</v>
      </c>
      <c r="K2719" s="205" t="s">
        <v>885</v>
      </c>
      <c r="M2719" s="9" t="s">
        <v>260</v>
      </c>
      <c r="N2719" s="215">
        <v>45706.0637561111</v>
      </c>
      <c r="O2719" s="8">
        <v>45705</v>
      </c>
    </row>
    <row r="2720" spans="1:15" x14ac:dyDescent="0.25">
      <c r="A2720" s="8">
        <v>45653</v>
      </c>
      <c r="B2720" s="9" t="s">
        <v>258</v>
      </c>
      <c r="C2720" s="9" t="s">
        <v>180</v>
      </c>
      <c r="D2720" s="3">
        <v>-400</v>
      </c>
      <c r="E2720" s="9" t="s">
        <v>939</v>
      </c>
      <c r="F2720" s="9" t="s">
        <v>940</v>
      </c>
      <c r="G2720" s="9" t="s">
        <v>183</v>
      </c>
      <c r="H2720" s="8">
        <v>45627</v>
      </c>
      <c r="I2720" s="8">
        <v>45649</v>
      </c>
      <c r="J2720" s="219" t="s">
        <v>13611</v>
      </c>
      <c r="K2720" s="205" t="s">
        <v>942</v>
      </c>
      <c r="M2720" s="9" t="s">
        <v>260</v>
      </c>
      <c r="N2720" s="215">
        <v>45706.0637561111</v>
      </c>
      <c r="O2720" s="8">
        <v>45705</v>
      </c>
    </row>
    <row r="2721" spans="1:15" x14ac:dyDescent="0.25">
      <c r="A2721" s="8">
        <v>45789</v>
      </c>
      <c r="B2721" s="9" t="s">
        <v>7917</v>
      </c>
      <c r="C2721" s="9" t="s">
        <v>180</v>
      </c>
      <c r="D2721" s="3">
        <v>-398.07</v>
      </c>
      <c r="E2721" s="9" t="s">
        <v>181</v>
      </c>
      <c r="F2721" s="9" t="s">
        <v>182</v>
      </c>
      <c r="G2721" s="9" t="s">
        <v>183</v>
      </c>
      <c r="H2721" s="8">
        <v>45778</v>
      </c>
      <c r="I2721" s="8">
        <v>45789</v>
      </c>
      <c r="J2721" s="8" t="s">
        <v>16489</v>
      </c>
      <c r="K2721" s="205" t="s">
        <v>185</v>
      </c>
      <c r="M2721" s="9" t="s">
        <v>7919</v>
      </c>
      <c r="N2721" s="215">
        <v>45809.629870740697</v>
      </c>
      <c r="O2721" s="8">
        <v>45809</v>
      </c>
    </row>
    <row r="2722" spans="1:15" x14ac:dyDescent="0.25">
      <c r="A2722" s="8">
        <v>45258</v>
      </c>
      <c r="B2722" s="9" t="s">
        <v>4644</v>
      </c>
      <c r="C2722" s="9" t="s">
        <v>4645</v>
      </c>
      <c r="D2722" s="3">
        <v>-4941.75</v>
      </c>
      <c r="E2722" s="9" t="s">
        <v>717</v>
      </c>
      <c r="F2722" s="9" t="s">
        <v>718</v>
      </c>
      <c r="G2722" s="9" t="s">
        <v>183</v>
      </c>
      <c r="H2722" s="8">
        <v>45231</v>
      </c>
      <c r="I2722" s="8">
        <v>45257</v>
      </c>
      <c r="J2722" s="8" t="s">
        <v>4944</v>
      </c>
      <c r="K2722" s="205" t="s">
        <v>720</v>
      </c>
      <c r="M2722" s="9" t="s">
        <v>4647</v>
      </c>
      <c r="N2722" s="215">
        <v>45294.9567489931</v>
      </c>
      <c r="O2722" s="8"/>
    </row>
    <row r="2723" spans="1:15" x14ac:dyDescent="0.25">
      <c r="A2723" s="8">
        <v>45824</v>
      </c>
      <c r="B2723" s="9" t="s">
        <v>427</v>
      </c>
      <c r="C2723" s="9" t="s">
        <v>180</v>
      </c>
      <c r="D2723" s="3">
        <v>-396.62</v>
      </c>
      <c r="E2723" s="9" t="s">
        <v>422</v>
      </c>
      <c r="F2723" s="9" t="s">
        <v>423</v>
      </c>
      <c r="G2723" s="9" t="s">
        <v>183</v>
      </c>
      <c r="H2723" s="8">
        <v>45809</v>
      </c>
      <c r="I2723" s="8">
        <v>45824</v>
      </c>
      <c r="J2723" s="8" t="s">
        <v>17886</v>
      </c>
      <c r="K2723" s="205" t="s">
        <v>425</v>
      </c>
      <c r="M2723" s="9" t="s">
        <v>429</v>
      </c>
      <c r="N2723" s="215">
        <v>45840.490152685197</v>
      </c>
      <c r="O2723" s="8">
        <v>45840</v>
      </c>
    </row>
    <row r="2724" spans="1:15" x14ac:dyDescent="0.25">
      <c r="A2724" s="8">
        <v>45784</v>
      </c>
      <c r="B2724" s="9" t="s">
        <v>17132</v>
      </c>
      <c r="C2724" s="9" t="s">
        <v>15702</v>
      </c>
      <c r="D2724" s="3">
        <v>-11.78</v>
      </c>
      <c r="E2724" s="9" t="s">
        <v>17055</v>
      </c>
      <c r="F2724" s="9" t="s">
        <v>17056</v>
      </c>
      <c r="G2724" s="9" t="s">
        <v>119</v>
      </c>
      <c r="H2724" s="8">
        <v>45778</v>
      </c>
      <c r="I2724" s="8">
        <v>45782</v>
      </c>
      <c r="J2724" s="8" t="s">
        <v>17133</v>
      </c>
      <c r="K2724" s="205" t="s">
        <v>17058</v>
      </c>
      <c r="M2724" s="9" t="s">
        <v>17134</v>
      </c>
      <c r="N2724" s="215">
        <v>45809.636386238402</v>
      </c>
      <c r="O2724" s="8"/>
    </row>
    <row r="2725" spans="1:15" x14ac:dyDescent="0.25">
      <c r="A2725" s="8">
        <v>45789</v>
      </c>
      <c r="B2725" s="9" t="s">
        <v>14797</v>
      </c>
      <c r="C2725" s="9" t="s">
        <v>180</v>
      </c>
      <c r="D2725" s="3">
        <v>-394.95</v>
      </c>
      <c r="E2725" s="9" t="s">
        <v>181</v>
      </c>
      <c r="F2725" s="9" t="s">
        <v>182</v>
      </c>
      <c r="G2725" s="9" t="s">
        <v>183</v>
      </c>
      <c r="H2725" s="8">
        <v>45778</v>
      </c>
      <c r="I2725" s="8">
        <v>45789</v>
      </c>
      <c r="J2725" s="8" t="s">
        <v>16468</v>
      </c>
      <c r="K2725" s="205" t="s">
        <v>185</v>
      </c>
      <c r="M2725" s="9" t="s">
        <v>14799</v>
      </c>
      <c r="N2725" s="215">
        <v>45809.629870740697</v>
      </c>
      <c r="O2725" s="8">
        <v>45809</v>
      </c>
    </row>
    <row r="2726" spans="1:15" x14ac:dyDescent="0.25">
      <c r="A2726" s="8">
        <v>45789</v>
      </c>
      <c r="B2726" s="9" t="s">
        <v>4637</v>
      </c>
      <c r="C2726" s="9" t="s">
        <v>180</v>
      </c>
      <c r="D2726" s="3">
        <v>-393.91</v>
      </c>
      <c r="E2726" s="9" t="s">
        <v>181</v>
      </c>
      <c r="F2726" s="9" t="s">
        <v>182</v>
      </c>
      <c r="G2726" s="9" t="s">
        <v>183</v>
      </c>
      <c r="H2726" s="8">
        <v>45778</v>
      </c>
      <c r="I2726" s="8">
        <v>45789</v>
      </c>
      <c r="J2726" s="8" t="s">
        <v>16377</v>
      </c>
      <c r="K2726" s="205" t="s">
        <v>185</v>
      </c>
      <c r="M2726" s="9" t="s">
        <v>4639</v>
      </c>
      <c r="N2726" s="215">
        <v>45809.629870740697</v>
      </c>
      <c r="O2726" s="8">
        <v>45809</v>
      </c>
    </row>
    <row r="2727" spans="1:15" x14ac:dyDescent="0.25">
      <c r="A2727" s="8">
        <v>45230</v>
      </c>
      <c r="B2727" s="9" t="s">
        <v>4697</v>
      </c>
      <c r="C2727" s="9" t="s">
        <v>4698</v>
      </c>
      <c r="D2727" s="3">
        <v>-593</v>
      </c>
      <c r="E2727" s="9" t="s">
        <v>869</v>
      </c>
      <c r="F2727" s="9" t="s">
        <v>870</v>
      </c>
      <c r="G2727" s="9" t="s">
        <v>210</v>
      </c>
      <c r="H2727" s="8">
        <v>45200</v>
      </c>
      <c r="I2727" s="8">
        <v>45229</v>
      </c>
      <c r="J2727" s="219" t="s">
        <v>4747</v>
      </c>
      <c r="K2727" s="205" t="s">
        <v>872</v>
      </c>
      <c r="M2727" s="9" t="s">
        <v>4700</v>
      </c>
      <c r="N2727" s="215">
        <v>45294.9567489931</v>
      </c>
      <c r="O2727" s="8"/>
    </row>
    <row r="2728" spans="1:15" x14ac:dyDescent="0.25">
      <c r="A2728" s="8">
        <v>45798</v>
      </c>
      <c r="B2728" s="9" t="s">
        <v>14797</v>
      </c>
      <c r="C2728" s="9" t="s">
        <v>180</v>
      </c>
      <c r="D2728" s="3">
        <v>-393.05</v>
      </c>
      <c r="E2728" s="9" t="s">
        <v>181</v>
      </c>
      <c r="F2728" s="9" t="s">
        <v>182</v>
      </c>
      <c r="G2728" s="9" t="s">
        <v>183</v>
      </c>
      <c r="H2728" s="8">
        <v>45778</v>
      </c>
      <c r="I2728" s="8">
        <v>45796</v>
      </c>
      <c r="J2728" s="8" t="s">
        <v>16190</v>
      </c>
      <c r="K2728" s="205" t="s">
        <v>185</v>
      </c>
      <c r="M2728" s="9" t="s">
        <v>14799</v>
      </c>
      <c r="N2728" s="215">
        <v>45809.629870740697</v>
      </c>
      <c r="O2728" s="8">
        <v>45809</v>
      </c>
    </row>
    <row r="2729" spans="1:15" x14ac:dyDescent="0.25">
      <c r="A2729" s="8">
        <v>45838</v>
      </c>
      <c r="B2729" s="9" t="s">
        <v>18742</v>
      </c>
      <c r="C2729" s="9" t="s">
        <v>180</v>
      </c>
      <c r="D2729" s="3">
        <v>-392.35</v>
      </c>
      <c r="E2729" s="9" t="s">
        <v>181</v>
      </c>
      <c r="F2729" s="9" t="s">
        <v>182</v>
      </c>
      <c r="G2729" s="9" t="s">
        <v>183</v>
      </c>
      <c r="H2729" s="8">
        <v>45809</v>
      </c>
      <c r="I2729" s="8">
        <v>45838</v>
      </c>
      <c r="J2729" s="219" t="s">
        <v>19031</v>
      </c>
      <c r="K2729" s="205" t="s">
        <v>185</v>
      </c>
      <c r="M2729" s="9" t="s">
        <v>18744</v>
      </c>
      <c r="N2729" s="215">
        <v>45862.622311099498</v>
      </c>
      <c r="O2729" s="8">
        <v>45862</v>
      </c>
    </row>
    <row r="2730" spans="1:15" x14ac:dyDescent="0.25">
      <c r="A2730" s="8">
        <v>45601</v>
      </c>
      <c r="B2730" s="9" t="s">
        <v>11798</v>
      </c>
      <c r="C2730" s="9" t="s">
        <v>4698</v>
      </c>
      <c r="D2730" s="3">
        <v>-2073</v>
      </c>
      <c r="E2730" s="9" t="s">
        <v>717</v>
      </c>
      <c r="F2730" s="9" t="s">
        <v>718</v>
      </c>
      <c r="G2730" s="9" t="s">
        <v>183</v>
      </c>
      <c r="H2730" s="8">
        <v>45597</v>
      </c>
      <c r="I2730" s="8">
        <v>45600</v>
      </c>
      <c r="J2730" s="219" t="s">
        <v>11799</v>
      </c>
      <c r="K2730" s="205" t="s">
        <v>720</v>
      </c>
      <c r="M2730" s="9" t="s">
        <v>11800</v>
      </c>
      <c r="N2730" s="215">
        <v>45635.715607696802</v>
      </c>
      <c r="O2730" s="8"/>
    </row>
    <row r="2731" spans="1:15" x14ac:dyDescent="0.25">
      <c r="A2731" s="8">
        <v>45279</v>
      </c>
      <c r="B2731" s="9" t="s">
        <v>1032</v>
      </c>
      <c r="C2731" s="9" t="s">
        <v>441</v>
      </c>
      <c r="D2731" s="3">
        <v>189</v>
      </c>
      <c r="E2731" s="9" t="s">
        <v>724</v>
      </c>
      <c r="F2731" s="9" t="s">
        <v>118</v>
      </c>
      <c r="G2731" s="9" t="s">
        <v>210</v>
      </c>
      <c r="H2731" s="8">
        <v>45261</v>
      </c>
      <c r="I2731" s="8">
        <v>45278</v>
      </c>
      <c r="J2731" s="8" t="s">
        <v>1033</v>
      </c>
      <c r="K2731" s="205" t="s">
        <v>121</v>
      </c>
      <c r="M2731" s="9" t="s">
        <v>1034</v>
      </c>
      <c r="N2731" s="215">
        <v>45294.9567489931</v>
      </c>
      <c r="O2731" s="8"/>
    </row>
    <row r="2732" spans="1:15" x14ac:dyDescent="0.25">
      <c r="A2732" s="8">
        <v>45783</v>
      </c>
      <c r="B2732" s="9" t="s">
        <v>326</v>
      </c>
      <c r="C2732" s="9" t="s">
        <v>728</v>
      </c>
      <c r="D2732" s="3">
        <v>3417.87</v>
      </c>
      <c r="E2732" s="9" t="s">
        <v>17055</v>
      </c>
      <c r="F2732" s="9" t="s">
        <v>17056</v>
      </c>
      <c r="G2732" s="9" t="s">
        <v>119</v>
      </c>
      <c r="H2732" s="8">
        <v>45778</v>
      </c>
      <c r="I2732" s="8">
        <v>45782</v>
      </c>
      <c r="J2732" s="8" t="s">
        <v>17141</v>
      </c>
      <c r="K2732" s="205" t="s">
        <v>17058</v>
      </c>
      <c r="M2732" s="9" t="s">
        <v>329</v>
      </c>
      <c r="N2732" s="215">
        <v>45809.636386238402</v>
      </c>
      <c r="O2732" s="8"/>
    </row>
    <row r="2733" spans="1:15" x14ac:dyDescent="0.25">
      <c r="A2733" s="8">
        <v>45441</v>
      </c>
      <c r="B2733" s="9" t="s">
        <v>1422</v>
      </c>
      <c r="C2733" s="9" t="s">
        <v>441</v>
      </c>
      <c r="D2733" s="3">
        <v>11.2</v>
      </c>
      <c r="E2733" s="9" t="s">
        <v>266</v>
      </c>
      <c r="F2733" s="9" t="s">
        <v>267</v>
      </c>
      <c r="G2733" s="9" t="s">
        <v>268</v>
      </c>
      <c r="H2733" s="8">
        <v>45413</v>
      </c>
      <c r="I2733" s="8">
        <v>45439</v>
      </c>
      <c r="J2733" s="8" t="s">
        <v>1423</v>
      </c>
      <c r="K2733" s="205" t="s">
        <v>270</v>
      </c>
      <c r="M2733" s="9" t="s">
        <v>1424</v>
      </c>
      <c r="N2733" s="215">
        <v>45446.142181782401</v>
      </c>
      <c r="O2733" s="8"/>
    </row>
    <row r="2734" spans="1:15" x14ac:dyDescent="0.25">
      <c r="A2734" s="8">
        <v>45783</v>
      </c>
      <c r="B2734" s="9" t="s">
        <v>17135</v>
      </c>
      <c r="C2734" s="9" t="s">
        <v>15702</v>
      </c>
      <c r="D2734" s="3">
        <v>-14.52</v>
      </c>
      <c r="E2734" s="9" t="s">
        <v>17055</v>
      </c>
      <c r="F2734" s="9" t="s">
        <v>17056</v>
      </c>
      <c r="G2734" s="9" t="s">
        <v>119</v>
      </c>
      <c r="H2734" s="8">
        <v>45778</v>
      </c>
      <c r="I2734" s="8">
        <v>45782</v>
      </c>
      <c r="J2734" s="8" t="s">
        <v>17136</v>
      </c>
      <c r="K2734" s="205" t="s">
        <v>17058</v>
      </c>
      <c r="M2734" s="9" t="s">
        <v>17137</v>
      </c>
      <c r="N2734" s="215">
        <v>45809.636386238402</v>
      </c>
      <c r="O2734" s="8"/>
    </row>
    <row r="2735" spans="1:15" x14ac:dyDescent="0.25">
      <c r="A2735" s="8">
        <v>45841</v>
      </c>
      <c r="B2735" s="9" t="s">
        <v>440</v>
      </c>
      <c r="C2735" s="9" t="s">
        <v>441</v>
      </c>
      <c r="D2735" s="3">
        <v>8</v>
      </c>
      <c r="E2735" s="9" t="s">
        <v>266</v>
      </c>
      <c r="F2735" s="9" t="s">
        <v>267</v>
      </c>
      <c r="G2735" s="9" t="s">
        <v>268</v>
      </c>
      <c r="H2735" s="8">
        <v>45839</v>
      </c>
      <c r="I2735" s="8">
        <v>45838</v>
      </c>
      <c r="J2735" s="219" t="s">
        <v>18921</v>
      </c>
      <c r="K2735" s="205" t="s">
        <v>270</v>
      </c>
      <c r="M2735" s="9" t="s">
        <v>443</v>
      </c>
      <c r="N2735" s="215">
        <v>45862.622311099498</v>
      </c>
      <c r="O2735" s="8"/>
    </row>
    <row r="2736" spans="1:15" x14ac:dyDescent="0.25">
      <c r="A2736" s="8">
        <v>45783</v>
      </c>
      <c r="B2736" s="9" t="s">
        <v>17138</v>
      </c>
      <c r="C2736" s="9" t="s">
        <v>15702</v>
      </c>
      <c r="D2736" s="3">
        <v>-57.21</v>
      </c>
      <c r="E2736" s="9" t="s">
        <v>17055</v>
      </c>
      <c r="F2736" s="9" t="s">
        <v>17056</v>
      </c>
      <c r="G2736" s="9" t="s">
        <v>119</v>
      </c>
      <c r="H2736" s="8">
        <v>45778</v>
      </c>
      <c r="I2736" s="8">
        <v>45782</v>
      </c>
      <c r="J2736" s="8" t="s">
        <v>17139</v>
      </c>
      <c r="K2736" s="205" t="s">
        <v>17058</v>
      </c>
      <c r="M2736" s="9" t="s">
        <v>17140</v>
      </c>
      <c r="N2736" s="215">
        <v>45809.636386238402</v>
      </c>
      <c r="O2736" s="8"/>
    </row>
    <row r="2737" spans="1:15" x14ac:dyDescent="0.25">
      <c r="A2737" s="8">
        <v>45750</v>
      </c>
      <c r="B2737" s="9" t="s">
        <v>440</v>
      </c>
      <c r="C2737" s="9" t="s">
        <v>441</v>
      </c>
      <c r="D2737" s="3">
        <v>2.75</v>
      </c>
      <c r="E2737" s="9" t="s">
        <v>266</v>
      </c>
      <c r="F2737" s="9" t="s">
        <v>267</v>
      </c>
      <c r="G2737" s="9" t="s">
        <v>268</v>
      </c>
      <c r="H2737" s="8">
        <v>45748</v>
      </c>
      <c r="I2737" s="8">
        <v>45747</v>
      </c>
      <c r="J2737" s="219" t="s">
        <v>15036</v>
      </c>
      <c r="K2737" s="205" t="s">
        <v>270</v>
      </c>
      <c r="M2737" s="9" t="s">
        <v>443</v>
      </c>
      <c r="N2737" s="215">
        <v>45777.922227581003</v>
      </c>
      <c r="O2737" s="8"/>
    </row>
    <row r="2738" spans="1:15" x14ac:dyDescent="0.25">
      <c r="A2738" s="8">
        <v>45838</v>
      </c>
      <c r="B2738" s="9" t="s">
        <v>19011</v>
      </c>
      <c r="C2738" s="9" t="s">
        <v>180</v>
      </c>
      <c r="D2738" s="3">
        <v>-389.52</v>
      </c>
      <c r="E2738" s="9" t="s">
        <v>181</v>
      </c>
      <c r="F2738" s="9" t="s">
        <v>182</v>
      </c>
      <c r="G2738" s="9" t="s">
        <v>183</v>
      </c>
      <c r="H2738" s="8">
        <v>45809</v>
      </c>
      <c r="I2738" s="8">
        <v>45838</v>
      </c>
      <c r="J2738" s="219" t="s">
        <v>19032</v>
      </c>
      <c r="K2738" s="205" t="s">
        <v>185</v>
      </c>
      <c r="M2738" s="9" t="s">
        <v>19013</v>
      </c>
      <c r="N2738" s="215">
        <v>45862.622311099498</v>
      </c>
      <c r="O2738" s="8">
        <v>45862</v>
      </c>
    </row>
    <row r="2739" spans="1:15" x14ac:dyDescent="0.25">
      <c r="A2739" s="8">
        <v>45880</v>
      </c>
      <c r="B2739" s="9" t="s">
        <v>19011</v>
      </c>
      <c r="C2739" s="9" t="s">
        <v>180</v>
      </c>
      <c r="D2739" s="3">
        <v>-389.21</v>
      </c>
      <c r="E2739" s="9" t="s">
        <v>181</v>
      </c>
      <c r="F2739" s="9" t="s">
        <v>182</v>
      </c>
      <c r="G2739" s="9" t="s">
        <v>183</v>
      </c>
      <c r="H2739" s="8">
        <v>45870</v>
      </c>
      <c r="I2739" s="8">
        <v>45880</v>
      </c>
      <c r="J2739" s="219" t="s">
        <v>20007</v>
      </c>
      <c r="K2739" s="205" t="s">
        <v>185</v>
      </c>
      <c r="M2739" s="9" t="s">
        <v>19013</v>
      </c>
      <c r="N2739" s="215">
        <v>45929.807189814797</v>
      </c>
      <c r="O2739" s="8">
        <v>45929</v>
      </c>
    </row>
    <row r="2740" spans="1:15" x14ac:dyDescent="0.25">
      <c r="A2740" s="8">
        <v>45798</v>
      </c>
      <c r="B2740" s="9" t="s">
        <v>14725</v>
      </c>
      <c r="C2740" s="9" t="s">
        <v>180</v>
      </c>
      <c r="D2740" s="3">
        <v>-388.32</v>
      </c>
      <c r="E2740" s="9" t="s">
        <v>181</v>
      </c>
      <c r="F2740" s="9" t="s">
        <v>182</v>
      </c>
      <c r="G2740" s="9" t="s">
        <v>183</v>
      </c>
      <c r="H2740" s="8">
        <v>45778</v>
      </c>
      <c r="I2740" s="8">
        <v>45796</v>
      </c>
      <c r="J2740" s="8" t="s">
        <v>16159</v>
      </c>
      <c r="K2740" s="205" t="s">
        <v>185</v>
      </c>
      <c r="M2740" s="9" t="s">
        <v>14727</v>
      </c>
      <c r="N2740" s="215">
        <v>45809.629870740697</v>
      </c>
      <c r="O2740" s="8">
        <v>45809</v>
      </c>
    </row>
    <row r="2741" spans="1:15" x14ac:dyDescent="0.25">
      <c r="A2741" s="8">
        <v>45721</v>
      </c>
      <c r="B2741" s="9" t="s">
        <v>440</v>
      </c>
      <c r="C2741" s="9" t="s">
        <v>441</v>
      </c>
      <c r="D2741" s="3">
        <v>2.75</v>
      </c>
      <c r="E2741" s="9" t="s">
        <v>266</v>
      </c>
      <c r="F2741" s="9" t="s">
        <v>267</v>
      </c>
      <c r="G2741" s="9" t="s">
        <v>268</v>
      </c>
      <c r="H2741" s="8">
        <v>45717</v>
      </c>
      <c r="I2741" s="8">
        <v>45719</v>
      </c>
      <c r="J2741" s="219" t="s">
        <v>13867</v>
      </c>
      <c r="K2741" s="205" t="s">
        <v>270</v>
      </c>
      <c r="M2741" s="9" t="s">
        <v>443</v>
      </c>
      <c r="N2741" s="215">
        <v>45733.5614541088</v>
      </c>
      <c r="O2741" s="8"/>
    </row>
    <row r="2742" spans="1:15" x14ac:dyDescent="0.25">
      <c r="A2742" s="8">
        <v>45785</v>
      </c>
      <c r="B2742" s="9" t="s">
        <v>4637</v>
      </c>
      <c r="C2742" s="9" t="s">
        <v>180</v>
      </c>
      <c r="D2742" s="3">
        <v>-387.42</v>
      </c>
      <c r="E2742" s="9" t="s">
        <v>181</v>
      </c>
      <c r="F2742" s="9" t="s">
        <v>182</v>
      </c>
      <c r="G2742" s="9" t="s">
        <v>183</v>
      </c>
      <c r="H2742" s="8">
        <v>45778</v>
      </c>
      <c r="I2742" s="8">
        <v>45782</v>
      </c>
      <c r="J2742" s="219" t="s">
        <v>16590</v>
      </c>
      <c r="K2742" s="205" t="s">
        <v>185</v>
      </c>
      <c r="M2742" s="9" t="s">
        <v>4639</v>
      </c>
      <c r="N2742" s="215">
        <v>45809.629870740697</v>
      </c>
      <c r="O2742" s="8">
        <v>45809</v>
      </c>
    </row>
    <row r="2743" spans="1:15" x14ac:dyDescent="0.25">
      <c r="A2743" s="8">
        <v>45880</v>
      </c>
      <c r="B2743" s="9" t="s">
        <v>18770</v>
      </c>
      <c r="C2743" s="9" t="s">
        <v>180</v>
      </c>
      <c r="D2743" s="3">
        <v>-387.35</v>
      </c>
      <c r="E2743" s="9" t="s">
        <v>181</v>
      </c>
      <c r="F2743" s="9" t="s">
        <v>182</v>
      </c>
      <c r="G2743" s="9" t="s">
        <v>183</v>
      </c>
      <c r="H2743" s="8">
        <v>45870</v>
      </c>
      <c r="I2743" s="8">
        <v>45880</v>
      </c>
      <c r="J2743" s="219" t="s">
        <v>19989</v>
      </c>
      <c r="K2743" s="205" t="s">
        <v>185</v>
      </c>
      <c r="M2743" s="9" t="s">
        <v>18772</v>
      </c>
      <c r="N2743" s="215">
        <v>45929.807189814797</v>
      </c>
      <c r="O2743" s="8">
        <v>45929</v>
      </c>
    </row>
    <row r="2744" spans="1:15" x14ac:dyDescent="0.25">
      <c r="A2744" s="8">
        <v>45415</v>
      </c>
      <c r="B2744" s="9" t="s">
        <v>440</v>
      </c>
      <c r="C2744" s="9" t="s">
        <v>441</v>
      </c>
      <c r="D2744" s="3">
        <v>2.75</v>
      </c>
      <c r="E2744" s="9" t="s">
        <v>266</v>
      </c>
      <c r="F2744" s="9" t="s">
        <v>267</v>
      </c>
      <c r="G2744" s="9" t="s">
        <v>268</v>
      </c>
      <c r="H2744" s="8">
        <v>45413</v>
      </c>
      <c r="I2744" s="8">
        <v>45411</v>
      </c>
      <c r="J2744" s="8" t="s">
        <v>442</v>
      </c>
      <c r="K2744" s="205" t="s">
        <v>270</v>
      </c>
      <c r="M2744" s="9" t="s">
        <v>443</v>
      </c>
      <c r="N2744" s="215">
        <v>45421.815222858801</v>
      </c>
      <c r="O2744" s="8"/>
    </row>
    <row r="2745" spans="1:15" x14ac:dyDescent="0.25">
      <c r="A2745" s="8">
        <v>45429</v>
      </c>
      <c r="B2745" s="9" t="s">
        <v>503</v>
      </c>
      <c r="C2745" s="9" t="s">
        <v>441</v>
      </c>
      <c r="D2745" s="3">
        <v>-5.6</v>
      </c>
      <c r="E2745" s="9" t="s">
        <v>266</v>
      </c>
      <c r="F2745" s="9" t="s">
        <v>267</v>
      </c>
      <c r="G2745" s="9" t="s">
        <v>268</v>
      </c>
      <c r="H2745" s="8">
        <v>45413</v>
      </c>
      <c r="I2745" s="8">
        <v>45425</v>
      </c>
      <c r="J2745" s="8" t="s">
        <v>504</v>
      </c>
      <c r="K2745" s="205" t="s">
        <v>270</v>
      </c>
      <c r="M2745" s="9" t="s">
        <v>505</v>
      </c>
      <c r="N2745" s="215">
        <v>45445.039048634302</v>
      </c>
      <c r="O2745" s="8"/>
    </row>
    <row r="2746" spans="1:15" x14ac:dyDescent="0.25">
      <c r="A2746" s="8">
        <v>45727</v>
      </c>
      <c r="B2746" s="9" t="s">
        <v>2050</v>
      </c>
      <c r="C2746" s="9" t="s">
        <v>441</v>
      </c>
      <c r="D2746" s="3">
        <v>-11</v>
      </c>
      <c r="E2746" s="9" t="s">
        <v>266</v>
      </c>
      <c r="F2746" s="9" t="s">
        <v>267</v>
      </c>
      <c r="G2746" s="9" t="s">
        <v>268</v>
      </c>
      <c r="H2746" s="8">
        <v>45717</v>
      </c>
      <c r="I2746" s="8">
        <v>45726</v>
      </c>
      <c r="J2746" s="219" t="s">
        <v>13799</v>
      </c>
      <c r="K2746" s="205" t="s">
        <v>270</v>
      </c>
      <c r="M2746" s="9" t="s">
        <v>13800</v>
      </c>
      <c r="N2746" s="215">
        <v>45733.5614541088</v>
      </c>
      <c r="O2746" s="8"/>
    </row>
    <row r="2747" spans="1:15" x14ac:dyDescent="0.25">
      <c r="A2747" s="8">
        <v>45719</v>
      </c>
      <c r="B2747" s="9" t="s">
        <v>2050</v>
      </c>
      <c r="C2747" s="9" t="s">
        <v>441</v>
      </c>
      <c r="D2747" s="3">
        <v>-11</v>
      </c>
      <c r="E2747" s="9" t="s">
        <v>266</v>
      </c>
      <c r="F2747" s="9" t="s">
        <v>267</v>
      </c>
      <c r="G2747" s="9" t="s">
        <v>268</v>
      </c>
      <c r="H2747" s="8">
        <v>45717</v>
      </c>
      <c r="I2747" s="8">
        <v>45719</v>
      </c>
      <c r="J2747" s="219" t="s">
        <v>13932</v>
      </c>
      <c r="K2747" s="205" t="s">
        <v>270</v>
      </c>
      <c r="M2747" s="9" t="s">
        <v>13800</v>
      </c>
      <c r="N2747" s="215">
        <v>45733.5614541088</v>
      </c>
      <c r="O2747" s="8"/>
    </row>
    <row r="2748" spans="1:15" x14ac:dyDescent="0.25">
      <c r="A2748" s="8">
        <v>45880</v>
      </c>
      <c r="B2748" s="9" t="s">
        <v>18818</v>
      </c>
      <c r="C2748" s="9" t="s">
        <v>180</v>
      </c>
      <c r="D2748" s="3">
        <v>-384.46</v>
      </c>
      <c r="E2748" s="9" t="s">
        <v>181</v>
      </c>
      <c r="F2748" s="9" t="s">
        <v>182</v>
      </c>
      <c r="G2748" s="9" t="s">
        <v>183</v>
      </c>
      <c r="H2748" s="8">
        <v>45870</v>
      </c>
      <c r="I2748" s="8">
        <v>45880</v>
      </c>
      <c r="J2748" s="219" t="s">
        <v>20011</v>
      </c>
      <c r="K2748" s="205" t="s">
        <v>185</v>
      </c>
      <c r="M2748" s="9" t="s">
        <v>18820</v>
      </c>
      <c r="N2748" s="215">
        <v>45929.807189814797</v>
      </c>
      <c r="O2748" s="8">
        <v>45929</v>
      </c>
    </row>
    <row r="2749" spans="1:15" x14ac:dyDescent="0.25">
      <c r="A2749" s="8">
        <v>45880</v>
      </c>
      <c r="B2749" s="9" t="s">
        <v>19052</v>
      </c>
      <c r="C2749" s="9" t="s">
        <v>180</v>
      </c>
      <c r="D2749" s="3">
        <v>-383.47</v>
      </c>
      <c r="E2749" s="9" t="s">
        <v>181</v>
      </c>
      <c r="F2749" s="9" t="s">
        <v>182</v>
      </c>
      <c r="G2749" s="9" t="s">
        <v>183</v>
      </c>
      <c r="H2749" s="8">
        <v>45870</v>
      </c>
      <c r="I2749" s="8">
        <v>45880</v>
      </c>
      <c r="J2749" s="219" t="s">
        <v>20003</v>
      </c>
      <c r="K2749" s="205" t="s">
        <v>185</v>
      </c>
      <c r="M2749" s="9" t="s">
        <v>19054</v>
      </c>
      <c r="N2749" s="215">
        <v>45929.807189814797</v>
      </c>
      <c r="O2749" s="8">
        <v>45929</v>
      </c>
    </row>
    <row r="2750" spans="1:15" x14ac:dyDescent="0.25">
      <c r="A2750" s="8">
        <v>45789</v>
      </c>
      <c r="B2750" s="9" t="s">
        <v>14759</v>
      </c>
      <c r="C2750" s="9" t="s">
        <v>180</v>
      </c>
      <c r="D2750" s="3">
        <v>-383.3</v>
      </c>
      <c r="E2750" s="9" t="s">
        <v>181</v>
      </c>
      <c r="F2750" s="9" t="s">
        <v>182</v>
      </c>
      <c r="G2750" s="9" t="s">
        <v>183</v>
      </c>
      <c r="H2750" s="8">
        <v>45778</v>
      </c>
      <c r="I2750" s="8">
        <v>45789</v>
      </c>
      <c r="J2750" s="8" t="s">
        <v>16461</v>
      </c>
      <c r="K2750" s="205" t="s">
        <v>185</v>
      </c>
      <c r="M2750" s="9" t="s">
        <v>14761</v>
      </c>
      <c r="N2750" s="215">
        <v>45809.629870740697</v>
      </c>
      <c r="O2750" s="8">
        <v>45809</v>
      </c>
    </row>
    <row r="2751" spans="1:15" x14ac:dyDescent="0.25">
      <c r="A2751" s="8">
        <v>45847</v>
      </c>
      <c r="B2751" s="9" t="s">
        <v>18846</v>
      </c>
      <c r="C2751" s="9" t="s">
        <v>180</v>
      </c>
      <c r="D2751" s="3">
        <v>-382.07</v>
      </c>
      <c r="E2751" s="9" t="s">
        <v>181</v>
      </c>
      <c r="F2751" s="9" t="s">
        <v>182</v>
      </c>
      <c r="G2751" s="9" t="s">
        <v>183</v>
      </c>
      <c r="H2751" s="8">
        <v>45839</v>
      </c>
      <c r="I2751" s="8">
        <v>45845</v>
      </c>
      <c r="J2751" s="219" t="s">
        <v>18849</v>
      </c>
      <c r="K2751" s="205" t="s">
        <v>185</v>
      </c>
      <c r="M2751" s="9" t="s">
        <v>18848</v>
      </c>
      <c r="N2751" s="215">
        <v>45862.622311099498</v>
      </c>
      <c r="O2751" s="8">
        <v>45862</v>
      </c>
    </row>
    <row r="2752" spans="1:15" x14ac:dyDescent="0.25">
      <c r="A2752" s="8">
        <v>45798</v>
      </c>
      <c r="B2752" s="9" t="s">
        <v>14779</v>
      </c>
      <c r="C2752" s="9" t="s">
        <v>180</v>
      </c>
      <c r="D2752" s="3">
        <v>-381.92</v>
      </c>
      <c r="E2752" s="9" t="s">
        <v>181</v>
      </c>
      <c r="F2752" s="9" t="s">
        <v>182</v>
      </c>
      <c r="G2752" s="9" t="s">
        <v>183</v>
      </c>
      <c r="H2752" s="8">
        <v>45778</v>
      </c>
      <c r="I2752" s="8">
        <v>45796</v>
      </c>
      <c r="J2752" s="8" t="s">
        <v>16182</v>
      </c>
      <c r="K2752" s="205" t="s">
        <v>185</v>
      </c>
      <c r="M2752" s="9" t="s">
        <v>14781</v>
      </c>
      <c r="N2752" s="215">
        <v>45809.629870740697</v>
      </c>
      <c r="O2752" s="8">
        <v>45809</v>
      </c>
    </row>
    <row r="2753" spans="1:15" x14ac:dyDescent="0.25">
      <c r="A2753" s="8">
        <v>45838</v>
      </c>
      <c r="B2753" s="9" t="s">
        <v>19052</v>
      </c>
      <c r="C2753" s="9" t="s">
        <v>180</v>
      </c>
      <c r="D2753" s="3">
        <v>-381.54</v>
      </c>
      <c r="E2753" s="9" t="s">
        <v>181</v>
      </c>
      <c r="F2753" s="9" t="s">
        <v>182</v>
      </c>
      <c r="G2753" s="9" t="s">
        <v>183</v>
      </c>
      <c r="H2753" s="8">
        <v>45809</v>
      </c>
      <c r="I2753" s="8">
        <v>45838</v>
      </c>
      <c r="J2753" s="219" t="s">
        <v>19055</v>
      </c>
      <c r="K2753" s="205" t="s">
        <v>185</v>
      </c>
      <c r="M2753" s="9" t="s">
        <v>19054</v>
      </c>
      <c r="N2753" s="215">
        <v>45862.622311099498</v>
      </c>
      <c r="O2753" s="8">
        <v>45862</v>
      </c>
    </row>
    <row r="2754" spans="1:15" x14ac:dyDescent="0.25">
      <c r="A2754" s="8">
        <v>45859</v>
      </c>
      <c r="B2754" s="9" t="s">
        <v>18761</v>
      </c>
      <c r="C2754" s="9" t="s">
        <v>180</v>
      </c>
      <c r="D2754" s="3">
        <v>-381.42</v>
      </c>
      <c r="E2754" s="9" t="s">
        <v>181</v>
      </c>
      <c r="F2754" s="9" t="s">
        <v>182</v>
      </c>
      <c r="G2754" s="9" t="s">
        <v>183</v>
      </c>
      <c r="H2754" s="8">
        <v>45839</v>
      </c>
      <c r="I2754" s="8">
        <v>45859</v>
      </c>
      <c r="J2754" s="219" t="s">
        <v>20295</v>
      </c>
      <c r="K2754" s="205" t="s">
        <v>185</v>
      </c>
      <c r="M2754" s="9" t="s">
        <v>18763</v>
      </c>
      <c r="N2754" s="215">
        <v>45929.807189814797</v>
      </c>
      <c r="O2754" s="8">
        <v>45929</v>
      </c>
    </row>
    <row r="2755" spans="1:15" x14ac:dyDescent="0.25">
      <c r="A2755" s="8">
        <v>45847</v>
      </c>
      <c r="B2755" s="9" t="s">
        <v>18712</v>
      </c>
      <c r="C2755" s="9" t="s">
        <v>180</v>
      </c>
      <c r="D2755" s="3">
        <v>-380.64</v>
      </c>
      <c r="E2755" s="9" t="s">
        <v>181</v>
      </c>
      <c r="F2755" s="9" t="s">
        <v>182</v>
      </c>
      <c r="G2755" s="9" t="s">
        <v>183</v>
      </c>
      <c r="H2755" s="8">
        <v>45839</v>
      </c>
      <c r="I2755" s="8">
        <v>45845</v>
      </c>
      <c r="J2755" s="219" t="s">
        <v>18713</v>
      </c>
      <c r="K2755" s="205" t="s">
        <v>185</v>
      </c>
      <c r="M2755" s="9" t="s">
        <v>18714</v>
      </c>
      <c r="N2755" s="215">
        <v>45862.622311099498</v>
      </c>
      <c r="O2755" s="8">
        <v>45862</v>
      </c>
    </row>
    <row r="2756" spans="1:15" x14ac:dyDescent="0.25">
      <c r="A2756" s="8">
        <v>45410</v>
      </c>
      <c r="B2756" s="9" t="s">
        <v>2050</v>
      </c>
      <c r="C2756" s="9" t="s">
        <v>441</v>
      </c>
      <c r="D2756" s="3">
        <v>-11</v>
      </c>
      <c r="E2756" s="9" t="s">
        <v>266</v>
      </c>
      <c r="F2756" s="9" t="s">
        <v>267</v>
      </c>
      <c r="G2756" s="9" t="s">
        <v>268</v>
      </c>
      <c r="H2756" s="8">
        <v>45383</v>
      </c>
      <c r="I2756" s="8">
        <v>45404</v>
      </c>
      <c r="J2756" s="8" t="s">
        <v>2051</v>
      </c>
      <c r="K2756" s="205" t="s">
        <v>270</v>
      </c>
      <c r="M2756" s="9" t="s">
        <v>2052</v>
      </c>
      <c r="N2756" s="215">
        <v>45421.815222858801</v>
      </c>
      <c r="O2756" s="8"/>
    </row>
    <row r="2757" spans="1:15" x14ac:dyDescent="0.25">
      <c r="A2757" s="8">
        <v>45838</v>
      </c>
      <c r="B2757" s="9" t="s">
        <v>18745</v>
      </c>
      <c r="C2757" s="9" t="s">
        <v>180</v>
      </c>
      <c r="D2757" s="3">
        <v>-380.48</v>
      </c>
      <c r="E2757" s="9" t="s">
        <v>181</v>
      </c>
      <c r="F2757" s="9" t="s">
        <v>182</v>
      </c>
      <c r="G2757" s="9" t="s">
        <v>183</v>
      </c>
      <c r="H2757" s="8">
        <v>45809</v>
      </c>
      <c r="I2757" s="8">
        <v>45838</v>
      </c>
      <c r="J2757" s="219" t="s">
        <v>18998</v>
      </c>
      <c r="K2757" s="205" t="s">
        <v>185</v>
      </c>
      <c r="M2757" s="9" t="s">
        <v>18747</v>
      </c>
      <c r="N2757" s="215">
        <v>45862.622311099498</v>
      </c>
      <c r="O2757" s="8">
        <v>45862</v>
      </c>
    </row>
    <row r="2758" spans="1:15" x14ac:dyDescent="0.25">
      <c r="A2758" s="8">
        <v>45838</v>
      </c>
      <c r="B2758" s="9" t="s">
        <v>18818</v>
      </c>
      <c r="C2758" s="9" t="s">
        <v>180</v>
      </c>
      <c r="D2758" s="3">
        <v>-380.36</v>
      </c>
      <c r="E2758" s="9" t="s">
        <v>181</v>
      </c>
      <c r="F2758" s="9" t="s">
        <v>182</v>
      </c>
      <c r="G2758" s="9" t="s">
        <v>183</v>
      </c>
      <c r="H2758" s="8">
        <v>45809</v>
      </c>
      <c r="I2758" s="8">
        <v>45838</v>
      </c>
      <c r="J2758" s="219" t="s">
        <v>19015</v>
      </c>
      <c r="K2758" s="205" t="s">
        <v>185</v>
      </c>
      <c r="M2758" s="9" t="s">
        <v>18820</v>
      </c>
      <c r="N2758" s="215">
        <v>45862.622311099498</v>
      </c>
      <c r="O2758" s="8">
        <v>45862</v>
      </c>
    </row>
    <row r="2759" spans="1:15" x14ac:dyDescent="0.25">
      <c r="A2759" s="8">
        <v>45880</v>
      </c>
      <c r="B2759" s="9" t="s">
        <v>18834</v>
      </c>
      <c r="C2759" s="9" t="s">
        <v>180</v>
      </c>
      <c r="D2759" s="3">
        <v>-380</v>
      </c>
      <c r="E2759" s="9" t="s">
        <v>181</v>
      </c>
      <c r="F2759" s="9" t="s">
        <v>182</v>
      </c>
      <c r="G2759" s="9" t="s">
        <v>183</v>
      </c>
      <c r="H2759" s="8">
        <v>45870</v>
      </c>
      <c r="I2759" s="8">
        <v>45880</v>
      </c>
      <c r="J2759" s="219" t="s">
        <v>19997</v>
      </c>
      <c r="K2759" s="205" t="s">
        <v>185</v>
      </c>
      <c r="M2759" s="9" t="s">
        <v>18836</v>
      </c>
      <c r="N2759" s="215">
        <v>45929.807189814797</v>
      </c>
      <c r="O2759" s="8">
        <v>45929</v>
      </c>
    </row>
    <row r="2760" spans="1:15" x14ac:dyDescent="0.25">
      <c r="A2760" s="8">
        <v>45504</v>
      </c>
      <c r="B2760" s="9" t="s">
        <v>1401</v>
      </c>
      <c r="C2760" s="9" t="s">
        <v>180</v>
      </c>
      <c r="D2760" s="3">
        <v>-379.45</v>
      </c>
      <c r="E2760" s="9" t="s">
        <v>181</v>
      </c>
      <c r="F2760" s="9" t="s">
        <v>182</v>
      </c>
      <c r="G2760" s="9" t="s">
        <v>183</v>
      </c>
      <c r="H2760" s="8">
        <v>45474</v>
      </c>
      <c r="I2760" s="8">
        <v>45502</v>
      </c>
      <c r="J2760" s="8" t="s">
        <v>9557</v>
      </c>
      <c r="K2760" s="205" t="s">
        <v>185</v>
      </c>
      <c r="M2760" s="9" t="s">
        <v>1403</v>
      </c>
      <c r="N2760" s="215">
        <v>45534.648212951397</v>
      </c>
      <c r="O2760" s="8"/>
    </row>
    <row r="2761" spans="1:15" x14ac:dyDescent="0.25">
      <c r="A2761" s="8">
        <v>45782</v>
      </c>
      <c r="B2761" s="9" t="s">
        <v>417</v>
      </c>
      <c r="C2761" s="9" t="s">
        <v>377</v>
      </c>
      <c r="D2761" s="3">
        <v>10</v>
      </c>
      <c r="E2761" s="9" t="s">
        <v>17055</v>
      </c>
      <c r="F2761" s="9" t="s">
        <v>17056</v>
      </c>
      <c r="G2761" s="9" t="s">
        <v>119</v>
      </c>
      <c r="H2761" s="8">
        <v>45778</v>
      </c>
      <c r="I2761" s="8">
        <v>45782</v>
      </c>
      <c r="J2761" s="8" t="s">
        <v>17145</v>
      </c>
      <c r="K2761" s="205" t="s">
        <v>17058</v>
      </c>
      <c r="M2761" s="9" t="s">
        <v>417</v>
      </c>
      <c r="N2761" s="215">
        <v>45809.636386238402</v>
      </c>
      <c r="O2761" s="8"/>
    </row>
    <row r="2762" spans="1:15" x14ac:dyDescent="0.25">
      <c r="A2762" s="8">
        <v>45429</v>
      </c>
      <c r="B2762" s="9" t="s">
        <v>2113</v>
      </c>
      <c r="C2762" s="9" t="s">
        <v>441</v>
      </c>
      <c r="D2762" s="3">
        <v>-11.2</v>
      </c>
      <c r="E2762" s="9" t="s">
        <v>266</v>
      </c>
      <c r="F2762" s="9" t="s">
        <v>267</v>
      </c>
      <c r="G2762" s="9" t="s">
        <v>268</v>
      </c>
      <c r="H2762" s="8">
        <v>45413</v>
      </c>
      <c r="I2762" s="8">
        <v>45425</v>
      </c>
      <c r="J2762" s="8" t="s">
        <v>2114</v>
      </c>
      <c r="K2762" s="205" t="s">
        <v>270</v>
      </c>
      <c r="M2762" s="9" t="s">
        <v>2115</v>
      </c>
      <c r="N2762" s="215">
        <v>45445.039048634302</v>
      </c>
      <c r="O2762" s="8"/>
    </row>
    <row r="2763" spans="1:15" x14ac:dyDescent="0.25">
      <c r="A2763" s="8">
        <v>45789</v>
      </c>
      <c r="B2763" s="9" t="s">
        <v>14725</v>
      </c>
      <c r="C2763" s="9" t="s">
        <v>180</v>
      </c>
      <c r="D2763" s="3">
        <v>-376.64</v>
      </c>
      <c r="E2763" s="9" t="s">
        <v>181</v>
      </c>
      <c r="F2763" s="9" t="s">
        <v>182</v>
      </c>
      <c r="G2763" s="9" t="s">
        <v>183</v>
      </c>
      <c r="H2763" s="8">
        <v>45778</v>
      </c>
      <c r="I2763" s="8">
        <v>45789</v>
      </c>
      <c r="J2763" s="8" t="s">
        <v>16421</v>
      </c>
      <c r="K2763" s="205" t="s">
        <v>185</v>
      </c>
      <c r="M2763" s="9" t="s">
        <v>14727</v>
      </c>
      <c r="N2763" s="215">
        <v>45809.629870740697</v>
      </c>
      <c r="O2763" s="8">
        <v>45809</v>
      </c>
    </row>
    <row r="2764" spans="1:15" x14ac:dyDescent="0.25">
      <c r="A2764" s="8">
        <v>45429</v>
      </c>
      <c r="B2764" s="9" t="s">
        <v>1422</v>
      </c>
      <c r="C2764" s="9" t="s">
        <v>441</v>
      </c>
      <c r="D2764" s="3">
        <v>-11.2</v>
      </c>
      <c r="E2764" s="9" t="s">
        <v>266</v>
      </c>
      <c r="F2764" s="9" t="s">
        <v>267</v>
      </c>
      <c r="G2764" s="9" t="s">
        <v>268</v>
      </c>
      <c r="H2764" s="8">
        <v>45413</v>
      </c>
      <c r="I2764" s="8">
        <v>45425</v>
      </c>
      <c r="J2764" s="8" t="s">
        <v>2116</v>
      </c>
      <c r="K2764" s="205" t="s">
        <v>270</v>
      </c>
      <c r="M2764" s="9" t="s">
        <v>1424</v>
      </c>
      <c r="N2764" s="215">
        <v>45445.039048634302</v>
      </c>
      <c r="O2764" s="8"/>
    </row>
    <row r="2765" spans="1:15" x14ac:dyDescent="0.25">
      <c r="A2765" s="8">
        <v>45880</v>
      </c>
      <c r="B2765" s="9" t="s">
        <v>18809</v>
      </c>
      <c r="C2765" s="9" t="s">
        <v>180</v>
      </c>
      <c r="D2765" s="3">
        <v>-375.87</v>
      </c>
      <c r="E2765" s="9" t="s">
        <v>181</v>
      </c>
      <c r="F2765" s="9" t="s">
        <v>182</v>
      </c>
      <c r="G2765" s="9" t="s">
        <v>183</v>
      </c>
      <c r="H2765" s="8">
        <v>45870</v>
      </c>
      <c r="I2765" s="8">
        <v>45880</v>
      </c>
      <c r="J2765" s="219" t="s">
        <v>19995</v>
      </c>
      <c r="K2765" s="205" t="s">
        <v>185</v>
      </c>
      <c r="M2765" s="9" t="s">
        <v>18811</v>
      </c>
      <c r="N2765" s="215">
        <v>45929.807189814797</v>
      </c>
      <c r="O2765" s="8">
        <v>45929</v>
      </c>
    </row>
    <row r="2766" spans="1:15" x14ac:dyDescent="0.25">
      <c r="A2766" s="8">
        <v>45859</v>
      </c>
      <c r="B2766" s="9" t="s">
        <v>19017</v>
      </c>
      <c r="C2766" s="9" t="s">
        <v>180</v>
      </c>
      <c r="D2766" s="3">
        <v>-375.4</v>
      </c>
      <c r="E2766" s="9" t="s">
        <v>181</v>
      </c>
      <c r="F2766" s="9" t="s">
        <v>182</v>
      </c>
      <c r="G2766" s="9" t="s">
        <v>183</v>
      </c>
      <c r="H2766" s="8">
        <v>45839</v>
      </c>
      <c r="I2766" s="8">
        <v>45859</v>
      </c>
      <c r="J2766" s="219" t="s">
        <v>20297</v>
      </c>
      <c r="K2766" s="205" t="s">
        <v>185</v>
      </c>
      <c r="M2766" s="9" t="s">
        <v>19019</v>
      </c>
      <c r="N2766" s="215">
        <v>45929.807189814797</v>
      </c>
      <c r="O2766" s="8">
        <v>45929</v>
      </c>
    </row>
    <row r="2767" spans="1:15" x14ac:dyDescent="0.25">
      <c r="A2767" s="8">
        <v>45910</v>
      </c>
      <c r="B2767" s="9" t="s">
        <v>18586</v>
      </c>
      <c r="C2767" s="9" t="s">
        <v>180</v>
      </c>
      <c r="D2767" s="3">
        <v>-375.35</v>
      </c>
      <c r="E2767" s="9" t="s">
        <v>422</v>
      </c>
      <c r="F2767" s="9" t="s">
        <v>423</v>
      </c>
      <c r="G2767" s="9" t="s">
        <v>183</v>
      </c>
      <c r="H2767" s="8">
        <v>45901</v>
      </c>
      <c r="I2767" s="8">
        <v>45908</v>
      </c>
      <c r="J2767" s="219" t="s">
        <v>19529</v>
      </c>
      <c r="K2767" s="205" t="s">
        <v>425</v>
      </c>
      <c r="M2767" s="9" t="s">
        <v>18588</v>
      </c>
      <c r="N2767" s="215">
        <v>45929.807189814797</v>
      </c>
      <c r="O2767" s="8">
        <v>45929</v>
      </c>
    </row>
    <row r="2768" spans="1:15" x14ac:dyDescent="0.25">
      <c r="A2768" s="8">
        <v>45733</v>
      </c>
      <c r="B2768" s="9" t="s">
        <v>520</v>
      </c>
      <c r="C2768" s="9" t="s">
        <v>180</v>
      </c>
      <c r="D2768" s="3">
        <v>-375</v>
      </c>
      <c r="E2768" s="9" t="s">
        <v>193</v>
      </c>
      <c r="F2768" s="9" t="s">
        <v>194</v>
      </c>
      <c r="G2768" s="9" t="s">
        <v>183</v>
      </c>
      <c r="H2768" s="8">
        <v>45717</v>
      </c>
      <c r="I2768" s="8">
        <v>45733</v>
      </c>
      <c r="J2768" s="219" t="s">
        <v>15366</v>
      </c>
      <c r="K2768" s="205" t="s">
        <v>196</v>
      </c>
      <c r="M2768" s="9" t="s">
        <v>525</v>
      </c>
      <c r="N2768" s="215">
        <v>45777.922227581003</v>
      </c>
      <c r="O2768" s="8">
        <v>45777</v>
      </c>
    </row>
    <row r="2769" spans="1:15" x14ac:dyDescent="0.25">
      <c r="A2769" s="8">
        <v>45789</v>
      </c>
      <c r="B2769" s="9" t="s">
        <v>14779</v>
      </c>
      <c r="C2769" s="9" t="s">
        <v>180</v>
      </c>
      <c r="D2769" s="3">
        <v>-371.28</v>
      </c>
      <c r="E2769" s="9" t="s">
        <v>181</v>
      </c>
      <c r="F2769" s="9" t="s">
        <v>182</v>
      </c>
      <c r="G2769" s="9" t="s">
        <v>183</v>
      </c>
      <c r="H2769" s="8">
        <v>45778</v>
      </c>
      <c r="I2769" s="8">
        <v>45789</v>
      </c>
      <c r="J2769" s="8" t="s">
        <v>16493</v>
      </c>
      <c r="K2769" s="205" t="s">
        <v>185</v>
      </c>
      <c r="M2769" s="9" t="s">
        <v>14781</v>
      </c>
      <c r="N2769" s="215">
        <v>45809.629870740697</v>
      </c>
      <c r="O2769" s="8">
        <v>45809</v>
      </c>
    </row>
    <row r="2770" spans="1:15" x14ac:dyDescent="0.25">
      <c r="A2770" s="8">
        <v>45317</v>
      </c>
      <c r="B2770" s="9" t="s">
        <v>2104</v>
      </c>
      <c r="C2770" s="9" t="s">
        <v>441</v>
      </c>
      <c r="D2770" s="3">
        <v>-11.2</v>
      </c>
      <c r="E2770" s="9" t="s">
        <v>266</v>
      </c>
      <c r="F2770" s="9" t="s">
        <v>267</v>
      </c>
      <c r="G2770" s="9" t="s">
        <v>268</v>
      </c>
      <c r="H2770" s="8">
        <v>45292</v>
      </c>
      <c r="I2770" s="8">
        <v>45313</v>
      </c>
      <c r="J2770" s="8" t="s">
        <v>2105</v>
      </c>
      <c r="K2770" s="205" t="s">
        <v>270</v>
      </c>
      <c r="M2770" s="9" t="s">
        <v>2106</v>
      </c>
      <c r="N2770" s="215">
        <v>45322.986432939797</v>
      </c>
      <c r="O2770" s="8"/>
    </row>
    <row r="2771" spans="1:15" x14ac:dyDescent="0.25">
      <c r="A2771" s="8">
        <v>45205</v>
      </c>
      <c r="B2771" s="9" t="s">
        <v>2110</v>
      </c>
      <c r="C2771" s="9" t="s">
        <v>441</v>
      </c>
      <c r="D2771" s="3">
        <v>-11.2</v>
      </c>
      <c r="E2771" s="9" t="s">
        <v>869</v>
      </c>
      <c r="F2771" s="9" t="s">
        <v>870</v>
      </c>
      <c r="G2771" s="9" t="s">
        <v>210</v>
      </c>
      <c r="H2771" s="8">
        <v>45200</v>
      </c>
      <c r="I2771" s="8">
        <v>45201</v>
      </c>
      <c r="J2771" s="219" t="s">
        <v>2111</v>
      </c>
      <c r="K2771" s="205" t="s">
        <v>872</v>
      </c>
      <c r="M2771" s="9" t="s">
        <v>2112</v>
      </c>
      <c r="N2771" s="215">
        <v>45294.9567489931</v>
      </c>
      <c r="O2771" s="8"/>
    </row>
    <row r="2772" spans="1:15" x14ac:dyDescent="0.25">
      <c r="A2772" s="8">
        <v>45880</v>
      </c>
      <c r="B2772" s="9" t="s">
        <v>18742</v>
      </c>
      <c r="C2772" s="9" t="s">
        <v>180</v>
      </c>
      <c r="D2772" s="3">
        <v>-369.42</v>
      </c>
      <c r="E2772" s="9" t="s">
        <v>181</v>
      </c>
      <c r="F2772" s="9" t="s">
        <v>182</v>
      </c>
      <c r="G2772" s="9" t="s">
        <v>183</v>
      </c>
      <c r="H2772" s="8">
        <v>45870</v>
      </c>
      <c r="I2772" s="8">
        <v>45880</v>
      </c>
      <c r="J2772" s="219" t="s">
        <v>19993</v>
      </c>
      <c r="K2772" s="205" t="s">
        <v>185</v>
      </c>
      <c r="M2772" s="9" t="s">
        <v>18744</v>
      </c>
      <c r="N2772" s="215">
        <v>45929.807189814797</v>
      </c>
      <c r="O2772" s="8">
        <v>45929</v>
      </c>
    </row>
    <row r="2773" spans="1:15" x14ac:dyDescent="0.25">
      <c r="A2773" s="8">
        <v>45838</v>
      </c>
      <c r="B2773" s="9" t="s">
        <v>18770</v>
      </c>
      <c r="C2773" s="9" t="s">
        <v>180</v>
      </c>
      <c r="D2773" s="3">
        <v>-369.24</v>
      </c>
      <c r="E2773" s="9" t="s">
        <v>181</v>
      </c>
      <c r="F2773" s="9" t="s">
        <v>182</v>
      </c>
      <c r="G2773" s="9" t="s">
        <v>183</v>
      </c>
      <c r="H2773" s="8">
        <v>45809</v>
      </c>
      <c r="I2773" s="8">
        <v>45838</v>
      </c>
      <c r="J2773" s="219" t="s">
        <v>18994</v>
      </c>
      <c r="K2773" s="205" t="s">
        <v>185</v>
      </c>
      <c r="M2773" s="9" t="s">
        <v>18772</v>
      </c>
      <c r="N2773" s="215">
        <v>45862.622311099498</v>
      </c>
      <c r="O2773" s="8">
        <v>45862</v>
      </c>
    </row>
    <row r="2774" spans="1:15" x14ac:dyDescent="0.25">
      <c r="A2774" s="8">
        <v>45880</v>
      </c>
      <c r="B2774" s="9" t="s">
        <v>18767</v>
      </c>
      <c r="C2774" s="9" t="s">
        <v>180</v>
      </c>
      <c r="D2774" s="3">
        <v>-362.7</v>
      </c>
      <c r="E2774" s="9" t="s">
        <v>181</v>
      </c>
      <c r="F2774" s="9" t="s">
        <v>182</v>
      </c>
      <c r="G2774" s="9" t="s">
        <v>183</v>
      </c>
      <c r="H2774" s="8">
        <v>45870</v>
      </c>
      <c r="I2774" s="8">
        <v>45880</v>
      </c>
      <c r="J2774" s="219" t="s">
        <v>20033</v>
      </c>
      <c r="K2774" s="205" t="s">
        <v>185</v>
      </c>
      <c r="M2774" s="9" t="s">
        <v>18769</v>
      </c>
      <c r="N2774" s="215">
        <v>45929.807189814797</v>
      </c>
      <c r="O2774" s="8">
        <v>45929</v>
      </c>
    </row>
    <row r="2775" spans="1:15" x14ac:dyDescent="0.25">
      <c r="A2775" s="8">
        <v>45838</v>
      </c>
      <c r="B2775" s="9" t="s">
        <v>18834</v>
      </c>
      <c r="C2775" s="9" t="s">
        <v>180</v>
      </c>
      <c r="D2775" s="3">
        <v>-360.88</v>
      </c>
      <c r="E2775" s="9" t="s">
        <v>181</v>
      </c>
      <c r="F2775" s="9" t="s">
        <v>182</v>
      </c>
      <c r="G2775" s="9" t="s">
        <v>183</v>
      </c>
      <c r="H2775" s="8">
        <v>45809</v>
      </c>
      <c r="I2775" s="8">
        <v>45838</v>
      </c>
      <c r="J2775" s="219" t="s">
        <v>19008</v>
      </c>
      <c r="K2775" s="205" t="s">
        <v>185</v>
      </c>
      <c r="M2775" s="9" t="s">
        <v>18836</v>
      </c>
      <c r="N2775" s="215">
        <v>45862.622311099498</v>
      </c>
      <c r="O2775" s="8">
        <v>45862</v>
      </c>
    </row>
    <row r="2776" spans="1:15" x14ac:dyDescent="0.25">
      <c r="A2776" s="8">
        <v>45880</v>
      </c>
      <c r="B2776" s="9" t="s">
        <v>18838</v>
      </c>
      <c r="C2776" s="9" t="s">
        <v>180</v>
      </c>
      <c r="D2776" s="3">
        <v>-360</v>
      </c>
      <c r="E2776" s="9" t="s">
        <v>181</v>
      </c>
      <c r="F2776" s="9" t="s">
        <v>182</v>
      </c>
      <c r="G2776" s="9" t="s">
        <v>183</v>
      </c>
      <c r="H2776" s="8">
        <v>45870</v>
      </c>
      <c r="I2776" s="8">
        <v>45880</v>
      </c>
      <c r="J2776" s="219" t="s">
        <v>19999</v>
      </c>
      <c r="K2776" s="205" t="s">
        <v>185</v>
      </c>
      <c r="M2776" s="9" t="s">
        <v>18840</v>
      </c>
      <c r="N2776" s="215">
        <v>45929.807189814797</v>
      </c>
      <c r="O2776" s="8">
        <v>45929</v>
      </c>
    </row>
    <row r="2777" spans="1:15" x14ac:dyDescent="0.25">
      <c r="A2777" s="8">
        <v>45541</v>
      </c>
      <c r="B2777" s="9" t="s">
        <v>240</v>
      </c>
      <c r="C2777" s="9" t="s">
        <v>180</v>
      </c>
      <c r="D2777" s="3">
        <v>-359.43</v>
      </c>
      <c r="E2777" s="9" t="s">
        <v>181</v>
      </c>
      <c r="F2777" s="9" t="s">
        <v>182</v>
      </c>
      <c r="G2777" s="9" t="s">
        <v>183</v>
      </c>
      <c r="H2777" s="8">
        <v>45536</v>
      </c>
      <c r="I2777" s="8">
        <v>45537</v>
      </c>
      <c r="J2777" s="8" t="s">
        <v>10579</v>
      </c>
      <c r="K2777" s="205" t="s">
        <v>185</v>
      </c>
      <c r="M2777" s="9" t="s">
        <v>242</v>
      </c>
      <c r="N2777" s="215">
        <v>45575.565837071801</v>
      </c>
      <c r="O2777" s="8">
        <v>45575</v>
      </c>
    </row>
    <row r="2778" spans="1:15" x14ac:dyDescent="0.25">
      <c r="A2778" s="8">
        <v>45313</v>
      </c>
      <c r="B2778" s="9" t="s">
        <v>2107</v>
      </c>
      <c r="C2778" s="9" t="s">
        <v>441</v>
      </c>
      <c r="D2778" s="3">
        <v>-11.2</v>
      </c>
      <c r="E2778" s="9" t="s">
        <v>266</v>
      </c>
      <c r="F2778" s="9" t="s">
        <v>267</v>
      </c>
      <c r="G2778" s="9" t="s">
        <v>268</v>
      </c>
      <c r="H2778" s="8">
        <v>45292</v>
      </c>
      <c r="I2778" s="8">
        <v>45313</v>
      </c>
      <c r="J2778" s="8" t="s">
        <v>2108</v>
      </c>
      <c r="K2778" s="205" t="s">
        <v>270</v>
      </c>
      <c r="M2778" s="9" t="s">
        <v>2109</v>
      </c>
      <c r="N2778" s="215">
        <v>45318.192840775497</v>
      </c>
      <c r="O2778" s="8"/>
    </row>
    <row r="2779" spans="1:15" x14ac:dyDescent="0.25">
      <c r="A2779" s="8">
        <v>45859</v>
      </c>
      <c r="B2779" s="9" t="s">
        <v>18767</v>
      </c>
      <c r="C2779" s="9" t="s">
        <v>180</v>
      </c>
      <c r="D2779" s="3">
        <v>-357.7</v>
      </c>
      <c r="E2779" s="9" t="s">
        <v>181</v>
      </c>
      <c r="F2779" s="9" t="s">
        <v>182</v>
      </c>
      <c r="G2779" s="9" t="s">
        <v>183</v>
      </c>
      <c r="H2779" s="8">
        <v>45839</v>
      </c>
      <c r="I2779" s="8">
        <v>45859</v>
      </c>
      <c r="J2779" s="219" t="s">
        <v>20301</v>
      </c>
      <c r="K2779" s="205" t="s">
        <v>185</v>
      </c>
      <c r="M2779" s="9" t="s">
        <v>18769</v>
      </c>
      <c r="N2779" s="215">
        <v>45929.807189814797</v>
      </c>
      <c r="O2779" s="8">
        <v>45929</v>
      </c>
    </row>
    <row r="2780" spans="1:15" x14ac:dyDescent="0.25">
      <c r="A2780" s="8">
        <v>45831</v>
      </c>
      <c r="B2780" s="9" t="s">
        <v>2050</v>
      </c>
      <c r="C2780" s="9" t="s">
        <v>441</v>
      </c>
      <c r="D2780" s="3">
        <v>-16</v>
      </c>
      <c r="E2780" s="9" t="s">
        <v>266</v>
      </c>
      <c r="F2780" s="9" t="s">
        <v>267</v>
      </c>
      <c r="G2780" s="9" t="s">
        <v>268</v>
      </c>
      <c r="H2780" s="8">
        <v>45809</v>
      </c>
      <c r="I2780" s="8">
        <v>45831</v>
      </c>
      <c r="J2780" s="8" t="s">
        <v>17776</v>
      </c>
      <c r="K2780" s="205" t="s">
        <v>270</v>
      </c>
      <c r="M2780" s="9" t="s">
        <v>13800</v>
      </c>
      <c r="N2780" s="215">
        <v>45840.490152685197</v>
      </c>
      <c r="O2780" s="8">
        <v>45840</v>
      </c>
    </row>
    <row r="2781" spans="1:15" x14ac:dyDescent="0.25">
      <c r="A2781" s="8">
        <v>45814</v>
      </c>
      <c r="B2781" s="9" t="s">
        <v>2050</v>
      </c>
      <c r="C2781" s="9" t="s">
        <v>441</v>
      </c>
      <c r="D2781" s="3">
        <v>-16</v>
      </c>
      <c r="E2781" s="9" t="s">
        <v>266</v>
      </c>
      <c r="F2781" s="9" t="s">
        <v>267</v>
      </c>
      <c r="G2781" s="9" t="s">
        <v>268</v>
      </c>
      <c r="H2781" s="8">
        <v>45809</v>
      </c>
      <c r="I2781" s="8">
        <v>45810</v>
      </c>
      <c r="J2781" s="8" t="s">
        <v>18083</v>
      </c>
      <c r="K2781" s="205" t="s">
        <v>270</v>
      </c>
      <c r="M2781" s="9" t="s">
        <v>13800</v>
      </c>
      <c r="N2781" s="215">
        <v>45840.490152685197</v>
      </c>
      <c r="O2781" s="8">
        <v>45840</v>
      </c>
    </row>
    <row r="2782" spans="1:15" x14ac:dyDescent="0.25">
      <c r="A2782" s="8">
        <v>45414</v>
      </c>
      <c r="B2782" s="9" t="s">
        <v>2650</v>
      </c>
      <c r="C2782" s="9" t="s">
        <v>441</v>
      </c>
      <c r="D2782" s="3">
        <v>-19.989999999999998</v>
      </c>
      <c r="E2782" s="9" t="s">
        <v>266</v>
      </c>
      <c r="F2782" s="9" t="s">
        <v>267</v>
      </c>
      <c r="G2782" s="9" t="s">
        <v>268</v>
      </c>
      <c r="H2782" s="8">
        <v>45413</v>
      </c>
      <c r="I2782" s="8">
        <v>45411</v>
      </c>
      <c r="J2782" s="8" t="s">
        <v>2651</v>
      </c>
      <c r="K2782" s="205" t="s">
        <v>270</v>
      </c>
      <c r="M2782" s="9" t="s">
        <v>2652</v>
      </c>
      <c r="N2782" s="215">
        <v>45421.815222858801</v>
      </c>
      <c r="O2782" s="8"/>
    </row>
    <row r="2783" spans="1:15" x14ac:dyDescent="0.25">
      <c r="A2783" s="8">
        <v>45880</v>
      </c>
      <c r="B2783" s="9" t="s">
        <v>18806</v>
      </c>
      <c r="C2783" s="9" t="s">
        <v>180</v>
      </c>
      <c r="D2783" s="3">
        <v>-355.24</v>
      </c>
      <c r="E2783" s="9" t="s">
        <v>181</v>
      </c>
      <c r="F2783" s="9" t="s">
        <v>182</v>
      </c>
      <c r="G2783" s="9" t="s">
        <v>183</v>
      </c>
      <c r="H2783" s="8">
        <v>45870</v>
      </c>
      <c r="I2783" s="8">
        <v>45880</v>
      </c>
      <c r="J2783" s="219" t="s">
        <v>19985</v>
      </c>
      <c r="K2783" s="205" t="s">
        <v>185</v>
      </c>
      <c r="M2783" s="9" t="s">
        <v>18808</v>
      </c>
      <c r="N2783" s="215">
        <v>45929.807189814797</v>
      </c>
      <c r="O2783" s="8">
        <v>45929</v>
      </c>
    </row>
    <row r="2784" spans="1:15" x14ac:dyDescent="0.25">
      <c r="A2784" s="8">
        <v>45880</v>
      </c>
      <c r="B2784" s="9" t="s">
        <v>18745</v>
      </c>
      <c r="C2784" s="9" t="s">
        <v>180</v>
      </c>
      <c r="D2784" s="3">
        <v>-354.48</v>
      </c>
      <c r="E2784" s="9" t="s">
        <v>181</v>
      </c>
      <c r="F2784" s="9" t="s">
        <v>182</v>
      </c>
      <c r="G2784" s="9" t="s">
        <v>183</v>
      </c>
      <c r="H2784" s="8">
        <v>45870</v>
      </c>
      <c r="I2784" s="8">
        <v>45880</v>
      </c>
      <c r="J2784" s="219" t="s">
        <v>20001</v>
      </c>
      <c r="K2784" s="205" t="s">
        <v>185</v>
      </c>
      <c r="M2784" s="9" t="s">
        <v>18747</v>
      </c>
      <c r="N2784" s="215">
        <v>45929.807189814797</v>
      </c>
      <c r="O2784" s="8">
        <v>45929</v>
      </c>
    </row>
    <row r="2785" spans="1:15" x14ac:dyDescent="0.25">
      <c r="A2785" s="8">
        <v>45818</v>
      </c>
      <c r="B2785" s="9" t="s">
        <v>14801</v>
      </c>
      <c r="C2785" s="9" t="s">
        <v>180</v>
      </c>
      <c r="D2785" s="3">
        <v>-354.24</v>
      </c>
      <c r="E2785" s="9" t="s">
        <v>181</v>
      </c>
      <c r="F2785" s="9" t="s">
        <v>182</v>
      </c>
      <c r="G2785" s="9" t="s">
        <v>183</v>
      </c>
      <c r="H2785" s="8">
        <v>45809</v>
      </c>
      <c r="I2785" s="8">
        <v>45817</v>
      </c>
      <c r="J2785" s="8" t="s">
        <v>17998</v>
      </c>
      <c r="K2785" s="205" t="s">
        <v>185</v>
      </c>
      <c r="M2785" s="9" t="s">
        <v>14803</v>
      </c>
      <c r="N2785" s="215">
        <v>45840.490152685197</v>
      </c>
      <c r="O2785" s="8">
        <v>45840</v>
      </c>
    </row>
    <row r="2786" spans="1:15" x14ac:dyDescent="0.25">
      <c r="A2786" s="8">
        <v>45277</v>
      </c>
      <c r="B2786" s="9" t="s">
        <v>3135</v>
      </c>
      <c r="C2786" s="9" t="s">
        <v>441</v>
      </c>
      <c r="D2786" s="3">
        <v>-30</v>
      </c>
      <c r="E2786" s="9" t="s">
        <v>869</v>
      </c>
      <c r="F2786" s="9" t="s">
        <v>870</v>
      </c>
      <c r="G2786" s="9" t="s">
        <v>210</v>
      </c>
      <c r="H2786" s="8">
        <v>45261</v>
      </c>
      <c r="I2786" s="8">
        <v>45271</v>
      </c>
      <c r="J2786" s="8" t="s">
        <v>3136</v>
      </c>
      <c r="K2786" s="205" t="s">
        <v>872</v>
      </c>
      <c r="M2786" s="9" t="s">
        <v>3137</v>
      </c>
      <c r="N2786" s="215">
        <v>45294.9567489931</v>
      </c>
      <c r="O2786" s="8"/>
    </row>
    <row r="2787" spans="1:15" x14ac:dyDescent="0.25">
      <c r="A2787" s="8">
        <v>45798</v>
      </c>
      <c r="B2787" s="9" t="s">
        <v>14763</v>
      </c>
      <c r="C2787" s="9" t="s">
        <v>180</v>
      </c>
      <c r="D2787" s="3">
        <v>-351.74</v>
      </c>
      <c r="E2787" s="9" t="s">
        <v>181</v>
      </c>
      <c r="F2787" s="9" t="s">
        <v>182</v>
      </c>
      <c r="G2787" s="9" t="s">
        <v>183</v>
      </c>
      <c r="H2787" s="8">
        <v>45778</v>
      </c>
      <c r="I2787" s="8">
        <v>45796</v>
      </c>
      <c r="J2787" s="8" t="s">
        <v>16176</v>
      </c>
      <c r="K2787" s="205" t="s">
        <v>185</v>
      </c>
      <c r="M2787" s="9" t="s">
        <v>14765</v>
      </c>
      <c r="N2787" s="215">
        <v>45809.629870740697</v>
      </c>
      <c r="O2787" s="8">
        <v>45809</v>
      </c>
    </row>
    <row r="2788" spans="1:15" x14ac:dyDescent="0.25">
      <c r="A2788" s="8">
        <v>45838</v>
      </c>
      <c r="B2788" s="9" t="s">
        <v>18809</v>
      </c>
      <c r="C2788" s="9" t="s">
        <v>180</v>
      </c>
      <c r="D2788" s="3">
        <v>-351.72</v>
      </c>
      <c r="E2788" s="9" t="s">
        <v>181</v>
      </c>
      <c r="F2788" s="9" t="s">
        <v>182</v>
      </c>
      <c r="G2788" s="9" t="s">
        <v>183</v>
      </c>
      <c r="H2788" s="8">
        <v>45809</v>
      </c>
      <c r="I2788" s="8">
        <v>45838</v>
      </c>
      <c r="J2788" s="219" t="s">
        <v>19007</v>
      </c>
      <c r="K2788" s="205" t="s">
        <v>185</v>
      </c>
      <c r="M2788" s="9" t="s">
        <v>18811</v>
      </c>
      <c r="N2788" s="215">
        <v>45862.622311099498</v>
      </c>
      <c r="O2788" s="8">
        <v>45862</v>
      </c>
    </row>
    <row r="2789" spans="1:15" x14ac:dyDescent="0.25">
      <c r="A2789" s="8">
        <v>45810</v>
      </c>
      <c r="B2789" s="9" t="s">
        <v>7900</v>
      </c>
      <c r="C2789" s="9" t="s">
        <v>180</v>
      </c>
      <c r="D2789" s="3">
        <v>-351.41</v>
      </c>
      <c r="E2789" s="9" t="s">
        <v>181</v>
      </c>
      <c r="F2789" s="9" t="s">
        <v>182</v>
      </c>
      <c r="G2789" s="9" t="s">
        <v>183</v>
      </c>
      <c r="H2789" s="8">
        <v>45809</v>
      </c>
      <c r="I2789" s="8">
        <v>45810</v>
      </c>
      <c r="J2789" s="8" t="s">
        <v>18166</v>
      </c>
      <c r="K2789" s="205" t="s">
        <v>185</v>
      </c>
      <c r="M2789" s="9" t="s">
        <v>7902</v>
      </c>
      <c r="N2789" s="215">
        <v>45840.490152685197</v>
      </c>
      <c r="O2789" s="8">
        <v>45840</v>
      </c>
    </row>
    <row r="2790" spans="1:15" x14ac:dyDescent="0.25">
      <c r="A2790" s="8">
        <v>45313</v>
      </c>
      <c r="B2790" s="9" t="s">
        <v>3127</v>
      </c>
      <c r="C2790" s="9" t="s">
        <v>441</v>
      </c>
      <c r="D2790" s="3">
        <v>-30</v>
      </c>
      <c r="E2790" s="9" t="s">
        <v>266</v>
      </c>
      <c r="F2790" s="9" t="s">
        <v>267</v>
      </c>
      <c r="G2790" s="9" t="s">
        <v>268</v>
      </c>
      <c r="H2790" s="8">
        <v>45292</v>
      </c>
      <c r="I2790" s="8">
        <v>45313</v>
      </c>
      <c r="J2790" s="8" t="s">
        <v>3128</v>
      </c>
      <c r="K2790" s="205" t="s">
        <v>270</v>
      </c>
      <c r="M2790" s="9" t="s">
        <v>3129</v>
      </c>
      <c r="N2790" s="215">
        <v>45318.192840775497</v>
      </c>
      <c r="O2790" s="8"/>
    </row>
    <row r="2791" spans="1:15" x14ac:dyDescent="0.25">
      <c r="A2791" s="8">
        <v>45782</v>
      </c>
      <c r="B2791" s="9" t="s">
        <v>17142</v>
      </c>
      <c r="C2791" s="9" t="s">
        <v>124</v>
      </c>
      <c r="D2791" s="3">
        <v>-44.13</v>
      </c>
      <c r="E2791" s="9" t="s">
        <v>17055</v>
      </c>
      <c r="F2791" s="9" t="s">
        <v>17056</v>
      </c>
      <c r="G2791" s="9" t="s">
        <v>119</v>
      </c>
      <c r="H2791" s="8">
        <v>45778</v>
      </c>
      <c r="I2791" s="8">
        <v>45782</v>
      </c>
      <c r="J2791" s="8" t="s">
        <v>17143</v>
      </c>
      <c r="K2791" s="205" t="s">
        <v>17058</v>
      </c>
      <c r="M2791" s="9" t="s">
        <v>17144</v>
      </c>
      <c r="N2791" s="215">
        <v>45809.636386238402</v>
      </c>
      <c r="O2791" s="8"/>
    </row>
    <row r="2792" spans="1:15" x14ac:dyDescent="0.25">
      <c r="A2792" s="8">
        <v>45287</v>
      </c>
      <c r="B2792" s="9" t="s">
        <v>3132</v>
      </c>
      <c r="C2792" s="9" t="s">
        <v>441</v>
      </c>
      <c r="D2792" s="3">
        <v>-30</v>
      </c>
      <c r="E2792" s="9" t="s">
        <v>266</v>
      </c>
      <c r="F2792" s="9" t="s">
        <v>267</v>
      </c>
      <c r="G2792" s="9" t="s">
        <v>268</v>
      </c>
      <c r="H2792" s="8">
        <v>45261</v>
      </c>
      <c r="I2792" s="8">
        <v>45285</v>
      </c>
      <c r="J2792" s="8" t="s">
        <v>3133</v>
      </c>
      <c r="K2792" s="205" t="s">
        <v>270</v>
      </c>
      <c r="M2792" s="9" t="s">
        <v>3134</v>
      </c>
      <c r="N2792" s="215">
        <v>45294.9567489931</v>
      </c>
      <c r="O2792" s="8"/>
    </row>
    <row r="2793" spans="1:15" x14ac:dyDescent="0.25">
      <c r="A2793" s="8">
        <v>45789</v>
      </c>
      <c r="B2793" s="9" t="s">
        <v>14763</v>
      </c>
      <c r="C2793" s="9" t="s">
        <v>180</v>
      </c>
      <c r="D2793" s="3">
        <v>-349.98</v>
      </c>
      <c r="E2793" s="9" t="s">
        <v>181</v>
      </c>
      <c r="F2793" s="9" t="s">
        <v>182</v>
      </c>
      <c r="G2793" s="9" t="s">
        <v>183</v>
      </c>
      <c r="H2793" s="8">
        <v>45778</v>
      </c>
      <c r="I2793" s="8">
        <v>45789</v>
      </c>
      <c r="J2793" s="8" t="s">
        <v>16433</v>
      </c>
      <c r="K2793" s="205" t="s">
        <v>185</v>
      </c>
      <c r="M2793" s="9" t="s">
        <v>14765</v>
      </c>
      <c r="N2793" s="215">
        <v>45809.629870740697</v>
      </c>
      <c r="O2793" s="8">
        <v>45809</v>
      </c>
    </row>
    <row r="2794" spans="1:15" x14ac:dyDescent="0.25">
      <c r="A2794" s="8">
        <v>45434</v>
      </c>
      <c r="B2794" s="9" t="s">
        <v>427</v>
      </c>
      <c r="C2794" s="9" t="s">
        <v>180</v>
      </c>
      <c r="D2794" s="3">
        <v>-348.38</v>
      </c>
      <c r="E2794" s="9" t="s">
        <v>422</v>
      </c>
      <c r="F2794" s="9" t="s">
        <v>423</v>
      </c>
      <c r="G2794" s="9" t="s">
        <v>183</v>
      </c>
      <c r="H2794" s="8">
        <v>45413</v>
      </c>
      <c r="I2794" s="8">
        <v>45432</v>
      </c>
      <c r="J2794" s="8" t="s">
        <v>4643</v>
      </c>
      <c r="K2794" s="205" t="s">
        <v>425</v>
      </c>
      <c r="M2794" s="9" t="s">
        <v>429</v>
      </c>
      <c r="N2794" s="215">
        <v>45445.039048634302</v>
      </c>
      <c r="O2794" s="8">
        <v>45444</v>
      </c>
    </row>
    <row r="2795" spans="1:15" x14ac:dyDescent="0.25">
      <c r="A2795" s="8">
        <v>45433</v>
      </c>
      <c r="B2795" s="9" t="s">
        <v>3336</v>
      </c>
      <c r="C2795" s="9" t="s">
        <v>441</v>
      </c>
      <c r="D2795" s="3">
        <v>-35</v>
      </c>
      <c r="E2795" s="9" t="s">
        <v>266</v>
      </c>
      <c r="F2795" s="9" t="s">
        <v>267</v>
      </c>
      <c r="G2795" s="9" t="s">
        <v>268</v>
      </c>
      <c r="H2795" s="8">
        <v>45413</v>
      </c>
      <c r="I2795" s="8">
        <v>45432</v>
      </c>
      <c r="J2795" s="8" t="s">
        <v>3337</v>
      </c>
      <c r="K2795" s="205" t="s">
        <v>270</v>
      </c>
      <c r="M2795" s="9" t="s">
        <v>3338</v>
      </c>
      <c r="N2795" s="215">
        <v>45445.039048634302</v>
      </c>
      <c r="O2795" s="8"/>
    </row>
    <row r="2796" spans="1:15" x14ac:dyDescent="0.25">
      <c r="A2796" s="8">
        <v>45789</v>
      </c>
      <c r="B2796" s="9" t="s">
        <v>7941</v>
      </c>
      <c r="C2796" s="9" t="s">
        <v>180</v>
      </c>
      <c r="D2796" s="3">
        <v>-346.78</v>
      </c>
      <c r="E2796" s="9" t="s">
        <v>181</v>
      </c>
      <c r="F2796" s="9" t="s">
        <v>182</v>
      </c>
      <c r="G2796" s="9" t="s">
        <v>183</v>
      </c>
      <c r="H2796" s="8">
        <v>45778</v>
      </c>
      <c r="I2796" s="8">
        <v>45789</v>
      </c>
      <c r="J2796" s="8" t="s">
        <v>16466</v>
      </c>
      <c r="K2796" s="205" t="s">
        <v>185</v>
      </c>
      <c r="M2796" s="9" t="s">
        <v>7943</v>
      </c>
      <c r="N2796" s="215">
        <v>45809.629870740697</v>
      </c>
      <c r="O2796" s="8">
        <v>45809</v>
      </c>
    </row>
    <row r="2797" spans="1:15" x14ac:dyDescent="0.25">
      <c r="A2797" s="8">
        <v>45464</v>
      </c>
      <c r="B2797" s="9" t="s">
        <v>8663</v>
      </c>
      <c r="C2797" s="9" t="s">
        <v>441</v>
      </c>
      <c r="D2797" s="3">
        <v>-35</v>
      </c>
      <c r="E2797" s="9" t="s">
        <v>266</v>
      </c>
      <c r="F2797" s="9" t="s">
        <v>267</v>
      </c>
      <c r="G2797" s="9" t="s">
        <v>268</v>
      </c>
      <c r="H2797" s="8">
        <v>45444</v>
      </c>
      <c r="I2797" s="8">
        <v>45460</v>
      </c>
      <c r="J2797" s="8" t="s">
        <v>8664</v>
      </c>
      <c r="K2797" s="205" t="s">
        <v>270</v>
      </c>
      <c r="M2797" s="9" t="s">
        <v>8665</v>
      </c>
      <c r="N2797" s="215">
        <v>45505.8848292361</v>
      </c>
      <c r="O2797" s="8"/>
    </row>
    <row r="2798" spans="1:15" x14ac:dyDescent="0.25">
      <c r="A2798" s="8">
        <v>45798</v>
      </c>
      <c r="B2798" s="9" t="s">
        <v>14801</v>
      </c>
      <c r="C2798" s="9" t="s">
        <v>180</v>
      </c>
      <c r="D2798" s="3">
        <v>-345.62</v>
      </c>
      <c r="E2798" s="9" t="s">
        <v>181</v>
      </c>
      <c r="F2798" s="9" t="s">
        <v>182</v>
      </c>
      <c r="G2798" s="9" t="s">
        <v>183</v>
      </c>
      <c r="H2798" s="8">
        <v>45778</v>
      </c>
      <c r="I2798" s="8">
        <v>45796</v>
      </c>
      <c r="J2798" s="8" t="s">
        <v>16192</v>
      </c>
      <c r="K2798" s="205" t="s">
        <v>185</v>
      </c>
      <c r="M2798" s="9" t="s">
        <v>14803</v>
      </c>
      <c r="N2798" s="215">
        <v>45809.629870740697</v>
      </c>
      <c r="O2798" s="8">
        <v>45809</v>
      </c>
    </row>
    <row r="2799" spans="1:15" x14ac:dyDescent="0.25">
      <c r="A2799" s="8">
        <v>45610</v>
      </c>
      <c r="B2799" s="9" t="s">
        <v>7917</v>
      </c>
      <c r="C2799" s="9" t="s">
        <v>180</v>
      </c>
      <c r="D2799" s="3">
        <v>-343.08</v>
      </c>
      <c r="E2799" s="9" t="s">
        <v>181</v>
      </c>
      <c r="F2799" s="9" t="s">
        <v>182</v>
      </c>
      <c r="G2799" s="9" t="s">
        <v>183</v>
      </c>
      <c r="H2799" s="8">
        <v>45597</v>
      </c>
      <c r="I2799" s="8">
        <v>45607</v>
      </c>
      <c r="J2799" s="219" t="s">
        <v>11695</v>
      </c>
      <c r="K2799" s="205" t="s">
        <v>185</v>
      </c>
      <c r="M2799" s="9" t="s">
        <v>7919</v>
      </c>
      <c r="N2799" s="215">
        <v>45635.715607696802</v>
      </c>
      <c r="O2799" s="8">
        <v>45635</v>
      </c>
    </row>
    <row r="2800" spans="1:15" x14ac:dyDescent="0.25">
      <c r="A2800" s="8">
        <v>45810</v>
      </c>
      <c r="B2800" s="9" t="s">
        <v>14801</v>
      </c>
      <c r="C2800" s="9" t="s">
        <v>180</v>
      </c>
      <c r="D2800" s="3">
        <v>-342.42</v>
      </c>
      <c r="E2800" s="9" t="s">
        <v>181</v>
      </c>
      <c r="F2800" s="9" t="s">
        <v>182</v>
      </c>
      <c r="G2800" s="9" t="s">
        <v>183</v>
      </c>
      <c r="H2800" s="8">
        <v>45809</v>
      </c>
      <c r="I2800" s="8">
        <v>45810</v>
      </c>
      <c r="J2800" s="8" t="s">
        <v>18194</v>
      </c>
      <c r="K2800" s="205" t="s">
        <v>185</v>
      </c>
      <c r="M2800" s="9" t="s">
        <v>14803</v>
      </c>
      <c r="N2800" s="215">
        <v>45840.490152685197</v>
      </c>
      <c r="O2800" s="8">
        <v>45840</v>
      </c>
    </row>
    <row r="2801" spans="1:15" x14ac:dyDescent="0.25">
      <c r="A2801" s="8">
        <v>45456</v>
      </c>
      <c r="B2801" s="9" t="s">
        <v>8793</v>
      </c>
      <c r="C2801" s="9" t="s">
        <v>441</v>
      </c>
      <c r="D2801" s="3">
        <v>-35</v>
      </c>
      <c r="E2801" s="9" t="s">
        <v>266</v>
      </c>
      <c r="F2801" s="9" t="s">
        <v>267</v>
      </c>
      <c r="G2801" s="9" t="s">
        <v>268</v>
      </c>
      <c r="H2801" s="8">
        <v>45444</v>
      </c>
      <c r="I2801" s="8">
        <v>45453</v>
      </c>
      <c r="J2801" s="8" t="s">
        <v>8794</v>
      </c>
      <c r="K2801" s="205" t="s">
        <v>270</v>
      </c>
      <c r="M2801" s="9" t="s">
        <v>8795</v>
      </c>
      <c r="N2801" s="215">
        <v>45505.8848292361</v>
      </c>
      <c r="O2801" s="8"/>
    </row>
    <row r="2802" spans="1:15" x14ac:dyDescent="0.25">
      <c r="A2802" s="8">
        <v>45789</v>
      </c>
      <c r="B2802" s="9" t="s">
        <v>14829</v>
      </c>
      <c r="C2802" s="9" t="s">
        <v>180</v>
      </c>
      <c r="D2802" s="3">
        <v>-341.65</v>
      </c>
      <c r="E2802" s="9" t="s">
        <v>181</v>
      </c>
      <c r="F2802" s="9" t="s">
        <v>182</v>
      </c>
      <c r="G2802" s="9" t="s">
        <v>183</v>
      </c>
      <c r="H2802" s="8">
        <v>45778</v>
      </c>
      <c r="I2802" s="8">
        <v>45789</v>
      </c>
      <c r="J2802" s="8" t="s">
        <v>16453</v>
      </c>
      <c r="K2802" s="205" t="s">
        <v>185</v>
      </c>
      <c r="M2802" s="9" t="s">
        <v>14831</v>
      </c>
      <c r="N2802" s="215">
        <v>45809.629870740697</v>
      </c>
      <c r="O2802" s="8">
        <v>45809</v>
      </c>
    </row>
    <row r="2803" spans="1:15" x14ac:dyDescent="0.25">
      <c r="A2803" s="8">
        <v>45416</v>
      </c>
      <c r="B2803" s="9" t="s">
        <v>3339</v>
      </c>
      <c r="C2803" s="9" t="s">
        <v>441</v>
      </c>
      <c r="D2803" s="3">
        <v>-35</v>
      </c>
      <c r="E2803" s="9" t="s">
        <v>266</v>
      </c>
      <c r="F2803" s="9" t="s">
        <v>267</v>
      </c>
      <c r="G2803" s="9" t="s">
        <v>268</v>
      </c>
      <c r="H2803" s="8">
        <v>45413</v>
      </c>
      <c r="I2803" s="8">
        <v>45411</v>
      </c>
      <c r="J2803" s="8" t="s">
        <v>3340</v>
      </c>
      <c r="K2803" s="205" t="s">
        <v>270</v>
      </c>
      <c r="M2803" s="9" t="s">
        <v>3341</v>
      </c>
      <c r="N2803" s="215">
        <v>45421.815222858801</v>
      </c>
      <c r="O2803" s="8"/>
    </row>
    <row r="2804" spans="1:15" x14ac:dyDescent="0.25">
      <c r="A2804" s="8">
        <v>45464</v>
      </c>
      <c r="B2804" s="9" t="s">
        <v>8666</v>
      </c>
      <c r="C2804" s="9" t="s">
        <v>441</v>
      </c>
      <c r="D2804" s="3">
        <v>-45</v>
      </c>
      <c r="E2804" s="9" t="s">
        <v>266</v>
      </c>
      <c r="F2804" s="9" t="s">
        <v>267</v>
      </c>
      <c r="G2804" s="9" t="s">
        <v>268</v>
      </c>
      <c r="H2804" s="8">
        <v>45444</v>
      </c>
      <c r="I2804" s="8">
        <v>45460</v>
      </c>
      <c r="J2804" s="8" t="s">
        <v>8667</v>
      </c>
      <c r="K2804" s="205" t="s">
        <v>270</v>
      </c>
      <c r="M2804" s="9" t="s">
        <v>8668</v>
      </c>
      <c r="N2804" s="215">
        <v>45505.8848292361</v>
      </c>
      <c r="O2804" s="8"/>
    </row>
    <row r="2805" spans="1:15" x14ac:dyDescent="0.25">
      <c r="A2805" s="8">
        <v>45401</v>
      </c>
      <c r="B2805" s="9" t="s">
        <v>3914</v>
      </c>
      <c r="C2805" s="9" t="s">
        <v>441</v>
      </c>
      <c r="D2805" s="3">
        <v>-67.180000000000007</v>
      </c>
      <c r="E2805" s="9" t="s">
        <v>266</v>
      </c>
      <c r="F2805" s="9" t="s">
        <v>267</v>
      </c>
      <c r="G2805" s="9" t="s">
        <v>268</v>
      </c>
      <c r="H2805" s="8">
        <v>45383</v>
      </c>
      <c r="I2805" s="8">
        <v>45397</v>
      </c>
      <c r="J2805" s="8" t="s">
        <v>3915</v>
      </c>
      <c r="K2805" s="205" t="s">
        <v>270</v>
      </c>
      <c r="M2805" s="9" t="s">
        <v>3916</v>
      </c>
      <c r="N2805" s="215">
        <v>45402.639274791698</v>
      </c>
      <c r="O2805" s="8"/>
    </row>
    <row r="2806" spans="1:15" x14ac:dyDescent="0.25">
      <c r="A2806" s="8">
        <v>45838</v>
      </c>
      <c r="B2806" s="9" t="s">
        <v>18767</v>
      </c>
      <c r="C2806" s="9" t="s">
        <v>180</v>
      </c>
      <c r="D2806" s="3">
        <v>-338.1</v>
      </c>
      <c r="E2806" s="9" t="s">
        <v>181</v>
      </c>
      <c r="F2806" s="9" t="s">
        <v>182</v>
      </c>
      <c r="G2806" s="9" t="s">
        <v>183</v>
      </c>
      <c r="H2806" s="8">
        <v>45809</v>
      </c>
      <c r="I2806" s="8">
        <v>45838</v>
      </c>
      <c r="J2806" s="219" t="s">
        <v>19060</v>
      </c>
      <c r="K2806" s="205" t="s">
        <v>185</v>
      </c>
      <c r="M2806" s="9" t="s">
        <v>18769</v>
      </c>
      <c r="N2806" s="215">
        <v>45862.622311099498</v>
      </c>
      <c r="O2806" s="8">
        <v>45862</v>
      </c>
    </row>
    <row r="2807" spans="1:15" x14ac:dyDescent="0.25">
      <c r="A2807" s="8">
        <v>45818</v>
      </c>
      <c r="B2807" s="9" t="s">
        <v>8450</v>
      </c>
      <c r="C2807" s="9" t="s">
        <v>180</v>
      </c>
      <c r="D2807" s="3">
        <v>-336.8</v>
      </c>
      <c r="E2807" s="9" t="s">
        <v>181</v>
      </c>
      <c r="F2807" s="9" t="s">
        <v>182</v>
      </c>
      <c r="G2807" s="9" t="s">
        <v>183</v>
      </c>
      <c r="H2807" s="8">
        <v>45809</v>
      </c>
      <c r="I2807" s="8">
        <v>45817</v>
      </c>
      <c r="J2807" s="8" t="s">
        <v>18002</v>
      </c>
      <c r="K2807" s="205" t="s">
        <v>185</v>
      </c>
      <c r="M2807" s="9" t="s">
        <v>8452</v>
      </c>
      <c r="N2807" s="215">
        <v>45840.490152685197</v>
      </c>
      <c r="O2807" s="8">
        <v>45840</v>
      </c>
    </row>
    <row r="2808" spans="1:15" x14ac:dyDescent="0.25">
      <c r="A2808" s="8">
        <v>45254</v>
      </c>
      <c r="B2808" s="9" t="s">
        <v>4562</v>
      </c>
      <c r="C2808" s="9" t="s">
        <v>180</v>
      </c>
      <c r="D2808" s="3">
        <v>-335.63</v>
      </c>
      <c r="E2808" s="9" t="s">
        <v>459</v>
      </c>
      <c r="F2808" s="9" t="s">
        <v>460</v>
      </c>
      <c r="G2808" s="9" t="s">
        <v>183</v>
      </c>
      <c r="H2808" s="8">
        <v>45231</v>
      </c>
      <c r="I2808" s="8">
        <v>45250</v>
      </c>
      <c r="J2808" s="8" t="s">
        <v>4641</v>
      </c>
      <c r="K2808" s="205" t="s">
        <v>462</v>
      </c>
      <c r="M2808" s="9" t="s">
        <v>4564</v>
      </c>
      <c r="N2808" s="215">
        <v>45294.9567489931</v>
      </c>
      <c r="O2808" s="8"/>
    </row>
    <row r="2809" spans="1:15" x14ac:dyDescent="0.25">
      <c r="A2809" s="8">
        <v>45781</v>
      </c>
      <c r="B2809" s="9" t="s">
        <v>9024</v>
      </c>
      <c r="C2809" s="9" t="s">
        <v>142</v>
      </c>
      <c r="D2809" s="3">
        <v>-42.71</v>
      </c>
      <c r="E2809" s="9" t="s">
        <v>17055</v>
      </c>
      <c r="F2809" s="9" t="s">
        <v>17056</v>
      </c>
      <c r="G2809" s="9" t="s">
        <v>119</v>
      </c>
      <c r="H2809" s="8">
        <v>45778</v>
      </c>
      <c r="I2809" s="8">
        <v>45775</v>
      </c>
      <c r="J2809" s="8" t="s">
        <v>17146</v>
      </c>
      <c r="K2809" s="205" t="s">
        <v>17058</v>
      </c>
      <c r="M2809" s="9" t="s">
        <v>9026</v>
      </c>
      <c r="N2809" s="215">
        <v>45809.636386238402</v>
      </c>
      <c r="O2809" s="8">
        <v>45809</v>
      </c>
    </row>
    <row r="2810" spans="1:15" x14ac:dyDescent="0.25">
      <c r="A2810" s="8">
        <v>45789</v>
      </c>
      <c r="B2810" s="9" t="s">
        <v>14801</v>
      </c>
      <c r="C2810" s="9" t="s">
        <v>180</v>
      </c>
      <c r="D2810" s="3">
        <v>-334.63</v>
      </c>
      <c r="E2810" s="9" t="s">
        <v>181</v>
      </c>
      <c r="F2810" s="9" t="s">
        <v>182</v>
      </c>
      <c r="G2810" s="9" t="s">
        <v>183</v>
      </c>
      <c r="H2810" s="8">
        <v>45778</v>
      </c>
      <c r="I2810" s="8">
        <v>45789</v>
      </c>
      <c r="J2810" s="8" t="s">
        <v>16504</v>
      </c>
      <c r="K2810" s="205" t="s">
        <v>185</v>
      </c>
      <c r="M2810" s="9" t="s">
        <v>14803</v>
      </c>
      <c r="N2810" s="215">
        <v>45809.629870740697</v>
      </c>
      <c r="O2810" s="8">
        <v>45809</v>
      </c>
    </row>
    <row r="2811" spans="1:15" x14ac:dyDescent="0.25">
      <c r="A2811" s="8">
        <v>45798</v>
      </c>
      <c r="B2811" s="9" t="s">
        <v>7925</v>
      </c>
      <c r="C2811" s="9" t="s">
        <v>180</v>
      </c>
      <c r="D2811" s="3">
        <v>-334.45</v>
      </c>
      <c r="E2811" s="9" t="s">
        <v>181</v>
      </c>
      <c r="F2811" s="9" t="s">
        <v>182</v>
      </c>
      <c r="G2811" s="9" t="s">
        <v>183</v>
      </c>
      <c r="H2811" s="8">
        <v>45778</v>
      </c>
      <c r="I2811" s="8">
        <v>45796</v>
      </c>
      <c r="J2811" s="8" t="s">
        <v>16180</v>
      </c>
      <c r="K2811" s="205" t="s">
        <v>185</v>
      </c>
      <c r="M2811" s="9" t="s">
        <v>7927</v>
      </c>
      <c r="N2811" s="215">
        <v>45809.629870740697</v>
      </c>
      <c r="O2811" s="8">
        <v>45809</v>
      </c>
    </row>
    <row r="2812" spans="1:15" x14ac:dyDescent="0.25">
      <c r="A2812" s="8">
        <v>45317</v>
      </c>
      <c r="B2812" s="9" t="s">
        <v>3960</v>
      </c>
      <c r="C2812" s="9" t="s">
        <v>441</v>
      </c>
      <c r="D2812" s="3">
        <v>-72.02</v>
      </c>
      <c r="E2812" s="9" t="s">
        <v>266</v>
      </c>
      <c r="F2812" s="9" t="s">
        <v>267</v>
      </c>
      <c r="G2812" s="9" t="s">
        <v>268</v>
      </c>
      <c r="H2812" s="8">
        <v>45292</v>
      </c>
      <c r="I2812" s="8">
        <v>45313</v>
      </c>
      <c r="J2812" s="8" t="s">
        <v>3961</v>
      </c>
      <c r="K2812" s="205" t="s">
        <v>270</v>
      </c>
      <c r="M2812" s="9" t="s">
        <v>3962</v>
      </c>
      <c r="N2812" s="215">
        <v>45322.986432939797</v>
      </c>
      <c r="O2812" s="8"/>
    </row>
    <row r="2813" spans="1:15" x14ac:dyDescent="0.25">
      <c r="A2813" s="8">
        <v>45780</v>
      </c>
      <c r="B2813" s="9" t="s">
        <v>17147</v>
      </c>
      <c r="C2813" s="9" t="s">
        <v>1258</v>
      </c>
      <c r="D2813" s="3">
        <v>-1.6</v>
      </c>
      <c r="E2813" s="9" t="s">
        <v>17055</v>
      </c>
      <c r="F2813" s="9" t="s">
        <v>17056</v>
      </c>
      <c r="G2813" s="9" t="s">
        <v>119</v>
      </c>
      <c r="H2813" s="8">
        <v>45778</v>
      </c>
      <c r="I2813" s="8">
        <v>45775</v>
      </c>
      <c r="J2813" s="8" t="s">
        <v>17148</v>
      </c>
      <c r="K2813" s="205" t="s">
        <v>17058</v>
      </c>
      <c r="M2813" s="9" t="s">
        <v>17149</v>
      </c>
      <c r="N2813" s="215">
        <v>45809.636386238402</v>
      </c>
      <c r="O2813" s="8"/>
    </row>
    <row r="2814" spans="1:15" x14ac:dyDescent="0.25">
      <c r="A2814" s="8">
        <v>45517</v>
      </c>
      <c r="B2814" s="9" t="s">
        <v>2667</v>
      </c>
      <c r="C2814" s="9" t="s">
        <v>180</v>
      </c>
      <c r="D2814" s="3">
        <v>-331.92</v>
      </c>
      <c r="E2814" s="9" t="s">
        <v>882</v>
      </c>
      <c r="F2814" s="9" t="s">
        <v>883</v>
      </c>
      <c r="G2814" s="9" t="s">
        <v>183</v>
      </c>
      <c r="H2814" s="8">
        <v>45505</v>
      </c>
      <c r="I2814" s="8">
        <v>45516</v>
      </c>
      <c r="J2814" s="8" t="s">
        <v>9301</v>
      </c>
      <c r="K2814" s="205" t="s">
        <v>885</v>
      </c>
      <c r="M2814" s="9" t="s">
        <v>2669</v>
      </c>
      <c r="N2814" s="215">
        <v>45534.648212951397</v>
      </c>
      <c r="O2814" s="8">
        <v>45534</v>
      </c>
    </row>
    <row r="2815" spans="1:15" x14ac:dyDescent="0.25">
      <c r="A2815" s="8">
        <v>45838</v>
      </c>
      <c r="B2815" s="9" t="s">
        <v>18838</v>
      </c>
      <c r="C2815" s="9" t="s">
        <v>180</v>
      </c>
      <c r="D2815" s="3">
        <v>-330.51</v>
      </c>
      <c r="E2815" s="9" t="s">
        <v>181</v>
      </c>
      <c r="F2815" s="9" t="s">
        <v>182</v>
      </c>
      <c r="G2815" s="9" t="s">
        <v>183</v>
      </c>
      <c r="H2815" s="8">
        <v>45809</v>
      </c>
      <c r="I2815" s="8">
        <v>45838</v>
      </c>
      <c r="J2815" s="219" t="s">
        <v>18997</v>
      </c>
      <c r="K2815" s="205" t="s">
        <v>185</v>
      </c>
      <c r="M2815" s="9" t="s">
        <v>18840</v>
      </c>
      <c r="N2815" s="215">
        <v>45862.622311099498</v>
      </c>
      <c r="O2815" s="8">
        <v>45862</v>
      </c>
    </row>
    <row r="2816" spans="1:15" x14ac:dyDescent="0.25">
      <c r="A2816" s="8">
        <v>45313</v>
      </c>
      <c r="B2816" s="9" t="s">
        <v>4446</v>
      </c>
      <c r="C2816" s="9" t="s">
        <v>441</v>
      </c>
      <c r="D2816" s="3">
        <v>-180</v>
      </c>
      <c r="E2816" s="9" t="s">
        <v>266</v>
      </c>
      <c r="F2816" s="9" t="s">
        <v>267</v>
      </c>
      <c r="G2816" s="9" t="s">
        <v>268</v>
      </c>
      <c r="H2816" s="8">
        <v>45292</v>
      </c>
      <c r="I2816" s="8">
        <v>45313</v>
      </c>
      <c r="J2816" s="8" t="s">
        <v>4447</v>
      </c>
      <c r="K2816" s="205" t="s">
        <v>270</v>
      </c>
      <c r="M2816" s="9" t="s">
        <v>4448</v>
      </c>
      <c r="N2816" s="215">
        <v>45318.192840775497</v>
      </c>
      <c r="O2816" s="8"/>
    </row>
    <row r="2817" spans="1:15" x14ac:dyDescent="0.25">
      <c r="A2817" s="8">
        <v>45276</v>
      </c>
      <c r="B2817" s="9" t="s">
        <v>4466</v>
      </c>
      <c r="C2817" s="9" t="s">
        <v>441</v>
      </c>
      <c r="D2817" s="3">
        <v>-189</v>
      </c>
      <c r="E2817" s="9" t="s">
        <v>724</v>
      </c>
      <c r="F2817" s="9" t="s">
        <v>118</v>
      </c>
      <c r="G2817" s="9" t="s">
        <v>210</v>
      </c>
      <c r="H2817" s="8">
        <v>45261</v>
      </c>
      <c r="I2817" s="8">
        <v>45271</v>
      </c>
      <c r="J2817" s="8" t="s">
        <v>4467</v>
      </c>
      <c r="K2817" s="205" t="s">
        <v>121</v>
      </c>
      <c r="M2817" s="9" t="s">
        <v>4468</v>
      </c>
      <c r="N2817" s="215">
        <v>45294.9567489931</v>
      </c>
      <c r="O2817" s="8"/>
    </row>
    <row r="2818" spans="1:15" x14ac:dyDescent="0.25">
      <c r="A2818" s="8">
        <v>45780</v>
      </c>
      <c r="B2818" s="9" t="s">
        <v>376</v>
      </c>
      <c r="C2818" s="9" t="s">
        <v>377</v>
      </c>
      <c r="D2818" s="3">
        <v>-255.82</v>
      </c>
      <c r="E2818" s="9" t="s">
        <v>17055</v>
      </c>
      <c r="F2818" s="9" t="s">
        <v>17056</v>
      </c>
      <c r="G2818" s="9" t="s">
        <v>119</v>
      </c>
      <c r="H2818" s="8">
        <v>45778</v>
      </c>
      <c r="I2818" s="8">
        <v>45775</v>
      </c>
      <c r="J2818" s="8" t="s">
        <v>17150</v>
      </c>
      <c r="K2818" s="205" t="s">
        <v>17058</v>
      </c>
      <c r="M2818" s="9" t="s">
        <v>379</v>
      </c>
      <c r="N2818" s="215">
        <v>45809.636386238402</v>
      </c>
      <c r="O2818" s="8"/>
    </row>
    <row r="2819" spans="1:15" x14ac:dyDescent="0.25">
      <c r="A2819" s="8">
        <v>45485</v>
      </c>
      <c r="B2819" s="9" t="s">
        <v>8057</v>
      </c>
      <c r="C2819" s="9" t="s">
        <v>441</v>
      </c>
      <c r="D2819" s="3">
        <v>-255.68</v>
      </c>
      <c r="E2819" s="9" t="s">
        <v>266</v>
      </c>
      <c r="F2819" s="9" t="s">
        <v>267</v>
      </c>
      <c r="G2819" s="9" t="s">
        <v>268</v>
      </c>
      <c r="H2819" s="8">
        <v>45474</v>
      </c>
      <c r="I2819" s="8">
        <v>45481</v>
      </c>
      <c r="J2819" s="8" t="s">
        <v>8058</v>
      </c>
      <c r="K2819" s="205" t="s">
        <v>270</v>
      </c>
      <c r="M2819" s="9" t="s">
        <v>8059</v>
      </c>
      <c r="N2819" s="215">
        <v>45505.8848292361</v>
      </c>
      <c r="O2819" s="8"/>
    </row>
    <row r="2820" spans="1:15" x14ac:dyDescent="0.25">
      <c r="A2820" s="8">
        <v>45234</v>
      </c>
      <c r="B2820" s="9" t="s">
        <v>326</v>
      </c>
      <c r="C2820" s="9" t="s">
        <v>327</v>
      </c>
      <c r="D2820" s="3">
        <v>57.24</v>
      </c>
      <c r="E2820" s="9" t="s">
        <v>995</v>
      </c>
      <c r="F2820" s="9" t="s">
        <v>996</v>
      </c>
      <c r="G2820" s="9" t="s">
        <v>210</v>
      </c>
      <c r="H2820" s="8">
        <v>45231</v>
      </c>
      <c r="I2820" s="8">
        <v>45229</v>
      </c>
      <c r="J2820" s="219" t="s">
        <v>1103</v>
      </c>
      <c r="K2820" s="205" t="s">
        <v>998</v>
      </c>
      <c r="M2820" s="9" t="s">
        <v>329</v>
      </c>
      <c r="N2820" s="215">
        <v>45294.9567489931</v>
      </c>
      <c r="O2820" s="8"/>
    </row>
    <row r="2821" spans="1:15" x14ac:dyDescent="0.25">
      <c r="A2821" s="8">
        <v>45237</v>
      </c>
      <c r="B2821" s="9" t="s">
        <v>4581</v>
      </c>
      <c r="C2821" s="9" t="s">
        <v>441</v>
      </c>
      <c r="D2821" s="3">
        <v>-257.81</v>
      </c>
      <c r="E2821" s="9" t="s">
        <v>266</v>
      </c>
      <c r="F2821" s="9" t="s">
        <v>267</v>
      </c>
      <c r="G2821" s="9" t="s">
        <v>268</v>
      </c>
      <c r="H2821" s="8">
        <v>45231</v>
      </c>
      <c r="I2821" s="8">
        <v>45236</v>
      </c>
      <c r="J2821" s="8" t="s">
        <v>4582</v>
      </c>
      <c r="K2821" s="205" t="s">
        <v>270</v>
      </c>
      <c r="M2821" s="9" t="s">
        <v>4583</v>
      </c>
      <c r="N2821" s="215">
        <v>45294.9567489931</v>
      </c>
      <c r="O2821" s="8"/>
    </row>
    <row r="2822" spans="1:15" x14ac:dyDescent="0.25">
      <c r="A2822" s="8">
        <v>45237</v>
      </c>
      <c r="B2822" s="9" t="s">
        <v>4584</v>
      </c>
      <c r="C2822" s="9" t="s">
        <v>441</v>
      </c>
      <c r="D2822" s="3">
        <v>-257.81</v>
      </c>
      <c r="E2822" s="9" t="s">
        <v>266</v>
      </c>
      <c r="F2822" s="9" t="s">
        <v>267</v>
      </c>
      <c r="G2822" s="9" t="s">
        <v>268</v>
      </c>
      <c r="H2822" s="8">
        <v>45231</v>
      </c>
      <c r="I2822" s="8">
        <v>45236</v>
      </c>
      <c r="J2822" s="8" t="s">
        <v>4585</v>
      </c>
      <c r="K2822" s="205" t="s">
        <v>270</v>
      </c>
      <c r="M2822" s="9" t="s">
        <v>4586</v>
      </c>
      <c r="N2822" s="215">
        <v>45294.9567489931</v>
      </c>
      <c r="O2822" s="8"/>
    </row>
    <row r="2823" spans="1:15" x14ac:dyDescent="0.25">
      <c r="A2823" s="8">
        <v>45237</v>
      </c>
      <c r="B2823" s="9" t="s">
        <v>4587</v>
      </c>
      <c r="C2823" s="9" t="s">
        <v>441</v>
      </c>
      <c r="D2823" s="3">
        <v>-257.81</v>
      </c>
      <c r="E2823" s="9" t="s">
        <v>266</v>
      </c>
      <c r="F2823" s="9" t="s">
        <v>267</v>
      </c>
      <c r="G2823" s="9" t="s">
        <v>268</v>
      </c>
      <c r="H2823" s="8">
        <v>45231</v>
      </c>
      <c r="I2823" s="8">
        <v>45236</v>
      </c>
      <c r="J2823" s="8" t="s">
        <v>4588</v>
      </c>
      <c r="K2823" s="205" t="s">
        <v>270</v>
      </c>
      <c r="M2823" s="9" t="s">
        <v>4589</v>
      </c>
      <c r="N2823" s="215">
        <v>45294.9567489931</v>
      </c>
      <c r="O2823" s="8"/>
    </row>
    <row r="2824" spans="1:15" x14ac:dyDescent="0.25">
      <c r="A2824" s="8">
        <v>45237</v>
      </c>
      <c r="B2824" s="9" t="s">
        <v>4590</v>
      </c>
      <c r="C2824" s="9" t="s">
        <v>441</v>
      </c>
      <c r="D2824" s="3">
        <v>-257.81</v>
      </c>
      <c r="E2824" s="9" t="s">
        <v>266</v>
      </c>
      <c r="F2824" s="9" t="s">
        <v>267</v>
      </c>
      <c r="G2824" s="9" t="s">
        <v>268</v>
      </c>
      <c r="H2824" s="8">
        <v>45231</v>
      </c>
      <c r="I2824" s="8">
        <v>45236</v>
      </c>
      <c r="J2824" s="8" t="s">
        <v>4591</v>
      </c>
      <c r="K2824" s="205" t="s">
        <v>270</v>
      </c>
      <c r="M2824" s="9" t="s">
        <v>4592</v>
      </c>
      <c r="N2824" s="215">
        <v>45294.9567489931</v>
      </c>
      <c r="O2824" s="8"/>
    </row>
    <row r="2825" spans="1:15" x14ac:dyDescent="0.25">
      <c r="A2825" s="8">
        <v>45490</v>
      </c>
      <c r="B2825" s="9" t="s">
        <v>7937</v>
      </c>
      <c r="C2825" s="9" t="s">
        <v>180</v>
      </c>
      <c r="D2825" s="3">
        <v>-329.14</v>
      </c>
      <c r="E2825" s="9" t="s">
        <v>181</v>
      </c>
      <c r="F2825" s="9" t="s">
        <v>182</v>
      </c>
      <c r="G2825" s="9" t="s">
        <v>183</v>
      </c>
      <c r="H2825" s="8">
        <v>45474</v>
      </c>
      <c r="I2825" s="8">
        <v>45488</v>
      </c>
      <c r="J2825" s="8" t="s">
        <v>7940</v>
      </c>
      <c r="K2825" s="205" t="s">
        <v>185</v>
      </c>
      <c r="M2825" s="9" t="s">
        <v>7939</v>
      </c>
      <c r="N2825" s="215">
        <v>45505.8848292361</v>
      </c>
      <c r="O2825" s="8">
        <v>45505</v>
      </c>
    </row>
    <row r="2826" spans="1:15" x14ac:dyDescent="0.25">
      <c r="A2826" s="8">
        <v>45355</v>
      </c>
      <c r="B2826" s="9" t="s">
        <v>4637</v>
      </c>
      <c r="C2826" s="9" t="s">
        <v>180</v>
      </c>
      <c r="D2826" s="3">
        <v>-328.86</v>
      </c>
      <c r="E2826" s="9" t="s">
        <v>181</v>
      </c>
      <c r="F2826" s="9" t="s">
        <v>182</v>
      </c>
      <c r="G2826" s="9" t="s">
        <v>183</v>
      </c>
      <c r="H2826" s="8">
        <v>45352</v>
      </c>
      <c r="I2826" s="8">
        <v>45355</v>
      </c>
      <c r="J2826" s="8" t="s">
        <v>4638</v>
      </c>
      <c r="K2826" s="205" t="s">
        <v>185</v>
      </c>
      <c r="M2826" s="9" t="s">
        <v>4639</v>
      </c>
      <c r="N2826" s="215">
        <v>45363.078556828703</v>
      </c>
      <c r="O2826" s="8">
        <v>45362</v>
      </c>
    </row>
    <row r="2827" spans="1:15" x14ac:dyDescent="0.25">
      <c r="A2827" s="8">
        <v>45789</v>
      </c>
      <c r="B2827" s="9" t="s">
        <v>7925</v>
      </c>
      <c r="C2827" s="9" t="s">
        <v>180</v>
      </c>
      <c r="D2827" s="3">
        <v>-328.17</v>
      </c>
      <c r="E2827" s="9" t="s">
        <v>181</v>
      </c>
      <c r="F2827" s="9" t="s">
        <v>182</v>
      </c>
      <c r="G2827" s="9" t="s">
        <v>183</v>
      </c>
      <c r="H2827" s="8">
        <v>45778</v>
      </c>
      <c r="I2827" s="8">
        <v>45789</v>
      </c>
      <c r="J2827" s="8" t="s">
        <v>16390</v>
      </c>
      <c r="K2827" s="205" t="s">
        <v>185</v>
      </c>
      <c r="M2827" s="9" t="s">
        <v>7927</v>
      </c>
      <c r="N2827" s="215">
        <v>45809.629870740697</v>
      </c>
      <c r="O2827" s="8">
        <v>45809</v>
      </c>
    </row>
    <row r="2828" spans="1:15" x14ac:dyDescent="0.25">
      <c r="A2828" s="8">
        <v>45798</v>
      </c>
      <c r="B2828" s="9" t="s">
        <v>7888</v>
      </c>
      <c r="C2828" s="9" t="s">
        <v>180</v>
      </c>
      <c r="D2828" s="3">
        <v>-328.12</v>
      </c>
      <c r="E2828" s="9" t="s">
        <v>181</v>
      </c>
      <c r="F2828" s="9" t="s">
        <v>182</v>
      </c>
      <c r="G2828" s="9" t="s">
        <v>183</v>
      </c>
      <c r="H2828" s="8">
        <v>45778</v>
      </c>
      <c r="I2828" s="8">
        <v>45796</v>
      </c>
      <c r="J2828" s="8" t="s">
        <v>16161</v>
      </c>
      <c r="K2828" s="205" t="s">
        <v>185</v>
      </c>
      <c r="M2828" s="9" t="s">
        <v>7890</v>
      </c>
      <c r="N2828" s="215">
        <v>45809.629870740697</v>
      </c>
      <c r="O2828" s="8">
        <v>45809</v>
      </c>
    </row>
    <row r="2829" spans="1:15" x14ac:dyDescent="0.25">
      <c r="A2829" s="8">
        <v>45281</v>
      </c>
      <c r="B2829" s="9" t="s">
        <v>4634</v>
      </c>
      <c r="C2829" s="9" t="s">
        <v>180</v>
      </c>
      <c r="D2829" s="3">
        <v>-327.81</v>
      </c>
      <c r="E2829" s="9" t="s">
        <v>181</v>
      </c>
      <c r="F2829" s="9" t="s">
        <v>182</v>
      </c>
      <c r="G2829" s="9" t="s">
        <v>183</v>
      </c>
      <c r="H2829" s="8">
        <v>45261</v>
      </c>
      <c r="I2829" s="8">
        <v>45278</v>
      </c>
      <c r="J2829" s="8" t="s">
        <v>4635</v>
      </c>
      <c r="K2829" s="205" t="s">
        <v>185</v>
      </c>
      <c r="M2829" s="9" t="s">
        <v>4636</v>
      </c>
      <c r="N2829" s="215">
        <v>45294.9567489931</v>
      </c>
      <c r="O2829" s="8"/>
    </row>
    <row r="2830" spans="1:15" x14ac:dyDescent="0.25">
      <c r="A2830" s="8">
        <v>45779</v>
      </c>
      <c r="B2830" s="9" t="s">
        <v>7689</v>
      </c>
      <c r="C2830" s="9" t="s">
        <v>209</v>
      </c>
      <c r="D2830" s="3">
        <v>-145.52000000000001</v>
      </c>
      <c r="E2830" s="9" t="s">
        <v>17055</v>
      </c>
      <c r="F2830" s="9" t="s">
        <v>17056</v>
      </c>
      <c r="G2830" s="9" t="s">
        <v>119</v>
      </c>
      <c r="H2830" s="8">
        <v>45778</v>
      </c>
      <c r="I2830" s="8">
        <v>45775</v>
      </c>
      <c r="J2830" s="8" t="s">
        <v>17151</v>
      </c>
      <c r="K2830" s="205" t="s">
        <v>17058</v>
      </c>
      <c r="M2830" s="9" t="s">
        <v>7691</v>
      </c>
      <c r="N2830" s="215">
        <v>45809.636386238402</v>
      </c>
      <c r="O2830" s="8">
        <v>45809</v>
      </c>
    </row>
    <row r="2831" spans="1:15" x14ac:dyDescent="0.25">
      <c r="A2831" s="8">
        <v>45789</v>
      </c>
      <c r="B2831" s="9" t="s">
        <v>8686</v>
      </c>
      <c r="C2831" s="9" t="s">
        <v>180</v>
      </c>
      <c r="D2831" s="3">
        <v>-326.79000000000002</v>
      </c>
      <c r="E2831" s="9" t="s">
        <v>181</v>
      </c>
      <c r="F2831" s="9" t="s">
        <v>182</v>
      </c>
      <c r="G2831" s="9" t="s">
        <v>183</v>
      </c>
      <c r="H2831" s="8">
        <v>45778</v>
      </c>
      <c r="I2831" s="8">
        <v>45789</v>
      </c>
      <c r="J2831" s="8" t="s">
        <v>16425</v>
      </c>
      <c r="K2831" s="205" t="s">
        <v>185</v>
      </c>
      <c r="M2831" s="9" t="s">
        <v>8688</v>
      </c>
      <c r="N2831" s="215">
        <v>45809.629870740697</v>
      </c>
      <c r="O2831" s="8">
        <v>45809</v>
      </c>
    </row>
    <row r="2832" spans="1:15" x14ac:dyDescent="0.25">
      <c r="A2832" s="8">
        <v>45438</v>
      </c>
      <c r="B2832" s="9" t="s">
        <v>4676</v>
      </c>
      <c r="C2832" s="9" t="s">
        <v>441</v>
      </c>
      <c r="D2832" s="3">
        <v>-393.48</v>
      </c>
      <c r="E2832" s="9" t="s">
        <v>266</v>
      </c>
      <c r="F2832" s="9" t="s">
        <v>267</v>
      </c>
      <c r="G2832" s="9" t="s">
        <v>268</v>
      </c>
      <c r="H2832" s="8">
        <v>45413</v>
      </c>
      <c r="I2832" s="8">
        <v>45432</v>
      </c>
      <c r="J2832" s="8" t="s">
        <v>4677</v>
      </c>
      <c r="K2832" s="205" t="s">
        <v>270</v>
      </c>
      <c r="M2832" s="9" t="s">
        <v>4678</v>
      </c>
      <c r="N2832" s="215">
        <v>45445.039048634302</v>
      </c>
      <c r="O2832" s="8"/>
    </row>
    <row r="2833" spans="1:15" x14ac:dyDescent="0.25">
      <c r="A2833" s="8">
        <v>45859</v>
      </c>
      <c r="B2833" s="9" t="s">
        <v>18818</v>
      </c>
      <c r="C2833" s="9" t="s">
        <v>180</v>
      </c>
      <c r="D2833" s="3">
        <v>-325.95999999999998</v>
      </c>
      <c r="E2833" s="9" t="s">
        <v>181</v>
      </c>
      <c r="F2833" s="9" t="s">
        <v>182</v>
      </c>
      <c r="G2833" s="9" t="s">
        <v>183</v>
      </c>
      <c r="H2833" s="8">
        <v>45839</v>
      </c>
      <c r="I2833" s="8">
        <v>45859</v>
      </c>
      <c r="J2833" s="219" t="s">
        <v>20291</v>
      </c>
      <c r="K2833" s="205" t="s">
        <v>185</v>
      </c>
      <c r="M2833" s="9" t="s">
        <v>18820</v>
      </c>
      <c r="N2833" s="215">
        <v>45929.807189814797</v>
      </c>
      <c r="O2833" s="8">
        <v>45929</v>
      </c>
    </row>
    <row r="2834" spans="1:15" x14ac:dyDescent="0.25">
      <c r="A2834" s="8">
        <v>45401</v>
      </c>
      <c r="B2834" s="9" t="s">
        <v>4794</v>
      </c>
      <c r="C2834" s="9" t="s">
        <v>441</v>
      </c>
      <c r="D2834" s="3">
        <v>-995.21</v>
      </c>
      <c r="E2834" s="9" t="s">
        <v>266</v>
      </c>
      <c r="F2834" s="9" t="s">
        <v>267</v>
      </c>
      <c r="G2834" s="9" t="s">
        <v>268</v>
      </c>
      <c r="H2834" s="8">
        <v>45383</v>
      </c>
      <c r="I2834" s="8">
        <v>45397</v>
      </c>
      <c r="J2834" s="8" t="s">
        <v>4795</v>
      </c>
      <c r="K2834" s="205" t="s">
        <v>270</v>
      </c>
      <c r="M2834" s="9" t="s">
        <v>4796</v>
      </c>
      <c r="N2834" s="215">
        <v>45402.639274791698</v>
      </c>
      <c r="O2834" s="8"/>
    </row>
    <row r="2835" spans="1:15" x14ac:dyDescent="0.25">
      <c r="A2835" s="8">
        <v>45923</v>
      </c>
      <c r="B2835" s="9" t="s">
        <v>18722</v>
      </c>
      <c r="C2835" s="9" t="s">
        <v>180</v>
      </c>
      <c r="D2835" s="3">
        <v>-322.43</v>
      </c>
      <c r="E2835" s="9" t="s">
        <v>181</v>
      </c>
      <c r="F2835" s="9" t="s">
        <v>182</v>
      </c>
      <c r="G2835" s="9" t="s">
        <v>183</v>
      </c>
      <c r="H2835" s="8">
        <v>45901</v>
      </c>
      <c r="I2835" s="8">
        <v>45922</v>
      </c>
      <c r="J2835" s="219" t="s">
        <v>19251</v>
      </c>
      <c r="K2835" s="205" t="s">
        <v>185</v>
      </c>
      <c r="M2835" s="9" t="s">
        <v>18724</v>
      </c>
      <c r="N2835" s="215">
        <v>45929.807189814797</v>
      </c>
      <c r="O2835" s="8">
        <v>45929</v>
      </c>
    </row>
    <row r="2836" spans="1:15" x14ac:dyDescent="0.25">
      <c r="A2836" s="8">
        <v>45789</v>
      </c>
      <c r="B2836" s="9" t="s">
        <v>7888</v>
      </c>
      <c r="C2836" s="9" t="s">
        <v>180</v>
      </c>
      <c r="D2836" s="3">
        <v>-321.86</v>
      </c>
      <c r="E2836" s="9" t="s">
        <v>181</v>
      </c>
      <c r="F2836" s="9" t="s">
        <v>182</v>
      </c>
      <c r="G2836" s="9" t="s">
        <v>183</v>
      </c>
      <c r="H2836" s="8">
        <v>45778</v>
      </c>
      <c r="I2836" s="8">
        <v>45789</v>
      </c>
      <c r="J2836" s="8" t="s">
        <v>16423</v>
      </c>
      <c r="K2836" s="205" t="s">
        <v>185</v>
      </c>
      <c r="M2836" s="9" t="s">
        <v>7890</v>
      </c>
      <c r="N2836" s="215">
        <v>45809.629870740697</v>
      </c>
      <c r="O2836" s="8">
        <v>45809</v>
      </c>
    </row>
    <row r="2837" spans="1:15" x14ac:dyDescent="0.25">
      <c r="A2837" s="8">
        <v>45789</v>
      </c>
      <c r="B2837" s="9" t="s">
        <v>14737</v>
      </c>
      <c r="C2837" s="9" t="s">
        <v>180</v>
      </c>
      <c r="D2837" s="3">
        <v>-321.76</v>
      </c>
      <c r="E2837" s="9" t="s">
        <v>181</v>
      </c>
      <c r="F2837" s="9" t="s">
        <v>182</v>
      </c>
      <c r="G2837" s="9" t="s">
        <v>183</v>
      </c>
      <c r="H2837" s="8">
        <v>45778</v>
      </c>
      <c r="I2837" s="8">
        <v>45789</v>
      </c>
      <c r="J2837" s="8" t="s">
        <v>16381</v>
      </c>
      <c r="K2837" s="205" t="s">
        <v>185</v>
      </c>
      <c r="M2837" s="9" t="s">
        <v>14739</v>
      </c>
      <c r="N2837" s="215">
        <v>45809.629870740697</v>
      </c>
      <c r="O2837" s="8">
        <v>45809</v>
      </c>
    </row>
    <row r="2838" spans="1:15" x14ac:dyDescent="0.25">
      <c r="A2838" s="8">
        <v>45790</v>
      </c>
      <c r="B2838" s="9" t="s">
        <v>8450</v>
      </c>
      <c r="C2838" s="9" t="s">
        <v>180</v>
      </c>
      <c r="D2838" s="3">
        <v>-319.98</v>
      </c>
      <c r="E2838" s="9" t="s">
        <v>181</v>
      </c>
      <c r="F2838" s="9" t="s">
        <v>182</v>
      </c>
      <c r="G2838" s="9" t="s">
        <v>183</v>
      </c>
      <c r="H2838" s="8">
        <v>45778</v>
      </c>
      <c r="I2838" s="8">
        <v>45789</v>
      </c>
      <c r="J2838" s="8" t="s">
        <v>16334</v>
      </c>
      <c r="K2838" s="205" t="s">
        <v>185</v>
      </c>
      <c r="M2838" s="9" t="s">
        <v>8452</v>
      </c>
      <c r="N2838" s="215">
        <v>45809.629870740697</v>
      </c>
      <c r="O2838" s="8">
        <v>45809</v>
      </c>
    </row>
    <row r="2839" spans="1:15" x14ac:dyDescent="0.25">
      <c r="A2839" s="8">
        <v>45650</v>
      </c>
      <c r="B2839" s="9" t="s">
        <v>8184</v>
      </c>
      <c r="C2839" s="9" t="s">
        <v>18536</v>
      </c>
      <c r="D2839" s="3">
        <v>-25.18</v>
      </c>
      <c r="E2839" s="9" t="s">
        <v>266</v>
      </c>
      <c r="F2839" s="9" t="s">
        <v>267</v>
      </c>
      <c r="G2839" s="9" t="s">
        <v>268</v>
      </c>
      <c r="H2839" s="8">
        <v>45627</v>
      </c>
      <c r="I2839" s="8">
        <v>45649</v>
      </c>
      <c r="J2839" s="219" t="s">
        <v>13631</v>
      </c>
      <c r="K2839" s="205" t="s">
        <v>270</v>
      </c>
      <c r="M2839" s="9" t="s">
        <v>8186</v>
      </c>
      <c r="N2839" s="215">
        <v>45706.0637561111</v>
      </c>
      <c r="O2839" s="8">
        <v>45840</v>
      </c>
    </row>
    <row r="2840" spans="1:15" x14ac:dyDescent="0.25">
      <c r="A2840" s="8">
        <v>45650</v>
      </c>
      <c r="B2840" s="9" t="s">
        <v>8184</v>
      </c>
      <c r="C2840" s="9" t="s">
        <v>18536</v>
      </c>
      <c r="D2840" s="3">
        <v>-25.18</v>
      </c>
      <c r="E2840" s="9" t="s">
        <v>266</v>
      </c>
      <c r="F2840" s="9" t="s">
        <v>267</v>
      </c>
      <c r="G2840" s="9" t="s">
        <v>268</v>
      </c>
      <c r="H2840" s="8">
        <v>45627</v>
      </c>
      <c r="I2840" s="8">
        <v>45649</v>
      </c>
      <c r="J2840" s="219" t="s">
        <v>13632</v>
      </c>
      <c r="K2840" s="205" t="s">
        <v>270</v>
      </c>
      <c r="M2840" s="9" t="s">
        <v>8186</v>
      </c>
      <c r="N2840" s="215">
        <v>45706.0637561111</v>
      </c>
      <c r="O2840" s="8">
        <v>45840</v>
      </c>
    </row>
    <row r="2841" spans="1:15" x14ac:dyDescent="0.25">
      <c r="A2841" s="8">
        <v>45610</v>
      </c>
      <c r="B2841" s="9" t="s">
        <v>7957</v>
      </c>
      <c r="C2841" s="9" t="s">
        <v>180</v>
      </c>
      <c r="D2841" s="3">
        <v>-318.3</v>
      </c>
      <c r="E2841" s="9" t="s">
        <v>181</v>
      </c>
      <c r="F2841" s="9" t="s">
        <v>182</v>
      </c>
      <c r="G2841" s="9" t="s">
        <v>183</v>
      </c>
      <c r="H2841" s="8">
        <v>45597</v>
      </c>
      <c r="I2841" s="8">
        <v>45607</v>
      </c>
      <c r="J2841" s="219" t="s">
        <v>11724</v>
      </c>
      <c r="K2841" s="205" t="s">
        <v>185</v>
      </c>
      <c r="M2841" s="9" t="s">
        <v>7959</v>
      </c>
      <c r="N2841" s="215">
        <v>45635.715607696802</v>
      </c>
      <c r="O2841" s="8">
        <v>45635</v>
      </c>
    </row>
    <row r="2842" spans="1:15" x14ac:dyDescent="0.25">
      <c r="A2842" s="8">
        <v>45842</v>
      </c>
      <c r="B2842" s="9" t="s">
        <v>8184</v>
      </c>
      <c r="C2842" s="9" t="s">
        <v>18536</v>
      </c>
      <c r="D2842" s="3">
        <v>-29.73</v>
      </c>
      <c r="E2842" s="9" t="s">
        <v>266</v>
      </c>
      <c r="F2842" s="9" t="s">
        <v>267</v>
      </c>
      <c r="G2842" s="9" t="s">
        <v>268</v>
      </c>
      <c r="H2842" s="8">
        <v>45839</v>
      </c>
      <c r="I2842" s="8">
        <v>45838</v>
      </c>
      <c r="J2842" s="219" t="s">
        <v>18900</v>
      </c>
      <c r="K2842" s="205" t="s">
        <v>270</v>
      </c>
      <c r="M2842" s="9" t="s">
        <v>8186</v>
      </c>
      <c r="N2842" s="215">
        <v>45862.622311099498</v>
      </c>
      <c r="O2842" s="8">
        <v>45862</v>
      </c>
    </row>
    <row r="2843" spans="1:15" x14ac:dyDescent="0.25">
      <c r="A2843" s="8">
        <v>45820</v>
      </c>
      <c r="B2843" s="9" t="s">
        <v>8184</v>
      </c>
      <c r="C2843" s="9" t="s">
        <v>18536</v>
      </c>
      <c r="D2843" s="3">
        <v>-32.94</v>
      </c>
      <c r="E2843" s="9" t="s">
        <v>266</v>
      </c>
      <c r="F2843" s="9" t="s">
        <v>267</v>
      </c>
      <c r="G2843" s="9" t="s">
        <v>268</v>
      </c>
      <c r="H2843" s="8">
        <v>45809</v>
      </c>
      <c r="I2843" s="8">
        <v>45817</v>
      </c>
      <c r="J2843" s="8" t="s">
        <v>17941</v>
      </c>
      <c r="K2843" s="205" t="s">
        <v>270</v>
      </c>
      <c r="M2843" s="9" t="s">
        <v>8186</v>
      </c>
      <c r="N2843" s="215">
        <v>45840.490152685197</v>
      </c>
      <c r="O2843" s="8"/>
    </row>
    <row r="2844" spans="1:15" x14ac:dyDescent="0.25">
      <c r="A2844" s="8">
        <v>45259</v>
      </c>
      <c r="B2844" s="9" t="s">
        <v>700</v>
      </c>
      <c r="C2844" s="9" t="s">
        <v>701</v>
      </c>
      <c r="D2844" s="3">
        <v>13516.46</v>
      </c>
      <c r="E2844" s="9" t="s">
        <v>422</v>
      </c>
      <c r="F2844" s="9" t="s">
        <v>423</v>
      </c>
      <c r="G2844" s="9" t="s">
        <v>183</v>
      </c>
      <c r="H2844" s="8">
        <v>45231</v>
      </c>
      <c r="I2844" s="8">
        <v>45257</v>
      </c>
      <c r="J2844" s="8" t="s">
        <v>702</v>
      </c>
      <c r="K2844" s="205" t="s">
        <v>425</v>
      </c>
      <c r="M2844" s="9" t="s">
        <v>703</v>
      </c>
      <c r="N2844" s="215">
        <v>45294.9567489931</v>
      </c>
      <c r="O2844" s="8"/>
    </row>
    <row r="2845" spans="1:15" x14ac:dyDescent="0.25">
      <c r="A2845" s="8">
        <v>45785</v>
      </c>
      <c r="B2845" s="9" t="s">
        <v>4637</v>
      </c>
      <c r="C2845" s="9" t="s">
        <v>180</v>
      </c>
      <c r="D2845" s="3">
        <v>-313.02</v>
      </c>
      <c r="E2845" s="9" t="s">
        <v>181</v>
      </c>
      <c r="F2845" s="9" t="s">
        <v>182</v>
      </c>
      <c r="G2845" s="9" t="s">
        <v>183</v>
      </c>
      <c r="H2845" s="8">
        <v>45778</v>
      </c>
      <c r="I2845" s="8">
        <v>45782</v>
      </c>
      <c r="J2845" s="219" t="s">
        <v>16561</v>
      </c>
      <c r="K2845" s="205" t="s">
        <v>185</v>
      </c>
      <c r="M2845" s="9" t="s">
        <v>4639</v>
      </c>
      <c r="N2845" s="215">
        <v>45809.629870740697</v>
      </c>
      <c r="O2845" s="8">
        <v>45809</v>
      </c>
    </row>
    <row r="2846" spans="1:15" x14ac:dyDescent="0.25">
      <c r="A2846" s="8">
        <v>45470</v>
      </c>
      <c r="B2846" s="9" t="s">
        <v>700</v>
      </c>
      <c r="C2846" s="9" t="s">
        <v>701</v>
      </c>
      <c r="D2846" s="3">
        <v>9337.1</v>
      </c>
      <c r="E2846" s="9" t="s">
        <v>422</v>
      </c>
      <c r="F2846" s="9" t="s">
        <v>423</v>
      </c>
      <c r="G2846" s="9" t="s">
        <v>183</v>
      </c>
      <c r="H2846" s="8">
        <v>45444</v>
      </c>
      <c r="I2846" s="8">
        <v>45467</v>
      </c>
      <c r="J2846" s="8" t="s">
        <v>8524</v>
      </c>
      <c r="K2846" s="205" t="s">
        <v>425</v>
      </c>
      <c r="M2846" s="9" t="s">
        <v>703</v>
      </c>
      <c r="N2846" s="215">
        <v>45505.8848292361</v>
      </c>
      <c r="O2846" s="8">
        <v>45505</v>
      </c>
    </row>
    <row r="2847" spans="1:15" x14ac:dyDescent="0.25">
      <c r="A2847" s="8">
        <v>45442</v>
      </c>
      <c r="B2847" s="9" t="s">
        <v>700</v>
      </c>
      <c r="C2847" s="9" t="s">
        <v>701</v>
      </c>
      <c r="D2847" s="3">
        <v>9330.7099999999991</v>
      </c>
      <c r="E2847" s="9" t="s">
        <v>422</v>
      </c>
      <c r="F2847" s="9" t="s">
        <v>423</v>
      </c>
      <c r="G2847" s="9" t="s">
        <v>183</v>
      </c>
      <c r="H2847" s="8">
        <v>45413</v>
      </c>
      <c r="I2847" s="8">
        <v>45439</v>
      </c>
      <c r="J2847" s="8" t="s">
        <v>721</v>
      </c>
      <c r="K2847" s="205" t="s">
        <v>425</v>
      </c>
      <c r="M2847" s="9" t="s">
        <v>703</v>
      </c>
      <c r="N2847" s="215">
        <v>45446.142181782401</v>
      </c>
      <c r="O2847" s="8">
        <v>45445</v>
      </c>
    </row>
    <row r="2848" spans="1:15" x14ac:dyDescent="0.25">
      <c r="A2848" s="8">
        <v>45785</v>
      </c>
      <c r="B2848" s="9" t="s">
        <v>8686</v>
      </c>
      <c r="C2848" s="9" t="s">
        <v>180</v>
      </c>
      <c r="D2848" s="3">
        <v>-311.42</v>
      </c>
      <c r="E2848" s="9" t="s">
        <v>181</v>
      </c>
      <c r="F2848" s="9" t="s">
        <v>182</v>
      </c>
      <c r="G2848" s="9" t="s">
        <v>183</v>
      </c>
      <c r="H2848" s="8">
        <v>45778</v>
      </c>
      <c r="I2848" s="8">
        <v>45782</v>
      </c>
      <c r="J2848" s="219" t="s">
        <v>16592</v>
      </c>
      <c r="K2848" s="205" t="s">
        <v>185</v>
      </c>
      <c r="M2848" s="9" t="s">
        <v>8688</v>
      </c>
      <c r="N2848" s="215">
        <v>45809.629870740697</v>
      </c>
      <c r="O2848" s="8">
        <v>45809</v>
      </c>
    </row>
    <row r="2849" spans="1:15" x14ac:dyDescent="0.25">
      <c r="A2849" s="8">
        <v>45411</v>
      </c>
      <c r="B2849" s="9" t="s">
        <v>700</v>
      </c>
      <c r="C2849" s="9" t="s">
        <v>701</v>
      </c>
      <c r="D2849" s="3">
        <v>9208.64</v>
      </c>
      <c r="E2849" s="9" t="s">
        <v>422</v>
      </c>
      <c r="F2849" s="9" t="s">
        <v>423</v>
      </c>
      <c r="G2849" s="9" t="s">
        <v>183</v>
      </c>
      <c r="H2849" s="8">
        <v>45383</v>
      </c>
      <c r="I2849" s="8">
        <v>45411</v>
      </c>
      <c r="J2849" s="8" t="s">
        <v>722</v>
      </c>
      <c r="K2849" s="205" t="s">
        <v>425</v>
      </c>
      <c r="M2849" s="9" t="s">
        <v>703</v>
      </c>
      <c r="N2849" s="215">
        <v>45421.815222858801</v>
      </c>
      <c r="O2849" s="8"/>
    </row>
    <row r="2850" spans="1:15" x14ac:dyDescent="0.25">
      <c r="A2850" s="8">
        <v>45547</v>
      </c>
      <c r="B2850" s="9" t="s">
        <v>520</v>
      </c>
      <c r="C2850" s="9" t="s">
        <v>180</v>
      </c>
      <c r="D2850" s="3">
        <v>-309.22000000000003</v>
      </c>
      <c r="E2850" s="9" t="s">
        <v>193</v>
      </c>
      <c r="F2850" s="9" t="s">
        <v>194</v>
      </c>
      <c r="G2850" s="9" t="s">
        <v>183</v>
      </c>
      <c r="H2850" s="8">
        <v>45536</v>
      </c>
      <c r="I2850" s="8">
        <v>45544</v>
      </c>
      <c r="J2850" s="8" t="s">
        <v>10486</v>
      </c>
      <c r="K2850" s="205" t="s">
        <v>196</v>
      </c>
      <c r="M2850" s="9" t="s">
        <v>525</v>
      </c>
      <c r="N2850" s="215">
        <v>45575.565837071801</v>
      </c>
      <c r="O2850" s="8">
        <v>45575</v>
      </c>
    </row>
    <row r="2851" spans="1:15" x14ac:dyDescent="0.25">
      <c r="A2851" s="8">
        <v>45533</v>
      </c>
      <c r="B2851" s="9" t="s">
        <v>700</v>
      </c>
      <c r="C2851" s="9" t="s">
        <v>701</v>
      </c>
      <c r="D2851" s="3">
        <v>8032.86</v>
      </c>
      <c r="E2851" s="9" t="s">
        <v>422</v>
      </c>
      <c r="F2851" s="9" t="s">
        <v>423</v>
      </c>
      <c r="G2851" s="9" t="s">
        <v>183</v>
      </c>
      <c r="H2851" s="8">
        <v>45505</v>
      </c>
      <c r="I2851" s="8">
        <v>45530</v>
      </c>
      <c r="J2851" s="8" t="s">
        <v>8958</v>
      </c>
      <c r="K2851" s="205" t="s">
        <v>425</v>
      </c>
      <c r="M2851" s="9" t="s">
        <v>703</v>
      </c>
      <c r="N2851" s="215">
        <v>45534.648212951397</v>
      </c>
      <c r="O2851" s="8">
        <v>45534</v>
      </c>
    </row>
    <row r="2852" spans="1:15" x14ac:dyDescent="0.25">
      <c r="A2852" s="8">
        <v>45798</v>
      </c>
      <c r="B2852" s="9" t="s">
        <v>14824</v>
      </c>
      <c r="C2852" s="9" t="s">
        <v>180</v>
      </c>
      <c r="D2852" s="3">
        <v>-308.5</v>
      </c>
      <c r="E2852" s="9" t="s">
        <v>181</v>
      </c>
      <c r="F2852" s="9" t="s">
        <v>182</v>
      </c>
      <c r="G2852" s="9" t="s">
        <v>183</v>
      </c>
      <c r="H2852" s="8">
        <v>45778</v>
      </c>
      <c r="I2852" s="8">
        <v>45796</v>
      </c>
      <c r="J2852" s="8" t="s">
        <v>16204</v>
      </c>
      <c r="K2852" s="205" t="s">
        <v>185</v>
      </c>
      <c r="M2852" s="9" t="s">
        <v>14826</v>
      </c>
      <c r="N2852" s="215">
        <v>45809.629870740697</v>
      </c>
      <c r="O2852" s="8">
        <v>45809</v>
      </c>
    </row>
    <row r="2853" spans="1:15" x14ac:dyDescent="0.25">
      <c r="A2853" s="8">
        <v>45288</v>
      </c>
      <c r="B2853" s="9" t="s">
        <v>700</v>
      </c>
      <c r="C2853" s="9" t="s">
        <v>701</v>
      </c>
      <c r="D2853" s="3">
        <v>6060.47</v>
      </c>
      <c r="E2853" s="9" t="s">
        <v>422</v>
      </c>
      <c r="F2853" s="9" t="s">
        <v>423</v>
      </c>
      <c r="G2853" s="9" t="s">
        <v>183</v>
      </c>
      <c r="H2853" s="8">
        <v>45261</v>
      </c>
      <c r="I2853" s="8">
        <v>45285</v>
      </c>
      <c r="J2853" s="8" t="s">
        <v>756</v>
      </c>
      <c r="K2853" s="205" t="s">
        <v>425</v>
      </c>
      <c r="M2853" s="9" t="s">
        <v>703</v>
      </c>
      <c r="N2853" s="215">
        <v>45294.9567489931</v>
      </c>
      <c r="O2853" s="8"/>
    </row>
    <row r="2854" spans="1:15" x14ac:dyDescent="0.25">
      <c r="A2854" s="8">
        <v>45789</v>
      </c>
      <c r="B2854" s="9" t="s">
        <v>4637</v>
      </c>
      <c r="C2854" s="9" t="s">
        <v>180</v>
      </c>
      <c r="D2854" s="3">
        <v>-306.75</v>
      </c>
      <c r="E2854" s="9" t="s">
        <v>181</v>
      </c>
      <c r="F2854" s="9" t="s">
        <v>182</v>
      </c>
      <c r="G2854" s="9" t="s">
        <v>183</v>
      </c>
      <c r="H2854" s="8">
        <v>45778</v>
      </c>
      <c r="I2854" s="8">
        <v>45789</v>
      </c>
      <c r="J2854" s="8" t="s">
        <v>16479</v>
      </c>
      <c r="K2854" s="205" t="s">
        <v>185</v>
      </c>
      <c r="M2854" s="9" t="s">
        <v>4639</v>
      </c>
      <c r="N2854" s="215">
        <v>45809.629870740697</v>
      </c>
      <c r="O2854" s="8">
        <v>45809</v>
      </c>
    </row>
    <row r="2855" spans="1:15" x14ac:dyDescent="0.25">
      <c r="A2855" s="8">
        <v>45847</v>
      </c>
      <c r="B2855" s="9" t="s">
        <v>18712</v>
      </c>
      <c r="C2855" s="9" t="s">
        <v>180</v>
      </c>
      <c r="D2855" s="3">
        <v>-306.42</v>
      </c>
      <c r="E2855" s="9" t="s">
        <v>181</v>
      </c>
      <c r="F2855" s="9" t="s">
        <v>182</v>
      </c>
      <c r="G2855" s="9" t="s">
        <v>183</v>
      </c>
      <c r="H2855" s="8">
        <v>45839</v>
      </c>
      <c r="I2855" s="8">
        <v>45845</v>
      </c>
      <c r="J2855" s="219" t="s">
        <v>18734</v>
      </c>
      <c r="K2855" s="205" t="s">
        <v>185</v>
      </c>
      <c r="M2855" s="9" t="s">
        <v>18714</v>
      </c>
      <c r="N2855" s="215">
        <v>45862.622311099498</v>
      </c>
      <c r="O2855" s="8">
        <v>45862</v>
      </c>
    </row>
    <row r="2856" spans="1:15" x14ac:dyDescent="0.25">
      <c r="A2856" s="8">
        <v>45534</v>
      </c>
      <c r="B2856" s="9" t="s">
        <v>700</v>
      </c>
      <c r="C2856" s="9" t="s">
        <v>701</v>
      </c>
      <c r="D2856" s="3">
        <v>5232.8900000000003</v>
      </c>
      <c r="E2856" s="9" t="s">
        <v>422</v>
      </c>
      <c r="F2856" s="9" t="s">
        <v>423</v>
      </c>
      <c r="G2856" s="9" t="s">
        <v>183</v>
      </c>
      <c r="H2856" s="8">
        <v>45505</v>
      </c>
      <c r="I2856" s="8">
        <v>45530</v>
      </c>
      <c r="J2856" s="8" t="s">
        <v>9797</v>
      </c>
      <c r="K2856" s="205" t="s">
        <v>425</v>
      </c>
      <c r="M2856" s="9" t="s">
        <v>703</v>
      </c>
      <c r="N2856" s="215">
        <v>45540.605251655099</v>
      </c>
      <c r="O2856" s="8">
        <v>45540</v>
      </c>
    </row>
    <row r="2857" spans="1:15" x14ac:dyDescent="0.25">
      <c r="A2857" s="8">
        <v>45345</v>
      </c>
      <c r="B2857" s="9" t="s">
        <v>770</v>
      </c>
      <c r="C2857" s="9" t="s">
        <v>701</v>
      </c>
      <c r="D2857" s="3">
        <v>2807</v>
      </c>
      <c r="E2857" s="9" t="s">
        <v>771</v>
      </c>
      <c r="F2857" s="9" t="s">
        <v>772</v>
      </c>
      <c r="G2857" s="9" t="s">
        <v>183</v>
      </c>
      <c r="H2857" s="8">
        <v>45323</v>
      </c>
      <c r="I2857" s="8">
        <v>45341</v>
      </c>
      <c r="J2857" s="8" t="s">
        <v>845</v>
      </c>
      <c r="K2857" s="205" t="s">
        <v>774</v>
      </c>
      <c r="M2857" s="9" t="s">
        <v>775</v>
      </c>
      <c r="N2857" s="215">
        <v>45351.722872338003</v>
      </c>
      <c r="O2857" s="8"/>
    </row>
    <row r="2858" spans="1:15" x14ac:dyDescent="0.25">
      <c r="A2858" s="8">
        <v>45463</v>
      </c>
      <c r="B2858" s="9" t="s">
        <v>8709</v>
      </c>
      <c r="C2858" s="9" t="s">
        <v>180</v>
      </c>
      <c r="D2858" s="3">
        <v>-303.83</v>
      </c>
      <c r="E2858" s="9" t="s">
        <v>181</v>
      </c>
      <c r="F2858" s="9" t="s">
        <v>182</v>
      </c>
      <c r="G2858" s="9" t="s">
        <v>183</v>
      </c>
      <c r="H2858" s="8">
        <v>45444</v>
      </c>
      <c r="I2858" s="8">
        <v>45460</v>
      </c>
      <c r="J2858" s="8" t="s">
        <v>8710</v>
      </c>
      <c r="K2858" s="205" t="s">
        <v>185</v>
      </c>
      <c r="M2858" s="9" t="s">
        <v>8711</v>
      </c>
      <c r="N2858" s="215">
        <v>45505.8848292361</v>
      </c>
      <c r="O2858" s="8">
        <v>45505</v>
      </c>
    </row>
    <row r="2859" spans="1:15" x14ac:dyDescent="0.25">
      <c r="A2859" s="8">
        <v>45308</v>
      </c>
      <c r="B2859" s="9" t="s">
        <v>858</v>
      </c>
      <c r="C2859" s="9" t="s">
        <v>701</v>
      </c>
      <c r="D2859" s="3">
        <v>2495</v>
      </c>
      <c r="E2859" s="9" t="s">
        <v>422</v>
      </c>
      <c r="F2859" s="9" t="s">
        <v>423</v>
      </c>
      <c r="G2859" s="9" t="s">
        <v>183</v>
      </c>
      <c r="H2859" s="8">
        <v>45292</v>
      </c>
      <c r="I2859" s="8">
        <v>45306</v>
      </c>
      <c r="J2859" s="8" t="s">
        <v>859</v>
      </c>
      <c r="K2859" s="205" t="s">
        <v>425</v>
      </c>
      <c r="M2859" s="9" t="s">
        <v>860</v>
      </c>
      <c r="N2859" s="215">
        <v>45318.192840775497</v>
      </c>
      <c r="O2859" s="8"/>
    </row>
    <row r="2860" spans="1:15" x14ac:dyDescent="0.25">
      <c r="A2860" s="8">
        <v>45334</v>
      </c>
      <c r="B2860" s="9" t="s">
        <v>4619</v>
      </c>
      <c r="C2860" s="9" t="s">
        <v>180</v>
      </c>
      <c r="D2860" s="3">
        <v>-303</v>
      </c>
      <c r="E2860" s="9" t="s">
        <v>435</v>
      </c>
      <c r="F2860" s="9" t="s">
        <v>436</v>
      </c>
      <c r="G2860" s="9" t="s">
        <v>183</v>
      </c>
      <c r="H2860" s="8">
        <v>45323</v>
      </c>
      <c r="I2860" s="8">
        <v>45334</v>
      </c>
      <c r="J2860" s="8" t="s">
        <v>4620</v>
      </c>
      <c r="K2860" s="205" t="s">
        <v>438</v>
      </c>
      <c r="M2860" s="9" t="s">
        <v>4621</v>
      </c>
      <c r="N2860" s="215">
        <v>45341.902716967597</v>
      </c>
      <c r="O2860" s="8"/>
    </row>
    <row r="2861" spans="1:15" x14ac:dyDescent="0.25">
      <c r="A2861" s="8">
        <v>45702</v>
      </c>
      <c r="B2861" s="9" t="s">
        <v>3905</v>
      </c>
      <c r="C2861" s="9" t="s">
        <v>180</v>
      </c>
      <c r="D2861" s="3">
        <v>-301.88</v>
      </c>
      <c r="E2861" s="9" t="s">
        <v>882</v>
      </c>
      <c r="F2861" s="9" t="s">
        <v>883</v>
      </c>
      <c r="G2861" s="9" t="s">
        <v>183</v>
      </c>
      <c r="H2861" s="8">
        <v>45689</v>
      </c>
      <c r="I2861" s="8">
        <v>45698</v>
      </c>
      <c r="J2861" s="219" t="s">
        <v>12950</v>
      </c>
      <c r="K2861" s="205" t="s">
        <v>885</v>
      </c>
      <c r="M2861" s="9" t="s">
        <v>3907</v>
      </c>
      <c r="N2861" s="215">
        <v>45706.0637561111</v>
      </c>
      <c r="O2861" s="8">
        <v>45705</v>
      </c>
    </row>
    <row r="2862" spans="1:15" x14ac:dyDescent="0.25">
      <c r="A2862" s="8">
        <v>45702</v>
      </c>
      <c r="B2862" s="9" t="s">
        <v>3905</v>
      </c>
      <c r="C2862" s="9" t="s">
        <v>180</v>
      </c>
      <c r="D2862" s="3">
        <v>-301.88</v>
      </c>
      <c r="E2862" s="9" t="s">
        <v>939</v>
      </c>
      <c r="F2862" s="9" t="s">
        <v>940</v>
      </c>
      <c r="G2862" s="9" t="s">
        <v>183</v>
      </c>
      <c r="H2862" s="8">
        <v>45689</v>
      </c>
      <c r="I2862" s="8">
        <v>45698</v>
      </c>
      <c r="J2862" s="219" t="s">
        <v>12959</v>
      </c>
      <c r="K2862" s="205" t="s">
        <v>942</v>
      </c>
      <c r="M2862" s="9" t="s">
        <v>3907</v>
      </c>
      <c r="N2862" s="215">
        <v>45706.0637561111</v>
      </c>
      <c r="O2862" s="8">
        <v>45705</v>
      </c>
    </row>
    <row r="2863" spans="1:15" x14ac:dyDescent="0.25">
      <c r="A2863" s="8">
        <v>45309</v>
      </c>
      <c r="B2863" s="9" t="s">
        <v>858</v>
      </c>
      <c r="C2863" s="9" t="s">
        <v>701</v>
      </c>
      <c r="D2863" s="3">
        <v>1499.92</v>
      </c>
      <c r="E2863" s="9" t="s">
        <v>422</v>
      </c>
      <c r="F2863" s="9" t="s">
        <v>423</v>
      </c>
      <c r="G2863" s="9" t="s">
        <v>183</v>
      </c>
      <c r="H2863" s="8">
        <v>45292</v>
      </c>
      <c r="I2863" s="8">
        <v>45306</v>
      </c>
      <c r="J2863" s="8" t="s">
        <v>919</v>
      </c>
      <c r="K2863" s="205" t="s">
        <v>425</v>
      </c>
      <c r="M2863" s="9" t="s">
        <v>860</v>
      </c>
      <c r="N2863" s="215">
        <v>45318.192840775497</v>
      </c>
      <c r="O2863" s="8"/>
    </row>
    <row r="2864" spans="1:15" x14ac:dyDescent="0.25">
      <c r="A2864" s="8">
        <v>45859</v>
      </c>
      <c r="B2864" s="9" t="s">
        <v>18739</v>
      </c>
      <c r="C2864" s="9" t="s">
        <v>180</v>
      </c>
      <c r="D2864" s="3">
        <v>-301.43</v>
      </c>
      <c r="E2864" s="9" t="s">
        <v>181</v>
      </c>
      <c r="F2864" s="9" t="s">
        <v>182</v>
      </c>
      <c r="G2864" s="9" t="s">
        <v>183</v>
      </c>
      <c r="H2864" s="8">
        <v>45839</v>
      </c>
      <c r="I2864" s="8">
        <v>45859</v>
      </c>
      <c r="J2864" s="219" t="s">
        <v>20273</v>
      </c>
      <c r="K2864" s="205" t="s">
        <v>185</v>
      </c>
      <c r="M2864" s="9" t="s">
        <v>18741</v>
      </c>
      <c r="N2864" s="215">
        <v>45929.807189814797</v>
      </c>
      <c r="O2864" s="8">
        <v>45929</v>
      </c>
    </row>
    <row r="2865" spans="1:15" x14ac:dyDescent="0.25">
      <c r="A2865" s="8">
        <v>45321</v>
      </c>
      <c r="B2865" s="9" t="s">
        <v>700</v>
      </c>
      <c r="C2865" s="9" t="s">
        <v>701</v>
      </c>
      <c r="D2865" s="3">
        <v>556.17999999999995</v>
      </c>
      <c r="E2865" s="9" t="s">
        <v>422</v>
      </c>
      <c r="F2865" s="9" t="s">
        <v>423</v>
      </c>
      <c r="G2865" s="9" t="s">
        <v>183</v>
      </c>
      <c r="H2865" s="8">
        <v>45292</v>
      </c>
      <c r="I2865" s="8">
        <v>45320</v>
      </c>
      <c r="J2865" s="8" t="s">
        <v>958</v>
      </c>
      <c r="K2865" s="205" t="s">
        <v>425</v>
      </c>
      <c r="M2865" s="9" t="s">
        <v>703</v>
      </c>
      <c r="N2865" s="215">
        <v>45322.986432939797</v>
      </c>
      <c r="O2865" s="8"/>
    </row>
    <row r="2866" spans="1:15" x14ac:dyDescent="0.25">
      <c r="A2866" s="8">
        <v>45520</v>
      </c>
      <c r="B2866" s="9" t="s">
        <v>700</v>
      </c>
      <c r="C2866" s="9" t="s">
        <v>701</v>
      </c>
      <c r="D2866" s="3">
        <v>155.88999999999999</v>
      </c>
      <c r="E2866" s="9" t="s">
        <v>422</v>
      </c>
      <c r="F2866" s="9" t="s">
        <v>423</v>
      </c>
      <c r="G2866" s="9" t="s">
        <v>183</v>
      </c>
      <c r="H2866" s="8">
        <v>45505</v>
      </c>
      <c r="I2866" s="8">
        <v>45516</v>
      </c>
      <c r="J2866" s="8" t="s">
        <v>9214</v>
      </c>
      <c r="K2866" s="205" t="s">
        <v>425</v>
      </c>
      <c r="M2866" s="9" t="s">
        <v>703</v>
      </c>
      <c r="N2866" s="215">
        <v>45534.648212951397</v>
      </c>
      <c r="O2866" s="8">
        <v>45534</v>
      </c>
    </row>
    <row r="2867" spans="1:15" x14ac:dyDescent="0.25">
      <c r="A2867" s="8">
        <v>45344</v>
      </c>
      <c r="B2867" s="9" t="s">
        <v>700</v>
      </c>
      <c r="C2867" s="9" t="s">
        <v>701</v>
      </c>
      <c r="D2867" s="3">
        <v>138.35</v>
      </c>
      <c r="E2867" s="9" t="s">
        <v>422</v>
      </c>
      <c r="F2867" s="9" t="s">
        <v>423</v>
      </c>
      <c r="G2867" s="9" t="s">
        <v>183</v>
      </c>
      <c r="H2867" s="8">
        <v>45323</v>
      </c>
      <c r="I2867" s="8">
        <v>45341</v>
      </c>
      <c r="J2867" s="8" t="s">
        <v>1048</v>
      </c>
      <c r="K2867" s="205" t="s">
        <v>425</v>
      </c>
      <c r="M2867" s="9" t="s">
        <v>703</v>
      </c>
      <c r="N2867" s="215">
        <v>45351.722872338003</v>
      </c>
      <c r="O2867" s="8"/>
    </row>
    <row r="2868" spans="1:15" x14ac:dyDescent="0.25">
      <c r="A2868" s="8">
        <v>45344</v>
      </c>
      <c r="B2868" s="9" t="s">
        <v>700</v>
      </c>
      <c r="C2868" s="9" t="s">
        <v>701</v>
      </c>
      <c r="D2868" s="3">
        <v>138.13999999999999</v>
      </c>
      <c r="E2868" s="9" t="s">
        <v>422</v>
      </c>
      <c r="F2868" s="9" t="s">
        <v>423</v>
      </c>
      <c r="G2868" s="9" t="s">
        <v>183</v>
      </c>
      <c r="H2868" s="8">
        <v>45323</v>
      </c>
      <c r="I2868" s="8">
        <v>45341</v>
      </c>
      <c r="J2868" s="8" t="s">
        <v>1049</v>
      </c>
      <c r="K2868" s="205" t="s">
        <v>425</v>
      </c>
      <c r="M2868" s="9" t="s">
        <v>703</v>
      </c>
      <c r="N2868" s="215">
        <v>45351.722872338003</v>
      </c>
      <c r="O2868" s="8"/>
    </row>
    <row r="2869" spans="1:15" x14ac:dyDescent="0.25">
      <c r="A2869" s="8">
        <v>45471</v>
      </c>
      <c r="B2869" s="9" t="s">
        <v>8485</v>
      </c>
      <c r="C2869" s="9" t="s">
        <v>180</v>
      </c>
      <c r="D2869" s="3">
        <v>-300</v>
      </c>
      <c r="E2869" s="9" t="s">
        <v>193</v>
      </c>
      <c r="F2869" s="9" t="s">
        <v>194</v>
      </c>
      <c r="G2869" s="9" t="s">
        <v>183</v>
      </c>
      <c r="H2869" s="8">
        <v>45444</v>
      </c>
      <c r="I2869" s="8">
        <v>45467</v>
      </c>
      <c r="J2869" s="8" t="s">
        <v>8486</v>
      </c>
      <c r="K2869" s="205" t="s">
        <v>196</v>
      </c>
      <c r="M2869" s="9" t="s">
        <v>8487</v>
      </c>
      <c r="N2869" s="215">
        <v>45505.8848292361</v>
      </c>
      <c r="O2869" s="8"/>
    </row>
    <row r="2870" spans="1:15" x14ac:dyDescent="0.25">
      <c r="A2870" s="8">
        <v>45471</v>
      </c>
      <c r="B2870" s="9" t="s">
        <v>8485</v>
      </c>
      <c r="C2870" s="9" t="s">
        <v>180</v>
      </c>
      <c r="D2870" s="3">
        <v>-300</v>
      </c>
      <c r="E2870" s="9" t="s">
        <v>193</v>
      </c>
      <c r="F2870" s="9" t="s">
        <v>194</v>
      </c>
      <c r="G2870" s="9" t="s">
        <v>183</v>
      </c>
      <c r="H2870" s="8">
        <v>45444</v>
      </c>
      <c r="I2870" s="8">
        <v>45467</v>
      </c>
      <c r="J2870" s="8" t="s">
        <v>8489</v>
      </c>
      <c r="K2870" s="205" t="s">
        <v>196</v>
      </c>
      <c r="M2870" s="9" t="s">
        <v>8487</v>
      </c>
      <c r="N2870" s="215">
        <v>45505.8848292361</v>
      </c>
      <c r="O2870" s="8"/>
    </row>
    <row r="2871" spans="1:15" x14ac:dyDescent="0.25">
      <c r="A2871" s="8">
        <v>45434</v>
      </c>
      <c r="B2871" s="9" t="s">
        <v>700</v>
      </c>
      <c r="C2871" s="9" t="s">
        <v>701</v>
      </c>
      <c r="D2871" s="3">
        <v>131.97999999999999</v>
      </c>
      <c r="E2871" s="9" t="s">
        <v>422</v>
      </c>
      <c r="F2871" s="9" t="s">
        <v>423</v>
      </c>
      <c r="G2871" s="9" t="s">
        <v>183</v>
      </c>
      <c r="H2871" s="8">
        <v>45413</v>
      </c>
      <c r="I2871" s="8">
        <v>45432</v>
      </c>
      <c r="J2871" s="8" t="s">
        <v>1050</v>
      </c>
      <c r="K2871" s="205" t="s">
        <v>425</v>
      </c>
      <c r="M2871" s="9" t="s">
        <v>703</v>
      </c>
      <c r="N2871" s="215">
        <v>45445.039048634302</v>
      </c>
      <c r="O2871" s="8"/>
    </row>
    <row r="2872" spans="1:15" x14ac:dyDescent="0.25">
      <c r="A2872" s="8">
        <v>45526</v>
      </c>
      <c r="B2872" s="9" t="s">
        <v>700</v>
      </c>
      <c r="C2872" s="9" t="s">
        <v>701</v>
      </c>
      <c r="D2872" s="3">
        <v>131.31</v>
      </c>
      <c r="E2872" s="9" t="s">
        <v>422</v>
      </c>
      <c r="F2872" s="9" t="s">
        <v>423</v>
      </c>
      <c r="G2872" s="9" t="s">
        <v>183</v>
      </c>
      <c r="H2872" s="8">
        <v>45505</v>
      </c>
      <c r="I2872" s="8">
        <v>45523</v>
      </c>
      <c r="J2872" s="8" t="s">
        <v>9108</v>
      </c>
      <c r="K2872" s="205" t="s">
        <v>425</v>
      </c>
      <c r="M2872" s="9" t="s">
        <v>703</v>
      </c>
      <c r="N2872" s="215">
        <v>45534.648212951397</v>
      </c>
      <c r="O2872" s="8">
        <v>45534</v>
      </c>
    </row>
    <row r="2873" spans="1:15" x14ac:dyDescent="0.25">
      <c r="A2873" s="8">
        <v>45434</v>
      </c>
      <c r="B2873" s="9" t="s">
        <v>700</v>
      </c>
      <c r="C2873" s="9" t="s">
        <v>701</v>
      </c>
      <c r="D2873" s="3">
        <v>122.54</v>
      </c>
      <c r="E2873" s="9" t="s">
        <v>422</v>
      </c>
      <c r="F2873" s="9" t="s">
        <v>423</v>
      </c>
      <c r="G2873" s="9" t="s">
        <v>183</v>
      </c>
      <c r="H2873" s="8">
        <v>45413</v>
      </c>
      <c r="I2873" s="8">
        <v>45432</v>
      </c>
      <c r="J2873" s="8" t="s">
        <v>1062</v>
      </c>
      <c r="K2873" s="205" t="s">
        <v>425</v>
      </c>
      <c r="M2873" s="9" t="s">
        <v>703</v>
      </c>
      <c r="N2873" s="215">
        <v>45445.039048634302</v>
      </c>
      <c r="O2873" s="8"/>
    </row>
    <row r="2874" spans="1:15" x14ac:dyDescent="0.25">
      <c r="A2874" s="8">
        <v>45838</v>
      </c>
      <c r="B2874" s="9" t="s">
        <v>19027</v>
      </c>
      <c r="C2874" s="9" t="s">
        <v>180</v>
      </c>
      <c r="D2874" s="3">
        <v>-299.88</v>
      </c>
      <c r="E2874" s="9" t="s">
        <v>181</v>
      </c>
      <c r="F2874" s="9" t="s">
        <v>182</v>
      </c>
      <c r="G2874" s="9" t="s">
        <v>183</v>
      </c>
      <c r="H2874" s="8">
        <v>45809</v>
      </c>
      <c r="I2874" s="8">
        <v>45838</v>
      </c>
      <c r="J2874" s="219" t="s">
        <v>19028</v>
      </c>
      <c r="K2874" s="205" t="s">
        <v>185</v>
      </c>
      <c r="M2874" s="9" t="s">
        <v>19029</v>
      </c>
      <c r="N2874" s="215">
        <v>45862.622311099498</v>
      </c>
      <c r="O2874" s="8">
        <v>45862</v>
      </c>
    </row>
    <row r="2875" spans="1:15" x14ac:dyDescent="0.25">
      <c r="A2875" s="8">
        <v>45880</v>
      </c>
      <c r="B2875" s="9" t="s">
        <v>19027</v>
      </c>
      <c r="C2875" s="9" t="s">
        <v>180</v>
      </c>
      <c r="D2875" s="3">
        <v>-299.76</v>
      </c>
      <c r="E2875" s="9" t="s">
        <v>181</v>
      </c>
      <c r="F2875" s="9" t="s">
        <v>182</v>
      </c>
      <c r="G2875" s="9" t="s">
        <v>183</v>
      </c>
      <c r="H2875" s="8">
        <v>45870</v>
      </c>
      <c r="I2875" s="8">
        <v>45880</v>
      </c>
      <c r="J2875" s="219" t="s">
        <v>19981</v>
      </c>
      <c r="K2875" s="205" t="s">
        <v>185</v>
      </c>
      <c r="M2875" s="9" t="s">
        <v>19029</v>
      </c>
      <c r="N2875" s="215">
        <v>45929.807189814797</v>
      </c>
      <c r="O2875" s="8">
        <v>45929</v>
      </c>
    </row>
    <row r="2876" spans="1:15" x14ac:dyDescent="0.25">
      <c r="A2876" s="8">
        <v>45463</v>
      </c>
      <c r="B2876" s="9" t="s">
        <v>8761</v>
      </c>
      <c r="C2876" s="9" t="s">
        <v>180</v>
      </c>
      <c r="D2876" s="3">
        <v>-296.37</v>
      </c>
      <c r="E2876" s="9" t="s">
        <v>181</v>
      </c>
      <c r="F2876" s="9" t="s">
        <v>182</v>
      </c>
      <c r="G2876" s="9" t="s">
        <v>183</v>
      </c>
      <c r="H2876" s="8">
        <v>45444</v>
      </c>
      <c r="I2876" s="8">
        <v>45460</v>
      </c>
      <c r="J2876" s="8" t="s">
        <v>8764</v>
      </c>
      <c r="K2876" s="205" t="s">
        <v>185</v>
      </c>
      <c r="M2876" s="9" t="s">
        <v>8763</v>
      </c>
      <c r="N2876" s="215">
        <v>45505.8848292361</v>
      </c>
      <c r="O2876" s="8">
        <v>45505</v>
      </c>
    </row>
    <row r="2877" spans="1:15" x14ac:dyDescent="0.25">
      <c r="A2877" s="8">
        <v>45309</v>
      </c>
      <c r="B2877" s="9" t="s">
        <v>2667</v>
      </c>
      <c r="C2877" s="9" t="s">
        <v>180</v>
      </c>
      <c r="D2877" s="3">
        <v>-296.33999999999997</v>
      </c>
      <c r="E2877" s="9" t="s">
        <v>181</v>
      </c>
      <c r="F2877" s="9" t="s">
        <v>182</v>
      </c>
      <c r="G2877" s="9" t="s">
        <v>183</v>
      </c>
      <c r="H2877" s="8">
        <v>45292</v>
      </c>
      <c r="I2877" s="8">
        <v>45306</v>
      </c>
      <c r="J2877" s="8" t="s">
        <v>4615</v>
      </c>
      <c r="K2877" s="205" t="s">
        <v>185</v>
      </c>
      <c r="M2877" s="9" t="s">
        <v>2669</v>
      </c>
      <c r="N2877" s="215">
        <v>45318.192840775497</v>
      </c>
      <c r="O2877" s="8">
        <v>45317</v>
      </c>
    </row>
    <row r="2878" spans="1:15" x14ac:dyDescent="0.25">
      <c r="A2878" s="8">
        <v>45526</v>
      </c>
      <c r="B2878" s="9" t="s">
        <v>700</v>
      </c>
      <c r="C2878" s="9" t="s">
        <v>701</v>
      </c>
      <c r="D2878" s="3">
        <v>121.9</v>
      </c>
      <c r="E2878" s="9" t="s">
        <v>422</v>
      </c>
      <c r="F2878" s="9" t="s">
        <v>423</v>
      </c>
      <c r="G2878" s="9" t="s">
        <v>183</v>
      </c>
      <c r="H2878" s="8">
        <v>45505</v>
      </c>
      <c r="I2878" s="8">
        <v>45523</v>
      </c>
      <c r="J2878" s="8" t="s">
        <v>9109</v>
      </c>
      <c r="K2878" s="205" t="s">
        <v>425</v>
      </c>
      <c r="M2878" s="9" t="s">
        <v>703</v>
      </c>
      <c r="N2878" s="215">
        <v>45534.648212951397</v>
      </c>
      <c r="O2878" s="8">
        <v>45534</v>
      </c>
    </row>
    <row r="2879" spans="1:15" x14ac:dyDescent="0.25">
      <c r="A2879" s="8">
        <v>45377</v>
      </c>
      <c r="B2879" s="9" t="s">
        <v>179</v>
      </c>
      <c r="C2879" s="9" t="s">
        <v>180</v>
      </c>
      <c r="D2879" s="3">
        <v>-293.22000000000003</v>
      </c>
      <c r="E2879" s="9" t="s">
        <v>181</v>
      </c>
      <c r="F2879" s="9" t="s">
        <v>182</v>
      </c>
      <c r="G2879" s="9" t="s">
        <v>183</v>
      </c>
      <c r="H2879" s="8">
        <v>45352</v>
      </c>
      <c r="I2879" s="8">
        <v>45376</v>
      </c>
      <c r="J2879" s="219" t="s">
        <v>4610</v>
      </c>
      <c r="K2879" s="205" t="s">
        <v>185</v>
      </c>
      <c r="M2879" s="9" t="s">
        <v>186</v>
      </c>
      <c r="N2879" s="215">
        <v>45385.162865138896</v>
      </c>
      <c r="O2879" s="8">
        <v>45384</v>
      </c>
    </row>
    <row r="2880" spans="1:15" x14ac:dyDescent="0.25">
      <c r="A2880" s="8">
        <v>45377</v>
      </c>
      <c r="B2880" s="9" t="s">
        <v>258</v>
      </c>
      <c r="C2880" s="9" t="s">
        <v>180</v>
      </c>
      <c r="D2880" s="3">
        <v>-293.22000000000003</v>
      </c>
      <c r="E2880" s="9" t="s">
        <v>181</v>
      </c>
      <c r="F2880" s="9" t="s">
        <v>182</v>
      </c>
      <c r="G2880" s="9" t="s">
        <v>183</v>
      </c>
      <c r="H2880" s="8">
        <v>45352</v>
      </c>
      <c r="I2880" s="8">
        <v>45376</v>
      </c>
      <c r="J2880" s="219" t="s">
        <v>4611</v>
      </c>
      <c r="K2880" s="205" t="s">
        <v>185</v>
      </c>
      <c r="M2880" s="9" t="s">
        <v>260</v>
      </c>
      <c r="N2880" s="215">
        <v>45385.162865138896</v>
      </c>
      <c r="O2880" s="8">
        <v>45384</v>
      </c>
    </row>
    <row r="2881" spans="1:15" x14ac:dyDescent="0.25">
      <c r="A2881" s="8">
        <v>45917</v>
      </c>
      <c r="B2881" s="9" t="s">
        <v>18586</v>
      </c>
      <c r="C2881" s="9" t="s">
        <v>180</v>
      </c>
      <c r="D2881" s="3">
        <v>-292.08</v>
      </c>
      <c r="E2881" s="9" t="s">
        <v>422</v>
      </c>
      <c r="F2881" s="9" t="s">
        <v>423</v>
      </c>
      <c r="G2881" s="9" t="s">
        <v>183</v>
      </c>
      <c r="H2881" s="8">
        <v>45901</v>
      </c>
      <c r="I2881" s="8">
        <v>45915</v>
      </c>
      <c r="J2881" s="219" t="s">
        <v>19404</v>
      </c>
      <c r="K2881" s="205" t="s">
        <v>425</v>
      </c>
      <c r="M2881" s="9" t="s">
        <v>18588</v>
      </c>
      <c r="N2881" s="215">
        <v>45929.807189814797</v>
      </c>
      <c r="O2881" s="8">
        <v>45929</v>
      </c>
    </row>
    <row r="2882" spans="1:15" x14ac:dyDescent="0.25">
      <c r="A2882" s="8">
        <v>45428</v>
      </c>
      <c r="B2882" s="9" t="s">
        <v>700</v>
      </c>
      <c r="C2882" s="9" t="s">
        <v>701</v>
      </c>
      <c r="D2882" s="3">
        <v>119.03</v>
      </c>
      <c r="E2882" s="9" t="s">
        <v>422</v>
      </c>
      <c r="F2882" s="9" t="s">
        <v>423</v>
      </c>
      <c r="G2882" s="9" t="s">
        <v>183</v>
      </c>
      <c r="H2882" s="8">
        <v>45413</v>
      </c>
      <c r="I2882" s="8">
        <v>45425</v>
      </c>
      <c r="J2882" s="8" t="s">
        <v>1064</v>
      </c>
      <c r="K2882" s="205" t="s">
        <v>425</v>
      </c>
      <c r="M2882" s="9" t="s">
        <v>703</v>
      </c>
      <c r="N2882" s="215">
        <v>45445.039048634302</v>
      </c>
      <c r="O2882" s="8"/>
    </row>
    <row r="2883" spans="1:15" x14ac:dyDescent="0.25">
      <c r="A2883" s="8">
        <v>45252</v>
      </c>
      <c r="B2883" s="9" t="s">
        <v>700</v>
      </c>
      <c r="C2883" s="9" t="s">
        <v>701</v>
      </c>
      <c r="D2883" s="3">
        <v>92.81</v>
      </c>
      <c r="E2883" s="9" t="s">
        <v>422</v>
      </c>
      <c r="F2883" s="9" t="s">
        <v>423</v>
      </c>
      <c r="G2883" s="9" t="s">
        <v>183</v>
      </c>
      <c r="H2883" s="8">
        <v>45231</v>
      </c>
      <c r="I2883" s="8">
        <v>45250</v>
      </c>
      <c r="J2883" s="8" t="s">
        <v>1079</v>
      </c>
      <c r="K2883" s="205" t="s">
        <v>425</v>
      </c>
      <c r="M2883" s="9" t="s">
        <v>703</v>
      </c>
      <c r="N2883" s="215">
        <v>45294.9567489931</v>
      </c>
      <c r="O2883" s="8"/>
    </row>
    <row r="2884" spans="1:15" x14ac:dyDescent="0.25">
      <c r="A2884" s="8">
        <v>45252</v>
      </c>
      <c r="B2884" s="9" t="s">
        <v>700</v>
      </c>
      <c r="C2884" s="9" t="s">
        <v>701</v>
      </c>
      <c r="D2884" s="3">
        <v>72.69</v>
      </c>
      <c r="E2884" s="9" t="s">
        <v>422</v>
      </c>
      <c r="F2884" s="9" t="s">
        <v>423</v>
      </c>
      <c r="G2884" s="9" t="s">
        <v>183</v>
      </c>
      <c r="H2884" s="8">
        <v>45231</v>
      </c>
      <c r="I2884" s="8">
        <v>45250</v>
      </c>
      <c r="J2884" s="8" t="s">
        <v>1093</v>
      </c>
      <c r="K2884" s="205" t="s">
        <v>425</v>
      </c>
      <c r="M2884" s="9" t="s">
        <v>703</v>
      </c>
      <c r="N2884" s="215">
        <v>45294.9567489931</v>
      </c>
      <c r="O2884" s="8"/>
    </row>
    <row r="2885" spans="1:15" x14ac:dyDescent="0.25">
      <c r="A2885" s="8">
        <v>45789</v>
      </c>
      <c r="B2885" s="9" t="s">
        <v>14824</v>
      </c>
      <c r="C2885" s="9" t="s">
        <v>180</v>
      </c>
      <c r="D2885" s="3">
        <v>-290.44</v>
      </c>
      <c r="E2885" s="9" t="s">
        <v>181</v>
      </c>
      <c r="F2885" s="9" t="s">
        <v>182</v>
      </c>
      <c r="G2885" s="9" t="s">
        <v>183</v>
      </c>
      <c r="H2885" s="8">
        <v>45778</v>
      </c>
      <c r="I2885" s="8">
        <v>45789</v>
      </c>
      <c r="J2885" s="8" t="s">
        <v>16475</v>
      </c>
      <c r="K2885" s="205" t="s">
        <v>185</v>
      </c>
      <c r="M2885" s="9" t="s">
        <v>14826</v>
      </c>
      <c r="N2885" s="215">
        <v>45809.629870740697</v>
      </c>
      <c r="O2885" s="8">
        <v>45809</v>
      </c>
    </row>
    <row r="2886" spans="1:15" x14ac:dyDescent="0.25">
      <c r="A2886" s="8">
        <v>45309</v>
      </c>
      <c r="B2886" s="9" t="s">
        <v>2667</v>
      </c>
      <c r="C2886" s="9" t="s">
        <v>180</v>
      </c>
      <c r="D2886" s="3">
        <v>-290.32</v>
      </c>
      <c r="E2886" s="9" t="s">
        <v>181</v>
      </c>
      <c r="F2886" s="9" t="s">
        <v>182</v>
      </c>
      <c r="G2886" s="9" t="s">
        <v>183</v>
      </c>
      <c r="H2886" s="8">
        <v>45292</v>
      </c>
      <c r="I2886" s="8">
        <v>45306</v>
      </c>
      <c r="J2886" s="8" t="s">
        <v>4606</v>
      </c>
      <c r="K2886" s="205" t="s">
        <v>185</v>
      </c>
      <c r="M2886" s="9" t="s">
        <v>2669</v>
      </c>
      <c r="N2886" s="215">
        <v>45318.192840775497</v>
      </c>
      <c r="O2886" s="8">
        <v>45317</v>
      </c>
    </row>
    <row r="2887" spans="1:15" x14ac:dyDescent="0.25">
      <c r="A2887" s="8">
        <v>45512</v>
      </c>
      <c r="B2887" s="9" t="s">
        <v>2667</v>
      </c>
      <c r="C2887" s="9" t="s">
        <v>180</v>
      </c>
      <c r="D2887" s="3">
        <v>-290.3</v>
      </c>
      <c r="E2887" s="9" t="s">
        <v>181</v>
      </c>
      <c r="F2887" s="9" t="s">
        <v>182</v>
      </c>
      <c r="G2887" s="9" t="s">
        <v>183</v>
      </c>
      <c r="H2887" s="8">
        <v>45505</v>
      </c>
      <c r="I2887" s="8">
        <v>45509</v>
      </c>
      <c r="J2887" s="8" t="s">
        <v>9391</v>
      </c>
      <c r="K2887" s="205" t="s">
        <v>185</v>
      </c>
      <c r="M2887" s="9" t="s">
        <v>2669</v>
      </c>
      <c r="N2887" s="215">
        <v>45534.648212951397</v>
      </c>
      <c r="O2887" s="8">
        <v>45534</v>
      </c>
    </row>
    <row r="2888" spans="1:15" x14ac:dyDescent="0.25">
      <c r="A2888" s="8">
        <v>45798</v>
      </c>
      <c r="B2888" s="9" t="s">
        <v>7904</v>
      </c>
      <c r="C2888" s="9" t="s">
        <v>180</v>
      </c>
      <c r="D2888" s="3">
        <v>-289.26</v>
      </c>
      <c r="E2888" s="9" t="s">
        <v>181</v>
      </c>
      <c r="F2888" s="9" t="s">
        <v>182</v>
      </c>
      <c r="G2888" s="9" t="s">
        <v>183</v>
      </c>
      <c r="H2888" s="8">
        <v>45778</v>
      </c>
      <c r="I2888" s="8">
        <v>45796</v>
      </c>
      <c r="J2888" s="8" t="s">
        <v>16171</v>
      </c>
      <c r="K2888" s="205" t="s">
        <v>185</v>
      </c>
      <c r="M2888" s="9" t="s">
        <v>7906</v>
      </c>
      <c r="N2888" s="215">
        <v>45809.629870740697</v>
      </c>
      <c r="O2888" s="8">
        <v>45809</v>
      </c>
    </row>
    <row r="2889" spans="1:15" x14ac:dyDescent="0.25">
      <c r="A2889" s="8">
        <v>45463</v>
      </c>
      <c r="B2889" s="9" t="s">
        <v>8752</v>
      </c>
      <c r="C2889" s="9" t="s">
        <v>180</v>
      </c>
      <c r="D2889" s="3">
        <v>-288.26</v>
      </c>
      <c r="E2889" s="9" t="s">
        <v>181</v>
      </c>
      <c r="F2889" s="9" t="s">
        <v>182</v>
      </c>
      <c r="G2889" s="9" t="s">
        <v>183</v>
      </c>
      <c r="H2889" s="8">
        <v>45444</v>
      </c>
      <c r="I2889" s="8">
        <v>45460</v>
      </c>
      <c r="J2889" s="8" t="s">
        <v>8755</v>
      </c>
      <c r="K2889" s="205" t="s">
        <v>185</v>
      </c>
      <c r="M2889" s="9" t="s">
        <v>8754</v>
      </c>
      <c r="N2889" s="215">
        <v>45505.8848292361</v>
      </c>
      <c r="O2889" s="8">
        <v>45505</v>
      </c>
    </row>
    <row r="2890" spans="1:15" x14ac:dyDescent="0.25">
      <c r="A2890" s="8">
        <v>45252</v>
      </c>
      <c r="B2890" s="9" t="s">
        <v>700</v>
      </c>
      <c r="C2890" s="9" t="s">
        <v>701</v>
      </c>
      <c r="D2890" s="3">
        <v>31.28</v>
      </c>
      <c r="E2890" s="9" t="s">
        <v>422</v>
      </c>
      <c r="F2890" s="9" t="s">
        <v>423</v>
      </c>
      <c r="G2890" s="9" t="s">
        <v>183</v>
      </c>
      <c r="H2890" s="8">
        <v>45231</v>
      </c>
      <c r="I2890" s="8">
        <v>45250</v>
      </c>
      <c r="J2890" s="8" t="s">
        <v>1122</v>
      </c>
      <c r="K2890" s="205" t="s">
        <v>425</v>
      </c>
      <c r="M2890" s="9" t="s">
        <v>703</v>
      </c>
      <c r="N2890" s="215">
        <v>45294.9567489931</v>
      </c>
      <c r="O2890" s="8"/>
    </row>
    <row r="2891" spans="1:15" x14ac:dyDescent="0.25">
      <c r="A2891" s="8">
        <v>45344</v>
      </c>
      <c r="B2891" s="9" t="s">
        <v>700</v>
      </c>
      <c r="C2891" s="9" t="s">
        <v>701</v>
      </c>
      <c r="D2891" s="3">
        <v>2.83</v>
      </c>
      <c r="E2891" s="9" t="s">
        <v>422</v>
      </c>
      <c r="F2891" s="9" t="s">
        <v>423</v>
      </c>
      <c r="G2891" s="9" t="s">
        <v>183</v>
      </c>
      <c r="H2891" s="8">
        <v>45323</v>
      </c>
      <c r="I2891" s="8">
        <v>45341</v>
      </c>
      <c r="J2891" s="8" t="s">
        <v>1271</v>
      </c>
      <c r="K2891" s="205" t="s">
        <v>425</v>
      </c>
      <c r="M2891" s="9" t="s">
        <v>703</v>
      </c>
      <c r="N2891" s="215">
        <v>45351.722872338003</v>
      </c>
      <c r="O2891" s="8"/>
    </row>
    <row r="2892" spans="1:15" x14ac:dyDescent="0.25">
      <c r="A2892" s="8">
        <v>45471</v>
      </c>
      <c r="B2892" s="9" t="s">
        <v>1401</v>
      </c>
      <c r="C2892" s="9" t="s">
        <v>180</v>
      </c>
      <c r="D2892" s="3">
        <v>-287.73</v>
      </c>
      <c r="E2892" s="9" t="s">
        <v>181</v>
      </c>
      <c r="F2892" s="9" t="s">
        <v>182</v>
      </c>
      <c r="G2892" s="9" t="s">
        <v>183</v>
      </c>
      <c r="H2892" s="8">
        <v>45444</v>
      </c>
      <c r="I2892" s="8">
        <v>45467</v>
      </c>
      <c r="J2892" s="8" t="s">
        <v>8454</v>
      </c>
      <c r="K2892" s="205" t="s">
        <v>185</v>
      </c>
      <c r="M2892" s="9" t="s">
        <v>1403</v>
      </c>
      <c r="N2892" s="215">
        <v>45505.8848292361</v>
      </c>
      <c r="O2892" s="8"/>
    </row>
    <row r="2893" spans="1:15" x14ac:dyDescent="0.25">
      <c r="A2893" s="8">
        <v>45463</v>
      </c>
      <c r="B2893" s="9" t="s">
        <v>289</v>
      </c>
      <c r="C2893" s="9" t="s">
        <v>180</v>
      </c>
      <c r="D2893" s="3">
        <v>-287.66000000000003</v>
      </c>
      <c r="E2893" s="9" t="s">
        <v>181</v>
      </c>
      <c r="F2893" s="9" t="s">
        <v>182</v>
      </c>
      <c r="G2893" s="9" t="s">
        <v>183</v>
      </c>
      <c r="H2893" s="8">
        <v>45444</v>
      </c>
      <c r="I2893" s="8">
        <v>45460</v>
      </c>
      <c r="J2893" s="8" t="s">
        <v>8735</v>
      </c>
      <c r="K2893" s="205" t="s">
        <v>185</v>
      </c>
      <c r="M2893" s="9" t="s">
        <v>291</v>
      </c>
      <c r="N2893" s="215">
        <v>45505.8848292361</v>
      </c>
      <c r="O2893" s="8">
        <v>45505</v>
      </c>
    </row>
    <row r="2894" spans="1:15" x14ac:dyDescent="0.25">
      <c r="A2894" s="8">
        <v>45838</v>
      </c>
      <c r="B2894" s="9" t="s">
        <v>18806</v>
      </c>
      <c r="C2894" s="9" t="s">
        <v>180</v>
      </c>
      <c r="D2894" s="3">
        <v>-287.20999999999998</v>
      </c>
      <c r="E2894" s="9" t="s">
        <v>181</v>
      </c>
      <c r="F2894" s="9" t="s">
        <v>182</v>
      </c>
      <c r="G2894" s="9" t="s">
        <v>183</v>
      </c>
      <c r="H2894" s="8">
        <v>45809</v>
      </c>
      <c r="I2894" s="8">
        <v>45838</v>
      </c>
      <c r="J2894" s="219" t="s">
        <v>19030</v>
      </c>
      <c r="K2894" s="205" t="s">
        <v>185</v>
      </c>
      <c r="M2894" s="9" t="s">
        <v>18808</v>
      </c>
      <c r="N2894" s="215">
        <v>45862.622311099498</v>
      </c>
      <c r="O2894" s="8">
        <v>45862</v>
      </c>
    </row>
    <row r="2895" spans="1:15" x14ac:dyDescent="0.25">
      <c r="A2895" s="8">
        <v>45798</v>
      </c>
      <c r="B2895" s="9" t="s">
        <v>14759</v>
      </c>
      <c r="C2895" s="9" t="s">
        <v>180</v>
      </c>
      <c r="D2895" s="3">
        <v>-286.58999999999997</v>
      </c>
      <c r="E2895" s="9" t="s">
        <v>181</v>
      </c>
      <c r="F2895" s="9" t="s">
        <v>182</v>
      </c>
      <c r="G2895" s="9" t="s">
        <v>183</v>
      </c>
      <c r="H2895" s="8">
        <v>45778</v>
      </c>
      <c r="I2895" s="8">
        <v>45796</v>
      </c>
      <c r="J2895" s="8" t="s">
        <v>16174</v>
      </c>
      <c r="K2895" s="205" t="s">
        <v>185</v>
      </c>
      <c r="M2895" s="9" t="s">
        <v>14761</v>
      </c>
      <c r="N2895" s="215">
        <v>45809.629870740697</v>
      </c>
      <c r="O2895" s="8">
        <v>45809</v>
      </c>
    </row>
    <row r="2896" spans="1:15" x14ac:dyDescent="0.25">
      <c r="A2896" s="8">
        <v>45610</v>
      </c>
      <c r="B2896" s="9" t="s">
        <v>7907</v>
      </c>
      <c r="C2896" s="9" t="s">
        <v>180</v>
      </c>
      <c r="D2896" s="3">
        <v>-285.32</v>
      </c>
      <c r="E2896" s="9" t="s">
        <v>181</v>
      </c>
      <c r="F2896" s="9" t="s">
        <v>182</v>
      </c>
      <c r="G2896" s="9" t="s">
        <v>183</v>
      </c>
      <c r="H2896" s="8">
        <v>45597</v>
      </c>
      <c r="I2896" s="8">
        <v>45607</v>
      </c>
      <c r="J2896" s="219" t="s">
        <v>11708</v>
      </c>
      <c r="K2896" s="205" t="s">
        <v>185</v>
      </c>
      <c r="M2896" s="9" t="s">
        <v>7909</v>
      </c>
      <c r="N2896" s="215">
        <v>45635.715607696802</v>
      </c>
      <c r="O2896" s="8">
        <v>45635</v>
      </c>
    </row>
    <row r="2897" spans="1:15" x14ac:dyDescent="0.25">
      <c r="A2897" s="8">
        <v>45534</v>
      </c>
      <c r="B2897" s="9" t="s">
        <v>1372</v>
      </c>
      <c r="C2897" s="9" t="s">
        <v>701</v>
      </c>
      <c r="D2897" s="3">
        <v>0.01</v>
      </c>
      <c r="E2897" s="9" t="s">
        <v>422</v>
      </c>
      <c r="F2897" s="9" t="s">
        <v>423</v>
      </c>
      <c r="G2897" s="9" t="s">
        <v>183</v>
      </c>
      <c r="H2897" s="8">
        <v>45505</v>
      </c>
      <c r="I2897" s="8">
        <v>45530</v>
      </c>
      <c r="J2897" s="8" t="s">
        <v>9798</v>
      </c>
      <c r="K2897" s="205" t="s">
        <v>425</v>
      </c>
      <c r="M2897" s="9" t="s">
        <v>1374</v>
      </c>
      <c r="N2897" s="215">
        <v>45540.605251655099</v>
      </c>
      <c r="O2897" s="8">
        <v>45540</v>
      </c>
    </row>
    <row r="2898" spans="1:15" x14ac:dyDescent="0.25">
      <c r="A2898" s="8">
        <v>45798</v>
      </c>
      <c r="B2898" s="9" t="s">
        <v>14829</v>
      </c>
      <c r="C2898" s="9" t="s">
        <v>180</v>
      </c>
      <c r="D2898" s="3">
        <v>-284.64</v>
      </c>
      <c r="E2898" s="9" t="s">
        <v>181</v>
      </c>
      <c r="F2898" s="9" t="s">
        <v>182</v>
      </c>
      <c r="G2898" s="9" t="s">
        <v>183</v>
      </c>
      <c r="H2898" s="8">
        <v>45778</v>
      </c>
      <c r="I2898" s="8">
        <v>45796</v>
      </c>
      <c r="J2898" s="8" t="s">
        <v>16208</v>
      </c>
      <c r="K2898" s="205" t="s">
        <v>185</v>
      </c>
      <c r="M2898" s="9" t="s">
        <v>14831</v>
      </c>
      <c r="N2898" s="215">
        <v>45809.629870740697</v>
      </c>
      <c r="O2898" s="8">
        <v>45809</v>
      </c>
    </row>
    <row r="2899" spans="1:15" x14ac:dyDescent="0.25">
      <c r="A2899" s="8">
        <v>45744</v>
      </c>
      <c r="B2899" s="9" t="s">
        <v>15152</v>
      </c>
      <c r="C2899" s="9" t="s">
        <v>180</v>
      </c>
      <c r="D2899" s="3">
        <v>-284.01</v>
      </c>
      <c r="E2899" s="9" t="s">
        <v>181</v>
      </c>
      <c r="F2899" s="9" t="s">
        <v>182</v>
      </c>
      <c r="G2899" s="9" t="s">
        <v>183</v>
      </c>
      <c r="H2899" s="8">
        <v>45717</v>
      </c>
      <c r="I2899" s="8">
        <v>45740</v>
      </c>
      <c r="J2899" s="219" t="s">
        <v>15153</v>
      </c>
      <c r="K2899" s="205" t="s">
        <v>185</v>
      </c>
      <c r="M2899" s="9" t="s">
        <v>15154</v>
      </c>
      <c r="N2899" s="215">
        <v>45777.922227581003</v>
      </c>
      <c r="O2899" s="8"/>
    </row>
    <row r="2900" spans="1:15" x14ac:dyDescent="0.25">
      <c r="A2900" s="8">
        <v>45383</v>
      </c>
      <c r="B2900" s="9" t="s">
        <v>1372</v>
      </c>
      <c r="C2900" s="9" t="s">
        <v>701</v>
      </c>
      <c r="D2900" s="3">
        <v>0.01</v>
      </c>
      <c r="E2900" s="9" t="s">
        <v>422</v>
      </c>
      <c r="F2900" s="9" t="s">
        <v>423</v>
      </c>
      <c r="G2900" s="9" t="s">
        <v>183</v>
      </c>
      <c r="H2900" s="8">
        <v>45383</v>
      </c>
      <c r="I2900" s="8">
        <v>45383</v>
      </c>
      <c r="J2900" s="8" t="s">
        <v>1373</v>
      </c>
      <c r="K2900" s="205" t="s">
        <v>425</v>
      </c>
      <c r="M2900" s="9" t="s">
        <v>1374</v>
      </c>
      <c r="N2900" s="215">
        <v>45385.162865138896</v>
      </c>
      <c r="O2900" s="8"/>
    </row>
    <row r="2901" spans="1:15" x14ac:dyDescent="0.25">
      <c r="A2901" s="8">
        <v>45345</v>
      </c>
      <c r="B2901" s="9" t="s">
        <v>1483</v>
      </c>
      <c r="C2901" s="9" t="s">
        <v>701</v>
      </c>
      <c r="D2901" s="3">
        <v>-2.83</v>
      </c>
      <c r="E2901" s="9" t="s">
        <v>459</v>
      </c>
      <c r="F2901" s="9" t="s">
        <v>460</v>
      </c>
      <c r="G2901" s="9" t="s">
        <v>183</v>
      </c>
      <c r="H2901" s="8">
        <v>45323</v>
      </c>
      <c r="I2901" s="8">
        <v>45341</v>
      </c>
      <c r="J2901" s="8" t="s">
        <v>1484</v>
      </c>
      <c r="K2901" s="205" t="s">
        <v>462</v>
      </c>
      <c r="M2901" s="9" t="s">
        <v>1485</v>
      </c>
      <c r="N2901" s="215">
        <v>45351.722872338003</v>
      </c>
      <c r="O2901" s="8"/>
    </row>
    <row r="2902" spans="1:15" x14ac:dyDescent="0.25">
      <c r="A2902" s="8">
        <v>45254</v>
      </c>
      <c r="B2902" s="9" t="s">
        <v>1483</v>
      </c>
      <c r="C2902" s="9" t="s">
        <v>701</v>
      </c>
      <c r="D2902" s="3">
        <v>-31.28</v>
      </c>
      <c r="E2902" s="9" t="s">
        <v>459</v>
      </c>
      <c r="F2902" s="9" t="s">
        <v>460</v>
      </c>
      <c r="G2902" s="9" t="s">
        <v>183</v>
      </c>
      <c r="H2902" s="8">
        <v>45231</v>
      </c>
      <c r="I2902" s="8">
        <v>45250</v>
      </c>
      <c r="J2902" s="8" t="s">
        <v>3184</v>
      </c>
      <c r="K2902" s="205" t="s">
        <v>462</v>
      </c>
      <c r="M2902" s="9" t="s">
        <v>1485</v>
      </c>
      <c r="N2902" s="215">
        <v>45294.9567489931</v>
      </c>
      <c r="O2902" s="8"/>
    </row>
    <row r="2903" spans="1:15" x14ac:dyDescent="0.25">
      <c r="A2903" s="8">
        <v>45616</v>
      </c>
      <c r="B2903" s="9" t="s">
        <v>520</v>
      </c>
      <c r="C2903" s="9" t="s">
        <v>180</v>
      </c>
      <c r="D2903" s="3">
        <v>-281.23</v>
      </c>
      <c r="E2903" s="9" t="s">
        <v>521</v>
      </c>
      <c r="F2903" s="9" t="s">
        <v>522</v>
      </c>
      <c r="G2903" s="9" t="s">
        <v>183</v>
      </c>
      <c r="H2903" s="8">
        <v>45597</v>
      </c>
      <c r="I2903" s="8">
        <v>45614</v>
      </c>
      <c r="J2903" s="219" t="s">
        <v>11662</v>
      </c>
      <c r="K2903" s="205" t="s">
        <v>524</v>
      </c>
      <c r="M2903" s="9" t="s">
        <v>525</v>
      </c>
      <c r="N2903" s="215">
        <v>45635.715607696802</v>
      </c>
      <c r="O2903" s="8">
        <v>45635</v>
      </c>
    </row>
    <row r="2904" spans="1:15" x14ac:dyDescent="0.25">
      <c r="A2904" s="8">
        <v>45254</v>
      </c>
      <c r="B2904" s="9" t="s">
        <v>1483</v>
      </c>
      <c r="C2904" s="9" t="s">
        <v>701</v>
      </c>
      <c r="D2904" s="3">
        <v>-72.69</v>
      </c>
      <c r="E2904" s="9" t="s">
        <v>459</v>
      </c>
      <c r="F2904" s="9" t="s">
        <v>460</v>
      </c>
      <c r="G2904" s="9" t="s">
        <v>183</v>
      </c>
      <c r="H2904" s="8">
        <v>45231</v>
      </c>
      <c r="I2904" s="8">
        <v>45250</v>
      </c>
      <c r="J2904" s="8" t="s">
        <v>3969</v>
      </c>
      <c r="K2904" s="205" t="s">
        <v>462</v>
      </c>
      <c r="M2904" s="9" t="s">
        <v>1485</v>
      </c>
      <c r="N2904" s="215">
        <v>45294.9567489931</v>
      </c>
      <c r="O2904" s="8"/>
    </row>
    <row r="2905" spans="1:15" x14ac:dyDescent="0.25">
      <c r="A2905" s="8">
        <v>45254</v>
      </c>
      <c r="B2905" s="9" t="s">
        <v>1483</v>
      </c>
      <c r="C2905" s="9" t="s">
        <v>701</v>
      </c>
      <c r="D2905" s="3">
        <v>-92.81</v>
      </c>
      <c r="E2905" s="9" t="s">
        <v>459</v>
      </c>
      <c r="F2905" s="9" t="s">
        <v>460</v>
      </c>
      <c r="G2905" s="9" t="s">
        <v>183</v>
      </c>
      <c r="H2905" s="8">
        <v>45231</v>
      </c>
      <c r="I2905" s="8">
        <v>45250</v>
      </c>
      <c r="J2905" s="8" t="s">
        <v>4151</v>
      </c>
      <c r="K2905" s="205" t="s">
        <v>462</v>
      </c>
      <c r="M2905" s="9" t="s">
        <v>1485</v>
      </c>
      <c r="N2905" s="215">
        <v>45294.9567489931</v>
      </c>
      <c r="O2905" s="8"/>
    </row>
    <row r="2906" spans="1:15" x14ac:dyDescent="0.25">
      <c r="A2906" s="8">
        <v>45345</v>
      </c>
      <c r="B2906" s="9" t="s">
        <v>1483</v>
      </c>
      <c r="C2906" s="9" t="s">
        <v>701</v>
      </c>
      <c r="D2906" s="3">
        <v>-138.13999999999999</v>
      </c>
      <c r="E2906" s="9" t="s">
        <v>459</v>
      </c>
      <c r="F2906" s="9" t="s">
        <v>460</v>
      </c>
      <c r="G2906" s="9" t="s">
        <v>183</v>
      </c>
      <c r="H2906" s="8">
        <v>45323</v>
      </c>
      <c r="I2906" s="8">
        <v>45341</v>
      </c>
      <c r="J2906" s="8" t="s">
        <v>4335</v>
      </c>
      <c r="K2906" s="205" t="s">
        <v>462</v>
      </c>
      <c r="M2906" s="9" t="s">
        <v>1485</v>
      </c>
      <c r="N2906" s="215">
        <v>45351.722872338003</v>
      </c>
      <c r="O2906" s="8"/>
    </row>
    <row r="2907" spans="1:15" x14ac:dyDescent="0.25">
      <c r="A2907" s="8">
        <v>45880</v>
      </c>
      <c r="B2907" s="9" t="s">
        <v>18761</v>
      </c>
      <c r="C2907" s="9" t="s">
        <v>180</v>
      </c>
      <c r="D2907" s="3">
        <v>-280.62</v>
      </c>
      <c r="E2907" s="9" t="s">
        <v>181</v>
      </c>
      <c r="F2907" s="9" t="s">
        <v>182</v>
      </c>
      <c r="G2907" s="9" t="s">
        <v>183</v>
      </c>
      <c r="H2907" s="8">
        <v>45870</v>
      </c>
      <c r="I2907" s="8">
        <v>45880</v>
      </c>
      <c r="J2907" s="219" t="s">
        <v>20027</v>
      </c>
      <c r="K2907" s="205" t="s">
        <v>185</v>
      </c>
      <c r="M2907" s="9" t="s">
        <v>18763</v>
      </c>
      <c r="N2907" s="215">
        <v>45929.807189814797</v>
      </c>
      <c r="O2907" s="8">
        <v>45929</v>
      </c>
    </row>
    <row r="2908" spans="1:15" x14ac:dyDescent="0.25">
      <c r="A2908" s="8">
        <v>45847</v>
      </c>
      <c r="B2908" s="9" t="s">
        <v>18722</v>
      </c>
      <c r="C2908" s="9" t="s">
        <v>180</v>
      </c>
      <c r="D2908" s="3">
        <v>-280.48</v>
      </c>
      <c r="E2908" s="9" t="s">
        <v>181</v>
      </c>
      <c r="F2908" s="9" t="s">
        <v>182</v>
      </c>
      <c r="G2908" s="9" t="s">
        <v>183</v>
      </c>
      <c r="H2908" s="8">
        <v>45839</v>
      </c>
      <c r="I2908" s="8">
        <v>45845</v>
      </c>
      <c r="J2908" s="219" t="s">
        <v>18729</v>
      </c>
      <c r="K2908" s="205" t="s">
        <v>185</v>
      </c>
      <c r="M2908" s="9" t="s">
        <v>18724</v>
      </c>
      <c r="N2908" s="215">
        <v>45862.622311099498</v>
      </c>
      <c r="O2908" s="8">
        <v>45862</v>
      </c>
    </row>
    <row r="2909" spans="1:15" x14ac:dyDescent="0.25">
      <c r="A2909" s="8">
        <v>45429</v>
      </c>
      <c r="B2909" s="9" t="s">
        <v>2667</v>
      </c>
      <c r="C2909" s="9" t="s">
        <v>180</v>
      </c>
      <c r="D2909" s="3">
        <v>-280.39999999999998</v>
      </c>
      <c r="E2909" s="9" t="s">
        <v>939</v>
      </c>
      <c r="F2909" s="9" t="s">
        <v>940</v>
      </c>
      <c r="G2909" s="9" t="s">
        <v>183</v>
      </c>
      <c r="H2909" s="8">
        <v>45413</v>
      </c>
      <c r="I2909" s="8">
        <v>45425</v>
      </c>
      <c r="J2909" s="8" t="s">
        <v>4600</v>
      </c>
      <c r="K2909" s="205" t="s">
        <v>942</v>
      </c>
      <c r="M2909" s="9" t="s">
        <v>2669</v>
      </c>
      <c r="N2909" s="215">
        <v>45445.039048634302</v>
      </c>
      <c r="O2909" s="8">
        <v>45444</v>
      </c>
    </row>
    <row r="2910" spans="1:15" x14ac:dyDescent="0.25">
      <c r="A2910" s="8">
        <v>45345</v>
      </c>
      <c r="B2910" s="9" t="s">
        <v>1483</v>
      </c>
      <c r="C2910" s="9" t="s">
        <v>701</v>
      </c>
      <c r="D2910" s="3">
        <v>-138.35</v>
      </c>
      <c r="E2910" s="9" t="s">
        <v>459</v>
      </c>
      <c r="F2910" s="9" t="s">
        <v>460</v>
      </c>
      <c r="G2910" s="9" t="s">
        <v>183</v>
      </c>
      <c r="H2910" s="8">
        <v>45323</v>
      </c>
      <c r="I2910" s="8">
        <v>45341</v>
      </c>
      <c r="J2910" s="8" t="s">
        <v>4336</v>
      </c>
      <c r="K2910" s="205" t="s">
        <v>462</v>
      </c>
      <c r="M2910" s="9" t="s">
        <v>1485</v>
      </c>
      <c r="N2910" s="215">
        <v>45351.722872338003</v>
      </c>
      <c r="O2910" s="8"/>
    </row>
    <row r="2911" spans="1:15" x14ac:dyDescent="0.25">
      <c r="A2911" s="8">
        <v>45345</v>
      </c>
      <c r="B2911" s="9" t="s">
        <v>188</v>
      </c>
      <c r="C2911" s="9" t="s">
        <v>701</v>
      </c>
      <c r="D2911" s="3">
        <v>62679.13</v>
      </c>
      <c r="E2911" s="9" t="s">
        <v>459</v>
      </c>
      <c r="F2911" s="9" t="s">
        <v>460</v>
      </c>
      <c r="G2911" s="9" t="s">
        <v>183</v>
      </c>
      <c r="H2911" s="8">
        <v>45323</v>
      </c>
      <c r="I2911" s="8">
        <v>45341</v>
      </c>
      <c r="J2911" s="8" t="s">
        <v>636</v>
      </c>
      <c r="K2911" s="205" t="s">
        <v>462</v>
      </c>
      <c r="M2911" s="9" t="s">
        <v>190</v>
      </c>
      <c r="N2911" s="215">
        <v>45351.722872338003</v>
      </c>
      <c r="O2911" s="8">
        <v>45351</v>
      </c>
    </row>
    <row r="2912" spans="1:15" x14ac:dyDescent="0.25">
      <c r="A2912" s="8">
        <v>45254</v>
      </c>
      <c r="B2912" s="9" t="s">
        <v>188</v>
      </c>
      <c r="C2912" s="9" t="s">
        <v>701</v>
      </c>
      <c r="D2912" s="3">
        <v>45407.01</v>
      </c>
      <c r="E2912" s="9" t="s">
        <v>459</v>
      </c>
      <c r="F2912" s="9" t="s">
        <v>460</v>
      </c>
      <c r="G2912" s="9" t="s">
        <v>183</v>
      </c>
      <c r="H2912" s="8">
        <v>45231</v>
      </c>
      <c r="I2912" s="8">
        <v>45250</v>
      </c>
      <c r="J2912" s="8" t="s">
        <v>642</v>
      </c>
      <c r="K2912" s="205" t="s">
        <v>462</v>
      </c>
      <c r="M2912" s="9" t="s">
        <v>190</v>
      </c>
      <c r="N2912" s="215">
        <v>45294.9567489931</v>
      </c>
      <c r="O2912" s="8"/>
    </row>
    <row r="2913" spans="1:15" x14ac:dyDescent="0.25">
      <c r="A2913" s="8">
        <v>45264</v>
      </c>
      <c r="B2913" s="9" t="s">
        <v>326</v>
      </c>
      <c r="C2913" s="9" t="s">
        <v>1097</v>
      </c>
      <c r="D2913" s="3">
        <v>67.150000000000006</v>
      </c>
      <c r="E2913" s="9" t="s">
        <v>995</v>
      </c>
      <c r="F2913" s="9" t="s">
        <v>996</v>
      </c>
      <c r="G2913" s="9" t="s">
        <v>210</v>
      </c>
      <c r="H2913" s="8">
        <v>45261</v>
      </c>
      <c r="I2913" s="8">
        <v>45264</v>
      </c>
      <c r="J2913" s="8" t="s">
        <v>1098</v>
      </c>
      <c r="K2913" s="205" t="s">
        <v>998</v>
      </c>
      <c r="M2913" s="9" t="s">
        <v>329</v>
      </c>
      <c r="N2913" s="215">
        <v>45294.9567489931</v>
      </c>
      <c r="O2913" s="8"/>
    </row>
    <row r="2914" spans="1:15" x14ac:dyDescent="0.25">
      <c r="A2914" s="8">
        <v>45236</v>
      </c>
      <c r="B2914" s="9" t="s">
        <v>261</v>
      </c>
      <c r="C2914" s="9" t="s">
        <v>1097</v>
      </c>
      <c r="D2914" s="3">
        <v>-57.24</v>
      </c>
      <c r="E2914" s="9" t="s">
        <v>193</v>
      </c>
      <c r="F2914" s="9" t="s">
        <v>194</v>
      </c>
      <c r="G2914" s="9" t="s">
        <v>183</v>
      </c>
      <c r="H2914" s="8">
        <v>45231</v>
      </c>
      <c r="I2914" s="8">
        <v>45236</v>
      </c>
      <c r="J2914" s="8" t="s">
        <v>3779</v>
      </c>
      <c r="K2914" s="205" t="s">
        <v>196</v>
      </c>
      <c r="M2914" s="9" t="s">
        <v>264</v>
      </c>
      <c r="N2914" s="215">
        <v>45294.9567489931</v>
      </c>
      <c r="O2914" s="8"/>
    </row>
    <row r="2915" spans="1:15" x14ac:dyDescent="0.25">
      <c r="A2915" s="8">
        <v>45785</v>
      </c>
      <c r="B2915" s="9" t="s">
        <v>16407</v>
      </c>
      <c r="C2915" s="9" t="s">
        <v>180</v>
      </c>
      <c r="D2915" s="3">
        <v>-279.75</v>
      </c>
      <c r="E2915" s="9" t="s">
        <v>181</v>
      </c>
      <c r="F2915" s="9" t="s">
        <v>182</v>
      </c>
      <c r="G2915" s="9" t="s">
        <v>183</v>
      </c>
      <c r="H2915" s="8">
        <v>45778</v>
      </c>
      <c r="I2915" s="8">
        <v>45782</v>
      </c>
      <c r="J2915" s="219" t="s">
        <v>16550</v>
      </c>
      <c r="K2915" s="205" t="s">
        <v>185</v>
      </c>
      <c r="M2915" s="9" t="s">
        <v>16409</v>
      </c>
      <c r="N2915" s="215">
        <v>45809.629870740697</v>
      </c>
      <c r="O2915" s="8">
        <v>45809</v>
      </c>
    </row>
    <row r="2916" spans="1:15" x14ac:dyDescent="0.25">
      <c r="A2916" s="8">
        <v>45344</v>
      </c>
      <c r="B2916" s="9" t="s">
        <v>427</v>
      </c>
      <c r="C2916" s="9" t="s">
        <v>180</v>
      </c>
      <c r="D2916" s="3">
        <v>-279.32</v>
      </c>
      <c r="E2916" s="9" t="s">
        <v>422</v>
      </c>
      <c r="F2916" s="9" t="s">
        <v>423</v>
      </c>
      <c r="G2916" s="9" t="s">
        <v>183</v>
      </c>
      <c r="H2916" s="8">
        <v>45323</v>
      </c>
      <c r="I2916" s="8">
        <v>45341</v>
      </c>
      <c r="J2916" s="8" t="s">
        <v>4598</v>
      </c>
      <c r="K2916" s="205" t="s">
        <v>425</v>
      </c>
      <c r="M2916" s="9" t="s">
        <v>429</v>
      </c>
      <c r="N2916" s="215">
        <v>45351.722872338003</v>
      </c>
      <c r="O2916" s="8">
        <v>45351</v>
      </c>
    </row>
    <row r="2917" spans="1:15" x14ac:dyDescent="0.25">
      <c r="A2917" s="8">
        <v>45265</v>
      </c>
      <c r="B2917" s="9" t="s">
        <v>261</v>
      </c>
      <c r="C2917" s="9" t="s">
        <v>1097</v>
      </c>
      <c r="D2917" s="3">
        <v>-67.150000000000006</v>
      </c>
      <c r="E2917" s="9" t="s">
        <v>193</v>
      </c>
      <c r="F2917" s="9" t="s">
        <v>194</v>
      </c>
      <c r="G2917" s="9" t="s">
        <v>183</v>
      </c>
      <c r="H2917" s="8">
        <v>45261</v>
      </c>
      <c r="I2917" s="8">
        <v>45264</v>
      </c>
      <c r="J2917" s="8" t="s">
        <v>3913</v>
      </c>
      <c r="K2917" s="205" t="s">
        <v>196</v>
      </c>
      <c r="M2917" s="9" t="s">
        <v>264</v>
      </c>
      <c r="N2917" s="215">
        <v>45294.9567489931</v>
      </c>
      <c r="O2917" s="8"/>
    </row>
    <row r="2918" spans="1:15" x14ac:dyDescent="0.25">
      <c r="A2918" s="8">
        <v>45874</v>
      </c>
      <c r="B2918" s="9" t="s">
        <v>20091</v>
      </c>
      <c r="C2918" s="9" t="s">
        <v>20493</v>
      </c>
      <c r="D2918" s="3">
        <v>-595</v>
      </c>
      <c r="E2918" s="9" t="s">
        <v>266</v>
      </c>
      <c r="F2918" s="9" t="s">
        <v>267</v>
      </c>
      <c r="G2918" s="9" t="s">
        <v>268</v>
      </c>
      <c r="H2918" s="8">
        <v>45870</v>
      </c>
      <c r="I2918" s="8">
        <v>45873</v>
      </c>
      <c r="J2918" s="219" t="s">
        <v>20092</v>
      </c>
      <c r="K2918" s="205" t="s">
        <v>270</v>
      </c>
      <c r="M2918" s="9" t="s">
        <v>20093</v>
      </c>
      <c r="N2918" s="215">
        <v>45929.807189814797</v>
      </c>
      <c r="O2918" s="8">
        <v>45929</v>
      </c>
    </row>
    <row r="2919" spans="1:15" x14ac:dyDescent="0.25">
      <c r="A2919" s="8">
        <v>45789</v>
      </c>
      <c r="B2919" s="9" t="s">
        <v>16443</v>
      </c>
      <c r="C2919" s="9" t="s">
        <v>180</v>
      </c>
      <c r="D2919" s="3">
        <v>-276.07</v>
      </c>
      <c r="E2919" s="9" t="s">
        <v>181</v>
      </c>
      <c r="F2919" s="9" t="s">
        <v>182</v>
      </c>
      <c r="G2919" s="9" t="s">
        <v>183</v>
      </c>
      <c r="H2919" s="8">
        <v>45778</v>
      </c>
      <c r="I2919" s="8">
        <v>45789</v>
      </c>
      <c r="J2919" s="8" t="s">
        <v>16444</v>
      </c>
      <c r="K2919" s="205" t="s">
        <v>185</v>
      </c>
      <c r="M2919" s="9" t="s">
        <v>16445</v>
      </c>
      <c r="N2919" s="215">
        <v>45809.629870740697</v>
      </c>
      <c r="O2919" s="8">
        <v>45809</v>
      </c>
    </row>
    <row r="2920" spans="1:15" x14ac:dyDescent="0.25">
      <c r="A2920" s="8">
        <v>45789</v>
      </c>
      <c r="B2920" s="9" t="s">
        <v>16415</v>
      </c>
      <c r="C2920" s="9" t="s">
        <v>180</v>
      </c>
      <c r="D2920" s="3">
        <v>-275.58</v>
      </c>
      <c r="E2920" s="9" t="s">
        <v>181</v>
      </c>
      <c r="F2920" s="9" t="s">
        <v>182</v>
      </c>
      <c r="G2920" s="9" t="s">
        <v>183</v>
      </c>
      <c r="H2920" s="8">
        <v>45778</v>
      </c>
      <c r="I2920" s="8">
        <v>45789</v>
      </c>
      <c r="J2920" s="8" t="s">
        <v>16416</v>
      </c>
      <c r="K2920" s="205" t="s">
        <v>185</v>
      </c>
      <c r="M2920" s="9" t="s">
        <v>16417</v>
      </c>
      <c r="N2920" s="215">
        <v>45809.629870740697</v>
      </c>
      <c r="O2920" s="8">
        <v>45809</v>
      </c>
    </row>
    <row r="2921" spans="1:15" x14ac:dyDescent="0.25">
      <c r="A2921" s="8">
        <v>45810</v>
      </c>
      <c r="B2921" s="9" t="s">
        <v>14801</v>
      </c>
      <c r="C2921" s="9" t="s">
        <v>180</v>
      </c>
      <c r="D2921" s="3">
        <v>-275.42</v>
      </c>
      <c r="E2921" s="9" t="s">
        <v>181</v>
      </c>
      <c r="F2921" s="9" t="s">
        <v>182</v>
      </c>
      <c r="G2921" s="9" t="s">
        <v>183</v>
      </c>
      <c r="H2921" s="8">
        <v>45809</v>
      </c>
      <c r="I2921" s="8">
        <v>45810</v>
      </c>
      <c r="J2921" s="8" t="s">
        <v>18193</v>
      </c>
      <c r="K2921" s="205" t="s">
        <v>185</v>
      </c>
      <c r="M2921" s="9" t="s">
        <v>14803</v>
      </c>
      <c r="N2921" s="215">
        <v>45840.490152685197</v>
      </c>
      <c r="O2921" s="8">
        <v>45840</v>
      </c>
    </row>
    <row r="2922" spans="1:15" x14ac:dyDescent="0.25">
      <c r="A2922" s="8">
        <v>45785</v>
      </c>
      <c r="B2922" s="9" t="s">
        <v>16443</v>
      </c>
      <c r="C2922" s="9" t="s">
        <v>180</v>
      </c>
      <c r="D2922" s="3">
        <v>-275.3</v>
      </c>
      <c r="E2922" s="9" t="s">
        <v>181</v>
      </c>
      <c r="F2922" s="9" t="s">
        <v>182</v>
      </c>
      <c r="G2922" s="9" t="s">
        <v>183</v>
      </c>
      <c r="H2922" s="8">
        <v>45778</v>
      </c>
      <c r="I2922" s="8">
        <v>45782</v>
      </c>
      <c r="J2922" s="219" t="s">
        <v>16577</v>
      </c>
      <c r="K2922" s="205" t="s">
        <v>185</v>
      </c>
      <c r="M2922" s="9" t="s">
        <v>16445</v>
      </c>
      <c r="N2922" s="215">
        <v>45809.629870740697</v>
      </c>
      <c r="O2922" s="8">
        <v>45809</v>
      </c>
    </row>
    <row r="2923" spans="1:15" x14ac:dyDescent="0.25">
      <c r="A2923" s="8">
        <v>45334</v>
      </c>
      <c r="B2923" s="9" t="s">
        <v>434</v>
      </c>
      <c r="C2923" s="9" t="s">
        <v>11102</v>
      </c>
      <c r="D2923" s="3">
        <v>3</v>
      </c>
      <c r="E2923" s="9" t="s">
        <v>435</v>
      </c>
      <c r="F2923" s="9" t="s">
        <v>436</v>
      </c>
      <c r="G2923" s="9" t="s">
        <v>183</v>
      </c>
      <c r="H2923" s="8">
        <v>45323</v>
      </c>
      <c r="I2923" s="8">
        <v>45334</v>
      </c>
      <c r="J2923" s="8" t="s">
        <v>437</v>
      </c>
      <c r="K2923" s="205" t="s">
        <v>438</v>
      </c>
      <c r="M2923" s="9" t="s">
        <v>439</v>
      </c>
      <c r="N2923" s="215">
        <v>45341.902716967597</v>
      </c>
      <c r="O2923" s="8"/>
    </row>
    <row r="2924" spans="1:15" x14ac:dyDescent="0.25">
      <c r="A2924" s="8">
        <v>45847</v>
      </c>
      <c r="B2924" s="9" t="s">
        <v>18806</v>
      </c>
      <c r="C2924" s="9" t="s">
        <v>180</v>
      </c>
      <c r="D2924" s="3">
        <v>-274.68</v>
      </c>
      <c r="E2924" s="9" t="s">
        <v>181</v>
      </c>
      <c r="F2924" s="9" t="s">
        <v>182</v>
      </c>
      <c r="G2924" s="9" t="s">
        <v>183</v>
      </c>
      <c r="H2924" s="8">
        <v>45839</v>
      </c>
      <c r="I2924" s="8">
        <v>45845</v>
      </c>
      <c r="J2924" s="219" t="s">
        <v>18807</v>
      </c>
      <c r="K2924" s="205" t="s">
        <v>185</v>
      </c>
      <c r="M2924" s="9" t="s">
        <v>18808</v>
      </c>
      <c r="N2924" s="215">
        <v>45862.622311099498</v>
      </c>
      <c r="O2924" s="8">
        <v>45862</v>
      </c>
    </row>
    <row r="2925" spans="1:15" x14ac:dyDescent="0.25">
      <c r="A2925" s="8">
        <v>45785</v>
      </c>
      <c r="B2925" s="9" t="s">
        <v>16404</v>
      </c>
      <c r="C2925" s="9" t="s">
        <v>180</v>
      </c>
      <c r="D2925" s="3">
        <v>-274.52999999999997</v>
      </c>
      <c r="E2925" s="9" t="s">
        <v>181</v>
      </c>
      <c r="F2925" s="9" t="s">
        <v>182</v>
      </c>
      <c r="G2925" s="9" t="s">
        <v>183</v>
      </c>
      <c r="H2925" s="8">
        <v>45778</v>
      </c>
      <c r="I2925" s="8">
        <v>45782</v>
      </c>
      <c r="J2925" s="219" t="s">
        <v>16549</v>
      </c>
      <c r="K2925" s="205" t="s">
        <v>185</v>
      </c>
      <c r="M2925" s="9" t="s">
        <v>16406</v>
      </c>
      <c r="N2925" s="215">
        <v>45809.629870740697</v>
      </c>
      <c r="O2925" s="8">
        <v>45809</v>
      </c>
    </row>
    <row r="2926" spans="1:15" x14ac:dyDescent="0.25">
      <c r="A2926" s="8">
        <v>45785</v>
      </c>
      <c r="B2926" s="9" t="s">
        <v>16415</v>
      </c>
      <c r="C2926" s="9" t="s">
        <v>180</v>
      </c>
      <c r="D2926" s="3">
        <v>-273.76</v>
      </c>
      <c r="E2926" s="9" t="s">
        <v>181</v>
      </c>
      <c r="F2926" s="9" t="s">
        <v>182</v>
      </c>
      <c r="G2926" s="9" t="s">
        <v>183</v>
      </c>
      <c r="H2926" s="8">
        <v>45778</v>
      </c>
      <c r="I2926" s="8">
        <v>45782</v>
      </c>
      <c r="J2926" s="219" t="s">
        <v>16589</v>
      </c>
      <c r="K2926" s="205" t="s">
        <v>185</v>
      </c>
      <c r="M2926" s="9" t="s">
        <v>16417</v>
      </c>
      <c r="N2926" s="215">
        <v>45809.629870740697</v>
      </c>
      <c r="O2926" s="8">
        <v>45809</v>
      </c>
    </row>
    <row r="2927" spans="1:15" x14ac:dyDescent="0.25">
      <c r="A2927" s="8">
        <v>45789</v>
      </c>
      <c r="B2927" s="9" t="s">
        <v>16407</v>
      </c>
      <c r="C2927" s="9" t="s">
        <v>180</v>
      </c>
      <c r="D2927" s="3">
        <v>-273.36</v>
      </c>
      <c r="E2927" s="9" t="s">
        <v>181</v>
      </c>
      <c r="F2927" s="9" t="s">
        <v>182</v>
      </c>
      <c r="G2927" s="9" t="s">
        <v>183</v>
      </c>
      <c r="H2927" s="8">
        <v>45778</v>
      </c>
      <c r="I2927" s="8">
        <v>45789</v>
      </c>
      <c r="J2927" s="8" t="s">
        <v>16410</v>
      </c>
      <c r="K2927" s="205" t="s">
        <v>185</v>
      </c>
      <c r="M2927" s="9" t="s">
        <v>16409</v>
      </c>
      <c r="N2927" s="215">
        <v>45809.629870740697</v>
      </c>
      <c r="O2927" s="8">
        <v>45809</v>
      </c>
    </row>
    <row r="2928" spans="1:15" x14ac:dyDescent="0.25">
      <c r="A2928" s="8">
        <v>45789</v>
      </c>
      <c r="B2928" s="9" t="s">
        <v>16404</v>
      </c>
      <c r="C2928" s="9" t="s">
        <v>180</v>
      </c>
      <c r="D2928" s="3">
        <v>-272.93</v>
      </c>
      <c r="E2928" s="9" t="s">
        <v>181</v>
      </c>
      <c r="F2928" s="9" t="s">
        <v>182</v>
      </c>
      <c r="G2928" s="9" t="s">
        <v>183</v>
      </c>
      <c r="H2928" s="8">
        <v>45778</v>
      </c>
      <c r="I2928" s="8">
        <v>45789</v>
      </c>
      <c r="J2928" s="8" t="s">
        <v>16441</v>
      </c>
      <c r="K2928" s="205" t="s">
        <v>185</v>
      </c>
      <c r="M2928" s="9" t="s">
        <v>16406</v>
      </c>
      <c r="N2928" s="215">
        <v>45809.629870740697</v>
      </c>
      <c r="O2928" s="8">
        <v>45809</v>
      </c>
    </row>
    <row r="2929" spans="1:15" x14ac:dyDescent="0.25">
      <c r="A2929" s="8">
        <v>45736</v>
      </c>
      <c r="B2929" s="9" t="s">
        <v>427</v>
      </c>
      <c r="C2929" s="9" t="s">
        <v>180</v>
      </c>
      <c r="D2929" s="3">
        <v>-272.91000000000003</v>
      </c>
      <c r="E2929" s="9" t="s">
        <v>422</v>
      </c>
      <c r="F2929" s="9" t="s">
        <v>423</v>
      </c>
      <c r="G2929" s="9" t="s">
        <v>183</v>
      </c>
      <c r="H2929" s="8">
        <v>45717</v>
      </c>
      <c r="I2929" s="8">
        <v>45733</v>
      </c>
      <c r="J2929" s="219" t="s">
        <v>15297</v>
      </c>
      <c r="K2929" s="205" t="s">
        <v>425</v>
      </c>
      <c r="M2929" s="9" t="s">
        <v>429</v>
      </c>
      <c r="N2929" s="215">
        <v>45777.922227581003</v>
      </c>
      <c r="O2929" s="8">
        <v>45777</v>
      </c>
    </row>
    <row r="2930" spans="1:15" x14ac:dyDescent="0.25">
      <c r="A2930" s="8">
        <v>45610</v>
      </c>
      <c r="B2930" s="9" t="s">
        <v>281</v>
      </c>
      <c r="C2930" s="9" t="s">
        <v>180</v>
      </c>
      <c r="D2930" s="3">
        <v>-272.86</v>
      </c>
      <c r="E2930" s="9" t="s">
        <v>181</v>
      </c>
      <c r="F2930" s="9" t="s">
        <v>182</v>
      </c>
      <c r="G2930" s="9" t="s">
        <v>183</v>
      </c>
      <c r="H2930" s="8">
        <v>45597</v>
      </c>
      <c r="I2930" s="8">
        <v>45607</v>
      </c>
      <c r="J2930" s="219" t="s">
        <v>11693</v>
      </c>
      <c r="K2930" s="205" t="s">
        <v>185</v>
      </c>
      <c r="M2930" s="9" t="s">
        <v>283</v>
      </c>
      <c r="N2930" s="215">
        <v>45635.715607696802</v>
      </c>
      <c r="O2930" s="8">
        <v>45635</v>
      </c>
    </row>
    <row r="2931" spans="1:15" x14ac:dyDescent="0.25">
      <c r="A2931" s="8">
        <v>45524</v>
      </c>
      <c r="B2931" s="9" t="s">
        <v>434</v>
      </c>
      <c r="C2931" s="9" t="s">
        <v>11102</v>
      </c>
      <c r="D2931" s="3">
        <v>1.99</v>
      </c>
      <c r="E2931" s="9" t="s">
        <v>253</v>
      </c>
      <c r="F2931" s="9" t="s">
        <v>254</v>
      </c>
      <c r="G2931" s="9" t="s">
        <v>183</v>
      </c>
      <c r="H2931" s="8">
        <v>45505</v>
      </c>
      <c r="I2931" s="8">
        <v>45523</v>
      </c>
      <c r="J2931" s="8" t="s">
        <v>9162</v>
      </c>
      <c r="K2931" s="205" t="s">
        <v>256</v>
      </c>
      <c r="M2931" s="9" t="s">
        <v>439</v>
      </c>
      <c r="N2931" s="215">
        <v>45534.648212951397</v>
      </c>
      <c r="O2931" s="8"/>
    </row>
    <row r="2932" spans="1:15" x14ac:dyDescent="0.25">
      <c r="A2932" s="8">
        <v>45768</v>
      </c>
      <c r="B2932" s="9" t="s">
        <v>14642</v>
      </c>
      <c r="C2932" s="9" t="s">
        <v>1258</v>
      </c>
      <c r="D2932" s="3">
        <v>-27</v>
      </c>
      <c r="E2932" s="9" t="s">
        <v>193</v>
      </c>
      <c r="F2932" s="9" t="s">
        <v>194</v>
      </c>
      <c r="G2932" s="9" t="s">
        <v>183</v>
      </c>
      <c r="H2932" s="8">
        <v>45748</v>
      </c>
      <c r="I2932" s="8">
        <v>45768</v>
      </c>
      <c r="J2932" s="219" t="s">
        <v>14643</v>
      </c>
      <c r="K2932" s="205" t="s">
        <v>196</v>
      </c>
      <c r="M2932" s="9" t="s">
        <v>14644</v>
      </c>
      <c r="N2932" s="215">
        <v>45777.922227581003</v>
      </c>
      <c r="O2932" s="8">
        <v>45929</v>
      </c>
    </row>
    <row r="2933" spans="1:15" x14ac:dyDescent="0.25">
      <c r="A2933" s="8">
        <v>45807</v>
      </c>
      <c r="B2933" s="9" t="s">
        <v>16033</v>
      </c>
      <c r="C2933" s="9" t="s">
        <v>1258</v>
      </c>
      <c r="D2933" s="3">
        <v>-36</v>
      </c>
      <c r="E2933" s="9" t="s">
        <v>193</v>
      </c>
      <c r="F2933" s="9" t="s">
        <v>194</v>
      </c>
      <c r="G2933" s="9" t="s">
        <v>183</v>
      </c>
      <c r="H2933" s="8">
        <v>45778</v>
      </c>
      <c r="I2933" s="8">
        <v>45803</v>
      </c>
      <c r="J2933" s="8" t="s">
        <v>16034</v>
      </c>
      <c r="K2933" s="205" t="s">
        <v>196</v>
      </c>
      <c r="M2933" s="9" t="s">
        <v>16033</v>
      </c>
      <c r="N2933" s="215">
        <v>45809.629870740697</v>
      </c>
      <c r="O2933" s="8">
        <v>45929</v>
      </c>
    </row>
    <row r="2934" spans="1:15" x14ac:dyDescent="0.25">
      <c r="A2934" s="8">
        <v>45636</v>
      </c>
      <c r="B2934" s="9" t="s">
        <v>12815</v>
      </c>
      <c r="C2934" s="9" t="s">
        <v>1258</v>
      </c>
      <c r="D2934" s="3">
        <v>-40</v>
      </c>
      <c r="E2934" s="9" t="s">
        <v>193</v>
      </c>
      <c r="F2934" s="9" t="s">
        <v>194</v>
      </c>
      <c r="G2934" s="9" t="s">
        <v>183</v>
      </c>
      <c r="H2934" s="8">
        <v>45627</v>
      </c>
      <c r="I2934" s="8">
        <v>45635</v>
      </c>
      <c r="J2934" s="219" t="s">
        <v>12816</v>
      </c>
      <c r="K2934" s="205" t="s">
        <v>196</v>
      </c>
      <c r="M2934" s="9" t="s">
        <v>12815</v>
      </c>
      <c r="N2934" s="215">
        <v>45681.075335370399</v>
      </c>
      <c r="O2934" s="8">
        <v>45929</v>
      </c>
    </row>
    <row r="2935" spans="1:15" x14ac:dyDescent="0.25">
      <c r="A2935" s="8">
        <v>45762</v>
      </c>
      <c r="B2935" s="9" t="s">
        <v>7888</v>
      </c>
      <c r="C2935" s="9" t="s">
        <v>180</v>
      </c>
      <c r="D2935" s="3">
        <v>-269.57</v>
      </c>
      <c r="E2935" s="9" t="s">
        <v>181</v>
      </c>
      <c r="F2935" s="9" t="s">
        <v>182</v>
      </c>
      <c r="G2935" s="9" t="s">
        <v>183</v>
      </c>
      <c r="H2935" s="8">
        <v>45748</v>
      </c>
      <c r="I2935" s="8">
        <v>45761</v>
      </c>
      <c r="J2935" s="219" t="s">
        <v>14729</v>
      </c>
      <c r="K2935" s="205" t="s">
        <v>185</v>
      </c>
      <c r="M2935" s="9" t="s">
        <v>7890</v>
      </c>
      <c r="N2935" s="215">
        <v>45777.922227581003</v>
      </c>
      <c r="O2935" s="8">
        <v>45777</v>
      </c>
    </row>
    <row r="2936" spans="1:15" x14ac:dyDescent="0.25">
      <c r="A2936" s="8">
        <v>45635</v>
      </c>
      <c r="B2936" s="9" t="s">
        <v>12833</v>
      </c>
      <c r="C2936" s="9" t="s">
        <v>1258</v>
      </c>
      <c r="D2936" s="3">
        <v>-54</v>
      </c>
      <c r="E2936" s="9" t="s">
        <v>193</v>
      </c>
      <c r="F2936" s="9" t="s">
        <v>194</v>
      </c>
      <c r="G2936" s="9" t="s">
        <v>183</v>
      </c>
      <c r="H2936" s="8">
        <v>45627</v>
      </c>
      <c r="I2936" s="8">
        <v>45635</v>
      </c>
      <c r="J2936" s="219" t="s">
        <v>12834</v>
      </c>
      <c r="K2936" s="205" t="s">
        <v>196</v>
      </c>
      <c r="M2936" s="9" t="s">
        <v>12833</v>
      </c>
      <c r="N2936" s="215">
        <v>45681.075335370399</v>
      </c>
      <c r="O2936" s="8">
        <v>45929</v>
      </c>
    </row>
    <row r="2937" spans="1:15" x14ac:dyDescent="0.25">
      <c r="A2937" s="8">
        <v>45785</v>
      </c>
      <c r="B2937" s="9" t="s">
        <v>16494</v>
      </c>
      <c r="C2937" s="9" t="s">
        <v>180</v>
      </c>
      <c r="D2937" s="3">
        <v>-268.52</v>
      </c>
      <c r="E2937" s="9" t="s">
        <v>181</v>
      </c>
      <c r="F2937" s="9" t="s">
        <v>182</v>
      </c>
      <c r="G2937" s="9" t="s">
        <v>183</v>
      </c>
      <c r="H2937" s="8">
        <v>45778</v>
      </c>
      <c r="I2937" s="8">
        <v>45782</v>
      </c>
      <c r="J2937" s="219" t="s">
        <v>16580</v>
      </c>
      <c r="K2937" s="205" t="s">
        <v>185</v>
      </c>
      <c r="M2937" s="9" t="s">
        <v>16496</v>
      </c>
      <c r="N2937" s="215">
        <v>45809.629870740697</v>
      </c>
      <c r="O2937" s="8">
        <v>45809</v>
      </c>
    </row>
    <row r="2938" spans="1:15" x14ac:dyDescent="0.25">
      <c r="A2938" s="8">
        <v>45463</v>
      </c>
      <c r="B2938" s="9" t="s">
        <v>8682</v>
      </c>
      <c r="C2938" s="9" t="s">
        <v>180</v>
      </c>
      <c r="D2938" s="3">
        <v>-267.89</v>
      </c>
      <c r="E2938" s="9" t="s">
        <v>181</v>
      </c>
      <c r="F2938" s="9" t="s">
        <v>182</v>
      </c>
      <c r="G2938" s="9" t="s">
        <v>183</v>
      </c>
      <c r="H2938" s="8">
        <v>45444</v>
      </c>
      <c r="I2938" s="8">
        <v>45460</v>
      </c>
      <c r="J2938" s="8" t="s">
        <v>8685</v>
      </c>
      <c r="K2938" s="205" t="s">
        <v>185</v>
      </c>
      <c r="M2938" s="9" t="s">
        <v>8684</v>
      </c>
      <c r="N2938" s="215">
        <v>45505.8848292361</v>
      </c>
      <c r="O2938" s="8">
        <v>45505</v>
      </c>
    </row>
    <row r="2939" spans="1:15" x14ac:dyDescent="0.25">
      <c r="A2939" s="8">
        <v>45635</v>
      </c>
      <c r="B2939" s="9" t="s">
        <v>12830</v>
      </c>
      <c r="C2939" s="9" t="s">
        <v>1258</v>
      </c>
      <c r="D2939" s="3">
        <v>-54</v>
      </c>
      <c r="E2939" s="9" t="s">
        <v>193</v>
      </c>
      <c r="F2939" s="9" t="s">
        <v>194</v>
      </c>
      <c r="G2939" s="9" t="s">
        <v>183</v>
      </c>
      <c r="H2939" s="8">
        <v>45627</v>
      </c>
      <c r="I2939" s="8">
        <v>45635</v>
      </c>
      <c r="J2939" s="219" t="s">
        <v>12831</v>
      </c>
      <c r="K2939" s="205" t="s">
        <v>196</v>
      </c>
      <c r="M2939" s="9" t="s">
        <v>12830</v>
      </c>
      <c r="N2939" s="215">
        <v>45681.075335370399</v>
      </c>
      <c r="O2939" s="8">
        <v>45929</v>
      </c>
    </row>
    <row r="2940" spans="1:15" x14ac:dyDescent="0.25">
      <c r="A2940" s="8">
        <v>45847</v>
      </c>
      <c r="B2940" s="9" t="s">
        <v>18801</v>
      </c>
      <c r="C2940" s="9" t="s">
        <v>180</v>
      </c>
      <c r="D2940" s="3">
        <v>-267.12</v>
      </c>
      <c r="E2940" s="9" t="s">
        <v>181</v>
      </c>
      <c r="F2940" s="9" t="s">
        <v>182</v>
      </c>
      <c r="G2940" s="9" t="s">
        <v>183</v>
      </c>
      <c r="H2940" s="8">
        <v>45839</v>
      </c>
      <c r="I2940" s="8">
        <v>45845</v>
      </c>
      <c r="J2940" s="219" t="s">
        <v>18804</v>
      </c>
      <c r="K2940" s="205" t="s">
        <v>185</v>
      </c>
      <c r="M2940" s="9" t="s">
        <v>18803</v>
      </c>
      <c r="N2940" s="215">
        <v>45862.622311099498</v>
      </c>
      <c r="O2940" s="8">
        <v>45862</v>
      </c>
    </row>
    <row r="2941" spans="1:15" x14ac:dyDescent="0.25">
      <c r="A2941" s="8">
        <v>45818</v>
      </c>
      <c r="B2941" s="9" t="s">
        <v>14737</v>
      </c>
      <c r="C2941" s="9" t="s">
        <v>180</v>
      </c>
      <c r="D2941" s="3">
        <v>-265.89999999999998</v>
      </c>
      <c r="E2941" s="9" t="s">
        <v>181</v>
      </c>
      <c r="F2941" s="9" t="s">
        <v>182</v>
      </c>
      <c r="G2941" s="9" t="s">
        <v>183</v>
      </c>
      <c r="H2941" s="8">
        <v>45809</v>
      </c>
      <c r="I2941" s="8">
        <v>45817</v>
      </c>
      <c r="J2941" s="8" t="s">
        <v>17976</v>
      </c>
      <c r="K2941" s="205" t="s">
        <v>185</v>
      </c>
      <c r="M2941" s="9" t="s">
        <v>14739</v>
      </c>
      <c r="N2941" s="215">
        <v>45840.490152685197</v>
      </c>
      <c r="O2941" s="8">
        <v>45840</v>
      </c>
    </row>
    <row r="2942" spans="1:15" x14ac:dyDescent="0.25">
      <c r="A2942" s="8">
        <v>45839</v>
      </c>
      <c r="B2942" s="9" t="s">
        <v>18961</v>
      </c>
      <c r="C2942" s="9" t="s">
        <v>180</v>
      </c>
      <c r="D2942" s="3">
        <v>-265.07</v>
      </c>
      <c r="E2942" s="9" t="s">
        <v>181</v>
      </c>
      <c r="F2942" s="9" t="s">
        <v>182</v>
      </c>
      <c r="G2942" s="9" t="s">
        <v>183</v>
      </c>
      <c r="H2942" s="8">
        <v>45839</v>
      </c>
      <c r="I2942" s="8">
        <v>45838</v>
      </c>
      <c r="J2942" s="219" t="s">
        <v>18962</v>
      </c>
      <c r="K2942" s="205" t="s">
        <v>185</v>
      </c>
      <c r="M2942" s="9" t="s">
        <v>18963</v>
      </c>
      <c r="N2942" s="215">
        <v>45862.622311099498</v>
      </c>
      <c r="O2942" s="8"/>
    </row>
    <row r="2943" spans="1:15" x14ac:dyDescent="0.25">
      <c r="A2943" s="8">
        <v>45910</v>
      </c>
      <c r="B2943" s="9" t="s">
        <v>19521</v>
      </c>
      <c r="C2943" s="9" t="s">
        <v>1258</v>
      </c>
      <c r="D2943" s="3">
        <v>-55</v>
      </c>
      <c r="E2943" s="9" t="s">
        <v>193</v>
      </c>
      <c r="F2943" s="9" t="s">
        <v>194</v>
      </c>
      <c r="G2943" s="9" t="s">
        <v>183</v>
      </c>
      <c r="H2943" s="8">
        <v>45901</v>
      </c>
      <c r="I2943" s="8">
        <v>45908</v>
      </c>
      <c r="J2943" s="219" t="s">
        <v>19522</v>
      </c>
      <c r="K2943" s="205" t="s">
        <v>196</v>
      </c>
      <c r="M2943" s="9" t="s">
        <v>19521</v>
      </c>
      <c r="N2943" s="215">
        <v>45929.807189814797</v>
      </c>
      <c r="O2943" s="8">
        <v>45929</v>
      </c>
    </row>
    <row r="2944" spans="1:15" x14ac:dyDescent="0.25">
      <c r="A2944" s="8">
        <v>45623</v>
      </c>
      <c r="B2944" s="9" t="s">
        <v>11583</v>
      </c>
      <c r="C2944" s="9" t="s">
        <v>1258</v>
      </c>
      <c r="D2944" s="3">
        <v>-63</v>
      </c>
      <c r="E2944" s="9" t="s">
        <v>193</v>
      </c>
      <c r="F2944" s="9" t="s">
        <v>194</v>
      </c>
      <c r="G2944" s="9" t="s">
        <v>183</v>
      </c>
      <c r="H2944" s="8">
        <v>45597</v>
      </c>
      <c r="I2944" s="8">
        <v>45621</v>
      </c>
      <c r="J2944" s="219" t="s">
        <v>11584</v>
      </c>
      <c r="K2944" s="205" t="s">
        <v>196</v>
      </c>
      <c r="M2944" s="9" t="s">
        <v>11583</v>
      </c>
      <c r="N2944" s="215">
        <v>45635.715607696802</v>
      </c>
      <c r="O2944" s="8">
        <v>45929</v>
      </c>
    </row>
    <row r="2945" spans="1:15" x14ac:dyDescent="0.25">
      <c r="A2945" s="8">
        <v>45650</v>
      </c>
      <c r="B2945" s="9" t="s">
        <v>12630</v>
      </c>
      <c r="C2945" s="9" t="s">
        <v>180</v>
      </c>
      <c r="D2945" s="3">
        <v>-264.01</v>
      </c>
      <c r="E2945" s="9" t="s">
        <v>181</v>
      </c>
      <c r="F2945" s="9" t="s">
        <v>182</v>
      </c>
      <c r="G2945" s="9" t="s">
        <v>183</v>
      </c>
      <c r="H2945" s="8">
        <v>45627</v>
      </c>
      <c r="I2945" s="8">
        <v>45649</v>
      </c>
      <c r="J2945" s="219" t="s">
        <v>12631</v>
      </c>
      <c r="K2945" s="205" t="s">
        <v>185</v>
      </c>
      <c r="M2945" s="9" t="s">
        <v>12632</v>
      </c>
      <c r="N2945" s="215">
        <v>45681.075335370399</v>
      </c>
      <c r="O2945" s="8"/>
    </row>
    <row r="2946" spans="1:15" x14ac:dyDescent="0.25">
      <c r="A2946" s="8">
        <v>45534</v>
      </c>
      <c r="B2946" s="9" t="s">
        <v>3905</v>
      </c>
      <c r="C2946" s="9" t="s">
        <v>180</v>
      </c>
      <c r="D2946" s="3">
        <v>-262.89999999999998</v>
      </c>
      <c r="E2946" s="9" t="s">
        <v>181</v>
      </c>
      <c r="F2946" s="9" t="s">
        <v>182</v>
      </c>
      <c r="G2946" s="9" t="s">
        <v>183</v>
      </c>
      <c r="H2946" s="8">
        <v>45505</v>
      </c>
      <c r="I2946" s="8">
        <v>45530</v>
      </c>
      <c r="J2946" s="8" t="s">
        <v>9762</v>
      </c>
      <c r="K2946" s="205" t="s">
        <v>185</v>
      </c>
      <c r="M2946" s="9" t="s">
        <v>3907</v>
      </c>
      <c r="N2946" s="215">
        <v>45540.605251655099</v>
      </c>
      <c r="O2946" s="8">
        <v>45540</v>
      </c>
    </row>
    <row r="2947" spans="1:15" x14ac:dyDescent="0.25">
      <c r="A2947" s="8">
        <v>45797</v>
      </c>
      <c r="B2947" s="9" t="s">
        <v>16229</v>
      </c>
      <c r="C2947" s="9" t="s">
        <v>1258</v>
      </c>
      <c r="D2947" s="3">
        <v>-70</v>
      </c>
      <c r="E2947" s="9" t="s">
        <v>193</v>
      </c>
      <c r="F2947" s="9" t="s">
        <v>194</v>
      </c>
      <c r="G2947" s="9" t="s">
        <v>183</v>
      </c>
      <c r="H2947" s="8">
        <v>45778</v>
      </c>
      <c r="I2947" s="8">
        <v>45796</v>
      </c>
      <c r="J2947" s="8" t="s">
        <v>16230</v>
      </c>
      <c r="K2947" s="205" t="s">
        <v>196</v>
      </c>
      <c r="M2947" s="9" t="s">
        <v>16229</v>
      </c>
      <c r="N2947" s="215">
        <v>45809.629870740697</v>
      </c>
      <c r="O2947" s="8">
        <v>45929</v>
      </c>
    </row>
    <row r="2948" spans="1:15" x14ac:dyDescent="0.25">
      <c r="A2948" s="8">
        <v>45595</v>
      </c>
      <c r="B2948" s="9" t="s">
        <v>11912</v>
      </c>
      <c r="C2948" s="9" t="s">
        <v>1258</v>
      </c>
      <c r="D2948" s="3">
        <v>-72</v>
      </c>
      <c r="E2948" s="9" t="s">
        <v>193</v>
      </c>
      <c r="F2948" s="9" t="s">
        <v>194</v>
      </c>
      <c r="G2948" s="9" t="s">
        <v>183</v>
      </c>
      <c r="H2948" s="8">
        <v>45566</v>
      </c>
      <c r="I2948" s="8">
        <v>45593</v>
      </c>
      <c r="J2948" s="219" t="s">
        <v>11913</v>
      </c>
      <c r="K2948" s="205" t="s">
        <v>196</v>
      </c>
      <c r="M2948" s="9" t="s">
        <v>11912</v>
      </c>
      <c r="N2948" s="215">
        <v>45635.715607696802</v>
      </c>
      <c r="O2948" s="8">
        <v>45929</v>
      </c>
    </row>
    <row r="2949" spans="1:15" x14ac:dyDescent="0.25">
      <c r="A2949" s="8">
        <v>45609</v>
      </c>
      <c r="B2949" s="9" t="s">
        <v>11749</v>
      </c>
      <c r="C2949" s="9" t="s">
        <v>1258</v>
      </c>
      <c r="D2949" s="3">
        <v>-90</v>
      </c>
      <c r="E2949" s="9" t="s">
        <v>193</v>
      </c>
      <c r="F2949" s="9" t="s">
        <v>194</v>
      </c>
      <c r="G2949" s="9" t="s">
        <v>183</v>
      </c>
      <c r="H2949" s="8">
        <v>45597</v>
      </c>
      <c r="I2949" s="8">
        <v>45607</v>
      </c>
      <c r="J2949" s="219" t="s">
        <v>11750</v>
      </c>
      <c r="K2949" s="205" t="s">
        <v>196</v>
      </c>
      <c r="M2949" s="9" t="s">
        <v>11749</v>
      </c>
      <c r="N2949" s="215">
        <v>45635.715607696802</v>
      </c>
      <c r="O2949" s="8">
        <v>45929</v>
      </c>
    </row>
    <row r="2950" spans="1:15" x14ac:dyDescent="0.25">
      <c r="A2950" s="8">
        <v>45238</v>
      </c>
      <c r="B2950" s="9" t="s">
        <v>1128</v>
      </c>
      <c r="C2950" s="9" t="s">
        <v>728</v>
      </c>
      <c r="D2950" s="3">
        <v>29</v>
      </c>
      <c r="E2950" s="9" t="s">
        <v>724</v>
      </c>
      <c r="F2950" s="9" t="s">
        <v>118</v>
      </c>
      <c r="G2950" s="9" t="s">
        <v>210</v>
      </c>
      <c r="H2950" s="8">
        <v>45231</v>
      </c>
      <c r="I2950" s="8">
        <v>45236</v>
      </c>
      <c r="J2950" s="219" t="s">
        <v>1129</v>
      </c>
      <c r="K2950" s="205" t="s">
        <v>121</v>
      </c>
      <c r="M2950" s="9" t="s">
        <v>1130</v>
      </c>
      <c r="N2950" s="215">
        <v>45294.9567489931</v>
      </c>
      <c r="O2950" s="8"/>
    </row>
    <row r="2951" spans="1:15" x14ac:dyDescent="0.25">
      <c r="A2951" s="8">
        <v>45859</v>
      </c>
      <c r="B2951" s="9" t="s">
        <v>18838</v>
      </c>
      <c r="C2951" s="9" t="s">
        <v>180</v>
      </c>
      <c r="D2951" s="3">
        <v>-260.85000000000002</v>
      </c>
      <c r="E2951" s="9" t="s">
        <v>181</v>
      </c>
      <c r="F2951" s="9" t="s">
        <v>182</v>
      </c>
      <c r="G2951" s="9" t="s">
        <v>183</v>
      </c>
      <c r="H2951" s="8">
        <v>45839</v>
      </c>
      <c r="I2951" s="8">
        <v>45859</v>
      </c>
      <c r="J2951" s="219" t="s">
        <v>20282</v>
      </c>
      <c r="K2951" s="205" t="s">
        <v>185</v>
      </c>
      <c r="M2951" s="9" t="s">
        <v>18840</v>
      </c>
      <c r="N2951" s="215">
        <v>45929.807189814797</v>
      </c>
      <c r="O2951" s="8">
        <v>45929</v>
      </c>
    </row>
    <row r="2952" spans="1:15" x14ac:dyDescent="0.25">
      <c r="A2952" s="8">
        <v>45880</v>
      </c>
      <c r="B2952" s="9" t="s">
        <v>18782</v>
      </c>
      <c r="C2952" s="9" t="s">
        <v>180</v>
      </c>
      <c r="D2952" s="3">
        <v>-260.73</v>
      </c>
      <c r="E2952" s="9" t="s">
        <v>181</v>
      </c>
      <c r="F2952" s="9" t="s">
        <v>182</v>
      </c>
      <c r="G2952" s="9" t="s">
        <v>183</v>
      </c>
      <c r="H2952" s="8">
        <v>45870</v>
      </c>
      <c r="I2952" s="8">
        <v>45880</v>
      </c>
      <c r="J2952" s="219" t="s">
        <v>20009</v>
      </c>
      <c r="K2952" s="205" t="s">
        <v>185</v>
      </c>
      <c r="M2952" s="9" t="s">
        <v>18784</v>
      </c>
      <c r="N2952" s="215">
        <v>45929.807189814797</v>
      </c>
      <c r="O2952" s="8">
        <v>45929</v>
      </c>
    </row>
    <row r="2953" spans="1:15" x14ac:dyDescent="0.25">
      <c r="A2953" s="8">
        <v>45238</v>
      </c>
      <c r="B2953" s="9" t="s">
        <v>1128</v>
      </c>
      <c r="C2953" s="9" t="s">
        <v>728</v>
      </c>
      <c r="D2953" s="3">
        <v>29</v>
      </c>
      <c r="E2953" s="9" t="s">
        <v>724</v>
      </c>
      <c r="F2953" s="9" t="s">
        <v>118</v>
      </c>
      <c r="G2953" s="9" t="s">
        <v>210</v>
      </c>
      <c r="H2953" s="8">
        <v>45231</v>
      </c>
      <c r="I2953" s="8">
        <v>45236</v>
      </c>
      <c r="J2953" s="219" t="s">
        <v>1131</v>
      </c>
      <c r="K2953" s="205" t="s">
        <v>121</v>
      </c>
      <c r="M2953" s="9" t="s">
        <v>1130</v>
      </c>
      <c r="N2953" s="215">
        <v>45294.9567489931</v>
      </c>
      <c r="O2953" s="8"/>
    </row>
    <row r="2954" spans="1:15" x14ac:dyDescent="0.25">
      <c r="A2954" s="8">
        <v>45238</v>
      </c>
      <c r="B2954" s="9" t="s">
        <v>1128</v>
      </c>
      <c r="C2954" s="9" t="s">
        <v>728</v>
      </c>
      <c r="D2954" s="3">
        <v>29</v>
      </c>
      <c r="E2954" s="9" t="s">
        <v>724</v>
      </c>
      <c r="F2954" s="9" t="s">
        <v>118</v>
      </c>
      <c r="G2954" s="9" t="s">
        <v>210</v>
      </c>
      <c r="H2954" s="8">
        <v>45231</v>
      </c>
      <c r="I2954" s="8">
        <v>45236</v>
      </c>
      <c r="J2954" s="219" t="s">
        <v>1132</v>
      </c>
      <c r="K2954" s="205" t="s">
        <v>121</v>
      </c>
      <c r="M2954" s="9" t="s">
        <v>1130</v>
      </c>
      <c r="N2954" s="215">
        <v>45294.9567489931</v>
      </c>
      <c r="O2954" s="8"/>
    </row>
    <row r="2955" spans="1:15" x14ac:dyDescent="0.25">
      <c r="A2955" s="8">
        <v>45847</v>
      </c>
      <c r="B2955" s="9" t="s">
        <v>18818</v>
      </c>
      <c r="C2955" s="9" t="s">
        <v>180</v>
      </c>
      <c r="D2955" s="3">
        <v>-258.85000000000002</v>
      </c>
      <c r="E2955" s="9" t="s">
        <v>181</v>
      </c>
      <c r="F2955" s="9" t="s">
        <v>182</v>
      </c>
      <c r="G2955" s="9" t="s">
        <v>183</v>
      </c>
      <c r="H2955" s="8">
        <v>45839</v>
      </c>
      <c r="I2955" s="8">
        <v>45845</v>
      </c>
      <c r="J2955" s="219" t="s">
        <v>18819</v>
      </c>
      <c r="K2955" s="205" t="s">
        <v>185</v>
      </c>
      <c r="M2955" s="9" t="s">
        <v>18820</v>
      </c>
      <c r="N2955" s="215">
        <v>45862.622311099498</v>
      </c>
      <c r="O2955" s="8">
        <v>45862</v>
      </c>
    </row>
    <row r="2956" spans="1:15" x14ac:dyDescent="0.25">
      <c r="A2956" s="8">
        <v>45238</v>
      </c>
      <c r="B2956" s="9" t="s">
        <v>1128</v>
      </c>
      <c r="C2956" s="9" t="s">
        <v>728</v>
      </c>
      <c r="D2956" s="3">
        <v>29</v>
      </c>
      <c r="E2956" s="9" t="s">
        <v>724</v>
      </c>
      <c r="F2956" s="9" t="s">
        <v>118</v>
      </c>
      <c r="G2956" s="9" t="s">
        <v>210</v>
      </c>
      <c r="H2956" s="8">
        <v>45231</v>
      </c>
      <c r="I2956" s="8">
        <v>45236</v>
      </c>
      <c r="J2956" s="219" t="s">
        <v>1133</v>
      </c>
      <c r="K2956" s="205" t="s">
        <v>121</v>
      </c>
      <c r="M2956" s="9" t="s">
        <v>1130</v>
      </c>
      <c r="N2956" s="215">
        <v>45294.9567489931</v>
      </c>
      <c r="O2956" s="8"/>
    </row>
    <row r="2957" spans="1:15" x14ac:dyDescent="0.25">
      <c r="A2957" s="8">
        <v>45238</v>
      </c>
      <c r="B2957" s="9" t="s">
        <v>1128</v>
      </c>
      <c r="C2957" s="9" t="s">
        <v>728</v>
      </c>
      <c r="D2957" s="3">
        <v>29</v>
      </c>
      <c r="E2957" s="9" t="s">
        <v>724</v>
      </c>
      <c r="F2957" s="9" t="s">
        <v>118</v>
      </c>
      <c r="G2957" s="9" t="s">
        <v>210</v>
      </c>
      <c r="H2957" s="8">
        <v>45231</v>
      </c>
      <c r="I2957" s="8">
        <v>45236</v>
      </c>
      <c r="J2957" s="219" t="s">
        <v>1134</v>
      </c>
      <c r="K2957" s="205" t="s">
        <v>121</v>
      </c>
      <c r="M2957" s="9" t="s">
        <v>1130</v>
      </c>
      <c r="N2957" s="215">
        <v>45294.9567489931</v>
      </c>
      <c r="O2957" s="8"/>
    </row>
    <row r="2958" spans="1:15" x14ac:dyDescent="0.25">
      <c r="A2958" s="8">
        <v>45238</v>
      </c>
      <c r="B2958" s="9" t="s">
        <v>1128</v>
      </c>
      <c r="C2958" s="9" t="s">
        <v>728</v>
      </c>
      <c r="D2958" s="3">
        <v>29</v>
      </c>
      <c r="E2958" s="9" t="s">
        <v>724</v>
      </c>
      <c r="F2958" s="9" t="s">
        <v>118</v>
      </c>
      <c r="G2958" s="9" t="s">
        <v>210</v>
      </c>
      <c r="H2958" s="8">
        <v>45231</v>
      </c>
      <c r="I2958" s="8">
        <v>45236</v>
      </c>
      <c r="J2958" s="219" t="s">
        <v>1135</v>
      </c>
      <c r="K2958" s="205" t="s">
        <v>121</v>
      </c>
      <c r="M2958" s="9" t="s">
        <v>1130</v>
      </c>
      <c r="N2958" s="215">
        <v>45294.9567489931</v>
      </c>
      <c r="O2958" s="8"/>
    </row>
    <row r="2959" spans="1:15" x14ac:dyDescent="0.25">
      <c r="A2959" s="8">
        <v>45637</v>
      </c>
      <c r="B2959" s="9" t="s">
        <v>12794</v>
      </c>
      <c r="C2959" s="9" t="s">
        <v>1258</v>
      </c>
      <c r="D2959" s="3">
        <v>-90</v>
      </c>
      <c r="E2959" s="9" t="s">
        <v>193</v>
      </c>
      <c r="F2959" s="9" t="s">
        <v>194</v>
      </c>
      <c r="G2959" s="9" t="s">
        <v>183</v>
      </c>
      <c r="H2959" s="8">
        <v>45627</v>
      </c>
      <c r="I2959" s="8">
        <v>45635</v>
      </c>
      <c r="J2959" s="219" t="s">
        <v>12795</v>
      </c>
      <c r="K2959" s="205" t="s">
        <v>196</v>
      </c>
      <c r="M2959" s="9" t="s">
        <v>12794</v>
      </c>
      <c r="N2959" s="215">
        <v>45681.075335370399</v>
      </c>
      <c r="O2959" s="8">
        <v>45929</v>
      </c>
    </row>
    <row r="2960" spans="1:15" x14ac:dyDescent="0.25">
      <c r="A2960" s="8">
        <v>45734</v>
      </c>
      <c r="B2960" s="9" t="s">
        <v>15349</v>
      </c>
      <c r="C2960" s="9" t="s">
        <v>1258</v>
      </c>
      <c r="D2960" s="3">
        <v>-90</v>
      </c>
      <c r="E2960" s="9" t="s">
        <v>193</v>
      </c>
      <c r="F2960" s="9" t="s">
        <v>194</v>
      </c>
      <c r="G2960" s="9" t="s">
        <v>183</v>
      </c>
      <c r="H2960" s="8">
        <v>45717</v>
      </c>
      <c r="I2960" s="8">
        <v>45733</v>
      </c>
      <c r="J2960" s="219" t="s">
        <v>15350</v>
      </c>
      <c r="K2960" s="205" t="s">
        <v>196</v>
      </c>
      <c r="M2960" s="9" t="s">
        <v>15349</v>
      </c>
      <c r="N2960" s="215">
        <v>45777.922227581003</v>
      </c>
      <c r="O2960" s="8">
        <v>45929</v>
      </c>
    </row>
    <row r="2961" spans="1:15" x14ac:dyDescent="0.25">
      <c r="A2961" s="8">
        <v>45755</v>
      </c>
      <c r="B2961" s="9" t="s">
        <v>14955</v>
      </c>
      <c r="C2961" s="9" t="s">
        <v>1258</v>
      </c>
      <c r="D2961" s="3">
        <v>-126</v>
      </c>
      <c r="E2961" s="9" t="s">
        <v>193</v>
      </c>
      <c r="F2961" s="9" t="s">
        <v>194</v>
      </c>
      <c r="G2961" s="9" t="s">
        <v>183</v>
      </c>
      <c r="H2961" s="8">
        <v>45748</v>
      </c>
      <c r="I2961" s="8">
        <v>45754</v>
      </c>
      <c r="J2961" s="219" t="s">
        <v>14956</v>
      </c>
      <c r="K2961" s="205" t="s">
        <v>196</v>
      </c>
      <c r="M2961" s="9" t="s">
        <v>14955</v>
      </c>
      <c r="N2961" s="215">
        <v>45777.922227581003</v>
      </c>
      <c r="O2961" s="8">
        <v>45929</v>
      </c>
    </row>
    <row r="2962" spans="1:15" x14ac:dyDescent="0.25">
      <c r="A2962" s="8">
        <v>45838</v>
      </c>
      <c r="B2962" s="9" t="s">
        <v>18761</v>
      </c>
      <c r="C2962" s="9" t="s">
        <v>180</v>
      </c>
      <c r="D2962" s="3">
        <v>-257.02</v>
      </c>
      <c r="E2962" s="9" t="s">
        <v>181</v>
      </c>
      <c r="F2962" s="9" t="s">
        <v>182</v>
      </c>
      <c r="G2962" s="9" t="s">
        <v>183</v>
      </c>
      <c r="H2962" s="8">
        <v>45809</v>
      </c>
      <c r="I2962" s="8">
        <v>45838</v>
      </c>
      <c r="J2962" s="219" t="s">
        <v>19058</v>
      </c>
      <c r="K2962" s="205" t="s">
        <v>185</v>
      </c>
      <c r="M2962" s="9" t="s">
        <v>18763</v>
      </c>
      <c r="N2962" s="215">
        <v>45862.622311099498</v>
      </c>
      <c r="O2962" s="8">
        <v>45862</v>
      </c>
    </row>
    <row r="2963" spans="1:15" x14ac:dyDescent="0.25">
      <c r="A2963" s="8">
        <v>45839</v>
      </c>
      <c r="B2963" s="9" t="s">
        <v>18970</v>
      </c>
      <c r="C2963" s="9" t="s">
        <v>1258</v>
      </c>
      <c r="D2963" s="3">
        <v>-350</v>
      </c>
      <c r="E2963" s="9" t="s">
        <v>193</v>
      </c>
      <c r="F2963" s="9" t="s">
        <v>194</v>
      </c>
      <c r="G2963" s="9" t="s">
        <v>183</v>
      </c>
      <c r="H2963" s="8">
        <v>45839</v>
      </c>
      <c r="I2963" s="8">
        <v>45838</v>
      </c>
      <c r="J2963" s="219" t="s">
        <v>18971</v>
      </c>
      <c r="K2963" s="205" t="s">
        <v>196</v>
      </c>
      <c r="M2963" s="9" t="s">
        <v>18970</v>
      </c>
      <c r="N2963" s="215">
        <v>45862.622311099498</v>
      </c>
      <c r="O2963" s="8">
        <v>45929</v>
      </c>
    </row>
    <row r="2964" spans="1:15" x14ac:dyDescent="0.25">
      <c r="A2964" s="8">
        <v>45916</v>
      </c>
      <c r="B2964" s="9" t="s">
        <v>19439</v>
      </c>
      <c r="C2964" s="9" t="s">
        <v>20467</v>
      </c>
      <c r="D2964" s="3">
        <v>-21895.78</v>
      </c>
      <c r="E2964" s="9" t="s">
        <v>11373</v>
      </c>
      <c r="F2964" s="9" t="s">
        <v>11374</v>
      </c>
      <c r="G2964" s="9" t="s">
        <v>183</v>
      </c>
      <c r="H2964" s="8">
        <v>45901</v>
      </c>
      <c r="I2964" s="8">
        <v>45915</v>
      </c>
      <c r="J2964" s="219" t="s">
        <v>19440</v>
      </c>
      <c r="K2964" s="205" t="s">
        <v>11376</v>
      </c>
      <c r="M2964" s="9" t="s">
        <v>19439</v>
      </c>
      <c r="N2964" s="215">
        <v>45929.807189814797</v>
      </c>
      <c r="O2964" s="8">
        <v>45929</v>
      </c>
    </row>
    <row r="2965" spans="1:15" x14ac:dyDescent="0.25">
      <c r="A2965" s="8">
        <v>45586</v>
      </c>
      <c r="B2965" s="9" t="s">
        <v>10396</v>
      </c>
      <c r="C2965" s="9" t="s">
        <v>4231</v>
      </c>
      <c r="D2965" s="3">
        <v>-54.61</v>
      </c>
      <c r="E2965" s="9" t="s">
        <v>193</v>
      </c>
      <c r="F2965" s="9" t="s">
        <v>194</v>
      </c>
      <c r="G2965" s="9" t="s">
        <v>183</v>
      </c>
      <c r="H2965" s="8">
        <v>45566</v>
      </c>
      <c r="I2965" s="8">
        <v>45586</v>
      </c>
      <c r="J2965" s="219" t="s">
        <v>11156</v>
      </c>
      <c r="K2965" s="205" t="s">
        <v>196</v>
      </c>
      <c r="M2965" s="9" t="s">
        <v>10398</v>
      </c>
      <c r="N2965" s="215">
        <v>45594.789547013897</v>
      </c>
      <c r="O2965" s="8"/>
    </row>
    <row r="2966" spans="1:15" x14ac:dyDescent="0.25">
      <c r="A2966" s="8">
        <v>45852</v>
      </c>
      <c r="B2966" s="9" t="s">
        <v>18658</v>
      </c>
      <c r="C2966" s="9" t="s">
        <v>4231</v>
      </c>
      <c r="D2966" s="3">
        <v>-73.64</v>
      </c>
      <c r="E2966" s="9" t="s">
        <v>266</v>
      </c>
      <c r="F2966" s="9" t="s">
        <v>267</v>
      </c>
      <c r="G2966" s="9" t="s">
        <v>268</v>
      </c>
      <c r="H2966" s="8">
        <v>45839</v>
      </c>
      <c r="I2966" s="8">
        <v>45852</v>
      </c>
      <c r="J2966" s="219" t="s">
        <v>18659</v>
      </c>
      <c r="K2966" s="205" t="s">
        <v>270</v>
      </c>
      <c r="M2966" s="9" t="s">
        <v>18660</v>
      </c>
      <c r="N2966" s="215">
        <v>45862.622311099498</v>
      </c>
      <c r="O2966" s="8"/>
    </row>
    <row r="2967" spans="1:15" x14ac:dyDescent="0.25">
      <c r="A2967" s="8">
        <v>45176</v>
      </c>
      <c r="B2967" s="9" t="s">
        <v>4230</v>
      </c>
      <c r="C2967" s="9" t="s">
        <v>4231</v>
      </c>
      <c r="D2967" s="3">
        <v>-108.22</v>
      </c>
      <c r="E2967" s="9" t="s">
        <v>869</v>
      </c>
      <c r="F2967" s="9" t="s">
        <v>870</v>
      </c>
      <c r="G2967" s="9" t="s">
        <v>210</v>
      </c>
      <c r="H2967" s="8">
        <v>45170</v>
      </c>
      <c r="I2967" s="8">
        <v>45173</v>
      </c>
      <c r="J2967" s="8" t="s">
        <v>4232</v>
      </c>
      <c r="K2967" s="205" t="s">
        <v>872</v>
      </c>
      <c r="M2967" s="9" t="s">
        <v>4233</v>
      </c>
      <c r="N2967" s="215">
        <v>45294.9567489931</v>
      </c>
      <c r="O2967" s="8"/>
    </row>
    <row r="2968" spans="1:15" x14ac:dyDescent="0.25">
      <c r="A2968" s="8">
        <v>45206</v>
      </c>
      <c r="B2968" s="9" t="s">
        <v>4230</v>
      </c>
      <c r="C2968" s="9" t="s">
        <v>4231</v>
      </c>
      <c r="D2968" s="3">
        <v>-108.24</v>
      </c>
      <c r="E2968" s="9" t="s">
        <v>869</v>
      </c>
      <c r="F2968" s="9" t="s">
        <v>870</v>
      </c>
      <c r="G2968" s="9" t="s">
        <v>210</v>
      </c>
      <c r="H2968" s="8">
        <v>45200</v>
      </c>
      <c r="I2968" s="8">
        <v>45201</v>
      </c>
      <c r="J2968" s="219" t="s">
        <v>4234</v>
      </c>
      <c r="K2968" s="205" t="s">
        <v>872</v>
      </c>
      <c r="M2968" s="9" t="s">
        <v>4233</v>
      </c>
      <c r="N2968" s="215">
        <v>45294.9567489931</v>
      </c>
      <c r="O2968" s="8"/>
    </row>
    <row r="2969" spans="1:15" x14ac:dyDescent="0.25">
      <c r="A2969" s="8">
        <v>45859</v>
      </c>
      <c r="B2969" s="9" t="s">
        <v>18782</v>
      </c>
      <c r="C2969" s="9" t="s">
        <v>180</v>
      </c>
      <c r="D2969" s="3">
        <v>-254.94</v>
      </c>
      <c r="E2969" s="9" t="s">
        <v>181</v>
      </c>
      <c r="F2969" s="9" t="s">
        <v>182</v>
      </c>
      <c r="G2969" s="9" t="s">
        <v>183</v>
      </c>
      <c r="H2969" s="8">
        <v>45839</v>
      </c>
      <c r="I2969" s="8">
        <v>45859</v>
      </c>
      <c r="J2969" s="219" t="s">
        <v>20290</v>
      </c>
      <c r="K2969" s="205" t="s">
        <v>185</v>
      </c>
      <c r="M2969" s="9" t="s">
        <v>18784</v>
      </c>
      <c r="N2969" s="215">
        <v>45929.807189814797</v>
      </c>
      <c r="O2969" s="8">
        <v>45929</v>
      </c>
    </row>
    <row r="2970" spans="1:15" x14ac:dyDescent="0.25">
      <c r="A2970" s="8">
        <v>45779</v>
      </c>
      <c r="B2970" s="9" t="s">
        <v>10000</v>
      </c>
      <c r="C2970" s="9" t="s">
        <v>124</v>
      </c>
      <c r="D2970" s="3">
        <v>-13.99</v>
      </c>
      <c r="E2970" s="9" t="s">
        <v>17055</v>
      </c>
      <c r="F2970" s="9" t="s">
        <v>17056</v>
      </c>
      <c r="G2970" s="9" t="s">
        <v>119</v>
      </c>
      <c r="H2970" s="8">
        <v>45778</v>
      </c>
      <c r="I2970" s="8">
        <v>45775</v>
      </c>
      <c r="J2970" s="8" t="s">
        <v>17152</v>
      </c>
      <c r="K2970" s="205" t="s">
        <v>17058</v>
      </c>
      <c r="M2970" s="9" t="s">
        <v>10002</v>
      </c>
      <c r="N2970" s="215">
        <v>45809.636386238402</v>
      </c>
      <c r="O2970" s="8">
        <v>45809</v>
      </c>
    </row>
    <row r="2971" spans="1:15" x14ac:dyDescent="0.25">
      <c r="A2971" s="8">
        <v>45267</v>
      </c>
      <c r="B2971" s="9" t="s">
        <v>4230</v>
      </c>
      <c r="C2971" s="9" t="s">
        <v>4231</v>
      </c>
      <c r="D2971" s="3">
        <v>-112.96</v>
      </c>
      <c r="E2971" s="9" t="s">
        <v>869</v>
      </c>
      <c r="F2971" s="9" t="s">
        <v>870</v>
      </c>
      <c r="G2971" s="9" t="s">
        <v>210</v>
      </c>
      <c r="H2971" s="8">
        <v>45261</v>
      </c>
      <c r="I2971" s="8">
        <v>45264</v>
      </c>
      <c r="J2971" s="8" t="s">
        <v>4269</v>
      </c>
      <c r="K2971" s="205" t="s">
        <v>872</v>
      </c>
      <c r="M2971" s="9" t="s">
        <v>4233</v>
      </c>
      <c r="N2971" s="215">
        <v>45294.9567489931</v>
      </c>
      <c r="O2971" s="8"/>
    </row>
    <row r="2972" spans="1:15" x14ac:dyDescent="0.25">
      <c r="A2972" s="8">
        <v>45237</v>
      </c>
      <c r="B2972" s="9" t="s">
        <v>4230</v>
      </c>
      <c r="C2972" s="9" t="s">
        <v>4231</v>
      </c>
      <c r="D2972" s="3">
        <v>-115.91</v>
      </c>
      <c r="E2972" s="9" t="s">
        <v>869</v>
      </c>
      <c r="F2972" s="9" t="s">
        <v>870</v>
      </c>
      <c r="G2972" s="9" t="s">
        <v>210</v>
      </c>
      <c r="H2972" s="8">
        <v>45231</v>
      </c>
      <c r="I2972" s="8">
        <v>45236</v>
      </c>
      <c r="J2972" s="219" t="s">
        <v>4282</v>
      </c>
      <c r="K2972" s="205" t="s">
        <v>872</v>
      </c>
      <c r="M2972" s="9" t="s">
        <v>4233</v>
      </c>
      <c r="N2972" s="215">
        <v>45294.9567489931</v>
      </c>
      <c r="O2972" s="8"/>
    </row>
    <row r="2973" spans="1:15" x14ac:dyDescent="0.25">
      <c r="A2973" s="8">
        <v>45838</v>
      </c>
      <c r="B2973" s="9" t="s">
        <v>18782</v>
      </c>
      <c r="C2973" s="9" t="s">
        <v>180</v>
      </c>
      <c r="D2973" s="3">
        <v>-252.53</v>
      </c>
      <c r="E2973" s="9" t="s">
        <v>181</v>
      </c>
      <c r="F2973" s="9" t="s">
        <v>182</v>
      </c>
      <c r="G2973" s="9" t="s">
        <v>183</v>
      </c>
      <c r="H2973" s="8">
        <v>45809</v>
      </c>
      <c r="I2973" s="8">
        <v>45838</v>
      </c>
      <c r="J2973" s="219" t="s">
        <v>18999</v>
      </c>
      <c r="K2973" s="205" t="s">
        <v>185</v>
      </c>
      <c r="M2973" s="9" t="s">
        <v>18784</v>
      </c>
      <c r="N2973" s="215">
        <v>45862.622311099498</v>
      </c>
      <c r="O2973" s="8">
        <v>45862</v>
      </c>
    </row>
    <row r="2974" spans="1:15" x14ac:dyDescent="0.25">
      <c r="A2974" s="8">
        <v>45789</v>
      </c>
      <c r="B2974" s="9" t="s">
        <v>7937</v>
      </c>
      <c r="C2974" s="9" t="s">
        <v>180</v>
      </c>
      <c r="D2974" s="3">
        <v>-250.99</v>
      </c>
      <c r="E2974" s="9" t="s">
        <v>181</v>
      </c>
      <c r="F2974" s="9" t="s">
        <v>182</v>
      </c>
      <c r="G2974" s="9" t="s">
        <v>183</v>
      </c>
      <c r="H2974" s="8">
        <v>45778</v>
      </c>
      <c r="I2974" s="8">
        <v>45789</v>
      </c>
      <c r="J2974" s="8" t="s">
        <v>16395</v>
      </c>
      <c r="K2974" s="205" t="s">
        <v>185</v>
      </c>
      <c r="M2974" s="9" t="s">
        <v>7939</v>
      </c>
      <c r="N2974" s="215">
        <v>45809.629870740697</v>
      </c>
      <c r="O2974" s="8">
        <v>45809</v>
      </c>
    </row>
    <row r="2975" spans="1:15" x14ac:dyDescent="0.25">
      <c r="A2975" s="8">
        <v>45345</v>
      </c>
      <c r="B2975" s="9" t="s">
        <v>4308</v>
      </c>
      <c r="C2975" s="9" t="s">
        <v>4231</v>
      </c>
      <c r="D2975" s="3">
        <v>-130</v>
      </c>
      <c r="E2975" s="9" t="s">
        <v>266</v>
      </c>
      <c r="F2975" s="9" t="s">
        <v>267</v>
      </c>
      <c r="G2975" s="9" t="s">
        <v>268</v>
      </c>
      <c r="H2975" s="8">
        <v>45323</v>
      </c>
      <c r="I2975" s="8">
        <v>45341</v>
      </c>
      <c r="J2975" s="8" t="s">
        <v>4309</v>
      </c>
      <c r="K2975" s="205" t="s">
        <v>270</v>
      </c>
      <c r="M2975" s="9" t="s">
        <v>4310</v>
      </c>
      <c r="N2975" s="215">
        <v>45363.078556828703</v>
      </c>
      <c r="O2975" s="8"/>
    </row>
    <row r="2976" spans="1:15" x14ac:dyDescent="0.25">
      <c r="A2976" s="8">
        <v>45713</v>
      </c>
      <c r="B2976" s="9" t="s">
        <v>4308</v>
      </c>
      <c r="C2976" s="9" t="s">
        <v>4231</v>
      </c>
      <c r="D2976" s="3">
        <v>-132</v>
      </c>
      <c r="E2976" s="9" t="s">
        <v>266</v>
      </c>
      <c r="F2976" s="9" t="s">
        <v>267</v>
      </c>
      <c r="G2976" s="9" t="s">
        <v>268</v>
      </c>
      <c r="H2976" s="8">
        <v>45689</v>
      </c>
      <c r="I2976" s="8">
        <v>45712</v>
      </c>
      <c r="J2976" s="219" t="s">
        <v>14015</v>
      </c>
      <c r="K2976" s="205" t="s">
        <v>270</v>
      </c>
      <c r="M2976" s="9" t="s">
        <v>4310</v>
      </c>
      <c r="N2976" s="215">
        <v>45733.5614541088</v>
      </c>
      <c r="O2976" s="8"/>
    </row>
    <row r="2977" spans="1:15" x14ac:dyDescent="0.25">
      <c r="A2977" s="8">
        <v>45707</v>
      </c>
      <c r="B2977" s="9" t="s">
        <v>11675</v>
      </c>
      <c r="C2977" s="9" t="s">
        <v>4231</v>
      </c>
      <c r="D2977" s="3">
        <v>-280.35000000000002</v>
      </c>
      <c r="E2977" s="9" t="s">
        <v>193</v>
      </c>
      <c r="F2977" s="9" t="s">
        <v>194</v>
      </c>
      <c r="G2977" s="9" t="s">
        <v>183</v>
      </c>
      <c r="H2977" s="8">
        <v>45689</v>
      </c>
      <c r="I2977" s="8">
        <v>45705</v>
      </c>
      <c r="J2977" s="219" t="s">
        <v>14083</v>
      </c>
      <c r="K2977" s="205" t="s">
        <v>196</v>
      </c>
      <c r="M2977" s="9" t="s">
        <v>11677</v>
      </c>
      <c r="N2977" s="215">
        <v>45733.5614541088</v>
      </c>
      <c r="O2977" s="8"/>
    </row>
    <row r="2978" spans="1:15" x14ac:dyDescent="0.25">
      <c r="A2978" s="8">
        <v>45513</v>
      </c>
      <c r="B2978" s="9" t="s">
        <v>2667</v>
      </c>
      <c r="C2978" s="9" t="s">
        <v>180</v>
      </c>
      <c r="D2978" s="3">
        <v>-250.08</v>
      </c>
      <c r="E2978" s="9" t="s">
        <v>181</v>
      </c>
      <c r="F2978" s="9" t="s">
        <v>182</v>
      </c>
      <c r="G2978" s="9" t="s">
        <v>183</v>
      </c>
      <c r="H2978" s="8">
        <v>45505</v>
      </c>
      <c r="I2978" s="8">
        <v>45509</v>
      </c>
      <c r="J2978" s="8" t="s">
        <v>9359</v>
      </c>
      <c r="K2978" s="205" t="s">
        <v>185</v>
      </c>
      <c r="M2978" s="9" t="s">
        <v>2669</v>
      </c>
      <c r="N2978" s="215">
        <v>45534.648212951397</v>
      </c>
      <c r="O2978" s="8">
        <v>45534</v>
      </c>
    </row>
    <row r="2979" spans="1:15" x14ac:dyDescent="0.25">
      <c r="A2979" s="8">
        <v>45644</v>
      </c>
      <c r="B2979" s="9" t="s">
        <v>11675</v>
      </c>
      <c r="C2979" s="9" t="s">
        <v>4231</v>
      </c>
      <c r="D2979" s="3">
        <v>-280.35000000000002</v>
      </c>
      <c r="E2979" s="9" t="s">
        <v>193</v>
      </c>
      <c r="F2979" s="9" t="s">
        <v>194</v>
      </c>
      <c r="G2979" s="9" t="s">
        <v>183</v>
      </c>
      <c r="H2979" s="8">
        <v>45627</v>
      </c>
      <c r="I2979" s="8">
        <v>45642</v>
      </c>
      <c r="J2979" s="219" t="s">
        <v>12722</v>
      </c>
      <c r="K2979" s="205" t="s">
        <v>196</v>
      </c>
      <c r="M2979" s="9" t="s">
        <v>11677</v>
      </c>
      <c r="N2979" s="215">
        <v>45681.075335370399</v>
      </c>
      <c r="O2979" s="8"/>
    </row>
    <row r="2980" spans="1:15" x14ac:dyDescent="0.25">
      <c r="A2980" s="8">
        <v>45614</v>
      </c>
      <c r="B2980" s="9" t="s">
        <v>11675</v>
      </c>
      <c r="C2980" s="9" t="s">
        <v>4231</v>
      </c>
      <c r="D2980" s="3">
        <v>-280.35000000000002</v>
      </c>
      <c r="E2980" s="9" t="s">
        <v>193</v>
      </c>
      <c r="F2980" s="9" t="s">
        <v>194</v>
      </c>
      <c r="G2980" s="9" t="s">
        <v>183</v>
      </c>
      <c r="H2980" s="8">
        <v>45597</v>
      </c>
      <c r="I2980" s="8">
        <v>45614</v>
      </c>
      <c r="J2980" s="219" t="s">
        <v>11676</v>
      </c>
      <c r="K2980" s="205" t="s">
        <v>196</v>
      </c>
      <c r="M2980" s="9" t="s">
        <v>11677</v>
      </c>
      <c r="N2980" s="215">
        <v>45635.715607696802</v>
      </c>
      <c r="O2980" s="8"/>
    </row>
    <row r="2981" spans="1:15" x14ac:dyDescent="0.25">
      <c r="A2981" s="8">
        <v>45673</v>
      </c>
      <c r="B2981" s="9" t="s">
        <v>11675</v>
      </c>
      <c r="C2981" s="9" t="s">
        <v>4231</v>
      </c>
      <c r="D2981" s="3">
        <v>-280.35000000000002</v>
      </c>
      <c r="E2981" s="9" t="s">
        <v>193</v>
      </c>
      <c r="F2981" s="9" t="s">
        <v>194</v>
      </c>
      <c r="G2981" s="9" t="s">
        <v>183</v>
      </c>
      <c r="H2981" s="8">
        <v>45658</v>
      </c>
      <c r="I2981" s="8">
        <v>45670</v>
      </c>
      <c r="J2981" s="219" t="s">
        <v>13401</v>
      </c>
      <c r="K2981" s="205" t="s">
        <v>196</v>
      </c>
      <c r="M2981" s="9" t="s">
        <v>11677</v>
      </c>
      <c r="N2981" s="215">
        <v>45706.0637561111</v>
      </c>
      <c r="O2981" s="8"/>
    </row>
    <row r="2982" spans="1:15" x14ac:dyDescent="0.25">
      <c r="A2982" s="8">
        <v>45551</v>
      </c>
      <c r="B2982" s="9" t="s">
        <v>10396</v>
      </c>
      <c r="C2982" s="9" t="s">
        <v>4231</v>
      </c>
      <c r="D2982" s="3">
        <v>-280.86</v>
      </c>
      <c r="E2982" s="9" t="s">
        <v>193</v>
      </c>
      <c r="F2982" s="9" t="s">
        <v>194</v>
      </c>
      <c r="G2982" s="9" t="s">
        <v>183</v>
      </c>
      <c r="H2982" s="8">
        <v>45536</v>
      </c>
      <c r="I2982" s="8">
        <v>45551</v>
      </c>
      <c r="J2982" s="8" t="s">
        <v>10397</v>
      </c>
      <c r="K2982" s="205" t="s">
        <v>196</v>
      </c>
      <c r="M2982" s="9" t="s">
        <v>10398</v>
      </c>
      <c r="N2982" s="215">
        <v>45575.565837071801</v>
      </c>
      <c r="O2982" s="8"/>
    </row>
    <row r="2983" spans="1:15" x14ac:dyDescent="0.25">
      <c r="A2983" s="8">
        <v>45463</v>
      </c>
      <c r="B2983" s="9" t="s">
        <v>240</v>
      </c>
      <c r="C2983" s="9" t="s">
        <v>180</v>
      </c>
      <c r="D2983" s="3">
        <v>-249.65</v>
      </c>
      <c r="E2983" s="9" t="s">
        <v>181</v>
      </c>
      <c r="F2983" s="9" t="s">
        <v>182</v>
      </c>
      <c r="G2983" s="9" t="s">
        <v>183</v>
      </c>
      <c r="H2983" s="8">
        <v>45444</v>
      </c>
      <c r="I2983" s="8">
        <v>45460</v>
      </c>
      <c r="J2983" s="8" t="s">
        <v>8729</v>
      </c>
      <c r="K2983" s="205" t="s">
        <v>185</v>
      </c>
      <c r="M2983" s="9" t="s">
        <v>242</v>
      </c>
      <c r="N2983" s="215">
        <v>45505.8848292361</v>
      </c>
      <c r="O2983" s="8">
        <v>45505</v>
      </c>
    </row>
    <row r="2984" spans="1:15" x14ac:dyDescent="0.25">
      <c r="A2984" s="8">
        <v>45916</v>
      </c>
      <c r="B2984" s="9" t="s">
        <v>11675</v>
      </c>
      <c r="C2984" s="9" t="s">
        <v>4231</v>
      </c>
      <c r="D2984" s="3">
        <v>-327.64</v>
      </c>
      <c r="E2984" s="9" t="s">
        <v>193</v>
      </c>
      <c r="F2984" s="9" t="s">
        <v>194</v>
      </c>
      <c r="G2984" s="9" t="s">
        <v>183</v>
      </c>
      <c r="H2984" s="8">
        <v>45901</v>
      </c>
      <c r="I2984" s="8">
        <v>45915</v>
      </c>
      <c r="J2984" s="219" t="s">
        <v>19423</v>
      </c>
      <c r="K2984" s="205" t="s">
        <v>196</v>
      </c>
      <c r="M2984" s="9" t="s">
        <v>11677</v>
      </c>
      <c r="N2984" s="215">
        <v>45929.807189814797</v>
      </c>
      <c r="O2984" s="8"/>
    </row>
    <row r="2985" spans="1:15" x14ac:dyDescent="0.25">
      <c r="A2985" s="8">
        <v>45854</v>
      </c>
      <c r="B2985" s="9" t="s">
        <v>11675</v>
      </c>
      <c r="C2985" s="9" t="s">
        <v>4231</v>
      </c>
      <c r="D2985" s="3">
        <v>-329.72</v>
      </c>
      <c r="E2985" s="9" t="s">
        <v>193</v>
      </c>
      <c r="F2985" s="9" t="s">
        <v>194</v>
      </c>
      <c r="G2985" s="9" t="s">
        <v>183</v>
      </c>
      <c r="H2985" s="8">
        <v>45839</v>
      </c>
      <c r="I2985" s="8">
        <v>45852</v>
      </c>
      <c r="J2985" s="219" t="s">
        <v>18612</v>
      </c>
      <c r="K2985" s="205" t="s">
        <v>196</v>
      </c>
      <c r="M2985" s="9" t="s">
        <v>11677</v>
      </c>
      <c r="N2985" s="215">
        <v>45862.622311099498</v>
      </c>
      <c r="O2985" s="8"/>
    </row>
    <row r="2986" spans="1:15" x14ac:dyDescent="0.25">
      <c r="A2986" s="8">
        <v>45734</v>
      </c>
      <c r="B2986" s="9" t="s">
        <v>11675</v>
      </c>
      <c r="C2986" s="9" t="s">
        <v>4231</v>
      </c>
      <c r="D2986" s="3">
        <v>-329.72</v>
      </c>
      <c r="E2986" s="9" t="s">
        <v>193</v>
      </c>
      <c r="F2986" s="9" t="s">
        <v>194</v>
      </c>
      <c r="G2986" s="9" t="s">
        <v>183</v>
      </c>
      <c r="H2986" s="8">
        <v>45717</v>
      </c>
      <c r="I2986" s="8">
        <v>45733</v>
      </c>
      <c r="J2986" s="219" t="s">
        <v>15351</v>
      </c>
      <c r="K2986" s="205" t="s">
        <v>196</v>
      </c>
      <c r="M2986" s="9" t="s">
        <v>11677</v>
      </c>
      <c r="N2986" s="215">
        <v>45777.922227581003</v>
      </c>
      <c r="O2986" s="8"/>
    </row>
    <row r="2987" spans="1:15" x14ac:dyDescent="0.25">
      <c r="A2987" s="8">
        <v>45859</v>
      </c>
      <c r="B2987" s="9" t="s">
        <v>19027</v>
      </c>
      <c r="C2987" s="9" t="s">
        <v>180</v>
      </c>
      <c r="D2987" s="3">
        <v>-247.46</v>
      </c>
      <c r="E2987" s="9" t="s">
        <v>181</v>
      </c>
      <c r="F2987" s="9" t="s">
        <v>182</v>
      </c>
      <c r="G2987" s="9" t="s">
        <v>183</v>
      </c>
      <c r="H2987" s="8">
        <v>45839</v>
      </c>
      <c r="I2987" s="8">
        <v>45859</v>
      </c>
      <c r="J2987" s="219" t="s">
        <v>20266</v>
      </c>
      <c r="K2987" s="205" t="s">
        <v>185</v>
      </c>
      <c r="M2987" s="9" t="s">
        <v>19029</v>
      </c>
      <c r="N2987" s="215">
        <v>45929.807189814797</v>
      </c>
      <c r="O2987" s="8">
        <v>45929</v>
      </c>
    </row>
    <row r="2988" spans="1:15" x14ac:dyDescent="0.25">
      <c r="A2988" s="8">
        <v>45793</v>
      </c>
      <c r="B2988" s="9" t="s">
        <v>11675</v>
      </c>
      <c r="C2988" s="9" t="s">
        <v>4231</v>
      </c>
      <c r="D2988" s="3">
        <v>-329.72</v>
      </c>
      <c r="E2988" s="9" t="s">
        <v>193</v>
      </c>
      <c r="F2988" s="9" t="s">
        <v>194</v>
      </c>
      <c r="G2988" s="9" t="s">
        <v>183</v>
      </c>
      <c r="H2988" s="8">
        <v>45778</v>
      </c>
      <c r="I2988" s="8">
        <v>45789</v>
      </c>
      <c r="J2988" s="8" t="s">
        <v>16249</v>
      </c>
      <c r="K2988" s="205" t="s">
        <v>196</v>
      </c>
      <c r="M2988" s="9" t="s">
        <v>11677</v>
      </c>
      <c r="N2988" s="215">
        <v>45809.629870740697</v>
      </c>
      <c r="O2988" s="8"/>
    </row>
    <row r="2989" spans="1:15" x14ac:dyDescent="0.25">
      <c r="A2989" s="8">
        <v>45789</v>
      </c>
      <c r="B2989" s="9" t="s">
        <v>16494</v>
      </c>
      <c r="C2989" s="9" t="s">
        <v>180</v>
      </c>
      <c r="D2989" s="3">
        <v>-246.26</v>
      </c>
      <c r="E2989" s="9" t="s">
        <v>181</v>
      </c>
      <c r="F2989" s="9" t="s">
        <v>182</v>
      </c>
      <c r="G2989" s="9" t="s">
        <v>183</v>
      </c>
      <c r="H2989" s="8">
        <v>45778</v>
      </c>
      <c r="I2989" s="8">
        <v>45789</v>
      </c>
      <c r="J2989" s="8" t="s">
        <v>16497</v>
      </c>
      <c r="K2989" s="205" t="s">
        <v>185</v>
      </c>
      <c r="M2989" s="9" t="s">
        <v>16496</v>
      </c>
      <c r="N2989" s="215">
        <v>45809.629870740697</v>
      </c>
      <c r="O2989" s="8">
        <v>45809</v>
      </c>
    </row>
    <row r="2990" spans="1:15" x14ac:dyDescent="0.25">
      <c r="A2990" s="8">
        <v>45763</v>
      </c>
      <c r="B2990" s="9" t="s">
        <v>11675</v>
      </c>
      <c r="C2990" s="9" t="s">
        <v>4231</v>
      </c>
      <c r="D2990" s="3">
        <v>-329.72</v>
      </c>
      <c r="E2990" s="9" t="s">
        <v>193</v>
      </c>
      <c r="F2990" s="9" t="s">
        <v>194</v>
      </c>
      <c r="G2990" s="9" t="s">
        <v>183</v>
      </c>
      <c r="H2990" s="8">
        <v>45748</v>
      </c>
      <c r="I2990" s="8">
        <v>45761</v>
      </c>
      <c r="J2990" s="219" t="s">
        <v>14716</v>
      </c>
      <c r="K2990" s="205" t="s">
        <v>196</v>
      </c>
      <c r="M2990" s="9" t="s">
        <v>11677</v>
      </c>
      <c r="N2990" s="215">
        <v>45777.922227581003</v>
      </c>
      <c r="O2990" s="8"/>
    </row>
    <row r="2991" spans="1:15" x14ac:dyDescent="0.25">
      <c r="A2991" s="8">
        <v>45887</v>
      </c>
      <c r="B2991" s="9" t="s">
        <v>11675</v>
      </c>
      <c r="C2991" s="9" t="s">
        <v>4231</v>
      </c>
      <c r="D2991" s="3">
        <v>-329.72</v>
      </c>
      <c r="E2991" s="9" t="s">
        <v>193</v>
      </c>
      <c r="F2991" s="9" t="s">
        <v>194</v>
      </c>
      <c r="G2991" s="9" t="s">
        <v>183</v>
      </c>
      <c r="H2991" s="8">
        <v>45870</v>
      </c>
      <c r="I2991" s="8">
        <v>45887</v>
      </c>
      <c r="J2991" s="219" t="s">
        <v>19933</v>
      </c>
      <c r="K2991" s="205" t="s">
        <v>196</v>
      </c>
      <c r="M2991" s="9" t="s">
        <v>11677</v>
      </c>
      <c r="N2991" s="215">
        <v>45929.807189814797</v>
      </c>
      <c r="O2991" s="8"/>
    </row>
    <row r="2992" spans="1:15" x14ac:dyDescent="0.25">
      <c r="A2992" s="8">
        <v>45610</v>
      </c>
      <c r="B2992" s="9" t="s">
        <v>240</v>
      </c>
      <c r="C2992" s="9" t="s">
        <v>180</v>
      </c>
      <c r="D2992" s="3">
        <v>-245.41</v>
      </c>
      <c r="E2992" s="9" t="s">
        <v>181</v>
      </c>
      <c r="F2992" s="9" t="s">
        <v>182</v>
      </c>
      <c r="G2992" s="9" t="s">
        <v>183</v>
      </c>
      <c r="H2992" s="8">
        <v>45597</v>
      </c>
      <c r="I2992" s="8">
        <v>45607</v>
      </c>
      <c r="J2992" s="219" t="s">
        <v>11731</v>
      </c>
      <c r="K2992" s="205" t="s">
        <v>185</v>
      </c>
      <c r="M2992" s="9" t="s">
        <v>242</v>
      </c>
      <c r="N2992" s="215">
        <v>45635.715607696802</v>
      </c>
      <c r="O2992" s="8">
        <v>45635</v>
      </c>
    </row>
    <row r="2993" spans="1:15" x14ac:dyDescent="0.25">
      <c r="A2993" s="8">
        <v>45859</v>
      </c>
      <c r="B2993" s="9" t="s">
        <v>19052</v>
      </c>
      <c r="C2993" s="9" t="s">
        <v>180</v>
      </c>
      <c r="D2993" s="3">
        <v>-244.72</v>
      </c>
      <c r="E2993" s="9" t="s">
        <v>181</v>
      </c>
      <c r="F2993" s="9" t="s">
        <v>182</v>
      </c>
      <c r="G2993" s="9" t="s">
        <v>183</v>
      </c>
      <c r="H2993" s="8">
        <v>45839</v>
      </c>
      <c r="I2993" s="8">
        <v>45859</v>
      </c>
      <c r="J2993" s="219" t="s">
        <v>20286</v>
      </c>
      <c r="K2993" s="205" t="s">
        <v>185</v>
      </c>
      <c r="M2993" s="9" t="s">
        <v>19054</v>
      </c>
      <c r="N2993" s="215">
        <v>45929.807189814797</v>
      </c>
      <c r="O2993" s="8">
        <v>45929</v>
      </c>
    </row>
    <row r="2994" spans="1:15" x14ac:dyDescent="0.25">
      <c r="A2994" s="8">
        <v>45825</v>
      </c>
      <c r="B2994" s="9" t="s">
        <v>11675</v>
      </c>
      <c r="C2994" s="9" t="s">
        <v>4231</v>
      </c>
      <c r="D2994" s="3">
        <v>-329.72</v>
      </c>
      <c r="E2994" s="9" t="s">
        <v>193</v>
      </c>
      <c r="F2994" s="9" t="s">
        <v>194</v>
      </c>
      <c r="G2994" s="9" t="s">
        <v>183</v>
      </c>
      <c r="H2994" s="8">
        <v>45809</v>
      </c>
      <c r="I2994" s="8">
        <v>45824</v>
      </c>
      <c r="J2994" s="8" t="s">
        <v>17863</v>
      </c>
      <c r="K2994" s="205" t="s">
        <v>196</v>
      </c>
      <c r="M2994" s="9" t="s">
        <v>11677</v>
      </c>
      <c r="N2994" s="215">
        <v>45840.490152685197</v>
      </c>
      <c r="O2994" s="8"/>
    </row>
    <row r="2995" spans="1:15" x14ac:dyDescent="0.25">
      <c r="A2995" s="8">
        <v>45847</v>
      </c>
      <c r="B2995" s="9" t="s">
        <v>18782</v>
      </c>
      <c r="C2995" s="9" t="s">
        <v>180</v>
      </c>
      <c r="D2995" s="3">
        <v>-243.48</v>
      </c>
      <c r="E2995" s="9" t="s">
        <v>181</v>
      </c>
      <c r="F2995" s="9" t="s">
        <v>182</v>
      </c>
      <c r="G2995" s="9" t="s">
        <v>183</v>
      </c>
      <c r="H2995" s="8">
        <v>45839</v>
      </c>
      <c r="I2995" s="8">
        <v>45845</v>
      </c>
      <c r="J2995" s="219" t="s">
        <v>18845</v>
      </c>
      <c r="K2995" s="205" t="s">
        <v>185</v>
      </c>
      <c r="M2995" s="9" t="s">
        <v>18784</v>
      </c>
      <c r="N2995" s="215">
        <v>45862.622311099498</v>
      </c>
      <c r="O2995" s="8">
        <v>45862</v>
      </c>
    </row>
    <row r="2996" spans="1:15" x14ac:dyDescent="0.25">
      <c r="A2996" s="8">
        <v>45779</v>
      </c>
      <c r="B2996" s="9" t="s">
        <v>14763</v>
      </c>
      <c r="C2996" s="9" t="s">
        <v>180</v>
      </c>
      <c r="D2996" s="3">
        <v>-241.99</v>
      </c>
      <c r="E2996" s="9" t="s">
        <v>181</v>
      </c>
      <c r="F2996" s="9" t="s">
        <v>182</v>
      </c>
      <c r="G2996" s="9" t="s">
        <v>183</v>
      </c>
      <c r="H2996" s="8">
        <v>45778</v>
      </c>
      <c r="I2996" s="8">
        <v>45775</v>
      </c>
      <c r="J2996" s="8" t="s">
        <v>15762</v>
      </c>
      <c r="K2996" s="205" t="s">
        <v>185</v>
      </c>
      <c r="M2996" s="9" t="s">
        <v>14765</v>
      </c>
      <c r="N2996" s="215">
        <v>45785.029943333298</v>
      </c>
      <c r="O2996" s="8">
        <v>45784</v>
      </c>
    </row>
    <row r="2997" spans="1:15" x14ac:dyDescent="0.25">
      <c r="A2997" s="8">
        <v>45402</v>
      </c>
      <c r="B2997" s="9" t="s">
        <v>4308</v>
      </c>
      <c r="C2997" s="9" t="s">
        <v>4231</v>
      </c>
      <c r="D2997" s="3">
        <v>-494.51</v>
      </c>
      <c r="E2997" s="9" t="s">
        <v>266</v>
      </c>
      <c r="F2997" s="9" t="s">
        <v>267</v>
      </c>
      <c r="G2997" s="9" t="s">
        <v>268</v>
      </c>
      <c r="H2997" s="8">
        <v>45383</v>
      </c>
      <c r="I2997" s="8">
        <v>45397</v>
      </c>
      <c r="J2997" s="8" t="s">
        <v>4719</v>
      </c>
      <c r="K2997" s="205" t="s">
        <v>270</v>
      </c>
      <c r="M2997" s="9" t="s">
        <v>4310</v>
      </c>
      <c r="N2997" s="215">
        <v>45412.662961076399</v>
      </c>
      <c r="O2997" s="8"/>
    </row>
    <row r="2998" spans="1:15" x14ac:dyDescent="0.25">
      <c r="A2998" s="8">
        <v>45402</v>
      </c>
      <c r="B2998" s="9" t="s">
        <v>4308</v>
      </c>
      <c r="C2998" s="9" t="s">
        <v>4231</v>
      </c>
      <c r="D2998" s="3">
        <v>-697.68</v>
      </c>
      <c r="E2998" s="9" t="s">
        <v>266</v>
      </c>
      <c r="F2998" s="9" t="s">
        <v>267</v>
      </c>
      <c r="G2998" s="9" t="s">
        <v>268</v>
      </c>
      <c r="H2998" s="8">
        <v>45383</v>
      </c>
      <c r="I2998" s="8">
        <v>45397</v>
      </c>
      <c r="J2998" s="8" t="s">
        <v>4775</v>
      </c>
      <c r="K2998" s="205" t="s">
        <v>270</v>
      </c>
      <c r="M2998" s="9" t="s">
        <v>4310</v>
      </c>
      <c r="N2998" s="215">
        <v>45412.662961076399</v>
      </c>
      <c r="O2998" s="8"/>
    </row>
    <row r="2999" spans="1:15" x14ac:dyDescent="0.25">
      <c r="A2999" s="8">
        <v>45463</v>
      </c>
      <c r="B2999" s="9" t="s">
        <v>8742</v>
      </c>
      <c r="C2999" s="9" t="s">
        <v>180</v>
      </c>
      <c r="D2999" s="3">
        <v>-240.41</v>
      </c>
      <c r="E2999" s="9" t="s">
        <v>181</v>
      </c>
      <c r="F2999" s="9" t="s">
        <v>182</v>
      </c>
      <c r="G2999" s="9" t="s">
        <v>183</v>
      </c>
      <c r="H2999" s="8">
        <v>45444</v>
      </c>
      <c r="I2999" s="8">
        <v>45460</v>
      </c>
      <c r="J2999" s="8" t="s">
        <v>8745</v>
      </c>
      <c r="K2999" s="205" t="s">
        <v>185</v>
      </c>
      <c r="M2999" s="9" t="s">
        <v>8744</v>
      </c>
      <c r="N2999" s="215">
        <v>45505.8848292361</v>
      </c>
      <c r="O2999" s="8">
        <v>45505</v>
      </c>
    </row>
    <row r="3000" spans="1:15" x14ac:dyDescent="0.25">
      <c r="A3000" s="8">
        <v>45483</v>
      </c>
      <c r="B3000" s="9" t="s">
        <v>4807</v>
      </c>
      <c r="C3000" s="9" t="s">
        <v>4231</v>
      </c>
      <c r="D3000" s="3">
        <v>-1119</v>
      </c>
      <c r="E3000" s="9" t="s">
        <v>193</v>
      </c>
      <c r="F3000" s="9" t="s">
        <v>194</v>
      </c>
      <c r="G3000" s="9" t="s">
        <v>183</v>
      </c>
      <c r="H3000" s="8">
        <v>45474</v>
      </c>
      <c r="I3000" s="8">
        <v>45481</v>
      </c>
      <c r="J3000" s="8" t="s">
        <v>8085</v>
      </c>
      <c r="K3000" s="205" t="s">
        <v>196</v>
      </c>
      <c r="M3000" s="9" t="s">
        <v>4809</v>
      </c>
      <c r="N3000" s="215">
        <v>45505.8848292361</v>
      </c>
      <c r="O3000" s="8"/>
    </row>
    <row r="3001" spans="1:15" x14ac:dyDescent="0.25">
      <c r="A3001" s="8">
        <v>45343</v>
      </c>
      <c r="B3001" s="9" t="s">
        <v>4807</v>
      </c>
      <c r="C3001" s="9" t="s">
        <v>4231</v>
      </c>
      <c r="D3001" s="3">
        <v>-1119</v>
      </c>
      <c r="E3001" s="9" t="s">
        <v>193</v>
      </c>
      <c r="F3001" s="9" t="s">
        <v>194</v>
      </c>
      <c r="G3001" s="9" t="s">
        <v>183</v>
      </c>
      <c r="H3001" s="8">
        <v>45323</v>
      </c>
      <c r="I3001" s="8">
        <v>45341</v>
      </c>
      <c r="J3001" s="8" t="s">
        <v>4808</v>
      </c>
      <c r="K3001" s="205" t="s">
        <v>196</v>
      </c>
      <c r="M3001" s="9" t="s">
        <v>4809</v>
      </c>
      <c r="N3001" s="215">
        <v>45351.722872338003</v>
      </c>
      <c r="O3001" s="8"/>
    </row>
    <row r="3002" spans="1:15" x14ac:dyDescent="0.25">
      <c r="A3002" s="8">
        <v>45175</v>
      </c>
      <c r="B3002" s="9" t="s">
        <v>1149</v>
      </c>
      <c r="C3002" s="9" t="s">
        <v>728</v>
      </c>
      <c r="D3002" s="3">
        <v>18.96</v>
      </c>
      <c r="E3002" s="9" t="s">
        <v>869</v>
      </c>
      <c r="F3002" s="9" t="s">
        <v>870</v>
      </c>
      <c r="G3002" s="9" t="s">
        <v>210</v>
      </c>
      <c r="H3002" s="8">
        <v>45170</v>
      </c>
      <c r="I3002" s="8">
        <v>45173</v>
      </c>
      <c r="J3002" s="8" t="s">
        <v>1150</v>
      </c>
      <c r="K3002" s="205" t="s">
        <v>872</v>
      </c>
      <c r="M3002" s="9" t="s">
        <v>1151</v>
      </c>
      <c r="N3002" s="215">
        <v>45294.9567489931</v>
      </c>
      <c r="O3002" s="8"/>
    </row>
    <row r="3003" spans="1:15" x14ac:dyDescent="0.25">
      <c r="A3003" s="8">
        <v>45685</v>
      </c>
      <c r="B3003" s="9" t="s">
        <v>9037</v>
      </c>
      <c r="C3003" s="9" t="s">
        <v>567</v>
      </c>
      <c r="D3003" s="3">
        <v>-6.85</v>
      </c>
      <c r="E3003" s="9" t="s">
        <v>266</v>
      </c>
      <c r="F3003" s="9" t="s">
        <v>267</v>
      </c>
      <c r="G3003" s="9" t="s">
        <v>268</v>
      </c>
      <c r="H3003" s="8">
        <v>45658</v>
      </c>
      <c r="I3003" s="8">
        <v>45684</v>
      </c>
      <c r="J3003" s="219" t="s">
        <v>13266</v>
      </c>
      <c r="K3003" s="205" t="s">
        <v>270</v>
      </c>
      <c r="M3003" s="9" t="s">
        <v>9039</v>
      </c>
      <c r="N3003" s="215">
        <v>45706.0637561111</v>
      </c>
      <c r="O3003" s="8"/>
    </row>
    <row r="3004" spans="1:15" x14ac:dyDescent="0.25">
      <c r="A3004" s="8">
        <v>45778</v>
      </c>
      <c r="B3004" s="9" t="s">
        <v>17127</v>
      </c>
      <c r="C3004" s="9" t="s">
        <v>3090</v>
      </c>
      <c r="D3004" s="3">
        <v>-94.93</v>
      </c>
      <c r="E3004" s="9" t="s">
        <v>17055</v>
      </c>
      <c r="F3004" s="9" t="s">
        <v>17056</v>
      </c>
      <c r="G3004" s="9" t="s">
        <v>119</v>
      </c>
      <c r="H3004" s="8">
        <v>45778</v>
      </c>
      <c r="I3004" s="8">
        <v>45775</v>
      </c>
      <c r="J3004" s="8" t="s">
        <v>17153</v>
      </c>
      <c r="K3004" s="205" t="s">
        <v>17058</v>
      </c>
      <c r="M3004" s="9" t="s">
        <v>17129</v>
      </c>
      <c r="N3004" s="215">
        <v>45809.636386238402</v>
      </c>
      <c r="O3004" s="8"/>
    </row>
    <row r="3005" spans="1:15" x14ac:dyDescent="0.25">
      <c r="A3005" s="8">
        <v>45779</v>
      </c>
      <c r="B3005" s="9" t="s">
        <v>14797</v>
      </c>
      <c r="C3005" s="9" t="s">
        <v>180</v>
      </c>
      <c r="D3005" s="3">
        <v>-238.19</v>
      </c>
      <c r="E3005" s="9" t="s">
        <v>181</v>
      </c>
      <c r="F3005" s="9" t="s">
        <v>182</v>
      </c>
      <c r="G3005" s="9" t="s">
        <v>183</v>
      </c>
      <c r="H3005" s="8">
        <v>45778</v>
      </c>
      <c r="I3005" s="8">
        <v>45775</v>
      </c>
      <c r="J3005" s="8" t="s">
        <v>15750</v>
      </c>
      <c r="K3005" s="205" t="s">
        <v>185</v>
      </c>
      <c r="M3005" s="9" t="s">
        <v>14799</v>
      </c>
      <c r="N3005" s="215">
        <v>45785.029943333298</v>
      </c>
      <c r="O3005" s="8">
        <v>45784</v>
      </c>
    </row>
    <row r="3006" spans="1:15" x14ac:dyDescent="0.25">
      <c r="A3006" s="8">
        <v>45798</v>
      </c>
      <c r="B3006" s="9" t="s">
        <v>7945</v>
      </c>
      <c r="C3006" s="9" t="s">
        <v>180</v>
      </c>
      <c r="D3006" s="3">
        <v>-236.89</v>
      </c>
      <c r="E3006" s="9" t="s">
        <v>181</v>
      </c>
      <c r="F3006" s="9" t="s">
        <v>182</v>
      </c>
      <c r="G3006" s="9" t="s">
        <v>183</v>
      </c>
      <c r="H3006" s="8">
        <v>45778</v>
      </c>
      <c r="I3006" s="8">
        <v>45796</v>
      </c>
      <c r="J3006" s="8" t="s">
        <v>16188</v>
      </c>
      <c r="K3006" s="205" t="s">
        <v>185</v>
      </c>
      <c r="M3006" s="9" t="s">
        <v>7947</v>
      </c>
      <c r="N3006" s="215">
        <v>45809.629870740697</v>
      </c>
      <c r="O3006" s="8">
        <v>45809</v>
      </c>
    </row>
    <row r="3007" spans="1:15" x14ac:dyDescent="0.25">
      <c r="A3007" s="8">
        <v>45535</v>
      </c>
      <c r="B3007" s="9" t="s">
        <v>9426</v>
      </c>
      <c r="C3007" s="9" t="s">
        <v>567</v>
      </c>
      <c r="D3007" s="3">
        <v>-19</v>
      </c>
      <c r="E3007" s="9" t="s">
        <v>266</v>
      </c>
      <c r="F3007" s="9" t="s">
        <v>267</v>
      </c>
      <c r="G3007" s="9" t="s">
        <v>268</v>
      </c>
      <c r="H3007" s="8">
        <v>45505</v>
      </c>
      <c r="I3007" s="8">
        <v>45530</v>
      </c>
      <c r="J3007" s="8" t="s">
        <v>9751</v>
      </c>
      <c r="K3007" s="205" t="s">
        <v>270</v>
      </c>
      <c r="M3007" s="9" t="s">
        <v>9428</v>
      </c>
      <c r="N3007" s="215">
        <v>45540.605251655099</v>
      </c>
      <c r="O3007" s="8"/>
    </row>
    <row r="3008" spans="1:15" x14ac:dyDescent="0.25">
      <c r="A3008" s="8">
        <v>45510</v>
      </c>
      <c r="B3008" s="9" t="s">
        <v>9426</v>
      </c>
      <c r="C3008" s="9" t="s">
        <v>567</v>
      </c>
      <c r="D3008" s="3">
        <v>-19</v>
      </c>
      <c r="E3008" s="9" t="s">
        <v>266</v>
      </c>
      <c r="F3008" s="9" t="s">
        <v>267</v>
      </c>
      <c r="G3008" s="9" t="s">
        <v>268</v>
      </c>
      <c r="H3008" s="8">
        <v>45505</v>
      </c>
      <c r="I3008" s="8">
        <v>45509</v>
      </c>
      <c r="J3008" s="8" t="s">
        <v>9427</v>
      </c>
      <c r="K3008" s="205" t="s">
        <v>270</v>
      </c>
      <c r="M3008" s="9" t="s">
        <v>9428</v>
      </c>
      <c r="N3008" s="215">
        <v>45534.648212951397</v>
      </c>
      <c r="O3008" s="8"/>
    </row>
    <row r="3009" spans="1:15" x14ac:dyDescent="0.25">
      <c r="A3009" s="8">
        <v>45778</v>
      </c>
      <c r="B3009" s="9" t="s">
        <v>17154</v>
      </c>
      <c r="C3009" s="9" t="s">
        <v>124</v>
      </c>
      <c r="D3009" s="3">
        <v>-22.07</v>
      </c>
      <c r="E3009" s="9" t="s">
        <v>17055</v>
      </c>
      <c r="F3009" s="9" t="s">
        <v>17056</v>
      </c>
      <c r="G3009" s="9" t="s">
        <v>119</v>
      </c>
      <c r="H3009" s="8">
        <v>45778</v>
      </c>
      <c r="I3009" s="8">
        <v>45775</v>
      </c>
      <c r="J3009" s="8" t="s">
        <v>17155</v>
      </c>
      <c r="K3009" s="205" t="s">
        <v>17058</v>
      </c>
      <c r="M3009" s="9" t="s">
        <v>17156</v>
      </c>
      <c r="N3009" s="215">
        <v>45809.636386238402</v>
      </c>
      <c r="O3009" s="8"/>
    </row>
    <row r="3010" spans="1:15" x14ac:dyDescent="0.25">
      <c r="A3010" s="8">
        <v>45528</v>
      </c>
      <c r="B3010" s="9" t="s">
        <v>9037</v>
      </c>
      <c r="C3010" s="9" t="s">
        <v>567</v>
      </c>
      <c r="D3010" s="3">
        <v>-23.85</v>
      </c>
      <c r="E3010" s="9" t="s">
        <v>266</v>
      </c>
      <c r="F3010" s="9" t="s">
        <v>267</v>
      </c>
      <c r="G3010" s="9" t="s">
        <v>268</v>
      </c>
      <c r="H3010" s="8">
        <v>45505</v>
      </c>
      <c r="I3010" s="8">
        <v>45523</v>
      </c>
      <c r="J3010" s="8" t="s">
        <v>9038</v>
      </c>
      <c r="K3010" s="205" t="s">
        <v>270</v>
      </c>
      <c r="M3010" s="9" t="s">
        <v>9039</v>
      </c>
      <c r="N3010" s="215">
        <v>45534.648212951397</v>
      </c>
      <c r="O3010" s="8"/>
    </row>
    <row r="3011" spans="1:15" x14ac:dyDescent="0.25">
      <c r="A3011" s="8">
        <v>45558</v>
      </c>
      <c r="B3011" s="9" t="s">
        <v>10155</v>
      </c>
      <c r="C3011" s="9" t="s">
        <v>567</v>
      </c>
      <c r="D3011" s="3">
        <v>-34</v>
      </c>
      <c r="E3011" s="9" t="s">
        <v>266</v>
      </c>
      <c r="F3011" s="9" t="s">
        <v>267</v>
      </c>
      <c r="G3011" s="9" t="s">
        <v>268</v>
      </c>
      <c r="H3011" s="8">
        <v>45536</v>
      </c>
      <c r="I3011" s="8">
        <v>45558</v>
      </c>
      <c r="J3011" s="8" t="s">
        <v>10246</v>
      </c>
      <c r="K3011" s="205" t="s">
        <v>270</v>
      </c>
      <c r="M3011" s="9" t="s">
        <v>10157</v>
      </c>
      <c r="N3011" s="215">
        <v>45575.565837071801</v>
      </c>
      <c r="O3011" s="8"/>
    </row>
    <row r="3012" spans="1:15" x14ac:dyDescent="0.25">
      <c r="A3012" s="8">
        <v>45904</v>
      </c>
      <c r="B3012" s="9" t="s">
        <v>18658</v>
      </c>
      <c r="C3012" s="9" t="s">
        <v>567</v>
      </c>
      <c r="D3012" s="3">
        <v>-73.64</v>
      </c>
      <c r="E3012" s="9" t="s">
        <v>266</v>
      </c>
      <c r="F3012" s="9" t="s">
        <v>267</v>
      </c>
      <c r="G3012" s="9" t="s">
        <v>268</v>
      </c>
      <c r="H3012" s="8">
        <v>45901</v>
      </c>
      <c r="I3012" s="8">
        <v>45901</v>
      </c>
      <c r="J3012" s="219" t="s">
        <v>19665</v>
      </c>
      <c r="K3012" s="205" t="s">
        <v>270</v>
      </c>
      <c r="M3012" s="9" t="s">
        <v>18660</v>
      </c>
      <c r="N3012" s="215">
        <v>45929.807189814797</v>
      </c>
      <c r="O3012" s="8"/>
    </row>
    <row r="3013" spans="1:15" x14ac:dyDescent="0.25">
      <c r="A3013" s="8">
        <v>45777</v>
      </c>
      <c r="B3013" s="9" t="s">
        <v>1921</v>
      </c>
      <c r="C3013" s="9" t="s">
        <v>224</v>
      </c>
      <c r="D3013" s="3">
        <v>-4.47</v>
      </c>
      <c r="E3013" s="9" t="s">
        <v>17055</v>
      </c>
      <c r="F3013" s="9" t="s">
        <v>17056</v>
      </c>
      <c r="G3013" s="9" t="s">
        <v>119</v>
      </c>
      <c r="H3013" s="8">
        <v>45748</v>
      </c>
      <c r="I3013" s="8">
        <v>45775</v>
      </c>
      <c r="J3013" s="8" t="s">
        <v>17160</v>
      </c>
      <c r="K3013" s="205" t="s">
        <v>17058</v>
      </c>
      <c r="M3013" s="9" t="s">
        <v>1923</v>
      </c>
      <c r="N3013" s="215">
        <v>45809.636386238402</v>
      </c>
      <c r="O3013" s="8">
        <v>45809</v>
      </c>
    </row>
    <row r="3014" spans="1:15" x14ac:dyDescent="0.25">
      <c r="A3014" s="8">
        <v>45777</v>
      </c>
      <c r="B3014" s="9" t="s">
        <v>9745</v>
      </c>
      <c r="C3014" s="9" t="s">
        <v>3038</v>
      </c>
      <c r="D3014" s="3">
        <v>-46.4</v>
      </c>
      <c r="E3014" s="9" t="s">
        <v>17055</v>
      </c>
      <c r="F3014" s="9" t="s">
        <v>17056</v>
      </c>
      <c r="G3014" s="9" t="s">
        <v>119</v>
      </c>
      <c r="H3014" s="8">
        <v>45748</v>
      </c>
      <c r="I3014" s="8">
        <v>45775</v>
      </c>
      <c r="J3014" s="8" t="s">
        <v>17161</v>
      </c>
      <c r="K3014" s="205" t="s">
        <v>17058</v>
      </c>
      <c r="M3014" s="9" t="s">
        <v>9747</v>
      </c>
      <c r="N3014" s="215">
        <v>45809.636386238402</v>
      </c>
      <c r="O3014" s="8">
        <v>45929</v>
      </c>
    </row>
    <row r="3015" spans="1:15" x14ac:dyDescent="0.25">
      <c r="A3015" s="8">
        <v>45338</v>
      </c>
      <c r="B3015" s="9" t="s">
        <v>4607</v>
      </c>
      <c r="C3015" s="9" t="s">
        <v>567</v>
      </c>
      <c r="D3015" s="3">
        <v>-291.25</v>
      </c>
      <c r="E3015" s="9" t="s">
        <v>193</v>
      </c>
      <c r="F3015" s="9" t="s">
        <v>194</v>
      </c>
      <c r="G3015" s="9" t="s">
        <v>183</v>
      </c>
      <c r="H3015" s="8">
        <v>45323</v>
      </c>
      <c r="I3015" s="8">
        <v>45334</v>
      </c>
      <c r="J3015" s="8" t="s">
        <v>4608</v>
      </c>
      <c r="K3015" s="205" t="s">
        <v>196</v>
      </c>
      <c r="M3015" s="9" t="s">
        <v>4609</v>
      </c>
      <c r="N3015" s="215">
        <v>45341.902716967597</v>
      </c>
      <c r="O3015" s="8"/>
    </row>
    <row r="3016" spans="1:15" x14ac:dyDescent="0.25">
      <c r="A3016" s="8">
        <v>45789</v>
      </c>
      <c r="B3016" s="9" t="s">
        <v>14763</v>
      </c>
      <c r="C3016" s="9" t="s">
        <v>180</v>
      </c>
      <c r="D3016" s="3">
        <v>-233</v>
      </c>
      <c r="E3016" s="9" t="s">
        <v>181</v>
      </c>
      <c r="F3016" s="9" t="s">
        <v>182</v>
      </c>
      <c r="G3016" s="9" t="s">
        <v>183</v>
      </c>
      <c r="H3016" s="8">
        <v>45778</v>
      </c>
      <c r="I3016" s="8">
        <v>45789</v>
      </c>
      <c r="J3016" s="8" t="s">
        <v>16387</v>
      </c>
      <c r="K3016" s="205" t="s">
        <v>185</v>
      </c>
      <c r="M3016" s="9" t="s">
        <v>14765</v>
      </c>
      <c r="N3016" s="215">
        <v>45809.629870740697</v>
      </c>
      <c r="O3016" s="8">
        <v>45809</v>
      </c>
    </row>
    <row r="3017" spans="1:15" x14ac:dyDescent="0.25">
      <c r="A3017" s="8">
        <v>45789</v>
      </c>
      <c r="B3017" s="9" t="s">
        <v>14779</v>
      </c>
      <c r="C3017" s="9" t="s">
        <v>180</v>
      </c>
      <c r="D3017" s="3">
        <v>-232.35</v>
      </c>
      <c r="E3017" s="9" t="s">
        <v>181</v>
      </c>
      <c r="F3017" s="9" t="s">
        <v>182</v>
      </c>
      <c r="G3017" s="9" t="s">
        <v>183</v>
      </c>
      <c r="H3017" s="8">
        <v>45778</v>
      </c>
      <c r="I3017" s="8">
        <v>45789</v>
      </c>
      <c r="J3017" s="8" t="s">
        <v>16492</v>
      </c>
      <c r="K3017" s="205" t="s">
        <v>185</v>
      </c>
      <c r="M3017" s="9" t="s">
        <v>14781</v>
      </c>
      <c r="N3017" s="215">
        <v>45809.629870740697</v>
      </c>
      <c r="O3017" s="8">
        <v>45809</v>
      </c>
    </row>
    <row r="3018" spans="1:15" x14ac:dyDescent="0.25">
      <c r="A3018" s="8">
        <v>45693</v>
      </c>
      <c r="B3018" s="9" t="s">
        <v>13089</v>
      </c>
      <c r="C3018" s="9" t="s">
        <v>567</v>
      </c>
      <c r="D3018" s="3">
        <v>-400</v>
      </c>
      <c r="E3018" s="9" t="s">
        <v>266</v>
      </c>
      <c r="F3018" s="9" t="s">
        <v>267</v>
      </c>
      <c r="G3018" s="9" t="s">
        <v>268</v>
      </c>
      <c r="H3018" s="8">
        <v>45689</v>
      </c>
      <c r="I3018" s="8">
        <v>45691</v>
      </c>
      <c r="J3018" s="219" t="s">
        <v>13090</v>
      </c>
      <c r="K3018" s="205" t="s">
        <v>270</v>
      </c>
      <c r="M3018" s="9" t="s">
        <v>13089</v>
      </c>
      <c r="N3018" s="215">
        <v>45706.0637561111</v>
      </c>
      <c r="O3018" s="8"/>
    </row>
    <row r="3019" spans="1:15" x14ac:dyDescent="0.25">
      <c r="A3019" s="8">
        <v>45313</v>
      </c>
      <c r="B3019" s="9" t="s">
        <v>2667</v>
      </c>
      <c r="C3019" s="9" t="s">
        <v>180</v>
      </c>
      <c r="D3019" s="3">
        <v>-231.67</v>
      </c>
      <c r="E3019" s="9" t="s">
        <v>181</v>
      </c>
      <c r="F3019" s="9" t="s">
        <v>182</v>
      </c>
      <c r="G3019" s="9" t="s">
        <v>183</v>
      </c>
      <c r="H3019" s="8">
        <v>45292</v>
      </c>
      <c r="I3019" s="8">
        <v>45313</v>
      </c>
      <c r="J3019" s="8" t="s">
        <v>4551</v>
      </c>
      <c r="K3019" s="205" t="s">
        <v>185</v>
      </c>
      <c r="M3019" s="9" t="s">
        <v>2669</v>
      </c>
      <c r="N3019" s="215">
        <v>45318.192840775497</v>
      </c>
      <c r="O3019" s="8">
        <v>45317</v>
      </c>
    </row>
    <row r="3020" spans="1:15" x14ac:dyDescent="0.25">
      <c r="A3020" s="8">
        <v>45331</v>
      </c>
      <c r="B3020" s="9" t="s">
        <v>4607</v>
      </c>
      <c r="C3020" s="9" t="s">
        <v>567</v>
      </c>
      <c r="D3020" s="3">
        <v>-485.25</v>
      </c>
      <c r="E3020" s="9" t="s">
        <v>193</v>
      </c>
      <c r="F3020" s="9" t="s">
        <v>194</v>
      </c>
      <c r="G3020" s="9" t="s">
        <v>183</v>
      </c>
      <c r="H3020" s="8">
        <v>45323</v>
      </c>
      <c r="I3020" s="8">
        <v>45327</v>
      </c>
      <c r="J3020" s="8" t="s">
        <v>4712</v>
      </c>
      <c r="K3020" s="205" t="s">
        <v>196</v>
      </c>
      <c r="M3020" s="9" t="s">
        <v>4609</v>
      </c>
      <c r="N3020" s="215">
        <v>45336.674582523097</v>
      </c>
      <c r="O3020" s="8"/>
    </row>
    <row r="3021" spans="1:15" x14ac:dyDescent="0.25">
      <c r="A3021" s="8">
        <v>45777</v>
      </c>
      <c r="B3021" s="9" t="s">
        <v>17157</v>
      </c>
      <c r="C3021" s="9" t="s">
        <v>146</v>
      </c>
      <c r="D3021" s="3">
        <v>-7.66</v>
      </c>
      <c r="E3021" s="9" t="s">
        <v>17055</v>
      </c>
      <c r="F3021" s="9" t="s">
        <v>17056</v>
      </c>
      <c r="G3021" s="9" t="s">
        <v>119</v>
      </c>
      <c r="H3021" s="8">
        <v>45748</v>
      </c>
      <c r="I3021" s="8">
        <v>45775</v>
      </c>
      <c r="J3021" s="8" t="s">
        <v>17158</v>
      </c>
      <c r="K3021" s="205" t="s">
        <v>17058</v>
      </c>
      <c r="M3021" s="9" t="s">
        <v>17159</v>
      </c>
      <c r="N3021" s="215">
        <v>45809.636386238402</v>
      </c>
      <c r="O3021" s="8">
        <v>45840</v>
      </c>
    </row>
    <row r="3022" spans="1:15" x14ac:dyDescent="0.25">
      <c r="A3022" s="8">
        <v>45859</v>
      </c>
      <c r="B3022" s="9" t="s">
        <v>18770</v>
      </c>
      <c r="C3022" s="9" t="s">
        <v>180</v>
      </c>
      <c r="D3022" s="3">
        <v>-229.54</v>
      </c>
      <c r="E3022" s="9" t="s">
        <v>181</v>
      </c>
      <c r="F3022" s="9" t="s">
        <v>182</v>
      </c>
      <c r="G3022" s="9" t="s">
        <v>183</v>
      </c>
      <c r="H3022" s="8">
        <v>45839</v>
      </c>
      <c r="I3022" s="8">
        <v>45859</v>
      </c>
      <c r="J3022" s="219" t="s">
        <v>20272</v>
      </c>
      <c r="K3022" s="205" t="s">
        <v>185</v>
      </c>
      <c r="M3022" s="9" t="s">
        <v>18772</v>
      </c>
      <c r="N3022" s="215">
        <v>45929.807189814797</v>
      </c>
      <c r="O3022" s="8">
        <v>45929</v>
      </c>
    </row>
    <row r="3023" spans="1:15" x14ac:dyDescent="0.25">
      <c r="A3023" s="8">
        <v>45340</v>
      </c>
      <c r="B3023" s="9" t="s">
        <v>4803</v>
      </c>
      <c r="C3023" s="9" t="s">
        <v>567</v>
      </c>
      <c r="D3023" s="3">
        <v>-1091.7</v>
      </c>
      <c r="E3023" s="9" t="s">
        <v>132</v>
      </c>
      <c r="F3023" s="9" t="s">
        <v>133</v>
      </c>
      <c r="G3023" s="9" t="s">
        <v>134</v>
      </c>
      <c r="H3023" s="8">
        <v>45323</v>
      </c>
      <c r="I3023" s="8">
        <v>45334</v>
      </c>
      <c r="J3023" s="8" t="s">
        <v>4804</v>
      </c>
      <c r="K3023" s="206" t="s">
        <v>136</v>
      </c>
      <c r="M3023" s="9" t="s">
        <v>4805</v>
      </c>
      <c r="N3023" s="215">
        <v>45345.6983025347</v>
      </c>
      <c r="O3023" s="8"/>
    </row>
    <row r="3024" spans="1:15" x14ac:dyDescent="0.25">
      <c r="A3024" s="8">
        <v>45646</v>
      </c>
      <c r="B3024" s="9" t="s">
        <v>13678</v>
      </c>
      <c r="C3024" s="9" t="s">
        <v>567</v>
      </c>
      <c r="D3024" s="3">
        <v>-1243.26</v>
      </c>
      <c r="E3024" s="9" t="s">
        <v>266</v>
      </c>
      <c r="F3024" s="9" t="s">
        <v>267</v>
      </c>
      <c r="G3024" s="9" t="s">
        <v>268</v>
      </c>
      <c r="H3024" s="8">
        <v>45627</v>
      </c>
      <c r="I3024" s="8">
        <v>45642</v>
      </c>
      <c r="J3024" s="219" t="s">
        <v>13679</v>
      </c>
      <c r="K3024" s="205" t="s">
        <v>270</v>
      </c>
      <c r="M3024" s="9" t="s">
        <v>13680</v>
      </c>
      <c r="N3024" s="215">
        <v>45706.0637561111</v>
      </c>
      <c r="O3024" s="8"/>
    </row>
    <row r="3025" spans="1:15" x14ac:dyDescent="0.25">
      <c r="A3025" s="8">
        <v>45233</v>
      </c>
      <c r="B3025" s="9" t="s">
        <v>1383</v>
      </c>
      <c r="C3025" s="9" t="s">
        <v>1384</v>
      </c>
      <c r="D3025" s="3">
        <v>-0.13</v>
      </c>
      <c r="E3025" s="9" t="s">
        <v>724</v>
      </c>
      <c r="F3025" s="9" t="s">
        <v>118</v>
      </c>
      <c r="G3025" s="9" t="s">
        <v>210</v>
      </c>
      <c r="H3025" s="8">
        <v>45231</v>
      </c>
      <c r="I3025" s="8">
        <v>45229</v>
      </c>
      <c r="J3025" s="219" t="s">
        <v>1385</v>
      </c>
      <c r="K3025" s="205" t="s">
        <v>121</v>
      </c>
      <c r="M3025" s="9" t="s">
        <v>1386</v>
      </c>
      <c r="N3025" s="215">
        <v>45294.9567489931</v>
      </c>
      <c r="O3025" s="8"/>
    </row>
    <row r="3026" spans="1:15" x14ac:dyDescent="0.25">
      <c r="A3026" s="8">
        <v>45519</v>
      </c>
      <c r="B3026" s="9" t="s">
        <v>9265</v>
      </c>
      <c r="C3026" s="9" t="s">
        <v>1384</v>
      </c>
      <c r="D3026" s="3">
        <v>-50</v>
      </c>
      <c r="E3026" s="9" t="s">
        <v>266</v>
      </c>
      <c r="F3026" s="9" t="s">
        <v>267</v>
      </c>
      <c r="G3026" s="9" t="s">
        <v>268</v>
      </c>
      <c r="H3026" s="8">
        <v>45505</v>
      </c>
      <c r="I3026" s="8">
        <v>45516</v>
      </c>
      <c r="J3026" s="8" t="s">
        <v>9266</v>
      </c>
      <c r="K3026" s="205" t="s">
        <v>270</v>
      </c>
      <c r="M3026" s="9" t="s">
        <v>9267</v>
      </c>
      <c r="N3026" s="215">
        <v>45534.648212951397</v>
      </c>
      <c r="O3026" s="8"/>
    </row>
    <row r="3027" spans="1:15" x14ac:dyDescent="0.25">
      <c r="A3027" s="8">
        <v>45835</v>
      </c>
      <c r="B3027" s="9" t="s">
        <v>230</v>
      </c>
      <c r="C3027" s="9" t="s">
        <v>192</v>
      </c>
      <c r="D3027" s="3">
        <v>2962.68</v>
      </c>
      <c r="E3027" s="9" t="s">
        <v>7746</v>
      </c>
      <c r="F3027" s="9" t="s">
        <v>133</v>
      </c>
      <c r="G3027" s="9" t="s">
        <v>134</v>
      </c>
      <c r="H3027" s="8">
        <v>45809</v>
      </c>
      <c r="I3027" s="8">
        <v>45831</v>
      </c>
      <c r="J3027" s="219" t="s">
        <v>17724</v>
      </c>
      <c r="K3027" s="205" t="s">
        <v>136</v>
      </c>
      <c r="M3027" s="9" t="s">
        <v>233</v>
      </c>
      <c r="N3027" s="215">
        <v>45840.490152685197</v>
      </c>
      <c r="O3027" s="8"/>
    </row>
    <row r="3028" spans="1:15" x14ac:dyDescent="0.25">
      <c r="A3028" s="8">
        <v>45610</v>
      </c>
      <c r="B3028" s="9" t="s">
        <v>191</v>
      </c>
      <c r="C3028" s="9" t="s">
        <v>192</v>
      </c>
      <c r="D3028" s="3">
        <v>-861.67</v>
      </c>
      <c r="E3028" s="9" t="s">
        <v>193</v>
      </c>
      <c r="F3028" s="9" t="s">
        <v>194</v>
      </c>
      <c r="G3028" s="9" t="s">
        <v>183</v>
      </c>
      <c r="H3028" s="8">
        <v>45597</v>
      </c>
      <c r="I3028" s="8">
        <v>45607</v>
      </c>
      <c r="J3028" s="219" t="s">
        <v>11737</v>
      </c>
      <c r="K3028" s="205" t="s">
        <v>196</v>
      </c>
      <c r="M3028" s="9" t="s">
        <v>197</v>
      </c>
      <c r="N3028" s="215">
        <v>45635.715607696802</v>
      </c>
      <c r="O3028" s="8"/>
    </row>
    <row r="3029" spans="1:15" x14ac:dyDescent="0.25">
      <c r="A3029" s="221">
        <v>45457</v>
      </c>
      <c r="B3029" s="9" t="s">
        <v>191</v>
      </c>
      <c r="C3029" s="9" t="s">
        <v>192</v>
      </c>
      <c r="D3029" s="3">
        <v>-937.18</v>
      </c>
      <c r="E3029" s="9" t="s">
        <v>193</v>
      </c>
      <c r="F3029" s="9" t="s">
        <v>194</v>
      </c>
      <c r="G3029" s="9" t="s">
        <v>183</v>
      </c>
      <c r="H3029" s="221">
        <v>45444</v>
      </c>
      <c r="I3029" s="221">
        <v>45453</v>
      </c>
      <c r="J3029" s="221" t="s">
        <v>195</v>
      </c>
      <c r="K3029" s="222" t="s">
        <v>196</v>
      </c>
      <c r="M3029" s="9" t="s">
        <v>197</v>
      </c>
      <c r="N3029" s="223">
        <v>45467.818114548601</v>
      </c>
      <c r="O3029" s="8"/>
    </row>
    <row r="3030" spans="1:15" x14ac:dyDescent="0.25">
      <c r="A3030" s="8">
        <v>45642</v>
      </c>
      <c r="B3030" s="9" t="s">
        <v>191</v>
      </c>
      <c r="C3030" s="9" t="s">
        <v>192</v>
      </c>
      <c r="D3030" s="3">
        <v>-970.88</v>
      </c>
      <c r="E3030" s="9" t="s">
        <v>193</v>
      </c>
      <c r="F3030" s="9" t="s">
        <v>194</v>
      </c>
      <c r="G3030" s="9" t="s">
        <v>183</v>
      </c>
      <c r="H3030" s="8">
        <v>45627</v>
      </c>
      <c r="I3030" s="8">
        <v>45642</v>
      </c>
      <c r="J3030" s="219" t="s">
        <v>12738</v>
      </c>
      <c r="K3030" s="205" t="s">
        <v>196</v>
      </c>
      <c r="M3030" s="9" t="s">
        <v>197</v>
      </c>
      <c r="N3030" s="215">
        <v>45681.075335370399</v>
      </c>
      <c r="O3030" s="8"/>
    </row>
    <row r="3031" spans="1:15" x14ac:dyDescent="0.25">
      <c r="A3031" s="8">
        <v>45789</v>
      </c>
      <c r="B3031" s="9" t="s">
        <v>7904</v>
      </c>
      <c r="C3031" s="9" t="s">
        <v>180</v>
      </c>
      <c r="D3031" s="3">
        <v>-227.3</v>
      </c>
      <c r="E3031" s="9" t="s">
        <v>181</v>
      </c>
      <c r="F3031" s="9" t="s">
        <v>182</v>
      </c>
      <c r="G3031" s="9" t="s">
        <v>183</v>
      </c>
      <c r="H3031" s="8">
        <v>45778</v>
      </c>
      <c r="I3031" s="8">
        <v>45789</v>
      </c>
      <c r="J3031" s="8" t="s">
        <v>16431</v>
      </c>
      <c r="K3031" s="205" t="s">
        <v>185</v>
      </c>
      <c r="M3031" s="9" t="s">
        <v>7906</v>
      </c>
      <c r="N3031" s="215">
        <v>45809.629870740697</v>
      </c>
      <c r="O3031" s="8">
        <v>45809</v>
      </c>
    </row>
    <row r="3032" spans="1:15" x14ac:dyDescent="0.25">
      <c r="A3032" s="8">
        <v>45488</v>
      </c>
      <c r="B3032" s="9" t="s">
        <v>191</v>
      </c>
      <c r="C3032" s="9" t="s">
        <v>192</v>
      </c>
      <c r="D3032" s="3">
        <v>-989.64</v>
      </c>
      <c r="E3032" s="9" t="s">
        <v>193</v>
      </c>
      <c r="F3032" s="9" t="s">
        <v>194</v>
      </c>
      <c r="G3032" s="9" t="s">
        <v>183</v>
      </c>
      <c r="H3032" s="8">
        <v>45474</v>
      </c>
      <c r="I3032" s="8">
        <v>45488</v>
      </c>
      <c r="J3032" s="8" t="s">
        <v>7985</v>
      </c>
      <c r="K3032" s="205" t="s">
        <v>196</v>
      </c>
      <c r="M3032" s="9" t="s">
        <v>197</v>
      </c>
      <c r="N3032" s="215">
        <v>45505.8848292361</v>
      </c>
      <c r="O3032" s="8"/>
    </row>
    <row r="3033" spans="1:15" x14ac:dyDescent="0.25">
      <c r="A3033" s="8">
        <v>45580</v>
      </c>
      <c r="B3033" s="9" t="s">
        <v>191</v>
      </c>
      <c r="C3033" s="9" t="s">
        <v>192</v>
      </c>
      <c r="D3033" s="3">
        <v>-1129.96</v>
      </c>
      <c r="E3033" s="9" t="s">
        <v>193</v>
      </c>
      <c r="F3033" s="9" t="s">
        <v>194</v>
      </c>
      <c r="G3033" s="9" t="s">
        <v>183</v>
      </c>
      <c r="H3033" s="8">
        <v>45566</v>
      </c>
      <c r="I3033" s="8">
        <v>45579</v>
      </c>
      <c r="J3033" s="219" t="s">
        <v>11213</v>
      </c>
      <c r="K3033" s="205" t="s">
        <v>196</v>
      </c>
      <c r="M3033" s="9" t="s">
        <v>197</v>
      </c>
      <c r="N3033" s="215">
        <v>45594.789547013897</v>
      </c>
      <c r="O3033" s="8"/>
    </row>
    <row r="3034" spans="1:15" x14ac:dyDescent="0.25">
      <c r="A3034" s="8">
        <v>45281</v>
      </c>
      <c r="B3034" s="9" t="s">
        <v>4540</v>
      </c>
      <c r="C3034" s="9" t="s">
        <v>180</v>
      </c>
      <c r="D3034" s="3">
        <v>-226.47</v>
      </c>
      <c r="E3034" s="9" t="s">
        <v>181</v>
      </c>
      <c r="F3034" s="9" t="s">
        <v>182</v>
      </c>
      <c r="G3034" s="9" t="s">
        <v>183</v>
      </c>
      <c r="H3034" s="8">
        <v>45261</v>
      </c>
      <c r="I3034" s="8">
        <v>45278</v>
      </c>
      <c r="J3034" s="8" t="s">
        <v>4541</v>
      </c>
      <c r="K3034" s="205" t="s">
        <v>185</v>
      </c>
      <c r="M3034" s="9" t="s">
        <v>4542</v>
      </c>
      <c r="N3034" s="215">
        <v>45294.9567489931</v>
      </c>
      <c r="O3034" s="8"/>
    </row>
    <row r="3035" spans="1:15" x14ac:dyDescent="0.25">
      <c r="A3035" s="8">
        <v>45806</v>
      </c>
      <c r="B3035" s="9" t="s">
        <v>191</v>
      </c>
      <c r="C3035" s="9" t="s">
        <v>192</v>
      </c>
      <c r="D3035" s="3">
        <v>-1136.4100000000001</v>
      </c>
      <c r="E3035" s="9" t="s">
        <v>193</v>
      </c>
      <c r="F3035" s="9" t="s">
        <v>194</v>
      </c>
      <c r="G3035" s="9" t="s">
        <v>183</v>
      </c>
      <c r="H3035" s="8">
        <v>45778</v>
      </c>
      <c r="I3035" s="8">
        <v>45803</v>
      </c>
      <c r="J3035" s="8" t="s">
        <v>16067</v>
      </c>
      <c r="K3035" s="205" t="s">
        <v>196</v>
      </c>
      <c r="M3035" s="9" t="s">
        <v>197</v>
      </c>
      <c r="N3035" s="215">
        <v>45809.629870740697</v>
      </c>
      <c r="O3035" s="8"/>
    </row>
    <row r="3036" spans="1:15" x14ac:dyDescent="0.25">
      <c r="A3036" s="8">
        <v>45274</v>
      </c>
      <c r="B3036" s="9" t="s">
        <v>191</v>
      </c>
      <c r="C3036" s="9" t="s">
        <v>192</v>
      </c>
      <c r="D3036" s="3">
        <v>-1312.49</v>
      </c>
      <c r="E3036" s="9" t="s">
        <v>193</v>
      </c>
      <c r="F3036" s="9" t="s">
        <v>194</v>
      </c>
      <c r="G3036" s="9" t="s">
        <v>183</v>
      </c>
      <c r="H3036" s="8">
        <v>45261</v>
      </c>
      <c r="I3036" s="8">
        <v>45271</v>
      </c>
      <c r="J3036" s="8" t="s">
        <v>4821</v>
      </c>
      <c r="K3036" s="205" t="s">
        <v>196</v>
      </c>
      <c r="M3036" s="9" t="s">
        <v>197</v>
      </c>
      <c r="N3036" s="215">
        <v>45294.9567489931</v>
      </c>
      <c r="O3036" s="8"/>
    </row>
    <row r="3037" spans="1:15" x14ac:dyDescent="0.25">
      <c r="A3037" s="8">
        <v>45518</v>
      </c>
      <c r="B3037" s="9" t="s">
        <v>191</v>
      </c>
      <c r="C3037" s="9" t="s">
        <v>192</v>
      </c>
      <c r="D3037" s="3">
        <v>-1513.69</v>
      </c>
      <c r="E3037" s="9" t="s">
        <v>193</v>
      </c>
      <c r="F3037" s="9" t="s">
        <v>194</v>
      </c>
      <c r="G3037" s="9" t="s">
        <v>183</v>
      </c>
      <c r="H3037" s="8">
        <v>45505</v>
      </c>
      <c r="I3037" s="8">
        <v>45516</v>
      </c>
      <c r="J3037" s="8" t="s">
        <v>9286</v>
      </c>
      <c r="K3037" s="205" t="s">
        <v>196</v>
      </c>
      <c r="M3037" s="9" t="s">
        <v>197</v>
      </c>
      <c r="N3037" s="215">
        <v>45534.648212951397</v>
      </c>
      <c r="O3037" s="8"/>
    </row>
    <row r="3038" spans="1:15" x14ac:dyDescent="0.25">
      <c r="A3038" s="8">
        <v>45365</v>
      </c>
      <c r="B3038" s="9" t="s">
        <v>191</v>
      </c>
      <c r="C3038" s="9" t="s">
        <v>192</v>
      </c>
      <c r="D3038" s="3">
        <v>-1712.91</v>
      </c>
      <c r="E3038" s="9" t="s">
        <v>193</v>
      </c>
      <c r="F3038" s="9" t="s">
        <v>194</v>
      </c>
      <c r="G3038" s="9" t="s">
        <v>183</v>
      </c>
      <c r="H3038" s="8">
        <v>45352</v>
      </c>
      <c r="I3038" s="8">
        <v>45362</v>
      </c>
      <c r="J3038" s="8" t="s">
        <v>4840</v>
      </c>
      <c r="K3038" s="205" t="s">
        <v>196</v>
      </c>
      <c r="M3038" s="9" t="s">
        <v>197</v>
      </c>
      <c r="N3038" s="215">
        <v>45371.6918198032</v>
      </c>
      <c r="O3038" s="8"/>
    </row>
    <row r="3039" spans="1:15" x14ac:dyDescent="0.25">
      <c r="A3039" s="8">
        <v>45336</v>
      </c>
      <c r="B3039" s="9" t="s">
        <v>191</v>
      </c>
      <c r="C3039" s="9" t="s">
        <v>192</v>
      </c>
      <c r="D3039" s="3">
        <v>-1751.33</v>
      </c>
      <c r="E3039" s="9" t="s">
        <v>193</v>
      </c>
      <c r="F3039" s="9" t="s">
        <v>194</v>
      </c>
      <c r="G3039" s="9" t="s">
        <v>183</v>
      </c>
      <c r="H3039" s="8">
        <v>45323</v>
      </c>
      <c r="I3039" s="8">
        <v>45334</v>
      </c>
      <c r="J3039" s="8" t="s">
        <v>4843</v>
      </c>
      <c r="K3039" s="205" t="s">
        <v>196</v>
      </c>
      <c r="M3039" s="9" t="s">
        <v>197</v>
      </c>
      <c r="N3039" s="215">
        <v>45341.902716967597</v>
      </c>
      <c r="O3039" s="8"/>
    </row>
    <row r="3040" spans="1:15" x14ac:dyDescent="0.25">
      <c r="A3040" s="8">
        <v>45776</v>
      </c>
      <c r="B3040" s="9" t="s">
        <v>191</v>
      </c>
      <c r="C3040" s="9" t="s">
        <v>192</v>
      </c>
      <c r="D3040" s="3">
        <v>-1795.1</v>
      </c>
      <c r="E3040" s="9" t="s">
        <v>193</v>
      </c>
      <c r="F3040" s="9" t="s">
        <v>194</v>
      </c>
      <c r="G3040" s="9" t="s">
        <v>183</v>
      </c>
      <c r="H3040" s="8">
        <v>45748</v>
      </c>
      <c r="I3040" s="8">
        <v>45775</v>
      </c>
      <c r="J3040" s="8" t="s">
        <v>15835</v>
      </c>
      <c r="K3040" s="205" t="s">
        <v>196</v>
      </c>
      <c r="M3040" s="9" t="s">
        <v>197</v>
      </c>
      <c r="N3040" s="215">
        <v>45785.029943333298</v>
      </c>
      <c r="O3040" s="8"/>
    </row>
    <row r="3041" spans="1:15" x14ac:dyDescent="0.25">
      <c r="A3041" s="8">
        <v>45247</v>
      </c>
      <c r="B3041" s="9" t="s">
        <v>4864</v>
      </c>
      <c r="C3041" s="9" t="s">
        <v>192</v>
      </c>
      <c r="D3041" s="3">
        <v>-2009.38</v>
      </c>
      <c r="E3041" s="9" t="s">
        <v>193</v>
      </c>
      <c r="F3041" s="9" t="s">
        <v>194</v>
      </c>
      <c r="G3041" s="9" t="s">
        <v>183</v>
      </c>
      <c r="H3041" s="8">
        <v>45231</v>
      </c>
      <c r="I3041" s="8">
        <v>45243</v>
      </c>
      <c r="J3041" s="8" t="s">
        <v>4865</v>
      </c>
      <c r="K3041" s="205" t="s">
        <v>196</v>
      </c>
      <c r="M3041" s="9" t="s">
        <v>4866</v>
      </c>
      <c r="N3041" s="215">
        <v>45294.9567489931</v>
      </c>
      <c r="O3041" s="8"/>
    </row>
    <row r="3042" spans="1:15" x14ac:dyDescent="0.25">
      <c r="A3042" s="8">
        <v>45551</v>
      </c>
      <c r="B3042" s="9" t="s">
        <v>191</v>
      </c>
      <c r="C3042" s="9" t="s">
        <v>192</v>
      </c>
      <c r="D3042" s="3">
        <v>-2075.4899999999998</v>
      </c>
      <c r="E3042" s="9" t="s">
        <v>193</v>
      </c>
      <c r="F3042" s="9" t="s">
        <v>194</v>
      </c>
      <c r="G3042" s="9" t="s">
        <v>183</v>
      </c>
      <c r="H3042" s="8">
        <v>45536</v>
      </c>
      <c r="I3042" s="8">
        <v>45551</v>
      </c>
      <c r="J3042" s="8" t="s">
        <v>10395</v>
      </c>
      <c r="K3042" s="205" t="s">
        <v>196</v>
      </c>
      <c r="M3042" s="9" t="s">
        <v>197</v>
      </c>
      <c r="N3042" s="215">
        <v>45575.565837071801</v>
      </c>
      <c r="O3042" s="8"/>
    </row>
    <row r="3043" spans="1:15" x14ac:dyDescent="0.25">
      <c r="A3043" s="8">
        <v>45426</v>
      </c>
      <c r="B3043" s="9" t="s">
        <v>191</v>
      </c>
      <c r="C3043" s="9" t="s">
        <v>192</v>
      </c>
      <c r="D3043" s="3">
        <v>-2135.77</v>
      </c>
      <c r="E3043" s="9" t="s">
        <v>193</v>
      </c>
      <c r="F3043" s="9" t="s">
        <v>194</v>
      </c>
      <c r="G3043" s="9" t="s">
        <v>183</v>
      </c>
      <c r="H3043" s="8">
        <v>45413</v>
      </c>
      <c r="I3043" s="8">
        <v>45425</v>
      </c>
      <c r="J3043" s="219" t="s">
        <v>4871</v>
      </c>
      <c r="K3043" s="205" t="s">
        <v>196</v>
      </c>
      <c r="M3043" s="9" t="s">
        <v>197</v>
      </c>
      <c r="N3043" s="215">
        <v>45445.039048634302</v>
      </c>
      <c r="O3043" s="8"/>
    </row>
    <row r="3044" spans="1:15" x14ac:dyDescent="0.25">
      <c r="A3044" s="8">
        <v>45313</v>
      </c>
      <c r="B3044" s="9" t="s">
        <v>4533</v>
      </c>
      <c r="C3044" s="9" t="s">
        <v>180</v>
      </c>
      <c r="D3044" s="3">
        <v>-224.28</v>
      </c>
      <c r="E3044" s="9" t="s">
        <v>181</v>
      </c>
      <c r="F3044" s="9" t="s">
        <v>182</v>
      </c>
      <c r="G3044" s="9" t="s">
        <v>183</v>
      </c>
      <c r="H3044" s="8">
        <v>45292</v>
      </c>
      <c r="I3044" s="8">
        <v>45313</v>
      </c>
      <c r="J3044" s="8" t="s">
        <v>4534</v>
      </c>
      <c r="K3044" s="205" t="s">
        <v>185</v>
      </c>
      <c r="M3044" s="9" t="s">
        <v>4535</v>
      </c>
      <c r="N3044" s="215">
        <v>45318.192840775497</v>
      </c>
      <c r="O3044" s="8">
        <v>45317</v>
      </c>
    </row>
    <row r="3045" spans="1:15" x14ac:dyDescent="0.25">
      <c r="A3045" s="8">
        <v>45702</v>
      </c>
      <c r="B3045" s="9" t="s">
        <v>191</v>
      </c>
      <c r="C3045" s="9" t="s">
        <v>192</v>
      </c>
      <c r="D3045" s="3">
        <v>-2154.7800000000002</v>
      </c>
      <c r="E3045" s="9" t="s">
        <v>193</v>
      </c>
      <c r="F3045" s="9" t="s">
        <v>194</v>
      </c>
      <c r="G3045" s="9" t="s">
        <v>183</v>
      </c>
      <c r="H3045" s="8">
        <v>45689</v>
      </c>
      <c r="I3045" s="8">
        <v>45698</v>
      </c>
      <c r="J3045" s="219" t="s">
        <v>12952</v>
      </c>
      <c r="K3045" s="205" t="s">
        <v>196</v>
      </c>
      <c r="M3045" s="9" t="s">
        <v>197</v>
      </c>
      <c r="N3045" s="215">
        <v>45706.0637561111</v>
      </c>
      <c r="O3045" s="8"/>
    </row>
    <row r="3046" spans="1:15" x14ac:dyDescent="0.25">
      <c r="A3046" s="8">
        <v>45397</v>
      </c>
      <c r="B3046" s="9" t="s">
        <v>191</v>
      </c>
      <c r="C3046" s="9" t="s">
        <v>192</v>
      </c>
      <c r="D3046" s="3">
        <v>-2344.86</v>
      </c>
      <c r="E3046" s="9" t="s">
        <v>193</v>
      </c>
      <c r="F3046" s="9" t="s">
        <v>194</v>
      </c>
      <c r="G3046" s="9" t="s">
        <v>183</v>
      </c>
      <c r="H3046" s="8">
        <v>45383</v>
      </c>
      <c r="I3046" s="8">
        <v>45397</v>
      </c>
      <c r="J3046" s="219" t="s">
        <v>4889</v>
      </c>
      <c r="K3046" s="205" t="s">
        <v>196</v>
      </c>
      <c r="M3046" s="9" t="s">
        <v>197</v>
      </c>
      <c r="N3046" s="215">
        <v>45402.639274791698</v>
      </c>
      <c r="O3046" s="8"/>
    </row>
    <row r="3047" spans="1:15" x14ac:dyDescent="0.25">
      <c r="A3047" s="8">
        <v>45474</v>
      </c>
      <c r="B3047" s="9" t="s">
        <v>8281</v>
      </c>
      <c r="C3047" s="9" t="s">
        <v>180</v>
      </c>
      <c r="D3047" s="3">
        <v>-224.01</v>
      </c>
      <c r="E3047" s="9" t="s">
        <v>181</v>
      </c>
      <c r="F3047" s="9" t="s">
        <v>182</v>
      </c>
      <c r="G3047" s="9" t="s">
        <v>183</v>
      </c>
      <c r="H3047" s="8">
        <v>45474</v>
      </c>
      <c r="I3047" s="8">
        <v>45474</v>
      </c>
      <c r="J3047" s="8" t="s">
        <v>8282</v>
      </c>
      <c r="K3047" s="205" t="s">
        <v>185</v>
      </c>
      <c r="M3047" s="9" t="s">
        <v>8283</v>
      </c>
      <c r="N3047" s="215">
        <v>45505.8848292361</v>
      </c>
      <c r="O3047" s="8"/>
    </row>
    <row r="3048" spans="1:15" x14ac:dyDescent="0.25">
      <c r="A3048" s="8">
        <v>45730</v>
      </c>
      <c r="B3048" s="9" t="s">
        <v>191</v>
      </c>
      <c r="C3048" s="9" t="s">
        <v>192</v>
      </c>
      <c r="D3048" s="3">
        <v>-2355.14</v>
      </c>
      <c r="E3048" s="9" t="s">
        <v>193</v>
      </c>
      <c r="F3048" s="9" t="s">
        <v>194</v>
      </c>
      <c r="G3048" s="9" t="s">
        <v>183</v>
      </c>
      <c r="H3048" s="8">
        <v>45717</v>
      </c>
      <c r="I3048" s="8">
        <v>45726</v>
      </c>
      <c r="J3048" s="219" t="s">
        <v>13762</v>
      </c>
      <c r="K3048" s="205" t="s">
        <v>196</v>
      </c>
      <c r="M3048" s="9" t="s">
        <v>197</v>
      </c>
      <c r="N3048" s="215">
        <v>45733.5614541088</v>
      </c>
      <c r="O3048" s="8"/>
    </row>
    <row r="3049" spans="1:15" x14ac:dyDescent="0.25">
      <c r="A3049" s="8">
        <v>45671</v>
      </c>
      <c r="B3049" s="9" t="s">
        <v>191</v>
      </c>
      <c r="C3049" s="9" t="s">
        <v>192</v>
      </c>
      <c r="D3049" s="3">
        <v>-2606.91</v>
      </c>
      <c r="E3049" s="9" t="s">
        <v>193</v>
      </c>
      <c r="F3049" s="9" t="s">
        <v>194</v>
      </c>
      <c r="G3049" s="9" t="s">
        <v>183</v>
      </c>
      <c r="H3049" s="8">
        <v>45658</v>
      </c>
      <c r="I3049" s="8">
        <v>45670</v>
      </c>
      <c r="J3049" s="219" t="s">
        <v>13408</v>
      </c>
      <c r="K3049" s="205" t="s">
        <v>196</v>
      </c>
      <c r="M3049" s="9" t="s">
        <v>197</v>
      </c>
      <c r="N3049" s="215">
        <v>45706.0637561111</v>
      </c>
      <c r="O3049" s="8"/>
    </row>
    <row r="3050" spans="1:15" x14ac:dyDescent="0.25">
      <c r="A3050" s="8">
        <v>45789</v>
      </c>
      <c r="B3050" s="9" t="s">
        <v>7917</v>
      </c>
      <c r="C3050" s="9" t="s">
        <v>180</v>
      </c>
      <c r="D3050" s="3">
        <v>-221.25</v>
      </c>
      <c r="E3050" s="9" t="s">
        <v>181</v>
      </c>
      <c r="F3050" s="9" t="s">
        <v>182</v>
      </c>
      <c r="G3050" s="9" t="s">
        <v>183</v>
      </c>
      <c r="H3050" s="8">
        <v>45778</v>
      </c>
      <c r="I3050" s="8">
        <v>45789</v>
      </c>
      <c r="J3050" s="8" t="s">
        <v>16389</v>
      </c>
      <c r="K3050" s="205" t="s">
        <v>185</v>
      </c>
      <c r="M3050" s="9" t="s">
        <v>7919</v>
      </c>
      <c r="N3050" s="215">
        <v>45809.629870740697</v>
      </c>
      <c r="O3050" s="8">
        <v>45809</v>
      </c>
    </row>
    <row r="3051" spans="1:15" x14ac:dyDescent="0.25">
      <c r="A3051" s="8">
        <v>45838</v>
      </c>
      <c r="B3051" s="9" t="s">
        <v>191</v>
      </c>
      <c r="C3051" s="9" t="s">
        <v>192</v>
      </c>
      <c r="D3051" s="3">
        <v>-2962.68</v>
      </c>
      <c r="E3051" s="9" t="s">
        <v>193</v>
      </c>
      <c r="F3051" s="9" t="s">
        <v>194</v>
      </c>
      <c r="G3051" s="9" t="s">
        <v>183</v>
      </c>
      <c r="H3051" s="8">
        <v>45809</v>
      </c>
      <c r="I3051" s="8">
        <v>45838</v>
      </c>
      <c r="J3051" s="219" t="s">
        <v>19085</v>
      </c>
      <c r="K3051" s="205" t="s">
        <v>196</v>
      </c>
      <c r="M3051" s="9" t="s">
        <v>197</v>
      </c>
      <c r="N3051" s="215">
        <v>45862.622311099498</v>
      </c>
      <c r="O3051" s="8"/>
    </row>
    <row r="3052" spans="1:15" x14ac:dyDescent="0.25">
      <c r="A3052" s="8">
        <v>45307</v>
      </c>
      <c r="B3052" s="9" t="s">
        <v>191</v>
      </c>
      <c r="C3052" s="9" t="s">
        <v>192</v>
      </c>
      <c r="D3052" s="3">
        <v>-3134.05</v>
      </c>
      <c r="E3052" s="9" t="s">
        <v>193</v>
      </c>
      <c r="F3052" s="9" t="s">
        <v>194</v>
      </c>
      <c r="G3052" s="9" t="s">
        <v>183</v>
      </c>
      <c r="H3052" s="8">
        <v>45292</v>
      </c>
      <c r="I3052" s="8">
        <v>45306</v>
      </c>
      <c r="J3052" s="8" t="s">
        <v>4912</v>
      </c>
      <c r="K3052" s="205" t="s">
        <v>196</v>
      </c>
      <c r="M3052" s="9" t="s">
        <v>197</v>
      </c>
      <c r="N3052" s="215">
        <v>45318.192840775497</v>
      </c>
      <c r="O3052" s="8"/>
    </row>
    <row r="3053" spans="1:15" x14ac:dyDescent="0.25">
      <c r="A3053" s="8">
        <v>45303</v>
      </c>
      <c r="B3053" s="9" t="s">
        <v>230</v>
      </c>
      <c r="C3053" s="9" t="s">
        <v>231</v>
      </c>
      <c r="D3053" s="3">
        <v>3134.05</v>
      </c>
      <c r="E3053" s="9" t="s">
        <v>132</v>
      </c>
      <c r="F3053" s="9" t="s">
        <v>133</v>
      </c>
      <c r="G3053" s="9" t="s">
        <v>134</v>
      </c>
      <c r="H3053" s="8">
        <v>45292</v>
      </c>
      <c r="I3053" s="8">
        <v>45299</v>
      </c>
      <c r="J3053" s="8" t="s">
        <v>830</v>
      </c>
      <c r="K3053" s="206" t="s">
        <v>136</v>
      </c>
      <c r="M3053" s="9" t="s">
        <v>233</v>
      </c>
      <c r="N3053" s="215">
        <v>45306.781889919002</v>
      </c>
      <c r="O3053" s="8"/>
    </row>
    <row r="3054" spans="1:15" x14ac:dyDescent="0.25">
      <c r="A3054" s="8">
        <v>45670</v>
      </c>
      <c r="B3054" s="9" t="s">
        <v>230</v>
      </c>
      <c r="C3054" s="9" t="s">
        <v>231</v>
      </c>
      <c r="D3054" s="3">
        <v>2606.91</v>
      </c>
      <c r="E3054" s="9" t="s">
        <v>7746</v>
      </c>
      <c r="F3054" s="9" t="s">
        <v>133</v>
      </c>
      <c r="G3054" s="9" t="s">
        <v>134</v>
      </c>
      <c r="H3054" s="8">
        <v>45658</v>
      </c>
      <c r="I3054" s="8">
        <v>45670</v>
      </c>
      <c r="J3054" s="219" t="s">
        <v>12514</v>
      </c>
      <c r="K3054" s="205" t="s">
        <v>136</v>
      </c>
      <c r="M3054" s="9" t="s">
        <v>233</v>
      </c>
      <c r="N3054" s="215">
        <v>45681.075335370399</v>
      </c>
      <c r="O3054" s="8"/>
    </row>
    <row r="3055" spans="1:15" x14ac:dyDescent="0.25">
      <c r="A3055" s="8">
        <v>45729</v>
      </c>
      <c r="B3055" s="9" t="s">
        <v>230</v>
      </c>
      <c r="C3055" s="9" t="s">
        <v>231</v>
      </c>
      <c r="D3055" s="3">
        <v>2355.14</v>
      </c>
      <c r="E3055" s="9" t="s">
        <v>7746</v>
      </c>
      <c r="F3055" s="9" t="s">
        <v>133</v>
      </c>
      <c r="G3055" s="9" t="s">
        <v>134</v>
      </c>
      <c r="H3055" s="8">
        <v>45717</v>
      </c>
      <c r="I3055" s="8">
        <v>45726</v>
      </c>
      <c r="J3055" s="219" t="s">
        <v>13775</v>
      </c>
      <c r="K3055" s="205" t="s">
        <v>136</v>
      </c>
      <c r="M3055" s="9" t="s">
        <v>233</v>
      </c>
      <c r="N3055" s="215">
        <v>45733.5614541088</v>
      </c>
      <c r="O3055" s="8"/>
    </row>
    <row r="3056" spans="1:15" x14ac:dyDescent="0.25">
      <c r="A3056" s="8">
        <v>45779</v>
      </c>
      <c r="B3056" s="9" t="s">
        <v>14759</v>
      </c>
      <c r="C3056" s="9" t="s">
        <v>180</v>
      </c>
      <c r="D3056" s="3">
        <v>-218.48</v>
      </c>
      <c r="E3056" s="9" t="s">
        <v>181</v>
      </c>
      <c r="F3056" s="9" t="s">
        <v>182</v>
      </c>
      <c r="G3056" s="9" t="s">
        <v>183</v>
      </c>
      <c r="H3056" s="8">
        <v>45778</v>
      </c>
      <c r="I3056" s="8">
        <v>45775</v>
      </c>
      <c r="J3056" s="8" t="s">
        <v>15747</v>
      </c>
      <c r="K3056" s="205" t="s">
        <v>185</v>
      </c>
      <c r="M3056" s="9" t="s">
        <v>14761</v>
      </c>
      <c r="N3056" s="215">
        <v>45785.029943333298</v>
      </c>
      <c r="O3056" s="8">
        <v>45784</v>
      </c>
    </row>
    <row r="3057" spans="1:15" x14ac:dyDescent="0.25">
      <c r="A3057" s="8">
        <v>45394</v>
      </c>
      <c r="B3057" s="9" t="s">
        <v>230</v>
      </c>
      <c r="C3057" s="9" t="s">
        <v>231</v>
      </c>
      <c r="D3057" s="3">
        <v>2344.86</v>
      </c>
      <c r="E3057" s="9" t="s">
        <v>132</v>
      </c>
      <c r="F3057" s="9" t="s">
        <v>133</v>
      </c>
      <c r="G3057" s="9" t="s">
        <v>134</v>
      </c>
      <c r="H3057" s="8">
        <v>45383</v>
      </c>
      <c r="I3057" s="8">
        <v>45390</v>
      </c>
      <c r="J3057" s="8" t="s">
        <v>866</v>
      </c>
      <c r="K3057" s="205" t="s">
        <v>136</v>
      </c>
      <c r="M3057" s="9" t="s">
        <v>233</v>
      </c>
      <c r="N3057" s="215">
        <v>45402.639274791698</v>
      </c>
      <c r="O3057" s="8"/>
    </row>
    <row r="3058" spans="1:15" x14ac:dyDescent="0.25">
      <c r="A3058" s="8">
        <v>45463</v>
      </c>
      <c r="B3058" s="9" t="s">
        <v>8738</v>
      </c>
      <c r="C3058" s="9" t="s">
        <v>180</v>
      </c>
      <c r="D3058" s="3">
        <v>-217.67</v>
      </c>
      <c r="E3058" s="9" t="s">
        <v>181</v>
      </c>
      <c r="F3058" s="9" t="s">
        <v>182</v>
      </c>
      <c r="G3058" s="9" t="s">
        <v>183</v>
      </c>
      <c r="H3058" s="8">
        <v>45444</v>
      </c>
      <c r="I3058" s="8">
        <v>45460</v>
      </c>
      <c r="J3058" s="8" t="s">
        <v>8741</v>
      </c>
      <c r="K3058" s="205" t="s">
        <v>185</v>
      </c>
      <c r="M3058" s="9" t="s">
        <v>8740</v>
      </c>
      <c r="N3058" s="215">
        <v>45505.8848292361</v>
      </c>
      <c r="O3058" s="8">
        <v>45505</v>
      </c>
    </row>
    <row r="3059" spans="1:15" x14ac:dyDescent="0.25">
      <c r="A3059" s="8">
        <v>45657</v>
      </c>
      <c r="B3059" s="9" t="s">
        <v>3160</v>
      </c>
      <c r="C3059" s="9" t="s">
        <v>180</v>
      </c>
      <c r="D3059" s="3">
        <v>-217.53</v>
      </c>
      <c r="E3059" s="9" t="s">
        <v>181</v>
      </c>
      <c r="F3059" s="9" t="s">
        <v>182</v>
      </c>
      <c r="G3059" s="9" t="s">
        <v>183</v>
      </c>
      <c r="H3059" s="8">
        <v>45627</v>
      </c>
      <c r="I3059" s="8">
        <v>45656</v>
      </c>
      <c r="J3059" s="219" t="s">
        <v>13534</v>
      </c>
      <c r="K3059" s="205" t="s">
        <v>185</v>
      </c>
      <c r="M3059" s="9" t="s">
        <v>3162</v>
      </c>
      <c r="N3059" s="215">
        <v>45706.0637561111</v>
      </c>
      <c r="O3059" s="8"/>
    </row>
    <row r="3060" spans="1:15" x14ac:dyDescent="0.25">
      <c r="A3060" s="8">
        <v>45701</v>
      </c>
      <c r="B3060" s="9" t="s">
        <v>230</v>
      </c>
      <c r="C3060" s="9" t="s">
        <v>231</v>
      </c>
      <c r="D3060" s="3">
        <v>2154.7800000000002</v>
      </c>
      <c r="E3060" s="9" t="s">
        <v>7746</v>
      </c>
      <c r="F3060" s="9" t="s">
        <v>133</v>
      </c>
      <c r="G3060" s="9" t="s">
        <v>134</v>
      </c>
      <c r="H3060" s="8">
        <v>45689</v>
      </c>
      <c r="I3060" s="8">
        <v>45698</v>
      </c>
      <c r="J3060" s="219" t="s">
        <v>12962</v>
      </c>
      <c r="K3060" s="205" t="s">
        <v>136</v>
      </c>
      <c r="M3060" s="9" t="s">
        <v>233</v>
      </c>
      <c r="N3060" s="215">
        <v>45706.0637561111</v>
      </c>
      <c r="O3060" s="8"/>
    </row>
    <row r="3061" spans="1:15" x14ac:dyDescent="0.25">
      <c r="A3061" s="8">
        <v>45789</v>
      </c>
      <c r="B3061" s="9" t="s">
        <v>7945</v>
      </c>
      <c r="C3061" s="9" t="s">
        <v>180</v>
      </c>
      <c r="D3061" s="3">
        <v>-217.19</v>
      </c>
      <c r="E3061" s="9" t="s">
        <v>181</v>
      </c>
      <c r="F3061" s="9" t="s">
        <v>182</v>
      </c>
      <c r="G3061" s="9" t="s">
        <v>183</v>
      </c>
      <c r="H3061" s="8">
        <v>45778</v>
      </c>
      <c r="I3061" s="8">
        <v>45789</v>
      </c>
      <c r="J3061" s="8" t="s">
        <v>16437</v>
      </c>
      <c r="K3061" s="205" t="s">
        <v>185</v>
      </c>
      <c r="M3061" s="9" t="s">
        <v>7947</v>
      </c>
      <c r="N3061" s="215">
        <v>45809.629870740697</v>
      </c>
      <c r="O3061" s="8">
        <v>45809</v>
      </c>
    </row>
    <row r="3062" spans="1:15" x14ac:dyDescent="0.25">
      <c r="A3062" s="8">
        <v>45425</v>
      </c>
      <c r="B3062" s="9" t="s">
        <v>230</v>
      </c>
      <c r="C3062" s="9" t="s">
        <v>231</v>
      </c>
      <c r="D3062" s="3">
        <v>2135.77</v>
      </c>
      <c r="E3062" s="9" t="s">
        <v>132</v>
      </c>
      <c r="F3062" s="9" t="s">
        <v>133</v>
      </c>
      <c r="G3062" s="9" t="s">
        <v>134</v>
      </c>
      <c r="H3062" s="8">
        <v>45413</v>
      </c>
      <c r="I3062" s="8">
        <v>45425</v>
      </c>
      <c r="J3062" s="8" t="s">
        <v>888</v>
      </c>
      <c r="K3062" s="206" t="s">
        <v>136</v>
      </c>
      <c r="M3062" s="9" t="s">
        <v>233</v>
      </c>
      <c r="N3062" s="215">
        <v>45445.039048634302</v>
      </c>
      <c r="O3062" s="8"/>
    </row>
    <row r="3063" spans="1:15" x14ac:dyDescent="0.25">
      <c r="A3063" s="8">
        <v>45548</v>
      </c>
      <c r="B3063" s="9" t="s">
        <v>230</v>
      </c>
      <c r="C3063" s="9" t="s">
        <v>231</v>
      </c>
      <c r="D3063" s="3">
        <v>2075.4899999999998</v>
      </c>
      <c r="E3063" s="9" t="s">
        <v>7746</v>
      </c>
      <c r="F3063" s="9" t="s">
        <v>133</v>
      </c>
      <c r="G3063" s="9" t="s">
        <v>134</v>
      </c>
      <c r="H3063" s="8">
        <v>45536</v>
      </c>
      <c r="I3063" s="8">
        <v>45544</v>
      </c>
      <c r="J3063" s="8" t="s">
        <v>10470</v>
      </c>
      <c r="K3063" s="205" t="s">
        <v>136</v>
      </c>
      <c r="M3063" s="9" t="s">
        <v>233</v>
      </c>
      <c r="N3063" s="215">
        <v>45575.565837071801</v>
      </c>
      <c r="O3063" s="8"/>
    </row>
    <row r="3064" spans="1:15" x14ac:dyDescent="0.25">
      <c r="A3064" s="8">
        <v>45243</v>
      </c>
      <c r="B3064" s="9" t="s">
        <v>230</v>
      </c>
      <c r="C3064" s="9" t="s">
        <v>231</v>
      </c>
      <c r="D3064" s="3">
        <v>2009.38</v>
      </c>
      <c r="E3064" s="9" t="s">
        <v>132</v>
      </c>
      <c r="F3064" s="9" t="s">
        <v>133</v>
      </c>
      <c r="G3064" s="9" t="s">
        <v>134</v>
      </c>
      <c r="H3064" s="8">
        <v>45231</v>
      </c>
      <c r="I3064" s="8">
        <v>45243</v>
      </c>
      <c r="J3064" s="219" t="s">
        <v>894</v>
      </c>
      <c r="K3064" s="206" t="s">
        <v>136</v>
      </c>
      <c r="M3064" s="9" t="s">
        <v>233</v>
      </c>
      <c r="N3064" s="215">
        <v>45294.9567489931</v>
      </c>
      <c r="O3064" s="8"/>
    </row>
    <row r="3065" spans="1:15" x14ac:dyDescent="0.25">
      <c r="A3065" s="8">
        <v>45245</v>
      </c>
      <c r="B3065" s="9" t="s">
        <v>891</v>
      </c>
      <c r="C3065" s="9" t="s">
        <v>231</v>
      </c>
      <c r="D3065" s="3">
        <v>2009.38</v>
      </c>
      <c r="E3065" s="9" t="s">
        <v>132</v>
      </c>
      <c r="F3065" s="9" t="s">
        <v>133</v>
      </c>
      <c r="G3065" s="9" t="s">
        <v>134</v>
      </c>
      <c r="H3065" s="8">
        <v>45231</v>
      </c>
      <c r="I3065" s="8">
        <v>45243</v>
      </c>
      <c r="J3065" s="219" t="s">
        <v>892</v>
      </c>
      <c r="K3065" s="206" t="s">
        <v>136</v>
      </c>
      <c r="M3065" s="9" t="s">
        <v>893</v>
      </c>
      <c r="N3065" s="215">
        <v>45294.9567489931</v>
      </c>
      <c r="O3065" s="8"/>
    </row>
    <row r="3066" spans="1:15" x14ac:dyDescent="0.25">
      <c r="A3066" s="8">
        <v>45775</v>
      </c>
      <c r="B3066" s="9" t="s">
        <v>230</v>
      </c>
      <c r="C3066" s="9" t="s">
        <v>231</v>
      </c>
      <c r="D3066" s="3">
        <v>1795.1</v>
      </c>
      <c r="E3066" s="9" t="s">
        <v>7746</v>
      </c>
      <c r="F3066" s="9" t="s">
        <v>133</v>
      </c>
      <c r="G3066" s="9" t="s">
        <v>134</v>
      </c>
      <c r="H3066" s="8">
        <v>45748</v>
      </c>
      <c r="I3066" s="8">
        <v>45775</v>
      </c>
      <c r="J3066" s="219" t="s">
        <v>15637</v>
      </c>
      <c r="K3066" s="205" t="s">
        <v>136</v>
      </c>
      <c r="M3066" s="9" t="s">
        <v>233</v>
      </c>
      <c r="N3066" s="215">
        <v>45777.927143749999</v>
      </c>
      <c r="O3066" s="8"/>
    </row>
    <row r="3067" spans="1:15" x14ac:dyDescent="0.25">
      <c r="A3067" s="8">
        <v>45335</v>
      </c>
      <c r="B3067" s="9" t="s">
        <v>230</v>
      </c>
      <c r="C3067" s="9" t="s">
        <v>231</v>
      </c>
      <c r="D3067" s="3">
        <v>1751.33</v>
      </c>
      <c r="E3067" s="9" t="s">
        <v>132</v>
      </c>
      <c r="F3067" s="9" t="s">
        <v>133</v>
      </c>
      <c r="G3067" s="9" t="s">
        <v>134</v>
      </c>
      <c r="H3067" s="8">
        <v>45323</v>
      </c>
      <c r="I3067" s="8">
        <v>45334</v>
      </c>
      <c r="J3067" s="8" t="s">
        <v>914</v>
      </c>
      <c r="K3067" s="206" t="s">
        <v>136</v>
      </c>
      <c r="M3067" s="9" t="s">
        <v>233</v>
      </c>
      <c r="N3067" s="215">
        <v>45341.902716967597</v>
      </c>
      <c r="O3067" s="8"/>
    </row>
    <row r="3068" spans="1:15" x14ac:dyDescent="0.25">
      <c r="A3068" s="8">
        <v>45789</v>
      </c>
      <c r="B3068" s="9" t="s">
        <v>14737</v>
      </c>
      <c r="C3068" s="9" t="s">
        <v>180</v>
      </c>
      <c r="D3068" s="3">
        <v>-215.1</v>
      </c>
      <c r="E3068" s="9" t="s">
        <v>181</v>
      </c>
      <c r="F3068" s="9" t="s">
        <v>182</v>
      </c>
      <c r="G3068" s="9" t="s">
        <v>183</v>
      </c>
      <c r="H3068" s="8">
        <v>45778</v>
      </c>
      <c r="I3068" s="8">
        <v>45789</v>
      </c>
      <c r="J3068" s="8" t="s">
        <v>16380</v>
      </c>
      <c r="K3068" s="205" t="s">
        <v>185</v>
      </c>
      <c r="M3068" s="9" t="s">
        <v>14739</v>
      </c>
      <c r="N3068" s="215">
        <v>45809.629870740697</v>
      </c>
      <c r="O3068" s="8">
        <v>45809</v>
      </c>
    </row>
    <row r="3069" spans="1:15" x14ac:dyDescent="0.25">
      <c r="A3069" s="8">
        <v>45364</v>
      </c>
      <c r="B3069" s="9" t="s">
        <v>230</v>
      </c>
      <c r="C3069" s="9" t="s">
        <v>231</v>
      </c>
      <c r="D3069" s="3">
        <v>1712.91</v>
      </c>
      <c r="E3069" s="9" t="s">
        <v>132</v>
      </c>
      <c r="F3069" s="9" t="s">
        <v>133</v>
      </c>
      <c r="G3069" s="9" t="s">
        <v>134</v>
      </c>
      <c r="H3069" s="8">
        <v>45352</v>
      </c>
      <c r="I3069" s="8">
        <v>45362</v>
      </c>
      <c r="J3069" s="8" t="s">
        <v>916</v>
      </c>
      <c r="K3069" s="205" t="s">
        <v>136</v>
      </c>
      <c r="M3069" s="9" t="s">
        <v>233</v>
      </c>
      <c r="N3069" s="215">
        <v>45371.6918198032</v>
      </c>
      <c r="O3069" s="8"/>
    </row>
    <row r="3070" spans="1:15" x14ac:dyDescent="0.25">
      <c r="A3070" s="8">
        <v>45463</v>
      </c>
      <c r="B3070" s="9" t="s">
        <v>8746</v>
      </c>
      <c r="C3070" s="9" t="s">
        <v>180</v>
      </c>
      <c r="D3070" s="3">
        <v>-214.49</v>
      </c>
      <c r="E3070" s="9" t="s">
        <v>181</v>
      </c>
      <c r="F3070" s="9" t="s">
        <v>182</v>
      </c>
      <c r="G3070" s="9" t="s">
        <v>183</v>
      </c>
      <c r="H3070" s="8">
        <v>45444</v>
      </c>
      <c r="I3070" s="8">
        <v>45460</v>
      </c>
      <c r="J3070" s="8" t="s">
        <v>8749</v>
      </c>
      <c r="K3070" s="205" t="s">
        <v>185</v>
      </c>
      <c r="M3070" s="9" t="s">
        <v>8748</v>
      </c>
      <c r="N3070" s="215">
        <v>45505.8848292361</v>
      </c>
      <c r="O3070" s="8">
        <v>45505</v>
      </c>
    </row>
    <row r="3071" spans="1:15" x14ac:dyDescent="0.25">
      <c r="A3071" s="8">
        <v>45810</v>
      </c>
      <c r="B3071" s="9" t="s">
        <v>7960</v>
      </c>
      <c r="C3071" s="9" t="s">
        <v>180</v>
      </c>
      <c r="D3071" s="3">
        <v>-214.42</v>
      </c>
      <c r="E3071" s="9" t="s">
        <v>181</v>
      </c>
      <c r="F3071" s="9" t="s">
        <v>182</v>
      </c>
      <c r="G3071" s="9" t="s">
        <v>183</v>
      </c>
      <c r="H3071" s="8">
        <v>45809</v>
      </c>
      <c r="I3071" s="8">
        <v>45810</v>
      </c>
      <c r="J3071" s="8" t="s">
        <v>18179</v>
      </c>
      <c r="K3071" s="205" t="s">
        <v>185</v>
      </c>
      <c r="M3071" s="9" t="s">
        <v>7962</v>
      </c>
      <c r="N3071" s="215">
        <v>45840.490152685197</v>
      </c>
      <c r="O3071" s="8">
        <v>45840</v>
      </c>
    </row>
    <row r="3072" spans="1:15" x14ac:dyDescent="0.25">
      <c r="A3072" s="8">
        <v>45517</v>
      </c>
      <c r="B3072" s="9" t="s">
        <v>230</v>
      </c>
      <c r="C3072" s="9" t="s">
        <v>231</v>
      </c>
      <c r="D3072" s="3">
        <v>1513.69</v>
      </c>
      <c r="E3072" s="9" t="s">
        <v>7746</v>
      </c>
      <c r="F3072" s="9" t="s">
        <v>133</v>
      </c>
      <c r="G3072" s="9" t="s">
        <v>134</v>
      </c>
      <c r="H3072" s="8">
        <v>45505</v>
      </c>
      <c r="I3072" s="8">
        <v>45516</v>
      </c>
      <c r="J3072" s="8" t="s">
        <v>9298</v>
      </c>
      <c r="K3072" s="205" t="s">
        <v>136</v>
      </c>
      <c r="M3072" s="9" t="s">
        <v>233</v>
      </c>
      <c r="N3072" s="215">
        <v>45534.648212951397</v>
      </c>
      <c r="O3072" s="8"/>
    </row>
    <row r="3073" spans="1:15" x14ac:dyDescent="0.25">
      <c r="A3073" s="8">
        <v>45273</v>
      </c>
      <c r="B3073" s="9" t="s">
        <v>230</v>
      </c>
      <c r="C3073" s="9" t="s">
        <v>231</v>
      </c>
      <c r="D3073" s="3">
        <v>1312.49</v>
      </c>
      <c r="E3073" s="9" t="s">
        <v>132</v>
      </c>
      <c r="F3073" s="9" t="s">
        <v>133</v>
      </c>
      <c r="G3073" s="9" t="s">
        <v>134</v>
      </c>
      <c r="H3073" s="8">
        <v>45261</v>
      </c>
      <c r="I3073" s="8">
        <v>45271</v>
      </c>
      <c r="J3073" s="219" t="s">
        <v>928</v>
      </c>
      <c r="K3073" s="206" t="s">
        <v>136</v>
      </c>
      <c r="M3073" s="9" t="s">
        <v>233</v>
      </c>
      <c r="N3073" s="215">
        <v>45294.9567489931</v>
      </c>
      <c r="O3073" s="8"/>
    </row>
    <row r="3074" spans="1:15" x14ac:dyDescent="0.25">
      <c r="A3074" s="8">
        <v>45805</v>
      </c>
      <c r="B3074" s="9" t="s">
        <v>230</v>
      </c>
      <c r="C3074" s="9" t="s">
        <v>231</v>
      </c>
      <c r="D3074" s="3">
        <v>1136.4100000000001</v>
      </c>
      <c r="E3074" s="9" t="s">
        <v>7746</v>
      </c>
      <c r="F3074" s="9" t="s">
        <v>133</v>
      </c>
      <c r="G3074" s="9" t="s">
        <v>134</v>
      </c>
      <c r="H3074" s="8">
        <v>45778</v>
      </c>
      <c r="I3074" s="8">
        <v>45803</v>
      </c>
      <c r="J3074" s="8" t="s">
        <v>16078</v>
      </c>
      <c r="K3074" s="205" t="s">
        <v>136</v>
      </c>
      <c r="M3074" s="9" t="s">
        <v>233</v>
      </c>
      <c r="N3074" s="215">
        <v>45809.629870740697</v>
      </c>
      <c r="O3074" s="8"/>
    </row>
    <row r="3075" spans="1:15" x14ac:dyDescent="0.25">
      <c r="A3075" s="8">
        <v>45798</v>
      </c>
      <c r="B3075" s="9" t="s">
        <v>8450</v>
      </c>
      <c r="C3075" s="9" t="s">
        <v>180</v>
      </c>
      <c r="D3075" s="3">
        <v>-212.87</v>
      </c>
      <c r="E3075" s="9" t="s">
        <v>181</v>
      </c>
      <c r="F3075" s="9" t="s">
        <v>182</v>
      </c>
      <c r="G3075" s="9" t="s">
        <v>183</v>
      </c>
      <c r="H3075" s="8">
        <v>45778</v>
      </c>
      <c r="I3075" s="8">
        <v>45796</v>
      </c>
      <c r="J3075" s="8" t="s">
        <v>16202</v>
      </c>
      <c r="K3075" s="205" t="s">
        <v>185</v>
      </c>
      <c r="M3075" s="9" t="s">
        <v>8452</v>
      </c>
      <c r="N3075" s="215">
        <v>45809.629870740697</v>
      </c>
      <c r="O3075" s="8">
        <v>45809</v>
      </c>
    </row>
    <row r="3076" spans="1:15" x14ac:dyDescent="0.25">
      <c r="A3076" s="8">
        <v>45779</v>
      </c>
      <c r="B3076" s="9" t="s">
        <v>14829</v>
      </c>
      <c r="C3076" s="9" t="s">
        <v>180</v>
      </c>
      <c r="D3076" s="3">
        <v>-211.05</v>
      </c>
      <c r="E3076" s="9" t="s">
        <v>181</v>
      </c>
      <c r="F3076" s="9" t="s">
        <v>182</v>
      </c>
      <c r="G3076" s="9" t="s">
        <v>183</v>
      </c>
      <c r="H3076" s="8">
        <v>45778</v>
      </c>
      <c r="I3076" s="8">
        <v>45775</v>
      </c>
      <c r="J3076" s="8" t="s">
        <v>15782</v>
      </c>
      <c r="K3076" s="205" t="s">
        <v>185</v>
      </c>
      <c r="M3076" s="9" t="s">
        <v>14831</v>
      </c>
      <c r="N3076" s="215">
        <v>45785.029943333298</v>
      </c>
      <c r="O3076" s="8">
        <v>45784</v>
      </c>
    </row>
    <row r="3077" spans="1:15" x14ac:dyDescent="0.25">
      <c r="A3077" s="8">
        <v>45596</v>
      </c>
      <c r="B3077" s="9" t="s">
        <v>1401</v>
      </c>
      <c r="C3077" s="9" t="s">
        <v>180</v>
      </c>
      <c r="D3077" s="3">
        <v>-210.92</v>
      </c>
      <c r="E3077" s="9" t="s">
        <v>11373</v>
      </c>
      <c r="F3077" s="9" t="s">
        <v>11374</v>
      </c>
      <c r="G3077" s="9" t="s">
        <v>183</v>
      </c>
      <c r="H3077" s="8">
        <v>45566</v>
      </c>
      <c r="I3077" s="8">
        <v>45593</v>
      </c>
      <c r="J3077" s="219" t="s">
        <v>11904</v>
      </c>
      <c r="K3077" s="205" t="s">
        <v>11376</v>
      </c>
      <c r="M3077" s="9" t="s">
        <v>1403</v>
      </c>
      <c r="N3077" s="215">
        <v>45635.715607696802</v>
      </c>
      <c r="O3077" s="8"/>
    </row>
    <row r="3078" spans="1:15" x14ac:dyDescent="0.25">
      <c r="A3078" s="8">
        <v>45463</v>
      </c>
      <c r="B3078" s="9" t="s">
        <v>8699</v>
      </c>
      <c r="C3078" s="9" t="s">
        <v>180</v>
      </c>
      <c r="D3078" s="3">
        <v>-210.91</v>
      </c>
      <c r="E3078" s="9" t="s">
        <v>181</v>
      </c>
      <c r="F3078" s="9" t="s">
        <v>182</v>
      </c>
      <c r="G3078" s="9" t="s">
        <v>183</v>
      </c>
      <c r="H3078" s="8">
        <v>45444</v>
      </c>
      <c r="I3078" s="8">
        <v>45460</v>
      </c>
      <c r="J3078" s="8" t="s">
        <v>8702</v>
      </c>
      <c r="K3078" s="205" t="s">
        <v>185</v>
      </c>
      <c r="M3078" s="9" t="s">
        <v>8701</v>
      </c>
      <c r="N3078" s="215">
        <v>45505.8848292361</v>
      </c>
      <c r="O3078" s="8">
        <v>45505</v>
      </c>
    </row>
    <row r="3079" spans="1:15" x14ac:dyDescent="0.25">
      <c r="A3079" s="8">
        <v>45818</v>
      </c>
      <c r="B3079" s="9" t="s">
        <v>7960</v>
      </c>
      <c r="C3079" s="9" t="s">
        <v>180</v>
      </c>
      <c r="D3079" s="3">
        <v>-210.86</v>
      </c>
      <c r="E3079" s="9" t="s">
        <v>181</v>
      </c>
      <c r="F3079" s="9" t="s">
        <v>182</v>
      </c>
      <c r="G3079" s="9" t="s">
        <v>183</v>
      </c>
      <c r="H3079" s="8">
        <v>45809</v>
      </c>
      <c r="I3079" s="8">
        <v>45817</v>
      </c>
      <c r="J3079" s="8" t="s">
        <v>18004</v>
      </c>
      <c r="K3079" s="205" t="s">
        <v>185</v>
      </c>
      <c r="M3079" s="9" t="s">
        <v>7962</v>
      </c>
      <c r="N3079" s="215">
        <v>45840.490152685197</v>
      </c>
      <c r="O3079" s="8">
        <v>45840</v>
      </c>
    </row>
    <row r="3080" spans="1:15" x14ac:dyDescent="0.25">
      <c r="A3080" s="8">
        <v>45779</v>
      </c>
      <c r="B3080" s="9" t="s">
        <v>7904</v>
      </c>
      <c r="C3080" s="9" t="s">
        <v>180</v>
      </c>
      <c r="D3080" s="3">
        <v>-209.74</v>
      </c>
      <c r="E3080" s="9" t="s">
        <v>181</v>
      </c>
      <c r="F3080" s="9" t="s">
        <v>182</v>
      </c>
      <c r="G3080" s="9" t="s">
        <v>183</v>
      </c>
      <c r="H3080" s="8">
        <v>45778</v>
      </c>
      <c r="I3080" s="8">
        <v>45775</v>
      </c>
      <c r="J3080" s="8" t="s">
        <v>15772</v>
      </c>
      <c r="K3080" s="205" t="s">
        <v>185</v>
      </c>
      <c r="M3080" s="9" t="s">
        <v>7906</v>
      </c>
      <c r="N3080" s="215">
        <v>45785.029943333298</v>
      </c>
      <c r="O3080" s="8">
        <v>45784</v>
      </c>
    </row>
    <row r="3081" spans="1:15" x14ac:dyDescent="0.25">
      <c r="A3081" s="8">
        <v>45578</v>
      </c>
      <c r="B3081" s="9" t="s">
        <v>230</v>
      </c>
      <c r="C3081" s="9" t="s">
        <v>231</v>
      </c>
      <c r="D3081" s="3">
        <v>1129.96</v>
      </c>
      <c r="E3081" s="9" t="s">
        <v>7746</v>
      </c>
      <c r="F3081" s="9" t="s">
        <v>133</v>
      </c>
      <c r="G3081" s="9" t="s">
        <v>134</v>
      </c>
      <c r="H3081" s="8">
        <v>45566</v>
      </c>
      <c r="I3081" s="8">
        <v>45572</v>
      </c>
      <c r="J3081" s="219" t="s">
        <v>11230</v>
      </c>
      <c r="K3081" s="205" t="s">
        <v>136</v>
      </c>
      <c r="M3081" s="9" t="s">
        <v>233</v>
      </c>
      <c r="N3081" s="215">
        <v>45594.789547013897</v>
      </c>
      <c r="O3081" s="8"/>
    </row>
    <row r="3082" spans="1:15" x14ac:dyDescent="0.25">
      <c r="A3082" s="8">
        <v>45565</v>
      </c>
      <c r="B3082" s="9" t="s">
        <v>10089</v>
      </c>
      <c r="C3082" s="9" t="s">
        <v>180</v>
      </c>
      <c r="D3082" s="3">
        <v>-208.97</v>
      </c>
      <c r="E3082" s="9" t="s">
        <v>181</v>
      </c>
      <c r="F3082" s="9" t="s">
        <v>182</v>
      </c>
      <c r="G3082" s="9" t="s">
        <v>183</v>
      </c>
      <c r="H3082" s="8">
        <v>45536</v>
      </c>
      <c r="I3082" s="8">
        <v>45565</v>
      </c>
      <c r="J3082" s="8" t="s">
        <v>10092</v>
      </c>
      <c r="K3082" s="205" t="s">
        <v>185</v>
      </c>
      <c r="M3082" s="9" t="s">
        <v>10091</v>
      </c>
      <c r="N3082" s="215">
        <v>45575.565837071801</v>
      </c>
      <c r="O3082" s="8"/>
    </row>
    <row r="3083" spans="1:15" x14ac:dyDescent="0.25">
      <c r="A3083" s="8">
        <v>45485</v>
      </c>
      <c r="B3083" s="9" t="s">
        <v>230</v>
      </c>
      <c r="C3083" s="9" t="s">
        <v>231</v>
      </c>
      <c r="D3083" s="3">
        <v>989.64</v>
      </c>
      <c r="E3083" s="9" t="s">
        <v>7746</v>
      </c>
      <c r="F3083" s="9" t="s">
        <v>133</v>
      </c>
      <c r="G3083" s="9" t="s">
        <v>134</v>
      </c>
      <c r="H3083" s="8">
        <v>45474</v>
      </c>
      <c r="I3083" s="8">
        <v>45481</v>
      </c>
      <c r="J3083" s="8" t="s">
        <v>8039</v>
      </c>
      <c r="K3083" s="205" t="s">
        <v>136</v>
      </c>
      <c r="M3083" s="9" t="s">
        <v>233</v>
      </c>
      <c r="N3083" s="215">
        <v>45505.8848292361</v>
      </c>
      <c r="O3083" s="8"/>
    </row>
    <row r="3084" spans="1:15" x14ac:dyDescent="0.25">
      <c r="A3084" s="8">
        <v>45639</v>
      </c>
      <c r="B3084" s="9" t="s">
        <v>230</v>
      </c>
      <c r="C3084" s="9" t="s">
        <v>231</v>
      </c>
      <c r="D3084" s="3">
        <v>970.88</v>
      </c>
      <c r="E3084" s="9" t="s">
        <v>7746</v>
      </c>
      <c r="F3084" s="9" t="s">
        <v>133</v>
      </c>
      <c r="G3084" s="9" t="s">
        <v>134</v>
      </c>
      <c r="H3084" s="8">
        <v>45627</v>
      </c>
      <c r="I3084" s="8">
        <v>45635</v>
      </c>
      <c r="J3084" s="219" t="s">
        <v>12763</v>
      </c>
      <c r="K3084" s="205" t="s">
        <v>136</v>
      </c>
      <c r="M3084" s="9" t="s">
        <v>233</v>
      </c>
      <c r="N3084" s="215">
        <v>45681.075335370399</v>
      </c>
      <c r="O3084" s="8"/>
    </row>
    <row r="3085" spans="1:15" x14ac:dyDescent="0.25">
      <c r="A3085" s="8">
        <v>45456</v>
      </c>
      <c r="B3085" s="9" t="s">
        <v>230</v>
      </c>
      <c r="C3085" s="9" t="s">
        <v>231</v>
      </c>
      <c r="D3085" s="3">
        <v>937.18</v>
      </c>
      <c r="E3085" s="9" t="s">
        <v>132</v>
      </c>
      <c r="F3085" s="9" t="s">
        <v>133</v>
      </c>
      <c r="G3085" s="9" t="s">
        <v>134</v>
      </c>
      <c r="H3085" s="8">
        <v>45444</v>
      </c>
      <c r="I3085" s="8">
        <v>45453</v>
      </c>
      <c r="J3085" s="8" t="s">
        <v>232</v>
      </c>
      <c r="K3085" s="206" t="s">
        <v>136</v>
      </c>
      <c r="M3085" s="9" t="s">
        <v>233</v>
      </c>
      <c r="N3085" s="215">
        <v>45460.791518807899</v>
      </c>
      <c r="O3085" s="8"/>
    </row>
    <row r="3086" spans="1:15" x14ac:dyDescent="0.25">
      <c r="A3086" s="8">
        <v>45847</v>
      </c>
      <c r="B3086" s="9" t="s">
        <v>18764</v>
      </c>
      <c r="C3086" s="9" t="s">
        <v>180</v>
      </c>
      <c r="D3086" s="3">
        <v>-206.98</v>
      </c>
      <c r="E3086" s="9" t="s">
        <v>181</v>
      </c>
      <c r="F3086" s="9" t="s">
        <v>182</v>
      </c>
      <c r="G3086" s="9" t="s">
        <v>183</v>
      </c>
      <c r="H3086" s="8">
        <v>45839</v>
      </c>
      <c r="I3086" s="8">
        <v>45845</v>
      </c>
      <c r="J3086" s="219" t="s">
        <v>18765</v>
      </c>
      <c r="K3086" s="205" t="s">
        <v>185</v>
      </c>
      <c r="M3086" s="9" t="s">
        <v>18766</v>
      </c>
      <c r="N3086" s="215">
        <v>45862.622311099498</v>
      </c>
      <c r="O3086" s="8">
        <v>45862</v>
      </c>
    </row>
    <row r="3087" spans="1:15" x14ac:dyDescent="0.25">
      <c r="A3087" s="8">
        <v>45609</v>
      </c>
      <c r="B3087" s="9" t="s">
        <v>230</v>
      </c>
      <c r="C3087" s="9" t="s">
        <v>231</v>
      </c>
      <c r="D3087" s="3">
        <v>861.67</v>
      </c>
      <c r="E3087" s="9" t="s">
        <v>7746</v>
      </c>
      <c r="F3087" s="9" t="s">
        <v>133</v>
      </c>
      <c r="G3087" s="9" t="s">
        <v>134</v>
      </c>
      <c r="H3087" s="8">
        <v>45597</v>
      </c>
      <c r="I3087" s="8">
        <v>45607</v>
      </c>
      <c r="J3087" s="219" t="s">
        <v>11740</v>
      </c>
      <c r="K3087" s="205" t="s">
        <v>136</v>
      </c>
      <c r="M3087" s="9" t="s">
        <v>233</v>
      </c>
      <c r="N3087" s="215">
        <v>45635.715607696802</v>
      </c>
      <c r="O3087" s="8"/>
    </row>
    <row r="3088" spans="1:15" x14ac:dyDescent="0.25">
      <c r="A3088" s="8">
        <v>45251</v>
      </c>
      <c r="B3088" s="9" t="s">
        <v>176</v>
      </c>
      <c r="C3088" s="9" t="s">
        <v>231</v>
      </c>
      <c r="D3088" s="3">
        <v>88.17</v>
      </c>
      <c r="E3088" s="9" t="s">
        <v>132</v>
      </c>
      <c r="F3088" s="9" t="s">
        <v>133</v>
      </c>
      <c r="G3088" s="9" t="s">
        <v>134</v>
      </c>
      <c r="H3088" s="8">
        <v>45231</v>
      </c>
      <c r="I3088" s="8">
        <v>45250</v>
      </c>
      <c r="J3088" s="219" t="s">
        <v>1082</v>
      </c>
      <c r="K3088" s="206" t="s">
        <v>136</v>
      </c>
      <c r="M3088" s="9" t="s">
        <v>178</v>
      </c>
      <c r="N3088" s="215">
        <v>45294.9567489931</v>
      </c>
      <c r="O3088" s="8"/>
    </row>
    <row r="3089" spans="1:15" x14ac:dyDescent="0.25">
      <c r="A3089" s="8">
        <v>45287</v>
      </c>
      <c r="B3089" s="9" t="s">
        <v>176</v>
      </c>
      <c r="C3089" s="9" t="s">
        <v>231</v>
      </c>
      <c r="D3089" s="3">
        <v>22.04</v>
      </c>
      <c r="E3089" s="9" t="s">
        <v>132</v>
      </c>
      <c r="F3089" s="9" t="s">
        <v>133</v>
      </c>
      <c r="G3089" s="9" t="s">
        <v>134</v>
      </c>
      <c r="H3089" s="8">
        <v>45261</v>
      </c>
      <c r="I3089" s="8">
        <v>45285</v>
      </c>
      <c r="J3089" s="219" t="s">
        <v>1140</v>
      </c>
      <c r="K3089" s="206" t="s">
        <v>136</v>
      </c>
      <c r="M3089" s="9" t="s">
        <v>178</v>
      </c>
      <c r="N3089" s="215">
        <v>45294.9567489931</v>
      </c>
      <c r="O3089" s="8"/>
    </row>
    <row r="3090" spans="1:15" x14ac:dyDescent="0.25">
      <c r="A3090" s="8">
        <v>45789</v>
      </c>
      <c r="B3090" s="9" t="s">
        <v>14829</v>
      </c>
      <c r="C3090" s="9" t="s">
        <v>180</v>
      </c>
      <c r="D3090" s="3">
        <v>-205.02</v>
      </c>
      <c r="E3090" s="9" t="s">
        <v>181</v>
      </c>
      <c r="F3090" s="9" t="s">
        <v>182</v>
      </c>
      <c r="G3090" s="9" t="s">
        <v>183</v>
      </c>
      <c r="H3090" s="8">
        <v>45778</v>
      </c>
      <c r="I3090" s="8">
        <v>45789</v>
      </c>
      <c r="J3090" s="8" t="s">
        <v>16452</v>
      </c>
      <c r="K3090" s="205" t="s">
        <v>185</v>
      </c>
      <c r="M3090" s="9" t="s">
        <v>14831</v>
      </c>
      <c r="N3090" s="215">
        <v>45809.629870740697</v>
      </c>
      <c r="O3090" s="8">
        <v>45809</v>
      </c>
    </row>
    <row r="3091" spans="1:15" x14ac:dyDescent="0.25">
      <c r="A3091" s="8">
        <v>45287</v>
      </c>
      <c r="B3091" s="9" t="s">
        <v>176</v>
      </c>
      <c r="C3091" s="9" t="s">
        <v>231</v>
      </c>
      <c r="D3091" s="3">
        <v>22.04</v>
      </c>
      <c r="E3091" s="9" t="s">
        <v>132</v>
      </c>
      <c r="F3091" s="9" t="s">
        <v>133</v>
      </c>
      <c r="G3091" s="9" t="s">
        <v>134</v>
      </c>
      <c r="H3091" s="8">
        <v>45261</v>
      </c>
      <c r="I3091" s="8">
        <v>45285</v>
      </c>
      <c r="J3091" s="219" t="s">
        <v>1141</v>
      </c>
      <c r="K3091" s="206" t="s">
        <v>136</v>
      </c>
      <c r="M3091" s="9" t="s">
        <v>178</v>
      </c>
      <c r="N3091" s="215">
        <v>45294.9567489931</v>
      </c>
      <c r="O3091" s="8"/>
    </row>
    <row r="3092" spans="1:15" x14ac:dyDescent="0.25">
      <c r="A3092" s="8">
        <v>45287</v>
      </c>
      <c r="B3092" s="9" t="s">
        <v>176</v>
      </c>
      <c r="C3092" s="9" t="s">
        <v>231</v>
      </c>
      <c r="D3092" s="3">
        <v>17.2</v>
      </c>
      <c r="E3092" s="9" t="s">
        <v>132</v>
      </c>
      <c r="F3092" s="9" t="s">
        <v>133</v>
      </c>
      <c r="G3092" s="9" t="s">
        <v>134</v>
      </c>
      <c r="H3092" s="8">
        <v>45261</v>
      </c>
      <c r="I3092" s="8">
        <v>45285</v>
      </c>
      <c r="J3092" s="219" t="s">
        <v>1155</v>
      </c>
      <c r="K3092" s="206" t="s">
        <v>136</v>
      </c>
      <c r="M3092" s="9" t="s">
        <v>178</v>
      </c>
      <c r="N3092" s="215">
        <v>45294.9567489931</v>
      </c>
      <c r="O3092" s="8"/>
    </row>
    <row r="3093" spans="1:15" x14ac:dyDescent="0.25">
      <c r="A3093" s="8">
        <v>45289</v>
      </c>
      <c r="B3093" s="9" t="s">
        <v>1255</v>
      </c>
      <c r="C3093" s="9" t="s">
        <v>231</v>
      </c>
      <c r="D3093" s="3">
        <v>3.23</v>
      </c>
      <c r="E3093" s="9" t="s">
        <v>132</v>
      </c>
      <c r="F3093" s="9" t="s">
        <v>133</v>
      </c>
      <c r="G3093" s="9" t="s">
        <v>134</v>
      </c>
      <c r="H3093" s="8">
        <v>45261</v>
      </c>
      <c r="I3093" s="8">
        <v>45285</v>
      </c>
      <c r="J3093" s="219" t="s">
        <v>1256</v>
      </c>
      <c r="K3093" s="206" t="s">
        <v>136</v>
      </c>
      <c r="M3093" s="9" t="s">
        <v>1255</v>
      </c>
      <c r="N3093" s="215">
        <v>45294.9567489931</v>
      </c>
      <c r="O3093" s="8"/>
    </row>
    <row r="3094" spans="1:15" x14ac:dyDescent="0.25">
      <c r="A3094" s="8">
        <v>45299</v>
      </c>
      <c r="B3094" s="9" t="s">
        <v>3196</v>
      </c>
      <c r="C3094" s="9" t="s">
        <v>231</v>
      </c>
      <c r="D3094" s="3">
        <v>-31.92</v>
      </c>
      <c r="E3094" s="9" t="s">
        <v>132</v>
      </c>
      <c r="F3094" s="9" t="s">
        <v>133</v>
      </c>
      <c r="G3094" s="9" t="s">
        <v>134</v>
      </c>
      <c r="H3094" s="8">
        <v>45292</v>
      </c>
      <c r="I3094" s="8">
        <v>45299</v>
      </c>
      <c r="J3094" s="8" t="s">
        <v>3197</v>
      </c>
      <c r="K3094" s="206" t="s">
        <v>136</v>
      </c>
      <c r="M3094" s="9" t="s">
        <v>3198</v>
      </c>
      <c r="N3094" s="215">
        <v>45301.033822222198</v>
      </c>
      <c r="O3094" s="8"/>
    </row>
    <row r="3095" spans="1:15" x14ac:dyDescent="0.25">
      <c r="A3095" s="8">
        <v>45751</v>
      </c>
      <c r="B3095" s="9" t="s">
        <v>4495</v>
      </c>
      <c r="C3095" s="9" t="s">
        <v>7457</v>
      </c>
      <c r="D3095" s="3">
        <v>733.88</v>
      </c>
      <c r="E3095" s="9" t="s">
        <v>266</v>
      </c>
      <c r="F3095" s="9" t="s">
        <v>267</v>
      </c>
      <c r="G3095" s="9" t="s">
        <v>268</v>
      </c>
      <c r="H3095" s="8">
        <v>45748</v>
      </c>
      <c r="I3095" s="8">
        <v>45747</v>
      </c>
      <c r="J3095" s="219" t="s">
        <v>15015</v>
      </c>
      <c r="K3095" s="205" t="s">
        <v>270</v>
      </c>
      <c r="M3095" s="9" t="s">
        <v>4497</v>
      </c>
      <c r="N3095" s="215">
        <v>45777.922227581003</v>
      </c>
      <c r="O3095" s="8"/>
    </row>
    <row r="3096" spans="1:15" x14ac:dyDescent="0.25">
      <c r="A3096" s="8">
        <v>45517</v>
      </c>
      <c r="B3096" s="9" t="s">
        <v>3905</v>
      </c>
      <c r="C3096" s="9" t="s">
        <v>180</v>
      </c>
      <c r="D3096" s="3">
        <v>-202.92</v>
      </c>
      <c r="E3096" s="9" t="s">
        <v>939</v>
      </c>
      <c r="F3096" s="9" t="s">
        <v>940</v>
      </c>
      <c r="G3096" s="9" t="s">
        <v>183</v>
      </c>
      <c r="H3096" s="8">
        <v>45505</v>
      </c>
      <c r="I3096" s="8">
        <v>45516</v>
      </c>
      <c r="J3096" s="8" t="s">
        <v>9307</v>
      </c>
      <c r="K3096" s="205" t="s">
        <v>942</v>
      </c>
      <c r="M3096" s="9" t="s">
        <v>3907</v>
      </c>
      <c r="N3096" s="215">
        <v>45534.648212951397</v>
      </c>
      <c r="O3096" s="8">
        <v>45534</v>
      </c>
    </row>
    <row r="3097" spans="1:15" x14ac:dyDescent="0.25">
      <c r="A3097" s="8">
        <v>45404</v>
      </c>
      <c r="B3097" s="9" t="s">
        <v>285</v>
      </c>
      <c r="C3097" s="9" t="s">
        <v>180</v>
      </c>
      <c r="D3097" s="3">
        <v>-202.73</v>
      </c>
      <c r="E3097" s="9" t="s">
        <v>181</v>
      </c>
      <c r="F3097" s="9" t="s">
        <v>182</v>
      </c>
      <c r="G3097" s="9" t="s">
        <v>183</v>
      </c>
      <c r="H3097" s="8">
        <v>45383</v>
      </c>
      <c r="I3097" s="8">
        <v>45404</v>
      </c>
      <c r="J3097" s="8" t="s">
        <v>4510</v>
      </c>
      <c r="K3097" s="205" t="s">
        <v>185</v>
      </c>
      <c r="M3097" s="9" t="s">
        <v>287</v>
      </c>
      <c r="N3097" s="215">
        <v>45412.662961076399</v>
      </c>
      <c r="O3097" s="8">
        <v>45412</v>
      </c>
    </row>
    <row r="3098" spans="1:15" x14ac:dyDescent="0.25">
      <c r="A3098" s="8">
        <v>45610</v>
      </c>
      <c r="B3098" s="9" t="s">
        <v>7884</v>
      </c>
      <c r="C3098" s="9" t="s">
        <v>180</v>
      </c>
      <c r="D3098" s="3">
        <v>-202.72</v>
      </c>
      <c r="E3098" s="9" t="s">
        <v>181</v>
      </c>
      <c r="F3098" s="9" t="s">
        <v>182</v>
      </c>
      <c r="G3098" s="9" t="s">
        <v>183</v>
      </c>
      <c r="H3098" s="8">
        <v>45597</v>
      </c>
      <c r="I3098" s="8">
        <v>45607</v>
      </c>
      <c r="J3098" s="219" t="s">
        <v>11691</v>
      </c>
      <c r="K3098" s="205" t="s">
        <v>185</v>
      </c>
      <c r="M3098" s="9" t="s">
        <v>7886</v>
      </c>
      <c r="N3098" s="215">
        <v>45635.715607696802</v>
      </c>
      <c r="O3098" s="8">
        <v>45635</v>
      </c>
    </row>
    <row r="3099" spans="1:15" x14ac:dyDescent="0.25">
      <c r="A3099" s="8">
        <v>45685</v>
      </c>
      <c r="B3099" s="9" t="s">
        <v>13252</v>
      </c>
      <c r="C3099" s="9" t="s">
        <v>7457</v>
      </c>
      <c r="D3099" s="3">
        <v>-18</v>
      </c>
      <c r="E3099" s="9" t="s">
        <v>193</v>
      </c>
      <c r="F3099" s="9" t="s">
        <v>194</v>
      </c>
      <c r="G3099" s="9" t="s">
        <v>183</v>
      </c>
      <c r="H3099" s="8">
        <v>45658</v>
      </c>
      <c r="I3099" s="8">
        <v>45684</v>
      </c>
      <c r="J3099" s="219" t="s">
        <v>13253</v>
      </c>
      <c r="K3099" s="205" t="s">
        <v>196</v>
      </c>
      <c r="M3099" s="9" t="s">
        <v>13252</v>
      </c>
      <c r="N3099" s="215">
        <v>45706.0637561111</v>
      </c>
      <c r="O3099" s="8"/>
    </row>
    <row r="3100" spans="1:15" x14ac:dyDescent="0.25">
      <c r="A3100" s="8">
        <v>45727</v>
      </c>
      <c r="B3100" s="9" t="s">
        <v>13794</v>
      </c>
      <c r="C3100" s="9" t="s">
        <v>7457</v>
      </c>
      <c r="D3100" s="3">
        <v>-19.95</v>
      </c>
      <c r="E3100" s="9" t="s">
        <v>193</v>
      </c>
      <c r="F3100" s="9" t="s">
        <v>194</v>
      </c>
      <c r="G3100" s="9" t="s">
        <v>183</v>
      </c>
      <c r="H3100" s="8">
        <v>45717</v>
      </c>
      <c r="I3100" s="8">
        <v>45726</v>
      </c>
      <c r="J3100" s="219" t="s">
        <v>13795</v>
      </c>
      <c r="K3100" s="205" t="s">
        <v>196</v>
      </c>
      <c r="M3100" s="9" t="s">
        <v>13794</v>
      </c>
      <c r="N3100" s="215">
        <v>45733.5614541088</v>
      </c>
      <c r="O3100" s="8"/>
    </row>
    <row r="3101" spans="1:15" x14ac:dyDescent="0.25">
      <c r="A3101" s="8">
        <v>45698</v>
      </c>
      <c r="B3101" s="9" t="s">
        <v>13013</v>
      </c>
      <c r="C3101" s="9" t="s">
        <v>7457</v>
      </c>
      <c r="D3101" s="3">
        <v>-27</v>
      </c>
      <c r="E3101" s="9" t="s">
        <v>193</v>
      </c>
      <c r="F3101" s="9" t="s">
        <v>194</v>
      </c>
      <c r="G3101" s="9" t="s">
        <v>183</v>
      </c>
      <c r="H3101" s="8">
        <v>45689</v>
      </c>
      <c r="I3101" s="8">
        <v>45698</v>
      </c>
      <c r="J3101" s="219" t="s">
        <v>13014</v>
      </c>
      <c r="K3101" s="205" t="s">
        <v>196</v>
      </c>
      <c r="M3101" s="9" t="s">
        <v>13013</v>
      </c>
      <c r="N3101" s="215">
        <v>45706.0637561111</v>
      </c>
      <c r="O3101" s="8"/>
    </row>
    <row r="3102" spans="1:15" x14ac:dyDescent="0.25">
      <c r="A3102" s="8">
        <v>45779</v>
      </c>
      <c r="B3102" s="9" t="s">
        <v>7888</v>
      </c>
      <c r="C3102" s="9" t="s">
        <v>180</v>
      </c>
      <c r="D3102" s="3">
        <v>-202.12</v>
      </c>
      <c r="E3102" s="9" t="s">
        <v>181</v>
      </c>
      <c r="F3102" s="9" t="s">
        <v>182</v>
      </c>
      <c r="G3102" s="9" t="s">
        <v>183</v>
      </c>
      <c r="H3102" s="8">
        <v>45778</v>
      </c>
      <c r="I3102" s="8">
        <v>45775</v>
      </c>
      <c r="J3102" s="8" t="s">
        <v>15770</v>
      </c>
      <c r="K3102" s="205" t="s">
        <v>185</v>
      </c>
      <c r="M3102" s="9" t="s">
        <v>7890</v>
      </c>
      <c r="N3102" s="215">
        <v>45785.029943333298</v>
      </c>
      <c r="O3102" s="8">
        <v>45784</v>
      </c>
    </row>
    <row r="3103" spans="1:15" x14ac:dyDescent="0.25">
      <c r="A3103" s="8">
        <v>45679</v>
      </c>
      <c r="B3103" s="9" t="s">
        <v>13316</v>
      </c>
      <c r="C3103" s="9" t="s">
        <v>7457</v>
      </c>
      <c r="D3103" s="3">
        <v>-36</v>
      </c>
      <c r="E3103" s="9" t="s">
        <v>193</v>
      </c>
      <c r="F3103" s="9" t="s">
        <v>194</v>
      </c>
      <c r="G3103" s="9" t="s">
        <v>183</v>
      </c>
      <c r="H3103" s="8">
        <v>45658</v>
      </c>
      <c r="I3103" s="8">
        <v>45677</v>
      </c>
      <c r="J3103" s="219" t="s">
        <v>13317</v>
      </c>
      <c r="K3103" s="205" t="s">
        <v>196</v>
      </c>
      <c r="M3103" s="9" t="s">
        <v>13316</v>
      </c>
      <c r="N3103" s="215">
        <v>45706.0637561111</v>
      </c>
      <c r="O3103" s="8"/>
    </row>
    <row r="3104" spans="1:15" x14ac:dyDescent="0.25">
      <c r="A3104" s="8">
        <v>45880</v>
      </c>
      <c r="B3104" s="9" t="s">
        <v>19017</v>
      </c>
      <c r="C3104" s="9" t="s">
        <v>180</v>
      </c>
      <c r="D3104" s="3">
        <v>-201.5</v>
      </c>
      <c r="E3104" s="9" t="s">
        <v>181</v>
      </c>
      <c r="F3104" s="9" t="s">
        <v>182</v>
      </c>
      <c r="G3104" s="9" t="s">
        <v>183</v>
      </c>
      <c r="H3104" s="8">
        <v>45870</v>
      </c>
      <c r="I3104" s="8">
        <v>45880</v>
      </c>
      <c r="J3104" s="219" t="s">
        <v>20029</v>
      </c>
      <c r="K3104" s="205" t="s">
        <v>185</v>
      </c>
      <c r="M3104" s="9" t="s">
        <v>19019</v>
      </c>
      <c r="N3104" s="215">
        <v>45929.807189814797</v>
      </c>
      <c r="O3104" s="8">
        <v>45929</v>
      </c>
    </row>
    <row r="3105" spans="1:15" x14ac:dyDescent="0.25">
      <c r="A3105" s="8">
        <v>45702</v>
      </c>
      <c r="B3105" s="9" t="s">
        <v>12955</v>
      </c>
      <c r="C3105" s="9" t="s">
        <v>7457</v>
      </c>
      <c r="D3105" s="3">
        <v>-36</v>
      </c>
      <c r="E3105" s="9" t="s">
        <v>193</v>
      </c>
      <c r="F3105" s="9" t="s">
        <v>194</v>
      </c>
      <c r="G3105" s="9" t="s">
        <v>183</v>
      </c>
      <c r="H3105" s="8">
        <v>45689</v>
      </c>
      <c r="I3105" s="8">
        <v>45698</v>
      </c>
      <c r="J3105" s="219" t="s">
        <v>12956</v>
      </c>
      <c r="K3105" s="205" t="s">
        <v>196</v>
      </c>
      <c r="M3105" s="9" t="s">
        <v>12955</v>
      </c>
      <c r="N3105" s="215">
        <v>45706.0637561111</v>
      </c>
      <c r="O3105" s="8"/>
    </row>
    <row r="3106" spans="1:15" x14ac:dyDescent="0.25">
      <c r="A3106" s="8">
        <v>45824</v>
      </c>
      <c r="B3106" s="9" t="s">
        <v>17877</v>
      </c>
      <c r="C3106" s="9" t="s">
        <v>7457</v>
      </c>
      <c r="D3106" s="3">
        <v>-36</v>
      </c>
      <c r="E3106" s="9" t="s">
        <v>193</v>
      </c>
      <c r="F3106" s="9" t="s">
        <v>194</v>
      </c>
      <c r="G3106" s="9" t="s">
        <v>183</v>
      </c>
      <c r="H3106" s="8">
        <v>45809</v>
      </c>
      <c r="I3106" s="8">
        <v>45824</v>
      </c>
      <c r="J3106" s="8" t="s">
        <v>17878</v>
      </c>
      <c r="K3106" s="205" t="s">
        <v>196</v>
      </c>
      <c r="M3106" s="9" t="s">
        <v>17877</v>
      </c>
      <c r="N3106" s="215">
        <v>45840.490152685197</v>
      </c>
      <c r="O3106" s="8"/>
    </row>
    <row r="3107" spans="1:15" x14ac:dyDescent="0.25">
      <c r="A3107" s="8">
        <v>45923</v>
      </c>
      <c r="B3107" s="9" t="s">
        <v>19309</v>
      </c>
      <c r="C3107" s="9" t="s">
        <v>7457</v>
      </c>
      <c r="D3107" s="3">
        <v>-45</v>
      </c>
      <c r="E3107" s="9" t="s">
        <v>193</v>
      </c>
      <c r="F3107" s="9" t="s">
        <v>194</v>
      </c>
      <c r="G3107" s="9" t="s">
        <v>183</v>
      </c>
      <c r="H3107" s="8">
        <v>45901</v>
      </c>
      <c r="I3107" s="8">
        <v>45922</v>
      </c>
      <c r="J3107" s="219" t="s">
        <v>19310</v>
      </c>
      <c r="K3107" s="205" t="s">
        <v>196</v>
      </c>
      <c r="M3107" s="9" t="s">
        <v>19309</v>
      </c>
      <c r="N3107" s="215">
        <v>45929.807189814797</v>
      </c>
      <c r="O3107" s="8"/>
    </row>
    <row r="3108" spans="1:15" x14ac:dyDescent="0.25">
      <c r="A3108" s="8">
        <v>45923</v>
      </c>
      <c r="B3108" s="9" t="s">
        <v>19311</v>
      </c>
      <c r="C3108" s="9" t="s">
        <v>7457</v>
      </c>
      <c r="D3108" s="3">
        <v>-45</v>
      </c>
      <c r="E3108" s="9" t="s">
        <v>193</v>
      </c>
      <c r="F3108" s="9" t="s">
        <v>194</v>
      </c>
      <c r="G3108" s="9" t="s">
        <v>183</v>
      </c>
      <c r="H3108" s="8">
        <v>45901</v>
      </c>
      <c r="I3108" s="8">
        <v>45922</v>
      </c>
      <c r="J3108" s="219" t="s">
        <v>19312</v>
      </c>
      <c r="K3108" s="205" t="s">
        <v>196</v>
      </c>
      <c r="M3108" s="9" t="s">
        <v>19311</v>
      </c>
      <c r="N3108" s="215">
        <v>45929.807189814797</v>
      </c>
      <c r="O3108" s="8"/>
    </row>
    <row r="3109" spans="1:15" x14ac:dyDescent="0.25">
      <c r="A3109" s="8">
        <v>45574</v>
      </c>
      <c r="B3109" s="9" t="s">
        <v>11278</v>
      </c>
      <c r="C3109" s="9" t="s">
        <v>7457</v>
      </c>
      <c r="D3109" s="3">
        <v>-45</v>
      </c>
      <c r="E3109" s="9" t="s">
        <v>193</v>
      </c>
      <c r="F3109" s="9" t="s">
        <v>194</v>
      </c>
      <c r="G3109" s="9" t="s">
        <v>183</v>
      </c>
      <c r="H3109" s="8">
        <v>45566</v>
      </c>
      <c r="I3109" s="8">
        <v>45572</v>
      </c>
      <c r="J3109" s="219" t="s">
        <v>11279</v>
      </c>
      <c r="K3109" s="205" t="s">
        <v>196</v>
      </c>
      <c r="M3109" s="9" t="s">
        <v>11278</v>
      </c>
      <c r="N3109" s="215">
        <v>45594.789547013897</v>
      </c>
      <c r="O3109" s="8"/>
    </row>
    <row r="3110" spans="1:15" x14ac:dyDescent="0.25">
      <c r="A3110" s="8">
        <v>45679</v>
      </c>
      <c r="B3110" s="9" t="s">
        <v>13314</v>
      </c>
      <c r="C3110" s="9" t="s">
        <v>7457</v>
      </c>
      <c r="D3110" s="3">
        <v>-45</v>
      </c>
      <c r="E3110" s="9" t="s">
        <v>193</v>
      </c>
      <c r="F3110" s="9" t="s">
        <v>194</v>
      </c>
      <c r="G3110" s="9" t="s">
        <v>183</v>
      </c>
      <c r="H3110" s="8">
        <v>45658</v>
      </c>
      <c r="I3110" s="8">
        <v>45677</v>
      </c>
      <c r="J3110" s="219" t="s">
        <v>13315</v>
      </c>
      <c r="K3110" s="205" t="s">
        <v>196</v>
      </c>
      <c r="M3110" s="9" t="s">
        <v>13314</v>
      </c>
      <c r="N3110" s="215">
        <v>45706.0637561111</v>
      </c>
      <c r="O3110" s="8"/>
    </row>
    <row r="3111" spans="1:15" x14ac:dyDescent="0.25">
      <c r="A3111" s="8">
        <v>45721</v>
      </c>
      <c r="B3111" s="9" t="s">
        <v>13864</v>
      </c>
      <c r="C3111" s="9" t="s">
        <v>7457</v>
      </c>
      <c r="D3111" s="3">
        <v>-45</v>
      </c>
      <c r="E3111" s="9" t="s">
        <v>193</v>
      </c>
      <c r="F3111" s="9" t="s">
        <v>194</v>
      </c>
      <c r="G3111" s="9" t="s">
        <v>183</v>
      </c>
      <c r="H3111" s="8">
        <v>45717</v>
      </c>
      <c r="I3111" s="8">
        <v>45719</v>
      </c>
      <c r="J3111" s="219" t="s">
        <v>13865</v>
      </c>
      <c r="K3111" s="205" t="s">
        <v>196</v>
      </c>
      <c r="M3111" s="9" t="s">
        <v>13864</v>
      </c>
      <c r="N3111" s="215">
        <v>45733.5614541088</v>
      </c>
      <c r="O3111" s="8"/>
    </row>
    <row r="3112" spans="1:15" x14ac:dyDescent="0.25">
      <c r="A3112" s="8">
        <v>45727</v>
      </c>
      <c r="B3112" s="9" t="s">
        <v>13796</v>
      </c>
      <c r="C3112" s="9" t="s">
        <v>7457</v>
      </c>
      <c r="D3112" s="3">
        <v>-45</v>
      </c>
      <c r="E3112" s="9" t="s">
        <v>193</v>
      </c>
      <c r="F3112" s="9" t="s">
        <v>194</v>
      </c>
      <c r="G3112" s="9" t="s">
        <v>183</v>
      </c>
      <c r="H3112" s="8">
        <v>45717</v>
      </c>
      <c r="I3112" s="8">
        <v>45726</v>
      </c>
      <c r="J3112" s="219" t="s">
        <v>13797</v>
      </c>
      <c r="K3112" s="205" t="s">
        <v>196</v>
      </c>
      <c r="M3112" s="9" t="s">
        <v>13796</v>
      </c>
      <c r="N3112" s="215">
        <v>45733.5614541088</v>
      </c>
      <c r="O3112" s="8"/>
    </row>
    <row r="3113" spans="1:15" x14ac:dyDescent="0.25">
      <c r="A3113" s="8">
        <v>45775</v>
      </c>
      <c r="B3113" s="9" t="s">
        <v>258</v>
      </c>
      <c r="C3113" s="9" t="s">
        <v>180</v>
      </c>
      <c r="D3113" s="3">
        <v>-200</v>
      </c>
      <c r="E3113" s="9" t="s">
        <v>939</v>
      </c>
      <c r="F3113" s="9" t="s">
        <v>940</v>
      </c>
      <c r="G3113" s="9" t="s">
        <v>183</v>
      </c>
      <c r="H3113" s="8">
        <v>45748</v>
      </c>
      <c r="I3113" s="8">
        <v>45775</v>
      </c>
      <c r="J3113" s="8" t="s">
        <v>15850</v>
      </c>
      <c r="K3113" s="205" t="s">
        <v>942</v>
      </c>
      <c r="M3113" s="9" t="s">
        <v>260</v>
      </c>
      <c r="N3113" s="215">
        <v>45785.029943333298</v>
      </c>
      <c r="O3113" s="8">
        <v>45784</v>
      </c>
    </row>
    <row r="3114" spans="1:15" x14ac:dyDescent="0.25">
      <c r="A3114" s="8">
        <v>45769</v>
      </c>
      <c r="B3114" s="9" t="s">
        <v>258</v>
      </c>
      <c r="C3114" s="9" t="s">
        <v>180</v>
      </c>
      <c r="D3114" s="3">
        <v>-200</v>
      </c>
      <c r="E3114" s="9" t="s">
        <v>939</v>
      </c>
      <c r="F3114" s="9" t="s">
        <v>940</v>
      </c>
      <c r="G3114" s="9" t="s">
        <v>183</v>
      </c>
      <c r="H3114" s="8">
        <v>45748</v>
      </c>
      <c r="I3114" s="8">
        <v>45768</v>
      </c>
      <c r="J3114" s="219" t="s">
        <v>14621</v>
      </c>
      <c r="K3114" s="205" t="s">
        <v>942</v>
      </c>
      <c r="M3114" s="9" t="s">
        <v>260</v>
      </c>
      <c r="N3114" s="215">
        <v>45777.922227581003</v>
      </c>
      <c r="O3114" s="8">
        <v>45777</v>
      </c>
    </row>
    <row r="3115" spans="1:15" x14ac:dyDescent="0.25">
      <c r="A3115" s="8">
        <v>45702</v>
      </c>
      <c r="B3115" s="9" t="s">
        <v>258</v>
      </c>
      <c r="C3115" s="9" t="s">
        <v>180</v>
      </c>
      <c r="D3115" s="3">
        <v>-200</v>
      </c>
      <c r="E3115" s="9" t="s">
        <v>882</v>
      </c>
      <c r="F3115" s="9" t="s">
        <v>883</v>
      </c>
      <c r="G3115" s="9" t="s">
        <v>183</v>
      </c>
      <c r="H3115" s="8">
        <v>45689</v>
      </c>
      <c r="I3115" s="8">
        <v>45698</v>
      </c>
      <c r="J3115" s="219" t="s">
        <v>12951</v>
      </c>
      <c r="K3115" s="205" t="s">
        <v>885</v>
      </c>
      <c r="M3115" s="9" t="s">
        <v>260</v>
      </c>
      <c r="N3115" s="215">
        <v>45706.0637561111</v>
      </c>
      <c r="O3115" s="8">
        <v>45705</v>
      </c>
    </row>
    <row r="3116" spans="1:15" x14ac:dyDescent="0.25">
      <c r="A3116" s="8">
        <v>45435</v>
      </c>
      <c r="B3116" s="9" t="s">
        <v>258</v>
      </c>
      <c r="C3116" s="9" t="s">
        <v>180</v>
      </c>
      <c r="D3116" s="3">
        <v>-200</v>
      </c>
      <c r="E3116" s="9" t="s">
        <v>882</v>
      </c>
      <c r="F3116" s="9" t="s">
        <v>883</v>
      </c>
      <c r="G3116" s="9" t="s">
        <v>183</v>
      </c>
      <c r="H3116" s="8">
        <v>45413</v>
      </c>
      <c r="I3116" s="8">
        <v>45432</v>
      </c>
      <c r="J3116" s="8" t="s">
        <v>4498</v>
      </c>
      <c r="K3116" s="205" t="s">
        <v>885</v>
      </c>
      <c r="M3116" s="9" t="s">
        <v>260</v>
      </c>
      <c r="N3116" s="215">
        <v>45445.039048634302</v>
      </c>
      <c r="O3116" s="8">
        <v>45444</v>
      </c>
    </row>
    <row r="3117" spans="1:15" x14ac:dyDescent="0.25">
      <c r="A3117" s="8">
        <v>45404</v>
      </c>
      <c r="B3117" s="9" t="s">
        <v>258</v>
      </c>
      <c r="C3117" s="9" t="s">
        <v>180</v>
      </c>
      <c r="D3117" s="3">
        <v>-200</v>
      </c>
      <c r="E3117" s="9" t="s">
        <v>939</v>
      </c>
      <c r="F3117" s="9" t="s">
        <v>940</v>
      </c>
      <c r="G3117" s="9" t="s">
        <v>183</v>
      </c>
      <c r="H3117" s="8">
        <v>45383</v>
      </c>
      <c r="I3117" s="8">
        <v>45404</v>
      </c>
      <c r="J3117" s="8" t="s">
        <v>4499</v>
      </c>
      <c r="K3117" s="205" t="s">
        <v>942</v>
      </c>
      <c r="M3117" s="9" t="s">
        <v>260</v>
      </c>
      <c r="N3117" s="215">
        <v>45412.662961076399</v>
      </c>
      <c r="O3117" s="8">
        <v>45412</v>
      </c>
    </row>
    <row r="3118" spans="1:15" x14ac:dyDescent="0.25">
      <c r="A3118" s="8">
        <v>45322</v>
      </c>
      <c r="B3118" s="9" t="s">
        <v>258</v>
      </c>
      <c r="C3118" s="9" t="s">
        <v>180</v>
      </c>
      <c r="D3118" s="3">
        <v>-200</v>
      </c>
      <c r="E3118" s="9" t="s">
        <v>882</v>
      </c>
      <c r="F3118" s="9" t="s">
        <v>883</v>
      </c>
      <c r="G3118" s="9" t="s">
        <v>183</v>
      </c>
      <c r="H3118" s="8">
        <v>45292</v>
      </c>
      <c r="I3118" s="8">
        <v>45320</v>
      </c>
      <c r="J3118" s="8" t="s">
        <v>4500</v>
      </c>
      <c r="K3118" s="205" t="s">
        <v>885</v>
      </c>
      <c r="M3118" s="9" t="s">
        <v>260</v>
      </c>
      <c r="N3118" s="215">
        <v>45324.933394479202</v>
      </c>
      <c r="O3118" s="8">
        <v>45324</v>
      </c>
    </row>
    <row r="3119" spans="1:15" x14ac:dyDescent="0.25">
      <c r="A3119" s="8">
        <v>45294</v>
      </c>
      <c r="B3119" s="9" t="s">
        <v>258</v>
      </c>
      <c r="C3119" s="9" t="s">
        <v>180</v>
      </c>
      <c r="D3119" s="3">
        <v>-200</v>
      </c>
      <c r="E3119" s="9" t="s">
        <v>882</v>
      </c>
      <c r="F3119" s="9" t="s">
        <v>883</v>
      </c>
      <c r="G3119" s="9" t="s">
        <v>183</v>
      </c>
      <c r="H3119" s="8">
        <v>45292</v>
      </c>
      <c r="I3119" s="8">
        <v>45292</v>
      </c>
      <c r="J3119" s="8" t="s">
        <v>4501</v>
      </c>
      <c r="K3119" s="205" t="s">
        <v>885</v>
      </c>
      <c r="M3119" s="9" t="s">
        <v>260</v>
      </c>
      <c r="N3119" s="215">
        <v>45300.8738539236</v>
      </c>
      <c r="O3119" s="8"/>
    </row>
    <row r="3120" spans="1:15" x14ac:dyDescent="0.25">
      <c r="A3120" s="8">
        <v>45294</v>
      </c>
      <c r="B3120" s="9" t="s">
        <v>258</v>
      </c>
      <c r="C3120" s="9" t="s">
        <v>180</v>
      </c>
      <c r="D3120" s="3">
        <v>-200</v>
      </c>
      <c r="E3120" s="9" t="s">
        <v>939</v>
      </c>
      <c r="F3120" s="9" t="s">
        <v>940</v>
      </c>
      <c r="G3120" s="9" t="s">
        <v>183</v>
      </c>
      <c r="H3120" s="8">
        <v>45292</v>
      </c>
      <c r="I3120" s="8">
        <v>45292</v>
      </c>
      <c r="J3120" s="8" t="s">
        <v>4502</v>
      </c>
      <c r="K3120" s="205" t="s">
        <v>942</v>
      </c>
      <c r="M3120" s="9" t="s">
        <v>260</v>
      </c>
      <c r="N3120" s="215">
        <v>45300.8738539236</v>
      </c>
      <c r="O3120" s="8"/>
    </row>
    <row r="3121" spans="1:15" x14ac:dyDescent="0.25">
      <c r="A3121" s="8">
        <v>45698</v>
      </c>
      <c r="B3121" s="9" t="s">
        <v>13011</v>
      </c>
      <c r="C3121" s="9" t="s">
        <v>7457</v>
      </c>
      <c r="D3121" s="3">
        <v>-45</v>
      </c>
      <c r="E3121" s="9" t="s">
        <v>193</v>
      </c>
      <c r="F3121" s="9" t="s">
        <v>194</v>
      </c>
      <c r="G3121" s="9" t="s">
        <v>183</v>
      </c>
      <c r="H3121" s="8">
        <v>45689</v>
      </c>
      <c r="I3121" s="8">
        <v>45698</v>
      </c>
      <c r="J3121" s="219" t="s">
        <v>13012</v>
      </c>
      <c r="K3121" s="205" t="s">
        <v>196</v>
      </c>
      <c r="M3121" s="9" t="s">
        <v>13011</v>
      </c>
      <c r="N3121" s="215">
        <v>45706.0637561111</v>
      </c>
      <c r="O3121" s="8"/>
    </row>
    <row r="3122" spans="1:15" x14ac:dyDescent="0.25">
      <c r="A3122" s="8">
        <v>45779</v>
      </c>
      <c r="B3122" s="9" t="s">
        <v>7937</v>
      </c>
      <c r="C3122" s="9" t="s">
        <v>180</v>
      </c>
      <c r="D3122" s="3">
        <v>-199.04</v>
      </c>
      <c r="E3122" s="9" t="s">
        <v>181</v>
      </c>
      <c r="F3122" s="9" t="s">
        <v>182</v>
      </c>
      <c r="G3122" s="9" t="s">
        <v>183</v>
      </c>
      <c r="H3122" s="8">
        <v>45778</v>
      </c>
      <c r="I3122" s="8">
        <v>45775</v>
      </c>
      <c r="J3122" s="8" t="s">
        <v>15779</v>
      </c>
      <c r="K3122" s="205" t="s">
        <v>185</v>
      </c>
      <c r="M3122" s="9" t="s">
        <v>7939</v>
      </c>
      <c r="N3122" s="215">
        <v>45785.029943333298</v>
      </c>
      <c r="O3122" s="8">
        <v>45784</v>
      </c>
    </row>
    <row r="3123" spans="1:15" x14ac:dyDescent="0.25">
      <c r="A3123" s="8">
        <v>45610</v>
      </c>
      <c r="B3123" s="9" t="s">
        <v>7911</v>
      </c>
      <c r="C3123" s="9" t="s">
        <v>180</v>
      </c>
      <c r="D3123" s="3">
        <v>-199.03</v>
      </c>
      <c r="E3123" s="9" t="s">
        <v>181</v>
      </c>
      <c r="F3123" s="9" t="s">
        <v>182</v>
      </c>
      <c r="G3123" s="9" t="s">
        <v>183</v>
      </c>
      <c r="H3123" s="8">
        <v>45597</v>
      </c>
      <c r="I3123" s="8">
        <v>45607</v>
      </c>
      <c r="J3123" s="219" t="s">
        <v>11709</v>
      </c>
      <c r="K3123" s="205" t="s">
        <v>185</v>
      </c>
      <c r="M3123" s="9" t="s">
        <v>7913</v>
      </c>
      <c r="N3123" s="215">
        <v>45635.715607696802</v>
      </c>
      <c r="O3123" s="8">
        <v>45635</v>
      </c>
    </row>
    <row r="3124" spans="1:15" x14ac:dyDescent="0.25">
      <c r="A3124" s="8">
        <v>45702</v>
      </c>
      <c r="B3124" s="9" t="s">
        <v>12953</v>
      </c>
      <c r="C3124" s="9" t="s">
        <v>7457</v>
      </c>
      <c r="D3124" s="3">
        <v>-45</v>
      </c>
      <c r="E3124" s="9" t="s">
        <v>193</v>
      </c>
      <c r="F3124" s="9" t="s">
        <v>194</v>
      </c>
      <c r="G3124" s="9" t="s">
        <v>183</v>
      </c>
      <c r="H3124" s="8">
        <v>45689</v>
      </c>
      <c r="I3124" s="8">
        <v>45698</v>
      </c>
      <c r="J3124" s="219" t="s">
        <v>12954</v>
      </c>
      <c r="K3124" s="205" t="s">
        <v>196</v>
      </c>
      <c r="M3124" s="9" t="s">
        <v>12953</v>
      </c>
      <c r="N3124" s="215">
        <v>45706.0637561111</v>
      </c>
      <c r="O3124" s="8"/>
    </row>
    <row r="3125" spans="1:15" x14ac:dyDescent="0.25">
      <c r="A3125" s="8">
        <v>45807</v>
      </c>
      <c r="B3125" s="9" t="s">
        <v>16031</v>
      </c>
      <c r="C3125" s="9" t="s">
        <v>7457</v>
      </c>
      <c r="D3125" s="3">
        <v>-45</v>
      </c>
      <c r="E3125" s="9" t="s">
        <v>193</v>
      </c>
      <c r="F3125" s="9" t="s">
        <v>194</v>
      </c>
      <c r="G3125" s="9" t="s">
        <v>183</v>
      </c>
      <c r="H3125" s="8">
        <v>45778</v>
      </c>
      <c r="I3125" s="8">
        <v>45803</v>
      </c>
      <c r="J3125" s="8" t="s">
        <v>16032</v>
      </c>
      <c r="K3125" s="205" t="s">
        <v>196</v>
      </c>
      <c r="M3125" s="9" t="s">
        <v>16031</v>
      </c>
      <c r="N3125" s="215">
        <v>45809.629870740697</v>
      </c>
      <c r="O3125" s="8"/>
    </row>
    <row r="3126" spans="1:15" x14ac:dyDescent="0.25">
      <c r="A3126" s="8">
        <v>45519</v>
      </c>
      <c r="B3126" s="9" t="s">
        <v>7945</v>
      </c>
      <c r="C3126" s="9" t="s">
        <v>180</v>
      </c>
      <c r="D3126" s="3">
        <v>-198.2</v>
      </c>
      <c r="E3126" s="9" t="s">
        <v>181</v>
      </c>
      <c r="F3126" s="9" t="s">
        <v>182</v>
      </c>
      <c r="G3126" s="9" t="s">
        <v>183</v>
      </c>
      <c r="H3126" s="8">
        <v>45505</v>
      </c>
      <c r="I3126" s="8">
        <v>45516</v>
      </c>
      <c r="J3126" s="8" t="s">
        <v>9255</v>
      </c>
      <c r="K3126" s="205" t="s">
        <v>185</v>
      </c>
      <c r="M3126" s="9" t="s">
        <v>7947</v>
      </c>
      <c r="N3126" s="215">
        <v>45534.648212951397</v>
      </c>
      <c r="O3126" s="8">
        <v>45534</v>
      </c>
    </row>
    <row r="3127" spans="1:15" x14ac:dyDescent="0.25">
      <c r="A3127" s="8">
        <v>45702</v>
      </c>
      <c r="B3127" s="9" t="s">
        <v>3905</v>
      </c>
      <c r="C3127" s="9" t="s">
        <v>180</v>
      </c>
      <c r="D3127" s="3">
        <v>-198.04</v>
      </c>
      <c r="E3127" s="9" t="s">
        <v>939</v>
      </c>
      <c r="F3127" s="9" t="s">
        <v>940</v>
      </c>
      <c r="G3127" s="9" t="s">
        <v>183</v>
      </c>
      <c r="H3127" s="8">
        <v>45689</v>
      </c>
      <c r="I3127" s="8">
        <v>45698</v>
      </c>
      <c r="J3127" s="219" t="s">
        <v>12958</v>
      </c>
      <c r="K3127" s="205" t="s">
        <v>942</v>
      </c>
      <c r="M3127" s="9" t="s">
        <v>3907</v>
      </c>
      <c r="N3127" s="215">
        <v>45706.0637561111</v>
      </c>
      <c r="O3127" s="8">
        <v>45705</v>
      </c>
    </row>
    <row r="3128" spans="1:15" x14ac:dyDescent="0.25">
      <c r="A3128" s="8">
        <v>45819</v>
      </c>
      <c r="B3128" s="9" t="s">
        <v>17959</v>
      </c>
      <c r="C3128" s="9" t="s">
        <v>7457</v>
      </c>
      <c r="D3128" s="3">
        <v>-45</v>
      </c>
      <c r="E3128" s="9" t="s">
        <v>193</v>
      </c>
      <c r="F3128" s="9" t="s">
        <v>194</v>
      </c>
      <c r="G3128" s="9" t="s">
        <v>183</v>
      </c>
      <c r="H3128" s="8">
        <v>45809</v>
      </c>
      <c r="I3128" s="8">
        <v>45817</v>
      </c>
      <c r="J3128" s="8" t="s">
        <v>17960</v>
      </c>
      <c r="K3128" s="205" t="s">
        <v>196</v>
      </c>
      <c r="M3128" s="9" t="s">
        <v>17959</v>
      </c>
      <c r="N3128" s="215">
        <v>45840.490152685197</v>
      </c>
      <c r="O3128" s="8"/>
    </row>
    <row r="3129" spans="1:15" x14ac:dyDescent="0.25">
      <c r="A3129" s="8">
        <v>45819</v>
      </c>
      <c r="B3129" s="9" t="s">
        <v>17957</v>
      </c>
      <c r="C3129" s="9" t="s">
        <v>7457</v>
      </c>
      <c r="D3129" s="3">
        <v>-45</v>
      </c>
      <c r="E3129" s="9" t="s">
        <v>193</v>
      </c>
      <c r="F3129" s="9" t="s">
        <v>194</v>
      </c>
      <c r="G3129" s="9" t="s">
        <v>183</v>
      </c>
      <c r="H3129" s="8">
        <v>45809</v>
      </c>
      <c r="I3129" s="8">
        <v>45817</v>
      </c>
      <c r="J3129" s="8" t="s">
        <v>17958</v>
      </c>
      <c r="K3129" s="205" t="s">
        <v>196</v>
      </c>
      <c r="M3129" s="9" t="s">
        <v>17957</v>
      </c>
      <c r="N3129" s="215">
        <v>45840.490152685197</v>
      </c>
      <c r="O3129" s="8"/>
    </row>
    <row r="3130" spans="1:15" x14ac:dyDescent="0.25">
      <c r="A3130" s="8">
        <v>45665</v>
      </c>
      <c r="B3130" s="9" t="s">
        <v>13457</v>
      </c>
      <c r="C3130" s="9" t="s">
        <v>7457</v>
      </c>
      <c r="D3130" s="3">
        <v>-63</v>
      </c>
      <c r="E3130" s="9" t="s">
        <v>193</v>
      </c>
      <c r="F3130" s="9" t="s">
        <v>194</v>
      </c>
      <c r="G3130" s="9" t="s">
        <v>183</v>
      </c>
      <c r="H3130" s="8">
        <v>45658</v>
      </c>
      <c r="I3130" s="8">
        <v>45663</v>
      </c>
      <c r="J3130" s="219" t="s">
        <v>13458</v>
      </c>
      <c r="K3130" s="205" t="s">
        <v>196</v>
      </c>
      <c r="M3130" s="9" t="s">
        <v>13457</v>
      </c>
      <c r="N3130" s="215">
        <v>45706.0637561111</v>
      </c>
      <c r="O3130" s="8"/>
    </row>
    <row r="3131" spans="1:15" x14ac:dyDescent="0.25">
      <c r="A3131" s="8">
        <v>45581</v>
      </c>
      <c r="B3131" s="9" t="s">
        <v>11202</v>
      </c>
      <c r="C3131" s="9" t="s">
        <v>7457</v>
      </c>
      <c r="D3131" s="3">
        <v>-90</v>
      </c>
      <c r="E3131" s="9" t="s">
        <v>193</v>
      </c>
      <c r="F3131" s="9" t="s">
        <v>194</v>
      </c>
      <c r="G3131" s="9" t="s">
        <v>183</v>
      </c>
      <c r="H3131" s="8">
        <v>45566</v>
      </c>
      <c r="I3131" s="8">
        <v>45579</v>
      </c>
      <c r="J3131" s="219" t="s">
        <v>11203</v>
      </c>
      <c r="K3131" s="205" t="s">
        <v>196</v>
      </c>
      <c r="M3131" s="9" t="s">
        <v>11202</v>
      </c>
      <c r="N3131" s="215">
        <v>45594.789547013897</v>
      </c>
      <c r="O3131" s="8"/>
    </row>
    <row r="3132" spans="1:15" x14ac:dyDescent="0.25">
      <c r="A3132" s="8">
        <v>45793</v>
      </c>
      <c r="B3132" s="9" t="s">
        <v>10232</v>
      </c>
      <c r="C3132" s="9" t="s">
        <v>7457</v>
      </c>
      <c r="D3132" s="3">
        <v>-105</v>
      </c>
      <c r="E3132" s="9" t="s">
        <v>266</v>
      </c>
      <c r="F3132" s="9" t="s">
        <v>267</v>
      </c>
      <c r="G3132" s="9" t="s">
        <v>268</v>
      </c>
      <c r="H3132" s="8">
        <v>45778</v>
      </c>
      <c r="I3132" s="8">
        <v>45789</v>
      </c>
      <c r="J3132" s="8" t="s">
        <v>16254</v>
      </c>
      <c r="K3132" s="205" t="s">
        <v>270</v>
      </c>
      <c r="M3132" s="9" t="s">
        <v>10234</v>
      </c>
      <c r="N3132" s="215">
        <v>45809.629870740697</v>
      </c>
      <c r="O3132" s="8"/>
    </row>
    <row r="3133" spans="1:15" x14ac:dyDescent="0.25">
      <c r="A3133" s="8">
        <v>45762</v>
      </c>
      <c r="B3133" s="9" t="s">
        <v>14801</v>
      </c>
      <c r="C3133" s="9" t="s">
        <v>180</v>
      </c>
      <c r="D3133" s="3">
        <v>-197.3</v>
      </c>
      <c r="E3133" s="9" t="s">
        <v>181</v>
      </c>
      <c r="F3133" s="9" t="s">
        <v>182</v>
      </c>
      <c r="G3133" s="9" t="s">
        <v>183</v>
      </c>
      <c r="H3133" s="8">
        <v>45748</v>
      </c>
      <c r="I3133" s="8">
        <v>45761</v>
      </c>
      <c r="J3133" s="219" t="s">
        <v>14802</v>
      </c>
      <c r="K3133" s="205" t="s">
        <v>185</v>
      </c>
      <c r="M3133" s="9" t="s">
        <v>14803</v>
      </c>
      <c r="N3133" s="215">
        <v>45777.922227581003</v>
      </c>
      <c r="O3133" s="8">
        <v>45777</v>
      </c>
    </row>
    <row r="3134" spans="1:15" x14ac:dyDescent="0.25">
      <c r="A3134" s="8">
        <v>45786</v>
      </c>
      <c r="B3134" s="9" t="s">
        <v>10232</v>
      </c>
      <c r="C3134" s="9" t="s">
        <v>7457</v>
      </c>
      <c r="D3134" s="3">
        <v>-105</v>
      </c>
      <c r="E3134" s="9" t="s">
        <v>266</v>
      </c>
      <c r="F3134" s="9" t="s">
        <v>267</v>
      </c>
      <c r="G3134" s="9" t="s">
        <v>268</v>
      </c>
      <c r="H3134" s="8">
        <v>45778</v>
      </c>
      <c r="I3134" s="8">
        <v>45782</v>
      </c>
      <c r="J3134" s="8" t="s">
        <v>16535</v>
      </c>
      <c r="K3134" s="205" t="s">
        <v>270</v>
      </c>
      <c r="M3134" s="9" t="s">
        <v>10234</v>
      </c>
      <c r="N3134" s="215">
        <v>45809.629870740697</v>
      </c>
      <c r="O3134" s="8"/>
    </row>
    <row r="3135" spans="1:15" x14ac:dyDescent="0.25">
      <c r="A3135" s="8">
        <v>45252</v>
      </c>
      <c r="B3135" s="9" t="s">
        <v>427</v>
      </c>
      <c r="C3135" s="9" t="s">
        <v>180</v>
      </c>
      <c r="D3135" s="3">
        <v>-196.78</v>
      </c>
      <c r="E3135" s="9" t="s">
        <v>422</v>
      </c>
      <c r="F3135" s="9" t="s">
        <v>423</v>
      </c>
      <c r="G3135" s="9" t="s">
        <v>183</v>
      </c>
      <c r="H3135" s="8">
        <v>45231</v>
      </c>
      <c r="I3135" s="8">
        <v>45250</v>
      </c>
      <c r="J3135" s="8" t="s">
        <v>4489</v>
      </c>
      <c r="K3135" s="205" t="s">
        <v>425</v>
      </c>
      <c r="M3135" s="9" t="s">
        <v>429</v>
      </c>
      <c r="N3135" s="215">
        <v>45294.9567489931</v>
      </c>
      <c r="O3135" s="8"/>
    </row>
    <row r="3136" spans="1:15" x14ac:dyDescent="0.25">
      <c r="A3136" s="8">
        <v>45254</v>
      </c>
      <c r="B3136" s="9" t="s">
        <v>4486</v>
      </c>
      <c r="C3136" s="9" t="s">
        <v>180</v>
      </c>
      <c r="D3136" s="3">
        <v>-196.78</v>
      </c>
      <c r="E3136" s="9" t="s">
        <v>422</v>
      </c>
      <c r="F3136" s="9" t="s">
        <v>423</v>
      </c>
      <c r="G3136" s="9" t="s">
        <v>183</v>
      </c>
      <c r="H3136" s="8">
        <v>45231</v>
      </c>
      <c r="I3136" s="8">
        <v>45250</v>
      </c>
      <c r="J3136" s="8" t="s">
        <v>4487</v>
      </c>
      <c r="K3136" s="205" t="s">
        <v>425</v>
      </c>
      <c r="M3136" s="9" t="s">
        <v>4488</v>
      </c>
      <c r="N3136" s="215">
        <v>45294.9567489931</v>
      </c>
      <c r="O3136" s="8"/>
    </row>
    <row r="3137" spans="1:15" x14ac:dyDescent="0.25">
      <c r="A3137" s="8">
        <v>45748</v>
      </c>
      <c r="B3137" s="9" t="s">
        <v>4495</v>
      </c>
      <c r="C3137" s="9" t="s">
        <v>7457</v>
      </c>
      <c r="D3137" s="3">
        <v>-6955.08</v>
      </c>
      <c r="E3137" s="9" t="s">
        <v>266</v>
      </c>
      <c r="F3137" s="9" t="s">
        <v>267</v>
      </c>
      <c r="G3137" s="9" t="s">
        <v>268</v>
      </c>
      <c r="H3137" s="8">
        <v>45748</v>
      </c>
      <c r="I3137" s="8">
        <v>45747</v>
      </c>
      <c r="J3137" s="219" t="s">
        <v>15061</v>
      </c>
      <c r="K3137" s="205" t="s">
        <v>270</v>
      </c>
      <c r="M3137" s="9" t="s">
        <v>4497</v>
      </c>
      <c r="N3137" s="215">
        <v>45777.922227581003</v>
      </c>
      <c r="O3137" s="8"/>
    </row>
    <row r="3138" spans="1:15" x14ac:dyDescent="0.25">
      <c r="A3138" s="8">
        <v>45289</v>
      </c>
      <c r="B3138" s="9" t="s">
        <v>4826</v>
      </c>
      <c r="C3138" s="9" t="s">
        <v>4827</v>
      </c>
      <c r="D3138" s="3">
        <v>-1354.54</v>
      </c>
      <c r="E3138" s="9" t="s">
        <v>193</v>
      </c>
      <c r="F3138" s="9" t="s">
        <v>194</v>
      </c>
      <c r="G3138" s="9" t="s">
        <v>183</v>
      </c>
      <c r="H3138" s="8">
        <v>45261</v>
      </c>
      <c r="I3138" s="8">
        <v>45285</v>
      </c>
      <c r="J3138" s="8" t="s">
        <v>4828</v>
      </c>
      <c r="K3138" s="205" t="s">
        <v>196</v>
      </c>
      <c r="M3138" s="9" t="s">
        <v>4829</v>
      </c>
      <c r="N3138" s="215">
        <v>45294.9567489931</v>
      </c>
      <c r="O3138" s="8"/>
    </row>
    <row r="3139" spans="1:15" x14ac:dyDescent="0.25">
      <c r="A3139" s="8">
        <v>45790</v>
      </c>
      <c r="B3139" s="9" t="s">
        <v>7888</v>
      </c>
      <c r="C3139" s="9" t="s">
        <v>180</v>
      </c>
      <c r="D3139" s="3">
        <v>-195.82</v>
      </c>
      <c r="E3139" s="9" t="s">
        <v>181</v>
      </c>
      <c r="F3139" s="9" t="s">
        <v>182</v>
      </c>
      <c r="G3139" s="9" t="s">
        <v>183</v>
      </c>
      <c r="H3139" s="8">
        <v>45778</v>
      </c>
      <c r="I3139" s="8">
        <v>45789</v>
      </c>
      <c r="J3139" s="8" t="s">
        <v>16303</v>
      </c>
      <c r="K3139" s="205" t="s">
        <v>185</v>
      </c>
      <c r="M3139" s="9" t="s">
        <v>7890</v>
      </c>
      <c r="N3139" s="215">
        <v>45809.629870740697</v>
      </c>
      <c r="O3139" s="8">
        <v>45809</v>
      </c>
    </row>
    <row r="3140" spans="1:15" x14ac:dyDescent="0.25">
      <c r="A3140" s="8">
        <v>45286</v>
      </c>
      <c r="B3140" s="9" t="s">
        <v>4830</v>
      </c>
      <c r="C3140" s="9" t="s">
        <v>4827</v>
      </c>
      <c r="D3140" s="3">
        <v>-1354.54</v>
      </c>
      <c r="E3140" s="9" t="s">
        <v>193</v>
      </c>
      <c r="F3140" s="9" t="s">
        <v>194</v>
      </c>
      <c r="G3140" s="9" t="s">
        <v>183</v>
      </c>
      <c r="H3140" s="8">
        <v>45261</v>
      </c>
      <c r="I3140" s="8">
        <v>45285</v>
      </c>
      <c r="J3140" s="8" t="s">
        <v>4831</v>
      </c>
      <c r="K3140" s="205" t="s">
        <v>196</v>
      </c>
      <c r="M3140" s="9" t="s">
        <v>4832</v>
      </c>
      <c r="N3140" s="215">
        <v>45294.9567489931</v>
      </c>
      <c r="O3140" s="8"/>
    </row>
    <row r="3141" spans="1:15" x14ac:dyDescent="0.25">
      <c r="A3141" s="8">
        <v>45838</v>
      </c>
      <c r="B3141" s="9" t="s">
        <v>19017</v>
      </c>
      <c r="C3141" s="9" t="s">
        <v>180</v>
      </c>
      <c r="D3141" s="3">
        <v>-195.4</v>
      </c>
      <c r="E3141" s="9" t="s">
        <v>181</v>
      </c>
      <c r="F3141" s="9" t="s">
        <v>182</v>
      </c>
      <c r="G3141" s="9" t="s">
        <v>183</v>
      </c>
      <c r="H3141" s="8">
        <v>45809</v>
      </c>
      <c r="I3141" s="8">
        <v>45838</v>
      </c>
      <c r="J3141" s="219" t="s">
        <v>19018</v>
      </c>
      <c r="K3141" s="205" t="s">
        <v>185</v>
      </c>
      <c r="M3141" s="9" t="s">
        <v>19019</v>
      </c>
      <c r="N3141" s="215">
        <v>45862.622311099498</v>
      </c>
      <c r="O3141" s="8">
        <v>45862</v>
      </c>
    </row>
    <row r="3142" spans="1:15" x14ac:dyDescent="0.25">
      <c r="A3142" s="8">
        <v>45818</v>
      </c>
      <c r="B3142" s="9" t="s">
        <v>4830</v>
      </c>
      <c r="C3142" s="9" t="s">
        <v>4827</v>
      </c>
      <c r="D3142" s="3">
        <v>-2442.7199999999998</v>
      </c>
      <c r="E3142" s="9" t="s">
        <v>193</v>
      </c>
      <c r="F3142" s="9" t="s">
        <v>194</v>
      </c>
      <c r="G3142" s="9" t="s">
        <v>183</v>
      </c>
      <c r="H3142" s="8">
        <v>45809</v>
      </c>
      <c r="I3142" s="8">
        <v>45817</v>
      </c>
      <c r="J3142" s="8" t="s">
        <v>18012</v>
      </c>
      <c r="K3142" s="205" t="s">
        <v>196</v>
      </c>
      <c r="M3142" s="9" t="s">
        <v>4832</v>
      </c>
      <c r="N3142" s="215">
        <v>45840.490152685197</v>
      </c>
      <c r="O3142" s="8"/>
    </row>
    <row r="3143" spans="1:15" x14ac:dyDescent="0.25">
      <c r="A3143" s="8">
        <v>45706</v>
      </c>
      <c r="B3143" s="9" t="s">
        <v>14093</v>
      </c>
      <c r="C3143" s="9" t="s">
        <v>4827</v>
      </c>
      <c r="D3143" s="3">
        <v>-2787</v>
      </c>
      <c r="E3143" s="9" t="s">
        <v>193</v>
      </c>
      <c r="F3143" s="9" t="s">
        <v>194</v>
      </c>
      <c r="G3143" s="9" t="s">
        <v>183</v>
      </c>
      <c r="H3143" s="8">
        <v>45689</v>
      </c>
      <c r="I3143" s="8">
        <v>45705</v>
      </c>
      <c r="J3143" s="219" t="s">
        <v>14094</v>
      </c>
      <c r="K3143" s="205" t="s">
        <v>196</v>
      </c>
      <c r="M3143" s="9" t="s">
        <v>14095</v>
      </c>
      <c r="N3143" s="215">
        <v>45733.5614541088</v>
      </c>
      <c r="O3143" s="8"/>
    </row>
    <row r="3144" spans="1:15" x14ac:dyDescent="0.25">
      <c r="A3144" s="8">
        <v>45798</v>
      </c>
      <c r="B3144" s="9" t="s">
        <v>7888</v>
      </c>
      <c r="C3144" s="9" t="s">
        <v>180</v>
      </c>
      <c r="D3144" s="3">
        <v>-194.88</v>
      </c>
      <c r="E3144" s="9" t="s">
        <v>181</v>
      </c>
      <c r="F3144" s="9" t="s">
        <v>182</v>
      </c>
      <c r="G3144" s="9" t="s">
        <v>183</v>
      </c>
      <c r="H3144" s="8">
        <v>45778</v>
      </c>
      <c r="I3144" s="8">
        <v>45796</v>
      </c>
      <c r="J3144" s="8" t="s">
        <v>16160</v>
      </c>
      <c r="K3144" s="205" t="s">
        <v>185</v>
      </c>
      <c r="M3144" s="9" t="s">
        <v>7890</v>
      </c>
      <c r="N3144" s="215">
        <v>45809.629870740697</v>
      </c>
      <c r="O3144" s="8">
        <v>45809</v>
      </c>
    </row>
    <row r="3145" spans="1:15" x14ac:dyDescent="0.25">
      <c r="A3145" s="8">
        <v>45848</v>
      </c>
      <c r="B3145" s="9" t="s">
        <v>4830</v>
      </c>
      <c r="C3145" s="9" t="s">
        <v>4827</v>
      </c>
      <c r="D3145" s="3">
        <v>-2904.09</v>
      </c>
      <c r="E3145" s="9" t="s">
        <v>193</v>
      </c>
      <c r="F3145" s="9" t="s">
        <v>194</v>
      </c>
      <c r="G3145" s="9" t="s">
        <v>183</v>
      </c>
      <c r="H3145" s="8">
        <v>45839</v>
      </c>
      <c r="I3145" s="8">
        <v>45845</v>
      </c>
      <c r="J3145" s="219" t="s">
        <v>18705</v>
      </c>
      <c r="K3145" s="205" t="s">
        <v>196</v>
      </c>
      <c r="M3145" s="9" t="s">
        <v>4832</v>
      </c>
      <c r="N3145" s="215">
        <v>45862.622311099498</v>
      </c>
      <c r="O3145" s="8"/>
    </row>
    <row r="3146" spans="1:15" x14ac:dyDescent="0.25">
      <c r="A3146" s="8">
        <v>45779</v>
      </c>
      <c r="B3146" s="9" t="s">
        <v>14779</v>
      </c>
      <c r="C3146" s="9" t="s">
        <v>180</v>
      </c>
      <c r="D3146" s="3">
        <v>-193.91</v>
      </c>
      <c r="E3146" s="9" t="s">
        <v>181</v>
      </c>
      <c r="F3146" s="9" t="s">
        <v>182</v>
      </c>
      <c r="G3146" s="9" t="s">
        <v>183</v>
      </c>
      <c r="H3146" s="8">
        <v>45778</v>
      </c>
      <c r="I3146" s="8">
        <v>45775</v>
      </c>
      <c r="J3146" s="8" t="s">
        <v>15777</v>
      </c>
      <c r="K3146" s="205" t="s">
        <v>185</v>
      </c>
      <c r="M3146" s="9" t="s">
        <v>14781</v>
      </c>
      <c r="N3146" s="215">
        <v>45785.029943333298</v>
      </c>
      <c r="O3146" s="8">
        <v>45784</v>
      </c>
    </row>
    <row r="3147" spans="1:15" x14ac:dyDescent="0.25">
      <c r="A3147" s="8">
        <v>45754</v>
      </c>
      <c r="B3147" s="9" t="s">
        <v>261</v>
      </c>
      <c r="C3147" s="9" t="s">
        <v>4827</v>
      </c>
      <c r="D3147" s="3">
        <v>-2942.31</v>
      </c>
      <c r="E3147" s="9" t="s">
        <v>193</v>
      </c>
      <c r="F3147" s="9" t="s">
        <v>194</v>
      </c>
      <c r="G3147" s="9" t="s">
        <v>183</v>
      </c>
      <c r="H3147" s="8">
        <v>45748</v>
      </c>
      <c r="I3147" s="8">
        <v>45754</v>
      </c>
      <c r="J3147" s="219" t="s">
        <v>14971</v>
      </c>
      <c r="K3147" s="205" t="s">
        <v>196</v>
      </c>
      <c r="M3147" s="9" t="s">
        <v>264</v>
      </c>
      <c r="N3147" s="215">
        <v>45777.922227581003</v>
      </c>
      <c r="O3147" s="8"/>
    </row>
    <row r="3148" spans="1:15" x14ac:dyDescent="0.25">
      <c r="A3148" s="8">
        <v>45254</v>
      </c>
      <c r="B3148" s="9" t="s">
        <v>4830</v>
      </c>
      <c r="C3148" s="9" t="s">
        <v>4827</v>
      </c>
      <c r="D3148" s="3">
        <v>-2976.75</v>
      </c>
      <c r="E3148" s="9" t="s">
        <v>193</v>
      </c>
      <c r="F3148" s="9" t="s">
        <v>194</v>
      </c>
      <c r="G3148" s="9" t="s">
        <v>183</v>
      </c>
      <c r="H3148" s="8">
        <v>45231</v>
      </c>
      <c r="I3148" s="8">
        <v>45250</v>
      </c>
      <c r="J3148" s="8" t="s">
        <v>4907</v>
      </c>
      <c r="K3148" s="205" t="s">
        <v>196</v>
      </c>
      <c r="M3148" s="9" t="s">
        <v>4832</v>
      </c>
      <c r="N3148" s="215">
        <v>45294.9567489931</v>
      </c>
      <c r="O3148" s="8"/>
    </row>
    <row r="3149" spans="1:15" x14ac:dyDescent="0.25">
      <c r="A3149" s="8">
        <v>45789</v>
      </c>
      <c r="B3149" s="9" t="s">
        <v>4830</v>
      </c>
      <c r="C3149" s="9" t="s">
        <v>4827</v>
      </c>
      <c r="D3149" s="3">
        <v>-3277.82</v>
      </c>
      <c r="E3149" s="9" t="s">
        <v>193</v>
      </c>
      <c r="F3149" s="9" t="s">
        <v>194</v>
      </c>
      <c r="G3149" s="9" t="s">
        <v>183</v>
      </c>
      <c r="H3149" s="8">
        <v>45778</v>
      </c>
      <c r="I3149" s="8">
        <v>45789</v>
      </c>
      <c r="J3149" s="8" t="s">
        <v>16507</v>
      </c>
      <c r="K3149" s="205" t="s">
        <v>196</v>
      </c>
      <c r="M3149" s="9" t="s">
        <v>4832</v>
      </c>
      <c r="N3149" s="215">
        <v>45809.629870740697</v>
      </c>
      <c r="O3149" s="8"/>
    </row>
    <row r="3150" spans="1:15" x14ac:dyDescent="0.25">
      <c r="A3150" s="8">
        <v>45790</v>
      </c>
      <c r="B3150" s="9" t="s">
        <v>8369</v>
      </c>
      <c r="C3150" s="9" t="s">
        <v>180</v>
      </c>
      <c r="D3150" s="3">
        <v>-192.4</v>
      </c>
      <c r="E3150" s="9" t="s">
        <v>181</v>
      </c>
      <c r="F3150" s="9" t="s">
        <v>182</v>
      </c>
      <c r="G3150" s="9" t="s">
        <v>183</v>
      </c>
      <c r="H3150" s="8">
        <v>45778</v>
      </c>
      <c r="I3150" s="8">
        <v>45789</v>
      </c>
      <c r="J3150" s="8" t="s">
        <v>16342</v>
      </c>
      <c r="K3150" s="205" t="s">
        <v>185</v>
      </c>
      <c r="M3150" s="9" t="s">
        <v>8371</v>
      </c>
      <c r="N3150" s="215">
        <v>45809.629870740697</v>
      </c>
      <c r="O3150" s="8">
        <v>45809</v>
      </c>
    </row>
    <row r="3151" spans="1:15" x14ac:dyDescent="0.25">
      <c r="A3151" s="8">
        <v>45910</v>
      </c>
      <c r="B3151" s="9" t="s">
        <v>4830</v>
      </c>
      <c r="C3151" s="9" t="s">
        <v>4827</v>
      </c>
      <c r="D3151" s="3">
        <v>-3295.65</v>
      </c>
      <c r="E3151" s="9" t="s">
        <v>193</v>
      </c>
      <c r="F3151" s="9" t="s">
        <v>194</v>
      </c>
      <c r="G3151" s="9" t="s">
        <v>183</v>
      </c>
      <c r="H3151" s="8">
        <v>45901</v>
      </c>
      <c r="I3151" s="8">
        <v>45908</v>
      </c>
      <c r="J3151" s="219" t="s">
        <v>19520</v>
      </c>
      <c r="K3151" s="205" t="s">
        <v>196</v>
      </c>
      <c r="M3151" s="9" t="s">
        <v>4832</v>
      </c>
      <c r="N3151" s="215">
        <v>45929.807189814797</v>
      </c>
      <c r="O3151" s="8">
        <v>45929</v>
      </c>
    </row>
    <row r="3152" spans="1:15" x14ac:dyDescent="0.25">
      <c r="A3152" s="8">
        <v>45376</v>
      </c>
      <c r="B3152" s="9" t="s">
        <v>4472</v>
      </c>
      <c r="C3152" s="9" t="s">
        <v>180</v>
      </c>
      <c r="D3152" s="3">
        <v>-190.73</v>
      </c>
      <c r="E3152" s="9" t="s">
        <v>181</v>
      </c>
      <c r="F3152" s="9" t="s">
        <v>182</v>
      </c>
      <c r="G3152" s="9" t="s">
        <v>183</v>
      </c>
      <c r="H3152" s="8">
        <v>45352</v>
      </c>
      <c r="I3152" s="8">
        <v>45376</v>
      </c>
      <c r="J3152" s="8" t="s">
        <v>4473</v>
      </c>
      <c r="K3152" s="205" t="s">
        <v>185</v>
      </c>
      <c r="M3152" s="9" t="s">
        <v>4474</v>
      </c>
      <c r="N3152" s="215">
        <v>45385.162865138896</v>
      </c>
      <c r="O3152" s="8"/>
    </row>
    <row r="3153" spans="1:15" x14ac:dyDescent="0.25">
      <c r="A3153" s="8">
        <v>45376</v>
      </c>
      <c r="B3153" s="9" t="s">
        <v>4830</v>
      </c>
      <c r="C3153" s="9" t="s">
        <v>4827</v>
      </c>
      <c r="D3153" s="3">
        <v>-3441.46</v>
      </c>
      <c r="E3153" s="9" t="s">
        <v>193</v>
      </c>
      <c r="F3153" s="9" t="s">
        <v>194</v>
      </c>
      <c r="G3153" s="9" t="s">
        <v>183</v>
      </c>
      <c r="H3153" s="8">
        <v>45352</v>
      </c>
      <c r="I3153" s="8">
        <v>45376</v>
      </c>
      <c r="J3153" s="8" t="s">
        <v>4921</v>
      </c>
      <c r="K3153" s="205" t="s">
        <v>196</v>
      </c>
      <c r="M3153" s="9" t="s">
        <v>4832</v>
      </c>
      <c r="N3153" s="215">
        <v>45385.162865138896</v>
      </c>
      <c r="O3153" s="8"/>
    </row>
    <row r="3154" spans="1:15" x14ac:dyDescent="0.25">
      <c r="A3154" s="8">
        <v>45272</v>
      </c>
      <c r="B3154" s="9" t="s">
        <v>417</v>
      </c>
      <c r="C3154" s="9" t="s">
        <v>728</v>
      </c>
      <c r="D3154" s="3">
        <v>10</v>
      </c>
      <c r="E3154" s="9" t="s">
        <v>724</v>
      </c>
      <c r="F3154" s="9" t="s">
        <v>118</v>
      </c>
      <c r="G3154" s="9" t="s">
        <v>210</v>
      </c>
      <c r="H3154" s="8">
        <v>45261</v>
      </c>
      <c r="I3154" s="8">
        <v>45271</v>
      </c>
      <c r="J3154" s="8" t="s">
        <v>1200</v>
      </c>
      <c r="K3154" s="205" t="s">
        <v>121</v>
      </c>
      <c r="M3154" s="9" t="s">
        <v>417</v>
      </c>
      <c r="N3154" s="215">
        <v>45294.9567489931</v>
      </c>
      <c r="O3154" s="8"/>
    </row>
    <row r="3155" spans="1:15" x14ac:dyDescent="0.25">
      <c r="A3155" s="8">
        <v>45799</v>
      </c>
      <c r="B3155" s="9" t="s">
        <v>4830</v>
      </c>
      <c r="C3155" s="9" t="s">
        <v>4827</v>
      </c>
      <c r="D3155" s="3">
        <v>-4004.36</v>
      </c>
      <c r="E3155" s="9" t="s">
        <v>193</v>
      </c>
      <c r="F3155" s="9" t="s">
        <v>194</v>
      </c>
      <c r="G3155" s="9" t="s">
        <v>183</v>
      </c>
      <c r="H3155" s="8">
        <v>45778</v>
      </c>
      <c r="I3155" s="8">
        <v>45796</v>
      </c>
      <c r="J3155" s="8" t="s">
        <v>16148</v>
      </c>
      <c r="K3155" s="205" t="s">
        <v>196</v>
      </c>
      <c r="M3155" s="9" t="s">
        <v>4832</v>
      </c>
      <c r="N3155" s="215">
        <v>45809.629870740697</v>
      </c>
      <c r="O3155" s="8"/>
    </row>
    <row r="3156" spans="1:15" x14ac:dyDescent="0.25">
      <c r="A3156" s="8">
        <v>45880</v>
      </c>
      <c r="B3156" s="9" t="s">
        <v>4830</v>
      </c>
      <c r="C3156" s="9" t="s">
        <v>4827</v>
      </c>
      <c r="D3156" s="3">
        <v>-4046.51</v>
      </c>
      <c r="E3156" s="9" t="s">
        <v>193</v>
      </c>
      <c r="F3156" s="9" t="s">
        <v>194</v>
      </c>
      <c r="G3156" s="9" t="s">
        <v>183</v>
      </c>
      <c r="H3156" s="8">
        <v>45870</v>
      </c>
      <c r="I3156" s="8">
        <v>45880</v>
      </c>
      <c r="J3156" s="219" t="s">
        <v>20034</v>
      </c>
      <c r="K3156" s="205" t="s">
        <v>196</v>
      </c>
      <c r="M3156" s="9" t="s">
        <v>4832</v>
      </c>
      <c r="N3156" s="215">
        <v>45929.807189814797</v>
      </c>
      <c r="O3156" s="8">
        <v>45929</v>
      </c>
    </row>
    <row r="3157" spans="1:15" x14ac:dyDescent="0.25">
      <c r="A3157" s="8">
        <v>45587</v>
      </c>
      <c r="B3157" s="9" t="s">
        <v>4830</v>
      </c>
      <c r="C3157" s="9" t="s">
        <v>4827</v>
      </c>
      <c r="D3157" s="3">
        <v>-4112.22</v>
      </c>
      <c r="E3157" s="9" t="s">
        <v>193</v>
      </c>
      <c r="F3157" s="9" t="s">
        <v>194</v>
      </c>
      <c r="G3157" s="9" t="s">
        <v>183</v>
      </c>
      <c r="H3157" s="8">
        <v>45566</v>
      </c>
      <c r="I3157" s="8">
        <v>45586</v>
      </c>
      <c r="J3157" s="219" t="s">
        <v>11145</v>
      </c>
      <c r="K3157" s="205" t="s">
        <v>196</v>
      </c>
      <c r="M3157" s="9" t="s">
        <v>4832</v>
      </c>
      <c r="N3157" s="215">
        <v>45594.789547013897</v>
      </c>
      <c r="O3157" s="8"/>
    </row>
    <row r="3158" spans="1:15" x14ac:dyDescent="0.25">
      <c r="A3158" s="8">
        <v>45265</v>
      </c>
      <c r="B3158" s="9" t="s">
        <v>4826</v>
      </c>
      <c r="C3158" s="9" t="s">
        <v>4827</v>
      </c>
      <c r="D3158" s="3">
        <v>-4283.29</v>
      </c>
      <c r="E3158" s="9" t="s">
        <v>193</v>
      </c>
      <c r="F3158" s="9" t="s">
        <v>194</v>
      </c>
      <c r="G3158" s="9" t="s">
        <v>183</v>
      </c>
      <c r="H3158" s="8">
        <v>45261</v>
      </c>
      <c r="I3158" s="8">
        <v>45264</v>
      </c>
      <c r="J3158" s="8" t="s">
        <v>4927</v>
      </c>
      <c r="K3158" s="205" t="s">
        <v>196</v>
      </c>
      <c r="M3158" s="9" t="s">
        <v>4829</v>
      </c>
      <c r="N3158" s="215">
        <v>45294.9567489931</v>
      </c>
      <c r="O3158" s="8"/>
    </row>
    <row r="3159" spans="1:15" x14ac:dyDescent="0.25">
      <c r="A3159" s="8">
        <v>45610</v>
      </c>
      <c r="B3159" s="9" t="s">
        <v>289</v>
      </c>
      <c r="C3159" s="9" t="s">
        <v>180</v>
      </c>
      <c r="D3159" s="3">
        <v>-188.84</v>
      </c>
      <c r="E3159" s="9" t="s">
        <v>181</v>
      </c>
      <c r="F3159" s="9" t="s">
        <v>182</v>
      </c>
      <c r="G3159" s="9" t="s">
        <v>183</v>
      </c>
      <c r="H3159" s="8">
        <v>45597</v>
      </c>
      <c r="I3159" s="8">
        <v>45607</v>
      </c>
      <c r="J3159" s="219" t="s">
        <v>11723</v>
      </c>
      <c r="K3159" s="205" t="s">
        <v>185</v>
      </c>
      <c r="M3159" s="9" t="s">
        <v>291</v>
      </c>
      <c r="N3159" s="215">
        <v>45635.715607696802</v>
      </c>
      <c r="O3159" s="8">
        <v>45635</v>
      </c>
    </row>
    <row r="3160" spans="1:15" x14ac:dyDescent="0.25">
      <c r="A3160" s="8">
        <v>45345</v>
      </c>
      <c r="B3160" s="9" t="s">
        <v>4830</v>
      </c>
      <c r="C3160" s="9" t="s">
        <v>4827</v>
      </c>
      <c r="D3160" s="3">
        <v>-4463.5</v>
      </c>
      <c r="E3160" s="9" t="s">
        <v>193</v>
      </c>
      <c r="F3160" s="9" t="s">
        <v>194</v>
      </c>
      <c r="G3160" s="9" t="s">
        <v>183</v>
      </c>
      <c r="H3160" s="8">
        <v>45323</v>
      </c>
      <c r="I3160" s="8">
        <v>45341</v>
      </c>
      <c r="J3160" s="8" t="s">
        <v>4930</v>
      </c>
      <c r="K3160" s="205" t="s">
        <v>196</v>
      </c>
      <c r="M3160" s="9" t="s">
        <v>4832</v>
      </c>
      <c r="N3160" s="215">
        <v>45351.722872338003</v>
      </c>
      <c r="O3160" s="8"/>
    </row>
    <row r="3161" spans="1:15" x14ac:dyDescent="0.25">
      <c r="A3161" s="8">
        <v>45922</v>
      </c>
      <c r="B3161" s="9" t="s">
        <v>4830</v>
      </c>
      <c r="C3161" s="9" t="s">
        <v>4827</v>
      </c>
      <c r="D3161" s="3">
        <v>-5148.84</v>
      </c>
      <c r="E3161" s="9" t="s">
        <v>193</v>
      </c>
      <c r="F3161" s="9" t="s">
        <v>194</v>
      </c>
      <c r="G3161" s="9" t="s">
        <v>183</v>
      </c>
      <c r="H3161" s="8">
        <v>45901</v>
      </c>
      <c r="I3161" s="8">
        <v>45922</v>
      </c>
      <c r="J3161" s="219" t="s">
        <v>19332</v>
      </c>
      <c r="K3161" s="205" t="s">
        <v>196</v>
      </c>
      <c r="M3161" s="9" t="s">
        <v>4832</v>
      </c>
      <c r="N3161" s="215">
        <v>45929.807189814797</v>
      </c>
      <c r="O3161" s="8">
        <v>45929</v>
      </c>
    </row>
    <row r="3162" spans="1:15" x14ac:dyDescent="0.25">
      <c r="A3162" s="8">
        <v>45860</v>
      </c>
      <c r="B3162" s="9" t="s">
        <v>4830</v>
      </c>
      <c r="C3162" s="9" t="s">
        <v>4827</v>
      </c>
      <c r="D3162" s="3">
        <v>-5265.58</v>
      </c>
      <c r="E3162" s="9" t="s">
        <v>193</v>
      </c>
      <c r="F3162" s="9" t="s">
        <v>194</v>
      </c>
      <c r="G3162" s="9" t="s">
        <v>183</v>
      </c>
      <c r="H3162" s="8">
        <v>45839</v>
      </c>
      <c r="I3162" s="8">
        <v>45859</v>
      </c>
      <c r="J3162" s="219" t="s">
        <v>20256</v>
      </c>
      <c r="K3162" s="205" t="s">
        <v>196</v>
      </c>
      <c r="M3162" s="9" t="s">
        <v>4832</v>
      </c>
      <c r="N3162" s="215">
        <v>45929.807189814797</v>
      </c>
      <c r="O3162" s="8">
        <v>45929</v>
      </c>
    </row>
    <row r="3163" spans="1:15" x14ac:dyDescent="0.25">
      <c r="A3163" s="8">
        <v>45558</v>
      </c>
      <c r="B3163" s="9" t="s">
        <v>4830</v>
      </c>
      <c r="C3163" s="9" t="s">
        <v>4827</v>
      </c>
      <c r="D3163" s="3">
        <v>-5681.52</v>
      </c>
      <c r="E3163" s="9" t="s">
        <v>193</v>
      </c>
      <c r="F3163" s="9" t="s">
        <v>194</v>
      </c>
      <c r="G3163" s="9" t="s">
        <v>183</v>
      </c>
      <c r="H3163" s="8">
        <v>45536</v>
      </c>
      <c r="I3163" s="8">
        <v>45558</v>
      </c>
      <c r="J3163" s="8" t="s">
        <v>10239</v>
      </c>
      <c r="K3163" s="205" t="s">
        <v>196</v>
      </c>
      <c r="M3163" s="9" t="s">
        <v>4832</v>
      </c>
      <c r="N3163" s="215">
        <v>45575.565837071801</v>
      </c>
      <c r="O3163" s="8"/>
    </row>
    <row r="3164" spans="1:15" x14ac:dyDescent="0.25">
      <c r="A3164" s="8">
        <v>45740</v>
      </c>
      <c r="B3164" s="9" t="s">
        <v>4830</v>
      </c>
      <c r="C3164" s="9" t="s">
        <v>4827</v>
      </c>
      <c r="D3164" s="3">
        <v>-5725.74</v>
      </c>
      <c r="E3164" s="9" t="s">
        <v>193</v>
      </c>
      <c r="F3164" s="9" t="s">
        <v>194</v>
      </c>
      <c r="G3164" s="9" t="s">
        <v>183</v>
      </c>
      <c r="H3164" s="8">
        <v>45717</v>
      </c>
      <c r="I3164" s="8">
        <v>45740</v>
      </c>
      <c r="J3164" s="219" t="s">
        <v>15234</v>
      </c>
      <c r="K3164" s="205" t="s">
        <v>196</v>
      </c>
      <c r="M3164" s="9" t="s">
        <v>4832</v>
      </c>
      <c r="N3164" s="215">
        <v>45777.922227581003</v>
      </c>
      <c r="O3164" s="8"/>
    </row>
    <row r="3165" spans="1:15" x14ac:dyDescent="0.25">
      <c r="A3165" s="8">
        <v>45618</v>
      </c>
      <c r="B3165" s="9" t="s">
        <v>4830</v>
      </c>
      <c r="C3165" s="9" t="s">
        <v>4827</v>
      </c>
      <c r="D3165" s="3">
        <v>-6154.43</v>
      </c>
      <c r="E3165" s="9" t="s">
        <v>193</v>
      </c>
      <c r="F3165" s="9" t="s">
        <v>194</v>
      </c>
      <c r="G3165" s="9" t="s">
        <v>183</v>
      </c>
      <c r="H3165" s="8">
        <v>45597</v>
      </c>
      <c r="I3165" s="8">
        <v>45614</v>
      </c>
      <c r="J3165" s="219" t="s">
        <v>11645</v>
      </c>
      <c r="K3165" s="205" t="s">
        <v>196</v>
      </c>
      <c r="M3165" s="9" t="s">
        <v>4832</v>
      </c>
      <c r="N3165" s="215">
        <v>45635.715607696802</v>
      </c>
      <c r="O3165" s="8"/>
    </row>
    <row r="3166" spans="1:15" x14ac:dyDescent="0.25">
      <c r="A3166" s="8">
        <v>45757</v>
      </c>
      <c r="B3166" s="9" t="s">
        <v>4830</v>
      </c>
      <c r="C3166" s="9" t="s">
        <v>4827</v>
      </c>
      <c r="D3166" s="3">
        <v>-6253.2</v>
      </c>
      <c r="E3166" s="9" t="s">
        <v>193</v>
      </c>
      <c r="F3166" s="9" t="s">
        <v>194</v>
      </c>
      <c r="G3166" s="9" t="s">
        <v>183</v>
      </c>
      <c r="H3166" s="8">
        <v>45748</v>
      </c>
      <c r="I3166" s="8">
        <v>45754</v>
      </c>
      <c r="J3166" s="219" t="s">
        <v>14896</v>
      </c>
      <c r="K3166" s="205" t="s">
        <v>196</v>
      </c>
      <c r="M3166" s="9" t="s">
        <v>4832</v>
      </c>
      <c r="N3166" s="215">
        <v>45777.922227581003</v>
      </c>
      <c r="O3166" s="8"/>
    </row>
    <row r="3167" spans="1:15" x14ac:dyDescent="0.25">
      <c r="A3167" s="8">
        <v>45779</v>
      </c>
      <c r="B3167" s="9" t="s">
        <v>7917</v>
      </c>
      <c r="C3167" s="9" t="s">
        <v>180</v>
      </c>
      <c r="D3167" s="3">
        <v>-186.4</v>
      </c>
      <c r="E3167" s="9" t="s">
        <v>181</v>
      </c>
      <c r="F3167" s="9" t="s">
        <v>182</v>
      </c>
      <c r="G3167" s="9" t="s">
        <v>183</v>
      </c>
      <c r="H3167" s="8">
        <v>45778</v>
      </c>
      <c r="I3167" s="8">
        <v>45775</v>
      </c>
      <c r="J3167" s="8" t="s">
        <v>15774</v>
      </c>
      <c r="K3167" s="205" t="s">
        <v>185</v>
      </c>
      <c r="M3167" s="9" t="s">
        <v>7919</v>
      </c>
      <c r="N3167" s="215">
        <v>45785.029943333298</v>
      </c>
      <c r="O3167" s="8">
        <v>45784</v>
      </c>
    </row>
    <row r="3168" spans="1:15" x14ac:dyDescent="0.25">
      <c r="A3168" s="8">
        <v>45463</v>
      </c>
      <c r="B3168" s="9" t="s">
        <v>8695</v>
      </c>
      <c r="C3168" s="9" t="s">
        <v>180</v>
      </c>
      <c r="D3168" s="3">
        <v>-185.87</v>
      </c>
      <c r="E3168" s="9" t="s">
        <v>181</v>
      </c>
      <c r="F3168" s="9" t="s">
        <v>182</v>
      </c>
      <c r="G3168" s="9" t="s">
        <v>183</v>
      </c>
      <c r="H3168" s="8">
        <v>45444</v>
      </c>
      <c r="I3168" s="8">
        <v>45460</v>
      </c>
      <c r="J3168" s="8" t="s">
        <v>8698</v>
      </c>
      <c r="K3168" s="205" t="s">
        <v>185</v>
      </c>
      <c r="M3168" s="9" t="s">
        <v>8697</v>
      </c>
      <c r="N3168" s="215">
        <v>45505.8848292361</v>
      </c>
      <c r="O3168" s="8">
        <v>45505</v>
      </c>
    </row>
    <row r="3169" spans="1:15" x14ac:dyDescent="0.25">
      <c r="A3169" s="8">
        <v>45831</v>
      </c>
      <c r="B3169" s="9" t="s">
        <v>4830</v>
      </c>
      <c r="C3169" s="9" t="s">
        <v>4827</v>
      </c>
      <c r="D3169" s="3">
        <v>-6550.51</v>
      </c>
      <c r="E3169" s="9" t="s">
        <v>193</v>
      </c>
      <c r="F3169" s="9" t="s">
        <v>194</v>
      </c>
      <c r="G3169" s="9" t="s">
        <v>183</v>
      </c>
      <c r="H3169" s="8">
        <v>45809</v>
      </c>
      <c r="I3169" s="8">
        <v>45831</v>
      </c>
      <c r="J3169" s="219" t="s">
        <v>17771</v>
      </c>
      <c r="K3169" s="205" t="s">
        <v>196</v>
      </c>
      <c r="M3169" s="9" t="s">
        <v>4832</v>
      </c>
      <c r="N3169" s="215">
        <v>45840.490152685197</v>
      </c>
      <c r="O3169" s="8"/>
    </row>
    <row r="3170" spans="1:15" x14ac:dyDescent="0.25">
      <c r="A3170" s="8">
        <v>45435</v>
      </c>
      <c r="B3170" s="9" t="s">
        <v>4830</v>
      </c>
      <c r="C3170" s="9" t="s">
        <v>4827</v>
      </c>
      <c r="D3170" s="3">
        <v>-7493.3</v>
      </c>
      <c r="E3170" s="9" t="s">
        <v>193</v>
      </c>
      <c r="F3170" s="9" t="s">
        <v>194</v>
      </c>
      <c r="G3170" s="9" t="s">
        <v>183</v>
      </c>
      <c r="H3170" s="8">
        <v>45413</v>
      </c>
      <c r="I3170" s="8">
        <v>45432</v>
      </c>
      <c r="J3170" s="8" t="s">
        <v>4996</v>
      </c>
      <c r="K3170" s="205" t="s">
        <v>196</v>
      </c>
      <c r="M3170" s="9" t="s">
        <v>4832</v>
      </c>
      <c r="N3170" s="215">
        <v>45445.039048634302</v>
      </c>
      <c r="O3170" s="8"/>
    </row>
    <row r="3171" spans="1:15" x14ac:dyDescent="0.25">
      <c r="A3171" s="8">
        <v>45649</v>
      </c>
      <c r="B3171" s="9" t="s">
        <v>4830</v>
      </c>
      <c r="C3171" s="9" t="s">
        <v>4827</v>
      </c>
      <c r="D3171" s="3">
        <v>-7704.14</v>
      </c>
      <c r="E3171" s="9" t="s">
        <v>193</v>
      </c>
      <c r="F3171" s="9" t="s">
        <v>194</v>
      </c>
      <c r="G3171" s="9" t="s">
        <v>183</v>
      </c>
      <c r="H3171" s="8">
        <v>45627</v>
      </c>
      <c r="I3171" s="8">
        <v>45649</v>
      </c>
      <c r="J3171" s="219" t="s">
        <v>12658</v>
      </c>
      <c r="K3171" s="205" t="s">
        <v>196</v>
      </c>
      <c r="M3171" s="9" t="s">
        <v>4832</v>
      </c>
      <c r="N3171" s="215">
        <v>45681.075335370399</v>
      </c>
      <c r="O3171" s="8"/>
    </row>
    <row r="3172" spans="1:15" x14ac:dyDescent="0.25">
      <c r="A3172" s="8">
        <v>45891</v>
      </c>
      <c r="B3172" s="9" t="s">
        <v>4830</v>
      </c>
      <c r="C3172" s="9" t="s">
        <v>4827</v>
      </c>
      <c r="D3172" s="3">
        <v>-8121.98</v>
      </c>
      <c r="E3172" s="9" t="s">
        <v>193</v>
      </c>
      <c r="F3172" s="9" t="s">
        <v>194</v>
      </c>
      <c r="G3172" s="9" t="s">
        <v>183</v>
      </c>
      <c r="H3172" s="8">
        <v>45870</v>
      </c>
      <c r="I3172" s="8">
        <v>45887</v>
      </c>
      <c r="J3172" s="219" t="s">
        <v>19855</v>
      </c>
      <c r="K3172" s="205" t="s">
        <v>196</v>
      </c>
      <c r="M3172" s="9" t="s">
        <v>4832</v>
      </c>
      <c r="N3172" s="215">
        <v>45929.807189814797</v>
      </c>
      <c r="O3172" s="8">
        <v>45929</v>
      </c>
    </row>
    <row r="3173" spans="1:15" x14ac:dyDescent="0.25">
      <c r="A3173" s="8">
        <v>45789</v>
      </c>
      <c r="B3173" s="9" t="s">
        <v>8725</v>
      </c>
      <c r="C3173" s="9" t="s">
        <v>180</v>
      </c>
      <c r="D3173" s="3">
        <v>-185.06</v>
      </c>
      <c r="E3173" s="9" t="s">
        <v>181</v>
      </c>
      <c r="F3173" s="9" t="s">
        <v>182</v>
      </c>
      <c r="G3173" s="9" t="s">
        <v>183</v>
      </c>
      <c r="H3173" s="8">
        <v>45778</v>
      </c>
      <c r="I3173" s="8">
        <v>45789</v>
      </c>
      <c r="J3173" s="8" t="s">
        <v>16498</v>
      </c>
      <c r="K3173" s="205" t="s">
        <v>185</v>
      </c>
      <c r="M3173" s="9" t="s">
        <v>8727</v>
      </c>
      <c r="N3173" s="215">
        <v>45809.629870740697</v>
      </c>
      <c r="O3173" s="8">
        <v>45809</v>
      </c>
    </row>
    <row r="3174" spans="1:15" x14ac:dyDescent="0.25">
      <c r="A3174" s="8">
        <v>45496</v>
      </c>
      <c r="B3174" s="9" t="s">
        <v>4830</v>
      </c>
      <c r="C3174" s="9" t="s">
        <v>4827</v>
      </c>
      <c r="D3174" s="3">
        <v>-8392.42</v>
      </c>
      <c r="E3174" s="9" t="s">
        <v>193</v>
      </c>
      <c r="F3174" s="9" t="s">
        <v>194</v>
      </c>
      <c r="G3174" s="9" t="s">
        <v>183</v>
      </c>
      <c r="H3174" s="8">
        <v>45474</v>
      </c>
      <c r="I3174" s="8">
        <v>45495</v>
      </c>
      <c r="J3174" s="8" t="s">
        <v>7752</v>
      </c>
      <c r="K3174" s="205" t="s">
        <v>196</v>
      </c>
      <c r="M3174" s="9" t="s">
        <v>4832</v>
      </c>
      <c r="N3174" s="215">
        <v>45505.8848292361</v>
      </c>
      <c r="O3174" s="8"/>
    </row>
    <row r="3175" spans="1:15" x14ac:dyDescent="0.25">
      <c r="A3175" s="8">
        <v>45526</v>
      </c>
      <c r="B3175" s="9" t="s">
        <v>4830</v>
      </c>
      <c r="C3175" s="9" t="s">
        <v>4827</v>
      </c>
      <c r="D3175" s="3">
        <v>-8698.92</v>
      </c>
      <c r="E3175" s="9" t="s">
        <v>193</v>
      </c>
      <c r="F3175" s="9" t="s">
        <v>194</v>
      </c>
      <c r="G3175" s="9" t="s">
        <v>183</v>
      </c>
      <c r="H3175" s="8">
        <v>45505</v>
      </c>
      <c r="I3175" s="8">
        <v>45523</v>
      </c>
      <c r="J3175" s="8" t="s">
        <v>9096</v>
      </c>
      <c r="K3175" s="205" t="s">
        <v>196</v>
      </c>
      <c r="M3175" s="9" t="s">
        <v>4832</v>
      </c>
      <c r="N3175" s="215">
        <v>45534.648212951397</v>
      </c>
      <c r="O3175" s="8"/>
    </row>
    <row r="3176" spans="1:15" x14ac:dyDescent="0.25">
      <c r="A3176" s="8">
        <v>45314</v>
      </c>
      <c r="B3176" s="9" t="s">
        <v>4830</v>
      </c>
      <c r="C3176" s="9" t="s">
        <v>4827</v>
      </c>
      <c r="D3176" s="3">
        <v>-9012.41</v>
      </c>
      <c r="E3176" s="9" t="s">
        <v>193</v>
      </c>
      <c r="F3176" s="9" t="s">
        <v>194</v>
      </c>
      <c r="G3176" s="9" t="s">
        <v>183</v>
      </c>
      <c r="H3176" s="8">
        <v>45292</v>
      </c>
      <c r="I3176" s="8">
        <v>45313</v>
      </c>
      <c r="J3176" s="8" t="s">
        <v>5009</v>
      </c>
      <c r="K3176" s="205" t="s">
        <v>196</v>
      </c>
      <c r="M3176" s="9" t="s">
        <v>4832</v>
      </c>
      <c r="N3176" s="215">
        <v>45318.192840775497</v>
      </c>
      <c r="O3176" s="8"/>
    </row>
    <row r="3177" spans="1:15" x14ac:dyDescent="0.25">
      <c r="A3177" s="8">
        <v>45405</v>
      </c>
      <c r="B3177" s="9" t="s">
        <v>4830</v>
      </c>
      <c r="C3177" s="9" t="s">
        <v>4827</v>
      </c>
      <c r="D3177" s="3">
        <v>-9050.49</v>
      </c>
      <c r="E3177" s="9" t="s">
        <v>193</v>
      </c>
      <c r="F3177" s="9" t="s">
        <v>194</v>
      </c>
      <c r="G3177" s="9" t="s">
        <v>183</v>
      </c>
      <c r="H3177" s="8">
        <v>45383</v>
      </c>
      <c r="I3177" s="8">
        <v>45404</v>
      </c>
      <c r="J3177" s="8" t="s">
        <v>5010</v>
      </c>
      <c r="K3177" s="205" t="s">
        <v>196</v>
      </c>
      <c r="M3177" s="9" t="s">
        <v>4832</v>
      </c>
      <c r="N3177" s="215">
        <v>45412.662961076399</v>
      </c>
      <c r="O3177" s="8"/>
    </row>
    <row r="3178" spans="1:15" x14ac:dyDescent="0.25">
      <c r="A3178" s="8">
        <v>45769</v>
      </c>
      <c r="B3178" s="9" t="s">
        <v>4830</v>
      </c>
      <c r="C3178" s="9" t="s">
        <v>4827</v>
      </c>
      <c r="D3178" s="3">
        <v>-10400.75</v>
      </c>
      <c r="E3178" s="9" t="s">
        <v>193</v>
      </c>
      <c r="F3178" s="9" t="s">
        <v>194</v>
      </c>
      <c r="G3178" s="9" t="s">
        <v>183</v>
      </c>
      <c r="H3178" s="8">
        <v>45748</v>
      </c>
      <c r="I3178" s="8">
        <v>45768</v>
      </c>
      <c r="J3178" s="219" t="s">
        <v>14618</v>
      </c>
      <c r="K3178" s="205" t="s">
        <v>196</v>
      </c>
      <c r="M3178" s="9" t="s">
        <v>4832</v>
      </c>
      <c r="N3178" s="215">
        <v>45777.922227581003</v>
      </c>
      <c r="O3178" s="8"/>
    </row>
    <row r="3179" spans="1:15" x14ac:dyDescent="0.25">
      <c r="A3179" s="8">
        <v>45712</v>
      </c>
      <c r="B3179" s="9" t="s">
        <v>4830</v>
      </c>
      <c r="C3179" s="9" t="s">
        <v>4827</v>
      </c>
      <c r="D3179" s="3">
        <v>-12099.14</v>
      </c>
      <c r="E3179" s="9" t="s">
        <v>193</v>
      </c>
      <c r="F3179" s="9" t="s">
        <v>194</v>
      </c>
      <c r="G3179" s="9" t="s">
        <v>183</v>
      </c>
      <c r="H3179" s="8">
        <v>45689</v>
      </c>
      <c r="I3179" s="8">
        <v>45712</v>
      </c>
      <c r="J3179" s="219" t="s">
        <v>14024</v>
      </c>
      <c r="K3179" s="205" t="s">
        <v>196</v>
      </c>
      <c r="M3179" s="9" t="s">
        <v>4832</v>
      </c>
      <c r="N3179" s="215">
        <v>45733.5614541088</v>
      </c>
      <c r="O3179" s="8"/>
    </row>
    <row r="3180" spans="1:15" x14ac:dyDescent="0.25">
      <c r="A3180" s="8">
        <v>45468</v>
      </c>
      <c r="B3180" s="9" t="s">
        <v>4830</v>
      </c>
      <c r="C3180" s="9" t="s">
        <v>4827</v>
      </c>
      <c r="D3180" s="3">
        <v>-13329.93</v>
      </c>
      <c r="E3180" s="9" t="s">
        <v>193</v>
      </c>
      <c r="F3180" s="9" t="s">
        <v>194</v>
      </c>
      <c r="G3180" s="9" t="s">
        <v>183</v>
      </c>
      <c r="H3180" s="8">
        <v>45444</v>
      </c>
      <c r="I3180" s="8">
        <v>45467</v>
      </c>
      <c r="J3180" s="8" t="s">
        <v>8580</v>
      </c>
      <c r="K3180" s="205" t="s">
        <v>196</v>
      </c>
      <c r="M3180" s="9" t="s">
        <v>4832</v>
      </c>
      <c r="N3180" s="215">
        <v>45505.8848292361</v>
      </c>
      <c r="O3180" s="8"/>
    </row>
    <row r="3181" spans="1:15" x14ac:dyDescent="0.25">
      <c r="A3181" s="8">
        <v>45679</v>
      </c>
      <c r="B3181" s="9" t="s">
        <v>4830</v>
      </c>
      <c r="C3181" s="9" t="s">
        <v>4827</v>
      </c>
      <c r="D3181" s="3">
        <v>-14353.45</v>
      </c>
      <c r="E3181" s="9" t="s">
        <v>193</v>
      </c>
      <c r="F3181" s="9" t="s">
        <v>194</v>
      </c>
      <c r="G3181" s="9" t="s">
        <v>183</v>
      </c>
      <c r="H3181" s="8">
        <v>45658</v>
      </c>
      <c r="I3181" s="8">
        <v>45677</v>
      </c>
      <c r="J3181" s="219" t="s">
        <v>13313</v>
      </c>
      <c r="K3181" s="205" t="s">
        <v>196</v>
      </c>
      <c r="M3181" s="9" t="s">
        <v>4832</v>
      </c>
      <c r="N3181" s="215">
        <v>45706.0637561111</v>
      </c>
      <c r="O3181" s="8"/>
    </row>
    <row r="3182" spans="1:15" x14ac:dyDescent="0.25">
      <c r="A3182" s="8">
        <v>45779</v>
      </c>
      <c r="B3182" s="9" t="s">
        <v>7884</v>
      </c>
      <c r="C3182" s="9" t="s">
        <v>180</v>
      </c>
      <c r="D3182" s="3">
        <v>-182.88</v>
      </c>
      <c r="E3182" s="9" t="s">
        <v>181</v>
      </c>
      <c r="F3182" s="9" t="s">
        <v>182</v>
      </c>
      <c r="G3182" s="9" t="s">
        <v>183</v>
      </c>
      <c r="H3182" s="8">
        <v>45778</v>
      </c>
      <c r="I3182" s="8">
        <v>45775</v>
      </c>
      <c r="J3182" s="8" t="s">
        <v>15742</v>
      </c>
      <c r="K3182" s="205" t="s">
        <v>185</v>
      </c>
      <c r="M3182" s="9" t="s">
        <v>7886</v>
      </c>
      <c r="N3182" s="215">
        <v>45785.029943333298</v>
      </c>
      <c r="O3182" s="8">
        <v>45784</v>
      </c>
    </row>
    <row r="3183" spans="1:15" x14ac:dyDescent="0.25">
      <c r="A3183" s="8">
        <v>45847</v>
      </c>
      <c r="B3183" s="9" t="s">
        <v>18751</v>
      </c>
      <c r="C3183" s="9" t="s">
        <v>180</v>
      </c>
      <c r="D3183" s="3">
        <v>-182.69</v>
      </c>
      <c r="E3183" s="9" t="s">
        <v>181</v>
      </c>
      <c r="F3183" s="9" t="s">
        <v>182</v>
      </c>
      <c r="G3183" s="9" t="s">
        <v>183</v>
      </c>
      <c r="H3183" s="8">
        <v>45839</v>
      </c>
      <c r="I3183" s="8">
        <v>45845</v>
      </c>
      <c r="J3183" s="219" t="s">
        <v>18844</v>
      </c>
      <c r="K3183" s="205" t="s">
        <v>185</v>
      </c>
      <c r="M3183" s="9" t="s">
        <v>18753</v>
      </c>
      <c r="N3183" s="215">
        <v>45862.622311099498</v>
      </c>
      <c r="O3183" s="8">
        <v>45862</v>
      </c>
    </row>
    <row r="3184" spans="1:15" x14ac:dyDescent="0.25">
      <c r="A3184" s="8">
        <v>45679</v>
      </c>
      <c r="B3184" s="9" t="s">
        <v>731</v>
      </c>
      <c r="C3184" s="9" t="s">
        <v>732</v>
      </c>
      <c r="D3184" s="3">
        <v>14353.45</v>
      </c>
      <c r="E3184" s="9" t="s">
        <v>266</v>
      </c>
      <c r="F3184" s="9" t="s">
        <v>267</v>
      </c>
      <c r="G3184" s="9" t="s">
        <v>268</v>
      </c>
      <c r="H3184" s="8">
        <v>45658</v>
      </c>
      <c r="I3184" s="8">
        <v>45677</v>
      </c>
      <c r="J3184" s="219" t="s">
        <v>13324</v>
      </c>
      <c r="K3184" s="205" t="s">
        <v>270</v>
      </c>
      <c r="M3184" s="9" t="s">
        <v>734</v>
      </c>
      <c r="N3184" s="215">
        <v>45706.0637561111</v>
      </c>
      <c r="O3184" s="8"/>
    </row>
    <row r="3185" spans="1:15" x14ac:dyDescent="0.25">
      <c r="A3185" s="8">
        <v>45465</v>
      </c>
      <c r="B3185" s="9" t="s">
        <v>731</v>
      </c>
      <c r="C3185" s="9" t="s">
        <v>732</v>
      </c>
      <c r="D3185" s="3">
        <v>13329.93</v>
      </c>
      <c r="E3185" s="9" t="s">
        <v>266</v>
      </c>
      <c r="F3185" s="9" t="s">
        <v>267</v>
      </c>
      <c r="G3185" s="9" t="s">
        <v>268</v>
      </c>
      <c r="H3185" s="8">
        <v>45444</v>
      </c>
      <c r="I3185" s="8">
        <v>45460</v>
      </c>
      <c r="J3185" s="8" t="s">
        <v>8634</v>
      </c>
      <c r="K3185" s="205" t="s">
        <v>270</v>
      </c>
      <c r="M3185" s="9" t="s">
        <v>734</v>
      </c>
      <c r="N3185" s="215">
        <v>45505.8848292361</v>
      </c>
      <c r="O3185" s="8"/>
    </row>
    <row r="3186" spans="1:15" x14ac:dyDescent="0.25">
      <c r="A3186" s="8">
        <v>45710</v>
      </c>
      <c r="B3186" s="9" t="s">
        <v>731</v>
      </c>
      <c r="C3186" s="9" t="s">
        <v>732</v>
      </c>
      <c r="D3186" s="3">
        <v>12099.14</v>
      </c>
      <c r="E3186" s="9" t="s">
        <v>266</v>
      </c>
      <c r="F3186" s="9" t="s">
        <v>267</v>
      </c>
      <c r="G3186" s="9" t="s">
        <v>268</v>
      </c>
      <c r="H3186" s="8">
        <v>45689</v>
      </c>
      <c r="I3186" s="8">
        <v>45705</v>
      </c>
      <c r="J3186" s="219" t="s">
        <v>14045</v>
      </c>
      <c r="K3186" s="205" t="s">
        <v>270</v>
      </c>
      <c r="M3186" s="9" t="s">
        <v>734</v>
      </c>
      <c r="N3186" s="215">
        <v>45733.5614541088</v>
      </c>
      <c r="O3186" s="8"/>
    </row>
    <row r="3187" spans="1:15" x14ac:dyDescent="0.25">
      <c r="A3187" s="8">
        <v>45769</v>
      </c>
      <c r="B3187" s="9" t="s">
        <v>731</v>
      </c>
      <c r="C3187" s="9" t="s">
        <v>732</v>
      </c>
      <c r="D3187" s="3">
        <v>10400.75</v>
      </c>
      <c r="E3187" s="9" t="s">
        <v>266</v>
      </c>
      <c r="F3187" s="9" t="s">
        <v>267</v>
      </c>
      <c r="G3187" s="9" t="s">
        <v>268</v>
      </c>
      <c r="H3187" s="8">
        <v>45748</v>
      </c>
      <c r="I3187" s="8">
        <v>45768</v>
      </c>
      <c r="J3187" s="219" t="s">
        <v>14629</v>
      </c>
      <c r="K3187" s="205" t="s">
        <v>270</v>
      </c>
      <c r="M3187" s="9" t="s">
        <v>734</v>
      </c>
      <c r="N3187" s="215">
        <v>45777.922227581003</v>
      </c>
      <c r="O3187" s="8"/>
    </row>
    <row r="3188" spans="1:15" x14ac:dyDescent="0.25">
      <c r="A3188" s="8">
        <v>45404</v>
      </c>
      <c r="B3188" s="9" t="s">
        <v>731</v>
      </c>
      <c r="C3188" s="9" t="s">
        <v>732</v>
      </c>
      <c r="D3188" s="3">
        <v>9050.49</v>
      </c>
      <c r="E3188" s="9" t="s">
        <v>266</v>
      </c>
      <c r="F3188" s="9" t="s">
        <v>267</v>
      </c>
      <c r="G3188" s="9" t="s">
        <v>268</v>
      </c>
      <c r="H3188" s="8">
        <v>45383</v>
      </c>
      <c r="I3188" s="8">
        <v>45404</v>
      </c>
      <c r="J3188" s="8" t="s">
        <v>733</v>
      </c>
      <c r="K3188" s="205" t="s">
        <v>270</v>
      </c>
      <c r="M3188" s="9" t="s">
        <v>734</v>
      </c>
      <c r="N3188" s="215">
        <v>45412.662961076399</v>
      </c>
      <c r="O3188" s="8"/>
    </row>
    <row r="3189" spans="1:15" x14ac:dyDescent="0.25">
      <c r="A3189" s="8">
        <v>45923</v>
      </c>
      <c r="B3189" s="9" t="s">
        <v>18827</v>
      </c>
      <c r="C3189" s="9" t="s">
        <v>180</v>
      </c>
      <c r="D3189" s="3">
        <v>-181.93</v>
      </c>
      <c r="E3189" s="9" t="s">
        <v>181</v>
      </c>
      <c r="F3189" s="9" t="s">
        <v>182</v>
      </c>
      <c r="G3189" s="9" t="s">
        <v>183</v>
      </c>
      <c r="H3189" s="8">
        <v>45901</v>
      </c>
      <c r="I3189" s="8">
        <v>45922</v>
      </c>
      <c r="J3189" s="219" t="s">
        <v>19282</v>
      </c>
      <c r="K3189" s="205" t="s">
        <v>185</v>
      </c>
      <c r="M3189" s="9" t="s">
        <v>18829</v>
      </c>
      <c r="N3189" s="215">
        <v>45929.807189814797</v>
      </c>
      <c r="O3189" s="8">
        <v>45929</v>
      </c>
    </row>
    <row r="3190" spans="1:15" x14ac:dyDescent="0.25">
      <c r="A3190" s="8">
        <v>45313</v>
      </c>
      <c r="B3190" s="9" t="s">
        <v>731</v>
      </c>
      <c r="C3190" s="9" t="s">
        <v>732</v>
      </c>
      <c r="D3190" s="3">
        <v>9012.41</v>
      </c>
      <c r="E3190" s="9" t="s">
        <v>266</v>
      </c>
      <c r="F3190" s="9" t="s">
        <v>267</v>
      </c>
      <c r="G3190" s="9" t="s">
        <v>268</v>
      </c>
      <c r="H3190" s="8">
        <v>45292</v>
      </c>
      <c r="I3190" s="8">
        <v>45313</v>
      </c>
      <c r="J3190" s="8" t="s">
        <v>737</v>
      </c>
      <c r="K3190" s="205" t="s">
        <v>270</v>
      </c>
      <c r="M3190" s="9" t="s">
        <v>734</v>
      </c>
      <c r="N3190" s="215">
        <v>45318.192840775497</v>
      </c>
      <c r="O3190" s="8"/>
    </row>
    <row r="3191" spans="1:15" x14ac:dyDescent="0.25">
      <c r="A3191" s="8">
        <v>45526</v>
      </c>
      <c r="B3191" s="9" t="s">
        <v>731</v>
      </c>
      <c r="C3191" s="9" t="s">
        <v>732</v>
      </c>
      <c r="D3191" s="3">
        <v>8698.92</v>
      </c>
      <c r="E3191" s="9" t="s">
        <v>266</v>
      </c>
      <c r="F3191" s="9" t="s">
        <v>267</v>
      </c>
      <c r="G3191" s="9" t="s">
        <v>268</v>
      </c>
      <c r="H3191" s="8">
        <v>45505</v>
      </c>
      <c r="I3191" s="8">
        <v>45523</v>
      </c>
      <c r="J3191" s="8" t="s">
        <v>9112</v>
      </c>
      <c r="K3191" s="205" t="s">
        <v>270</v>
      </c>
      <c r="M3191" s="9" t="s">
        <v>734</v>
      </c>
      <c r="N3191" s="215">
        <v>45534.648212951397</v>
      </c>
      <c r="O3191" s="8"/>
    </row>
    <row r="3192" spans="1:15" x14ac:dyDescent="0.25">
      <c r="A3192" s="8">
        <v>45495</v>
      </c>
      <c r="B3192" s="9" t="s">
        <v>731</v>
      </c>
      <c r="C3192" s="9" t="s">
        <v>732</v>
      </c>
      <c r="D3192" s="3">
        <v>8392.42</v>
      </c>
      <c r="E3192" s="9" t="s">
        <v>266</v>
      </c>
      <c r="F3192" s="9" t="s">
        <v>267</v>
      </c>
      <c r="G3192" s="9" t="s">
        <v>268</v>
      </c>
      <c r="H3192" s="8">
        <v>45474</v>
      </c>
      <c r="I3192" s="8">
        <v>45495</v>
      </c>
      <c r="J3192" s="8" t="s">
        <v>7784</v>
      </c>
      <c r="K3192" s="205" t="s">
        <v>270</v>
      </c>
      <c r="M3192" s="9" t="s">
        <v>734</v>
      </c>
      <c r="N3192" s="215">
        <v>45505.8848292361</v>
      </c>
      <c r="O3192" s="8"/>
    </row>
    <row r="3193" spans="1:15" x14ac:dyDescent="0.25">
      <c r="A3193" s="8">
        <v>45891</v>
      </c>
      <c r="B3193" s="9" t="s">
        <v>731</v>
      </c>
      <c r="C3193" s="9" t="s">
        <v>732</v>
      </c>
      <c r="D3193" s="3">
        <v>8121.98</v>
      </c>
      <c r="E3193" s="9" t="s">
        <v>266</v>
      </c>
      <c r="F3193" s="9" t="s">
        <v>267</v>
      </c>
      <c r="G3193" s="9" t="s">
        <v>268</v>
      </c>
      <c r="H3193" s="8">
        <v>45870</v>
      </c>
      <c r="I3193" s="8">
        <v>45887</v>
      </c>
      <c r="J3193" s="219" t="s">
        <v>19865</v>
      </c>
      <c r="K3193" s="205" t="s">
        <v>270</v>
      </c>
      <c r="M3193" s="9" t="s">
        <v>734</v>
      </c>
      <c r="N3193" s="215">
        <v>45929.807189814797</v>
      </c>
      <c r="O3193" s="8"/>
    </row>
    <row r="3194" spans="1:15" x14ac:dyDescent="0.25">
      <c r="A3194" s="8">
        <v>45490</v>
      </c>
      <c r="B3194" s="9" t="s">
        <v>7917</v>
      </c>
      <c r="C3194" s="9" t="s">
        <v>180</v>
      </c>
      <c r="D3194" s="3">
        <v>-181.3</v>
      </c>
      <c r="E3194" s="9" t="s">
        <v>181</v>
      </c>
      <c r="F3194" s="9" t="s">
        <v>182</v>
      </c>
      <c r="G3194" s="9" t="s">
        <v>183</v>
      </c>
      <c r="H3194" s="8">
        <v>45474</v>
      </c>
      <c r="I3194" s="8">
        <v>45488</v>
      </c>
      <c r="J3194" s="8" t="s">
        <v>7920</v>
      </c>
      <c r="K3194" s="205" t="s">
        <v>185</v>
      </c>
      <c r="M3194" s="9" t="s">
        <v>7919</v>
      </c>
      <c r="N3194" s="215">
        <v>45505.8848292361</v>
      </c>
      <c r="O3194" s="8">
        <v>45505</v>
      </c>
    </row>
    <row r="3195" spans="1:15" x14ac:dyDescent="0.25">
      <c r="A3195" s="8">
        <v>45648</v>
      </c>
      <c r="B3195" s="9" t="s">
        <v>731</v>
      </c>
      <c r="C3195" s="9" t="s">
        <v>732</v>
      </c>
      <c r="D3195" s="3">
        <v>7704.14</v>
      </c>
      <c r="E3195" s="9" t="s">
        <v>266</v>
      </c>
      <c r="F3195" s="9" t="s">
        <v>267</v>
      </c>
      <c r="G3195" s="9" t="s">
        <v>268</v>
      </c>
      <c r="H3195" s="8">
        <v>45627</v>
      </c>
      <c r="I3195" s="8">
        <v>45642</v>
      </c>
      <c r="J3195" s="219" t="s">
        <v>13663</v>
      </c>
      <c r="K3195" s="205" t="s">
        <v>270</v>
      </c>
      <c r="M3195" s="9" t="s">
        <v>734</v>
      </c>
      <c r="N3195" s="215">
        <v>45706.0637561111</v>
      </c>
      <c r="O3195" s="8"/>
    </row>
    <row r="3196" spans="1:15" x14ac:dyDescent="0.25">
      <c r="A3196" s="8">
        <v>45434</v>
      </c>
      <c r="B3196" s="9" t="s">
        <v>731</v>
      </c>
      <c r="C3196" s="9" t="s">
        <v>732</v>
      </c>
      <c r="D3196" s="3">
        <v>7493.3</v>
      </c>
      <c r="E3196" s="9" t="s">
        <v>266</v>
      </c>
      <c r="F3196" s="9" t="s">
        <v>267</v>
      </c>
      <c r="G3196" s="9" t="s">
        <v>268</v>
      </c>
      <c r="H3196" s="8">
        <v>45413</v>
      </c>
      <c r="I3196" s="8">
        <v>45432</v>
      </c>
      <c r="J3196" s="8" t="s">
        <v>750</v>
      </c>
      <c r="K3196" s="205" t="s">
        <v>270</v>
      </c>
      <c r="M3196" s="9" t="s">
        <v>734</v>
      </c>
      <c r="N3196" s="215">
        <v>45445.039048634302</v>
      </c>
      <c r="O3196" s="8"/>
    </row>
    <row r="3197" spans="1:15" x14ac:dyDescent="0.25">
      <c r="A3197" s="8">
        <v>45830</v>
      </c>
      <c r="B3197" s="9" t="s">
        <v>731</v>
      </c>
      <c r="C3197" s="9" t="s">
        <v>732</v>
      </c>
      <c r="D3197" s="3">
        <v>6550.51</v>
      </c>
      <c r="E3197" s="9" t="s">
        <v>266</v>
      </c>
      <c r="F3197" s="9" t="s">
        <v>267</v>
      </c>
      <c r="G3197" s="9" t="s">
        <v>268</v>
      </c>
      <c r="H3197" s="8">
        <v>45809</v>
      </c>
      <c r="I3197" s="8">
        <v>45824</v>
      </c>
      <c r="J3197" s="8" t="s">
        <v>17800</v>
      </c>
      <c r="K3197" s="205" t="s">
        <v>270</v>
      </c>
      <c r="M3197" s="9" t="s">
        <v>734</v>
      </c>
      <c r="N3197" s="215">
        <v>45840.490152685197</v>
      </c>
      <c r="O3197" s="8"/>
    </row>
    <row r="3198" spans="1:15" x14ac:dyDescent="0.25">
      <c r="A3198" s="8">
        <v>45789</v>
      </c>
      <c r="B3198" s="9" t="s">
        <v>14801</v>
      </c>
      <c r="C3198" s="9" t="s">
        <v>180</v>
      </c>
      <c r="D3198" s="3">
        <v>-180.59</v>
      </c>
      <c r="E3198" s="9" t="s">
        <v>181</v>
      </c>
      <c r="F3198" s="9" t="s">
        <v>182</v>
      </c>
      <c r="G3198" s="9" t="s">
        <v>183</v>
      </c>
      <c r="H3198" s="8">
        <v>45778</v>
      </c>
      <c r="I3198" s="8">
        <v>45789</v>
      </c>
      <c r="J3198" s="8" t="s">
        <v>16470</v>
      </c>
      <c r="K3198" s="205" t="s">
        <v>185</v>
      </c>
      <c r="M3198" s="9" t="s">
        <v>14803</v>
      </c>
      <c r="N3198" s="215">
        <v>45809.629870740697</v>
      </c>
      <c r="O3198" s="8">
        <v>45809</v>
      </c>
    </row>
    <row r="3199" spans="1:15" x14ac:dyDescent="0.25">
      <c r="A3199" s="8">
        <v>45738</v>
      </c>
      <c r="B3199" s="9" t="s">
        <v>731</v>
      </c>
      <c r="C3199" s="9" t="s">
        <v>732</v>
      </c>
      <c r="D3199" s="3">
        <v>5725.74</v>
      </c>
      <c r="E3199" s="9" t="s">
        <v>266</v>
      </c>
      <c r="F3199" s="9" t="s">
        <v>267</v>
      </c>
      <c r="G3199" s="9" t="s">
        <v>268</v>
      </c>
      <c r="H3199" s="8">
        <v>45717</v>
      </c>
      <c r="I3199" s="8">
        <v>45733</v>
      </c>
      <c r="J3199" s="219" t="s">
        <v>15256</v>
      </c>
      <c r="K3199" s="205" t="s">
        <v>270</v>
      </c>
      <c r="M3199" s="9" t="s">
        <v>734</v>
      </c>
      <c r="N3199" s="215">
        <v>45777.922227581003</v>
      </c>
      <c r="O3199" s="8"/>
    </row>
    <row r="3200" spans="1:15" x14ac:dyDescent="0.25">
      <c r="A3200" s="8">
        <v>45557</v>
      </c>
      <c r="B3200" s="9" t="s">
        <v>731</v>
      </c>
      <c r="C3200" s="9" t="s">
        <v>732</v>
      </c>
      <c r="D3200" s="3">
        <v>5681.52</v>
      </c>
      <c r="E3200" s="9" t="s">
        <v>266</v>
      </c>
      <c r="F3200" s="9" t="s">
        <v>267</v>
      </c>
      <c r="G3200" s="9" t="s">
        <v>268</v>
      </c>
      <c r="H3200" s="8">
        <v>45536</v>
      </c>
      <c r="I3200" s="8">
        <v>45551</v>
      </c>
      <c r="J3200" s="8" t="s">
        <v>10270</v>
      </c>
      <c r="K3200" s="205" t="s">
        <v>270</v>
      </c>
      <c r="M3200" s="9" t="s">
        <v>734</v>
      </c>
      <c r="N3200" s="215">
        <v>45575.565837071801</v>
      </c>
      <c r="O3200" s="8"/>
    </row>
    <row r="3201" spans="1:15" x14ac:dyDescent="0.25">
      <c r="A3201" s="8">
        <v>45860</v>
      </c>
      <c r="B3201" s="9" t="s">
        <v>731</v>
      </c>
      <c r="C3201" s="9" t="s">
        <v>732</v>
      </c>
      <c r="D3201" s="3">
        <v>5265.58</v>
      </c>
      <c r="E3201" s="9" t="s">
        <v>266</v>
      </c>
      <c r="F3201" s="9" t="s">
        <v>267</v>
      </c>
      <c r="G3201" s="9" t="s">
        <v>268</v>
      </c>
      <c r="H3201" s="8">
        <v>45839</v>
      </c>
      <c r="I3201" s="8">
        <v>45859</v>
      </c>
      <c r="J3201" s="219" t="s">
        <v>20259</v>
      </c>
      <c r="K3201" s="205" t="s">
        <v>270</v>
      </c>
      <c r="M3201" s="9" t="s">
        <v>734</v>
      </c>
      <c r="N3201" s="215">
        <v>45929.807189814797</v>
      </c>
      <c r="O3201" s="8"/>
    </row>
    <row r="3202" spans="1:15" x14ac:dyDescent="0.25">
      <c r="A3202" s="8">
        <v>45463</v>
      </c>
      <c r="B3202" s="9" t="s">
        <v>8756</v>
      </c>
      <c r="C3202" s="9" t="s">
        <v>180</v>
      </c>
      <c r="D3202" s="3">
        <v>-179.69</v>
      </c>
      <c r="E3202" s="9" t="s">
        <v>181</v>
      </c>
      <c r="F3202" s="9" t="s">
        <v>182</v>
      </c>
      <c r="G3202" s="9" t="s">
        <v>183</v>
      </c>
      <c r="H3202" s="8">
        <v>45444</v>
      </c>
      <c r="I3202" s="8">
        <v>45460</v>
      </c>
      <c r="J3202" s="8" t="s">
        <v>8759</v>
      </c>
      <c r="K3202" s="205" t="s">
        <v>185</v>
      </c>
      <c r="M3202" s="9" t="s">
        <v>8758</v>
      </c>
      <c r="N3202" s="215">
        <v>45505.8848292361</v>
      </c>
      <c r="O3202" s="8">
        <v>45505</v>
      </c>
    </row>
    <row r="3203" spans="1:15" x14ac:dyDescent="0.25">
      <c r="A3203" s="8">
        <v>45922</v>
      </c>
      <c r="B3203" s="9" t="s">
        <v>731</v>
      </c>
      <c r="C3203" s="9" t="s">
        <v>732</v>
      </c>
      <c r="D3203" s="3">
        <v>5148.84</v>
      </c>
      <c r="E3203" s="9" t="s">
        <v>266</v>
      </c>
      <c r="F3203" s="9" t="s">
        <v>267</v>
      </c>
      <c r="G3203" s="9" t="s">
        <v>268</v>
      </c>
      <c r="H3203" s="8">
        <v>45901</v>
      </c>
      <c r="I3203" s="8">
        <v>45922</v>
      </c>
      <c r="J3203" s="219" t="s">
        <v>19340</v>
      </c>
      <c r="K3203" s="205" t="s">
        <v>270</v>
      </c>
      <c r="M3203" s="9" t="s">
        <v>734</v>
      </c>
      <c r="N3203" s="215">
        <v>45929.807189814797</v>
      </c>
      <c r="O3203" s="8"/>
    </row>
    <row r="3204" spans="1:15" x14ac:dyDescent="0.25">
      <c r="A3204" s="8">
        <v>45344</v>
      </c>
      <c r="B3204" s="9" t="s">
        <v>731</v>
      </c>
      <c r="C3204" s="9" t="s">
        <v>732</v>
      </c>
      <c r="D3204" s="3">
        <v>4463.5</v>
      </c>
      <c r="E3204" s="9" t="s">
        <v>266</v>
      </c>
      <c r="F3204" s="9" t="s">
        <v>267</v>
      </c>
      <c r="G3204" s="9" t="s">
        <v>268</v>
      </c>
      <c r="H3204" s="8">
        <v>45323</v>
      </c>
      <c r="I3204" s="8">
        <v>45341</v>
      </c>
      <c r="J3204" s="8" t="s">
        <v>812</v>
      </c>
      <c r="K3204" s="205" t="s">
        <v>270</v>
      </c>
      <c r="M3204" s="9" t="s">
        <v>734</v>
      </c>
      <c r="N3204" s="215">
        <v>45345.6983025347</v>
      </c>
      <c r="O3204" s="8"/>
    </row>
    <row r="3205" spans="1:15" x14ac:dyDescent="0.25">
      <c r="A3205" s="8">
        <v>45265</v>
      </c>
      <c r="B3205" s="9" t="s">
        <v>817</v>
      </c>
      <c r="C3205" s="9" t="s">
        <v>732</v>
      </c>
      <c r="D3205" s="3">
        <v>4283.29</v>
      </c>
      <c r="E3205" s="9" t="s">
        <v>266</v>
      </c>
      <c r="F3205" s="9" t="s">
        <v>267</v>
      </c>
      <c r="G3205" s="9" t="s">
        <v>268</v>
      </c>
      <c r="H3205" s="8">
        <v>45261</v>
      </c>
      <c r="I3205" s="8">
        <v>45264</v>
      </c>
      <c r="J3205" s="8" t="s">
        <v>818</v>
      </c>
      <c r="K3205" s="205" t="s">
        <v>270</v>
      </c>
      <c r="M3205" s="9" t="s">
        <v>819</v>
      </c>
      <c r="N3205" s="215">
        <v>45294.9567489931</v>
      </c>
      <c r="O3205" s="8"/>
    </row>
    <row r="3206" spans="1:15" x14ac:dyDescent="0.25">
      <c r="A3206" s="8">
        <v>45799</v>
      </c>
      <c r="B3206" s="9" t="s">
        <v>731</v>
      </c>
      <c r="C3206" s="9" t="s">
        <v>732</v>
      </c>
      <c r="D3206" s="3">
        <v>4004.36</v>
      </c>
      <c r="E3206" s="9" t="s">
        <v>266</v>
      </c>
      <c r="F3206" s="9" t="s">
        <v>267</v>
      </c>
      <c r="G3206" s="9" t="s">
        <v>268</v>
      </c>
      <c r="H3206" s="8">
        <v>45778</v>
      </c>
      <c r="I3206" s="8">
        <v>45796</v>
      </c>
      <c r="J3206" s="8" t="s">
        <v>16152</v>
      </c>
      <c r="K3206" s="205" t="s">
        <v>270</v>
      </c>
      <c r="M3206" s="9" t="s">
        <v>734</v>
      </c>
      <c r="N3206" s="215">
        <v>45809.629870740697</v>
      </c>
      <c r="O3206" s="8"/>
    </row>
    <row r="3207" spans="1:15" x14ac:dyDescent="0.25">
      <c r="A3207" s="8">
        <v>45373</v>
      </c>
      <c r="B3207" s="9" t="s">
        <v>731</v>
      </c>
      <c r="C3207" s="9" t="s">
        <v>732</v>
      </c>
      <c r="D3207" s="3">
        <v>3441.46</v>
      </c>
      <c r="E3207" s="9" t="s">
        <v>266</v>
      </c>
      <c r="F3207" s="9" t="s">
        <v>267</v>
      </c>
      <c r="G3207" s="9" t="s">
        <v>268</v>
      </c>
      <c r="H3207" s="8">
        <v>45352</v>
      </c>
      <c r="I3207" s="8">
        <v>45369</v>
      </c>
      <c r="J3207" s="8" t="s">
        <v>824</v>
      </c>
      <c r="K3207" s="205" t="s">
        <v>270</v>
      </c>
      <c r="M3207" s="9" t="s">
        <v>734</v>
      </c>
      <c r="N3207" s="215">
        <v>45385.162865138896</v>
      </c>
      <c r="O3207" s="8"/>
    </row>
    <row r="3208" spans="1:15" x14ac:dyDescent="0.25">
      <c r="A3208" s="8">
        <v>45596</v>
      </c>
      <c r="B3208" s="9" t="s">
        <v>1401</v>
      </c>
      <c r="C3208" s="9" t="s">
        <v>180</v>
      </c>
      <c r="D3208" s="3">
        <v>-178.77</v>
      </c>
      <c r="E3208" s="9" t="s">
        <v>459</v>
      </c>
      <c r="F3208" s="9" t="s">
        <v>460</v>
      </c>
      <c r="G3208" s="9" t="s">
        <v>183</v>
      </c>
      <c r="H3208" s="8">
        <v>45566</v>
      </c>
      <c r="I3208" s="8">
        <v>45593</v>
      </c>
      <c r="J3208" s="219" t="s">
        <v>11892</v>
      </c>
      <c r="K3208" s="205" t="s">
        <v>462</v>
      </c>
      <c r="M3208" s="9" t="s">
        <v>1403</v>
      </c>
      <c r="N3208" s="215">
        <v>45635.715607696802</v>
      </c>
      <c r="O3208" s="8"/>
    </row>
    <row r="3209" spans="1:15" x14ac:dyDescent="0.25">
      <c r="A3209" s="8">
        <v>45252</v>
      </c>
      <c r="B3209" s="9" t="s">
        <v>731</v>
      </c>
      <c r="C3209" s="9" t="s">
        <v>732</v>
      </c>
      <c r="D3209" s="3">
        <v>2976.75</v>
      </c>
      <c r="E3209" s="9" t="s">
        <v>266</v>
      </c>
      <c r="F3209" s="9" t="s">
        <v>267</v>
      </c>
      <c r="G3209" s="9" t="s">
        <v>268</v>
      </c>
      <c r="H3209" s="8">
        <v>45231</v>
      </c>
      <c r="I3209" s="8">
        <v>45250</v>
      </c>
      <c r="J3209" s="8" t="s">
        <v>837</v>
      </c>
      <c r="K3209" s="205" t="s">
        <v>270</v>
      </c>
      <c r="M3209" s="9" t="s">
        <v>734</v>
      </c>
      <c r="N3209" s="215">
        <v>45294.9567489931</v>
      </c>
      <c r="O3209" s="8"/>
    </row>
    <row r="3210" spans="1:15" x14ac:dyDescent="0.25">
      <c r="A3210" s="8">
        <v>45282</v>
      </c>
      <c r="B3210" s="9" t="s">
        <v>731</v>
      </c>
      <c r="C3210" s="9" t="s">
        <v>732</v>
      </c>
      <c r="D3210" s="3">
        <v>1354.54</v>
      </c>
      <c r="E3210" s="9" t="s">
        <v>266</v>
      </c>
      <c r="F3210" s="9" t="s">
        <v>267</v>
      </c>
      <c r="G3210" s="9" t="s">
        <v>268</v>
      </c>
      <c r="H3210" s="8">
        <v>45261</v>
      </c>
      <c r="I3210" s="8">
        <v>45278</v>
      </c>
      <c r="J3210" s="8" t="s">
        <v>927</v>
      </c>
      <c r="K3210" s="205" t="s">
        <v>270</v>
      </c>
      <c r="M3210" s="9" t="s">
        <v>734</v>
      </c>
      <c r="N3210" s="215">
        <v>45294.9567489931</v>
      </c>
      <c r="O3210" s="8"/>
    </row>
    <row r="3211" spans="1:15" x14ac:dyDescent="0.25">
      <c r="A3211" s="8">
        <v>45625</v>
      </c>
      <c r="B3211" s="9" t="s">
        <v>1401</v>
      </c>
      <c r="C3211" s="9" t="s">
        <v>180</v>
      </c>
      <c r="D3211" s="3">
        <v>-177.97</v>
      </c>
      <c r="E3211" s="9" t="s">
        <v>11373</v>
      </c>
      <c r="F3211" s="9" t="s">
        <v>11374</v>
      </c>
      <c r="G3211" s="9" t="s">
        <v>183</v>
      </c>
      <c r="H3211" s="8">
        <v>45597</v>
      </c>
      <c r="I3211" s="8">
        <v>45621</v>
      </c>
      <c r="J3211" s="219" t="s">
        <v>11576</v>
      </c>
      <c r="K3211" s="205" t="s">
        <v>11376</v>
      </c>
      <c r="M3211" s="9" t="s">
        <v>1403</v>
      </c>
      <c r="N3211" s="215">
        <v>45635.715607696802</v>
      </c>
      <c r="O3211" s="8"/>
    </row>
    <row r="3212" spans="1:15" x14ac:dyDescent="0.25">
      <c r="A3212" s="8">
        <v>45289</v>
      </c>
      <c r="B3212" s="9" t="s">
        <v>923</v>
      </c>
      <c r="C3212" s="9" t="s">
        <v>732</v>
      </c>
      <c r="D3212" s="3">
        <v>1354.54</v>
      </c>
      <c r="E3212" s="9" t="s">
        <v>266</v>
      </c>
      <c r="F3212" s="9" t="s">
        <v>267</v>
      </c>
      <c r="G3212" s="9" t="s">
        <v>268</v>
      </c>
      <c r="H3212" s="8">
        <v>45261</v>
      </c>
      <c r="I3212" s="8">
        <v>45285</v>
      </c>
      <c r="J3212" s="8" t="s">
        <v>924</v>
      </c>
      <c r="K3212" s="205" t="s">
        <v>270</v>
      </c>
      <c r="M3212" s="9" t="s">
        <v>925</v>
      </c>
      <c r="N3212" s="215">
        <v>45294.9567489931</v>
      </c>
      <c r="O3212" s="8"/>
    </row>
    <row r="3213" spans="1:15" x14ac:dyDescent="0.25">
      <c r="A3213" s="8">
        <v>45463</v>
      </c>
      <c r="B3213" s="9" t="s">
        <v>8691</v>
      </c>
      <c r="C3213" s="9" t="s">
        <v>180</v>
      </c>
      <c r="D3213" s="3">
        <v>-177.79</v>
      </c>
      <c r="E3213" s="9" t="s">
        <v>181</v>
      </c>
      <c r="F3213" s="9" t="s">
        <v>182</v>
      </c>
      <c r="G3213" s="9" t="s">
        <v>183</v>
      </c>
      <c r="H3213" s="8">
        <v>45444</v>
      </c>
      <c r="I3213" s="8">
        <v>45460</v>
      </c>
      <c r="J3213" s="8" t="s">
        <v>8694</v>
      </c>
      <c r="K3213" s="205" t="s">
        <v>185</v>
      </c>
      <c r="M3213" s="9" t="s">
        <v>8693</v>
      </c>
      <c r="N3213" s="215">
        <v>45505.8848292361</v>
      </c>
      <c r="O3213" s="8">
        <v>45505</v>
      </c>
    </row>
    <row r="3214" spans="1:15" x14ac:dyDescent="0.25">
      <c r="A3214" s="8">
        <v>45880</v>
      </c>
      <c r="B3214" s="9" t="s">
        <v>18801</v>
      </c>
      <c r="C3214" s="9" t="s">
        <v>180</v>
      </c>
      <c r="D3214" s="3">
        <v>-177.4</v>
      </c>
      <c r="E3214" s="9" t="s">
        <v>181</v>
      </c>
      <c r="F3214" s="9" t="s">
        <v>182</v>
      </c>
      <c r="G3214" s="9" t="s">
        <v>183</v>
      </c>
      <c r="H3214" s="8">
        <v>45870</v>
      </c>
      <c r="I3214" s="8">
        <v>45880</v>
      </c>
      <c r="J3214" s="219" t="s">
        <v>20023</v>
      </c>
      <c r="K3214" s="205" t="s">
        <v>185</v>
      </c>
      <c r="M3214" s="9" t="s">
        <v>18803</v>
      </c>
      <c r="N3214" s="215">
        <v>45929.807189814797</v>
      </c>
      <c r="O3214" s="8">
        <v>45929</v>
      </c>
    </row>
    <row r="3215" spans="1:15" x14ac:dyDescent="0.25">
      <c r="A3215" s="8">
        <v>45282</v>
      </c>
      <c r="B3215" s="9" t="s">
        <v>1222</v>
      </c>
      <c r="C3215" s="9" t="s">
        <v>732</v>
      </c>
      <c r="D3215" s="3">
        <v>6.93</v>
      </c>
      <c r="E3215" s="9" t="s">
        <v>266</v>
      </c>
      <c r="F3215" s="9" t="s">
        <v>267</v>
      </c>
      <c r="G3215" s="9" t="s">
        <v>268</v>
      </c>
      <c r="H3215" s="8">
        <v>45261</v>
      </c>
      <c r="I3215" s="8">
        <v>45278</v>
      </c>
      <c r="J3215" s="8" t="s">
        <v>1223</v>
      </c>
      <c r="K3215" s="205" t="s">
        <v>270</v>
      </c>
      <c r="M3215" s="9" t="s">
        <v>1224</v>
      </c>
      <c r="N3215" s="215">
        <v>45294.9567489931</v>
      </c>
      <c r="O3215" s="8"/>
    </row>
    <row r="3216" spans="1:15" x14ac:dyDescent="0.25">
      <c r="A3216" s="8">
        <v>45282</v>
      </c>
      <c r="B3216" s="9" t="s">
        <v>1222</v>
      </c>
      <c r="C3216" s="9" t="s">
        <v>732</v>
      </c>
      <c r="D3216" s="3">
        <v>3.74</v>
      </c>
      <c r="E3216" s="9" t="s">
        <v>266</v>
      </c>
      <c r="F3216" s="9" t="s">
        <v>267</v>
      </c>
      <c r="G3216" s="9" t="s">
        <v>268</v>
      </c>
      <c r="H3216" s="8">
        <v>45261</v>
      </c>
      <c r="I3216" s="8">
        <v>45278</v>
      </c>
      <c r="J3216" s="8" t="s">
        <v>1252</v>
      </c>
      <c r="K3216" s="205" t="s">
        <v>270</v>
      </c>
      <c r="M3216" s="9" t="s">
        <v>1224</v>
      </c>
      <c r="N3216" s="215">
        <v>45294.9567489931</v>
      </c>
      <c r="O3216" s="8"/>
    </row>
    <row r="3217" spans="1:15" x14ac:dyDescent="0.25">
      <c r="A3217" s="8">
        <v>45300</v>
      </c>
      <c r="B3217" s="9" t="s">
        <v>1659</v>
      </c>
      <c r="C3217" s="9" t="s">
        <v>732</v>
      </c>
      <c r="D3217" s="3">
        <v>-5.6</v>
      </c>
      <c r="E3217" s="9" t="s">
        <v>266</v>
      </c>
      <c r="F3217" s="9" t="s">
        <v>267</v>
      </c>
      <c r="G3217" s="9" t="s">
        <v>268</v>
      </c>
      <c r="H3217" s="8">
        <v>45292</v>
      </c>
      <c r="I3217" s="8">
        <v>45299</v>
      </c>
      <c r="J3217" s="8" t="s">
        <v>1660</v>
      </c>
      <c r="K3217" s="205" t="s">
        <v>270</v>
      </c>
      <c r="M3217" s="9" t="s">
        <v>1661</v>
      </c>
      <c r="N3217" s="215">
        <v>45306.781889919002</v>
      </c>
      <c r="O3217" s="8"/>
    </row>
    <row r="3218" spans="1:15" x14ac:dyDescent="0.25">
      <c r="A3218" s="8">
        <v>45300</v>
      </c>
      <c r="B3218" s="9" t="s">
        <v>3283</v>
      </c>
      <c r="C3218" s="9" t="s">
        <v>732</v>
      </c>
      <c r="D3218" s="3">
        <v>-33.5</v>
      </c>
      <c r="E3218" s="9" t="s">
        <v>266</v>
      </c>
      <c r="F3218" s="9" t="s">
        <v>267</v>
      </c>
      <c r="G3218" s="9" t="s">
        <v>268</v>
      </c>
      <c r="H3218" s="8">
        <v>45292</v>
      </c>
      <c r="I3218" s="8">
        <v>45299</v>
      </c>
      <c r="J3218" s="8" t="s">
        <v>3284</v>
      </c>
      <c r="K3218" s="205" t="s">
        <v>270</v>
      </c>
      <c r="M3218" s="9" t="s">
        <v>3285</v>
      </c>
      <c r="N3218" s="215">
        <v>45306.781889919002</v>
      </c>
      <c r="O3218" s="8"/>
    </row>
    <row r="3219" spans="1:15" x14ac:dyDescent="0.25">
      <c r="A3219" s="8">
        <v>45776</v>
      </c>
      <c r="B3219" s="9" t="s">
        <v>8320</v>
      </c>
      <c r="C3219" s="9" t="s">
        <v>209</v>
      </c>
      <c r="D3219" s="3">
        <v>-108.34</v>
      </c>
      <c r="E3219" s="9" t="s">
        <v>17055</v>
      </c>
      <c r="F3219" s="9" t="s">
        <v>17056</v>
      </c>
      <c r="G3219" s="9" t="s">
        <v>119</v>
      </c>
      <c r="H3219" s="8">
        <v>45748</v>
      </c>
      <c r="I3219" s="8">
        <v>45775</v>
      </c>
      <c r="J3219" s="8" t="s">
        <v>17162</v>
      </c>
      <c r="K3219" s="205" t="s">
        <v>17058</v>
      </c>
      <c r="M3219" s="9" t="s">
        <v>8322</v>
      </c>
      <c r="N3219" s="215">
        <v>45809.636386238402</v>
      </c>
      <c r="O3219" s="8">
        <v>45809</v>
      </c>
    </row>
    <row r="3220" spans="1:15" x14ac:dyDescent="0.25">
      <c r="A3220" s="8">
        <v>45452</v>
      </c>
      <c r="B3220" s="9" t="s">
        <v>353</v>
      </c>
      <c r="C3220" s="9" t="s">
        <v>301</v>
      </c>
      <c r="D3220" s="3">
        <v>110.2</v>
      </c>
      <c r="E3220" s="9" t="s">
        <v>266</v>
      </c>
      <c r="F3220" s="9" t="s">
        <v>267</v>
      </c>
      <c r="G3220" s="9" t="s">
        <v>268</v>
      </c>
      <c r="H3220" s="8">
        <v>45444</v>
      </c>
      <c r="I3220" s="8">
        <v>45446</v>
      </c>
      <c r="J3220" s="8" t="s">
        <v>354</v>
      </c>
      <c r="K3220" s="205" t="s">
        <v>270</v>
      </c>
      <c r="M3220" s="9" t="s">
        <v>355</v>
      </c>
      <c r="N3220" s="215">
        <v>45460.791518807899</v>
      </c>
      <c r="O3220" s="8"/>
    </row>
    <row r="3221" spans="1:15" x14ac:dyDescent="0.25">
      <c r="A3221" s="8">
        <v>45455</v>
      </c>
      <c r="B3221" s="9" t="s">
        <v>300</v>
      </c>
      <c r="C3221" s="9" t="s">
        <v>301</v>
      </c>
      <c r="D3221" s="3">
        <v>109.09</v>
      </c>
      <c r="E3221" s="9" t="s">
        <v>266</v>
      </c>
      <c r="F3221" s="9" t="s">
        <v>267</v>
      </c>
      <c r="G3221" s="9" t="s">
        <v>268</v>
      </c>
      <c r="H3221" s="8">
        <v>45444</v>
      </c>
      <c r="I3221" s="8">
        <v>45453</v>
      </c>
      <c r="J3221" s="8" t="s">
        <v>302</v>
      </c>
      <c r="K3221" s="205" t="s">
        <v>270</v>
      </c>
      <c r="M3221" s="9" t="s">
        <v>303</v>
      </c>
      <c r="N3221" s="215">
        <v>45460.791518807899</v>
      </c>
      <c r="O3221" s="8">
        <v>45460</v>
      </c>
    </row>
    <row r="3222" spans="1:15" x14ac:dyDescent="0.25">
      <c r="A3222" s="8">
        <v>45775</v>
      </c>
      <c r="B3222" s="9" t="s">
        <v>17163</v>
      </c>
      <c r="C3222" s="9" t="s">
        <v>131</v>
      </c>
      <c r="D3222" s="3">
        <v>-8</v>
      </c>
      <c r="E3222" s="9" t="s">
        <v>17055</v>
      </c>
      <c r="F3222" s="9" t="s">
        <v>17056</v>
      </c>
      <c r="G3222" s="9" t="s">
        <v>119</v>
      </c>
      <c r="H3222" s="8">
        <v>45748</v>
      </c>
      <c r="I3222" s="8">
        <v>45775</v>
      </c>
      <c r="J3222" s="8" t="s">
        <v>17164</v>
      </c>
      <c r="K3222" s="205" t="s">
        <v>17058</v>
      </c>
      <c r="M3222" s="9" t="s">
        <v>17165</v>
      </c>
      <c r="N3222" s="215">
        <v>45809.636386238402</v>
      </c>
      <c r="O3222" s="8">
        <v>45929</v>
      </c>
    </row>
    <row r="3223" spans="1:15" x14ac:dyDescent="0.25">
      <c r="A3223" s="8">
        <v>45555</v>
      </c>
      <c r="B3223" s="9" t="s">
        <v>10322</v>
      </c>
      <c r="C3223" s="9" t="s">
        <v>301</v>
      </c>
      <c r="D3223" s="3">
        <v>69.930000000000007</v>
      </c>
      <c r="E3223" s="9" t="s">
        <v>266</v>
      </c>
      <c r="F3223" s="9" t="s">
        <v>267</v>
      </c>
      <c r="G3223" s="9" t="s">
        <v>268</v>
      </c>
      <c r="H3223" s="8">
        <v>45536</v>
      </c>
      <c r="I3223" s="8">
        <v>45551</v>
      </c>
      <c r="J3223" s="8" t="s">
        <v>10323</v>
      </c>
      <c r="K3223" s="205" t="s">
        <v>270</v>
      </c>
      <c r="M3223" s="9" t="s">
        <v>10324</v>
      </c>
      <c r="N3223" s="215">
        <v>45575.565837071801</v>
      </c>
      <c r="O3223" s="8"/>
    </row>
    <row r="3224" spans="1:15" x14ac:dyDescent="0.25">
      <c r="A3224" s="8">
        <v>45610</v>
      </c>
      <c r="B3224" s="9" t="s">
        <v>7953</v>
      </c>
      <c r="C3224" s="9" t="s">
        <v>180</v>
      </c>
      <c r="D3224" s="3">
        <v>-174.84</v>
      </c>
      <c r="E3224" s="9" t="s">
        <v>181</v>
      </c>
      <c r="F3224" s="9" t="s">
        <v>182</v>
      </c>
      <c r="G3224" s="9" t="s">
        <v>183</v>
      </c>
      <c r="H3224" s="8">
        <v>45597</v>
      </c>
      <c r="I3224" s="8">
        <v>45607</v>
      </c>
      <c r="J3224" s="219" t="s">
        <v>11715</v>
      </c>
      <c r="K3224" s="205" t="s">
        <v>185</v>
      </c>
      <c r="M3224" s="9" t="s">
        <v>7955</v>
      </c>
      <c r="N3224" s="215">
        <v>45635.715607696802</v>
      </c>
      <c r="O3224" s="8">
        <v>45635</v>
      </c>
    </row>
    <row r="3225" spans="1:15" x14ac:dyDescent="0.25">
      <c r="A3225" s="8">
        <v>45489</v>
      </c>
      <c r="B3225" s="9" t="s">
        <v>4314</v>
      </c>
      <c r="C3225" s="9" t="s">
        <v>301</v>
      </c>
      <c r="D3225" s="3">
        <v>17.8</v>
      </c>
      <c r="E3225" s="9" t="s">
        <v>266</v>
      </c>
      <c r="F3225" s="9" t="s">
        <v>267</v>
      </c>
      <c r="G3225" s="9" t="s">
        <v>268</v>
      </c>
      <c r="H3225" s="8">
        <v>45474</v>
      </c>
      <c r="I3225" s="8">
        <v>45488</v>
      </c>
      <c r="J3225" s="8" t="s">
        <v>7977</v>
      </c>
      <c r="K3225" s="205" t="s">
        <v>270</v>
      </c>
      <c r="M3225" s="9" t="s">
        <v>4316</v>
      </c>
      <c r="N3225" s="215">
        <v>45505.8848292361</v>
      </c>
      <c r="O3225" s="8"/>
    </row>
    <row r="3226" spans="1:15" x14ac:dyDescent="0.25">
      <c r="A3226" s="8">
        <v>45493</v>
      </c>
      <c r="B3226" s="9" t="s">
        <v>1924</v>
      </c>
      <c r="C3226" s="9" t="s">
        <v>301</v>
      </c>
      <c r="D3226" s="3">
        <v>-3.75</v>
      </c>
      <c r="E3226" s="9" t="s">
        <v>266</v>
      </c>
      <c r="F3226" s="9" t="s">
        <v>267</v>
      </c>
      <c r="G3226" s="9" t="s">
        <v>268</v>
      </c>
      <c r="H3226" s="8">
        <v>45474</v>
      </c>
      <c r="I3226" s="8">
        <v>45488</v>
      </c>
      <c r="J3226" s="8" t="s">
        <v>7805</v>
      </c>
      <c r="K3226" s="205" t="s">
        <v>270</v>
      </c>
      <c r="M3226" s="9" t="s">
        <v>1926</v>
      </c>
      <c r="N3226" s="215">
        <v>45505.8848292361</v>
      </c>
      <c r="O3226" s="8">
        <v>45505</v>
      </c>
    </row>
    <row r="3227" spans="1:15" x14ac:dyDescent="0.25">
      <c r="A3227" s="8">
        <v>45785</v>
      </c>
      <c r="B3227" s="9" t="s">
        <v>8725</v>
      </c>
      <c r="C3227" s="9" t="s">
        <v>180</v>
      </c>
      <c r="D3227" s="3">
        <v>-173.69</v>
      </c>
      <c r="E3227" s="9" t="s">
        <v>181</v>
      </c>
      <c r="F3227" s="9" t="s">
        <v>182</v>
      </c>
      <c r="G3227" s="9" t="s">
        <v>183</v>
      </c>
      <c r="H3227" s="8">
        <v>45778</v>
      </c>
      <c r="I3227" s="8">
        <v>45782</v>
      </c>
      <c r="J3227" s="219" t="s">
        <v>16581</v>
      </c>
      <c r="K3227" s="205" t="s">
        <v>185</v>
      </c>
      <c r="M3227" s="9" t="s">
        <v>8727</v>
      </c>
      <c r="N3227" s="215">
        <v>45809.629870740697</v>
      </c>
      <c r="O3227" s="8">
        <v>45809</v>
      </c>
    </row>
    <row r="3228" spans="1:15" x14ac:dyDescent="0.25">
      <c r="A3228" s="8">
        <v>45468</v>
      </c>
      <c r="B3228" s="9" t="s">
        <v>3725</v>
      </c>
      <c r="C3228" s="9" t="s">
        <v>301</v>
      </c>
      <c r="D3228" s="3">
        <v>-5</v>
      </c>
      <c r="E3228" s="9" t="s">
        <v>266</v>
      </c>
      <c r="F3228" s="9" t="s">
        <v>267</v>
      </c>
      <c r="G3228" s="9" t="s">
        <v>268</v>
      </c>
      <c r="H3228" s="8">
        <v>45444</v>
      </c>
      <c r="I3228" s="8">
        <v>45467</v>
      </c>
      <c r="J3228" s="8" t="s">
        <v>8593</v>
      </c>
      <c r="K3228" s="205" t="s">
        <v>270</v>
      </c>
      <c r="M3228" s="9" t="s">
        <v>3727</v>
      </c>
      <c r="N3228" s="215">
        <v>45505.8848292361</v>
      </c>
      <c r="O3228" s="8">
        <v>45508</v>
      </c>
    </row>
    <row r="3229" spans="1:15" x14ac:dyDescent="0.25">
      <c r="A3229" s="8">
        <v>45555</v>
      </c>
      <c r="B3229" s="9" t="s">
        <v>10322</v>
      </c>
      <c r="C3229" s="9" t="s">
        <v>301</v>
      </c>
      <c r="D3229" s="3">
        <v>-7.45</v>
      </c>
      <c r="E3229" s="9" t="s">
        <v>266</v>
      </c>
      <c r="F3229" s="9" t="s">
        <v>267</v>
      </c>
      <c r="G3229" s="9" t="s">
        <v>268</v>
      </c>
      <c r="H3229" s="8">
        <v>45536</v>
      </c>
      <c r="I3229" s="8">
        <v>45551</v>
      </c>
      <c r="J3229" s="8" t="s">
        <v>10331</v>
      </c>
      <c r="K3229" s="205" t="s">
        <v>270</v>
      </c>
      <c r="M3229" s="9" t="s">
        <v>10324</v>
      </c>
      <c r="N3229" s="215">
        <v>45575.565837071801</v>
      </c>
      <c r="O3229" s="8"/>
    </row>
    <row r="3230" spans="1:15" x14ac:dyDescent="0.25">
      <c r="A3230" s="8">
        <v>45463</v>
      </c>
      <c r="B3230" s="9" t="s">
        <v>8725</v>
      </c>
      <c r="C3230" s="9" t="s">
        <v>180</v>
      </c>
      <c r="D3230" s="3">
        <v>-173.2</v>
      </c>
      <c r="E3230" s="9" t="s">
        <v>181</v>
      </c>
      <c r="F3230" s="9" t="s">
        <v>182</v>
      </c>
      <c r="G3230" s="9" t="s">
        <v>183</v>
      </c>
      <c r="H3230" s="8">
        <v>45444</v>
      </c>
      <c r="I3230" s="8">
        <v>45460</v>
      </c>
      <c r="J3230" s="8" t="s">
        <v>8728</v>
      </c>
      <c r="K3230" s="205" t="s">
        <v>185</v>
      </c>
      <c r="M3230" s="9" t="s">
        <v>8727</v>
      </c>
      <c r="N3230" s="215">
        <v>45505.8848292361</v>
      </c>
      <c r="O3230" s="8">
        <v>45505</v>
      </c>
    </row>
    <row r="3231" spans="1:15" x14ac:dyDescent="0.25">
      <c r="A3231" s="8">
        <v>45336</v>
      </c>
      <c r="B3231" s="9" t="s">
        <v>1924</v>
      </c>
      <c r="C3231" s="9" t="s">
        <v>301</v>
      </c>
      <c r="D3231" s="3">
        <v>-9.6199999999999992</v>
      </c>
      <c r="E3231" s="9" t="s">
        <v>266</v>
      </c>
      <c r="F3231" s="9" t="s">
        <v>267</v>
      </c>
      <c r="G3231" s="9" t="s">
        <v>268</v>
      </c>
      <c r="H3231" s="8">
        <v>45323</v>
      </c>
      <c r="I3231" s="8">
        <v>45334</v>
      </c>
      <c r="J3231" s="8" t="s">
        <v>1925</v>
      </c>
      <c r="K3231" s="205" t="s">
        <v>270</v>
      </c>
      <c r="M3231" s="9" t="s">
        <v>1926</v>
      </c>
      <c r="N3231" s="215">
        <v>45341.902716967597</v>
      </c>
      <c r="O3231" s="8">
        <v>45341</v>
      </c>
    </row>
    <row r="3232" spans="1:15" x14ac:dyDescent="0.25">
      <c r="A3232" s="8">
        <v>45763</v>
      </c>
      <c r="B3232" s="9" t="s">
        <v>1924</v>
      </c>
      <c r="C3232" s="9" t="s">
        <v>301</v>
      </c>
      <c r="D3232" s="3">
        <v>-11.37</v>
      </c>
      <c r="E3232" s="9" t="s">
        <v>266</v>
      </c>
      <c r="F3232" s="9" t="s">
        <v>267</v>
      </c>
      <c r="G3232" s="9" t="s">
        <v>268</v>
      </c>
      <c r="H3232" s="8">
        <v>45748</v>
      </c>
      <c r="I3232" s="8">
        <v>45761</v>
      </c>
      <c r="J3232" s="219" t="s">
        <v>14719</v>
      </c>
      <c r="K3232" s="205" t="s">
        <v>270</v>
      </c>
      <c r="M3232" s="9" t="s">
        <v>1926</v>
      </c>
      <c r="N3232" s="215">
        <v>45777.922227581003</v>
      </c>
      <c r="O3232" s="8">
        <v>45777</v>
      </c>
    </row>
    <row r="3233" spans="1:15" x14ac:dyDescent="0.25">
      <c r="A3233" s="8">
        <v>45472</v>
      </c>
      <c r="B3233" s="9" t="s">
        <v>8332</v>
      </c>
      <c r="C3233" s="9" t="s">
        <v>301</v>
      </c>
      <c r="D3233" s="3">
        <v>-13.99</v>
      </c>
      <c r="E3233" s="9" t="s">
        <v>266</v>
      </c>
      <c r="F3233" s="9" t="s">
        <v>267</v>
      </c>
      <c r="G3233" s="9" t="s">
        <v>268</v>
      </c>
      <c r="H3233" s="8">
        <v>45444</v>
      </c>
      <c r="I3233" s="8">
        <v>45467</v>
      </c>
      <c r="J3233" s="8" t="s">
        <v>8333</v>
      </c>
      <c r="K3233" s="205" t="s">
        <v>270</v>
      </c>
      <c r="M3233" s="9" t="s">
        <v>8334</v>
      </c>
      <c r="N3233" s="215">
        <v>45505.8848292361</v>
      </c>
      <c r="O3233" s="8"/>
    </row>
    <row r="3234" spans="1:15" x14ac:dyDescent="0.25">
      <c r="A3234" s="8">
        <v>45471</v>
      </c>
      <c r="B3234" s="9" t="s">
        <v>7945</v>
      </c>
      <c r="C3234" s="9" t="s">
        <v>180</v>
      </c>
      <c r="D3234" s="3">
        <v>-172.8</v>
      </c>
      <c r="E3234" s="9" t="s">
        <v>181</v>
      </c>
      <c r="F3234" s="9" t="s">
        <v>182</v>
      </c>
      <c r="G3234" s="9" t="s">
        <v>183</v>
      </c>
      <c r="H3234" s="8">
        <v>45444</v>
      </c>
      <c r="I3234" s="8">
        <v>45467</v>
      </c>
      <c r="J3234" s="8" t="s">
        <v>8385</v>
      </c>
      <c r="K3234" s="205" t="s">
        <v>185</v>
      </c>
      <c r="M3234" s="9" t="s">
        <v>7947</v>
      </c>
      <c r="N3234" s="215">
        <v>45505.8848292361</v>
      </c>
      <c r="O3234" s="8">
        <v>45505</v>
      </c>
    </row>
    <row r="3235" spans="1:15" x14ac:dyDescent="0.25">
      <c r="A3235" s="8">
        <v>45331</v>
      </c>
      <c r="B3235" s="9" t="s">
        <v>2268</v>
      </c>
      <c r="C3235" s="9" t="s">
        <v>301</v>
      </c>
      <c r="D3235" s="3">
        <v>-14.01</v>
      </c>
      <c r="E3235" s="9" t="s">
        <v>266</v>
      </c>
      <c r="F3235" s="9" t="s">
        <v>267</v>
      </c>
      <c r="G3235" s="9" t="s">
        <v>268</v>
      </c>
      <c r="H3235" s="8">
        <v>45323</v>
      </c>
      <c r="I3235" s="8">
        <v>45327</v>
      </c>
      <c r="J3235" s="8" t="s">
        <v>2269</v>
      </c>
      <c r="K3235" s="205" t="s">
        <v>270</v>
      </c>
      <c r="M3235" s="9" t="s">
        <v>2270</v>
      </c>
      <c r="N3235" s="215">
        <v>45341.902716967597</v>
      </c>
      <c r="O3235" s="8"/>
    </row>
    <row r="3236" spans="1:15" x14ac:dyDescent="0.25">
      <c r="A3236" s="8">
        <v>45410</v>
      </c>
      <c r="B3236" s="9" t="s">
        <v>4314</v>
      </c>
      <c r="C3236" s="9" t="s">
        <v>301</v>
      </c>
      <c r="D3236" s="3">
        <v>-15.74</v>
      </c>
      <c r="E3236" s="9" t="s">
        <v>266</v>
      </c>
      <c r="F3236" s="9" t="s">
        <v>267</v>
      </c>
      <c r="G3236" s="9" t="s">
        <v>268</v>
      </c>
      <c r="H3236" s="8">
        <v>45383</v>
      </c>
      <c r="I3236" s="8">
        <v>45404</v>
      </c>
      <c r="J3236" s="8" t="s">
        <v>4658</v>
      </c>
      <c r="K3236" s="205" t="s">
        <v>270</v>
      </c>
      <c r="M3236" s="9" t="s">
        <v>4316</v>
      </c>
      <c r="N3236" s="215">
        <v>45421.815222858801</v>
      </c>
      <c r="O3236" s="8"/>
    </row>
    <row r="3237" spans="1:15" x14ac:dyDescent="0.25">
      <c r="A3237" s="8">
        <v>45534</v>
      </c>
      <c r="B3237" s="9" t="s">
        <v>2667</v>
      </c>
      <c r="C3237" s="9" t="s">
        <v>180</v>
      </c>
      <c r="D3237" s="3">
        <v>-172.58</v>
      </c>
      <c r="E3237" s="9" t="s">
        <v>181</v>
      </c>
      <c r="F3237" s="9" t="s">
        <v>182</v>
      </c>
      <c r="G3237" s="9" t="s">
        <v>183</v>
      </c>
      <c r="H3237" s="8">
        <v>45505</v>
      </c>
      <c r="I3237" s="8">
        <v>45530</v>
      </c>
      <c r="J3237" s="8" t="s">
        <v>9760</v>
      </c>
      <c r="K3237" s="205" t="s">
        <v>185</v>
      </c>
      <c r="M3237" s="9" t="s">
        <v>2669</v>
      </c>
      <c r="N3237" s="215">
        <v>45540.605251655099</v>
      </c>
      <c r="O3237" s="8">
        <v>45540</v>
      </c>
    </row>
    <row r="3238" spans="1:15" x14ac:dyDescent="0.25">
      <c r="A3238" s="8">
        <v>45524</v>
      </c>
      <c r="B3238" s="9" t="s">
        <v>9169</v>
      </c>
      <c r="C3238" s="9" t="s">
        <v>301</v>
      </c>
      <c r="D3238" s="3">
        <v>-20.7</v>
      </c>
      <c r="E3238" s="9" t="s">
        <v>266</v>
      </c>
      <c r="F3238" s="9" t="s">
        <v>267</v>
      </c>
      <c r="G3238" s="9" t="s">
        <v>268</v>
      </c>
      <c r="H3238" s="8">
        <v>45505</v>
      </c>
      <c r="I3238" s="8">
        <v>45523</v>
      </c>
      <c r="J3238" s="8" t="s">
        <v>9170</v>
      </c>
      <c r="K3238" s="205" t="s">
        <v>270</v>
      </c>
      <c r="M3238" s="9" t="s">
        <v>9171</v>
      </c>
      <c r="N3238" s="215">
        <v>45534.648212951397</v>
      </c>
      <c r="O3238" s="8"/>
    </row>
    <row r="3239" spans="1:15" x14ac:dyDescent="0.25">
      <c r="A3239" s="8">
        <v>45249</v>
      </c>
      <c r="B3239" s="9" t="s">
        <v>2767</v>
      </c>
      <c r="C3239" s="9" t="s">
        <v>301</v>
      </c>
      <c r="D3239" s="3">
        <v>-22.05</v>
      </c>
      <c r="E3239" s="9" t="s">
        <v>266</v>
      </c>
      <c r="F3239" s="9" t="s">
        <v>267</v>
      </c>
      <c r="G3239" s="9" t="s">
        <v>268</v>
      </c>
      <c r="H3239" s="8">
        <v>45231</v>
      </c>
      <c r="I3239" s="8">
        <v>45243</v>
      </c>
      <c r="J3239" s="8" t="s">
        <v>2768</v>
      </c>
      <c r="K3239" s="205" t="s">
        <v>270</v>
      </c>
      <c r="M3239" s="9" t="s">
        <v>2769</v>
      </c>
      <c r="N3239" s="215">
        <v>45294.9567489931</v>
      </c>
      <c r="O3239" s="8"/>
    </row>
    <row r="3240" spans="1:15" x14ac:dyDescent="0.25">
      <c r="A3240" s="8">
        <v>45775</v>
      </c>
      <c r="B3240" s="9" t="s">
        <v>17066</v>
      </c>
      <c r="C3240" s="9" t="s">
        <v>124</v>
      </c>
      <c r="D3240" s="3">
        <v>-25</v>
      </c>
      <c r="E3240" s="9" t="s">
        <v>17055</v>
      </c>
      <c r="F3240" s="9" t="s">
        <v>17056</v>
      </c>
      <c r="G3240" s="9" t="s">
        <v>119</v>
      </c>
      <c r="H3240" s="8">
        <v>45748</v>
      </c>
      <c r="I3240" s="8">
        <v>45775</v>
      </c>
      <c r="J3240" s="8" t="s">
        <v>17166</v>
      </c>
      <c r="K3240" s="205" t="s">
        <v>17058</v>
      </c>
      <c r="M3240" s="9" t="s">
        <v>17068</v>
      </c>
      <c r="N3240" s="215">
        <v>45809.636386238402</v>
      </c>
      <c r="O3240" s="8">
        <v>45840</v>
      </c>
    </row>
    <row r="3241" spans="1:15" x14ac:dyDescent="0.25">
      <c r="A3241" s="8">
        <v>45746</v>
      </c>
      <c r="B3241" s="9" t="s">
        <v>15130</v>
      </c>
      <c r="C3241" s="9" t="s">
        <v>301</v>
      </c>
      <c r="D3241" s="3">
        <v>-25</v>
      </c>
      <c r="E3241" s="9" t="s">
        <v>266</v>
      </c>
      <c r="F3241" s="9" t="s">
        <v>267</v>
      </c>
      <c r="G3241" s="9" t="s">
        <v>268</v>
      </c>
      <c r="H3241" s="8">
        <v>45717</v>
      </c>
      <c r="I3241" s="8">
        <v>45740</v>
      </c>
      <c r="J3241" s="219" t="s">
        <v>15131</v>
      </c>
      <c r="K3241" s="205" t="s">
        <v>270</v>
      </c>
      <c r="M3241" s="9" t="s">
        <v>15132</v>
      </c>
      <c r="N3241" s="215">
        <v>45777.922227581003</v>
      </c>
      <c r="O3241" s="8"/>
    </row>
    <row r="3242" spans="1:15" x14ac:dyDescent="0.25">
      <c r="A3242" s="8">
        <v>45298</v>
      </c>
      <c r="B3242" s="9" t="s">
        <v>3022</v>
      </c>
      <c r="C3242" s="9" t="s">
        <v>301</v>
      </c>
      <c r="D3242" s="3">
        <v>-27.56</v>
      </c>
      <c r="E3242" s="9" t="s">
        <v>266</v>
      </c>
      <c r="F3242" s="9" t="s">
        <v>267</v>
      </c>
      <c r="G3242" s="9" t="s">
        <v>268</v>
      </c>
      <c r="H3242" s="8">
        <v>45292</v>
      </c>
      <c r="I3242" s="8">
        <v>45292</v>
      </c>
      <c r="J3242" s="219" t="s">
        <v>3023</v>
      </c>
      <c r="K3242" s="205" t="s">
        <v>270</v>
      </c>
      <c r="M3242" s="9" t="s">
        <v>3024</v>
      </c>
      <c r="N3242" s="215">
        <v>45306.781889919002</v>
      </c>
      <c r="O3242" s="8">
        <v>45306</v>
      </c>
    </row>
    <row r="3243" spans="1:15" x14ac:dyDescent="0.25">
      <c r="A3243" s="8">
        <v>45471</v>
      </c>
      <c r="B3243" s="9" t="s">
        <v>7904</v>
      </c>
      <c r="C3243" s="9" t="s">
        <v>180</v>
      </c>
      <c r="D3243" s="3">
        <v>-171.04</v>
      </c>
      <c r="E3243" s="9" t="s">
        <v>181</v>
      </c>
      <c r="F3243" s="9" t="s">
        <v>182</v>
      </c>
      <c r="G3243" s="9" t="s">
        <v>183</v>
      </c>
      <c r="H3243" s="8">
        <v>45444</v>
      </c>
      <c r="I3243" s="8">
        <v>45467</v>
      </c>
      <c r="J3243" s="8" t="s">
        <v>8372</v>
      </c>
      <c r="K3243" s="205" t="s">
        <v>185</v>
      </c>
      <c r="M3243" s="9" t="s">
        <v>7906</v>
      </c>
      <c r="N3243" s="215">
        <v>45505.8848292361</v>
      </c>
      <c r="O3243" s="8">
        <v>45505</v>
      </c>
    </row>
    <row r="3244" spans="1:15" x14ac:dyDescent="0.25">
      <c r="A3244" s="8">
        <v>45774</v>
      </c>
      <c r="B3244" s="9" t="s">
        <v>17167</v>
      </c>
      <c r="C3244" s="9" t="s">
        <v>224</v>
      </c>
      <c r="D3244" s="3">
        <v>-56.19</v>
      </c>
      <c r="E3244" s="9" t="s">
        <v>17055</v>
      </c>
      <c r="F3244" s="9" t="s">
        <v>17056</v>
      </c>
      <c r="G3244" s="9" t="s">
        <v>119</v>
      </c>
      <c r="H3244" s="8">
        <v>45748</v>
      </c>
      <c r="I3244" s="8">
        <v>45768</v>
      </c>
      <c r="J3244" s="8" t="s">
        <v>17168</v>
      </c>
      <c r="K3244" s="205" t="s">
        <v>17058</v>
      </c>
      <c r="M3244" s="9" t="s">
        <v>17169</v>
      </c>
      <c r="N3244" s="215">
        <v>45809.636386238402</v>
      </c>
      <c r="O3244" s="8"/>
    </row>
    <row r="3245" spans="1:15" x14ac:dyDescent="0.25">
      <c r="A3245" s="8">
        <v>45477</v>
      </c>
      <c r="B3245" s="9" t="s">
        <v>8173</v>
      </c>
      <c r="C3245" s="9" t="s">
        <v>301</v>
      </c>
      <c r="D3245" s="3">
        <v>-30</v>
      </c>
      <c r="E3245" s="9" t="s">
        <v>266</v>
      </c>
      <c r="F3245" s="9" t="s">
        <v>267</v>
      </c>
      <c r="G3245" s="9" t="s">
        <v>268</v>
      </c>
      <c r="H3245" s="8">
        <v>45474</v>
      </c>
      <c r="I3245" s="8">
        <v>45474</v>
      </c>
      <c r="J3245" s="8" t="s">
        <v>8174</v>
      </c>
      <c r="K3245" s="205" t="s">
        <v>270</v>
      </c>
      <c r="M3245" s="9" t="s">
        <v>8175</v>
      </c>
      <c r="N3245" s="215">
        <v>45505.8848292361</v>
      </c>
      <c r="O3245" s="8"/>
    </row>
    <row r="3246" spans="1:15" x14ac:dyDescent="0.25">
      <c r="A3246" s="8">
        <v>45475</v>
      </c>
      <c r="B3246" s="9" t="s">
        <v>3725</v>
      </c>
      <c r="C3246" s="9" t="s">
        <v>301</v>
      </c>
      <c r="D3246" s="3">
        <v>-31.09</v>
      </c>
      <c r="E3246" s="9" t="s">
        <v>266</v>
      </c>
      <c r="F3246" s="9" t="s">
        <v>267</v>
      </c>
      <c r="G3246" s="9" t="s">
        <v>268</v>
      </c>
      <c r="H3246" s="8">
        <v>45474</v>
      </c>
      <c r="I3246" s="8">
        <v>45474</v>
      </c>
      <c r="J3246" s="8" t="s">
        <v>8238</v>
      </c>
      <c r="K3246" s="205" t="s">
        <v>270</v>
      </c>
      <c r="M3246" s="9" t="s">
        <v>3727</v>
      </c>
      <c r="N3246" s="215">
        <v>45505.8848292361</v>
      </c>
      <c r="O3246" s="8">
        <v>45508</v>
      </c>
    </row>
    <row r="3247" spans="1:15" x14ac:dyDescent="0.25">
      <c r="A3247" s="8">
        <v>45823</v>
      </c>
      <c r="B3247" s="9" t="s">
        <v>8181</v>
      </c>
      <c r="C3247" s="9" t="s">
        <v>301</v>
      </c>
      <c r="D3247" s="3">
        <v>-38.79</v>
      </c>
      <c r="E3247" s="9" t="s">
        <v>266</v>
      </c>
      <c r="F3247" s="9" t="s">
        <v>267</v>
      </c>
      <c r="G3247" s="9" t="s">
        <v>268</v>
      </c>
      <c r="H3247" s="8">
        <v>45809</v>
      </c>
      <c r="I3247" s="8">
        <v>45817</v>
      </c>
      <c r="J3247" s="219" t="s">
        <v>17912</v>
      </c>
      <c r="K3247" s="205" t="s">
        <v>270</v>
      </c>
      <c r="M3247" s="9" t="s">
        <v>8183</v>
      </c>
      <c r="N3247" s="215">
        <v>45840.490152685197</v>
      </c>
      <c r="O3247" s="8">
        <v>45840</v>
      </c>
    </row>
    <row r="3248" spans="1:15" x14ac:dyDescent="0.25">
      <c r="A3248" s="8">
        <v>45773</v>
      </c>
      <c r="B3248" s="9" t="s">
        <v>17170</v>
      </c>
      <c r="C3248" s="9" t="s">
        <v>131</v>
      </c>
      <c r="D3248" s="3">
        <v>-191.88</v>
      </c>
      <c r="E3248" s="9" t="s">
        <v>17055</v>
      </c>
      <c r="F3248" s="9" t="s">
        <v>17056</v>
      </c>
      <c r="G3248" s="9" t="s">
        <v>119</v>
      </c>
      <c r="H3248" s="8">
        <v>45748</v>
      </c>
      <c r="I3248" s="8">
        <v>45768</v>
      </c>
      <c r="J3248" s="8" t="s">
        <v>17171</v>
      </c>
      <c r="K3248" s="205" t="s">
        <v>17058</v>
      </c>
      <c r="M3248" s="9" t="s">
        <v>17172</v>
      </c>
      <c r="N3248" s="215">
        <v>45809.636386238402</v>
      </c>
      <c r="O3248" s="8">
        <v>45929</v>
      </c>
    </row>
    <row r="3249" spans="1:15" x14ac:dyDescent="0.25">
      <c r="A3249" s="8">
        <v>45419</v>
      </c>
      <c r="B3249" s="9" t="s">
        <v>3534</v>
      </c>
      <c r="C3249" s="9" t="s">
        <v>301</v>
      </c>
      <c r="D3249" s="3">
        <v>-44.55</v>
      </c>
      <c r="E3249" s="9" t="s">
        <v>266</v>
      </c>
      <c r="F3249" s="9" t="s">
        <v>267</v>
      </c>
      <c r="G3249" s="9" t="s">
        <v>268</v>
      </c>
      <c r="H3249" s="8">
        <v>45413</v>
      </c>
      <c r="I3249" s="8">
        <v>45418</v>
      </c>
      <c r="J3249" s="8" t="s">
        <v>3535</v>
      </c>
      <c r="K3249" s="205" t="s">
        <v>270</v>
      </c>
      <c r="M3249" s="9" t="s">
        <v>3536</v>
      </c>
      <c r="N3249" s="215">
        <v>45445.039048634302</v>
      </c>
      <c r="O3249" s="8"/>
    </row>
    <row r="3250" spans="1:15" x14ac:dyDescent="0.25">
      <c r="A3250" s="8">
        <v>45369</v>
      </c>
      <c r="B3250" s="9" t="s">
        <v>3652</v>
      </c>
      <c r="C3250" s="9" t="s">
        <v>301</v>
      </c>
      <c r="D3250" s="3">
        <v>-50.68</v>
      </c>
      <c r="E3250" s="9" t="s">
        <v>266</v>
      </c>
      <c r="F3250" s="9" t="s">
        <v>267</v>
      </c>
      <c r="G3250" s="9" t="s">
        <v>268</v>
      </c>
      <c r="H3250" s="8">
        <v>45352</v>
      </c>
      <c r="I3250" s="8">
        <v>45369</v>
      </c>
      <c r="J3250" s="8" t="s">
        <v>3653</v>
      </c>
      <c r="K3250" s="205" t="s">
        <v>270</v>
      </c>
      <c r="M3250" s="9" t="s">
        <v>3654</v>
      </c>
      <c r="N3250" s="215">
        <v>45385.162865138896</v>
      </c>
      <c r="O3250" s="8"/>
    </row>
    <row r="3251" spans="1:15" x14ac:dyDescent="0.25">
      <c r="A3251" s="8">
        <v>45515</v>
      </c>
      <c r="B3251" s="9" t="s">
        <v>9331</v>
      </c>
      <c r="C3251" s="9" t="s">
        <v>301</v>
      </c>
      <c r="D3251" s="3">
        <v>-52.01</v>
      </c>
      <c r="E3251" s="9" t="s">
        <v>266</v>
      </c>
      <c r="F3251" s="9" t="s">
        <v>267</v>
      </c>
      <c r="G3251" s="9" t="s">
        <v>268</v>
      </c>
      <c r="H3251" s="8">
        <v>45505</v>
      </c>
      <c r="I3251" s="8">
        <v>45509</v>
      </c>
      <c r="J3251" s="8" t="s">
        <v>9332</v>
      </c>
      <c r="K3251" s="205" t="s">
        <v>270</v>
      </c>
      <c r="M3251" s="9" t="s">
        <v>9333</v>
      </c>
      <c r="N3251" s="215">
        <v>45534.648212951397</v>
      </c>
      <c r="O3251" s="8"/>
    </row>
    <row r="3252" spans="1:15" x14ac:dyDescent="0.25">
      <c r="A3252" s="8">
        <v>45528</v>
      </c>
      <c r="B3252" s="9" t="s">
        <v>8173</v>
      </c>
      <c r="C3252" s="9" t="s">
        <v>301</v>
      </c>
      <c r="D3252" s="3">
        <v>-54.98</v>
      </c>
      <c r="E3252" s="9" t="s">
        <v>266</v>
      </c>
      <c r="F3252" s="9" t="s">
        <v>267</v>
      </c>
      <c r="G3252" s="9" t="s">
        <v>268</v>
      </c>
      <c r="H3252" s="8">
        <v>45505</v>
      </c>
      <c r="I3252" s="8">
        <v>45523</v>
      </c>
      <c r="J3252" s="8" t="s">
        <v>9051</v>
      </c>
      <c r="K3252" s="205" t="s">
        <v>270</v>
      </c>
      <c r="M3252" s="9" t="s">
        <v>8175</v>
      </c>
      <c r="N3252" s="215">
        <v>45534.648212951397</v>
      </c>
      <c r="O3252" s="8"/>
    </row>
    <row r="3253" spans="1:15" x14ac:dyDescent="0.25">
      <c r="A3253" s="8">
        <v>45772</v>
      </c>
      <c r="B3253" s="9" t="s">
        <v>17173</v>
      </c>
      <c r="C3253" s="9" t="s">
        <v>337</v>
      </c>
      <c r="D3253" s="3">
        <v>-4</v>
      </c>
      <c r="E3253" s="9" t="s">
        <v>17055</v>
      </c>
      <c r="F3253" s="9" t="s">
        <v>17056</v>
      </c>
      <c r="G3253" s="9" t="s">
        <v>119</v>
      </c>
      <c r="H3253" s="8">
        <v>45748</v>
      </c>
      <c r="I3253" s="8">
        <v>45768</v>
      </c>
      <c r="J3253" s="8" t="s">
        <v>17174</v>
      </c>
      <c r="K3253" s="205" t="s">
        <v>17058</v>
      </c>
      <c r="M3253" s="9" t="s">
        <v>17175</v>
      </c>
      <c r="N3253" s="215">
        <v>45809.636386238402</v>
      </c>
      <c r="O3253" s="8"/>
    </row>
    <row r="3254" spans="1:15" x14ac:dyDescent="0.25">
      <c r="A3254" s="8">
        <v>45463</v>
      </c>
      <c r="B3254" s="9" t="s">
        <v>281</v>
      </c>
      <c r="C3254" s="9" t="s">
        <v>180</v>
      </c>
      <c r="D3254" s="3">
        <v>-168.01</v>
      </c>
      <c r="E3254" s="9" t="s">
        <v>181</v>
      </c>
      <c r="F3254" s="9" t="s">
        <v>182</v>
      </c>
      <c r="G3254" s="9" t="s">
        <v>183</v>
      </c>
      <c r="H3254" s="8">
        <v>45444</v>
      </c>
      <c r="I3254" s="8">
        <v>45460</v>
      </c>
      <c r="J3254" s="8" t="s">
        <v>8704</v>
      </c>
      <c r="K3254" s="205" t="s">
        <v>185</v>
      </c>
      <c r="M3254" s="9" t="s">
        <v>283</v>
      </c>
      <c r="N3254" s="215">
        <v>45505.8848292361</v>
      </c>
      <c r="O3254" s="8">
        <v>45505</v>
      </c>
    </row>
    <row r="3255" spans="1:15" x14ac:dyDescent="0.25">
      <c r="A3255" s="8">
        <v>45474</v>
      </c>
      <c r="B3255" s="9" t="s">
        <v>3725</v>
      </c>
      <c r="C3255" s="9" t="s">
        <v>301</v>
      </c>
      <c r="D3255" s="3">
        <v>-55.38</v>
      </c>
      <c r="E3255" s="9" t="s">
        <v>266</v>
      </c>
      <c r="F3255" s="9" t="s">
        <v>267</v>
      </c>
      <c r="G3255" s="9" t="s">
        <v>268</v>
      </c>
      <c r="H3255" s="8">
        <v>45474</v>
      </c>
      <c r="I3255" s="8">
        <v>45474</v>
      </c>
      <c r="J3255" s="8" t="s">
        <v>8307</v>
      </c>
      <c r="K3255" s="205" t="s">
        <v>270</v>
      </c>
      <c r="M3255" s="9" t="s">
        <v>3727</v>
      </c>
      <c r="N3255" s="215">
        <v>45505.8848292361</v>
      </c>
      <c r="O3255" s="8">
        <v>45508</v>
      </c>
    </row>
    <row r="3256" spans="1:15" x14ac:dyDescent="0.25">
      <c r="A3256" s="8">
        <v>45779</v>
      </c>
      <c r="B3256" s="9" t="s">
        <v>7925</v>
      </c>
      <c r="C3256" s="9" t="s">
        <v>180</v>
      </c>
      <c r="D3256" s="3">
        <v>-167.78</v>
      </c>
      <c r="E3256" s="9" t="s">
        <v>181</v>
      </c>
      <c r="F3256" s="9" t="s">
        <v>182</v>
      </c>
      <c r="G3256" s="9" t="s">
        <v>183</v>
      </c>
      <c r="H3256" s="8">
        <v>45778</v>
      </c>
      <c r="I3256" s="8">
        <v>45775</v>
      </c>
      <c r="J3256" s="8" t="s">
        <v>15776</v>
      </c>
      <c r="K3256" s="205" t="s">
        <v>185</v>
      </c>
      <c r="M3256" s="9" t="s">
        <v>7927</v>
      </c>
      <c r="N3256" s="215">
        <v>45785.029943333298</v>
      </c>
      <c r="O3256" s="8">
        <v>45784</v>
      </c>
    </row>
    <row r="3257" spans="1:15" x14ac:dyDescent="0.25">
      <c r="A3257" s="8">
        <v>45477</v>
      </c>
      <c r="B3257" s="9" t="s">
        <v>8181</v>
      </c>
      <c r="C3257" s="9" t="s">
        <v>301</v>
      </c>
      <c r="D3257" s="3">
        <v>-59.82</v>
      </c>
      <c r="E3257" s="9" t="s">
        <v>266</v>
      </c>
      <c r="F3257" s="9" t="s">
        <v>267</v>
      </c>
      <c r="G3257" s="9" t="s">
        <v>268</v>
      </c>
      <c r="H3257" s="8">
        <v>45474</v>
      </c>
      <c r="I3257" s="8">
        <v>45474</v>
      </c>
      <c r="J3257" s="8" t="s">
        <v>8182</v>
      </c>
      <c r="K3257" s="205" t="s">
        <v>270</v>
      </c>
      <c r="M3257" s="9" t="s">
        <v>8183</v>
      </c>
      <c r="N3257" s="215">
        <v>45505.8848292361</v>
      </c>
      <c r="O3257" s="8">
        <v>45505</v>
      </c>
    </row>
    <row r="3258" spans="1:15" x14ac:dyDescent="0.25">
      <c r="A3258" s="8">
        <v>45392</v>
      </c>
      <c r="B3258" s="9" t="s">
        <v>1924</v>
      </c>
      <c r="C3258" s="9" t="s">
        <v>301</v>
      </c>
      <c r="D3258" s="3">
        <v>-59.95</v>
      </c>
      <c r="E3258" s="9" t="s">
        <v>266</v>
      </c>
      <c r="F3258" s="9" t="s">
        <v>267</v>
      </c>
      <c r="G3258" s="9" t="s">
        <v>268</v>
      </c>
      <c r="H3258" s="8">
        <v>45383</v>
      </c>
      <c r="I3258" s="8">
        <v>45390</v>
      </c>
      <c r="J3258" s="8" t="s">
        <v>3831</v>
      </c>
      <c r="K3258" s="205" t="s">
        <v>270</v>
      </c>
      <c r="M3258" s="9" t="s">
        <v>1926</v>
      </c>
      <c r="N3258" s="215">
        <v>45402.639274791698</v>
      </c>
      <c r="O3258" s="8">
        <v>45402</v>
      </c>
    </row>
    <row r="3259" spans="1:15" x14ac:dyDescent="0.25">
      <c r="A3259" s="8">
        <v>45332</v>
      </c>
      <c r="B3259" s="9" t="s">
        <v>1924</v>
      </c>
      <c r="C3259" s="9" t="s">
        <v>301</v>
      </c>
      <c r="D3259" s="3">
        <v>-59.95</v>
      </c>
      <c r="E3259" s="9" t="s">
        <v>266</v>
      </c>
      <c r="F3259" s="9" t="s">
        <v>267</v>
      </c>
      <c r="G3259" s="9" t="s">
        <v>268</v>
      </c>
      <c r="H3259" s="8">
        <v>45323</v>
      </c>
      <c r="I3259" s="8">
        <v>45327</v>
      </c>
      <c r="J3259" s="8" t="s">
        <v>3832</v>
      </c>
      <c r="K3259" s="205" t="s">
        <v>270</v>
      </c>
      <c r="M3259" s="9" t="s">
        <v>1926</v>
      </c>
      <c r="N3259" s="215">
        <v>45341.902716967597</v>
      </c>
      <c r="O3259" s="8">
        <v>45341</v>
      </c>
    </row>
    <row r="3260" spans="1:15" x14ac:dyDescent="0.25">
      <c r="A3260" s="8">
        <v>45300</v>
      </c>
      <c r="B3260" s="9" t="s">
        <v>1924</v>
      </c>
      <c r="C3260" s="9" t="s">
        <v>301</v>
      </c>
      <c r="D3260" s="3">
        <v>-59.95</v>
      </c>
      <c r="E3260" s="9" t="s">
        <v>266</v>
      </c>
      <c r="F3260" s="9" t="s">
        <v>267</v>
      </c>
      <c r="G3260" s="9" t="s">
        <v>268</v>
      </c>
      <c r="H3260" s="8">
        <v>45292</v>
      </c>
      <c r="I3260" s="8">
        <v>45299</v>
      </c>
      <c r="J3260" s="8" t="s">
        <v>3833</v>
      </c>
      <c r="K3260" s="205" t="s">
        <v>270</v>
      </c>
      <c r="M3260" s="9" t="s">
        <v>1926</v>
      </c>
      <c r="N3260" s="215">
        <v>45306.781889919002</v>
      </c>
      <c r="O3260" s="8">
        <v>45306</v>
      </c>
    </row>
    <row r="3261" spans="1:15" x14ac:dyDescent="0.25">
      <c r="A3261" s="8">
        <v>45610</v>
      </c>
      <c r="B3261" s="9" t="s">
        <v>7904</v>
      </c>
      <c r="C3261" s="9" t="s">
        <v>180</v>
      </c>
      <c r="D3261" s="3">
        <v>-166.48</v>
      </c>
      <c r="E3261" s="9" t="s">
        <v>181</v>
      </c>
      <c r="F3261" s="9" t="s">
        <v>182</v>
      </c>
      <c r="G3261" s="9" t="s">
        <v>183</v>
      </c>
      <c r="H3261" s="8">
        <v>45597</v>
      </c>
      <c r="I3261" s="8">
        <v>45607</v>
      </c>
      <c r="J3261" s="219" t="s">
        <v>11707</v>
      </c>
      <c r="K3261" s="205" t="s">
        <v>185</v>
      </c>
      <c r="M3261" s="9" t="s">
        <v>7906</v>
      </c>
      <c r="N3261" s="215">
        <v>45635.715607696802</v>
      </c>
      <c r="O3261" s="8">
        <v>45635</v>
      </c>
    </row>
    <row r="3262" spans="1:15" x14ac:dyDescent="0.25">
      <c r="A3262" s="8">
        <v>45239</v>
      </c>
      <c r="B3262" s="9" t="s">
        <v>1924</v>
      </c>
      <c r="C3262" s="9" t="s">
        <v>301</v>
      </c>
      <c r="D3262" s="3">
        <v>-59.95</v>
      </c>
      <c r="E3262" s="9" t="s">
        <v>266</v>
      </c>
      <c r="F3262" s="9" t="s">
        <v>267</v>
      </c>
      <c r="G3262" s="9" t="s">
        <v>268</v>
      </c>
      <c r="H3262" s="8">
        <v>45231</v>
      </c>
      <c r="I3262" s="8">
        <v>45236</v>
      </c>
      <c r="J3262" s="8" t="s">
        <v>3834</v>
      </c>
      <c r="K3262" s="205" t="s">
        <v>270</v>
      </c>
      <c r="M3262" s="9" t="s">
        <v>1926</v>
      </c>
      <c r="N3262" s="215">
        <v>45294.9567489931</v>
      </c>
      <c r="O3262" s="8"/>
    </row>
    <row r="3263" spans="1:15" x14ac:dyDescent="0.25">
      <c r="A3263" s="8">
        <v>45729</v>
      </c>
      <c r="B3263" s="9" t="s">
        <v>248</v>
      </c>
      <c r="C3263" s="9" t="s">
        <v>180</v>
      </c>
      <c r="D3263" s="3">
        <v>-166.21</v>
      </c>
      <c r="E3263" s="9" t="s">
        <v>181</v>
      </c>
      <c r="F3263" s="9" t="s">
        <v>182</v>
      </c>
      <c r="G3263" s="9" t="s">
        <v>183</v>
      </c>
      <c r="H3263" s="8">
        <v>45717</v>
      </c>
      <c r="I3263" s="8">
        <v>45726</v>
      </c>
      <c r="J3263" s="219" t="s">
        <v>13777</v>
      </c>
      <c r="K3263" s="205" t="s">
        <v>185</v>
      </c>
      <c r="M3263" s="9" t="s">
        <v>250</v>
      </c>
      <c r="N3263" s="215">
        <v>45733.5614541088</v>
      </c>
      <c r="O3263" s="8"/>
    </row>
    <row r="3264" spans="1:15" x14ac:dyDescent="0.25">
      <c r="A3264" s="8">
        <v>45638</v>
      </c>
      <c r="B3264" s="9" t="s">
        <v>248</v>
      </c>
      <c r="C3264" s="9" t="s">
        <v>180</v>
      </c>
      <c r="D3264" s="3">
        <v>-165.91</v>
      </c>
      <c r="E3264" s="9" t="s">
        <v>181</v>
      </c>
      <c r="F3264" s="9" t="s">
        <v>182</v>
      </c>
      <c r="G3264" s="9" t="s">
        <v>183</v>
      </c>
      <c r="H3264" s="8">
        <v>45627</v>
      </c>
      <c r="I3264" s="8">
        <v>45635</v>
      </c>
      <c r="J3264" s="219" t="s">
        <v>12780</v>
      </c>
      <c r="K3264" s="205" t="s">
        <v>185</v>
      </c>
      <c r="M3264" s="9" t="s">
        <v>250</v>
      </c>
      <c r="N3264" s="215">
        <v>45681.075335370399</v>
      </c>
      <c r="O3264" s="8"/>
    </row>
    <row r="3265" spans="1:15" x14ac:dyDescent="0.25">
      <c r="A3265" s="8">
        <v>45742</v>
      </c>
      <c r="B3265" s="9" t="s">
        <v>179</v>
      </c>
      <c r="C3265" s="9" t="s">
        <v>180</v>
      </c>
      <c r="D3265" s="3">
        <v>-165.89</v>
      </c>
      <c r="E3265" s="9" t="s">
        <v>181</v>
      </c>
      <c r="F3265" s="9" t="s">
        <v>182</v>
      </c>
      <c r="G3265" s="9" t="s">
        <v>183</v>
      </c>
      <c r="H3265" s="8">
        <v>45717</v>
      </c>
      <c r="I3265" s="8">
        <v>45740</v>
      </c>
      <c r="J3265" s="219" t="s">
        <v>15200</v>
      </c>
      <c r="K3265" s="205" t="s">
        <v>185</v>
      </c>
      <c r="M3265" s="9" t="s">
        <v>186</v>
      </c>
      <c r="N3265" s="215">
        <v>45777.922227581003</v>
      </c>
      <c r="O3265" s="8">
        <v>45777</v>
      </c>
    </row>
    <row r="3266" spans="1:15" x14ac:dyDescent="0.25">
      <c r="A3266" s="8">
        <v>45741</v>
      </c>
      <c r="B3266" s="9" t="s">
        <v>258</v>
      </c>
      <c r="C3266" s="9" t="s">
        <v>180</v>
      </c>
      <c r="D3266" s="3">
        <v>-165.89</v>
      </c>
      <c r="E3266" s="9" t="s">
        <v>181</v>
      </c>
      <c r="F3266" s="9" t="s">
        <v>182</v>
      </c>
      <c r="G3266" s="9" t="s">
        <v>183</v>
      </c>
      <c r="H3266" s="8">
        <v>45717</v>
      </c>
      <c r="I3266" s="8">
        <v>45740</v>
      </c>
      <c r="J3266" s="219" t="s">
        <v>15221</v>
      </c>
      <c r="K3266" s="205" t="s">
        <v>185</v>
      </c>
      <c r="M3266" s="9" t="s">
        <v>260</v>
      </c>
      <c r="N3266" s="215">
        <v>45777.922227581003</v>
      </c>
      <c r="O3266" s="8">
        <v>45777</v>
      </c>
    </row>
    <row r="3267" spans="1:15" x14ac:dyDescent="0.25">
      <c r="A3267" s="8">
        <v>45455</v>
      </c>
      <c r="B3267" s="9" t="s">
        <v>300</v>
      </c>
      <c r="C3267" s="9" t="s">
        <v>301</v>
      </c>
      <c r="D3267" s="3">
        <v>-63.92</v>
      </c>
      <c r="E3267" s="9" t="s">
        <v>266</v>
      </c>
      <c r="F3267" s="9" t="s">
        <v>267</v>
      </c>
      <c r="G3267" s="9" t="s">
        <v>268</v>
      </c>
      <c r="H3267" s="8">
        <v>45444</v>
      </c>
      <c r="I3267" s="8">
        <v>45453</v>
      </c>
      <c r="J3267" s="8" t="s">
        <v>307</v>
      </c>
      <c r="K3267" s="205" t="s">
        <v>270</v>
      </c>
      <c r="M3267" s="9" t="s">
        <v>303</v>
      </c>
      <c r="N3267" s="215">
        <v>45460.791518807899</v>
      </c>
      <c r="O3267" s="8">
        <v>45460</v>
      </c>
    </row>
    <row r="3268" spans="1:15" x14ac:dyDescent="0.25">
      <c r="A3268" s="8">
        <v>45463</v>
      </c>
      <c r="B3268" s="9" t="s">
        <v>8686</v>
      </c>
      <c r="C3268" s="9" t="s">
        <v>180</v>
      </c>
      <c r="D3268" s="3">
        <v>-165.23</v>
      </c>
      <c r="E3268" s="9" t="s">
        <v>181</v>
      </c>
      <c r="F3268" s="9" t="s">
        <v>182</v>
      </c>
      <c r="G3268" s="9" t="s">
        <v>183</v>
      </c>
      <c r="H3268" s="8">
        <v>45444</v>
      </c>
      <c r="I3268" s="8">
        <v>45460</v>
      </c>
      <c r="J3268" s="8" t="s">
        <v>8689</v>
      </c>
      <c r="K3268" s="205" t="s">
        <v>185</v>
      </c>
      <c r="M3268" s="9" t="s">
        <v>8688</v>
      </c>
      <c r="N3268" s="215">
        <v>45505.8848292361</v>
      </c>
      <c r="O3268" s="8">
        <v>45505</v>
      </c>
    </row>
    <row r="3269" spans="1:15" x14ac:dyDescent="0.25">
      <c r="A3269" s="8">
        <v>45647</v>
      </c>
      <c r="B3269" s="9" t="s">
        <v>13664</v>
      </c>
      <c r="C3269" s="9" t="s">
        <v>301</v>
      </c>
      <c r="D3269" s="3">
        <v>-67.11</v>
      </c>
      <c r="E3269" s="9" t="s">
        <v>266</v>
      </c>
      <c r="F3269" s="9" t="s">
        <v>267</v>
      </c>
      <c r="G3269" s="9" t="s">
        <v>268</v>
      </c>
      <c r="H3269" s="8">
        <v>45627</v>
      </c>
      <c r="I3269" s="8">
        <v>45642</v>
      </c>
      <c r="J3269" s="219" t="s">
        <v>13665</v>
      </c>
      <c r="K3269" s="205" t="s">
        <v>270</v>
      </c>
      <c r="M3269" s="9" t="s">
        <v>13666</v>
      </c>
      <c r="N3269" s="215">
        <v>45706.0637561111</v>
      </c>
      <c r="O3269" s="8"/>
    </row>
    <row r="3270" spans="1:15" x14ac:dyDescent="0.25">
      <c r="A3270" s="8">
        <v>45789</v>
      </c>
      <c r="B3270" s="9" t="s">
        <v>14725</v>
      </c>
      <c r="C3270" s="9" t="s">
        <v>180</v>
      </c>
      <c r="D3270" s="3">
        <v>-164.99</v>
      </c>
      <c r="E3270" s="9" t="s">
        <v>181</v>
      </c>
      <c r="F3270" s="9" t="s">
        <v>182</v>
      </c>
      <c r="G3270" s="9" t="s">
        <v>183</v>
      </c>
      <c r="H3270" s="8">
        <v>45778</v>
      </c>
      <c r="I3270" s="8">
        <v>45789</v>
      </c>
      <c r="J3270" s="8" t="s">
        <v>16455</v>
      </c>
      <c r="K3270" s="205" t="s">
        <v>185</v>
      </c>
      <c r="M3270" s="9" t="s">
        <v>14727</v>
      </c>
      <c r="N3270" s="215">
        <v>45809.629870740697</v>
      </c>
      <c r="O3270" s="8">
        <v>45809</v>
      </c>
    </row>
    <row r="3271" spans="1:15" x14ac:dyDescent="0.25">
      <c r="A3271" s="8">
        <v>45546</v>
      </c>
      <c r="B3271" s="9" t="s">
        <v>10322</v>
      </c>
      <c r="C3271" s="9" t="s">
        <v>301</v>
      </c>
      <c r="D3271" s="3">
        <v>-69.930000000000007</v>
      </c>
      <c r="E3271" s="9" t="s">
        <v>266</v>
      </c>
      <c r="F3271" s="9" t="s">
        <v>267</v>
      </c>
      <c r="G3271" s="9" t="s">
        <v>268</v>
      </c>
      <c r="H3271" s="8">
        <v>45536</v>
      </c>
      <c r="I3271" s="8">
        <v>45544</v>
      </c>
      <c r="J3271" s="219" t="s">
        <v>10506</v>
      </c>
      <c r="K3271" s="205" t="s">
        <v>270</v>
      </c>
      <c r="M3271" s="9" t="s">
        <v>10324</v>
      </c>
      <c r="N3271" s="215">
        <v>45575.565837071801</v>
      </c>
      <c r="O3271" s="8"/>
    </row>
    <row r="3272" spans="1:15" x14ac:dyDescent="0.25">
      <c r="A3272" s="8">
        <v>45668</v>
      </c>
      <c r="B3272" s="9" t="s">
        <v>1924</v>
      </c>
      <c r="C3272" s="9" t="s">
        <v>301</v>
      </c>
      <c r="D3272" s="3">
        <v>-69.95</v>
      </c>
      <c r="E3272" s="9" t="s">
        <v>266</v>
      </c>
      <c r="F3272" s="9" t="s">
        <v>267</v>
      </c>
      <c r="G3272" s="9" t="s">
        <v>268</v>
      </c>
      <c r="H3272" s="8">
        <v>45658</v>
      </c>
      <c r="I3272" s="8">
        <v>45663</v>
      </c>
      <c r="J3272" s="219" t="s">
        <v>13425</v>
      </c>
      <c r="K3272" s="205" t="s">
        <v>270</v>
      </c>
      <c r="M3272" s="9" t="s">
        <v>1926</v>
      </c>
      <c r="N3272" s="215">
        <v>45706.0637561111</v>
      </c>
      <c r="O3272" s="8">
        <v>45705</v>
      </c>
    </row>
    <row r="3273" spans="1:15" x14ac:dyDescent="0.25">
      <c r="A3273" s="8">
        <v>45789</v>
      </c>
      <c r="B3273" s="9" t="s">
        <v>14759</v>
      </c>
      <c r="C3273" s="9" t="s">
        <v>180</v>
      </c>
      <c r="D3273" s="3">
        <v>-164.49</v>
      </c>
      <c r="E3273" s="9" t="s">
        <v>181</v>
      </c>
      <c r="F3273" s="9" t="s">
        <v>182</v>
      </c>
      <c r="G3273" s="9" t="s">
        <v>183</v>
      </c>
      <c r="H3273" s="8">
        <v>45778</v>
      </c>
      <c r="I3273" s="8">
        <v>45789</v>
      </c>
      <c r="J3273" s="8" t="s">
        <v>16460</v>
      </c>
      <c r="K3273" s="205" t="s">
        <v>185</v>
      </c>
      <c r="M3273" s="9" t="s">
        <v>14761</v>
      </c>
      <c r="N3273" s="215">
        <v>45809.629870740697</v>
      </c>
      <c r="O3273" s="8">
        <v>45809</v>
      </c>
    </row>
    <row r="3274" spans="1:15" x14ac:dyDescent="0.25">
      <c r="A3274" s="8">
        <v>45789</v>
      </c>
      <c r="B3274" s="9" t="s">
        <v>7925</v>
      </c>
      <c r="C3274" s="9" t="s">
        <v>180</v>
      </c>
      <c r="D3274" s="3">
        <v>-164.14</v>
      </c>
      <c r="E3274" s="9" t="s">
        <v>181</v>
      </c>
      <c r="F3274" s="9" t="s">
        <v>182</v>
      </c>
      <c r="G3274" s="9" t="s">
        <v>183</v>
      </c>
      <c r="H3274" s="8">
        <v>45778</v>
      </c>
      <c r="I3274" s="8">
        <v>45789</v>
      </c>
      <c r="J3274" s="8" t="s">
        <v>16434</v>
      </c>
      <c r="K3274" s="205" t="s">
        <v>185</v>
      </c>
      <c r="M3274" s="9" t="s">
        <v>7927</v>
      </c>
      <c r="N3274" s="215">
        <v>45809.629870740697</v>
      </c>
      <c r="O3274" s="8">
        <v>45809</v>
      </c>
    </row>
    <row r="3275" spans="1:15" x14ac:dyDescent="0.25">
      <c r="A3275" s="8">
        <v>45298</v>
      </c>
      <c r="B3275" s="9" t="s">
        <v>3983</v>
      </c>
      <c r="C3275" s="9" t="s">
        <v>301</v>
      </c>
      <c r="D3275" s="3">
        <v>-73.540000000000006</v>
      </c>
      <c r="E3275" s="9" t="s">
        <v>266</v>
      </c>
      <c r="F3275" s="9" t="s">
        <v>267</v>
      </c>
      <c r="G3275" s="9" t="s">
        <v>268</v>
      </c>
      <c r="H3275" s="8">
        <v>45292</v>
      </c>
      <c r="I3275" s="8">
        <v>45292</v>
      </c>
      <c r="J3275" s="219" t="s">
        <v>3984</v>
      </c>
      <c r="K3275" s="205" t="s">
        <v>270</v>
      </c>
      <c r="M3275" s="9" t="s">
        <v>3985</v>
      </c>
      <c r="N3275" s="215">
        <v>45306.781889919002</v>
      </c>
      <c r="O3275" s="8"/>
    </row>
    <row r="3276" spans="1:15" x14ac:dyDescent="0.25">
      <c r="A3276" s="8">
        <v>45685</v>
      </c>
      <c r="B3276" s="9" t="s">
        <v>9827</v>
      </c>
      <c r="C3276" s="9" t="s">
        <v>301</v>
      </c>
      <c r="D3276" s="3">
        <v>-75.900000000000006</v>
      </c>
      <c r="E3276" s="9" t="s">
        <v>266</v>
      </c>
      <c r="F3276" s="9" t="s">
        <v>267</v>
      </c>
      <c r="G3276" s="9" t="s">
        <v>268</v>
      </c>
      <c r="H3276" s="8">
        <v>45658</v>
      </c>
      <c r="I3276" s="8">
        <v>45684</v>
      </c>
      <c r="J3276" s="219" t="s">
        <v>13264</v>
      </c>
      <c r="K3276" s="205" t="s">
        <v>270</v>
      </c>
      <c r="M3276" s="9" t="s">
        <v>9829</v>
      </c>
      <c r="N3276" s="215">
        <v>45706.0637561111</v>
      </c>
      <c r="O3276" s="8"/>
    </row>
    <row r="3277" spans="1:15" x14ac:dyDescent="0.25">
      <c r="A3277" s="8">
        <v>45823</v>
      </c>
      <c r="B3277" s="9" t="s">
        <v>8342</v>
      </c>
      <c r="C3277" s="9" t="s">
        <v>301</v>
      </c>
      <c r="D3277" s="3">
        <v>-76.62</v>
      </c>
      <c r="E3277" s="9" t="s">
        <v>266</v>
      </c>
      <c r="F3277" s="9" t="s">
        <v>267</v>
      </c>
      <c r="G3277" s="9" t="s">
        <v>268</v>
      </c>
      <c r="H3277" s="8">
        <v>45809</v>
      </c>
      <c r="I3277" s="8">
        <v>45817</v>
      </c>
      <c r="J3277" s="219" t="s">
        <v>17910</v>
      </c>
      <c r="K3277" s="205" t="s">
        <v>270</v>
      </c>
      <c r="M3277" s="9" t="s">
        <v>8342</v>
      </c>
      <c r="N3277" s="215">
        <v>45840.490152685197</v>
      </c>
      <c r="O3277" s="8"/>
    </row>
    <row r="3278" spans="1:15" x14ac:dyDescent="0.25">
      <c r="A3278" s="8">
        <v>45371</v>
      </c>
      <c r="B3278" s="9" t="s">
        <v>3652</v>
      </c>
      <c r="C3278" s="9" t="s">
        <v>301</v>
      </c>
      <c r="D3278" s="3">
        <v>-77.14</v>
      </c>
      <c r="E3278" s="9" t="s">
        <v>266</v>
      </c>
      <c r="F3278" s="9" t="s">
        <v>267</v>
      </c>
      <c r="G3278" s="9" t="s">
        <v>268</v>
      </c>
      <c r="H3278" s="8">
        <v>45352</v>
      </c>
      <c r="I3278" s="8">
        <v>45369</v>
      </c>
      <c r="J3278" s="8" t="s">
        <v>4019</v>
      </c>
      <c r="K3278" s="205" t="s">
        <v>270</v>
      </c>
      <c r="M3278" s="9" t="s">
        <v>3654</v>
      </c>
      <c r="N3278" s="215">
        <v>45385.162865138896</v>
      </c>
      <c r="O3278" s="8"/>
    </row>
    <row r="3279" spans="1:15" x14ac:dyDescent="0.25">
      <c r="A3279" s="8">
        <v>45453</v>
      </c>
      <c r="B3279" s="9" t="s">
        <v>465</v>
      </c>
      <c r="C3279" s="9" t="s">
        <v>301</v>
      </c>
      <c r="D3279" s="3">
        <v>-83.71</v>
      </c>
      <c r="E3279" s="9" t="s">
        <v>266</v>
      </c>
      <c r="F3279" s="9" t="s">
        <v>267</v>
      </c>
      <c r="G3279" s="9" t="s">
        <v>268</v>
      </c>
      <c r="H3279" s="8">
        <v>45444</v>
      </c>
      <c r="I3279" s="8">
        <v>45453</v>
      </c>
      <c r="J3279" s="8" t="s">
        <v>466</v>
      </c>
      <c r="K3279" s="205" t="s">
        <v>270</v>
      </c>
      <c r="M3279" s="9" t="s">
        <v>467</v>
      </c>
      <c r="N3279" s="215">
        <v>45460.791518807899</v>
      </c>
      <c r="O3279" s="8">
        <v>45460</v>
      </c>
    </row>
    <row r="3280" spans="1:15" x14ac:dyDescent="0.25">
      <c r="A3280" s="8">
        <v>45789</v>
      </c>
      <c r="B3280" s="9" t="s">
        <v>7888</v>
      </c>
      <c r="C3280" s="9" t="s">
        <v>180</v>
      </c>
      <c r="D3280" s="3">
        <v>-161.84</v>
      </c>
      <c r="E3280" s="9" t="s">
        <v>181</v>
      </c>
      <c r="F3280" s="9" t="s">
        <v>182</v>
      </c>
      <c r="G3280" s="9" t="s">
        <v>183</v>
      </c>
      <c r="H3280" s="8">
        <v>45778</v>
      </c>
      <c r="I3280" s="8">
        <v>45789</v>
      </c>
      <c r="J3280" s="8" t="s">
        <v>16456</v>
      </c>
      <c r="K3280" s="205" t="s">
        <v>185</v>
      </c>
      <c r="M3280" s="9" t="s">
        <v>7890</v>
      </c>
      <c r="N3280" s="215">
        <v>45809.629870740697</v>
      </c>
      <c r="O3280" s="8">
        <v>45809</v>
      </c>
    </row>
    <row r="3281" spans="1:15" x14ac:dyDescent="0.25">
      <c r="A3281" s="8">
        <v>45519</v>
      </c>
      <c r="B3281" s="9" t="s">
        <v>7907</v>
      </c>
      <c r="C3281" s="9" t="s">
        <v>180</v>
      </c>
      <c r="D3281" s="3">
        <v>-161.19999999999999</v>
      </c>
      <c r="E3281" s="9" t="s">
        <v>181</v>
      </c>
      <c r="F3281" s="9" t="s">
        <v>182</v>
      </c>
      <c r="G3281" s="9" t="s">
        <v>183</v>
      </c>
      <c r="H3281" s="8">
        <v>45505</v>
      </c>
      <c r="I3281" s="8">
        <v>45516</v>
      </c>
      <c r="J3281" s="8" t="s">
        <v>9243</v>
      </c>
      <c r="K3281" s="205" t="s">
        <v>185</v>
      </c>
      <c r="M3281" s="9" t="s">
        <v>7909</v>
      </c>
      <c r="N3281" s="215">
        <v>45534.648212951397</v>
      </c>
      <c r="O3281" s="8">
        <v>45534</v>
      </c>
    </row>
    <row r="3282" spans="1:15" x14ac:dyDescent="0.25">
      <c r="A3282" s="8">
        <v>45771</v>
      </c>
      <c r="B3282" s="9" t="s">
        <v>7692</v>
      </c>
      <c r="C3282" s="9" t="s">
        <v>361</v>
      </c>
      <c r="D3282" s="3">
        <v>-75.58</v>
      </c>
      <c r="E3282" s="9" t="s">
        <v>17055</v>
      </c>
      <c r="F3282" s="9" t="s">
        <v>17056</v>
      </c>
      <c r="G3282" s="9" t="s">
        <v>119</v>
      </c>
      <c r="H3282" s="8">
        <v>45748</v>
      </c>
      <c r="I3282" s="8">
        <v>45768</v>
      </c>
      <c r="J3282" s="8" t="s">
        <v>17176</v>
      </c>
      <c r="K3282" s="205" t="s">
        <v>17058</v>
      </c>
      <c r="M3282" s="9" t="s">
        <v>7694</v>
      </c>
      <c r="N3282" s="215">
        <v>45809.636386238402</v>
      </c>
      <c r="O3282" s="8"/>
    </row>
    <row r="3283" spans="1:15" x14ac:dyDescent="0.25">
      <c r="A3283" s="8">
        <v>45445</v>
      </c>
      <c r="B3283" s="9" t="s">
        <v>353</v>
      </c>
      <c r="C3283" s="9" t="s">
        <v>301</v>
      </c>
      <c r="D3283" s="3">
        <v>-99.18</v>
      </c>
      <c r="E3283" s="9" t="s">
        <v>266</v>
      </c>
      <c r="F3283" s="9" t="s">
        <v>267</v>
      </c>
      <c r="G3283" s="9" t="s">
        <v>268</v>
      </c>
      <c r="H3283" s="8">
        <v>45444</v>
      </c>
      <c r="I3283" s="8">
        <v>45439</v>
      </c>
      <c r="J3283" s="8" t="s">
        <v>2934</v>
      </c>
      <c r="K3283" s="205" t="s">
        <v>270</v>
      </c>
      <c r="M3283" s="9" t="s">
        <v>355</v>
      </c>
      <c r="N3283" s="215">
        <v>45460.791518807899</v>
      </c>
      <c r="O3283" s="8"/>
    </row>
    <row r="3284" spans="1:15" x14ac:dyDescent="0.25">
      <c r="A3284" s="8">
        <v>45771</v>
      </c>
      <c r="B3284" s="9" t="s">
        <v>17127</v>
      </c>
      <c r="C3284" s="9" t="s">
        <v>3090</v>
      </c>
      <c r="D3284" s="3">
        <v>-94.51</v>
      </c>
      <c r="E3284" s="9" t="s">
        <v>17055</v>
      </c>
      <c r="F3284" s="9" t="s">
        <v>17056</v>
      </c>
      <c r="G3284" s="9" t="s">
        <v>119</v>
      </c>
      <c r="H3284" s="8">
        <v>45748</v>
      </c>
      <c r="I3284" s="8">
        <v>45768</v>
      </c>
      <c r="J3284" s="8" t="s">
        <v>17177</v>
      </c>
      <c r="K3284" s="205" t="s">
        <v>17058</v>
      </c>
      <c r="M3284" s="9" t="s">
        <v>17129</v>
      </c>
      <c r="N3284" s="215">
        <v>45809.636386238402</v>
      </c>
      <c r="O3284" s="8"/>
    </row>
    <row r="3285" spans="1:15" x14ac:dyDescent="0.25">
      <c r="A3285" s="8">
        <v>45446</v>
      </c>
      <c r="B3285" s="9" t="s">
        <v>353</v>
      </c>
      <c r="C3285" s="9" t="s">
        <v>301</v>
      </c>
      <c r="D3285" s="3">
        <v>-110.2</v>
      </c>
      <c r="E3285" s="9" t="s">
        <v>266</v>
      </c>
      <c r="F3285" s="9" t="s">
        <v>267</v>
      </c>
      <c r="G3285" s="9" t="s">
        <v>268</v>
      </c>
      <c r="H3285" s="8">
        <v>45444</v>
      </c>
      <c r="I3285" s="8">
        <v>45446</v>
      </c>
      <c r="J3285" s="8" t="s">
        <v>3071</v>
      </c>
      <c r="K3285" s="205" t="s">
        <v>270</v>
      </c>
      <c r="M3285" s="9" t="s">
        <v>355</v>
      </c>
      <c r="N3285" s="215">
        <v>45460.791518807899</v>
      </c>
      <c r="O3285" s="8"/>
    </row>
    <row r="3286" spans="1:15" x14ac:dyDescent="0.25">
      <c r="A3286" s="8">
        <v>45770</v>
      </c>
      <c r="B3286" s="9" t="s">
        <v>11243</v>
      </c>
      <c r="C3286" s="9" t="s">
        <v>224</v>
      </c>
      <c r="D3286" s="3">
        <v>-45.16</v>
      </c>
      <c r="E3286" s="9" t="s">
        <v>17055</v>
      </c>
      <c r="F3286" s="9" t="s">
        <v>17056</v>
      </c>
      <c r="G3286" s="9" t="s">
        <v>119</v>
      </c>
      <c r="H3286" s="8">
        <v>45748</v>
      </c>
      <c r="I3286" s="8">
        <v>45768</v>
      </c>
      <c r="J3286" s="8" t="s">
        <v>17179</v>
      </c>
      <c r="K3286" s="205" t="s">
        <v>17058</v>
      </c>
      <c r="M3286" s="9" t="s">
        <v>11245</v>
      </c>
      <c r="N3286" s="215">
        <v>45809.636386238402</v>
      </c>
      <c r="O3286" s="8">
        <v>45809</v>
      </c>
    </row>
    <row r="3287" spans="1:15" x14ac:dyDescent="0.25">
      <c r="A3287" s="8">
        <v>45904</v>
      </c>
      <c r="B3287" s="9" t="s">
        <v>8332</v>
      </c>
      <c r="C3287" s="9" t="s">
        <v>301</v>
      </c>
      <c r="D3287" s="3">
        <v>-117.21</v>
      </c>
      <c r="E3287" s="9" t="s">
        <v>266</v>
      </c>
      <c r="F3287" s="9" t="s">
        <v>267</v>
      </c>
      <c r="G3287" s="9" t="s">
        <v>268</v>
      </c>
      <c r="H3287" s="8">
        <v>45901</v>
      </c>
      <c r="I3287" s="8">
        <v>45901</v>
      </c>
      <c r="J3287" s="219" t="s">
        <v>19661</v>
      </c>
      <c r="K3287" s="205" t="s">
        <v>270</v>
      </c>
      <c r="M3287" s="9" t="s">
        <v>8334</v>
      </c>
      <c r="N3287" s="215">
        <v>45929.807189814797</v>
      </c>
      <c r="O3287" s="8"/>
    </row>
    <row r="3288" spans="1:15" x14ac:dyDescent="0.25">
      <c r="A3288" s="8">
        <v>45769</v>
      </c>
      <c r="B3288" s="9" t="s">
        <v>8342</v>
      </c>
      <c r="C3288" s="9" t="s">
        <v>301</v>
      </c>
      <c r="D3288" s="3">
        <v>-123.9</v>
      </c>
      <c r="E3288" s="9" t="s">
        <v>266</v>
      </c>
      <c r="F3288" s="9" t="s">
        <v>267</v>
      </c>
      <c r="G3288" s="9" t="s">
        <v>268</v>
      </c>
      <c r="H3288" s="8">
        <v>45748</v>
      </c>
      <c r="I3288" s="8">
        <v>45768</v>
      </c>
      <c r="J3288" s="219" t="s">
        <v>14630</v>
      </c>
      <c r="K3288" s="205" t="s">
        <v>270</v>
      </c>
      <c r="M3288" s="9" t="s">
        <v>8342</v>
      </c>
      <c r="N3288" s="215">
        <v>45777.922227581003</v>
      </c>
      <c r="O3288" s="8"/>
    </row>
    <row r="3289" spans="1:15" x14ac:dyDescent="0.25">
      <c r="A3289" s="8">
        <v>45610</v>
      </c>
      <c r="B3289" s="9" t="s">
        <v>7888</v>
      </c>
      <c r="C3289" s="9" t="s">
        <v>180</v>
      </c>
      <c r="D3289" s="3">
        <v>-160.56</v>
      </c>
      <c r="E3289" s="9" t="s">
        <v>181</v>
      </c>
      <c r="F3289" s="9" t="s">
        <v>182</v>
      </c>
      <c r="G3289" s="9" t="s">
        <v>183</v>
      </c>
      <c r="H3289" s="8">
        <v>45597</v>
      </c>
      <c r="I3289" s="8">
        <v>45607</v>
      </c>
      <c r="J3289" s="219" t="s">
        <v>11689</v>
      </c>
      <c r="K3289" s="205" t="s">
        <v>185</v>
      </c>
      <c r="M3289" s="9" t="s">
        <v>7890</v>
      </c>
      <c r="N3289" s="215">
        <v>45635.715607696802</v>
      </c>
      <c r="O3289" s="8">
        <v>45635</v>
      </c>
    </row>
    <row r="3290" spans="1:15" x14ac:dyDescent="0.25">
      <c r="A3290" s="8">
        <v>45307</v>
      </c>
      <c r="B3290" s="9" t="s">
        <v>4328</v>
      </c>
      <c r="C3290" s="9" t="s">
        <v>301</v>
      </c>
      <c r="D3290" s="3">
        <v>-133.93</v>
      </c>
      <c r="E3290" s="9" t="s">
        <v>266</v>
      </c>
      <c r="F3290" s="9" t="s">
        <v>267</v>
      </c>
      <c r="G3290" s="9" t="s">
        <v>268</v>
      </c>
      <c r="H3290" s="8">
        <v>45292</v>
      </c>
      <c r="I3290" s="8">
        <v>45306</v>
      </c>
      <c r="J3290" s="8" t="s">
        <v>4329</v>
      </c>
      <c r="K3290" s="205" t="s">
        <v>270</v>
      </c>
      <c r="M3290" s="9" t="s">
        <v>4328</v>
      </c>
      <c r="N3290" s="215">
        <v>45318.192840775497</v>
      </c>
      <c r="O3290" s="8"/>
    </row>
    <row r="3291" spans="1:15" x14ac:dyDescent="0.25">
      <c r="A3291" s="8">
        <v>45490</v>
      </c>
      <c r="B3291" s="9" t="s">
        <v>7904</v>
      </c>
      <c r="C3291" s="9" t="s">
        <v>180</v>
      </c>
      <c r="D3291" s="3">
        <v>-160.18</v>
      </c>
      <c r="E3291" s="9" t="s">
        <v>181</v>
      </c>
      <c r="F3291" s="9" t="s">
        <v>182</v>
      </c>
      <c r="G3291" s="9" t="s">
        <v>183</v>
      </c>
      <c r="H3291" s="8">
        <v>45474</v>
      </c>
      <c r="I3291" s="8">
        <v>45488</v>
      </c>
      <c r="J3291" s="8" t="s">
        <v>7905</v>
      </c>
      <c r="K3291" s="205" t="s">
        <v>185</v>
      </c>
      <c r="M3291" s="9" t="s">
        <v>7906</v>
      </c>
      <c r="N3291" s="215">
        <v>45505.8848292361</v>
      </c>
      <c r="O3291" s="8">
        <v>45505</v>
      </c>
    </row>
    <row r="3292" spans="1:15" x14ac:dyDescent="0.25">
      <c r="A3292" s="8">
        <v>45770</v>
      </c>
      <c r="B3292" s="9" t="s">
        <v>8320</v>
      </c>
      <c r="C3292" s="9" t="s">
        <v>209</v>
      </c>
      <c r="D3292" s="3">
        <v>-170.66</v>
      </c>
      <c r="E3292" s="9" t="s">
        <v>17055</v>
      </c>
      <c r="F3292" s="9" t="s">
        <v>17056</v>
      </c>
      <c r="G3292" s="9" t="s">
        <v>119</v>
      </c>
      <c r="H3292" s="8">
        <v>45748</v>
      </c>
      <c r="I3292" s="8">
        <v>45768</v>
      </c>
      <c r="J3292" s="8" t="s">
        <v>17178</v>
      </c>
      <c r="K3292" s="205" t="s">
        <v>17058</v>
      </c>
      <c r="M3292" s="9" t="s">
        <v>8322</v>
      </c>
      <c r="N3292" s="215">
        <v>45809.636386238402</v>
      </c>
      <c r="O3292" s="8">
        <v>45809</v>
      </c>
    </row>
    <row r="3293" spans="1:15" x14ac:dyDescent="0.25">
      <c r="A3293" s="8">
        <v>45769</v>
      </c>
      <c r="B3293" s="9" t="s">
        <v>17182</v>
      </c>
      <c r="C3293" s="9" t="s">
        <v>131</v>
      </c>
      <c r="D3293" s="3">
        <v>-22.1</v>
      </c>
      <c r="E3293" s="9" t="s">
        <v>17055</v>
      </c>
      <c r="F3293" s="9" t="s">
        <v>17056</v>
      </c>
      <c r="G3293" s="9" t="s">
        <v>119</v>
      </c>
      <c r="H3293" s="8">
        <v>45748</v>
      </c>
      <c r="I3293" s="8">
        <v>45768</v>
      </c>
      <c r="J3293" s="8" t="s">
        <v>17183</v>
      </c>
      <c r="K3293" s="205" t="s">
        <v>17058</v>
      </c>
      <c r="M3293" s="9" t="s">
        <v>17184</v>
      </c>
      <c r="N3293" s="215">
        <v>45809.636386238402</v>
      </c>
      <c r="O3293" s="8">
        <v>45929</v>
      </c>
    </row>
    <row r="3294" spans="1:15" x14ac:dyDescent="0.25">
      <c r="A3294" s="8">
        <v>45823</v>
      </c>
      <c r="B3294" s="9" t="s">
        <v>8181</v>
      </c>
      <c r="C3294" s="9" t="s">
        <v>301</v>
      </c>
      <c r="D3294" s="3">
        <v>-150.51</v>
      </c>
      <c r="E3294" s="9" t="s">
        <v>266</v>
      </c>
      <c r="F3294" s="9" t="s">
        <v>267</v>
      </c>
      <c r="G3294" s="9" t="s">
        <v>268</v>
      </c>
      <c r="H3294" s="8">
        <v>45809</v>
      </c>
      <c r="I3294" s="8">
        <v>45817</v>
      </c>
      <c r="J3294" s="219" t="s">
        <v>17911</v>
      </c>
      <c r="K3294" s="205" t="s">
        <v>270</v>
      </c>
      <c r="M3294" s="9" t="s">
        <v>8183</v>
      </c>
      <c r="N3294" s="215">
        <v>45840.490152685197</v>
      </c>
      <c r="O3294" s="8">
        <v>45840</v>
      </c>
    </row>
    <row r="3295" spans="1:15" x14ac:dyDescent="0.25">
      <c r="A3295" s="8">
        <v>45528</v>
      </c>
      <c r="B3295" s="9" t="s">
        <v>8332</v>
      </c>
      <c r="C3295" s="9" t="s">
        <v>301</v>
      </c>
      <c r="D3295" s="3">
        <v>-154.47</v>
      </c>
      <c r="E3295" s="9" t="s">
        <v>266</v>
      </c>
      <c r="F3295" s="9" t="s">
        <v>267</v>
      </c>
      <c r="G3295" s="9" t="s">
        <v>268</v>
      </c>
      <c r="H3295" s="8">
        <v>45505</v>
      </c>
      <c r="I3295" s="8">
        <v>45523</v>
      </c>
      <c r="J3295" s="8" t="s">
        <v>9046</v>
      </c>
      <c r="K3295" s="205" t="s">
        <v>270</v>
      </c>
      <c r="M3295" s="9" t="s">
        <v>8334</v>
      </c>
      <c r="N3295" s="215">
        <v>45534.648212951397</v>
      </c>
      <c r="O3295" s="8"/>
    </row>
    <row r="3296" spans="1:15" x14ac:dyDescent="0.25">
      <c r="A3296" s="8">
        <v>45769</v>
      </c>
      <c r="B3296" s="9" t="s">
        <v>17100</v>
      </c>
      <c r="C3296" s="9" t="s">
        <v>20481</v>
      </c>
      <c r="D3296" s="3">
        <v>-19.989999999999998</v>
      </c>
      <c r="E3296" s="9" t="s">
        <v>17055</v>
      </c>
      <c r="F3296" s="9" t="s">
        <v>17056</v>
      </c>
      <c r="G3296" s="9" t="s">
        <v>119</v>
      </c>
      <c r="H3296" s="8">
        <v>45748</v>
      </c>
      <c r="I3296" s="8">
        <v>45768</v>
      </c>
      <c r="J3296" s="8" t="s">
        <v>17181</v>
      </c>
      <c r="K3296" s="205" t="s">
        <v>17058</v>
      </c>
      <c r="M3296" s="9" t="s">
        <v>17102</v>
      </c>
      <c r="N3296" s="215">
        <v>45809.636386238402</v>
      </c>
      <c r="O3296" s="8">
        <v>45929</v>
      </c>
    </row>
    <row r="3297" spans="1:15" x14ac:dyDescent="0.25">
      <c r="A3297" s="8">
        <v>45746</v>
      </c>
      <c r="B3297" s="9" t="s">
        <v>15130</v>
      </c>
      <c r="C3297" s="9" t="s">
        <v>301</v>
      </c>
      <c r="D3297" s="3">
        <v>-176</v>
      </c>
      <c r="E3297" s="9" t="s">
        <v>266</v>
      </c>
      <c r="F3297" s="9" t="s">
        <v>267</v>
      </c>
      <c r="G3297" s="9" t="s">
        <v>268</v>
      </c>
      <c r="H3297" s="8">
        <v>45717</v>
      </c>
      <c r="I3297" s="8">
        <v>45740</v>
      </c>
      <c r="J3297" s="219" t="s">
        <v>15134</v>
      </c>
      <c r="K3297" s="205" t="s">
        <v>270</v>
      </c>
      <c r="M3297" s="9" t="s">
        <v>15132</v>
      </c>
      <c r="N3297" s="215">
        <v>45777.922227581003</v>
      </c>
      <c r="O3297" s="8"/>
    </row>
    <row r="3298" spans="1:15" x14ac:dyDescent="0.25">
      <c r="A3298" s="8">
        <v>45471</v>
      </c>
      <c r="B3298" s="9" t="s">
        <v>7937</v>
      </c>
      <c r="C3298" s="9" t="s">
        <v>180</v>
      </c>
      <c r="D3298" s="3">
        <v>-158.93</v>
      </c>
      <c r="E3298" s="9" t="s">
        <v>181</v>
      </c>
      <c r="F3298" s="9" t="s">
        <v>182</v>
      </c>
      <c r="G3298" s="9" t="s">
        <v>183</v>
      </c>
      <c r="H3298" s="8">
        <v>45444</v>
      </c>
      <c r="I3298" s="8">
        <v>45467</v>
      </c>
      <c r="J3298" s="8" t="s">
        <v>8383</v>
      </c>
      <c r="K3298" s="205" t="s">
        <v>185</v>
      </c>
      <c r="M3298" s="9" t="s">
        <v>7939</v>
      </c>
      <c r="N3298" s="215">
        <v>45505.8848292361</v>
      </c>
      <c r="O3298" s="8">
        <v>45505</v>
      </c>
    </row>
    <row r="3299" spans="1:15" x14ac:dyDescent="0.25">
      <c r="A3299" s="8">
        <v>45769</v>
      </c>
      <c r="B3299" s="9" t="s">
        <v>9372</v>
      </c>
      <c r="D3299" s="3">
        <v>-10</v>
      </c>
      <c r="E3299" s="9" t="s">
        <v>17055</v>
      </c>
      <c r="F3299" s="9" t="s">
        <v>17056</v>
      </c>
      <c r="G3299" s="9" t="s">
        <v>119</v>
      </c>
      <c r="H3299" s="8">
        <v>45748</v>
      </c>
      <c r="I3299" s="8">
        <v>45768</v>
      </c>
      <c r="J3299" s="8" t="s">
        <v>17180</v>
      </c>
      <c r="K3299" s="205" t="s">
        <v>17058</v>
      </c>
      <c r="M3299" s="9" t="s">
        <v>9374</v>
      </c>
      <c r="N3299" s="215">
        <v>45809.636386238402</v>
      </c>
      <c r="O3299" s="8"/>
    </row>
    <row r="3300" spans="1:15" x14ac:dyDescent="0.25">
      <c r="A3300" s="8">
        <v>45465</v>
      </c>
      <c r="B3300" s="9" t="s">
        <v>3725</v>
      </c>
      <c r="C3300" s="9" t="s">
        <v>301</v>
      </c>
      <c r="D3300" s="3">
        <v>-196.43</v>
      </c>
      <c r="E3300" s="9" t="s">
        <v>266</v>
      </c>
      <c r="F3300" s="9" t="s">
        <v>267</v>
      </c>
      <c r="G3300" s="9" t="s">
        <v>268</v>
      </c>
      <c r="H3300" s="8">
        <v>45444</v>
      </c>
      <c r="I3300" s="8">
        <v>45460</v>
      </c>
      <c r="J3300" s="8" t="s">
        <v>8643</v>
      </c>
      <c r="K3300" s="205" t="s">
        <v>270</v>
      </c>
      <c r="M3300" s="9" t="s">
        <v>3727</v>
      </c>
      <c r="N3300" s="215">
        <v>45505.8848292361</v>
      </c>
      <c r="O3300" s="8">
        <v>45508</v>
      </c>
    </row>
    <row r="3301" spans="1:15" x14ac:dyDescent="0.25">
      <c r="A3301" s="8">
        <v>45472</v>
      </c>
      <c r="B3301" s="9" t="s">
        <v>8342</v>
      </c>
      <c r="C3301" s="9" t="s">
        <v>301</v>
      </c>
      <c r="D3301" s="3">
        <v>-201.52</v>
      </c>
      <c r="E3301" s="9" t="s">
        <v>266</v>
      </c>
      <c r="F3301" s="9" t="s">
        <v>267</v>
      </c>
      <c r="G3301" s="9" t="s">
        <v>268</v>
      </c>
      <c r="H3301" s="8">
        <v>45444</v>
      </c>
      <c r="I3301" s="8">
        <v>45467</v>
      </c>
      <c r="J3301" s="8" t="s">
        <v>8343</v>
      </c>
      <c r="K3301" s="205" t="s">
        <v>270</v>
      </c>
      <c r="M3301" s="9" t="s">
        <v>8342</v>
      </c>
      <c r="N3301" s="215">
        <v>45505.8848292361</v>
      </c>
      <c r="O3301" s="8"/>
    </row>
    <row r="3302" spans="1:15" x14ac:dyDescent="0.25">
      <c r="A3302" s="8">
        <v>45779</v>
      </c>
      <c r="B3302" s="9" t="s">
        <v>7945</v>
      </c>
      <c r="C3302" s="9" t="s">
        <v>180</v>
      </c>
      <c r="D3302" s="3">
        <v>-158.21</v>
      </c>
      <c r="E3302" s="9" t="s">
        <v>181</v>
      </c>
      <c r="F3302" s="9" t="s">
        <v>182</v>
      </c>
      <c r="G3302" s="9" t="s">
        <v>183</v>
      </c>
      <c r="H3302" s="8">
        <v>45778</v>
      </c>
      <c r="I3302" s="8">
        <v>45775</v>
      </c>
      <c r="J3302" s="8" t="s">
        <v>15749</v>
      </c>
      <c r="K3302" s="205" t="s">
        <v>185</v>
      </c>
      <c r="M3302" s="9" t="s">
        <v>7947</v>
      </c>
      <c r="N3302" s="215">
        <v>45785.029943333298</v>
      </c>
      <c r="O3302" s="8">
        <v>45784</v>
      </c>
    </row>
    <row r="3303" spans="1:15" x14ac:dyDescent="0.25">
      <c r="A3303" s="8">
        <v>45535</v>
      </c>
      <c r="B3303" s="9" t="s">
        <v>8181</v>
      </c>
      <c r="C3303" s="9" t="s">
        <v>301</v>
      </c>
      <c r="D3303" s="3">
        <v>-224.51</v>
      </c>
      <c r="E3303" s="9" t="s">
        <v>266</v>
      </c>
      <c r="F3303" s="9" t="s">
        <v>267</v>
      </c>
      <c r="G3303" s="9" t="s">
        <v>268</v>
      </c>
      <c r="H3303" s="8">
        <v>45505</v>
      </c>
      <c r="I3303" s="8">
        <v>45530</v>
      </c>
      <c r="J3303" s="8" t="s">
        <v>9750</v>
      </c>
      <c r="K3303" s="205" t="s">
        <v>270</v>
      </c>
      <c r="M3303" s="9" t="s">
        <v>8183</v>
      </c>
      <c r="N3303" s="215">
        <v>45540.605251655099</v>
      </c>
      <c r="O3303" s="8">
        <v>45540</v>
      </c>
    </row>
    <row r="3304" spans="1:15" x14ac:dyDescent="0.25">
      <c r="A3304" s="8">
        <v>45789</v>
      </c>
      <c r="B3304" s="9" t="s">
        <v>14797</v>
      </c>
      <c r="C3304" s="9" t="s">
        <v>180</v>
      </c>
      <c r="D3304" s="3">
        <v>-157.72</v>
      </c>
      <c r="E3304" s="9" t="s">
        <v>181</v>
      </c>
      <c r="F3304" s="9" t="s">
        <v>182</v>
      </c>
      <c r="G3304" s="9" t="s">
        <v>183</v>
      </c>
      <c r="H3304" s="8">
        <v>45778</v>
      </c>
      <c r="I3304" s="8">
        <v>45789</v>
      </c>
      <c r="J3304" s="8" t="s">
        <v>16438</v>
      </c>
      <c r="K3304" s="205" t="s">
        <v>185</v>
      </c>
      <c r="M3304" s="9" t="s">
        <v>14799</v>
      </c>
      <c r="N3304" s="215">
        <v>45809.629870740697</v>
      </c>
      <c r="O3304" s="8">
        <v>45809</v>
      </c>
    </row>
    <row r="3305" spans="1:15" x14ac:dyDescent="0.25">
      <c r="A3305" s="8">
        <v>45520</v>
      </c>
      <c r="B3305" s="9" t="s">
        <v>1483</v>
      </c>
      <c r="C3305" s="9" t="s">
        <v>180</v>
      </c>
      <c r="D3305" s="3">
        <v>-155.88999999999999</v>
      </c>
      <c r="E3305" s="9" t="s">
        <v>459</v>
      </c>
      <c r="F3305" s="9" t="s">
        <v>460</v>
      </c>
      <c r="G3305" s="9" t="s">
        <v>183</v>
      </c>
      <c r="H3305" s="8">
        <v>45505</v>
      </c>
      <c r="I3305" s="8">
        <v>45516</v>
      </c>
      <c r="J3305" s="8" t="s">
        <v>9209</v>
      </c>
      <c r="K3305" s="205" t="s">
        <v>462</v>
      </c>
      <c r="M3305" s="9" t="s">
        <v>1485</v>
      </c>
      <c r="N3305" s="215">
        <v>45534.648212951397</v>
      </c>
      <c r="O3305" s="8"/>
    </row>
    <row r="3306" spans="1:15" x14ac:dyDescent="0.25">
      <c r="A3306" s="8">
        <v>45741</v>
      </c>
      <c r="B3306" s="9" t="s">
        <v>15226</v>
      </c>
      <c r="C3306" s="9" t="s">
        <v>301</v>
      </c>
      <c r="D3306" s="3">
        <v>-239.88</v>
      </c>
      <c r="E3306" s="9" t="s">
        <v>266</v>
      </c>
      <c r="F3306" s="9" t="s">
        <v>267</v>
      </c>
      <c r="G3306" s="9" t="s">
        <v>268</v>
      </c>
      <c r="H3306" s="8">
        <v>45717</v>
      </c>
      <c r="I3306" s="8">
        <v>45740</v>
      </c>
      <c r="J3306" s="219" t="s">
        <v>15227</v>
      </c>
      <c r="K3306" s="205" t="s">
        <v>270</v>
      </c>
      <c r="M3306" s="9" t="s">
        <v>15228</v>
      </c>
      <c r="N3306" s="215">
        <v>45777.922227581003</v>
      </c>
      <c r="O3306" s="8">
        <v>45777</v>
      </c>
    </row>
    <row r="3307" spans="1:15" x14ac:dyDescent="0.25">
      <c r="A3307" s="8">
        <v>45923</v>
      </c>
      <c r="B3307" s="9" t="s">
        <v>18722</v>
      </c>
      <c r="C3307" s="9" t="s">
        <v>180</v>
      </c>
      <c r="D3307" s="3">
        <v>-155.57</v>
      </c>
      <c r="E3307" s="9" t="s">
        <v>181</v>
      </c>
      <c r="F3307" s="9" t="s">
        <v>182</v>
      </c>
      <c r="G3307" s="9" t="s">
        <v>183</v>
      </c>
      <c r="H3307" s="8">
        <v>45901</v>
      </c>
      <c r="I3307" s="8">
        <v>45922</v>
      </c>
      <c r="J3307" s="219" t="s">
        <v>19250</v>
      </c>
      <c r="K3307" s="205" t="s">
        <v>185</v>
      </c>
      <c r="M3307" s="9" t="s">
        <v>18724</v>
      </c>
      <c r="N3307" s="215">
        <v>45929.807189814797</v>
      </c>
      <c r="O3307" s="8">
        <v>45929</v>
      </c>
    </row>
    <row r="3308" spans="1:15" x14ac:dyDescent="0.25">
      <c r="A3308" s="8">
        <v>45880</v>
      </c>
      <c r="B3308" s="9" t="s">
        <v>19284</v>
      </c>
      <c r="C3308" s="9" t="s">
        <v>180</v>
      </c>
      <c r="D3308" s="3">
        <v>-155.13</v>
      </c>
      <c r="E3308" s="9" t="s">
        <v>181</v>
      </c>
      <c r="F3308" s="9" t="s">
        <v>182</v>
      </c>
      <c r="G3308" s="9" t="s">
        <v>183</v>
      </c>
      <c r="H3308" s="8">
        <v>45870</v>
      </c>
      <c r="I3308" s="8">
        <v>45880</v>
      </c>
      <c r="J3308" s="219" t="s">
        <v>20024</v>
      </c>
      <c r="K3308" s="205" t="s">
        <v>185</v>
      </c>
      <c r="M3308" s="9" t="s">
        <v>19286</v>
      </c>
      <c r="N3308" s="215">
        <v>45929.807189814797</v>
      </c>
      <c r="O3308" s="8">
        <v>45929</v>
      </c>
    </row>
    <row r="3309" spans="1:15" x14ac:dyDescent="0.25">
      <c r="A3309" s="8">
        <v>45453</v>
      </c>
      <c r="B3309" s="9" t="s">
        <v>300</v>
      </c>
      <c r="C3309" s="9" t="s">
        <v>301</v>
      </c>
      <c r="D3309" s="3">
        <v>-260.45999999999998</v>
      </c>
      <c r="E3309" s="9" t="s">
        <v>266</v>
      </c>
      <c r="F3309" s="9" t="s">
        <v>267</v>
      </c>
      <c r="G3309" s="9" t="s">
        <v>268</v>
      </c>
      <c r="H3309" s="8">
        <v>45444</v>
      </c>
      <c r="I3309" s="8">
        <v>45453</v>
      </c>
      <c r="J3309" s="8" t="s">
        <v>372</v>
      </c>
      <c r="K3309" s="205" t="s">
        <v>270</v>
      </c>
      <c r="M3309" s="9" t="s">
        <v>303</v>
      </c>
      <c r="N3309" s="215">
        <v>45460.791518807899</v>
      </c>
      <c r="O3309" s="8">
        <v>45460</v>
      </c>
    </row>
    <row r="3310" spans="1:15" x14ac:dyDescent="0.25">
      <c r="A3310" s="8">
        <v>45560</v>
      </c>
      <c r="B3310" s="9" t="s">
        <v>179</v>
      </c>
      <c r="C3310" s="9" t="s">
        <v>180</v>
      </c>
      <c r="D3310" s="3">
        <v>-154.87</v>
      </c>
      <c r="E3310" s="9" t="s">
        <v>181</v>
      </c>
      <c r="F3310" s="9" t="s">
        <v>182</v>
      </c>
      <c r="G3310" s="9" t="s">
        <v>183</v>
      </c>
      <c r="H3310" s="8">
        <v>45536</v>
      </c>
      <c r="I3310" s="8">
        <v>45558</v>
      </c>
      <c r="J3310" s="8" t="s">
        <v>10208</v>
      </c>
      <c r="K3310" s="205" t="s">
        <v>185</v>
      </c>
      <c r="M3310" s="9" t="s">
        <v>186</v>
      </c>
      <c r="N3310" s="215">
        <v>45575.565837071801</v>
      </c>
      <c r="O3310" s="8">
        <v>45575</v>
      </c>
    </row>
    <row r="3311" spans="1:15" x14ac:dyDescent="0.25">
      <c r="A3311" s="8">
        <v>45559</v>
      </c>
      <c r="B3311" s="9" t="s">
        <v>258</v>
      </c>
      <c r="C3311" s="9" t="s">
        <v>180</v>
      </c>
      <c r="D3311" s="3">
        <v>-154.87</v>
      </c>
      <c r="E3311" s="9" t="s">
        <v>181</v>
      </c>
      <c r="F3311" s="9" t="s">
        <v>182</v>
      </c>
      <c r="G3311" s="9" t="s">
        <v>183</v>
      </c>
      <c r="H3311" s="8">
        <v>45536</v>
      </c>
      <c r="I3311" s="8">
        <v>45558</v>
      </c>
      <c r="J3311" s="8" t="s">
        <v>10221</v>
      </c>
      <c r="K3311" s="205" t="s">
        <v>185</v>
      </c>
      <c r="M3311" s="9" t="s">
        <v>260</v>
      </c>
      <c r="N3311" s="215">
        <v>45575.565837071801</v>
      </c>
      <c r="O3311" s="8">
        <v>45575</v>
      </c>
    </row>
    <row r="3312" spans="1:15" x14ac:dyDescent="0.25">
      <c r="A3312" s="8">
        <v>45709</v>
      </c>
      <c r="B3312" s="9" t="s">
        <v>14057</v>
      </c>
      <c r="C3312" s="9" t="s">
        <v>301</v>
      </c>
      <c r="D3312" s="3">
        <v>-261.63</v>
      </c>
      <c r="E3312" s="9" t="s">
        <v>266</v>
      </c>
      <c r="F3312" s="9" t="s">
        <v>267</v>
      </c>
      <c r="G3312" s="9" t="s">
        <v>268</v>
      </c>
      <c r="H3312" s="8">
        <v>45689</v>
      </c>
      <c r="I3312" s="8">
        <v>45705</v>
      </c>
      <c r="J3312" s="219" t="s">
        <v>14058</v>
      </c>
      <c r="K3312" s="205" t="s">
        <v>270</v>
      </c>
      <c r="M3312" s="9" t="s">
        <v>14059</v>
      </c>
      <c r="N3312" s="215">
        <v>45733.5614541088</v>
      </c>
      <c r="O3312" s="8"/>
    </row>
    <row r="3313" spans="1:15" x14ac:dyDescent="0.25">
      <c r="A3313" s="8">
        <v>45346</v>
      </c>
      <c r="B3313" s="9" t="s">
        <v>4601</v>
      </c>
      <c r="C3313" s="9" t="s">
        <v>301</v>
      </c>
      <c r="D3313" s="3">
        <v>-281.08999999999997</v>
      </c>
      <c r="E3313" s="9" t="s">
        <v>266</v>
      </c>
      <c r="F3313" s="9" t="s">
        <v>267</v>
      </c>
      <c r="G3313" s="9" t="s">
        <v>268</v>
      </c>
      <c r="H3313" s="8">
        <v>45323</v>
      </c>
      <c r="I3313" s="8">
        <v>45341</v>
      </c>
      <c r="J3313" s="8" t="s">
        <v>4602</v>
      </c>
      <c r="K3313" s="205" t="s">
        <v>270</v>
      </c>
      <c r="M3313" s="9" t="s">
        <v>4603</v>
      </c>
      <c r="N3313" s="215">
        <v>45363.078556828703</v>
      </c>
      <c r="O3313" s="8"/>
    </row>
    <row r="3314" spans="1:15" x14ac:dyDescent="0.25">
      <c r="A3314" s="8">
        <v>45551</v>
      </c>
      <c r="B3314" s="9" t="s">
        <v>10411</v>
      </c>
      <c r="C3314" s="9" t="s">
        <v>301</v>
      </c>
      <c r="D3314" s="3">
        <v>-313.76</v>
      </c>
      <c r="E3314" s="9" t="s">
        <v>266</v>
      </c>
      <c r="F3314" s="9" t="s">
        <v>267</v>
      </c>
      <c r="G3314" s="9" t="s">
        <v>268</v>
      </c>
      <c r="H3314" s="8">
        <v>45536</v>
      </c>
      <c r="I3314" s="8">
        <v>45551</v>
      </c>
      <c r="J3314" s="8" t="s">
        <v>10412</v>
      </c>
      <c r="K3314" s="205" t="s">
        <v>270</v>
      </c>
      <c r="M3314" s="9" t="s">
        <v>10413</v>
      </c>
      <c r="N3314" s="215">
        <v>45575.565837071801</v>
      </c>
      <c r="O3314" s="8"/>
    </row>
    <row r="3315" spans="1:15" x14ac:dyDescent="0.25">
      <c r="A3315" s="8">
        <v>45662</v>
      </c>
      <c r="B3315" s="9" t="s">
        <v>8181</v>
      </c>
      <c r="C3315" s="9" t="s">
        <v>301</v>
      </c>
      <c r="D3315" s="3">
        <v>-318.48</v>
      </c>
      <c r="E3315" s="9" t="s">
        <v>266</v>
      </c>
      <c r="F3315" s="9" t="s">
        <v>267</v>
      </c>
      <c r="G3315" s="9" t="s">
        <v>268</v>
      </c>
      <c r="H3315" s="8">
        <v>45658</v>
      </c>
      <c r="I3315" s="8">
        <v>45656</v>
      </c>
      <c r="J3315" s="219" t="s">
        <v>13476</v>
      </c>
      <c r="K3315" s="205" t="s">
        <v>270</v>
      </c>
      <c r="M3315" s="9" t="s">
        <v>8183</v>
      </c>
      <c r="N3315" s="215">
        <v>45706.0637561111</v>
      </c>
      <c r="O3315" s="8">
        <v>45705</v>
      </c>
    </row>
    <row r="3316" spans="1:15" x14ac:dyDescent="0.25">
      <c r="A3316" s="8">
        <v>45650</v>
      </c>
      <c r="B3316" s="9" t="s">
        <v>13637</v>
      </c>
      <c r="C3316" s="9" t="s">
        <v>301</v>
      </c>
      <c r="D3316" s="3">
        <v>-339.44</v>
      </c>
      <c r="E3316" s="9" t="s">
        <v>266</v>
      </c>
      <c r="F3316" s="9" t="s">
        <v>267</v>
      </c>
      <c r="G3316" s="9" t="s">
        <v>268</v>
      </c>
      <c r="H3316" s="8">
        <v>45627</v>
      </c>
      <c r="I3316" s="8">
        <v>45649</v>
      </c>
      <c r="J3316" s="219" t="s">
        <v>13638</v>
      </c>
      <c r="K3316" s="205" t="s">
        <v>270</v>
      </c>
      <c r="M3316" s="9" t="s">
        <v>13639</v>
      </c>
      <c r="N3316" s="215">
        <v>45706.0637561111</v>
      </c>
      <c r="O3316" s="8"/>
    </row>
    <row r="3317" spans="1:15" x14ac:dyDescent="0.25">
      <c r="A3317" s="8">
        <v>45919</v>
      </c>
      <c r="B3317" s="9" t="s">
        <v>19371</v>
      </c>
      <c r="C3317" s="9" t="s">
        <v>301</v>
      </c>
      <c r="D3317" s="3">
        <v>-425</v>
      </c>
      <c r="E3317" s="9" t="s">
        <v>521</v>
      </c>
      <c r="F3317" s="9" t="s">
        <v>522</v>
      </c>
      <c r="G3317" s="9" t="s">
        <v>183</v>
      </c>
      <c r="H3317" s="8">
        <v>45901</v>
      </c>
      <c r="I3317" s="8">
        <v>45915</v>
      </c>
      <c r="J3317" s="219" t="s">
        <v>19372</v>
      </c>
      <c r="K3317" s="205" t="s">
        <v>524</v>
      </c>
      <c r="M3317" s="9" t="s">
        <v>19373</v>
      </c>
      <c r="N3317" s="215">
        <v>45929.807189814797</v>
      </c>
      <c r="O3317" s="8"/>
    </row>
    <row r="3318" spans="1:15" x14ac:dyDescent="0.25">
      <c r="A3318" s="8">
        <v>45651</v>
      </c>
      <c r="B3318" s="9" t="s">
        <v>12617</v>
      </c>
      <c r="C3318" s="9" t="s">
        <v>224</v>
      </c>
      <c r="D3318" s="3">
        <v>-1.35</v>
      </c>
      <c r="E3318" s="9" t="s">
        <v>7746</v>
      </c>
      <c r="F3318" s="9" t="s">
        <v>133</v>
      </c>
      <c r="G3318" s="9" t="s">
        <v>134</v>
      </c>
      <c r="H3318" s="8">
        <v>45627</v>
      </c>
      <c r="I3318" s="8">
        <v>45649</v>
      </c>
      <c r="J3318" s="219" t="s">
        <v>12620</v>
      </c>
      <c r="K3318" s="205" t="s">
        <v>136</v>
      </c>
      <c r="M3318" s="9" t="s">
        <v>12619</v>
      </c>
      <c r="N3318" s="215">
        <v>45681.075335370399</v>
      </c>
      <c r="O3318" s="8"/>
    </row>
    <row r="3319" spans="1:15" x14ac:dyDescent="0.25">
      <c r="A3319" s="8">
        <v>45762</v>
      </c>
      <c r="B3319" s="9" t="s">
        <v>14836</v>
      </c>
      <c r="C3319" s="9" t="s">
        <v>224</v>
      </c>
      <c r="D3319" s="3">
        <v>-1.35</v>
      </c>
      <c r="E3319" s="9" t="s">
        <v>266</v>
      </c>
      <c r="F3319" s="9" t="s">
        <v>267</v>
      </c>
      <c r="G3319" s="9" t="s">
        <v>268</v>
      </c>
      <c r="H3319" s="8">
        <v>45748</v>
      </c>
      <c r="I3319" s="8">
        <v>45761</v>
      </c>
      <c r="J3319" s="219" t="s">
        <v>14837</v>
      </c>
      <c r="K3319" s="205" t="s">
        <v>270</v>
      </c>
      <c r="M3319" s="9" t="s">
        <v>14838</v>
      </c>
      <c r="N3319" s="215">
        <v>45777.922227581003</v>
      </c>
      <c r="O3319" s="8"/>
    </row>
    <row r="3320" spans="1:15" x14ac:dyDescent="0.25">
      <c r="A3320" s="8">
        <v>45790</v>
      </c>
      <c r="B3320" s="9" t="s">
        <v>7904</v>
      </c>
      <c r="C3320" s="9" t="s">
        <v>180</v>
      </c>
      <c r="D3320" s="3">
        <v>-152.85</v>
      </c>
      <c r="E3320" s="9" t="s">
        <v>181</v>
      </c>
      <c r="F3320" s="9" t="s">
        <v>182</v>
      </c>
      <c r="G3320" s="9" t="s">
        <v>183</v>
      </c>
      <c r="H3320" s="8">
        <v>45778</v>
      </c>
      <c r="I3320" s="8">
        <v>45789</v>
      </c>
      <c r="J3320" s="8" t="s">
        <v>16343</v>
      </c>
      <c r="K3320" s="205" t="s">
        <v>185</v>
      </c>
      <c r="M3320" s="9" t="s">
        <v>7906</v>
      </c>
      <c r="N3320" s="215">
        <v>45809.629870740697</v>
      </c>
      <c r="O3320" s="8">
        <v>45809</v>
      </c>
    </row>
    <row r="3321" spans="1:15" x14ac:dyDescent="0.25">
      <c r="A3321" s="8">
        <v>45762</v>
      </c>
      <c r="B3321" s="9" t="s">
        <v>14836</v>
      </c>
      <c r="C3321" s="9" t="s">
        <v>224</v>
      </c>
      <c r="D3321" s="3">
        <v>-1.35</v>
      </c>
      <c r="E3321" s="9" t="s">
        <v>266</v>
      </c>
      <c r="F3321" s="9" t="s">
        <v>267</v>
      </c>
      <c r="G3321" s="9" t="s">
        <v>268</v>
      </c>
      <c r="H3321" s="8">
        <v>45748</v>
      </c>
      <c r="I3321" s="8">
        <v>45761</v>
      </c>
      <c r="J3321" s="219" t="s">
        <v>14839</v>
      </c>
      <c r="K3321" s="205" t="s">
        <v>270</v>
      </c>
      <c r="M3321" s="9" t="s">
        <v>14838</v>
      </c>
      <c r="N3321" s="215">
        <v>45777.922227581003</v>
      </c>
      <c r="O3321" s="8"/>
    </row>
    <row r="3322" spans="1:15" x14ac:dyDescent="0.25">
      <c r="A3322" s="8">
        <v>45768</v>
      </c>
      <c r="B3322" s="9" t="s">
        <v>4574</v>
      </c>
      <c r="C3322" s="9" t="s">
        <v>11453</v>
      </c>
      <c r="D3322" s="3">
        <v>-695</v>
      </c>
      <c r="E3322" s="9" t="s">
        <v>17055</v>
      </c>
      <c r="F3322" s="9" t="s">
        <v>17056</v>
      </c>
      <c r="G3322" s="9" t="s">
        <v>119</v>
      </c>
      <c r="H3322" s="8">
        <v>45748</v>
      </c>
      <c r="I3322" s="8">
        <v>45768</v>
      </c>
      <c r="J3322" s="8" t="s">
        <v>17188</v>
      </c>
      <c r="K3322" s="205" t="s">
        <v>17058</v>
      </c>
      <c r="M3322" s="9" t="s">
        <v>4576</v>
      </c>
      <c r="N3322" s="215">
        <v>45809.636386238402</v>
      </c>
      <c r="O3322" s="8"/>
    </row>
    <row r="3323" spans="1:15" x14ac:dyDescent="0.25">
      <c r="A3323" s="8">
        <v>45768</v>
      </c>
      <c r="B3323" s="9" t="s">
        <v>17185</v>
      </c>
      <c r="C3323" s="9" t="s">
        <v>131</v>
      </c>
      <c r="D3323" s="3">
        <v>-1.54</v>
      </c>
      <c r="E3323" s="9" t="s">
        <v>17055</v>
      </c>
      <c r="F3323" s="9" t="s">
        <v>17056</v>
      </c>
      <c r="G3323" s="9" t="s">
        <v>119</v>
      </c>
      <c r="H3323" s="8">
        <v>45748</v>
      </c>
      <c r="I3323" s="8">
        <v>45768</v>
      </c>
      <c r="J3323" s="8" t="s">
        <v>17186</v>
      </c>
      <c r="K3323" s="205" t="s">
        <v>17058</v>
      </c>
      <c r="M3323" s="9" t="s">
        <v>17187</v>
      </c>
      <c r="N3323" s="215">
        <v>45809.636386238402</v>
      </c>
      <c r="O3323" s="8">
        <v>45929</v>
      </c>
    </row>
    <row r="3324" spans="1:15" x14ac:dyDescent="0.25">
      <c r="A3324" s="8">
        <v>45767</v>
      </c>
      <c r="B3324" s="9" t="s">
        <v>1735</v>
      </c>
      <c r="C3324" s="9" t="s">
        <v>224</v>
      </c>
      <c r="D3324" s="3">
        <v>-15.54</v>
      </c>
      <c r="E3324" s="9" t="s">
        <v>17055</v>
      </c>
      <c r="F3324" s="9" t="s">
        <v>17056</v>
      </c>
      <c r="G3324" s="9" t="s">
        <v>119</v>
      </c>
      <c r="H3324" s="8">
        <v>45748</v>
      </c>
      <c r="I3324" s="8">
        <v>45761</v>
      </c>
      <c r="J3324" s="8" t="s">
        <v>17189</v>
      </c>
      <c r="K3324" s="205" t="s">
        <v>17058</v>
      </c>
      <c r="M3324" s="9" t="s">
        <v>1737</v>
      </c>
      <c r="N3324" s="215">
        <v>45809.636386238402</v>
      </c>
      <c r="O3324" s="8">
        <v>45809</v>
      </c>
    </row>
    <row r="3325" spans="1:15" x14ac:dyDescent="0.25">
      <c r="A3325" s="8">
        <v>45923</v>
      </c>
      <c r="B3325" s="9" t="s">
        <v>18785</v>
      </c>
      <c r="C3325" s="9" t="s">
        <v>180</v>
      </c>
      <c r="D3325" s="3">
        <v>-151.83000000000001</v>
      </c>
      <c r="E3325" s="9" t="s">
        <v>181</v>
      </c>
      <c r="F3325" s="9" t="s">
        <v>182</v>
      </c>
      <c r="G3325" s="9" t="s">
        <v>183</v>
      </c>
      <c r="H3325" s="8">
        <v>45901</v>
      </c>
      <c r="I3325" s="8">
        <v>45922</v>
      </c>
      <c r="J3325" s="219" t="s">
        <v>19266</v>
      </c>
      <c r="K3325" s="205" t="s">
        <v>185</v>
      </c>
      <c r="M3325" s="9" t="s">
        <v>18787</v>
      </c>
      <c r="N3325" s="215">
        <v>45929.807189814797</v>
      </c>
      <c r="O3325" s="8">
        <v>45929</v>
      </c>
    </row>
    <row r="3326" spans="1:15" x14ac:dyDescent="0.25">
      <c r="A3326" s="8">
        <v>45767</v>
      </c>
      <c r="B3326" s="9" t="s">
        <v>7668</v>
      </c>
      <c r="C3326" s="9" t="s">
        <v>209</v>
      </c>
      <c r="D3326" s="3">
        <v>-24.85</v>
      </c>
      <c r="E3326" s="9" t="s">
        <v>17055</v>
      </c>
      <c r="F3326" s="9" t="s">
        <v>17056</v>
      </c>
      <c r="G3326" s="9" t="s">
        <v>119</v>
      </c>
      <c r="H3326" s="8">
        <v>45748</v>
      </c>
      <c r="I3326" s="8">
        <v>45761</v>
      </c>
      <c r="J3326" s="8" t="s">
        <v>17193</v>
      </c>
      <c r="K3326" s="205" t="s">
        <v>17058</v>
      </c>
      <c r="M3326" s="9" t="s">
        <v>7670</v>
      </c>
      <c r="N3326" s="215">
        <v>45809.636386238402</v>
      </c>
      <c r="O3326" s="8">
        <v>45809</v>
      </c>
    </row>
    <row r="3327" spans="1:15" x14ac:dyDescent="0.25">
      <c r="A3327" s="8">
        <v>45767</v>
      </c>
      <c r="B3327" s="9" t="s">
        <v>17190</v>
      </c>
      <c r="C3327" s="9" t="s">
        <v>146</v>
      </c>
      <c r="D3327" s="3">
        <v>-99.05</v>
      </c>
      <c r="E3327" s="9" t="s">
        <v>17055</v>
      </c>
      <c r="F3327" s="9" t="s">
        <v>17056</v>
      </c>
      <c r="G3327" s="9" t="s">
        <v>119</v>
      </c>
      <c r="H3327" s="8">
        <v>45748</v>
      </c>
      <c r="I3327" s="8">
        <v>45761</v>
      </c>
      <c r="J3327" s="8" t="s">
        <v>17191</v>
      </c>
      <c r="K3327" s="205" t="s">
        <v>17058</v>
      </c>
      <c r="M3327" s="9" t="s">
        <v>17192</v>
      </c>
      <c r="N3327" s="215">
        <v>45809.636386238402</v>
      </c>
      <c r="O3327" s="8">
        <v>45840</v>
      </c>
    </row>
    <row r="3328" spans="1:15" x14ac:dyDescent="0.25">
      <c r="A3328" s="8">
        <v>45651</v>
      </c>
      <c r="B3328" s="9" t="s">
        <v>12617</v>
      </c>
      <c r="C3328" s="9" t="s">
        <v>224</v>
      </c>
      <c r="D3328" s="3">
        <v>-1.85</v>
      </c>
      <c r="E3328" s="9" t="s">
        <v>7746</v>
      </c>
      <c r="F3328" s="9" t="s">
        <v>133</v>
      </c>
      <c r="G3328" s="9" t="s">
        <v>134</v>
      </c>
      <c r="H3328" s="8">
        <v>45627</v>
      </c>
      <c r="I3328" s="8">
        <v>45649</v>
      </c>
      <c r="J3328" s="219" t="s">
        <v>12618</v>
      </c>
      <c r="K3328" s="205" t="s">
        <v>136</v>
      </c>
      <c r="M3328" s="9" t="s">
        <v>12619</v>
      </c>
      <c r="N3328" s="215">
        <v>45681.075335370399</v>
      </c>
      <c r="O3328" s="8"/>
    </row>
    <row r="3329" spans="1:15" x14ac:dyDescent="0.25">
      <c r="A3329" s="8">
        <v>45250</v>
      </c>
      <c r="B3329" s="9" t="s">
        <v>1447</v>
      </c>
      <c r="C3329" s="9" t="s">
        <v>224</v>
      </c>
      <c r="D3329" s="3">
        <v>-2.09</v>
      </c>
      <c r="E3329" s="9" t="s">
        <v>869</v>
      </c>
      <c r="F3329" s="9" t="s">
        <v>870</v>
      </c>
      <c r="G3329" s="9" t="s">
        <v>210</v>
      </c>
      <c r="H3329" s="8">
        <v>45231</v>
      </c>
      <c r="I3329" s="8">
        <v>45250</v>
      </c>
      <c r="J3329" s="8" t="s">
        <v>1448</v>
      </c>
      <c r="K3329" s="205" t="s">
        <v>872</v>
      </c>
      <c r="M3329" s="9" t="s">
        <v>1449</v>
      </c>
      <c r="N3329" s="215">
        <v>45294.9567489931</v>
      </c>
      <c r="O3329" s="8"/>
    </row>
    <row r="3330" spans="1:15" x14ac:dyDescent="0.25">
      <c r="A3330" s="8">
        <v>45912</v>
      </c>
      <c r="B3330" s="9" t="s">
        <v>16142</v>
      </c>
      <c r="C3330" s="9" t="s">
        <v>224</v>
      </c>
      <c r="D3330" s="3">
        <v>-2.12</v>
      </c>
      <c r="E3330" s="9" t="s">
        <v>266</v>
      </c>
      <c r="F3330" s="9" t="s">
        <v>267</v>
      </c>
      <c r="G3330" s="9" t="s">
        <v>268</v>
      </c>
      <c r="H3330" s="8">
        <v>45901</v>
      </c>
      <c r="I3330" s="8">
        <v>45908</v>
      </c>
      <c r="J3330" s="219" t="s">
        <v>19480</v>
      </c>
      <c r="K3330" s="205" t="s">
        <v>270</v>
      </c>
      <c r="M3330" s="9" t="s">
        <v>16144</v>
      </c>
      <c r="N3330" s="215">
        <v>45929.807189814797</v>
      </c>
      <c r="O3330" s="8">
        <v>45929</v>
      </c>
    </row>
    <row r="3331" spans="1:15" x14ac:dyDescent="0.25">
      <c r="A3331" s="8">
        <v>45533</v>
      </c>
      <c r="B3331" s="9" t="s">
        <v>7736</v>
      </c>
      <c r="C3331" s="9" t="s">
        <v>224</v>
      </c>
      <c r="D3331" s="3">
        <v>-2.13</v>
      </c>
      <c r="E3331" s="9" t="s">
        <v>266</v>
      </c>
      <c r="F3331" s="9" t="s">
        <v>267</v>
      </c>
      <c r="G3331" s="9" t="s">
        <v>268</v>
      </c>
      <c r="H3331" s="8">
        <v>45505</v>
      </c>
      <c r="I3331" s="8">
        <v>45530</v>
      </c>
      <c r="J3331" s="8" t="s">
        <v>9824</v>
      </c>
      <c r="K3331" s="205" t="s">
        <v>270</v>
      </c>
      <c r="M3331" s="9" t="s">
        <v>7738</v>
      </c>
      <c r="N3331" s="215">
        <v>45540.605251655099</v>
      </c>
      <c r="O3331" s="8">
        <v>45540</v>
      </c>
    </row>
    <row r="3332" spans="1:15" x14ac:dyDescent="0.25">
      <c r="A3332" s="8">
        <v>45766</v>
      </c>
      <c r="B3332" s="9" t="s">
        <v>17194</v>
      </c>
      <c r="C3332" s="9" t="s">
        <v>131</v>
      </c>
      <c r="D3332" s="3">
        <v>-50.01</v>
      </c>
      <c r="E3332" s="9" t="s">
        <v>17055</v>
      </c>
      <c r="F3332" s="9" t="s">
        <v>17056</v>
      </c>
      <c r="G3332" s="9" t="s">
        <v>119</v>
      </c>
      <c r="H3332" s="8">
        <v>45748</v>
      </c>
      <c r="I3332" s="8">
        <v>45761</v>
      </c>
      <c r="J3332" s="8" t="s">
        <v>17195</v>
      </c>
      <c r="K3332" s="205" t="s">
        <v>17058</v>
      </c>
      <c r="M3332" s="9" t="s">
        <v>17196</v>
      </c>
      <c r="N3332" s="215">
        <v>45809.636386238402</v>
      </c>
      <c r="O3332" s="8">
        <v>45929</v>
      </c>
    </row>
    <row r="3333" spans="1:15" x14ac:dyDescent="0.25">
      <c r="A3333" s="8">
        <v>45765</v>
      </c>
      <c r="B3333" s="9" t="s">
        <v>7689</v>
      </c>
      <c r="C3333" s="9" t="s">
        <v>209</v>
      </c>
      <c r="D3333" s="3">
        <v>-20.73</v>
      </c>
      <c r="E3333" s="9" t="s">
        <v>17055</v>
      </c>
      <c r="F3333" s="9" t="s">
        <v>17056</v>
      </c>
      <c r="G3333" s="9" t="s">
        <v>119</v>
      </c>
      <c r="H3333" s="8">
        <v>45748</v>
      </c>
      <c r="I3333" s="8">
        <v>45761</v>
      </c>
      <c r="J3333" s="8" t="s">
        <v>17198</v>
      </c>
      <c r="K3333" s="205" t="s">
        <v>17058</v>
      </c>
      <c r="M3333" s="9" t="s">
        <v>7691</v>
      </c>
      <c r="N3333" s="215">
        <v>45809.636386238402</v>
      </c>
      <c r="O3333" s="8">
        <v>45809</v>
      </c>
    </row>
    <row r="3334" spans="1:15" x14ac:dyDescent="0.25">
      <c r="A3334" s="8">
        <v>45765</v>
      </c>
      <c r="B3334" s="9" t="s">
        <v>1858</v>
      </c>
      <c r="C3334" s="9" t="s">
        <v>146</v>
      </c>
      <c r="D3334" s="3">
        <v>-54.36</v>
      </c>
      <c r="E3334" s="9" t="s">
        <v>17055</v>
      </c>
      <c r="F3334" s="9" t="s">
        <v>17056</v>
      </c>
      <c r="G3334" s="9" t="s">
        <v>119</v>
      </c>
      <c r="H3334" s="8">
        <v>45748</v>
      </c>
      <c r="I3334" s="8">
        <v>45761</v>
      </c>
      <c r="J3334" s="8" t="s">
        <v>17197</v>
      </c>
      <c r="K3334" s="205" t="s">
        <v>17058</v>
      </c>
      <c r="M3334" s="9" t="s">
        <v>1860</v>
      </c>
      <c r="N3334" s="215">
        <v>45809.636386238402</v>
      </c>
      <c r="O3334" s="8">
        <v>45809</v>
      </c>
    </row>
    <row r="3335" spans="1:15" x14ac:dyDescent="0.25">
      <c r="A3335" s="8">
        <v>45764</v>
      </c>
      <c r="B3335" s="9" t="s">
        <v>17199</v>
      </c>
      <c r="C3335" s="9" t="s">
        <v>224</v>
      </c>
      <c r="D3335" s="3">
        <v>-18.88</v>
      </c>
      <c r="E3335" s="9" t="s">
        <v>17055</v>
      </c>
      <c r="F3335" s="9" t="s">
        <v>17056</v>
      </c>
      <c r="G3335" s="9" t="s">
        <v>119</v>
      </c>
      <c r="H3335" s="8">
        <v>45748</v>
      </c>
      <c r="I3335" s="8">
        <v>45761</v>
      </c>
      <c r="J3335" s="8" t="s">
        <v>17200</v>
      </c>
      <c r="K3335" s="205" t="s">
        <v>17058</v>
      </c>
      <c r="M3335" s="9" t="s">
        <v>17201</v>
      </c>
      <c r="N3335" s="215">
        <v>45809.636386238402</v>
      </c>
      <c r="O3335" s="8"/>
    </row>
    <row r="3336" spans="1:15" x14ac:dyDescent="0.25">
      <c r="A3336" s="8">
        <v>45764</v>
      </c>
      <c r="B3336" s="9" t="s">
        <v>17127</v>
      </c>
      <c r="C3336" s="9" t="s">
        <v>3090</v>
      </c>
      <c r="D3336" s="3">
        <v>-89.05</v>
      </c>
      <c r="E3336" s="9" t="s">
        <v>17055</v>
      </c>
      <c r="F3336" s="9" t="s">
        <v>17056</v>
      </c>
      <c r="G3336" s="9" t="s">
        <v>119</v>
      </c>
      <c r="H3336" s="8">
        <v>45748</v>
      </c>
      <c r="I3336" s="8">
        <v>45761</v>
      </c>
      <c r="J3336" s="8" t="s">
        <v>17202</v>
      </c>
      <c r="K3336" s="205" t="s">
        <v>17058</v>
      </c>
      <c r="M3336" s="9" t="s">
        <v>17129</v>
      </c>
      <c r="N3336" s="215">
        <v>45809.636386238402</v>
      </c>
      <c r="O3336" s="8"/>
    </row>
    <row r="3337" spans="1:15" x14ac:dyDescent="0.25">
      <c r="A3337" s="8">
        <v>45763</v>
      </c>
      <c r="B3337" s="9" t="s">
        <v>17199</v>
      </c>
      <c r="C3337" s="9" t="s">
        <v>224</v>
      </c>
      <c r="D3337" s="3">
        <v>-14.4</v>
      </c>
      <c r="E3337" s="9" t="s">
        <v>17055</v>
      </c>
      <c r="F3337" s="9" t="s">
        <v>17056</v>
      </c>
      <c r="G3337" s="9" t="s">
        <v>119</v>
      </c>
      <c r="H3337" s="8">
        <v>45748</v>
      </c>
      <c r="I3337" s="8">
        <v>45761</v>
      </c>
      <c r="J3337" s="8" t="s">
        <v>17203</v>
      </c>
      <c r="K3337" s="205" t="s">
        <v>17058</v>
      </c>
      <c r="M3337" s="9" t="s">
        <v>17201</v>
      </c>
      <c r="N3337" s="215">
        <v>45809.636386238402</v>
      </c>
      <c r="O3337" s="8"/>
    </row>
    <row r="3338" spans="1:15" x14ac:dyDescent="0.25">
      <c r="A3338" s="8">
        <v>45762</v>
      </c>
      <c r="B3338" s="9" t="s">
        <v>3841</v>
      </c>
      <c r="D3338" s="3">
        <v>-60</v>
      </c>
      <c r="E3338" s="9" t="s">
        <v>17055</v>
      </c>
      <c r="F3338" s="9" t="s">
        <v>17056</v>
      </c>
      <c r="G3338" s="9" t="s">
        <v>119</v>
      </c>
      <c r="H3338" s="8">
        <v>45748</v>
      </c>
      <c r="I3338" s="8">
        <v>45761</v>
      </c>
      <c r="J3338" s="8" t="s">
        <v>17204</v>
      </c>
      <c r="K3338" s="205" t="s">
        <v>17058</v>
      </c>
      <c r="M3338" s="9" t="s">
        <v>3843</v>
      </c>
      <c r="N3338" s="215">
        <v>45809.636386238402</v>
      </c>
      <c r="O3338" s="8"/>
    </row>
    <row r="3339" spans="1:15" x14ac:dyDescent="0.25">
      <c r="A3339" s="8">
        <v>45798</v>
      </c>
      <c r="B3339" s="9" t="s">
        <v>14824</v>
      </c>
      <c r="C3339" s="9" t="s">
        <v>180</v>
      </c>
      <c r="D3339" s="3">
        <v>-150.34</v>
      </c>
      <c r="E3339" s="9" t="s">
        <v>181</v>
      </c>
      <c r="F3339" s="9" t="s">
        <v>182</v>
      </c>
      <c r="G3339" s="9" t="s">
        <v>183</v>
      </c>
      <c r="H3339" s="8">
        <v>45778</v>
      </c>
      <c r="I3339" s="8">
        <v>45796</v>
      </c>
      <c r="J3339" s="8" t="s">
        <v>16203</v>
      </c>
      <c r="K3339" s="205" t="s">
        <v>185</v>
      </c>
      <c r="M3339" s="9" t="s">
        <v>14826</v>
      </c>
      <c r="N3339" s="215">
        <v>45809.629870740697</v>
      </c>
      <c r="O3339" s="8">
        <v>45809</v>
      </c>
    </row>
    <row r="3340" spans="1:15" x14ac:dyDescent="0.25">
      <c r="A3340" s="8">
        <v>45761</v>
      </c>
      <c r="B3340" s="9" t="s">
        <v>8320</v>
      </c>
      <c r="C3340" s="9" t="s">
        <v>209</v>
      </c>
      <c r="D3340" s="3">
        <v>-130.99</v>
      </c>
      <c r="E3340" s="9" t="s">
        <v>17055</v>
      </c>
      <c r="F3340" s="9" t="s">
        <v>17056</v>
      </c>
      <c r="G3340" s="9" t="s">
        <v>119</v>
      </c>
      <c r="H3340" s="8">
        <v>45748</v>
      </c>
      <c r="I3340" s="8">
        <v>45761</v>
      </c>
      <c r="J3340" s="8" t="s">
        <v>17208</v>
      </c>
      <c r="K3340" s="205" t="s">
        <v>17058</v>
      </c>
      <c r="M3340" s="9" t="s">
        <v>8322</v>
      </c>
      <c r="N3340" s="215">
        <v>45809.636386238402</v>
      </c>
      <c r="O3340" s="8">
        <v>45809</v>
      </c>
    </row>
    <row r="3341" spans="1:15" x14ac:dyDescent="0.25">
      <c r="A3341" s="8">
        <v>45761</v>
      </c>
      <c r="B3341" s="9" t="s">
        <v>17205</v>
      </c>
      <c r="C3341" s="9" t="s">
        <v>124</v>
      </c>
      <c r="D3341" s="3">
        <v>-28.67</v>
      </c>
      <c r="E3341" s="9" t="s">
        <v>17055</v>
      </c>
      <c r="F3341" s="9" t="s">
        <v>17056</v>
      </c>
      <c r="G3341" s="9" t="s">
        <v>119</v>
      </c>
      <c r="H3341" s="8">
        <v>45748</v>
      </c>
      <c r="I3341" s="8">
        <v>45761</v>
      </c>
      <c r="J3341" s="8" t="s">
        <v>17206</v>
      </c>
      <c r="K3341" s="205" t="s">
        <v>17058</v>
      </c>
      <c r="M3341" s="9" t="s">
        <v>17207</v>
      </c>
      <c r="N3341" s="215">
        <v>45809.636386238402</v>
      </c>
      <c r="O3341" s="8">
        <v>45809</v>
      </c>
    </row>
    <row r="3342" spans="1:15" x14ac:dyDescent="0.25">
      <c r="A3342" s="8">
        <v>45759</v>
      </c>
      <c r="B3342" s="9" t="s">
        <v>11172</v>
      </c>
      <c r="C3342" s="9" t="s">
        <v>1258</v>
      </c>
      <c r="D3342" s="3">
        <v>-7.46</v>
      </c>
      <c r="E3342" s="9" t="s">
        <v>17055</v>
      </c>
      <c r="F3342" s="9" t="s">
        <v>17056</v>
      </c>
      <c r="G3342" s="9" t="s">
        <v>119</v>
      </c>
      <c r="H3342" s="8">
        <v>45748</v>
      </c>
      <c r="I3342" s="8">
        <v>45754</v>
      </c>
      <c r="J3342" s="8" t="s">
        <v>17209</v>
      </c>
      <c r="K3342" s="205" t="s">
        <v>17058</v>
      </c>
      <c r="M3342" s="9" t="s">
        <v>11174</v>
      </c>
      <c r="N3342" s="215">
        <v>45809.636386238402</v>
      </c>
      <c r="O3342" s="8">
        <v>45840</v>
      </c>
    </row>
    <row r="3343" spans="1:15" x14ac:dyDescent="0.25">
      <c r="A3343" s="8">
        <v>45757</v>
      </c>
      <c r="B3343" s="9" t="s">
        <v>17127</v>
      </c>
      <c r="C3343" s="9" t="s">
        <v>209</v>
      </c>
      <c r="D3343" s="3">
        <v>-86.54</v>
      </c>
      <c r="E3343" s="9" t="s">
        <v>17055</v>
      </c>
      <c r="F3343" s="9" t="s">
        <v>17056</v>
      </c>
      <c r="G3343" s="9" t="s">
        <v>119</v>
      </c>
      <c r="H3343" s="8">
        <v>45748</v>
      </c>
      <c r="I3343" s="8">
        <v>45754</v>
      </c>
      <c r="J3343" s="8" t="s">
        <v>17210</v>
      </c>
      <c r="K3343" s="205" t="s">
        <v>17058</v>
      </c>
      <c r="M3343" s="9" t="s">
        <v>17129</v>
      </c>
      <c r="N3343" s="215">
        <v>45809.636386238402</v>
      </c>
      <c r="O3343" s="8">
        <v>45929</v>
      </c>
    </row>
    <row r="3344" spans="1:15" x14ac:dyDescent="0.25">
      <c r="A3344" s="8">
        <v>45755</v>
      </c>
      <c r="B3344" s="9" t="s">
        <v>3716</v>
      </c>
      <c r="C3344" s="9" t="s">
        <v>124</v>
      </c>
      <c r="D3344" s="3">
        <v>-52.97</v>
      </c>
      <c r="E3344" s="9" t="s">
        <v>17055</v>
      </c>
      <c r="F3344" s="9" t="s">
        <v>17056</v>
      </c>
      <c r="G3344" s="9" t="s">
        <v>119</v>
      </c>
      <c r="H3344" s="8">
        <v>45748</v>
      </c>
      <c r="I3344" s="8">
        <v>45754</v>
      </c>
      <c r="J3344" s="8" t="s">
        <v>17211</v>
      </c>
      <c r="K3344" s="205" t="s">
        <v>17058</v>
      </c>
      <c r="M3344" s="9" t="s">
        <v>3718</v>
      </c>
      <c r="N3344" s="215">
        <v>45809.636386238402</v>
      </c>
      <c r="O3344" s="8">
        <v>45809</v>
      </c>
    </row>
    <row r="3345" spans="1:15" x14ac:dyDescent="0.25">
      <c r="A3345" s="8">
        <v>45754</v>
      </c>
      <c r="B3345" s="9" t="s">
        <v>7689</v>
      </c>
      <c r="C3345" s="9" t="s">
        <v>209</v>
      </c>
      <c r="D3345" s="3">
        <v>-370.73</v>
      </c>
      <c r="E3345" s="9" t="s">
        <v>17055</v>
      </c>
      <c r="F3345" s="9" t="s">
        <v>17056</v>
      </c>
      <c r="G3345" s="9" t="s">
        <v>119</v>
      </c>
      <c r="H3345" s="8">
        <v>45748</v>
      </c>
      <c r="I3345" s="8">
        <v>45754</v>
      </c>
      <c r="J3345" s="8" t="s">
        <v>17212</v>
      </c>
      <c r="K3345" s="205" t="s">
        <v>17058</v>
      </c>
      <c r="M3345" s="9" t="s">
        <v>7691</v>
      </c>
      <c r="N3345" s="215">
        <v>45809.636386238402</v>
      </c>
      <c r="O3345" s="8">
        <v>45809</v>
      </c>
    </row>
    <row r="3346" spans="1:15" x14ac:dyDescent="0.25">
      <c r="A3346" s="8">
        <v>45790</v>
      </c>
      <c r="B3346" s="9" t="s">
        <v>8691</v>
      </c>
      <c r="C3346" s="9" t="s">
        <v>180</v>
      </c>
      <c r="D3346" s="3">
        <v>-149.53</v>
      </c>
      <c r="E3346" s="9" t="s">
        <v>181</v>
      </c>
      <c r="F3346" s="9" t="s">
        <v>182</v>
      </c>
      <c r="G3346" s="9" t="s">
        <v>183</v>
      </c>
      <c r="H3346" s="8">
        <v>45778</v>
      </c>
      <c r="I3346" s="8">
        <v>45789</v>
      </c>
      <c r="J3346" s="8" t="s">
        <v>16339</v>
      </c>
      <c r="K3346" s="205" t="s">
        <v>185</v>
      </c>
      <c r="M3346" s="9" t="s">
        <v>8693</v>
      </c>
      <c r="N3346" s="215">
        <v>45809.629870740697</v>
      </c>
      <c r="O3346" s="8">
        <v>45809</v>
      </c>
    </row>
    <row r="3347" spans="1:15" x14ac:dyDescent="0.25">
      <c r="A3347" s="8">
        <v>45753</v>
      </c>
      <c r="B3347" s="9" t="s">
        <v>4662</v>
      </c>
      <c r="C3347" s="9" t="s">
        <v>7470</v>
      </c>
      <c r="D3347" s="3">
        <v>-17.8</v>
      </c>
      <c r="E3347" s="9" t="s">
        <v>17055</v>
      </c>
      <c r="F3347" s="9" t="s">
        <v>17056</v>
      </c>
      <c r="G3347" s="9" t="s">
        <v>119</v>
      </c>
      <c r="H3347" s="8">
        <v>45748</v>
      </c>
      <c r="I3347" s="8">
        <v>45747</v>
      </c>
      <c r="J3347" s="8" t="s">
        <v>17216</v>
      </c>
      <c r="K3347" s="205" t="s">
        <v>17058</v>
      </c>
      <c r="M3347" s="9" t="s">
        <v>4664</v>
      </c>
      <c r="N3347" s="215">
        <v>45809.636386238402</v>
      </c>
      <c r="O3347" s="8">
        <v>45929</v>
      </c>
    </row>
    <row r="3348" spans="1:15" x14ac:dyDescent="0.25">
      <c r="A3348" s="8">
        <v>45753</v>
      </c>
      <c r="B3348" s="9" t="s">
        <v>17213</v>
      </c>
      <c r="C3348" s="9" t="s">
        <v>3090</v>
      </c>
      <c r="D3348" s="3">
        <v>-94.86</v>
      </c>
      <c r="E3348" s="9" t="s">
        <v>17055</v>
      </c>
      <c r="F3348" s="9" t="s">
        <v>17056</v>
      </c>
      <c r="G3348" s="9" t="s">
        <v>119</v>
      </c>
      <c r="H3348" s="8">
        <v>45748</v>
      </c>
      <c r="I3348" s="8">
        <v>45747</v>
      </c>
      <c r="J3348" s="8" t="s">
        <v>17214</v>
      </c>
      <c r="K3348" s="205" t="s">
        <v>17058</v>
      </c>
      <c r="M3348" s="9" t="s">
        <v>17215</v>
      </c>
      <c r="N3348" s="215">
        <v>45809.636386238402</v>
      </c>
      <c r="O3348" s="8"/>
    </row>
    <row r="3349" spans="1:15" x14ac:dyDescent="0.25">
      <c r="A3349" s="8">
        <v>45762</v>
      </c>
      <c r="B3349" s="9" t="s">
        <v>14725</v>
      </c>
      <c r="C3349" s="9" t="s">
        <v>180</v>
      </c>
      <c r="D3349" s="3">
        <v>-148.75</v>
      </c>
      <c r="E3349" s="9" t="s">
        <v>181</v>
      </c>
      <c r="F3349" s="9" t="s">
        <v>182</v>
      </c>
      <c r="G3349" s="9" t="s">
        <v>183</v>
      </c>
      <c r="H3349" s="8">
        <v>45748</v>
      </c>
      <c r="I3349" s="8">
        <v>45761</v>
      </c>
      <c r="J3349" s="219" t="s">
        <v>14728</v>
      </c>
      <c r="K3349" s="205" t="s">
        <v>185</v>
      </c>
      <c r="M3349" s="9" t="s">
        <v>14727</v>
      </c>
      <c r="N3349" s="215">
        <v>45777.922227581003</v>
      </c>
      <c r="O3349" s="8">
        <v>45777</v>
      </c>
    </row>
    <row r="3350" spans="1:15" x14ac:dyDescent="0.25">
      <c r="A3350" s="8">
        <v>45471</v>
      </c>
      <c r="B3350" s="9" t="s">
        <v>7884</v>
      </c>
      <c r="C3350" s="9" t="s">
        <v>180</v>
      </c>
      <c r="D3350" s="3">
        <v>-148.56</v>
      </c>
      <c r="E3350" s="9" t="s">
        <v>181</v>
      </c>
      <c r="F3350" s="9" t="s">
        <v>182</v>
      </c>
      <c r="G3350" s="9" t="s">
        <v>183</v>
      </c>
      <c r="H3350" s="8">
        <v>45444</v>
      </c>
      <c r="I3350" s="8">
        <v>45467</v>
      </c>
      <c r="J3350" s="8" t="s">
        <v>8394</v>
      </c>
      <c r="K3350" s="205" t="s">
        <v>185</v>
      </c>
      <c r="M3350" s="9" t="s">
        <v>7886</v>
      </c>
      <c r="N3350" s="215">
        <v>45505.8848292361</v>
      </c>
      <c r="O3350" s="8">
        <v>45505</v>
      </c>
    </row>
    <row r="3351" spans="1:15" x14ac:dyDescent="0.25">
      <c r="A3351" s="8">
        <v>45752</v>
      </c>
      <c r="B3351" s="9" t="s">
        <v>326</v>
      </c>
      <c r="C3351" s="9" t="s">
        <v>728</v>
      </c>
      <c r="D3351" s="3">
        <v>2942.31</v>
      </c>
      <c r="E3351" s="9" t="s">
        <v>17055</v>
      </c>
      <c r="F3351" s="9" t="s">
        <v>17056</v>
      </c>
      <c r="G3351" s="9" t="s">
        <v>119</v>
      </c>
      <c r="H3351" s="8">
        <v>45748</v>
      </c>
      <c r="I3351" s="8">
        <v>45747</v>
      </c>
      <c r="J3351" s="8" t="s">
        <v>17221</v>
      </c>
      <c r="K3351" s="205" t="s">
        <v>17058</v>
      </c>
      <c r="M3351" s="9" t="s">
        <v>329</v>
      </c>
      <c r="N3351" s="215">
        <v>45809.636386238402</v>
      </c>
      <c r="O3351" s="8"/>
    </row>
    <row r="3352" spans="1:15" x14ac:dyDescent="0.25">
      <c r="A3352" s="8">
        <v>45524</v>
      </c>
      <c r="B3352" s="9" t="s">
        <v>7736</v>
      </c>
      <c r="C3352" s="9" t="s">
        <v>224</v>
      </c>
      <c r="D3352" s="3">
        <v>-2.44</v>
      </c>
      <c r="E3352" s="9" t="s">
        <v>266</v>
      </c>
      <c r="F3352" s="9" t="s">
        <v>267</v>
      </c>
      <c r="G3352" s="9" t="s">
        <v>268</v>
      </c>
      <c r="H3352" s="8">
        <v>45505</v>
      </c>
      <c r="I3352" s="8">
        <v>45523</v>
      </c>
      <c r="J3352" s="8" t="s">
        <v>9172</v>
      </c>
      <c r="K3352" s="205" t="s">
        <v>270</v>
      </c>
      <c r="M3352" s="9" t="s">
        <v>7738</v>
      </c>
      <c r="N3352" s="215">
        <v>45534.648212951397</v>
      </c>
      <c r="O3352" s="8">
        <v>45534</v>
      </c>
    </row>
    <row r="3353" spans="1:15" x14ac:dyDescent="0.25">
      <c r="A3353" s="8">
        <v>45610</v>
      </c>
      <c r="B3353" s="9" t="s">
        <v>285</v>
      </c>
      <c r="C3353" s="9" t="s">
        <v>180</v>
      </c>
      <c r="D3353" s="3">
        <v>-147.99</v>
      </c>
      <c r="E3353" s="9" t="s">
        <v>181</v>
      </c>
      <c r="F3353" s="9" t="s">
        <v>182</v>
      </c>
      <c r="G3353" s="9" t="s">
        <v>183</v>
      </c>
      <c r="H3353" s="8">
        <v>45597</v>
      </c>
      <c r="I3353" s="8">
        <v>45607</v>
      </c>
      <c r="J3353" s="219" t="s">
        <v>11697</v>
      </c>
      <c r="K3353" s="205" t="s">
        <v>185</v>
      </c>
      <c r="M3353" s="9" t="s">
        <v>287</v>
      </c>
      <c r="N3353" s="215">
        <v>45635.715607696802</v>
      </c>
      <c r="O3353" s="8">
        <v>45635</v>
      </c>
    </row>
    <row r="3354" spans="1:15" x14ac:dyDescent="0.25">
      <c r="A3354" s="8">
        <v>45434</v>
      </c>
      <c r="B3354" s="9" t="s">
        <v>451</v>
      </c>
      <c r="C3354" s="9" t="s">
        <v>224</v>
      </c>
      <c r="D3354" s="3">
        <v>-2.5</v>
      </c>
      <c r="E3354" s="9" t="s">
        <v>266</v>
      </c>
      <c r="F3354" s="9" t="s">
        <v>267</v>
      </c>
      <c r="G3354" s="9" t="s">
        <v>268</v>
      </c>
      <c r="H3354" s="8">
        <v>45413</v>
      </c>
      <c r="I3354" s="8">
        <v>45432</v>
      </c>
      <c r="J3354" s="8" t="s">
        <v>452</v>
      </c>
      <c r="K3354" s="205" t="s">
        <v>270</v>
      </c>
      <c r="M3354" s="9" t="s">
        <v>453</v>
      </c>
      <c r="N3354" s="215">
        <v>45445.039048634302</v>
      </c>
      <c r="O3354" s="8"/>
    </row>
    <row r="3355" spans="1:15" x14ac:dyDescent="0.25">
      <c r="A3355" s="8">
        <v>45393</v>
      </c>
      <c r="B3355" s="9" t="s">
        <v>451</v>
      </c>
      <c r="C3355" s="9" t="s">
        <v>224</v>
      </c>
      <c r="D3355" s="3">
        <v>-2.75</v>
      </c>
      <c r="E3355" s="9" t="s">
        <v>266</v>
      </c>
      <c r="F3355" s="9" t="s">
        <v>267</v>
      </c>
      <c r="G3355" s="9" t="s">
        <v>268</v>
      </c>
      <c r="H3355" s="8">
        <v>45383</v>
      </c>
      <c r="I3355" s="8">
        <v>45390</v>
      </c>
      <c r="J3355" s="8" t="s">
        <v>468</v>
      </c>
      <c r="K3355" s="205" t="s">
        <v>270</v>
      </c>
      <c r="M3355" s="9" t="s">
        <v>453</v>
      </c>
      <c r="N3355" s="215">
        <v>45402.639274791698</v>
      </c>
      <c r="O3355" s="8"/>
    </row>
    <row r="3356" spans="1:15" x14ac:dyDescent="0.25">
      <c r="A3356" s="8">
        <v>45752</v>
      </c>
      <c r="B3356" s="9" t="s">
        <v>417</v>
      </c>
      <c r="C3356" s="9" t="s">
        <v>377</v>
      </c>
      <c r="D3356" s="3">
        <v>10</v>
      </c>
      <c r="E3356" s="9" t="s">
        <v>17055</v>
      </c>
      <c r="F3356" s="9" t="s">
        <v>17056</v>
      </c>
      <c r="G3356" s="9" t="s">
        <v>119</v>
      </c>
      <c r="H3356" s="8">
        <v>45748</v>
      </c>
      <c r="I3356" s="8">
        <v>45747</v>
      </c>
      <c r="J3356" s="8" t="s">
        <v>17220</v>
      </c>
      <c r="K3356" s="205" t="s">
        <v>17058</v>
      </c>
      <c r="M3356" s="9" t="s">
        <v>417</v>
      </c>
      <c r="N3356" s="215">
        <v>45809.636386238402</v>
      </c>
      <c r="O3356" s="8"/>
    </row>
    <row r="3357" spans="1:15" x14ac:dyDescent="0.25">
      <c r="A3357" s="8">
        <v>45456</v>
      </c>
      <c r="B3357" s="9" t="s">
        <v>240</v>
      </c>
      <c r="C3357" s="9" t="s">
        <v>180</v>
      </c>
      <c r="D3357" s="3">
        <v>-147.31</v>
      </c>
      <c r="E3357" s="9" t="s">
        <v>181</v>
      </c>
      <c r="F3357" s="9" t="s">
        <v>182</v>
      </c>
      <c r="G3357" s="9" t="s">
        <v>183</v>
      </c>
      <c r="H3357" s="8">
        <v>45444</v>
      </c>
      <c r="I3357" s="8">
        <v>45453</v>
      </c>
      <c r="J3357" s="8" t="s">
        <v>241</v>
      </c>
      <c r="K3357" s="205" t="s">
        <v>185</v>
      </c>
      <c r="M3357" s="9" t="s">
        <v>242</v>
      </c>
      <c r="N3357" s="215">
        <v>45460.791518807899</v>
      </c>
      <c r="O3357" s="8">
        <v>45460</v>
      </c>
    </row>
    <row r="3358" spans="1:15" x14ac:dyDescent="0.25">
      <c r="A3358" s="8">
        <v>45752</v>
      </c>
      <c r="B3358" s="9" t="s">
        <v>17217</v>
      </c>
      <c r="C3358" s="9" t="s">
        <v>124</v>
      </c>
      <c r="D3358" s="3">
        <v>-44.13</v>
      </c>
      <c r="E3358" s="9" t="s">
        <v>17055</v>
      </c>
      <c r="F3358" s="9" t="s">
        <v>17056</v>
      </c>
      <c r="G3358" s="9" t="s">
        <v>119</v>
      </c>
      <c r="H3358" s="8">
        <v>45748</v>
      </c>
      <c r="I3358" s="8">
        <v>45747</v>
      </c>
      <c r="J3358" s="8" t="s">
        <v>17218</v>
      </c>
      <c r="K3358" s="205" t="s">
        <v>17058</v>
      </c>
      <c r="M3358" s="9" t="s">
        <v>17219</v>
      </c>
      <c r="N3358" s="215">
        <v>45809.636386238402</v>
      </c>
      <c r="O3358" s="8"/>
    </row>
    <row r="3359" spans="1:15" x14ac:dyDescent="0.25">
      <c r="A3359" s="8">
        <v>45751</v>
      </c>
      <c r="B3359" s="9" t="s">
        <v>9024</v>
      </c>
      <c r="C3359" s="9" t="s">
        <v>142</v>
      </c>
      <c r="D3359" s="3">
        <v>-46.44</v>
      </c>
      <c r="E3359" s="9" t="s">
        <v>17055</v>
      </c>
      <c r="F3359" s="9" t="s">
        <v>17056</v>
      </c>
      <c r="G3359" s="9" t="s">
        <v>119</v>
      </c>
      <c r="H3359" s="8">
        <v>45748</v>
      </c>
      <c r="I3359" s="8">
        <v>45747</v>
      </c>
      <c r="J3359" s="8" t="s">
        <v>17222</v>
      </c>
      <c r="K3359" s="205" t="s">
        <v>17058</v>
      </c>
      <c r="M3359" s="9" t="s">
        <v>9026</v>
      </c>
      <c r="N3359" s="215">
        <v>45809.636386238402</v>
      </c>
      <c r="O3359" s="8">
        <v>45809</v>
      </c>
    </row>
    <row r="3360" spans="1:15" x14ac:dyDescent="0.25">
      <c r="A3360" s="8">
        <v>45434</v>
      </c>
      <c r="B3360" s="9" t="s">
        <v>479</v>
      </c>
      <c r="C3360" s="9" t="s">
        <v>224</v>
      </c>
      <c r="D3360" s="3">
        <v>-3</v>
      </c>
      <c r="E3360" s="9" t="s">
        <v>266</v>
      </c>
      <c r="F3360" s="9" t="s">
        <v>267</v>
      </c>
      <c r="G3360" s="9" t="s">
        <v>268</v>
      </c>
      <c r="H3360" s="8">
        <v>45413</v>
      </c>
      <c r="I3360" s="8">
        <v>45432</v>
      </c>
      <c r="J3360" s="8" t="s">
        <v>480</v>
      </c>
      <c r="K3360" s="205" t="s">
        <v>270</v>
      </c>
      <c r="M3360" s="9" t="s">
        <v>481</v>
      </c>
      <c r="N3360" s="215">
        <v>45445.039048634302</v>
      </c>
      <c r="O3360" s="8"/>
    </row>
    <row r="3361" spans="1:15" x14ac:dyDescent="0.25">
      <c r="A3361" s="8">
        <v>45540</v>
      </c>
      <c r="B3361" s="9" t="s">
        <v>7736</v>
      </c>
      <c r="C3361" s="9" t="s">
        <v>224</v>
      </c>
      <c r="D3361" s="3">
        <v>-3.2</v>
      </c>
      <c r="E3361" s="9" t="s">
        <v>266</v>
      </c>
      <c r="F3361" s="9" t="s">
        <v>267</v>
      </c>
      <c r="G3361" s="9" t="s">
        <v>268</v>
      </c>
      <c r="H3361" s="8">
        <v>45536</v>
      </c>
      <c r="I3361" s="8">
        <v>45537</v>
      </c>
      <c r="J3361" s="8" t="s">
        <v>10625</v>
      </c>
      <c r="K3361" s="205" t="s">
        <v>270</v>
      </c>
      <c r="M3361" s="9" t="s">
        <v>7738</v>
      </c>
      <c r="N3361" s="215">
        <v>45575.565837071801</v>
      </c>
      <c r="O3361" s="8">
        <v>45575</v>
      </c>
    </row>
    <row r="3362" spans="1:15" x14ac:dyDescent="0.25">
      <c r="A3362" s="8">
        <v>45750</v>
      </c>
      <c r="B3362" s="9" t="s">
        <v>17127</v>
      </c>
      <c r="C3362" s="9" t="s">
        <v>209</v>
      </c>
      <c r="D3362" s="3">
        <v>-12.99</v>
      </c>
      <c r="E3362" s="9" t="s">
        <v>17055</v>
      </c>
      <c r="F3362" s="9" t="s">
        <v>17056</v>
      </c>
      <c r="G3362" s="9" t="s">
        <v>119</v>
      </c>
      <c r="H3362" s="8">
        <v>45748</v>
      </c>
      <c r="I3362" s="8">
        <v>45747</v>
      </c>
      <c r="J3362" s="8" t="s">
        <v>17224</v>
      </c>
      <c r="K3362" s="205" t="s">
        <v>17058</v>
      </c>
      <c r="M3362" s="9" t="s">
        <v>17129</v>
      </c>
      <c r="N3362" s="215">
        <v>45809.636386238402</v>
      </c>
      <c r="O3362" s="8">
        <v>45929</v>
      </c>
    </row>
    <row r="3363" spans="1:15" x14ac:dyDescent="0.25">
      <c r="A3363" s="8">
        <v>45486</v>
      </c>
      <c r="B3363" s="9" t="s">
        <v>7736</v>
      </c>
      <c r="C3363" s="9" t="s">
        <v>224</v>
      </c>
      <c r="D3363" s="3">
        <v>-3.51</v>
      </c>
      <c r="E3363" s="9" t="s">
        <v>266</v>
      </c>
      <c r="F3363" s="9" t="s">
        <v>267</v>
      </c>
      <c r="G3363" s="9" t="s">
        <v>268</v>
      </c>
      <c r="H3363" s="8">
        <v>45474</v>
      </c>
      <c r="I3363" s="8">
        <v>45481</v>
      </c>
      <c r="J3363" s="8" t="s">
        <v>8027</v>
      </c>
      <c r="K3363" s="205" t="s">
        <v>270</v>
      </c>
      <c r="M3363" s="9" t="s">
        <v>7738</v>
      </c>
      <c r="N3363" s="215">
        <v>45505.8848292361</v>
      </c>
      <c r="O3363" s="8">
        <v>45505</v>
      </c>
    </row>
    <row r="3364" spans="1:15" x14ac:dyDescent="0.25">
      <c r="A3364" s="8">
        <v>45722</v>
      </c>
      <c r="B3364" s="9" t="s">
        <v>7736</v>
      </c>
      <c r="C3364" s="9" t="s">
        <v>224</v>
      </c>
      <c r="D3364" s="3">
        <v>-3.72</v>
      </c>
      <c r="E3364" s="9" t="s">
        <v>266</v>
      </c>
      <c r="F3364" s="9" t="s">
        <v>267</v>
      </c>
      <c r="G3364" s="9" t="s">
        <v>268</v>
      </c>
      <c r="H3364" s="8">
        <v>45717</v>
      </c>
      <c r="I3364" s="8">
        <v>45719</v>
      </c>
      <c r="J3364" s="219" t="s">
        <v>13854</v>
      </c>
      <c r="K3364" s="205" t="s">
        <v>270</v>
      </c>
      <c r="M3364" s="9" t="s">
        <v>7738</v>
      </c>
      <c r="N3364" s="215">
        <v>45733.5614541088</v>
      </c>
      <c r="O3364" s="8">
        <v>45733</v>
      </c>
    </row>
    <row r="3365" spans="1:15" x14ac:dyDescent="0.25">
      <c r="A3365" s="8">
        <v>45449</v>
      </c>
      <c r="B3365" s="9" t="s">
        <v>469</v>
      </c>
      <c r="C3365" s="9" t="s">
        <v>224</v>
      </c>
      <c r="D3365" s="3">
        <v>-3.86</v>
      </c>
      <c r="E3365" s="9" t="s">
        <v>266</v>
      </c>
      <c r="F3365" s="9" t="s">
        <v>267</v>
      </c>
      <c r="G3365" s="9" t="s">
        <v>268</v>
      </c>
      <c r="H3365" s="8">
        <v>45444</v>
      </c>
      <c r="I3365" s="8">
        <v>45446</v>
      </c>
      <c r="J3365" s="8" t="s">
        <v>472</v>
      </c>
      <c r="K3365" s="205" t="s">
        <v>270</v>
      </c>
      <c r="M3365" s="9" t="s">
        <v>471</v>
      </c>
      <c r="N3365" s="215">
        <v>45460.791518807899</v>
      </c>
      <c r="O3365" s="8">
        <v>45460</v>
      </c>
    </row>
    <row r="3366" spans="1:15" x14ac:dyDescent="0.25">
      <c r="A3366" s="8">
        <v>45662</v>
      </c>
      <c r="B3366" s="9" t="s">
        <v>13481</v>
      </c>
      <c r="C3366" s="9" t="s">
        <v>224</v>
      </c>
      <c r="D3366" s="3">
        <v>-4</v>
      </c>
      <c r="E3366" s="9" t="s">
        <v>266</v>
      </c>
      <c r="F3366" s="9" t="s">
        <v>267</v>
      </c>
      <c r="G3366" s="9" t="s">
        <v>268</v>
      </c>
      <c r="H3366" s="8">
        <v>45658</v>
      </c>
      <c r="I3366" s="8">
        <v>45656</v>
      </c>
      <c r="J3366" s="219" t="s">
        <v>13483</v>
      </c>
      <c r="K3366" s="205" t="s">
        <v>270</v>
      </c>
      <c r="M3366" s="9" t="s">
        <v>13481</v>
      </c>
      <c r="N3366" s="215">
        <v>45706.0637561111</v>
      </c>
      <c r="O3366" s="8">
        <v>45705</v>
      </c>
    </row>
    <row r="3367" spans="1:15" x14ac:dyDescent="0.25">
      <c r="A3367" s="8">
        <v>45750</v>
      </c>
      <c r="B3367" s="9" t="s">
        <v>17127</v>
      </c>
      <c r="C3367" s="9" t="s">
        <v>209</v>
      </c>
      <c r="D3367" s="3">
        <v>-78.14</v>
      </c>
      <c r="E3367" s="9" t="s">
        <v>17055</v>
      </c>
      <c r="F3367" s="9" t="s">
        <v>17056</v>
      </c>
      <c r="G3367" s="9" t="s">
        <v>119</v>
      </c>
      <c r="H3367" s="8">
        <v>45748</v>
      </c>
      <c r="I3367" s="8">
        <v>45747</v>
      </c>
      <c r="J3367" s="8" t="s">
        <v>17225</v>
      </c>
      <c r="K3367" s="205" t="s">
        <v>17058</v>
      </c>
      <c r="M3367" s="9" t="s">
        <v>17129</v>
      </c>
      <c r="N3367" s="215">
        <v>45809.636386238402</v>
      </c>
      <c r="O3367" s="8">
        <v>45929</v>
      </c>
    </row>
    <row r="3368" spans="1:15" x14ac:dyDescent="0.25">
      <c r="A3368" s="8">
        <v>45522</v>
      </c>
      <c r="B3368" s="9" t="s">
        <v>7736</v>
      </c>
      <c r="C3368" s="9" t="s">
        <v>224</v>
      </c>
      <c r="D3368" s="3">
        <v>-4.04</v>
      </c>
      <c r="E3368" s="9" t="s">
        <v>266</v>
      </c>
      <c r="F3368" s="9" t="s">
        <v>267</v>
      </c>
      <c r="G3368" s="9" t="s">
        <v>268</v>
      </c>
      <c r="H3368" s="8">
        <v>45505</v>
      </c>
      <c r="I3368" s="8">
        <v>45516</v>
      </c>
      <c r="J3368" s="8" t="s">
        <v>9191</v>
      </c>
      <c r="K3368" s="205" t="s">
        <v>270</v>
      </c>
      <c r="M3368" s="9" t="s">
        <v>7738</v>
      </c>
      <c r="N3368" s="215">
        <v>45534.648212951397</v>
      </c>
      <c r="O3368" s="8">
        <v>45534</v>
      </c>
    </row>
    <row r="3369" spans="1:15" x14ac:dyDescent="0.25">
      <c r="A3369" s="8">
        <v>45477</v>
      </c>
      <c r="B3369" s="9" t="s">
        <v>8184</v>
      </c>
      <c r="C3369" s="9" t="s">
        <v>224</v>
      </c>
      <c r="D3369" s="3">
        <v>-4.12</v>
      </c>
      <c r="E3369" s="9" t="s">
        <v>266</v>
      </c>
      <c r="F3369" s="9" t="s">
        <v>267</v>
      </c>
      <c r="G3369" s="9" t="s">
        <v>268</v>
      </c>
      <c r="H3369" s="8">
        <v>45474</v>
      </c>
      <c r="I3369" s="8">
        <v>45474</v>
      </c>
      <c r="J3369" s="8" t="s">
        <v>8185</v>
      </c>
      <c r="K3369" s="205" t="s">
        <v>270</v>
      </c>
      <c r="M3369" s="9" t="s">
        <v>8186</v>
      </c>
      <c r="N3369" s="215">
        <v>45505.8848292361</v>
      </c>
      <c r="O3369" s="8"/>
    </row>
    <row r="3370" spans="1:15" x14ac:dyDescent="0.25">
      <c r="A3370" s="8">
        <v>45359</v>
      </c>
      <c r="B3370" s="9" t="s">
        <v>1544</v>
      </c>
      <c r="C3370" s="9" t="s">
        <v>224</v>
      </c>
      <c r="D3370" s="3">
        <v>-4.12</v>
      </c>
      <c r="E3370" s="9" t="s">
        <v>266</v>
      </c>
      <c r="F3370" s="9" t="s">
        <v>267</v>
      </c>
      <c r="G3370" s="9" t="s">
        <v>268</v>
      </c>
      <c r="H3370" s="8">
        <v>45352</v>
      </c>
      <c r="I3370" s="8">
        <v>45355</v>
      </c>
      <c r="J3370" s="8" t="s">
        <v>1545</v>
      </c>
      <c r="K3370" s="205" t="s">
        <v>270</v>
      </c>
      <c r="M3370" s="9" t="s">
        <v>1546</v>
      </c>
      <c r="N3370" s="215">
        <v>45371.6918198032</v>
      </c>
      <c r="O3370" s="8"/>
    </row>
    <row r="3371" spans="1:15" x14ac:dyDescent="0.25">
      <c r="A3371" s="8">
        <v>45551</v>
      </c>
      <c r="B3371" s="9" t="s">
        <v>10408</v>
      </c>
      <c r="C3371" s="9" t="s">
        <v>224</v>
      </c>
      <c r="D3371" s="3">
        <v>-4.2300000000000004</v>
      </c>
      <c r="E3371" s="9" t="s">
        <v>266</v>
      </c>
      <c r="F3371" s="9" t="s">
        <v>267</v>
      </c>
      <c r="G3371" s="9" t="s">
        <v>268</v>
      </c>
      <c r="H3371" s="8">
        <v>45536</v>
      </c>
      <c r="I3371" s="8">
        <v>45551</v>
      </c>
      <c r="J3371" s="8" t="s">
        <v>10409</v>
      </c>
      <c r="K3371" s="205" t="s">
        <v>270</v>
      </c>
      <c r="M3371" s="9" t="s">
        <v>10410</v>
      </c>
      <c r="N3371" s="215">
        <v>45575.565837071801</v>
      </c>
      <c r="O3371" s="8"/>
    </row>
    <row r="3372" spans="1:15" x14ac:dyDescent="0.25">
      <c r="A3372" s="8">
        <v>45521</v>
      </c>
      <c r="B3372" s="9" t="s">
        <v>7736</v>
      </c>
      <c r="C3372" s="9" t="s">
        <v>224</v>
      </c>
      <c r="D3372" s="3">
        <v>-4.25</v>
      </c>
      <c r="E3372" s="9" t="s">
        <v>266</v>
      </c>
      <c r="F3372" s="9" t="s">
        <v>267</v>
      </c>
      <c r="G3372" s="9" t="s">
        <v>268</v>
      </c>
      <c r="H3372" s="8">
        <v>45505</v>
      </c>
      <c r="I3372" s="8">
        <v>45516</v>
      </c>
      <c r="J3372" s="8" t="s">
        <v>9197</v>
      </c>
      <c r="K3372" s="205" t="s">
        <v>270</v>
      </c>
      <c r="M3372" s="9" t="s">
        <v>7738</v>
      </c>
      <c r="N3372" s="215">
        <v>45534.648212951397</v>
      </c>
      <c r="O3372" s="8">
        <v>45534</v>
      </c>
    </row>
    <row r="3373" spans="1:15" x14ac:dyDescent="0.25">
      <c r="A3373" s="8">
        <v>45828</v>
      </c>
      <c r="B3373" s="9" t="s">
        <v>7802</v>
      </c>
      <c r="C3373" s="9" t="s">
        <v>224</v>
      </c>
      <c r="D3373" s="3">
        <v>-4.28</v>
      </c>
      <c r="E3373" s="9" t="s">
        <v>266</v>
      </c>
      <c r="F3373" s="9" t="s">
        <v>267</v>
      </c>
      <c r="G3373" s="9" t="s">
        <v>268</v>
      </c>
      <c r="H3373" s="8">
        <v>45809</v>
      </c>
      <c r="I3373" s="8">
        <v>45824</v>
      </c>
      <c r="J3373" s="8" t="s">
        <v>17831</v>
      </c>
      <c r="K3373" s="205" t="s">
        <v>270</v>
      </c>
      <c r="M3373" s="9" t="s">
        <v>7804</v>
      </c>
      <c r="N3373" s="215">
        <v>45840.490152685197</v>
      </c>
      <c r="O3373" s="8">
        <v>45840</v>
      </c>
    </row>
    <row r="3374" spans="1:15" x14ac:dyDescent="0.25">
      <c r="A3374" s="8">
        <v>45661</v>
      </c>
      <c r="B3374" s="9" t="s">
        <v>7736</v>
      </c>
      <c r="C3374" s="9" t="s">
        <v>224</v>
      </c>
      <c r="D3374" s="3">
        <v>-4.3600000000000003</v>
      </c>
      <c r="E3374" s="9" t="s">
        <v>266</v>
      </c>
      <c r="F3374" s="9" t="s">
        <v>267</v>
      </c>
      <c r="G3374" s="9" t="s">
        <v>268</v>
      </c>
      <c r="H3374" s="8">
        <v>45658</v>
      </c>
      <c r="I3374" s="8">
        <v>45656</v>
      </c>
      <c r="J3374" s="219" t="s">
        <v>13491</v>
      </c>
      <c r="K3374" s="205" t="s">
        <v>270</v>
      </c>
      <c r="M3374" s="9" t="s">
        <v>7738</v>
      </c>
      <c r="N3374" s="215">
        <v>45706.0637561111</v>
      </c>
      <c r="O3374" s="8">
        <v>45705</v>
      </c>
    </row>
    <row r="3375" spans="1:15" x14ac:dyDescent="0.25">
      <c r="A3375" s="8">
        <v>45610</v>
      </c>
      <c r="B3375" s="9" t="s">
        <v>7925</v>
      </c>
      <c r="C3375" s="9" t="s">
        <v>180</v>
      </c>
      <c r="D3375" s="3">
        <v>-145.72</v>
      </c>
      <c r="E3375" s="9" t="s">
        <v>181</v>
      </c>
      <c r="F3375" s="9" t="s">
        <v>182</v>
      </c>
      <c r="G3375" s="9" t="s">
        <v>183</v>
      </c>
      <c r="H3375" s="8">
        <v>45597</v>
      </c>
      <c r="I3375" s="8">
        <v>45607</v>
      </c>
      <c r="J3375" s="219" t="s">
        <v>11711</v>
      </c>
      <c r="K3375" s="205" t="s">
        <v>185</v>
      </c>
      <c r="M3375" s="9" t="s">
        <v>7927</v>
      </c>
      <c r="N3375" s="215">
        <v>45635.715607696802</v>
      </c>
      <c r="O3375" s="8">
        <v>45635</v>
      </c>
    </row>
    <row r="3376" spans="1:15" x14ac:dyDescent="0.25">
      <c r="A3376" s="8">
        <v>45646</v>
      </c>
      <c r="B3376" s="9" t="s">
        <v>7736</v>
      </c>
      <c r="C3376" s="9" t="s">
        <v>224</v>
      </c>
      <c r="D3376" s="3">
        <v>-4.3600000000000003</v>
      </c>
      <c r="E3376" s="9" t="s">
        <v>266</v>
      </c>
      <c r="F3376" s="9" t="s">
        <v>267</v>
      </c>
      <c r="G3376" s="9" t="s">
        <v>268</v>
      </c>
      <c r="H3376" s="8">
        <v>45627</v>
      </c>
      <c r="I3376" s="8">
        <v>45642</v>
      </c>
      <c r="J3376" s="219" t="s">
        <v>13688</v>
      </c>
      <c r="K3376" s="205" t="s">
        <v>270</v>
      </c>
      <c r="M3376" s="9" t="s">
        <v>7738</v>
      </c>
      <c r="N3376" s="215">
        <v>45706.0637561111</v>
      </c>
      <c r="O3376" s="8">
        <v>45705</v>
      </c>
    </row>
    <row r="3377" spans="1:15" x14ac:dyDescent="0.25">
      <c r="A3377" s="8">
        <v>45750</v>
      </c>
      <c r="B3377" s="9" t="s">
        <v>376</v>
      </c>
      <c r="C3377" s="9" t="s">
        <v>377</v>
      </c>
      <c r="D3377" s="3">
        <v>-253.84</v>
      </c>
      <c r="E3377" s="9" t="s">
        <v>17055</v>
      </c>
      <c r="F3377" s="9" t="s">
        <v>17056</v>
      </c>
      <c r="G3377" s="9" t="s">
        <v>119</v>
      </c>
      <c r="H3377" s="8">
        <v>45748</v>
      </c>
      <c r="I3377" s="8">
        <v>45747</v>
      </c>
      <c r="J3377" s="8" t="s">
        <v>17223</v>
      </c>
      <c r="K3377" s="205" t="s">
        <v>17058</v>
      </c>
      <c r="M3377" s="9" t="s">
        <v>379</v>
      </c>
      <c r="N3377" s="215">
        <v>45809.636386238402</v>
      </c>
      <c r="O3377" s="8"/>
    </row>
    <row r="3378" spans="1:15" x14ac:dyDescent="0.25">
      <c r="A3378" s="8">
        <v>45749</v>
      </c>
      <c r="B3378" s="9" t="s">
        <v>10000</v>
      </c>
      <c r="C3378" s="9" t="s">
        <v>124</v>
      </c>
      <c r="D3378" s="3">
        <v>-13.99</v>
      </c>
      <c r="E3378" s="9" t="s">
        <v>17055</v>
      </c>
      <c r="F3378" s="9" t="s">
        <v>17056</v>
      </c>
      <c r="G3378" s="9" t="s">
        <v>119</v>
      </c>
      <c r="H3378" s="8">
        <v>45748</v>
      </c>
      <c r="I3378" s="8">
        <v>45747</v>
      </c>
      <c r="J3378" s="8" t="s">
        <v>17226</v>
      </c>
      <c r="K3378" s="205" t="s">
        <v>17058</v>
      </c>
      <c r="M3378" s="9" t="s">
        <v>10002</v>
      </c>
      <c r="N3378" s="215">
        <v>45809.636386238402</v>
      </c>
      <c r="O3378" s="8">
        <v>45809</v>
      </c>
    </row>
    <row r="3379" spans="1:15" x14ac:dyDescent="0.25">
      <c r="A3379" s="8">
        <v>45789</v>
      </c>
      <c r="B3379" s="9" t="s">
        <v>14824</v>
      </c>
      <c r="C3379" s="9" t="s">
        <v>180</v>
      </c>
      <c r="D3379" s="3">
        <v>-145.26</v>
      </c>
      <c r="E3379" s="9" t="s">
        <v>181</v>
      </c>
      <c r="F3379" s="9" t="s">
        <v>182</v>
      </c>
      <c r="G3379" s="9" t="s">
        <v>183</v>
      </c>
      <c r="H3379" s="8">
        <v>45778</v>
      </c>
      <c r="I3379" s="8">
        <v>45789</v>
      </c>
      <c r="J3379" s="8" t="s">
        <v>16448</v>
      </c>
      <c r="K3379" s="205" t="s">
        <v>185</v>
      </c>
      <c r="M3379" s="9" t="s">
        <v>14826</v>
      </c>
      <c r="N3379" s="215">
        <v>45809.629870740697</v>
      </c>
      <c r="O3379" s="8">
        <v>45809</v>
      </c>
    </row>
    <row r="3380" spans="1:15" x14ac:dyDescent="0.25">
      <c r="A3380" s="8">
        <v>45477</v>
      </c>
      <c r="B3380" s="9" t="s">
        <v>7736</v>
      </c>
      <c r="C3380" s="9" t="s">
        <v>224</v>
      </c>
      <c r="D3380" s="3">
        <v>-4.57</v>
      </c>
      <c r="E3380" s="9" t="s">
        <v>266</v>
      </c>
      <c r="F3380" s="9" t="s">
        <v>267</v>
      </c>
      <c r="G3380" s="9" t="s">
        <v>268</v>
      </c>
      <c r="H3380" s="8">
        <v>45474</v>
      </c>
      <c r="I3380" s="8">
        <v>45474</v>
      </c>
      <c r="J3380" s="8" t="s">
        <v>8180</v>
      </c>
      <c r="K3380" s="205" t="s">
        <v>270</v>
      </c>
      <c r="M3380" s="9" t="s">
        <v>7738</v>
      </c>
      <c r="N3380" s="215">
        <v>45505.8848292361</v>
      </c>
      <c r="O3380" s="8">
        <v>45505</v>
      </c>
    </row>
    <row r="3381" spans="1:15" x14ac:dyDescent="0.25">
      <c r="A3381" s="8">
        <v>45825</v>
      </c>
      <c r="B3381" s="9" t="s">
        <v>16142</v>
      </c>
      <c r="C3381" s="9" t="s">
        <v>224</v>
      </c>
      <c r="D3381" s="3">
        <v>-4.68</v>
      </c>
      <c r="E3381" s="9" t="s">
        <v>266</v>
      </c>
      <c r="F3381" s="9" t="s">
        <v>267</v>
      </c>
      <c r="G3381" s="9" t="s">
        <v>268</v>
      </c>
      <c r="H3381" s="8">
        <v>45809</v>
      </c>
      <c r="I3381" s="8">
        <v>45824</v>
      </c>
      <c r="J3381" s="219" t="s">
        <v>17865</v>
      </c>
      <c r="K3381" s="205" t="s">
        <v>270</v>
      </c>
      <c r="M3381" s="9" t="s">
        <v>16144</v>
      </c>
      <c r="N3381" s="215">
        <v>45840.490152685197</v>
      </c>
      <c r="O3381" s="8">
        <v>45840</v>
      </c>
    </row>
    <row r="3382" spans="1:15" x14ac:dyDescent="0.25">
      <c r="A3382" s="8">
        <v>45774</v>
      </c>
      <c r="B3382" s="9" t="s">
        <v>7736</v>
      </c>
      <c r="C3382" s="9" t="s">
        <v>224</v>
      </c>
      <c r="D3382" s="3">
        <v>-4.68</v>
      </c>
      <c r="E3382" s="9" t="s">
        <v>266</v>
      </c>
      <c r="F3382" s="9" t="s">
        <v>267</v>
      </c>
      <c r="G3382" s="9" t="s">
        <v>268</v>
      </c>
      <c r="H3382" s="8">
        <v>45748</v>
      </c>
      <c r="I3382" s="8">
        <v>45768</v>
      </c>
      <c r="J3382" s="219" t="s">
        <v>15649</v>
      </c>
      <c r="K3382" s="205" t="s">
        <v>270</v>
      </c>
      <c r="M3382" s="9" t="s">
        <v>7738</v>
      </c>
      <c r="N3382" s="215">
        <v>45777.927143749999</v>
      </c>
      <c r="O3382" s="8">
        <v>45777</v>
      </c>
    </row>
    <row r="3383" spans="1:15" x14ac:dyDescent="0.25">
      <c r="A3383" s="8">
        <v>45729</v>
      </c>
      <c r="B3383" s="9" t="s">
        <v>7736</v>
      </c>
      <c r="C3383" s="9" t="s">
        <v>224</v>
      </c>
      <c r="D3383" s="3">
        <v>-4.68</v>
      </c>
      <c r="E3383" s="9" t="s">
        <v>266</v>
      </c>
      <c r="F3383" s="9" t="s">
        <v>267</v>
      </c>
      <c r="G3383" s="9" t="s">
        <v>268</v>
      </c>
      <c r="H3383" s="8">
        <v>45717</v>
      </c>
      <c r="I3383" s="8">
        <v>45726</v>
      </c>
      <c r="J3383" s="219" t="s">
        <v>13785</v>
      </c>
      <c r="K3383" s="205" t="s">
        <v>270</v>
      </c>
      <c r="M3383" s="9" t="s">
        <v>7738</v>
      </c>
      <c r="N3383" s="215">
        <v>45733.5614541088</v>
      </c>
      <c r="O3383" s="8">
        <v>45733</v>
      </c>
    </row>
    <row r="3384" spans="1:15" x14ac:dyDescent="0.25">
      <c r="A3384" s="8">
        <v>45911</v>
      </c>
      <c r="B3384" s="9" t="s">
        <v>19487</v>
      </c>
      <c r="C3384" s="9" t="s">
        <v>180</v>
      </c>
      <c r="D3384" s="3">
        <v>-144.75</v>
      </c>
      <c r="E3384" s="9" t="s">
        <v>181</v>
      </c>
      <c r="F3384" s="9" t="s">
        <v>182</v>
      </c>
      <c r="G3384" s="9" t="s">
        <v>183</v>
      </c>
      <c r="H3384" s="8">
        <v>45901</v>
      </c>
      <c r="I3384" s="8">
        <v>45908</v>
      </c>
      <c r="J3384" s="219" t="s">
        <v>19488</v>
      </c>
      <c r="K3384" s="205" t="s">
        <v>185</v>
      </c>
      <c r="M3384" s="9" t="s">
        <v>19489</v>
      </c>
      <c r="N3384" s="215">
        <v>45929.807189814797</v>
      </c>
      <c r="O3384" s="8"/>
    </row>
    <row r="3385" spans="1:15" x14ac:dyDescent="0.25">
      <c r="A3385" s="8">
        <v>45820</v>
      </c>
      <c r="B3385" s="9" t="s">
        <v>248</v>
      </c>
      <c r="C3385" s="9" t="s">
        <v>180</v>
      </c>
      <c r="D3385" s="3">
        <v>-144.5</v>
      </c>
      <c r="E3385" s="9" t="s">
        <v>181</v>
      </c>
      <c r="F3385" s="9" t="s">
        <v>182</v>
      </c>
      <c r="G3385" s="9" t="s">
        <v>183</v>
      </c>
      <c r="H3385" s="8">
        <v>45809</v>
      </c>
      <c r="I3385" s="8">
        <v>45817</v>
      </c>
      <c r="J3385" s="8" t="s">
        <v>17938</v>
      </c>
      <c r="K3385" s="205" t="s">
        <v>185</v>
      </c>
      <c r="M3385" s="9" t="s">
        <v>250</v>
      </c>
      <c r="N3385" s="215">
        <v>45840.490152685197</v>
      </c>
      <c r="O3385" s="8"/>
    </row>
    <row r="3386" spans="1:15" x14ac:dyDescent="0.25">
      <c r="A3386" s="8">
        <v>45313</v>
      </c>
      <c r="B3386" s="9" t="s">
        <v>4359</v>
      </c>
      <c r="C3386" s="9" t="s">
        <v>180</v>
      </c>
      <c r="D3386" s="3">
        <v>-144.31</v>
      </c>
      <c r="E3386" s="9" t="s">
        <v>181</v>
      </c>
      <c r="F3386" s="9" t="s">
        <v>182</v>
      </c>
      <c r="G3386" s="9" t="s">
        <v>183</v>
      </c>
      <c r="H3386" s="8">
        <v>45292</v>
      </c>
      <c r="I3386" s="8">
        <v>45313</v>
      </c>
      <c r="J3386" s="8" t="s">
        <v>4360</v>
      </c>
      <c r="K3386" s="205" t="s">
        <v>185</v>
      </c>
      <c r="M3386" s="9" t="s">
        <v>4361</v>
      </c>
      <c r="N3386" s="215">
        <v>45318.192840775497</v>
      </c>
      <c r="O3386" s="8">
        <v>45317</v>
      </c>
    </row>
    <row r="3387" spans="1:15" x14ac:dyDescent="0.25">
      <c r="A3387" s="8">
        <v>45727</v>
      </c>
      <c r="B3387" s="9" t="s">
        <v>7736</v>
      </c>
      <c r="C3387" s="9" t="s">
        <v>224</v>
      </c>
      <c r="D3387" s="3">
        <v>-4.68</v>
      </c>
      <c r="E3387" s="9" t="s">
        <v>266</v>
      </c>
      <c r="F3387" s="9" t="s">
        <v>267</v>
      </c>
      <c r="G3387" s="9" t="s">
        <v>268</v>
      </c>
      <c r="H3387" s="8">
        <v>45717</v>
      </c>
      <c r="I3387" s="8">
        <v>45726</v>
      </c>
      <c r="J3387" s="219" t="s">
        <v>13805</v>
      </c>
      <c r="K3387" s="205" t="s">
        <v>270</v>
      </c>
      <c r="M3387" s="9" t="s">
        <v>7738</v>
      </c>
      <c r="N3387" s="215">
        <v>45733.5614541088</v>
      </c>
      <c r="O3387" s="8">
        <v>45733</v>
      </c>
    </row>
    <row r="3388" spans="1:15" x14ac:dyDescent="0.25">
      <c r="A3388" s="8">
        <v>45726</v>
      </c>
      <c r="B3388" s="9" t="s">
        <v>7736</v>
      </c>
      <c r="C3388" s="9" t="s">
        <v>224</v>
      </c>
      <c r="D3388" s="3">
        <v>-4.68</v>
      </c>
      <c r="E3388" s="9" t="s">
        <v>266</v>
      </c>
      <c r="F3388" s="9" t="s">
        <v>267</v>
      </c>
      <c r="G3388" s="9" t="s">
        <v>268</v>
      </c>
      <c r="H3388" s="8">
        <v>45717</v>
      </c>
      <c r="I3388" s="8">
        <v>45726</v>
      </c>
      <c r="J3388" s="219" t="s">
        <v>13813</v>
      </c>
      <c r="K3388" s="205" t="s">
        <v>270</v>
      </c>
      <c r="M3388" s="9" t="s">
        <v>7738</v>
      </c>
      <c r="N3388" s="215">
        <v>45733.5614541088</v>
      </c>
      <c r="O3388" s="8">
        <v>45733</v>
      </c>
    </row>
    <row r="3389" spans="1:15" x14ac:dyDescent="0.25">
      <c r="A3389" s="8">
        <v>45555</v>
      </c>
      <c r="B3389" s="9" t="s">
        <v>10318</v>
      </c>
      <c r="C3389" s="9" t="s">
        <v>224</v>
      </c>
      <c r="D3389" s="3">
        <v>-4.8899999999999997</v>
      </c>
      <c r="E3389" s="9" t="s">
        <v>266</v>
      </c>
      <c r="F3389" s="9" t="s">
        <v>267</v>
      </c>
      <c r="G3389" s="9" t="s">
        <v>268</v>
      </c>
      <c r="H3389" s="8">
        <v>45536</v>
      </c>
      <c r="I3389" s="8">
        <v>45551</v>
      </c>
      <c r="J3389" s="8" t="s">
        <v>10319</v>
      </c>
      <c r="K3389" s="205" t="s">
        <v>270</v>
      </c>
      <c r="M3389" s="9" t="s">
        <v>10320</v>
      </c>
      <c r="N3389" s="215">
        <v>45575.565837071801</v>
      </c>
      <c r="O3389" s="8">
        <v>45575</v>
      </c>
    </row>
    <row r="3390" spans="1:15" x14ac:dyDescent="0.25">
      <c r="A3390" s="8">
        <v>45659</v>
      </c>
      <c r="B3390" s="9" t="s">
        <v>7736</v>
      </c>
      <c r="C3390" s="9" t="s">
        <v>224</v>
      </c>
      <c r="D3390" s="3">
        <v>-4.8899999999999997</v>
      </c>
      <c r="E3390" s="9" t="s">
        <v>266</v>
      </c>
      <c r="F3390" s="9" t="s">
        <v>267</v>
      </c>
      <c r="G3390" s="9" t="s">
        <v>268</v>
      </c>
      <c r="H3390" s="8">
        <v>45658</v>
      </c>
      <c r="I3390" s="8">
        <v>45656</v>
      </c>
      <c r="J3390" s="219" t="s">
        <v>13513</v>
      </c>
      <c r="K3390" s="205" t="s">
        <v>270</v>
      </c>
      <c r="M3390" s="9" t="s">
        <v>7738</v>
      </c>
      <c r="N3390" s="215">
        <v>45706.0637561111</v>
      </c>
      <c r="O3390" s="8">
        <v>45705</v>
      </c>
    </row>
    <row r="3391" spans="1:15" x14ac:dyDescent="0.25">
      <c r="A3391" s="8">
        <v>45652</v>
      </c>
      <c r="B3391" s="9" t="s">
        <v>7736</v>
      </c>
      <c r="C3391" s="9" t="s">
        <v>224</v>
      </c>
      <c r="D3391" s="3">
        <v>-4.8899999999999997</v>
      </c>
      <c r="E3391" s="9" t="s">
        <v>266</v>
      </c>
      <c r="F3391" s="9" t="s">
        <v>267</v>
      </c>
      <c r="G3391" s="9" t="s">
        <v>268</v>
      </c>
      <c r="H3391" s="8">
        <v>45627</v>
      </c>
      <c r="I3391" s="8">
        <v>45649</v>
      </c>
      <c r="J3391" s="219" t="s">
        <v>13627</v>
      </c>
      <c r="K3391" s="205" t="s">
        <v>270</v>
      </c>
      <c r="M3391" s="9" t="s">
        <v>7738</v>
      </c>
      <c r="N3391" s="215">
        <v>45706.0637561111</v>
      </c>
      <c r="O3391" s="8">
        <v>45705</v>
      </c>
    </row>
    <row r="3392" spans="1:15" x14ac:dyDescent="0.25">
      <c r="A3392" s="8">
        <v>45482</v>
      </c>
      <c r="B3392" s="9" t="s">
        <v>7736</v>
      </c>
      <c r="C3392" s="9" t="s">
        <v>224</v>
      </c>
      <c r="D3392" s="3">
        <v>-4.8899999999999997</v>
      </c>
      <c r="E3392" s="9" t="s">
        <v>266</v>
      </c>
      <c r="F3392" s="9" t="s">
        <v>267</v>
      </c>
      <c r="G3392" s="9" t="s">
        <v>268</v>
      </c>
      <c r="H3392" s="8">
        <v>45474</v>
      </c>
      <c r="I3392" s="8">
        <v>45481</v>
      </c>
      <c r="J3392" s="8" t="s">
        <v>8132</v>
      </c>
      <c r="K3392" s="205" t="s">
        <v>270</v>
      </c>
      <c r="M3392" s="9" t="s">
        <v>7738</v>
      </c>
      <c r="N3392" s="215">
        <v>45505.8848292361</v>
      </c>
      <c r="O3392" s="8">
        <v>45505</v>
      </c>
    </row>
    <row r="3393" spans="1:15" x14ac:dyDescent="0.25">
      <c r="A3393" s="8">
        <v>45490</v>
      </c>
      <c r="B3393" s="9" t="s">
        <v>7736</v>
      </c>
      <c r="C3393" s="9" t="s">
        <v>224</v>
      </c>
      <c r="D3393" s="3">
        <v>-4.95</v>
      </c>
      <c r="E3393" s="9" t="s">
        <v>266</v>
      </c>
      <c r="F3393" s="9" t="s">
        <v>267</v>
      </c>
      <c r="G3393" s="9" t="s">
        <v>268</v>
      </c>
      <c r="H3393" s="8">
        <v>45474</v>
      </c>
      <c r="I3393" s="8">
        <v>45488</v>
      </c>
      <c r="J3393" s="8" t="s">
        <v>7973</v>
      </c>
      <c r="K3393" s="205" t="s">
        <v>270</v>
      </c>
      <c r="M3393" s="9" t="s">
        <v>7738</v>
      </c>
      <c r="N3393" s="215">
        <v>45505.8848292361</v>
      </c>
      <c r="O3393" s="8">
        <v>45505</v>
      </c>
    </row>
    <row r="3394" spans="1:15" x14ac:dyDescent="0.25">
      <c r="A3394" s="8">
        <v>45748</v>
      </c>
      <c r="B3394" s="9" t="s">
        <v>17199</v>
      </c>
      <c r="C3394" s="9" t="s">
        <v>224</v>
      </c>
      <c r="D3394" s="3">
        <v>-16.96</v>
      </c>
      <c r="E3394" s="9" t="s">
        <v>17055</v>
      </c>
      <c r="F3394" s="9" t="s">
        <v>17056</v>
      </c>
      <c r="G3394" s="9" t="s">
        <v>119</v>
      </c>
      <c r="H3394" s="8">
        <v>45748</v>
      </c>
      <c r="I3394" s="8">
        <v>45747</v>
      </c>
      <c r="J3394" s="8" t="s">
        <v>17227</v>
      </c>
      <c r="K3394" s="205" t="s">
        <v>17058</v>
      </c>
      <c r="M3394" s="9" t="s">
        <v>17201</v>
      </c>
      <c r="N3394" s="215">
        <v>45809.636386238402</v>
      </c>
      <c r="O3394" s="8"/>
    </row>
    <row r="3395" spans="1:15" x14ac:dyDescent="0.25">
      <c r="A3395" s="8">
        <v>45434</v>
      </c>
      <c r="B3395" s="9" t="s">
        <v>4965</v>
      </c>
      <c r="C3395" s="9" t="s">
        <v>224</v>
      </c>
      <c r="D3395" s="3">
        <v>-4.99</v>
      </c>
      <c r="E3395" s="9" t="s">
        <v>266</v>
      </c>
      <c r="F3395" s="9" t="s">
        <v>267</v>
      </c>
      <c r="G3395" s="9" t="s">
        <v>268</v>
      </c>
      <c r="H3395" s="8">
        <v>45413</v>
      </c>
      <c r="I3395" s="8">
        <v>45432</v>
      </c>
      <c r="J3395" s="8" t="s">
        <v>4966</v>
      </c>
      <c r="K3395" s="205" t="s">
        <v>270</v>
      </c>
      <c r="M3395" s="9" t="s">
        <v>4967</v>
      </c>
      <c r="N3395" s="215">
        <v>45445.039048634302</v>
      </c>
      <c r="O3395" s="8"/>
    </row>
    <row r="3396" spans="1:15" x14ac:dyDescent="0.25">
      <c r="A3396" s="8">
        <v>45847</v>
      </c>
      <c r="B3396" s="9" t="s">
        <v>18770</v>
      </c>
      <c r="C3396" s="9" t="s">
        <v>180</v>
      </c>
      <c r="D3396" s="3">
        <v>-142.47999999999999</v>
      </c>
      <c r="E3396" s="9" t="s">
        <v>181</v>
      </c>
      <c r="F3396" s="9" t="s">
        <v>182</v>
      </c>
      <c r="G3396" s="9" t="s">
        <v>183</v>
      </c>
      <c r="H3396" s="8">
        <v>45839</v>
      </c>
      <c r="I3396" s="8">
        <v>45845</v>
      </c>
      <c r="J3396" s="219" t="s">
        <v>18833</v>
      </c>
      <c r="K3396" s="205" t="s">
        <v>185</v>
      </c>
      <c r="M3396" s="9" t="s">
        <v>18772</v>
      </c>
      <c r="N3396" s="215">
        <v>45862.622311099498</v>
      </c>
      <c r="O3396" s="8">
        <v>45862</v>
      </c>
    </row>
    <row r="3397" spans="1:15" x14ac:dyDescent="0.25">
      <c r="A3397" s="8">
        <v>45730</v>
      </c>
      <c r="B3397" s="9" t="s">
        <v>7736</v>
      </c>
      <c r="C3397" s="9" t="s">
        <v>224</v>
      </c>
      <c r="D3397" s="3">
        <v>-5</v>
      </c>
      <c r="E3397" s="9" t="s">
        <v>266</v>
      </c>
      <c r="F3397" s="9" t="s">
        <v>267</v>
      </c>
      <c r="G3397" s="9" t="s">
        <v>268</v>
      </c>
      <c r="H3397" s="8">
        <v>45717</v>
      </c>
      <c r="I3397" s="8">
        <v>45726</v>
      </c>
      <c r="J3397" s="219" t="s">
        <v>15392</v>
      </c>
      <c r="K3397" s="205" t="s">
        <v>270</v>
      </c>
      <c r="M3397" s="9" t="s">
        <v>7738</v>
      </c>
      <c r="N3397" s="215">
        <v>45777.922227581003</v>
      </c>
      <c r="O3397" s="8">
        <v>45777</v>
      </c>
    </row>
    <row r="3398" spans="1:15" x14ac:dyDescent="0.25">
      <c r="A3398" s="8">
        <v>45728</v>
      </c>
      <c r="B3398" s="9" t="s">
        <v>7736</v>
      </c>
      <c r="C3398" s="9" t="s">
        <v>224</v>
      </c>
      <c r="D3398" s="3">
        <v>-5</v>
      </c>
      <c r="E3398" s="9" t="s">
        <v>266</v>
      </c>
      <c r="F3398" s="9" t="s">
        <v>267</v>
      </c>
      <c r="G3398" s="9" t="s">
        <v>268</v>
      </c>
      <c r="H3398" s="8">
        <v>45717</v>
      </c>
      <c r="I3398" s="8">
        <v>45726</v>
      </c>
      <c r="J3398" s="219" t="s">
        <v>13788</v>
      </c>
      <c r="K3398" s="205" t="s">
        <v>270</v>
      </c>
      <c r="M3398" s="9" t="s">
        <v>7738</v>
      </c>
      <c r="N3398" s="215">
        <v>45733.5614541088</v>
      </c>
      <c r="O3398" s="8">
        <v>45733</v>
      </c>
    </row>
    <row r="3399" spans="1:15" x14ac:dyDescent="0.25">
      <c r="A3399" s="8">
        <v>45714</v>
      </c>
      <c r="B3399" s="9" t="s">
        <v>7736</v>
      </c>
      <c r="C3399" s="9" t="s">
        <v>224</v>
      </c>
      <c r="D3399" s="3">
        <v>-5</v>
      </c>
      <c r="E3399" s="9" t="s">
        <v>266</v>
      </c>
      <c r="F3399" s="9" t="s">
        <v>267</v>
      </c>
      <c r="G3399" s="9" t="s">
        <v>268</v>
      </c>
      <c r="H3399" s="8">
        <v>45689</v>
      </c>
      <c r="I3399" s="8">
        <v>45712</v>
      </c>
      <c r="J3399" s="219" t="s">
        <v>14004</v>
      </c>
      <c r="K3399" s="205" t="s">
        <v>270</v>
      </c>
      <c r="M3399" s="9" t="s">
        <v>7738</v>
      </c>
      <c r="N3399" s="215">
        <v>45733.5614541088</v>
      </c>
      <c r="O3399" s="8">
        <v>45733</v>
      </c>
    </row>
    <row r="3400" spans="1:15" x14ac:dyDescent="0.25">
      <c r="A3400" s="8">
        <v>45779</v>
      </c>
      <c r="B3400" s="9" t="s">
        <v>7900</v>
      </c>
      <c r="C3400" s="9" t="s">
        <v>180</v>
      </c>
      <c r="D3400" s="3">
        <v>-141.43</v>
      </c>
      <c r="E3400" s="9" t="s">
        <v>181</v>
      </c>
      <c r="F3400" s="9" t="s">
        <v>182</v>
      </c>
      <c r="G3400" s="9" t="s">
        <v>183</v>
      </c>
      <c r="H3400" s="8">
        <v>45778</v>
      </c>
      <c r="I3400" s="8">
        <v>45775</v>
      </c>
      <c r="J3400" s="8" t="s">
        <v>15746</v>
      </c>
      <c r="K3400" s="205" t="s">
        <v>185</v>
      </c>
      <c r="M3400" s="9" t="s">
        <v>7902</v>
      </c>
      <c r="N3400" s="215">
        <v>45785.029943333298</v>
      </c>
      <c r="O3400" s="8">
        <v>45784</v>
      </c>
    </row>
    <row r="3401" spans="1:15" x14ac:dyDescent="0.25">
      <c r="A3401" s="8">
        <v>45709</v>
      </c>
      <c r="B3401" s="9" t="s">
        <v>7736</v>
      </c>
      <c r="C3401" s="9" t="s">
        <v>224</v>
      </c>
      <c r="D3401" s="3">
        <v>-5</v>
      </c>
      <c r="E3401" s="9" t="s">
        <v>266</v>
      </c>
      <c r="F3401" s="9" t="s">
        <v>267</v>
      </c>
      <c r="G3401" s="9" t="s">
        <v>268</v>
      </c>
      <c r="H3401" s="8">
        <v>45689</v>
      </c>
      <c r="I3401" s="8">
        <v>45705</v>
      </c>
      <c r="J3401" s="219" t="s">
        <v>14065</v>
      </c>
      <c r="K3401" s="205" t="s">
        <v>270</v>
      </c>
      <c r="M3401" s="9" t="s">
        <v>7738</v>
      </c>
      <c r="N3401" s="215">
        <v>45733.5614541088</v>
      </c>
      <c r="O3401" s="8">
        <v>45733</v>
      </c>
    </row>
    <row r="3402" spans="1:15" x14ac:dyDescent="0.25">
      <c r="A3402" s="8">
        <v>45708</v>
      </c>
      <c r="B3402" s="9" t="s">
        <v>7736</v>
      </c>
      <c r="C3402" s="9" t="s">
        <v>224</v>
      </c>
      <c r="D3402" s="3">
        <v>-5</v>
      </c>
      <c r="E3402" s="9" t="s">
        <v>266</v>
      </c>
      <c r="F3402" s="9" t="s">
        <v>267</v>
      </c>
      <c r="G3402" s="9" t="s">
        <v>268</v>
      </c>
      <c r="H3402" s="8">
        <v>45689</v>
      </c>
      <c r="I3402" s="8">
        <v>45705</v>
      </c>
      <c r="J3402" s="219" t="s">
        <v>14078</v>
      </c>
      <c r="K3402" s="205" t="s">
        <v>270</v>
      </c>
      <c r="M3402" s="9" t="s">
        <v>7738</v>
      </c>
      <c r="N3402" s="215">
        <v>45733.5614541088</v>
      </c>
      <c r="O3402" s="8">
        <v>45733</v>
      </c>
    </row>
    <row r="3403" spans="1:15" x14ac:dyDescent="0.25">
      <c r="A3403" s="8">
        <v>45517</v>
      </c>
      <c r="B3403" s="9" t="s">
        <v>3905</v>
      </c>
      <c r="C3403" s="9" t="s">
        <v>180</v>
      </c>
      <c r="D3403" s="3">
        <v>-140.72</v>
      </c>
      <c r="E3403" s="9" t="s">
        <v>882</v>
      </c>
      <c r="F3403" s="9" t="s">
        <v>883</v>
      </c>
      <c r="G3403" s="9" t="s">
        <v>183</v>
      </c>
      <c r="H3403" s="8">
        <v>45505</v>
      </c>
      <c r="I3403" s="8">
        <v>45516</v>
      </c>
      <c r="J3403" s="8" t="s">
        <v>9303</v>
      </c>
      <c r="K3403" s="205" t="s">
        <v>885</v>
      </c>
      <c r="M3403" s="9" t="s">
        <v>3907</v>
      </c>
      <c r="N3403" s="215">
        <v>45534.648212951397</v>
      </c>
      <c r="O3403" s="8">
        <v>45534</v>
      </c>
    </row>
    <row r="3404" spans="1:15" x14ac:dyDescent="0.25">
      <c r="A3404" s="8">
        <v>45694</v>
      </c>
      <c r="B3404" s="9" t="s">
        <v>7736</v>
      </c>
      <c r="C3404" s="9" t="s">
        <v>224</v>
      </c>
      <c r="D3404" s="3">
        <v>-5</v>
      </c>
      <c r="E3404" s="9" t="s">
        <v>266</v>
      </c>
      <c r="F3404" s="9" t="s">
        <v>267</v>
      </c>
      <c r="G3404" s="9" t="s">
        <v>268</v>
      </c>
      <c r="H3404" s="8">
        <v>45689</v>
      </c>
      <c r="I3404" s="8">
        <v>45691</v>
      </c>
      <c r="J3404" s="219" t="s">
        <v>13081</v>
      </c>
      <c r="K3404" s="205" t="s">
        <v>270</v>
      </c>
      <c r="M3404" s="9" t="s">
        <v>7738</v>
      </c>
      <c r="N3404" s="215">
        <v>45706.0637561111</v>
      </c>
      <c r="O3404" s="8">
        <v>45705</v>
      </c>
    </row>
    <row r="3405" spans="1:15" x14ac:dyDescent="0.25">
      <c r="A3405" s="8">
        <v>45923</v>
      </c>
      <c r="B3405" s="9" t="s">
        <v>18751</v>
      </c>
      <c r="C3405" s="9" t="s">
        <v>180</v>
      </c>
      <c r="D3405" s="3">
        <v>-140.38999999999999</v>
      </c>
      <c r="E3405" s="9" t="s">
        <v>181</v>
      </c>
      <c r="F3405" s="9" t="s">
        <v>182</v>
      </c>
      <c r="G3405" s="9" t="s">
        <v>183</v>
      </c>
      <c r="H3405" s="8">
        <v>45901</v>
      </c>
      <c r="I3405" s="8">
        <v>45922</v>
      </c>
      <c r="J3405" s="219" t="s">
        <v>19264</v>
      </c>
      <c r="K3405" s="205" t="s">
        <v>185</v>
      </c>
      <c r="M3405" s="9" t="s">
        <v>18753</v>
      </c>
      <c r="N3405" s="215">
        <v>45929.807189814797</v>
      </c>
      <c r="O3405" s="8">
        <v>45929</v>
      </c>
    </row>
    <row r="3406" spans="1:15" x14ac:dyDescent="0.25">
      <c r="A3406" s="8">
        <v>45657</v>
      </c>
      <c r="B3406" s="9" t="s">
        <v>7736</v>
      </c>
      <c r="C3406" s="9" t="s">
        <v>224</v>
      </c>
      <c r="D3406" s="3">
        <v>-5</v>
      </c>
      <c r="E3406" s="9" t="s">
        <v>266</v>
      </c>
      <c r="F3406" s="9" t="s">
        <v>267</v>
      </c>
      <c r="G3406" s="9" t="s">
        <v>268</v>
      </c>
      <c r="H3406" s="8">
        <v>45627</v>
      </c>
      <c r="I3406" s="8">
        <v>45656</v>
      </c>
      <c r="J3406" s="219" t="s">
        <v>13575</v>
      </c>
      <c r="K3406" s="205" t="s">
        <v>270</v>
      </c>
      <c r="M3406" s="9" t="s">
        <v>7738</v>
      </c>
      <c r="N3406" s="215">
        <v>45706.0637561111</v>
      </c>
      <c r="O3406" s="8">
        <v>45705</v>
      </c>
    </row>
    <row r="3407" spans="1:15" x14ac:dyDescent="0.25">
      <c r="A3407" s="8">
        <v>45648</v>
      </c>
      <c r="B3407" s="9" t="s">
        <v>7736</v>
      </c>
      <c r="C3407" s="9" t="s">
        <v>224</v>
      </c>
      <c r="D3407" s="3">
        <v>-5</v>
      </c>
      <c r="E3407" s="9" t="s">
        <v>266</v>
      </c>
      <c r="F3407" s="9" t="s">
        <v>267</v>
      </c>
      <c r="G3407" s="9" t="s">
        <v>268</v>
      </c>
      <c r="H3407" s="8">
        <v>45627</v>
      </c>
      <c r="I3407" s="8">
        <v>45642</v>
      </c>
      <c r="J3407" s="219" t="s">
        <v>13658</v>
      </c>
      <c r="K3407" s="205" t="s">
        <v>270</v>
      </c>
      <c r="M3407" s="9" t="s">
        <v>7738</v>
      </c>
      <c r="N3407" s="215">
        <v>45706.0637561111</v>
      </c>
      <c r="O3407" s="8">
        <v>45705</v>
      </c>
    </row>
    <row r="3408" spans="1:15" x14ac:dyDescent="0.25">
      <c r="A3408" s="8">
        <v>45560</v>
      </c>
      <c r="B3408" s="9" t="s">
        <v>7736</v>
      </c>
      <c r="C3408" s="9" t="s">
        <v>224</v>
      </c>
      <c r="D3408" s="3">
        <v>-5</v>
      </c>
      <c r="E3408" s="9" t="s">
        <v>266</v>
      </c>
      <c r="F3408" s="9" t="s">
        <v>267</v>
      </c>
      <c r="G3408" s="9" t="s">
        <v>268</v>
      </c>
      <c r="H3408" s="8">
        <v>45536</v>
      </c>
      <c r="I3408" s="8">
        <v>45558</v>
      </c>
      <c r="J3408" s="8" t="s">
        <v>10210</v>
      </c>
      <c r="K3408" s="205" t="s">
        <v>270</v>
      </c>
      <c r="M3408" s="9" t="s">
        <v>7738</v>
      </c>
      <c r="N3408" s="215">
        <v>45575.565837071801</v>
      </c>
      <c r="O3408" s="8">
        <v>45575</v>
      </c>
    </row>
    <row r="3409" spans="1:15" x14ac:dyDescent="0.25">
      <c r="A3409" s="8">
        <v>45559</v>
      </c>
      <c r="B3409" s="9" t="s">
        <v>7736</v>
      </c>
      <c r="C3409" s="9" t="s">
        <v>224</v>
      </c>
      <c r="D3409" s="3">
        <v>-5</v>
      </c>
      <c r="E3409" s="9" t="s">
        <v>266</v>
      </c>
      <c r="F3409" s="9" t="s">
        <v>267</v>
      </c>
      <c r="G3409" s="9" t="s">
        <v>268</v>
      </c>
      <c r="H3409" s="8">
        <v>45536</v>
      </c>
      <c r="I3409" s="8">
        <v>45558</v>
      </c>
      <c r="J3409" s="8" t="s">
        <v>10231</v>
      </c>
      <c r="K3409" s="205" t="s">
        <v>270</v>
      </c>
      <c r="M3409" s="9" t="s">
        <v>7738</v>
      </c>
      <c r="N3409" s="215">
        <v>45575.565837071801</v>
      </c>
      <c r="O3409" s="8">
        <v>45575</v>
      </c>
    </row>
    <row r="3410" spans="1:15" x14ac:dyDescent="0.25">
      <c r="A3410" s="8">
        <v>45504</v>
      </c>
      <c r="B3410" s="9" t="s">
        <v>7736</v>
      </c>
      <c r="C3410" s="9" t="s">
        <v>224</v>
      </c>
      <c r="D3410" s="3">
        <v>-5</v>
      </c>
      <c r="E3410" s="9" t="s">
        <v>266</v>
      </c>
      <c r="F3410" s="9" t="s">
        <v>267</v>
      </c>
      <c r="G3410" s="9" t="s">
        <v>268</v>
      </c>
      <c r="H3410" s="8">
        <v>45474</v>
      </c>
      <c r="I3410" s="8">
        <v>45502</v>
      </c>
      <c r="J3410" s="8" t="s">
        <v>9592</v>
      </c>
      <c r="K3410" s="205" t="s">
        <v>270</v>
      </c>
      <c r="M3410" s="9" t="s">
        <v>7738</v>
      </c>
      <c r="N3410" s="215">
        <v>45534.648212951397</v>
      </c>
      <c r="O3410" s="8">
        <v>45534</v>
      </c>
    </row>
    <row r="3411" spans="1:15" x14ac:dyDescent="0.25">
      <c r="A3411" s="8">
        <v>45468</v>
      </c>
      <c r="B3411" s="9" t="s">
        <v>7736</v>
      </c>
      <c r="C3411" s="9" t="s">
        <v>224</v>
      </c>
      <c r="D3411" s="3">
        <v>-5</v>
      </c>
      <c r="E3411" s="9" t="s">
        <v>266</v>
      </c>
      <c r="F3411" s="9" t="s">
        <v>267</v>
      </c>
      <c r="G3411" s="9" t="s">
        <v>268</v>
      </c>
      <c r="H3411" s="8">
        <v>45444</v>
      </c>
      <c r="I3411" s="8">
        <v>45467</v>
      </c>
      <c r="J3411" s="8" t="s">
        <v>8585</v>
      </c>
      <c r="K3411" s="205" t="s">
        <v>270</v>
      </c>
      <c r="M3411" s="9" t="s">
        <v>7738</v>
      </c>
      <c r="N3411" s="215">
        <v>45505.8848292361</v>
      </c>
      <c r="O3411" s="8">
        <v>45505</v>
      </c>
    </row>
    <row r="3412" spans="1:15" x14ac:dyDescent="0.25">
      <c r="A3412" s="8">
        <v>45748</v>
      </c>
      <c r="B3412" s="9" t="s">
        <v>1504</v>
      </c>
      <c r="C3412" s="9" t="s">
        <v>124</v>
      </c>
      <c r="D3412" s="3">
        <v>-22.07</v>
      </c>
      <c r="E3412" s="9" t="s">
        <v>17055</v>
      </c>
      <c r="F3412" s="9" t="s">
        <v>17056</v>
      </c>
      <c r="G3412" s="9" t="s">
        <v>119</v>
      </c>
      <c r="H3412" s="8">
        <v>45748</v>
      </c>
      <c r="I3412" s="8">
        <v>45747</v>
      </c>
      <c r="J3412" s="8" t="s">
        <v>17228</v>
      </c>
      <c r="K3412" s="205" t="s">
        <v>17058</v>
      </c>
      <c r="M3412" s="9" t="s">
        <v>1506</v>
      </c>
      <c r="N3412" s="215">
        <v>45809.636386238402</v>
      </c>
      <c r="O3412" s="8">
        <v>45809</v>
      </c>
    </row>
    <row r="3413" spans="1:15" x14ac:dyDescent="0.25">
      <c r="A3413" s="8">
        <v>45855</v>
      </c>
      <c r="B3413" s="9" t="s">
        <v>16142</v>
      </c>
      <c r="C3413" s="9" t="s">
        <v>224</v>
      </c>
      <c r="D3413" s="3">
        <v>-5.1100000000000003</v>
      </c>
      <c r="E3413" s="9" t="s">
        <v>266</v>
      </c>
      <c r="F3413" s="9" t="s">
        <v>267</v>
      </c>
      <c r="G3413" s="9" t="s">
        <v>268</v>
      </c>
      <c r="H3413" s="8">
        <v>45839</v>
      </c>
      <c r="I3413" s="8">
        <v>45852</v>
      </c>
      <c r="J3413" s="219" t="s">
        <v>18604</v>
      </c>
      <c r="K3413" s="205" t="s">
        <v>270</v>
      </c>
      <c r="M3413" s="9" t="s">
        <v>16144</v>
      </c>
      <c r="N3413" s="215">
        <v>45862.622311099498</v>
      </c>
      <c r="O3413" s="8">
        <v>45862</v>
      </c>
    </row>
    <row r="3414" spans="1:15" x14ac:dyDescent="0.25">
      <c r="A3414" s="8">
        <v>45852</v>
      </c>
      <c r="B3414" s="9" t="s">
        <v>16142</v>
      </c>
      <c r="C3414" s="9" t="s">
        <v>224</v>
      </c>
      <c r="D3414" s="3">
        <v>-5.1100000000000003</v>
      </c>
      <c r="E3414" s="9" t="s">
        <v>266</v>
      </c>
      <c r="F3414" s="9" t="s">
        <v>267</v>
      </c>
      <c r="G3414" s="9" t="s">
        <v>268</v>
      </c>
      <c r="H3414" s="8">
        <v>45839</v>
      </c>
      <c r="I3414" s="8">
        <v>45852</v>
      </c>
      <c r="J3414" s="219" t="s">
        <v>18663</v>
      </c>
      <c r="K3414" s="205" t="s">
        <v>270</v>
      </c>
      <c r="M3414" s="9" t="s">
        <v>16144</v>
      </c>
      <c r="N3414" s="215">
        <v>45862.622311099498</v>
      </c>
      <c r="O3414" s="8">
        <v>45862</v>
      </c>
    </row>
    <row r="3415" spans="1:15" x14ac:dyDescent="0.25">
      <c r="A3415" s="8">
        <v>45848</v>
      </c>
      <c r="B3415" s="9" t="s">
        <v>16142</v>
      </c>
      <c r="C3415" s="9" t="s">
        <v>224</v>
      </c>
      <c r="D3415" s="3">
        <v>-5.1100000000000003</v>
      </c>
      <c r="E3415" s="9" t="s">
        <v>266</v>
      </c>
      <c r="F3415" s="9" t="s">
        <v>267</v>
      </c>
      <c r="G3415" s="9" t="s">
        <v>268</v>
      </c>
      <c r="H3415" s="8">
        <v>45839</v>
      </c>
      <c r="I3415" s="8">
        <v>45845</v>
      </c>
      <c r="J3415" s="219" t="s">
        <v>18710</v>
      </c>
      <c r="K3415" s="205" t="s">
        <v>270</v>
      </c>
      <c r="M3415" s="9" t="s">
        <v>16144</v>
      </c>
      <c r="N3415" s="215">
        <v>45862.622311099498</v>
      </c>
      <c r="O3415" s="8">
        <v>45862</v>
      </c>
    </row>
    <row r="3416" spans="1:15" x14ac:dyDescent="0.25">
      <c r="A3416" s="8">
        <v>45819</v>
      </c>
      <c r="B3416" s="9" t="s">
        <v>16142</v>
      </c>
      <c r="C3416" s="9" t="s">
        <v>224</v>
      </c>
      <c r="D3416" s="3">
        <v>-5.1100000000000003</v>
      </c>
      <c r="E3416" s="9" t="s">
        <v>266</v>
      </c>
      <c r="F3416" s="9" t="s">
        <v>267</v>
      </c>
      <c r="G3416" s="9" t="s">
        <v>268</v>
      </c>
      <c r="H3416" s="8">
        <v>45809</v>
      </c>
      <c r="I3416" s="8">
        <v>45817</v>
      </c>
      <c r="J3416" s="8" t="s">
        <v>17963</v>
      </c>
      <c r="K3416" s="205" t="s">
        <v>270</v>
      </c>
      <c r="M3416" s="9" t="s">
        <v>16144</v>
      </c>
      <c r="N3416" s="215">
        <v>45840.490152685197</v>
      </c>
      <c r="O3416" s="8">
        <v>45840</v>
      </c>
    </row>
    <row r="3417" spans="1:15" x14ac:dyDescent="0.25">
      <c r="A3417" s="8">
        <v>45789</v>
      </c>
      <c r="B3417" s="9" t="s">
        <v>16142</v>
      </c>
      <c r="C3417" s="9" t="s">
        <v>224</v>
      </c>
      <c r="D3417" s="3">
        <v>-5.1100000000000003</v>
      </c>
      <c r="E3417" s="9" t="s">
        <v>266</v>
      </c>
      <c r="F3417" s="9" t="s">
        <v>267</v>
      </c>
      <c r="G3417" s="9" t="s">
        <v>268</v>
      </c>
      <c r="H3417" s="8">
        <v>45778</v>
      </c>
      <c r="I3417" s="8">
        <v>45789</v>
      </c>
      <c r="J3417" s="8" t="s">
        <v>16513</v>
      </c>
      <c r="K3417" s="205" t="s">
        <v>270</v>
      </c>
      <c r="M3417" s="9" t="s">
        <v>16144</v>
      </c>
      <c r="N3417" s="215">
        <v>45809.629870740697</v>
      </c>
      <c r="O3417" s="8">
        <v>45809</v>
      </c>
    </row>
    <row r="3418" spans="1:15" x14ac:dyDescent="0.25">
      <c r="A3418" s="8">
        <v>45773</v>
      </c>
      <c r="B3418" s="9" t="s">
        <v>7736</v>
      </c>
      <c r="C3418" s="9" t="s">
        <v>224</v>
      </c>
      <c r="D3418" s="3">
        <v>-5.1100000000000003</v>
      </c>
      <c r="E3418" s="9" t="s">
        <v>266</v>
      </c>
      <c r="F3418" s="9" t="s">
        <v>267</v>
      </c>
      <c r="G3418" s="9" t="s">
        <v>268</v>
      </c>
      <c r="H3418" s="8">
        <v>45748</v>
      </c>
      <c r="I3418" s="8">
        <v>45768</v>
      </c>
      <c r="J3418" s="219" t="s">
        <v>15657</v>
      </c>
      <c r="K3418" s="205" t="s">
        <v>270</v>
      </c>
      <c r="M3418" s="9" t="s">
        <v>7738</v>
      </c>
      <c r="N3418" s="215">
        <v>45777.927143749999</v>
      </c>
      <c r="O3418" s="8">
        <v>45777</v>
      </c>
    </row>
    <row r="3419" spans="1:15" x14ac:dyDescent="0.25">
      <c r="A3419" s="8">
        <v>45772</v>
      </c>
      <c r="B3419" s="9" t="s">
        <v>7736</v>
      </c>
      <c r="C3419" s="9" t="s">
        <v>224</v>
      </c>
      <c r="D3419" s="3">
        <v>-5.1100000000000003</v>
      </c>
      <c r="E3419" s="9" t="s">
        <v>266</v>
      </c>
      <c r="F3419" s="9" t="s">
        <v>267</v>
      </c>
      <c r="G3419" s="9" t="s">
        <v>268</v>
      </c>
      <c r="H3419" s="8">
        <v>45748</v>
      </c>
      <c r="I3419" s="8">
        <v>45768</v>
      </c>
      <c r="J3419" s="219" t="s">
        <v>15661</v>
      </c>
      <c r="K3419" s="205" t="s">
        <v>270</v>
      </c>
      <c r="M3419" s="9" t="s">
        <v>7738</v>
      </c>
      <c r="N3419" s="215">
        <v>45777.927143749999</v>
      </c>
      <c r="O3419" s="8">
        <v>45777</v>
      </c>
    </row>
    <row r="3420" spans="1:15" x14ac:dyDescent="0.25">
      <c r="A3420" s="8">
        <v>45736</v>
      </c>
      <c r="B3420" s="9" t="s">
        <v>7736</v>
      </c>
      <c r="C3420" s="9" t="s">
        <v>224</v>
      </c>
      <c r="D3420" s="3">
        <v>-5.1100000000000003</v>
      </c>
      <c r="E3420" s="9" t="s">
        <v>266</v>
      </c>
      <c r="F3420" s="9" t="s">
        <v>267</v>
      </c>
      <c r="G3420" s="9" t="s">
        <v>268</v>
      </c>
      <c r="H3420" s="8">
        <v>45717</v>
      </c>
      <c r="I3420" s="8">
        <v>45733</v>
      </c>
      <c r="J3420" s="219" t="s">
        <v>15300</v>
      </c>
      <c r="K3420" s="205" t="s">
        <v>270</v>
      </c>
      <c r="M3420" s="9" t="s">
        <v>7738</v>
      </c>
      <c r="N3420" s="215">
        <v>45777.922227581003</v>
      </c>
      <c r="O3420" s="8">
        <v>45777</v>
      </c>
    </row>
    <row r="3421" spans="1:15" x14ac:dyDescent="0.25">
      <c r="A3421" s="8">
        <v>45882</v>
      </c>
      <c r="B3421" s="9" t="s">
        <v>16142</v>
      </c>
      <c r="C3421" s="9" t="s">
        <v>224</v>
      </c>
      <c r="D3421" s="3">
        <v>-5.21</v>
      </c>
      <c r="E3421" s="9" t="s">
        <v>266</v>
      </c>
      <c r="F3421" s="9" t="s">
        <v>267</v>
      </c>
      <c r="G3421" s="9" t="s">
        <v>268</v>
      </c>
      <c r="H3421" s="8">
        <v>45870</v>
      </c>
      <c r="I3421" s="8">
        <v>45880</v>
      </c>
      <c r="J3421" s="219" t="s">
        <v>19968</v>
      </c>
      <c r="K3421" s="205" t="s">
        <v>270</v>
      </c>
      <c r="M3421" s="9" t="s">
        <v>16144</v>
      </c>
      <c r="N3421" s="215">
        <v>45929.807189814797</v>
      </c>
      <c r="O3421" s="8">
        <v>45929</v>
      </c>
    </row>
    <row r="3422" spans="1:15" x14ac:dyDescent="0.25">
      <c r="A3422" s="8">
        <v>45875</v>
      </c>
      <c r="B3422" s="9" t="s">
        <v>16142</v>
      </c>
      <c r="C3422" s="9" t="s">
        <v>224</v>
      </c>
      <c r="D3422" s="3">
        <v>-5.21</v>
      </c>
      <c r="E3422" s="9" t="s">
        <v>266</v>
      </c>
      <c r="F3422" s="9" t="s">
        <v>267</v>
      </c>
      <c r="G3422" s="9" t="s">
        <v>268</v>
      </c>
      <c r="H3422" s="8">
        <v>45870</v>
      </c>
      <c r="I3422" s="8">
        <v>45873</v>
      </c>
      <c r="J3422" s="219" t="s">
        <v>20082</v>
      </c>
      <c r="K3422" s="205" t="s">
        <v>270</v>
      </c>
      <c r="M3422" s="9" t="s">
        <v>16144</v>
      </c>
      <c r="N3422" s="215">
        <v>45929.807189814797</v>
      </c>
      <c r="O3422" s="8">
        <v>45929</v>
      </c>
    </row>
    <row r="3423" spans="1:15" x14ac:dyDescent="0.25">
      <c r="A3423" s="8">
        <v>45860</v>
      </c>
      <c r="B3423" s="9" t="s">
        <v>16142</v>
      </c>
      <c r="C3423" s="9" t="s">
        <v>224</v>
      </c>
      <c r="D3423" s="3">
        <v>-5.21</v>
      </c>
      <c r="E3423" s="9" t="s">
        <v>266</v>
      </c>
      <c r="F3423" s="9" t="s">
        <v>267</v>
      </c>
      <c r="G3423" s="9" t="s">
        <v>268</v>
      </c>
      <c r="H3423" s="8">
        <v>45839</v>
      </c>
      <c r="I3423" s="8">
        <v>45859</v>
      </c>
      <c r="J3423" s="219" t="s">
        <v>20258</v>
      </c>
      <c r="K3423" s="205" t="s">
        <v>270</v>
      </c>
      <c r="M3423" s="9" t="s">
        <v>16144</v>
      </c>
      <c r="N3423" s="215">
        <v>45929.807189814797</v>
      </c>
      <c r="O3423" s="8">
        <v>45929</v>
      </c>
    </row>
    <row r="3424" spans="1:15" x14ac:dyDescent="0.25">
      <c r="A3424" s="8">
        <v>45503</v>
      </c>
      <c r="B3424" s="9" t="s">
        <v>8193</v>
      </c>
      <c r="C3424" s="9" t="s">
        <v>224</v>
      </c>
      <c r="D3424" s="3">
        <v>-5.22</v>
      </c>
      <c r="E3424" s="9" t="s">
        <v>266</v>
      </c>
      <c r="F3424" s="9" t="s">
        <v>267</v>
      </c>
      <c r="G3424" s="9" t="s">
        <v>268</v>
      </c>
      <c r="H3424" s="8">
        <v>45474</v>
      </c>
      <c r="I3424" s="8">
        <v>45502</v>
      </c>
      <c r="J3424" s="8" t="s">
        <v>9604</v>
      </c>
      <c r="K3424" s="205" t="s">
        <v>270</v>
      </c>
      <c r="M3424" s="9" t="s">
        <v>8195</v>
      </c>
      <c r="N3424" s="215">
        <v>45534.648212951397</v>
      </c>
      <c r="O3424" s="8"/>
    </row>
    <row r="3425" spans="1:15" x14ac:dyDescent="0.25">
      <c r="A3425" s="8">
        <v>45436</v>
      </c>
      <c r="B3425" s="9" t="s">
        <v>1598</v>
      </c>
      <c r="C3425" s="9" t="s">
        <v>224</v>
      </c>
      <c r="D3425" s="3">
        <v>-5.25</v>
      </c>
      <c r="E3425" s="9" t="s">
        <v>266</v>
      </c>
      <c r="F3425" s="9" t="s">
        <v>267</v>
      </c>
      <c r="G3425" s="9" t="s">
        <v>268</v>
      </c>
      <c r="H3425" s="8">
        <v>45413</v>
      </c>
      <c r="I3425" s="8">
        <v>45432</v>
      </c>
      <c r="J3425" s="8" t="s">
        <v>1599</v>
      </c>
      <c r="K3425" s="205" t="s">
        <v>270</v>
      </c>
      <c r="M3425" s="9" t="s">
        <v>1600</v>
      </c>
      <c r="N3425" s="215">
        <v>45445.039048634302</v>
      </c>
      <c r="O3425" s="8"/>
    </row>
    <row r="3426" spans="1:15" x14ac:dyDescent="0.25">
      <c r="A3426" s="8">
        <v>45667</v>
      </c>
      <c r="B3426" s="9" t="s">
        <v>7736</v>
      </c>
      <c r="C3426" s="9" t="s">
        <v>224</v>
      </c>
      <c r="D3426" s="3">
        <v>-5.32</v>
      </c>
      <c r="E3426" s="9" t="s">
        <v>266</v>
      </c>
      <c r="F3426" s="9" t="s">
        <v>267</v>
      </c>
      <c r="G3426" s="9" t="s">
        <v>268</v>
      </c>
      <c r="H3426" s="8">
        <v>45658</v>
      </c>
      <c r="I3426" s="8">
        <v>45663</v>
      </c>
      <c r="J3426" s="219" t="s">
        <v>13435</v>
      </c>
      <c r="K3426" s="205" t="s">
        <v>270</v>
      </c>
      <c r="M3426" s="9" t="s">
        <v>7738</v>
      </c>
      <c r="N3426" s="215">
        <v>45706.0637561111</v>
      </c>
      <c r="O3426" s="8">
        <v>45705</v>
      </c>
    </row>
    <row r="3427" spans="1:15" x14ac:dyDescent="0.25">
      <c r="A3427" s="8">
        <v>45561</v>
      </c>
      <c r="B3427" s="9" t="s">
        <v>7736</v>
      </c>
      <c r="C3427" s="9" t="s">
        <v>224</v>
      </c>
      <c r="D3427" s="3">
        <v>-5.32</v>
      </c>
      <c r="E3427" s="9" t="s">
        <v>266</v>
      </c>
      <c r="F3427" s="9" t="s">
        <v>267</v>
      </c>
      <c r="G3427" s="9" t="s">
        <v>268</v>
      </c>
      <c r="H3427" s="8">
        <v>45536</v>
      </c>
      <c r="I3427" s="8">
        <v>45558</v>
      </c>
      <c r="J3427" s="8" t="s">
        <v>10199</v>
      </c>
      <c r="K3427" s="205" t="s">
        <v>270</v>
      </c>
      <c r="M3427" s="9" t="s">
        <v>7738</v>
      </c>
      <c r="N3427" s="215">
        <v>45575.565837071801</v>
      </c>
      <c r="O3427" s="8">
        <v>45575</v>
      </c>
    </row>
    <row r="3428" spans="1:15" x14ac:dyDescent="0.25">
      <c r="A3428" s="8">
        <v>45558</v>
      </c>
      <c r="B3428" s="9" t="s">
        <v>7736</v>
      </c>
      <c r="C3428" s="9" t="s">
        <v>224</v>
      </c>
      <c r="D3428" s="3">
        <v>-5.32</v>
      </c>
      <c r="E3428" s="9" t="s">
        <v>266</v>
      </c>
      <c r="F3428" s="9" t="s">
        <v>267</v>
      </c>
      <c r="G3428" s="9" t="s">
        <v>268</v>
      </c>
      <c r="H3428" s="8">
        <v>45536</v>
      </c>
      <c r="I3428" s="8">
        <v>45558</v>
      </c>
      <c r="J3428" s="8" t="s">
        <v>10247</v>
      </c>
      <c r="K3428" s="205" t="s">
        <v>270</v>
      </c>
      <c r="M3428" s="9" t="s">
        <v>7738</v>
      </c>
      <c r="N3428" s="215">
        <v>45575.565837071801</v>
      </c>
      <c r="O3428" s="8">
        <v>45575</v>
      </c>
    </row>
    <row r="3429" spans="1:15" x14ac:dyDescent="0.25">
      <c r="A3429" s="8">
        <v>45463</v>
      </c>
      <c r="B3429" s="9" t="s">
        <v>8686</v>
      </c>
      <c r="C3429" s="9" t="s">
        <v>180</v>
      </c>
      <c r="D3429" s="3">
        <v>-138.96</v>
      </c>
      <c r="E3429" s="9" t="s">
        <v>181</v>
      </c>
      <c r="F3429" s="9" t="s">
        <v>182</v>
      </c>
      <c r="G3429" s="9" t="s">
        <v>183</v>
      </c>
      <c r="H3429" s="8">
        <v>45444</v>
      </c>
      <c r="I3429" s="8">
        <v>45460</v>
      </c>
      <c r="J3429" s="8" t="s">
        <v>8687</v>
      </c>
      <c r="K3429" s="205" t="s">
        <v>185</v>
      </c>
      <c r="M3429" s="9" t="s">
        <v>8688</v>
      </c>
      <c r="N3429" s="215">
        <v>45505.8848292361</v>
      </c>
      <c r="O3429" s="8">
        <v>45505</v>
      </c>
    </row>
    <row r="3430" spans="1:15" x14ac:dyDescent="0.25">
      <c r="A3430" s="8">
        <v>45463</v>
      </c>
      <c r="B3430" s="9" t="s">
        <v>285</v>
      </c>
      <c r="C3430" s="9" t="s">
        <v>180</v>
      </c>
      <c r="D3430" s="3">
        <v>-138.88999999999999</v>
      </c>
      <c r="E3430" s="9" t="s">
        <v>181</v>
      </c>
      <c r="F3430" s="9" t="s">
        <v>182</v>
      </c>
      <c r="G3430" s="9" t="s">
        <v>183</v>
      </c>
      <c r="H3430" s="8">
        <v>45444</v>
      </c>
      <c r="I3430" s="8">
        <v>45460</v>
      </c>
      <c r="J3430" s="8" t="s">
        <v>8733</v>
      </c>
      <c r="K3430" s="205" t="s">
        <v>185</v>
      </c>
      <c r="M3430" s="9" t="s">
        <v>287</v>
      </c>
      <c r="N3430" s="215">
        <v>45505.8848292361</v>
      </c>
      <c r="O3430" s="8">
        <v>45505</v>
      </c>
    </row>
    <row r="3431" spans="1:15" x14ac:dyDescent="0.25">
      <c r="A3431" s="8">
        <v>45547</v>
      </c>
      <c r="B3431" s="9" t="s">
        <v>7736</v>
      </c>
      <c r="C3431" s="9" t="s">
        <v>224</v>
      </c>
      <c r="D3431" s="3">
        <v>-5.32</v>
      </c>
      <c r="E3431" s="9" t="s">
        <v>266</v>
      </c>
      <c r="F3431" s="9" t="s">
        <v>267</v>
      </c>
      <c r="G3431" s="9" t="s">
        <v>268</v>
      </c>
      <c r="H3431" s="8">
        <v>45536</v>
      </c>
      <c r="I3431" s="8">
        <v>45544</v>
      </c>
      <c r="J3431" s="8" t="s">
        <v>10489</v>
      </c>
      <c r="K3431" s="205" t="s">
        <v>270</v>
      </c>
      <c r="M3431" s="9" t="s">
        <v>7738</v>
      </c>
      <c r="N3431" s="215">
        <v>45575.565837071801</v>
      </c>
      <c r="O3431" s="8">
        <v>45575</v>
      </c>
    </row>
    <row r="3432" spans="1:15" x14ac:dyDescent="0.25">
      <c r="A3432" s="8">
        <v>45481</v>
      </c>
      <c r="B3432" s="9" t="s">
        <v>7736</v>
      </c>
      <c r="C3432" s="9" t="s">
        <v>224</v>
      </c>
      <c r="D3432" s="3">
        <v>-5.32</v>
      </c>
      <c r="E3432" s="9" t="s">
        <v>266</v>
      </c>
      <c r="F3432" s="9" t="s">
        <v>267</v>
      </c>
      <c r="G3432" s="9" t="s">
        <v>268</v>
      </c>
      <c r="H3432" s="8">
        <v>45474</v>
      </c>
      <c r="I3432" s="8">
        <v>45481</v>
      </c>
      <c r="J3432" s="8" t="s">
        <v>8141</v>
      </c>
      <c r="K3432" s="205" t="s">
        <v>270</v>
      </c>
      <c r="M3432" s="9" t="s">
        <v>7738</v>
      </c>
      <c r="N3432" s="215">
        <v>45505.8848292361</v>
      </c>
      <c r="O3432" s="8">
        <v>45505</v>
      </c>
    </row>
    <row r="3433" spans="1:15" x14ac:dyDescent="0.25">
      <c r="A3433" s="8">
        <v>45490</v>
      </c>
      <c r="B3433" s="9" t="s">
        <v>7957</v>
      </c>
      <c r="C3433" s="9" t="s">
        <v>180</v>
      </c>
      <c r="D3433" s="3">
        <v>-138.62</v>
      </c>
      <c r="E3433" s="9" t="s">
        <v>181</v>
      </c>
      <c r="F3433" s="9" t="s">
        <v>182</v>
      </c>
      <c r="G3433" s="9" t="s">
        <v>183</v>
      </c>
      <c r="H3433" s="8">
        <v>45474</v>
      </c>
      <c r="I3433" s="8">
        <v>45488</v>
      </c>
      <c r="J3433" s="8" t="s">
        <v>7958</v>
      </c>
      <c r="K3433" s="205" t="s">
        <v>185</v>
      </c>
      <c r="M3433" s="9" t="s">
        <v>7959</v>
      </c>
      <c r="N3433" s="215">
        <v>45505.8848292361</v>
      </c>
      <c r="O3433" s="8">
        <v>45505</v>
      </c>
    </row>
    <row r="3434" spans="1:15" x14ac:dyDescent="0.25">
      <c r="A3434" s="8">
        <v>45471</v>
      </c>
      <c r="B3434" s="9" t="s">
        <v>7834</v>
      </c>
      <c r="C3434" s="9" t="s">
        <v>224</v>
      </c>
      <c r="D3434" s="3">
        <v>-5.32</v>
      </c>
      <c r="E3434" s="9" t="s">
        <v>266</v>
      </c>
      <c r="F3434" s="9" t="s">
        <v>267</v>
      </c>
      <c r="G3434" s="9" t="s">
        <v>268</v>
      </c>
      <c r="H3434" s="8">
        <v>45444</v>
      </c>
      <c r="I3434" s="8">
        <v>45467</v>
      </c>
      <c r="J3434" s="8" t="s">
        <v>8522</v>
      </c>
      <c r="K3434" s="205" t="s">
        <v>270</v>
      </c>
      <c r="M3434" s="9" t="s">
        <v>7836</v>
      </c>
      <c r="N3434" s="215">
        <v>45505.8848292361</v>
      </c>
      <c r="O3434" s="8"/>
    </row>
    <row r="3435" spans="1:15" x14ac:dyDescent="0.25">
      <c r="A3435" s="8">
        <v>45489</v>
      </c>
      <c r="B3435" s="9" t="s">
        <v>7736</v>
      </c>
      <c r="C3435" s="9" t="s">
        <v>224</v>
      </c>
      <c r="D3435" s="3">
        <v>-5.42</v>
      </c>
      <c r="E3435" s="9" t="s">
        <v>266</v>
      </c>
      <c r="F3435" s="9" t="s">
        <v>267</v>
      </c>
      <c r="G3435" s="9" t="s">
        <v>268</v>
      </c>
      <c r="H3435" s="8">
        <v>45474</v>
      </c>
      <c r="I3435" s="8">
        <v>45488</v>
      </c>
      <c r="J3435" s="8" t="s">
        <v>7976</v>
      </c>
      <c r="K3435" s="205" t="s">
        <v>270</v>
      </c>
      <c r="M3435" s="9" t="s">
        <v>7738</v>
      </c>
      <c r="N3435" s="215">
        <v>45505.8848292361</v>
      </c>
      <c r="O3435" s="8">
        <v>45505</v>
      </c>
    </row>
    <row r="3436" spans="1:15" x14ac:dyDescent="0.25">
      <c r="A3436" s="8">
        <v>45313</v>
      </c>
      <c r="B3436" s="9" t="s">
        <v>1630</v>
      </c>
      <c r="C3436" s="9" t="s">
        <v>224</v>
      </c>
      <c r="D3436" s="3">
        <v>-5.49</v>
      </c>
      <c r="E3436" s="9" t="s">
        <v>266</v>
      </c>
      <c r="F3436" s="9" t="s">
        <v>267</v>
      </c>
      <c r="G3436" s="9" t="s">
        <v>268</v>
      </c>
      <c r="H3436" s="8">
        <v>45292</v>
      </c>
      <c r="I3436" s="8">
        <v>45313</v>
      </c>
      <c r="J3436" s="8" t="s">
        <v>1631</v>
      </c>
      <c r="K3436" s="205" t="s">
        <v>270</v>
      </c>
      <c r="M3436" s="9" t="s">
        <v>1632</v>
      </c>
      <c r="N3436" s="215">
        <v>45318.192840775497</v>
      </c>
      <c r="O3436" s="8"/>
    </row>
    <row r="3437" spans="1:15" x14ac:dyDescent="0.25">
      <c r="A3437" s="8">
        <v>45490</v>
      </c>
      <c r="B3437" s="9" t="s">
        <v>7888</v>
      </c>
      <c r="C3437" s="9" t="s">
        <v>180</v>
      </c>
      <c r="D3437" s="3">
        <v>-137.77000000000001</v>
      </c>
      <c r="E3437" s="9" t="s">
        <v>181</v>
      </c>
      <c r="F3437" s="9" t="s">
        <v>182</v>
      </c>
      <c r="G3437" s="9" t="s">
        <v>183</v>
      </c>
      <c r="H3437" s="8">
        <v>45474</v>
      </c>
      <c r="I3437" s="8">
        <v>45488</v>
      </c>
      <c r="J3437" s="8" t="s">
        <v>7889</v>
      </c>
      <c r="K3437" s="205" t="s">
        <v>185</v>
      </c>
      <c r="M3437" s="9" t="s">
        <v>7890</v>
      </c>
      <c r="N3437" s="215">
        <v>45505.8848292361</v>
      </c>
      <c r="O3437" s="8">
        <v>45505</v>
      </c>
    </row>
    <row r="3438" spans="1:15" x14ac:dyDescent="0.25">
      <c r="A3438" s="8">
        <v>45777</v>
      </c>
      <c r="B3438" s="9" t="s">
        <v>258</v>
      </c>
      <c r="C3438" s="9" t="s">
        <v>180</v>
      </c>
      <c r="D3438" s="3">
        <v>-137.49</v>
      </c>
      <c r="E3438" s="9" t="s">
        <v>14847</v>
      </c>
      <c r="F3438" s="9" t="s">
        <v>460</v>
      </c>
      <c r="G3438" s="9" t="s">
        <v>183</v>
      </c>
      <c r="H3438" s="8">
        <v>45748</v>
      </c>
      <c r="I3438" s="8">
        <v>45775</v>
      </c>
      <c r="J3438" s="8" t="s">
        <v>15815</v>
      </c>
      <c r="K3438" s="205" t="s">
        <v>462</v>
      </c>
      <c r="M3438" s="9" t="s">
        <v>260</v>
      </c>
      <c r="N3438" s="215">
        <v>45785.029943333298</v>
      </c>
      <c r="O3438" s="8">
        <v>45784</v>
      </c>
    </row>
    <row r="3439" spans="1:15" x14ac:dyDescent="0.25">
      <c r="A3439" s="8">
        <v>45746</v>
      </c>
      <c r="B3439" s="9" t="s">
        <v>17229</v>
      </c>
      <c r="C3439" s="9" t="s">
        <v>131</v>
      </c>
      <c r="D3439" s="3">
        <v>-35.86</v>
      </c>
      <c r="E3439" s="9" t="s">
        <v>17055</v>
      </c>
      <c r="F3439" s="9" t="s">
        <v>17056</v>
      </c>
      <c r="G3439" s="9" t="s">
        <v>119</v>
      </c>
      <c r="H3439" s="8">
        <v>45717</v>
      </c>
      <c r="I3439" s="8">
        <v>45740</v>
      </c>
      <c r="J3439" s="8" t="s">
        <v>17230</v>
      </c>
      <c r="K3439" s="205" t="s">
        <v>17058</v>
      </c>
      <c r="M3439" s="9" t="s">
        <v>17231</v>
      </c>
      <c r="N3439" s="215">
        <v>45809.636386238402</v>
      </c>
      <c r="O3439" s="8">
        <v>45929</v>
      </c>
    </row>
    <row r="3440" spans="1:15" x14ac:dyDescent="0.25">
      <c r="A3440" s="8">
        <v>45744</v>
      </c>
      <c r="B3440" s="9" t="s">
        <v>7689</v>
      </c>
      <c r="C3440" s="9" t="s">
        <v>209</v>
      </c>
      <c r="D3440" s="3">
        <v>-159.66</v>
      </c>
      <c r="E3440" s="9" t="s">
        <v>17055</v>
      </c>
      <c r="F3440" s="9" t="s">
        <v>17056</v>
      </c>
      <c r="G3440" s="9" t="s">
        <v>119</v>
      </c>
      <c r="H3440" s="8">
        <v>45717</v>
      </c>
      <c r="I3440" s="8">
        <v>45740</v>
      </c>
      <c r="J3440" s="8" t="s">
        <v>17232</v>
      </c>
      <c r="K3440" s="205" t="s">
        <v>17058</v>
      </c>
      <c r="M3440" s="9" t="s">
        <v>7691</v>
      </c>
      <c r="N3440" s="215">
        <v>45809.636386238402</v>
      </c>
      <c r="O3440" s="8">
        <v>45809</v>
      </c>
    </row>
    <row r="3441" spans="1:15" x14ac:dyDescent="0.25">
      <c r="A3441" s="8">
        <v>45554</v>
      </c>
      <c r="B3441" s="9" t="s">
        <v>7945</v>
      </c>
      <c r="C3441" s="9" t="s">
        <v>180</v>
      </c>
      <c r="D3441" s="3">
        <v>-136.63999999999999</v>
      </c>
      <c r="E3441" s="9" t="s">
        <v>181</v>
      </c>
      <c r="F3441" s="9" t="s">
        <v>182</v>
      </c>
      <c r="G3441" s="9" t="s">
        <v>183</v>
      </c>
      <c r="H3441" s="8">
        <v>45536</v>
      </c>
      <c r="I3441" s="8">
        <v>45551</v>
      </c>
      <c r="J3441" s="8" t="s">
        <v>10361</v>
      </c>
      <c r="K3441" s="205" t="s">
        <v>185</v>
      </c>
      <c r="M3441" s="9" t="s">
        <v>7947</v>
      </c>
      <c r="N3441" s="215">
        <v>45575.565837071801</v>
      </c>
      <c r="O3441" s="8">
        <v>45575</v>
      </c>
    </row>
    <row r="3442" spans="1:15" x14ac:dyDescent="0.25">
      <c r="A3442" s="8">
        <v>45463</v>
      </c>
      <c r="B3442" s="9" t="s">
        <v>281</v>
      </c>
      <c r="C3442" s="9" t="s">
        <v>180</v>
      </c>
      <c r="D3442" s="3">
        <v>-136.28</v>
      </c>
      <c r="E3442" s="9" t="s">
        <v>181</v>
      </c>
      <c r="F3442" s="9" t="s">
        <v>182</v>
      </c>
      <c r="G3442" s="9" t="s">
        <v>183</v>
      </c>
      <c r="H3442" s="8">
        <v>45444</v>
      </c>
      <c r="I3442" s="8">
        <v>45460</v>
      </c>
      <c r="J3442" s="8" t="s">
        <v>8703</v>
      </c>
      <c r="K3442" s="205" t="s">
        <v>185</v>
      </c>
      <c r="M3442" s="9" t="s">
        <v>283</v>
      </c>
      <c r="N3442" s="215">
        <v>45505.8848292361</v>
      </c>
      <c r="O3442" s="8">
        <v>45505</v>
      </c>
    </row>
    <row r="3443" spans="1:15" x14ac:dyDescent="0.25">
      <c r="A3443" s="8">
        <v>45375</v>
      </c>
      <c r="B3443" s="9" t="s">
        <v>403</v>
      </c>
      <c r="C3443" s="9" t="s">
        <v>224</v>
      </c>
      <c r="D3443" s="3">
        <v>-5.51</v>
      </c>
      <c r="E3443" s="9" t="s">
        <v>266</v>
      </c>
      <c r="F3443" s="9" t="s">
        <v>267</v>
      </c>
      <c r="G3443" s="9" t="s">
        <v>268</v>
      </c>
      <c r="H3443" s="8">
        <v>45352</v>
      </c>
      <c r="I3443" s="8">
        <v>45369</v>
      </c>
      <c r="J3443" s="8" t="s">
        <v>1656</v>
      </c>
      <c r="K3443" s="205" t="s">
        <v>270</v>
      </c>
      <c r="M3443" s="9" t="s">
        <v>405</v>
      </c>
      <c r="N3443" s="215">
        <v>45385.162865138896</v>
      </c>
      <c r="O3443" s="8">
        <v>45384</v>
      </c>
    </row>
    <row r="3444" spans="1:15" x14ac:dyDescent="0.25">
      <c r="A3444" s="8">
        <v>45816</v>
      </c>
      <c r="B3444" s="9" t="s">
        <v>16142</v>
      </c>
      <c r="C3444" s="9" t="s">
        <v>224</v>
      </c>
      <c r="D3444" s="3">
        <v>-5.53</v>
      </c>
      <c r="E3444" s="9" t="s">
        <v>266</v>
      </c>
      <c r="F3444" s="9" t="s">
        <v>267</v>
      </c>
      <c r="G3444" s="9" t="s">
        <v>268</v>
      </c>
      <c r="H3444" s="8">
        <v>45809</v>
      </c>
      <c r="I3444" s="8">
        <v>45810</v>
      </c>
      <c r="J3444" s="8" t="s">
        <v>18043</v>
      </c>
      <c r="K3444" s="205" t="s">
        <v>270</v>
      </c>
      <c r="M3444" s="9" t="s">
        <v>16144</v>
      </c>
      <c r="N3444" s="215">
        <v>45840.490152685197</v>
      </c>
      <c r="O3444" s="8">
        <v>45840</v>
      </c>
    </row>
    <row r="3445" spans="1:15" x14ac:dyDescent="0.25">
      <c r="A3445" s="8">
        <v>45538</v>
      </c>
      <c r="B3445" s="9" t="s">
        <v>7736</v>
      </c>
      <c r="C3445" s="9" t="s">
        <v>224</v>
      </c>
      <c r="D3445" s="3">
        <v>-5.53</v>
      </c>
      <c r="E3445" s="9" t="s">
        <v>266</v>
      </c>
      <c r="F3445" s="9" t="s">
        <v>267</v>
      </c>
      <c r="G3445" s="9" t="s">
        <v>268</v>
      </c>
      <c r="H3445" s="8">
        <v>45536</v>
      </c>
      <c r="I3445" s="8">
        <v>45537</v>
      </c>
      <c r="J3445" s="8" t="s">
        <v>10639</v>
      </c>
      <c r="K3445" s="205" t="s">
        <v>270</v>
      </c>
      <c r="M3445" s="9" t="s">
        <v>7738</v>
      </c>
      <c r="N3445" s="215">
        <v>45575.565837071801</v>
      </c>
      <c r="O3445" s="8">
        <v>45575</v>
      </c>
    </row>
    <row r="3446" spans="1:15" x14ac:dyDescent="0.25">
      <c r="A3446" s="8">
        <v>45301</v>
      </c>
      <c r="B3446" s="9" t="s">
        <v>469</v>
      </c>
      <c r="C3446" s="9" t="s">
        <v>224</v>
      </c>
      <c r="D3446" s="3">
        <v>-5.57</v>
      </c>
      <c r="E3446" s="9" t="s">
        <v>266</v>
      </c>
      <c r="F3446" s="9" t="s">
        <v>267</v>
      </c>
      <c r="G3446" s="9" t="s">
        <v>268</v>
      </c>
      <c r="H3446" s="8">
        <v>45292</v>
      </c>
      <c r="I3446" s="8">
        <v>45299</v>
      </c>
      <c r="J3446" s="8" t="s">
        <v>1658</v>
      </c>
      <c r="K3446" s="205" t="s">
        <v>270</v>
      </c>
      <c r="M3446" s="9" t="s">
        <v>471</v>
      </c>
      <c r="N3446" s="215">
        <v>45306.781889919002</v>
      </c>
      <c r="O3446" s="8">
        <v>45306</v>
      </c>
    </row>
    <row r="3447" spans="1:15" x14ac:dyDescent="0.25">
      <c r="A3447" s="8">
        <v>45482</v>
      </c>
      <c r="B3447" s="9" t="s">
        <v>7937</v>
      </c>
      <c r="C3447" s="9" t="s">
        <v>180</v>
      </c>
      <c r="D3447" s="3">
        <v>-134.25</v>
      </c>
      <c r="E3447" s="9" t="s">
        <v>181</v>
      </c>
      <c r="F3447" s="9" t="s">
        <v>182</v>
      </c>
      <c r="G3447" s="9" t="s">
        <v>183</v>
      </c>
      <c r="H3447" s="8">
        <v>45474</v>
      </c>
      <c r="I3447" s="8">
        <v>45481</v>
      </c>
      <c r="J3447" s="8" t="s">
        <v>8117</v>
      </c>
      <c r="K3447" s="205" t="s">
        <v>185</v>
      </c>
      <c r="M3447" s="9" t="s">
        <v>7939</v>
      </c>
      <c r="N3447" s="215">
        <v>45505.8848292361</v>
      </c>
      <c r="O3447" s="8">
        <v>45505</v>
      </c>
    </row>
    <row r="3448" spans="1:15" x14ac:dyDescent="0.25">
      <c r="A3448" s="8">
        <v>45471</v>
      </c>
      <c r="B3448" s="9" t="s">
        <v>8516</v>
      </c>
      <c r="C3448" s="9" t="s">
        <v>224</v>
      </c>
      <c r="D3448" s="3">
        <v>-5.59</v>
      </c>
      <c r="E3448" s="9" t="s">
        <v>266</v>
      </c>
      <c r="F3448" s="9" t="s">
        <v>267</v>
      </c>
      <c r="G3448" s="9" t="s">
        <v>268</v>
      </c>
      <c r="H3448" s="8">
        <v>45444</v>
      </c>
      <c r="I3448" s="8">
        <v>45467</v>
      </c>
      <c r="J3448" s="8" t="s">
        <v>8517</v>
      </c>
      <c r="K3448" s="205" t="s">
        <v>270</v>
      </c>
      <c r="M3448" s="9" t="s">
        <v>8518</v>
      </c>
      <c r="N3448" s="215">
        <v>45505.8848292361</v>
      </c>
      <c r="O3448" s="8">
        <v>45505</v>
      </c>
    </row>
    <row r="3449" spans="1:15" x14ac:dyDescent="0.25">
      <c r="A3449" s="8">
        <v>45514</v>
      </c>
      <c r="B3449" s="9" t="s">
        <v>8092</v>
      </c>
      <c r="C3449" s="9" t="s">
        <v>224</v>
      </c>
      <c r="D3449" s="3">
        <v>-5.6</v>
      </c>
      <c r="E3449" s="9" t="s">
        <v>266</v>
      </c>
      <c r="F3449" s="9" t="s">
        <v>267</v>
      </c>
      <c r="G3449" s="9" t="s">
        <v>268</v>
      </c>
      <c r="H3449" s="8">
        <v>45505</v>
      </c>
      <c r="I3449" s="8">
        <v>45509</v>
      </c>
      <c r="J3449" s="8" t="s">
        <v>9345</v>
      </c>
      <c r="K3449" s="205" t="s">
        <v>270</v>
      </c>
      <c r="M3449" s="9" t="s">
        <v>8094</v>
      </c>
      <c r="N3449" s="215">
        <v>45534.648212951397</v>
      </c>
      <c r="O3449" s="8">
        <v>45777</v>
      </c>
    </row>
    <row r="3450" spans="1:15" x14ac:dyDescent="0.25">
      <c r="A3450" s="8">
        <v>45553</v>
      </c>
      <c r="B3450" s="9" t="s">
        <v>7736</v>
      </c>
      <c r="C3450" s="9" t="s">
        <v>224</v>
      </c>
      <c r="D3450" s="3">
        <v>-5.64</v>
      </c>
      <c r="E3450" s="9" t="s">
        <v>266</v>
      </c>
      <c r="F3450" s="9" t="s">
        <v>267</v>
      </c>
      <c r="G3450" s="9" t="s">
        <v>268</v>
      </c>
      <c r="H3450" s="8">
        <v>45536</v>
      </c>
      <c r="I3450" s="8">
        <v>45551</v>
      </c>
      <c r="J3450" s="8" t="s">
        <v>10380</v>
      </c>
      <c r="K3450" s="205" t="s">
        <v>270</v>
      </c>
      <c r="M3450" s="9" t="s">
        <v>7738</v>
      </c>
      <c r="N3450" s="215">
        <v>45575.565837071801</v>
      </c>
      <c r="O3450" s="8">
        <v>45575</v>
      </c>
    </row>
    <row r="3451" spans="1:15" x14ac:dyDescent="0.25">
      <c r="A3451" s="8">
        <v>45552</v>
      </c>
      <c r="B3451" s="9" t="s">
        <v>7736</v>
      </c>
      <c r="C3451" s="9" t="s">
        <v>224</v>
      </c>
      <c r="D3451" s="3">
        <v>-5.64</v>
      </c>
      <c r="E3451" s="9" t="s">
        <v>266</v>
      </c>
      <c r="F3451" s="9" t="s">
        <v>267</v>
      </c>
      <c r="G3451" s="9" t="s">
        <v>268</v>
      </c>
      <c r="H3451" s="8">
        <v>45536</v>
      </c>
      <c r="I3451" s="8">
        <v>45551</v>
      </c>
      <c r="J3451" s="8" t="s">
        <v>10386</v>
      </c>
      <c r="K3451" s="205" t="s">
        <v>270</v>
      </c>
      <c r="M3451" s="9" t="s">
        <v>7738</v>
      </c>
      <c r="N3451" s="215">
        <v>45575.565837071801</v>
      </c>
      <c r="O3451" s="8">
        <v>45575</v>
      </c>
    </row>
    <row r="3452" spans="1:15" x14ac:dyDescent="0.25">
      <c r="A3452" s="8">
        <v>45548</v>
      </c>
      <c r="B3452" s="9" t="s">
        <v>7736</v>
      </c>
      <c r="C3452" s="9" t="s">
        <v>224</v>
      </c>
      <c r="D3452" s="3">
        <v>-5.64</v>
      </c>
      <c r="E3452" s="9" t="s">
        <v>266</v>
      </c>
      <c r="F3452" s="9" t="s">
        <v>267</v>
      </c>
      <c r="G3452" s="9" t="s">
        <v>268</v>
      </c>
      <c r="H3452" s="8">
        <v>45536</v>
      </c>
      <c r="I3452" s="8">
        <v>45544</v>
      </c>
      <c r="J3452" s="8" t="s">
        <v>10477</v>
      </c>
      <c r="K3452" s="205" t="s">
        <v>270</v>
      </c>
      <c r="M3452" s="9" t="s">
        <v>7738</v>
      </c>
      <c r="N3452" s="215">
        <v>45575.565837071801</v>
      </c>
      <c r="O3452" s="8">
        <v>45575</v>
      </c>
    </row>
    <row r="3453" spans="1:15" x14ac:dyDescent="0.25">
      <c r="A3453" s="8">
        <v>45295</v>
      </c>
      <c r="B3453" s="9" t="s">
        <v>3905</v>
      </c>
      <c r="C3453" s="9" t="s">
        <v>180</v>
      </c>
      <c r="D3453" s="3">
        <v>-132.96</v>
      </c>
      <c r="E3453" s="9" t="s">
        <v>882</v>
      </c>
      <c r="F3453" s="9" t="s">
        <v>883</v>
      </c>
      <c r="G3453" s="9" t="s">
        <v>183</v>
      </c>
      <c r="H3453" s="8">
        <v>45292</v>
      </c>
      <c r="I3453" s="8">
        <v>45292</v>
      </c>
      <c r="J3453" s="8" t="s">
        <v>4327</v>
      </c>
      <c r="K3453" s="205" t="s">
        <v>885</v>
      </c>
      <c r="M3453" s="9" t="s">
        <v>3907</v>
      </c>
      <c r="N3453" s="215">
        <v>45300.8738539236</v>
      </c>
      <c r="O3453" s="8"/>
    </row>
    <row r="3454" spans="1:15" x14ac:dyDescent="0.25">
      <c r="A3454" s="8">
        <v>45546</v>
      </c>
      <c r="B3454" s="9" t="s">
        <v>7736</v>
      </c>
      <c r="C3454" s="9" t="s">
        <v>224</v>
      </c>
      <c r="D3454" s="3">
        <v>-5.64</v>
      </c>
      <c r="E3454" s="9" t="s">
        <v>266</v>
      </c>
      <c r="F3454" s="9" t="s">
        <v>267</v>
      </c>
      <c r="G3454" s="9" t="s">
        <v>268</v>
      </c>
      <c r="H3454" s="8">
        <v>45536</v>
      </c>
      <c r="I3454" s="8">
        <v>45544</v>
      </c>
      <c r="J3454" s="219" t="s">
        <v>10504</v>
      </c>
      <c r="K3454" s="205" t="s">
        <v>270</v>
      </c>
      <c r="M3454" s="9" t="s">
        <v>7738</v>
      </c>
      <c r="N3454" s="215">
        <v>45575.565837071801</v>
      </c>
      <c r="O3454" s="8">
        <v>45575</v>
      </c>
    </row>
    <row r="3455" spans="1:15" x14ac:dyDescent="0.25">
      <c r="A3455" s="8">
        <v>45847</v>
      </c>
      <c r="B3455" s="9" t="s">
        <v>18792</v>
      </c>
      <c r="C3455" s="9" t="s">
        <v>180</v>
      </c>
      <c r="D3455" s="3">
        <v>-132.61000000000001</v>
      </c>
      <c r="E3455" s="9" t="s">
        <v>181</v>
      </c>
      <c r="F3455" s="9" t="s">
        <v>182</v>
      </c>
      <c r="G3455" s="9" t="s">
        <v>183</v>
      </c>
      <c r="H3455" s="8">
        <v>45839</v>
      </c>
      <c r="I3455" s="8">
        <v>45845</v>
      </c>
      <c r="J3455" s="219" t="s">
        <v>18850</v>
      </c>
      <c r="K3455" s="205" t="s">
        <v>185</v>
      </c>
      <c r="M3455" s="9" t="s">
        <v>18794</v>
      </c>
      <c r="N3455" s="215">
        <v>45862.622311099498</v>
      </c>
      <c r="O3455" s="8">
        <v>45862</v>
      </c>
    </row>
    <row r="3456" spans="1:15" x14ac:dyDescent="0.25">
      <c r="A3456" s="8">
        <v>45544</v>
      </c>
      <c r="B3456" s="9" t="s">
        <v>7736</v>
      </c>
      <c r="C3456" s="9" t="s">
        <v>224</v>
      </c>
      <c r="D3456" s="3">
        <v>-5.64</v>
      </c>
      <c r="E3456" s="9" t="s">
        <v>266</v>
      </c>
      <c r="F3456" s="9" t="s">
        <v>267</v>
      </c>
      <c r="G3456" s="9" t="s">
        <v>268</v>
      </c>
      <c r="H3456" s="8">
        <v>45536</v>
      </c>
      <c r="I3456" s="8">
        <v>45544</v>
      </c>
      <c r="J3456" s="8" t="s">
        <v>10537</v>
      </c>
      <c r="K3456" s="205" t="s">
        <v>270</v>
      </c>
      <c r="M3456" s="9" t="s">
        <v>7738</v>
      </c>
      <c r="N3456" s="215">
        <v>45575.565837071801</v>
      </c>
      <c r="O3456" s="8">
        <v>45575</v>
      </c>
    </row>
    <row r="3457" spans="1:15" x14ac:dyDescent="0.25">
      <c r="A3457" s="8">
        <v>45747</v>
      </c>
      <c r="B3457" s="9" t="s">
        <v>3160</v>
      </c>
      <c r="C3457" s="9" t="s">
        <v>180</v>
      </c>
      <c r="D3457" s="3">
        <v>-132.58000000000001</v>
      </c>
      <c r="E3457" s="9" t="s">
        <v>181</v>
      </c>
      <c r="F3457" s="9" t="s">
        <v>182</v>
      </c>
      <c r="G3457" s="9" t="s">
        <v>183</v>
      </c>
      <c r="H3457" s="8">
        <v>45717</v>
      </c>
      <c r="I3457" s="8">
        <v>45747</v>
      </c>
      <c r="J3457" s="219" t="s">
        <v>15074</v>
      </c>
      <c r="K3457" s="205" t="s">
        <v>185</v>
      </c>
      <c r="M3457" s="9" t="s">
        <v>3162</v>
      </c>
      <c r="N3457" s="215">
        <v>45777.922227581003</v>
      </c>
      <c r="O3457" s="8"/>
    </row>
    <row r="3458" spans="1:15" x14ac:dyDescent="0.25">
      <c r="A3458" s="8">
        <v>45463</v>
      </c>
      <c r="B3458" s="9" t="s">
        <v>7914</v>
      </c>
      <c r="C3458" s="9" t="s">
        <v>180</v>
      </c>
      <c r="D3458" s="3">
        <v>-132.44999999999999</v>
      </c>
      <c r="E3458" s="9" t="s">
        <v>181</v>
      </c>
      <c r="F3458" s="9" t="s">
        <v>182</v>
      </c>
      <c r="G3458" s="9" t="s">
        <v>183</v>
      </c>
      <c r="H3458" s="8">
        <v>45444</v>
      </c>
      <c r="I3458" s="8">
        <v>45460</v>
      </c>
      <c r="J3458" s="8" t="s">
        <v>8715</v>
      </c>
      <c r="K3458" s="205" t="s">
        <v>185</v>
      </c>
      <c r="M3458" s="9" t="s">
        <v>7916</v>
      </c>
      <c r="N3458" s="215">
        <v>45505.8848292361</v>
      </c>
      <c r="O3458" s="8">
        <v>45505</v>
      </c>
    </row>
    <row r="3459" spans="1:15" x14ac:dyDescent="0.25">
      <c r="A3459" s="8">
        <v>45463</v>
      </c>
      <c r="B3459" s="9" t="s">
        <v>8378</v>
      </c>
      <c r="C3459" s="9" t="s">
        <v>180</v>
      </c>
      <c r="D3459" s="3">
        <v>-132.38</v>
      </c>
      <c r="E3459" s="9" t="s">
        <v>181</v>
      </c>
      <c r="F3459" s="9" t="s">
        <v>182</v>
      </c>
      <c r="G3459" s="9" t="s">
        <v>183</v>
      </c>
      <c r="H3459" s="8">
        <v>45444</v>
      </c>
      <c r="I3459" s="8">
        <v>45460</v>
      </c>
      <c r="J3459" s="8" t="s">
        <v>8722</v>
      </c>
      <c r="K3459" s="205" t="s">
        <v>185</v>
      </c>
      <c r="M3459" s="9" t="s">
        <v>8380</v>
      </c>
      <c r="N3459" s="215">
        <v>45505.8848292361</v>
      </c>
      <c r="O3459" s="8">
        <v>45505</v>
      </c>
    </row>
    <row r="3460" spans="1:15" x14ac:dyDescent="0.25">
      <c r="A3460" s="8">
        <v>45463</v>
      </c>
      <c r="B3460" s="9" t="s">
        <v>7933</v>
      </c>
      <c r="C3460" s="9" t="s">
        <v>180</v>
      </c>
      <c r="D3460" s="3">
        <v>-132.32</v>
      </c>
      <c r="E3460" s="9" t="s">
        <v>181</v>
      </c>
      <c r="F3460" s="9" t="s">
        <v>182</v>
      </c>
      <c r="G3460" s="9" t="s">
        <v>183</v>
      </c>
      <c r="H3460" s="8">
        <v>45444</v>
      </c>
      <c r="I3460" s="8">
        <v>45460</v>
      </c>
      <c r="J3460" s="8" t="s">
        <v>8724</v>
      </c>
      <c r="K3460" s="205" t="s">
        <v>185</v>
      </c>
      <c r="M3460" s="9" t="s">
        <v>7935</v>
      </c>
      <c r="N3460" s="215">
        <v>45505.8848292361</v>
      </c>
      <c r="O3460" s="8">
        <v>45505</v>
      </c>
    </row>
    <row r="3461" spans="1:15" x14ac:dyDescent="0.25">
      <c r="A3461" s="8">
        <v>45463</v>
      </c>
      <c r="B3461" s="9" t="s">
        <v>7888</v>
      </c>
      <c r="C3461" s="9" t="s">
        <v>180</v>
      </c>
      <c r="D3461" s="3">
        <v>-132.27000000000001</v>
      </c>
      <c r="E3461" s="9" t="s">
        <v>181</v>
      </c>
      <c r="F3461" s="9" t="s">
        <v>182</v>
      </c>
      <c r="G3461" s="9" t="s">
        <v>183</v>
      </c>
      <c r="H3461" s="8">
        <v>45444</v>
      </c>
      <c r="I3461" s="8">
        <v>45460</v>
      </c>
      <c r="J3461" s="8" t="s">
        <v>8680</v>
      </c>
      <c r="K3461" s="205" t="s">
        <v>185</v>
      </c>
      <c r="M3461" s="9" t="s">
        <v>7890</v>
      </c>
      <c r="N3461" s="215">
        <v>45505.8848292361</v>
      </c>
      <c r="O3461" s="8">
        <v>45505</v>
      </c>
    </row>
    <row r="3462" spans="1:15" x14ac:dyDescent="0.25">
      <c r="A3462" s="8">
        <v>45541</v>
      </c>
      <c r="B3462" s="9" t="s">
        <v>7736</v>
      </c>
      <c r="C3462" s="9" t="s">
        <v>224</v>
      </c>
      <c r="D3462" s="3">
        <v>-5.64</v>
      </c>
      <c r="E3462" s="9" t="s">
        <v>266</v>
      </c>
      <c r="F3462" s="9" t="s">
        <v>267</v>
      </c>
      <c r="G3462" s="9" t="s">
        <v>268</v>
      </c>
      <c r="H3462" s="8">
        <v>45536</v>
      </c>
      <c r="I3462" s="8">
        <v>45537</v>
      </c>
      <c r="J3462" s="8" t="s">
        <v>10600</v>
      </c>
      <c r="K3462" s="205" t="s">
        <v>270</v>
      </c>
      <c r="M3462" s="9" t="s">
        <v>7738</v>
      </c>
      <c r="N3462" s="215">
        <v>45575.565837071801</v>
      </c>
      <c r="O3462" s="8">
        <v>45575</v>
      </c>
    </row>
    <row r="3463" spans="1:15" x14ac:dyDescent="0.25">
      <c r="A3463" s="8">
        <v>45540</v>
      </c>
      <c r="B3463" s="9" t="s">
        <v>7736</v>
      </c>
      <c r="C3463" s="9" t="s">
        <v>224</v>
      </c>
      <c r="D3463" s="3">
        <v>-5.64</v>
      </c>
      <c r="E3463" s="9" t="s">
        <v>266</v>
      </c>
      <c r="F3463" s="9" t="s">
        <v>267</v>
      </c>
      <c r="G3463" s="9" t="s">
        <v>268</v>
      </c>
      <c r="H3463" s="8">
        <v>45536</v>
      </c>
      <c r="I3463" s="8">
        <v>45537</v>
      </c>
      <c r="J3463" s="8" t="s">
        <v>10623</v>
      </c>
      <c r="K3463" s="205" t="s">
        <v>270</v>
      </c>
      <c r="M3463" s="9" t="s">
        <v>7738</v>
      </c>
      <c r="N3463" s="215">
        <v>45575.565837071801</v>
      </c>
      <c r="O3463" s="8">
        <v>45575</v>
      </c>
    </row>
    <row r="3464" spans="1:15" x14ac:dyDescent="0.25">
      <c r="A3464" s="8">
        <v>45482</v>
      </c>
      <c r="B3464" s="9" t="s">
        <v>7907</v>
      </c>
      <c r="C3464" s="9" t="s">
        <v>180</v>
      </c>
      <c r="D3464" s="3">
        <v>-131.52000000000001</v>
      </c>
      <c r="E3464" s="9" t="s">
        <v>181</v>
      </c>
      <c r="F3464" s="9" t="s">
        <v>182</v>
      </c>
      <c r="G3464" s="9" t="s">
        <v>183</v>
      </c>
      <c r="H3464" s="8">
        <v>45474</v>
      </c>
      <c r="I3464" s="8">
        <v>45481</v>
      </c>
      <c r="J3464" s="8" t="s">
        <v>8105</v>
      </c>
      <c r="K3464" s="205" t="s">
        <v>185</v>
      </c>
      <c r="M3464" s="9" t="s">
        <v>7909</v>
      </c>
      <c r="N3464" s="215">
        <v>45505.8848292361</v>
      </c>
      <c r="O3464" s="8">
        <v>45505</v>
      </c>
    </row>
    <row r="3465" spans="1:15" x14ac:dyDescent="0.25">
      <c r="A3465" s="8">
        <v>45769</v>
      </c>
      <c r="B3465" s="9" t="s">
        <v>14626</v>
      </c>
      <c r="C3465" s="9" t="s">
        <v>224</v>
      </c>
      <c r="D3465" s="3">
        <v>-5.85</v>
      </c>
      <c r="E3465" s="9" t="s">
        <v>266</v>
      </c>
      <c r="F3465" s="9" t="s">
        <v>267</v>
      </c>
      <c r="G3465" s="9" t="s">
        <v>268</v>
      </c>
      <c r="H3465" s="8">
        <v>45748</v>
      </c>
      <c r="I3465" s="8">
        <v>45768</v>
      </c>
      <c r="J3465" s="219" t="s">
        <v>14627</v>
      </c>
      <c r="K3465" s="205" t="s">
        <v>270</v>
      </c>
      <c r="M3465" s="9" t="s">
        <v>14628</v>
      </c>
      <c r="N3465" s="215">
        <v>45777.922227581003</v>
      </c>
      <c r="O3465" s="8">
        <v>45777</v>
      </c>
    </row>
    <row r="3466" spans="1:15" x14ac:dyDescent="0.25">
      <c r="A3466" s="8">
        <v>45526</v>
      </c>
      <c r="B3466" s="9" t="s">
        <v>1483</v>
      </c>
      <c r="C3466" s="9" t="s">
        <v>180</v>
      </c>
      <c r="D3466" s="3">
        <v>-131.31</v>
      </c>
      <c r="E3466" s="9" t="s">
        <v>459</v>
      </c>
      <c r="F3466" s="9" t="s">
        <v>460</v>
      </c>
      <c r="G3466" s="9" t="s">
        <v>183</v>
      </c>
      <c r="H3466" s="8">
        <v>45505</v>
      </c>
      <c r="I3466" s="8">
        <v>45523</v>
      </c>
      <c r="J3466" s="8" t="s">
        <v>9102</v>
      </c>
      <c r="K3466" s="205" t="s">
        <v>462</v>
      </c>
      <c r="M3466" s="9" t="s">
        <v>1485</v>
      </c>
      <c r="N3466" s="215">
        <v>45534.648212951397</v>
      </c>
      <c r="O3466" s="8"/>
    </row>
    <row r="3467" spans="1:15" x14ac:dyDescent="0.25">
      <c r="A3467" s="8">
        <v>45610</v>
      </c>
      <c r="B3467" s="9" t="s">
        <v>7891</v>
      </c>
      <c r="C3467" s="9" t="s">
        <v>180</v>
      </c>
      <c r="D3467" s="3">
        <v>-131.28</v>
      </c>
      <c r="E3467" s="9" t="s">
        <v>181</v>
      </c>
      <c r="F3467" s="9" t="s">
        <v>182</v>
      </c>
      <c r="G3467" s="9" t="s">
        <v>183</v>
      </c>
      <c r="H3467" s="8">
        <v>45597</v>
      </c>
      <c r="I3467" s="8">
        <v>45607</v>
      </c>
      <c r="J3467" s="219" t="s">
        <v>11702</v>
      </c>
      <c r="K3467" s="205" t="s">
        <v>185</v>
      </c>
      <c r="M3467" s="9" t="s">
        <v>7893</v>
      </c>
      <c r="N3467" s="215">
        <v>45635.715607696802</v>
      </c>
      <c r="O3467" s="8">
        <v>45635</v>
      </c>
    </row>
    <row r="3468" spans="1:15" x14ac:dyDescent="0.25">
      <c r="A3468" s="8">
        <v>45744</v>
      </c>
      <c r="B3468" s="9" t="s">
        <v>17233</v>
      </c>
      <c r="C3468" s="9" t="s">
        <v>124</v>
      </c>
      <c r="D3468" s="3">
        <v>-25</v>
      </c>
      <c r="E3468" s="9" t="s">
        <v>17055</v>
      </c>
      <c r="F3468" s="9" t="s">
        <v>17056</v>
      </c>
      <c r="G3468" s="9" t="s">
        <v>119</v>
      </c>
      <c r="H3468" s="8">
        <v>45717</v>
      </c>
      <c r="I3468" s="8">
        <v>45740</v>
      </c>
      <c r="J3468" s="8" t="s">
        <v>17234</v>
      </c>
      <c r="K3468" s="205" t="s">
        <v>17058</v>
      </c>
      <c r="M3468" s="9" t="s">
        <v>17235</v>
      </c>
      <c r="N3468" s="215">
        <v>45809.636386238402</v>
      </c>
      <c r="O3468" s="8">
        <v>45809</v>
      </c>
    </row>
    <row r="3469" spans="1:15" x14ac:dyDescent="0.25">
      <c r="A3469" s="8">
        <v>45743</v>
      </c>
      <c r="B3469" s="9" t="s">
        <v>17127</v>
      </c>
      <c r="C3469" s="9" t="s">
        <v>209</v>
      </c>
      <c r="D3469" s="3">
        <v>-12.99</v>
      </c>
      <c r="E3469" s="9" t="s">
        <v>17055</v>
      </c>
      <c r="F3469" s="9" t="s">
        <v>17056</v>
      </c>
      <c r="G3469" s="9" t="s">
        <v>119</v>
      </c>
      <c r="H3469" s="8">
        <v>45717</v>
      </c>
      <c r="I3469" s="8">
        <v>45740</v>
      </c>
      <c r="J3469" s="8" t="s">
        <v>17239</v>
      </c>
      <c r="K3469" s="205" t="s">
        <v>17058</v>
      </c>
      <c r="M3469" s="9" t="s">
        <v>17129</v>
      </c>
      <c r="N3469" s="215">
        <v>45809.636386238402</v>
      </c>
      <c r="O3469" s="8">
        <v>45929</v>
      </c>
    </row>
    <row r="3470" spans="1:15" x14ac:dyDescent="0.25">
      <c r="A3470" s="8">
        <v>45743</v>
      </c>
      <c r="B3470" s="9" t="s">
        <v>17127</v>
      </c>
      <c r="C3470" s="9" t="s">
        <v>209</v>
      </c>
      <c r="D3470" s="3">
        <v>-78.14</v>
      </c>
      <c r="E3470" s="9" t="s">
        <v>17055</v>
      </c>
      <c r="F3470" s="9" t="s">
        <v>17056</v>
      </c>
      <c r="G3470" s="9" t="s">
        <v>119</v>
      </c>
      <c r="H3470" s="8">
        <v>45717</v>
      </c>
      <c r="I3470" s="8">
        <v>45740</v>
      </c>
      <c r="J3470" s="8" t="s">
        <v>17240</v>
      </c>
      <c r="K3470" s="205" t="s">
        <v>17058</v>
      </c>
      <c r="M3470" s="9" t="s">
        <v>17129</v>
      </c>
      <c r="N3470" s="215">
        <v>45809.636386238402</v>
      </c>
      <c r="O3470" s="8">
        <v>45929</v>
      </c>
    </row>
    <row r="3471" spans="1:15" x14ac:dyDescent="0.25">
      <c r="A3471" s="8">
        <v>45300</v>
      </c>
      <c r="B3471" s="9" t="s">
        <v>403</v>
      </c>
      <c r="C3471" s="9" t="s">
        <v>224</v>
      </c>
      <c r="D3471" s="3">
        <v>-6.03</v>
      </c>
      <c r="E3471" s="9" t="s">
        <v>266</v>
      </c>
      <c r="F3471" s="9" t="s">
        <v>267</v>
      </c>
      <c r="G3471" s="9" t="s">
        <v>268</v>
      </c>
      <c r="H3471" s="8">
        <v>45292</v>
      </c>
      <c r="I3471" s="8">
        <v>45299</v>
      </c>
      <c r="J3471" s="8" t="s">
        <v>1709</v>
      </c>
      <c r="K3471" s="205" t="s">
        <v>270</v>
      </c>
      <c r="M3471" s="9" t="s">
        <v>405</v>
      </c>
      <c r="N3471" s="215">
        <v>45306.781889919002</v>
      </c>
      <c r="O3471" s="8">
        <v>45306</v>
      </c>
    </row>
    <row r="3472" spans="1:15" x14ac:dyDescent="0.25">
      <c r="A3472" s="8">
        <v>45743</v>
      </c>
      <c r="B3472" s="9" t="s">
        <v>17236</v>
      </c>
      <c r="D3472" s="3">
        <v>-12.81</v>
      </c>
      <c r="E3472" s="9" t="s">
        <v>17055</v>
      </c>
      <c r="F3472" s="9" t="s">
        <v>17056</v>
      </c>
      <c r="G3472" s="9" t="s">
        <v>119</v>
      </c>
      <c r="H3472" s="8">
        <v>45717</v>
      </c>
      <c r="I3472" s="8">
        <v>45740</v>
      </c>
      <c r="J3472" s="8" t="s">
        <v>17237</v>
      </c>
      <c r="K3472" s="205" t="s">
        <v>17058</v>
      </c>
      <c r="M3472" s="9" t="s">
        <v>17238</v>
      </c>
      <c r="N3472" s="215">
        <v>45809.636386238402</v>
      </c>
      <c r="O3472" s="8"/>
    </row>
    <row r="3473" spans="1:15" x14ac:dyDescent="0.25">
      <c r="A3473" s="8">
        <v>45741</v>
      </c>
      <c r="B3473" s="9" t="s">
        <v>17241</v>
      </c>
      <c r="C3473" s="9" t="s">
        <v>7470</v>
      </c>
      <c r="D3473" s="3">
        <v>-268.66000000000003</v>
      </c>
      <c r="E3473" s="9" t="s">
        <v>17055</v>
      </c>
      <c r="F3473" s="9" t="s">
        <v>17056</v>
      </c>
      <c r="G3473" s="9" t="s">
        <v>119</v>
      </c>
      <c r="H3473" s="8">
        <v>45717</v>
      </c>
      <c r="I3473" s="8">
        <v>45740</v>
      </c>
      <c r="J3473" s="8" t="s">
        <v>17242</v>
      </c>
      <c r="K3473" s="205" t="s">
        <v>17058</v>
      </c>
      <c r="M3473" s="9" t="s">
        <v>17243</v>
      </c>
      <c r="N3473" s="215">
        <v>45809.636386238402</v>
      </c>
      <c r="O3473" s="8"/>
    </row>
    <row r="3474" spans="1:15" x14ac:dyDescent="0.25">
      <c r="A3474" s="8">
        <v>45463</v>
      </c>
      <c r="B3474" s="9" t="s">
        <v>8725</v>
      </c>
      <c r="C3474" s="9" t="s">
        <v>180</v>
      </c>
      <c r="D3474" s="3">
        <v>-130.91999999999999</v>
      </c>
      <c r="E3474" s="9" t="s">
        <v>181</v>
      </c>
      <c r="F3474" s="9" t="s">
        <v>182</v>
      </c>
      <c r="G3474" s="9" t="s">
        <v>183</v>
      </c>
      <c r="H3474" s="8">
        <v>45444</v>
      </c>
      <c r="I3474" s="8">
        <v>45460</v>
      </c>
      <c r="J3474" s="8" t="s">
        <v>8726</v>
      </c>
      <c r="K3474" s="205" t="s">
        <v>185</v>
      </c>
      <c r="M3474" s="9" t="s">
        <v>8727</v>
      </c>
      <c r="N3474" s="215">
        <v>45505.8848292361</v>
      </c>
      <c r="O3474" s="8">
        <v>45505</v>
      </c>
    </row>
    <row r="3475" spans="1:15" x14ac:dyDescent="0.25">
      <c r="A3475" s="8">
        <v>45610</v>
      </c>
      <c r="B3475" s="9" t="s">
        <v>7914</v>
      </c>
      <c r="C3475" s="9" t="s">
        <v>180</v>
      </c>
      <c r="D3475" s="3">
        <v>-130.82</v>
      </c>
      <c r="E3475" s="9" t="s">
        <v>181</v>
      </c>
      <c r="F3475" s="9" t="s">
        <v>182</v>
      </c>
      <c r="G3475" s="9" t="s">
        <v>183</v>
      </c>
      <c r="H3475" s="8">
        <v>45597</v>
      </c>
      <c r="I3475" s="8">
        <v>45607</v>
      </c>
      <c r="J3475" s="219" t="s">
        <v>11710</v>
      </c>
      <c r="K3475" s="205" t="s">
        <v>185</v>
      </c>
      <c r="M3475" s="9" t="s">
        <v>7916</v>
      </c>
      <c r="N3475" s="215">
        <v>45635.715607696802</v>
      </c>
      <c r="O3475" s="8">
        <v>45635</v>
      </c>
    </row>
    <row r="3476" spans="1:15" x14ac:dyDescent="0.25">
      <c r="A3476" s="8">
        <v>45547</v>
      </c>
      <c r="B3476" s="9" t="s">
        <v>248</v>
      </c>
      <c r="C3476" s="9" t="s">
        <v>180</v>
      </c>
      <c r="D3476" s="3">
        <v>-130.58000000000001</v>
      </c>
      <c r="E3476" s="9" t="s">
        <v>181</v>
      </c>
      <c r="F3476" s="9" t="s">
        <v>182</v>
      </c>
      <c r="G3476" s="9" t="s">
        <v>183</v>
      </c>
      <c r="H3476" s="8">
        <v>45536</v>
      </c>
      <c r="I3476" s="8">
        <v>45544</v>
      </c>
      <c r="J3476" s="8" t="s">
        <v>10483</v>
      </c>
      <c r="K3476" s="205" t="s">
        <v>185</v>
      </c>
      <c r="M3476" s="9" t="s">
        <v>250</v>
      </c>
      <c r="N3476" s="215">
        <v>45575.565837071801</v>
      </c>
      <c r="O3476" s="8"/>
    </row>
    <row r="3477" spans="1:15" x14ac:dyDescent="0.25">
      <c r="A3477" s="8">
        <v>45456</v>
      </c>
      <c r="B3477" s="9" t="s">
        <v>248</v>
      </c>
      <c r="C3477" s="9" t="s">
        <v>180</v>
      </c>
      <c r="D3477" s="3">
        <v>-130.58000000000001</v>
      </c>
      <c r="E3477" s="9" t="s">
        <v>181</v>
      </c>
      <c r="F3477" s="9" t="s">
        <v>182</v>
      </c>
      <c r="G3477" s="9" t="s">
        <v>183</v>
      </c>
      <c r="H3477" s="8">
        <v>45444</v>
      </c>
      <c r="I3477" s="8">
        <v>45453</v>
      </c>
      <c r="J3477" s="8" t="s">
        <v>249</v>
      </c>
      <c r="K3477" s="205" t="s">
        <v>185</v>
      </c>
      <c r="M3477" s="9" t="s">
        <v>250</v>
      </c>
      <c r="N3477" s="215">
        <v>45460.791518807899</v>
      </c>
      <c r="O3477" s="8"/>
    </row>
    <row r="3478" spans="1:15" x14ac:dyDescent="0.25">
      <c r="A3478" s="8">
        <v>45739</v>
      </c>
      <c r="B3478" s="9" t="s">
        <v>4662</v>
      </c>
      <c r="C3478" s="9" t="s">
        <v>7470</v>
      </c>
      <c r="D3478" s="3">
        <v>-14.88</v>
      </c>
      <c r="E3478" s="9" t="s">
        <v>17055</v>
      </c>
      <c r="F3478" s="9" t="s">
        <v>17056</v>
      </c>
      <c r="G3478" s="9" t="s">
        <v>119</v>
      </c>
      <c r="H3478" s="8">
        <v>45717</v>
      </c>
      <c r="I3478" s="8">
        <v>45733</v>
      </c>
      <c r="J3478" s="8" t="s">
        <v>17246</v>
      </c>
      <c r="K3478" s="205" t="s">
        <v>17058</v>
      </c>
      <c r="M3478" s="9" t="s">
        <v>4664</v>
      </c>
      <c r="N3478" s="215">
        <v>45809.636386238402</v>
      </c>
      <c r="O3478" s="8">
        <v>45929</v>
      </c>
    </row>
    <row r="3479" spans="1:15" x14ac:dyDescent="0.25">
      <c r="A3479" s="8">
        <v>45739</v>
      </c>
      <c r="B3479" s="9" t="s">
        <v>10136</v>
      </c>
      <c r="C3479" s="9" t="s">
        <v>224</v>
      </c>
      <c r="D3479" s="3">
        <v>-18.190000000000001</v>
      </c>
      <c r="E3479" s="9" t="s">
        <v>17055</v>
      </c>
      <c r="F3479" s="9" t="s">
        <v>17056</v>
      </c>
      <c r="G3479" s="9" t="s">
        <v>119</v>
      </c>
      <c r="H3479" s="8">
        <v>45717</v>
      </c>
      <c r="I3479" s="8">
        <v>45733</v>
      </c>
      <c r="J3479" s="8" t="s">
        <v>17244</v>
      </c>
      <c r="K3479" s="205" t="s">
        <v>17058</v>
      </c>
      <c r="M3479" s="9" t="s">
        <v>10138</v>
      </c>
      <c r="N3479" s="215">
        <v>45809.636386238402</v>
      </c>
      <c r="O3479" s="8">
        <v>45809</v>
      </c>
    </row>
    <row r="3480" spans="1:15" x14ac:dyDescent="0.25">
      <c r="A3480" s="8">
        <v>45365</v>
      </c>
      <c r="B3480" s="9" t="s">
        <v>248</v>
      </c>
      <c r="C3480" s="9" t="s">
        <v>180</v>
      </c>
      <c r="D3480" s="3">
        <v>-130.34</v>
      </c>
      <c r="E3480" s="9" t="s">
        <v>181</v>
      </c>
      <c r="F3480" s="9" t="s">
        <v>182</v>
      </c>
      <c r="G3480" s="9" t="s">
        <v>183</v>
      </c>
      <c r="H3480" s="8">
        <v>45352</v>
      </c>
      <c r="I3480" s="8">
        <v>45362</v>
      </c>
      <c r="J3480" s="8" t="s">
        <v>4317</v>
      </c>
      <c r="K3480" s="205" t="s">
        <v>185</v>
      </c>
      <c r="M3480" s="9" t="s">
        <v>250</v>
      </c>
      <c r="N3480" s="215">
        <v>45371.6918198032</v>
      </c>
      <c r="O3480" s="8"/>
    </row>
    <row r="3481" spans="1:15" x14ac:dyDescent="0.25">
      <c r="A3481" s="8">
        <v>45739</v>
      </c>
      <c r="B3481" s="9" t="s">
        <v>9951</v>
      </c>
      <c r="C3481" s="9" t="s">
        <v>209</v>
      </c>
      <c r="D3481" s="3">
        <v>-182.29</v>
      </c>
      <c r="E3481" s="9" t="s">
        <v>17055</v>
      </c>
      <c r="F3481" s="9" t="s">
        <v>17056</v>
      </c>
      <c r="G3481" s="9" t="s">
        <v>119</v>
      </c>
      <c r="H3481" s="8">
        <v>45717</v>
      </c>
      <c r="I3481" s="8">
        <v>45733</v>
      </c>
      <c r="J3481" s="8" t="s">
        <v>17245</v>
      </c>
      <c r="K3481" s="205" t="s">
        <v>17058</v>
      </c>
      <c r="M3481" s="9" t="s">
        <v>9953</v>
      </c>
      <c r="N3481" s="215">
        <v>45809.636386238402</v>
      </c>
      <c r="O3481" s="8">
        <v>45809</v>
      </c>
    </row>
    <row r="3482" spans="1:15" x14ac:dyDescent="0.25">
      <c r="A3482" s="8">
        <v>45739</v>
      </c>
      <c r="B3482" s="9" t="s">
        <v>17213</v>
      </c>
      <c r="C3482" s="9" t="s">
        <v>3090</v>
      </c>
      <c r="D3482" s="3">
        <v>-54.93</v>
      </c>
      <c r="E3482" s="9" t="s">
        <v>17055</v>
      </c>
      <c r="F3482" s="9" t="s">
        <v>17056</v>
      </c>
      <c r="G3482" s="9" t="s">
        <v>119</v>
      </c>
      <c r="H3482" s="8">
        <v>45717</v>
      </c>
      <c r="I3482" s="8">
        <v>45733</v>
      </c>
      <c r="J3482" s="8" t="s">
        <v>17247</v>
      </c>
      <c r="K3482" s="205" t="s">
        <v>17058</v>
      </c>
      <c r="M3482" s="9" t="s">
        <v>17215</v>
      </c>
      <c r="N3482" s="215">
        <v>45809.636386238402</v>
      </c>
      <c r="O3482" s="8"/>
    </row>
    <row r="3483" spans="1:15" x14ac:dyDescent="0.25">
      <c r="A3483" s="8">
        <v>45738</v>
      </c>
      <c r="B3483" s="9" t="s">
        <v>17254</v>
      </c>
      <c r="C3483" s="9" t="s">
        <v>337</v>
      </c>
      <c r="D3483" s="3">
        <v>-63</v>
      </c>
      <c r="E3483" s="9" t="s">
        <v>17055</v>
      </c>
      <c r="F3483" s="9" t="s">
        <v>17056</v>
      </c>
      <c r="G3483" s="9" t="s">
        <v>119</v>
      </c>
      <c r="H3483" s="8">
        <v>45717</v>
      </c>
      <c r="I3483" s="8">
        <v>45733</v>
      </c>
      <c r="J3483" s="8" t="s">
        <v>17255</v>
      </c>
      <c r="K3483" s="205" t="s">
        <v>17058</v>
      </c>
      <c r="M3483" s="9" t="s">
        <v>17256</v>
      </c>
      <c r="N3483" s="215">
        <v>45809.636386238402</v>
      </c>
      <c r="O3483" s="8"/>
    </row>
    <row r="3484" spans="1:15" x14ac:dyDescent="0.25">
      <c r="A3484" s="8">
        <v>45344</v>
      </c>
      <c r="B3484" s="9" t="s">
        <v>1711</v>
      </c>
      <c r="C3484" s="9" t="s">
        <v>224</v>
      </c>
      <c r="D3484" s="3">
        <v>-6.06</v>
      </c>
      <c r="E3484" s="9" t="s">
        <v>266</v>
      </c>
      <c r="F3484" s="9" t="s">
        <v>267</v>
      </c>
      <c r="G3484" s="9" t="s">
        <v>268</v>
      </c>
      <c r="H3484" s="8">
        <v>45323</v>
      </c>
      <c r="I3484" s="8">
        <v>45341</v>
      </c>
      <c r="J3484" s="8" t="s">
        <v>1712</v>
      </c>
      <c r="K3484" s="205" t="s">
        <v>270</v>
      </c>
      <c r="M3484" s="9" t="s">
        <v>1713</v>
      </c>
      <c r="N3484" s="215">
        <v>45351.722872338003</v>
      </c>
      <c r="O3484" s="8"/>
    </row>
    <row r="3485" spans="1:15" x14ac:dyDescent="0.25">
      <c r="A3485" s="8">
        <v>45738</v>
      </c>
      <c r="B3485" s="9" t="s">
        <v>17248</v>
      </c>
      <c r="C3485" s="9" t="s">
        <v>431</v>
      </c>
      <c r="D3485" s="3">
        <v>-34.26</v>
      </c>
      <c r="E3485" s="9" t="s">
        <v>17055</v>
      </c>
      <c r="F3485" s="9" t="s">
        <v>17056</v>
      </c>
      <c r="G3485" s="9" t="s">
        <v>119</v>
      </c>
      <c r="H3485" s="8">
        <v>45717</v>
      </c>
      <c r="I3485" s="8">
        <v>45733</v>
      </c>
      <c r="J3485" s="8" t="s">
        <v>17249</v>
      </c>
      <c r="K3485" s="205" t="s">
        <v>17058</v>
      </c>
      <c r="M3485" s="9" t="s">
        <v>17250</v>
      </c>
      <c r="N3485" s="215">
        <v>45809.636386238402</v>
      </c>
      <c r="O3485" s="8">
        <v>45809</v>
      </c>
    </row>
    <row r="3486" spans="1:15" x14ac:dyDescent="0.25">
      <c r="A3486" s="8">
        <v>45558</v>
      </c>
      <c r="B3486" s="9" t="s">
        <v>7736</v>
      </c>
      <c r="C3486" s="9" t="s">
        <v>224</v>
      </c>
      <c r="D3486" s="3">
        <v>-6.16</v>
      </c>
      <c r="E3486" s="9" t="s">
        <v>266</v>
      </c>
      <c r="F3486" s="9" t="s">
        <v>267</v>
      </c>
      <c r="G3486" s="9" t="s">
        <v>268</v>
      </c>
      <c r="H3486" s="8">
        <v>45536</v>
      </c>
      <c r="I3486" s="8">
        <v>45558</v>
      </c>
      <c r="J3486" s="8" t="s">
        <v>10248</v>
      </c>
      <c r="K3486" s="205" t="s">
        <v>270</v>
      </c>
      <c r="M3486" s="9" t="s">
        <v>7738</v>
      </c>
      <c r="N3486" s="215">
        <v>45575.565837071801</v>
      </c>
      <c r="O3486" s="8">
        <v>45575</v>
      </c>
    </row>
    <row r="3487" spans="1:15" x14ac:dyDescent="0.25">
      <c r="A3487" s="8">
        <v>45916</v>
      </c>
      <c r="B3487" s="9" t="s">
        <v>16142</v>
      </c>
      <c r="C3487" s="9" t="s">
        <v>224</v>
      </c>
      <c r="D3487" s="3">
        <v>-6.27</v>
      </c>
      <c r="E3487" s="9" t="s">
        <v>266</v>
      </c>
      <c r="F3487" s="9" t="s">
        <v>267</v>
      </c>
      <c r="G3487" s="9" t="s">
        <v>268</v>
      </c>
      <c r="H3487" s="8">
        <v>45901</v>
      </c>
      <c r="I3487" s="8">
        <v>45915</v>
      </c>
      <c r="J3487" s="219" t="s">
        <v>19433</v>
      </c>
      <c r="K3487" s="205" t="s">
        <v>270</v>
      </c>
      <c r="M3487" s="9" t="s">
        <v>16144</v>
      </c>
      <c r="N3487" s="215">
        <v>45929.807189814797</v>
      </c>
      <c r="O3487" s="8">
        <v>45929</v>
      </c>
    </row>
    <row r="3488" spans="1:15" x14ac:dyDescent="0.25">
      <c r="A3488" s="8">
        <v>45914</v>
      </c>
      <c r="B3488" s="9" t="s">
        <v>16142</v>
      </c>
      <c r="C3488" s="9" t="s">
        <v>224</v>
      </c>
      <c r="D3488" s="3">
        <v>-6.27</v>
      </c>
      <c r="E3488" s="9" t="s">
        <v>266</v>
      </c>
      <c r="F3488" s="9" t="s">
        <v>267</v>
      </c>
      <c r="G3488" s="9" t="s">
        <v>268</v>
      </c>
      <c r="H3488" s="8">
        <v>45901</v>
      </c>
      <c r="I3488" s="8">
        <v>45908</v>
      </c>
      <c r="J3488" s="219" t="s">
        <v>19465</v>
      </c>
      <c r="K3488" s="205" t="s">
        <v>270</v>
      </c>
      <c r="M3488" s="9" t="s">
        <v>16144</v>
      </c>
      <c r="N3488" s="215">
        <v>45929.807189814797</v>
      </c>
      <c r="O3488" s="8">
        <v>45929</v>
      </c>
    </row>
    <row r="3489" spans="1:15" x14ac:dyDescent="0.25">
      <c r="A3489" s="8">
        <v>45738</v>
      </c>
      <c r="B3489" s="9" t="s">
        <v>17251</v>
      </c>
      <c r="C3489" s="9" t="s">
        <v>131</v>
      </c>
      <c r="D3489" s="3">
        <v>-25.22</v>
      </c>
      <c r="E3489" s="9" t="s">
        <v>17055</v>
      </c>
      <c r="F3489" s="9" t="s">
        <v>17056</v>
      </c>
      <c r="G3489" s="9" t="s">
        <v>119</v>
      </c>
      <c r="H3489" s="8">
        <v>45717</v>
      </c>
      <c r="I3489" s="8">
        <v>45733</v>
      </c>
      <c r="J3489" s="8" t="s">
        <v>17252</v>
      </c>
      <c r="K3489" s="205" t="s">
        <v>17058</v>
      </c>
      <c r="M3489" s="9" t="s">
        <v>17253</v>
      </c>
      <c r="N3489" s="215">
        <v>45809.636386238402</v>
      </c>
      <c r="O3489" s="8">
        <v>45929</v>
      </c>
    </row>
    <row r="3490" spans="1:15" x14ac:dyDescent="0.25">
      <c r="A3490" s="8">
        <v>45757</v>
      </c>
      <c r="B3490" s="9" t="s">
        <v>12987</v>
      </c>
      <c r="C3490" s="9" t="s">
        <v>224</v>
      </c>
      <c r="D3490" s="3">
        <v>-6.34</v>
      </c>
      <c r="E3490" s="9" t="s">
        <v>266</v>
      </c>
      <c r="F3490" s="9" t="s">
        <v>267</v>
      </c>
      <c r="G3490" s="9" t="s">
        <v>268</v>
      </c>
      <c r="H3490" s="8">
        <v>45748</v>
      </c>
      <c r="I3490" s="8">
        <v>45754</v>
      </c>
      <c r="J3490" s="219" t="s">
        <v>14903</v>
      </c>
      <c r="K3490" s="205" t="s">
        <v>270</v>
      </c>
      <c r="M3490" s="9" t="s">
        <v>12989</v>
      </c>
      <c r="N3490" s="215">
        <v>45777.922227581003</v>
      </c>
      <c r="O3490" s="8">
        <v>45777</v>
      </c>
    </row>
    <row r="3491" spans="1:15" x14ac:dyDescent="0.25">
      <c r="A3491" s="8">
        <v>45775</v>
      </c>
      <c r="B3491" s="9" t="s">
        <v>8669</v>
      </c>
      <c r="C3491" s="9" t="s">
        <v>224</v>
      </c>
      <c r="D3491" s="3">
        <v>-6.34</v>
      </c>
      <c r="E3491" s="9" t="s">
        <v>266</v>
      </c>
      <c r="F3491" s="9" t="s">
        <v>267</v>
      </c>
      <c r="G3491" s="9" t="s">
        <v>268</v>
      </c>
      <c r="H3491" s="8">
        <v>45748</v>
      </c>
      <c r="I3491" s="8">
        <v>45775</v>
      </c>
      <c r="J3491" s="8" t="s">
        <v>15851</v>
      </c>
      <c r="K3491" s="205" t="s">
        <v>270</v>
      </c>
      <c r="M3491" s="9" t="s">
        <v>8671</v>
      </c>
      <c r="N3491" s="215">
        <v>45785.029943333298</v>
      </c>
      <c r="O3491" s="8">
        <v>45784</v>
      </c>
    </row>
    <row r="3492" spans="1:15" x14ac:dyDescent="0.25">
      <c r="A3492" s="8">
        <v>45469</v>
      </c>
      <c r="B3492" s="9" t="s">
        <v>8516</v>
      </c>
      <c r="C3492" s="9" t="s">
        <v>224</v>
      </c>
      <c r="D3492" s="3">
        <v>-6.42</v>
      </c>
      <c r="E3492" s="9" t="s">
        <v>266</v>
      </c>
      <c r="F3492" s="9" t="s">
        <v>267</v>
      </c>
      <c r="G3492" s="9" t="s">
        <v>268</v>
      </c>
      <c r="H3492" s="8">
        <v>45444</v>
      </c>
      <c r="I3492" s="8">
        <v>45467</v>
      </c>
      <c r="J3492" s="8" t="s">
        <v>8545</v>
      </c>
      <c r="K3492" s="205" t="s">
        <v>270</v>
      </c>
      <c r="M3492" s="9" t="s">
        <v>8518</v>
      </c>
      <c r="N3492" s="215">
        <v>45505.8848292361</v>
      </c>
      <c r="O3492" s="8">
        <v>45505</v>
      </c>
    </row>
    <row r="3493" spans="1:15" x14ac:dyDescent="0.25">
      <c r="A3493" s="8">
        <v>45359</v>
      </c>
      <c r="B3493" s="9" t="s">
        <v>1732</v>
      </c>
      <c r="C3493" s="9" t="s">
        <v>224</v>
      </c>
      <c r="D3493" s="3">
        <v>-6.54</v>
      </c>
      <c r="E3493" s="9" t="s">
        <v>266</v>
      </c>
      <c r="F3493" s="9" t="s">
        <v>267</v>
      </c>
      <c r="G3493" s="9" t="s">
        <v>268</v>
      </c>
      <c r="H3493" s="8">
        <v>45352</v>
      </c>
      <c r="I3493" s="8">
        <v>45355</v>
      </c>
      <c r="J3493" s="8" t="s">
        <v>1733</v>
      </c>
      <c r="K3493" s="205" t="s">
        <v>270</v>
      </c>
      <c r="M3493" s="9" t="s">
        <v>1734</v>
      </c>
      <c r="N3493" s="215">
        <v>45371.6918198032</v>
      </c>
      <c r="O3493" s="8"/>
    </row>
    <row r="3494" spans="1:15" x14ac:dyDescent="0.25">
      <c r="A3494" s="8">
        <v>45738</v>
      </c>
      <c r="B3494" s="9" t="s">
        <v>17100</v>
      </c>
      <c r="C3494" s="9" t="s">
        <v>20481</v>
      </c>
      <c r="D3494" s="3">
        <v>-19.989999999999998</v>
      </c>
      <c r="E3494" s="9" t="s">
        <v>17055</v>
      </c>
      <c r="F3494" s="9" t="s">
        <v>17056</v>
      </c>
      <c r="G3494" s="9" t="s">
        <v>119</v>
      </c>
      <c r="H3494" s="8">
        <v>45717</v>
      </c>
      <c r="I3494" s="8">
        <v>45733</v>
      </c>
      <c r="J3494" s="8" t="s">
        <v>17257</v>
      </c>
      <c r="K3494" s="205" t="s">
        <v>17058</v>
      </c>
      <c r="M3494" s="9" t="s">
        <v>17102</v>
      </c>
      <c r="N3494" s="215">
        <v>45809.636386238402</v>
      </c>
      <c r="O3494" s="8">
        <v>45929</v>
      </c>
    </row>
    <row r="3495" spans="1:15" x14ac:dyDescent="0.25">
      <c r="A3495" s="8">
        <v>45772</v>
      </c>
      <c r="B3495" s="9" t="s">
        <v>7736</v>
      </c>
      <c r="C3495" s="9" t="s">
        <v>224</v>
      </c>
      <c r="D3495" s="3">
        <v>-6.59</v>
      </c>
      <c r="E3495" s="9" t="s">
        <v>266</v>
      </c>
      <c r="F3495" s="9" t="s">
        <v>267</v>
      </c>
      <c r="G3495" s="9" t="s">
        <v>268</v>
      </c>
      <c r="H3495" s="8">
        <v>45748</v>
      </c>
      <c r="I3495" s="8">
        <v>45768</v>
      </c>
      <c r="J3495" s="219" t="s">
        <v>15662</v>
      </c>
      <c r="K3495" s="205" t="s">
        <v>270</v>
      </c>
      <c r="M3495" s="9" t="s">
        <v>7738</v>
      </c>
      <c r="N3495" s="215">
        <v>45777.927143749999</v>
      </c>
      <c r="O3495" s="8">
        <v>45777</v>
      </c>
    </row>
    <row r="3496" spans="1:15" x14ac:dyDescent="0.25">
      <c r="A3496" s="8">
        <v>45695</v>
      </c>
      <c r="B3496" s="9" t="s">
        <v>7736</v>
      </c>
      <c r="C3496" s="9" t="s">
        <v>224</v>
      </c>
      <c r="D3496" s="3">
        <v>-6.59</v>
      </c>
      <c r="E3496" s="9" t="s">
        <v>266</v>
      </c>
      <c r="F3496" s="9" t="s">
        <v>267</v>
      </c>
      <c r="G3496" s="9" t="s">
        <v>268</v>
      </c>
      <c r="H3496" s="8">
        <v>45689</v>
      </c>
      <c r="I3496" s="8">
        <v>45691</v>
      </c>
      <c r="J3496" s="219" t="s">
        <v>13070</v>
      </c>
      <c r="K3496" s="205" t="s">
        <v>270</v>
      </c>
      <c r="M3496" s="9" t="s">
        <v>7738</v>
      </c>
      <c r="N3496" s="215">
        <v>45706.0637561111</v>
      </c>
      <c r="O3496" s="8">
        <v>45705</v>
      </c>
    </row>
    <row r="3497" spans="1:15" x14ac:dyDescent="0.25">
      <c r="A3497" s="8">
        <v>45512</v>
      </c>
      <c r="B3497" s="9" t="s">
        <v>7736</v>
      </c>
      <c r="C3497" s="9" t="s">
        <v>224</v>
      </c>
      <c r="D3497" s="3">
        <v>-6.59</v>
      </c>
      <c r="E3497" s="9" t="s">
        <v>266</v>
      </c>
      <c r="F3497" s="9" t="s">
        <v>267</v>
      </c>
      <c r="G3497" s="9" t="s">
        <v>268</v>
      </c>
      <c r="H3497" s="8">
        <v>45505</v>
      </c>
      <c r="I3497" s="8">
        <v>45509</v>
      </c>
      <c r="J3497" s="8" t="s">
        <v>9398</v>
      </c>
      <c r="K3497" s="205" t="s">
        <v>270</v>
      </c>
      <c r="M3497" s="9" t="s">
        <v>7738</v>
      </c>
      <c r="N3497" s="215">
        <v>45534.648212951397</v>
      </c>
      <c r="O3497" s="8">
        <v>45534</v>
      </c>
    </row>
    <row r="3498" spans="1:15" x14ac:dyDescent="0.25">
      <c r="A3498" s="8">
        <v>45911</v>
      </c>
      <c r="B3498" s="9" t="s">
        <v>16142</v>
      </c>
      <c r="C3498" s="9" t="s">
        <v>224</v>
      </c>
      <c r="D3498" s="3">
        <v>-6.6</v>
      </c>
      <c r="E3498" s="9" t="s">
        <v>266</v>
      </c>
      <c r="F3498" s="9" t="s">
        <v>267</v>
      </c>
      <c r="G3498" s="9" t="s">
        <v>268</v>
      </c>
      <c r="H3498" s="8">
        <v>45901</v>
      </c>
      <c r="I3498" s="8">
        <v>45908</v>
      </c>
      <c r="J3498" s="219" t="s">
        <v>19496</v>
      </c>
      <c r="K3498" s="205" t="s">
        <v>270</v>
      </c>
      <c r="M3498" s="9" t="s">
        <v>16144</v>
      </c>
      <c r="N3498" s="215">
        <v>45929.807189814797</v>
      </c>
      <c r="O3498" s="8">
        <v>45929</v>
      </c>
    </row>
    <row r="3499" spans="1:15" x14ac:dyDescent="0.25">
      <c r="A3499" s="8">
        <v>45736</v>
      </c>
      <c r="B3499" s="9" t="s">
        <v>17258</v>
      </c>
      <c r="C3499" s="9" t="s">
        <v>224</v>
      </c>
      <c r="D3499" s="3">
        <v>-11.89</v>
      </c>
      <c r="E3499" s="9" t="s">
        <v>17055</v>
      </c>
      <c r="F3499" s="9" t="s">
        <v>17056</v>
      </c>
      <c r="G3499" s="9" t="s">
        <v>119</v>
      </c>
      <c r="H3499" s="8">
        <v>45717</v>
      </c>
      <c r="I3499" s="8">
        <v>45733</v>
      </c>
      <c r="J3499" s="8" t="s">
        <v>17259</v>
      </c>
      <c r="K3499" s="205" t="s">
        <v>17058</v>
      </c>
      <c r="M3499" s="9" t="s">
        <v>17260</v>
      </c>
      <c r="N3499" s="215">
        <v>45809.636386238402</v>
      </c>
      <c r="O3499" s="8">
        <v>45809</v>
      </c>
    </row>
    <row r="3500" spans="1:15" x14ac:dyDescent="0.25">
      <c r="A3500" s="8">
        <v>45528</v>
      </c>
      <c r="B3500" s="9" t="s">
        <v>7736</v>
      </c>
      <c r="C3500" s="9" t="s">
        <v>224</v>
      </c>
      <c r="D3500" s="3">
        <v>-6.7</v>
      </c>
      <c r="E3500" s="9" t="s">
        <v>266</v>
      </c>
      <c r="F3500" s="9" t="s">
        <v>267</v>
      </c>
      <c r="G3500" s="9" t="s">
        <v>268</v>
      </c>
      <c r="H3500" s="8">
        <v>45505</v>
      </c>
      <c r="I3500" s="8">
        <v>45523</v>
      </c>
      <c r="J3500" s="8" t="s">
        <v>9050</v>
      </c>
      <c r="K3500" s="205" t="s">
        <v>270</v>
      </c>
      <c r="M3500" s="9" t="s">
        <v>7738</v>
      </c>
      <c r="N3500" s="215">
        <v>45534.648212951397</v>
      </c>
      <c r="O3500" s="8">
        <v>45534</v>
      </c>
    </row>
    <row r="3501" spans="1:15" x14ac:dyDescent="0.25">
      <c r="A3501" s="8">
        <v>45736</v>
      </c>
      <c r="B3501" s="9" t="s">
        <v>9024</v>
      </c>
      <c r="C3501" s="9" t="s">
        <v>142</v>
      </c>
      <c r="D3501" s="3">
        <v>-44.01</v>
      </c>
      <c r="E3501" s="9" t="s">
        <v>17055</v>
      </c>
      <c r="F3501" s="9" t="s">
        <v>17056</v>
      </c>
      <c r="G3501" s="9" t="s">
        <v>119</v>
      </c>
      <c r="H3501" s="8">
        <v>45717</v>
      </c>
      <c r="I3501" s="8">
        <v>45733</v>
      </c>
      <c r="J3501" s="8" t="s">
        <v>17267</v>
      </c>
      <c r="K3501" s="205" t="s">
        <v>17058</v>
      </c>
      <c r="M3501" s="9" t="s">
        <v>9026</v>
      </c>
      <c r="N3501" s="215">
        <v>45809.636386238402</v>
      </c>
      <c r="O3501" s="8">
        <v>45809</v>
      </c>
    </row>
    <row r="3502" spans="1:15" x14ac:dyDescent="0.25">
      <c r="A3502" s="8">
        <v>45822</v>
      </c>
      <c r="B3502" s="9" t="s">
        <v>16142</v>
      </c>
      <c r="C3502" s="9" t="s">
        <v>224</v>
      </c>
      <c r="D3502" s="3">
        <v>-6.8</v>
      </c>
      <c r="E3502" s="9" t="s">
        <v>266</v>
      </c>
      <c r="F3502" s="9" t="s">
        <v>267</v>
      </c>
      <c r="G3502" s="9" t="s">
        <v>268</v>
      </c>
      <c r="H3502" s="8">
        <v>45809</v>
      </c>
      <c r="I3502" s="8">
        <v>45817</v>
      </c>
      <c r="J3502" s="219" t="s">
        <v>17913</v>
      </c>
      <c r="K3502" s="205" t="s">
        <v>270</v>
      </c>
      <c r="M3502" s="9" t="s">
        <v>16144</v>
      </c>
      <c r="N3502" s="215">
        <v>45840.490152685197</v>
      </c>
      <c r="O3502" s="8">
        <v>45840</v>
      </c>
    </row>
    <row r="3503" spans="1:15" x14ac:dyDescent="0.25">
      <c r="A3503" s="8">
        <v>45813</v>
      </c>
      <c r="B3503" s="9" t="s">
        <v>16142</v>
      </c>
      <c r="C3503" s="9" t="s">
        <v>224</v>
      </c>
      <c r="D3503" s="3">
        <v>-6.8</v>
      </c>
      <c r="E3503" s="9" t="s">
        <v>266</v>
      </c>
      <c r="F3503" s="9" t="s">
        <v>267</v>
      </c>
      <c r="G3503" s="9" t="s">
        <v>268</v>
      </c>
      <c r="H3503" s="8">
        <v>45809</v>
      </c>
      <c r="I3503" s="8">
        <v>45810</v>
      </c>
      <c r="J3503" s="8" t="s">
        <v>18119</v>
      </c>
      <c r="K3503" s="205" t="s">
        <v>270</v>
      </c>
      <c r="M3503" s="9" t="s">
        <v>16144</v>
      </c>
      <c r="N3503" s="215">
        <v>45840.490152685197</v>
      </c>
      <c r="O3503" s="8">
        <v>45840</v>
      </c>
    </row>
    <row r="3504" spans="1:15" x14ac:dyDescent="0.25">
      <c r="A3504" s="8">
        <v>45792</v>
      </c>
      <c r="B3504" s="9" t="s">
        <v>16142</v>
      </c>
      <c r="C3504" s="9" t="s">
        <v>224</v>
      </c>
      <c r="D3504" s="3">
        <v>-6.8</v>
      </c>
      <c r="E3504" s="9" t="s">
        <v>266</v>
      </c>
      <c r="F3504" s="9" t="s">
        <v>267</v>
      </c>
      <c r="G3504" s="9" t="s">
        <v>268</v>
      </c>
      <c r="H3504" s="8">
        <v>45778</v>
      </c>
      <c r="I3504" s="8">
        <v>45789</v>
      </c>
      <c r="J3504" s="8" t="s">
        <v>16272</v>
      </c>
      <c r="K3504" s="205" t="s">
        <v>270</v>
      </c>
      <c r="M3504" s="9" t="s">
        <v>16144</v>
      </c>
      <c r="N3504" s="215">
        <v>45809.629870740697</v>
      </c>
      <c r="O3504" s="8">
        <v>45809</v>
      </c>
    </row>
    <row r="3505" spans="1:15" x14ac:dyDescent="0.25">
      <c r="A3505" s="8">
        <v>45736</v>
      </c>
      <c r="B3505" s="9" t="s">
        <v>17127</v>
      </c>
      <c r="C3505" s="9" t="s">
        <v>209</v>
      </c>
      <c r="D3505" s="3">
        <v>-14.99</v>
      </c>
      <c r="E3505" s="9" t="s">
        <v>17055</v>
      </c>
      <c r="F3505" s="9" t="s">
        <v>17056</v>
      </c>
      <c r="G3505" s="9" t="s">
        <v>119</v>
      </c>
      <c r="H3505" s="8">
        <v>45717</v>
      </c>
      <c r="I3505" s="8">
        <v>45733</v>
      </c>
      <c r="J3505" s="8" t="s">
        <v>17271</v>
      </c>
      <c r="K3505" s="205" t="s">
        <v>17058</v>
      </c>
      <c r="M3505" s="9" t="s">
        <v>17129</v>
      </c>
      <c r="N3505" s="215">
        <v>45809.636386238402</v>
      </c>
      <c r="O3505" s="8">
        <v>45929</v>
      </c>
    </row>
    <row r="3506" spans="1:15" x14ac:dyDescent="0.25">
      <c r="A3506" s="8">
        <v>45394</v>
      </c>
      <c r="B3506" s="9" t="s">
        <v>403</v>
      </c>
      <c r="C3506" s="9" t="s">
        <v>224</v>
      </c>
      <c r="D3506" s="3">
        <v>-6.84</v>
      </c>
      <c r="E3506" s="9" t="s">
        <v>266</v>
      </c>
      <c r="F3506" s="9" t="s">
        <v>267</v>
      </c>
      <c r="G3506" s="9" t="s">
        <v>268</v>
      </c>
      <c r="H3506" s="8">
        <v>45383</v>
      </c>
      <c r="I3506" s="8">
        <v>45390</v>
      </c>
      <c r="J3506" s="8" t="s">
        <v>1747</v>
      </c>
      <c r="K3506" s="205" t="s">
        <v>270</v>
      </c>
      <c r="M3506" s="9" t="s">
        <v>405</v>
      </c>
      <c r="N3506" s="215">
        <v>45402.639274791698</v>
      </c>
      <c r="O3506" s="8">
        <v>45402</v>
      </c>
    </row>
    <row r="3507" spans="1:15" x14ac:dyDescent="0.25">
      <c r="A3507" s="8">
        <v>45365</v>
      </c>
      <c r="B3507" s="9" t="s">
        <v>403</v>
      </c>
      <c r="C3507" s="9" t="s">
        <v>224</v>
      </c>
      <c r="D3507" s="3">
        <v>-6.84</v>
      </c>
      <c r="E3507" s="9" t="s">
        <v>266</v>
      </c>
      <c r="F3507" s="9" t="s">
        <v>267</v>
      </c>
      <c r="G3507" s="9" t="s">
        <v>268</v>
      </c>
      <c r="H3507" s="8">
        <v>45352</v>
      </c>
      <c r="I3507" s="8">
        <v>45362</v>
      </c>
      <c r="J3507" s="8" t="s">
        <v>1748</v>
      </c>
      <c r="K3507" s="205" t="s">
        <v>270</v>
      </c>
      <c r="M3507" s="9" t="s">
        <v>405</v>
      </c>
      <c r="N3507" s="215">
        <v>45371.6918198032</v>
      </c>
      <c r="O3507" s="8">
        <v>45371</v>
      </c>
    </row>
    <row r="3508" spans="1:15" x14ac:dyDescent="0.25">
      <c r="A3508" s="8">
        <v>45856</v>
      </c>
      <c r="B3508" s="9" t="s">
        <v>8669</v>
      </c>
      <c r="C3508" s="9" t="s">
        <v>224</v>
      </c>
      <c r="D3508" s="3">
        <v>-6.88</v>
      </c>
      <c r="E3508" s="9" t="s">
        <v>266</v>
      </c>
      <c r="F3508" s="9" t="s">
        <v>267</v>
      </c>
      <c r="G3508" s="9" t="s">
        <v>268</v>
      </c>
      <c r="H3508" s="8">
        <v>45839</v>
      </c>
      <c r="I3508" s="8">
        <v>45852</v>
      </c>
      <c r="J3508" s="219" t="s">
        <v>20329</v>
      </c>
      <c r="K3508" s="205" t="s">
        <v>270</v>
      </c>
      <c r="M3508" s="9" t="s">
        <v>8671</v>
      </c>
      <c r="N3508" s="215">
        <v>45929.807189814797</v>
      </c>
      <c r="O3508" s="8">
        <v>45929</v>
      </c>
    </row>
    <row r="3509" spans="1:15" x14ac:dyDescent="0.25">
      <c r="A3509" s="8">
        <v>45463</v>
      </c>
      <c r="B3509" s="9" t="s">
        <v>7957</v>
      </c>
      <c r="C3509" s="9" t="s">
        <v>180</v>
      </c>
      <c r="D3509" s="3">
        <v>-129.99</v>
      </c>
      <c r="E3509" s="9" t="s">
        <v>181</v>
      </c>
      <c r="F3509" s="9" t="s">
        <v>182</v>
      </c>
      <c r="G3509" s="9" t="s">
        <v>183</v>
      </c>
      <c r="H3509" s="8">
        <v>45444</v>
      </c>
      <c r="I3509" s="8">
        <v>45460</v>
      </c>
      <c r="J3509" s="8" t="s">
        <v>8760</v>
      </c>
      <c r="K3509" s="205" t="s">
        <v>185</v>
      </c>
      <c r="M3509" s="9" t="s">
        <v>7959</v>
      </c>
      <c r="N3509" s="215">
        <v>45505.8848292361</v>
      </c>
      <c r="O3509" s="8">
        <v>45505</v>
      </c>
    </row>
    <row r="3510" spans="1:15" x14ac:dyDescent="0.25">
      <c r="A3510" s="8">
        <v>45274</v>
      </c>
      <c r="B3510" s="9" t="s">
        <v>248</v>
      </c>
      <c r="C3510" s="9" t="s">
        <v>180</v>
      </c>
      <c r="D3510" s="3">
        <v>-129.97999999999999</v>
      </c>
      <c r="E3510" s="9" t="s">
        <v>181</v>
      </c>
      <c r="F3510" s="9" t="s">
        <v>182</v>
      </c>
      <c r="G3510" s="9" t="s">
        <v>183</v>
      </c>
      <c r="H3510" s="8">
        <v>45261</v>
      </c>
      <c r="I3510" s="8">
        <v>45271</v>
      </c>
      <c r="J3510" s="8" t="s">
        <v>4307</v>
      </c>
      <c r="K3510" s="205" t="s">
        <v>185</v>
      </c>
      <c r="M3510" s="9" t="s">
        <v>250</v>
      </c>
      <c r="N3510" s="215">
        <v>45294.9567489931</v>
      </c>
      <c r="O3510" s="8"/>
    </row>
    <row r="3511" spans="1:15" x14ac:dyDescent="0.25">
      <c r="A3511" s="8">
        <v>45377</v>
      </c>
      <c r="B3511" s="9" t="s">
        <v>1750</v>
      </c>
      <c r="C3511" s="9" t="s">
        <v>224</v>
      </c>
      <c r="D3511" s="3">
        <v>-6.89</v>
      </c>
      <c r="E3511" s="9" t="s">
        <v>266</v>
      </c>
      <c r="F3511" s="9" t="s">
        <v>267</v>
      </c>
      <c r="G3511" s="9" t="s">
        <v>268</v>
      </c>
      <c r="H3511" s="8">
        <v>45352</v>
      </c>
      <c r="I3511" s="8">
        <v>45376</v>
      </c>
      <c r="J3511" s="8" t="s">
        <v>1751</v>
      </c>
      <c r="K3511" s="205" t="s">
        <v>270</v>
      </c>
      <c r="M3511" s="9" t="s">
        <v>1752</v>
      </c>
      <c r="N3511" s="215">
        <v>45385.162865138896</v>
      </c>
      <c r="O3511" s="8"/>
    </row>
    <row r="3512" spans="1:15" x14ac:dyDescent="0.25">
      <c r="A3512" s="8">
        <v>45831</v>
      </c>
      <c r="B3512" s="9" t="s">
        <v>16142</v>
      </c>
      <c r="C3512" s="9" t="s">
        <v>224</v>
      </c>
      <c r="D3512" s="3">
        <v>-6.91</v>
      </c>
      <c r="E3512" s="9" t="s">
        <v>266</v>
      </c>
      <c r="F3512" s="9" t="s">
        <v>267</v>
      </c>
      <c r="G3512" s="9" t="s">
        <v>268</v>
      </c>
      <c r="H3512" s="8">
        <v>45809</v>
      </c>
      <c r="I3512" s="8">
        <v>45831</v>
      </c>
      <c r="J3512" s="8" t="s">
        <v>17777</v>
      </c>
      <c r="K3512" s="205" t="s">
        <v>270</v>
      </c>
      <c r="M3512" s="9" t="s">
        <v>16144</v>
      </c>
      <c r="N3512" s="215">
        <v>45840.490152685197</v>
      </c>
      <c r="O3512" s="8">
        <v>45840</v>
      </c>
    </row>
    <row r="3513" spans="1:15" x14ac:dyDescent="0.25">
      <c r="A3513" s="8">
        <v>45463</v>
      </c>
      <c r="B3513" s="9" t="s">
        <v>7911</v>
      </c>
      <c r="C3513" s="9" t="s">
        <v>180</v>
      </c>
      <c r="D3513" s="3">
        <v>-129.91999999999999</v>
      </c>
      <c r="E3513" s="9" t="s">
        <v>181</v>
      </c>
      <c r="F3513" s="9" t="s">
        <v>182</v>
      </c>
      <c r="G3513" s="9" t="s">
        <v>183</v>
      </c>
      <c r="H3513" s="8">
        <v>45444</v>
      </c>
      <c r="I3513" s="8">
        <v>45460</v>
      </c>
      <c r="J3513" s="8" t="s">
        <v>8714</v>
      </c>
      <c r="K3513" s="205" t="s">
        <v>185</v>
      </c>
      <c r="M3513" s="9" t="s">
        <v>7913</v>
      </c>
      <c r="N3513" s="215">
        <v>45505.8848292361</v>
      </c>
      <c r="O3513" s="8">
        <v>45505</v>
      </c>
    </row>
    <row r="3514" spans="1:15" x14ac:dyDescent="0.25">
      <c r="A3514" s="8">
        <v>45463</v>
      </c>
      <c r="B3514" s="9" t="s">
        <v>7894</v>
      </c>
      <c r="C3514" s="9" t="s">
        <v>180</v>
      </c>
      <c r="D3514" s="3">
        <v>-129.87</v>
      </c>
      <c r="E3514" s="9" t="s">
        <v>181</v>
      </c>
      <c r="F3514" s="9" t="s">
        <v>182</v>
      </c>
      <c r="G3514" s="9" t="s">
        <v>183</v>
      </c>
      <c r="H3514" s="8">
        <v>45444</v>
      </c>
      <c r="I3514" s="8">
        <v>45460</v>
      </c>
      <c r="J3514" s="8" t="s">
        <v>8690</v>
      </c>
      <c r="K3514" s="205" t="s">
        <v>185</v>
      </c>
      <c r="M3514" s="9" t="s">
        <v>7896</v>
      </c>
      <c r="N3514" s="215">
        <v>45505.8848292361</v>
      </c>
      <c r="O3514" s="8">
        <v>45505</v>
      </c>
    </row>
    <row r="3515" spans="1:15" x14ac:dyDescent="0.25">
      <c r="A3515" s="8">
        <v>45785</v>
      </c>
      <c r="B3515" s="9" t="s">
        <v>16142</v>
      </c>
      <c r="C3515" s="9" t="s">
        <v>224</v>
      </c>
      <c r="D3515" s="3">
        <v>-6.91</v>
      </c>
      <c r="E3515" s="9" t="s">
        <v>266</v>
      </c>
      <c r="F3515" s="9" t="s">
        <v>267</v>
      </c>
      <c r="G3515" s="9" t="s">
        <v>268</v>
      </c>
      <c r="H3515" s="8">
        <v>45778</v>
      </c>
      <c r="I3515" s="8">
        <v>45782</v>
      </c>
      <c r="J3515" s="8" t="s">
        <v>16602</v>
      </c>
      <c r="K3515" s="205" t="s">
        <v>270</v>
      </c>
      <c r="M3515" s="9" t="s">
        <v>16144</v>
      </c>
      <c r="N3515" s="215">
        <v>45809.629870740697</v>
      </c>
      <c r="O3515" s="8">
        <v>45809</v>
      </c>
    </row>
    <row r="3516" spans="1:15" x14ac:dyDescent="0.25">
      <c r="A3516" s="8">
        <v>45463</v>
      </c>
      <c r="B3516" s="9" t="s">
        <v>7891</v>
      </c>
      <c r="C3516" s="9" t="s">
        <v>180</v>
      </c>
      <c r="D3516" s="3">
        <v>-129.75</v>
      </c>
      <c r="E3516" s="9" t="s">
        <v>181</v>
      </c>
      <c r="F3516" s="9" t="s">
        <v>182</v>
      </c>
      <c r="G3516" s="9" t="s">
        <v>183</v>
      </c>
      <c r="H3516" s="8">
        <v>45444</v>
      </c>
      <c r="I3516" s="8">
        <v>45460</v>
      </c>
      <c r="J3516" s="8" t="s">
        <v>8681</v>
      </c>
      <c r="K3516" s="205" t="s">
        <v>185</v>
      </c>
      <c r="M3516" s="9" t="s">
        <v>7893</v>
      </c>
      <c r="N3516" s="215">
        <v>45505.8848292361</v>
      </c>
      <c r="O3516" s="8">
        <v>45505</v>
      </c>
    </row>
    <row r="3517" spans="1:15" x14ac:dyDescent="0.25">
      <c r="A3517" s="8">
        <v>45758</v>
      </c>
      <c r="B3517" s="9" t="s">
        <v>7736</v>
      </c>
      <c r="C3517" s="9" t="s">
        <v>224</v>
      </c>
      <c r="D3517" s="3">
        <v>-6.91</v>
      </c>
      <c r="E3517" s="9" t="s">
        <v>266</v>
      </c>
      <c r="F3517" s="9" t="s">
        <v>267</v>
      </c>
      <c r="G3517" s="9" t="s">
        <v>268</v>
      </c>
      <c r="H3517" s="8">
        <v>45748</v>
      </c>
      <c r="I3517" s="8">
        <v>45754</v>
      </c>
      <c r="J3517" s="219" t="s">
        <v>14880</v>
      </c>
      <c r="K3517" s="205" t="s">
        <v>270</v>
      </c>
      <c r="M3517" s="9" t="s">
        <v>7738</v>
      </c>
      <c r="N3517" s="215">
        <v>45777.922227581003</v>
      </c>
      <c r="O3517" s="8">
        <v>45777</v>
      </c>
    </row>
    <row r="3518" spans="1:15" x14ac:dyDescent="0.25">
      <c r="A3518" s="8">
        <v>45463</v>
      </c>
      <c r="B3518" s="9" t="s">
        <v>7949</v>
      </c>
      <c r="C3518" s="9" t="s">
        <v>180</v>
      </c>
      <c r="D3518" s="3">
        <v>-129.5</v>
      </c>
      <c r="E3518" s="9" t="s">
        <v>181</v>
      </c>
      <c r="F3518" s="9" t="s">
        <v>182</v>
      </c>
      <c r="G3518" s="9" t="s">
        <v>183</v>
      </c>
      <c r="H3518" s="8">
        <v>45444</v>
      </c>
      <c r="I3518" s="8">
        <v>45460</v>
      </c>
      <c r="J3518" s="8" t="s">
        <v>8737</v>
      </c>
      <c r="K3518" s="205" t="s">
        <v>185</v>
      </c>
      <c r="M3518" s="9" t="s">
        <v>7951</v>
      </c>
      <c r="N3518" s="215">
        <v>45505.8848292361</v>
      </c>
      <c r="O3518" s="8">
        <v>45505</v>
      </c>
    </row>
    <row r="3519" spans="1:15" x14ac:dyDescent="0.25">
      <c r="A3519" s="8">
        <v>45425</v>
      </c>
      <c r="B3519" s="9" t="s">
        <v>179</v>
      </c>
      <c r="C3519" s="9" t="s">
        <v>180</v>
      </c>
      <c r="D3519" s="3">
        <v>-129.34</v>
      </c>
      <c r="E3519" s="9" t="s">
        <v>181</v>
      </c>
      <c r="F3519" s="9" t="s">
        <v>182</v>
      </c>
      <c r="G3519" s="9" t="s">
        <v>183</v>
      </c>
      <c r="H3519" s="8">
        <v>45413</v>
      </c>
      <c r="I3519" s="8">
        <v>45425</v>
      </c>
      <c r="J3519" s="8" t="s">
        <v>4301</v>
      </c>
      <c r="K3519" s="205" t="s">
        <v>185</v>
      </c>
      <c r="M3519" s="9" t="s">
        <v>186</v>
      </c>
      <c r="N3519" s="215">
        <v>45445.039048634302</v>
      </c>
      <c r="O3519" s="8">
        <v>45444</v>
      </c>
    </row>
    <row r="3520" spans="1:15" x14ac:dyDescent="0.25">
      <c r="A3520" s="8">
        <v>45422</v>
      </c>
      <c r="B3520" s="9" t="s">
        <v>258</v>
      </c>
      <c r="C3520" s="9" t="s">
        <v>180</v>
      </c>
      <c r="D3520" s="3">
        <v>-129.34</v>
      </c>
      <c r="E3520" s="9" t="s">
        <v>181</v>
      </c>
      <c r="F3520" s="9" t="s">
        <v>182</v>
      </c>
      <c r="G3520" s="9" t="s">
        <v>183</v>
      </c>
      <c r="H3520" s="8">
        <v>45413</v>
      </c>
      <c r="I3520" s="8">
        <v>45418</v>
      </c>
      <c r="J3520" s="8" t="s">
        <v>4302</v>
      </c>
      <c r="K3520" s="205" t="s">
        <v>185</v>
      </c>
      <c r="M3520" s="9" t="s">
        <v>260</v>
      </c>
      <c r="N3520" s="215">
        <v>45445.039048634302</v>
      </c>
      <c r="O3520" s="8">
        <v>45444</v>
      </c>
    </row>
    <row r="3521" spans="1:15" x14ac:dyDescent="0.25">
      <c r="A3521" s="8">
        <v>45747</v>
      </c>
      <c r="B3521" s="9" t="s">
        <v>7736</v>
      </c>
      <c r="C3521" s="9" t="s">
        <v>224</v>
      </c>
      <c r="D3521" s="3">
        <v>-6.91</v>
      </c>
      <c r="E3521" s="9" t="s">
        <v>266</v>
      </c>
      <c r="F3521" s="9" t="s">
        <v>267</v>
      </c>
      <c r="G3521" s="9" t="s">
        <v>268</v>
      </c>
      <c r="H3521" s="8">
        <v>45717</v>
      </c>
      <c r="I3521" s="8">
        <v>45747</v>
      </c>
      <c r="J3521" s="219" t="s">
        <v>15121</v>
      </c>
      <c r="K3521" s="205" t="s">
        <v>270</v>
      </c>
      <c r="M3521" s="9" t="s">
        <v>7738</v>
      </c>
      <c r="N3521" s="215">
        <v>45777.922227581003</v>
      </c>
      <c r="O3521" s="8">
        <v>45777</v>
      </c>
    </row>
    <row r="3522" spans="1:15" x14ac:dyDescent="0.25">
      <c r="A3522" s="8">
        <v>45744</v>
      </c>
      <c r="B3522" s="9" t="s">
        <v>7736</v>
      </c>
      <c r="C3522" s="9" t="s">
        <v>224</v>
      </c>
      <c r="D3522" s="3">
        <v>-6.91</v>
      </c>
      <c r="E3522" s="9" t="s">
        <v>266</v>
      </c>
      <c r="F3522" s="9" t="s">
        <v>267</v>
      </c>
      <c r="G3522" s="9" t="s">
        <v>268</v>
      </c>
      <c r="H3522" s="8">
        <v>45717</v>
      </c>
      <c r="I3522" s="8">
        <v>45740</v>
      </c>
      <c r="J3522" s="219" t="s">
        <v>15163</v>
      </c>
      <c r="K3522" s="205" t="s">
        <v>270</v>
      </c>
      <c r="M3522" s="9" t="s">
        <v>7738</v>
      </c>
      <c r="N3522" s="215">
        <v>45777.922227581003</v>
      </c>
      <c r="O3522" s="8">
        <v>45777</v>
      </c>
    </row>
    <row r="3523" spans="1:15" x14ac:dyDescent="0.25">
      <c r="A3523" s="8">
        <v>45482</v>
      </c>
      <c r="B3523" s="9" t="s">
        <v>520</v>
      </c>
      <c r="C3523" s="9" t="s">
        <v>180</v>
      </c>
      <c r="D3523" s="3">
        <v>-129</v>
      </c>
      <c r="E3523" s="9" t="s">
        <v>193</v>
      </c>
      <c r="F3523" s="9" t="s">
        <v>194</v>
      </c>
      <c r="G3523" s="9" t="s">
        <v>183</v>
      </c>
      <c r="H3523" s="8">
        <v>45474</v>
      </c>
      <c r="I3523" s="8">
        <v>45481</v>
      </c>
      <c r="J3523" s="8" t="s">
        <v>8127</v>
      </c>
      <c r="K3523" s="205" t="s">
        <v>196</v>
      </c>
      <c r="M3523" s="9" t="s">
        <v>525</v>
      </c>
      <c r="N3523" s="215">
        <v>45505.8848292361</v>
      </c>
      <c r="O3523" s="8">
        <v>45505</v>
      </c>
    </row>
    <row r="3524" spans="1:15" x14ac:dyDescent="0.25">
      <c r="A3524" s="8">
        <v>45550</v>
      </c>
      <c r="B3524" s="9" t="s">
        <v>7736</v>
      </c>
      <c r="C3524" s="9" t="s">
        <v>224</v>
      </c>
      <c r="D3524" s="3">
        <v>-6.91</v>
      </c>
      <c r="E3524" s="9" t="s">
        <v>266</v>
      </c>
      <c r="F3524" s="9" t="s">
        <v>267</v>
      </c>
      <c r="G3524" s="9" t="s">
        <v>268</v>
      </c>
      <c r="H3524" s="8">
        <v>45536</v>
      </c>
      <c r="I3524" s="8">
        <v>45544</v>
      </c>
      <c r="J3524" s="8" t="s">
        <v>10424</v>
      </c>
      <c r="K3524" s="205" t="s">
        <v>270</v>
      </c>
      <c r="M3524" s="9" t="s">
        <v>7738</v>
      </c>
      <c r="N3524" s="215">
        <v>45575.565837071801</v>
      </c>
      <c r="O3524" s="8">
        <v>45575</v>
      </c>
    </row>
    <row r="3525" spans="1:15" x14ac:dyDescent="0.25">
      <c r="A3525" s="8">
        <v>45904</v>
      </c>
      <c r="B3525" s="9" t="s">
        <v>16142</v>
      </c>
      <c r="C3525" s="9" t="s">
        <v>224</v>
      </c>
      <c r="D3525" s="3">
        <v>-7.02</v>
      </c>
      <c r="E3525" s="9" t="s">
        <v>266</v>
      </c>
      <c r="F3525" s="9" t="s">
        <v>267</v>
      </c>
      <c r="G3525" s="9" t="s">
        <v>268</v>
      </c>
      <c r="H3525" s="8">
        <v>45901</v>
      </c>
      <c r="I3525" s="8">
        <v>45901</v>
      </c>
      <c r="J3525" s="219" t="s">
        <v>19663</v>
      </c>
      <c r="K3525" s="205" t="s">
        <v>270</v>
      </c>
      <c r="M3525" s="9" t="s">
        <v>16144</v>
      </c>
      <c r="N3525" s="215">
        <v>45929.807189814797</v>
      </c>
      <c r="O3525" s="8">
        <v>45929</v>
      </c>
    </row>
    <row r="3526" spans="1:15" x14ac:dyDescent="0.25">
      <c r="A3526" s="8">
        <v>45854</v>
      </c>
      <c r="B3526" s="9" t="s">
        <v>16142</v>
      </c>
      <c r="C3526" s="9" t="s">
        <v>224</v>
      </c>
      <c r="D3526" s="3">
        <v>-7.02</v>
      </c>
      <c r="E3526" s="9" t="s">
        <v>266</v>
      </c>
      <c r="F3526" s="9" t="s">
        <v>267</v>
      </c>
      <c r="G3526" s="9" t="s">
        <v>268</v>
      </c>
      <c r="H3526" s="8">
        <v>45839</v>
      </c>
      <c r="I3526" s="8">
        <v>45852</v>
      </c>
      <c r="J3526" s="219" t="s">
        <v>18619</v>
      </c>
      <c r="K3526" s="205" t="s">
        <v>270</v>
      </c>
      <c r="M3526" s="9" t="s">
        <v>16144</v>
      </c>
      <c r="N3526" s="215">
        <v>45862.622311099498</v>
      </c>
      <c r="O3526" s="8">
        <v>45862</v>
      </c>
    </row>
    <row r="3527" spans="1:15" x14ac:dyDescent="0.25">
      <c r="A3527" s="8">
        <v>45490</v>
      </c>
      <c r="B3527" s="9" t="s">
        <v>7884</v>
      </c>
      <c r="C3527" s="9" t="s">
        <v>180</v>
      </c>
      <c r="D3527" s="3">
        <v>-128.75</v>
      </c>
      <c r="E3527" s="9" t="s">
        <v>181</v>
      </c>
      <c r="F3527" s="9" t="s">
        <v>182</v>
      </c>
      <c r="G3527" s="9" t="s">
        <v>183</v>
      </c>
      <c r="H3527" s="8">
        <v>45474</v>
      </c>
      <c r="I3527" s="8">
        <v>45488</v>
      </c>
      <c r="J3527" s="8" t="s">
        <v>7887</v>
      </c>
      <c r="K3527" s="205" t="s">
        <v>185</v>
      </c>
      <c r="M3527" s="9" t="s">
        <v>7886</v>
      </c>
      <c r="N3527" s="215">
        <v>45505.8848292361</v>
      </c>
      <c r="O3527" s="8">
        <v>45505</v>
      </c>
    </row>
    <row r="3528" spans="1:15" x14ac:dyDescent="0.25">
      <c r="A3528" s="8">
        <v>45827</v>
      </c>
      <c r="B3528" s="9" t="s">
        <v>16142</v>
      </c>
      <c r="C3528" s="9" t="s">
        <v>224</v>
      </c>
      <c r="D3528" s="3">
        <v>-7.02</v>
      </c>
      <c r="E3528" s="9" t="s">
        <v>266</v>
      </c>
      <c r="F3528" s="9" t="s">
        <v>267</v>
      </c>
      <c r="G3528" s="9" t="s">
        <v>268</v>
      </c>
      <c r="H3528" s="8">
        <v>45809</v>
      </c>
      <c r="I3528" s="8">
        <v>45824</v>
      </c>
      <c r="J3528" s="8" t="s">
        <v>17839</v>
      </c>
      <c r="K3528" s="205" t="s">
        <v>270</v>
      </c>
      <c r="M3528" s="9" t="s">
        <v>16144</v>
      </c>
      <c r="N3528" s="215">
        <v>45840.490152685197</v>
      </c>
      <c r="O3528" s="8">
        <v>45840</v>
      </c>
    </row>
    <row r="3529" spans="1:15" x14ac:dyDescent="0.25">
      <c r="A3529" s="8">
        <v>45824</v>
      </c>
      <c r="B3529" s="9" t="s">
        <v>16142</v>
      </c>
      <c r="C3529" s="9" t="s">
        <v>224</v>
      </c>
      <c r="D3529" s="3">
        <v>-7.02</v>
      </c>
      <c r="E3529" s="9" t="s">
        <v>266</v>
      </c>
      <c r="F3529" s="9" t="s">
        <v>267</v>
      </c>
      <c r="G3529" s="9" t="s">
        <v>268</v>
      </c>
      <c r="H3529" s="8">
        <v>45809</v>
      </c>
      <c r="I3529" s="8">
        <v>45824</v>
      </c>
      <c r="J3529" s="219" t="s">
        <v>17888</v>
      </c>
      <c r="K3529" s="205" t="s">
        <v>270</v>
      </c>
      <c r="M3529" s="9" t="s">
        <v>16144</v>
      </c>
      <c r="N3529" s="215">
        <v>45840.490152685197</v>
      </c>
      <c r="O3529" s="8">
        <v>45840</v>
      </c>
    </row>
    <row r="3530" spans="1:15" x14ac:dyDescent="0.25">
      <c r="A3530" s="8">
        <v>45785</v>
      </c>
      <c r="B3530" s="9" t="s">
        <v>8691</v>
      </c>
      <c r="C3530" s="9" t="s">
        <v>180</v>
      </c>
      <c r="D3530" s="3">
        <v>-128.1</v>
      </c>
      <c r="E3530" s="9" t="s">
        <v>181</v>
      </c>
      <c r="F3530" s="9" t="s">
        <v>182</v>
      </c>
      <c r="G3530" s="9" t="s">
        <v>183</v>
      </c>
      <c r="H3530" s="8">
        <v>45778</v>
      </c>
      <c r="I3530" s="8">
        <v>45782</v>
      </c>
      <c r="J3530" s="219" t="s">
        <v>16546</v>
      </c>
      <c r="K3530" s="205" t="s">
        <v>185</v>
      </c>
      <c r="M3530" s="9" t="s">
        <v>8693</v>
      </c>
      <c r="N3530" s="215">
        <v>45809.629870740697</v>
      </c>
      <c r="O3530" s="8">
        <v>45809</v>
      </c>
    </row>
    <row r="3531" spans="1:15" x14ac:dyDescent="0.25">
      <c r="A3531" s="8">
        <v>45814</v>
      </c>
      <c r="B3531" s="9" t="s">
        <v>16142</v>
      </c>
      <c r="C3531" s="9" t="s">
        <v>224</v>
      </c>
      <c r="D3531" s="3">
        <v>-7.02</v>
      </c>
      <c r="E3531" s="9" t="s">
        <v>266</v>
      </c>
      <c r="F3531" s="9" t="s">
        <v>267</v>
      </c>
      <c r="G3531" s="9" t="s">
        <v>268</v>
      </c>
      <c r="H3531" s="8">
        <v>45809</v>
      </c>
      <c r="I3531" s="8">
        <v>45810</v>
      </c>
      <c r="J3531" s="8" t="s">
        <v>18081</v>
      </c>
      <c r="K3531" s="205" t="s">
        <v>270</v>
      </c>
      <c r="M3531" s="9" t="s">
        <v>16144</v>
      </c>
      <c r="N3531" s="215">
        <v>45840.490152685197</v>
      </c>
      <c r="O3531" s="8">
        <v>45840</v>
      </c>
    </row>
    <row r="3532" spans="1:15" x14ac:dyDescent="0.25">
      <c r="A3532" s="8">
        <v>45800</v>
      </c>
      <c r="B3532" s="9" t="s">
        <v>16142</v>
      </c>
      <c r="C3532" s="9" t="s">
        <v>224</v>
      </c>
      <c r="D3532" s="3">
        <v>-7.02</v>
      </c>
      <c r="E3532" s="9" t="s">
        <v>266</v>
      </c>
      <c r="F3532" s="9" t="s">
        <v>267</v>
      </c>
      <c r="G3532" s="9" t="s">
        <v>268</v>
      </c>
      <c r="H3532" s="8">
        <v>45778</v>
      </c>
      <c r="I3532" s="8">
        <v>45796</v>
      </c>
      <c r="J3532" s="8" t="s">
        <v>16143</v>
      </c>
      <c r="K3532" s="205" t="s">
        <v>270</v>
      </c>
      <c r="M3532" s="9" t="s">
        <v>16144</v>
      </c>
      <c r="N3532" s="215">
        <v>45809.629870740697</v>
      </c>
      <c r="O3532" s="8">
        <v>45809</v>
      </c>
    </row>
    <row r="3533" spans="1:15" x14ac:dyDescent="0.25">
      <c r="A3533" s="8">
        <v>45463</v>
      </c>
      <c r="B3533" s="9" t="s">
        <v>7897</v>
      </c>
      <c r="C3533" s="9" t="s">
        <v>180</v>
      </c>
      <c r="D3533" s="3">
        <v>-127.92</v>
      </c>
      <c r="E3533" s="9" t="s">
        <v>181</v>
      </c>
      <c r="F3533" s="9" t="s">
        <v>182</v>
      </c>
      <c r="G3533" s="9" t="s">
        <v>183</v>
      </c>
      <c r="H3533" s="8">
        <v>45444</v>
      </c>
      <c r="I3533" s="8">
        <v>45460</v>
      </c>
      <c r="J3533" s="8" t="s">
        <v>8706</v>
      </c>
      <c r="K3533" s="205" t="s">
        <v>185</v>
      </c>
      <c r="M3533" s="9" t="s">
        <v>7899</v>
      </c>
      <c r="N3533" s="215">
        <v>45505.8848292361</v>
      </c>
      <c r="O3533" s="8">
        <v>45505</v>
      </c>
    </row>
    <row r="3534" spans="1:15" x14ac:dyDescent="0.25">
      <c r="A3534" s="8">
        <v>45785</v>
      </c>
      <c r="B3534" s="9" t="s">
        <v>8742</v>
      </c>
      <c r="C3534" s="9" t="s">
        <v>180</v>
      </c>
      <c r="D3534" s="3">
        <v>-127.88</v>
      </c>
      <c r="E3534" s="9" t="s">
        <v>181</v>
      </c>
      <c r="F3534" s="9" t="s">
        <v>182</v>
      </c>
      <c r="G3534" s="9" t="s">
        <v>183</v>
      </c>
      <c r="H3534" s="8">
        <v>45778</v>
      </c>
      <c r="I3534" s="8">
        <v>45782</v>
      </c>
      <c r="J3534" s="219" t="s">
        <v>16570</v>
      </c>
      <c r="K3534" s="205" t="s">
        <v>185</v>
      </c>
      <c r="M3534" s="9" t="s">
        <v>8744</v>
      </c>
      <c r="N3534" s="215">
        <v>45809.629870740697</v>
      </c>
      <c r="O3534" s="8">
        <v>45809</v>
      </c>
    </row>
    <row r="3535" spans="1:15" x14ac:dyDescent="0.25">
      <c r="A3535" s="8">
        <v>45798</v>
      </c>
      <c r="B3535" s="9" t="s">
        <v>16142</v>
      </c>
      <c r="C3535" s="9" t="s">
        <v>224</v>
      </c>
      <c r="D3535" s="3">
        <v>-7.02</v>
      </c>
      <c r="E3535" s="9" t="s">
        <v>266</v>
      </c>
      <c r="F3535" s="9" t="s">
        <v>267</v>
      </c>
      <c r="G3535" s="9" t="s">
        <v>268</v>
      </c>
      <c r="H3535" s="8">
        <v>45778</v>
      </c>
      <c r="I3535" s="8">
        <v>45796</v>
      </c>
      <c r="J3535" s="8" t="s">
        <v>16211</v>
      </c>
      <c r="K3535" s="205" t="s">
        <v>270</v>
      </c>
      <c r="M3535" s="9" t="s">
        <v>16144</v>
      </c>
      <c r="N3535" s="215">
        <v>45809.629870740697</v>
      </c>
      <c r="O3535" s="8">
        <v>45809</v>
      </c>
    </row>
    <row r="3536" spans="1:15" x14ac:dyDescent="0.25">
      <c r="A3536" s="8">
        <v>45456</v>
      </c>
      <c r="B3536" s="9" t="s">
        <v>236</v>
      </c>
      <c r="C3536" s="9" t="s">
        <v>180</v>
      </c>
      <c r="D3536" s="3">
        <v>-127.14</v>
      </c>
      <c r="E3536" s="9" t="s">
        <v>181</v>
      </c>
      <c r="F3536" s="9" t="s">
        <v>182</v>
      </c>
      <c r="G3536" s="9" t="s">
        <v>183</v>
      </c>
      <c r="H3536" s="8">
        <v>45444</v>
      </c>
      <c r="I3536" s="8">
        <v>45453</v>
      </c>
      <c r="J3536" s="8" t="s">
        <v>237</v>
      </c>
      <c r="K3536" s="205" t="s">
        <v>185</v>
      </c>
      <c r="M3536" s="9" t="s">
        <v>238</v>
      </c>
      <c r="N3536" s="215">
        <v>45460.791518807899</v>
      </c>
      <c r="O3536" s="8">
        <v>45460</v>
      </c>
    </row>
    <row r="3537" spans="1:15" x14ac:dyDescent="0.25">
      <c r="A3537" s="8">
        <v>45650</v>
      </c>
      <c r="B3537" s="9" t="s">
        <v>7736</v>
      </c>
      <c r="C3537" s="9" t="s">
        <v>224</v>
      </c>
      <c r="D3537" s="3">
        <v>-7.02</v>
      </c>
      <c r="E3537" s="9" t="s">
        <v>266</v>
      </c>
      <c r="F3537" s="9" t="s">
        <v>267</v>
      </c>
      <c r="G3537" s="9" t="s">
        <v>268</v>
      </c>
      <c r="H3537" s="8">
        <v>45627</v>
      </c>
      <c r="I3537" s="8">
        <v>45649</v>
      </c>
      <c r="J3537" s="219" t="s">
        <v>13633</v>
      </c>
      <c r="K3537" s="205" t="s">
        <v>270</v>
      </c>
      <c r="M3537" s="9" t="s">
        <v>7738</v>
      </c>
      <c r="N3537" s="215">
        <v>45706.0637561111</v>
      </c>
      <c r="O3537" s="8">
        <v>45705</v>
      </c>
    </row>
    <row r="3538" spans="1:15" x14ac:dyDescent="0.25">
      <c r="A3538" s="8">
        <v>45923</v>
      </c>
      <c r="B3538" s="9" t="s">
        <v>18712</v>
      </c>
      <c r="C3538" s="9" t="s">
        <v>180</v>
      </c>
      <c r="D3538" s="3">
        <v>-127.12</v>
      </c>
      <c r="E3538" s="9" t="s">
        <v>181</v>
      </c>
      <c r="F3538" s="9" t="s">
        <v>182</v>
      </c>
      <c r="G3538" s="9" t="s">
        <v>183</v>
      </c>
      <c r="H3538" s="8">
        <v>45901</v>
      </c>
      <c r="I3538" s="8">
        <v>45922</v>
      </c>
      <c r="J3538" s="219" t="s">
        <v>19248</v>
      </c>
      <c r="K3538" s="205" t="s">
        <v>185</v>
      </c>
      <c r="M3538" s="9" t="s">
        <v>18714</v>
      </c>
      <c r="N3538" s="215">
        <v>45929.807189814797</v>
      </c>
      <c r="O3538" s="8">
        <v>45929</v>
      </c>
    </row>
    <row r="3539" spans="1:15" x14ac:dyDescent="0.25">
      <c r="A3539" s="8">
        <v>45463</v>
      </c>
      <c r="B3539" s="9" t="s">
        <v>8691</v>
      </c>
      <c r="C3539" s="9" t="s">
        <v>180</v>
      </c>
      <c r="D3539" s="3">
        <v>-126.41</v>
      </c>
      <c r="E3539" s="9" t="s">
        <v>181</v>
      </c>
      <c r="F3539" s="9" t="s">
        <v>182</v>
      </c>
      <c r="G3539" s="9" t="s">
        <v>183</v>
      </c>
      <c r="H3539" s="8">
        <v>45444</v>
      </c>
      <c r="I3539" s="8">
        <v>45460</v>
      </c>
      <c r="J3539" s="8" t="s">
        <v>8692</v>
      </c>
      <c r="K3539" s="205" t="s">
        <v>185</v>
      </c>
      <c r="M3539" s="9" t="s">
        <v>8693</v>
      </c>
      <c r="N3539" s="215">
        <v>45505.8848292361</v>
      </c>
      <c r="O3539" s="8">
        <v>45505</v>
      </c>
    </row>
    <row r="3540" spans="1:15" x14ac:dyDescent="0.25">
      <c r="A3540" s="8">
        <v>45463</v>
      </c>
      <c r="B3540" s="9" t="s">
        <v>7907</v>
      </c>
      <c r="C3540" s="9" t="s">
        <v>180</v>
      </c>
      <c r="D3540" s="3">
        <v>-126.36</v>
      </c>
      <c r="E3540" s="9" t="s">
        <v>181</v>
      </c>
      <c r="F3540" s="9" t="s">
        <v>182</v>
      </c>
      <c r="G3540" s="9" t="s">
        <v>183</v>
      </c>
      <c r="H3540" s="8">
        <v>45444</v>
      </c>
      <c r="I3540" s="8">
        <v>45460</v>
      </c>
      <c r="J3540" s="8" t="s">
        <v>8713</v>
      </c>
      <c r="K3540" s="205" t="s">
        <v>185</v>
      </c>
      <c r="M3540" s="9" t="s">
        <v>7909</v>
      </c>
      <c r="N3540" s="215">
        <v>45505.8848292361</v>
      </c>
      <c r="O3540" s="8">
        <v>45505</v>
      </c>
    </row>
    <row r="3541" spans="1:15" x14ac:dyDescent="0.25">
      <c r="A3541" s="8">
        <v>45810</v>
      </c>
      <c r="B3541" s="9" t="s">
        <v>14737</v>
      </c>
      <c r="C3541" s="9" t="s">
        <v>180</v>
      </c>
      <c r="D3541" s="3">
        <v>-126.16</v>
      </c>
      <c r="E3541" s="9" t="s">
        <v>181</v>
      </c>
      <c r="F3541" s="9" t="s">
        <v>182</v>
      </c>
      <c r="G3541" s="9" t="s">
        <v>183</v>
      </c>
      <c r="H3541" s="8">
        <v>45809</v>
      </c>
      <c r="I3541" s="8">
        <v>45810</v>
      </c>
      <c r="J3541" s="8" t="s">
        <v>18182</v>
      </c>
      <c r="K3541" s="205" t="s">
        <v>185</v>
      </c>
      <c r="M3541" s="9" t="s">
        <v>14739</v>
      </c>
      <c r="N3541" s="215">
        <v>45840.490152685197</v>
      </c>
      <c r="O3541" s="8">
        <v>45840</v>
      </c>
    </row>
    <row r="3542" spans="1:15" x14ac:dyDescent="0.25">
      <c r="A3542" s="8">
        <v>45736</v>
      </c>
      <c r="B3542" s="9" t="s">
        <v>17268</v>
      </c>
      <c r="C3542" s="9" t="s">
        <v>209</v>
      </c>
      <c r="D3542" s="3">
        <v>-41.97</v>
      </c>
      <c r="E3542" s="9" t="s">
        <v>17055</v>
      </c>
      <c r="F3542" s="9" t="s">
        <v>17056</v>
      </c>
      <c r="G3542" s="9" t="s">
        <v>119</v>
      </c>
      <c r="H3542" s="8">
        <v>45717</v>
      </c>
      <c r="I3542" s="8">
        <v>45733</v>
      </c>
      <c r="J3542" s="8" t="s">
        <v>17269</v>
      </c>
      <c r="K3542" s="205" t="s">
        <v>17058</v>
      </c>
      <c r="M3542" s="9" t="s">
        <v>17270</v>
      </c>
      <c r="N3542" s="215">
        <v>45809.636386238402</v>
      </c>
      <c r="O3542" s="8">
        <v>45929</v>
      </c>
    </row>
    <row r="3543" spans="1:15" x14ac:dyDescent="0.25">
      <c r="A3543" s="8">
        <v>45736</v>
      </c>
      <c r="B3543" s="9" t="s">
        <v>17264</v>
      </c>
      <c r="C3543" s="9" t="s">
        <v>131</v>
      </c>
      <c r="D3543" s="3">
        <v>-10.26</v>
      </c>
      <c r="E3543" s="9" t="s">
        <v>17055</v>
      </c>
      <c r="F3543" s="9" t="s">
        <v>17056</v>
      </c>
      <c r="G3543" s="9" t="s">
        <v>119</v>
      </c>
      <c r="H3543" s="8">
        <v>45717</v>
      </c>
      <c r="I3543" s="8">
        <v>45733</v>
      </c>
      <c r="J3543" s="8" t="s">
        <v>17265</v>
      </c>
      <c r="K3543" s="205" t="s">
        <v>17058</v>
      </c>
      <c r="M3543" s="9" t="s">
        <v>17266</v>
      </c>
      <c r="N3543" s="215">
        <v>45809.636386238402</v>
      </c>
      <c r="O3543" s="8">
        <v>45929</v>
      </c>
    </row>
    <row r="3544" spans="1:15" x14ac:dyDescent="0.25">
      <c r="A3544" s="8">
        <v>45736</v>
      </c>
      <c r="B3544" s="9" t="s">
        <v>17261</v>
      </c>
      <c r="C3544" s="9" t="s">
        <v>131</v>
      </c>
      <c r="D3544" s="3">
        <v>-31.55</v>
      </c>
      <c r="E3544" s="9" t="s">
        <v>17055</v>
      </c>
      <c r="F3544" s="9" t="s">
        <v>17056</v>
      </c>
      <c r="G3544" s="9" t="s">
        <v>119</v>
      </c>
      <c r="H3544" s="8">
        <v>45717</v>
      </c>
      <c r="I3544" s="8">
        <v>45733</v>
      </c>
      <c r="J3544" s="8" t="s">
        <v>17262</v>
      </c>
      <c r="K3544" s="205" t="s">
        <v>17058</v>
      </c>
      <c r="M3544" s="9" t="s">
        <v>17263</v>
      </c>
      <c r="N3544" s="215">
        <v>45809.636386238402</v>
      </c>
      <c r="O3544" s="8">
        <v>45929</v>
      </c>
    </row>
    <row r="3545" spans="1:15" x14ac:dyDescent="0.25">
      <c r="A3545" s="8">
        <v>45757</v>
      </c>
      <c r="B3545" s="9" t="s">
        <v>7736</v>
      </c>
      <c r="C3545" s="9" t="s">
        <v>224</v>
      </c>
      <c r="D3545" s="3">
        <v>-7.23</v>
      </c>
      <c r="E3545" s="9" t="s">
        <v>266</v>
      </c>
      <c r="F3545" s="9" t="s">
        <v>267</v>
      </c>
      <c r="G3545" s="9" t="s">
        <v>268</v>
      </c>
      <c r="H3545" s="8">
        <v>45748</v>
      </c>
      <c r="I3545" s="8">
        <v>45754</v>
      </c>
      <c r="J3545" s="219" t="s">
        <v>14909</v>
      </c>
      <c r="K3545" s="205" t="s">
        <v>270</v>
      </c>
      <c r="M3545" s="9" t="s">
        <v>7738</v>
      </c>
      <c r="N3545" s="215">
        <v>45777.922227581003</v>
      </c>
      <c r="O3545" s="8">
        <v>45777</v>
      </c>
    </row>
    <row r="3546" spans="1:15" x14ac:dyDescent="0.25">
      <c r="A3546" s="8">
        <v>45681</v>
      </c>
      <c r="B3546" s="9" t="s">
        <v>7736</v>
      </c>
      <c r="C3546" s="9" t="s">
        <v>224</v>
      </c>
      <c r="D3546" s="3">
        <v>-7.23</v>
      </c>
      <c r="E3546" s="9" t="s">
        <v>266</v>
      </c>
      <c r="F3546" s="9" t="s">
        <v>267</v>
      </c>
      <c r="G3546" s="9" t="s">
        <v>268</v>
      </c>
      <c r="H3546" s="8">
        <v>45658</v>
      </c>
      <c r="I3546" s="8">
        <v>45677</v>
      </c>
      <c r="J3546" s="219" t="s">
        <v>13295</v>
      </c>
      <c r="K3546" s="205" t="s">
        <v>270</v>
      </c>
      <c r="M3546" s="9" t="s">
        <v>7738</v>
      </c>
      <c r="N3546" s="215">
        <v>45706.0637561111</v>
      </c>
      <c r="O3546" s="8">
        <v>45705</v>
      </c>
    </row>
    <row r="3547" spans="1:15" x14ac:dyDescent="0.25">
      <c r="A3547" s="8">
        <v>45679</v>
      </c>
      <c r="B3547" s="9" t="s">
        <v>7736</v>
      </c>
      <c r="C3547" s="9" t="s">
        <v>224</v>
      </c>
      <c r="D3547" s="3">
        <v>-7.23</v>
      </c>
      <c r="E3547" s="9" t="s">
        <v>266</v>
      </c>
      <c r="F3547" s="9" t="s">
        <v>267</v>
      </c>
      <c r="G3547" s="9" t="s">
        <v>268</v>
      </c>
      <c r="H3547" s="8">
        <v>45658</v>
      </c>
      <c r="I3547" s="8">
        <v>45677</v>
      </c>
      <c r="J3547" s="219" t="s">
        <v>13319</v>
      </c>
      <c r="K3547" s="205" t="s">
        <v>270</v>
      </c>
      <c r="M3547" s="9" t="s">
        <v>7738</v>
      </c>
      <c r="N3547" s="215">
        <v>45706.0637561111</v>
      </c>
      <c r="O3547" s="8">
        <v>45705</v>
      </c>
    </row>
    <row r="3548" spans="1:15" x14ac:dyDescent="0.25">
      <c r="A3548" s="8">
        <v>45674</v>
      </c>
      <c r="B3548" s="9" t="s">
        <v>7736</v>
      </c>
      <c r="C3548" s="9" t="s">
        <v>224</v>
      </c>
      <c r="D3548" s="3">
        <v>-7.23</v>
      </c>
      <c r="E3548" s="9" t="s">
        <v>266</v>
      </c>
      <c r="F3548" s="9" t="s">
        <v>267</v>
      </c>
      <c r="G3548" s="9" t="s">
        <v>268</v>
      </c>
      <c r="H3548" s="8">
        <v>45658</v>
      </c>
      <c r="I3548" s="8">
        <v>45670</v>
      </c>
      <c r="J3548" s="219" t="s">
        <v>13397</v>
      </c>
      <c r="K3548" s="205" t="s">
        <v>270</v>
      </c>
      <c r="M3548" s="9" t="s">
        <v>7738</v>
      </c>
      <c r="N3548" s="215">
        <v>45706.0637561111</v>
      </c>
      <c r="O3548" s="8">
        <v>45705</v>
      </c>
    </row>
    <row r="3549" spans="1:15" x14ac:dyDescent="0.25">
      <c r="A3549" s="8">
        <v>45554</v>
      </c>
      <c r="B3549" s="9" t="s">
        <v>7736</v>
      </c>
      <c r="C3549" s="9" t="s">
        <v>224</v>
      </c>
      <c r="D3549" s="3">
        <v>-7.23</v>
      </c>
      <c r="E3549" s="9" t="s">
        <v>266</v>
      </c>
      <c r="F3549" s="9" t="s">
        <v>267</v>
      </c>
      <c r="G3549" s="9" t="s">
        <v>268</v>
      </c>
      <c r="H3549" s="8">
        <v>45536</v>
      </c>
      <c r="I3549" s="8">
        <v>45551</v>
      </c>
      <c r="J3549" s="8" t="s">
        <v>10370</v>
      </c>
      <c r="K3549" s="205" t="s">
        <v>270</v>
      </c>
      <c r="M3549" s="9" t="s">
        <v>7738</v>
      </c>
      <c r="N3549" s="215">
        <v>45575.565837071801</v>
      </c>
      <c r="O3549" s="8">
        <v>45575</v>
      </c>
    </row>
    <row r="3550" spans="1:15" x14ac:dyDescent="0.25">
      <c r="A3550" s="8">
        <v>45463</v>
      </c>
      <c r="B3550" s="9" t="s">
        <v>8369</v>
      </c>
      <c r="C3550" s="9" t="s">
        <v>180</v>
      </c>
      <c r="D3550" s="3">
        <v>-124.34</v>
      </c>
      <c r="E3550" s="9" t="s">
        <v>181</v>
      </c>
      <c r="F3550" s="9" t="s">
        <v>182</v>
      </c>
      <c r="G3550" s="9" t="s">
        <v>183</v>
      </c>
      <c r="H3550" s="8">
        <v>45444</v>
      </c>
      <c r="I3550" s="8">
        <v>45460</v>
      </c>
      <c r="J3550" s="8" t="s">
        <v>8708</v>
      </c>
      <c r="K3550" s="205" t="s">
        <v>185</v>
      </c>
      <c r="M3550" s="9" t="s">
        <v>8371</v>
      </c>
      <c r="N3550" s="215">
        <v>45505.8848292361</v>
      </c>
      <c r="O3550" s="8">
        <v>45505</v>
      </c>
    </row>
    <row r="3551" spans="1:15" x14ac:dyDescent="0.25">
      <c r="A3551" s="8">
        <v>45877</v>
      </c>
      <c r="B3551" s="9" t="s">
        <v>16142</v>
      </c>
      <c r="C3551" s="9" t="s">
        <v>224</v>
      </c>
      <c r="D3551" s="3">
        <v>-7.34</v>
      </c>
      <c r="E3551" s="9" t="s">
        <v>266</v>
      </c>
      <c r="F3551" s="9" t="s">
        <v>267</v>
      </c>
      <c r="G3551" s="9" t="s">
        <v>268</v>
      </c>
      <c r="H3551" s="8">
        <v>45870</v>
      </c>
      <c r="I3551" s="8">
        <v>45873</v>
      </c>
      <c r="J3551" s="219" t="s">
        <v>20067</v>
      </c>
      <c r="K3551" s="205" t="s">
        <v>270</v>
      </c>
      <c r="M3551" s="9" t="s">
        <v>16144</v>
      </c>
      <c r="N3551" s="215">
        <v>45929.807189814797</v>
      </c>
      <c r="O3551" s="8">
        <v>45929</v>
      </c>
    </row>
    <row r="3552" spans="1:15" x14ac:dyDescent="0.25">
      <c r="A3552" s="8">
        <v>45811</v>
      </c>
      <c r="B3552" s="9" t="s">
        <v>16142</v>
      </c>
      <c r="C3552" s="9" t="s">
        <v>224</v>
      </c>
      <c r="D3552" s="3">
        <v>-7.34</v>
      </c>
      <c r="E3552" s="9" t="s">
        <v>266</v>
      </c>
      <c r="F3552" s="9" t="s">
        <v>267</v>
      </c>
      <c r="G3552" s="9" t="s">
        <v>268</v>
      </c>
      <c r="H3552" s="8">
        <v>45809</v>
      </c>
      <c r="I3552" s="8">
        <v>45810</v>
      </c>
      <c r="J3552" s="8" t="s">
        <v>18147</v>
      </c>
      <c r="K3552" s="205" t="s">
        <v>270</v>
      </c>
      <c r="M3552" s="9" t="s">
        <v>16144</v>
      </c>
      <c r="N3552" s="215">
        <v>45840.490152685197</v>
      </c>
      <c r="O3552" s="8">
        <v>45840</v>
      </c>
    </row>
    <row r="3553" spans="1:15" x14ac:dyDescent="0.25">
      <c r="A3553" s="8">
        <v>45722</v>
      </c>
      <c r="B3553" s="9" t="s">
        <v>13856</v>
      </c>
      <c r="C3553" s="9" t="s">
        <v>224</v>
      </c>
      <c r="D3553" s="3">
        <v>-7.34</v>
      </c>
      <c r="E3553" s="9" t="s">
        <v>266</v>
      </c>
      <c r="F3553" s="9" t="s">
        <v>267</v>
      </c>
      <c r="G3553" s="9" t="s">
        <v>268</v>
      </c>
      <c r="H3553" s="8">
        <v>45717</v>
      </c>
      <c r="I3553" s="8">
        <v>45719</v>
      </c>
      <c r="J3553" s="219" t="s">
        <v>13857</v>
      </c>
      <c r="K3553" s="205" t="s">
        <v>270</v>
      </c>
      <c r="M3553" s="9" t="s">
        <v>13858</v>
      </c>
      <c r="N3553" s="215">
        <v>45733.5614541088</v>
      </c>
      <c r="O3553" s="8">
        <v>45733</v>
      </c>
    </row>
    <row r="3554" spans="1:15" x14ac:dyDescent="0.25">
      <c r="A3554" s="8">
        <v>45807</v>
      </c>
      <c r="B3554" s="9" t="s">
        <v>16142</v>
      </c>
      <c r="C3554" s="9" t="s">
        <v>224</v>
      </c>
      <c r="D3554" s="3">
        <v>-7.34</v>
      </c>
      <c r="E3554" s="9" t="s">
        <v>266</v>
      </c>
      <c r="F3554" s="9" t="s">
        <v>267</v>
      </c>
      <c r="G3554" s="9" t="s">
        <v>268</v>
      </c>
      <c r="H3554" s="8">
        <v>45778</v>
      </c>
      <c r="I3554" s="8">
        <v>45803</v>
      </c>
      <c r="J3554" s="8" t="s">
        <v>18241</v>
      </c>
      <c r="K3554" s="205" t="s">
        <v>270</v>
      </c>
      <c r="M3554" s="9" t="s">
        <v>16144</v>
      </c>
      <c r="N3554" s="215">
        <v>45840.490152685197</v>
      </c>
      <c r="O3554" s="8">
        <v>45840</v>
      </c>
    </row>
    <row r="3555" spans="1:15" x14ac:dyDescent="0.25">
      <c r="A3555" s="8">
        <v>45746</v>
      </c>
      <c r="B3555" s="9" t="s">
        <v>7736</v>
      </c>
      <c r="C3555" s="9" t="s">
        <v>224</v>
      </c>
      <c r="D3555" s="3">
        <v>-7.34</v>
      </c>
      <c r="E3555" s="9" t="s">
        <v>266</v>
      </c>
      <c r="F3555" s="9" t="s">
        <v>267</v>
      </c>
      <c r="G3555" s="9" t="s">
        <v>268</v>
      </c>
      <c r="H3555" s="8">
        <v>45717</v>
      </c>
      <c r="I3555" s="8">
        <v>45740</v>
      </c>
      <c r="J3555" s="219" t="s">
        <v>15133</v>
      </c>
      <c r="K3555" s="205" t="s">
        <v>270</v>
      </c>
      <c r="M3555" s="9" t="s">
        <v>7738</v>
      </c>
      <c r="N3555" s="215">
        <v>45777.922227581003</v>
      </c>
      <c r="O3555" s="8">
        <v>45777</v>
      </c>
    </row>
    <row r="3556" spans="1:15" x14ac:dyDescent="0.25">
      <c r="A3556" s="8">
        <v>45485</v>
      </c>
      <c r="B3556" s="9" t="s">
        <v>1750</v>
      </c>
      <c r="C3556" s="9" t="s">
        <v>224</v>
      </c>
      <c r="D3556" s="3">
        <v>-7.34</v>
      </c>
      <c r="E3556" s="9" t="s">
        <v>266</v>
      </c>
      <c r="F3556" s="9" t="s">
        <v>267</v>
      </c>
      <c r="G3556" s="9" t="s">
        <v>268</v>
      </c>
      <c r="H3556" s="8">
        <v>45474</v>
      </c>
      <c r="I3556" s="8">
        <v>45481</v>
      </c>
      <c r="J3556" s="8" t="s">
        <v>8050</v>
      </c>
      <c r="K3556" s="205" t="s">
        <v>270</v>
      </c>
      <c r="M3556" s="9" t="s">
        <v>1752</v>
      </c>
      <c r="N3556" s="215">
        <v>45505.8848292361</v>
      </c>
      <c r="O3556" s="8"/>
    </row>
    <row r="3557" spans="1:15" x14ac:dyDescent="0.25">
      <c r="A3557" s="8">
        <v>45649</v>
      </c>
      <c r="B3557" s="9" t="s">
        <v>179</v>
      </c>
      <c r="C3557" s="9" t="s">
        <v>180</v>
      </c>
      <c r="D3557" s="3">
        <v>-122.61</v>
      </c>
      <c r="E3557" s="9" t="s">
        <v>181</v>
      </c>
      <c r="F3557" s="9" t="s">
        <v>182</v>
      </c>
      <c r="G3557" s="9" t="s">
        <v>183</v>
      </c>
      <c r="H3557" s="8">
        <v>45627</v>
      </c>
      <c r="I3557" s="8">
        <v>45649</v>
      </c>
      <c r="J3557" s="219" t="s">
        <v>12656</v>
      </c>
      <c r="K3557" s="205" t="s">
        <v>185</v>
      </c>
      <c r="M3557" s="9" t="s">
        <v>186</v>
      </c>
      <c r="N3557" s="215">
        <v>45681.075335370399</v>
      </c>
      <c r="O3557" s="8">
        <v>45681</v>
      </c>
    </row>
    <row r="3558" spans="1:15" x14ac:dyDescent="0.25">
      <c r="A3558" s="8">
        <v>45646</v>
      </c>
      <c r="B3558" s="9" t="s">
        <v>258</v>
      </c>
      <c r="C3558" s="9" t="s">
        <v>180</v>
      </c>
      <c r="D3558" s="3">
        <v>-122.61</v>
      </c>
      <c r="E3558" s="9" t="s">
        <v>181</v>
      </c>
      <c r="F3558" s="9" t="s">
        <v>182</v>
      </c>
      <c r="G3558" s="9" t="s">
        <v>183</v>
      </c>
      <c r="H3558" s="8">
        <v>45627</v>
      </c>
      <c r="I3558" s="8">
        <v>45642</v>
      </c>
      <c r="J3558" s="219" t="s">
        <v>12688</v>
      </c>
      <c r="K3558" s="205" t="s">
        <v>185</v>
      </c>
      <c r="M3558" s="9" t="s">
        <v>260</v>
      </c>
      <c r="N3558" s="215">
        <v>45681.075335370399</v>
      </c>
      <c r="O3558" s="8">
        <v>45681</v>
      </c>
    </row>
    <row r="3559" spans="1:15" x14ac:dyDescent="0.25">
      <c r="A3559" s="8">
        <v>45239</v>
      </c>
      <c r="B3559" s="9" t="s">
        <v>1778</v>
      </c>
      <c r="C3559" s="9" t="s">
        <v>224</v>
      </c>
      <c r="D3559" s="3">
        <v>-7.43</v>
      </c>
      <c r="E3559" s="9" t="s">
        <v>266</v>
      </c>
      <c r="F3559" s="9" t="s">
        <v>267</v>
      </c>
      <c r="G3559" s="9" t="s">
        <v>268</v>
      </c>
      <c r="H3559" s="8">
        <v>45231</v>
      </c>
      <c r="I3559" s="8">
        <v>45236</v>
      </c>
      <c r="J3559" s="8" t="s">
        <v>1779</v>
      </c>
      <c r="K3559" s="205" t="s">
        <v>270</v>
      </c>
      <c r="M3559" s="9" t="s">
        <v>1780</v>
      </c>
      <c r="N3559" s="215">
        <v>45294.9567489931</v>
      </c>
      <c r="O3559" s="8"/>
    </row>
    <row r="3560" spans="1:15" x14ac:dyDescent="0.25">
      <c r="A3560" s="8">
        <v>45735</v>
      </c>
      <c r="B3560" s="9" t="s">
        <v>9115</v>
      </c>
      <c r="D3560" s="3">
        <v>-1.35</v>
      </c>
      <c r="E3560" s="9" t="s">
        <v>17055</v>
      </c>
      <c r="F3560" s="9" t="s">
        <v>17056</v>
      </c>
      <c r="G3560" s="9" t="s">
        <v>119</v>
      </c>
      <c r="H3560" s="8">
        <v>45717</v>
      </c>
      <c r="I3560" s="8">
        <v>45733</v>
      </c>
      <c r="J3560" s="8" t="s">
        <v>17272</v>
      </c>
      <c r="K3560" s="205" t="s">
        <v>17058</v>
      </c>
      <c r="M3560" s="9" t="s">
        <v>9117</v>
      </c>
      <c r="N3560" s="215">
        <v>45809.636386238402</v>
      </c>
      <c r="O3560" s="8"/>
    </row>
    <row r="3561" spans="1:15" x14ac:dyDescent="0.25">
      <c r="A3561" s="8">
        <v>45733</v>
      </c>
      <c r="B3561" s="9" t="s">
        <v>11129</v>
      </c>
      <c r="C3561" s="9" t="s">
        <v>224</v>
      </c>
      <c r="D3561" s="3">
        <v>-22.45</v>
      </c>
      <c r="E3561" s="9" t="s">
        <v>17055</v>
      </c>
      <c r="F3561" s="9" t="s">
        <v>17056</v>
      </c>
      <c r="G3561" s="9" t="s">
        <v>119</v>
      </c>
      <c r="H3561" s="8">
        <v>45717</v>
      </c>
      <c r="I3561" s="8">
        <v>45733</v>
      </c>
      <c r="J3561" s="8" t="s">
        <v>17276</v>
      </c>
      <c r="K3561" s="205" t="s">
        <v>17058</v>
      </c>
      <c r="M3561" s="9" t="s">
        <v>11131</v>
      </c>
      <c r="N3561" s="215">
        <v>45809.636386238402</v>
      </c>
      <c r="O3561" s="8"/>
    </row>
    <row r="3562" spans="1:15" x14ac:dyDescent="0.25">
      <c r="A3562" s="8">
        <v>45526</v>
      </c>
      <c r="B3562" s="9" t="s">
        <v>1483</v>
      </c>
      <c r="C3562" s="9" t="s">
        <v>180</v>
      </c>
      <c r="D3562" s="3">
        <v>-121.9</v>
      </c>
      <c r="E3562" s="9" t="s">
        <v>459</v>
      </c>
      <c r="F3562" s="9" t="s">
        <v>460</v>
      </c>
      <c r="G3562" s="9" t="s">
        <v>183</v>
      </c>
      <c r="H3562" s="8">
        <v>45505</v>
      </c>
      <c r="I3562" s="8">
        <v>45523</v>
      </c>
      <c r="J3562" s="8" t="s">
        <v>9103</v>
      </c>
      <c r="K3562" s="205" t="s">
        <v>462</v>
      </c>
      <c r="M3562" s="9" t="s">
        <v>1485</v>
      </c>
      <c r="N3562" s="215">
        <v>45534.648212951397</v>
      </c>
      <c r="O3562" s="8"/>
    </row>
    <row r="3563" spans="1:15" x14ac:dyDescent="0.25">
      <c r="A3563" s="8">
        <v>45733</v>
      </c>
      <c r="B3563" s="9" t="s">
        <v>17273</v>
      </c>
      <c r="D3563" s="3">
        <v>-11.49</v>
      </c>
      <c r="E3563" s="9" t="s">
        <v>17055</v>
      </c>
      <c r="F3563" s="9" t="s">
        <v>17056</v>
      </c>
      <c r="G3563" s="9" t="s">
        <v>119</v>
      </c>
      <c r="H3563" s="8">
        <v>45717</v>
      </c>
      <c r="I3563" s="8">
        <v>45733</v>
      </c>
      <c r="J3563" s="8" t="s">
        <v>17274</v>
      </c>
      <c r="K3563" s="205" t="s">
        <v>17058</v>
      </c>
      <c r="M3563" s="9" t="s">
        <v>17275</v>
      </c>
      <c r="N3563" s="215">
        <v>45809.636386238402</v>
      </c>
      <c r="O3563" s="8"/>
    </row>
    <row r="3564" spans="1:15" x14ac:dyDescent="0.25">
      <c r="A3564" s="8">
        <v>45655</v>
      </c>
      <c r="B3564" s="9" t="s">
        <v>7736</v>
      </c>
      <c r="C3564" s="9" t="s">
        <v>224</v>
      </c>
      <c r="D3564" s="3">
        <v>-7.65</v>
      </c>
      <c r="E3564" s="9" t="s">
        <v>266</v>
      </c>
      <c r="F3564" s="9" t="s">
        <v>267</v>
      </c>
      <c r="G3564" s="9" t="s">
        <v>268</v>
      </c>
      <c r="H3564" s="8">
        <v>45627</v>
      </c>
      <c r="I3564" s="8">
        <v>45649</v>
      </c>
      <c r="J3564" s="219" t="s">
        <v>13593</v>
      </c>
      <c r="K3564" s="205" t="s">
        <v>270</v>
      </c>
      <c r="M3564" s="9" t="s">
        <v>7738</v>
      </c>
      <c r="N3564" s="215">
        <v>45706.0637561111</v>
      </c>
      <c r="O3564" s="8">
        <v>45705</v>
      </c>
    </row>
    <row r="3565" spans="1:15" x14ac:dyDescent="0.25">
      <c r="A3565" s="8">
        <v>45467</v>
      </c>
      <c r="B3565" s="9" t="s">
        <v>7736</v>
      </c>
      <c r="C3565" s="9" t="s">
        <v>224</v>
      </c>
      <c r="D3565" s="3">
        <v>-7.66</v>
      </c>
      <c r="E3565" s="9" t="s">
        <v>266</v>
      </c>
      <c r="F3565" s="9" t="s">
        <v>267</v>
      </c>
      <c r="G3565" s="9" t="s">
        <v>268</v>
      </c>
      <c r="H3565" s="8">
        <v>45444</v>
      </c>
      <c r="I3565" s="8">
        <v>45467</v>
      </c>
      <c r="J3565" s="8" t="s">
        <v>8613</v>
      </c>
      <c r="K3565" s="205" t="s">
        <v>270</v>
      </c>
      <c r="M3565" s="9" t="s">
        <v>7738</v>
      </c>
      <c r="N3565" s="215">
        <v>45505.8848292361</v>
      </c>
      <c r="O3565" s="8">
        <v>45505</v>
      </c>
    </row>
    <row r="3566" spans="1:15" x14ac:dyDescent="0.25">
      <c r="A3566" s="8">
        <v>45610</v>
      </c>
      <c r="B3566" s="9" t="s">
        <v>7929</v>
      </c>
      <c r="C3566" s="9" t="s">
        <v>180</v>
      </c>
      <c r="D3566" s="3">
        <v>-121.05</v>
      </c>
      <c r="E3566" s="9" t="s">
        <v>181</v>
      </c>
      <c r="F3566" s="9" t="s">
        <v>182</v>
      </c>
      <c r="G3566" s="9" t="s">
        <v>183</v>
      </c>
      <c r="H3566" s="8">
        <v>45597</v>
      </c>
      <c r="I3566" s="8">
        <v>45607</v>
      </c>
      <c r="J3566" s="219" t="s">
        <v>11696</v>
      </c>
      <c r="K3566" s="205" t="s">
        <v>185</v>
      </c>
      <c r="M3566" s="9" t="s">
        <v>7931</v>
      </c>
      <c r="N3566" s="215">
        <v>45635.715607696802</v>
      </c>
      <c r="O3566" s="8">
        <v>45635</v>
      </c>
    </row>
    <row r="3567" spans="1:15" x14ac:dyDescent="0.25">
      <c r="A3567" s="8">
        <v>45465</v>
      </c>
      <c r="B3567" s="9" t="s">
        <v>7736</v>
      </c>
      <c r="C3567" s="9" t="s">
        <v>224</v>
      </c>
      <c r="D3567" s="3">
        <v>-7.66</v>
      </c>
      <c r="E3567" s="9" t="s">
        <v>266</v>
      </c>
      <c r="F3567" s="9" t="s">
        <v>267</v>
      </c>
      <c r="G3567" s="9" t="s">
        <v>268</v>
      </c>
      <c r="H3567" s="8">
        <v>45444</v>
      </c>
      <c r="I3567" s="8">
        <v>45460</v>
      </c>
      <c r="J3567" s="8" t="s">
        <v>8633</v>
      </c>
      <c r="K3567" s="205" t="s">
        <v>270</v>
      </c>
      <c r="M3567" s="9" t="s">
        <v>7738</v>
      </c>
      <c r="N3567" s="215">
        <v>45505.8848292361</v>
      </c>
      <c r="O3567" s="8">
        <v>45505</v>
      </c>
    </row>
    <row r="3568" spans="1:15" x14ac:dyDescent="0.25">
      <c r="A3568" s="8">
        <v>45373</v>
      </c>
      <c r="B3568" s="9" t="s">
        <v>1793</v>
      </c>
      <c r="C3568" s="9" t="s">
        <v>224</v>
      </c>
      <c r="D3568" s="3">
        <v>-7.66</v>
      </c>
      <c r="E3568" s="9" t="s">
        <v>266</v>
      </c>
      <c r="F3568" s="9" t="s">
        <v>267</v>
      </c>
      <c r="G3568" s="9" t="s">
        <v>268</v>
      </c>
      <c r="H3568" s="8">
        <v>45352</v>
      </c>
      <c r="I3568" s="8">
        <v>45369</v>
      </c>
      <c r="J3568" s="8" t="s">
        <v>1794</v>
      </c>
      <c r="K3568" s="205" t="s">
        <v>270</v>
      </c>
      <c r="M3568" s="9" t="s">
        <v>1795</v>
      </c>
      <c r="N3568" s="215">
        <v>45385.162865138896</v>
      </c>
      <c r="O3568" s="8"/>
    </row>
    <row r="3569" spans="1:15" x14ac:dyDescent="0.25">
      <c r="A3569" s="8">
        <v>45731</v>
      </c>
      <c r="B3569" s="9" t="s">
        <v>8320</v>
      </c>
      <c r="C3569" s="9" t="s">
        <v>209</v>
      </c>
      <c r="D3569" s="3">
        <v>-119.06</v>
      </c>
      <c r="E3569" s="9" t="s">
        <v>17055</v>
      </c>
      <c r="F3569" s="9" t="s">
        <v>17056</v>
      </c>
      <c r="G3569" s="9" t="s">
        <v>119</v>
      </c>
      <c r="H3569" s="8">
        <v>45717</v>
      </c>
      <c r="I3569" s="8">
        <v>45726</v>
      </c>
      <c r="J3569" s="8" t="s">
        <v>17277</v>
      </c>
      <c r="K3569" s="205" t="s">
        <v>17058</v>
      </c>
      <c r="M3569" s="9" t="s">
        <v>8322</v>
      </c>
      <c r="N3569" s="215">
        <v>45809.636386238402</v>
      </c>
      <c r="O3569" s="8">
        <v>45809</v>
      </c>
    </row>
    <row r="3570" spans="1:15" x14ac:dyDescent="0.25">
      <c r="A3570" s="8">
        <v>45503</v>
      </c>
      <c r="B3570" s="9" t="s">
        <v>7736</v>
      </c>
      <c r="C3570" s="9" t="s">
        <v>224</v>
      </c>
      <c r="D3570" s="3">
        <v>-7.76</v>
      </c>
      <c r="E3570" s="9" t="s">
        <v>266</v>
      </c>
      <c r="F3570" s="9" t="s">
        <v>267</v>
      </c>
      <c r="G3570" s="9" t="s">
        <v>268</v>
      </c>
      <c r="H3570" s="8">
        <v>45474</v>
      </c>
      <c r="I3570" s="8">
        <v>45502</v>
      </c>
      <c r="J3570" s="8" t="s">
        <v>9603</v>
      </c>
      <c r="K3570" s="205" t="s">
        <v>270</v>
      </c>
      <c r="M3570" s="9" t="s">
        <v>7738</v>
      </c>
      <c r="N3570" s="215">
        <v>45534.648212951397</v>
      </c>
      <c r="O3570" s="8">
        <v>45534</v>
      </c>
    </row>
    <row r="3571" spans="1:15" x14ac:dyDescent="0.25">
      <c r="A3571" s="8">
        <v>45497</v>
      </c>
      <c r="B3571" s="9" t="s">
        <v>7736</v>
      </c>
      <c r="C3571" s="9" t="s">
        <v>224</v>
      </c>
      <c r="D3571" s="3">
        <v>-7.76</v>
      </c>
      <c r="E3571" s="9" t="s">
        <v>266</v>
      </c>
      <c r="F3571" s="9" t="s">
        <v>267</v>
      </c>
      <c r="G3571" s="9" t="s">
        <v>268</v>
      </c>
      <c r="H3571" s="8">
        <v>45474</v>
      </c>
      <c r="I3571" s="8">
        <v>45495</v>
      </c>
      <c r="J3571" s="8" t="s">
        <v>7737</v>
      </c>
      <c r="K3571" s="205" t="s">
        <v>270</v>
      </c>
      <c r="M3571" s="9" t="s">
        <v>7738</v>
      </c>
      <c r="N3571" s="215">
        <v>45505.8848292361</v>
      </c>
      <c r="O3571" s="8">
        <v>45505</v>
      </c>
    </row>
    <row r="3572" spans="1:15" x14ac:dyDescent="0.25">
      <c r="A3572" s="8">
        <v>45490</v>
      </c>
      <c r="B3572" s="9" t="s">
        <v>7945</v>
      </c>
      <c r="C3572" s="9" t="s">
        <v>180</v>
      </c>
      <c r="D3572" s="3">
        <v>-120.04</v>
      </c>
      <c r="E3572" s="9" t="s">
        <v>181</v>
      </c>
      <c r="F3572" s="9" t="s">
        <v>182</v>
      </c>
      <c r="G3572" s="9" t="s">
        <v>183</v>
      </c>
      <c r="H3572" s="8">
        <v>45474</v>
      </c>
      <c r="I3572" s="8">
        <v>45488</v>
      </c>
      <c r="J3572" s="8" t="s">
        <v>7948</v>
      </c>
      <c r="K3572" s="205" t="s">
        <v>185</v>
      </c>
      <c r="M3572" s="9" t="s">
        <v>7947</v>
      </c>
      <c r="N3572" s="215">
        <v>45505.8848292361</v>
      </c>
      <c r="O3572" s="8">
        <v>45505</v>
      </c>
    </row>
    <row r="3573" spans="1:15" x14ac:dyDescent="0.25">
      <c r="A3573" s="8">
        <v>45730</v>
      </c>
      <c r="B3573" s="9" t="s">
        <v>2033</v>
      </c>
      <c r="C3573" s="9" t="s">
        <v>431</v>
      </c>
      <c r="D3573" s="3">
        <v>-50.43</v>
      </c>
      <c r="E3573" s="9" t="s">
        <v>17055</v>
      </c>
      <c r="F3573" s="9" t="s">
        <v>17056</v>
      </c>
      <c r="G3573" s="9" t="s">
        <v>119</v>
      </c>
      <c r="H3573" s="8">
        <v>45717</v>
      </c>
      <c r="I3573" s="8">
        <v>45726</v>
      </c>
      <c r="J3573" s="8" t="s">
        <v>17285</v>
      </c>
      <c r="K3573" s="205" t="s">
        <v>17058</v>
      </c>
      <c r="M3573" s="9" t="s">
        <v>2035</v>
      </c>
      <c r="N3573" s="215">
        <v>45809.636386238402</v>
      </c>
      <c r="O3573" s="8">
        <v>45809</v>
      </c>
    </row>
    <row r="3574" spans="1:15" x14ac:dyDescent="0.25">
      <c r="A3574" s="8">
        <v>45720</v>
      </c>
      <c r="B3574" s="9" t="s">
        <v>13886</v>
      </c>
      <c r="C3574" s="9" t="s">
        <v>224</v>
      </c>
      <c r="D3574" s="3">
        <v>-7.81</v>
      </c>
      <c r="E3574" s="9" t="s">
        <v>266</v>
      </c>
      <c r="F3574" s="9" t="s">
        <v>267</v>
      </c>
      <c r="G3574" s="9" t="s">
        <v>268</v>
      </c>
      <c r="H3574" s="8">
        <v>45717</v>
      </c>
      <c r="I3574" s="8">
        <v>45719</v>
      </c>
      <c r="J3574" s="219" t="s">
        <v>13887</v>
      </c>
      <c r="K3574" s="205" t="s">
        <v>270</v>
      </c>
      <c r="M3574" s="9" t="s">
        <v>13888</v>
      </c>
      <c r="N3574" s="215">
        <v>45733.5614541088</v>
      </c>
      <c r="O3574" s="8">
        <v>45733</v>
      </c>
    </row>
    <row r="3575" spans="1:15" x14ac:dyDescent="0.25">
      <c r="A3575" s="8">
        <v>45847</v>
      </c>
      <c r="B3575" s="9" t="s">
        <v>18806</v>
      </c>
      <c r="C3575" s="9" t="s">
        <v>180</v>
      </c>
      <c r="D3575" s="3">
        <v>-119.54</v>
      </c>
      <c r="E3575" s="9" t="s">
        <v>181</v>
      </c>
      <c r="F3575" s="9" t="s">
        <v>182</v>
      </c>
      <c r="G3575" s="9" t="s">
        <v>183</v>
      </c>
      <c r="H3575" s="8">
        <v>45839</v>
      </c>
      <c r="I3575" s="8">
        <v>45845</v>
      </c>
      <c r="J3575" s="219" t="s">
        <v>18831</v>
      </c>
      <c r="K3575" s="205" t="s">
        <v>185</v>
      </c>
      <c r="M3575" s="9" t="s">
        <v>18808</v>
      </c>
      <c r="N3575" s="215">
        <v>45862.622311099498</v>
      </c>
      <c r="O3575" s="8">
        <v>45862</v>
      </c>
    </row>
    <row r="3576" spans="1:15" x14ac:dyDescent="0.25">
      <c r="A3576" s="8">
        <v>45730</v>
      </c>
      <c r="B3576" s="9" t="s">
        <v>17282</v>
      </c>
      <c r="C3576" s="9" t="s">
        <v>131</v>
      </c>
      <c r="D3576" s="3">
        <v>-11.97</v>
      </c>
      <c r="E3576" s="9" t="s">
        <v>17055</v>
      </c>
      <c r="F3576" s="9" t="s">
        <v>17056</v>
      </c>
      <c r="G3576" s="9" t="s">
        <v>119</v>
      </c>
      <c r="H3576" s="8">
        <v>45717</v>
      </c>
      <c r="I3576" s="8">
        <v>45726</v>
      </c>
      <c r="J3576" s="8" t="s">
        <v>17283</v>
      </c>
      <c r="K3576" s="205" t="s">
        <v>17058</v>
      </c>
      <c r="M3576" s="9" t="s">
        <v>17284</v>
      </c>
      <c r="N3576" s="215">
        <v>45809.636386238402</v>
      </c>
      <c r="O3576" s="8">
        <v>45929</v>
      </c>
    </row>
    <row r="3577" spans="1:15" x14ac:dyDescent="0.25">
      <c r="A3577" s="8">
        <v>45565</v>
      </c>
      <c r="B3577" s="9" t="s">
        <v>3160</v>
      </c>
      <c r="C3577" s="9" t="s">
        <v>180</v>
      </c>
      <c r="D3577" s="3">
        <v>-119.43</v>
      </c>
      <c r="E3577" s="9" t="s">
        <v>181</v>
      </c>
      <c r="F3577" s="9" t="s">
        <v>182</v>
      </c>
      <c r="G3577" s="9" t="s">
        <v>183</v>
      </c>
      <c r="H3577" s="8">
        <v>45536</v>
      </c>
      <c r="I3577" s="8">
        <v>45565</v>
      </c>
      <c r="J3577" s="8" t="s">
        <v>10084</v>
      </c>
      <c r="K3577" s="205" t="s">
        <v>185</v>
      </c>
      <c r="M3577" s="9" t="s">
        <v>3162</v>
      </c>
      <c r="N3577" s="215">
        <v>45575.565837071801</v>
      </c>
      <c r="O3577" s="8"/>
    </row>
    <row r="3578" spans="1:15" x14ac:dyDescent="0.25">
      <c r="A3578" s="8">
        <v>45789</v>
      </c>
      <c r="B3578" s="9" t="s">
        <v>7888</v>
      </c>
      <c r="C3578" s="9" t="s">
        <v>180</v>
      </c>
      <c r="D3578" s="3">
        <v>-119.42</v>
      </c>
      <c r="E3578" s="9" t="s">
        <v>181</v>
      </c>
      <c r="F3578" s="9" t="s">
        <v>182</v>
      </c>
      <c r="G3578" s="9" t="s">
        <v>183</v>
      </c>
      <c r="H3578" s="8">
        <v>45778</v>
      </c>
      <c r="I3578" s="8">
        <v>45789</v>
      </c>
      <c r="J3578" s="8" t="s">
        <v>16422</v>
      </c>
      <c r="K3578" s="205" t="s">
        <v>185</v>
      </c>
      <c r="M3578" s="9" t="s">
        <v>7890</v>
      </c>
      <c r="N3578" s="215">
        <v>45809.629870740697</v>
      </c>
      <c r="O3578" s="8">
        <v>45809</v>
      </c>
    </row>
    <row r="3579" spans="1:15" x14ac:dyDescent="0.25">
      <c r="A3579" s="8">
        <v>45490</v>
      </c>
      <c r="B3579" s="9" t="s">
        <v>7907</v>
      </c>
      <c r="C3579" s="9" t="s">
        <v>180</v>
      </c>
      <c r="D3579" s="3">
        <v>-119.25</v>
      </c>
      <c r="E3579" s="9" t="s">
        <v>181</v>
      </c>
      <c r="F3579" s="9" t="s">
        <v>182</v>
      </c>
      <c r="G3579" s="9" t="s">
        <v>183</v>
      </c>
      <c r="H3579" s="8">
        <v>45474</v>
      </c>
      <c r="I3579" s="8">
        <v>45488</v>
      </c>
      <c r="J3579" s="8" t="s">
        <v>7910</v>
      </c>
      <c r="K3579" s="205" t="s">
        <v>185</v>
      </c>
      <c r="M3579" s="9" t="s">
        <v>7909</v>
      </c>
      <c r="N3579" s="215">
        <v>45505.8848292361</v>
      </c>
      <c r="O3579" s="8">
        <v>45505</v>
      </c>
    </row>
    <row r="3580" spans="1:15" x14ac:dyDescent="0.25">
      <c r="A3580" s="8">
        <v>45463</v>
      </c>
      <c r="B3580" s="9" t="s">
        <v>8756</v>
      </c>
      <c r="C3580" s="9" t="s">
        <v>180</v>
      </c>
      <c r="D3580" s="3">
        <v>-119.14</v>
      </c>
      <c r="E3580" s="9" t="s">
        <v>181</v>
      </c>
      <c r="F3580" s="9" t="s">
        <v>182</v>
      </c>
      <c r="G3580" s="9" t="s">
        <v>183</v>
      </c>
      <c r="H3580" s="8">
        <v>45444</v>
      </c>
      <c r="I3580" s="8">
        <v>45460</v>
      </c>
      <c r="J3580" s="8" t="s">
        <v>8757</v>
      </c>
      <c r="K3580" s="205" t="s">
        <v>185</v>
      </c>
      <c r="M3580" s="9" t="s">
        <v>8758</v>
      </c>
      <c r="N3580" s="215">
        <v>45505.8848292361</v>
      </c>
      <c r="O3580" s="8">
        <v>45505</v>
      </c>
    </row>
    <row r="3581" spans="1:15" x14ac:dyDescent="0.25">
      <c r="A3581" s="8">
        <v>45187</v>
      </c>
      <c r="B3581" s="9" t="s">
        <v>1807</v>
      </c>
      <c r="C3581" s="9" t="s">
        <v>224</v>
      </c>
      <c r="D3581" s="3">
        <v>-7.88</v>
      </c>
      <c r="E3581" s="9" t="s">
        <v>724</v>
      </c>
      <c r="F3581" s="9" t="s">
        <v>118</v>
      </c>
      <c r="G3581" s="9" t="s">
        <v>210</v>
      </c>
      <c r="H3581" s="8">
        <v>45170</v>
      </c>
      <c r="I3581" s="8">
        <v>45187</v>
      </c>
      <c r="J3581" s="219" t="s">
        <v>1808</v>
      </c>
      <c r="K3581" s="205" t="s">
        <v>121</v>
      </c>
      <c r="M3581" s="9" t="s">
        <v>1809</v>
      </c>
      <c r="N3581" s="215">
        <v>45294.9567489931</v>
      </c>
      <c r="O3581" s="8"/>
    </row>
    <row r="3582" spans="1:15" x14ac:dyDescent="0.25">
      <c r="A3582" s="8">
        <v>45184</v>
      </c>
      <c r="B3582" s="9" t="s">
        <v>1813</v>
      </c>
      <c r="C3582" s="9" t="s">
        <v>224</v>
      </c>
      <c r="D3582" s="3">
        <v>-7.95</v>
      </c>
      <c r="E3582" s="9" t="s">
        <v>724</v>
      </c>
      <c r="F3582" s="9" t="s">
        <v>118</v>
      </c>
      <c r="G3582" s="9" t="s">
        <v>210</v>
      </c>
      <c r="H3582" s="8">
        <v>45170</v>
      </c>
      <c r="I3582" s="8">
        <v>45180</v>
      </c>
      <c r="J3582" s="219" t="s">
        <v>1814</v>
      </c>
      <c r="K3582" s="205" t="s">
        <v>121</v>
      </c>
      <c r="M3582" s="9" t="s">
        <v>1815</v>
      </c>
      <c r="N3582" s="215">
        <v>45294.9567489931</v>
      </c>
      <c r="O3582" s="8"/>
    </row>
    <row r="3583" spans="1:15" x14ac:dyDescent="0.25">
      <c r="A3583" s="8">
        <v>45428</v>
      </c>
      <c r="B3583" s="9" t="s">
        <v>427</v>
      </c>
      <c r="C3583" s="9" t="s">
        <v>180</v>
      </c>
      <c r="D3583" s="3">
        <v>-119.03</v>
      </c>
      <c r="E3583" s="9" t="s">
        <v>422</v>
      </c>
      <c r="F3583" s="9" t="s">
        <v>423</v>
      </c>
      <c r="G3583" s="9" t="s">
        <v>183</v>
      </c>
      <c r="H3583" s="8">
        <v>45413</v>
      </c>
      <c r="I3583" s="8">
        <v>45425</v>
      </c>
      <c r="J3583" s="8" t="s">
        <v>4286</v>
      </c>
      <c r="K3583" s="205" t="s">
        <v>425</v>
      </c>
      <c r="M3583" s="9" t="s">
        <v>429</v>
      </c>
      <c r="N3583" s="215">
        <v>45445.039048634302</v>
      </c>
      <c r="O3583" s="8">
        <v>45444</v>
      </c>
    </row>
    <row r="3584" spans="1:15" x14ac:dyDescent="0.25">
      <c r="A3584" s="8">
        <v>45463</v>
      </c>
      <c r="B3584" s="9" t="s">
        <v>8695</v>
      </c>
      <c r="C3584" s="9" t="s">
        <v>180</v>
      </c>
      <c r="D3584" s="3">
        <v>-118.22</v>
      </c>
      <c r="E3584" s="9" t="s">
        <v>181</v>
      </c>
      <c r="F3584" s="9" t="s">
        <v>182</v>
      </c>
      <c r="G3584" s="9" t="s">
        <v>183</v>
      </c>
      <c r="H3584" s="8">
        <v>45444</v>
      </c>
      <c r="I3584" s="8">
        <v>45460</v>
      </c>
      <c r="J3584" s="8" t="s">
        <v>8696</v>
      </c>
      <c r="K3584" s="205" t="s">
        <v>185</v>
      </c>
      <c r="M3584" s="9" t="s">
        <v>8697</v>
      </c>
      <c r="N3584" s="215">
        <v>45505.8848292361</v>
      </c>
      <c r="O3584" s="8">
        <v>45505</v>
      </c>
    </row>
    <row r="3585" spans="1:15" x14ac:dyDescent="0.25">
      <c r="A3585" s="8">
        <v>45783</v>
      </c>
      <c r="B3585" s="9" t="s">
        <v>16142</v>
      </c>
      <c r="C3585" s="9" t="s">
        <v>224</v>
      </c>
      <c r="D3585" s="3">
        <v>-7.96</v>
      </c>
      <c r="E3585" s="9" t="s">
        <v>266</v>
      </c>
      <c r="F3585" s="9" t="s">
        <v>267</v>
      </c>
      <c r="G3585" s="9" t="s">
        <v>268</v>
      </c>
      <c r="H3585" s="8">
        <v>45778</v>
      </c>
      <c r="I3585" s="8">
        <v>45782</v>
      </c>
      <c r="J3585" s="8" t="s">
        <v>16613</v>
      </c>
      <c r="K3585" s="205" t="s">
        <v>270</v>
      </c>
      <c r="M3585" s="9" t="s">
        <v>16144</v>
      </c>
      <c r="N3585" s="215">
        <v>45809.629870740697</v>
      </c>
      <c r="O3585" s="8">
        <v>45809</v>
      </c>
    </row>
    <row r="3586" spans="1:15" x14ac:dyDescent="0.25">
      <c r="A3586" s="8">
        <v>45490</v>
      </c>
      <c r="B3586" s="9" t="s">
        <v>7929</v>
      </c>
      <c r="C3586" s="9" t="s">
        <v>180</v>
      </c>
      <c r="D3586" s="3">
        <v>-117.94</v>
      </c>
      <c r="E3586" s="9" t="s">
        <v>181</v>
      </c>
      <c r="F3586" s="9" t="s">
        <v>182</v>
      </c>
      <c r="G3586" s="9" t="s">
        <v>183</v>
      </c>
      <c r="H3586" s="8">
        <v>45474</v>
      </c>
      <c r="I3586" s="8">
        <v>45488</v>
      </c>
      <c r="J3586" s="8" t="s">
        <v>7932</v>
      </c>
      <c r="K3586" s="205" t="s">
        <v>185</v>
      </c>
      <c r="M3586" s="9" t="s">
        <v>7931</v>
      </c>
      <c r="N3586" s="215">
        <v>45505.8848292361</v>
      </c>
      <c r="O3586" s="8">
        <v>45505</v>
      </c>
    </row>
    <row r="3587" spans="1:15" x14ac:dyDescent="0.25">
      <c r="A3587" s="8">
        <v>45500</v>
      </c>
      <c r="B3587" s="9" t="s">
        <v>9632</v>
      </c>
      <c r="C3587" s="9" t="s">
        <v>224</v>
      </c>
      <c r="D3587" s="3">
        <v>-8</v>
      </c>
      <c r="E3587" s="9" t="s">
        <v>266</v>
      </c>
      <c r="F3587" s="9" t="s">
        <v>267</v>
      </c>
      <c r="G3587" s="9" t="s">
        <v>268</v>
      </c>
      <c r="H3587" s="8">
        <v>45474</v>
      </c>
      <c r="I3587" s="8">
        <v>45495</v>
      </c>
      <c r="J3587" s="8" t="s">
        <v>9633</v>
      </c>
      <c r="K3587" s="205" t="s">
        <v>270</v>
      </c>
      <c r="M3587" s="9" t="s">
        <v>9634</v>
      </c>
      <c r="N3587" s="215">
        <v>45534.648212951397</v>
      </c>
      <c r="O3587" s="8"/>
    </row>
    <row r="3588" spans="1:15" x14ac:dyDescent="0.25">
      <c r="A3588" s="8">
        <v>45789</v>
      </c>
      <c r="B3588" s="9" t="s">
        <v>8742</v>
      </c>
      <c r="C3588" s="9" t="s">
        <v>180</v>
      </c>
      <c r="D3588" s="3">
        <v>-117.41</v>
      </c>
      <c r="E3588" s="9" t="s">
        <v>181</v>
      </c>
      <c r="F3588" s="9" t="s">
        <v>182</v>
      </c>
      <c r="G3588" s="9" t="s">
        <v>183</v>
      </c>
      <c r="H3588" s="8">
        <v>45778</v>
      </c>
      <c r="I3588" s="8">
        <v>45789</v>
      </c>
      <c r="J3588" s="8" t="s">
        <v>16442</v>
      </c>
      <c r="K3588" s="205" t="s">
        <v>185</v>
      </c>
      <c r="M3588" s="9" t="s">
        <v>8744</v>
      </c>
      <c r="N3588" s="215">
        <v>45809.629870740697</v>
      </c>
      <c r="O3588" s="8">
        <v>45809</v>
      </c>
    </row>
    <row r="3589" spans="1:15" x14ac:dyDescent="0.25">
      <c r="A3589" s="8">
        <v>45625</v>
      </c>
      <c r="B3589" s="9" t="s">
        <v>258</v>
      </c>
      <c r="C3589" s="9" t="s">
        <v>180</v>
      </c>
      <c r="D3589" s="3">
        <v>-117.35</v>
      </c>
      <c r="E3589" s="9" t="s">
        <v>459</v>
      </c>
      <c r="F3589" s="9" t="s">
        <v>460</v>
      </c>
      <c r="G3589" s="9" t="s">
        <v>183</v>
      </c>
      <c r="H3589" s="8">
        <v>45597</v>
      </c>
      <c r="I3589" s="8">
        <v>45621</v>
      </c>
      <c r="J3589" s="219" t="s">
        <v>11565</v>
      </c>
      <c r="K3589" s="205" t="s">
        <v>462</v>
      </c>
      <c r="M3589" s="9" t="s">
        <v>260</v>
      </c>
      <c r="N3589" s="215">
        <v>45635.715607696802</v>
      </c>
      <c r="O3589" s="8">
        <v>45635</v>
      </c>
    </row>
    <row r="3590" spans="1:15" x14ac:dyDescent="0.25">
      <c r="A3590" s="8">
        <v>45730</v>
      </c>
      <c r="B3590" s="9" t="s">
        <v>17279</v>
      </c>
      <c r="C3590" s="9" t="s">
        <v>124</v>
      </c>
      <c r="D3590" s="3">
        <v>-28.67</v>
      </c>
      <c r="E3590" s="9" t="s">
        <v>17055</v>
      </c>
      <c r="F3590" s="9" t="s">
        <v>17056</v>
      </c>
      <c r="G3590" s="9" t="s">
        <v>119</v>
      </c>
      <c r="H3590" s="8">
        <v>45717</v>
      </c>
      <c r="I3590" s="8">
        <v>45726</v>
      </c>
      <c r="J3590" s="8" t="s">
        <v>17280</v>
      </c>
      <c r="K3590" s="205" t="s">
        <v>17058</v>
      </c>
      <c r="M3590" s="9" t="s">
        <v>17281</v>
      </c>
      <c r="N3590" s="215">
        <v>45809.636386238402</v>
      </c>
      <c r="O3590" s="8">
        <v>45809</v>
      </c>
    </row>
    <row r="3591" spans="1:15" x14ac:dyDescent="0.25">
      <c r="A3591" s="8">
        <v>45519</v>
      </c>
      <c r="B3591" s="9" t="s">
        <v>7736</v>
      </c>
      <c r="C3591" s="9" t="s">
        <v>224</v>
      </c>
      <c r="D3591" s="3">
        <v>-8.18</v>
      </c>
      <c r="E3591" s="9" t="s">
        <v>266</v>
      </c>
      <c r="F3591" s="9" t="s">
        <v>267</v>
      </c>
      <c r="G3591" s="9" t="s">
        <v>268</v>
      </c>
      <c r="H3591" s="8">
        <v>45505</v>
      </c>
      <c r="I3591" s="8">
        <v>45516</v>
      </c>
      <c r="J3591" s="8" t="s">
        <v>9264</v>
      </c>
      <c r="K3591" s="205" t="s">
        <v>270</v>
      </c>
      <c r="M3591" s="9" t="s">
        <v>7738</v>
      </c>
      <c r="N3591" s="215">
        <v>45534.648212951397</v>
      </c>
      <c r="O3591" s="8">
        <v>45534</v>
      </c>
    </row>
    <row r="3592" spans="1:15" x14ac:dyDescent="0.25">
      <c r="A3592" s="8">
        <v>45910</v>
      </c>
      <c r="B3592" s="9" t="s">
        <v>19393</v>
      </c>
      <c r="C3592" s="9" t="s">
        <v>224</v>
      </c>
      <c r="D3592" s="3">
        <v>-8.2100000000000009</v>
      </c>
      <c r="E3592" s="9" t="s">
        <v>266</v>
      </c>
      <c r="F3592" s="9" t="s">
        <v>267</v>
      </c>
      <c r="G3592" s="9" t="s">
        <v>268</v>
      </c>
      <c r="H3592" s="8">
        <v>45901</v>
      </c>
      <c r="I3592" s="8">
        <v>45908</v>
      </c>
      <c r="J3592" s="219" t="s">
        <v>19532</v>
      </c>
      <c r="K3592" s="205" t="s">
        <v>270</v>
      </c>
      <c r="M3592" s="9" t="s">
        <v>19395</v>
      </c>
      <c r="N3592" s="215">
        <v>45929.807189814797</v>
      </c>
      <c r="O3592" s="8">
        <v>45929</v>
      </c>
    </row>
    <row r="3593" spans="1:15" x14ac:dyDescent="0.25">
      <c r="A3593" s="8">
        <v>45610</v>
      </c>
      <c r="B3593" s="9" t="s">
        <v>7957</v>
      </c>
      <c r="C3593" s="9" t="s">
        <v>180</v>
      </c>
      <c r="D3593" s="3">
        <v>-116.81</v>
      </c>
      <c r="E3593" s="9" t="s">
        <v>181</v>
      </c>
      <c r="F3593" s="9" t="s">
        <v>182</v>
      </c>
      <c r="G3593" s="9" t="s">
        <v>183</v>
      </c>
      <c r="H3593" s="8">
        <v>45597</v>
      </c>
      <c r="I3593" s="8">
        <v>45607</v>
      </c>
      <c r="J3593" s="219" t="s">
        <v>11736</v>
      </c>
      <c r="K3593" s="205" t="s">
        <v>185</v>
      </c>
      <c r="M3593" s="9" t="s">
        <v>7959</v>
      </c>
      <c r="N3593" s="215">
        <v>45635.715607696802</v>
      </c>
      <c r="O3593" s="8">
        <v>45635</v>
      </c>
    </row>
    <row r="3594" spans="1:15" x14ac:dyDescent="0.25">
      <c r="A3594" s="8">
        <v>45908</v>
      </c>
      <c r="B3594" s="9" t="s">
        <v>19579</v>
      </c>
      <c r="C3594" s="9" t="s">
        <v>224</v>
      </c>
      <c r="D3594" s="3">
        <v>-8.2100000000000009</v>
      </c>
      <c r="E3594" s="9" t="s">
        <v>266</v>
      </c>
      <c r="F3594" s="9" t="s">
        <v>267</v>
      </c>
      <c r="G3594" s="9" t="s">
        <v>268</v>
      </c>
      <c r="H3594" s="8">
        <v>45901</v>
      </c>
      <c r="I3594" s="8">
        <v>45908</v>
      </c>
      <c r="J3594" s="219" t="s">
        <v>19580</v>
      </c>
      <c r="K3594" s="205" t="s">
        <v>270</v>
      </c>
      <c r="M3594" s="9" t="s">
        <v>19581</v>
      </c>
      <c r="N3594" s="215">
        <v>45929.807189814797</v>
      </c>
      <c r="O3594" s="8">
        <v>45929</v>
      </c>
    </row>
    <row r="3595" spans="1:15" x14ac:dyDescent="0.25">
      <c r="A3595" s="8">
        <v>45224</v>
      </c>
      <c r="B3595" s="9" t="s">
        <v>1615</v>
      </c>
      <c r="C3595" s="9" t="s">
        <v>224</v>
      </c>
      <c r="D3595" s="3">
        <v>-8.2100000000000009</v>
      </c>
      <c r="E3595" s="9" t="s">
        <v>724</v>
      </c>
      <c r="F3595" s="9" t="s">
        <v>118</v>
      </c>
      <c r="G3595" s="9" t="s">
        <v>210</v>
      </c>
      <c r="H3595" s="8">
        <v>45200</v>
      </c>
      <c r="I3595" s="8">
        <v>45222</v>
      </c>
      <c r="J3595" s="219" t="s">
        <v>1835</v>
      </c>
      <c r="K3595" s="205" t="s">
        <v>121</v>
      </c>
      <c r="M3595" s="9" t="s">
        <v>1617</v>
      </c>
      <c r="N3595" s="215">
        <v>45294.9567489931</v>
      </c>
      <c r="O3595" s="8"/>
    </row>
    <row r="3596" spans="1:15" x14ac:dyDescent="0.25">
      <c r="A3596" s="8">
        <v>45363</v>
      </c>
      <c r="B3596" s="9" t="s">
        <v>403</v>
      </c>
      <c r="C3596" s="9" t="s">
        <v>224</v>
      </c>
      <c r="D3596" s="3">
        <v>-8.27</v>
      </c>
      <c r="E3596" s="9" t="s">
        <v>266</v>
      </c>
      <c r="F3596" s="9" t="s">
        <v>267</v>
      </c>
      <c r="G3596" s="9" t="s">
        <v>268</v>
      </c>
      <c r="H3596" s="8">
        <v>45352</v>
      </c>
      <c r="I3596" s="8">
        <v>45362</v>
      </c>
      <c r="J3596" s="8" t="s">
        <v>1836</v>
      </c>
      <c r="K3596" s="205" t="s">
        <v>270</v>
      </c>
      <c r="M3596" s="9" t="s">
        <v>405</v>
      </c>
      <c r="N3596" s="215">
        <v>45371.6918198032</v>
      </c>
      <c r="O3596" s="8">
        <v>45371</v>
      </c>
    </row>
    <row r="3597" spans="1:15" x14ac:dyDescent="0.25">
      <c r="A3597" s="8">
        <v>45924</v>
      </c>
      <c r="B3597" s="9" t="s">
        <v>16142</v>
      </c>
      <c r="C3597" s="9" t="s">
        <v>224</v>
      </c>
      <c r="D3597" s="3">
        <v>-8.39</v>
      </c>
      <c r="E3597" s="9" t="s">
        <v>266</v>
      </c>
      <c r="F3597" s="9" t="s">
        <v>267</v>
      </c>
      <c r="G3597" s="9" t="s">
        <v>268</v>
      </c>
      <c r="H3597" s="8">
        <v>45901</v>
      </c>
      <c r="I3597" s="8">
        <v>45922</v>
      </c>
      <c r="J3597" s="219" t="s">
        <v>19245</v>
      </c>
      <c r="K3597" s="205" t="s">
        <v>270</v>
      </c>
      <c r="M3597" s="9" t="s">
        <v>16144</v>
      </c>
      <c r="N3597" s="215">
        <v>45929.807189814797</v>
      </c>
      <c r="O3597" s="8">
        <v>45929</v>
      </c>
    </row>
    <row r="3598" spans="1:15" x14ac:dyDescent="0.25">
      <c r="A3598" s="8">
        <v>45531</v>
      </c>
      <c r="B3598" s="9" t="s">
        <v>8978</v>
      </c>
      <c r="C3598" s="9" t="s">
        <v>224</v>
      </c>
      <c r="D3598" s="3">
        <v>-8.4</v>
      </c>
      <c r="E3598" s="9" t="s">
        <v>266</v>
      </c>
      <c r="F3598" s="9" t="s">
        <v>267</v>
      </c>
      <c r="G3598" s="9" t="s">
        <v>268</v>
      </c>
      <c r="H3598" s="8">
        <v>45505</v>
      </c>
      <c r="I3598" s="8">
        <v>45530</v>
      </c>
      <c r="J3598" s="8" t="s">
        <v>8979</v>
      </c>
      <c r="K3598" s="205" t="s">
        <v>270</v>
      </c>
      <c r="M3598" s="9" t="s">
        <v>8980</v>
      </c>
      <c r="N3598" s="215">
        <v>45534.648212951397</v>
      </c>
      <c r="O3598" s="8"/>
    </row>
    <row r="3599" spans="1:15" x14ac:dyDescent="0.25">
      <c r="A3599" s="8">
        <v>45730</v>
      </c>
      <c r="B3599" s="9" t="s">
        <v>3487</v>
      </c>
      <c r="C3599" s="9" t="s">
        <v>124</v>
      </c>
      <c r="D3599" s="3">
        <v>-46.17</v>
      </c>
      <c r="E3599" s="9" t="s">
        <v>17055</v>
      </c>
      <c r="F3599" s="9" t="s">
        <v>17056</v>
      </c>
      <c r="G3599" s="9" t="s">
        <v>119</v>
      </c>
      <c r="H3599" s="8">
        <v>45717</v>
      </c>
      <c r="I3599" s="8">
        <v>45726</v>
      </c>
      <c r="J3599" s="8" t="s">
        <v>17278</v>
      </c>
      <c r="K3599" s="205" t="s">
        <v>17058</v>
      </c>
      <c r="M3599" s="9" t="s">
        <v>3489</v>
      </c>
      <c r="N3599" s="215">
        <v>45809.636386238402</v>
      </c>
      <c r="O3599" s="8"/>
    </row>
    <row r="3600" spans="1:15" x14ac:dyDescent="0.25">
      <c r="A3600" s="8">
        <v>45290</v>
      </c>
      <c r="B3600" s="9" t="s">
        <v>1844</v>
      </c>
      <c r="C3600" s="9" t="s">
        <v>224</v>
      </c>
      <c r="D3600" s="3">
        <v>-8.4700000000000006</v>
      </c>
      <c r="E3600" s="9" t="s">
        <v>266</v>
      </c>
      <c r="F3600" s="9" t="s">
        <v>267</v>
      </c>
      <c r="G3600" s="9" t="s">
        <v>268</v>
      </c>
      <c r="H3600" s="8">
        <v>45261</v>
      </c>
      <c r="I3600" s="8">
        <v>45285</v>
      </c>
      <c r="J3600" s="8" t="s">
        <v>1845</v>
      </c>
      <c r="K3600" s="205" t="s">
        <v>270</v>
      </c>
      <c r="M3600" s="9" t="s">
        <v>1846</v>
      </c>
      <c r="N3600" s="215">
        <v>45294.9567489931</v>
      </c>
      <c r="O3600" s="8"/>
    </row>
    <row r="3601" spans="1:15" x14ac:dyDescent="0.25">
      <c r="A3601" s="8">
        <v>45729</v>
      </c>
      <c r="B3601" s="9" t="s">
        <v>17292</v>
      </c>
      <c r="C3601" s="9" t="s">
        <v>224</v>
      </c>
      <c r="D3601" s="3">
        <v>-6.6</v>
      </c>
      <c r="E3601" s="9" t="s">
        <v>17055</v>
      </c>
      <c r="F3601" s="9" t="s">
        <v>17056</v>
      </c>
      <c r="G3601" s="9" t="s">
        <v>119</v>
      </c>
      <c r="H3601" s="8">
        <v>45717</v>
      </c>
      <c r="I3601" s="8">
        <v>45726</v>
      </c>
      <c r="J3601" s="8" t="s">
        <v>17293</v>
      </c>
      <c r="K3601" s="205" t="s">
        <v>17058</v>
      </c>
      <c r="M3601" s="9" t="s">
        <v>17294</v>
      </c>
      <c r="N3601" s="215">
        <v>45809.636386238402</v>
      </c>
      <c r="O3601" s="8"/>
    </row>
    <row r="3602" spans="1:15" x14ac:dyDescent="0.25">
      <c r="A3602" s="8">
        <v>45790</v>
      </c>
      <c r="B3602" s="9" t="s">
        <v>14801</v>
      </c>
      <c r="C3602" s="9" t="s">
        <v>180</v>
      </c>
      <c r="D3602" s="3">
        <v>-114.63</v>
      </c>
      <c r="E3602" s="9" t="s">
        <v>181</v>
      </c>
      <c r="F3602" s="9" t="s">
        <v>182</v>
      </c>
      <c r="G3602" s="9" t="s">
        <v>183</v>
      </c>
      <c r="H3602" s="8">
        <v>45778</v>
      </c>
      <c r="I3602" s="8">
        <v>45789</v>
      </c>
      <c r="J3602" s="8" t="s">
        <v>16353</v>
      </c>
      <c r="K3602" s="205" t="s">
        <v>185</v>
      </c>
      <c r="M3602" s="9" t="s">
        <v>14803</v>
      </c>
      <c r="N3602" s="215">
        <v>45809.629870740697</v>
      </c>
      <c r="O3602" s="8">
        <v>45809</v>
      </c>
    </row>
    <row r="3603" spans="1:15" x14ac:dyDescent="0.25">
      <c r="A3603" s="8">
        <v>45653</v>
      </c>
      <c r="B3603" s="9" t="s">
        <v>7736</v>
      </c>
      <c r="C3603" s="9" t="s">
        <v>224</v>
      </c>
      <c r="D3603" s="3">
        <v>-8.51</v>
      </c>
      <c r="E3603" s="9" t="s">
        <v>266</v>
      </c>
      <c r="F3603" s="9" t="s">
        <v>267</v>
      </c>
      <c r="G3603" s="9" t="s">
        <v>268</v>
      </c>
      <c r="H3603" s="8">
        <v>45627</v>
      </c>
      <c r="I3603" s="8">
        <v>45649</v>
      </c>
      <c r="J3603" s="219" t="s">
        <v>13619</v>
      </c>
      <c r="K3603" s="205" t="s">
        <v>270</v>
      </c>
      <c r="M3603" s="9" t="s">
        <v>7738</v>
      </c>
      <c r="N3603" s="215">
        <v>45706.0637561111</v>
      </c>
      <c r="O3603" s="8">
        <v>45705</v>
      </c>
    </row>
    <row r="3604" spans="1:15" x14ac:dyDescent="0.25">
      <c r="A3604" s="8">
        <v>45470</v>
      </c>
      <c r="B3604" s="9" t="s">
        <v>8516</v>
      </c>
      <c r="C3604" s="9" t="s">
        <v>224</v>
      </c>
      <c r="D3604" s="3">
        <v>-8.51</v>
      </c>
      <c r="E3604" s="9" t="s">
        <v>266</v>
      </c>
      <c r="F3604" s="9" t="s">
        <v>267</v>
      </c>
      <c r="G3604" s="9" t="s">
        <v>268</v>
      </c>
      <c r="H3604" s="8">
        <v>45444</v>
      </c>
      <c r="I3604" s="8">
        <v>45467</v>
      </c>
      <c r="J3604" s="8" t="s">
        <v>8526</v>
      </c>
      <c r="K3604" s="205" t="s">
        <v>270</v>
      </c>
      <c r="M3604" s="9" t="s">
        <v>8518</v>
      </c>
      <c r="N3604" s="215">
        <v>45505.8848292361</v>
      </c>
      <c r="O3604" s="8">
        <v>45505</v>
      </c>
    </row>
    <row r="3605" spans="1:15" x14ac:dyDescent="0.25">
      <c r="A3605" s="8">
        <v>45911</v>
      </c>
      <c r="B3605" s="9" t="s">
        <v>16142</v>
      </c>
      <c r="C3605" s="9" t="s">
        <v>224</v>
      </c>
      <c r="D3605" s="3">
        <v>-8.6</v>
      </c>
      <c r="E3605" s="9" t="s">
        <v>266</v>
      </c>
      <c r="F3605" s="9" t="s">
        <v>267</v>
      </c>
      <c r="G3605" s="9" t="s">
        <v>268</v>
      </c>
      <c r="H3605" s="8">
        <v>45901</v>
      </c>
      <c r="I3605" s="8">
        <v>45908</v>
      </c>
      <c r="J3605" s="219" t="s">
        <v>19497</v>
      </c>
      <c r="K3605" s="205" t="s">
        <v>270</v>
      </c>
      <c r="M3605" s="9" t="s">
        <v>16144</v>
      </c>
      <c r="N3605" s="215">
        <v>45929.807189814797</v>
      </c>
      <c r="O3605" s="8">
        <v>45929</v>
      </c>
    </row>
    <row r="3606" spans="1:15" x14ac:dyDescent="0.25">
      <c r="A3606" s="8">
        <v>45537</v>
      </c>
      <c r="B3606" s="9" t="s">
        <v>7736</v>
      </c>
      <c r="C3606" s="9" t="s">
        <v>224</v>
      </c>
      <c r="D3606" s="3">
        <v>-8.6</v>
      </c>
      <c r="E3606" s="9" t="s">
        <v>266</v>
      </c>
      <c r="F3606" s="9" t="s">
        <v>267</v>
      </c>
      <c r="G3606" s="9" t="s">
        <v>268</v>
      </c>
      <c r="H3606" s="8">
        <v>45536</v>
      </c>
      <c r="I3606" s="8">
        <v>45537</v>
      </c>
      <c r="J3606" s="8" t="s">
        <v>9729</v>
      </c>
      <c r="K3606" s="205" t="s">
        <v>270</v>
      </c>
      <c r="M3606" s="9" t="s">
        <v>7738</v>
      </c>
      <c r="N3606" s="215">
        <v>45540.605251655099</v>
      </c>
      <c r="O3606" s="8">
        <v>45540</v>
      </c>
    </row>
    <row r="3607" spans="1:15" x14ac:dyDescent="0.25">
      <c r="A3607" s="8">
        <v>45754</v>
      </c>
      <c r="B3607" s="9" t="s">
        <v>7736</v>
      </c>
      <c r="C3607" s="9" t="s">
        <v>224</v>
      </c>
      <c r="D3607" s="3">
        <v>-8.7100000000000009</v>
      </c>
      <c r="E3607" s="9" t="s">
        <v>266</v>
      </c>
      <c r="F3607" s="9" t="s">
        <v>267</v>
      </c>
      <c r="G3607" s="9" t="s">
        <v>268</v>
      </c>
      <c r="H3607" s="8">
        <v>45748</v>
      </c>
      <c r="I3607" s="8">
        <v>45754</v>
      </c>
      <c r="J3607" s="219" t="s">
        <v>14976</v>
      </c>
      <c r="K3607" s="205" t="s">
        <v>270</v>
      </c>
      <c r="M3607" s="9" t="s">
        <v>7738</v>
      </c>
      <c r="N3607" s="215">
        <v>45777.922227581003</v>
      </c>
      <c r="O3607" s="8">
        <v>45777</v>
      </c>
    </row>
    <row r="3608" spans="1:15" x14ac:dyDescent="0.25">
      <c r="A3608" s="8">
        <v>45451</v>
      </c>
      <c r="B3608" s="9" t="s">
        <v>403</v>
      </c>
      <c r="C3608" s="9" t="s">
        <v>224</v>
      </c>
      <c r="D3608" s="3">
        <v>-8.7200000000000006</v>
      </c>
      <c r="E3608" s="9" t="s">
        <v>266</v>
      </c>
      <c r="F3608" s="9" t="s">
        <v>267</v>
      </c>
      <c r="G3608" s="9" t="s">
        <v>268</v>
      </c>
      <c r="H3608" s="8">
        <v>45444</v>
      </c>
      <c r="I3608" s="8">
        <v>45446</v>
      </c>
      <c r="J3608" s="8" t="s">
        <v>404</v>
      </c>
      <c r="K3608" s="205" t="s">
        <v>270</v>
      </c>
      <c r="M3608" s="9" t="s">
        <v>405</v>
      </c>
      <c r="N3608" s="215">
        <v>45460.791518807899</v>
      </c>
      <c r="O3608" s="8">
        <v>45460</v>
      </c>
    </row>
    <row r="3609" spans="1:15" x14ac:dyDescent="0.25">
      <c r="A3609" s="8">
        <v>45777</v>
      </c>
      <c r="B3609" s="9" t="s">
        <v>7736</v>
      </c>
      <c r="C3609" s="9" t="s">
        <v>224</v>
      </c>
      <c r="D3609" s="3">
        <v>-8.83</v>
      </c>
      <c r="E3609" s="9" t="s">
        <v>266</v>
      </c>
      <c r="F3609" s="9" t="s">
        <v>267</v>
      </c>
      <c r="G3609" s="9" t="s">
        <v>268</v>
      </c>
      <c r="H3609" s="8">
        <v>45748</v>
      </c>
      <c r="I3609" s="8">
        <v>45775</v>
      </c>
      <c r="J3609" s="8" t="s">
        <v>15826</v>
      </c>
      <c r="K3609" s="205" t="s">
        <v>270</v>
      </c>
      <c r="M3609" s="9" t="s">
        <v>7738</v>
      </c>
      <c r="N3609" s="215">
        <v>45785.029943333298</v>
      </c>
      <c r="O3609" s="8">
        <v>45784</v>
      </c>
    </row>
    <row r="3610" spans="1:15" x14ac:dyDescent="0.25">
      <c r="A3610" s="8">
        <v>45556</v>
      </c>
      <c r="B3610" s="9" t="s">
        <v>7736</v>
      </c>
      <c r="C3610" s="9" t="s">
        <v>224</v>
      </c>
      <c r="D3610" s="3">
        <v>-8.83</v>
      </c>
      <c r="E3610" s="9" t="s">
        <v>266</v>
      </c>
      <c r="F3610" s="9" t="s">
        <v>267</v>
      </c>
      <c r="G3610" s="9" t="s">
        <v>268</v>
      </c>
      <c r="H3610" s="8">
        <v>45536</v>
      </c>
      <c r="I3610" s="8">
        <v>45551</v>
      </c>
      <c r="J3610" s="8" t="s">
        <v>10276</v>
      </c>
      <c r="K3610" s="205" t="s">
        <v>270</v>
      </c>
      <c r="M3610" s="9" t="s">
        <v>7738</v>
      </c>
      <c r="N3610" s="215">
        <v>45575.565837071801</v>
      </c>
      <c r="O3610" s="8">
        <v>45575</v>
      </c>
    </row>
    <row r="3611" spans="1:15" x14ac:dyDescent="0.25">
      <c r="A3611" s="8">
        <v>45517</v>
      </c>
      <c r="B3611" s="9" t="s">
        <v>2667</v>
      </c>
      <c r="C3611" s="9" t="s">
        <v>180</v>
      </c>
      <c r="D3611" s="3">
        <v>-113.45</v>
      </c>
      <c r="E3611" s="9" t="s">
        <v>939</v>
      </c>
      <c r="F3611" s="9" t="s">
        <v>940</v>
      </c>
      <c r="G3611" s="9" t="s">
        <v>183</v>
      </c>
      <c r="H3611" s="8">
        <v>45505</v>
      </c>
      <c r="I3611" s="8">
        <v>45516</v>
      </c>
      <c r="J3611" s="8" t="s">
        <v>9305</v>
      </c>
      <c r="K3611" s="205" t="s">
        <v>942</v>
      </c>
      <c r="M3611" s="9" t="s">
        <v>2669</v>
      </c>
      <c r="N3611" s="215">
        <v>45534.648212951397</v>
      </c>
      <c r="O3611" s="8">
        <v>45534</v>
      </c>
    </row>
    <row r="3612" spans="1:15" x14ac:dyDescent="0.25">
      <c r="A3612" s="8">
        <v>45729</v>
      </c>
      <c r="B3612" s="9" t="s">
        <v>417</v>
      </c>
      <c r="C3612" s="9" t="s">
        <v>377</v>
      </c>
      <c r="D3612" s="3">
        <v>10</v>
      </c>
      <c r="E3612" s="9" t="s">
        <v>17055</v>
      </c>
      <c r="F3612" s="9" t="s">
        <v>17056</v>
      </c>
      <c r="G3612" s="9" t="s">
        <v>119</v>
      </c>
      <c r="H3612" s="8">
        <v>45717</v>
      </c>
      <c r="I3612" s="8">
        <v>45726</v>
      </c>
      <c r="J3612" s="8" t="s">
        <v>17295</v>
      </c>
      <c r="K3612" s="205" t="s">
        <v>17058</v>
      </c>
      <c r="M3612" s="9" t="s">
        <v>417</v>
      </c>
      <c r="N3612" s="215">
        <v>45809.636386238402</v>
      </c>
      <c r="O3612" s="8"/>
    </row>
    <row r="3613" spans="1:15" x14ac:dyDescent="0.25">
      <c r="A3613" s="8">
        <v>45729</v>
      </c>
      <c r="B3613" s="9" t="s">
        <v>17289</v>
      </c>
      <c r="C3613" s="9" t="s">
        <v>131</v>
      </c>
      <c r="D3613" s="3">
        <v>-59.78</v>
      </c>
      <c r="E3613" s="9" t="s">
        <v>17055</v>
      </c>
      <c r="F3613" s="9" t="s">
        <v>17056</v>
      </c>
      <c r="G3613" s="9" t="s">
        <v>119</v>
      </c>
      <c r="H3613" s="8">
        <v>45717</v>
      </c>
      <c r="I3613" s="8">
        <v>45726</v>
      </c>
      <c r="J3613" s="8" t="s">
        <v>17290</v>
      </c>
      <c r="K3613" s="205" t="s">
        <v>17058</v>
      </c>
      <c r="M3613" s="9" t="s">
        <v>17291</v>
      </c>
      <c r="N3613" s="215">
        <v>45809.636386238402</v>
      </c>
      <c r="O3613" s="8">
        <v>45929</v>
      </c>
    </row>
    <row r="3614" spans="1:15" x14ac:dyDescent="0.25">
      <c r="A3614" s="8">
        <v>45550</v>
      </c>
      <c r="B3614" s="9" t="s">
        <v>10418</v>
      </c>
      <c r="C3614" s="9" t="s">
        <v>224</v>
      </c>
      <c r="D3614" s="3">
        <v>-9.01</v>
      </c>
      <c r="E3614" s="9" t="s">
        <v>266</v>
      </c>
      <c r="F3614" s="9" t="s">
        <v>267</v>
      </c>
      <c r="G3614" s="9" t="s">
        <v>268</v>
      </c>
      <c r="H3614" s="8">
        <v>45536</v>
      </c>
      <c r="I3614" s="8">
        <v>45544</v>
      </c>
      <c r="J3614" s="8" t="s">
        <v>10425</v>
      </c>
      <c r="K3614" s="205" t="s">
        <v>270</v>
      </c>
      <c r="M3614" s="9" t="s">
        <v>10420</v>
      </c>
      <c r="N3614" s="215">
        <v>45575.565837071801</v>
      </c>
      <c r="O3614" s="8">
        <v>45575</v>
      </c>
    </row>
    <row r="3615" spans="1:15" x14ac:dyDescent="0.25">
      <c r="A3615" s="8">
        <v>45521</v>
      </c>
      <c r="B3615" s="9" t="s">
        <v>7736</v>
      </c>
      <c r="C3615" s="9" t="s">
        <v>224</v>
      </c>
      <c r="D3615" s="3">
        <v>-9.02</v>
      </c>
      <c r="E3615" s="9" t="s">
        <v>266</v>
      </c>
      <c r="F3615" s="9" t="s">
        <v>267</v>
      </c>
      <c r="G3615" s="9" t="s">
        <v>268</v>
      </c>
      <c r="H3615" s="8">
        <v>45505</v>
      </c>
      <c r="I3615" s="8">
        <v>45516</v>
      </c>
      <c r="J3615" s="8" t="s">
        <v>9198</v>
      </c>
      <c r="K3615" s="205" t="s">
        <v>270</v>
      </c>
      <c r="M3615" s="9" t="s">
        <v>7738</v>
      </c>
      <c r="N3615" s="215">
        <v>45534.648212951397</v>
      </c>
      <c r="O3615" s="8">
        <v>45534</v>
      </c>
    </row>
    <row r="3616" spans="1:15" x14ac:dyDescent="0.25">
      <c r="A3616" s="8">
        <v>45779</v>
      </c>
      <c r="B3616" s="9" t="s">
        <v>14737</v>
      </c>
      <c r="C3616" s="9" t="s">
        <v>180</v>
      </c>
      <c r="D3616" s="3">
        <v>-112.77</v>
      </c>
      <c r="E3616" s="9" t="s">
        <v>181</v>
      </c>
      <c r="F3616" s="9" t="s">
        <v>182</v>
      </c>
      <c r="G3616" s="9" t="s">
        <v>183</v>
      </c>
      <c r="H3616" s="8">
        <v>45778</v>
      </c>
      <c r="I3616" s="8">
        <v>45775</v>
      </c>
      <c r="J3616" s="8" t="s">
        <v>15745</v>
      </c>
      <c r="K3616" s="205" t="s">
        <v>185</v>
      </c>
      <c r="M3616" s="9" t="s">
        <v>14739</v>
      </c>
      <c r="N3616" s="215">
        <v>45785.029943333298</v>
      </c>
      <c r="O3616" s="8">
        <v>45784</v>
      </c>
    </row>
    <row r="3617" spans="1:15" x14ac:dyDescent="0.25">
      <c r="A3617" s="8">
        <v>45785</v>
      </c>
      <c r="B3617" s="9" t="s">
        <v>8738</v>
      </c>
      <c r="C3617" s="9" t="s">
        <v>180</v>
      </c>
      <c r="D3617" s="3">
        <v>-112.76</v>
      </c>
      <c r="E3617" s="9" t="s">
        <v>181</v>
      </c>
      <c r="F3617" s="9" t="s">
        <v>182</v>
      </c>
      <c r="G3617" s="9" t="s">
        <v>183</v>
      </c>
      <c r="H3617" s="8">
        <v>45778</v>
      </c>
      <c r="I3617" s="8">
        <v>45782</v>
      </c>
      <c r="J3617" s="219" t="s">
        <v>16566</v>
      </c>
      <c r="K3617" s="205" t="s">
        <v>185</v>
      </c>
      <c r="M3617" s="9" t="s">
        <v>8740</v>
      </c>
      <c r="N3617" s="215">
        <v>45809.629870740697</v>
      </c>
      <c r="O3617" s="8">
        <v>45809</v>
      </c>
    </row>
    <row r="3618" spans="1:15" x14ac:dyDescent="0.25">
      <c r="A3618" s="8">
        <v>45715</v>
      </c>
      <c r="B3618" s="9" t="s">
        <v>7736</v>
      </c>
      <c r="C3618" s="9" t="s">
        <v>224</v>
      </c>
      <c r="D3618" s="3">
        <v>-9.0399999999999991</v>
      </c>
      <c r="E3618" s="9" t="s">
        <v>266</v>
      </c>
      <c r="F3618" s="9" t="s">
        <v>267</v>
      </c>
      <c r="G3618" s="9" t="s">
        <v>268</v>
      </c>
      <c r="H3618" s="8">
        <v>45689</v>
      </c>
      <c r="I3618" s="8">
        <v>45712</v>
      </c>
      <c r="J3618" s="219" t="s">
        <v>13993</v>
      </c>
      <c r="K3618" s="205" t="s">
        <v>270</v>
      </c>
      <c r="M3618" s="9" t="s">
        <v>7738</v>
      </c>
      <c r="N3618" s="215">
        <v>45733.5614541088</v>
      </c>
      <c r="O3618" s="8">
        <v>45733</v>
      </c>
    </row>
    <row r="3619" spans="1:15" x14ac:dyDescent="0.25">
      <c r="A3619" s="8">
        <v>45838</v>
      </c>
      <c r="B3619" s="9" t="s">
        <v>18806</v>
      </c>
      <c r="C3619" s="9" t="s">
        <v>180</v>
      </c>
      <c r="D3619" s="3">
        <v>-112.66</v>
      </c>
      <c r="E3619" s="9" t="s">
        <v>181</v>
      </c>
      <c r="F3619" s="9" t="s">
        <v>182</v>
      </c>
      <c r="G3619" s="9" t="s">
        <v>183</v>
      </c>
      <c r="H3619" s="8">
        <v>45809</v>
      </c>
      <c r="I3619" s="8">
        <v>45838</v>
      </c>
      <c r="J3619" s="219" t="s">
        <v>19004</v>
      </c>
      <c r="K3619" s="205" t="s">
        <v>185</v>
      </c>
      <c r="M3619" s="9" t="s">
        <v>18808</v>
      </c>
      <c r="N3619" s="215">
        <v>45862.622311099498</v>
      </c>
      <c r="O3619" s="8">
        <v>45862</v>
      </c>
    </row>
    <row r="3620" spans="1:15" x14ac:dyDescent="0.25">
      <c r="A3620" s="8">
        <v>45847</v>
      </c>
      <c r="B3620" s="9" t="s">
        <v>18722</v>
      </c>
      <c r="C3620" s="9" t="s">
        <v>180</v>
      </c>
      <c r="D3620" s="3">
        <v>-112.6</v>
      </c>
      <c r="E3620" s="9" t="s">
        <v>181</v>
      </c>
      <c r="F3620" s="9" t="s">
        <v>182</v>
      </c>
      <c r="G3620" s="9" t="s">
        <v>183</v>
      </c>
      <c r="H3620" s="8">
        <v>45839</v>
      </c>
      <c r="I3620" s="8">
        <v>45845</v>
      </c>
      <c r="J3620" s="219" t="s">
        <v>18723</v>
      </c>
      <c r="K3620" s="205" t="s">
        <v>185</v>
      </c>
      <c r="M3620" s="9" t="s">
        <v>18724</v>
      </c>
      <c r="N3620" s="215">
        <v>45862.622311099498</v>
      </c>
      <c r="O3620" s="8">
        <v>45862</v>
      </c>
    </row>
    <row r="3621" spans="1:15" x14ac:dyDescent="0.25">
      <c r="A3621" s="8">
        <v>45226</v>
      </c>
      <c r="B3621" s="9" t="s">
        <v>1615</v>
      </c>
      <c r="C3621" s="9" t="s">
        <v>224</v>
      </c>
      <c r="D3621" s="3">
        <v>-9.1</v>
      </c>
      <c r="E3621" s="9" t="s">
        <v>724</v>
      </c>
      <c r="F3621" s="9" t="s">
        <v>118</v>
      </c>
      <c r="G3621" s="9" t="s">
        <v>210</v>
      </c>
      <c r="H3621" s="8">
        <v>45200</v>
      </c>
      <c r="I3621" s="8">
        <v>45222</v>
      </c>
      <c r="J3621" s="219" t="s">
        <v>1900</v>
      </c>
      <c r="K3621" s="205" t="s">
        <v>121</v>
      </c>
      <c r="M3621" s="9" t="s">
        <v>1617</v>
      </c>
      <c r="N3621" s="215">
        <v>45294.9567489931</v>
      </c>
      <c r="O3621" s="8"/>
    </row>
    <row r="3622" spans="1:15" x14ac:dyDescent="0.25">
      <c r="A3622" s="8">
        <v>45525</v>
      </c>
      <c r="B3622" s="9" t="s">
        <v>7736</v>
      </c>
      <c r="C3622" s="9" t="s">
        <v>224</v>
      </c>
      <c r="D3622" s="3">
        <v>-9.15</v>
      </c>
      <c r="E3622" s="9" t="s">
        <v>266</v>
      </c>
      <c r="F3622" s="9" t="s">
        <v>267</v>
      </c>
      <c r="G3622" s="9" t="s">
        <v>268</v>
      </c>
      <c r="H3622" s="8">
        <v>45505</v>
      </c>
      <c r="I3622" s="8">
        <v>45523</v>
      </c>
      <c r="J3622" s="8" t="s">
        <v>9141</v>
      </c>
      <c r="K3622" s="205" t="s">
        <v>270</v>
      </c>
      <c r="M3622" s="9" t="s">
        <v>7738</v>
      </c>
      <c r="N3622" s="215">
        <v>45534.648212951397</v>
      </c>
      <c r="O3622" s="8">
        <v>45534</v>
      </c>
    </row>
    <row r="3623" spans="1:15" x14ac:dyDescent="0.25">
      <c r="A3623" s="8">
        <v>45729</v>
      </c>
      <c r="B3623" s="9" t="s">
        <v>17286</v>
      </c>
      <c r="C3623" s="9" t="s">
        <v>15702</v>
      </c>
      <c r="D3623" s="3">
        <v>-114.04</v>
      </c>
      <c r="E3623" s="9" t="s">
        <v>17055</v>
      </c>
      <c r="F3623" s="9" t="s">
        <v>17056</v>
      </c>
      <c r="G3623" s="9" t="s">
        <v>119</v>
      </c>
      <c r="H3623" s="8">
        <v>45717</v>
      </c>
      <c r="I3623" s="8">
        <v>45726</v>
      </c>
      <c r="J3623" s="8" t="s">
        <v>17287</v>
      </c>
      <c r="K3623" s="205" t="s">
        <v>17058</v>
      </c>
      <c r="M3623" s="9" t="s">
        <v>17288</v>
      </c>
      <c r="N3623" s="215">
        <v>45809.636386238402</v>
      </c>
      <c r="O3623" s="8"/>
    </row>
    <row r="3624" spans="1:15" x14ac:dyDescent="0.25">
      <c r="A3624" s="8">
        <v>45779</v>
      </c>
      <c r="B3624" s="9" t="s">
        <v>7736</v>
      </c>
      <c r="C3624" s="9" t="s">
        <v>224</v>
      </c>
      <c r="D3624" s="3">
        <v>-9.23</v>
      </c>
      <c r="E3624" s="9" t="s">
        <v>266</v>
      </c>
      <c r="F3624" s="9" t="s">
        <v>267</v>
      </c>
      <c r="G3624" s="9" t="s">
        <v>268</v>
      </c>
      <c r="H3624" s="8">
        <v>45778</v>
      </c>
      <c r="I3624" s="8">
        <v>45775</v>
      </c>
      <c r="J3624" s="8" t="s">
        <v>15783</v>
      </c>
      <c r="K3624" s="205" t="s">
        <v>270</v>
      </c>
      <c r="M3624" s="9" t="s">
        <v>7738</v>
      </c>
      <c r="N3624" s="215">
        <v>45785.029943333298</v>
      </c>
      <c r="O3624" s="8">
        <v>45784</v>
      </c>
    </row>
    <row r="3625" spans="1:15" x14ac:dyDescent="0.25">
      <c r="A3625" s="8">
        <v>45798</v>
      </c>
      <c r="B3625" s="9" t="s">
        <v>8369</v>
      </c>
      <c r="C3625" s="9" t="s">
        <v>180</v>
      </c>
      <c r="D3625" s="3">
        <v>-112.07</v>
      </c>
      <c r="E3625" s="9" t="s">
        <v>181</v>
      </c>
      <c r="F3625" s="9" t="s">
        <v>182</v>
      </c>
      <c r="G3625" s="9" t="s">
        <v>183</v>
      </c>
      <c r="H3625" s="8">
        <v>45778</v>
      </c>
      <c r="I3625" s="8">
        <v>45796</v>
      </c>
      <c r="J3625" s="8" t="s">
        <v>16167</v>
      </c>
      <c r="K3625" s="205" t="s">
        <v>185</v>
      </c>
      <c r="M3625" s="9" t="s">
        <v>8371</v>
      </c>
      <c r="N3625" s="215">
        <v>45809.629870740697</v>
      </c>
      <c r="O3625" s="8">
        <v>45809</v>
      </c>
    </row>
    <row r="3626" spans="1:15" x14ac:dyDescent="0.25">
      <c r="A3626" s="8">
        <v>45727</v>
      </c>
      <c r="B3626" s="9" t="s">
        <v>17296</v>
      </c>
      <c r="C3626" s="9" t="s">
        <v>224</v>
      </c>
      <c r="D3626" s="3">
        <v>-12.46</v>
      </c>
      <c r="E3626" s="9" t="s">
        <v>17055</v>
      </c>
      <c r="F3626" s="9" t="s">
        <v>17056</v>
      </c>
      <c r="G3626" s="9" t="s">
        <v>119</v>
      </c>
      <c r="H3626" s="8">
        <v>45717</v>
      </c>
      <c r="I3626" s="8">
        <v>45726</v>
      </c>
      <c r="J3626" s="8" t="s">
        <v>17297</v>
      </c>
      <c r="K3626" s="205" t="s">
        <v>17058</v>
      </c>
      <c r="M3626" s="9" t="s">
        <v>17298</v>
      </c>
      <c r="N3626" s="215">
        <v>45809.636386238402</v>
      </c>
      <c r="O3626" s="8">
        <v>45809</v>
      </c>
    </row>
    <row r="3627" spans="1:15" x14ac:dyDescent="0.25">
      <c r="A3627" s="8">
        <v>45727</v>
      </c>
      <c r="B3627" s="9" t="s">
        <v>9024</v>
      </c>
      <c r="C3627" s="9" t="s">
        <v>142</v>
      </c>
      <c r="D3627" s="3">
        <v>-40</v>
      </c>
      <c r="E3627" s="9" t="s">
        <v>17055</v>
      </c>
      <c r="F3627" s="9" t="s">
        <v>17056</v>
      </c>
      <c r="G3627" s="9" t="s">
        <v>119</v>
      </c>
      <c r="H3627" s="8">
        <v>45717</v>
      </c>
      <c r="I3627" s="8">
        <v>45726</v>
      </c>
      <c r="J3627" s="8" t="s">
        <v>17300</v>
      </c>
      <c r="K3627" s="205" t="s">
        <v>17058</v>
      </c>
      <c r="M3627" s="9" t="s">
        <v>9026</v>
      </c>
      <c r="N3627" s="215">
        <v>45809.636386238402</v>
      </c>
      <c r="O3627" s="8">
        <v>45809</v>
      </c>
    </row>
    <row r="3628" spans="1:15" x14ac:dyDescent="0.25">
      <c r="A3628" s="8">
        <v>45865</v>
      </c>
      <c r="B3628" s="9" t="s">
        <v>16142</v>
      </c>
      <c r="C3628" s="9" t="s">
        <v>224</v>
      </c>
      <c r="D3628" s="3">
        <v>-9.35</v>
      </c>
      <c r="E3628" s="9" t="s">
        <v>266</v>
      </c>
      <c r="F3628" s="9" t="s">
        <v>267</v>
      </c>
      <c r="G3628" s="9" t="s">
        <v>268</v>
      </c>
      <c r="H3628" s="8">
        <v>45839</v>
      </c>
      <c r="I3628" s="8">
        <v>45859</v>
      </c>
      <c r="J3628" s="219" t="s">
        <v>20214</v>
      </c>
      <c r="K3628" s="205" t="s">
        <v>270</v>
      </c>
      <c r="M3628" s="9" t="s">
        <v>16144</v>
      </c>
      <c r="N3628" s="215">
        <v>45929.807189814797</v>
      </c>
      <c r="O3628" s="8">
        <v>45929</v>
      </c>
    </row>
    <row r="3629" spans="1:15" x14ac:dyDescent="0.25">
      <c r="A3629" s="8">
        <v>45484</v>
      </c>
      <c r="B3629" s="9" t="s">
        <v>7736</v>
      </c>
      <c r="C3629" s="9" t="s">
        <v>224</v>
      </c>
      <c r="D3629" s="3">
        <v>-9.35</v>
      </c>
      <c r="E3629" s="9" t="s">
        <v>266</v>
      </c>
      <c r="F3629" s="9" t="s">
        <v>267</v>
      </c>
      <c r="G3629" s="9" t="s">
        <v>268</v>
      </c>
      <c r="H3629" s="8">
        <v>45474</v>
      </c>
      <c r="I3629" s="8">
        <v>45481</v>
      </c>
      <c r="J3629" s="8" t="s">
        <v>8074</v>
      </c>
      <c r="K3629" s="205" t="s">
        <v>270</v>
      </c>
      <c r="M3629" s="9" t="s">
        <v>7738</v>
      </c>
      <c r="N3629" s="215">
        <v>45505.8848292361</v>
      </c>
      <c r="O3629" s="8">
        <v>45505</v>
      </c>
    </row>
    <row r="3630" spans="1:15" x14ac:dyDescent="0.25">
      <c r="A3630" s="8">
        <v>45701</v>
      </c>
      <c r="B3630" s="9" t="s">
        <v>7736</v>
      </c>
      <c r="C3630" s="9" t="s">
        <v>224</v>
      </c>
      <c r="D3630" s="3">
        <v>-9.36</v>
      </c>
      <c r="E3630" s="9" t="s">
        <v>266</v>
      </c>
      <c r="F3630" s="9" t="s">
        <v>267</v>
      </c>
      <c r="G3630" s="9" t="s">
        <v>268</v>
      </c>
      <c r="H3630" s="8">
        <v>45689</v>
      </c>
      <c r="I3630" s="8">
        <v>45698</v>
      </c>
      <c r="J3630" s="219" t="s">
        <v>12972</v>
      </c>
      <c r="K3630" s="205" t="s">
        <v>270</v>
      </c>
      <c r="M3630" s="9" t="s">
        <v>7738</v>
      </c>
      <c r="N3630" s="215">
        <v>45706.0637561111</v>
      </c>
      <c r="O3630" s="8">
        <v>45705</v>
      </c>
    </row>
    <row r="3631" spans="1:15" x14ac:dyDescent="0.25">
      <c r="A3631" s="8">
        <v>45710</v>
      </c>
      <c r="B3631" s="9" t="s">
        <v>7736</v>
      </c>
      <c r="C3631" s="9" t="s">
        <v>224</v>
      </c>
      <c r="D3631" s="3">
        <v>-9.4499999999999993</v>
      </c>
      <c r="E3631" s="9" t="s">
        <v>266</v>
      </c>
      <c r="F3631" s="9" t="s">
        <v>267</v>
      </c>
      <c r="G3631" s="9" t="s">
        <v>268</v>
      </c>
      <c r="H3631" s="8">
        <v>45689</v>
      </c>
      <c r="I3631" s="8">
        <v>45705</v>
      </c>
      <c r="J3631" s="219" t="s">
        <v>14044</v>
      </c>
      <c r="K3631" s="205" t="s">
        <v>270</v>
      </c>
      <c r="M3631" s="9" t="s">
        <v>7738</v>
      </c>
      <c r="N3631" s="215">
        <v>45733.5614541088</v>
      </c>
      <c r="O3631" s="8">
        <v>45733</v>
      </c>
    </row>
    <row r="3632" spans="1:15" x14ac:dyDescent="0.25">
      <c r="A3632" s="8">
        <v>45476</v>
      </c>
      <c r="B3632" s="9" t="s">
        <v>8211</v>
      </c>
      <c r="C3632" s="9" t="s">
        <v>224</v>
      </c>
      <c r="D3632" s="3">
        <v>-9.5</v>
      </c>
      <c r="E3632" s="9" t="s">
        <v>266</v>
      </c>
      <c r="F3632" s="9" t="s">
        <v>267</v>
      </c>
      <c r="G3632" s="9" t="s">
        <v>268</v>
      </c>
      <c r="H3632" s="8">
        <v>45474</v>
      </c>
      <c r="I3632" s="8">
        <v>45474</v>
      </c>
      <c r="J3632" s="8" t="s">
        <v>8212</v>
      </c>
      <c r="K3632" s="205" t="s">
        <v>270</v>
      </c>
      <c r="M3632" s="9" t="s">
        <v>8213</v>
      </c>
      <c r="N3632" s="215">
        <v>45505.8848292361</v>
      </c>
      <c r="O3632" s="8"/>
    </row>
    <row r="3633" spans="1:15" x14ac:dyDescent="0.25">
      <c r="A3633" s="8">
        <v>45538</v>
      </c>
      <c r="B3633" s="9" t="s">
        <v>7736</v>
      </c>
      <c r="C3633" s="9" t="s">
        <v>224</v>
      </c>
      <c r="D3633" s="3">
        <v>-9.5500000000000007</v>
      </c>
      <c r="E3633" s="9" t="s">
        <v>266</v>
      </c>
      <c r="F3633" s="9" t="s">
        <v>267</v>
      </c>
      <c r="G3633" s="9" t="s">
        <v>268</v>
      </c>
      <c r="H3633" s="8">
        <v>45536</v>
      </c>
      <c r="I3633" s="8">
        <v>45537</v>
      </c>
      <c r="J3633" s="8" t="s">
        <v>10637</v>
      </c>
      <c r="K3633" s="205" t="s">
        <v>270</v>
      </c>
      <c r="M3633" s="9" t="s">
        <v>7738</v>
      </c>
      <c r="N3633" s="215">
        <v>45575.565837071801</v>
      </c>
      <c r="O3633" s="8">
        <v>45575</v>
      </c>
    </row>
    <row r="3634" spans="1:15" x14ac:dyDescent="0.25">
      <c r="A3634" s="8">
        <v>45328</v>
      </c>
      <c r="B3634" s="9" t="s">
        <v>289</v>
      </c>
      <c r="C3634" s="9" t="s">
        <v>180</v>
      </c>
      <c r="D3634" s="3">
        <v>-111.61</v>
      </c>
      <c r="E3634" s="9" t="s">
        <v>181</v>
      </c>
      <c r="F3634" s="9" t="s">
        <v>182</v>
      </c>
      <c r="G3634" s="9" t="s">
        <v>183</v>
      </c>
      <c r="H3634" s="8">
        <v>45323</v>
      </c>
      <c r="I3634" s="8">
        <v>45327</v>
      </c>
      <c r="J3634" s="8" t="s">
        <v>4257</v>
      </c>
      <c r="K3634" s="205" t="s">
        <v>185</v>
      </c>
      <c r="M3634" s="9" t="s">
        <v>291</v>
      </c>
      <c r="N3634" s="215">
        <v>45336.674582523097</v>
      </c>
      <c r="O3634" s="8">
        <v>45336</v>
      </c>
    </row>
    <row r="3635" spans="1:15" x14ac:dyDescent="0.25">
      <c r="A3635" s="8">
        <v>45463</v>
      </c>
      <c r="B3635" s="9" t="s">
        <v>7929</v>
      </c>
      <c r="C3635" s="9" t="s">
        <v>180</v>
      </c>
      <c r="D3635" s="3">
        <v>-111.46</v>
      </c>
      <c r="E3635" s="9" t="s">
        <v>181</v>
      </c>
      <c r="F3635" s="9" t="s">
        <v>182</v>
      </c>
      <c r="G3635" s="9" t="s">
        <v>183</v>
      </c>
      <c r="H3635" s="8">
        <v>45444</v>
      </c>
      <c r="I3635" s="8">
        <v>45460</v>
      </c>
      <c r="J3635" s="8" t="s">
        <v>8721</v>
      </c>
      <c r="K3635" s="205" t="s">
        <v>185</v>
      </c>
      <c r="M3635" s="9" t="s">
        <v>7931</v>
      </c>
      <c r="N3635" s="215">
        <v>45505.8848292361</v>
      </c>
      <c r="O3635" s="8">
        <v>45505</v>
      </c>
    </row>
    <row r="3636" spans="1:15" x14ac:dyDescent="0.25">
      <c r="A3636" s="8">
        <v>45153</v>
      </c>
      <c r="B3636" s="9" t="s">
        <v>1921</v>
      </c>
      <c r="C3636" s="9" t="s">
        <v>224</v>
      </c>
      <c r="D3636" s="3">
        <v>-9.56</v>
      </c>
      <c r="E3636" s="9" t="s">
        <v>724</v>
      </c>
      <c r="F3636" s="9" t="s">
        <v>118</v>
      </c>
      <c r="G3636" s="9" t="s">
        <v>210</v>
      </c>
      <c r="H3636" s="8">
        <v>45139</v>
      </c>
      <c r="I3636" s="8">
        <v>45152</v>
      </c>
      <c r="J3636" s="8" t="s">
        <v>1922</v>
      </c>
      <c r="K3636" s="205" t="s">
        <v>121</v>
      </c>
      <c r="M3636" s="9" t="s">
        <v>1923</v>
      </c>
      <c r="N3636" s="215">
        <v>45294.9567489931</v>
      </c>
      <c r="O3636" s="8"/>
    </row>
    <row r="3637" spans="1:15" x14ac:dyDescent="0.25">
      <c r="A3637" s="8">
        <v>45513</v>
      </c>
      <c r="B3637" s="9" t="s">
        <v>9369</v>
      </c>
      <c r="C3637" s="9" t="s">
        <v>224</v>
      </c>
      <c r="D3637" s="3">
        <v>-9.67</v>
      </c>
      <c r="E3637" s="9" t="s">
        <v>266</v>
      </c>
      <c r="F3637" s="9" t="s">
        <v>267</v>
      </c>
      <c r="G3637" s="9" t="s">
        <v>268</v>
      </c>
      <c r="H3637" s="8">
        <v>45505</v>
      </c>
      <c r="I3637" s="8">
        <v>45509</v>
      </c>
      <c r="J3637" s="8" t="s">
        <v>9370</v>
      </c>
      <c r="K3637" s="205" t="s">
        <v>270</v>
      </c>
      <c r="M3637" s="9" t="s">
        <v>9371</v>
      </c>
      <c r="N3637" s="215">
        <v>45534.648212951397</v>
      </c>
      <c r="O3637" s="8">
        <v>45534</v>
      </c>
    </row>
    <row r="3638" spans="1:15" x14ac:dyDescent="0.25">
      <c r="A3638" s="8">
        <v>45469</v>
      </c>
      <c r="B3638" s="9" t="s">
        <v>8546</v>
      </c>
      <c r="C3638" s="9" t="s">
        <v>224</v>
      </c>
      <c r="D3638" s="3">
        <v>-9.7100000000000009</v>
      </c>
      <c r="E3638" s="9" t="s">
        <v>266</v>
      </c>
      <c r="F3638" s="9" t="s">
        <v>267</v>
      </c>
      <c r="G3638" s="9" t="s">
        <v>268</v>
      </c>
      <c r="H3638" s="8">
        <v>45444</v>
      </c>
      <c r="I3638" s="8">
        <v>45467</v>
      </c>
      <c r="J3638" s="8" t="s">
        <v>8547</v>
      </c>
      <c r="K3638" s="205" t="s">
        <v>270</v>
      </c>
      <c r="M3638" s="9" t="s">
        <v>8548</v>
      </c>
      <c r="N3638" s="215">
        <v>45505.8848292361</v>
      </c>
      <c r="O3638" s="8">
        <v>45505</v>
      </c>
    </row>
    <row r="3639" spans="1:15" x14ac:dyDescent="0.25">
      <c r="A3639" s="8">
        <v>45727</v>
      </c>
      <c r="B3639" s="9" t="s">
        <v>1858</v>
      </c>
      <c r="C3639" s="9" t="s">
        <v>146</v>
      </c>
      <c r="D3639" s="3">
        <v>-20.010000000000002</v>
      </c>
      <c r="E3639" s="9" t="s">
        <v>17055</v>
      </c>
      <c r="F3639" s="9" t="s">
        <v>17056</v>
      </c>
      <c r="G3639" s="9" t="s">
        <v>119</v>
      </c>
      <c r="H3639" s="8">
        <v>45717</v>
      </c>
      <c r="I3639" s="8">
        <v>45726</v>
      </c>
      <c r="J3639" s="8" t="s">
        <v>17304</v>
      </c>
      <c r="K3639" s="205" t="s">
        <v>17058</v>
      </c>
      <c r="M3639" s="9" t="s">
        <v>1860</v>
      </c>
      <c r="N3639" s="215">
        <v>45809.636386238402</v>
      </c>
      <c r="O3639" s="8">
        <v>45809</v>
      </c>
    </row>
    <row r="3640" spans="1:15" x14ac:dyDescent="0.25">
      <c r="A3640" s="8">
        <v>45288</v>
      </c>
      <c r="B3640" s="9" t="s">
        <v>179</v>
      </c>
      <c r="C3640" s="9" t="s">
        <v>180</v>
      </c>
      <c r="D3640" s="3">
        <v>-110.67</v>
      </c>
      <c r="E3640" s="9" t="s">
        <v>181</v>
      </c>
      <c r="F3640" s="9" t="s">
        <v>182</v>
      </c>
      <c r="G3640" s="9" t="s">
        <v>183</v>
      </c>
      <c r="H3640" s="8">
        <v>45261</v>
      </c>
      <c r="I3640" s="8">
        <v>45285</v>
      </c>
      <c r="J3640" s="8" t="s">
        <v>4251</v>
      </c>
      <c r="K3640" s="205" t="s">
        <v>185</v>
      </c>
      <c r="M3640" s="9" t="s">
        <v>186</v>
      </c>
      <c r="N3640" s="215">
        <v>45294.9567489931</v>
      </c>
      <c r="O3640" s="8"/>
    </row>
    <row r="3641" spans="1:15" x14ac:dyDescent="0.25">
      <c r="A3641" s="8">
        <v>45287</v>
      </c>
      <c r="B3641" s="9" t="s">
        <v>258</v>
      </c>
      <c r="C3641" s="9" t="s">
        <v>180</v>
      </c>
      <c r="D3641" s="3">
        <v>-110.67</v>
      </c>
      <c r="E3641" s="9" t="s">
        <v>181</v>
      </c>
      <c r="F3641" s="9" t="s">
        <v>182</v>
      </c>
      <c r="G3641" s="9" t="s">
        <v>183</v>
      </c>
      <c r="H3641" s="8">
        <v>45261</v>
      </c>
      <c r="I3641" s="8">
        <v>45285</v>
      </c>
      <c r="J3641" s="8" t="s">
        <v>4252</v>
      </c>
      <c r="K3641" s="205" t="s">
        <v>185</v>
      </c>
      <c r="M3641" s="9" t="s">
        <v>260</v>
      </c>
      <c r="N3641" s="215">
        <v>45294.9567489931</v>
      </c>
      <c r="O3641" s="8"/>
    </row>
    <row r="3642" spans="1:15" x14ac:dyDescent="0.25">
      <c r="A3642" s="8">
        <v>45491</v>
      </c>
      <c r="B3642" s="9" t="s">
        <v>7736</v>
      </c>
      <c r="C3642" s="9" t="s">
        <v>224</v>
      </c>
      <c r="D3642" s="3">
        <v>-9.77</v>
      </c>
      <c r="E3642" s="9" t="s">
        <v>266</v>
      </c>
      <c r="F3642" s="9" t="s">
        <v>267</v>
      </c>
      <c r="G3642" s="9" t="s">
        <v>268</v>
      </c>
      <c r="H3642" s="8">
        <v>45474</v>
      </c>
      <c r="I3642" s="8">
        <v>45488</v>
      </c>
      <c r="J3642" s="8" t="s">
        <v>7861</v>
      </c>
      <c r="K3642" s="205" t="s">
        <v>270</v>
      </c>
      <c r="M3642" s="9" t="s">
        <v>7738</v>
      </c>
      <c r="N3642" s="215">
        <v>45505.8848292361</v>
      </c>
      <c r="O3642" s="8">
        <v>45505</v>
      </c>
    </row>
    <row r="3643" spans="1:15" x14ac:dyDescent="0.25">
      <c r="A3643" s="8">
        <v>45909</v>
      </c>
      <c r="B3643" s="9" t="s">
        <v>16142</v>
      </c>
      <c r="C3643" s="9" t="s">
        <v>224</v>
      </c>
      <c r="D3643" s="3">
        <v>-9.7799999999999994</v>
      </c>
      <c r="E3643" s="9" t="s">
        <v>266</v>
      </c>
      <c r="F3643" s="9" t="s">
        <v>267</v>
      </c>
      <c r="G3643" s="9" t="s">
        <v>268</v>
      </c>
      <c r="H3643" s="8">
        <v>45901</v>
      </c>
      <c r="I3643" s="8">
        <v>45908</v>
      </c>
      <c r="J3643" s="219" t="s">
        <v>19556</v>
      </c>
      <c r="K3643" s="205" t="s">
        <v>270</v>
      </c>
      <c r="M3643" s="9" t="s">
        <v>16144</v>
      </c>
      <c r="N3643" s="215">
        <v>45929.807189814797</v>
      </c>
      <c r="O3643" s="8">
        <v>45929</v>
      </c>
    </row>
    <row r="3644" spans="1:15" x14ac:dyDescent="0.25">
      <c r="A3644" s="8">
        <v>45727</v>
      </c>
      <c r="B3644" s="9" t="s">
        <v>482</v>
      </c>
      <c r="C3644" s="9" t="s">
        <v>131</v>
      </c>
      <c r="D3644" s="3">
        <v>-19.600000000000001</v>
      </c>
      <c r="E3644" s="9" t="s">
        <v>17055</v>
      </c>
      <c r="F3644" s="9" t="s">
        <v>17056</v>
      </c>
      <c r="G3644" s="9" t="s">
        <v>119</v>
      </c>
      <c r="H3644" s="8">
        <v>45717</v>
      </c>
      <c r="I3644" s="8">
        <v>45726</v>
      </c>
      <c r="J3644" s="8" t="s">
        <v>17299</v>
      </c>
      <c r="K3644" s="205" t="s">
        <v>17058</v>
      </c>
      <c r="M3644" s="9" t="s">
        <v>484</v>
      </c>
      <c r="N3644" s="215">
        <v>45809.636386238402</v>
      </c>
      <c r="O3644" s="8">
        <v>45929</v>
      </c>
    </row>
    <row r="3645" spans="1:15" x14ac:dyDescent="0.25">
      <c r="A3645" s="8">
        <v>45727</v>
      </c>
      <c r="B3645" s="9" t="s">
        <v>17301</v>
      </c>
      <c r="D3645" s="3">
        <v>-72.540000000000006</v>
      </c>
      <c r="E3645" s="9" t="s">
        <v>17055</v>
      </c>
      <c r="F3645" s="9" t="s">
        <v>17056</v>
      </c>
      <c r="G3645" s="9" t="s">
        <v>119</v>
      </c>
      <c r="H3645" s="8">
        <v>45717</v>
      </c>
      <c r="I3645" s="8">
        <v>45726</v>
      </c>
      <c r="J3645" s="8" t="s">
        <v>17302</v>
      </c>
      <c r="K3645" s="205" t="s">
        <v>17058</v>
      </c>
      <c r="M3645" s="9" t="s">
        <v>17303</v>
      </c>
      <c r="N3645" s="215">
        <v>45809.636386238402</v>
      </c>
      <c r="O3645" s="8"/>
    </row>
    <row r="3646" spans="1:15" x14ac:dyDescent="0.25">
      <c r="A3646" s="8">
        <v>45475</v>
      </c>
      <c r="B3646" s="9" t="s">
        <v>7736</v>
      </c>
      <c r="C3646" s="9" t="s">
        <v>224</v>
      </c>
      <c r="D3646" s="3">
        <v>-9.83</v>
      </c>
      <c r="E3646" s="9" t="s">
        <v>266</v>
      </c>
      <c r="F3646" s="9" t="s">
        <v>267</v>
      </c>
      <c r="G3646" s="9" t="s">
        <v>268</v>
      </c>
      <c r="H3646" s="8">
        <v>45474</v>
      </c>
      <c r="I3646" s="8">
        <v>45474</v>
      </c>
      <c r="J3646" s="8" t="s">
        <v>8243</v>
      </c>
      <c r="K3646" s="205" t="s">
        <v>270</v>
      </c>
      <c r="M3646" s="9" t="s">
        <v>7738</v>
      </c>
      <c r="N3646" s="215">
        <v>45505.8848292361</v>
      </c>
      <c r="O3646" s="8">
        <v>45505</v>
      </c>
    </row>
    <row r="3647" spans="1:15" x14ac:dyDescent="0.25">
      <c r="A3647" s="8">
        <v>45726</v>
      </c>
      <c r="B3647" s="9" t="s">
        <v>4662</v>
      </c>
      <c r="C3647" s="9" t="s">
        <v>7470</v>
      </c>
      <c r="D3647" s="3">
        <v>-45.04</v>
      </c>
      <c r="E3647" s="9" t="s">
        <v>17055</v>
      </c>
      <c r="F3647" s="9" t="s">
        <v>17056</v>
      </c>
      <c r="G3647" s="9" t="s">
        <v>119</v>
      </c>
      <c r="H3647" s="8">
        <v>45717</v>
      </c>
      <c r="I3647" s="8">
        <v>45726</v>
      </c>
      <c r="J3647" s="8" t="s">
        <v>17309</v>
      </c>
      <c r="K3647" s="205" t="s">
        <v>17058</v>
      </c>
      <c r="M3647" s="9" t="s">
        <v>4664</v>
      </c>
      <c r="N3647" s="215">
        <v>45809.636386238402</v>
      </c>
      <c r="O3647" s="8">
        <v>45929</v>
      </c>
    </row>
    <row r="3648" spans="1:15" x14ac:dyDescent="0.25">
      <c r="A3648" s="8">
        <v>45726</v>
      </c>
      <c r="B3648" s="9" t="s">
        <v>4662</v>
      </c>
      <c r="C3648" s="9" t="s">
        <v>361</v>
      </c>
      <c r="D3648" s="3">
        <v>68.91</v>
      </c>
      <c r="E3648" s="9" t="s">
        <v>17055</v>
      </c>
      <c r="F3648" s="9" t="s">
        <v>17056</v>
      </c>
      <c r="G3648" s="9" t="s">
        <v>119</v>
      </c>
      <c r="H3648" s="8">
        <v>45717</v>
      </c>
      <c r="I3648" s="8">
        <v>45726</v>
      </c>
      <c r="J3648" s="8" t="s">
        <v>17313</v>
      </c>
      <c r="K3648" s="205" t="s">
        <v>17058</v>
      </c>
      <c r="M3648" s="9" t="s">
        <v>4664</v>
      </c>
      <c r="N3648" s="215">
        <v>45809.636386238402</v>
      </c>
      <c r="O3648" s="8"/>
    </row>
    <row r="3649" spans="1:15" x14ac:dyDescent="0.25">
      <c r="A3649" s="8">
        <v>45911</v>
      </c>
      <c r="B3649" s="9" t="s">
        <v>17942</v>
      </c>
      <c r="C3649" s="9" t="s">
        <v>224</v>
      </c>
      <c r="D3649" s="3">
        <v>-9.98</v>
      </c>
      <c r="E3649" s="9" t="s">
        <v>266</v>
      </c>
      <c r="F3649" s="9" t="s">
        <v>267</v>
      </c>
      <c r="G3649" s="9" t="s">
        <v>268</v>
      </c>
      <c r="H3649" s="8">
        <v>45901</v>
      </c>
      <c r="I3649" s="8">
        <v>45908</v>
      </c>
      <c r="J3649" s="219" t="s">
        <v>19499</v>
      </c>
      <c r="K3649" s="205" t="s">
        <v>270</v>
      </c>
      <c r="M3649" s="9" t="s">
        <v>17944</v>
      </c>
      <c r="N3649" s="215">
        <v>45929.807189814797</v>
      </c>
      <c r="O3649" s="8"/>
    </row>
    <row r="3650" spans="1:15" x14ac:dyDescent="0.25">
      <c r="A3650" s="8">
        <v>45490</v>
      </c>
      <c r="B3650" s="9" t="s">
        <v>7925</v>
      </c>
      <c r="C3650" s="9" t="s">
        <v>180</v>
      </c>
      <c r="D3650" s="3">
        <v>-110</v>
      </c>
      <c r="E3650" s="9" t="s">
        <v>181</v>
      </c>
      <c r="F3650" s="9" t="s">
        <v>182</v>
      </c>
      <c r="G3650" s="9" t="s">
        <v>183</v>
      </c>
      <c r="H3650" s="8">
        <v>45474</v>
      </c>
      <c r="I3650" s="8">
        <v>45488</v>
      </c>
      <c r="J3650" s="8" t="s">
        <v>7928</v>
      </c>
      <c r="K3650" s="205" t="s">
        <v>185</v>
      </c>
      <c r="M3650" s="9" t="s">
        <v>7927</v>
      </c>
      <c r="N3650" s="215">
        <v>45505.8848292361</v>
      </c>
      <c r="O3650" s="8">
        <v>45505</v>
      </c>
    </row>
    <row r="3651" spans="1:15" x14ac:dyDescent="0.25">
      <c r="A3651" s="8">
        <v>45657</v>
      </c>
      <c r="B3651" s="9" t="s">
        <v>13538</v>
      </c>
      <c r="C3651" s="9" t="s">
        <v>180</v>
      </c>
      <c r="D3651" s="3">
        <v>-109.77</v>
      </c>
      <c r="E3651" s="9" t="s">
        <v>181</v>
      </c>
      <c r="F3651" s="9" t="s">
        <v>182</v>
      </c>
      <c r="G3651" s="9" t="s">
        <v>183</v>
      </c>
      <c r="H3651" s="8">
        <v>45627</v>
      </c>
      <c r="I3651" s="8">
        <v>45656</v>
      </c>
      <c r="J3651" s="219" t="s">
        <v>13539</v>
      </c>
      <c r="K3651" s="205" t="s">
        <v>185</v>
      </c>
      <c r="M3651" s="9" t="s">
        <v>13540</v>
      </c>
      <c r="N3651" s="215">
        <v>45706.0637561111</v>
      </c>
      <c r="O3651" s="8"/>
    </row>
    <row r="3652" spans="1:15" x14ac:dyDescent="0.25">
      <c r="A3652" s="8">
        <v>45785</v>
      </c>
      <c r="B3652" s="9" t="s">
        <v>285</v>
      </c>
      <c r="C3652" s="9" t="s">
        <v>180</v>
      </c>
      <c r="D3652" s="3">
        <v>-109.53</v>
      </c>
      <c r="E3652" s="9" t="s">
        <v>181</v>
      </c>
      <c r="F3652" s="9" t="s">
        <v>182</v>
      </c>
      <c r="G3652" s="9" t="s">
        <v>183</v>
      </c>
      <c r="H3652" s="8">
        <v>45778</v>
      </c>
      <c r="I3652" s="8">
        <v>45782</v>
      </c>
      <c r="J3652" s="219" t="s">
        <v>16582</v>
      </c>
      <c r="K3652" s="205" t="s">
        <v>185</v>
      </c>
      <c r="M3652" s="9" t="s">
        <v>287</v>
      </c>
      <c r="N3652" s="215">
        <v>45809.629870740697</v>
      </c>
      <c r="O3652" s="8">
        <v>45809</v>
      </c>
    </row>
    <row r="3653" spans="1:15" x14ac:dyDescent="0.25">
      <c r="A3653" s="8">
        <v>45530</v>
      </c>
      <c r="B3653" s="9" t="s">
        <v>7736</v>
      </c>
      <c r="C3653" s="9" t="s">
        <v>224</v>
      </c>
      <c r="D3653" s="3">
        <v>-10.07</v>
      </c>
      <c r="E3653" s="9" t="s">
        <v>266</v>
      </c>
      <c r="F3653" s="9" t="s">
        <v>267</v>
      </c>
      <c r="G3653" s="9" t="s">
        <v>268</v>
      </c>
      <c r="H3653" s="8">
        <v>45505</v>
      </c>
      <c r="I3653" s="8">
        <v>45530</v>
      </c>
      <c r="J3653" s="8" t="s">
        <v>8996</v>
      </c>
      <c r="K3653" s="205" t="s">
        <v>270</v>
      </c>
      <c r="M3653" s="9" t="s">
        <v>7738</v>
      </c>
      <c r="N3653" s="215">
        <v>45534.648212951397</v>
      </c>
      <c r="O3653" s="8">
        <v>45534</v>
      </c>
    </row>
    <row r="3654" spans="1:15" x14ac:dyDescent="0.25">
      <c r="A3654" s="8">
        <v>45726</v>
      </c>
      <c r="B3654" s="9" t="s">
        <v>9745</v>
      </c>
      <c r="C3654" s="9" t="s">
        <v>3038</v>
      </c>
      <c r="D3654" s="3">
        <v>-46.8</v>
      </c>
      <c r="E3654" s="9" t="s">
        <v>17055</v>
      </c>
      <c r="F3654" s="9" t="s">
        <v>17056</v>
      </c>
      <c r="G3654" s="9" t="s">
        <v>119</v>
      </c>
      <c r="H3654" s="8">
        <v>45717</v>
      </c>
      <c r="I3654" s="8">
        <v>45726</v>
      </c>
      <c r="J3654" s="8" t="s">
        <v>17308</v>
      </c>
      <c r="K3654" s="205" t="s">
        <v>17058</v>
      </c>
      <c r="M3654" s="9" t="s">
        <v>9747</v>
      </c>
      <c r="N3654" s="215">
        <v>45809.636386238402</v>
      </c>
      <c r="O3654" s="8">
        <v>45929</v>
      </c>
    </row>
    <row r="3655" spans="1:15" x14ac:dyDescent="0.25">
      <c r="A3655" s="8">
        <v>45880</v>
      </c>
      <c r="B3655" s="9" t="s">
        <v>18764</v>
      </c>
      <c r="C3655" s="9" t="s">
        <v>180</v>
      </c>
      <c r="D3655" s="3">
        <v>-109.46</v>
      </c>
      <c r="E3655" s="9" t="s">
        <v>181</v>
      </c>
      <c r="F3655" s="9" t="s">
        <v>182</v>
      </c>
      <c r="G3655" s="9" t="s">
        <v>183</v>
      </c>
      <c r="H3655" s="8">
        <v>45870</v>
      </c>
      <c r="I3655" s="8">
        <v>45880</v>
      </c>
      <c r="J3655" s="219" t="s">
        <v>20031</v>
      </c>
      <c r="K3655" s="205" t="s">
        <v>185</v>
      </c>
      <c r="M3655" s="9" t="s">
        <v>18766</v>
      </c>
      <c r="N3655" s="215">
        <v>45929.807189814797</v>
      </c>
      <c r="O3655" s="8">
        <v>45929</v>
      </c>
    </row>
    <row r="3656" spans="1:15" x14ac:dyDescent="0.25">
      <c r="A3656" s="8">
        <v>45529</v>
      </c>
      <c r="B3656" s="9" t="s">
        <v>7736</v>
      </c>
      <c r="C3656" s="9" t="s">
        <v>224</v>
      </c>
      <c r="D3656" s="3">
        <v>-10.199999999999999</v>
      </c>
      <c r="E3656" s="9" t="s">
        <v>266</v>
      </c>
      <c r="F3656" s="9" t="s">
        <v>267</v>
      </c>
      <c r="G3656" s="9" t="s">
        <v>268</v>
      </c>
      <c r="H3656" s="8">
        <v>45505</v>
      </c>
      <c r="I3656" s="8">
        <v>45523</v>
      </c>
      <c r="J3656" s="8" t="s">
        <v>9013</v>
      </c>
      <c r="K3656" s="205" t="s">
        <v>270</v>
      </c>
      <c r="M3656" s="9" t="s">
        <v>7738</v>
      </c>
      <c r="N3656" s="215">
        <v>45534.648212951397</v>
      </c>
      <c r="O3656" s="8">
        <v>45534</v>
      </c>
    </row>
    <row r="3657" spans="1:15" x14ac:dyDescent="0.25">
      <c r="A3657" s="8">
        <v>45201</v>
      </c>
      <c r="B3657" s="9" t="s">
        <v>1807</v>
      </c>
      <c r="C3657" s="9" t="s">
        <v>224</v>
      </c>
      <c r="D3657" s="3">
        <v>-10.23</v>
      </c>
      <c r="E3657" s="9" t="s">
        <v>724</v>
      </c>
      <c r="F3657" s="9" t="s">
        <v>118</v>
      </c>
      <c r="G3657" s="9" t="s">
        <v>210</v>
      </c>
      <c r="H3657" s="8">
        <v>45200</v>
      </c>
      <c r="I3657" s="8">
        <v>45201</v>
      </c>
      <c r="J3657" s="219" t="s">
        <v>2014</v>
      </c>
      <c r="K3657" s="205" t="s">
        <v>121</v>
      </c>
      <c r="M3657" s="9" t="s">
        <v>1809</v>
      </c>
      <c r="N3657" s="215">
        <v>45294.9567489931</v>
      </c>
      <c r="O3657" s="8"/>
    </row>
    <row r="3658" spans="1:15" x14ac:dyDescent="0.25">
      <c r="A3658" s="8">
        <v>45789</v>
      </c>
      <c r="B3658" s="9" t="s">
        <v>14824</v>
      </c>
      <c r="C3658" s="9" t="s">
        <v>180</v>
      </c>
      <c r="D3658" s="3">
        <v>-109.28</v>
      </c>
      <c r="E3658" s="9" t="s">
        <v>181</v>
      </c>
      <c r="F3658" s="9" t="s">
        <v>182</v>
      </c>
      <c r="G3658" s="9" t="s">
        <v>183</v>
      </c>
      <c r="H3658" s="8">
        <v>45778</v>
      </c>
      <c r="I3658" s="8">
        <v>45789</v>
      </c>
      <c r="J3658" s="8" t="s">
        <v>16474</v>
      </c>
      <c r="K3658" s="205" t="s">
        <v>185</v>
      </c>
      <c r="M3658" s="9" t="s">
        <v>14826</v>
      </c>
      <c r="N3658" s="215">
        <v>45809.629870740697</v>
      </c>
      <c r="O3658" s="8">
        <v>45809</v>
      </c>
    </row>
    <row r="3659" spans="1:15" x14ac:dyDescent="0.25">
      <c r="A3659" s="8">
        <v>45464</v>
      </c>
      <c r="B3659" s="9" t="s">
        <v>8660</v>
      </c>
      <c r="C3659" s="9" t="s">
        <v>224</v>
      </c>
      <c r="D3659" s="3">
        <v>-10.25</v>
      </c>
      <c r="E3659" s="9" t="s">
        <v>266</v>
      </c>
      <c r="F3659" s="9" t="s">
        <v>267</v>
      </c>
      <c r="G3659" s="9" t="s">
        <v>268</v>
      </c>
      <c r="H3659" s="8">
        <v>45444</v>
      </c>
      <c r="I3659" s="8">
        <v>45460</v>
      </c>
      <c r="J3659" s="8" t="s">
        <v>8661</v>
      </c>
      <c r="K3659" s="205" t="s">
        <v>270</v>
      </c>
      <c r="M3659" s="9" t="s">
        <v>8662</v>
      </c>
      <c r="N3659" s="215">
        <v>45505.8848292361</v>
      </c>
      <c r="O3659" s="8">
        <v>45505</v>
      </c>
    </row>
    <row r="3660" spans="1:15" x14ac:dyDescent="0.25">
      <c r="A3660" s="8">
        <v>45726</v>
      </c>
      <c r="B3660" s="9" t="s">
        <v>17310</v>
      </c>
      <c r="C3660" s="9" t="s">
        <v>217</v>
      </c>
      <c r="D3660" s="3">
        <v>-12.88</v>
      </c>
      <c r="E3660" s="9" t="s">
        <v>17055</v>
      </c>
      <c r="F3660" s="9" t="s">
        <v>17056</v>
      </c>
      <c r="G3660" s="9" t="s">
        <v>119</v>
      </c>
      <c r="H3660" s="8">
        <v>45717</v>
      </c>
      <c r="I3660" s="8">
        <v>45726</v>
      </c>
      <c r="J3660" s="8" t="s">
        <v>17311</v>
      </c>
      <c r="K3660" s="205" t="s">
        <v>17058</v>
      </c>
      <c r="M3660" s="9" t="s">
        <v>17312</v>
      </c>
      <c r="N3660" s="215">
        <v>45809.636386238402</v>
      </c>
      <c r="O3660" s="8"/>
    </row>
    <row r="3661" spans="1:15" x14ac:dyDescent="0.25">
      <c r="A3661" s="8">
        <v>45726</v>
      </c>
      <c r="B3661" s="9" t="s">
        <v>17305</v>
      </c>
      <c r="D3661" s="3">
        <v>-23.8</v>
      </c>
      <c r="E3661" s="9" t="s">
        <v>17055</v>
      </c>
      <c r="F3661" s="9" t="s">
        <v>17056</v>
      </c>
      <c r="G3661" s="9" t="s">
        <v>119</v>
      </c>
      <c r="H3661" s="8">
        <v>45717</v>
      </c>
      <c r="I3661" s="8">
        <v>45726</v>
      </c>
      <c r="J3661" s="8" t="s">
        <v>17306</v>
      </c>
      <c r="K3661" s="205" t="s">
        <v>17058</v>
      </c>
      <c r="M3661" s="9" t="s">
        <v>17307</v>
      </c>
      <c r="N3661" s="215">
        <v>45809.636386238402</v>
      </c>
      <c r="O3661" s="8"/>
    </row>
    <row r="3662" spans="1:15" x14ac:dyDescent="0.25">
      <c r="A3662" s="8">
        <v>45725</v>
      </c>
      <c r="B3662" s="9" t="s">
        <v>17314</v>
      </c>
      <c r="C3662" s="9" t="s">
        <v>301</v>
      </c>
      <c r="D3662" s="3">
        <v>-158.43</v>
      </c>
      <c r="E3662" s="9" t="s">
        <v>17055</v>
      </c>
      <c r="F3662" s="9" t="s">
        <v>17056</v>
      </c>
      <c r="G3662" s="9" t="s">
        <v>119</v>
      </c>
      <c r="H3662" s="8">
        <v>45717</v>
      </c>
      <c r="I3662" s="8">
        <v>45719</v>
      </c>
      <c r="J3662" s="8" t="s">
        <v>17315</v>
      </c>
      <c r="K3662" s="205" t="s">
        <v>17058</v>
      </c>
      <c r="M3662" s="9" t="s">
        <v>17316</v>
      </c>
      <c r="N3662" s="215">
        <v>45809.636386238402</v>
      </c>
      <c r="O3662" s="8"/>
    </row>
    <row r="3663" spans="1:15" x14ac:dyDescent="0.25">
      <c r="A3663" s="8">
        <v>45923</v>
      </c>
      <c r="B3663" s="9" t="s">
        <v>18792</v>
      </c>
      <c r="C3663" s="9" t="s">
        <v>180</v>
      </c>
      <c r="D3663" s="3">
        <v>-108.77</v>
      </c>
      <c r="E3663" s="9" t="s">
        <v>181</v>
      </c>
      <c r="F3663" s="9" t="s">
        <v>182</v>
      </c>
      <c r="G3663" s="9" t="s">
        <v>183</v>
      </c>
      <c r="H3663" s="8">
        <v>45901</v>
      </c>
      <c r="I3663" s="8">
        <v>45922</v>
      </c>
      <c r="J3663" s="219" t="s">
        <v>19272</v>
      </c>
      <c r="K3663" s="205" t="s">
        <v>185</v>
      </c>
      <c r="M3663" s="9" t="s">
        <v>18794</v>
      </c>
      <c r="N3663" s="215">
        <v>45929.807189814797</v>
      </c>
      <c r="O3663" s="8">
        <v>45929</v>
      </c>
    </row>
    <row r="3664" spans="1:15" x14ac:dyDescent="0.25">
      <c r="A3664" s="8">
        <v>45859</v>
      </c>
      <c r="B3664" s="9" t="s">
        <v>18764</v>
      </c>
      <c r="C3664" s="9" t="s">
        <v>180</v>
      </c>
      <c r="D3664" s="3">
        <v>-108.58</v>
      </c>
      <c r="E3664" s="9" t="s">
        <v>181</v>
      </c>
      <c r="F3664" s="9" t="s">
        <v>182</v>
      </c>
      <c r="G3664" s="9" t="s">
        <v>183</v>
      </c>
      <c r="H3664" s="8">
        <v>45839</v>
      </c>
      <c r="I3664" s="8">
        <v>45859</v>
      </c>
      <c r="J3664" s="219" t="s">
        <v>20299</v>
      </c>
      <c r="K3664" s="205" t="s">
        <v>185</v>
      </c>
      <c r="M3664" s="9" t="s">
        <v>18766</v>
      </c>
      <c r="N3664" s="215">
        <v>45929.807189814797</v>
      </c>
      <c r="O3664" s="8">
        <v>45929</v>
      </c>
    </row>
    <row r="3665" spans="1:15" x14ac:dyDescent="0.25">
      <c r="A3665" s="8">
        <v>45779</v>
      </c>
      <c r="B3665" s="9" t="s">
        <v>14801</v>
      </c>
      <c r="C3665" s="9" t="s">
        <v>180</v>
      </c>
      <c r="D3665" s="3">
        <v>-108.58</v>
      </c>
      <c r="E3665" s="9" t="s">
        <v>181</v>
      </c>
      <c r="F3665" s="9" t="s">
        <v>182</v>
      </c>
      <c r="G3665" s="9" t="s">
        <v>183</v>
      </c>
      <c r="H3665" s="8">
        <v>45778</v>
      </c>
      <c r="I3665" s="8">
        <v>45775</v>
      </c>
      <c r="J3665" s="8" t="s">
        <v>15767</v>
      </c>
      <c r="K3665" s="205" t="s">
        <v>185</v>
      </c>
      <c r="M3665" s="9" t="s">
        <v>14803</v>
      </c>
      <c r="N3665" s="215">
        <v>45785.029943333298</v>
      </c>
      <c r="O3665" s="8">
        <v>45784</v>
      </c>
    </row>
    <row r="3666" spans="1:15" x14ac:dyDescent="0.25">
      <c r="A3666" s="8">
        <v>45257</v>
      </c>
      <c r="B3666" s="9" t="s">
        <v>1627</v>
      </c>
      <c r="C3666" s="9" t="s">
        <v>224</v>
      </c>
      <c r="D3666" s="3">
        <v>-10.48</v>
      </c>
      <c r="E3666" s="9" t="s">
        <v>266</v>
      </c>
      <c r="F3666" s="9" t="s">
        <v>267</v>
      </c>
      <c r="G3666" s="9" t="s">
        <v>268</v>
      </c>
      <c r="H3666" s="8">
        <v>45231</v>
      </c>
      <c r="I3666" s="8">
        <v>45257</v>
      </c>
      <c r="J3666" s="8" t="s">
        <v>2024</v>
      </c>
      <c r="K3666" s="205" t="s">
        <v>270</v>
      </c>
      <c r="M3666" s="9" t="s">
        <v>1629</v>
      </c>
      <c r="N3666" s="215">
        <v>45294.9567489931</v>
      </c>
      <c r="O3666" s="8"/>
    </row>
    <row r="3667" spans="1:15" x14ac:dyDescent="0.25">
      <c r="A3667" s="8">
        <v>45272</v>
      </c>
      <c r="B3667" s="9" t="s">
        <v>2027</v>
      </c>
      <c r="C3667" s="9" t="s">
        <v>224</v>
      </c>
      <c r="D3667" s="3">
        <v>-10.59</v>
      </c>
      <c r="E3667" s="9" t="s">
        <v>266</v>
      </c>
      <c r="F3667" s="9" t="s">
        <v>267</v>
      </c>
      <c r="G3667" s="9" t="s">
        <v>268</v>
      </c>
      <c r="H3667" s="8">
        <v>45261</v>
      </c>
      <c r="I3667" s="8">
        <v>45271</v>
      </c>
      <c r="J3667" s="8" t="s">
        <v>2028</v>
      </c>
      <c r="K3667" s="205" t="s">
        <v>270</v>
      </c>
      <c r="M3667" s="9" t="s">
        <v>2029</v>
      </c>
      <c r="N3667" s="215">
        <v>45294.9567489931</v>
      </c>
      <c r="O3667" s="8"/>
    </row>
    <row r="3668" spans="1:15" x14ac:dyDescent="0.25">
      <c r="A3668" s="8">
        <v>45483</v>
      </c>
      <c r="B3668" s="9" t="s">
        <v>8092</v>
      </c>
      <c r="C3668" s="9" t="s">
        <v>224</v>
      </c>
      <c r="D3668" s="3">
        <v>-10.6</v>
      </c>
      <c r="E3668" s="9" t="s">
        <v>266</v>
      </c>
      <c r="F3668" s="9" t="s">
        <v>267</v>
      </c>
      <c r="G3668" s="9" t="s">
        <v>268</v>
      </c>
      <c r="H3668" s="8">
        <v>45474</v>
      </c>
      <c r="I3668" s="8">
        <v>45481</v>
      </c>
      <c r="J3668" s="8" t="s">
        <v>8093</v>
      </c>
      <c r="K3668" s="205" t="s">
        <v>270</v>
      </c>
      <c r="M3668" s="9" t="s">
        <v>8094</v>
      </c>
      <c r="N3668" s="215">
        <v>45505.8848292361</v>
      </c>
      <c r="O3668" s="8">
        <v>45777</v>
      </c>
    </row>
    <row r="3669" spans="1:15" x14ac:dyDescent="0.25">
      <c r="A3669" s="8">
        <v>45523</v>
      </c>
      <c r="B3669" s="9" t="s">
        <v>7736</v>
      </c>
      <c r="C3669" s="9" t="s">
        <v>224</v>
      </c>
      <c r="D3669" s="3">
        <v>-10.63</v>
      </c>
      <c r="E3669" s="9" t="s">
        <v>266</v>
      </c>
      <c r="F3669" s="9" t="s">
        <v>267</v>
      </c>
      <c r="G3669" s="9" t="s">
        <v>268</v>
      </c>
      <c r="H3669" s="8">
        <v>45505</v>
      </c>
      <c r="I3669" s="8">
        <v>45523</v>
      </c>
      <c r="J3669" s="8" t="s">
        <v>9186</v>
      </c>
      <c r="K3669" s="205" t="s">
        <v>270</v>
      </c>
      <c r="M3669" s="9" t="s">
        <v>7738</v>
      </c>
      <c r="N3669" s="215">
        <v>45534.648212951397</v>
      </c>
      <c r="O3669" s="8">
        <v>45534</v>
      </c>
    </row>
    <row r="3670" spans="1:15" x14ac:dyDescent="0.25">
      <c r="A3670" s="8">
        <v>45712</v>
      </c>
      <c r="B3670" s="9" t="s">
        <v>14031</v>
      </c>
      <c r="C3670" s="9" t="s">
        <v>224</v>
      </c>
      <c r="D3670" s="3">
        <v>-10.75</v>
      </c>
      <c r="E3670" s="9" t="s">
        <v>266</v>
      </c>
      <c r="F3670" s="9" t="s">
        <v>267</v>
      </c>
      <c r="G3670" s="9" t="s">
        <v>268</v>
      </c>
      <c r="H3670" s="8">
        <v>45689</v>
      </c>
      <c r="I3670" s="8">
        <v>45712</v>
      </c>
      <c r="J3670" s="219" t="s">
        <v>14032</v>
      </c>
      <c r="K3670" s="205" t="s">
        <v>270</v>
      </c>
      <c r="M3670" s="9" t="s">
        <v>14033</v>
      </c>
      <c r="N3670" s="215">
        <v>45733.5614541088</v>
      </c>
      <c r="O3670" s="8">
        <v>45733</v>
      </c>
    </row>
    <row r="3671" spans="1:15" x14ac:dyDescent="0.25">
      <c r="A3671" s="8">
        <v>45455</v>
      </c>
      <c r="B3671" s="9" t="s">
        <v>285</v>
      </c>
      <c r="C3671" s="9" t="s">
        <v>180</v>
      </c>
      <c r="D3671" s="3">
        <v>-108.19</v>
      </c>
      <c r="E3671" s="9" t="s">
        <v>181</v>
      </c>
      <c r="F3671" s="9" t="s">
        <v>182</v>
      </c>
      <c r="G3671" s="9" t="s">
        <v>183</v>
      </c>
      <c r="H3671" s="8">
        <v>45444</v>
      </c>
      <c r="I3671" s="8">
        <v>45453</v>
      </c>
      <c r="J3671" s="8" t="s">
        <v>286</v>
      </c>
      <c r="K3671" s="205" t="s">
        <v>185</v>
      </c>
      <c r="M3671" s="9" t="s">
        <v>287</v>
      </c>
      <c r="N3671" s="215">
        <v>45460.791518807899</v>
      </c>
      <c r="O3671" s="8">
        <v>45460</v>
      </c>
    </row>
    <row r="3672" spans="1:15" x14ac:dyDescent="0.25">
      <c r="A3672" s="8">
        <v>45779</v>
      </c>
      <c r="B3672" s="9" t="s">
        <v>7960</v>
      </c>
      <c r="C3672" s="9" t="s">
        <v>180</v>
      </c>
      <c r="D3672" s="3">
        <v>-108.11</v>
      </c>
      <c r="E3672" s="9" t="s">
        <v>181</v>
      </c>
      <c r="F3672" s="9" t="s">
        <v>182</v>
      </c>
      <c r="G3672" s="9" t="s">
        <v>183</v>
      </c>
      <c r="H3672" s="8">
        <v>45778</v>
      </c>
      <c r="I3672" s="8">
        <v>45775</v>
      </c>
      <c r="J3672" s="8" t="s">
        <v>15761</v>
      </c>
      <c r="K3672" s="205" t="s">
        <v>185</v>
      </c>
      <c r="M3672" s="9" t="s">
        <v>7962</v>
      </c>
      <c r="N3672" s="215">
        <v>45785.029943333298</v>
      </c>
      <c r="O3672" s="8">
        <v>45784</v>
      </c>
    </row>
    <row r="3673" spans="1:15" x14ac:dyDescent="0.25">
      <c r="A3673" s="8">
        <v>45725</v>
      </c>
      <c r="B3673" s="9" t="s">
        <v>1858</v>
      </c>
      <c r="C3673" s="9" t="s">
        <v>146</v>
      </c>
      <c r="D3673" s="3">
        <v>-102.32</v>
      </c>
      <c r="E3673" s="9" t="s">
        <v>17055</v>
      </c>
      <c r="F3673" s="9" t="s">
        <v>17056</v>
      </c>
      <c r="G3673" s="9" t="s">
        <v>119</v>
      </c>
      <c r="H3673" s="8">
        <v>45717</v>
      </c>
      <c r="I3673" s="8">
        <v>45719</v>
      </c>
      <c r="J3673" s="8" t="s">
        <v>17317</v>
      </c>
      <c r="K3673" s="205" t="s">
        <v>17058</v>
      </c>
      <c r="M3673" s="9" t="s">
        <v>1860</v>
      </c>
      <c r="N3673" s="215">
        <v>45809.636386238402</v>
      </c>
      <c r="O3673" s="8">
        <v>45809</v>
      </c>
    </row>
    <row r="3674" spans="1:15" x14ac:dyDescent="0.25">
      <c r="A3674" s="8">
        <v>45724</v>
      </c>
      <c r="B3674" s="9" t="s">
        <v>17318</v>
      </c>
      <c r="C3674" s="9" t="s">
        <v>131</v>
      </c>
      <c r="D3674" s="3">
        <v>-182</v>
      </c>
      <c r="E3674" s="9" t="s">
        <v>17055</v>
      </c>
      <c r="F3674" s="9" t="s">
        <v>17056</v>
      </c>
      <c r="G3674" s="9" t="s">
        <v>119</v>
      </c>
      <c r="H3674" s="8">
        <v>45717</v>
      </c>
      <c r="I3674" s="8">
        <v>45719</v>
      </c>
      <c r="J3674" s="8" t="s">
        <v>17319</v>
      </c>
      <c r="K3674" s="205" t="s">
        <v>17058</v>
      </c>
      <c r="M3674" s="9" t="s">
        <v>17320</v>
      </c>
      <c r="N3674" s="215">
        <v>45809.636386238402</v>
      </c>
      <c r="O3674" s="8">
        <v>45929</v>
      </c>
    </row>
    <row r="3675" spans="1:15" x14ac:dyDescent="0.25">
      <c r="A3675" s="8">
        <v>45367</v>
      </c>
      <c r="B3675" s="9" t="s">
        <v>2083</v>
      </c>
      <c r="C3675" s="9" t="s">
        <v>224</v>
      </c>
      <c r="D3675" s="3">
        <v>-11.03</v>
      </c>
      <c r="E3675" s="9" t="s">
        <v>266</v>
      </c>
      <c r="F3675" s="9" t="s">
        <v>267</v>
      </c>
      <c r="G3675" s="9" t="s">
        <v>268</v>
      </c>
      <c r="H3675" s="8">
        <v>45352</v>
      </c>
      <c r="I3675" s="8">
        <v>45362</v>
      </c>
      <c r="J3675" s="8" t="s">
        <v>2084</v>
      </c>
      <c r="K3675" s="205" t="s">
        <v>270</v>
      </c>
      <c r="M3675" s="9" t="s">
        <v>2085</v>
      </c>
      <c r="N3675" s="215">
        <v>45371.6918198032</v>
      </c>
      <c r="O3675" s="8"/>
    </row>
    <row r="3676" spans="1:15" x14ac:dyDescent="0.25">
      <c r="A3676" s="8">
        <v>45460</v>
      </c>
      <c r="B3676" s="9" t="s">
        <v>258</v>
      </c>
      <c r="C3676" s="9" t="s">
        <v>180</v>
      </c>
      <c r="D3676" s="3">
        <v>-107.57</v>
      </c>
      <c r="E3676" s="9" t="s">
        <v>181</v>
      </c>
      <c r="F3676" s="9" t="s">
        <v>182</v>
      </c>
      <c r="G3676" s="9" t="s">
        <v>183</v>
      </c>
      <c r="H3676" s="8">
        <v>45444</v>
      </c>
      <c r="I3676" s="8">
        <v>45460</v>
      </c>
      <c r="J3676" s="8" t="s">
        <v>8784</v>
      </c>
      <c r="K3676" s="205" t="s">
        <v>185</v>
      </c>
      <c r="M3676" s="9" t="s">
        <v>260</v>
      </c>
      <c r="N3676" s="215">
        <v>45505.8848292361</v>
      </c>
      <c r="O3676" s="8">
        <v>45505</v>
      </c>
    </row>
    <row r="3677" spans="1:15" x14ac:dyDescent="0.25">
      <c r="A3677" s="8">
        <v>45789</v>
      </c>
      <c r="B3677" s="9" t="s">
        <v>7904</v>
      </c>
      <c r="C3677" s="9" t="s">
        <v>180</v>
      </c>
      <c r="D3677" s="3">
        <v>-107.57</v>
      </c>
      <c r="E3677" s="9" t="s">
        <v>181</v>
      </c>
      <c r="F3677" s="9" t="s">
        <v>182</v>
      </c>
      <c r="G3677" s="9" t="s">
        <v>183</v>
      </c>
      <c r="H3677" s="8">
        <v>45778</v>
      </c>
      <c r="I3677" s="8">
        <v>45789</v>
      </c>
      <c r="J3677" s="8" t="s">
        <v>16385</v>
      </c>
      <c r="K3677" s="205" t="s">
        <v>185</v>
      </c>
      <c r="M3677" s="9" t="s">
        <v>7906</v>
      </c>
      <c r="N3677" s="215">
        <v>45809.629870740697</v>
      </c>
      <c r="O3677" s="8">
        <v>45809</v>
      </c>
    </row>
    <row r="3678" spans="1:15" x14ac:dyDescent="0.25">
      <c r="A3678" s="8">
        <v>45723</v>
      </c>
      <c r="B3678" s="9" t="s">
        <v>17321</v>
      </c>
      <c r="C3678" s="9" t="s">
        <v>361</v>
      </c>
      <c r="D3678" s="3">
        <v>32.69</v>
      </c>
      <c r="E3678" s="9" t="s">
        <v>17055</v>
      </c>
      <c r="F3678" s="9" t="s">
        <v>17056</v>
      </c>
      <c r="G3678" s="9" t="s">
        <v>119</v>
      </c>
      <c r="H3678" s="8">
        <v>45717</v>
      </c>
      <c r="I3678" s="8">
        <v>45719</v>
      </c>
      <c r="J3678" s="8" t="s">
        <v>17324</v>
      </c>
      <c r="K3678" s="205" t="s">
        <v>17058</v>
      </c>
      <c r="M3678" s="9" t="s">
        <v>17323</v>
      </c>
      <c r="N3678" s="215">
        <v>45809.636386238402</v>
      </c>
      <c r="O3678" s="8"/>
    </row>
    <row r="3679" spans="1:15" x14ac:dyDescent="0.25">
      <c r="A3679" s="8">
        <v>45723</v>
      </c>
      <c r="B3679" s="9" t="s">
        <v>17321</v>
      </c>
      <c r="C3679" s="9" t="s">
        <v>361</v>
      </c>
      <c r="D3679" s="3">
        <v>-84.95</v>
      </c>
      <c r="E3679" s="9" t="s">
        <v>17055</v>
      </c>
      <c r="F3679" s="9" t="s">
        <v>17056</v>
      </c>
      <c r="G3679" s="9" t="s">
        <v>119</v>
      </c>
      <c r="H3679" s="8">
        <v>45717</v>
      </c>
      <c r="I3679" s="8">
        <v>45719</v>
      </c>
      <c r="J3679" s="8" t="s">
        <v>17322</v>
      </c>
      <c r="K3679" s="205" t="s">
        <v>17058</v>
      </c>
      <c r="M3679" s="9" t="s">
        <v>17323</v>
      </c>
      <c r="N3679" s="215">
        <v>45809.636386238402</v>
      </c>
      <c r="O3679" s="8"/>
    </row>
    <row r="3680" spans="1:15" x14ac:dyDescent="0.25">
      <c r="A3680" s="8">
        <v>45723</v>
      </c>
      <c r="B3680" s="9" t="s">
        <v>17321</v>
      </c>
      <c r="D3680" s="3">
        <v>-19.98</v>
      </c>
      <c r="E3680" s="9" t="s">
        <v>17055</v>
      </c>
      <c r="F3680" s="9" t="s">
        <v>17056</v>
      </c>
      <c r="G3680" s="9" t="s">
        <v>119</v>
      </c>
      <c r="H3680" s="8">
        <v>45717</v>
      </c>
      <c r="I3680" s="8">
        <v>45719</v>
      </c>
      <c r="J3680" s="8" t="s">
        <v>17325</v>
      </c>
      <c r="K3680" s="205" t="s">
        <v>17058</v>
      </c>
      <c r="M3680" s="9" t="s">
        <v>17323</v>
      </c>
      <c r="N3680" s="215">
        <v>45809.636386238402</v>
      </c>
      <c r="O3680" s="8"/>
    </row>
    <row r="3681" spans="1:15" x14ac:dyDescent="0.25">
      <c r="A3681" s="8">
        <v>45722</v>
      </c>
      <c r="B3681" s="9" t="s">
        <v>326</v>
      </c>
      <c r="C3681" s="9" t="s">
        <v>728</v>
      </c>
      <c r="D3681" s="3">
        <v>5995.79</v>
      </c>
      <c r="E3681" s="9" t="s">
        <v>17055</v>
      </c>
      <c r="F3681" s="9" t="s">
        <v>17056</v>
      </c>
      <c r="G3681" s="9" t="s">
        <v>119</v>
      </c>
      <c r="H3681" s="8">
        <v>45717</v>
      </c>
      <c r="I3681" s="8">
        <v>45719</v>
      </c>
      <c r="J3681" s="8" t="s">
        <v>17326</v>
      </c>
      <c r="K3681" s="205" t="s">
        <v>17058</v>
      </c>
      <c r="M3681" s="9" t="s">
        <v>329</v>
      </c>
      <c r="N3681" s="215">
        <v>45809.636386238402</v>
      </c>
      <c r="O3681" s="8"/>
    </row>
    <row r="3682" spans="1:15" x14ac:dyDescent="0.25">
      <c r="A3682" s="8">
        <v>45737</v>
      </c>
      <c r="B3682" s="9" t="s">
        <v>7736</v>
      </c>
      <c r="C3682" s="9" t="s">
        <v>224</v>
      </c>
      <c r="D3682" s="3">
        <v>-11.06</v>
      </c>
      <c r="E3682" s="9" t="s">
        <v>266</v>
      </c>
      <c r="F3682" s="9" t="s">
        <v>267</v>
      </c>
      <c r="G3682" s="9" t="s">
        <v>268</v>
      </c>
      <c r="H3682" s="8">
        <v>45717</v>
      </c>
      <c r="I3682" s="8">
        <v>45733</v>
      </c>
      <c r="J3682" s="219" t="s">
        <v>15272</v>
      </c>
      <c r="K3682" s="205" t="s">
        <v>270</v>
      </c>
      <c r="M3682" s="9" t="s">
        <v>7738</v>
      </c>
      <c r="N3682" s="215">
        <v>45777.922227581003</v>
      </c>
      <c r="O3682" s="8">
        <v>45777</v>
      </c>
    </row>
    <row r="3683" spans="1:15" x14ac:dyDescent="0.25">
      <c r="A3683" s="8">
        <v>45722</v>
      </c>
      <c r="B3683" s="9" t="s">
        <v>17331</v>
      </c>
      <c r="C3683" s="9" t="s">
        <v>361</v>
      </c>
      <c r="D3683" s="3">
        <v>-52.63</v>
      </c>
      <c r="E3683" s="9" t="s">
        <v>17055</v>
      </c>
      <c r="F3683" s="9" t="s">
        <v>17056</v>
      </c>
      <c r="G3683" s="9" t="s">
        <v>119</v>
      </c>
      <c r="H3683" s="8">
        <v>45717</v>
      </c>
      <c r="I3683" s="8">
        <v>45719</v>
      </c>
      <c r="J3683" s="8" t="s">
        <v>17332</v>
      </c>
      <c r="K3683" s="205" t="s">
        <v>17058</v>
      </c>
      <c r="M3683" s="9" t="s">
        <v>17333</v>
      </c>
      <c r="N3683" s="215">
        <v>45809.636386238402</v>
      </c>
      <c r="O3683" s="8"/>
    </row>
    <row r="3684" spans="1:15" x14ac:dyDescent="0.25">
      <c r="A3684" s="8">
        <v>45798</v>
      </c>
      <c r="B3684" s="9" t="s">
        <v>7960</v>
      </c>
      <c r="C3684" s="9" t="s">
        <v>180</v>
      </c>
      <c r="D3684" s="3">
        <v>-107.36</v>
      </c>
      <c r="E3684" s="9" t="s">
        <v>181</v>
      </c>
      <c r="F3684" s="9" t="s">
        <v>182</v>
      </c>
      <c r="G3684" s="9" t="s">
        <v>183</v>
      </c>
      <c r="H3684" s="8">
        <v>45778</v>
      </c>
      <c r="I3684" s="8">
        <v>45796</v>
      </c>
      <c r="J3684" s="8" t="s">
        <v>16206</v>
      </c>
      <c r="K3684" s="205" t="s">
        <v>185</v>
      </c>
      <c r="M3684" s="9" t="s">
        <v>7962</v>
      </c>
      <c r="N3684" s="215">
        <v>45809.629870740697</v>
      </c>
      <c r="O3684" s="8">
        <v>45809</v>
      </c>
    </row>
    <row r="3685" spans="1:15" x14ac:dyDescent="0.25">
      <c r="A3685" s="8">
        <v>45545</v>
      </c>
      <c r="B3685" s="9" t="s">
        <v>7736</v>
      </c>
      <c r="C3685" s="9" t="s">
        <v>224</v>
      </c>
      <c r="D3685" s="3">
        <v>-11.07</v>
      </c>
      <c r="E3685" s="9" t="s">
        <v>266</v>
      </c>
      <c r="F3685" s="9" t="s">
        <v>267</v>
      </c>
      <c r="G3685" s="9" t="s">
        <v>268</v>
      </c>
      <c r="H3685" s="8">
        <v>45536</v>
      </c>
      <c r="I3685" s="8">
        <v>45544</v>
      </c>
      <c r="J3685" s="8" t="s">
        <v>10525</v>
      </c>
      <c r="K3685" s="205" t="s">
        <v>270</v>
      </c>
      <c r="M3685" s="9" t="s">
        <v>7738</v>
      </c>
      <c r="N3685" s="215">
        <v>45575.565837071801</v>
      </c>
      <c r="O3685" s="8">
        <v>45575</v>
      </c>
    </row>
    <row r="3686" spans="1:15" x14ac:dyDescent="0.25">
      <c r="A3686" s="8">
        <v>45514</v>
      </c>
      <c r="B3686" s="9" t="s">
        <v>7806</v>
      </c>
      <c r="C3686" s="9" t="s">
        <v>224</v>
      </c>
      <c r="D3686" s="3">
        <v>-11.08</v>
      </c>
      <c r="E3686" s="9" t="s">
        <v>266</v>
      </c>
      <c r="F3686" s="9" t="s">
        <v>267</v>
      </c>
      <c r="G3686" s="9" t="s">
        <v>268</v>
      </c>
      <c r="H3686" s="8">
        <v>45505</v>
      </c>
      <c r="I3686" s="8">
        <v>45509</v>
      </c>
      <c r="J3686" s="8" t="s">
        <v>9343</v>
      </c>
      <c r="K3686" s="205" t="s">
        <v>270</v>
      </c>
      <c r="M3686" s="9" t="s">
        <v>7808</v>
      </c>
      <c r="N3686" s="215">
        <v>45534.648212951397</v>
      </c>
      <c r="O3686" s="8">
        <v>45534</v>
      </c>
    </row>
    <row r="3687" spans="1:15" x14ac:dyDescent="0.25">
      <c r="A3687" s="8">
        <v>45555</v>
      </c>
      <c r="B3687" s="9" t="s">
        <v>7736</v>
      </c>
      <c r="C3687" s="9" t="s">
        <v>224</v>
      </c>
      <c r="D3687" s="3">
        <v>-11.26</v>
      </c>
      <c r="E3687" s="9" t="s">
        <v>266</v>
      </c>
      <c r="F3687" s="9" t="s">
        <v>267</v>
      </c>
      <c r="G3687" s="9" t="s">
        <v>268</v>
      </c>
      <c r="H3687" s="8">
        <v>45536</v>
      </c>
      <c r="I3687" s="8">
        <v>45551</v>
      </c>
      <c r="J3687" s="8" t="s">
        <v>10325</v>
      </c>
      <c r="K3687" s="205" t="s">
        <v>270</v>
      </c>
      <c r="M3687" s="9" t="s">
        <v>7738</v>
      </c>
      <c r="N3687" s="215">
        <v>45575.565837071801</v>
      </c>
      <c r="O3687" s="8">
        <v>45575</v>
      </c>
    </row>
    <row r="3688" spans="1:15" x14ac:dyDescent="0.25">
      <c r="A3688" s="8">
        <v>45532</v>
      </c>
      <c r="B3688" s="9" t="s">
        <v>7736</v>
      </c>
      <c r="C3688" s="9" t="s">
        <v>224</v>
      </c>
      <c r="D3688" s="3">
        <v>-11.27</v>
      </c>
      <c r="E3688" s="9" t="s">
        <v>266</v>
      </c>
      <c r="F3688" s="9" t="s">
        <v>267</v>
      </c>
      <c r="G3688" s="9" t="s">
        <v>268</v>
      </c>
      <c r="H3688" s="8">
        <v>45505</v>
      </c>
      <c r="I3688" s="8">
        <v>45530</v>
      </c>
      <c r="J3688" s="8" t="s">
        <v>8967</v>
      </c>
      <c r="K3688" s="205" t="s">
        <v>270</v>
      </c>
      <c r="M3688" s="9" t="s">
        <v>7738</v>
      </c>
      <c r="N3688" s="215">
        <v>45534.648212951397</v>
      </c>
      <c r="O3688" s="8">
        <v>45534</v>
      </c>
    </row>
    <row r="3689" spans="1:15" x14ac:dyDescent="0.25">
      <c r="A3689" s="8">
        <v>45522</v>
      </c>
      <c r="B3689" s="9" t="s">
        <v>7736</v>
      </c>
      <c r="C3689" s="9" t="s">
        <v>224</v>
      </c>
      <c r="D3689" s="3">
        <v>-11.33</v>
      </c>
      <c r="E3689" s="9" t="s">
        <v>266</v>
      </c>
      <c r="F3689" s="9" t="s">
        <v>267</v>
      </c>
      <c r="G3689" s="9" t="s">
        <v>268</v>
      </c>
      <c r="H3689" s="8">
        <v>45505</v>
      </c>
      <c r="I3689" s="8">
        <v>45516</v>
      </c>
      <c r="J3689" s="8" t="s">
        <v>9192</v>
      </c>
      <c r="K3689" s="205" t="s">
        <v>270</v>
      </c>
      <c r="M3689" s="9" t="s">
        <v>7738</v>
      </c>
      <c r="N3689" s="215">
        <v>45534.648212951397</v>
      </c>
      <c r="O3689" s="8">
        <v>45534</v>
      </c>
    </row>
    <row r="3690" spans="1:15" x14ac:dyDescent="0.25">
      <c r="A3690" s="8">
        <v>45722</v>
      </c>
      <c r="B3690" s="9" t="s">
        <v>8320</v>
      </c>
      <c r="C3690" s="9" t="s">
        <v>209</v>
      </c>
      <c r="D3690" s="3">
        <v>-179.04</v>
      </c>
      <c r="E3690" s="9" t="s">
        <v>17055</v>
      </c>
      <c r="F3690" s="9" t="s">
        <v>17056</v>
      </c>
      <c r="G3690" s="9" t="s">
        <v>119</v>
      </c>
      <c r="H3690" s="8">
        <v>45717</v>
      </c>
      <c r="I3690" s="8">
        <v>45719</v>
      </c>
      <c r="J3690" s="8" t="s">
        <v>17330</v>
      </c>
      <c r="K3690" s="205" t="s">
        <v>17058</v>
      </c>
      <c r="M3690" s="9" t="s">
        <v>8322</v>
      </c>
      <c r="N3690" s="215">
        <v>45809.636386238402</v>
      </c>
      <c r="O3690" s="8">
        <v>45809</v>
      </c>
    </row>
    <row r="3691" spans="1:15" x14ac:dyDescent="0.25">
      <c r="A3691" s="8">
        <v>45722</v>
      </c>
      <c r="B3691" s="9" t="s">
        <v>17327</v>
      </c>
      <c r="C3691" s="9" t="s">
        <v>131</v>
      </c>
      <c r="D3691" s="3">
        <v>-10.98</v>
      </c>
      <c r="E3691" s="9" t="s">
        <v>17055</v>
      </c>
      <c r="F3691" s="9" t="s">
        <v>17056</v>
      </c>
      <c r="G3691" s="9" t="s">
        <v>119</v>
      </c>
      <c r="H3691" s="8">
        <v>45717</v>
      </c>
      <c r="I3691" s="8">
        <v>45719</v>
      </c>
      <c r="J3691" s="8" t="s">
        <v>17328</v>
      </c>
      <c r="K3691" s="205" t="s">
        <v>17058</v>
      </c>
      <c r="M3691" s="9" t="s">
        <v>17329</v>
      </c>
      <c r="N3691" s="215">
        <v>45809.636386238402</v>
      </c>
      <c r="O3691" s="8">
        <v>45929</v>
      </c>
    </row>
    <row r="3692" spans="1:15" x14ac:dyDescent="0.25">
      <c r="A3692" s="8">
        <v>45722</v>
      </c>
      <c r="B3692" s="9" t="s">
        <v>17321</v>
      </c>
      <c r="D3692" s="3">
        <v>-32.69</v>
      </c>
      <c r="E3692" s="9" t="s">
        <v>17055</v>
      </c>
      <c r="F3692" s="9" t="s">
        <v>17056</v>
      </c>
      <c r="G3692" s="9" t="s">
        <v>119</v>
      </c>
      <c r="H3692" s="8">
        <v>45717</v>
      </c>
      <c r="I3692" s="8">
        <v>45719</v>
      </c>
      <c r="J3692" s="8" t="s">
        <v>17334</v>
      </c>
      <c r="K3692" s="205" t="s">
        <v>17058</v>
      </c>
      <c r="M3692" s="9" t="s">
        <v>17323</v>
      </c>
      <c r="N3692" s="215">
        <v>45809.636386238402</v>
      </c>
      <c r="O3692" s="8"/>
    </row>
    <row r="3693" spans="1:15" x14ac:dyDescent="0.25">
      <c r="A3693" s="8">
        <v>45721</v>
      </c>
      <c r="B3693" s="9" t="s">
        <v>4662</v>
      </c>
      <c r="C3693" s="9" t="s">
        <v>7470</v>
      </c>
      <c r="D3693" s="3">
        <v>-114.33</v>
      </c>
      <c r="E3693" s="9" t="s">
        <v>17055</v>
      </c>
      <c r="F3693" s="9" t="s">
        <v>17056</v>
      </c>
      <c r="G3693" s="9" t="s">
        <v>119</v>
      </c>
      <c r="H3693" s="8">
        <v>45717</v>
      </c>
      <c r="I3693" s="8">
        <v>45719</v>
      </c>
      <c r="J3693" s="8" t="s">
        <v>17335</v>
      </c>
      <c r="K3693" s="205" t="s">
        <v>17058</v>
      </c>
      <c r="M3693" s="9" t="s">
        <v>4664</v>
      </c>
      <c r="N3693" s="215">
        <v>45809.636386238402</v>
      </c>
      <c r="O3693" s="8">
        <v>45929</v>
      </c>
    </row>
    <row r="3694" spans="1:15" x14ac:dyDescent="0.25">
      <c r="A3694" s="8">
        <v>45413</v>
      </c>
      <c r="B3694" s="9" t="s">
        <v>2122</v>
      </c>
      <c r="C3694" s="9" t="s">
        <v>224</v>
      </c>
      <c r="D3694" s="3">
        <v>-11.48</v>
      </c>
      <c r="E3694" s="9" t="s">
        <v>266</v>
      </c>
      <c r="F3694" s="9" t="s">
        <v>267</v>
      </c>
      <c r="G3694" s="9" t="s">
        <v>268</v>
      </c>
      <c r="H3694" s="8">
        <v>45413</v>
      </c>
      <c r="I3694" s="8">
        <v>45411</v>
      </c>
      <c r="J3694" s="8" t="s">
        <v>2123</v>
      </c>
      <c r="K3694" s="205" t="s">
        <v>270</v>
      </c>
      <c r="M3694" s="9" t="s">
        <v>2124</v>
      </c>
      <c r="N3694" s="215">
        <v>45421.815222858801</v>
      </c>
      <c r="O3694" s="8"/>
    </row>
    <row r="3695" spans="1:15" x14ac:dyDescent="0.25">
      <c r="A3695" s="8">
        <v>45463</v>
      </c>
      <c r="B3695" s="9" t="s">
        <v>7925</v>
      </c>
      <c r="C3695" s="9" t="s">
        <v>180</v>
      </c>
      <c r="D3695" s="3">
        <v>-106.47</v>
      </c>
      <c r="E3695" s="9" t="s">
        <v>181</v>
      </c>
      <c r="F3695" s="9" t="s">
        <v>182</v>
      </c>
      <c r="G3695" s="9" t="s">
        <v>183</v>
      </c>
      <c r="H3695" s="8">
        <v>45444</v>
      </c>
      <c r="I3695" s="8">
        <v>45460</v>
      </c>
      <c r="J3695" s="8" t="s">
        <v>8719</v>
      </c>
      <c r="K3695" s="205" t="s">
        <v>185</v>
      </c>
      <c r="M3695" s="9" t="s">
        <v>7927</v>
      </c>
      <c r="N3695" s="215">
        <v>45505.8848292361</v>
      </c>
      <c r="O3695" s="8">
        <v>45505</v>
      </c>
    </row>
    <row r="3696" spans="1:15" x14ac:dyDescent="0.25">
      <c r="A3696" s="8">
        <v>45869</v>
      </c>
      <c r="B3696" s="9" t="s">
        <v>12987</v>
      </c>
      <c r="C3696" s="9" t="s">
        <v>224</v>
      </c>
      <c r="D3696" s="3">
        <v>-11.56</v>
      </c>
      <c r="E3696" s="9" t="s">
        <v>266</v>
      </c>
      <c r="F3696" s="9" t="s">
        <v>267</v>
      </c>
      <c r="G3696" s="9" t="s">
        <v>268</v>
      </c>
      <c r="H3696" s="8">
        <v>45839</v>
      </c>
      <c r="I3696" s="8">
        <v>45866</v>
      </c>
      <c r="J3696" s="219" t="s">
        <v>20148</v>
      </c>
      <c r="K3696" s="205" t="s">
        <v>270</v>
      </c>
      <c r="M3696" s="9" t="s">
        <v>12989</v>
      </c>
      <c r="N3696" s="215">
        <v>45929.807189814797</v>
      </c>
      <c r="O3696" s="8">
        <v>45929</v>
      </c>
    </row>
    <row r="3697" spans="1:15" x14ac:dyDescent="0.25">
      <c r="A3697" s="8">
        <v>45780</v>
      </c>
      <c r="B3697" s="9" t="s">
        <v>15731</v>
      </c>
      <c r="C3697" s="9" t="s">
        <v>224</v>
      </c>
      <c r="D3697" s="3">
        <v>-11.56</v>
      </c>
      <c r="E3697" s="9" t="s">
        <v>266</v>
      </c>
      <c r="F3697" s="9" t="s">
        <v>267</v>
      </c>
      <c r="G3697" s="9" t="s">
        <v>268</v>
      </c>
      <c r="H3697" s="8">
        <v>45778</v>
      </c>
      <c r="I3697" s="8">
        <v>45775</v>
      </c>
      <c r="J3697" s="8" t="s">
        <v>15732</v>
      </c>
      <c r="K3697" s="205" t="s">
        <v>270</v>
      </c>
      <c r="M3697" s="9" t="s">
        <v>15733</v>
      </c>
      <c r="N3697" s="215">
        <v>45785.029943333298</v>
      </c>
      <c r="O3697" s="8">
        <v>45784</v>
      </c>
    </row>
    <row r="3698" spans="1:15" x14ac:dyDescent="0.25">
      <c r="A3698" s="8">
        <v>45610</v>
      </c>
      <c r="B3698" s="9" t="s">
        <v>8752</v>
      </c>
      <c r="C3698" s="9" t="s">
        <v>180</v>
      </c>
      <c r="D3698" s="3">
        <v>-106.08</v>
      </c>
      <c r="E3698" s="9" t="s">
        <v>181</v>
      </c>
      <c r="F3698" s="9" t="s">
        <v>182</v>
      </c>
      <c r="G3698" s="9" t="s">
        <v>183</v>
      </c>
      <c r="H3698" s="8">
        <v>45597</v>
      </c>
      <c r="I3698" s="8">
        <v>45607</v>
      </c>
      <c r="J3698" s="219" t="s">
        <v>11734</v>
      </c>
      <c r="K3698" s="205" t="s">
        <v>185</v>
      </c>
      <c r="M3698" s="9" t="s">
        <v>8754</v>
      </c>
      <c r="N3698" s="215">
        <v>45635.715607696802</v>
      </c>
      <c r="O3698" s="8">
        <v>45635</v>
      </c>
    </row>
    <row r="3699" spans="1:15" x14ac:dyDescent="0.25">
      <c r="A3699" s="8">
        <v>45482</v>
      </c>
      <c r="B3699" s="9" t="s">
        <v>7917</v>
      </c>
      <c r="C3699" s="9" t="s">
        <v>180</v>
      </c>
      <c r="D3699" s="3">
        <v>-106.05</v>
      </c>
      <c r="E3699" s="9" t="s">
        <v>181</v>
      </c>
      <c r="F3699" s="9" t="s">
        <v>182</v>
      </c>
      <c r="G3699" s="9" t="s">
        <v>183</v>
      </c>
      <c r="H3699" s="8">
        <v>45474</v>
      </c>
      <c r="I3699" s="8">
        <v>45481</v>
      </c>
      <c r="J3699" s="8" t="s">
        <v>8109</v>
      </c>
      <c r="K3699" s="205" t="s">
        <v>185</v>
      </c>
      <c r="M3699" s="9" t="s">
        <v>7919</v>
      </c>
      <c r="N3699" s="215">
        <v>45505.8848292361</v>
      </c>
      <c r="O3699" s="8">
        <v>45505</v>
      </c>
    </row>
    <row r="3700" spans="1:15" x14ac:dyDescent="0.25">
      <c r="A3700" s="8">
        <v>45721</v>
      </c>
      <c r="B3700" s="9" t="s">
        <v>17336</v>
      </c>
      <c r="C3700" s="9" t="s">
        <v>124</v>
      </c>
      <c r="D3700" s="3">
        <v>-44.13</v>
      </c>
      <c r="E3700" s="9" t="s">
        <v>17055</v>
      </c>
      <c r="F3700" s="9" t="s">
        <v>17056</v>
      </c>
      <c r="G3700" s="9" t="s">
        <v>119</v>
      </c>
      <c r="H3700" s="8">
        <v>45717</v>
      </c>
      <c r="I3700" s="8">
        <v>45719</v>
      </c>
      <c r="J3700" s="8" t="s">
        <v>17337</v>
      </c>
      <c r="K3700" s="205" t="s">
        <v>17058</v>
      </c>
      <c r="M3700" s="9" t="s">
        <v>17338</v>
      </c>
      <c r="N3700" s="215">
        <v>45809.636386238402</v>
      </c>
      <c r="O3700" s="8"/>
    </row>
    <row r="3701" spans="1:15" x14ac:dyDescent="0.25">
      <c r="A3701" s="8">
        <v>45822</v>
      </c>
      <c r="B3701" s="9" t="s">
        <v>8669</v>
      </c>
      <c r="C3701" s="9" t="s">
        <v>224</v>
      </c>
      <c r="D3701" s="3">
        <v>-11.62</v>
      </c>
      <c r="E3701" s="9" t="s">
        <v>266</v>
      </c>
      <c r="F3701" s="9" t="s">
        <v>267</v>
      </c>
      <c r="G3701" s="9" t="s">
        <v>268</v>
      </c>
      <c r="H3701" s="8">
        <v>45809</v>
      </c>
      <c r="I3701" s="8">
        <v>45817</v>
      </c>
      <c r="J3701" s="219" t="s">
        <v>17916</v>
      </c>
      <c r="K3701" s="205" t="s">
        <v>270</v>
      </c>
      <c r="M3701" s="9" t="s">
        <v>8671</v>
      </c>
      <c r="N3701" s="215">
        <v>45840.490152685197</v>
      </c>
      <c r="O3701" s="8">
        <v>45840</v>
      </c>
    </row>
    <row r="3702" spans="1:15" x14ac:dyDescent="0.25">
      <c r="A3702" s="8">
        <v>45610</v>
      </c>
      <c r="B3702" s="9" t="s">
        <v>7894</v>
      </c>
      <c r="C3702" s="9" t="s">
        <v>180</v>
      </c>
      <c r="D3702" s="3">
        <v>-105.78</v>
      </c>
      <c r="E3702" s="9" t="s">
        <v>181</v>
      </c>
      <c r="F3702" s="9" t="s">
        <v>182</v>
      </c>
      <c r="G3702" s="9" t="s">
        <v>183</v>
      </c>
      <c r="H3702" s="8">
        <v>45597</v>
      </c>
      <c r="I3702" s="8">
        <v>45607</v>
      </c>
      <c r="J3702" s="219" t="s">
        <v>11703</v>
      </c>
      <c r="K3702" s="205" t="s">
        <v>185</v>
      </c>
      <c r="M3702" s="9" t="s">
        <v>7896</v>
      </c>
      <c r="N3702" s="215">
        <v>45635.715607696802</v>
      </c>
      <c r="O3702" s="8">
        <v>45635</v>
      </c>
    </row>
    <row r="3703" spans="1:15" x14ac:dyDescent="0.25">
      <c r="A3703" s="8">
        <v>45720</v>
      </c>
      <c r="B3703" s="9" t="s">
        <v>17339</v>
      </c>
      <c r="C3703" s="9" t="s">
        <v>217</v>
      </c>
      <c r="D3703" s="3">
        <v>-17.52</v>
      </c>
      <c r="E3703" s="9" t="s">
        <v>17055</v>
      </c>
      <c r="F3703" s="9" t="s">
        <v>17056</v>
      </c>
      <c r="G3703" s="9" t="s">
        <v>119</v>
      </c>
      <c r="H3703" s="8">
        <v>45717</v>
      </c>
      <c r="I3703" s="8">
        <v>45719</v>
      </c>
      <c r="J3703" s="8" t="s">
        <v>17340</v>
      </c>
      <c r="K3703" s="205" t="s">
        <v>17058</v>
      </c>
      <c r="M3703" s="9" t="s">
        <v>17341</v>
      </c>
      <c r="N3703" s="215">
        <v>45809.636386238402</v>
      </c>
      <c r="O3703" s="8"/>
    </row>
    <row r="3704" spans="1:15" x14ac:dyDescent="0.25">
      <c r="A3704" s="8">
        <v>45662</v>
      </c>
      <c r="B3704" s="9" t="s">
        <v>13481</v>
      </c>
      <c r="C3704" s="9" t="s">
        <v>224</v>
      </c>
      <c r="D3704" s="3">
        <v>-11.78</v>
      </c>
      <c r="E3704" s="9" t="s">
        <v>266</v>
      </c>
      <c r="F3704" s="9" t="s">
        <v>267</v>
      </c>
      <c r="G3704" s="9" t="s">
        <v>268</v>
      </c>
      <c r="H3704" s="8">
        <v>45658</v>
      </c>
      <c r="I3704" s="8">
        <v>45656</v>
      </c>
      <c r="J3704" s="219" t="s">
        <v>13482</v>
      </c>
      <c r="K3704" s="205" t="s">
        <v>270</v>
      </c>
      <c r="M3704" s="9" t="s">
        <v>13481</v>
      </c>
      <c r="N3704" s="215">
        <v>45706.0637561111</v>
      </c>
      <c r="O3704" s="8">
        <v>45705</v>
      </c>
    </row>
    <row r="3705" spans="1:15" x14ac:dyDescent="0.25">
      <c r="A3705" s="8">
        <v>45719</v>
      </c>
      <c r="B3705" s="9" t="s">
        <v>1921</v>
      </c>
      <c r="C3705" s="9" t="s">
        <v>224</v>
      </c>
      <c r="D3705" s="3">
        <v>-6.06</v>
      </c>
      <c r="E3705" s="9" t="s">
        <v>17055</v>
      </c>
      <c r="F3705" s="9" t="s">
        <v>17056</v>
      </c>
      <c r="G3705" s="9" t="s">
        <v>119</v>
      </c>
      <c r="H3705" s="8">
        <v>45717</v>
      </c>
      <c r="I3705" s="8">
        <v>45719</v>
      </c>
      <c r="J3705" s="8" t="s">
        <v>17345</v>
      </c>
      <c r="K3705" s="205" t="s">
        <v>17058</v>
      </c>
      <c r="M3705" s="9" t="s">
        <v>1923</v>
      </c>
      <c r="N3705" s="215">
        <v>45809.636386238402</v>
      </c>
      <c r="O3705" s="8">
        <v>45809</v>
      </c>
    </row>
    <row r="3706" spans="1:15" x14ac:dyDescent="0.25">
      <c r="A3706" s="8">
        <v>45789</v>
      </c>
      <c r="B3706" s="9" t="s">
        <v>7960</v>
      </c>
      <c r="C3706" s="9" t="s">
        <v>180</v>
      </c>
      <c r="D3706" s="3">
        <v>-105.31</v>
      </c>
      <c r="E3706" s="9" t="s">
        <v>181</v>
      </c>
      <c r="F3706" s="9" t="s">
        <v>182</v>
      </c>
      <c r="G3706" s="9" t="s">
        <v>183</v>
      </c>
      <c r="H3706" s="8">
        <v>45778</v>
      </c>
      <c r="I3706" s="8">
        <v>45789</v>
      </c>
      <c r="J3706" s="8" t="s">
        <v>16506</v>
      </c>
      <c r="K3706" s="205" t="s">
        <v>185</v>
      </c>
      <c r="M3706" s="9" t="s">
        <v>7962</v>
      </c>
      <c r="N3706" s="215">
        <v>45809.629870740697</v>
      </c>
      <c r="O3706" s="8">
        <v>45809</v>
      </c>
    </row>
    <row r="3707" spans="1:15" x14ac:dyDescent="0.25">
      <c r="A3707" s="8">
        <v>45789</v>
      </c>
      <c r="B3707" s="9" t="s">
        <v>7960</v>
      </c>
      <c r="C3707" s="9" t="s">
        <v>180</v>
      </c>
      <c r="D3707" s="3">
        <v>-105.3</v>
      </c>
      <c r="E3707" s="9" t="s">
        <v>181</v>
      </c>
      <c r="F3707" s="9" t="s">
        <v>182</v>
      </c>
      <c r="G3707" s="9" t="s">
        <v>183</v>
      </c>
      <c r="H3707" s="8">
        <v>45778</v>
      </c>
      <c r="I3707" s="8">
        <v>45789</v>
      </c>
      <c r="J3707" s="8" t="s">
        <v>16476</v>
      </c>
      <c r="K3707" s="205" t="s">
        <v>185</v>
      </c>
      <c r="M3707" s="9" t="s">
        <v>7962</v>
      </c>
      <c r="N3707" s="215">
        <v>45809.629870740697</v>
      </c>
      <c r="O3707" s="8">
        <v>45809</v>
      </c>
    </row>
    <row r="3708" spans="1:15" x14ac:dyDescent="0.25">
      <c r="A3708" s="8">
        <v>45498</v>
      </c>
      <c r="B3708" s="9" t="s">
        <v>7706</v>
      </c>
      <c r="C3708" s="9" t="s">
        <v>224</v>
      </c>
      <c r="D3708" s="3">
        <v>-11.84</v>
      </c>
      <c r="E3708" s="9" t="s">
        <v>266</v>
      </c>
      <c r="F3708" s="9" t="s">
        <v>267</v>
      </c>
      <c r="G3708" s="9" t="s">
        <v>268</v>
      </c>
      <c r="H3708" s="8">
        <v>45474</v>
      </c>
      <c r="I3708" s="8">
        <v>45495</v>
      </c>
      <c r="J3708" s="8" t="s">
        <v>7707</v>
      </c>
      <c r="K3708" s="205" t="s">
        <v>270</v>
      </c>
      <c r="M3708" s="9" t="s">
        <v>7708</v>
      </c>
      <c r="N3708" s="215">
        <v>45505.8848292361</v>
      </c>
      <c r="O3708" s="8"/>
    </row>
    <row r="3709" spans="1:15" x14ac:dyDescent="0.25">
      <c r="A3709" s="8">
        <v>45719</v>
      </c>
      <c r="B3709" s="9" t="s">
        <v>9056</v>
      </c>
      <c r="C3709" s="9" t="s">
        <v>142</v>
      </c>
      <c r="D3709" s="3">
        <v>-39.229999999999997</v>
      </c>
      <c r="E3709" s="9" t="s">
        <v>17055</v>
      </c>
      <c r="F3709" s="9" t="s">
        <v>17056</v>
      </c>
      <c r="G3709" s="9" t="s">
        <v>119</v>
      </c>
      <c r="H3709" s="8">
        <v>45717</v>
      </c>
      <c r="I3709" s="8">
        <v>45719</v>
      </c>
      <c r="J3709" s="8" t="s">
        <v>17346</v>
      </c>
      <c r="K3709" s="205" t="s">
        <v>17058</v>
      </c>
      <c r="M3709" s="9" t="s">
        <v>9058</v>
      </c>
      <c r="N3709" s="215">
        <v>45809.636386238402</v>
      </c>
      <c r="O3709" s="8">
        <v>45809</v>
      </c>
    </row>
    <row r="3710" spans="1:15" x14ac:dyDescent="0.25">
      <c r="A3710" s="8">
        <v>45510</v>
      </c>
      <c r="B3710" s="9" t="s">
        <v>7736</v>
      </c>
      <c r="C3710" s="9" t="s">
        <v>224</v>
      </c>
      <c r="D3710" s="3">
        <v>-11.91</v>
      </c>
      <c r="E3710" s="9" t="s">
        <v>266</v>
      </c>
      <c r="F3710" s="9" t="s">
        <v>267</v>
      </c>
      <c r="G3710" s="9" t="s">
        <v>268</v>
      </c>
      <c r="H3710" s="8">
        <v>45505</v>
      </c>
      <c r="I3710" s="8">
        <v>45509</v>
      </c>
      <c r="J3710" s="8" t="s">
        <v>9433</v>
      </c>
      <c r="K3710" s="205" t="s">
        <v>270</v>
      </c>
      <c r="M3710" s="9" t="s">
        <v>7738</v>
      </c>
      <c r="N3710" s="215">
        <v>45534.648212951397</v>
      </c>
      <c r="O3710" s="8">
        <v>45534</v>
      </c>
    </row>
    <row r="3711" spans="1:15" x14ac:dyDescent="0.25">
      <c r="A3711" s="8">
        <v>45295</v>
      </c>
      <c r="B3711" s="9" t="s">
        <v>2138</v>
      </c>
      <c r="C3711" s="9" t="s">
        <v>224</v>
      </c>
      <c r="D3711" s="3">
        <v>-11.94</v>
      </c>
      <c r="E3711" s="9" t="s">
        <v>266</v>
      </c>
      <c r="F3711" s="9" t="s">
        <v>267</v>
      </c>
      <c r="G3711" s="9" t="s">
        <v>268</v>
      </c>
      <c r="H3711" s="8">
        <v>45292</v>
      </c>
      <c r="I3711" s="8">
        <v>45292</v>
      </c>
      <c r="J3711" s="8" t="s">
        <v>2139</v>
      </c>
      <c r="K3711" s="205" t="s">
        <v>270</v>
      </c>
      <c r="M3711" s="9" t="s">
        <v>2140</v>
      </c>
      <c r="N3711" s="215">
        <v>45300.8738539236</v>
      </c>
      <c r="O3711" s="8"/>
    </row>
    <row r="3712" spans="1:15" x14ac:dyDescent="0.25">
      <c r="A3712" s="8">
        <v>45434</v>
      </c>
      <c r="B3712" s="9" t="s">
        <v>2144</v>
      </c>
      <c r="C3712" s="9" t="s">
        <v>224</v>
      </c>
      <c r="D3712" s="3">
        <v>-11.97</v>
      </c>
      <c r="E3712" s="9" t="s">
        <v>266</v>
      </c>
      <c r="F3712" s="9" t="s">
        <v>267</v>
      </c>
      <c r="G3712" s="9" t="s">
        <v>268</v>
      </c>
      <c r="H3712" s="8">
        <v>45413</v>
      </c>
      <c r="I3712" s="8">
        <v>45432</v>
      </c>
      <c r="J3712" s="8" t="s">
        <v>2145</v>
      </c>
      <c r="K3712" s="205" t="s">
        <v>270</v>
      </c>
      <c r="M3712" s="9" t="s">
        <v>2146</v>
      </c>
      <c r="N3712" s="215">
        <v>45445.039048634302</v>
      </c>
      <c r="O3712" s="8"/>
    </row>
    <row r="3713" spans="1:15" x14ac:dyDescent="0.25">
      <c r="A3713" s="8">
        <v>45464</v>
      </c>
      <c r="B3713" s="9" t="s">
        <v>8672</v>
      </c>
      <c r="C3713" s="9" t="s">
        <v>224</v>
      </c>
      <c r="D3713" s="3">
        <v>-11.97</v>
      </c>
      <c r="E3713" s="9" t="s">
        <v>266</v>
      </c>
      <c r="F3713" s="9" t="s">
        <v>267</v>
      </c>
      <c r="G3713" s="9" t="s">
        <v>268</v>
      </c>
      <c r="H3713" s="8">
        <v>45444</v>
      </c>
      <c r="I3713" s="8">
        <v>45460</v>
      </c>
      <c r="J3713" s="8" t="s">
        <v>8678</v>
      </c>
      <c r="K3713" s="205" t="s">
        <v>270</v>
      </c>
      <c r="M3713" s="9" t="s">
        <v>8674</v>
      </c>
      <c r="N3713" s="215">
        <v>45505.8848292361</v>
      </c>
      <c r="O3713" s="8"/>
    </row>
    <row r="3714" spans="1:15" x14ac:dyDescent="0.25">
      <c r="A3714" s="8">
        <v>45719</v>
      </c>
      <c r="B3714" s="9" t="s">
        <v>376</v>
      </c>
      <c r="C3714" s="9" t="s">
        <v>377</v>
      </c>
      <c r="D3714" s="3">
        <v>-250.84</v>
      </c>
      <c r="E3714" s="9" t="s">
        <v>17055</v>
      </c>
      <c r="F3714" s="9" t="s">
        <v>17056</v>
      </c>
      <c r="G3714" s="9" t="s">
        <v>119</v>
      </c>
      <c r="H3714" s="8">
        <v>45717</v>
      </c>
      <c r="I3714" s="8">
        <v>45719</v>
      </c>
      <c r="J3714" s="8" t="s">
        <v>17347</v>
      </c>
      <c r="K3714" s="205" t="s">
        <v>17058</v>
      </c>
      <c r="M3714" s="9" t="s">
        <v>379</v>
      </c>
      <c r="N3714" s="215">
        <v>45809.636386238402</v>
      </c>
      <c r="O3714" s="8"/>
    </row>
    <row r="3715" spans="1:15" x14ac:dyDescent="0.25">
      <c r="A3715" s="8">
        <v>45237</v>
      </c>
      <c r="B3715" s="9" t="s">
        <v>403</v>
      </c>
      <c r="C3715" s="9" t="s">
        <v>224</v>
      </c>
      <c r="D3715" s="3">
        <v>-12.1</v>
      </c>
      <c r="E3715" s="9" t="s">
        <v>266</v>
      </c>
      <c r="F3715" s="9" t="s">
        <v>267</v>
      </c>
      <c r="G3715" s="9" t="s">
        <v>268</v>
      </c>
      <c r="H3715" s="8">
        <v>45231</v>
      </c>
      <c r="I3715" s="8">
        <v>45236</v>
      </c>
      <c r="J3715" s="8" t="s">
        <v>2156</v>
      </c>
      <c r="K3715" s="205" t="s">
        <v>270</v>
      </c>
      <c r="M3715" s="9" t="s">
        <v>405</v>
      </c>
      <c r="N3715" s="215">
        <v>45294.9567489931</v>
      </c>
      <c r="O3715" s="8"/>
    </row>
    <row r="3716" spans="1:15" x14ac:dyDescent="0.25">
      <c r="A3716" s="8">
        <v>45840</v>
      </c>
      <c r="B3716" s="9" t="s">
        <v>16142</v>
      </c>
      <c r="C3716" s="9" t="s">
        <v>224</v>
      </c>
      <c r="D3716" s="3">
        <v>-12.23</v>
      </c>
      <c r="E3716" s="9" t="s">
        <v>266</v>
      </c>
      <c r="F3716" s="9" t="s">
        <v>267</v>
      </c>
      <c r="G3716" s="9" t="s">
        <v>268</v>
      </c>
      <c r="H3716" s="8">
        <v>45839</v>
      </c>
      <c r="I3716" s="8">
        <v>45838</v>
      </c>
      <c r="J3716" s="219" t="s">
        <v>18941</v>
      </c>
      <c r="K3716" s="205" t="s">
        <v>270</v>
      </c>
      <c r="M3716" s="9" t="s">
        <v>16144</v>
      </c>
      <c r="N3716" s="215">
        <v>45862.622311099498</v>
      </c>
      <c r="O3716" s="8">
        <v>45862</v>
      </c>
    </row>
    <row r="3717" spans="1:15" x14ac:dyDescent="0.25">
      <c r="A3717" s="8">
        <v>45831</v>
      </c>
      <c r="B3717" s="9" t="s">
        <v>16142</v>
      </c>
      <c r="C3717" s="9" t="s">
        <v>224</v>
      </c>
      <c r="D3717" s="3">
        <v>-12.23</v>
      </c>
      <c r="E3717" s="9" t="s">
        <v>266</v>
      </c>
      <c r="F3717" s="9" t="s">
        <v>267</v>
      </c>
      <c r="G3717" s="9" t="s">
        <v>268</v>
      </c>
      <c r="H3717" s="8">
        <v>45809</v>
      </c>
      <c r="I3717" s="8">
        <v>45831</v>
      </c>
      <c r="J3717" s="8" t="s">
        <v>17778</v>
      </c>
      <c r="K3717" s="205" t="s">
        <v>270</v>
      </c>
      <c r="M3717" s="9" t="s">
        <v>16144</v>
      </c>
      <c r="N3717" s="215">
        <v>45840.490152685197</v>
      </c>
      <c r="O3717" s="8">
        <v>45840</v>
      </c>
    </row>
    <row r="3718" spans="1:15" x14ac:dyDescent="0.25">
      <c r="A3718" s="8">
        <v>45245</v>
      </c>
      <c r="B3718" s="9" t="s">
        <v>403</v>
      </c>
      <c r="C3718" s="9" t="s">
        <v>224</v>
      </c>
      <c r="D3718" s="3">
        <v>-12.29</v>
      </c>
      <c r="E3718" s="9" t="s">
        <v>266</v>
      </c>
      <c r="F3718" s="9" t="s">
        <v>267</v>
      </c>
      <c r="G3718" s="9" t="s">
        <v>268</v>
      </c>
      <c r="H3718" s="8">
        <v>45231</v>
      </c>
      <c r="I3718" s="8">
        <v>45243</v>
      </c>
      <c r="J3718" s="8" t="s">
        <v>2169</v>
      </c>
      <c r="K3718" s="205" t="s">
        <v>270</v>
      </c>
      <c r="M3718" s="9" t="s">
        <v>405</v>
      </c>
      <c r="N3718" s="215">
        <v>45294.9567489931</v>
      </c>
      <c r="O3718" s="8"/>
    </row>
    <row r="3719" spans="1:15" x14ac:dyDescent="0.25">
      <c r="A3719" s="8">
        <v>45298</v>
      </c>
      <c r="B3719" s="9" t="s">
        <v>2170</v>
      </c>
      <c r="C3719" s="9" t="s">
        <v>224</v>
      </c>
      <c r="D3719" s="3">
        <v>-12.41</v>
      </c>
      <c r="E3719" s="9" t="s">
        <v>266</v>
      </c>
      <c r="F3719" s="9" t="s">
        <v>267</v>
      </c>
      <c r="G3719" s="9" t="s">
        <v>268</v>
      </c>
      <c r="H3719" s="8">
        <v>45292</v>
      </c>
      <c r="I3719" s="8">
        <v>45292</v>
      </c>
      <c r="J3719" s="219" t="s">
        <v>2171</v>
      </c>
      <c r="K3719" s="205" t="s">
        <v>270</v>
      </c>
      <c r="M3719" s="9" t="s">
        <v>2172</v>
      </c>
      <c r="N3719" s="215">
        <v>45306.781889919002</v>
      </c>
      <c r="O3719" s="8">
        <v>45306</v>
      </c>
    </row>
    <row r="3720" spans="1:15" x14ac:dyDescent="0.25">
      <c r="A3720" s="8">
        <v>45719</v>
      </c>
      <c r="B3720" s="9" t="s">
        <v>17342</v>
      </c>
      <c r="C3720" s="9" t="s">
        <v>217</v>
      </c>
      <c r="D3720" s="3">
        <v>-62.01</v>
      </c>
      <c r="E3720" s="9" t="s">
        <v>17055</v>
      </c>
      <c r="F3720" s="9" t="s">
        <v>17056</v>
      </c>
      <c r="G3720" s="9" t="s">
        <v>119</v>
      </c>
      <c r="H3720" s="8">
        <v>45717</v>
      </c>
      <c r="I3720" s="8">
        <v>45719</v>
      </c>
      <c r="J3720" s="8" t="s">
        <v>17343</v>
      </c>
      <c r="K3720" s="205" t="s">
        <v>17058</v>
      </c>
      <c r="M3720" s="9" t="s">
        <v>17344</v>
      </c>
      <c r="N3720" s="215">
        <v>45809.636386238402</v>
      </c>
      <c r="O3720" s="8">
        <v>45840</v>
      </c>
    </row>
    <row r="3721" spans="1:15" x14ac:dyDescent="0.25">
      <c r="A3721" s="8">
        <v>45332</v>
      </c>
      <c r="B3721" s="9" t="s">
        <v>447</v>
      </c>
      <c r="C3721" s="9" t="s">
        <v>224</v>
      </c>
      <c r="D3721" s="3">
        <v>-12.5</v>
      </c>
      <c r="E3721" s="9" t="s">
        <v>266</v>
      </c>
      <c r="F3721" s="9" t="s">
        <v>267</v>
      </c>
      <c r="G3721" s="9" t="s">
        <v>268</v>
      </c>
      <c r="H3721" s="8">
        <v>45323</v>
      </c>
      <c r="I3721" s="8">
        <v>45327</v>
      </c>
      <c r="J3721" s="8" t="s">
        <v>2179</v>
      </c>
      <c r="K3721" s="205" t="s">
        <v>270</v>
      </c>
      <c r="M3721" s="9" t="s">
        <v>449</v>
      </c>
      <c r="N3721" s="215">
        <v>45341.902716967597</v>
      </c>
      <c r="O3721" s="8">
        <v>45341</v>
      </c>
    </row>
    <row r="3722" spans="1:15" x14ac:dyDescent="0.25">
      <c r="A3722" s="8">
        <v>45759</v>
      </c>
      <c r="B3722" s="9" t="s">
        <v>7736</v>
      </c>
      <c r="C3722" s="9" t="s">
        <v>224</v>
      </c>
      <c r="D3722" s="3">
        <v>-12.54</v>
      </c>
      <c r="E3722" s="9" t="s">
        <v>266</v>
      </c>
      <c r="F3722" s="9" t="s">
        <v>267</v>
      </c>
      <c r="G3722" s="9" t="s">
        <v>268</v>
      </c>
      <c r="H3722" s="8">
        <v>45748</v>
      </c>
      <c r="I3722" s="8">
        <v>45754</v>
      </c>
      <c r="J3722" s="219" t="s">
        <v>14870</v>
      </c>
      <c r="K3722" s="205" t="s">
        <v>270</v>
      </c>
      <c r="M3722" s="9" t="s">
        <v>7738</v>
      </c>
      <c r="N3722" s="215">
        <v>45777.922227581003</v>
      </c>
      <c r="O3722" s="8">
        <v>45777</v>
      </c>
    </row>
    <row r="3723" spans="1:15" x14ac:dyDescent="0.25">
      <c r="A3723" s="8">
        <v>45649</v>
      </c>
      <c r="B3723" s="9" t="s">
        <v>7736</v>
      </c>
      <c r="C3723" s="9" t="s">
        <v>224</v>
      </c>
      <c r="D3723" s="3">
        <v>-12.54</v>
      </c>
      <c r="E3723" s="9" t="s">
        <v>266</v>
      </c>
      <c r="F3723" s="9" t="s">
        <v>267</v>
      </c>
      <c r="G3723" s="9" t="s">
        <v>268</v>
      </c>
      <c r="H3723" s="8">
        <v>45627</v>
      </c>
      <c r="I3723" s="8">
        <v>45649</v>
      </c>
      <c r="J3723" s="219" t="s">
        <v>13648</v>
      </c>
      <c r="K3723" s="205" t="s">
        <v>270</v>
      </c>
      <c r="M3723" s="9" t="s">
        <v>7738</v>
      </c>
      <c r="N3723" s="215">
        <v>45706.0637561111</v>
      </c>
      <c r="O3723" s="8">
        <v>45705</v>
      </c>
    </row>
    <row r="3724" spans="1:15" x14ac:dyDescent="0.25">
      <c r="A3724" s="8">
        <v>45486</v>
      </c>
      <c r="B3724" s="9" t="s">
        <v>7736</v>
      </c>
      <c r="C3724" s="9" t="s">
        <v>224</v>
      </c>
      <c r="D3724" s="3">
        <v>-12.65</v>
      </c>
      <c r="E3724" s="9" t="s">
        <v>266</v>
      </c>
      <c r="F3724" s="9" t="s">
        <v>267</v>
      </c>
      <c r="G3724" s="9" t="s">
        <v>268</v>
      </c>
      <c r="H3724" s="8">
        <v>45474</v>
      </c>
      <c r="I3724" s="8">
        <v>45481</v>
      </c>
      <c r="J3724" s="8" t="s">
        <v>8032</v>
      </c>
      <c r="K3724" s="205" t="s">
        <v>270</v>
      </c>
      <c r="M3724" s="9" t="s">
        <v>7738</v>
      </c>
      <c r="N3724" s="215">
        <v>45505.8848292361</v>
      </c>
      <c r="O3724" s="8">
        <v>45505</v>
      </c>
    </row>
    <row r="3725" spans="1:15" x14ac:dyDescent="0.25">
      <c r="A3725" s="8">
        <v>45718</v>
      </c>
      <c r="B3725" s="9" t="s">
        <v>10000</v>
      </c>
      <c r="C3725" s="9" t="s">
        <v>124</v>
      </c>
      <c r="D3725" s="3">
        <v>-13.99</v>
      </c>
      <c r="E3725" s="9" t="s">
        <v>17055</v>
      </c>
      <c r="F3725" s="9" t="s">
        <v>17056</v>
      </c>
      <c r="G3725" s="9" t="s">
        <v>119</v>
      </c>
      <c r="H3725" s="8">
        <v>45717</v>
      </c>
      <c r="I3725" s="8">
        <v>45712</v>
      </c>
      <c r="J3725" s="8" t="s">
        <v>17349</v>
      </c>
      <c r="K3725" s="205" t="s">
        <v>17058</v>
      </c>
      <c r="M3725" s="9" t="s">
        <v>10002</v>
      </c>
      <c r="N3725" s="215">
        <v>45809.636386238402</v>
      </c>
      <c r="O3725" s="8">
        <v>45809</v>
      </c>
    </row>
    <row r="3726" spans="1:15" x14ac:dyDescent="0.25">
      <c r="A3726" s="8">
        <v>45880</v>
      </c>
      <c r="B3726" s="9" t="s">
        <v>16142</v>
      </c>
      <c r="C3726" s="9" t="s">
        <v>224</v>
      </c>
      <c r="D3726" s="3">
        <v>-12.97</v>
      </c>
      <c r="E3726" s="9" t="s">
        <v>266</v>
      </c>
      <c r="F3726" s="9" t="s">
        <v>267</v>
      </c>
      <c r="G3726" s="9" t="s">
        <v>268</v>
      </c>
      <c r="H3726" s="8">
        <v>45870</v>
      </c>
      <c r="I3726" s="8">
        <v>45880</v>
      </c>
      <c r="J3726" s="219" t="s">
        <v>20038</v>
      </c>
      <c r="K3726" s="205" t="s">
        <v>270</v>
      </c>
      <c r="M3726" s="9" t="s">
        <v>16144</v>
      </c>
      <c r="N3726" s="215">
        <v>45929.807189814797</v>
      </c>
      <c r="O3726" s="8">
        <v>45929</v>
      </c>
    </row>
    <row r="3727" spans="1:15" x14ac:dyDescent="0.25">
      <c r="A3727" s="8">
        <v>45838</v>
      </c>
      <c r="B3727" s="9" t="s">
        <v>19017</v>
      </c>
      <c r="C3727" s="9" t="s">
        <v>180</v>
      </c>
      <c r="D3727" s="3">
        <v>-104.59</v>
      </c>
      <c r="E3727" s="9" t="s">
        <v>181</v>
      </c>
      <c r="F3727" s="9" t="s">
        <v>182</v>
      </c>
      <c r="G3727" s="9" t="s">
        <v>183</v>
      </c>
      <c r="H3727" s="8">
        <v>45809</v>
      </c>
      <c r="I3727" s="8">
        <v>45838</v>
      </c>
      <c r="J3727" s="219" t="s">
        <v>19059</v>
      </c>
      <c r="K3727" s="205" t="s">
        <v>185</v>
      </c>
      <c r="M3727" s="9" t="s">
        <v>19019</v>
      </c>
      <c r="N3727" s="215">
        <v>45862.622311099498</v>
      </c>
      <c r="O3727" s="8">
        <v>45862</v>
      </c>
    </row>
    <row r="3728" spans="1:15" x14ac:dyDescent="0.25">
      <c r="A3728" s="8">
        <v>45830</v>
      </c>
      <c r="B3728" s="9" t="s">
        <v>16142</v>
      </c>
      <c r="C3728" s="9" t="s">
        <v>224</v>
      </c>
      <c r="D3728" s="3">
        <v>-12.97</v>
      </c>
      <c r="E3728" s="9" t="s">
        <v>266</v>
      </c>
      <c r="F3728" s="9" t="s">
        <v>267</v>
      </c>
      <c r="G3728" s="9" t="s">
        <v>268</v>
      </c>
      <c r="H3728" s="8">
        <v>45809</v>
      </c>
      <c r="I3728" s="8">
        <v>45824</v>
      </c>
      <c r="J3728" s="8" t="s">
        <v>17798</v>
      </c>
      <c r="K3728" s="205" t="s">
        <v>270</v>
      </c>
      <c r="M3728" s="9" t="s">
        <v>16144</v>
      </c>
      <c r="N3728" s="215">
        <v>45840.490152685197</v>
      </c>
      <c r="O3728" s="8">
        <v>45840</v>
      </c>
    </row>
    <row r="3729" spans="1:15" x14ac:dyDescent="0.25">
      <c r="A3729" s="8">
        <v>45817</v>
      </c>
      <c r="B3729" s="9" t="s">
        <v>18034</v>
      </c>
      <c r="C3729" s="9" t="s">
        <v>224</v>
      </c>
      <c r="D3729" s="3">
        <v>-13</v>
      </c>
      <c r="E3729" s="9" t="s">
        <v>193</v>
      </c>
      <c r="F3729" s="9" t="s">
        <v>194</v>
      </c>
      <c r="G3729" s="9" t="s">
        <v>183</v>
      </c>
      <c r="H3729" s="8">
        <v>45809</v>
      </c>
      <c r="I3729" s="8">
        <v>45817</v>
      </c>
      <c r="J3729" s="8" t="s">
        <v>18035</v>
      </c>
      <c r="K3729" s="205" t="s">
        <v>196</v>
      </c>
      <c r="M3729" s="9" t="s">
        <v>18036</v>
      </c>
      <c r="N3729" s="215">
        <v>45840.490152685197</v>
      </c>
      <c r="O3729" s="8"/>
    </row>
    <row r="3730" spans="1:15" x14ac:dyDescent="0.25">
      <c r="A3730" s="8">
        <v>45899</v>
      </c>
      <c r="B3730" s="9" t="s">
        <v>16142</v>
      </c>
      <c r="C3730" s="9" t="s">
        <v>224</v>
      </c>
      <c r="D3730" s="3">
        <v>-13.07</v>
      </c>
      <c r="E3730" s="9" t="s">
        <v>266</v>
      </c>
      <c r="F3730" s="9" t="s">
        <v>267</v>
      </c>
      <c r="G3730" s="9" t="s">
        <v>268</v>
      </c>
      <c r="H3730" s="8">
        <v>45870</v>
      </c>
      <c r="I3730" s="8">
        <v>45894</v>
      </c>
      <c r="J3730" s="219" t="s">
        <v>19712</v>
      </c>
      <c r="K3730" s="205" t="s">
        <v>270</v>
      </c>
      <c r="M3730" s="9" t="s">
        <v>16144</v>
      </c>
      <c r="N3730" s="215">
        <v>45929.807189814797</v>
      </c>
      <c r="O3730" s="8">
        <v>45929</v>
      </c>
    </row>
    <row r="3731" spans="1:15" x14ac:dyDescent="0.25">
      <c r="A3731" s="8">
        <v>45718</v>
      </c>
      <c r="B3731" s="9" t="s">
        <v>17154</v>
      </c>
      <c r="C3731" s="9" t="s">
        <v>124</v>
      </c>
      <c r="D3731" s="3">
        <v>-22.07</v>
      </c>
      <c r="E3731" s="9" t="s">
        <v>17055</v>
      </c>
      <c r="F3731" s="9" t="s">
        <v>17056</v>
      </c>
      <c r="G3731" s="9" t="s">
        <v>119</v>
      </c>
      <c r="H3731" s="8">
        <v>45717</v>
      </c>
      <c r="I3731" s="8">
        <v>45712</v>
      </c>
      <c r="J3731" s="8" t="s">
        <v>17348</v>
      </c>
      <c r="K3731" s="205" t="s">
        <v>17058</v>
      </c>
      <c r="M3731" s="9" t="s">
        <v>17156</v>
      </c>
      <c r="N3731" s="215">
        <v>45809.636386238402</v>
      </c>
      <c r="O3731" s="8">
        <v>45840</v>
      </c>
    </row>
    <row r="3732" spans="1:15" x14ac:dyDescent="0.25">
      <c r="A3732" s="8">
        <v>45463</v>
      </c>
      <c r="B3732" s="9" t="s">
        <v>7917</v>
      </c>
      <c r="C3732" s="9" t="s">
        <v>180</v>
      </c>
      <c r="D3732" s="3">
        <v>-104.49</v>
      </c>
      <c r="E3732" s="9" t="s">
        <v>181</v>
      </c>
      <c r="F3732" s="9" t="s">
        <v>182</v>
      </c>
      <c r="G3732" s="9" t="s">
        <v>183</v>
      </c>
      <c r="H3732" s="8">
        <v>45444</v>
      </c>
      <c r="I3732" s="8">
        <v>45460</v>
      </c>
      <c r="J3732" s="8" t="s">
        <v>8717</v>
      </c>
      <c r="K3732" s="205" t="s">
        <v>185</v>
      </c>
      <c r="M3732" s="9" t="s">
        <v>7919</v>
      </c>
      <c r="N3732" s="215">
        <v>45505.8848292361</v>
      </c>
      <c r="O3732" s="8">
        <v>45505</v>
      </c>
    </row>
    <row r="3733" spans="1:15" x14ac:dyDescent="0.25">
      <c r="A3733" s="8">
        <v>45717</v>
      </c>
      <c r="B3733" s="9" t="s">
        <v>17350</v>
      </c>
      <c r="C3733" s="9" t="s">
        <v>217</v>
      </c>
      <c r="D3733" s="3">
        <v>-17.47</v>
      </c>
      <c r="E3733" s="9" t="s">
        <v>17055</v>
      </c>
      <c r="F3733" s="9" t="s">
        <v>17056</v>
      </c>
      <c r="G3733" s="9" t="s">
        <v>119</v>
      </c>
      <c r="H3733" s="8">
        <v>45717</v>
      </c>
      <c r="I3733" s="8">
        <v>45712</v>
      </c>
      <c r="J3733" s="8" t="s">
        <v>17351</v>
      </c>
      <c r="K3733" s="205" t="s">
        <v>17058</v>
      </c>
      <c r="M3733" s="9" t="s">
        <v>17352</v>
      </c>
      <c r="N3733" s="215">
        <v>45809.636386238402</v>
      </c>
      <c r="O3733" s="8"/>
    </row>
    <row r="3734" spans="1:15" x14ac:dyDescent="0.25">
      <c r="A3734" s="8">
        <v>45716</v>
      </c>
      <c r="B3734" s="9" t="s">
        <v>11172</v>
      </c>
      <c r="C3734" s="9" t="s">
        <v>1258</v>
      </c>
      <c r="D3734" s="3">
        <v>-13.91</v>
      </c>
      <c r="E3734" s="9" t="s">
        <v>17055</v>
      </c>
      <c r="F3734" s="9" t="s">
        <v>17056</v>
      </c>
      <c r="G3734" s="9" t="s">
        <v>119</v>
      </c>
      <c r="H3734" s="8">
        <v>45689</v>
      </c>
      <c r="I3734" s="8">
        <v>45712</v>
      </c>
      <c r="J3734" s="8" t="s">
        <v>17353</v>
      </c>
      <c r="K3734" s="205" t="s">
        <v>17058</v>
      </c>
      <c r="M3734" s="9" t="s">
        <v>11174</v>
      </c>
      <c r="N3734" s="215">
        <v>45809.636386238402</v>
      </c>
      <c r="O3734" s="8">
        <v>45840</v>
      </c>
    </row>
    <row r="3735" spans="1:15" x14ac:dyDescent="0.25">
      <c r="A3735" s="8">
        <v>45281</v>
      </c>
      <c r="B3735" s="9" t="s">
        <v>2225</v>
      </c>
      <c r="C3735" s="9" t="s">
        <v>224</v>
      </c>
      <c r="D3735" s="3">
        <v>-13.17</v>
      </c>
      <c r="E3735" s="9" t="s">
        <v>724</v>
      </c>
      <c r="F3735" s="9" t="s">
        <v>118</v>
      </c>
      <c r="G3735" s="9" t="s">
        <v>210</v>
      </c>
      <c r="H3735" s="8">
        <v>45261</v>
      </c>
      <c r="I3735" s="8">
        <v>45278</v>
      </c>
      <c r="J3735" s="8" t="s">
        <v>2226</v>
      </c>
      <c r="K3735" s="205" t="s">
        <v>121</v>
      </c>
      <c r="M3735" s="9" t="s">
        <v>2227</v>
      </c>
      <c r="N3735" s="215">
        <v>45294.9567489931</v>
      </c>
      <c r="O3735" s="8"/>
    </row>
    <row r="3736" spans="1:15" x14ac:dyDescent="0.25">
      <c r="A3736" s="8">
        <v>45838</v>
      </c>
      <c r="B3736" s="9" t="s">
        <v>18764</v>
      </c>
      <c r="C3736" s="9" t="s">
        <v>180</v>
      </c>
      <c r="D3736" s="3">
        <v>-103.6</v>
      </c>
      <c r="E3736" s="9" t="s">
        <v>181</v>
      </c>
      <c r="F3736" s="9" t="s">
        <v>182</v>
      </c>
      <c r="G3736" s="9" t="s">
        <v>183</v>
      </c>
      <c r="H3736" s="8">
        <v>45809</v>
      </c>
      <c r="I3736" s="8">
        <v>45838</v>
      </c>
      <c r="J3736" s="219" t="s">
        <v>19020</v>
      </c>
      <c r="K3736" s="205" t="s">
        <v>185</v>
      </c>
      <c r="M3736" s="9" t="s">
        <v>18766</v>
      </c>
      <c r="N3736" s="215">
        <v>45862.622311099498</v>
      </c>
      <c r="O3736" s="8">
        <v>45862</v>
      </c>
    </row>
    <row r="3737" spans="1:15" x14ac:dyDescent="0.25">
      <c r="A3737" s="8">
        <v>45790</v>
      </c>
      <c r="B3737" s="9" t="s">
        <v>14824</v>
      </c>
      <c r="C3737" s="9" t="s">
        <v>180</v>
      </c>
      <c r="D3737" s="3">
        <v>-103.56</v>
      </c>
      <c r="E3737" s="9" t="s">
        <v>181</v>
      </c>
      <c r="F3737" s="9" t="s">
        <v>182</v>
      </c>
      <c r="G3737" s="9" t="s">
        <v>183</v>
      </c>
      <c r="H3737" s="8">
        <v>45778</v>
      </c>
      <c r="I3737" s="8">
        <v>45789</v>
      </c>
      <c r="J3737" s="8" t="s">
        <v>16324</v>
      </c>
      <c r="K3737" s="205" t="s">
        <v>185</v>
      </c>
      <c r="M3737" s="9" t="s">
        <v>14826</v>
      </c>
      <c r="N3737" s="215">
        <v>45809.629870740697</v>
      </c>
      <c r="O3737" s="8">
        <v>45809</v>
      </c>
    </row>
    <row r="3738" spans="1:15" x14ac:dyDescent="0.25">
      <c r="A3738" s="8">
        <v>45716</v>
      </c>
      <c r="B3738" s="9" t="s">
        <v>17066</v>
      </c>
      <c r="C3738" s="9" t="s">
        <v>124</v>
      </c>
      <c r="D3738" s="3">
        <v>-25</v>
      </c>
      <c r="E3738" s="9" t="s">
        <v>17055</v>
      </c>
      <c r="F3738" s="9" t="s">
        <v>17056</v>
      </c>
      <c r="G3738" s="9" t="s">
        <v>119</v>
      </c>
      <c r="H3738" s="8">
        <v>45689</v>
      </c>
      <c r="I3738" s="8">
        <v>45712</v>
      </c>
      <c r="J3738" s="8" t="s">
        <v>17354</v>
      </c>
      <c r="K3738" s="205" t="s">
        <v>17058</v>
      </c>
      <c r="M3738" s="9" t="s">
        <v>17068</v>
      </c>
      <c r="N3738" s="215">
        <v>45809.636386238402</v>
      </c>
      <c r="O3738" s="8">
        <v>45840</v>
      </c>
    </row>
    <row r="3739" spans="1:15" x14ac:dyDescent="0.25">
      <c r="A3739" s="8">
        <v>45889</v>
      </c>
      <c r="B3739" s="9" t="s">
        <v>16142</v>
      </c>
      <c r="C3739" s="9" t="s">
        <v>224</v>
      </c>
      <c r="D3739" s="3">
        <v>-13.19</v>
      </c>
      <c r="E3739" s="9" t="s">
        <v>266</v>
      </c>
      <c r="F3739" s="9" t="s">
        <v>267</v>
      </c>
      <c r="G3739" s="9" t="s">
        <v>268</v>
      </c>
      <c r="H3739" s="8">
        <v>45870</v>
      </c>
      <c r="I3739" s="8">
        <v>45887</v>
      </c>
      <c r="J3739" s="219" t="s">
        <v>19918</v>
      </c>
      <c r="K3739" s="205" t="s">
        <v>270</v>
      </c>
      <c r="M3739" s="9" t="s">
        <v>16144</v>
      </c>
      <c r="N3739" s="215">
        <v>45929.807189814797</v>
      </c>
      <c r="O3739" s="8">
        <v>45929</v>
      </c>
    </row>
    <row r="3740" spans="1:15" x14ac:dyDescent="0.25">
      <c r="A3740" s="8">
        <v>45610</v>
      </c>
      <c r="B3740" s="9" t="s">
        <v>289</v>
      </c>
      <c r="C3740" s="9" t="s">
        <v>180</v>
      </c>
      <c r="D3740" s="3">
        <v>-103.09</v>
      </c>
      <c r="E3740" s="9" t="s">
        <v>181</v>
      </c>
      <c r="F3740" s="9" t="s">
        <v>182</v>
      </c>
      <c r="G3740" s="9" t="s">
        <v>183</v>
      </c>
      <c r="H3740" s="8">
        <v>45597</v>
      </c>
      <c r="I3740" s="8">
        <v>45607</v>
      </c>
      <c r="J3740" s="219" t="s">
        <v>11698</v>
      </c>
      <c r="K3740" s="205" t="s">
        <v>185</v>
      </c>
      <c r="M3740" s="9" t="s">
        <v>291</v>
      </c>
      <c r="N3740" s="215">
        <v>45635.715607696802</v>
      </c>
      <c r="O3740" s="8">
        <v>45635</v>
      </c>
    </row>
    <row r="3741" spans="1:15" x14ac:dyDescent="0.25">
      <c r="A3741" s="8">
        <v>45370</v>
      </c>
      <c r="B3741" s="9" t="s">
        <v>403</v>
      </c>
      <c r="C3741" s="9" t="s">
        <v>224</v>
      </c>
      <c r="D3741" s="3">
        <v>-13.35</v>
      </c>
      <c r="E3741" s="9" t="s">
        <v>266</v>
      </c>
      <c r="F3741" s="9" t="s">
        <v>267</v>
      </c>
      <c r="G3741" s="9" t="s">
        <v>268</v>
      </c>
      <c r="H3741" s="8">
        <v>45352</v>
      </c>
      <c r="I3741" s="8">
        <v>45369</v>
      </c>
      <c r="J3741" s="8" t="s">
        <v>2248</v>
      </c>
      <c r="K3741" s="205" t="s">
        <v>270</v>
      </c>
      <c r="M3741" s="9" t="s">
        <v>405</v>
      </c>
      <c r="N3741" s="215">
        <v>45385.162865138896</v>
      </c>
      <c r="O3741" s="8">
        <v>45384</v>
      </c>
    </row>
    <row r="3742" spans="1:15" x14ac:dyDescent="0.25">
      <c r="A3742" s="8">
        <v>45715</v>
      </c>
      <c r="B3742" s="9" t="s">
        <v>17254</v>
      </c>
      <c r="C3742" s="9" t="s">
        <v>337</v>
      </c>
      <c r="D3742" s="3">
        <v>-84</v>
      </c>
      <c r="E3742" s="9" t="s">
        <v>17055</v>
      </c>
      <c r="F3742" s="9" t="s">
        <v>17056</v>
      </c>
      <c r="G3742" s="9" t="s">
        <v>119</v>
      </c>
      <c r="H3742" s="8">
        <v>45689</v>
      </c>
      <c r="I3742" s="8">
        <v>45712</v>
      </c>
      <c r="J3742" s="8" t="s">
        <v>17356</v>
      </c>
      <c r="K3742" s="205" t="s">
        <v>17058</v>
      </c>
      <c r="M3742" s="9" t="s">
        <v>17256</v>
      </c>
      <c r="N3742" s="215">
        <v>45809.636386238402</v>
      </c>
      <c r="O3742" s="8"/>
    </row>
    <row r="3743" spans="1:15" x14ac:dyDescent="0.25">
      <c r="A3743" s="8">
        <v>45688</v>
      </c>
      <c r="B3743" s="9" t="s">
        <v>13179</v>
      </c>
      <c r="C3743" s="9" t="s">
        <v>224</v>
      </c>
      <c r="D3743" s="3">
        <v>-13.65</v>
      </c>
      <c r="E3743" s="9" t="s">
        <v>266</v>
      </c>
      <c r="F3743" s="9" t="s">
        <v>267</v>
      </c>
      <c r="G3743" s="9" t="s">
        <v>268</v>
      </c>
      <c r="H3743" s="8">
        <v>45658</v>
      </c>
      <c r="I3743" s="8">
        <v>45684</v>
      </c>
      <c r="J3743" s="219" t="s">
        <v>13180</v>
      </c>
      <c r="K3743" s="205" t="s">
        <v>270</v>
      </c>
      <c r="M3743" s="9" t="s">
        <v>13181</v>
      </c>
      <c r="N3743" s="215">
        <v>45706.0637561111</v>
      </c>
      <c r="O3743" s="8">
        <v>45705</v>
      </c>
    </row>
    <row r="3744" spans="1:15" x14ac:dyDescent="0.25">
      <c r="A3744" s="8">
        <v>45504</v>
      </c>
      <c r="B3744" s="9" t="s">
        <v>427</v>
      </c>
      <c r="C3744" s="9" t="s">
        <v>180</v>
      </c>
      <c r="D3744" s="3">
        <v>-102.37</v>
      </c>
      <c r="E3744" s="9" t="s">
        <v>422</v>
      </c>
      <c r="F3744" s="9" t="s">
        <v>423</v>
      </c>
      <c r="G3744" s="9" t="s">
        <v>183</v>
      </c>
      <c r="H3744" s="8">
        <v>45474</v>
      </c>
      <c r="I3744" s="8">
        <v>45502</v>
      </c>
      <c r="J3744" s="8" t="s">
        <v>9585</v>
      </c>
      <c r="K3744" s="205" t="s">
        <v>425</v>
      </c>
      <c r="M3744" s="9" t="s">
        <v>429</v>
      </c>
      <c r="N3744" s="215">
        <v>45534.648212951397</v>
      </c>
      <c r="O3744" s="8">
        <v>45534</v>
      </c>
    </row>
    <row r="3745" spans="1:15" x14ac:dyDescent="0.25">
      <c r="A3745" s="8">
        <v>45529</v>
      </c>
      <c r="B3745" s="9" t="s">
        <v>7736</v>
      </c>
      <c r="C3745" s="9" t="s">
        <v>224</v>
      </c>
      <c r="D3745" s="3">
        <v>-13.7</v>
      </c>
      <c r="E3745" s="9" t="s">
        <v>266</v>
      </c>
      <c r="F3745" s="9" t="s">
        <v>267</v>
      </c>
      <c r="G3745" s="9" t="s">
        <v>268</v>
      </c>
      <c r="H3745" s="8">
        <v>45505</v>
      </c>
      <c r="I3745" s="8">
        <v>45523</v>
      </c>
      <c r="J3745" s="8" t="s">
        <v>9014</v>
      </c>
      <c r="K3745" s="205" t="s">
        <v>270</v>
      </c>
      <c r="M3745" s="9" t="s">
        <v>7738</v>
      </c>
      <c r="N3745" s="215">
        <v>45534.648212951397</v>
      </c>
      <c r="O3745" s="8">
        <v>45534</v>
      </c>
    </row>
    <row r="3746" spans="1:15" x14ac:dyDescent="0.25">
      <c r="A3746" s="8">
        <v>45789</v>
      </c>
      <c r="B3746" s="9" t="s">
        <v>7900</v>
      </c>
      <c r="C3746" s="9" t="s">
        <v>180</v>
      </c>
      <c r="D3746" s="3">
        <v>-102.34</v>
      </c>
      <c r="E3746" s="9" t="s">
        <v>181</v>
      </c>
      <c r="F3746" s="9" t="s">
        <v>182</v>
      </c>
      <c r="G3746" s="9" t="s">
        <v>183</v>
      </c>
      <c r="H3746" s="8">
        <v>45778</v>
      </c>
      <c r="I3746" s="8">
        <v>45789</v>
      </c>
      <c r="J3746" s="8" t="s">
        <v>16384</v>
      </c>
      <c r="K3746" s="205" t="s">
        <v>185</v>
      </c>
      <c r="M3746" s="9" t="s">
        <v>7902</v>
      </c>
      <c r="N3746" s="215">
        <v>45809.629870740697</v>
      </c>
      <c r="O3746" s="8">
        <v>45809</v>
      </c>
    </row>
    <row r="3747" spans="1:15" x14ac:dyDescent="0.25">
      <c r="A3747" s="8">
        <v>45847</v>
      </c>
      <c r="B3747" s="9" t="s">
        <v>18764</v>
      </c>
      <c r="C3747" s="9" t="s">
        <v>180</v>
      </c>
      <c r="D3747" s="3">
        <v>-102.32</v>
      </c>
      <c r="E3747" s="9" t="s">
        <v>181</v>
      </c>
      <c r="F3747" s="9" t="s">
        <v>182</v>
      </c>
      <c r="G3747" s="9" t="s">
        <v>183</v>
      </c>
      <c r="H3747" s="8">
        <v>45839</v>
      </c>
      <c r="I3747" s="8">
        <v>45845</v>
      </c>
      <c r="J3747" s="219" t="s">
        <v>18858</v>
      </c>
      <c r="K3747" s="205" t="s">
        <v>185</v>
      </c>
      <c r="M3747" s="9" t="s">
        <v>18766</v>
      </c>
      <c r="N3747" s="215">
        <v>45862.622311099498</v>
      </c>
      <c r="O3747" s="8">
        <v>45862</v>
      </c>
    </row>
    <row r="3748" spans="1:15" x14ac:dyDescent="0.25">
      <c r="A3748" s="8">
        <v>45477</v>
      </c>
      <c r="B3748" s="9" t="s">
        <v>8193</v>
      </c>
      <c r="C3748" s="9" t="s">
        <v>224</v>
      </c>
      <c r="D3748" s="3">
        <v>-13.7</v>
      </c>
      <c r="E3748" s="9" t="s">
        <v>266</v>
      </c>
      <c r="F3748" s="9" t="s">
        <v>267</v>
      </c>
      <c r="G3748" s="9" t="s">
        <v>268</v>
      </c>
      <c r="H3748" s="8">
        <v>45474</v>
      </c>
      <c r="I3748" s="8">
        <v>45474</v>
      </c>
      <c r="J3748" s="8" t="s">
        <v>8194</v>
      </c>
      <c r="K3748" s="205" t="s">
        <v>270</v>
      </c>
      <c r="M3748" s="9" t="s">
        <v>8195</v>
      </c>
      <c r="N3748" s="215">
        <v>45505.8848292361</v>
      </c>
      <c r="O3748" s="8"/>
    </row>
    <row r="3749" spans="1:15" x14ac:dyDescent="0.25">
      <c r="A3749" s="8">
        <v>45715</v>
      </c>
      <c r="B3749" s="9" t="s">
        <v>17360</v>
      </c>
      <c r="C3749" s="9" t="s">
        <v>131</v>
      </c>
      <c r="D3749" s="3">
        <v>-9.4</v>
      </c>
      <c r="E3749" s="9" t="s">
        <v>17055</v>
      </c>
      <c r="F3749" s="9" t="s">
        <v>17056</v>
      </c>
      <c r="G3749" s="9" t="s">
        <v>119</v>
      </c>
      <c r="H3749" s="8">
        <v>45689</v>
      </c>
      <c r="I3749" s="8">
        <v>45712</v>
      </c>
      <c r="J3749" s="8" t="s">
        <v>17361</v>
      </c>
      <c r="K3749" s="205" t="s">
        <v>17058</v>
      </c>
      <c r="M3749" s="9" t="s">
        <v>17362</v>
      </c>
      <c r="N3749" s="215">
        <v>45809.636386238402</v>
      </c>
      <c r="O3749" s="8">
        <v>45929</v>
      </c>
    </row>
    <row r="3750" spans="1:15" x14ac:dyDescent="0.25">
      <c r="A3750" s="8">
        <v>45715</v>
      </c>
      <c r="B3750" s="9" t="s">
        <v>17327</v>
      </c>
      <c r="C3750" s="9" t="s">
        <v>131</v>
      </c>
      <c r="D3750" s="3">
        <v>-14.07</v>
      </c>
      <c r="E3750" s="9" t="s">
        <v>17055</v>
      </c>
      <c r="F3750" s="9" t="s">
        <v>17056</v>
      </c>
      <c r="G3750" s="9" t="s">
        <v>119</v>
      </c>
      <c r="H3750" s="8">
        <v>45689</v>
      </c>
      <c r="I3750" s="8">
        <v>45712</v>
      </c>
      <c r="J3750" s="8" t="s">
        <v>17355</v>
      </c>
      <c r="K3750" s="205" t="s">
        <v>17058</v>
      </c>
      <c r="M3750" s="9" t="s">
        <v>17329</v>
      </c>
      <c r="N3750" s="215">
        <v>45809.636386238402</v>
      </c>
      <c r="O3750" s="8">
        <v>45929</v>
      </c>
    </row>
    <row r="3751" spans="1:15" x14ac:dyDescent="0.25">
      <c r="A3751" s="8">
        <v>45490</v>
      </c>
      <c r="B3751" s="9" t="s">
        <v>7914</v>
      </c>
      <c r="C3751" s="9" t="s">
        <v>180</v>
      </c>
      <c r="D3751" s="3">
        <v>-102.13</v>
      </c>
      <c r="E3751" s="9" t="s">
        <v>181</v>
      </c>
      <c r="F3751" s="9" t="s">
        <v>182</v>
      </c>
      <c r="G3751" s="9" t="s">
        <v>183</v>
      </c>
      <c r="H3751" s="8">
        <v>45474</v>
      </c>
      <c r="I3751" s="8">
        <v>45488</v>
      </c>
      <c r="J3751" s="8" t="s">
        <v>7915</v>
      </c>
      <c r="K3751" s="205" t="s">
        <v>185</v>
      </c>
      <c r="M3751" s="9" t="s">
        <v>7916</v>
      </c>
      <c r="N3751" s="215">
        <v>45505.8848292361</v>
      </c>
      <c r="O3751" s="8">
        <v>45505</v>
      </c>
    </row>
    <row r="3752" spans="1:15" x14ac:dyDescent="0.25">
      <c r="A3752" s="8">
        <v>45847</v>
      </c>
      <c r="B3752" s="9" t="s">
        <v>18736</v>
      </c>
      <c r="C3752" s="9" t="s">
        <v>180</v>
      </c>
      <c r="D3752" s="3">
        <v>-101.93</v>
      </c>
      <c r="E3752" s="9" t="s">
        <v>181</v>
      </c>
      <c r="F3752" s="9" t="s">
        <v>182</v>
      </c>
      <c r="G3752" s="9" t="s">
        <v>183</v>
      </c>
      <c r="H3752" s="8">
        <v>45839</v>
      </c>
      <c r="I3752" s="8">
        <v>45845</v>
      </c>
      <c r="J3752" s="219" t="s">
        <v>18832</v>
      </c>
      <c r="K3752" s="205" t="s">
        <v>185</v>
      </c>
      <c r="M3752" s="9" t="s">
        <v>18738</v>
      </c>
      <c r="N3752" s="215">
        <v>45862.622311099498</v>
      </c>
      <c r="O3752" s="8">
        <v>45862</v>
      </c>
    </row>
    <row r="3753" spans="1:15" x14ac:dyDescent="0.25">
      <c r="A3753" s="8">
        <v>45244</v>
      </c>
      <c r="B3753" s="9" t="s">
        <v>1807</v>
      </c>
      <c r="C3753" s="9" t="s">
        <v>224</v>
      </c>
      <c r="D3753" s="3">
        <v>-13.87</v>
      </c>
      <c r="E3753" s="9" t="s">
        <v>724</v>
      </c>
      <c r="F3753" s="9" t="s">
        <v>118</v>
      </c>
      <c r="G3753" s="9" t="s">
        <v>210</v>
      </c>
      <c r="H3753" s="8">
        <v>45231</v>
      </c>
      <c r="I3753" s="8">
        <v>45243</v>
      </c>
      <c r="J3753" s="8" t="s">
        <v>2261</v>
      </c>
      <c r="K3753" s="205" t="s">
        <v>121</v>
      </c>
      <c r="M3753" s="9" t="s">
        <v>1809</v>
      </c>
      <c r="N3753" s="215">
        <v>45294.9567489931</v>
      </c>
      <c r="O3753" s="8"/>
    </row>
    <row r="3754" spans="1:15" x14ac:dyDescent="0.25">
      <c r="A3754" s="8">
        <v>45726</v>
      </c>
      <c r="B3754" s="9" t="s">
        <v>7736</v>
      </c>
      <c r="C3754" s="9" t="s">
        <v>224</v>
      </c>
      <c r="D3754" s="3">
        <v>-13.99</v>
      </c>
      <c r="E3754" s="9" t="s">
        <v>266</v>
      </c>
      <c r="F3754" s="9" t="s">
        <v>267</v>
      </c>
      <c r="G3754" s="9" t="s">
        <v>268</v>
      </c>
      <c r="H3754" s="8">
        <v>45717</v>
      </c>
      <c r="I3754" s="8">
        <v>45726</v>
      </c>
      <c r="J3754" s="219" t="s">
        <v>13814</v>
      </c>
      <c r="K3754" s="205" t="s">
        <v>270</v>
      </c>
      <c r="M3754" s="9" t="s">
        <v>7738</v>
      </c>
      <c r="N3754" s="215">
        <v>45733.5614541088</v>
      </c>
      <c r="O3754" s="8">
        <v>45733</v>
      </c>
    </row>
    <row r="3755" spans="1:15" x14ac:dyDescent="0.25">
      <c r="A3755" s="8">
        <v>45870</v>
      </c>
      <c r="B3755" s="9" t="s">
        <v>16142</v>
      </c>
      <c r="C3755" s="9" t="s">
        <v>224</v>
      </c>
      <c r="D3755" s="3">
        <v>-14.02</v>
      </c>
      <c r="E3755" s="9" t="s">
        <v>266</v>
      </c>
      <c r="F3755" s="9" t="s">
        <v>267</v>
      </c>
      <c r="G3755" s="9" t="s">
        <v>268</v>
      </c>
      <c r="H3755" s="8">
        <v>45870</v>
      </c>
      <c r="I3755" s="8">
        <v>45866</v>
      </c>
      <c r="J3755" s="219" t="s">
        <v>20117</v>
      </c>
      <c r="K3755" s="205" t="s">
        <v>270</v>
      </c>
      <c r="M3755" s="9" t="s">
        <v>16144</v>
      </c>
      <c r="N3755" s="215">
        <v>45929.807189814797</v>
      </c>
      <c r="O3755" s="8">
        <v>45929</v>
      </c>
    </row>
    <row r="3756" spans="1:15" x14ac:dyDescent="0.25">
      <c r="A3756" s="8">
        <v>45440</v>
      </c>
      <c r="B3756" s="9" t="s">
        <v>2274</v>
      </c>
      <c r="C3756" s="9" t="s">
        <v>224</v>
      </c>
      <c r="D3756" s="3">
        <v>-14.03</v>
      </c>
      <c r="E3756" s="9" t="s">
        <v>266</v>
      </c>
      <c r="F3756" s="9" t="s">
        <v>267</v>
      </c>
      <c r="G3756" s="9" t="s">
        <v>268</v>
      </c>
      <c r="H3756" s="8">
        <v>45413</v>
      </c>
      <c r="I3756" s="8">
        <v>45439</v>
      </c>
      <c r="J3756" s="8" t="s">
        <v>2275</v>
      </c>
      <c r="K3756" s="205" t="s">
        <v>270</v>
      </c>
      <c r="M3756" s="9" t="s">
        <v>2276</v>
      </c>
      <c r="N3756" s="215">
        <v>45445.039048634302</v>
      </c>
      <c r="O3756" s="8"/>
    </row>
    <row r="3757" spans="1:15" x14ac:dyDescent="0.25">
      <c r="A3757" s="8">
        <v>45211</v>
      </c>
      <c r="B3757" s="9" t="s">
        <v>1813</v>
      </c>
      <c r="C3757" s="9" t="s">
        <v>224</v>
      </c>
      <c r="D3757" s="3">
        <v>-14.09</v>
      </c>
      <c r="E3757" s="9" t="s">
        <v>724</v>
      </c>
      <c r="F3757" s="9" t="s">
        <v>118</v>
      </c>
      <c r="G3757" s="9" t="s">
        <v>210</v>
      </c>
      <c r="H3757" s="8">
        <v>45200</v>
      </c>
      <c r="I3757" s="8">
        <v>45208</v>
      </c>
      <c r="J3757" s="219" t="s">
        <v>2283</v>
      </c>
      <c r="K3757" s="205" t="s">
        <v>121</v>
      </c>
      <c r="M3757" s="9" t="s">
        <v>1815</v>
      </c>
      <c r="N3757" s="215">
        <v>45294.9567489931</v>
      </c>
      <c r="O3757" s="8"/>
    </row>
    <row r="3758" spans="1:15" x14ac:dyDescent="0.25">
      <c r="A3758" s="8">
        <v>45715</v>
      </c>
      <c r="B3758" s="9" t="s">
        <v>17357</v>
      </c>
      <c r="D3758" s="3">
        <v>-26.84</v>
      </c>
      <c r="E3758" s="9" t="s">
        <v>17055</v>
      </c>
      <c r="F3758" s="9" t="s">
        <v>17056</v>
      </c>
      <c r="G3758" s="9" t="s">
        <v>119</v>
      </c>
      <c r="H3758" s="8">
        <v>45689</v>
      </c>
      <c r="I3758" s="8">
        <v>45712</v>
      </c>
      <c r="J3758" s="8" t="s">
        <v>17358</v>
      </c>
      <c r="K3758" s="205" t="s">
        <v>17058</v>
      </c>
      <c r="M3758" s="9" t="s">
        <v>17359</v>
      </c>
      <c r="N3758" s="215">
        <v>45809.636386238402</v>
      </c>
      <c r="O3758" s="8"/>
    </row>
    <row r="3759" spans="1:15" x14ac:dyDescent="0.25">
      <c r="A3759" s="8">
        <v>45534</v>
      </c>
      <c r="B3759" s="9" t="s">
        <v>7736</v>
      </c>
      <c r="C3759" s="9" t="s">
        <v>224</v>
      </c>
      <c r="D3759" s="3">
        <v>-14.13</v>
      </c>
      <c r="E3759" s="9" t="s">
        <v>266</v>
      </c>
      <c r="F3759" s="9" t="s">
        <v>267</v>
      </c>
      <c r="G3759" s="9" t="s">
        <v>268</v>
      </c>
      <c r="H3759" s="8">
        <v>45505</v>
      </c>
      <c r="I3759" s="8">
        <v>45530</v>
      </c>
      <c r="J3759" s="8" t="s">
        <v>9812</v>
      </c>
      <c r="K3759" s="205" t="s">
        <v>270</v>
      </c>
      <c r="M3759" s="9" t="s">
        <v>7738</v>
      </c>
      <c r="N3759" s="215">
        <v>45540.605251655099</v>
      </c>
      <c r="O3759" s="8">
        <v>45540</v>
      </c>
    </row>
    <row r="3760" spans="1:15" x14ac:dyDescent="0.25">
      <c r="A3760" s="8">
        <v>45714</v>
      </c>
      <c r="B3760" s="9" t="s">
        <v>2033</v>
      </c>
      <c r="C3760" s="9" t="s">
        <v>431</v>
      </c>
      <c r="D3760" s="3">
        <v>-28.03</v>
      </c>
      <c r="E3760" s="9" t="s">
        <v>17055</v>
      </c>
      <c r="F3760" s="9" t="s">
        <v>17056</v>
      </c>
      <c r="G3760" s="9" t="s">
        <v>119</v>
      </c>
      <c r="H3760" s="8">
        <v>45689</v>
      </c>
      <c r="I3760" s="8">
        <v>45712</v>
      </c>
      <c r="J3760" s="8" t="s">
        <v>17363</v>
      </c>
      <c r="K3760" s="205" t="s">
        <v>17058</v>
      </c>
      <c r="M3760" s="9" t="s">
        <v>2035</v>
      </c>
      <c r="N3760" s="215">
        <v>45809.636386238402</v>
      </c>
      <c r="O3760" s="8">
        <v>45809</v>
      </c>
    </row>
    <row r="3761" spans="1:15" x14ac:dyDescent="0.25">
      <c r="A3761" s="8">
        <v>45713</v>
      </c>
      <c r="B3761" s="9" t="s">
        <v>17367</v>
      </c>
      <c r="C3761" s="9" t="s">
        <v>180</v>
      </c>
      <c r="D3761" s="3">
        <v>-68.34</v>
      </c>
      <c r="E3761" s="9" t="s">
        <v>17055</v>
      </c>
      <c r="F3761" s="9" t="s">
        <v>17056</v>
      </c>
      <c r="G3761" s="9" t="s">
        <v>119</v>
      </c>
      <c r="H3761" s="8">
        <v>45689</v>
      </c>
      <c r="I3761" s="8">
        <v>45712</v>
      </c>
      <c r="J3761" s="8" t="s">
        <v>17368</v>
      </c>
      <c r="K3761" s="205" t="s">
        <v>17058</v>
      </c>
      <c r="M3761" s="9" t="s">
        <v>17369</v>
      </c>
      <c r="N3761" s="215">
        <v>45809.636386238402</v>
      </c>
      <c r="O3761" s="8"/>
    </row>
    <row r="3762" spans="1:15" x14ac:dyDescent="0.25">
      <c r="A3762" s="8">
        <v>45713</v>
      </c>
      <c r="B3762" s="9" t="s">
        <v>17364</v>
      </c>
      <c r="C3762" s="9" t="s">
        <v>131</v>
      </c>
      <c r="D3762" s="3">
        <v>-6.18</v>
      </c>
      <c r="E3762" s="9" t="s">
        <v>17055</v>
      </c>
      <c r="F3762" s="9" t="s">
        <v>17056</v>
      </c>
      <c r="G3762" s="9" t="s">
        <v>119</v>
      </c>
      <c r="H3762" s="8">
        <v>45689</v>
      </c>
      <c r="I3762" s="8">
        <v>45712</v>
      </c>
      <c r="J3762" s="8" t="s">
        <v>17365</v>
      </c>
      <c r="K3762" s="205" t="s">
        <v>17058</v>
      </c>
      <c r="M3762" s="9" t="s">
        <v>17366</v>
      </c>
      <c r="N3762" s="215">
        <v>45809.636386238402</v>
      </c>
      <c r="O3762" s="8">
        <v>45929</v>
      </c>
    </row>
    <row r="3763" spans="1:15" x14ac:dyDescent="0.25">
      <c r="A3763" s="8">
        <v>45533</v>
      </c>
      <c r="B3763" s="9" t="s">
        <v>7736</v>
      </c>
      <c r="C3763" s="9" t="s">
        <v>224</v>
      </c>
      <c r="D3763" s="3">
        <v>-14.14</v>
      </c>
      <c r="E3763" s="9" t="s">
        <v>266</v>
      </c>
      <c r="F3763" s="9" t="s">
        <v>267</v>
      </c>
      <c r="G3763" s="9" t="s">
        <v>268</v>
      </c>
      <c r="H3763" s="8">
        <v>45505</v>
      </c>
      <c r="I3763" s="8">
        <v>45530</v>
      </c>
      <c r="J3763" s="8" t="s">
        <v>9825</v>
      </c>
      <c r="K3763" s="205" t="s">
        <v>270</v>
      </c>
      <c r="M3763" s="9" t="s">
        <v>7738</v>
      </c>
      <c r="N3763" s="215">
        <v>45540.605251655099</v>
      </c>
      <c r="O3763" s="8">
        <v>45540</v>
      </c>
    </row>
    <row r="3764" spans="1:15" x14ac:dyDescent="0.25">
      <c r="A3764" s="8">
        <v>45785</v>
      </c>
      <c r="B3764" s="9" t="s">
        <v>8686</v>
      </c>
      <c r="C3764" s="9" t="s">
        <v>180</v>
      </c>
      <c r="D3764" s="3">
        <v>-100.37</v>
      </c>
      <c r="E3764" s="9" t="s">
        <v>181</v>
      </c>
      <c r="F3764" s="9" t="s">
        <v>182</v>
      </c>
      <c r="G3764" s="9" t="s">
        <v>183</v>
      </c>
      <c r="H3764" s="8">
        <v>45778</v>
      </c>
      <c r="I3764" s="8">
        <v>45782</v>
      </c>
      <c r="J3764" s="219" t="s">
        <v>16591</v>
      </c>
      <c r="K3764" s="205" t="s">
        <v>185</v>
      </c>
      <c r="M3764" s="9" t="s">
        <v>8688</v>
      </c>
      <c r="N3764" s="215">
        <v>45809.629870740697</v>
      </c>
      <c r="O3764" s="8">
        <v>45809</v>
      </c>
    </row>
    <row r="3765" spans="1:15" x14ac:dyDescent="0.25">
      <c r="A3765" s="8">
        <v>45789</v>
      </c>
      <c r="B3765" s="9" t="s">
        <v>8450</v>
      </c>
      <c r="C3765" s="9" t="s">
        <v>180</v>
      </c>
      <c r="D3765" s="3">
        <v>-100.26</v>
      </c>
      <c r="E3765" s="9" t="s">
        <v>181</v>
      </c>
      <c r="F3765" s="9" t="s">
        <v>182</v>
      </c>
      <c r="G3765" s="9" t="s">
        <v>183</v>
      </c>
      <c r="H3765" s="8">
        <v>45778</v>
      </c>
      <c r="I3765" s="8">
        <v>45789</v>
      </c>
      <c r="J3765" s="8" t="s">
        <v>16446</v>
      </c>
      <c r="K3765" s="205" t="s">
        <v>185</v>
      </c>
      <c r="M3765" s="9" t="s">
        <v>8452</v>
      </c>
      <c r="N3765" s="215">
        <v>45809.629870740697</v>
      </c>
      <c r="O3765" s="8">
        <v>45809</v>
      </c>
    </row>
    <row r="3766" spans="1:15" x14ac:dyDescent="0.25">
      <c r="A3766" s="8">
        <v>45789</v>
      </c>
      <c r="B3766" s="9" t="s">
        <v>8450</v>
      </c>
      <c r="C3766" s="9" t="s">
        <v>180</v>
      </c>
      <c r="D3766" s="3">
        <v>-100.15</v>
      </c>
      <c r="E3766" s="9" t="s">
        <v>181</v>
      </c>
      <c r="F3766" s="9" t="s">
        <v>182</v>
      </c>
      <c r="G3766" s="9" t="s">
        <v>183</v>
      </c>
      <c r="H3766" s="8">
        <v>45778</v>
      </c>
      <c r="I3766" s="8">
        <v>45789</v>
      </c>
      <c r="J3766" s="8" t="s">
        <v>16418</v>
      </c>
      <c r="K3766" s="205" t="s">
        <v>185</v>
      </c>
      <c r="M3766" s="9" t="s">
        <v>8452</v>
      </c>
      <c r="N3766" s="215">
        <v>45809.629870740697</v>
      </c>
      <c r="O3766" s="8">
        <v>45809</v>
      </c>
    </row>
    <row r="3767" spans="1:15" x14ac:dyDescent="0.25">
      <c r="A3767" s="8">
        <v>45859</v>
      </c>
      <c r="B3767" s="9" t="s">
        <v>18764</v>
      </c>
      <c r="C3767" s="9" t="s">
        <v>180</v>
      </c>
      <c r="D3767" s="3">
        <v>-100.1</v>
      </c>
      <c r="E3767" s="9" t="s">
        <v>181</v>
      </c>
      <c r="F3767" s="9" t="s">
        <v>182</v>
      </c>
      <c r="G3767" s="9" t="s">
        <v>183</v>
      </c>
      <c r="H3767" s="8">
        <v>45839</v>
      </c>
      <c r="I3767" s="8">
        <v>45859</v>
      </c>
      <c r="J3767" s="219" t="s">
        <v>20298</v>
      </c>
      <c r="K3767" s="205" t="s">
        <v>185</v>
      </c>
      <c r="M3767" s="9" t="s">
        <v>18766</v>
      </c>
      <c r="N3767" s="215">
        <v>45929.807189814797</v>
      </c>
      <c r="O3767" s="8">
        <v>45929</v>
      </c>
    </row>
    <row r="3768" spans="1:15" x14ac:dyDescent="0.25">
      <c r="A3768" s="8">
        <v>45224</v>
      </c>
      <c r="B3768" s="9" t="s">
        <v>1813</v>
      </c>
      <c r="C3768" s="9" t="s">
        <v>224</v>
      </c>
      <c r="D3768" s="3">
        <v>-14.21</v>
      </c>
      <c r="E3768" s="9" t="s">
        <v>724</v>
      </c>
      <c r="F3768" s="9" t="s">
        <v>118</v>
      </c>
      <c r="G3768" s="9" t="s">
        <v>210</v>
      </c>
      <c r="H3768" s="8">
        <v>45200</v>
      </c>
      <c r="I3768" s="8">
        <v>45222</v>
      </c>
      <c r="J3768" s="219" t="s">
        <v>2288</v>
      </c>
      <c r="K3768" s="205" t="s">
        <v>121</v>
      </c>
      <c r="M3768" s="9" t="s">
        <v>1815</v>
      </c>
      <c r="N3768" s="215">
        <v>45294.9567489931</v>
      </c>
      <c r="O3768" s="8"/>
    </row>
    <row r="3769" spans="1:15" x14ac:dyDescent="0.25">
      <c r="A3769" s="8">
        <v>45223</v>
      </c>
      <c r="B3769" s="9" t="s">
        <v>1813</v>
      </c>
      <c r="C3769" s="9" t="s">
        <v>224</v>
      </c>
      <c r="D3769" s="3">
        <v>-14.21</v>
      </c>
      <c r="E3769" s="9" t="s">
        <v>724</v>
      </c>
      <c r="F3769" s="9" t="s">
        <v>118</v>
      </c>
      <c r="G3769" s="9" t="s">
        <v>210</v>
      </c>
      <c r="H3769" s="8">
        <v>45200</v>
      </c>
      <c r="I3769" s="8">
        <v>45222</v>
      </c>
      <c r="J3769" s="219" t="s">
        <v>2289</v>
      </c>
      <c r="K3769" s="205" t="s">
        <v>121</v>
      </c>
      <c r="M3769" s="9" t="s">
        <v>1815</v>
      </c>
      <c r="N3769" s="215">
        <v>45294.9567489931</v>
      </c>
      <c r="O3769" s="8"/>
    </row>
    <row r="3770" spans="1:15" x14ac:dyDescent="0.25">
      <c r="A3770" s="8">
        <v>45212</v>
      </c>
      <c r="B3770" s="9" t="s">
        <v>1813</v>
      </c>
      <c r="C3770" s="9" t="s">
        <v>224</v>
      </c>
      <c r="D3770" s="3">
        <v>-14.21</v>
      </c>
      <c r="E3770" s="9" t="s">
        <v>724</v>
      </c>
      <c r="F3770" s="9" t="s">
        <v>118</v>
      </c>
      <c r="G3770" s="9" t="s">
        <v>210</v>
      </c>
      <c r="H3770" s="8">
        <v>45200</v>
      </c>
      <c r="I3770" s="8">
        <v>45208</v>
      </c>
      <c r="J3770" s="219" t="s">
        <v>2290</v>
      </c>
      <c r="K3770" s="205" t="s">
        <v>121</v>
      </c>
      <c r="M3770" s="9" t="s">
        <v>1815</v>
      </c>
      <c r="N3770" s="215">
        <v>45294.9567489931</v>
      </c>
      <c r="O3770" s="8"/>
    </row>
    <row r="3771" spans="1:15" x14ac:dyDescent="0.25">
      <c r="A3771" s="8">
        <v>45739</v>
      </c>
      <c r="B3771" s="9" t="s">
        <v>15241</v>
      </c>
      <c r="C3771" s="9" t="s">
        <v>224</v>
      </c>
      <c r="D3771" s="3">
        <v>-14.23</v>
      </c>
      <c r="E3771" s="9" t="s">
        <v>266</v>
      </c>
      <c r="F3771" s="9" t="s">
        <v>267</v>
      </c>
      <c r="G3771" s="9" t="s">
        <v>268</v>
      </c>
      <c r="H3771" s="8">
        <v>45717</v>
      </c>
      <c r="I3771" s="8">
        <v>45733</v>
      </c>
      <c r="J3771" s="219" t="s">
        <v>15242</v>
      </c>
      <c r="K3771" s="205" t="s">
        <v>270</v>
      </c>
      <c r="M3771" s="9" t="s">
        <v>15243</v>
      </c>
      <c r="N3771" s="215">
        <v>45777.922227581003</v>
      </c>
      <c r="O3771" s="8">
        <v>45777</v>
      </c>
    </row>
    <row r="3772" spans="1:15" x14ac:dyDescent="0.25">
      <c r="A3772" s="8">
        <v>45712</v>
      </c>
      <c r="B3772" s="9" t="s">
        <v>11129</v>
      </c>
      <c r="C3772" s="9" t="s">
        <v>224</v>
      </c>
      <c r="D3772" s="3">
        <v>-14.13</v>
      </c>
      <c r="E3772" s="9" t="s">
        <v>17055</v>
      </c>
      <c r="F3772" s="9" t="s">
        <v>17056</v>
      </c>
      <c r="G3772" s="9" t="s">
        <v>119</v>
      </c>
      <c r="H3772" s="8">
        <v>45689</v>
      </c>
      <c r="I3772" s="8">
        <v>45712</v>
      </c>
      <c r="J3772" s="8" t="s">
        <v>17370</v>
      </c>
      <c r="K3772" s="205" t="s">
        <v>17058</v>
      </c>
      <c r="M3772" s="9" t="s">
        <v>11131</v>
      </c>
      <c r="N3772" s="215">
        <v>45809.636386238402</v>
      </c>
      <c r="O3772" s="8"/>
    </row>
    <row r="3773" spans="1:15" x14ac:dyDescent="0.25">
      <c r="A3773" s="8">
        <v>45288</v>
      </c>
      <c r="B3773" s="9" t="s">
        <v>2313</v>
      </c>
      <c r="C3773" s="9" t="s">
        <v>224</v>
      </c>
      <c r="D3773" s="3">
        <v>-14.36</v>
      </c>
      <c r="E3773" s="9" t="s">
        <v>266</v>
      </c>
      <c r="F3773" s="9" t="s">
        <v>267</v>
      </c>
      <c r="G3773" s="9" t="s">
        <v>268</v>
      </c>
      <c r="H3773" s="8">
        <v>45261</v>
      </c>
      <c r="I3773" s="8">
        <v>45285</v>
      </c>
      <c r="J3773" s="8" t="s">
        <v>2314</v>
      </c>
      <c r="K3773" s="205" t="s">
        <v>270</v>
      </c>
      <c r="M3773" s="9" t="s">
        <v>2315</v>
      </c>
      <c r="N3773" s="215">
        <v>45294.9567489931</v>
      </c>
      <c r="O3773" s="8"/>
    </row>
    <row r="3774" spans="1:15" x14ac:dyDescent="0.25">
      <c r="A3774" s="8">
        <v>45471</v>
      </c>
      <c r="B3774" s="9" t="s">
        <v>8485</v>
      </c>
      <c r="C3774" s="9" t="s">
        <v>180</v>
      </c>
      <c r="D3774" s="3">
        <v>-100</v>
      </c>
      <c r="E3774" s="9" t="s">
        <v>193</v>
      </c>
      <c r="F3774" s="9" t="s">
        <v>194</v>
      </c>
      <c r="G3774" s="9" t="s">
        <v>183</v>
      </c>
      <c r="H3774" s="8">
        <v>45444</v>
      </c>
      <c r="I3774" s="8">
        <v>45467</v>
      </c>
      <c r="J3774" s="8" t="s">
        <v>8488</v>
      </c>
      <c r="K3774" s="205" t="s">
        <v>196</v>
      </c>
      <c r="M3774" s="9" t="s">
        <v>8487</v>
      </c>
      <c r="N3774" s="215">
        <v>45505.8848292361</v>
      </c>
      <c r="O3774" s="8"/>
    </row>
    <row r="3775" spans="1:15" x14ac:dyDescent="0.25">
      <c r="A3775" s="8">
        <v>45568</v>
      </c>
      <c r="B3775" s="9" t="s">
        <v>9984</v>
      </c>
      <c r="C3775" s="9" t="s">
        <v>180</v>
      </c>
      <c r="D3775" s="3">
        <v>-100</v>
      </c>
      <c r="E3775" s="9" t="s">
        <v>253</v>
      </c>
      <c r="F3775" s="9" t="s">
        <v>254</v>
      </c>
      <c r="G3775" s="9" t="s">
        <v>183</v>
      </c>
      <c r="H3775" s="8">
        <v>45566</v>
      </c>
      <c r="I3775" s="8">
        <v>45565</v>
      </c>
      <c r="J3775" s="8" t="s">
        <v>9985</v>
      </c>
      <c r="K3775" s="205" t="s">
        <v>256</v>
      </c>
      <c r="M3775" s="9" t="s">
        <v>9986</v>
      </c>
      <c r="N3775" s="215">
        <v>45575.565837071801</v>
      </c>
      <c r="O3775" s="8"/>
    </row>
    <row r="3776" spans="1:15" x14ac:dyDescent="0.25">
      <c r="A3776" s="8">
        <v>45712</v>
      </c>
      <c r="B3776" s="9" t="s">
        <v>9024</v>
      </c>
      <c r="C3776" s="9" t="s">
        <v>142</v>
      </c>
      <c r="D3776" s="3">
        <v>-44.58</v>
      </c>
      <c r="E3776" s="9" t="s">
        <v>17055</v>
      </c>
      <c r="F3776" s="9" t="s">
        <v>17056</v>
      </c>
      <c r="G3776" s="9" t="s">
        <v>119</v>
      </c>
      <c r="H3776" s="8">
        <v>45689</v>
      </c>
      <c r="I3776" s="8">
        <v>45712</v>
      </c>
      <c r="J3776" s="8" t="s">
        <v>17371</v>
      </c>
      <c r="K3776" s="205" t="s">
        <v>17058</v>
      </c>
      <c r="M3776" s="9" t="s">
        <v>9026</v>
      </c>
      <c r="N3776" s="215">
        <v>45809.636386238402</v>
      </c>
      <c r="O3776" s="8">
        <v>45809</v>
      </c>
    </row>
    <row r="3777" spans="1:15" x14ac:dyDescent="0.25">
      <c r="A3777" s="8">
        <v>45712</v>
      </c>
      <c r="B3777" s="9" t="s">
        <v>7689</v>
      </c>
      <c r="C3777" s="9" t="s">
        <v>209</v>
      </c>
      <c r="D3777" s="3">
        <v>-61.09</v>
      </c>
      <c r="E3777" s="9" t="s">
        <v>17055</v>
      </c>
      <c r="F3777" s="9" t="s">
        <v>17056</v>
      </c>
      <c r="G3777" s="9" t="s">
        <v>119</v>
      </c>
      <c r="H3777" s="8">
        <v>45689</v>
      </c>
      <c r="I3777" s="8">
        <v>45712</v>
      </c>
      <c r="J3777" s="8" t="s">
        <v>17372</v>
      </c>
      <c r="K3777" s="205" t="s">
        <v>17058</v>
      </c>
      <c r="M3777" s="9" t="s">
        <v>7691</v>
      </c>
      <c r="N3777" s="215">
        <v>45809.636386238402</v>
      </c>
      <c r="O3777" s="8">
        <v>45809</v>
      </c>
    </row>
    <row r="3778" spans="1:15" x14ac:dyDescent="0.25">
      <c r="A3778" s="8">
        <v>45520</v>
      </c>
      <c r="B3778" s="9" t="s">
        <v>8184</v>
      </c>
      <c r="C3778" s="9" t="s">
        <v>224</v>
      </c>
      <c r="D3778" s="3">
        <v>-14.42</v>
      </c>
      <c r="E3778" s="9" t="s">
        <v>266</v>
      </c>
      <c r="F3778" s="9" t="s">
        <v>267</v>
      </c>
      <c r="G3778" s="9" t="s">
        <v>268</v>
      </c>
      <c r="H3778" s="8">
        <v>45505</v>
      </c>
      <c r="I3778" s="8">
        <v>45516</v>
      </c>
      <c r="J3778" s="8" t="s">
        <v>9220</v>
      </c>
      <c r="K3778" s="205" t="s">
        <v>270</v>
      </c>
      <c r="M3778" s="9" t="s">
        <v>8186</v>
      </c>
      <c r="N3778" s="215">
        <v>45534.648212951397</v>
      </c>
      <c r="O3778" s="8"/>
    </row>
    <row r="3779" spans="1:15" x14ac:dyDescent="0.25">
      <c r="A3779" s="8">
        <v>45787</v>
      </c>
      <c r="B3779" s="9" t="s">
        <v>16525</v>
      </c>
      <c r="C3779" s="9" t="s">
        <v>224</v>
      </c>
      <c r="D3779" s="3">
        <v>-14.43</v>
      </c>
      <c r="E3779" s="9" t="s">
        <v>266</v>
      </c>
      <c r="F3779" s="9" t="s">
        <v>267</v>
      </c>
      <c r="G3779" s="9" t="s">
        <v>268</v>
      </c>
      <c r="H3779" s="8">
        <v>45778</v>
      </c>
      <c r="I3779" s="8">
        <v>45782</v>
      </c>
      <c r="J3779" s="8" t="s">
        <v>16526</v>
      </c>
      <c r="K3779" s="205" t="s">
        <v>270</v>
      </c>
      <c r="M3779" s="9" t="s">
        <v>16527</v>
      </c>
      <c r="N3779" s="215">
        <v>45809.629870740697</v>
      </c>
      <c r="O3779" s="8"/>
    </row>
    <row r="3780" spans="1:15" x14ac:dyDescent="0.25">
      <c r="A3780" s="8">
        <v>45381</v>
      </c>
      <c r="B3780" s="9" t="s">
        <v>2319</v>
      </c>
      <c r="C3780" s="9" t="s">
        <v>224</v>
      </c>
      <c r="D3780" s="3">
        <v>-14.5</v>
      </c>
      <c r="E3780" s="9" t="s">
        <v>266</v>
      </c>
      <c r="F3780" s="9" t="s">
        <v>267</v>
      </c>
      <c r="G3780" s="9" t="s">
        <v>268</v>
      </c>
      <c r="H3780" s="8">
        <v>45352</v>
      </c>
      <c r="I3780" s="8">
        <v>45376</v>
      </c>
      <c r="J3780" s="8" t="s">
        <v>2320</v>
      </c>
      <c r="K3780" s="205" t="s">
        <v>270</v>
      </c>
      <c r="M3780" s="9" t="s">
        <v>2321</v>
      </c>
      <c r="N3780" s="215">
        <v>45385.162865138896</v>
      </c>
      <c r="O3780" s="8">
        <v>45384</v>
      </c>
    </row>
    <row r="3781" spans="1:15" x14ac:dyDescent="0.25">
      <c r="A3781" s="8">
        <v>45711</v>
      </c>
      <c r="B3781" s="9" t="s">
        <v>17100</v>
      </c>
      <c r="C3781" s="9" t="s">
        <v>20481</v>
      </c>
      <c r="D3781" s="3">
        <v>-19.989999999999998</v>
      </c>
      <c r="E3781" s="9" t="s">
        <v>17055</v>
      </c>
      <c r="F3781" s="9" t="s">
        <v>17056</v>
      </c>
      <c r="G3781" s="9" t="s">
        <v>119</v>
      </c>
      <c r="H3781" s="8">
        <v>45689</v>
      </c>
      <c r="I3781" s="8">
        <v>45705</v>
      </c>
      <c r="J3781" s="8" t="s">
        <v>17373</v>
      </c>
      <c r="K3781" s="205" t="s">
        <v>17058</v>
      </c>
      <c r="M3781" s="9" t="s">
        <v>17102</v>
      </c>
      <c r="N3781" s="215">
        <v>45809.636386238402</v>
      </c>
      <c r="O3781" s="8">
        <v>45929</v>
      </c>
    </row>
    <row r="3782" spans="1:15" x14ac:dyDescent="0.25">
      <c r="A3782" s="8">
        <v>45182</v>
      </c>
      <c r="B3782" s="9" t="s">
        <v>1807</v>
      </c>
      <c r="C3782" s="9" t="s">
        <v>224</v>
      </c>
      <c r="D3782" s="3">
        <v>-14.69</v>
      </c>
      <c r="E3782" s="9" t="s">
        <v>724</v>
      </c>
      <c r="F3782" s="9" t="s">
        <v>118</v>
      </c>
      <c r="G3782" s="9" t="s">
        <v>210</v>
      </c>
      <c r="H3782" s="8">
        <v>45170</v>
      </c>
      <c r="I3782" s="8">
        <v>45180</v>
      </c>
      <c r="J3782" s="219" t="s">
        <v>2330</v>
      </c>
      <c r="K3782" s="205" t="s">
        <v>121</v>
      </c>
      <c r="M3782" s="9" t="s">
        <v>1809</v>
      </c>
      <c r="N3782" s="215">
        <v>45294.9567489931</v>
      </c>
      <c r="O3782" s="8"/>
    </row>
    <row r="3783" spans="1:15" x14ac:dyDescent="0.25">
      <c r="A3783" s="8">
        <v>45710</v>
      </c>
      <c r="B3783" s="9" t="s">
        <v>17374</v>
      </c>
      <c r="C3783" s="9" t="s">
        <v>2132</v>
      </c>
      <c r="D3783" s="3">
        <v>-179.08</v>
      </c>
      <c r="E3783" s="9" t="s">
        <v>17055</v>
      </c>
      <c r="F3783" s="9" t="s">
        <v>17056</v>
      </c>
      <c r="G3783" s="9" t="s">
        <v>119</v>
      </c>
      <c r="H3783" s="8">
        <v>45689</v>
      </c>
      <c r="I3783" s="8">
        <v>45705</v>
      </c>
      <c r="J3783" s="8" t="s">
        <v>17375</v>
      </c>
      <c r="K3783" s="205" t="s">
        <v>17058</v>
      </c>
      <c r="M3783" s="9" t="s">
        <v>17376</v>
      </c>
      <c r="N3783" s="215">
        <v>45809.636386238402</v>
      </c>
      <c r="O3783" s="8"/>
    </row>
    <row r="3784" spans="1:15" x14ac:dyDescent="0.25">
      <c r="A3784" s="8">
        <v>45710</v>
      </c>
      <c r="B3784" s="9" t="s">
        <v>1858</v>
      </c>
      <c r="C3784" s="9" t="s">
        <v>146</v>
      </c>
      <c r="D3784" s="3">
        <v>-12.58</v>
      </c>
      <c r="E3784" s="9" t="s">
        <v>17055</v>
      </c>
      <c r="F3784" s="9" t="s">
        <v>17056</v>
      </c>
      <c r="G3784" s="9" t="s">
        <v>119</v>
      </c>
      <c r="H3784" s="8">
        <v>45689</v>
      </c>
      <c r="I3784" s="8">
        <v>45705</v>
      </c>
      <c r="J3784" s="8" t="s">
        <v>17377</v>
      </c>
      <c r="K3784" s="205" t="s">
        <v>17058</v>
      </c>
      <c r="M3784" s="9" t="s">
        <v>1860</v>
      </c>
      <c r="N3784" s="215">
        <v>45809.636386238402</v>
      </c>
      <c r="O3784" s="8">
        <v>45809</v>
      </c>
    </row>
    <row r="3785" spans="1:15" x14ac:dyDescent="0.25">
      <c r="A3785" s="8">
        <v>45923</v>
      </c>
      <c r="B3785" s="9" t="s">
        <v>18736</v>
      </c>
      <c r="C3785" s="9" t="s">
        <v>180</v>
      </c>
      <c r="D3785" s="3">
        <v>-99.68</v>
      </c>
      <c r="E3785" s="9" t="s">
        <v>181</v>
      </c>
      <c r="F3785" s="9" t="s">
        <v>182</v>
      </c>
      <c r="G3785" s="9" t="s">
        <v>183</v>
      </c>
      <c r="H3785" s="8">
        <v>45901</v>
      </c>
      <c r="I3785" s="8">
        <v>45922</v>
      </c>
      <c r="J3785" s="219" t="s">
        <v>19256</v>
      </c>
      <c r="K3785" s="205" t="s">
        <v>185</v>
      </c>
      <c r="M3785" s="9" t="s">
        <v>18738</v>
      </c>
      <c r="N3785" s="215">
        <v>45929.807189814797</v>
      </c>
      <c r="O3785" s="8">
        <v>45929</v>
      </c>
    </row>
    <row r="3786" spans="1:15" x14ac:dyDescent="0.25">
      <c r="A3786" s="8">
        <v>45487</v>
      </c>
      <c r="B3786" s="9" t="s">
        <v>7736</v>
      </c>
      <c r="C3786" s="9" t="s">
        <v>224</v>
      </c>
      <c r="D3786" s="3">
        <v>-15.38</v>
      </c>
      <c r="E3786" s="9" t="s">
        <v>266</v>
      </c>
      <c r="F3786" s="9" t="s">
        <v>267</v>
      </c>
      <c r="G3786" s="9" t="s">
        <v>268</v>
      </c>
      <c r="H3786" s="8">
        <v>45474</v>
      </c>
      <c r="I3786" s="8">
        <v>45481</v>
      </c>
      <c r="J3786" s="8" t="s">
        <v>8014</v>
      </c>
      <c r="K3786" s="205" t="s">
        <v>270</v>
      </c>
      <c r="M3786" s="9" t="s">
        <v>7738</v>
      </c>
      <c r="N3786" s="215">
        <v>45505.8848292361</v>
      </c>
      <c r="O3786" s="8">
        <v>45505</v>
      </c>
    </row>
    <row r="3787" spans="1:15" x14ac:dyDescent="0.25">
      <c r="A3787" s="8">
        <v>45728</v>
      </c>
      <c r="B3787" s="9" t="s">
        <v>7736</v>
      </c>
      <c r="C3787" s="9" t="s">
        <v>224</v>
      </c>
      <c r="D3787" s="3">
        <v>-15.4</v>
      </c>
      <c r="E3787" s="9" t="s">
        <v>266</v>
      </c>
      <c r="F3787" s="9" t="s">
        <v>267</v>
      </c>
      <c r="G3787" s="9" t="s">
        <v>268</v>
      </c>
      <c r="H3787" s="8">
        <v>45717</v>
      </c>
      <c r="I3787" s="8">
        <v>45726</v>
      </c>
      <c r="J3787" s="219" t="s">
        <v>13787</v>
      </c>
      <c r="K3787" s="205" t="s">
        <v>270</v>
      </c>
      <c r="M3787" s="9" t="s">
        <v>7738</v>
      </c>
      <c r="N3787" s="215">
        <v>45733.5614541088</v>
      </c>
      <c r="O3787" s="8">
        <v>45733</v>
      </c>
    </row>
    <row r="3788" spans="1:15" x14ac:dyDescent="0.25">
      <c r="A3788" s="8">
        <v>45709</v>
      </c>
      <c r="B3788" s="9" t="s">
        <v>11129</v>
      </c>
      <c r="C3788" s="9" t="s">
        <v>224</v>
      </c>
      <c r="D3788" s="3">
        <v>-12.83</v>
      </c>
      <c r="E3788" s="9" t="s">
        <v>17055</v>
      </c>
      <c r="F3788" s="9" t="s">
        <v>17056</v>
      </c>
      <c r="G3788" s="9" t="s">
        <v>119</v>
      </c>
      <c r="H3788" s="8">
        <v>45689</v>
      </c>
      <c r="I3788" s="8">
        <v>45705</v>
      </c>
      <c r="J3788" s="8" t="s">
        <v>17378</v>
      </c>
      <c r="K3788" s="205" t="s">
        <v>17058</v>
      </c>
      <c r="M3788" s="9" t="s">
        <v>11131</v>
      </c>
      <c r="N3788" s="215">
        <v>45809.636386238402</v>
      </c>
      <c r="O3788" s="8"/>
    </row>
    <row r="3789" spans="1:15" x14ac:dyDescent="0.25">
      <c r="A3789" s="8">
        <v>45709</v>
      </c>
      <c r="B3789" s="9" t="s">
        <v>7671</v>
      </c>
      <c r="C3789" s="9" t="s">
        <v>209</v>
      </c>
      <c r="D3789" s="3">
        <v>-20.29</v>
      </c>
      <c r="E3789" s="9" t="s">
        <v>17055</v>
      </c>
      <c r="F3789" s="9" t="s">
        <v>17056</v>
      </c>
      <c r="G3789" s="9" t="s">
        <v>119</v>
      </c>
      <c r="H3789" s="8">
        <v>45689</v>
      </c>
      <c r="I3789" s="8">
        <v>45705</v>
      </c>
      <c r="J3789" s="8" t="s">
        <v>17379</v>
      </c>
      <c r="K3789" s="205" t="s">
        <v>17058</v>
      </c>
      <c r="M3789" s="9" t="s">
        <v>9294</v>
      </c>
      <c r="N3789" s="215">
        <v>45809.636386238402</v>
      </c>
      <c r="O3789" s="8">
        <v>45809</v>
      </c>
    </row>
    <row r="3790" spans="1:15" x14ac:dyDescent="0.25">
      <c r="A3790" s="8">
        <v>45708</v>
      </c>
      <c r="B3790" s="9" t="s">
        <v>7689</v>
      </c>
      <c r="C3790" s="9" t="s">
        <v>209</v>
      </c>
      <c r="D3790" s="3">
        <v>-43.14</v>
      </c>
      <c r="E3790" s="9" t="s">
        <v>17055</v>
      </c>
      <c r="F3790" s="9" t="s">
        <v>17056</v>
      </c>
      <c r="G3790" s="9" t="s">
        <v>119</v>
      </c>
      <c r="H3790" s="8">
        <v>45689</v>
      </c>
      <c r="I3790" s="8">
        <v>45705</v>
      </c>
      <c r="J3790" s="8" t="s">
        <v>17383</v>
      </c>
      <c r="K3790" s="205" t="s">
        <v>17058</v>
      </c>
      <c r="M3790" s="9" t="s">
        <v>7691</v>
      </c>
      <c r="N3790" s="215">
        <v>45809.636386238402</v>
      </c>
      <c r="O3790" s="8">
        <v>45809</v>
      </c>
    </row>
    <row r="3791" spans="1:15" x14ac:dyDescent="0.25">
      <c r="A3791" s="8">
        <v>45685</v>
      </c>
      <c r="B3791" s="9" t="s">
        <v>13258</v>
      </c>
      <c r="C3791" s="9" t="s">
        <v>224</v>
      </c>
      <c r="D3791" s="3">
        <v>-15.45</v>
      </c>
      <c r="E3791" s="9" t="s">
        <v>266</v>
      </c>
      <c r="F3791" s="9" t="s">
        <v>267</v>
      </c>
      <c r="G3791" s="9" t="s">
        <v>268</v>
      </c>
      <c r="H3791" s="8">
        <v>45658</v>
      </c>
      <c r="I3791" s="8">
        <v>45684</v>
      </c>
      <c r="J3791" s="219" t="s">
        <v>13259</v>
      </c>
      <c r="K3791" s="205" t="s">
        <v>270</v>
      </c>
      <c r="M3791" s="9" t="s">
        <v>13260</v>
      </c>
      <c r="N3791" s="215">
        <v>45706.0637561111</v>
      </c>
      <c r="O3791" s="8"/>
    </row>
    <row r="3792" spans="1:15" x14ac:dyDescent="0.25">
      <c r="A3792" s="8">
        <v>45274</v>
      </c>
      <c r="B3792" s="9" t="s">
        <v>1813</v>
      </c>
      <c r="C3792" s="9" t="s">
        <v>224</v>
      </c>
      <c r="D3792" s="3">
        <v>-15.47</v>
      </c>
      <c r="E3792" s="9" t="s">
        <v>724</v>
      </c>
      <c r="F3792" s="9" t="s">
        <v>118</v>
      </c>
      <c r="G3792" s="9" t="s">
        <v>210</v>
      </c>
      <c r="H3792" s="8">
        <v>45261</v>
      </c>
      <c r="I3792" s="8">
        <v>45271</v>
      </c>
      <c r="J3792" s="8" t="s">
        <v>2357</v>
      </c>
      <c r="K3792" s="205" t="s">
        <v>121</v>
      </c>
      <c r="M3792" s="9" t="s">
        <v>1815</v>
      </c>
      <c r="N3792" s="215">
        <v>45294.9567489931</v>
      </c>
      <c r="O3792" s="8"/>
    </row>
    <row r="3793" spans="1:15" x14ac:dyDescent="0.25">
      <c r="A3793" s="8">
        <v>45197</v>
      </c>
      <c r="B3793" s="9" t="s">
        <v>1813</v>
      </c>
      <c r="C3793" s="9" t="s">
        <v>224</v>
      </c>
      <c r="D3793" s="3">
        <v>-15.47</v>
      </c>
      <c r="E3793" s="9" t="s">
        <v>724</v>
      </c>
      <c r="F3793" s="9" t="s">
        <v>118</v>
      </c>
      <c r="G3793" s="9" t="s">
        <v>210</v>
      </c>
      <c r="H3793" s="8">
        <v>45170</v>
      </c>
      <c r="I3793" s="8">
        <v>45194</v>
      </c>
      <c r="J3793" s="219" t="s">
        <v>2358</v>
      </c>
      <c r="K3793" s="205" t="s">
        <v>121</v>
      </c>
      <c r="M3793" s="9" t="s">
        <v>1815</v>
      </c>
      <c r="N3793" s="215">
        <v>45294.9567489931</v>
      </c>
      <c r="O3793" s="8"/>
    </row>
    <row r="3794" spans="1:15" x14ac:dyDescent="0.25">
      <c r="A3794" s="8">
        <v>45892</v>
      </c>
      <c r="B3794" s="9" t="s">
        <v>19842</v>
      </c>
      <c r="C3794" s="9" t="s">
        <v>224</v>
      </c>
      <c r="D3794" s="3">
        <v>-15.51</v>
      </c>
      <c r="E3794" s="9" t="s">
        <v>266</v>
      </c>
      <c r="F3794" s="9" t="s">
        <v>267</v>
      </c>
      <c r="G3794" s="9" t="s">
        <v>268</v>
      </c>
      <c r="H3794" s="8">
        <v>45870</v>
      </c>
      <c r="I3794" s="8">
        <v>45887</v>
      </c>
      <c r="J3794" s="219" t="s">
        <v>19843</v>
      </c>
      <c r="K3794" s="205" t="s">
        <v>270</v>
      </c>
      <c r="M3794" s="9" t="s">
        <v>19844</v>
      </c>
      <c r="N3794" s="215">
        <v>45929.807189814797</v>
      </c>
      <c r="O3794" s="8">
        <v>45929</v>
      </c>
    </row>
    <row r="3795" spans="1:15" x14ac:dyDescent="0.25">
      <c r="A3795" s="8">
        <v>45508</v>
      </c>
      <c r="B3795" s="9" t="s">
        <v>7736</v>
      </c>
      <c r="C3795" s="9" t="s">
        <v>224</v>
      </c>
      <c r="D3795" s="3">
        <v>-15.51</v>
      </c>
      <c r="E3795" s="9" t="s">
        <v>266</v>
      </c>
      <c r="F3795" s="9" t="s">
        <v>267</v>
      </c>
      <c r="G3795" s="9" t="s">
        <v>268</v>
      </c>
      <c r="H3795" s="8">
        <v>45505</v>
      </c>
      <c r="I3795" s="8">
        <v>45502</v>
      </c>
      <c r="J3795" s="8" t="s">
        <v>9466</v>
      </c>
      <c r="K3795" s="205" t="s">
        <v>270</v>
      </c>
      <c r="M3795" s="9" t="s">
        <v>7738</v>
      </c>
      <c r="N3795" s="215">
        <v>45534.648212951397</v>
      </c>
      <c r="O3795" s="8">
        <v>45534</v>
      </c>
    </row>
    <row r="3796" spans="1:15" x14ac:dyDescent="0.25">
      <c r="A3796" s="8">
        <v>45708</v>
      </c>
      <c r="B3796" s="9" t="s">
        <v>17380</v>
      </c>
      <c r="D3796" s="3">
        <v>-39.950000000000003</v>
      </c>
      <c r="E3796" s="9" t="s">
        <v>17055</v>
      </c>
      <c r="F3796" s="9" t="s">
        <v>17056</v>
      </c>
      <c r="G3796" s="9" t="s">
        <v>119</v>
      </c>
      <c r="H3796" s="8">
        <v>45689</v>
      </c>
      <c r="I3796" s="8">
        <v>45705</v>
      </c>
      <c r="J3796" s="8" t="s">
        <v>17381</v>
      </c>
      <c r="K3796" s="205" t="s">
        <v>17058</v>
      </c>
      <c r="M3796" s="9" t="s">
        <v>17382</v>
      </c>
      <c r="N3796" s="215">
        <v>45809.636386238402</v>
      </c>
      <c r="O3796" s="8"/>
    </row>
    <row r="3797" spans="1:15" x14ac:dyDescent="0.25">
      <c r="A3797" s="8">
        <v>45424</v>
      </c>
      <c r="B3797" s="9" t="s">
        <v>403</v>
      </c>
      <c r="C3797" s="9" t="s">
        <v>224</v>
      </c>
      <c r="D3797" s="3">
        <v>-15.67</v>
      </c>
      <c r="E3797" s="9" t="s">
        <v>266</v>
      </c>
      <c r="F3797" s="9" t="s">
        <v>267</v>
      </c>
      <c r="G3797" s="9" t="s">
        <v>268</v>
      </c>
      <c r="H3797" s="8">
        <v>45413</v>
      </c>
      <c r="I3797" s="8">
        <v>45418</v>
      </c>
      <c r="J3797" s="8" t="s">
        <v>2361</v>
      </c>
      <c r="K3797" s="205" t="s">
        <v>270</v>
      </c>
      <c r="M3797" s="9" t="s">
        <v>405</v>
      </c>
      <c r="N3797" s="215">
        <v>45445.039048634302</v>
      </c>
      <c r="O3797" s="8">
        <v>45444</v>
      </c>
    </row>
    <row r="3798" spans="1:15" x14ac:dyDescent="0.25">
      <c r="A3798" s="8">
        <v>45880</v>
      </c>
      <c r="B3798" s="9" t="s">
        <v>19017</v>
      </c>
      <c r="C3798" s="9" t="s">
        <v>180</v>
      </c>
      <c r="D3798" s="3">
        <v>-98.33</v>
      </c>
      <c r="E3798" s="9" t="s">
        <v>181</v>
      </c>
      <c r="F3798" s="9" t="s">
        <v>182</v>
      </c>
      <c r="G3798" s="9" t="s">
        <v>183</v>
      </c>
      <c r="H3798" s="8">
        <v>45870</v>
      </c>
      <c r="I3798" s="8">
        <v>45880</v>
      </c>
      <c r="J3798" s="219" t="s">
        <v>20028</v>
      </c>
      <c r="K3798" s="205" t="s">
        <v>185</v>
      </c>
      <c r="M3798" s="9" t="s">
        <v>19019</v>
      </c>
      <c r="N3798" s="215">
        <v>45929.807189814797</v>
      </c>
      <c r="O3798" s="8">
        <v>45929</v>
      </c>
    </row>
    <row r="3799" spans="1:15" x14ac:dyDescent="0.25">
      <c r="A3799" s="8">
        <v>45706</v>
      </c>
      <c r="B3799" s="9" t="s">
        <v>17384</v>
      </c>
      <c r="C3799" s="9" t="s">
        <v>124</v>
      </c>
      <c r="D3799" s="3">
        <v>-53.26</v>
      </c>
      <c r="E3799" s="9" t="s">
        <v>17055</v>
      </c>
      <c r="F3799" s="9" t="s">
        <v>17056</v>
      </c>
      <c r="G3799" s="9" t="s">
        <v>119</v>
      </c>
      <c r="H3799" s="8">
        <v>45689</v>
      </c>
      <c r="I3799" s="8">
        <v>45705</v>
      </c>
      <c r="J3799" s="8" t="s">
        <v>17385</v>
      </c>
      <c r="K3799" s="205" t="s">
        <v>17058</v>
      </c>
      <c r="M3799" s="9" t="s">
        <v>17386</v>
      </c>
      <c r="N3799" s="215">
        <v>45809.636386238402</v>
      </c>
      <c r="O3799" s="8"/>
    </row>
    <row r="3800" spans="1:15" x14ac:dyDescent="0.25">
      <c r="A3800" s="8">
        <v>45702</v>
      </c>
      <c r="B3800" s="9" t="s">
        <v>3905</v>
      </c>
      <c r="C3800" s="9" t="s">
        <v>180</v>
      </c>
      <c r="D3800" s="3">
        <v>-98.11</v>
      </c>
      <c r="E3800" s="9" t="s">
        <v>882</v>
      </c>
      <c r="F3800" s="9" t="s">
        <v>883</v>
      </c>
      <c r="G3800" s="9" t="s">
        <v>183</v>
      </c>
      <c r="H3800" s="8">
        <v>45689</v>
      </c>
      <c r="I3800" s="8">
        <v>45698</v>
      </c>
      <c r="J3800" s="219" t="s">
        <v>12949</v>
      </c>
      <c r="K3800" s="205" t="s">
        <v>885</v>
      </c>
      <c r="M3800" s="9" t="s">
        <v>3907</v>
      </c>
      <c r="N3800" s="215">
        <v>45706.0637561111</v>
      </c>
      <c r="O3800" s="8">
        <v>45705</v>
      </c>
    </row>
    <row r="3801" spans="1:15" x14ac:dyDescent="0.25">
      <c r="A3801" s="8">
        <v>45698</v>
      </c>
      <c r="B3801" s="9" t="s">
        <v>13022</v>
      </c>
      <c r="C3801" s="9" t="s">
        <v>224</v>
      </c>
      <c r="D3801" s="3">
        <v>-15.78</v>
      </c>
      <c r="E3801" s="9" t="s">
        <v>266</v>
      </c>
      <c r="F3801" s="9" t="s">
        <v>267</v>
      </c>
      <c r="G3801" s="9" t="s">
        <v>268</v>
      </c>
      <c r="H3801" s="8">
        <v>45689</v>
      </c>
      <c r="I3801" s="8">
        <v>45698</v>
      </c>
      <c r="J3801" s="219" t="s">
        <v>13023</v>
      </c>
      <c r="K3801" s="205" t="s">
        <v>270</v>
      </c>
      <c r="M3801" s="9" t="s">
        <v>13024</v>
      </c>
      <c r="N3801" s="215">
        <v>45706.0637561111</v>
      </c>
      <c r="O3801" s="8"/>
    </row>
    <row r="3802" spans="1:15" x14ac:dyDescent="0.25">
      <c r="A3802" s="8">
        <v>45464</v>
      </c>
      <c r="B3802" s="9" t="s">
        <v>8672</v>
      </c>
      <c r="C3802" s="9" t="s">
        <v>224</v>
      </c>
      <c r="D3802" s="3">
        <v>-15.78</v>
      </c>
      <c r="E3802" s="9" t="s">
        <v>266</v>
      </c>
      <c r="F3802" s="9" t="s">
        <v>267</v>
      </c>
      <c r="G3802" s="9" t="s">
        <v>268</v>
      </c>
      <c r="H3802" s="8">
        <v>45444</v>
      </c>
      <c r="I3802" s="8">
        <v>45460</v>
      </c>
      <c r="J3802" s="8" t="s">
        <v>8673</v>
      </c>
      <c r="K3802" s="205" t="s">
        <v>270</v>
      </c>
      <c r="M3802" s="9" t="s">
        <v>8674</v>
      </c>
      <c r="N3802" s="215">
        <v>45505.8848292361</v>
      </c>
      <c r="O3802" s="8"/>
    </row>
    <row r="3803" spans="1:15" x14ac:dyDescent="0.25">
      <c r="A3803" s="8">
        <v>45699</v>
      </c>
      <c r="B3803" s="9" t="s">
        <v>7736</v>
      </c>
      <c r="C3803" s="9" t="s">
        <v>224</v>
      </c>
      <c r="D3803" s="3">
        <v>-15.94</v>
      </c>
      <c r="E3803" s="9" t="s">
        <v>266</v>
      </c>
      <c r="F3803" s="9" t="s">
        <v>267</v>
      </c>
      <c r="G3803" s="9" t="s">
        <v>268</v>
      </c>
      <c r="H3803" s="8">
        <v>45689</v>
      </c>
      <c r="I3803" s="8">
        <v>45698</v>
      </c>
      <c r="J3803" s="219" t="s">
        <v>13002</v>
      </c>
      <c r="K3803" s="205" t="s">
        <v>270</v>
      </c>
      <c r="M3803" s="9" t="s">
        <v>7738</v>
      </c>
      <c r="N3803" s="215">
        <v>45706.0637561111</v>
      </c>
      <c r="O3803" s="8">
        <v>45705</v>
      </c>
    </row>
    <row r="3804" spans="1:15" x14ac:dyDescent="0.25">
      <c r="A3804" s="8">
        <v>45705</v>
      </c>
      <c r="B3804" s="9" t="s">
        <v>7689</v>
      </c>
      <c r="C3804" s="9" t="s">
        <v>209</v>
      </c>
      <c r="D3804" s="3">
        <v>-185.24</v>
      </c>
      <c r="E3804" s="9" t="s">
        <v>17055</v>
      </c>
      <c r="F3804" s="9" t="s">
        <v>17056</v>
      </c>
      <c r="G3804" s="9" t="s">
        <v>119</v>
      </c>
      <c r="H3804" s="8">
        <v>45689</v>
      </c>
      <c r="I3804" s="8">
        <v>45705</v>
      </c>
      <c r="J3804" s="8" t="s">
        <v>17390</v>
      </c>
      <c r="K3804" s="205" t="s">
        <v>17058</v>
      </c>
      <c r="M3804" s="9" t="s">
        <v>7691</v>
      </c>
      <c r="N3804" s="215">
        <v>45809.636386238402</v>
      </c>
      <c r="O3804" s="8">
        <v>45809</v>
      </c>
    </row>
    <row r="3805" spans="1:15" x14ac:dyDescent="0.25">
      <c r="A3805" s="8">
        <v>45790</v>
      </c>
      <c r="B3805" s="9" t="s">
        <v>14733</v>
      </c>
      <c r="C3805" s="9" t="s">
        <v>180</v>
      </c>
      <c r="D3805" s="3">
        <v>-97.95</v>
      </c>
      <c r="E3805" s="9" t="s">
        <v>181</v>
      </c>
      <c r="F3805" s="9" t="s">
        <v>182</v>
      </c>
      <c r="G3805" s="9" t="s">
        <v>183</v>
      </c>
      <c r="H3805" s="8">
        <v>45778</v>
      </c>
      <c r="I3805" s="8">
        <v>45789</v>
      </c>
      <c r="J3805" s="8" t="s">
        <v>16340</v>
      </c>
      <c r="K3805" s="205" t="s">
        <v>185</v>
      </c>
      <c r="M3805" s="9" t="s">
        <v>14735</v>
      </c>
      <c r="N3805" s="215">
        <v>45809.629870740697</v>
      </c>
      <c r="O3805" s="8">
        <v>45809</v>
      </c>
    </row>
    <row r="3806" spans="1:15" x14ac:dyDescent="0.25">
      <c r="A3806" s="8">
        <v>45490</v>
      </c>
      <c r="B3806" s="9" t="s">
        <v>7933</v>
      </c>
      <c r="C3806" s="9" t="s">
        <v>180</v>
      </c>
      <c r="D3806" s="3">
        <v>-97.84</v>
      </c>
      <c r="E3806" s="9" t="s">
        <v>181</v>
      </c>
      <c r="F3806" s="9" t="s">
        <v>182</v>
      </c>
      <c r="G3806" s="9" t="s">
        <v>183</v>
      </c>
      <c r="H3806" s="8">
        <v>45474</v>
      </c>
      <c r="I3806" s="8">
        <v>45488</v>
      </c>
      <c r="J3806" s="8" t="s">
        <v>7936</v>
      </c>
      <c r="K3806" s="205" t="s">
        <v>185</v>
      </c>
      <c r="M3806" s="9" t="s">
        <v>7935</v>
      </c>
      <c r="N3806" s="215">
        <v>45505.8848292361</v>
      </c>
      <c r="O3806" s="8">
        <v>45505</v>
      </c>
    </row>
    <row r="3807" spans="1:15" x14ac:dyDescent="0.25">
      <c r="A3807" s="8">
        <v>45486</v>
      </c>
      <c r="B3807" s="9" t="s">
        <v>8024</v>
      </c>
      <c r="C3807" s="9" t="s">
        <v>224</v>
      </c>
      <c r="D3807" s="3">
        <v>-16.03</v>
      </c>
      <c r="E3807" s="9" t="s">
        <v>266</v>
      </c>
      <c r="F3807" s="9" t="s">
        <v>267</v>
      </c>
      <c r="G3807" s="9" t="s">
        <v>268</v>
      </c>
      <c r="H3807" s="8">
        <v>45474</v>
      </c>
      <c r="I3807" s="8">
        <v>45481</v>
      </c>
      <c r="J3807" s="8" t="s">
        <v>8025</v>
      </c>
      <c r="K3807" s="205" t="s">
        <v>270</v>
      </c>
      <c r="M3807" s="9" t="s">
        <v>8026</v>
      </c>
      <c r="N3807" s="215">
        <v>45505.8848292361</v>
      </c>
      <c r="O3807" s="8"/>
    </row>
    <row r="3808" spans="1:15" x14ac:dyDescent="0.25">
      <c r="A3808" s="8">
        <v>45705</v>
      </c>
      <c r="B3808" s="9" t="s">
        <v>17387</v>
      </c>
      <c r="C3808" s="9" t="s">
        <v>131</v>
      </c>
      <c r="D3808" s="3">
        <v>-14.92</v>
      </c>
      <c r="E3808" s="9" t="s">
        <v>17055</v>
      </c>
      <c r="F3808" s="9" t="s">
        <v>17056</v>
      </c>
      <c r="G3808" s="9" t="s">
        <v>119</v>
      </c>
      <c r="H3808" s="8">
        <v>45689</v>
      </c>
      <c r="I3808" s="8">
        <v>45705</v>
      </c>
      <c r="J3808" s="8" t="s">
        <v>17388</v>
      </c>
      <c r="K3808" s="205" t="s">
        <v>17058</v>
      </c>
      <c r="M3808" s="9" t="s">
        <v>17389</v>
      </c>
      <c r="N3808" s="215">
        <v>45809.636386238402</v>
      </c>
      <c r="O3808" s="8">
        <v>45929</v>
      </c>
    </row>
    <row r="3809" spans="1:15" x14ac:dyDescent="0.25">
      <c r="A3809" s="8">
        <v>45386</v>
      </c>
      <c r="B3809" s="9" t="s">
        <v>2393</v>
      </c>
      <c r="C3809" s="9" t="s">
        <v>224</v>
      </c>
      <c r="D3809" s="3">
        <v>-16.190000000000001</v>
      </c>
      <c r="E3809" s="9" t="s">
        <v>266</v>
      </c>
      <c r="F3809" s="9" t="s">
        <v>267</v>
      </c>
      <c r="G3809" s="9" t="s">
        <v>268</v>
      </c>
      <c r="H3809" s="8">
        <v>45383</v>
      </c>
      <c r="I3809" s="8">
        <v>45383</v>
      </c>
      <c r="J3809" s="8" t="s">
        <v>2394</v>
      </c>
      <c r="K3809" s="205" t="s">
        <v>270</v>
      </c>
      <c r="M3809" s="9" t="s">
        <v>2395</v>
      </c>
      <c r="N3809" s="215">
        <v>45402.639274791698</v>
      </c>
      <c r="O3809" s="8"/>
    </row>
    <row r="3810" spans="1:15" x14ac:dyDescent="0.25">
      <c r="A3810" s="8">
        <v>45525</v>
      </c>
      <c r="B3810" s="9" t="s">
        <v>7806</v>
      </c>
      <c r="C3810" s="9" t="s">
        <v>224</v>
      </c>
      <c r="D3810" s="3">
        <v>-16.309999999999999</v>
      </c>
      <c r="E3810" s="9" t="s">
        <v>266</v>
      </c>
      <c r="F3810" s="9" t="s">
        <v>267</v>
      </c>
      <c r="G3810" s="9" t="s">
        <v>268</v>
      </c>
      <c r="H3810" s="8">
        <v>45505</v>
      </c>
      <c r="I3810" s="8">
        <v>45523</v>
      </c>
      <c r="J3810" s="8" t="s">
        <v>9146</v>
      </c>
      <c r="K3810" s="205" t="s">
        <v>270</v>
      </c>
      <c r="M3810" s="9" t="s">
        <v>7808</v>
      </c>
      <c r="N3810" s="215">
        <v>45534.648212951397</v>
      </c>
      <c r="O3810" s="8">
        <v>45534</v>
      </c>
    </row>
    <row r="3811" spans="1:15" x14ac:dyDescent="0.25">
      <c r="A3811" s="8">
        <v>45705</v>
      </c>
      <c r="B3811" s="9" t="s">
        <v>11195</v>
      </c>
      <c r="C3811" s="9" t="s">
        <v>496</v>
      </c>
      <c r="D3811" s="3">
        <v>-50</v>
      </c>
      <c r="E3811" s="9" t="s">
        <v>17055</v>
      </c>
      <c r="F3811" s="9" t="s">
        <v>17056</v>
      </c>
      <c r="G3811" s="9" t="s">
        <v>119</v>
      </c>
      <c r="H3811" s="8">
        <v>45689</v>
      </c>
      <c r="I3811" s="8">
        <v>45705</v>
      </c>
      <c r="J3811" s="8" t="s">
        <v>17391</v>
      </c>
      <c r="K3811" s="205" t="s">
        <v>17058</v>
      </c>
      <c r="M3811" s="9" t="s">
        <v>11197</v>
      </c>
      <c r="N3811" s="215">
        <v>45809.636386238402</v>
      </c>
      <c r="O3811" s="8"/>
    </row>
    <row r="3812" spans="1:15" x14ac:dyDescent="0.25">
      <c r="A3812" s="8">
        <v>45785</v>
      </c>
      <c r="B3812" s="9" t="s">
        <v>289</v>
      </c>
      <c r="C3812" s="9" t="s">
        <v>180</v>
      </c>
      <c r="D3812" s="3">
        <v>-97.28</v>
      </c>
      <c r="E3812" s="9" t="s">
        <v>181</v>
      </c>
      <c r="F3812" s="9" t="s">
        <v>182</v>
      </c>
      <c r="G3812" s="9" t="s">
        <v>183</v>
      </c>
      <c r="H3812" s="8">
        <v>45778</v>
      </c>
      <c r="I3812" s="8">
        <v>45782</v>
      </c>
      <c r="J3812" s="219" t="s">
        <v>16583</v>
      </c>
      <c r="K3812" s="205" t="s">
        <v>185</v>
      </c>
      <c r="M3812" s="9" t="s">
        <v>291</v>
      </c>
      <c r="N3812" s="215">
        <v>45809.629870740697</v>
      </c>
      <c r="O3812" s="8">
        <v>45809</v>
      </c>
    </row>
    <row r="3813" spans="1:15" x14ac:dyDescent="0.25">
      <c r="A3813" s="8">
        <v>45703</v>
      </c>
      <c r="B3813" s="9" t="s">
        <v>1858</v>
      </c>
      <c r="C3813" s="9" t="s">
        <v>146</v>
      </c>
      <c r="D3813" s="3">
        <v>-39.42</v>
      </c>
      <c r="E3813" s="9" t="s">
        <v>17055</v>
      </c>
      <c r="F3813" s="9" t="s">
        <v>17056</v>
      </c>
      <c r="G3813" s="9" t="s">
        <v>119</v>
      </c>
      <c r="H3813" s="8">
        <v>45689</v>
      </c>
      <c r="I3813" s="8">
        <v>45698</v>
      </c>
      <c r="J3813" s="8" t="s">
        <v>17392</v>
      </c>
      <c r="K3813" s="205" t="s">
        <v>17058</v>
      </c>
      <c r="M3813" s="9" t="s">
        <v>1860</v>
      </c>
      <c r="N3813" s="215">
        <v>45809.636386238402</v>
      </c>
      <c r="O3813" s="8">
        <v>45809</v>
      </c>
    </row>
    <row r="3814" spans="1:15" x14ac:dyDescent="0.25">
      <c r="A3814" s="8">
        <v>45610</v>
      </c>
      <c r="B3814" s="9" t="s">
        <v>7960</v>
      </c>
      <c r="C3814" s="9" t="s">
        <v>180</v>
      </c>
      <c r="D3814" s="3">
        <v>-96.86</v>
      </c>
      <c r="E3814" s="9" t="s">
        <v>181</v>
      </c>
      <c r="F3814" s="9" t="s">
        <v>182</v>
      </c>
      <c r="G3814" s="9" t="s">
        <v>183</v>
      </c>
      <c r="H3814" s="8">
        <v>45597</v>
      </c>
      <c r="I3814" s="8">
        <v>45607</v>
      </c>
      <c r="J3814" s="219" t="s">
        <v>11726</v>
      </c>
      <c r="K3814" s="205" t="s">
        <v>185</v>
      </c>
      <c r="M3814" s="9" t="s">
        <v>7962</v>
      </c>
      <c r="N3814" s="215">
        <v>45635.715607696802</v>
      </c>
      <c r="O3814" s="8">
        <v>45635</v>
      </c>
    </row>
    <row r="3815" spans="1:15" x14ac:dyDescent="0.25">
      <c r="A3815" s="8">
        <v>45789</v>
      </c>
      <c r="B3815" s="9" t="s">
        <v>281</v>
      </c>
      <c r="C3815" s="9" t="s">
        <v>180</v>
      </c>
      <c r="D3815" s="3">
        <v>-96.66</v>
      </c>
      <c r="E3815" s="9" t="s">
        <v>181</v>
      </c>
      <c r="F3815" s="9" t="s">
        <v>182</v>
      </c>
      <c r="G3815" s="9" t="s">
        <v>183</v>
      </c>
      <c r="H3815" s="8">
        <v>45778</v>
      </c>
      <c r="I3815" s="8">
        <v>45789</v>
      </c>
      <c r="J3815" s="8" t="s">
        <v>16483</v>
      </c>
      <c r="K3815" s="205" t="s">
        <v>185</v>
      </c>
      <c r="M3815" s="9" t="s">
        <v>283</v>
      </c>
      <c r="N3815" s="215">
        <v>45809.629870740697</v>
      </c>
      <c r="O3815" s="8">
        <v>45809</v>
      </c>
    </row>
    <row r="3816" spans="1:15" x14ac:dyDescent="0.25">
      <c r="A3816" s="8">
        <v>45235</v>
      </c>
      <c r="B3816" s="9" t="s">
        <v>2422</v>
      </c>
      <c r="C3816" s="9" t="s">
        <v>224</v>
      </c>
      <c r="D3816" s="3">
        <v>-16.54</v>
      </c>
      <c r="E3816" s="9" t="s">
        <v>266</v>
      </c>
      <c r="F3816" s="9" t="s">
        <v>267</v>
      </c>
      <c r="G3816" s="9" t="s">
        <v>268</v>
      </c>
      <c r="H3816" s="8">
        <v>45231</v>
      </c>
      <c r="I3816" s="8">
        <v>45229</v>
      </c>
      <c r="J3816" s="8" t="s">
        <v>2423</v>
      </c>
      <c r="K3816" s="205" t="s">
        <v>270</v>
      </c>
      <c r="M3816" s="9" t="s">
        <v>2424</v>
      </c>
      <c r="N3816" s="215">
        <v>45294.9567489931</v>
      </c>
      <c r="O3816" s="8"/>
    </row>
    <row r="3817" spans="1:15" x14ac:dyDescent="0.25">
      <c r="A3817" s="8">
        <v>45367</v>
      </c>
      <c r="B3817" s="9" t="s">
        <v>2434</v>
      </c>
      <c r="C3817" s="9" t="s">
        <v>224</v>
      </c>
      <c r="D3817" s="3">
        <v>-16.61</v>
      </c>
      <c r="E3817" s="9" t="s">
        <v>266</v>
      </c>
      <c r="F3817" s="9" t="s">
        <v>267</v>
      </c>
      <c r="G3817" s="9" t="s">
        <v>268</v>
      </c>
      <c r="H3817" s="8">
        <v>45352</v>
      </c>
      <c r="I3817" s="8">
        <v>45362</v>
      </c>
      <c r="J3817" s="8" t="s">
        <v>2435</v>
      </c>
      <c r="K3817" s="205" t="s">
        <v>270</v>
      </c>
      <c r="M3817" s="9" t="s">
        <v>2436</v>
      </c>
      <c r="N3817" s="215">
        <v>45371.6918198032</v>
      </c>
      <c r="O3817" s="8"/>
    </row>
    <row r="3818" spans="1:15" x14ac:dyDescent="0.25">
      <c r="A3818" s="8">
        <v>45799</v>
      </c>
      <c r="B3818" s="9" t="s">
        <v>15763</v>
      </c>
      <c r="C3818" s="9" t="s">
        <v>180</v>
      </c>
      <c r="D3818" s="3">
        <v>-96.59</v>
      </c>
      <c r="E3818" s="9" t="s">
        <v>253</v>
      </c>
      <c r="F3818" s="9" t="s">
        <v>254</v>
      </c>
      <c r="G3818" s="9" t="s">
        <v>183</v>
      </c>
      <c r="H3818" s="8">
        <v>45778</v>
      </c>
      <c r="I3818" s="8">
        <v>45796</v>
      </c>
      <c r="J3818" s="8" t="s">
        <v>16150</v>
      </c>
      <c r="K3818" s="205" t="s">
        <v>256</v>
      </c>
      <c r="M3818" s="9" t="s">
        <v>15765</v>
      </c>
      <c r="N3818" s="215">
        <v>45809.629870740697</v>
      </c>
      <c r="O3818" s="8">
        <v>45809</v>
      </c>
    </row>
    <row r="3819" spans="1:15" x14ac:dyDescent="0.25">
      <c r="A3819" s="8">
        <v>45257</v>
      </c>
      <c r="B3819" s="9" t="s">
        <v>604</v>
      </c>
      <c r="C3819" s="9" t="s">
        <v>224</v>
      </c>
      <c r="D3819" s="3">
        <v>-16.84</v>
      </c>
      <c r="E3819" s="9" t="s">
        <v>869</v>
      </c>
      <c r="F3819" s="9" t="s">
        <v>870</v>
      </c>
      <c r="G3819" s="9" t="s">
        <v>210</v>
      </c>
      <c r="H3819" s="8">
        <v>45231</v>
      </c>
      <c r="I3819" s="8">
        <v>45257</v>
      </c>
      <c r="J3819" s="8" t="s">
        <v>2439</v>
      </c>
      <c r="K3819" s="205" t="s">
        <v>872</v>
      </c>
      <c r="M3819" s="9" t="s">
        <v>606</v>
      </c>
      <c r="N3819" s="215">
        <v>45294.9567489931</v>
      </c>
      <c r="O3819" s="8"/>
    </row>
    <row r="3820" spans="1:15" x14ac:dyDescent="0.25">
      <c r="A3820" s="8">
        <v>45838</v>
      </c>
      <c r="B3820" s="9" t="s">
        <v>18764</v>
      </c>
      <c r="C3820" s="9" t="s">
        <v>180</v>
      </c>
      <c r="D3820" s="3">
        <v>-96.35</v>
      </c>
      <c r="E3820" s="9" t="s">
        <v>181</v>
      </c>
      <c r="F3820" s="9" t="s">
        <v>182</v>
      </c>
      <c r="G3820" s="9" t="s">
        <v>183</v>
      </c>
      <c r="H3820" s="8">
        <v>45809</v>
      </c>
      <c r="I3820" s="8">
        <v>45838</v>
      </c>
      <c r="J3820" s="219" t="s">
        <v>19000</v>
      </c>
      <c r="K3820" s="205" t="s">
        <v>185</v>
      </c>
      <c r="M3820" s="9" t="s">
        <v>18766</v>
      </c>
      <c r="N3820" s="215">
        <v>45862.622311099498</v>
      </c>
      <c r="O3820" s="8">
        <v>45862</v>
      </c>
    </row>
    <row r="3821" spans="1:15" x14ac:dyDescent="0.25">
      <c r="A3821" s="8">
        <v>45702</v>
      </c>
      <c r="B3821" s="9" t="s">
        <v>17393</v>
      </c>
      <c r="C3821" s="9" t="s">
        <v>224</v>
      </c>
      <c r="D3821" s="3">
        <v>-13.54</v>
      </c>
      <c r="E3821" s="9" t="s">
        <v>17055</v>
      </c>
      <c r="F3821" s="9" t="s">
        <v>17056</v>
      </c>
      <c r="G3821" s="9" t="s">
        <v>119</v>
      </c>
      <c r="H3821" s="8">
        <v>45689</v>
      </c>
      <c r="I3821" s="8">
        <v>45698</v>
      </c>
      <c r="J3821" s="8" t="s">
        <v>17394</v>
      </c>
      <c r="K3821" s="205" t="s">
        <v>17058</v>
      </c>
      <c r="M3821" s="9" t="s">
        <v>17395</v>
      </c>
      <c r="N3821" s="215">
        <v>45809.636386238402</v>
      </c>
      <c r="O3821" s="8">
        <v>45809</v>
      </c>
    </row>
    <row r="3822" spans="1:15" x14ac:dyDescent="0.25">
      <c r="A3822" s="8">
        <v>45702</v>
      </c>
      <c r="B3822" s="9" t="s">
        <v>11129</v>
      </c>
      <c r="C3822" s="9" t="s">
        <v>224</v>
      </c>
      <c r="D3822" s="3">
        <v>-14.13</v>
      </c>
      <c r="E3822" s="9" t="s">
        <v>17055</v>
      </c>
      <c r="F3822" s="9" t="s">
        <v>17056</v>
      </c>
      <c r="G3822" s="9" t="s">
        <v>119</v>
      </c>
      <c r="H3822" s="8">
        <v>45689</v>
      </c>
      <c r="I3822" s="8">
        <v>45698</v>
      </c>
      <c r="J3822" s="8" t="s">
        <v>17399</v>
      </c>
      <c r="K3822" s="205" t="s">
        <v>17058</v>
      </c>
      <c r="M3822" s="9" t="s">
        <v>11131</v>
      </c>
      <c r="N3822" s="215">
        <v>45809.636386238402</v>
      </c>
      <c r="O3822" s="8"/>
    </row>
    <row r="3823" spans="1:15" x14ac:dyDescent="0.25">
      <c r="A3823" s="8">
        <v>45249</v>
      </c>
      <c r="B3823" s="9" t="s">
        <v>2450</v>
      </c>
      <c r="C3823" s="9" t="s">
        <v>224</v>
      </c>
      <c r="D3823" s="3">
        <v>-17</v>
      </c>
      <c r="E3823" s="9" t="s">
        <v>724</v>
      </c>
      <c r="F3823" s="9" t="s">
        <v>118</v>
      </c>
      <c r="G3823" s="9" t="s">
        <v>210</v>
      </c>
      <c r="H3823" s="8">
        <v>45231</v>
      </c>
      <c r="I3823" s="8">
        <v>45243</v>
      </c>
      <c r="J3823" s="8" t="s">
        <v>2451</v>
      </c>
      <c r="K3823" s="205" t="s">
        <v>121</v>
      </c>
      <c r="M3823" s="9" t="s">
        <v>2452</v>
      </c>
      <c r="N3823" s="215">
        <v>45294.9567489931</v>
      </c>
      <c r="O3823" s="8"/>
    </row>
    <row r="3824" spans="1:15" x14ac:dyDescent="0.25">
      <c r="A3824" s="8">
        <v>45779</v>
      </c>
      <c r="B3824" s="9" t="s">
        <v>14824</v>
      </c>
      <c r="C3824" s="9" t="s">
        <v>180</v>
      </c>
      <c r="D3824" s="3">
        <v>-96.02</v>
      </c>
      <c r="E3824" s="9" t="s">
        <v>181</v>
      </c>
      <c r="F3824" s="9" t="s">
        <v>182</v>
      </c>
      <c r="G3824" s="9" t="s">
        <v>183</v>
      </c>
      <c r="H3824" s="8">
        <v>45778</v>
      </c>
      <c r="I3824" s="8">
        <v>45775</v>
      </c>
      <c r="J3824" s="8" t="s">
        <v>15751</v>
      </c>
      <c r="K3824" s="205" t="s">
        <v>185</v>
      </c>
      <c r="M3824" s="9" t="s">
        <v>14826</v>
      </c>
      <c r="N3824" s="215">
        <v>45785.029943333298</v>
      </c>
      <c r="O3824" s="8">
        <v>45784</v>
      </c>
    </row>
    <row r="3825" spans="1:15" x14ac:dyDescent="0.25">
      <c r="A3825" s="8">
        <v>45702</v>
      </c>
      <c r="B3825" s="9" t="s">
        <v>17396</v>
      </c>
      <c r="C3825" s="9" t="s">
        <v>124</v>
      </c>
      <c r="D3825" s="3">
        <v>-28.67</v>
      </c>
      <c r="E3825" s="9" t="s">
        <v>17055</v>
      </c>
      <c r="F3825" s="9" t="s">
        <v>17056</v>
      </c>
      <c r="G3825" s="9" t="s">
        <v>119</v>
      </c>
      <c r="H3825" s="8">
        <v>45689</v>
      </c>
      <c r="I3825" s="8">
        <v>45698</v>
      </c>
      <c r="J3825" s="8" t="s">
        <v>17397</v>
      </c>
      <c r="K3825" s="205" t="s">
        <v>17058</v>
      </c>
      <c r="M3825" s="9" t="s">
        <v>17398</v>
      </c>
      <c r="N3825" s="215">
        <v>45809.636386238402</v>
      </c>
      <c r="O3825" s="8">
        <v>45809</v>
      </c>
    </row>
    <row r="3826" spans="1:15" x14ac:dyDescent="0.25">
      <c r="A3826" s="8">
        <v>45701</v>
      </c>
      <c r="B3826" s="9" t="s">
        <v>17401</v>
      </c>
      <c r="C3826" s="9" t="s">
        <v>224</v>
      </c>
      <c r="D3826" s="3">
        <v>-17.920000000000002</v>
      </c>
      <c r="E3826" s="9" t="s">
        <v>17055</v>
      </c>
      <c r="F3826" s="9" t="s">
        <v>17056</v>
      </c>
      <c r="G3826" s="9" t="s">
        <v>119</v>
      </c>
      <c r="H3826" s="8">
        <v>45689</v>
      </c>
      <c r="I3826" s="8">
        <v>45698</v>
      </c>
      <c r="J3826" s="8" t="s">
        <v>17402</v>
      </c>
      <c r="K3826" s="205" t="s">
        <v>17058</v>
      </c>
      <c r="M3826" s="9" t="s">
        <v>17403</v>
      </c>
      <c r="N3826" s="215">
        <v>45809.636386238402</v>
      </c>
      <c r="O3826" s="8">
        <v>45809</v>
      </c>
    </row>
    <row r="3827" spans="1:15" x14ac:dyDescent="0.25">
      <c r="A3827" s="8">
        <v>45250</v>
      </c>
      <c r="B3827" s="9" t="s">
        <v>2466</v>
      </c>
      <c r="C3827" s="9" t="s">
        <v>224</v>
      </c>
      <c r="D3827" s="3">
        <v>-17.25</v>
      </c>
      <c r="E3827" s="9" t="s">
        <v>869</v>
      </c>
      <c r="F3827" s="9" t="s">
        <v>870</v>
      </c>
      <c r="G3827" s="9" t="s">
        <v>210</v>
      </c>
      <c r="H3827" s="8">
        <v>45231</v>
      </c>
      <c r="I3827" s="8">
        <v>45250</v>
      </c>
      <c r="J3827" s="8" t="s">
        <v>2467</v>
      </c>
      <c r="K3827" s="205" t="s">
        <v>872</v>
      </c>
      <c r="M3827" s="9" t="s">
        <v>2468</v>
      </c>
      <c r="N3827" s="215">
        <v>45294.9567489931</v>
      </c>
      <c r="O3827" s="8"/>
    </row>
    <row r="3828" spans="1:15" x14ac:dyDescent="0.25">
      <c r="A3828" s="8">
        <v>45662</v>
      </c>
      <c r="B3828" s="9" t="s">
        <v>7736</v>
      </c>
      <c r="C3828" s="9" t="s">
        <v>224</v>
      </c>
      <c r="D3828" s="3">
        <v>-17.399999999999999</v>
      </c>
      <c r="E3828" s="9" t="s">
        <v>266</v>
      </c>
      <c r="F3828" s="9" t="s">
        <v>267</v>
      </c>
      <c r="G3828" s="9" t="s">
        <v>268</v>
      </c>
      <c r="H3828" s="8">
        <v>45658</v>
      </c>
      <c r="I3828" s="8">
        <v>45656</v>
      </c>
      <c r="J3828" s="219" t="s">
        <v>13480</v>
      </c>
      <c r="K3828" s="205" t="s">
        <v>270</v>
      </c>
      <c r="M3828" s="9" t="s">
        <v>7738</v>
      </c>
      <c r="N3828" s="215">
        <v>45706.0637561111</v>
      </c>
      <c r="O3828" s="8">
        <v>45705</v>
      </c>
    </row>
    <row r="3829" spans="1:15" x14ac:dyDescent="0.25">
      <c r="A3829" s="8">
        <v>45368</v>
      </c>
      <c r="B3829" s="9" t="s">
        <v>2484</v>
      </c>
      <c r="C3829" s="9" t="s">
        <v>224</v>
      </c>
      <c r="D3829" s="3">
        <v>-17.440000000000001</v>
      </c>
      <c r="E3829" s="9" t="s">
        <v>266</v>
      </c>
      <c r="F3829" s="9" t="s">
        <v>267</v>
      </c>
      <c r="G3829" s="9" t="s">
        <v>268</v>
      </c>
      <c r="H3829" s="8">
        <v>45352</v>
      </c>
      <c r="I3829" s="8">
        <v>45362</v>
      </c>
      <c r="J3829" s="8" t="s">
        <v>2485</v>
      </c>
      <c r="K3829" s="205" t="s">
        <v>270</v>
      </c>
      <c r="M3829" s="9" t="s">
        <v>2486</v>
      </c>
      <c r="N3829" s="215">
        <v>45371.6918198032</v>
      </c>
      <c r="O3829" s="8"/>
    </row>
    <row r="3830" spans="1:15" x14ac:dyDescent="0.25">
      <c r="A3830" s="8">
        <v>45701</v>
      </c>
      <c r="B3830" s="9" t="s">
        <v>1858</v>
      </c>
      <c r="C3830" s="9" t="s">
        <v>146</v>
      </c>
      <c r="D3830" s="3">
        <v>-18.73</v>
      </c>
      <c r="E3830" s="9" t="s">
        <v>17055</v>
      </c>
      <c r="F3830" s="9" t="s">
        <v>17056</v>
      </c>
      <c r="G3830" s="9" t="s">
        <v>119</v>
      </c>
      <c r="H3830" s="8">
        <v>45689</v>
      </c>
      <c r="I3830" s="8">
        <v>45698</v>
      </c>
      <c r="J3830" s="8" t="s">
        <v>17400</v>
      </c>
      <c r="K3830" s="205" t="s">
        <v>17058</v>
      </c>
      <c r="M3830" s="9" t="s">
        <v>1860</v>
      </c>
      <c r="N3830" s="215">
        <v>45809.636386238402</v>
      </c>
      <c r="O3830" s="8">
        <v>45809</v>
      </c>
    </row>
    <row r="3831" spans="1:15" x14ac:dyDescent="0.25">
      <c r="A3831" s="8">
        <v>45700</v>
      </c>
      <c r="B3831" s="9" t="s">
        <v>17404</v>
      </c>
      <c r="C3831" s="9" t="s">
        <v>301</v>
      </c>
      <c r="D3831" s="3">
        <v>-145</v>
      </c>
      <c r="E3831" s="9" t="s">
        <v>17055</v>
      </c>
      <c r="F3831" s="9" t="s">
        <v>17056</v>
      </c>
      <c r="G3831" s="9" t="s">
        <v>119</v>
      </c>
      <c r="H3831" s="8">
        <v>45689</v>
      </c>
      <c r="I3831" s="8">
        <v>45698</v>
      </c>
      <c r="J3831" s="8" t="s">
        <v>17405</v>
      </c>
      <c r="K3831" s="205" t="s">
        <v>17058</v>
      </c>
      <c r="M3831" s="9" t="s">
        <v>17406</v>
      </c>
      <c r="N3831" s="215">
        <v>45809.636386238402</v>
      </c>
      <c r="O3831" s="8"/>
    </row>
    <row r="3832" spans="1:15" x14ac:dyDescent="0.25">
      <c r="A3832" s="8">
        <v>45730</v>
      </c>
      <c r="B3832" s="9" t="s">
        <v>13258</v>
      </c>
      <c r="C3832" s="9" t="s">
        <v>224</v>
      </c>
      <c r="D3832" s="3">
        <v>-17.489999999999998</v>
      </c>
      <c r="E3832" s="9" t="s">
        <v>266</v>
      </c>
      <c r="F3832" s="9" t="s">
        <v>267</v>
      </c>
      <c r="G3832" s="9" t="s">
        <v>268</v>
      </c>
      <c r="H3832" s="8">
        <v>45717</v>
      </c>
      <c r="I3832" s="8">
        <v>45726</v>
      </c>
      <c r="J3832" s="219" t="s">
        <v>15397</v>
      </c>
      <c r="K3832" s="205" t="s">
        <v>270</v>
      </c>
      <c r="M3832" s="9" t="s">
        <v>13260</v>
      </c>
      <c r="N3832" s="215">
        <v>45777.922227581003</v>
      </c>
      <c r="O3832" s="8">
        <v>45777</v>
      </c>
    </row>
    <row r="3833" spans="1:15" x14ac:dyDescent="0.25">
      <c r="A3833" s="8">
        <v>45375</v>
      </c>
      <c r="B3833" s="9" t="s">
        <v>403</v>
      </c>
      <c r="C3833" s="9" t="s">
        <v>224</v>
      </c>
      <c r="D3833" s="3">
        <v>-17.64</v>
      </c>
      <c r="E3833" s="9" t="s">
        <v>266</v>
      </c>
      <c r="F3833" s="9" t="s">
        <v>267</v>
      </c>
      <c r="G3833" s="9" t="s">
        <v>268</v>
      </c>
      <c r="H3833" s="8">
        <v>45352</v>
      </c>
      <c r="I3833" s="8">
        <v>45369</v>
      </c>
      <c r="J3833" s="8" t="s">
        <v>2516</v>
      </c>
      <c r="K3833" s="205" t="s">
        <v>270</v>
      </c>
      <c r="M3833" s="9" t="s">
        <v>405</v>
      </c>
      <c r="N3833" s="215">
        <v>45385.162865138896</v>
      </c>
      <c r="O3833" s="8">
        <v>45384</v>
      </c>
    </row>
    <row r="3834" spans="1:15" x14ac:dyDescent="0.25">
      <c r="A3834" s="8">
        <v>45697</v>
      </c>
      <c r="B3834" s="9" t="s">
        <v>14861</v>
      </c>
      <c r="C3834" s="9" t="s">
        <v>337</v>
      </c>
      <c r="D3834" s="3">
        <v>-51</v>
      </c>
      <c r="E3834" s="9" t="s">
        <v>17055</v>
      </c>
      <c r="F3834" s="9" t="s">
        <v>17056</v>
      </c>
      <c r="G3834" s="9" t="s">
        <v>119</v>
      </c>
      <c r="H3834" s="8">
        <v>45689</v>
      </c>
      <c r="I3834" s="8">
        <v>45691</v>
      </c>
      <c r="J3834" s="8" t="s">
        <v>17415</v>
      </c>
      <c r="K3834" s="205" t="s">
        <v>17058</v>
      </c>
      <c r="M3834" s="9" t="s">
        <v>14863</v>
      </c>
      <c r="N3834" s="215">
        <v>45809.636386238402</v>
      </c>
      <c r="O3834" s="8">
        <v>45840</v>
      </c>
    </row>
    <row r="3835" spans="1:15" x14ac:dyDescent="0.25">
      <c r="A3835" s="8">
        <v>45431</v>
      </c>
      <c r="B3835" s="9" t="s">
        <v>403</v>
      </c>
      <c r="C3835" s="9" t="s">
        <v>224</v>
      </c>
      <c r="D3835" s="3">
        <v>-17.77</v>
      </c>
      <c r="E3835" s="9" t="s">
        <v>266</v>
      </c>
      <c r="F3835" s="9" t="s">
        <v>267</v>
      </c>
      <c r="G3835" s="9" t="s">
        <v>268</v>
      </c>
      <c r="H3835" s="8">
        <v>45413</v>
      </c>
      <c r="I3835" s="8">
        <v>45425</v>
      </c>
      <c r="J3835" s="8" t="s">
        <v>2526</v>
      </c>
      <c r="K3835" s="205" t="s">
        <v>270</v>
      </c>
      <c r="M3835" s="9" t="s">
        <v>405</v>
      </c>
      <c r="N3835" s="215">
        <v>45445.039048634302</v>
      </c>
      <c r="O3835" s="8">
        <v>45444</v>
      </c>
    </row>
    <row r="3836" spans="1:15" x14ac:dyDescent="0.25">
      <c r="A3836" s="8">
        <v>45827</v>
      </c>
      <c r="B3836" s="9" t="s">
        <v>16142</v>
      </c>
      <c r="C3836" s="9" t="s">
        <v>224</v>
      </c>
      <c r="D3836" s="3">
        <v>-17.86</v>
      </c>
      <c r="E3836" s="9" t="s">
        <v>266</v>
      </c>
      <c r="F3836" s="9" t="s">
        <v>267</v>
      </c>
      <c r="G3836" s="9" t="s">
        <v>268</v>
      </c>
      <c r="H3836" s="8">
        <v>45809</v>
      </c>
      <c r="I3836" s="8">
        <v>45824</v>
      </c>
      <c r="J3836" s="8" t="s">
        <v>17838</v>
      </c>
      <c r="K3836" s="205" t="s">
        <v>270</v>
      </c>
      <c r="M3836" s="9" t="s">
        <v>16144</v>
      </c>
      <c r="N3836" s="215">
        <v>45840.490152685197</v>
      </c>
      <c r="O3836" s="8">
        <v>45840</v>
      </c>
    </row>
    <row r="3837" spans="1:15" x14ac:dyDescent="0.25">
      <c r="A3837" s="8">
        <v>45798</v>
      </c>
      <c r="B3837" s="9" t="s">
        <v>7904</v>
      </c>
      <c r="C3837" s="9" t="s">
        <v>180</v>
      </c>
      <c r="D3837" s="3">
        <v>-94.82</v>
      </c>
      <c r="E3837" s="9" t="s">
        <v>181</v>
      </c>
      <c r="F3837" s="9" t="s">
        <v>182</v>
      </c>
      <c r="G3837" s="9" t="s">
        <v>183</v>
      </c>
      <c r="H3837" s="8">
        <v>45778</v>
      </c>
      <c r="I3837" s="8">
        <v>45796</v>
      </c>
      <c r="J3837" s="8" t="s">
        <v>16170</v>
      </c>
      <c r="K3837" s="205" t="s">
        <v>185</v>
      </c>
      <c r="M3837" s="9" t="s">
        <v>7906</v>
      </c>
      <c r="N3837" s="215">
        <v>45809.629870740697</v>
      </c>
      <c r="O3837" s="8">
        <v>45809</v>
      </c>
    </row>
    <row r="3838" spans="1:15" x14ac:dyDescent="0.25">
      <c r="A3838" s="8">
        <v>45697</v>
      </c>
      <c r="B3838" s="9" t="s">
        <v>9951</v>
      </c>
      <c r="C3838" s="9" t="s">
        <v>209</v>
      </c>
      <c r="D3838" s="3">
        <v>-22.1</v>
      </c>
      <c r="E3838" s="9" t="s">
        <v>17055</v>
      </c>
      <c r="F3838" s="9" t="s">
        <v>17056</v>
      </c>
      <c r="G3838" s="9" t="s">
        <v>119</v>
      </c>
      <c r="H3838" s="8">
        <v>45689</v>
      </c>
      <c r="I3838" s="8">
        <v>45691</v>
      </c>
      <c r="J3838" s="8" t="s">
        <v>17414</v>
      </c>
      <c r="K3838" s="205" t="s">
        <v>17058</v>
      </c>
      <c r="M3838" s="9" t="s">
        <v>9953</v>
      </c>
      <c r="N3838" s="215">
        <v>45809.636386238402</v>
      </c>
      <c r="O3838" s="8">
        <v>45809</v>
      </c>
    </row>
    <row r="3839" spans="1:15" x14ac:dyDescent="0.25">
      <c r="A3839" s="8">
        <v>45463</v>
      </c>
      <c r="B3839" s="9" t="s">
        <v>8450</v>
      </c>
      <c r="C3839" s="9" t="s">
        <v>180</v>
      </c>
      <c r="D3839" s="3">
        <v>-94.75</v>
      </c>
      <c r="E3839" s="9" t="s">
        <v>181</v>
      </c>
      <c r="F3839" s="9" t="s">
        <v>182</v>
      </c>
      <c r="G3839" s="9" t="s">
        <v>183</v>
      </c>
      <c r="H3839" s="8">
        <v>45444</v>
      </c>
      <c r="I3839" s="8">
        <v>45460</v>
      </c>
      <c r="J3839" s="8" t="s">
        <v>8766</v>
      </c>
      <c r="K3839" s="205" t="s">
        <v>185</v>
      </c>
      <c r="M3839" s="9" t="s">
        <v>8452</v>
      </c>
      <c r="N3839" s="215">
        <v>45505.8848292361</v>
      </c>
      <c r="O3839" s="8">
        <v>45505</v>
      </c>
    </row>
    <row r="3840" spans="1:15" x14ac:dyDescent="0.25">
      <c r="A3840" s="8">
        <v>45899</v>
      </c>
      <c r="B3840" s="9" t="s">
        <v>9632</v>
      </c>
      <c r="C3840" s="9" t="s">
        <v>224</v>
      </c>
      <c r="D3840" s="3">
        <v>-18</v>
      </c>
      <c r="E3840" s="9" t="s">
        <v>266</v>
      </c>
      <c r="F3840" s="9" t="s">
        <v>267</v>
      </c>
      <c r="G3840" s="9" t="s">
        <v>268</v>
      </c>
      <c r="H3840" s="8">
        <v>45870</v>
      </c>
      <c r="I3840" s="8">
        <v>45894</v>
      </c>
      <c r="J3840" s="219" t="s">
        <v>19711</v>
      </c>
      <c r="K3840" s="205" t="s">
        <v>270</v>
      </c>
      <c r="M3840" s="9" t="s">
        <v>9634</v>
      </c>
      <c r="N3840" s="215">
        <v>45929.807189814797</v>
      </c>
      <c r="O3840" s="8"/>
    </row>
    <row r="3841" spans="1:15" x14ac:dyDescent="0.25">
      <c r="A3841" s="8">
        <v>45789</v>
      </c>
      <c r="B3841" s="9" t="s">
        <v>8369</v>
      </c>
      <c r="C3841" s="9" t="s">
        <v>180</v>
      </c>
      <c r="D3841" s="3">
        <v>-94.5</v>
      </c>
      <c r="E3841" s="9" t="s">
        <v>181</v>
      </c>
      <c r="F3841" s="9" t="s">
        <v>182</v>
      </c>
      <c r="G3841" s="9" t="s">
        <v>183</v>
      </c>
      <c r="H3841" s="8">
        <v>45778</v>
      </c>
      <c r="I3841" s="8">
        <v>45789</v>
      </c>
      <c r="J3841" s="8" t="s">
        <v>16427</v>
      </c>
      <c r="K3841" s="205" t="s">
        <v>185</v>
      </c>
      <c r="M3841" s="9" t="s">
        <v>8371</v>
      </c>
      <c r="N3841" s="215">
        <v>45809.629870740697</v>
      </c>
      <c r="O3841" s="8">
        <v>45809</v>
      </c>
    </row>
    <row r="3842" spans="1:15" x14ac:dyDescent="0.25">
      <c r="A3842" s="8">
        <v>45262</v>
      </c>
      <c r="B3842" s="9" t="s">
        <v>2539</v>
      </c>
      <c r="C3842" s="9" t="s">
        <v>224</v>
      </c>
      <c r="D3842" s="3">
        <v>-18</v>
      </c>
      <c r="E3842" s="9" t="s">
        <v>724</v>
      </c>
      <c r="F3842" s="9" t="s">
        <v>118</v>
      </c>
      <c r="G3842" s="9" t="s">
        <v>210</v>
      </c>
      <c r="H3842" s="8">
        <v>45261</v>
      </c>
      <c r="I3842" s="8">
        <v>45257</v>
      </c>
      <c r="J3842" s="8" t="s">
        <v>2540</v>
      </c>
      <c r="K3842" s="205" t="s">
        <v>121</v>
      </c>
      <c r="M3842" s="9" t="s">
        <v>2541</v>
      </c>
      <c r="N3842" s="215">
        <v>45294.9567489931</v>
      </c>
      <c r="O3842" s="8"/>
    </row>
    <row r="3843" spans="1:15" x14ac:dyDescent="0.25">
      <c r="A3843" s="8">
        <v>45745</v>
      </c>
      <c r="B3843" s="9" t="s">
        <v>7806</v>
      </c>
      <c r="C3843" s="9" t="s">
        <v>224</v>
      </c>
      <c r="D3843" s="3">
        <v>-18.13</v>
      </c>
      <c r="E3843" s="9" t="s">
        <v>266</v>
      </c>
      <c r="F3843" s="9" t="s">
        <v>267</v>
      </c>
      <c r="G3843" s="9" t="s">
        <v>268</v>
      </c>
      <c r="H3843" s="8">
        <v>45717</v>
      </c>
      <c r="I3843" s="8">
        <v>45740</v>
      </c>
      <c r="J3843" s="219" t="s">
        <v>15136</v>
      </c>
      <c r="K3843" s="205" t="s">
        <v>270</v>
      </c>
      <c r="M3843" s="9" t="s">
        <v>7808</v>
      </c>
      <c r="N3843" s="215">
        <v>45777.922227581003</v>
      </c>
      <c r="O3843" s="8">
        <v>45777</v>
      </c>
    </row>
    <row r="3844" spans="1:15" x14ac:dyDescent="0.25">
      <c r="A3844" s="8">
        <v>45789</v>
      </c>
      <c r="B3844" s="9" t="s">
        <v>7960</v>
      </c>
      <c r="C3844" s="9" t="s">
        <v>180</v>
      </c>
      <c r="D3844" s="3">
        <v>-93.93</v>
      </c>
      <c r="E3844" s="9" t="s">
        <v>181</v>
      </c>
      <c r="F3844" s="9" t="s">
        <v>182</v>
      </c>
      <c r="G3844" s="9" t="s">
        <v>183</v>
      </c>
      <c r="H3844" s="8">
        <v>45778</v>
      </c>
      <c r="I3844" s="8">
        <v>45789</v>
      </c>
      <c r="J3844" s="8" t="s">
        <v>16450</v>
      </c>
      <c r="K3844" s="205" t="s">
        <v>185</v>
      </c>
      <c r="M3844" s="9" t="s">
        <v>7962</v>
      </c>
      <c r="N3844" s="215">
        <v>45809.629870740697</v>
      </c>
      <c r="O3844" s="8">
        <v>45809</v>
      </c>
    </row>
    <row r="3845" spans="1:15" x14ac:dyDescent="0.25">
      <c r="A3845" s="8">
        <v>45697</v>
      </c>
      <c r="B3845" s="9" t="s">
        <v>14992</v>
      </c>
      <c r="C3845" s="9" t="s">
        <v>217</v>
      </c>
      <c r="D3845" s="3">
        <v>-34.5</v>
      </c>
      <c r="E3845" s="9" t="s">
        <v>17055</v>
      </c>
      <c r="F3845" s="9" t="s">
        <v>17056</v>
      </c>
      <c r="G3845" s="9" t="s">
        <v>119</v>
      </c>
      <c r="H3845" s="8">
        <v>45689</v>
      </c>
      <c r="I3845" s="8">
        <v>45691</v>
      </c>
      <c r="J3845" s="8" t="s">
        <v>17421</v>
      </c>
      <c r="K3845" s="205" t="s">
        <v>17058</v>
      </c>
      <c r="M3845" s="9" t="s">
        <v>14994</v>
      </c>
      <c r="N3845" s="215">
        <v>45809.636386238402</v>
      </c>
      <c r="O3845" s="8">
        <v>45840</v>
      </c>
    </row>
    <row r="3846" spans="1:15" x14ac:dyDescent="0.25">
      <c r="A3846" s="8">
        <v>45697</v>
      </c>
      <c r="B3846" s="9" t="s">
        <v>17418</v>
      </c>
      <c r="C3846" s="9" t="s">
        <v>131</v>
      </c>
      <c r="D3846" s="3">
        <v>-45</v>
      </c>
      <c r="E3846" s="9" t="s">
        <v>17055</v>
      </c>
      <c r="F3846" s="9" t="s">
        <v>17056</v>
      </c>
      <c r="G3846" s="9" t="s">
        <v>119</v>
      </c>
      <c r="H3846" s="8">
        <v>45689</v>
      </c>
      <c r="I3846" s="8">
        <v>45691</v>
      </c>
      <c r="J3846" s="8" t="s">
        <v>17419</v>
      </c>
      <c r="K3846" s="205" t="s">
        <v>17058</v>
      </c>
      <c r="M3846" s="9" t="s">
        <v>17420</v>
      </c>
      <c r="N3846" s="215">
        <v>45809.636386238402</v>
      </c>
      <c r="O3846" s="8"/>
    </row>
    <row r="3847" spans="1:15" x14ac:dyDescent="0.25">
      <c r="A3847" s="8">
        <v>45647</v>
      </c>
      <c r="B3847" s="9" t="s">
        <v>7736</v>
      </c>
      <c r="C3847" s="9" t="s">
        <v>224</v>
      </c>
      <c r="D3847" s="3">
        <v>-18.29</v>
      </c>
      <c r="E3847" s="9" t="s">
        <v>266</v>
      </c>
      <c r="F3847" s="9" t="s">
        <v>267</v>
      </c>
      <c r="G3847" s="9" t="s">
        <v>268</v>
      </c>
      <c r="H3847" s="8">
        <v>45627</v>
      </c>
      <c r="I3847" s="8">
        <v>45642</v>
      </c>
      <c r="J3847" s="219" t="s">
        <v>13669</v>
      </c>
      <c r="K3847" s="205" t="s">
        <v>270</v>
      </c>
      <c r="M3847" s="9" t="s">
        <v>7738</v>
      </c>
      <c r="N3847" s="215">
        <v>45706.0637561111</v>
      </c>
      <c r="O3847" s="8">
        <v>45705</v>
      </c>
    </row>
    <row r="3848" spans="1:15" x14ac:dyDescent="0.25">
      <c r="A3848" s="8">
        <v>45762</v>
      </c>
      <c r="B3848" s="9" t="s">
        <v>14733</v>
      </c>
      <c r="C3848" s="9" t="s">
        <v>180</v>
      </c>
      <c r="D3848" s="3">
        <v>-93.68</v>
      </c>
      <c r="E3848" s="9" t="s">
        <v>181</v>
      </c>
      <c r="F3848" s="9" t="s">
        <v>182</v>
      </c>
      <c r="G3848" s="9" t="s">
        <v>183</v>
      </c>
      <c r="H3848" s="8">
        <v>45748</v>
      </c>
      <c r="I3848" s="8">
        <v>45761</v>
      </c>
      <c r="J3848" s="219" t="s">
        <v>14734</v>
      </c>
      <c r="K3848" s="205" t="s">
        <v>185</v>
      </c>
      <c r="M3848" s="9" t="s">
        <v>14735</v>
      </c>
      <c r="N3848" s="215">
        <v>45777.922227581003</v>
      </c>
      <c r="O3848" s="8">
        <v>45777</v>
      </c>
    </row>
    <row r="3849" spans="1:15" x14ac:dyDescent="0.25">
      <c r="A3849" s="8">
        <v>45395</v>
      </c>
      <c r="B3849" s="9" t="s">
        <v>2557</v>
      </c>
      <c r="C3849" s="9" t="s">
        <v>224</v>
      </c>
      <c r="D3849" s="3">
        <v>-18.36</v>
      </c>
      <c r="E3849" s="9" t="s">
        <v>266</v>
      </c>
      <c r="F3849" s="9" t="s">
        <v>267</v>
      </c>
      <c r="G3849" s="9" t="s">
        <v>268</v>
      </c>
      <c r="H3849" s="8">
        <v>45383</v>
      </c>
      <c r="I3849" s="8">
        <v>45390</v>
      </c>
      <c r="J3849" s="8" t="s">
        <v>2558</v>
      </c>
      <c r="K3849" s="205" t="s">
        <v>270</v>
      </c>
      <c r="M3849" s="9" t="s">
        <v>2559</v>
      </c>
      <c r="N3849" s="215">
        <v>45402.639274791698</v>
      </c>
      <c r="O3849" s="8"/>
    </row>
    <row r="3850" spans="1:15" x14ac:dyDescent="0.25">
      <c r="A3850" s="8">
        <v>45437</v>
      </c>
      <c r="B3850" s="9" t="s">
        <v>2560</v>
      </c>
      <c r="C3850" s="9" t="s">
        <v>224</v>
      </c>
      <c r="D3850" s="3">
        <v>-18.46</v>
      </c>
      <c r="E3850" s="9" t="s">
        <v>266</v>
      </c>
      <c r="F3850" s="9" t="s">
        <v>267</v>
      </c>
      <c r="G3850" s="9" t="s">
        <v>268</v>
      </c>
      <c r="H3850" s="8">
        <v>45413</v>
      </c>
      <c r="I3850" s="8">
        <v>45432</v>
      </c>
      <c r="J3850" s="8" t="s">
        <v>2561</v>
      </c>
      <c r="K3850" s="205" t="s">
        <v>270</v>
      </c>
      <c r="M3850" s="9" t="s">
        <v>2562</v>
      </c>
      <c r="N3850" s="215">
        <v>45445.039048634302</v>
      </c>
      <c r="O3850" s="8"/>
    </row>
    <row r="3851" spans="1:15" x14ac:dyDescent="0.25">
      <c r="A3851" s="8">
        <v>45263</v>
      </c>
      <c r="B3851" s="9" t="s">
        <v>2569</v>
      </c>
      <c r="C3851" s="9" t="s">
        <v>224</v>
      </c>
      <c r="D3851" s="3">
        <v>-18.61</v>
      </c>
      <c r="E3851" s="9" t="s">
        <v>266</v>
      </c>
      <c r="F3851" s="9" t="s">
        <v>267</v>
      </c>
      <c r="G3851" s="9" t="s">
        <v>268</v>
      </c>
      <c r="H3851" s="8">
        <v>45261</v>
      </c>
      <c r="I3851" s="8">
        <v>45257</v>
      </c>
      <c r="J3851" s="8" t="s">
        <v>2570</v>
      </c>
      <c r="K3851" s="205" t="s">
        <v>270</v>
      </c>
      <c r="M3851" s="9" t="s">
        <v>2571</v>
      </c>
      <c r="N3851" s="215">
        <v>45294.9567489931</v>
      </c>
      <c r="O3851" s="8"/>
    </row>
    <row r="3852" spans="1:15" x14ac:dyDescent="0.25">
      <c r="A3852" s="8">
        <v>45501</v>
      </c>
      <c r="B3852" s="9" t="s">
        <v>9628</v>
      </c>
      <c r="C3852" s="9" t="s">
        <v>224</v>
      </c>
      <c r="D3852" s="3">
        <v>-18.7</v>
      </c>
      <c r="E3852" s="9" t="s">
        <v>266</v>
      </c>
      <c r="F3852" s="9" t="s">
        <v>267</v>
      </c>
      <c r="G3852" s="9" t="s">
        <v>268</v>
      </c>
      <c r="H3852" s="8">
        <v>45474</v>
      </c>
      <c r="I3852" s="8">
        <v>45495</v>
      </c>
      <c r="J3852" s="8" t="s">
        <v>9629</v>
      </c>
      <c r="K3852" s="205" t="s">
        <v>270</v>
      </c>
      <c r="M3852" s="9" t="s">
        <v>9630</v>
      </c>
      <c r="N3852" s="215">
        <v>45534.648212951397</v>
      </c>
      <c r="O3852" s="8">
        <v>45534</v>
      </c>
    </row>
    <row r="3853" spans="1:15" x14ac:dyDescent="0.25">
      <c r="A3853" s="8">
        <v>45697</v>
      </c>
      <c r="B3853" s="9" t="s">
        <v>3364</v>
      </c>
      <c r="C3853" s="9" t="s">
        <v>124</v>
      </c>
      <c r="D3853" s="3">
        <v>-35.99</v>
      </c>
      <c r="E3853" s="9" t="s">
        <v>17055</v>
      </c>
      <c r="F3853" s="9" t="s">
        <v>17056</v>
      </c>
      <c r="G3853" s="9" t="s">
        <v>119</v>
      </c>
      <c r="H3853" s="8">
        <v>45689</v>
      </c>
      <c r="I3853" s="8">
        <v>45691</v>
      </c>
      <c r="J3853" s="8" t="s">
        <v>17416</v>
      </c>
      <c r="K3853" s="205" t="s">
        <v>17058</v>
      </c>
      <c r="M3853" s="9" t="s">
        <v>3366</v>
      </c>
      <c r="N3853" s="215">
        <v>45809.636386238402</v>
      </c>
      <c r="O3853" s="8"/>
    </row>
    <row r="3854" spans="1:15" x14ac:dyDescent="0.25">
      <c r="A3854" s="8">
        <v>45443</v>
      </c>
      <c r="B3854" s="9" t="s">
        <v>427</v>
      </c>
      <c r="C3854" s="9" t="s">
        <v>180</v>
      </c>
      <c r="D3854" s="3">
        <v>-93.51</v>
      </c>
      <c r="E3854" s="9" t="s">
        <v>422</v>
      </c>
      <c r="F3854" s="9" t="s">
        <v>423</v>
      </c>
      <c r="G3854" s="9" t="s">
        <v>183</v>
      </c>
      <c r="H3854" s="8">
        <v>45413</v>
      </c>
      <c r="I3854" s="8">
        <v>45439</v>
      </c>
      <c r="J3854" s="8" t="s">
        <v>4152</v>
      </c>
      <c r="K3854" s="205" t="s">
        <v>425</v>
      </c>
      <c r="M3854" s="9" t="s">
        <v>429</v>
      </c>
      <c r="N3854" s="215">
        <v>45446.142181782401</v>
      </c>
      <c r="O3854" s="8">
        <v>45445</v>
      </c>
    </row>
    <row r="3855" spans="1:15" x14ac:dyDescent="0.25">
      <c r="A3855" s="8">
        <v>45297</v>
      </c>
      <c r="B3855" s="9" t="s">
        <v>2319</v>
      </c>
      <c r="C3855" s="9" t="s">
        <v>224</v>
      </c>
      <c r="D3855" s="3">
        <v>-19</v>
      </c>
      <c r="E3855" s="9" t="s">
        <v>266</v>
      </c>
      <c r="F3855" s="9" t="s">
        <v>267</v>
      </c>
      <c r="G3855" s="9" t="s">
        <v>268</v>
      </c>
      <c r="H3855" s="8">
        <v>45292</v>
      </c>
      <c r="I3855" s="8">
        <v>45292</v>
      </c>
      <c r="J3855" s="219" t="s">
        <v>2593</v>
      </c>
      <c r="K3855" s="205" t="s">
        <v>270</v>
      </c>
      <c r="M3855" s="9" t="s">
        <v>2321</v>
      </c>
      <c r="N3855" s="215">
        <v>45306.781889919002</v>
      </c>
      <c r="O3855" s="8">
        <v>45306</v>
      </c>
    </row>
    <row r="3856" spans="1:15" x14ac:dyDescent="0.25">
      <c r="A3856" s="8">
        <v>45697</v>
      </c>
      <c r="B3856" s="9" t="s">
        <v>17410</v>
      </c>
      <c r="D3856" s="3">
        <v>-1.6</v>
      </c>
      <c r="E3856" s="9" t="s">
        <v>17055</v>
      </c>
      <c r="F3856" s="9" t="s">
        <v>17056</v>
      </c>
      <c r="G3856" s="9" t="s">
        <v>119</v>
      </c>
      <c r="H3856" s="8">
        <v>45689</v>
      </c>
      <c r="I3856" s="8">
        <v>45691</v>
      </c>
      <c r="J3856" s="8" t="s">
        <v>17413</v>
      </c>
      <c r="K3856" s="205" t="s">
        <v>17058</v>
      </c>
      <c r="M3856" s="9" t="s">
        <v>17412</v>
      </c>
      <c r="N3856" s="215">
        <v>45809.636386238402</v>
      </c>
      <c r="O3856" s="8"/>
    </row>
    <row r="3857" spans="1:15" x14ac:dyDescent="0.25">
      <c r="A3857" s="8">
        <v>45463</v>
      </c>
      <c r="B3857" s="9" t="s">
        <v>8699</v>
      </c>
      <c r="C3857" s="9" t="s">
        <v>180</v>
      </c>
      <c r="D3857" s="3">
        <v>-93.22</v>
      </c>
      <c r="E3857" s="9" t="s">
        <v>181</v>
      </c>
      <c r="F3857" s="9" t="s">
        <v>182</v>
      </c>
      <c r="G3857" s="9" t="s">
        <v>183</v>
      </c>
      <c r="H3857" s="8">
        <v>45444</v>
      </c>
      <c r="I3857" s="8">
        <v>45460</v>
      </c>
      <c r="J3857" s="8" t="s">
        <v>8700</v>
      </c>
      <c r="K3857" s="205" t="s">
        <v>185</v>
      </c>
      <c r="M3857" s="9" t="s">
        <v>8701</v>
      </c>
      <c r="N3857" s="215">
        <v>45505.8848292361</v>
      </c>
      <c r="O3857" s="8">
        <v>45505</v>
      </c>
    </row>
    <row r="3858" spans="1:15" x14ac:dyDescent="0.25">
      <c r="A3858" s="8">
        <v>45554</v>
      </c>
      <c r="B3858" s="9" t="s">
        <v>7929</v>
      </c>
      <c r="C3858" s="9" t="s">
        <v>180</v>
      </c>
      <c r="D3858" s="3">
        <v>-92.97</v>
      </c>
      <c r="E3858" s="9" t="s">
        <v>181</v>
      </c>
      <c r="F3858" s="9" t="s">
        <v>182</v>
      </c>
      <c r="G3858" s="9" t="s">
        <v>183</v>
      </c>
      <c r="H3858" s="8">
        <v>45536</v>
      </c>
      <c r="I3858" s="8">
        <v>45551</v>
      </c>
      <c r="J3858" s="8" t="s">
        <v>10356</v>
      </c>
      <c r="K3858" s="205" t="s">
        <v>185</v>
      </c>
      <c r="M3858" s="9" t="s">
        <v>7931</v>
      </c>
      <c r="N3858" s="215">
        <v>45575.565837071801</v>
      </c>
      <c r="O3858" s="8">
        <v>45575</v>
      </c>
    </row>
    <row r="3859" spans="1:15" x14ac:dyDescent="0.25">
      <c r="A3859" s="8">
        <v>45697</v>
      </c>
      <c r="B3859" s="9" t="s">
        <v>17410</v>
      </c>
      <c r="D3859" s="3">
        <v>-2.1</v>
      </c>
      <c r="E3859" s="9" t="s">
        <v>17055</v>
      </c>
      <c r="F3859" s="9" t="s">
        <v>17056</v>
      </c>
      <c r="G3859" s="9" t="s">
        <v>119</v>
      </c>
      <c r="H3859" s="8">
        <v>45689</v>
      </c>
      <c r="I3859" s="8">
        <v>45691</v>
      </c>
      <c r="J3859" s="8" t="s">
        <v>17411</v>
      </c>
      <c r="K3859" s="205" t="s">
        <v>17058</v>
      </c>
      <c r="M3859" s="9" t="s">
        <v>17412</v>
      </c>
      <c r="N3859" s="215">
        <v>45809.636386238402</v>
      </c>
      <c r="O3859" s="8"/>
    </row>
    <row r="3860" spans="1:15" x14ac:dyDescent="0.25">
      <c r="A3860" s="8">
        <v>45769</v>
      </c>
      <c r="B3860" s="9" t="s">
        <v>13022</v>
      </c>
      <c r="C3860" s="9" t="s">
        <v>224</v>
      </c>
      <c r="D3860" s="3">
        <v>-19.37</v>
      </c>
      <c r="E3860" s="9" t="s">
        <v>266</v>
      </c>
      <c r="F3860" s="9" t="s">
        <v>267</v>
      </c>
      <c r="G3860" s="9" t="s">
        <v>268</v>
      </c>
      <c r="H3860" s="8">
        <v>45748</v>
      </c>
      <c r="I3860" s="8">
        <v>45768</v>
      </c>
      <c r="J3860" s="219" t="s">
        <v>14634</v>
      </c>
      <c r="K3860" s="205" t="s">
        <v>270</v>
      </c>
      <c r="M3860" s="9" t="s">
        <v>13024</v>
      </c>
      <c r="N3860" s="215">
        <v>45777.922227581003</v>
      </c>
      <c r="O3860" s="8"/>
    </row>
    <row r="3861" spans="1:15" x14ac:dyDescent="0.25">
      <c r="A3861" s="8">
        <v>45330</v>
      </c>
      <c r="B3861" s="9" t="s">
        <v>2206</v>
      </c>
      <c r="C3861" s="9" t="s">
        <v>224</v>
      </c>
      <c r="D3861" s="3">
        <v>-19.52</v>
      </c>
      <c r="E3861" s="9" t="s">
        <v>266</v>
      </c>
      <c r="F3861" s="9" t="s">
        <v>267</v>
      </c>
      <c r="G3861" s="9" t="s">
        <v>268</v>
      </c>
      <c r="H3861" s="8">
        <v>45323</v>
      </c>
      <c r="I3861" s="8">
        <v>45327</v>
      </c>
      <c r="J3861" s="8" t="s">
        <v>2613</v>
      </c>
      <c r="K3861" s="205" t="s">
        <v>270</v>
      </c>
      <c r="M3861" s="9" t="s">
        <v>2208</v>
      </c>
      <c r="N3861" s="215">
        <v>45341.902716967597</v>
      </c>
      <c r="O3861" s="8"/>
    </row>
    <row r="3862" spans="1:15" x14ac:dyDescent="0.25">
      <c r="A3862" s="8">
        <v>45535</v>
      </c>
      <c r="B3862" s="9" t="s">
        <v>7736</v>
      </c>
      <c r="C3862" s="9" t="s">
        <v>224</v>
      </c>
      <c r="D3862" s="3">
        <v>-19.78</v>
      </c>
      <c r="E3862" s="9" t="s">
        <v>266</v>
      </c>
      <c r="F3862" s="9" t="s">
        <v>267</v>
      </c>
      <c r="G3862" s="9" t="s">
        <v>268</v>
      </c>
      <c r="H3862" s="8">
        <v>45505</v>
      </c>
      <c r="I3862" s="8">
        <v>45530</v>
      </c>
      <c r="J3862" s="8" t="s">
        <v>9752</v>
      </c>
      <c r="K3862" s="205" t="s">
        <v>270</v>
      </c>
      <c r="M3862" s="9" t="s">
        <v>7738</v>
      </c>
      <c r="N3862" s="215">
        <v>45540.605251655099</v>
      </c>
      <c r="O3862" s="8">
        <v>45540</v>
      </c>
    </row>
    <row r="3863" spans="1:15" x14ac:dyDescent="0.25">
      <c r="A3863" s="8">
        <v>45392</v>
      </c>
      <c r="B3863" s="9" t="s">
        <v>2628</v>
      </c>
      <c r="C3863" s="9" t="s">
        <v>224</v>
      </c>
      <c r="D3863" s="3">
        <v>-19.86</v>
      </c>
      <c r="E3863" s="9" t="s">
        <v>266</v>
      </c>
      <c r="F3863" s="9" t="s">
        <v>267</v>
      </c>
      <c r="G3863" s="9" t="s">
        <v>268</v>
      </c>
      <c r="H3863" s="8">
        <v>45383</v>
      </c>
      <c r="I3863" s="8">
        <v>45390</v>
      </c>
      <c r="J3863" s="8" t="s">
        <v>2629</v>
      </c>
      <c r="K3863" s="205" t="s">
        <v>270</v>
      </c>
      <c r="M3863" s="9" t="s">
        <v>2630</v>
      </c>
      <c r="N3863" s="215">
        <v>45402.639274791698</v>
      </c>
      <c r="O3863" s="8"/>
    </row>
    <row r="3864" spans="1:15" x14ac:dyDescent="0.25">
      <c r="A3864" s="8">
        <v>45412</v>
      </c>
      <c r="B3864" s="9" t="s">
        <v>427</v>
      </c>
      <c r="C3864" s="9" t="s">
        <v>180</v>
      </c>
      <c r="D3864" s="3">
        <v>-92.43</v>
      </c>
      <c r="E3864" s="9" t="s">
        <v>422</v>
      </c>
      <c r="F3864" s="9" t="s">
        <v>423</v>
      </c>
      <c r="G3864" s="9" t="s">
        <v>183</v>
      </c>
      <c r="H3864" s="8">
        <v>45383</v>
      </c>
      <c r="I3864" s="8">
        <v>45411</v>
      </c>
      <c r="J3864" s="8" t="s">
        <v>4150</v>
      </c>
      <c r="K3864" s="205" t="s">
        <v>425</v>
      </c>
      <c r="M3864" s="9" t="s">
        <v>429</v>
      </c>
      <c r="N3864" s="215">
        <v>45421.815222858801</v>
      </c>
      <c r="O3864" s="8">
        <v>45421</v>
      </c>
    </row>
    <row r="3865" spans="1:15" x14ac:dyDescent="0.25">
      <c r="A3865" s="8">
        <v>45697</v>
      </c>
      <c r="B3865" s="9" t="s">
        <v>17407</v>
      </c>
      <c r="D3865" s="3">
        <v>-3</v>
      </c>
      <c r="E3865" s="9" t="s">
        <v>17055</v>
      </c>
      <c r="F3865" s="9" t="s">
        <v>17056</v>
      </c>
      <c r="G3865" s="9" t="s">
        <v>119</v>
      </c>
      <c r="H3865" s="8">
        <v>45689</v>
      </c>
      <c r="I3865" s="8">
        <v>45691</v>
      </c>
      <c r="J3865" s="8" t="s">
        <v>17408</v>
      </c>
      <c r="K3865" s="205" t="s">
        <v>17058</v>
      </c>
      <c r="M3865" s="9" t="s">
        <v>17409</v>
      </c>
      <c r="N3865" s="215">
        <v>45809.636386238402</v>
      </c>
      <c r="O3865" s="8"/>
    </row>
    <row r="3866" spans="1:15" x14ac:dyDescent="0.25">
      <c r="A3866" s="8">
        <v>45472</v>
      </c>
      <c r="B3866" s="9" t="s">
        <v>7736</v>
      </c>
      <c r="C3866" s="9" t="s">
        <v>224</v>
      </c>
      <c r="D3866" s="3">
        <v>-19.97</v>
      </c>
      <c r="E3866" s="9" t="s">
        <v>266</v>
      </c>
      <c r="F3866" s="9" t="s">
        <v>267</v>
      </c>
      <c r="G3866" s="9" t="s">
        <v>268</v>
      </c>
      <c r="H3866" s="8">
        <v>45444</v>
      </c>
      <c r="I3866" s="8">
        <v>45467</v>
      </c>
      <c r="J3866" s="8" t="s">
        <v>8335</v>
      </c>
      <c r="K3866" s="205" t="s">
        <v>270</v>
      </c>
      <c r="M3866" s="9" t="s">
        <v>7738</v>
      </c>
      <c r="N3866" s="215">
        <v>45505.8848292361</v>
      </c>
      <c r="O3866" s="8">
        <v>45505</v>
      </c>
    </row>
    <row r="3867" spans="1:15" x14ac:dyDescent="0.25">
      <c r="A3867" s="8">
        <v>45265</v>
      </c>
      <c r="B3867" s="9" t="s">
        <v>2661</v>
      </c>
      <c r="C3867" s="9" t="s">
        <v>224</v>
      </c>
      <c r="D3867" s="3">
        <v>-20</v>
      </c>
      <c r="E3867" s="9" t="s">
        <v>995</v>
      </c>
      <c r="F3867" s="9" t="s">
        <v>996</v>
      </c>
      <c r="G3867" s="9" t="s">
        <v>210</v>
      </c>
      <c r="H3867" s="8">
        <v>45261</v>
      </c>
      <c r="I3867" s="8">
        <v>45264</v>
      </c>
      <c r="J3867" s="8" t="s">
        <v>2662</v>
      </c>
      <c r="K3867" s="205" t="s">
        <v>998</v>
      </c>
      <c r="M3867" s="9" t="s">
        <v>2663</v>
      </c>
      <c r="N3867" s="215">
        <v>45294.9567489931</v>
      </c>
      <c r="O3867" s="8"/>
    </row>
    <row r="3868" spans="1:15" x14ac:dyDescent="0.25">
      <c r="A3868" s="8">
        <v>45524</v>
      </c>
      <c r="B3868" s="9" t="s">
        <v>7806</v>
      </c>
      <c r="C3868" s="9" t="s">
        <v>224</v>
      </c>
      <c r="D3868" s="3">
        <v>-20.190000000000001</v>
      </c>
      <c r="E3868" s="9" t="s">
        <v>266</v>
      </c>
      <c r="F3868" s="9" t="s">
        <v>267</v>
      </c>
      <c r="G3868" s="9" t="s">
        <v>268</v>
      </c>
      <c r="H3868" s="8">
        <v>45505</v>
      </c>
      <c r="I3868" s="8">
        <v>45523</v>
      </c>
      <c r="J3868" s="8" t="s">
        <v>9173</v>
      </c>
      <c r="K3868" s="205" t="s">
        <v>270</v>
      </c>
      <c r="M3868" s="9" t="s">
        <v>7808</v>
      </c>
      <c r="N3868" s="215">
        <v>45534.648212951397</v>
      </c>
      <c r="O3868" s="8">
        <v>45534</v>
      </c>
    </row>
    <row r="3869" spans="1:15" x14ac:dyDescent="0.25">
      <c r="A3869" s="8">
        <v>45240</v>
      </c>
      <c r="B3869" s="9" t="s">
        <v>2319</v>
      </c>
      <c r="C3869" s="9" t="s">
        <v>224</v>
      </c>
      <c r="D3869" s="3">
        <v>-20.25</v>
      </c>
      <c r="E3869" s="9" t="s">
        <v>266</v>
      </c>
      <c r="F3869" s="9" t="s">
        <v>267</v>
      </c>
      <c r="G3869" s="9" t="s">
        <v>268</v>
      </c>
      <c r="H3869" s="8">
        <v>45231</v>
      </c>
      <c r="I3869" s="8">
        <v>45236</v>
      </c>
      <c r="J3869" s="8" t="s">
        <v>2676</v>
      </c>
      <c r="K3869" s="205" t="s">
        <v>270</v>
      </c>
      <c r="M3869" s="9" t="s">
        <v>2321</v>
      </c>
      <c r="N3869" s="215">
        <v>45294.9567489931</v>
      </c>
      <c r="O3869" s="8"/>
    </row>
    <row r="3870" spans="1:15" x14ac:dyDescent="0.25">
      <c r="A3870" s="8">
        <v>45488</v>
      </c>
      <c r="B3870" s="9" t="s">
        <v>7989</v>
      </c>
      <c r="C3870" s="9" t="s">
        <v>224</v>
      </c>
      <c r="D3870" s="3">
        <v>-20.27</v>
      </c>
      <c r="E3870" s="9" t="s">
        <v>266</v>
      </c>
      <c r="F3870" s="9" t="s">
        <v>267</v>
      </c>
      <c r="G3870" s="9" t="s">
        <v>268</v>
      </c>
      <c r="H3870" s="8">
        <v>45474</v>
      </c>
      <c r="I3870" s="8">
        <v>45488</v>
      </c>
      <c r="J3870" s="8" t="s">
        <v>7990</v>
      </c>
      <c r="K3870" s="205" t="s">
        <v>270</v>
      </c>
      <c r="M3870" s="9" t="s">
        <v>7991</v>
      </c>
      <c r="N3870" s="215">
        <v>45505.8848292361</v>
      </c>
      <c r="O3870" s="8"/>
    </row>
    <row r="3871" spans="1:15" x14ac:dyDescent="0.25">
      <c r="A3871" s="8">
        <v>45887</v>
      </c>
      <c r="B3871" s="9" t="s">
        <v>19579</v>
      </c>
      <c r="C3871" s="9" t="s">
        <v>224</v>
      </c>
      <c r="D3871" s="3">
        <v>-20.37</v>
      </c>
      <c r="E3871" s="9" t="s">
        <v>266</v>
      </c>
      <c r="F3871" s="9" t="s">
        <v>267</v>
      </c>
      <c r="G3871" s="9" t="s">
        <v>268</v>
      </c>
      <c r="H3871" s="8">
        <v>45870</v>
      </c>
      <c r="I3871" s="8">
        <v>45887</v>
      </c>
      <c r="J3871" s="219" t="s">
        <v>19940</v>
      </c>
      <c r="K3871" s="205" t="s">
        <v>270</v>
      </c>
      <c r="M3871" s="9" t="s">
        <v>19581</v>
      </c>
      <c r="N3871" s="215">
        <v>45929.807189814797</v>
      </c>
      <c r="O3871" s="8">
        <v>45929</v>
      </c>
    </row>
    <row r="3872" spans="1:15" x14ac:dyDescent="0.25">
      <c r="A3872" s="8">
        <v>45492</v>
      </c>
      <c r="B3872" s="9" t="s">
        <v>7834</v>
      </c>
      <c r="C3872" s="9" t="s">
        <v>224</v>
      </c>
      <c r="D3872" s="3">
        <v>-20.46</v>
      </c>
      <c r="E3872" s="9" t="s">
        <v>266</v>
      </c>
      <c r="F3872" s="9" t="s">
        <v>267</v>
      </c>
      <c r="G3872" s="9" t="s">
        <v>268</v>
      </c>
      <c r="H3872" s="8">
        <v>45474</v>
      </c>
      <c r="I3872" s="8">
        <v>45488</v>
      </c>
      <c r="J3872" s="8" t="s">
        <v>7835</v>
      </c>
      <c r="K3872" s="205" t="s">
        <v>270</v>
      </c>
      <c r="M3872" s="9" t="s">
        <v>7836</v>
      </c>
      <c r="N3872" s="215">
        <v>45505.8848292361</v>
      </c>
      <c r="O3872" s="8"/>
    </row>
    <row r="3873" spans="1:15" x14ac:dyDescent="0.25">
      <c r="A3873" s="8">
        <v>45697</v>
      </c>
      <c r="B3873" s="9" t="s">
        <v>11788</v>
      </c>
      <c r="D3873" s="3">
        <v>-86</v>
      </c>
      <c r="E3873" s="9" t="s">
        <v>17055</v>
      </c>
      <c r="F3873" s="9" t="s">
        <v>17056</v>
      </c>
      <c r="G3873" s="9" t="s">
        <v>119</v>
      </c>
      <c r="H3873" s="8">
        <v>45689</v>
      </c>
      <c r="I3873" s="8">
        <v>45691</v>
      </c>
      <c r="J3873" s="8" t="s">
        <v>17417</v>
      </c>
      <c r="K3873" s="205" t="s">
        <v>17058</v>
      </c>
      <c r="M3873" s="9" t="s">
        <v>11790</v>
      </c>
      <c r="N3873" s="215">
        <v>45809.636386238402</v>
      </c>
      <c r="O3873" s="8"/>
    </row>
    <row r="3874" spans="1:15" x14ac:dyDescent="0.25">
      <c r="A3874" s="8">
        <v>45815</v>
      </c>
      <c r="B3874" s="9" t="s">
        <v>16142</v>
      </c>
      <c r="C3874" s="9" t="s">
        <v>224</v>
      </c>
      <c r="D3874" s="3">
        <v>-20.52</v>
      </c>
      <c r="E3874" s="9" t="s">
        <v>266</v>
      </c>
      <c r="F3874" s="9" t="s">
        <v>267</v>
      </c>
      <c r="G3874" s="9" t="s">
        <v>268</v>
      </c>
      <c r="H3874" s="8">
        <v>45809</v>
      </c>
      <c r="I3874" s="8">
        <v>45810</v>
      </c>
      <c r="J3874" s="8" t="s">
        <v>18064</v>
      </c>
      <c r="K3874" s="205" t="s">
        <v>270</v>
      </c>
      <c r="M3874" s="9" t="s">
        <v>16144</v>
      </c>
      <c r="N3874" s="215">
        <v>45840.490152685197</v>
      </c>
      <c r="O3874" s="8">
        <v>45840</v>
      </c>
    </row>
    <row r="3875" spans="1:15" x14ac:dyDescent="0.25">
      <c r="A3875" s="8">
        <v>45725</v>
      </c>
      <c r="B3875" s="9" t="s">
        <v>13823</v>
      </c>
      <c r="C3875" s="9" t="s">
        <v>224</v>
      </c>
      <c r="D3875" s="3">
        <v>-20.63</v>
      </c>
      <c r="E3875" s="9" t="s">
        <v>266</v>
      </c>
      <c r="F3875" s="9" t="s">
        <v>267</v>
      </c>
      <c r="G3875" s="9" t="s">
        <v>268</v>
      </c>
      <c r="H3875" s="8">
        <v>45717</v>
      </c>
      <c r="I3875" s="8">
        <v>45719</v>
      </c>
      <c r="J3875" s="219" t="s">
        <v>13824</v>
      </c>
      <c r="K3875" s="205" t="s">
        <v>270</v>
      </c>
      <c r="M3875" s="9" t="s">
        <v>13825</v>
      </c>
      <c r="N3875" s="215">
        <v>45733.5614541088</v>
      </c>
      <c r="O3875" s="8"/>
    </row>
    <row r="3876" spans="1:15" x14ac:dyDescent="0.25">
      <c r="A3876" s="8">
        <v>45416</v>
      </c>
      <c r="B3876" s="9" t="s">
        <v>1732</v>
      </c>
      <c r="C3876" s="9" t="s">
        <v>224</v>
      </c>
      <c r="D3876" s="3">
        <v>-20.78</v>
      </c>
      <c r="E3876" s="9" t="s">
        <v>266</v>
      </c>
      <c r="F3876" s="9" t="s">
        <v>267</v>
      </c>
      <c r="G3876" s="9" t="s">
        <v>268</v>
      </c>
      <c r="H3876" s="8">
        <v>45413</v>
      </c>
      <c r="I3876" s="8">
        <v>45411</v>
      </c>
      <c r="J3876" s="8" t="s">
        <v>2687</v>
      </c>
      <c r="K3876" s="205" t="s">
        <v>270</v>
      </c>
      <c r="M3876" s="9" t="s">
        <v>1734</v>
      </c>
      <c r="N3876" s="215">
        <v>45421.815222858801</v>
      </c>
      <c r="O3876" s="8"/>
    </row>
    <row r="3877" spans="1:15" x14ac:dyDescent="0.25">
      <c r="A3877" s="8">
        <v>45810</v>
      </c>
      <c r="B3877" s="9" t="s">
        <v>14737</v>
      </c>
      <c r="C3877" s="9" t="s">
        <v>180</v>
      </c>
      <c r="D3877" s="3">
        <v>-90.64</v>
      </c>
      <c r="E3877" s="9" t="s">
        <v>181</v>
      </c>
      <c r="F3877" s="9" t="s">
        <v>182</v>
      </c>
      <c r="G3877" s="9" t="s">
        <v>183</v>
      </c>
      <c r="H3877" s="8">
        <v>45809</v>
      </c>
      <c r="I3877" s="8">
        <v>45810</v>
      </c>
      <c r="J3877" s="8" t="s">
        <v>18181</v>
      </c>
      <c r="K3877" s="205" t="s">
        <v>185</v>
      </c>
      <c r="M3877" s="9" t="s">
        <v>14739</v>
      </c>
      <c r="N3877" s="215">
        <v>45840.490152685197</v>
      </c>
      <c r="O3877" s="8">
        <v>45840</v>
      </c>
    </row>
    <row r="3878" spans="1:15" x14ac:dyDescent="0.25">
      <c r="A3878" s="8">
        <v>45493</v>
      </c>
      <c r="B3878" s="9" t="s">
        <v>7806</v>
      </c>
      <c r="C3878" s="9" t="s">
        <v>224</v>
      </c>
      <c r="D3878" s="3">
        <v>-20.78</v>
      </c>
      <c r="E3878" s="9" t="s">
        <v>266</v>
      </c>
      <c r="F3878" s="9" t="s">
        <v>267</v>
      </c>
      <c r="G3878" s="9" t="s">
        <v>268</v>
      </c>
      <c r="H3878" s="8">
        <v>45474</v>
      </c>
      <c r="I3878" s="8">
        <v>45488</v>
      </c>
      <c r="J3878" s="8" t="s">
        <v>7807</v>
      </c>
      <c r="K3878" s="205" t="s">
        <v>270</v>
      </c>
      <c r="M3878" s="9" t="s">
        <v>7808</v>
      </c>
      <c r="N3878" s="215">
        <v>45505.8848292361</v>
      </c>
      <c r="O3878" s="8"/>
    </row>
    <row r="3879" spans="1:15" x14ac:dyDescent="0.25">
      <c r="A3879" s="8">
        <v>45527</v>
      </c>
      <c r="B3879" s="9" t="s">
        <v>7736</v>
      </c>
      <c r="C3879" s="9" t="s">
        <v>224</v>
      </c>
      <c r="D3879" s="3">
        <v>-21.04</v>
      </c>
      <c r="E3879" s="9" t="s">
        <v>266</v>
      </c>
      <c r="F3879" s="9" t="s">
        <v>267</v>
      </c>
      <c r="G3879" s="9" t="s">
        <v>268</v>
      </c>
      <c r="H3879" s="8">
        <v>45505</v>
      </c>
      <c r="I3879" s="8">
        <v>45523</v>
      </c>
      <c r="J3879" s="8" t="s">
        <v>9091</v>
      </c>
      <c r="K3879" s="205" t="s">
        <v>270</v>
      </c>
      <c r="M3879" s="9" t="s">
        <v>7738</v>
      </c>
      <c r="N3879" s="215">
        <v>45534.648212951397</v>
      </c>
      <c r="O3879" s="8">
        <v>45534</v>
      </c>
    </row>
    <row r="3880" spans="1:15" x14ac:dyDescent="0.25">
      <c r="A3880" s="8">
        <v>45880</v>
      </c>
      <c r="B3880" s="9" t="s">
        <v>18764</v>
      </c>
      <c r="C3880" s="9" t="s">
        <v>180</v>
      </c>
      <c r="D3880" s="3">
        <v>-90.53</v>
      </c>
      <c r="E3880" s="9" t="s">
        <v>181</v>
      </c>
      <c r="F3880" s="9" t="s">
        <v>182</v>
      </c>
      <c r="G3880" s="9" t="s">
        <v>183</v>
      </c>
      <c r="H3880" s="8">
        <v>45870</v>
      </c>
      <c r="I3880" s="8">
        <v>45880</v>
      </c>
      <c r="J3880" s="219" t="s">
        <v>20030</v>
      </c>
      <c r="K3880" s="205" t="s">
        <v>185</v>
      </c>
      <c r="M3880" s="9" t="s">
        <v>18766</v>
      </c>
      <c r="N3880" s="215">
        <v>45929.807189814797</v>
      </c>
      <c r="O3880" s="8">
        <v>45929</v>
      </c>
    </row>
    <row r="3881" spans="1:15" x14ac:dyDescent="0.25">
      <c r="A3881" s="8">
        <v>45332</v>
      </c>
      <c r="B3881" s="9" t="s">
        <v>2704</v>
      </c>
      <c r="C3881" s="9" t="s">
        <v>224</v>
      </c>
      <c r="D3881" s="3">
        <v>-21.13</v>
      </c>
      <c r="E3881" s="9" t="s">
        <v>266</v>
      </c>
      <c r="F3881" s="9" t="s">
        <v>267</v>
      </c>
      <c r="G3881" s="9" t="s">
        <v>268</v>
      </c>
      <c r="H3881" s="8">
        <v>45323</v>
      </c>
      <c r="I3881" s="8">
        <v>45327</v>
      </c>
      <c r="J3881" s="8" t="s">
        <v>2705</v>
      </c>
      <c r="K3881" s="205" t="s">
        <v>270</v>
      </c>
      <c r="M3881" s="9" t="s">
        <v>2706</v>
      </c>
      <c r="N3881" s="215">
        <v>45341.902716967597</v>
      </c>
      <c r="O3881" s="8"/>
    </row>
    <row r="3882" spans="1:15" x14ac:dyDescent="0.25">
      <c r="A3882" s="8">
        <v>45480</v>
      </c>
      <c r="B3882" s="9" t="s">
        <v>7806</v>
      </c>
      <c r="C3882" s="9" t="s">
        <v>224</v>
      </c>
      <c r="D3882" s="3">
        <v>-21.31</v>
      </c>
      <c r="E3882" s="9" t="s">
        <v>266</v>
      </c>
      <c r="F3882" s="9" t="s">
        <v>267</v>
      </c>
      <c r="G3882" s="9" t="s">
        <v>268</v>
      </c>
      <c r="H3882" s="8">
        <v>45474</v>
      </c>
      <c r="I3882" s="8">
        <v>45474</v>
      </c>
      <c r="J3882" s="8" t="s">
        <v>8150</v>
      </c>
      <c r="K3882" s="205" t="s">
        <v>270</v>
      </c>
      <c r="M3882" s="9" t="s">
        <v>7808</v>
      </c>
      <c r="N3882" s="215">
        <v>45505.8848292361</v>
      </c>
      <c r="O3882" s="8">
        <v>45508</v>
      </c>
    </row>
    <row r="3883" spans="1:15" x14ac:dyDescent="0.25">
      <c r="A3883" s="8">
        <v>45542</v>
      </c>
      <c r="B3883" s="9" t="s">
        <v>7834</v>
      </c>
      <c r="C3883" s="9" t="s">
        <v>224</v>
      </c>
      <c r="D3883" s="3">
        <v>-21.32</v>
      </c>
      <c r="E3883" s="9" t="s">
        <v>266</v>
      </c>
      <c r="F3883" s="9" t="s">
        <v>267</v>
      </c>
      <c r="G3883" s="9" t="s">
        <v>268</v>
      </c>
      <c r="H3883" s="8">
        <v>45536</v>
      </c>
      <c r="I3883" s="8">
        <v>45537</v>
      </c>
      <c r="J3883" s="8" t="s">
        <v>10564</v>
      </c>
      <c r="K3883" s="205" t="s">
        <v>270</v>
      </c>
      <c r="M3883" s="9" t="s">
        <v>7836</v>
      </c>
      <c r="N3883" s="215">
        <v>45575.565837071801</v>
      </c>
      <c r="O3883" s="8"/>
    </row>
    <row r="3884" spans="1:15" x14ac:dyDescent="0.25">
      <c r="A3884" s="8">
        <v>45834</v>
      </c>
      <c r="B3884" s="9" t="s">
        <v>7806</v>
      </c>
      <c r="C3884" s="9" t="s">
        <v>224</v>
      </c>
      <c r="D3884" s="3">
        <v>-21.44</v>
      </c>
      <c r="E3884" s="9" t="s">
        <v>266</v>
      </c>
      <c r="F3884" s="9" t="s">
        <v>267</v>
      </c>
      <c r="G3884" s="9" t="s">
        <v>268</v>
      </c>
      <c r="H3884" s="8">
        <v>45809</v>
      </c>
      <c r="I3884" s="8">
        <v>45831</v>
      </c>
      <c r="J3884" s="219" t="s">
        <v>19126</v>
      </c>
      <c r="K3884" s="205" t="s">
        <v>270</v>
      </c>
      <c r="M3884" s="9" t="s">
        <v>7808</v>
      </c>
      <c r="N3884" s="215">
        <v>45862.622311099498</v>
      </c>
      <c r="O3884" s="8">
        <v>45862</v>
      </c>
    </row>
    <row r="3885" spans="1:15" x14ac:dyDescent="0.25">
      <c r="A3885" s="8">
        <v>45696</v>
      </c>
      <c r="B3885" s="9" t="s">
        <v>9340</v>
      </c>
      <c r="C3885" s="9" t="s">
        <v>131</v>
      </c>
      <c r="D3885" s="3">
        <v>-50</v>
      </c>
      <c r="E3885" s="9" t="s">
        <v>17055</v>
      </c>
      <c r="F3885" s="9" t="s">
        <v>17056</v>
      </c>
      <c r="G3885" s="9" t="s">
        <v>119</v>
      </c>
      <c r="H3885" s="8">
        <v>45689</v>
      </c>
      <c r="I3885" s="8">
        <v>45691</v>
      </c>
      <c r="J3885" s="8" t="s">
        <v>17423</v>
      </c>
      <c r="K3885" s="205" t="s">
        <v>17058</v>
      </c>
      <c r="M3885" s="9" t="s">
        <v>9342</v>
      </c>
      <c r="N3885" s="215">
        <v>45809.636386238402</v>
      </c>
      <c r="O3885" s="8">
        <v>45929</v>
      </c>
    </row>
    <row r="3886" spans="1:15" x14ac:dyDescent="0.25">
      <c r="A3886" s="8">
        <v>45471</v>
      </c>
      <c r="B3886" s="9" t="s">
        <v>7834</v>
      </c>
      <c r="C3886" s="9" t="s">
        <v>224</v>
      </c>
      <c r="D3886" s="3">
        <v>-21.66</v>
      </c>
      <c r="E3886" s="9" t="s">
        <v>266</v>
      </c>
      <c r="F3886" s="9" t="s">
        <v>267</v>
      </c>
      <c r="G3886" s="9" t="s">
        <v>268</v>
      </c>
      <c r="H3886" s="8">
        <v>45444</v>
      </c>
      <c r="I3886" s="8">
        <v>45467</v>
      </c>
      <c r="J3886" s="8" t="s">
        <v>8523</v>
      </c>
      <c r="K3886" s="205" t="s">
        <v>270</v>
      </c>
      <c r="M3886" s="9" t="s">
        <v>7836</v>
      </c>
      <c r="N3886" s="215">
        <v>45505.8848292361</v>
      </c>
      <c r="O3886" s="8"/>
    </row>
    <row r="3887" spans="1:15" x14ac:dyDescent="0.25">
      <c r="A3887" s="8">
        <v>45367</v>
      </c>
      <c r="B3887" s="9" t="s">
        <v>469</v>
      </c>
      <c r="C3887" s="9" t="s">
        <v>224</v>
      </c>
      <c r="D3887" s="3">
        <v>-21.77</v>
      </c>
      <c r="E3887" s="9" t="s">
        <v>266</v>
      </c>
      <c r="F3887" s="9" t="s">
        <v>267</v>
      </c>
      <c r="G3887" s="9" t="s">
        <v>268</v>
      </c>
      <c r="H3887" s="8">
        <v>45352</v>
      </c>
      <c r="I3887" s="8">
        <v>45362</v>
      </c>
      <c r="J3887" s="8" t="s">
        <v>2721</v>
      </c>
      <c r="K3887" s="205" t="s">
        <v>270</v>
      </c>
      <c r="M3887" s="9" t="s">
        <v>471</v>
      </c>
      <c r="N3887" s="215">
        <v>45371.6918198032</v>
      </c>
      <c r="O3887" s="8">
        <v>45371</v>
      </c>
    </row>
    <row r="3888" spans="1:15" x14ac:dyDescent="0.25">
      <c r="A3888" s="8">
        <v>45696</v>
      </c>
      <c r="B3888" s="9" t="s">
        <v>9340</v>
      </c>
      <c r="C3888" s="9" t="s">
        <v>131</v>
      </c>
      <c r="D3888" s="3">
        <v>-89</v>
      </c>
      <c r="E3888" s="9" t="s">
        <v>17055</v>
      </c>
      <c r="F3888" s="9" t="s">
        <v>17056</v>
      </c>
      <c r="G3888" s="9" t="s">
        <v>119</v>
      </c>
      <c r="H3888" s="8">
        <v>45689</v>
      </c>
      <c r="I3888" s="8">
        <v>45691</v>
      </c>
      <c r="J3888" s="8" t="s">
        <v>17422</v>
      </c>
      <c r="K3888" s="205" t="s">
        <v>17058</v>
      </c>
      <c r="M3888" s="9" t="s">
        <v>9342</v>
      </c>
      <c r="N3888" s="215">
        <v>45809.636386238402</v>
      </c>
      <c r="O3888" s="8">
        <v>45929</v>
      </c>
    </row>
    <row r="3889" spans="1:15" x14ac:dyDescent="0.25">
      <c r="A3889" s="8">
        <v>45374</v>
      </c>
      <c r="B3889" s="9" t="s">
        <v>447</v>
      </c>
      <c r="C3889" s="9" t="s">
        <v>224</v>
      </c>
      <c r="D3889" s="3">
        <v>-22</v>
      </c>
      <c r="E3889" s="9" t="s">
        <v>266</v>
      </c>
      <c r="F3889" s="9" t="s">
        <v>267</v>
      </c>
      <c r="G3889" s="9" t="s">
        <v>268</v>
      </c>
      <c r="H3889" s="8">
        <v>45352</v>
      </c>
      <c r="I3889" s="8">
        <v>45369</v>
      </c>
      <c r="J3889" s="8" t="s">
        <v>2733</v>
      </c>
      <c r="K3889" s="205" t="s">
        <v>270</v>
      </c>
      <c r="M3889" s="9" t="s">
        <v>449</v>
      </c>
      <c r="N3889" s="215">
        <v>45385.162865138896</v>
      </c>
      <c r="O3889" s="8">
        <v>45384</v>
      </c>
    </row>
    <row r="3890" spans="1:15" x14ac:dyDescent="0.25">
      <c r="A3890" s="8">
        <v>45823</v>
      </c>
      <c r="B3890" s="9" t="s">
        <v>16142</v>
      </c>
      <c r="C3890" s="9" t="s">
        <v>224</v>
      </c>
      <c r="D3890" s="3">
        <v>-22.11</v>
      </c>
      <c r="E3890" s="9" t="s">
        <v>266</v>
      </c>
      <c r="F3890" s="9" t="s">
        <v>267</v>
      </c>
      <c r="G3890" s="9" t="s">
        <v>268</v>
      </c>
      <c r="H3890" s="8">
        <v>45809</v>
      </c>
      <c r="I3890" s="8">
        <v>45817</v>
      </c>
      <c r="J3890" s="219" t="s">
        <v>17909</v>
      </c>
      <c r="K3890" s="205" t="s">
        <v>270</v>
      </c>
      <c r="M3890" s="9" t="s">
        <v>16144</v>
      </c>
      <c r="N3890" s="215">
        <v>45840.490152685197</v>
      </c>
      <c r="O3890" s="8">
        <v>45840</v>
      </c>
    </row>
    <row r="3891" spans="1:15" x14ac:dyDescent="0.25">
      <c r="A3891" s="8">
        <v>45529</v>
      </c>
      <c r="B3891" s="9" t="s">
        <v>7736</v>
      </c>
      <c r="C3891" s="9" t="s">
        <v>224</v>
      </c>
      <c r="D3891" s="3">
        <v>-22.24</v>
      </c>
      <c r="E3891" s="9" t="s">
        <v>266</v>
      </c>
      <c r="F3891" s="9" t="s">
        <v>267</v>
      </c>
      <c r="G3891" s="9" t="s">
        <v>268</v>
      </c>
      <c r="H3891" s="8">
        <v>45505</v>
      </c>
      <c r="I3891" s="8">
        <v>45523</v>
      </c>
      <c r="J3891" s="8" t="s">
        <v>9018</v>
      </c>
      <c r="K3891" s="205" t="s">
        <v>270</v>
      </c>
      <c r="M3891" s="9" t="s">
        <v>7738</v>
      </c>
      <c r="N3891" s="215">
        <v>45534.648212951397</v>
      </c>
      <c r="O3891" s="8">
        <v>45534</v>
      </c>
    </row>
    <row r="3892" spans="1:15" x14ac:dyDescent="0.25">
      <c r="A3892" s="8">
        <v>45289</v>
      </c>
      <c r="B3892" s="9" t="s">
        <v>1401</v>
      </c>
      <c r="C3892" s="9" t="s">
        <v>180</v>
      </c>
      <c r="D3892" s="3">
        <v>-89.71</v>
      </c>
      <c r="E3892" s="9" t="s">
        <v>253</v>
      </c>
      <c r="F3892" s="9" t="s">
        <v>254</v>
      </c>
      <c r="G3892" s="9" t="s">
        <v>183</v>
      </c>
      <c r="H3892" s="8">
        <v>45261</v>
      </c>
      <c r="I3892" s="8">
        <v>45285</v>
      </c>
      <c r="J3892" s="8" t="s">
        <v>4129</v>
      </c>
      <c r="K3892" s="205" t="s">
        <v>256</v>
      </c>
      <c r="M3892" s="9" t="s">
        <v>1403</v>
      </c>
      <c r="N3892" s="215">
        <v>45294.9567489931</v>
      </c>
      <c r="O3892" s="8"/>
    </row>
    <row r="3893" spans="1:15" x14ac:dyDescent="0.25">
      <c r="A3893" s="8">
        <v>45449</v>
      </c>
      <c r="B3893" s="9" t="s">
        <v>554</v>
      </c>
      <c r="C3893" s="9" t="s">
        <v>224</v>
      </c>
      <c r="D3893" s="3">
        <v>-22.39</v>
      </c>
      <c r="E3893" s="9" t="s">
        <v>266</v>
      </c>
      <c r="F3893" s="9" t="s">
        <v>267</v>
      </c>
      <c r="G3893" s="9" t="s">
        <v>268</v>
      </c>
      <c r="H3893" s="8">
        <v>45444</v>
      </c>
      <c r="I3893" s="8">
        <v>45446</v>
      </c>
      <c r="J3893" s="8" t="s">
        <v>555</v>
      </c>
      <c r="K3893" s="205" t="s">
        <v>270</v>
      </c>
      <c r="M3893" s="9" t="s">
        <v>556</v>
      </c>
      <c r="N3893" s="215">
        <v>45460.791518807899</v>
      </c>
      <c r="O3893" s="8"/>
    </row>
    <row r="3894" spans="1:15" x14ac:dyDescent="0.25">
      <c r="A3894" s="8">
        <v>45695</v>
      </c>
      <c r="B3894" s="9" t="s">
        <v>1921</v>
      </c>
      <c r="C3894" s="9" t="s">
        <v>224</v>
      </c>
      <c r="D3894" s="3">
        <v>-6.06</v>
      </c>
      <c r="E3894" s="9" t="s">
        <v>17055</v>
      </c>
      <c r="F3894" s="9" t="s">
        <v>17056</v>
      </c>
      <c r="G3894" s="9" t="s">
        <v>119</v>
      </c>
      <c r="H3894" s="8">
        <v>45689</v>
      </c>
      <c r="I3894" s="8">
        <v>45691</v>
      </c>
      <c r="J3894" s="8" t="s">
        <v>17428</v>
      </c>
      <c r="K3894" s="205" t="s">
        <v>17058</v>
      </c>
      <c r="M3894" s="9" t="s">
        <v>1923</v>
      </c>
      <c r="N3894" s="215">
        <v>45809.636386238402</v>
      </c>
      <c r="O3894" s="8">
        <v>45809</v>
      </c>
    </row>
    <row r="3895" spans="1:15" x14ac:dyDescent="0.25">
      <c r="A3895" s="8">
        <v>45555</v>
      </c>
      <c r="B3895" s="9" t="s">
        <v>7806</v>
      </c>
      <c r="C3895" s="9" t="s">
        <v>224</v>
      </c>
      <c r="D3895" s="3">
        <v>-22.42</v>
      </c>
      <c r="E3895" s="9" t="s">
        <v>266</v>
      </c>
      <c r="F3895" s="9" t="s">
        <v>267</v>
      </c>
      <c r="G3895" s="9" t="s">
        <v>268</v>
      </c>
      <c r="H3895" s="8">
        <v>45536</v>
      </c>
      <c r="I3895" s="8">
        <v>45551</v>
      </c>
      <c r="J3895" s="8" t="s">
        <v>10327</v>
      </c>
      <c r="K3895" s="205" t="s">
        <v>270</v>
      </c>
      <c r="M3895" s="9" t="s">
        <v>7808</v>
      </c>
      <c r="N3895" s="215">
        <v>45575.565837071801</v>
      </c>
      <c r="O3895" s="8">
        <v>45575</v>
      </c>
    </row>
    <row r="3896" spans="1:15" x14ac:dyDescent="0.25">
      <c r="A3896" s="8">
        <v>45610</v>
      </c>
      <c r="B3896" s="9" t="s">
        <v>8738</v>
      </c>
      <c r="C3896" s="9" t="s">
        <v>180</v>
      </c>
      <c r="D3896" s="3">
        <v>-89.07</v>
      </c>
      <c r="E3896" s="9" t="s">
        <v>181</v>
      </c>
      <c r="F3896" s="9" t="s">
        <v>182</v>
      </c>
      <c r="G3896" s="9" t="s">
        <v>183</v>
      </c>
      <c r="H3896" s="8">
        <v>45597</v>
      </c>
      <c r="I3896" s="8">
        <v>45607</v>
      </c>
      <c r="J3896" s="219" t="s">
        <v>11713</v>
      </c>
      <c r="K3896" s="205" t="s">
        <v>185</v>
      </c>
      <c r="M3896" s="9" t="s">
        <v>8740</v>
      </c>
      <c r="N3896" s="215">
        <v>45635.715607696802</v>
      </c>
      <c r="O3896" s="8">
        <v>45635</v>
      </c>
    </row>
    <row r="3897" spans="1:15" x14ac:dyDescent="0.25">
      <c r="A3897" s="8">
        <v>45695</v>
      </c>
      <c r="B3897" s="9" t="s">
        <v>11129</v>
      </c>
      <c r="C3897" s="9" t="s">
        <v>224</v>
      </c>
      <c r="D3897" s="3">
        <v>-15.45</v>
      </c>
      <c r="E3897" s="9" t="s">
        <v>17055</v>
      </c>
      <c r="F3897" s="9" t="s">
        <v>17056</v>
      </c>
      <c r="G3897" s="9" t="s">
        <v>119</v>
      </c>
      <c r="H3897" s="8">
        <v>45689</v>
      </c>
      <c r="I3897" s="8">
        <v>45691</v>
      </c>
      <c r="J3897" s="8" t="s">
        <v>17424</v>
      </c>
      <c r="K3897" s="205" t="s">
        <v>17058</v>
      </c>
      <c r="M3897" s="9" t="s">
        <v>11131</v>
      </c>
      <c r="N3897" s="215">
        <v>45809.636386238402</v>
      </c>
      <c r="O3897" s="8"/>
    </row>
    <row r="3898" spans="1:15" x14ac:dyDescent="0.25">
      <c r="A3898" s="8">
        <v>45265</v>
      </c>
      <c r="B3898" s="9" t="s">
        <v>604</v>
      </c>
      <c r="C3898" s="9" t="s">
        <v>224</v>
      </c>
      <c r="D3898" s="3">
        <v>-22.64</v>
      </c>
      <c r="E3898" s="9" t="s">
        <v>724</v>
      </c>
      <c r="F3898" s="9" t="s">
        <v>118</v>
      </c>
      <c r="G3898" s="9" t="s">
        <v>210</v>
      </c>
      <c r="H3898" s="8">
        <v>45261</v>
      </c>
      <c r="I3898" s="8">
        <v>45264</v>
      </c>
      <c r="J3898" s="8" t="s">
        <v>2796</v>
      </c>
      <c r="K3898" s="205" t="s">
        <v>121</v>
      </c>
      <c r="M3898" s="9" t="s">
        <v>606</v>
      </c>
      <c r="N3898" s="215">
        <v>45294.9567489931</v>
      </c>
      <c r="O3898" s="8"/>
    </row>
    <row r="3899" spans="1:15" x14ac:dyDescent="0.25">
      <c r="A3899" s="8">
        <v>45753</v>
      </c>
      <c r="B3899" s="9" t="s">
        <v>14985</v>
      </c>
      <c r="C3899" s="9" t="s">
        <v>224</v>
      </c>
      <c r="D3899" s="3">
        <v>-22.66</v>
      </c>
      <c r="E3899" s="9" t="s">
        <v>266</v>
      </c>
      <c r="F3899" s="9" t="s">
        <v>267</v>
      </c>
      <c r="G3899" s="9" t="s">
        <v>268</v>
      </c>
      <c r="H3899" s="8">
        <v>45748</v>
      </c>
      <c r="I3899" s="8">
        <v>45747</v>
      </c>
      <c r="J3899" s="219" t="s">
        <v>14986</v>
      </c>
      <c r="K3899" s="205" t="s">
        <v>270</v>
      </c>
      <c r="M3899" s="9" t="s">
        <v>14987</v>
      </c>
      <c r="N3899" s="215">
        <v>45777.922227581003</v>
      </c>
      <c r="O3899" s="8"/>
    </row>
    <row r="3900" spans="1:15" x14ac:dyDescent="0.25">
      <c r="A3900" s="8">
        <v>45915</v>
      </c>
      <c r="B3900" s="9" t="s">
        <v>19455</v>
      </c>
      <c r="C3900" s="9" t="s">
        <v>180</v>
      </c>
      <c r="D3900" s="3">
        <v>-88.96</v>
      </c>
      <c r="E3900" s="9" t="s">
        <v>181</v>
      </c>
      <c r="F3900" s="9" t="s">
        <v>182</v>
      </c>
      <c r="G3900" s="9" t="s">
        <v>183</v>
      </c>
      <c r="H3900" s="8">
        <v>45901</v>
      </c>
      <c r="I3900" s="8">
        <v>45915</v>
      </c>
      <c r="J3900" s="219" t="s">
        <v>19456</v>
      </c>
      <c r="K3900" s="205" t="s">
        <v>185</v>
      </c>
      <c r="M3900" s="9" t="s">
        <v>19457</v>
      </c>
      <c r="N3900" s="215">
        <v>45929.807189814797</v>
      </c>
      <c r="O3900" s="8"/>
    </row>
    <row r="3901" spans="1:15" x14ac:dyDescent="0.25">
      <c r="A3901" s="8">
        <v>45272</v>
      </c>
      <c r="B3901" s="9" t="s">
        <v>1807</v>
      </c>
      <c r="C3901" s="9" t="s">
        <v>224</v>
      </c>
      <c r="D3901" s="3">
        <v>-22.71</v>
      </c>
      <c r="E3901" s="9" t="s">
        <v>724</v>
      </c>
      <c r="F3901" s="9" t="s">
        <v>118</v>
      </c>
      <c r="G3901" s="9" t="s">
        <v>210</v>
      </c>
      <c r="H3901" s="8">
        <v>45261</v>
      </c>
      <c r="I3901" s="8">
        <v>45271</v>
      </c>
      <c r="J3901" s="8" t="s">
        <v>2797</v>
      </c>
      <c r="K3901" s="205" t="s">
        <v>121</v>
      </c>
      <c r="M3901" s="9" t="s">
        <v>1809</v>
      </c>
      <c r="N3901" s="215">
        <v>45294.9567489931</v>
      </c>
      <c r="O3901" s="8"/>
    </row>
    <row r="3902" spans="1:15" x14ac:dyDescent="0.25">
      <c r="A3902" s="8">
        <v>45847</v>
      </c>
      <c r="B3902" s="9" t="s">
        <v>18715</v>
      </c>
      <c r="C3902" s="9" t="s">
        <v>180</v>
      </c>
      <c r="D3902" s="3">
        <v>-88.75</v>
      </c>
      <c r="E3902" s="9" t="s">
        <v>181</v>
      </c>
      <c r="F3902" s="9" t="s">
        <v>182</v>
      </c>
      <c r="G3902" s="9" t="s">
        <v>183</v>
      </c>
      <c r="H3902" s="8">
        <v>45839</v>
      </c>
      <c r="I3902" s="8">
        <v>45845</v>
      </c>
      <c r="J3902" s="219" t="s">
        <v>18735</v>
      </c>
      <c r="K3902" s="205" t="s">
        <v>185</v>
      </c>
      <c r="M3902" s="9" t="s">
        <v>18717</v>
      </c>
      <c r="N3902" s="215">
        <v>45862.622311099498</v>
      </c>
      <c r="O3902" s="8">
        <v>45862</v>
      </c>
    </row>
    <row r="3903" spans="1:15" x14ac:dyDescent="0.25">
      <c r="A3903" s="8">
        <v>45789</v>
      </c>
      <c r="B3903" s="9" t="s">
        <v>8691</v>
      </c>
      <c r="C3903" s="9" t="s">
        <v>180</v>
      </c>
      <c r="D3903" s="3">
        <v>-88.71</v>
      </c>
      <c r="E3903" s="9" t="s">
        <v>181</v>
      </c>
      <c r="F3903" s="9" t="s">
        <v>182</v>
      </c>
      <c r="G3903" s="9" t="s">
        <v>183</v>
      </c>
      <c r="H3903" s="8">
        <v>45778</v>
      </c>
      <c r="I3903" s="8">
        <v>45789</v>
      </c>
      <c r="J3903" s="8" t="s">
        <v>16378</v>
      </c>
      <c r="K3903" s="205" t="s">
        <v>185</v>
      </c>
      <c r="M3903" s="9" t="s">
        <v>8693</v>
      </c>
      <c r="N3903" s="215">
        <v>45809.629870740697</v>
      </c>
      <c r="O3903" s="8">
        <v>45809</v>
      </c>
    </row>
    <row r="3904" spans="1:15" x14ac:dyDescent="0.25">
      <c r="A3904" s="8">
        <v>45280</v>
      </c>
      <c r="B3904" s="9" t="s">
        <v>2801</v>
      </c>
      <c r="C3904" s="9" t="s">
        <v>224</v>
      </c>
      <c r="D3904" s="3">
        <v>-22.79</v>
      </c>
      <c r="E3904" s="9" t="s">
        <v>724</v>
      </c>
      <c r="F3904" s="9" t="s">
        <v>118</v>
      </c>
      <c r="G3904" s="9" t="s">
        <v>210</v>
      </c>
      <c r="H3904" s="8">
        <v>45261</v>
      </c>
      <c r="I3904" s="8">
        <v>45278</v>
      </c>
      <c r="J3904" s="8" t="s">
        <v>2802</v>
      </c>
      <c r="K3904" s="205" t="s">
        <v>121</v>
      </c>
      <c r="M3904" s="9" t="s">
        <v>2803</v>
      </c>
      <c r="N3904" s="215">
        <v>45294.9567489931</v>
      </c>
      <c r="O3904" s="8"/>
    </row>
    <row r="3905" spans="1:15" x14ac:dyDescent="0.25">
      <c r="A3905" s="8">
        <v>45724</v>
      </c>
      <c r="B3905" s="9" t="s">
        <v>7736</v>
      </c>
      <c r="C3905" s="9" t="s">
        <v>224</v>
      </c>
      <c r="D3905" s="3">
        <v>-22.85</v>
      </c>
      <c r="E3905" s="9" t="s">
        <v>266</v>
      </c>
      <c r="F3905" s="9" t="s">
        <v>267</v>
      </c>
      <c r="G3905" s="9" t="s">
        <v>268</v>
      </c>
      <c r="H3905" s="8">
        <v>45717</v>
      </c>
      <c r="I3905" s="8">
        <v>45719</v>
      </c>
      <c r="J3905" s="219" t="s">
        <v>13830</v>
      </c>
      <c r="K3905" s="205" t="s">
        <v>270</v>
      </c>
      <c r="M3905" s="9" t="s">
        <v>7738</v>
      </c>
      <c r="N3905" s="215">
        <v>45733.5614541088</v>
      </c>
      <c r="O3905" s="8">
        <v>45733</v>
      </c>
    </row>
    <row r="3906" spans="1:15" x14ac:dyDescent="0.25">
      <c r="A3906" s="8">
        <v>45695</v>
      </c>
      <c r="B3906" s="9" t="s">
        <v>17425</v>
      </c>
      <c r="C3906" s="9" t="s">
        <v>2132</v>
      </c>
      <c r="D3906" s="3">
        <v>-92.7</v>
      </c>
      <c r="E3906" s="9" t="s">
        <v>17055</v>
      </c>
      <c r="F3906" s="9" t="s">
        <v>17056</v>
      </c>
      <c r="G3906" s="9" t="s">
        <v>119</v>
      </c>
      <c r="H3906" s="8">
        <v>45689</v>
      </c>
      <c r="I3906" s="8">
        <v>45691</v>
      </c>
      <c r="J3906" s="8" t="s">
        <v>17426</v>
      </c>
      <c r="K3906" s="205" t="s">
        <v>17058</v>
      </c>
      <c r="M3906" s="9" t="s">
        <v>17427</v>
      </c>
      <c r="N3906" s="215">
        <v>45809.636386238402</v>
      </c>
      <c r="O3906" s="8"/>
    </row>
    <row r="3907" spans="1:15" x14ac:dyDescent="0.25">
      <c r="A3907" s="8">
        <v>45712</v>
      </c>
      <c r="B3907" s="9" t="s">
        <v>13022</v>
      </c>
      <c r="C3907" s="9" t="s">
        <v>224</v>
      </c>
      <c r="D3907" s="3">
        <v>-23.46</v>
      </c>
      <c r="E3907" s="9" t="s">
        <v>266</v>
      </c>
      <c r="F3907" s="9" t="s">
        <v>267</v>
      </c>
      <c r="G3907" s="9" t="s">
        <v>268</v>
      </c>
      <c r="H3907" s="8">
        <v>45689</v>
      </c>
      <c r="I3907" s="8">
        <v>45712</v>
      </c>
      <c r="J3907" s="219" t="s">
        <v>14028</v>
      </c>
      <c r="K3907" s="205" t="s">
        <v>270</v>
      </c>
      <c r="M3907" s="9" t="s">
        <v>13024</v>
      </c>
      <c r="N3907" s="215">
        <v>45733.5614541088</v>
      </c>
      <c r="O3907" s="8"/>
    </row>
    <row r="3908" spans="1:15" x14ac:dyDescent="0.25">
      <c r="A3908" s="8">
        <v>45270</v>
      </c>
      <c r="B3908" s="9" t="s">
        <v>2839</v>
      </c>
      <c r="C3908" s="9" t="s">
        <v>224</v>
      </c>
      <c r="D3908" s="3">
        <v>-23.8</v>
      </c>
      <c r="E3908" s="9" t="s">
        <v>724</v>
      </c>
      <c r="F3908" s="9" t="s">
        <v>118</v>
      </c>
      <c r="G3908" s="9" t="s">
        <v>210</v>
      </c>
      <c r="H3908" s="8">
        <v>45261</v>
      </c>
      <c r="I3908" s="8">
        <v>45264</v>
      </c>
      <c r="J3908" s="8" t="s">
        <v>2840</v>
      </c>
      <c r="K3908" s="205" t="s">
        <v>121</v>
      </c>
      <c r="M3908" s="9" t="s">
        <v>2841</v>
      </c>
      <c r="N3908" s="215">
        <v>45294.9567489931</v>
      </c>
      <c r="O3908" s="8"/>
    </row>
    <row r="3909" spans="1:15" x14ac:dyDescent="0.25">
      <c r="A3909" s="8">
        <v>45486</v>
      </c>
      <c r="B3909" s="9" t="s">
        <v>8018</v>
      </c>
      <c r="C3909" s="9" t="s">
        <v>224</v>
      </c>
      <c r="D3909" s="3">
        <v>-23.85</v>
      </c>
      <c r="E3909" s="9" t="s">
        <v>266</v>
      </c>
      <c r="F3909" s="9" t="s">
        <v>267</v>
      </c>
      <c r="G3909" s="9" t="s">
        <v>268</v>
      </c>
      <c r="H3909" s="8">
        <v>45474</v>
      </c>
      <c r="I3909" s="8">
        <v>45481</v>
      </c>
      <c r="J3909" s="8" t="s">
        <v>8019</v>
      </c>
      <c r="K3909" s="205" t="s">
        <v>270</v>
      </c>
      <c r="M3909" s="9" t="s">
        <v>8020</v>
      </c>
      <c r="N3909" s="215">
        <v>45505.8848292361</v>
      </c>
      <c r="O3909" s="8"/>
    </row>
    <row r="3910" spans="1:15" x14ac:dyDescent="0.25">
      <c r="A3910" s="8">
        <v>45450</v>
      </c>
      <c r="B3910" s="9" t="s">
        <v>447</v>
      </c>
      <c r="C3910" s="9" t="s">
        <v>224</v>
      </c>
      <c r="D3910" s="3">
        <v>-24</v>
      </c>
      <c r="E3910" s="9" t="s">
        <v>266</v>
      </c>
      <c r="F3910" s="9" t="s">
        <v>267</v>
      </c>
      <c r="G3910" s="9" t="s">
        <v>268</v>
      </c>
      <c r="H3910" s="8">
        <v>45444</v>
      </c>
      <c r="I3910" s="8">
        <v>45446</v>
      </c>
      <c r="J3910" s="8" t="s">
        <v>448</v>
      </c>
      <c r="K3910" s="205" t="s">
        <v>270</v>
      </c>
      <c r="M3910" s="9" t="s">
        <v>449</v>
      </c>
      <c r="N3910" s="215">
        <v>45460.791518807899</v>
      </c>
      <c r="O3910" s="8">
        <v>45460</v>
      </c>
    </row>
    <row r="3911" spans="1:15" x14ac:dyDescent="0.25">
      <c r="A3911" s="8">
        <v>45292</v>
      </c>
      <c r="B3911" s="9" t="s">
        <v>2863</v>
      </c>
      <c r="C3911" s="9" t="s">
        <v>224</v>
      </c>
      <c r="D3911" s="3">
        <v>-24.06</v>
      </c>
      <c r="E3911" s="9" t="s">
        <v>266</v>
      </c>
      <c r="F3911" s="9" t="s">
        <v>267</v>
      </c>
      <c r="G3911" s="9" t="s">
        <v>268</v>
      </c>
      <c r="H3911" s="8">
        <v>45292</v>
      </c>
      <c r="I3911" s="8">
        <v>45292</v>
      </c>
      <c r="J3911" s="9" t="s">
        <v>2864</v>
      </c>
      <c r="K3911" s="205" t="s">
        <v>270</v>
      </c>
      <c r="M3911" s="9" t="s">
        <v>2865</v>
      </c>
      <c r="N3911" s="215">
        <v>45294.9567489931</v>
      </c>
      <c r="O3911" s="8"/>
    </row>
    <row r="3912" spans="1:15" x14ac:dyDescent="0.25">
      <c r="A3912" s="8">
        <v>45904</v>
      </c>
      <c r="B3912" s="9" t="s">
        <v>7806</v>
      </c>
      <c r="C3912" s="9" t="s">
        <v>224</v>
      </c>
      <c r="D3912" s="3">
        <v>-24.94</v>
      </c>
      <c r="E3912" s="9" t="s">
        <v>266</v>
      </c>
      <c r="F3912" s="9" t="s">
        <v>267</v>
      </c>
      <c r="G3912" s="9" t="s">
        <v>268</v>
      </c>
      <c r="H3912" s="8">
        <v>45901</v>
      </c>
      <c r="I3912" s="8">
        <v>45901</v>
      </c>
      <c r="J3912" s="219" t="s">
        <v>19667</v>
      </c>
      <c r="K3912" s="205" t="s">
        <v>270</v>
      </c>
      <c r="M3912" s="9" t="s">
        <v>7808</v>
      </c>
      <c r="N3912" s="215">
        <v>45929.807189814797</v>
      </c>
      <c r="O3912" s="8">
        <v>45929</v>
      </c>
    </row>
    <row r="3913" spans="1:15" x14ac:dyDescent="0.25">
      <c r="A3913" s="8">
        <v>45694</v>
      </c>
      <c r="B3913" s="9" t="s">
        <v>326</v>
      </c>
      <c r="C3913" s="9" t="s">
        <v>728</v>
      </c>
      <c r="D3913" s="3">
        <v>3822.29</v>
      </c>
      <c r="E3913" s="9" t="s">
        <v>17055</v>
      </c>
      <c r="F3913" s="9" t="s">
        <v>17056</v>
      </c>
      <c r="G3913" s="9" t="s">
        <v>119</v>
      </c>
      <c r="H3913" s="8">
        <v>45689</v>
      </c>
      <c r="I3913" s="8">
        <v>45691</v>
      </c>
      <c r="J3913" s="8" t="s">
        <v>17435</v>
      </c>
      <c r="K3913" s="205" t="s">
        <v>17058</v>
      </c>
      <c r="M3913" s="9" t="s">
        <v>329</v>
      </c>
      <c r="N3913" s="215">
        <v>45809.636386238402</v>
      </c>
      <c r="O3913" s="8"/>
    </row>
    <row r="3914" spans="1:15" x14ac:dyDescent="0.25">
      <c r="A3914" s="8">
        <v>45777</v>
      </c>
      <c r="B3914" s="9" t="s">
        <v>1401</v>
      </c>
      <c r="C3914" s="9" t="s">
        <v>180</v>
      </c>
      <c r="D3914" s="3">
        <v>-88.01</v>
      </c>
      <c r="E3914" s="9" t="s">
        <v>11373</v>
      </c>
      <c r="F3914" s="9" t="s">
        <v>11374</v>
      </c>
      <c r="G3914" s="9" t="s">
        <v>183</v>
      </c>
      <c r="H3914" s="8">
        <v>45748</v>
      </c>
      <c r="I3914" s="8">
        <v>45775</v>
      </c>
      <c r="J3914" s="8" t="s">
        <v>15829</v>
      </c>
      <c r="K3914" s="205" t="s">
        <v>11376</v>
      </c>
      <c r="M3914" s="9" t="s">
        <v>1403</v>
      </c>
      <c r="N3914" s="215">
        <v>45785.029943333298</v>
      </c>
      <c r="O3914" s="8"/>
    </row>
    <row r="3915" spans="1:15" x14ac:dyDescent="0.25">
      <c r="A3915" s="8">
        <v>45918</v>
      </c>
      <c r="B3915" s="9" t="s">
        <v>19393</v>
      </c>
      <c r="C3915" s="9" t="s">
        <v>224</v>
      </c>
      <c r="D3915" s="3">
        <v>-25</v>
      </c>
      <c r="E3915" s="9" t="s">
        <v>266</v>
      </c>
      <c r="F3915" s="9" t="s">
        <v>267</v>
      </c>
      <c r="G3915" s="9" t="s">
        <v>268</v>
      </c>
      <c r="H3915" s="8">
        <v>45901</v>
      </c>
      <c r="I3915" s="8">
        <v>45915</v>
      </c>
      <c r="J3915" s="219" t="s">
        <v>19394</v>
      </c>
      <c r="K3915" s="205" t="s">
        <v>270</v>
      </c>
      <c r="M3915" s="9" t="s">
        <v>19395</v>
      </c>
      <c r="N3915" s="215">
        <v>45929.807189814797</v>
      </c>
      <c r="O3915" s="8">
        <v>45929</v>
      </c>
    </row>
    <row r="3916" spans="1:15" x14ac:dyDescent="0.25">
      <c r="A3916" s="8">
        <v>45269</v>
      </c>
      <c r="B3916" s="9" t="s">
        <v>447</v>
      </c>
      <c r="C3916" s="9" t="s">
        <v>224</v>
      </c>
      <c r="D3916" s="3">
        <v>-25</v>
      </c>
      <c r="E3916" s="9" t="s">
        <v>266</v>
      </c>
      <c r="F3916" s="9" t="s">
        <v>267</v>
      </c>
      <c r="G3916" s="9" t="s">
        <v>268</v>
      </c>
      <c r="H3916" s="8">
        <v>45261</v>
      </c>
      <c r="I3916" s="8">
        <v>45264</v>
      </c>
      <c r="J3916" s="8" t="s">
        <v>2933</v>
      </c>
      <c r="K3916" s="205" t="s">
        <v>270</v>
      </c>
      <c r="M3916" s="9" t="s">
        <v>449</v>
      </c>
      <c r="N3916" s="215">
        <v>45294.9567489931</v>
      </c>
      <c r="O3916" s="8"/>
    </row>
    <row r="3917" spans="1:15" x14ac:dyDescent="0.25">
      <c r="A3917" s="8">
        <v>45648</v>
      </c>
      <c r="B3917" s="9" t="s">
        <v>8669</v>
      </c>
      <c r="C3917" s="9" t="s">
        <v>224</v>
      </c>
      <c r="D3917" s="3">
        <v>-25</v>
      </c>
      <c r="E3917" s="9" t="s">
        <v>266</v>
      </c>
      <c r="F3917" s="9" t="s">
        <v>267</v>
      </c>
      <c r="G3917" s="9" t="s">
        <v>268</v>
      </c>
      <c r="H3917" s="8">
        <v>45627</v>
      </c>
      <c r="I3917" s="8">
        <v>45642</v>
      </c>
      <c r="J3917" s="219" t="s">
        <v>13655</v>
      </c>
      <c r="K3917" s="205" t="s">
        <v>270</v>
      </c>
      <c r="M3917" s="9" t="s">
        <v>8671</v>
      </c>
      <c r="N3917" s="215">
        <v>45706.0637561111</v>
      </c>
      <c r="O3917" s="8">
        <v>45705</v>
      </c>
    </row>
    <row r="3918" spans="1:15" x14ac:dyDescent="0.25">
      <c r="A3918" s="8">
        <v>45464</v>
      </c>
      <c r="B3918" s="9" t="s">
        <v>8669</v>
      </c>
      <c r="C3918" s="9" t="s">
        <v>224</v>
      </c>
      <c r="D3918" s="3">
        <v>-25</v>
      </c>
      <c r="E3918" s="9" t="s">
        <v>266</v>
      </c>
      <c r="F3918" s="9" t="s">
        <v>267</v>
      </c>
      <c r="G3918" s="9" t="s">
        <v>268</v>
      </c>
      <c r="H3918" s="8">
        <v>45444</v>
      </c>
      <c r="I3918" s="8">
        <v>45460</v>
      </c>
      <c r="J3918" s="8" t="s">
        <v>8670</v>
      </c>
      <c r="K3918" s="205" t="s">
        <v>270</v>
      </c>
      <c r="M3918" s="9" t="s">
        <v>8671</v>
      </c>
      <c r="N3918" s="215">
        <v>45505.8848292361</v>
      </c>
      <c r="O3918" s="8">
        <v>45505</v>
      </c>
    </row>
    <row r="3919" spans="1:15" x14ac:dyDescent="0.25">
      <c r="A3919" s="8">
        <v>45546</v>
      </c>
      <c r="B3919" s="9" t="s">
        <v>2913</v>
      </c>
      <c r="C3919" s="9" t="s">
        <v>224</v>
      </c>
      <c r="D3919" s="3">
        <v>-25</v>
      </c>
      <c r="E3919" s="9" t="s">
        <v>266</v>
      </c>
      <c r="F3919" s="9" t="s">
        <v>267</v>
      </c>
      <c r="G3919" s="9" t="s">
        <v>268</v>
      </c>
      <c r="H3919" s="8">
        <v>45536</v>
      </c>
      <c r="I3919" s="8">
        <v>45544</v>
      </c>
      <c r="J3919" s="219" t="s">
        <v>10505</v>
      </c>
      <c r="K3919" s="205" t="s">
        <v>270</v>
      </c>
      <c r="M3919" s="9" t="s">
        <v>2915</v>
      </c>
      <c r="N3919" s="215">
        <v>45575.565837071801</v>
      </c>
      <c r="O3919" s="8">
        <v>45575</v>
      </c>
    </row>
    <row r="3920" spans="1:15" x14ac:dyDescent="0.25">
      <c r="A3920" s="8">
        <v>45435</v>
      </c>
      <c r="B3920" s="9" t="s">
        <v>2913</v>
      </c>
      <c r="C3920" s="9" t="s">
        <v>224</v>
      </c>
      <c r="D3920" s="3">
        <v>-25</v>
      </c>
      <c r="E3920" s="9" t="s">
        <v>266</v>
      </c>
      <c r="F3920" s="9" t="s">
        <v>267</v>
      </c>
      <c r="G3920" s="9" t="s">
        <v>268</v>
      </c>
      <c r="H3920" s="8">
        <v>45413</v>
      </c>
      <c r="I3920" s="8">
        <v>45432</v>
      </c>
      <c r="J3920" s="8" t="s">
        <v>2914</v>
      </c>
      <c r="K3920" s="205" t="s">
        <v>270</v>
      </c>
      <c r="M3920" s="9" t="s">
        <v>2915</v>
      </c>
      <c r="N3920" s="215">
        <v>45445.039048634302</v>
      </c>
      <c r="O3920" s="8">
        <v>45444</v>
      </c>
    </row>
    <row r="3921" spans="1:15" x14ac:dyDescent="0.25">
      <c r="A3921" s="8">
        <v>45391</v>
      </c>
      <c r="B3921" s="9" t="s">
        <v>2942</v>
      </c>
      <c r="C3921" s="9" t="s">
        <v>224</v>
      </c>
      <c r="D3921" s="3">
        <v>-25.18</v>
      </c>
      <c r="E3921" s="9" t="s">
        <v>266</v>
      </c>
      <c r="F3921" s="9" t="s">
        <v>267</v>
      </c>
      <c r="G3921" s="9" t="s">
        <v>268</v>
      </c>
      <c r="H3921" s="8">
        <v>45383</v>
      </c>
      <c r="I3921" s="8">
        <v>45390</v>
      </c>
      <c r="J3921" s="8" t="s">
        <v>2945</v>
      </c>
      <c r="K3921" s="205" t="s">
        <v>270</v>
      </c>
      <c r="M3921" s="9" t="s">
        <v>2944</v>
      </c>
      <c r="N3921" s="215">
        <v>45402.639274791698</v>
      </c>
      <c r="O3921" s="8"/>
    </row>
    <row r="3922" spans="1:15" x14ac:dyDescent="0.25">
      <c r="A3922" s="8">
        <v>45449</v>
      </c>
      <c r="B3922" s="9" t="s">
        <v>469</v>
      </c>
      <c r="C3922" s="9" t="s">
        <v>224</v>
      </c>
      <c r="D3922" s="3">
        <v>-25.68</v>
      </c>
      <c r="E3922" s="9" t="s">
        <v>266</v>
      </c>
      <c r="F3922" s="9" t="s">
        <v>267</v>
      </c>
      <c r="G3922" s="9" t="s">
        <v>268</v>
      </c>
      <c r="H3922" s="8">
        <v>45444</v>
      </c>
      <c r="I3922" s="8">
        <v>45446</v>
      </c>
      <c r="J3922" s="8" t="s">
        <v>470</v>
      </c>
      <c r="K3922" s="205" t="s">
        <v>270</v>
      </c>
      <c r="M3922" s="9" t="s">
        <v>471</v>
      </c>
      <c r="N3922" s="215">
        <v>45460.791518807899</v>
      </c>
      <c r="O3922" s="8">
        <v>45460</v>
      </c>
    </row>
    <row r="3923" spans="1:15" x14ac:dyDescent="0.25">
      <c r="A3923" s="8">
        <v>45493</v>
      </c>
      <c r="B3923" s="9" t="s">
        <v>7802</v>
      </c>
      <c r="C3923" s="9" t="s">
        <v>224</v>
      </c>
      <c r="D3923" s="3">
        <v>-25.79</v>
      </c>
      <c r="E3923" s="9" t="s">
        <v>266</v>
      </c>
      <c r="F3923" s="9" t="s">
        <v>267</v>
      </c>
      <c r="G3923" s="9" t="s">
        <v>268</v>
      </c>
      <c r="H3923" s="8">
        <v>45474</v>
      </c>
      <c r="I3923" s="8">
        <v>45488</v>
      </c>
      <c r="J3923" s="8" t="s">
        <v>7803</v>
      </c>
      <c r="K3923" s="205" t="s">
        <v>270</v>
      </c>
      <c r="M3923" s="9" t="s">
        <v>7804</v>
      </c>
      <c r="N3923" s="215">
        <v>45505.8848292361</v>
      </c>
      <c r="O3923" s="8">
        <v>45505</v>
      </c>
    </row>
    <row r="3924" spans="1:15" x14ac:dyDescent="0.25">
      <c r="A3924" s="8">
        <v>45541</v>
      </c>
      <c r="B3924" s="9" t="s">
        <v>7806</v>
      </c>
      <c r="C3924" s="9" t="s">
        <v>224</v>
      </c>
      <c r="D3924" s="3">
        <v>-25.96</v>
      </c>
      <c r="E3924" s="9" t="s">
        <v>266</v>
      </c>
      <c r="F3924" s="9" t="s">
        <v>267</v>
      </c>
      <c r="G3924" s="9" t="s">
        <v>268</v>
      </c>
      <c r="H3924" s="8">
        <v>45536</v>
      </c>
      <c r="I3924" s="8">
        <v>45537</v>
      </c>
      <c r="J3924" s="8" t="s">
        <v>10601</v>
      </c>
      <c r="K3924" s="205" t="s">
        <v>270</v>
      </c>
      <c r="M3924" s="9" t="s">
        <v>7808</v>
      </c>
      <c r="N3924" s="215">
        <v>45575.565837071801</v>
      </c>
      <c r="O3924" s="8">
        <v>45575</v>
      </c>
    </row>
    <row r="3925" spans="1:15" x14ac:dyDescent="0.25">
      <c r="A3925" s="8">
        <v>45705</v>
      </c>
      <c r="B3925" s="9" t="s">
        <v>7736</v>
      </c>
      <c r="C3925" s="9" t="s">
        <v>224</v>
      </c>
      <c r="D3925" s="3">
        <v>-26.37</v>
      </c>
      <c r="E3925" s="9" t="s">
        <v>266</v>
      </c>
      <c r="F3925" s="9" t="s">
        <v>267</v>
      </c>
      <c r="G3925" s="9" t="s">
        <v>268</v>
      </c>
      <c r="H3925" s="8">
        <v>45689</v>
      </c>
      <c r="I3925" s="8">
        <v>45705</v>
      </c>
      <c r="J3925" s="219" t="s">
        <v>14106</v>
      </c>
      <c r="K3925" s="205" t="s">
        <v>270</v>
      </c>
      <c r="M3925" s="9" t="s">
        <v>7738</v>
      </c>
      <c r="N3925" s="215">
        <v>45733.5614541088</v>
      </c>
      <c r="O3925" s="8">
        <v>45733</v>
      </c>
    </row>
    <row r="3926" spans="1:15" x14ac:dyDescent="0.25">
      <c r="A3926" s="8">
        <v>45767</v>
      </c>
      <c r="B3926" s="9" t="s">
        <v>14670</v>
      </c>
      <c r="C3926" s="9" t="s">
        <v>224</v>
      </c>
      <c r="D3926" s="3">
        <v>-26.45</v>
      </c>
      <c r="E3926" s="9" t="s">
        <v>266</v>
      </c>
      <c r="F3926" s="9" t="s">
        <v>267</v>
      </c>
      <c r="G3926" s="9" t="s">
        <v>268</v>
      </c>
      <c r="H3926" s="8">
        <v>45748</v>
      </c>
      <c r="I3926" s="8">
        <v>45761</v>
      </c>
      <c r="J3926" s="219" t="s">
        <v>14671</v>
      </c>
      <c r="K3926" s="205" t="s">
        <v>270</v>
      </c>
      <c r="M3926" s="9" t="s">
        <v>14672</v>
      </c>
      <c r="N3926" s="215">
        <v>45777.922227581003</v>
      </c>
      <c r="O3926" s="8"/>
    </row>
    <row r="3927" spans="1:15" x14ac:dyDescent="0.25">
      <c r="A3927" s="8">
        <v>45469</v>
      </c>
      <c r="B3927" s="9" t="s">
        <v>8546</v>
      </c>
      <c r="C3927" s="9" t="s">
        <v>224</v>
      </c>
      <c r="D3927" s="3">
        <v>-26.79</v>
      </c>
      <c r="E3927" s="9" t="s">
        <v>266</v>
      </c>
      <c r="F3927" s="9" t="s">
        <v>267</v>
      </c>
      <c r="G3927" s="9" t="s">
        <v>268</v>
      </c>
      <c r="H3927" s="8">
        <v>45444</v>
      </c>
      <c r="I3927" s="8">
        <v>45467</v>
      </c>
      <c r="J3927" s="8" t="s">
        <v>8552</v>
      </c>
      <c r="K3927" s="205" t="s">
        <v>270</v>
      </c>
      <c r="M3927" s="9" t="s">
        <v>8548</v>
      </c>
      <c r="N3927" s="215">
        <v>45505.8848292361</v>
      </c>
      <c r="O3927" s="8">
        <v>45505</v>
      </c>
    </row>
    <row r="3928" spans="1:15" x14ac:dyDescent="0.25">
      <c r="A3928" s="8">
        <v>45842</v>
      </c>
      <c r="B3928" s="9" t="s">
        <v>7806</v>
      </c>
      <c r="C3928" s="9" t="s">
        <v>224</v>
      </c>
      <c r="D3928" s="3">
        <v>-27.3</v>
      </c>
      <c r="E3928" s="9" t="s">
        <v>266</v>
      </c>
      <c r="F3928" s="9" t="s">
        <v>267</v>
      </c>
      <c r="G3928" s="9" t="s">
        <v>268</v>
      </c>
      <c r="H3928" s="8">
        <v>45839</v>
      </c>
      <c r="I3928" s="8">
        <v>45838</v>
      </c>
      <c r="J3928" s="219" t="s">
        <v>18899</v>
      </c>
      <c r="K3928" s="205" t="s">
        <v>270</v>
      </c>
      <c r="M3928" s="9" t="s">
        <v>7808</v>
      </c>
      <c r="N3928" s="215">
        <v>45862.622311099498</v>
      </c>
      <c r="O3928" s="8">
        <v>45862</v>
      </c>
    </row>
    <row r="3929" spans="1:15" x14ac:dyDescent="0.25">
      <c r="A3929" s="8">
        <v>45700</v>
      </c>
      <c r="B3929" s="9" t="s">
        <v>12987</v>
      </c>
      <c r="C3929" s="9" t="s">
        <v>224</v>
      </c>
      <c r="D3929" s="3">
        <v>-27.44</v>
      </c>
      <c r="E3929" s="9" t="s">
        <v>266</v>
      </c>
      <c r="F3929" s="9" t="s">
        <v>267</v>
      </c>
      <c r="G3929" s="9" t="s">
        <v>268</v>
      </c>
      <c r="H3929" s="8">
        <v>45689</v>
      </c>
      <c r="I3929" s="8">
        <v>45698</v>
      </c>
      <c r="J3929" s="219" t="s">
        <v>12988</v>
      </c>
      <c r="K3929" s="205" t="s">
        <v>270</v>
      </c>
      <c r="M3929" s="9" t="s">
        <v>12989</v>
      </c>
      <c r="N3929" s="215">
        <v>45706.0637561111</v>
      </c>
      <c r="O3929" s="8">
        <v>45705</v>
      </c>
    </row>
    <row r="3930" spans="1:15" x14ac:dyDescent="0.25">
      <c r="A3930" s="8">
        <v>45439</v>
      </c>
      <c r="B3930" s="9" t="s">
        <v>3028</v>
      </c>
      <c r="C3930" s="9" t="s">
        <v>224</v>
      </c>
      <c r="D3930" s="3">
        <v>-27.7</v>
      </c>
      <c r="E3930" s="9" t="s">
        <v>266</v>
      </c>
      <c r="F3930" s="9" t="s">
        <v>267</v>
      </c>
      <c r="G3930" s="9" t="s">
        <v>268</v>
      </c>
      <c r="H3930" s="8">
        <v>45413</v>
      </c>
      <c r="I3930" s="8">
        <v>45439</v>
      </c>
      <c r="J3930" s="8" t="s">
        <v>3029</v>
      </c>
      <c r="K3930" s="205" t="s">
        <v>270</v>
      </c>
      <c r="M3930" s="9" t="s">
        <v>3030</v>
      </c>
      <c r="N3930" s="215">
        <v>45445.039048634302</v>
      </c>
      <c r="O3930" s="8">
        <v>45444</v>
      </c>
    </row>
    <row r="3931" spans="1:15" x14ac:dyDescent="0.25">
      <c r="A3931" s="8">
        <v>45389</v>
      </c>
      <c r="B3931" s="9" t="s">
        <v>3031</v>
      </c>
      <c r="C3931" s="9" t="s">
        <v>224</v>
      </c>
      <c r="D3931" s="3">
        <v>-27.85</v>
      </c>
      <c r="E3931" s="9" t="s">
        <v>266</v>
      </c>
      <c r="F3931" s="9" t="s">
        <v>267</v>
      </c>
      <c r="G3931" s="9" t="s">
        <v>268</v>
      </c>
      <c r="H3931" s="8">
        <v>45383</v>
      </c>
      <c r="I3931" s="8">
        <v>45383</v>
      </c>
      <c r="J3931" s="8" t="s">
        <v>3032</v>
      </c>
      <c r="K3931" s="205" t="s">
        <v>270</v>
      </c>
      <c r="M3931" s="9" t="s">
        <v>3033</v>
      </c>
      <c r="N3931" s="215">
        <v>45402.639274791698</v>
      </c>
      <c r="O3931" s="8"/>
    </row>
    <row r="3932" spans="1:15" x14ac:dyDescent="0.25">
      <c r="A3932" s="8">
        <v>45694</v>
      </c>
      <c r="B3932" s="9" t="s">
        <v>17429</v>
      </c>
      <c r="C3932" s="9" t="s">
        <v>301</v>
      </c>
      <c r="D3932" s="3">
        <v>140</v>
      </c>
      <c r="E3932" s="9" t="s">
        <v>17055</v>
      </c>
      <c r="F3932" s="9" t="s">
        <v>17056</v>
      </c>
      <c r="G3932" s="9" t="s">
        <v>119</v>
      </c>
      <c r="H3932" s="8">
        <v>45689</v>
      </c>
      <c r="I3932" s="8">
        <v>45691</v>
      </c>
      <c r="J3932" s="8" t="s">
        <v>17430</v>
      </c>
      <c r="K3932" s="205" t="s">
        <v>17058</v>
      </c>
      <c r="M3932" s="9" t="s">
        <v>17431</v>
      </c>
      <c r="N3932" s="215">
        <v>45809.636386238402</v>
      </c>
      <c r="O3932" s="8"/>
    </row>
    <row r="3933" spans="1:15" x14ac:dyDescent="0.25">
      <c r="A3933" s="8">
        <v>45694</v>
      </c>
      <c r="B3933" s="9" t="s">
        <v>9024</v>
      </c>
      <c r="C3933" s="9" t="s">
        <v>142</v>
      </c>
      <c r="D3933" s="3">
        <v>-44.07</v>
      </c>
      <c r="E3933" s="9" t="s">
        <v>17055</v>
      </c>
      <c r="F3933" s="9" t="s">
        <v>17056</v>
      </c>
      <c r="G3933" s="9" t="s">
        <v>119</v>
      </c>
      <c r="H3933" s="8">
        <v>45689</v>
      </c>
      <c r="I3933" s="8">
        <v>45691</v>
      </c>
      <c r="J3933" s="8" t="s">
        <v>17433</v>
      </c>
      <c r="K3933" s="205" t="s">
        <v>17058</v>
      </c>
      <c r="M3933" s="9" t="s">
        <v>9026</v>
      </c>
      <c r="N3933" s="215">
        <v>45809.636386238402</v>
      </c>
      <c r="O3933" s="8">
        <v>45809</v>
      </c>
    </row>
    <row r="3934" spans="1:15" x14ac:dyDescent="0.25">
      <c r="A3934" s="8">
        <v>45297</v>
      </c>
      <c r="B3934" s="9" t="s">
        <v>447</v>
      </c>
      <c r="C3934" s="9" t="s">
        <v>224</v>
      </c>
      <c r="D3934" s="3">
        <v>-29.5</v>
      </c>
      <c r="E3934" s="9" t="s">
        <v>266</v>
      </c>
      <c r="F3934" s="9" t="s">
        <v>267</v>
      </c>
      <c r="G3934" s="9" t="s">
        <v>268</v>
      </c>
      <c r="H3934" s="8">
        <v>45292</v>
      </c>
      <c r="I3934" s="8">
        <v>45292</v>
      </c>
      <c r="J3934" s="219" t="s">
        <v>3086</v>
      </c>
      <c r="K3934" s="205" t="s">
        <v>270</v>
      </c>
      <c r="M3934" s="9" t="s">
        <v>449</v>
      </c>
      <c r="N3934" s="215">
        <v>45306.781889919002</v>
      </c>
      <c r="O3934" s="8">
        <v>45306</v>
      </c>
    </row>
    <row r="3935" spans="1:15" x14ac:dyDescent="0.25">
      <c r="A3935" s="8">
        <v>45694</v>
      </c>
      <c r="B3935" s="9" t="s">
        <v>7689</v>
      </c>
      <c r="C3935" s="9" t="s">
        <v>209</v>
      </c>
      <c r="D3935" s="3">
        <v>-220.06</v>
      </c>
      <c r="E3935" s="9" t="s">
        <v>17055</v>
      </c>
      <c r="F3935" s="9" t="s">
        <v>17056</v>
      </c>
      <c r="G3935" s="9" t="s">
        <v>119</v>
      </c>
      <c r="H3935" s="8">
        <v>45689</v>
      </c>
      <c r="I3935" s="8">
        <v>45691</v>
      </c>
      <c r="J3935" s="8" t="s">
        <v>17432</v>
      </c>
      <c r="K3935" s="205" t="s">
        <v>17058</v>
      </c>
      <c r="M3935" s="9" t="s">
        <v>7691</v>
      </c>
      <c r="N3935" s="215">
        <v>45809.636386238402</v>
      </c>
      <c r="O3935" s="8">
        <v>45809</v>
      </c>
    </row>
    <row r="3936" spans="1:15" x14ac:dyDescent="0.25">
      <c r="A3936" s="8">
        <v>45437</v>
      </c>
      <c r="B3936" s="9" t="s">
        <v>1662</v>
      </c>
      <c r="C3936" s="9" t="s">
        <v>224</v>
      </c>
      <c r="D3936" s="3">
        <v>-29.84</v>
      </c>
      <c r="E3936" s="9" t="s">
        <v>266</v>
      </c>
      <c r="F3936" s="9" t="s">
        <v>267</v>
      </c>
      <c r="G3936" s="9" t="s">
        <v>268</v>
      </c>
      <c r="H3936" s="8">
        <v>45413</v>
      </c>
      <c r="I3936" s="8">
        <v>45432</v>
      </c>
      <c r="J3936" s="8" t="s">
        <v>1663</v>
      </c>
      <c r="K3936" s="205" t="s">
        <v>270</v>
      </c>
      <c r="M3936" s="9" t="s">
        <v>1664</v>
      </c>
      <c r="N3936" s="215">
        <v>45445.039048634302</v>
      </c>
      <c r="O3936" s="8"/>
    </row>
    <row r="3937" spans="1:15" x14ac:dyDescent="0.25">
      <c r="A3937" s="8">
        <v>45610</v>
      </c>
      <c r="B3937" s="9" t="s">
        <v>3905</v>
      </c>
      <c r="C3937" s="9" t="s">
        <v>180</v>
      </c>
      <c r="D3937" s="3">
        <v>-86.65</v>
      </c>
      <c r="E3937" s="9" t="s">
        <v>181</v>
      </c>
      <c r="F3937" s="9" t="s">
        <v>182</v>
      </c>
      <c r="G3937" s="9" t="s">
        <v>183</v>
      </c>
      <c r="H3937" s="8">
        <v>45597</v>
      </c>
      <c r="I3937" s="8">
        <v>45607</v>
      </c>
      <c r="J3937" s="219" t="s">
        <v>11725</v>
      </c>
      <c r="K3937" s="205" t="s">
        <v>185</v>
      </c>
      <c r="M3937" s="9" t="s">
        <v>3907</v>
      </c>
      <c r="N3937" s="215">
        <v>45635.715607696802</v>
      </c>
      <c r="O3937" s="8">
        <v>45635</v>
      </c>
    </row>
    <row r="3938" spans="1:15" x14ac:dyDescent="0.25">
      <c r="A3938" s="8">
        <v>45367</v>
      </c>
      <c r="B3938" s="9" t="s">
        <v>469</v>
      </c>
      <c r="C3938" s="9" t="s">
        <v>224</v>
      </c>
      <c r="D3938" s="3">
        <v>-30.46</v>
      </c>
      <c r="E3938" s="9" t="s">
        <v>266</v>
      </c>
      <c r="F3938" s="9" t="s">
        <v>267</v>
      </c>
      <c r="G3938" s="9" t="s">
        <v>268</v>
      </c>
      <c r="H3938" s="8">
        <v>45352</v>
      </c>
      <c r="I3938" s="8">
        <v>45362</v>
      </c>
      <c r="J3938" s="8" t="s">
        <v>3159</v>
      </c>
      <c r="K3938" s="205" t="s">
        <v>270</v>
      </c>
      <c r="M3938" s="9" t="s">
        <v>471</v>
      </c>
      <c r="N3938" s="215">
        <v>45371.6918198032</v>
      </c>
      <c r="O3938" s="8">
        <v>45371</v>
      </c>
    </row>
    <row r="3939" spans="1:15" x14ac:dyDescent="0.25">
      <c r="A3939" s="8">
        <v>45694</v>
      </c>
      <c r="B3939" s="9" t="s">
        <v>417</v>
      </c>
      <c r="C3939" s="9" t="s">
        <v>377</v>
      </c>
      <c r="D3939" s="3">
        <v>10</v>
      </c>
      <c r="E3939" s="9" t="s">
        <v>17055</v>
      </c>
      <c r="F3939" s="9" t="s">
        <v>17056</v>
      </c>
      <c r="G3939" s="9" t="s">
        <v>119</v>
      </c>
      <c r="H3939" s="8">
        <v>45689</v>
      </c>
      <c r="I3939" s="8">
        <v>45691</v>
      </c>
      <c r="J3939" s="8" t="s">
        <v>17434</v>
      </c>
      <c r="K3939" s="205" t="s">
        <v>17058</v>
      </c>
      <c r="M3939" s="9" t="s">
        <v>417</v>
      </c>
      <c r="N3939" s="215">
        <v>45809.636386238402</v>
      </c>
      <c r="O3939" s="8"/>
    </row>
    <row r="3940" spans="1:15" x14ac:dyDescent="0.25">
      <c r="A3940" s="8">
        <v>45825</v>
      </c>
      <c r="B3940" s="9" t="s">
        <v>179</v>
      </c>
      <c r="C3940" s="9" t="s">
        <v>180</v>
      </c>
      <c r="D3940" s="3">
        <v>-86.47</v>
      </c>
      <c r="E3940" s="9" t="s">
        <v>181</v>
      </c>
      <c r="F3940" s="9" t="s">
        <v>182</v>
      </c>
      <c r="G3940" s="9" t="s">
        <v>183</v>
      </c>
      <c r="H3940" s="8">
        <v>45809</v>
      </c>
      <c r="I3940" s="8">
        <v>45824</v>
      </c>
      <c r="J3940" s="8" t="s">
        <v>17861</v>
      </c>
      <c r="K3940" s="205" t="s">
        <v>185</v>
      </c>
      <c r="M3940" s="9" t="s">
        <v>186</v>
      </c>
      <c r="N3940" s="215">
        <v>45840.490152685197</v>
      </c>
      <c r="O3940" s="8">
        <v>45840</v>
      </c>
    </row>
    <row r="3941" spans="1:15" x14ac:dyDescent="0.25">
      <c r="A3941" s="8">
        <v>45824</v>
      </c>
      <c r="B3941" s="9" t="s">
        <v>258</v>
      </c>
      <c r="C3941" s="9" t="s">
        <v>180</v>
      </c>
      <c r="D3941" s="3">
        <v>-86.47</v>
      </c>
      <c r="E3941" s="9" t="s">
        <v>181</v>
      </c>
      <c r="F3941" s="9" t="s">
        <v>182</v>
      </c>
      <c r="G3941" s="9" t="s">
        <v>183</v>
      </c>
      <c r="H3941" s="8">
        <v>45809</v>
      </c>
      <c r="I3941" s="8">
        <v>45824</v>
      </c>
      <c r="J3941" s="8" t="s">
        <v>17876</v>
      </c>
      <c r="K3941" s="205" t="s">
        <v>185</v>
      </c>
      <c r="M3941" s="9" t="s">
        <v>260</v>
      </c>
      <c r="N3941" s="215">
        <v>45840.490152685197</v>
      </c>
      <c r="O3941" s="8">
        <v>45840</v>
      </c>
    </row>
    <row r="3942" spans="1:15" x14ac:dyDescent="0.25">
      <c r="A3942" s="8">
        <v>45463</v>
      </c>
      <c r="B3942" s="9" t="s">
        <v>8738</v>
      </c>
      <c r="C3942" s="9" t="s">
        <v>180</v>
      </c>
      <c r="D3942" s="3">
        <v>-86.43</v>
      </c>
      <c r="E3942" s="9" t="s">
        <v>181</v>
      </c>
      <c r="F3942" s="9" t="s">
        <v>182</v>
      </c>
      <c r="G3942" s="9" t="s">
        <v>183</v>
      </c>
      <c r="H3942" s="8">
        <v>45444</v>
      </c>
      <c r="I3942" s="8">
        <v>45460</v>
      </c>
      <c r="J3942" s="8" t="s">
        <v>8739</v>
      </c>
      <c r="K3942" s="205" t="s">
        <v>185</v>
      </c>
      <c r="M3942" s="9" t="s">
        <v>8740</v>
      </c>
      <c r="N3942" s="215">
        <v>45505.8848292361</v>
      </c>
      <c r="O3942" s="8">
        <v>45505</v>
      </c>
    </row>
    <row r="3943" spans="1:15" x14ac:dyDescent="0.25">
      <c r="A3943" s="8">
        <v>45260</v>
      </c>
      <c r="B3943" s="9" t="s">
        <v>1401</v>
      </c>
      <c r="C3943" s="9" t="s">
        <v>180</v>
      </c>
      <c r="D3943" s="3">
        <v>-86.42</v>
      </c>
      <c r="E3943" s="9" t="s">
        <v>253</v>
      </c>
      <c r="F3943" s="9" t="s">
        <v>254</v>
      </c>
      <c r="G3943" s="9" t="s">
        <v>183</v>
      </c>
      <c r="H3943" s="8">
        <v>45231</v>
      </c>
      <c r="I3943" s="8">
        <v>45257</v>
      </c>
      <c r="J3943" s="8" t="s">
        <v>4105</v>
      </c>
      <c r="K3943" s="205" t="s">
        <v>256</v>
      </c>
      <c r="M3943" s="9" t="s">
        <v>1403</v>
      </c>
      <c r="N3943" s="215">
        <v>45294.9567489931</v>
      </c>
      <c r="O3943" s="8"/>
    </row>
    <row r="3944" spans="1:15" x14ac:dyDescent="0.25">
      <c r="A3944" s="8">
        <v>45295</v>
      </c>
      <c r="B3944" s="9" t="s">
        <v>3168</v>
      </c>
      <c r="C3944" s="9" t="s">
        <v>224</v>
      </c>
      <c r="D3944" s="3">
        <v>-30.78</v>
      </c>
      <c r="E3944" s="9" t="s">
        <v>266</v>
      </c>
      <c r="F3944" s="9" t="s">
        <v>267</v>
      </c>
      <c r="G3944" s="9" t="s">
        <v>268</v>
      </c>
      <c r="H3944" s="8">
        <v>45292</v>
      </c>
      <c r="I3944" s="8">
        <v>45292</v>
      </c>
      <c r="J3944" s="8" t="s">
        <v>3169</v>
      </c>
      <c r="K3944" s="205" t="s">
        <v>270</v>
      </c>
      <c r="M3944" s="9" t="s">
        <v>3170</v>
      </c>
      <c r="N3944" s="215">
        <v>45300.8738539236</v>
      </c>
      <c r="O3944" s="8"/>
    </row>
    <row r="3945" spans="1:15" x14ac:dyDescent="0.25">
      <c r="A3945" s="8">
        <v>45789</v>
      </c>
      <c r="B3945" s="9" t="s">
        <v>14733</v>
      </c>
      <c r="C3945" s="9" t="s">
        <v>180</v>
      </c>
      <c r="D3945" s="3">
        <v>-86.32</v>
      </c>
      <c r="E3945" s="9" t="s">
        <v>181</v>
      </c>
      <c r="F3945" s="9" t="s">
        <v>182</v>
      </c>
      <c r="G3945" s="9" t="s">
        <v>183</v>
      </c>
      <c r="H3945" s="8">
        <v>45778</v>
      </c>
      <c r="I3945" s="8">
        <v>45789</v>
      </c>
      <c r="J3945" s="8" t="s">
        <v>16481</v>
      </c>
      <c r="K3945" s="205" t="s">
        <v>185</v>
      </c>
      <c r="M3945" s="9" t="s">
        <v>14735</v>
      </c>
      <c r="N3945" s="215">
        <v>45809.629870740697</v>
      </c>
      <c r="O3945" s="8">
        <v>45809</v>
      </c>
    </row>
    <row r="3946" spans="1:15" x14ac:dyDescent="0.25">
      <c r="A3946" s="8">
        <v>45789</v>
      </c>
      <c r="B3946" s="9" t="s">
        <v>8450</v>
      </c>
      <c r="C3946" s="9" t="s">
        <v>180</v>
      </c>
      <c r="D3946" s="3">
        <v>-86.13</v>
      </c>
      <c r="E3946" s="9" t="s">
        <v>181</v>
      </c>
      <c r="F3946" s="9" t="s">
        <v>182</v>
      </c>
      <c r="G3946" s="9" t="s">
        <v>183</v>
      </c>
      <c r="H3946" s="8">
        <v>45778</v>
      </c>
      <c r="I3946" s="8">
        <v>45789</v>
      </c>
      <c r="J3946" s="8" t="s">
        <v>16505</v>
      </c>
      <c r="K3946" s="205" t="s">
        <v>185</v>
      </c>
      <c r="M3946" s="9" t="s">
        <v>8452</v>
      </c>
      <c r="N3946" s="215">
        <v>45809.629870740697</v>
      </c>
      <c r="O3946" s="8">
        <v>45809</v>
      </c>
    </row>
    <row r="3947" spans="1:15" x14ac:dyDescent="0.25">
      <c r="A3947" s="8">
        <v>45455</v>
      </c>
      <c r="B3947" s="9" t="s">
        <v>289</v>
      </c>
      <c r="C3947" s="9" t="s">
        <v>180</v>
      </c>
      <c r="D3947" s="3">
        <v>-86.07</v>
      </c>
      <c r="E3947" s="9" t="s">
        <v>181</v>
      </c>
      <c r="F3947" s="9" t="s">
        <v>182</v>
      </c>
      <c r="G3947" s="9" t="s">
        <v>183</v>
      </c>
      <c r="H3947" s="8">
        <v>45444</v>
      </c>
      <c r="I3947" s="8">
        <v>45453</v>
      </c>
      <c r="J3947" s="8" t="s">
        <v>290</v>
      </c>
      <c r="K3947" s="205" t="s">
        <v>185</v>
      </c>
      <c r="M3947" s="9" t="s">
        <v>291</v>
      </c>
      <c r="N3947" s="215">
        <v>45460.791518807899</v>
      </c>
      <c r="O3947" s="8">
        <v>45460</v>
      </c>
    </row>
    <row r="3948" spans="1:15" x14ac:dyDescent="0.25">
      <c r="A3948" s="8">
        <v>45533</v>
      </c>
      <c r="B3948" s="9" t="s">
        <v>9821</v>
      </c>
      <c r="C3948" s="9" t="s">
        <v>224</v>
      </c>
      <c r="D3948" s="3">
        <v>-31.46</v>
      </c>
      <c r="E3948" s="9" t="s">
        <v>266</v>
      </c>
      <c r="F3948" s="9" t="s">
        <v>267</v>
      </c>
      <c r="G3948" s="9" t="s">
        <v>268</v>
      </c>
      <c r="H3948" s="8">
        <v>45505</v>
      </c>
      <c r="I3948" s="8">
        <v>45530</v>
      </c>
      <c r="J3948" s="8" t="s">
        <v>9822</v>
      </c>
      <c r="K3948" s="205" t="s">
        <v>270</v>
      </c>
      <c r="M3948" s="9" t="s">
        <v>9823</v>
      </c>
      <c r="N3948" s="215">
        <v>45540.605251655099</v>
      </c>
      <c r="O3948" s="8"/>
    </row>
    <row r="3949" spans="1:15" x14ac:dyDescent="0.25">
      <c r="A3949" s="8">
        <v>45810</v>
      </c>
      <c r="B3949" s="9" t="s">
        <v>18216</v>
      </c>
      <c r="C3949" s="9" t="s">
        <v>224</v>
      </c>
      <c r="D3949" s="3">
        <v>-31.6</v>
      </c>
      <c r="E3949" s="9" t="s">
        <v>266</v>
      </c>
      <c r="F3949" s="9" t="s">
        <v>267</v>
      </c>
      <c r="G3949" s="9" t="s">
        <v>268</v>
      </c>
      <c r="H3949" s="8">
        <v>45809</v>
      </c>
      <c r="I3949" s="8">
        <v>45810</v>
      </c>
      <c r="J3949" s="8" t="s">
        <v>18217</v>
      </c>
      <c r="K3949" s="205" t="s">
        <v>270</v>
      </c>
      <c r="M3949" s="9" t="s">
        <v>18218</v>
      </c>
      <c r="N3949" s="215">
        <v>45840.490152685197</v>
      </c>
      <c r="O3949" s="8">
        <v>45840</v>
      </c>
    </row>
    <row r="3950" spans="1:15" x14ac:dyDescent="0.25">
      <c r="A3950" s="8">
        <v>45477</v>
      </c>
      <c r="B3950" s="9" t="s">
        <v>8176</v>
      </c>
      <c r="C3950" s="9" t="s">
        <v>224</v>
      </c>
      <c r="D3950" s="3">
        <v>-31.99</v>
      </c>
      <c r="E3950" s="9" t="s">
        <v>266</v>
      </c>
      <c r="F3950" s="9" t="s">
        <v>267</v>
      </c>
      <c r="G3950" s="9" t="s">
        <v>268</v>
      </c>
      <c r="H3950" s="8">
        <v>45474</v>
      </c>
      <c r="I3950" s="8">
        <v>45474</v>
      </c>
      <c r="J3950" s="8" t="s">
        <v>8177</v>
      </c>
      <c r="K3950" s="205" t="s">
        <v>270</v>
      </c>
      <c r="M3950" s="9" t="s">
        <v>8178</v>
      </c>
      <c r="N3950" s="215">
        <v>45505.8848292361</v>
      </c>
      <c r="O3950" s="8"/>
    </row>
    <row r="3951" spans="1:15" x14ac:dyDescent="0.25">
      <c r="A3951" s="8">
        <v>45693</v>
      </c>
      <c r="B3951" s="9" t="s">
        <v>11129</v>
      </c>
      <c r="C3951" s="9" t="s">
        <v>224</v>
      </c>
      <c r="D3951" s="3">
        <v>-15.45</v>
      </c>
      <c r="E3951" s="9" t="s">
        <v>17055</v>
      </c>
      <c r="F3951" s="9" t="s">
        <v>17056</v>
      </c>
      <c r="G3951" s="9" t="s">
        <v>119</v>
      </c>
      <c r="H3951" s="8">
        <v>45689</v>
      </c>
      <c r="I3951" s="8">
        <v>45691</v>
      </c>
      <c r="J3951" s="8" t="s">
        <v>17442</v>
      </c>
      <c r="K3951" s="205" t="s">
        <v>17058</v>
      </c>
      <c r="M3951" s="9" t="s">
        <v>11131</v>
      </c>
      <c r="N3951" s="215">
        <v>45809.636386238402</v>
      </c>
      <c r="O3951" s="8"/>
    </row>
    <row r="3952" spans="1:15" x14ac:dyDescent="0.25">
      <c r="A3952" s="8">
        <v>45693</v>
      </c>
      <c r="B3952" s="9" t="s">
        <v>17436</v>
      </c>
      <c r="C3952" s="9" t="s">
        <v>1611</v>
      </c>
      <c r="D3952" s="3">
        <v>-128.91999999999999</v>
      </c>
      <c r="E3952" s="9" t="s">
        <v>17055</v>
      </c>
      <c r="F3952" s="9" t="s">
        <v>17056</v>
      </c>
      <c r="G3952" s="9" t="s">
        <v>119</v>
      </c>
      <c r="H3952" s="8">
        <v>45689</v>
      </c>
      <c r="I3952" s="8">
        <v>45691</v>
      </c>
      <c r="J3952" s="8" t="s">
        <v>17437</v>
      </c>
      <c r="K3952" s="205" t="s">
        <v>17058</v>
      </c>
      <c r="M3952" s="9" t="s">
        <v>17438</v>
      </c>
      <c r="N3952" s="215">
        <v>45809.636386238402</v>
      </c>
      <c r="O3952" s="8"/>
    </row>
    <row r="3953" spans="1:15" x14ac:dyDescent="0.25">
      <c r="A3953" s="8">
        <v>45810</v>
      </c>
      <c r="B3953" s="9" t="s">
        <v>7960</v>
      </c>
      <c r="C3953" s="9" t="s">
        <v>180</v>
      </c>
      <c r="D3953" s="3">
        <v>-85.38</v>
      </c>
      <c r="E3953" s="9" t="s">
        <v>181</v>
      </c>
      <c r="F3953" s="9" t="s">
        <v>182</v>
      </c>
      <c r="G3953" s="9" t="s">
        <v>183</v>
      </c>
      <c r="H3953" s="8">
        <v>45809</v>
      </c>
      <c r="I3953" s="8">
        <v>45810</v>
      </c>
      <c r="J3953" s="8" t="s">
        <v>18178</v>
      </c>
      <c r="K3953" s="205" t="s">
        <v>185</v>
      </c>
      <c r="M3953" s="9" t="s">
        <v>7962</v>
      </c>
      <c r="N3953" s="215">
        <v>45840.490152685197</v>
      </c>
      <c r="O3953" s="8">
        <v>45840</v>
      </c>
    </row>
    <row r="3954" spans="1:15" x14ac:dyDescent="0.25">
      <c r="A3954" s="8">
        <v>45241</v>
      </c>
      <c r="B3954" s="9" t="s">
        <v>447</v>
      </c>
      <c r="C3954" s="9" t="s">
        <v>224</v>
      </c>
      <c r="D3954" s="3">
        <v>-32.5</v>
      </c>
      <c r="E3954" s="9" t="s">
        <v>266</v>
      </c>
      <c r="F3954" s="9" t="s">
        <v>267</v>
      </c>
      <c r="G3954" s="9" t="s">
        <v>268</v>
      </c>
      <c r="H3954" s="8">
        <v>45231</v>
      </c>
      <c r="I3954" s="8">
        <v>45236</v>
      </c>
      <c r="J3954" s="8" t="s">
        <v>3235</v>
      </c>
      <c r="K3954" s="205" t="s">
        <v>270</v>
      </c>
      <c r="M3954" s="9" t="s">
        <v>449</v>
      </c>
      <c r="N3954" s="215">
        <v>45294.9567489931</v>
      </c>
      <c r="O3954" s="8"/>
    </row>
    <row r="3955" spans="1:15" x14ac:dyDescent="0.25">
      <c r="A3955" s="8">
        <v>45829</v>
      </c>
      <c r="B3955" s="9" t="s">
        <v>16142</v>
      </c>
      <c r="C3955" s="9" t="s">
        <v>224</v>
      </c>
      <c r="D3955" s="3">
        <v>-33.090000000000003</v>
      </c>
      <c r="E3955" s="9" t="s">
        <v>266</v>
      </c>
      <c r="F3955" s="9" t="s">
        <v>267</v>
      </c>
      <c r="G3955" s="9" t="s">
        <v>268</v>
      </c>
      <c r="H3955" s="8">
        <v>45809</v>
      </c>
      <c r="I3955" s="8">
        <v>45824</v>
      </c>
      <c r="J3955" s="8" t="s">
        <v>17802</v>
      </c>
      <c r="K3955" s="205" t="s">
        <v>270</v>
      </c>
      <c r="M3955" s="9" t="s">
        <v>16144</v>
      </c>
      <c r="N3955" s="215">
        <v>45840.490152685197</v>
      </c>
      <c r="O3955" s="8">
        <v>45840</v>
      </c>
    </row>
    <row r="3956" spans="1:15" x14ac:dyDescent="0.25">
      <c r="A3956" s="8">
        <v>45421</v>
      </c>
      <c r="B3956" s="9" t="s">
        <v>2942</v>
      </c>
      <c r="C3956" s="9" t="s">
        <v>224</v>
      </c>
      <c r="D3956" s="3">
        <v>-33.630000000000003</v>
      </c>
      <c r="E3956" s="9" t="s">
        <v>266</v>
      </c>
      <c r="F3956" s="9" t="s">
        <v>267</v>
      </c>
      <c r="G3956" s="9" t="s">
        <v>268</v>
      </c>
      <c r="H3956" s="8">
        <v>45413</v>
      </c>
      <c r="I3956" s="8">
        <v>45418</v>
      </c>
      <c r="J3956" s="8" t="s">
        <v>3287</v>
      </c>
      <c r="K3956" s="205" t="s">
        <v>270</v>
      </c>
      <c r="M3956" s="9" t="s">
        <v>2944</v>
      </c>
      <c r="N3956" s="215">
        <v>45445.039048634302</v>
      </c>
      <c r="O3956" s="8"/>
    </row>
    <row r="3957" spans="1:15" x14ac:dyDescent="0.25">
      <c r="A3957" s="8">
        <v>45789</v>
      </c>
      <c r="B3957" s="9" t="s">
        <v>8686</v>
      </c>
      <c r="C3957" s="9" t="s">
        <v>180</v>
      </c>
      <c r="D3957" s="3">
        <v>-85.18</v>
      </c>
      <c r="E3957" s="9" t="s">
        <v>181</v>
      </c>
      <c r="F3957" s="9" t="s">
        <v>182</v>
      </c>
      <c r="G3957" s="9" t="s">
        <v>183</v>
      </c>
      <c r="H3957" s="8">
        <v>45778</v>
      </c>
      <c r="I3957" s="8">
        <v>45789</v>
      </c>
      <c r="J3957" s="8" t="s">
        <v>16424</v>
      </c>
      <c r="K3957" s="205" t="s">
        <v>185</v>
      </c>
      <c r="M3957" s="9" t="s">
        <v>8688</v>
      </c>
      <c r="N3957" s="215">
        <v>45809.629870740697</v>
      </c>
      <c r="O3957" s="8">
        <v>45809</v>
      </c>
    </row>
    <row r="3958" spans="1:15" x14ac:dyDescent="0.25">
      <c r="A3958" s="8">
        <v>45308</v>
      </c>
      <c r="B3958" s="9" t="s">
        <v>2942</v>
      </c>
      <c r="C3958" s="9" t="s">
        <v>224</v>
      </c>
      <c r="D3958" s="3">
        <v>-33.700000000000003</v>
      </c>
      <c r="E3958" s="9" t="s">
        <v>266</v>
      </c>
      <c r="F3958" s="9" t="s">
        <v>267</v>
      </c>
      <c r="G3958" s="9" t="s">
        <v>268</v>
      </c>
      <c r="H3958" s="8">
        <v>45292</v>
      </c>
      <c r="I3958" s="8">
        <v>45306</v>
      </c>
      <c r="J3958" s="8" t="s">
        <v>3288</v>
      </c>
      <c r="K3958" s="205" t="s">
        <v>270</v>
      </c>
      <c r="M3958" s="9" t="s">
        <v>2944</v>
      </c>
      <c r="N3958" s="215">
        <v>45318.192840775497</v>
      </c>
      <c r="O3958" s="8"/>
    </row>
    <row r="3959" spans="1:15" x14ac:dyDescent="0.25">
      <c r="A3959" s="8">
        <v>45838</v>
      </c>
      <c r="B3959" s="9" t="s">
        <v>16142</v>
      </c>
      <c r="C3959" s="9" t="s">
        <v>224</v>
      </c>
      <c r="D3959" s="3">
        <v>-33.78</v>
      </c>
      <c r="E3959" s="9" t="s">
        <v>266</v>
      </c>
      <c r="F3959" s="9" t="s">
        <v>267</v>
      </c>
      <c r="G3959" s="9" t="s">
        <v>268</v>
      </c>
      <c r="H3959" s="8">
        <v>45809</v>
      </c>
      <c r="I3959" s="8">
        <v>45838</v>
      </c>
      <c r="J3959" s="219" t="s">
        <v>19118</v>
      </c>
      <c r="K3959" s="205" t="s">
        <v>270</v>
      </c>
      <c r="M3959" s="9" t="s">
        <v>16144</v>
      </c>
      <c r="N3959" s="215">
        <v>45862.622311099498</v>
      </c>
      <c r="O3959" s="8">
        <v>45862</v>
      </c>
    </row>
    <row r="3960" spans="1:15" x14ac:dyDescent="0.25">
      <c r="A3960" s="8">
        <v>45403</v>
      </c>
      <c r="B3960" s="9" t="s">
        <v>3313</v>
      </c>
      <c r="C3960" s="9" t="s">
        <v>224</v>
      </c>
      <c r="D3960" s="3">
        <v>-33.94</v>
      </c>
      <c r="E3960" s="9" t="s">
        <v>266</v>
      </c>
      <c r="F3960" s="9" t="s">
        <v>267</v>
      </c>
      <c r="G3960" s="9" t="s">
        <v>268</v>
      </c>
      <c r="H3960" s="8">
        <v>45383</v>
      </c>
      <c r="I3960" s="8">
        <v>45397</v>
      </c>
      <c r="J3960" s="8" t="s">
        <v>3314</v>
      </c>
      <c r="K3960" s="205" t="s">
        <v>270</v>
      </c>
      <c r="M3960" s="9" t="s">
        <v>3315</v>
      </c>
      <c r="N3960" s="215">
        <v>45412.662961076399</v>
      </c>
      <c r="O3960" s="8"/>
    </row>
    <row r="3961" spans="1:15" x14ac:dyDescent="0.25">
      <c r="A3961" s="8">
        <v>45262</v>
      </c>
      <c r="B3961" s="9" t="s">
        <v>3316</v>
      </c>
      <c r="C3961" s="9" t="s">
        <v>224</v>
      </c>
      <c r="D3961" s="3">
        <v>-33.979999999999997</v>
      </c>
      <c r="E3961" s="9" t="s">
        <v>724</v>
      </c>
      <c r="F3961" s="9" t="s">
        <v>118</v>
      </c>
      <c r="G3961" s="9" t="s">
        <v>210</v>
      </c>
      <c r="H3961" s="8">
        <v>45261</v>
      </c>
      <c r="I3961" s="8">
        <v>45257</v>
      </c>
      <c r="J3961" s="8" t="s">
        <v>3317</v>
      </c>
      <c r="K3961" s="205" t="s">
        <v>121</v>
      </c>
      <c r="M3961" s="9" t="s">
        <v>3318</v>
      </c>
      <c r="N3961" s="215">
        <v>45294.9567489931</v>
      </c>
      <c r="O3961" s="8"/>
    </row>
    <row r="3962" spans="1:15" x14ac:dyDescent="0.25">
      <c r="A3962" s="8">
        <v>45693</v>
      </c>
      <c r="B3962" s="9" t="s">
        <v>17443</v>
      </c>
      <c r="C3962" s="9" t="s">
        <v>1611</v>
      </c>
      <c r="D3962" s="3">
        <v>-488.57</v>
      </c>
      <c r="E3962" s="9" t="s">
        <v>17055</v>
      </c>
      <c r="F3962" s="9" t="s">
        <v>17056</v>
      </c>
      <c r="G3962" s="9" t="s">
        <v>119</v>
      </c>
      <c r="H3962" s="8">
        <v>45689</v>
      </c>
      <c r="I3962" s="8">
        <v>45691</v>
      </c>
      <c r="J3962" s="8" t="s">
        <v>17444</v>
      </c>
      <c r="K3962" s="205" t="s">
        <v>17058</v>
      </c>
      <c r="M3962" s="9" t="s">
        <v>17445</v>
      </c>
      <c r="N3962" s="215">
        <v>45809.636386238402</v>
      </c>
      <c r="O3962" s="8"/>
    </row>
    <row r="3963" spans="1:15" x14ac:dyDescent="0.25">
      <c r="A3963" s="8">
        <v>45693</v>
      </c>
      <c r="B3963" s="9" t="s">
        <v>2033</v>
      </c>
      <c r="C3963" s="9" t="s">
        <v>431</v>
      </c>
      <c r="D3963" s="3">
        <v>-20.6</v>
      </c>
      <c r="E3963" s="9" t="s">
        <v>17055</v>
      </c>
      <c r="F3963" s="9" t="s">
        <v>17056</v>
      </c>
      <c r="G3963" s="9" t="s">
        <v>119</v>
      </c>
      <c r="H3963" s="8">
        <v>45689</v>
      </c>
      <c r="I3963" s="8">
        <v>45691</v>
      </c>
      <c r="J3963" s="8" t="s">
        <v>17446</v>
      </c>
      <c r="K3963" s="205" t="s">
        <v>17058</v>
      </c>
      <c r="M3963" s="9" t="s">
        <v>2035</v>
      </c>
      <c r="N3963" s="215">
        <v>45809.636386238402</v>
      </c>
      <c r="O3963" s="8">
        <v>45809</v>
      </c>
    </row>
    <row r="3964" spans="1:15" x14ac:dyDescent="0.25">
      <c r="A3964" s="8">
        <v>45515</v>
      </c>
      <c r="B3964" s="9" t="s">
        <v>9328</v>
      </c>
      <c r="C3964" s="9" t="s">
        <v>224</v>
      </c>
      <c r="D3964" s="3">
        <v>-36.21</v>
      </c>
      <c r="E3964" s="9" t="s">
        <v>266</v>
      </c>
      <c r="F3964" s="9" t="s">
        <v>267</v>
      </c>
      <c r="G3964" s="9" t="s">
        <v>268</v>
      </c>
      <c r="H3964" s="8">
        <v>45505</v>
      </c>
      <c r="I3964" s="8">
        <v>45509</v>
      </c>
      <c r="J3964" s="8" t="s">
        <v>9329</v>
      </c>
      <c r="K3964" s="205" t="s">
        <v>270</v>
      </c>
      <c r="M3964" s="9" t="s">
        <v>9330</v>
      </c>
      <c r="N3964" s="215">
        <v>45534.648212951397</v>
      </c>
      <c r="O3964" s="8"/>
    </row>
    <row r="3965" spans="1:15" x14ac:dyDescent="0.25">
      <c r="A3965" s="8">
        <v>45550</v>
      </c>
      <c r="B3965" s="9" t="s">
        <v>10418</v>
      </c>
      <c r="C3965" s="9" t="s">
        <v>224</v>
      </c>
      <c r="D3965" s="3">
        <v>-36.409999999999997</v>
      </c>
      <c r="E3965" s="9" t="s">
        <v>266</v>
      </c>
      <c r="F3965" s="9" t="s">
        <v>267</v>
      </c>
      <c r="G3965" s="9" t="s">
        <v>268</v>
      </c>
      <c r="H3965" s="8">
        <v>45536</v>
      </c>
      <c r="I3965" s="8">
        <v>45544</v>
      </c>
      <c r="J3965" s="8" t="s">
        <v>10419</v>
      </c>
      <c r="K3965" s="205" t="s">
        <v>270</v>
      </c>
      <c r="M3965" s="9" t="s">
        <v>10420</v>
      </c>
      <c r="N3965" s="215">
        <v>45575.565837071801</v>
      </c>
      <c r="O3965" s="8">
        <v>45575</v>
      </c>
    </row>
    <row r="3966" spans="1:15" x14ac:dyDescent="0.25">
      <c r="A3966" s="8">
        <v>45847</v>
      </c>
      <c r="B3966" s="9" t="s">
        <v>18801</v>
      </c>
      <c r="C3966" s="9" t="s">
        <v>180</v>
      </c>
      <c r="D3966" s="3">
        <v>-84.49</v>
      </c>
      <c r="E3966" s="9" t="s">
        <v>181</v>
      </c>
      <c r="F3966" s="9" t="s">
        <v>182</v>
      </c>
      <c r="G3966" s="9" t="s">
        <v>183</v>
      </c>
      <c r="H3966" s="8">
        <v>45839</v>
      </c>
      <c r="I3966" s="8">
        <v>45845</v>
      </c>
      <c r="J3966" s="219" t="s">
        <v>18802</v>
      </c>
      <c r="K3966" s="205" t="s">
        <v>185</v>
      </c>
      <c r="M3966" s="9" t="s">
        <v>18803</v>
      </c>
      <c r="N3966" s="215">
        <v>45862.622311099498</v>
      </c>
      <c r="O3966" s="8">
        <v>45862</v>
      </c>
    </row>
    <row r="3967" spans="1:15" x14ac:dyDescent="0.25">
      <c r="A3967" s="8">
        <v>45474</v>
      </c>
      <c r="B3967" s="9" t="s">
        <v>7921</v>
      </c>
      <c r="C3967" s="9" t="s">
        <v>180</v>
      </c>
      <c r="D3967" s="3">
        <v>-84.46</v>
      </c>
      <c r="E3967" s="9" t="s">
        <v>181</v>
      </c>
      <c r="F3967" s="9" t="s">
        <v>182</v>
      </c>
      <c r="G3967" s="9" t="s">
        <v>183</v>
      </c>
      <c r="H3967" s="8">
        <v>45474</v>
      </c>
      <c r="I3967" s="8">
        <v>45474</v>
      </c>
      <c r="J3967" s="8" t="s">
        <v>8279</v>
      </c>
      <c r="K3967" s="205" t="s">
        <v>185</v>
      </c>
      <c r="M3967" s="9" t="s">
        <v>7923</v>
      </c>
      <c r="N3967" s="215">
        <v>45505.8848292361</v>
      </c>
      <c r="O3967" s="8">
        <v>45505</v>
      </c>
    </row>
    <row r="3968" spans="1:15" x14ac:dyDescent="0.25">
      <c r="A3968" s="8">
        <v>45818</v>
      </c>
      <c r="B3968" s="9" t="s">
        <v>14763</v>
      </c>
      <c r="C3968" s="9" t="s">
        <v>180</v>
      </c>
      <c r="D3968" s="3">
        <v>-84.45</v>
      </c>
      <c r="E3968" s="9" t="s">
        <v>181</v>
      </c>
      <c r="F3968" s="9" t="s">
        <v>182</v>
      </c>
      <c r="G3968" s="9" t="s">
        <v>183</v>
      </c>
      <c r="H3968" s="8">
        <v>45809</v>
      </c>
      <c r="I3968" s="8">
        <v>45817</v>
      </c>
      <c r="J3968" s="8" t="s">
        <v>17983</v>
      </c>
      <c r="K3968" s="205" t="s">
        <v>185</v>
      </c>
      <c r="M3968" s="9" t="s">
        <v>14765</v>
      </c>
      <c r="N3968" s="215">
        <v>45840.490152685197</v>
      </c>
      <c r="O3968" s="8">
        <v>45840</v>
      </c>
    </row>
    <row r="3969" spans="1:15" x14ac:dyDescent="0.25">
      <c r="A3969" s="8">
        <v>45463</v>
      </c>
      <c r="B3969" s="9" t="s">
        <v>8746</v>
      </c>
      <c r="C3969" s="9" t="s">
        <v>180</v>
      </c>
      <c r="D3969" s="3">
        <v>-84.43</v>
      </c>
      <c r="E3969" s="9" t="s">
        <v>181</v>
      </c>
      <c r="F3969" s="9" t="s">
        <v>182</v>
      </c>
      <c r="G3969" s="9" t="s">
        <v>183</v>
      </c>
      <c r="H3969" s="8">
        <v>45444</v>
      </c>
      <c r="I3969" s="8">
        <v>45460</v>
      </c>
      <c r="J3969" s="8" t="s">
        <v>8747</v>
      </c>
      <c r="K3969" s="205" t="s">
        <v>185</v>
      </c>
      <c r="M3969" s="9" t="s">
        <v>8748</v>
      </c>
      <c r="N3969" s="215">
        <v>45505.8848292361</v>
      </c>
      <c r="O3969" s="8">
        <v>45505</v>
      </c>
    </row>
    <row r="3970" spans="1:15" x14ac:dyDescent="0.25">
      <c r="A3970" s="8">
        <v>45607</v>
      </c>
      <c r="B3970" s="9" t="s">
        <v>11775</v>
      </c>
      <c r="C3970" s="9" t="s">
        <v>224</v>
      </c>
      <c r="D3970" s="3">
        <v>-36.590000000000003</v>
      </c>
      <c r="E3970" s="9" t="s">
        <v>7746</v>
      </c>
      <c r="F3970" s="9" t="s">
        <v>133</v>
      </c>
      <c r="G3970" s="9" t="s">
        <v>134</v>
      </c>
      <c r="H3970" s="8">
        <v>45597</v>
      </c>
      <c r="I3970" s="8">
        <v>45607</v>
      </c>
      <c r="J3970" s="219" t="s">
        <v>11776</v>
      </c>
      <c r="K3970" s="205" t="s">
        <v>136</v>
      </c>
      <c r="M3970" s="9" t="s">
        <v>11777</v>
      </c>
      <c r="N3970" s="215">
        <v>45635.715607696802</v>
      </c>
      <c r="O3970" s="8"/>
    </row>
    <row r="3971" spans="1:15" x14ac:dyDescent="0.25">
      <c r="A3971" s="8">
        <v>45847</v>
      </c>
      <c r="B3971" s="9" t="s">
        <v>18776</v>
      </c>
      <c r="C3971" s="9" t="s">
        <v>180</v>
      </c>
      <c r="D3971" s="3">
        <v>-84.32</v>
      </c>
      <c r="E3971" s="9" t="s">
        <v>181</v>
      </c>
      <c r="F3971" s="9" t="s">
        <v>182</v>
      </c>
      <c r="G3971" s="9" t="s">
        <v>183</v>
      </c>
      <c r="H3971" s="8">
        <v>45839</v>
      </c>
      <c r="I3971" s="8">
        <v>45845</v>
      </c>
      <c r="J3971" s="219" t="s">
        <v>18777</v>
      </c>
      <c r="K3971" s="205" t="s">
        <v>185</v>
      </c>
      <c r="M3971" s="9" t="s">
        <v>18778</v>
      </c>
      <c r="N3971" s="215">
        <v>45862.622311099498</v>
      </c>
      <c r="O3971" s="8">
        <v>45862</v>
      </c>
    </row>
    <row r="3972" spans="1:15" x14ac:dyDescent="0.25">
      <c r="A3972" s="8">
        <v>45891</v>
      </c>
      <c r="B3972" s="9" t="s">
        <v>7802</v>
      </c>
      <c r="C3972" s="9" t="s">
        <v>224</v>
      </c>
      <c r="D3972" s="3">
        <v>-38.33</v>
      </c>
      <c r="E3972" s="9" t="s">
        <v>266</v>
      </c>
      <c r="F3972" s="9" t="s">
        <v>267</v>
      </c>
      <c r="G3972" s="9" t="s">
        <v>268</v>
      </c>
      <c r="H3972" s="8">
        <v>45870</v>
      </c>
      <c r="I3972" s="8">
        <v>45887</v>
      </c>
      <c r="J3972" s="219" t="s">
        <v>19857</v>
      </c>
      <c r="K3972" s="205" t="s">
        <v>270</v>
      </c>
      <c r="M3972" s="9" t="s">
        <v>7804</v>
      </c>
      <c r="N3972" s="215">
        <v>45929.807189814797</v>
      </c>
      <c r="O3972" s="8">
        <v>45929</v>
      </c>
    </row>
    <row r="3973" spans="1:15" x14ac:dyDescent="0.25">
      <c r="A3973" s="8">
        <v>45289</v>
      </c>
      <c r="B3973" s="9" t="s">
        <v>3398</v>
      </c>
      <c r="C3973" s="9" t="s">
        <v>224</v>
      </c>
      <c r="D3973" s="3">
        <v>-38.36</v>
      </c>
      <c r="E3973" s="9" t="s">
        <v>724</v>
      </c>
      <c r="F3973" s="9" t="s">
        <v>118</v>
      </c>
      <c r="G3973" s="9" t="s">
        <v>210</v>
      </c>
      <c r="H3973" s="8">
        <v>45261</v>
      </c>
      <c r="I3973" s="8">
        <v>45285</v>
      </c>
      <c r="J3973" s="8" t="s">
        <v>3399</v>
      </c>
      <c r="K3973" s="205" t="s">
        <v>121</v>
      </c>
      <c r="M3973" s="9" t="s">
        <v>3400</v>
      </c>
      <c r="N3973" s="215">
        <v>45294.9567489931</v>
      </c>
      <c r="O3973" s="8"/>
    </row>
    <row r="3974" spans="1:15" x14ac:dyDescent="0.25">
      <c r="A3974" s="8">
        <v>45439</v>
      </c>
      <c r="B3974" s="9" t="s">
        <v>3416</v>
      </c>
      <c r="C3974" s="9" t="s">
        <v>224</v>
      </c>
      <c r="D3974" s="3">
        <v>-38.869999999999997</v>
      </c>
      <c r="E3974" s="9" t="s">
        <v>266</v>
      </c>
      <c r="F3974" s="9" t="s">
        <v>267</v>
      </c>
      <c r="G3974" s="9" t="s">
        <v>268</v>
      </c>
      <c r="H3974" s="8">
        <v>45413</v>
      </c>
      <c r="I3974" s="8">
        <v>45439</v>
      </c>
      <c r="J3974" s="8" t="s">
        <v>3417</v>
      </c>
      <c r="K3974" s="205" t="s">
        <v>270</v>
      </c>
      <c r="M3974" s="9" t="s">
        <v>3418</v>
      </c>
      <c r="N3974" s="215">
        <v>45445.039048634302</v>
      </c>
      <c r="O3974" s="8"/>
    </row>
    <row r="3975" spans="1:15" x14ac:dyDescent="0.25">
      <c r="A3975" s="8">
        <v>45693</v>
      </c>
      <c r="B3975" s="9" t="s">
        <v>17439</v>
      </c>
      <c r="D3975" s="3">
        <v>-35.43</v>
      </c>
      <c r="E3975" s="9" t="s">
        <v>17055</v>
      </c>
      <c r="F3975" s="9" t="s">
        <v>17056</v>
      </c>
      <c r="G3975" s="9" t="s">
        <v>119</v>
      </c>
      <c r="H3975" s="8">
        <v>45689</v>
      </c>
      <c r="I3975" s="8">
        <v>45691</v>
      </c>
      <c r="J3975" s="8" t="s">
        <v>17440</v>
      </c>
      <c r="K3975" s="205" t="s">
        <v>17058</v>
      </c>
      <c r="M3975" s="9" t="s">
        <v>17441</v>
      </c>
      <c r="N3975" s="215">
        <v>45809.636386238402</v>
      </c>
      <c r="O3975" s="8"/>
    </row>
    <row r="3976" spans="1:15" x14ac:dyDescent="0.25">
      <c r="A3976" s="8">
        <v>45653</v>
      </c>
      <c r="B3976" s="9" t="s">
        <v>13616</v>
      </c>
      <c r="C3976" s="9" t="s">
        <v>224</v>
      </c>
      <c r="D3976" s="3">
        <v>-42</v>
      </c>
      <c r="E3976" s="9" t="s">
        <v>266</v>
      </c>
      <c r="F3976" s="9" t="s">
        <v>267</v>
      </c>
      <c r="G3976" s="9" t="s">
        <v>268</v>
      </c>
      <c r="H3976" s="8">
        <v>45627</v>
      </c>
      <c r="I3976" s="8">
        <v>45649</v>
      </c>
      <c r="J3976" s="219" t="s">
        <v>13617</v>
      </c>
      <c r="K3976" s="205" t="s">
        <v>270</v>
      </c>
      <c r="M3976" s="9" t="s">
        <v>13618</v>
      </c>
      <c r="N3976" s="215">
        <v>45706.0637561111</v>
      </c>
      <c r="O3976" s="8">
        <v>45705</v>
      </c>
    </row>
    <row r="3977" spans="1:15" x14ac:dyDescent="0.25">
      <c r="A3977" s="8">
        <v>45262</v>
      </c>
      <c r="B3977" s="9" t="s">
        <v>2704</v>
      </c>
      <c r="C3977" s="9" t="s">
        <v>224</v>
      </c>
      <c r="D3977" s="3">
        <v>-43.54</v>
      </c>
      <c r="E3977" s="9" t="s">
        <v>266</v>
      </c>
      <c r="F3977" s="9" t="s">
        <v>267</v>
      </c>
      <c r="G3977" s="9" t="s">
        <v>268</v>
      </c>
      <c r="H3977" s="8">
        <v>45261</v>
      </c>
      <c r="I3977" s="8">
        <v>45257</v>
      </c>
      <c r="J3977" s="8" t="s">
        <v>3500</v>
      </c>
      <c r="K3977" s="205" t="s">
        <v>270</v>
      </c>
      <c r="M3977" s="9" t="s">
        <v>2706</v>
      </c>
      <c r="N3977" s="215">
        <v>45294.9567489931</v>
      </c>
      <c r="O3977" s="8"/>
    </row>
    <row r="3978" spans="1:15" x14ac:dyDescent="0.25">
      <c r="A3978" s="8">
        <v>45910</v>
      </c>
      <c r="B3978" s="9" t="s">
        <v>19511</v>
      </c>
      <c r="C3978" s="9" t="s">
        <v>180</v>
      </c>
      <c r="D3978" s="3">
        <v>-83.55</v>
      </c>
      <c r="E3978" s="9" t="s">
        <v>181</v>
      </c>
      <c r="F3978" s="9" t="s">
        <v>182</v>
      </c>
      <c r="G3978" s="9" t="s">
        <v>183</v>
      </c>
      <c r="H3978" s="8">
        <v>45901</v>
      </c>
      <c r="I3978" s="8">
        <v>45908</v>
      </c>
      <c r="J3978" s="219" t="s">
        <v>19512</v>
      </c>
      <c r="K3978" s="205" t="s">
        <v>185</v>
      </c>
      <c r="M3978" s="9" t="s">
        <v>19513</v>
      </c>
      <c r="N3978" s="215">
        <v>45929.807189814797</v>
      </c>
      <c r="O3978" s="8"/>
    </row>
    <row r="3979" spans="1:15" x14ac:dyDescent="0.25">
      <c r="A3979" s="8">
        <v>45692</v>
      </c>
      <c r="B3979" s="9" t="s">
        <v>17456</v>
      </c>
      <c r="C3979" s="9" t="s">
        <v>1611</v>
      </c>
      <c r="D3979" s="3">
        <v>-24.7</v>
      </c>
      <c r="E3979" s="9" t="s">
        <v>17055</v>
      </c>
      <c r="F3979" s="9" t="s">
        <v>17056</v>
      </c>
      <c r="G3979" s="9" t="s">
        <v>119</v>
      </c>
      <c r="H3979" s="8">
        <v>45689</v>
      </c>
      <c r="I3979" s="8">
        <v>45691</v>
      </c>
      <c r="J3979" s="8" t="s">
        <v>17457</v>
      </c>
      <c r="K3979" s="205" t="s">
        <v>17058</v>
      </c>
      <c r="M3979" s="9" t="s">
        <v>17458</v>
      </c>
      <c r="N3979" s="215">
        <v>45809.636386238402</v>
      </c>
      <c r="O3979" s="8"/>
    </row>
    <row r="3980" spans="1:15" x14ac:dyDescent="0.25">
      <c r="A3980" s="8">
        <v>45692</v>
      </c>
      <c r="B3980" s="9" t="s">
        <v>17447</v>
      </c>
      <c r="C3980" s="9" t="s">
        <v>1611</v>
      </c>
      <c r="D3980" s="3">
        <v>-75.790000000000006</v>
      </c>
      <c r="E3980" s="9" t="s">
        <v>17055</v>
      </c>
      <c r="F3980" s="9" t="s">
        <v>17056</v>
      </c>
      <c r="G3980" s="9" t="s">
        <v>119</v>
      </c>
      <c r="H3980" s="8">
        <v>45689</v>
      </c>
      <c r="I3980" s="8">
        <v>45691</v>
      </c>
      <c r="J3980" s="8" t="s">
        <v>17448</v>
      </c>
      <c r="K3980" s="205" t="s">
        <v>17058</v>
      </c>
      <c r="M3980" s="9" t="s">
        <v>17449</v>
      </c>
      <c r="N3980" s="215">
        <v>45809.636386238402</v>
      </c>
      <c r="O3980" s="8"/>
    </row>
    <row r="3981" spans="1:15" x14ac:dyDescent="0.25">
      <c r="A3981" s="8">
        <v>45898</v>
      </c>
      <c r="B3981" s="9" t="s">
        <v>19751</v>
      </c>
      <c r="C3981" s="9" t="s">
        <v>224</v>
      </c>
      <c r="D3981" s="3">
        <v>-45.79</v>
      </c>
      <c r="E3981" s="9" t="s">
        <v>266</v>
      </c>
      <c r="F3981" s="9" t="s">
        <v>267</v>
      </c>
      <c r="G3981" s="9" t="s">
        <v>268</v>
      </c>
      <c r="H3981" s="8">
        <v>45870</v>
      </c>
      <c r="I3981" s="8">
        <v>45894</v>
      </c>
      <c r="J3981" s="219" t="s">
        <v>19752</v>
      </c>
      <c r="K3981" s="205" t="s">
        <v>270</v>
      </c>
      <c r="M3981" s="9" t="s">
        <v>19753</v>
      </c>
      <c r="N3981" s="215">
        <v>45929.807189814797</v>
      </c>
      <c r="O3981" s="8">
        <v>45929</v>
      </c>
    </row>
    <row r="3982" spans="1:15" x14ac:dyDescent="0.25">
      <c r="A3982" s="8">
        <v>45266</v>
      </c>
      <c r="B3982" s="9" t="s">
        <v>604</v>
      </c>
      <c r="C3982" s="9" t="s">
        <v>224</v>
      </c>
      <c r="D3982" s="3">
        <v>-46.39</v>
      </c>
      <c r="E3982" s="9" t="s">
        <v>724</v>
      </c>
      <c r="F3982" s="9" t="s">
        <v>118</v>
      </c>
      <c r="G3982" s="9" t="s">
        <v>210</v>
      </c>
      <c r="H3982" s="8">
        <v>45261</v>
      </c>
      <c r="I3982" s="8">
        <v>45264</v>
      </c>
      <c r="J3982" s="8" t="s">
        <v>3567</v>
      </c>
      <c r="K3982" s="205" t="s">
        <v>121</v>
      </c>
      <c r="M3982" s="9" t="s">
        <v>606</v>
      </c>
      <c r="N3982" s="215">
        <v>45294.9567489931</v>
      </c>
      <c r="O3982" s="8"/>
    </row>
    <row r="3983" spans="1:15" x14ac:dyDescent="0.25">
      <c r="A3983" s="8">
        <v>45287</v>
      </c>
      <c r="B3983" s="9" t="s">
        <v>179</v>
      </c>
      <c r="C3983" s="9" t="s">
        <v>180</v>
      </c>
      <c r="D3983" s="3">
        <v>-83.06</v>
      </c>
      <c r="E3983" s="9" t="s">
        <v>181</v>
      </c>
      <c r="F3983" s="9" t="s">
        <v>182</v>
      </c>
      <c r="G3983" s="9" t="s">
        <v>183</v>
      </c>
      <c r="H3983" s="8">
        <v>45261</v>
      </c>
      <c r="I3983" s="8">
        <v>45285</v>
      </c>
      <c r="J3983" s="8" t="s">
        <v>4077</v>
      </c>
      <c r="K3983" s="205" t="s">
        <v>185</v>
      </c>
      <c r="M3983" s="9" t="s">
        <v>186</v>
      </c>
      <c r="N3983" s="215">
        <v>45294.9567489931</v>
      </c>
      <c r="O3983" s="8"/>
    </row>
    <row r="3984" spans="1:15" x14ac:dyDescent="0.25">
      <c r="A3984" s="8">
        <v>45286</v>
      </c>
      <c r="B3984" s="9" t="s">
        <v>258</v>
      </c>
      <c r="C3984" s="9" t="s">
        <v>180</v>
      </c>
      <c r="D3984" s="3">
        <v>-83.06</v>
      </c>
      <c r="E3984" s="9" t="s">
        <v>181</v>
      </c>
      <c r="F3984" s="9" t="s">
        <v>182</v>
      </c>
      <c r="G3984" s="9" t="s">
        <v>183</v>
      </c>
      <c r="H3984" s="8">
        <v>45261</v>
      </c>
      <c r="I3984" s="8">
        <v>45285</v>
      </c>
      <c r="J3984" s="8" t="s">
        <v>4078</v>
      </c>
      <c r="K3984" s="205" t="s">
        <v>185</v>
      </c>
      <c r="M3984" s="9" t="s">
        <v>260</v>
      </c>
      <c r="N3984" s="215">
        <v>45294.9567489931</v>
      </c>
      <c r="O3984" s="8"/>
    </row>
    <row r="3985" spans="1:15" x14ac:dyDescent="0.25">
      <c r="A3985" s="8">
        <v>45672</v>
      </c>
      <c r="B3985" s="9" t="s">
        <v>8193</v>
      </c>
      <c r="C3985" s="9" t="s">
        <v>224</v>
      </c>
      <c r="D3985" s="3">
        <v>-51.18</v>
      </c>
      <c r="E3985" s="9" t="s">
        <v>266</v>
      </c>
      <c r="F3985" s="9" t="s">
        <v>267</v>
      </c>
      <c r="G3985" s="9" t="s">
        <v>268</v>
      </c>
      <c r="H3985" s="8">
        <v>45658</v>
      </c>
      <c r="I3985" s="8">
        <v>45670</v>
      </c>
      <c r="J3985" s="219" t="s">
        <v>13406</v>
      </c>
      <c r="K3985" s="205" t="s">
        <v>270</v>
      </c>
      <c r="M3985" s="9" t="s">
        <v>8195</v>
      </c>
      <c r="N3985" s="215">
        <v>45706.0637561111</v>
      </c>
      <c r="O3985" s="8"/>
    </row>
    <row r="3986" spans="1:15" x14ac:dyDescent="0.25">
      <c r="A3986" s="8">
        <v>45757</v>
      </c>
      <c r="B3986" s="9" t="s">
        <v>8193</v>
      </c>
      <c r="C3986" s="9" t="s">
        <v>224</v>
      </c>
      <c r="D3986" s="3">
        <v>-51.18</v>
      </c>
      <c r="E3986" s="9" t="s">
        <v>266</v>
      </c>
      <c r="F3986" s="9" t="s">
        <v>267</v>
      </c>
      <c r="G3986" s="9" t="s">
        <v>268</v>
      </c>
      <c r="H3986" s="8">
        <v>45748</v>
      </c>
      <c r="I3986" s="8">
        <v>45754</v>
      </c>
      <c r="J3986" s="219" t="s">
        <v>14908</v>
      </c>
      <c r="K3986" s="205" t="s">
        <v>270</v>
      </c>
      <c r="M3986" s="9" t="s">
        <v>8195</v>
      </c>
      <c r="N3986" s="215">
        <v>45777.922227581003</v>
      </c>
      <c r="O3986" s="8"/>
    </row>
    <row r="3987" spans="1:15" x14ac:dyDescent="0.25">
      <c r="A3987" s="8">
        <v>45519</v>
      </c>
      <c r="B3987" s="9" t="s">
        <v>7957</v>
      </c>
      <c r="C3987" s="9" t="s">
        <v>180</v>
      </c>
      <c r="D3987" s="3">
        <v>-82.93</v>
      </c>
      <c r="E3987" s="9" t="s">
        <v>181</v>
      </c>
      <c r="F3987" s="9" t="s">
        <v>182</v>
      </c>
      <c r="G3987" s="9" t="s">
        <v>183</v>
      </c>
      <c r="H3987" s="8">
        <v>45505</v>
      </c>
      <c r="I3987" s="8">
        <v>45516</v>
      </c>
      <c r="J3987" s="8" t="s">
        <v>9259</v>
      </c>
      <c r="K3987" s="205" t="s">
        <v>185</v>
      </c>
      <c r="M3987" s="9" t="s">
        <v>7959</v>
      </c>
      <c r="N3987" s="215">
        <v>45534.648212951397</v>
      </c>
      <c r="O3987" s="8">
        <v>45534</v>
      </c>
    </row>
    <row r="3988" spans="1:15" x14ac:dyDescent="0.25">
      <c r="A3988" s="8">
        <v>45503</v>
      </c>
      <c r="B3988" s="9" t="s">
        <v>9597</v>
      </c>
      <c r="C3988" s="9" t="s">
        <v>224</v>
      </c>
      <c r="D3988" s="3">
        <v>-53</v>
      </c>
      <c r="E3988" s="9" t="s">
        <v>266</v>
      </c>
      <c r="F3988" s="9" t="s">
        <v>267</v>
      </c>
      <c r="G3988" s="9" t="s">
        <v>268</v>
      </c>
      <c r="H3988" s="8">
        <v>45474</v>
      </c>
      <c r="I3988" s="8">
        <v>45502</v>
      </c>
      <c r="J3988" s="8" t="s">
        <v>9598</v>
      </c>
      <c r="K3988" s="205" t="s">
        <v>270</v>
      </c>
      <c r="M3988" s="9" t="s">
        <v>9599</v>
      </c>
      <c r="N3988" s="215">
        <v>45534.648212951397</v>
      </c>
      <c r="O3988" s="8">
        <v>45534</v>
      </c>
    </row>
    <row r="3989" spans="1:15" x14ac:dyDescent="0.25">
      <c r="A3989" s="8">
        <v>45521</v>
      </c>
      <c r="B3989" s="9" t="s">
        <v>8184</v>
      </c>
      <c r="C3989" s="9" t="s">
        <v>224</v>
      </c>
      <c r="D3989" s="3">
        <v>-53.25</v>
      </c>
      <c r="E3989" s="9" t="s">
        <v>266</v>
      </c>
      <c r="F3989" s="9" t="s">
        <v>267</v>
      </c>
      <c r="G3989" s="9" t="s">
        <v>268</v>
      </c>
      <c r="H3989" s="8">
        <v>45505</v>
      </c>
      <c r="I3989" s="8">
        <v>45516</v>
      </c>
      <c r="J3989" s="8" t="s">
        <v>9199</v>
      </c>
      <c r="K3989" s="205" t="s">
        <v>270</v>
      </c>
      <c r="M3989" s="9" t="s">
        <v>8186</v>
      </c>
      <c r="N3989" s="215">
        <v>45534.648212951397</v>
      </c>
      <c r="O3989" s="8"/>
    </row>
    <row r="3990" spans="1:15" x14ac:dyDescent="0.25">
      <c r="A3990" s="8">
        <v>45692</v>
      </c>
      <c r="B3990" s="9" t="s">
        <v>17453</v>
      </c>
      <c r="C3990" s="9" t="s">
        <v>1611</v>
      </c>
      <c r="D3990" s="3">
        <v>-216.74</v>
      </c>
      <c r="E3990" s="9" t="s">
        <v>17055</v>
      </c>
      <c r="F3990" s="9" t="s">
        <v>17056</v>
      </c>
      <c r="G3990" s="9" t="s">
        <v>119</v>
      </c>
      <c r="H3990" s="8">
        <v>45689</v>
      </c>
      <c r="I3990" s="8">
        <v>45691</v>
      </c>
      <c r="J3990" s="8" t="s">
        <v>17454</v>
      </c>
      <c r="K3990" s="205" t="s">
        <v>17058</v>
      </c>
      <c r="M3990" s="9" t="s">
        <v>17455</v>
      </c>
      <c r="N3990" s="215">
        <v>45809.636386238402</v>
      </c>
      <c r="O3990" s="8"/>
    </row>
    <row r="3991" spans="1:15" x14ac:dyDescent="0.25">
      <c r="A3991" s="8">
        <v>45538</v>
      </c>
      <c r="B3991" s="9" t="s">
        <v>10634</v>
      </c>
      <c r="C3991" s="9" t="s">
        <v>224</v>
      </c>
      <c r="D3991" s="3">
        <v>-56.44</v>
      </c>
      <c r="E3991" s="9" t="s">
        <v>266</v>
      </c>
      <c r="F3991" s="9" t="s">
        <v>267</v>
      </c>
      <c r="G3991" s="9" t="s">
        <v>268</v>
      </c>
      <c r="H3991" s="8">
        <v>45536</v>
      </c>
      <c r="I3991" s="8">
        <v>45537</v>
      </c>
      <c r="J3991" s="8" t="s">
        <v>10635</v>
      </c>
      <c r="K3991" s="205" t="s">
        <v>270</v>
      </c>
      <c r="M3991" s="9" t="s">
        <v>10636</v>
      </c>
      <c r="N3991" s="215">
        <v>45575.565837071801</v>
      </c>
      <c r="O3991" s="8"/>
    </row>
    <row r="3992" spans="1:15" x14ac:dyDescent="0.25">
      <c r="A3992" s="8">
        <v>45475</v>
      </c>
      <c r="B3992" s="9" t="s">
        <v>8239</v>
      </c>
      <c r="C3992" s="9" t="s">
        <v>224</v>
      </c>
      <c r="D3992" s="3">
        <v>-57.74</v>
      </c>
      <c r="E3992" s="9" t="s">
        <v>266</v>
      </c>
      <c r="F3992" s="9" t="s">
        <v>267</v>
      </c>
      <c r="G3992" s="9" t="s">
        <v>268</v>
      </c>
      <c r="H3992" s="8">
        <v>45474</v>
      </c>
      <c r="I3992" s="8">
        <v>45474</v>
      </c>
      <c r="J3992" s="8" t="s">
        <v>8240</v>
      </c>
      <c r="K3992" s="205" t="s">
        <v>270</v>
      </c>
      <c r="M3992" s="9" t="s">
        <v>8241</v>
      </c>
      <c r="N3992" s="215">
        <v>45505.8848292361</v>
      </c>
      <c r="O3992" s="8">
        <v>45505</v>
      </c>
    </row>
    <row r="3993" spans="1:15" x14ac:dyDescent="0.25">
      <c r="A3993" s="8">
        <v>45762</v>
      </c>
      <c r="B3993" s="9" t="s">
        <v>2667</v>
      </c>
      <c r="C3993" s="9" t="s">
        <v>180</v>
      </c>
      <c r="D3993" s="3">
        <v>-82.45</v>
      </c>
      <c r="E3993" s="9" t="s">
        <v>181</v>
      </c>
      <c r="F3993" s="9" t="s">
        <v>182</v>
      </c>
      <c r="G3993" s="9" t="s">
        <v>183</v>
      </c>
      <c r="H3993" s="8">
        <v>45748</v>
      </c>
      <c r="I3993" s="8">
        <v>45761</v>
      </c>
      <c r="J3993" s="219" t="s">
        <v>14818</v>
      </c>
      <c r="K3993" s="205" t="s">
        <v>185</v>
      </c>
      <c r="M3993" s="9" t="s">
        <v>2669</v>
      </c>
      <c r="N3993" s="215">
        <v>45777.922227581003</v>
      </c>
      <c r="O3993" s="8">
        <v>45777</v>
      </c>
    </row>
    <row r="3994" spans="1:15" x14ac:dyDescent="0.25">
      <c r="A3994" s="8">
        <v>45757</v>
      </c>
      <c r="B3994" s="9" t="s">
        <v>14904</v>
      </c>
      <c r="C3994" s="9" t="s">
        <v>224</v>
      </c>
      <c r="D3994" s="3">
        <v>-59.68</v>
      </c>
      <c r="E3994" s="9" t="s">
        <v>266</v>
      </c>
      <c r="F3994" s="9" t="s">
        <v>267</v>
      </c>
      <c r="G3994" s="9" t="s">
        <v>268</v>
      </c>
      <c r="H3994" s="8">
        <v>45748</v>
      </c>
      <c r="I3994" s="8">
        <v>45754</v>
      </c>
      <c r="J3994" s="219" t="s">
        <v>14905</v>
      </c>
      <c r="K3994" s="205" t="s">
        <v>270</v>
      </c>
      <c r="M3994" s="9" t="s">
        <v>14906</v>
      </c>
      <c r="N3994" s="215">
        <v>45777.922227581003</v>
      </c>
      <c r="O3994" s="8"/>
    </row>
    <row r="3995" spans="1:15" x14ac:dyDescent="0.25">
      <c r="A3995" s="8">
        <v>45490</v>
      </c>
      <c r="B3995" s="9" t="s">
        <v>7953</v>
      </c>
      <c r="C3995" s="9" t="s">
        <v>180</v>
      </c>
      <c r="D3995" s="3">
        <v>-82.34</v>
      </c>
      <c r="E3995" s="9" t="s">
        <v>181</v>
      </c>
      <c r="F3995" s="9" t="s">
        <v>182</v>
      </c>
      <c r="G3995" s="9" t="s">
        <v>183</v>
      </c>
      <c r="H3995" s="8">
        <v>45474</v>
      </c>
      <c r="I3995" s="8">
        <v>45488</v>
      </c>
      <c r="J3995" s="8" t="s">
        <v>7956</v>
      </c>
      <c r="K3995" s="205" t="s">
        <v>185</v>
      </c>
      <c r="M3995" s="9" t="s">
        <v>7955</v>
      </c>
      <c r="N3995" s="215">
        <v>45505.8848292361</v>
      </c>
      <c r="O3995" s="8">
        <v>45505</v>
      </c>
    </row>
    <row r="3996" spans="1:15" x14ac:dyDescent="0.25">
      <c r="A3996" s="8">
        <v>45863</v>
      </c>
      <c r="B3996" s="9" t="s">
        <v>7806</v>
      </c>
      <c r="C3996" s="9" t="s">
        <v>224</v>
      </c>
      <c r="D3996" s="3">
        <v>-61.64</v>
      </c>
      <c r="E3996" s="9" t="s">
        <v>266</v>
      </c>
      <c r="F3996" s="9" t="s">
        <v>267</v>
      </c>
      <c r="G3996" s="9" t="s">
        <v>268</v>
      </c>
      <c r="H3996" s="8">
        <v>45839</v>
      </c>
      <c r="I3996" s="8">
        <v>45859</v>
      </c>
      <c r="J3996" s="219" t="s">
        <v>20233</v>
      </c>
      <c r="K3996" s="205" t="s">
        <v>270</v>
      </c>
      <c r="M3996" s="9" t="s">
        <v>7808</v>
      </c>
      <c r="N3996" s="215">
        <v>45929.807189814797</v>
      </c>
      <c r="O3996" s="8">
        <v>45929</v>
      </c>
    </row>
    <row r="3997" spans="1:15" x14ac:dyDescent="0.25">
      <c r="A3997" s="8">
        <v>45313</v>
      </c>
      <c r="B3997" s="9" t="s">
        <v>3860</v>
      </c>
      <c r="C3997" s="9" t="s">
        <v>224</v>
      </c>
      <c r="D3997" s="3">
        <v>-62.24</v>
      </c>
      <c r="E3997" s="9" t="s">
        <v>266</v>
      </c>
      <c r="F3997" s="9" t="s">
        <v>267</v>
      </c>
      <c r="G3997" s="9" t="s">
        <v>268</v>
      </c>
      <c r="H3997" s="8">
        <v>45292</v>
      </c>
      <c r="I3997" s="8">
        <v>45313</v>
      </c>
      <c r="J3997" s="8" t="s">
        <v>3861</v>
      </c>
      <c r="K3997" s="205" t="s">
        <v>270</v>
      </c>
      <c r="M3997" s="9" t="s">
        <v>3862</v>
      </c>
      <c r="N3997" s="215">
        <v>45318.192840775497</v>
      </c>
      <c r="O3997" s="8"/>
    </row>
    <row r="3998" spans="1:15" x14ac:dyDescent="0.25">
      <c r="A3998" s="8">
        <v>45536</v>
      </c>
      <c r="B3998" s="9" t="s">
        <v>8184</v>
      </c>
      <c r="C3998" s="9" t="s">
        <v>224</v>
      </c>
      <c r="D3998" s="3">
        <v>-82.92</v>
      </c>
      <c r="E3998" s="9" t="s">
        <v>266</v>
      </c>
      <c r="F3998" s="9" t="s">
        <v>267</v>
      </c>
      <c r="G3998" s="9" t="s">
        <v>268</v>
      </c>
      <c r="H3998" s="8">
        <v>45536</v>
      </c>
      <c r="I3998" s="8">
        <v>45530</v>
      </c>
      <c r="J3998" s="8" t="s">
        <v>9739</v>
      </c>
      <c r="K3998" s="205" t="s">
        <v>270</v>
      </c>
      <c r="M3998" s="9" t="s">
        <v>8186</v>
      </c>
      <c r="N3998" s="215">
        <v>45540.605251655099</v>
      </c>
      <c r="O3998" s="8"/>
    </row>
    <row r="3999" spans="1:15" x14ac:dyDescent="0.25">
      <c r="A3999" s="8">
        <v>45473</v>
      </c>
      <c r="B3999" s="9" t="s">
        <v>8326</v>
      </c>
      <c r="C3999" s="9" t="s">
        <v>224</v>
      </c>
      <c r="D3999" s="3">
        <v>-121.72</v>
      </c>
      <c r="E3999" s="9" t="s">
        <v>266</v>
      </c>
      <c r="F3999" s="9" t="s">
        <v>267</v>
      </c>
      <c r="G3999" s="9" t="s">
        <v>268</v>
      </c>
      <c r="H3999" s="8">
        <v>45444</v>
      </c>
      <c r="I3999" s="8">
        <v>45467</v>
      </c>
      <c r="J3999" s="8" t="s">
        <v>8327</v>
      </c>
      <c r="K3999" s="205" t="s">
        <v>270</v>
      </c>
      <c r="M3999" s="9" t="s">
        <v>8328</v>
      </c>
      <c r="N3999" s="215">
        <v>45505.8848292361</v>
      </c>
      <c r="O3999" s="8"/>
    </row>
    <row r="4000" spans="1:15" x14ac:dyDescent="0.25">
      <c r="A4000" s="8">
        <v>45719</v>
      </c>
      <c r="B4000" s="9" t="s">
        <v>9964</v>
      </c>
      <c r="C4000" s="9" t="s">
        <v>11453</v>
      </c>
      <c r="D4000" s="3">
        <v>-0.03</v>
      </c>
      <c r="E4000" s="9" t="s">
        <v>771</v>
      </c>
      <c r="F4000" s="9" t="s">
        <v>772</v>
      </c>
      <c r="G4000" s="9" t="s">
        <v>183</v>
      </c>
      <c r="H4000" s="8">
        <v>45717</v>
      </c>
      <c r="I4000" s="8">
        <v>45719</v>
      </c>
      <c r="J4000" s="219" t="s">
        <v>13897</v>
      </c>
      <c r="K4000" s="205" t="s">
        <v>774</v>
      </c>
      <c r="M4000" s="9" t="s">
        <v>9966</v>
      </c>
      <c r="N4000" s="215">
        <v>45733.5614541088</v>
      </c>
      <c r="O4000" s="8"/>
    </row>
    <row r="4001" spans="1:15" x14ac:dyDescent="0.25">
      <c r="A4001" s="8">
        <v>45663</v>
      </c>
      <c r="B4001" s="9" t="s">
        <v>9979</v>
      </c>
      <c r="C4001" s="9" t="s">
        <v>11453</v>
      </c>
      <c r="D4001" s="3">
        <v>-0.05</v>
      </c>
      <c r="E4001" s="9" t="s">
        <v>771</v>
      </c>
      <c r="F4001" s="9" t="s">
        <v>772</v>
      </c>
      <c r="G4001" s="9" t="s">
        <v>183</v>
      </c>
      <c r="H4001" s="8">
        <v>45658</v>
      </c>
      <c r="I4001" s="8">
        <v>45663</v>
      </c>
      <c r="J4001" s="219" t="s">
        <v>13469</v>
      </c>
      <c r="K4001" s="205" t="s">
        <v>774</v>
      </c>
      <c r="M4001" s="9" t="s">
        <v>9981</v>
      </c>
      <c r="N4001" s="215">
        <v>45706.0637561111</v>
      </c>
      <c r="O4001" s="8"/>
    </row>
    <row r="4002" spans="1:15" x14ac:dyDescent="0.25">
      <c r="A4002" s="8">
        <v>45719</v>
      </c>
      <c r="B4002" s="9" t="s">
        <v>9979</v>
      </c>
      <c r="C4002" s="9" t="s">
        <v>11453</v>
      </c>
      <c r="D4002" s="3">
        <v>-0.23</v>
      </c>
      <c r="E4002" s="9" t="s">
        <v>771</v>
      </c>
      <c r="F4002" s="9" t="s">
        <v>772</v>
      </c>
      <c r="G4002" s="9" t="s">
        <v>183</v>
      </c>
      <c r="H4002" s="8">
        <v>45717</v>
      </c>
      <c r="I4002" s="8">
        <v>45719</v>
      </c>
      <c r="J4002" s="219" t="s">
        <v>13911</v>
      </c>
      <c r="K4002" s="205" t="s">
        <v>774</v>
      </c>
      <c r="M4002" s="9" t="s">
        <v>9981</v>
      </c>
      <c r="N4002" s="215">
        <v>45733.5614541088</v>
      </c>
      <c r="O4002" s="8"/>
    </row>
    <row r="4003" spans="1:15" x14ac:dyDescent="0.25">
      <c r="A4003" s="8">
        <v>45719</v>
      </c>
      <c r="B4003" s="9" t="s">
        <v>9967</v>
      </c>
      <c r="C4003" s="9" t="s">
        <v>11453</v>
      </c>
      <c r="D4003" s="3">
        <v>-2.1</v>
      </c>
      <c r="E4003" s="9" t="s">
        <v>771</v>
      </c>
      <c r="F4003" s="9" t="s">
        <v>772</v>
      </c>
      <c r="G4003" s="9" t="s">
        <v>183</v>
      </c>
      <c r="H4003" s="8">
        <v>45717</v>
      </c>
      <c r="I4003" s="8">
        <v>45719</v>
      </c>
      <c r="J4003" s="219" t="s">
        <v>13895</v>
      </c>
      <c r="K4003" s="205" t="s">
        <v>774</v>
      </c>
      <c r="M4003" s="9" t="s">
        <v>9969</v>
      </c>
      <c r="N4003" s="215">
        <v>45733.5614541088</v>
      </c>
      <c r="O4003" s="8"/>
    </row>
    <row r="4004" spans="1:15" x14ac:dyDescent="0.25">
      <c r="A4004" s="8">
        <v>45838</v>
      </c>
      <c r="B4004" s="9" t="s">
        <v>18715</v>
      </c>
      <c r="C4004" s="9" t="s">
        <v>180</v>
      </c>
      <c r="D4004" s="3">
        <v>-81.81</v>
      </c>
      <c r="E4004" s="9" t="s">
        <v>181</v>
      </c>
      <c r="F4004" s="9" t="s">
        <v>182</v>
      </c>
      <c r="G4004" s="9" t="s">
        <v>183</v>
      </c>
      <c r="H4004" s="8">
        <v>45809</v>
      </c>
      <c r="I4004" s="8">
        <v>45838</v>
      </c>
      <c r="J4004" s="219" t="s">
        <v>18989</v>
      </c>
      <c r="K4004" s="205" t="s">
        <v>185</v>
      </c>
      <c r="M4004" s="9" t="s">
        <v>18717</v>
      </c>
      <c r="N4004" s="215">
        <v>45862.622311099498</v>
      </c>
      <c r="O4004" s="8">
        <v>45862</v>
      </c>
    </row>
    <row r="4005" spans="1:15" x14ac:dyDescent="0.25">
      <c r="A4005" s="8">
        <v>45663</v>
      </c>
      <c r="B4005" s="9" t="s">
        <v>9958</v>
      </c>
      <c r="C4005" s="9" t="s">
        <v>11453</v>
      </c>
      <c r="D4005" s="3">
        <v>-4.75</v>
      </c>
      <c r="E4005" s="9" t="s">
        <v>771</v>
      </c>
      <c r="F4005" s="9" t="s">
        <v>772</v>
      </c>
      <c r="G4005" s="9" t="s">
        <v>183</v>
      </c>
      <c r="H4005" s="8">
        <v>45658</v>
      </c>
      <c r="I4005" s="8">
        <v>45663</v>
      </c>
      <c r="J4005" s="219" t="s">
        <v>13465</v>
      </c>
      <c r="K4005" s="205" t="s">
        <v>774</v>
      </c>
      <c r="M4005" s="9" t="s">
        <v>9960</v>
      </c>
      <c r="N4005" s="215">
        <v>45706.0637561111</v>
      </c>
      <c r="O4005" s="8"/>
    </row>
    <row r="4006" spans="1:15" x14ac:dyDescent="0.25">
      <c r="A4006" s="8">
        <v>45586</v>
      </c>
      <c r="B4006" s="9" t="s">
        <v>7819</v>
      </c>
      <c r="C4006" s="9" t="s">
        <v>11453</v>
      </c>
      <c r="D4006" s="3">
        <v>-4.99</v>
      </c>
      <c r="E4006" s="9" t="s">
        <v>181</v>
      </c>
      <c r="F4006" s="9" t="s">
        <v>182</v>
      </c>
      <c r="G4006" s="9" t="s">
        <v>183</v>
      </c>
      <c r="H4006" s="8">
        <v>45566</v>
      </c>
      <c r="I4006" s="8">
        <v>45586</v>
      </c>
      <c r="J4006" s="219" t="s">
        <v>11153</v>
      </c>
      <c r="K4006" s="205" t="s">
        <v>185</v>
      </c>
      <c r="M4006" s="9" t="s">
        <v>7821</v>
      </c>
      <c r="N4006" s="215">
        <v>45594.789547013897</v>
      </c>
      <c r="O4006" s="8">
        <v>45594</v>
      </c>
    </row>
    <row r="4007" spans="1:15" x14ac:dyDescent="0.25">
      <c r="A4007" s="8">
        <v>45908</v>
      </c>
      <c r="B4007" s="9" t="s">
        <v>19573</v>
      </c>
      <c r="C4007" s="9" t="s">
        <v>180</v>
      </c>
      <c r="D4007" s="3">
        <v>-81.510000000000005</v>
      </c>
      <c r="E4007" s="9" t="s">
        <v>181</v>
      </c>
      <c r="F4007" s="9" t="s">
        <v>182</v>
      </c>
      <c r="G4007" s="9" t="s">
        <v>183</v>
      </c>
      <c r="H4007" s="8">
        <v>45901</v>
      </c>
      <c r="I4007" s="8">
        <v>45908</v>
      </c>
      <c r="J4007" s="219" t="s">
        <v>19574</v>
      </c>
      <c r="K4007" s="205" t="s">
        <v>185</v>
      </c>
      <c r="M4007" s="9" t="s">
        <v>19575</v>
      </c>
      <c r="N4007" s="215">
        <v>45929.807189814797</v>
      </c>
      <c r="O4007" s="8"/>
    </row>
    <row r="4008" spans="1:15" x14ac:dyDescent="0.25">
      <c r="A4008" s="8">
        <v>45610</v>
      </c>
      <c r="B4008" s="9" t="s">
        <v>8746</v>
      </c>
      <c r="C4008" s="9" t="s">
        <v>180</v>
      </c>
      <c r="D4008" s="3">
        <v>-81.5</v>
      </c>
      <c r="E4008" s="9" t="s">
        <v>181</v>
      </c>
      <c r="F4008" s="9" t="s">
        <v>182</v>
      </c>
      <c r="G4008" s="9" t="s">
        <v>183</v>
      </c>
      <c r="H4008" s="8">
        <v>45597</v>
      </c>
      <c r="I4008" s="8">
        <v>45607</v>
      </c>
      <c r="J4008" s="219" t="s">
        <v>11714</v>
      </c>
      <c r="K4008" s="205" t="s">
        <v>185</v>
      </c>
      <c r="M4008" s="9" t="s">
        <v>8748</v>
      </c>
      <c r="N4008" s="215">
        <v>45635.715607696802</v>
      </c>
      <c r="O4008" s="8">
        <v>45635</v>
      </c>
    </row>
    <row r="4009" spans="1:15" x14ac:dyDescent="0.25">
      <c r="A4009" s="8">
        <v>45719</v>
      </c>
      <c r="B4009" s="9" t="s">
        <v>9958</v>
      </c>
      <c r="C4009" s="9" t="s">
        <v>11453</v>
      </c>
      <c r="D4009" s="3">
        <v>-22.64</v>
      </c>
      <c r="E4009" s="9" t="s">
        <v>771</v>
      </c>
      <c r="F4009" s="9" t="s">
        <v>772</v>
      </c>
      <c r="G4009" s="9" t="s">
        <v>183</v>
      </c>
      <c r="H4009" s="8">
        <v>45717</v>
      </c>
      <c r="I4009" s="8">
        <v>45719</v>
      </c>
      <c r="J4009" s="219" t="s">
        <v>13896</v>
      </c>
      <c r="K4009" s="205" t="s">
        <v>774</v>
      </c>
      <c r="M4009" s="9" t="s">
        <v>9960</v>
      </c>
      <c r="N4009" s="215">
        <v>45733.5614541088</v>
      </c>
      <c r="O4009" s="8"/>
    </row>
    <row r="4010" spans="1:15" x14ac:dyDescent="0.25">
      <c r="A4010" s="8">
        <v>45789</v>
      </c>
      <c r="B4010" s="9" t="s">
        <v>8738</v>
      </c>
      <c r="C4010" s="9" t="s">
        <v>180</v>
      </c>
      <c r="D4010" s="3">
        <v>-81.3</v>
      </c>
      <c r="E4010" s="9" t="s">
        <v>181</v>
      </c>
      <c r="F4010" s="9" t="s">
        <v>182</v>
      </c>
      <c r="G4010" s="9" t="s">
        <v>183</v>
      </c>
      <c r="H4010" s="8">
        <v>45778</v>
      </c>
      <c r="I4010" s="8">
        <v>45789</v>
      </c>
      <c r="J4010" s="8" t="s">
        <v>16439</v>
      </c>
      <c r="K4010" s="205" t="s">
        <v>185</v>
      </c>
      <c r="M4010" s="9" t="s">
        <v>8740</v>
      </c>
      <c r="N4010" s="215">
        <v>45809.629870740697</v>
      </c>
      <c r="O4010" s="8">
        <v>45809</v>
      </c>
    </row>
    <row r="4011" spans="1:15" x14ac:dyDescent="0.25">
      <c r="A4011" s="8">
        <v>45874</v>
      </c>
      <c r="B4011" s="9" t="s">
        <v>9455</v>
      </c>
      <c r="C4011" s="9" t="s">
        <v>11453</v>
      </c>
      <c r="D4011" s="3">
        <v>-175</v>
      </c>
      <c r="E4011" s="9" t="s">
        <v>266</v>
      </c>
      <c r="F4011" s="9" t="s">
        <v>267</v>
      </c>
      <c r="G4011" s="9" t="s">
        <v>268</v>
      </c>
      <c r="H4011" s="8">
        <v>45870</v>
      </c>
      <c r="I4011" s="8">
        <v>45873</v>
      </c>
      <c r="J4011" s="219" t="s">
        <v>20090</v>
      </c>
      <c r="K4011" s="205" t="s">
        <v>270</v>
      </c>
      <c r="M4011" s="9" t="s">
        <v>9457</v>
      </c>
      <c r="N4011" s="215">
        <v>45929.807189814797</v>
      </c>
      <c r="O4011" s="8"/>
    </row>
    <row r="4012" spans="1:15" x14ac:dyDescent="0.25">
      <c r="A4012" s="8">
        <v>45692</v>
      </c>
      <c r="B4012" s="9" t="s">
        <v>17450</v>
      </c>
      <c r="C4012" s="9" t="s">
        <v>124</v>
      </c>
      <c r="D4012" s="3">
        <v>-44.13</v>
      </c>
      <c r="E4012" s="9" t="s">
        <v>17055</v>
      </c>
      <c r="F4012" s="9" t="s">
        <v>17056</v>
      </c>
      <c r="G4012" s="9" t="s">
        <v>119</v>
      </c>
      <c r="H4012" s="8">
        <v>45689</v>
      </c>
      <c r="I4012" s="8">
        <v>45691</v>
      </c>
      <c r="J4012" s="8" t="s">
        <v>17451</v>
      </c>
      <c r="K4012" s="205" t="s">
        <v>17058</v>
      </c>
      <c r="M4012" s="9" t="s">
        <v>17452</v>
      </c>
      <c r="N4012" s="215">
        <v>45809.636386238402</v>
      </c>
      <c r="O4012" s="8"/>
    </row>
    <row r="4013" spans="1:15" x14ac:dyDescent="0.25">
      <c r="A4013" s="8">
        <v>45923</v>
      </c>
      <c r="B4013" s="9" t="s">
        <v>19314</v>
      </c>
      <c r="C4013" s="9" t="s">
        <v>180</v>
      </c>
      <c r="D4013" s="3">
        <v>-81.12</v>
      </c>
      <c r="E4013" s="9" t="s">
        <v>253</v>
      </c>
      <c r="F4013" s="9" t="s">
        <v>254</v>
      </c>
      <c r="G4013" s="9" t="s">
        <v>183</v>
      </c>
      <c r="H4013" s="8">
        <v>45901</v>
      </c>
      <c r="I4013" s="8">
        <v>45922</v>
      </c>
      <c r="J4013" s="219" t="s">
        <v>19315</v>
      </c>
      <c r="K4013" s="205" t="s">
        <v>256</v>
      </c>
      <c r="M4013" s="9" t="s">
        <v>19316</v>
      </c>
      <c r="N4013" s="215">
        <v>45929.807189814797</v>
      </c>
      <c r="O4013" s="8">
        <v>45929</v>
      </c>
    </row>
    <row r="4014" spans="1:15" x14ac:dyDescent="0.25">
      <c r="A4014" s="8">
        <v>45779</v>
      </c>
      <c r="B4014" s="9" t="s">
        <v>7925</v>
      </c>
      <c r="C4014" s="9" t="s">
        <v>180</v>
      </c>
      <c r="D4014" s="3">
        <v>-80.959999999999994</v>
      </c>
      <c r="E4014" s="9" t="s">
        <v>181</v>
      </c>
      <c r="F4014" s="9" t="s">
        <v>182</v>
      </c>
      <c r="G4014" s="9" t="s">
        <v>183</v>
      </c>
      <c r="H4014" s="8">
        <v>45778</v>
      </c>
      <c r="I4014" s="8">
        <v>45775</v>
      </c>
      <c r="J4014" s="8" t="s">
        <v>15775</v>
      </c>
      <c r="K4014" s="205" t="s">
        <v>185</v>
      </c>
      <c r="M4014" s="9" t="s">
        <v>7927</v>
      </c>
      <c r="N4014" s="215">
        <v>45785.029943333298</v>
      </c>
      <c r="O4014" s="8">
        <v>45784</v>
      </c>
    </row>
    <row r="4015" spans="1:15" x14ac:dyDescent="0.25">
      <c r="A4015" s="8">
        <v>45288</v>
      </c>
      <c r="B4015" s="9" t="s">
        <v>1378</v>
      </c>
      <c r="C4015" s="9" t="s">
        <v>1379</v>
      </c>
      <c r="D4015" s="3">
        <v>-0.04</v>
      </c>
      <c r="E4015" s="9" t="s">
        <v>331</v>
      </c>
      <c r="F4015" s="9" t="s">
        <v>332</v>
      </c>
      <c r="G4015" s="9" t="s">
        <v>183</v>
      </c>
      <c r="H4015" s="8">
        <v>45261</v>
      </c>
      <c r="I4015" s="8">
        <v>45285</v>
      </c>
      <c r="J4015" s="8" t="s">
        <v>1380</v>
      </c>
      <c r="K4015" s="205" t="s">
        <v>334</v>
      </c>
      <c r="M4015" s="9" t="s">
        <v>1381</v>
      </c>
      <c r="N4015" s="215">
        <v>45294.9567489931</v>
      </c>
      <c r="O4015" s="8"/>
    </row>
    <row r="4016" spans="1:15" x14ac:dyDescent="0.25">
      <c r="A4016" s="8">
        <v>45919</v>
      </c>
      <c r="B4016" s="9" t="s">
        <v>7819</v>
      </c>
      <c r="C4016" s="9" t="s">
        <v>1379</v>
      </c>
      <c r="D4016" s="3">
        <v>-4.99</v>
      </c>
      <c r="E4016" s="9" t="s">
        <v>181</v>
      </c>
      <c r="F4016" s="9" t="s">
        <v>182</v>
      </c>
      <c r="G4016" s="9" t="s">
        <v>183</v>
      </c>
      <c r="H4016" s="8">
        <v>45901</v>
      </c>
      <c r="I4016" s="8">
        <v>45915</v>
      </c>
      <c r="J4016" s="219" t="s">
        <v>19367</v>
      </c>
      <c r="K4016" s="205" t="s">
        <v>185</v>
      </c>
      <c r="M4016" s="9" t="s">
        <v>7821</v>
      </c>
      <c r="N4016" s="215">
        <v>45929.807189814797</v>
      </c>
      <c r="O4016" s="8">
        <v>45929</v>
      </c>
    </row>
    <row r="4017" spans="1:15" x14ac:dyDescent="0.25">
      <c r="A4017" s="8">
        <v>45888</v>
      </c>
      <c r="B4017" s="9" t="s">
        <v>7819</v>
      </c>
      <c r="C4017" s="9" t="s">
        <v>1379</v>
      </c>
      <c r="D4017" s="3">
        <v>-4.99</v>
      </c>
      <c r="E4017" s="9" t="s">
        <v>181</v>
      </c>
      <c r="F4017" s="9" t="s">
        <v>182</v>
      </c>
      <c r="G4017" s="9" t="s">
        <v>183</v>
      </c>
      <c r="H4017" s="8">
        <v>45870</v>
      </c>
      <c r="I4017" s="8">
        <v>45887</v>
      </c>
      <c r="J4017" s="219" t="s">
        <v>19926</v>
      </c>
      <c r="K4017" s="205" t="s">
        <v>185</v>
      </c>
      <c r="M4017" s="9" t="s">
        <v>7821</v>
      </c>
      <c r="N4017" s="215">
        <v>45929.807189814797</v>
      </c>
      <c r="O4017" s="8">
        <v>45929</v>
      </c>
    </row>
    <row r="4018" spans="1:15" x14ac:dyDescent="0.25">
      <c r="A4018" s="8">
        <v>45859</v>
      </c>
      <c r="B4018" s="9" t="s">
        <v>7819</v>
      </c>
      <c r="C4018" s="9" t="s">
        <v>1379</v>
      </c>
      <c r="D4018" s="3">
        <v>-4.99</v>
      </c>
      <c r="E4018" s="9" t="s">
        <v>181</v>
      </c>
      <c r="F4018" s="9" t="s">
        <v>182</v>
      </c>
      <c r="G4018" s="9" t="s">
        <v>183</v>
      </c>
      <c r="H4018" s="8">
        <v>45839</v>
      </c>
      <c r="I4018" s="8">
        <v>45859</v>
      </c>
      <c r="J4018" s="219" t="s">
        <v>20263</v>
      </c>
      <c r="K4018" s="205" t="s">
        <v>185</v>
      </c>
      <c r="M4018" s="9" t="s">
        <v>7821</v>
      </c>
      <c r="N4018" s="215">
        <v>45929.807189814797</v>
      </c>
      <c r="O4018" s="8">
        <v>45929</v>
      </c>
    </row>
    <row r="4019" spans="1:15" x14ac:dyDescent="0.25">
      <c r="A4019" s="8">
        <v>45828</v>
      </c>
      <c r="B4019" s="9" t="s">
        <v>7819</v>
      </c>
      <c r="C4019" s="9" t="s">
        <v>1379</v>
      </c>
      <c r="D4019" s="3">
        <v>-4.99</v>
      </c>
      <c r="E4019" s="9" t="s">
        <v>181</v>
      </c>
      <c r="F4019" s="9" t="s">
        <v>182</v>
      </c>
      <c r="G4019" s="9" t="s">
        <v>183</v>
      </c>
      <c r="H4019" s="8">
        <v>45809</v>
      </c>
      <c r="I4019" s="8">
        <v>45824</v>
      </c>
      <c r="J4019" s="8" t="s">
        <v>17811</v>
      </c>
      <c r="K4019" s="205" t="s">
        <v>185</v>
      </c>
      <c r="M4019" s="9" t="s">
        <v>7821</v>
      </c>
      <c r="N4019" s="215">
        <v>45840.490152685197</v>
      </c>
      <c r="O4019" s="8">
        <v>45840</v>
      </c>
    </row>
    <row r="4020" spans="1:15" x14ac:dyDescent="0.25">
      <c r="A4020" s="8">
        <v>45796</v>
      </c>
      <c r="B4020" s="9" t="s">
        <v>7819</v>
      </c>
      <c r="C4020" s="9" t="s">
        <v>1379</v>
      </c>
      <c r="D4020" s="3">
        <v>-4.99</v>
      </c>
      <c r="E4020" s="9" t="s">
        <v>181</v>
      </c>
      <c r="F4020" s="9" t="s">
        <v>182</v>
      </c>
      <c r="G4020" s="9" t="s">
        <v>183</v>
      </c>
      <c r="H4020" s="8">
        <v>45778</v>
      </c>
      <c r="I4020" s="8">
        <v>45796</v>
      </c>
      <c r="J4020" s="8" t="s">
        <v>16239</v>
      </c>
      <c r="K4020" s="205" t="s">
        <v>185</v>
      </c>
      <c r="M4020" s="9" t="s">
        <v>7821</v>
      </c>
      <c r="N4020" s="215">
        <v>45809.629870740697</v>
      </c>
      <c r="O4020" s="8">
        <v>45809</v>
      </c>
    </row>
    <row r="4021" spans="1:15" x14ac:dyDescent="0.25">
      <c r="A4021" s="8">
        <v>45768</v>
      </c>
      <c r="B4021" s="9" t="s">
        <v>7819</v>
      </c>
      <c r="C4021" s="9" t="s">
        <v>1379</v>
      </c>
      <c r="D4021" s="3">
        <v>-4.99</v>
      </c>
      <c r="E4021" s="9" t="s">
        <v>181</v>
      </c>
      <c r="F4021" s="9" t="s">
        <v>182</v>
      </c>
      <c r="G4021" s="9" t="s">
        <v>183</v>
      </c>
      <c r="H4021" s="8">
        <v>45748</v>
      </c>
      <c r="I4021" s="8">
        <v>45768</v>
      </c>
      <c r="J4021" s="219" t="s">
        <v>14640</v>
      </c>
      <c r="K4021" s="205" t="s">
        <v>185</v>
      </c>
      <c r="M4021" s="9" t="s">
        <v>7821</v>
      </c>
      <c r="N4021" s="215">
        <v>45777.922227581003</v>
      </c>
      <c r="O4021" s="8">
        <v>45777</v>
      </c>
    </row>
    <row r="4022" spans="1:15" x14ac:dyDescent="0.25">
      <c r="A4022" s="8">
        <v>45735</v>
      </c>
      <c r="B4022" s="9" t="s">
        <v>7819</v>
      </c>
      <c r="C4022" s="9" t="s">
        <v>1379</v>
      </c>
      <c r="D4022" s="3">
        <v>-4.99</v>
      </c>
      <c r="E4022" s="9" t="s">
        <v>181</v>
      </c>
      <c r="F4022" s="9" t="s">
        <v>182</v>
      </c>
      <c r="G4022" s="9" t="s">
        <v>183</v>
      </c>
      <c r="H4022" s="8">
        <v>45717</v>
      </c>
      <c r="I4022" s="8">
        <v>45733</v>
      </c>
      <c r="J4022" s="219" t="s">
        <v>15321</v>
      </c>
      <c r="K4022" s="205" t="s">
        <v>185</v>
      </c>
      <c r="M4022" s="9" t="s">
        <v>7821</v>
      </c>
      <c r="N4022" s="215">
        <v>45777.922227581003</v>
      </c>
      <c r="O4022" s="8">
        <v>45777</v>
      </c>
    </row>
    <row r="4023" spans="1:15" x14ac:dyDescent="0.25">
      <c r="A4023" s="8">
        <v>45554</v>
      </c>
      <c r="B4023" s="9" t="s">
        <v>7917</v>
      </c>
      <c r="C4023" s="9" t="s">
        <v>180</v>
      </c>
      <c r="D4023" s="3">
        <v>-80.44</v>
      </c>
      <c r="E4023" s="9" t="s">
        <v>181</v>
      </c>
      <c r="F4023" s="9" t="s">
        <v>182</v>
      </c>
      <c r="G4023" s="9" t="s">
        <v>183</v>
      </c>
      <c r="H4023" s="8">
        <v>45536</v>
      </c>
      <c r="I4023" s="8">
        <v>45551</v>
      </c>
      <c r="J4023" s="8" t="s">
        <v>10352</v>
      </c>
      <c r="K4023" s="205" t="s">
        <v>185</v>
      </c>
      <c r="M4023" s="9" t="s">
        <v>7919</v>
      </c>
      <c r="N4023" s="215">
        <v>45575.565837071801</v>
      </c>
      <c r="O4023" s="8">
        <v>45575</v>
      </c>
    </row>
    <row r="4024" spans="1:15" x14ac:dyDescent="0.25">
      <c r="A4024" s="8">
        <v>45707</v>
      </c>
      <c r="B4024" s="9" t="s">
        <v>7819</v>
      </c>
      <c r="C4024" s="9" t="s">
        <v>1379</v>
      </c>
      <c r="D4024" s="3">
        <v>-4.99</v>
      </c>
      <c r="E4024" s="9" t="s">
        <v>181</v>
      </c>
      <c r="F4024" s="9" t="s">
        <v>182</v>
      </c>
      <c r="G4024" s="9" t="s">
        <v>183</v>
      </c>
      <c r="H4024" s="8">
        <v>45689</v>
      </c>
      <c r="I4024" s="8">
        <v>45705</v>
      </c>
      <c r="J4024" s="219" t="s">
        <v>14082</v>
      </c>
      <c r="K4024" s="205" t="s">
        <v>185</v>
      </c>
      <c r="M4024" s="9" t="s">
        <v>7821</v>
      </c>
      <c r="N4024" s="215">
        <v>45733.5614541088</v>
      </c>
      <c r="O4024" s="8">
        <v>45733</v>
      </c>
    </row>
    <row r="4025" spans="1:15" x14ac:dyDescent="0.25">
      <c r="A4025" s="8">
        <v>45678</v>
      </c>
      <c r="B4025" s="9" t="s">
        <v>7819</v>
      </c>
      <c r="C4025" s="9" t="s">
        <v>1379</v>
      </c>
      <c r="D4025" s="3">
        <v>-4.99</v>
      </c>
      <c r="E4025" s="9" t="s">
        <v>181</v>
      </c>
      <c r="F4025" s="9" t="s">
        <v>182</v>
      </c>
      <c r="G4025" s="9" t="s">
        <v>183</v>
      </c>
      <c r="H4025" s="8">
        <v>45658</v>
      </c>
      <c r="I4025" s="8">
        <v>45677</v>
      </c>
      <c r="J4025" s="219" t="s">
        <v>13332</v>
      </c>
      <c r="K4025" s="205" t="s">
        <v>185</v>
      </c>
      <c r="M4025" s="9" t="s">
        <v>7821</v>
      </c>
      <c r="N4025" s="215">
        <v>45706.0637561111</v>
      </c>
      <c r="O4025" s="8">
        <v>45705</v>
      </c>
    </row>
    <row r="4026" spans="1:15" x14ac:dyDescent="0.25">
      <c r="A4026" s="8">
        <v>45645</v>
      </c>
      <c r="B4026" s="9" t="s">
        <v>7819</v>
      </c>
      <c r="C4026" s="9" t="s">
        <v>1379</v>
      </c>
      <c r="D4026" s="3">
        <v>-4.99</v>
      </c>
      <c r="E4026" s="9" t="s">
        <v>181</v>
      </c>
      <c r="F4026" s="9" t="s">
        <v>182</v>
      </c>
      <c r="G4026" s="9" t="s">
        <v>183</v>
      </c>
      <c r="H4026" s="8">
        <v>45627</v>
      </c>
      <c r="I4026" s="8">
        <v>45642</v>
      </c>
      <c r="J4026" s="219" t="s">
        <v>12711</v>
      </c>
      <c r="K4026" s="205" t="s">
        <v>185</v>
      </c>
      <c r="M4026" s="9" t="s">
        <v>7821</v>
      </c>
      <c r="N4026" s="215">
        <v>45681.075335370399</v>
      </c>
      <c r="O4026" s="8">
        <v>45681</v>
      </c>
    </row>
    <row r="4027" spans="1:15" x14ac:dyDescent="0.25">
      <c r="A4027" s="8">
        <v>45615</v>
      </c>
      <c r="B4027" s="9" t="s">
        <v>7819</v>
      </c>
      <c r="C4027" s="9" t="s">
        <v>1379</v>
      </c>
      <c r="D4027" s="3">
        <v>-4.99</v>
      </c>
      <c r="E4027" s="9" t="s">
        <v>181</v>
      </c>
      <c r="F4027" s="9" t="s">
        <v>182</v>
      </c>
      <c r="G4027" s="9" t="s">
        <v>183</v>
      </c>
      <c r="H4027" s="8">
        <v>45597</v>
      </c>
      <c r="I4027" s="8">
        <v>45614</v>
      </c>
      <c r="J4027" s="219" t="s">
        <v>11668</v>
      </c>
      <c r="K4027" s="205" t="s">
        <v>185</v>
      </c>
      <c r="M4027" s="9" t="s">
        <v>7821</v>
      </c>
      <c r="N4027" s="215">
        <v>45635.715607696802</v>
      </c>
      <c r="O4027" s="8">
        <v>45635</v>
      </c>
    </row>
    <row r="4028" spans="1:15" x14ac:dyDescent="0.25">
      <c r="A4028" s="8">
        <v>45880</v>
      </c>
      <c r="B4028" s="9" t="s">
        <v>18827</v>
      </c>
      <c r="C4028" s="9" t="s">
        <v>180</v>
      </c>
      <c r="D4028" s="3">
        <v>-80.180000000000007</v>
      </c>
      <c r="E4028" s="9" t="s">
        <v>181</v>
      </c>
      <c r="F4028" s="9" t="s">
        <v>182</v>
      </c>
      <c r="G4028" s="9" t="s">
        <v>183</v>
      </c>
      <c r="H4028" s="8">
        <v>45870</v>
      </c>
      <c r="I4028" s="8">
        <v>45880</v>
      </c>
      <c r="J4028" s="219" t="s">
        <v>20020</v>
      </c>
      <c r="K4028" s="205" t="s">
        <v>185</v>
      </c>
      <c r="M4028" s="9" t="s">
        <v>18829</v>
      </c>
      <c r="N4028" s="215">
        <v>45929.807189814797</v>
      </c>
      <c r="O4028" s="8">
        <v>45929</v>
      </c>
    </row>
    <row r="4029" spans="1:15" x14ac:dyDescent="0.25">
      <c r="A4029" s="8">
        <v>45554</v>
      </c>
      <c r="B4029" s="9" t="s">
        <v>7819</v>
      </c>
      <c r="C4029" s="9" t="s">
        <v>1379</v>
      </c>
      <c r="D4029" s="3">
        <v>-4.99</v>
      </c>
      <c r="E4029" s="9" t="s">
        <v>181</v>
      </c>
      <c r="F4029" s="9" t="s">
        <v>182</v>
      </c>
      <c r="G4029" s="9" t="s">
        <v>183</v>
      </c>
      <c r="H4029" s="8">
        <v>45536</v>
      </c>
      <c r="I4029" s="8">
        <v>45551</v>
      </c>
      <c r="J4029" s="8" t="s">
        <v>10335</v>
      </c>
      <c r="K4029" s="205" t="s">
        <v>185</v>
      </c>
      <c r="M4029" s="9" t="s">
        <v>7821</v>
      </c>
      <c r="N4029" s="215">
        <v>45575.565837071801</v>
      </c>
      <c r="O4029" s="8">
        <v>45575</v>
      </c>
    </row>
    <row r="4030" spans="1:15" x14ac:dyDescent="0.25">
      <c r="A4030" s="8">
        <v>45523</v>
      </c>
      <c r="B4030" s="9" t="s">
        <v>7819</v>
      </c>
      <c r="C4030" s="9" t="s">
        <v>1379</v>
      </c>
      <c r="D4030" s="3">
        <v>-4.99</v>
      </c>
      <c r="E4030" s="9" t="s">
        <v>181</v>
      </c>
      <c r="F4030" s="9" t="s">
        <v>182</v>
      </c>
      <c r="G4030" s="9" t="s">
        <v>183</v>
      </c>
      <c r="H4030" s="8">
        <v>45505</v>
      </c>
      <c r="I4030" s="8">
        <v>45523</v>
      </c>
      <c r="J4030" s="8" t="s">
        <v>9181</v>
      </c>
      <c r="K4030" s="205" t="s">
        <v>185</v>
      </c>
      <c r="M4030" s="9" t="s">
        <v>7821</v>
      </c>
      <c r="N4030" s="215">
        <v>45534.648212951397</v>
      </c>
      <c r="O4030" s="8">
        <v>45534</v>
      </c>
    </row>
    <row r="4031" spans="1:15" x14ac:dyDescent="0.25">
      <c r="A4031" s="8">
        <v>45492</v>
      </c>
      <c r="B4031" s="9" t="s">
        <v>7819</v>
      </c>
      <c r="C4031" s="9" t="s">
        <v>1379</v>
      </c>
      <c r="D4031" s="3">
        <v>-4.99</v>
      </c>
      <c r="E4031" s="9" t="s">
        <v>181</v>
      </c>
      <c r="F4031" s="9" t="s">
        <v>182</v>
      </c>
      <c r="G4031" s="9" t="s">
        <v>183</v>
      </c>
      <c r="H4031" s="8">
        <v>45474</v>
      </c>
      <c r="I4031" s="8">
        <v>45488</v>
      </c>
      <c r="J4031" s="8" t="s">
        <v>7820</v>
      </c>
      <c r="K4031" s="205" t="s">
        <v>185</v>
      </c>
      <c r="M4031" s="9" t="s">
        <v>7821</v>
      </c>
      <c r="N4031" s="215">
        <v>45505.8848292361</v>
      </c>
      <c r="O4031" s="8"/>
    </row>
    <row r="4032" spans="1:15" x14ac:dyDescent="0.25">
      <c r="A4032" s="8">
        <v>45463</v>
      </c>
      <c r="B4032" s="9" t="s">
        <v>7819</v>
      </c>
      <c r="C4032" s="9" t="s">
        <v>1379</v>
      </c>
      <c r="D4032" s="3">
        <v>-4.99</v>
      </c>
      <c r="E4032" s="9" t="s">
        <v>181</v>
      </c>
      <c r="F4032" s="9" t="s">
        <v>182</v>
      </c>
      <c r="G4032" s="9" t="s">
        <v>183</v>
      </c>
      <c r="H4032" s="8">
        <v>45444</v>
      </c>
      <c r="I4032" s="8">
        <v>45460</v>
      </c>
      <c r="J4032" s="8" t="s">
        <v>8679</v>
      </c>
      <c r="K4032" s="205" t="s">
        <v>185</v>
      </c>
      <c r="M4032" s="9" t="s">
        <v>7821</v>
      </c>
      <c r="N4032" s="215">
        <v>45505.8848292361</v>
      </c>
      <c r="O4032" s="8">
        <v>45508</v>
      </c>
    </row>
    <row r="4033" spans="1:15" x14ac:dyDescent="0.25">
      <c r="A4033" s="8">
        <v>45464</v>
      </c>
      <c r="B4033" s="9" t="s">
        <v>8645</v>
      </c>
      <c r="C4033" s="9" t="s">
        <v>1379</v>
      </c>
      <c r="D4033" s="3">
        <v>-57.14</v>
      </c>
      <c r="E4033" s="9" t="s">
        <v>181</v>
      </c>
      <c r="F4033" s="9" t="s">
        <v>182</v>
      </c>
      <c r="G4033" s="9" t="s">
        <v>183</v>
      </c>
      <c r="H4033" s="8">
        <v>45444</v>
      </c>
      <c r="I4033" s="8">
        <v>45460</v>
      </c>
      <c r="J4033" s="8" t="s">
        <v>8646</v>
      </c>
      <c r="K4033" s="205" t="s">
        <v>185</v>
      </c>
      <c r="M4033" s="9" t="s">
        <v>8647</v>
      </c>
      <c r="N4033" s="215">
        <v>45505.8848292361</v>
      </c>
      <c r="O4033" s="8"/>
    </row>
    <row r="4034" spans="1:15" x14ac:dyDescent="0.25">
      <c r="A4034" s="8">
        <v>45412</v>
      </c>
      <c r="B4034" s="9" t="s">
        <v>3976</v>
      </c>
      <c r="C4034" s="9" t="s">
        <v>1379</v>
      </c>
      <c r="D4034" s="3">
        <v>-73</v>
      </c>
      <c r="E4034" s="9" t="s">
        <v>193</v>
      </c>
      <c r="F4034" s="9" t="s">
        <v>194</v>
      </c>
      <c r="G4034" s="9" t="s">
        <v>183</v>
      </c>
      <c r="H4034" s="8">
        <v>45383</v>
      </c>
      <c r="I4034" s="8">
        <v>45411</v>
      </c>
      <c r="J4034" s="8" t="s">
        <v>3977</v>
      </c>
      <c r="K4034" s="205" t="s">
        <v>196</v>
      </c>
      <c r="M4034" s="9" t="s">
        <v>3978</v>
      </c>
      <c r="N4034" s="215">
        <v>45421.815222858801</v>
      </c>
      <c r="O4034" s="8"/>
    </row>
    <row r="4035" spans="1:15" x14ac:dyDescent="0.25">
      <c r="A4035" s="8">
        <v>45169</v>
      </c>
      <c r="B4035" s="9" t="s">
        <v>4226</v>
      </c>
      <c r="C4035" s="9" t="s">
        <v>1379</v>
      </c>
      <c r="D4035" s="3">
        <v>-106.57</v>
      </c>
      <c r="E4035" s="9" t="s">
        <v>724</v>
      </c>
      <c r="F4035" s="9" t="s">
        <v>118</v>
      </c>
      <c r="G4035" s="9" t="s">
        <v>210</v>
      </c>
      <c r="H4035" s="8">
        <v>45139</v>
      </c>
      <c r="I4035" s="8">
        <v>45166</v>
      </c>
      <c r="J4035" s="8" t="s">
        <v>4227</v>
      </c>
      <c r="K4035" s="205" t="s">
        <v>121</v>
      </c>
      <c r="M4035" s="9" t="s">
        <v>4228</v>
      </c>
      <c r="N4035" s="215">
        <v>45294.9567489931</v>
      </c>
      <c r="O4035" s="8"/>
    </row>
    <row r="4036" spans="1:15" x14ac:dyDescent="0.25">
      <c r="A4036" s="8">
        <v>45509</v>
      </c>
      <c r="B4036" s="9" t="s">
        <v>9455</v>
      </c>
      <c r="C4036" s="9" t="s">
        <v>1379</v>
      </c>
      <c r="D4036" s="3">
        <v>-175</v>
      </c>
      <c r="E4036" s="9" t="s">
        <v>266</v>
      </c>
      <c r="F4036" s="9" t="s">
        <v>267</v>
      </c>
      <c r="G4036" s="9" t="s">
        <v>268</v>
      </c>
      <c r="H4036" s="8">
        <v>45505</v>
      </c>
      <c r="I4036" s="8">
        <v>45509</v>
      </c>
      <c r="J4036" s="8" t="s">
        <v>9456</v>
      </c>
      <c r="K4036" s="205" t="s">
        <v>270</v>
      </c>
      <c r="M4036" s="9" t="s">
        <v>9457</v>
      </c>
      <c r="N4036" s="215">
        <v>45534.648212951397</v>
      </c>
      <c r="O4036" s="8"/>
    </row>
    <row r="4037" spans="1:15" x14ac:dyDescent="0.25">
      <c r="A4037" s="8">
        <v>45691</v>
      </c>
      <c r="B4037" s="9" t="s">
        <v>376</v>
      </c>
      <c r="C4037" s="9" t="s">
        <v>377</v>
      </c>
      <c r="D4037" s="3">
        <v>-245.93</v>
      </c>
      <c r="E4037" s="9" t="s">
        <v>17055</v>
      </c>
      <c r="F4037" s="9" t="s">
        <v>17056</v>
      </c>
      <c r="G4037" s="9" t="s">
        <v>119</v>
      </c>
      <c r="H4037" s="8">
        <v>45689</v>
      </c>
      <c r="I4037" s="8">
        <v>45691</v>
      </c>
      <c r="J4037" s="8" t="s">
        <v>17460</v>
      </c>
      <c r="K4037" s="205" t="s">
        <v>17058</v>
      </c>
      <c r="M4037" s="9" t="s">
        <v>379</v>
      </c>
      <c r="N4037" s="215">
        <v>45809.636386238402</v>
      </c>
      <c r="O4037" s="8"/>
    </row>
    <row r="4038" spans="1:15" x14ac:dyDescent="0.25">
      <c r="A4038" s="8">
        <v>45278</v>
      </c>
      <c r="B4038" s="9" t="s">
        <v>4574</v>
      </c>
      <c r="C4038" s="9" t="s">
        <v>1379</v>
      </c>
      <c r="D4038" s="3">
        <v>-250</v>
      </c>
      <c r="E4038" s="9" t="s">
        <v>869</v>
      </c>
      <c r="F4038" s="9" t="s">
        <v>870</v>
      </c>
      <c r="G4038" s="9" t="s">
        <v>210</v>
      </c>
      <c r="H4038" s="8">
        <v>45261</v>
      </c>
      <c r="I4038" s="8">
        <v>45278</v>
      </c>
      <c r="J4038" s="8" t="s">
        <v>4575</v>
      </c>
      <c r="K4038" s="205" t="s">
        <v>872</v>
      </c>
      <c r="M4038" s="9" t="s">
        <v>4576</v>
      </c>
      <c r="N4038" s="215">
        <v>45294.9567489931</v>
      </c>
      <c r="O4038" s="8"/>
    </row>
    <row r="4039" spans="1:15" x14ac:dyDescent="0.25">
      <c r="A4039" s="8">
        <v>45509</v>
      </c>
      <c r="B4039" s="9" t="s">
        <v>9458</v>
      </c>
      <c r="C4039" s="9" t="s">
        <v>1379</v>
      </c>
      <c r="D4039" s="3">
        <v>-595</v>
      </c>
      <c r="E4039" s="9" t="s">
        <v>266</v>
      </c>
      <c r="F4039" s="9" t="s">
        <v>267</v>
      </c>
      <c r="G4039" s="9" t="s">
        <v>268</v>
      </c>
      <c r="H4039" s="8">
        <v>45505</v>
      </c>
      <c r="I4039" s="8">
        <v>45509</v>
      </c>
      <c r="J4039" s="8" t="s">
        <v>9459</v>
      </c>
      <c r="K4039" s="205" t="s">
        <v>270</v>
      </c>
      <c r="M4039" s="9" t="s">
        <v>9460</v>
      </c>
      <c r="N4039" s="215">
        <v>45534.648212951397</v>
      </c>
      <c r="O4039" s="8"/>
    </row>
    <row r="4040" spans="1:15" x14ac:dyDescent="0.25">
      <c r="A4040" s="8">
        <v>45691</v>
      </c>
      <c r="B4040" s="9" t="s">
        <v>2033</v>
      </c>
      <c r="C4040" s="9" t="s">
        <v>431</v>
      </c>
      <c r="D4040" s="3">
        <v>-17.98</v>
      </c>
      <c r="E4040" s="9" t="s">
        <v>17055</v>
      </c>
      <c r="F4040" s="9" t="s">
        <v>17056</v>
      </c>
      <c r="G4040" s="9" t="s">
        <v>119</v>
      </c>
      <c r="H4040" s="8">
        <v>45689</v>
      </c>
      <c r="I4040" s="8">
        <v>45691</v>
      </c>
      <c r="J4040" s="8" t="s">
        <v>17459</v>
      </c>
      <c r="K4040" s="205" t="s">
        <v>17058</v>
      </c>
      <c r="M4040" s="9" t="s">
        <v>2035</v>
      </c>
      <c r="N4040" s="215">
        <v>45809.636386238402</v>
      </c>
      <c r="O4040" s="8">
        <v>45809</v>
      </c>
    </row>
    <row r="4041" spans="1:15" x14ac:dyDescent="0.25">
      <c r="A4041" s="8">
        <v>45866</v>
      </c>
      <c r="B4041" s="9" t="s">
        <v>230</v>
      </c>
      <c r="C4041" s="9" t="s">
        <v>20454</v>
      </c>
      <c r="D4041" s="3">
        <v>2037.6</v>
      </c>
      <c r="E4041" s="9" t="s">
        <v>7746</v>
      </c>
      <c r="F4041" s="9" t="s">
        <v>133</v>
      </c>
      <c r="G4041" s="9" t="s">
        <v>134</v>
      </c>
      <c r="H4041" s="8">
        <v>45839</v>
      </c>
      <c r="I4041" s="8">
        <v>45866</v>
      </c>
      <c r="J4041" s="219" t="s">
        <v>20195</v>
      </c>
      <c r="K4041" s="205" t="s">
        <v>136</v>
      </c>
      <c r="M4041" s="9" t="s">
        <v>233</v>
      </c>
      <c r="N4041" s="215">
        <v>45929.807189814797</v>
      </c>
      <c r="O4041" s="8">
        <v>45929</v>
      </c>
    </row>
    <row r="4042" spans="1:15" x14ac:dyDescent="0.25">
      <c r="A4042" s="8">
        <v>45897</v>
      </c>
      <c r="B4042" s="9" t="s">
        <v>230</v>
      </c>
      <c r="C4042" s="9" t="s">
        <v>20454</v>
      </c>
      <c r="D4042" s="3">
        <v>2024.67</v>
      </c>
      <c r="E4042" s="9" t="s">
        <v>7746</v>
      </c>
      <c r="F4042" s="9" t="s">
        <v>133</v>
      </c>
      <c r="G4042" s="9" t="s">
        <v>134</v>
      </c>
      <c r="H4042" s="8">
        <v>45870</v>
      </c>
      <c r="I4042" s="8">
        <v>45894</v>
      </c>
      <c r="J4042" s="219" t="s">
        <v>19762</v>
      </c>
      <c r="K4042" s="205" t="s">
        <v>136</v>
      </c>
      <c r="M4042" s="9" t="s">
        <v>233</v>
      </c>
      <c r="N4042" s="215">
        <v>45929.807189814797</v>
      </c>
      <c r="O4042" s="8">
        <v>45929</v>
      </c>
    </row>
    <row r="4043" spans="1:15" x14ac:dyDescent="0.25">
      <c r="A4043" s="8">
        <v>45928</v>
      </c>
      <c r="B4043" s="9" t="s">
        <v>230</v>
      </c>
      <c r="C4043" s="9" t="s">
        <v>20454</v>
      </c>
      <c r="D4043" s="3">
        <v>990.48</v>
      </c>
      <c r="E4043" s="9" t="s">
        <v>7746</v>
      </c>
      <c r="F4043" s="9" t="s">
        <v>133</v>
      </c>
      <c r="G4043" s="9" t="s">
        <v>134</v>
      </c>
      <c r="H4043" s="8">
        <v>45901</v>
      </c>
      <c r="I4043" s="8">
        <v>45922</v>
      </c>
      <c r="J4043" s="219" t="s">
        <v>19202</v>
      </c>
      <c r="K4043" s="205" t="s">
        <v>136</v>
      </c>
      <c r="M4043" s="9" t="s">
        <v>233</v>
      </c>
      <c r="N4043" s="215">
        <v>45929.807189814797</v>
      </c>
      <c r="O4043" s="8">
        <v>45929</v>
      </c>
    </row>
    <row r="4044" spans="1:15" x14ac:dyDescent="0.25">
      <c r="A4044" s="8">
        <v>45642</v>
      </c>
      <c r="B4044" s="9" t="s">
        <v>202</v>
      </c>
      <c r="C4044" s="9" t="s">
        <v>20454</v>
      </c>
      <c r="D4044" s="3">
        <v>-60</v>
      </c>
      <c r="E4044" s="9" t="s">
        <v>193</v>
      </c>
      <c r="F4044" s="9" t="s">
        <v>194</v>
      </c>
      <c r="G4044" s="9" t="s">
        <v>183</v>
      </c>
      <c r="H4044" s="8">
        <v>45627</v>
      </c>
      <c r="I4044" s="8">
        <v>45642</v>
      </c>
      <c r="J4044" s="219" t="s">
        <v>12739</v>
      </c>
      <c r="K4044" s="205" t="s">
        <v>196</v>
      </c>
      <c r="M4044" s="9" t="s">
        <v>204</v>
      </c>
      <c r="N4044" s="215">
        <v>45681.075335370399</v>
      </c>
      <c r="O4044" s="8">
        <v>45929</v>
      </c>
    </row>
    <row r="4045" spans="1:15" x14ac:dyDescent="0.25">
      <c r="A4045" s="8">
        <v>45610</v>
      </c>
      <c r="B4045" s="9" t="s">
        <v>202</v>
      </c>
      <c r="C4045" s="9" t="s">
        <v>20454</v>
      </c>
      <c r="D4045" s="3">
        <v>-60</v>
      </c>
      <c r="E4045" s="9" t="s">
        <v>193</v>
      </c>
      <c r="F4045" s="9" t="s">
        <v>194</v>
      </c>
      <c r="G4045" s="9" t="s">
        <v>183</v>
      </c>
      <c r="H4045" s="8">
        <v>45597</v>
      </c>
      <c r="I4045" s="8">
        <v>45607</v>
      </c>
      <c r="J4045" s="219" t="s">
        <v>11738</v>
      </c>
      <c r="K4045" s="205" t="s">
        <v>196</v>
      </c>
      <c r="M4045" s="9" t="s">
        <v>204</v>
      </c>
      <c r="N4045" s="215">
        <v>45635.715607696802</v>
      </c>
      <c r="O4045" s="8">
        <v>45929</v>
      </c>
    </row>
    <row r="4046" spans="1:15" x14ac:dyDescent="0.25">
      <c r="A4046" s="8">
        <v>45580</v>
      </c>
      <c r="B4046" s="9" t="s">
        <v>202</v>
      </c>
      <c r="C4046" s="9" t="s">
        <v>20454</v>
      </c>
      <c r="D4046" s="3">
        <v>-62.46</v>
      </c>
      <c r="E4046" s="9" t="s">
        <v>193</v>
      </c>
      <c r="F4046" s="9" t="s">
        <v>194</v>
      </c>
      <c r="G4046" s="9" t="s">
        <v>183</v>
      </c>
      <c r="H4046" s="8">
        <v>45566</v>
      </c>
      <c r="I4046" s="8">
        <v>45579</v>
      </c>
      <c r="J4046" s="219" t="s">
        <v>11214</v>
      </c>
      <c r="K4046" s="205" t="s">
        <v>196</v>
      </c>
      <c r="M4046" s="9" t="s">
        <v>204</v>
      </c>
      <c r="N4046" s="215">
        <v>45594.789547013897</v>
      </c>
      <c r="O4046" s="8">
        <v>45929</v>
      </c>
    </row>
    <row r="4047" spans="1:15" x14ac:dyDescent="0.25">
      <c r="A4047" s="8">
        <v>45488</v>
      </c>
      <c r="B4047" s="9" t="s">
        <v>202</v>
      </c>
      <c r="C4047" s="9" t="s">
        <v>20454</v>
      </c>
      <c r="D4047" s="3">
        <v>-66</v>
      </c>
      <c r="E4047" s="9" t="s">
        <v>193</v>
      </c>
      <c r="F4047" s="9" t="s">
        <v>194</v>
      </c>
      <c r="G4047" s="9" t="s">
        <v>183</v>
      </c>
      <c r="H4047" s="8">
        <v>45474</v>
      </c>
      <c r="I4047" s="8">
        <v>45488</v>
      </c>
      <c r="J4047" s="8" t="s">
        <v>7986</v>
      </c>
      <c r="K4047" s="205" t="s">
        <v>196</v>
      </c>
      <c r="M4047" s="9" t="s">
        <v>204</v>
      </c>
      <c r="N4047" s="215">
        <v>45505.8848292361</v>
      </c>
      <c r="O4047" s="8">
        <v>45929</v>
      </c>
    </row>
    <row r="4048" spans="1:15" x14ac:dyDescent="0.25">
      <c r="A4048" s="8">
        <v>45902</v>
      </c>
      <c r="B4048" s="9" t="s">
        <v>202</v>
      </c>
      <c r="C4048" s="9" t="s">
        <v>20454</v>
      </c>
      <c r="D4048" s="3">
        <v>-500</v>
      </c>
      <c r="E4048" s="9" t="s">
        <v>193</v>
      </c>
      <c r="F4048" s="9" t="s">
        <v>194</v>
      </c>
      <c r="G4048" s="9" t="s">
        <v>183</v>
      </c>
      <c r="H4048" s="8">
        <v>45901</v>
      </c>
      <c r="I4048" s="8">
        <v>45901</v>
      </c>
      <c r="J4048" s="219" t="s">
        <v>19686</v>
      </c>
      <c r="K4048" s="205" t="s">
        <v>196</v>
      </c>
      <c r="M4048" s="9" t="s">
        <v>204</v>
      </c>
      <c r="N4048" s="215">
        <v>45929.807189814797</v>
      </c>
      <c r="O4048" s="8">
        <v>45929</v>
      </c>
    </row>
    <row r="4049" spans="1:15" x14ac:dyDescent="0.25">
      <c r="A4049" s="8">
        <v>45867</v>
      </c>
      <c r="B4049" s="9" t="s">
        <v>202</v>
      </c>
      <c r="C4049" s="9" t="s">
        <v>20454</v>
      </c>
      <c r="D4049" s="3">
        <v>-500</v>
      </c>
      <c r="E4049" s="9" t="s">
        <v>193</v>
      </c>
      <c r="F4049" s="9" t="s">
        <v>194</v>
      </c>
      <c r="G4049" s="9" t="s">
        <v>183</v>
      </c>
      <c r="H4049" s="8">
        <v>45839</v>
      </c>
      <c r="I4049" s="8">
        <v>45866</v>
      </c>
      <c r="J4049" s="219" t="s">
        <v>20189</v>
      </c>
      <c r="K4049" s="205" t="s">
        <v>196</v>
      </c>
      <c r="M4049" s="9" t="s">
        <v>204</v>
      </c>
      <c r="N4049" s="215">
        <v>45929.807189814797</v>
      </c>
      <c r="O4049" s="8">
        <v>45929</v>
      </c>
    </row>
    <row r="4050" spans="1:15" x14ac:dyDescent="0.25">
      <c r="A4050" s="8">
        <v>45838</v>
      </c>
      <c r="B4050" s="9" t="s">
        <v>202</v>
      </c>
      <c r="C4050" s="9" t="s">
        <v>20454</v>
      </c>
      <c r="D4050" s="3">
        <v>-500</v>
      </c>
      <c r="E4050" s="9" t="s">
        <v>193</v>
      </c>
      <c r="F4050" s="9" t="s">
        <v>194</v>
      </c>
      <c r="G4050" s="9" t="s">
        <v>183</v>
      </c>
      <c r="H4050" s="8">
        <v>45809</v>
      </c>
      <c r="I4050" s="8">
        <v>45838</v>
      </c>
      <c r="J4050" s="219" t="s">
        <v>19094</v>
      </c>
      <c r="K4050" s="205" t="s">
        <v>196</v>
      </c>
      <c r="M4050" s="9" t="s">
        <v>204</v>
      </c>
      <c r="N4050" s="215">
        <v>45862.622311099498</v>
      </c>
      <c r="O4050" s="8">
        <v>45929</v>
      </c>
    </row>
    <row r="4051" spans="1:15" x14ac:dyDescent="0.25">
      <c r="A4051" s="8">
        <v>45806</v>
      </c>
      <c r="B4051" s="9" t="s">
        <v>202</v>
      </c>
      <c r="C4051" s="9" t="s">
        <v>20454</v>
      </c>
      <c r="D4051" s="3">
        <v>-500</v>
      </c>
      <c r="E4051" s="9" t="s">
        <v>193</v>
      </c>
      <c r="F4051" s="9" t="s">
        <v>194</v>
      </c>
      <c r="G4051" s="9" t="s">
        <v>183</v>
      </c>
      <c r="H4051" s="8">
        <v>45778</v>
      </c>
      <c r="I4051" s="8">
        <v>45803</v>
      </c>
      <c r="J4051" s="8" t="s">
        <v>16068</v>
      </c>
      <c r="K4051" s="205" t="s">
        <v>196</v>
      </c>
      <c r="M4051" s="9" t="s">
        <v>204</v>
      </c>
      <c r="N4051" s="215">
        <v>45809.629870740697</v>
      </c>
      <c r="O4051" s="8">
        <v>45929</v>
      </c>
    </row>
    <row r="4052" spans="1:15" x14ac:dyDescent="0.25">
      <c r="A4052" s="8">
        <v>45747</v>
      </c>
      <c r="B4052" s="9" t="s">
        <v>202</v>
      </c>
      <c r="C4052" s="9" t="s">
        <v>20454</v>
      </c>
      <c r="D4052" s="3">
        <v>-500</v>
      </c>
      <c r="E4052" s="9" t="s">
        <v>193</v>
      </c>
      <c r="F4052" s="9" t="s">
        <v>194</v>
      </c>
      <c r="G4052" s="9" t="s">
        <v>183</v>
      </c>
      <c r="H4052" s="8">
        <v>45717</v>
      </c>
      <c r="I4052" s="8">
        <v>45747</v>
      </c>
      <c r="J4052" s="219" t="s">
        <v>15088</v>
      </c>
      <c r="K4052" s="205" t="s">
        <v>196</v>
      </c>
      <c r="M4052" s="9" t="s">
        <v>204</v>
      </c>
      <c r="N4052" s="215">
        <v>45777.922227581003</v>
      </c>
      <c r="O4052" s="8">
        <v>45929</v>
      </c>
    </row>
    <row r="4053" spans="1:15" x14ac:dyDescent="0.25">
      <c r="A4053" s="8">
        <v>45798</v>
      </c>
      <c r="B4053" s="9" t="s">
        <v>7960</v>
      </c>
      <c r="C4053" s="9" t="s">
        <v>180</v>
      </c>
      <c r="D4053" s="3">
        <v>-79.849999999999994</v>
      </c>
      <c r="E4053" s="9" t="s">
        <v>181</v>
      </c>
      <c r="F4053" s="9" t="s">
        <v>182</v>
      </c>
      <c r="G4053" s="9" t="s">
        <v>183</v>
      </c>
      <c r="H4053" s="8">
        <v>45778</v>
      </c>
      <c r="I4053" s="8">
        <v>45796</v>
      </c>
      <c r="J4053" s="8" t="s">
        <v>16205</v>
      </c>
      <c r="K4053" s="205" t="s">
        <v>185</v>
      </c>
      <c r="M4053" s="9" t="s">
        <v>7962</v>
      </c>
      <c r="N4053" s="215">
        <v>45809.629870740697</v>
      </c>
      <c r="O4053" s="8">
        <v>45809</v>
      </c>
    </row>
    <row r="4054" spans="1:15" x14ac:dyDescent="0.25">
      <c r="A4054" s="8">
        <v>45818</v>
      </c>
      <c r="B4054" s="9" t="s">
        <v>14797</v>
      </c>
      <c r="C4054" s="9" t="s">
        <v>180</v>
      </c>
      <c r="D4054" s="3">
        <v>-79.77</v>
      </c>
      <c r="E4054" s="9" t="s">
        <v>181</v>
      </c>
      <c r="F4054" s="9" t="s">
        <v>182</v>
      </c>
      <c r="G4054" s="9" t="s">
        <v>183</v>
      </c>
      <c r="H4054" s="8">
        <v>45809</v>
      </c>
      <c r="I4054" s="8">
        <v>45817</v>
      </c>
      <c r="J4054" s="8" t="s">
        <v>17996</v>
      </c>
      <c r="K4054" s="205" t="s">
        <v>185</v>
      </c>
      <c r="M4054" s="9" t="s">
        <v>14799</v>
      </c>
      <c r="N4054" s="215">
        <v>45840.490152685197</v>
      </c>
      <c r="O4054" s="8">
        <v>45840</v>
      </c>
    </row>
    <row r="4055" spans="1:15" x14ac:dyDescent="0.25">
      <c r="A4055" s="8">
        <v>45747</v>
      </c>
      <c r="B4055" s="9" t="s">
        <v>920</v>
      </c>
      <c r="C4055" s="9" t="s">
        <v>245</v>
      </c>
      <c r="D4055" s="3">
        <v>5046.8999999999996</v>
      </c>
      <c r="E4055" s="9" t="s">
        <v>181</v>
      </c>
      <c r="F4055" s="9" t="s">
        <v>182</v>
      </c>
      <c r="G4055" s="9" t="s">
        <v>183</v>
      </c>
      <c r="H4055" s="8">
        <v>45717</v>
      </c>
      <c r="I4055" s="8">
        <v>45747</v>
      </c>
      <c r="J4055" s="219" t="s">
        <v>15066</v>
      </c>
      <c r="K4055" s="205" t="s">
        <v>185</v>
      </c>
      <c r="M4055" s="9" t="s">
        <v>922</v>
      </c>
      <c r="N4055" s="215">
        <v>45777.922227581003</v>
      </c>
      <c r="O4055" s="8">
        <v>45777</v>
      </c>
    </row>
    <row r="4056" spans="1:15" x14ac:dyDescent="0.25">
      <c r="A4056" s="8">
        <v>45652</v>
      </c>
      <c r="B4056" s="9" t="s">
        <v>920</v>
      </c>
      <c r="C4056" s="9" t="s">
        <v>245</v>
      </c>
      <c r="D4056" s="3">
        <v>4841.92</v>
      </c>
      <c r="E4056" s="9" t="s">
        <v>181</v>
      </c>
      <c r="F4056" s="9" t="s">
        <v>182</v>
      </c>
      <c r="G4056" s="9" t="s">
        <v>183</v>
      </c>
      <c r="H4056" s="8">
        <v>45627</v>
      </c>
      <c r="I4056" s="8">
        <v>45649</v>
      </c>
      <c r="J4056" s="219" t="s">
        <v>12606</v>
      </c>
      <c r="K4056" s="205" t="s">
        <v>185</v>
      </c>
      <c r="M4056" s="9" t="s">
        <v>922</v>
      </c>
      <c r="N4056" s="215">
        <v>45681.075335370399</v>
      </c>
      <c r="O4056" s="8">
        <v>45681</v>
      </c>
    </row>
    <row r="4057" spans="1:15" x14ac:dyDescent="0.25">
      <c r="A4057" s="8">
        <v>45566</v>
      </c>
      <c r="B4057" s="9" t="s">
        <v>920</v>
      </c>
      <c r="C4057" s="9" t="s">
        <v>245</v>
      </c>
      <c r="D4057" s="3">
        <v>4563.68</v>
      </c>
      <c r="E4057" s="9" t="s">
        <v>181</v>
      </c>
      <c r="F4057" s="9" t="s">
        <v>182</v>
      </c>
      <c r="G4057" s="9" t="s">
        <v>183</v>
      </c>
      <c r="H4057" s="8">
        <v>45566</v>
      </c>
      <c r="I4057" s="8">
        <v>45565</v>
      </c>
      <c r="J4057" s="8" t="s">
        <v>10051</v>
      </c>
      <c r="K4057" s="205" t="s">
        <v>185</v>
      </c>
      <c r="M4057" s="9" t="s">
        <v>922</v>
      </c>
      <c r="N4057" s="215">
        <v>45575.565837071801</v>
      </c>
      <c r="O4057" s="8">
        <v>45575</v>
      </c>
    </row>
    <row r="4058" spans="1:15" x14ac:dyDescent="0.25">
      <c r="A4058" s="8">
        <v>45534</v>
      </c>
      <c r="B4058" s="9" t="s">
        <v>826</v>
      </c>
      <c r="C4058" s="9" t="s">
        <v>245</v>
      </c>
      <c r="D4058" s="3">
        <v>4366.47</v>
      </c>
      <c r="E4058" s="9" t="s">
        <v>181</v>
      </c>
      <c r="F4058" s="9" t="s">
        <v>182</v>
      </c>
      <c r="G4058" s="9" t="s">
        <v>183</v>
      </c>
      <c r="H4058" s="8">
        <v>45505</v>
      </c>
      <c r="I4058" s="8">
        <v>45530</v>
      </c>
      <c r="J4058" s="8" t="s">
        <v>9764</v>
      </c>
      <c r="K4058" s="205" t="s">
        <v>185</v>
      </c>
      <c r="M4058" s="9" t="s">
        <v>828</v>
      </c>
      <c r="N4058" s="215">
        <v>45540.605251655099</v>
      </c>
      <c r="O4058" s="8">
        <v>45540</v>
      </c>
    </row>
    <row r="4059" spans="1:15" x14ac:dyDescent="0.25">
      <c r="A4059" s="8">
        <v>45789</v>
      </c>
      <c r="B4059" s="9" t="s">
        <v>14737</v>
      </c>
      <c r="C4059" s="9" t="s">
        <v>180</v>
      </c>
      <c r="D4059" s="3">
        <v>-79.239999999999995</v>
      </c>
      <c r="E4059" s="9" t="s">
        <v>181</v>
      </c>
      <c r="F4059" s="9" t="s">
        <v>182</v>
      </c>
      <c r="G4059" s="9" t="s">
        <v>183</v>
      </c>
      <c r="H4059" s="8">
        <v>45778</v>
      </c>
      <c r="I4059" s="8">
        <v>45789</v>
      </c>
      <c r="J4059" s="8" t="s">
        <v>16379</v>
      </c>
      <c r="K4059" s="205" t="s">
        <v>185</v>
      </c>
      <c r="M4059" s="9" t="s">
        <v>14739</v>
      </c>
      <c r="N4059" s="215">
        <v>45809.629870740697</v>
      </c>
      <c r="O4059" s="8">
        <v>45809</v>
      </c>
    </row>
    <row r="4060" spans="1:15" x14ac:dyDescent="0.25">
      <c r="A4060" s="8">
        <v>45777</v>
      </c>
      <c r="B4060" s="9" t="s">
        <v>826</v>
      </c>
      <c r="C4060" s="9" t="s">
        <v>245</v>
      </c>
      <c r="D4060" s="3">
        <v>3606.16</v>
      </c>
      <c r="E4060" s="9" t="s">
        <v>181</v>
      </c>
      <c r="F4060" s="9" t="s">
        <v>182</v>
      </c>
      <c r="G4060" s="9" t="s">
        <v>183</v>
      </c>
      <c r="H4060" s="8">
        <v>45748</v>
      </c>
      <c r="I4060" s="8">
        <v>45775</v>
      </c>
      <c r="J4060" s="8" t="s">
        <v>15796</v>
      </c>
      <c r="K4060" s="205" t="s">
        <v>185</v>
      </c>
      <c r="M4060" s="9" t="s">
        <v>828</v>
      </c>
      <c r="N4060" s="215">
        <v>45785.029943333298</v>
      </c>
      <c r="O4060" s="8">
        <v>45784</v>
      </c>
    </row>
    <row r="4061" spans="1:15" x14ac:dyDescent="0.25">
      <c r="A4061" s="8">
        <v>45859</v>
      </c>
      <c r="B4061" s="9" t="s">
        <v>18754</v>
      </c>
      <c r="C4061" s="9" t="s">
        <v>180</v>
      </c>
      <c r="D4061" s="3">
        <v>-79.03</v>
      </c>
      <c r="E4061" s="9" t="s">
        <v>181</v>
      </c>
      <c r="F4061" s="9" t="s">
        <v>182</v>
      </c>
      <c r="G4061" s="9" t="s">
        <v>183</v>
      </c>
      <c r="H4061" s="8">
        <v>45839</v>
      </c>
      <c r="I4061" s="8">
        <v>45859</v>
      </c>
      <c r="J4061" s="219" t="s">
        <v>20292</v>
      </c>
      <c r="K4061" s="205" t="s">
        <v>185</v>
      </c>
      <c r="M4061" s="9" t="s">
        <v>18756</v>
      </c>
      <c r="N4061" s="215">
        <v>45929.807189814797</v>
      </c>
      <c r="O4061" s="8">
        <v>45929</v>
      </c>
    </row>
    <row r="4062" spans="1:15" x14ac:dyDescent="0.25">
      <c r="A4062" s="8">
        <v>45289</v>
      </c>
      <c r="B4062" s="9" t="s">
        <v>826</v>
      </c>
      <c r="C4062" s="9" t="s">
        <v>245</v>
      </c>
      <c r="D4062" s="3">
        <v>3394.44</v>
      </c>
      <c r="E4062" s="9" t="s">
        <v>459</v>
      </c>
      <c r="F4062" s="9" t="s">
        <v>460</v>
      </c>
      <c r="G4062" s="9" t="s">
        <v>183</v>
      </c>
      <c r="H4062" s="8">
        <v>45261</v>
      </c>
      <c r="I4062" s="8">
        <v>45285</v>
      </c>
      <c r="J4062" s="8" t="s">
        <v>827</v>
      </c>
      <c r="K4062" s="205" t="s">
        <v>462</v>
      </c>
      <c r="M4062" s="9" t="s">
        <v>828</v>
      </c>
      <c r="N4062" s="215">
        <v>45294.9567489931</v>
      </c>
      <c r="O4062" s="8"/>
    </row>
    <row r="4063" spans="1:15" x14ac:dyDescent="0.25">
      <c r="A4063" s="8">
        <v>45260</v>
      </c>
      <c r="B4063" s="9" t="s">
        <v>826</v>
      </c>
      <c r="C4063" s="9" t="s">
        <v>245</v>
      </c>
      <c r="D4063" s="3">
        <v>3325.05</v>
      </c>
      <c r="E4063" s="9" t="s">
        <v>459</v>
      </c>
      <c r="F4063" s="9" t="s">
        <v>460</v>
      </c>
      <c r="G4063" s="9" t="s">
        <v>183</v>
      </c>
      <c r="H4063" s="8">
        <v>45231</v>
      </c>
      <c r="I4063" s="8">
        <v>45257</v>
      </c>
      <c r="J4063" s="8" t="s">
        <v>829</v>
      </c>
      <c r="K4063" s="205" t="s">
        <v>462</v>
      </c>
      <c r="M4063" s="9" t="s">
        <v>828</v>
      </c>
      <c r="N4063" s="215">
        <v>45294.9567489931</v>
      </c>
      <c r="O4063" s="8"/>
    </row>
    <row r="4064" spans="1:15" x14ac:dyDescent="0.25">
      <c r="A4064" s="8">
        <v>45322</v>
      </c>
      <c r="B4064" s="9" t="s">
        <v>826</v>
      </c>
      <c r="C4064" s="9" t="s">
        <v>245</v>
      </c>
      <c r="D4064" s="3">
        <v>2593.4</v>
      </c>
      <c r="E4064" s="9" t="s">
        <v>181</v>
      </c>
      <c r="F4064" s="9" t="s">
        <v>182</v>
      </c>
      <c r="G4064" s="9" t="s">
        <v>183</v>
      </c>
      <c r="H4064" s="8">
        <v>45292</v>
      </c>
      <c r="I4064" s="8">
        <v>45320</v>
      </c>
      <c r="J4064" s="8" t="s">
        <v>855</v>
      </c>
      <c r="K4064" s="205" t="s">
        <v>185</v>
      </c>
      <c r="M4064" s="9" t="s">
        <v>828</v>
      </c>
      <c r="N4064" s="215">
        <v>45324.933394479202</v>
      </c>
      <c r="O4064" s="8"/>
    </row>
    <row r="4065" spans="1:15" x14ac:dyDescent="0.25">
      <c r="A4065" s="8">
        <v>45565</v>
      </c>
      <c r="B4065" s="9" t="s">
        <v>826</v>
      </c>
      <c r="C4065" s="9" t="s">
        <v>245</v>
      </c>
      <c r="D4065" s="3">
        <v>2379.9</v>
      </c>
      <c r="E4065" s="9" t="s">
        <v>181</v>
      </c>
      <c r="F4065" s="9" t="s">
        <v>182</v>
      </c>
      <c r="G4065" s="9" t="s">
        <v>183</v>
      </c>
      <c r="H4065" s="8">
        <v>45536</v>
      </c>
      <c r="I4065" s="8">
        <v>45565</v>
      </c>
      <c r="J4065" s="8" t="s">
        <v>10081</v>
      </c>
      <c r="K4065" s="205" t="s">
        <v>185</v>
      </c>
      <c r="M4065" s="9" t="s">
        <v>828</v>
      </c>
      <c r="N4065" s="215">
        <v>45575.565837071801</v>
      </c>
      <c r="O4065" s="8">
        <v>45575</v>
      </c>
    </row>
    <row r="4066" spans="1:15" x14ac:dyDescent="0.25">
      <c r="A4066" s="8">
        <v>45807</v>
      </c>
      <c r="B4066" s="9" t="s">
        <v>826</v>
      </c>
      <c r="C4066" s="9" t="s">
        <v>245</v>
      </c>
      <c r="D4066" s="3">
        <v>2188.1</v>
      </c>
      <c r="E4066" s="9" t="s">
        <v>181</v>
      </c>
      <c r="F4066" s="9" t="s">
        <v>182</v>
      </c>
      <c r="G4066" s="9" t="s">
        <v>183</v>
      </c>
      <c r="H4066" s="8">
        <v>45778</v>
      </c>
      <c r="I4066" s="8">
        <v>45803</v>
      </c>
      <c r="J4066" s="8" t="s">
        <v>16018</v>
      </c>
      <c r="K4066" s="205" t="s">
        <v>185</v>
      </c>
      <c r="M4066" s="9" t="s">
        <v>828</v>
      </c>
      <c r="N4066" s="215">
        <v>45809.629870740697</v>
      </c>
      <c r="O4066" s="8">
        <v>45809</v>
      </c>
    </row>
    <row r="4067" spans="1:15" x14ac:dyDescent="0.25">
      <c r="A4067" s="8">
        <v>45875</v>
      </c>
      <c r="B4067" s="9" t="s">
        <v>18865</v>
      </c>
      <c r="C4067" s="9" t="s">
        <v>245</v>
      </c>
      <c r="D4067" s="3">
        <v>2166.5300000000002</v>
      </c>
      <c r="E4067" s="9" t="s">
        <v>181</v>
      </c>
      <c r="F4067" s="9" t="s">
        <v>182</v>
      </c>
      <c r="G4067" s="9" t="s">
        <v>183</v>
      </c>
      <c r="H4067" s="8">
        <v>45870</v>
      </c>
      <c r="I4067" s="8">
        <v>45873</v>
      </c>
      <c r="J4067" s="219" t="s">
        <v>20070</v>
      </c>
      <c r="K4067" s="205" t="s">
        <v>185</v>
      </c>
      <c r="M4067" s="9" t="s">
        <v>18867</v>
      </c>
      <c r="N4067" s="215">
        <v>45929.807189814797</v>
      </c>
      <c r="O4067" s="8">
        <v>45929</v>
      </c>
    </row>
    <row r="4068" spans="1:15" x14ac:dyDescent="0.25">
      <c r="A4068" s="8">
        <v>45905</v>
      </c>
      <c r="B4068" s="9" t="s">
        <v>18865</v>
      </c>
      <c r="C4068" s="9" t="s">
        <v>245</v>
      </c>
      <c r="D4068" s="3">
        <v>2160.2199999999998</v>
      </c>
      <c r="E4068" s="9" t="s">
        <v>181</v>
      </c>
      <c r="F4068" s="9" t="s">
        <v>182</v>
      </c>
      <c r="G4068" s="9" t="s">
        <v>183</v>
      </c>
      <c r="H4068" s="8">
        <v>45901</v>
      </c>
      <c r="I4068" s="8">
        <v>45901</v>
      </c>
      <c r="J4068" s="219" t="s">
        <v>19608</v>
      </c>
      <c r="K4068" s="205" t="s">
        <v>185</v>
      </c>
      <c r="M4068" s="9" t="s">
        <v>18867</v>
      </c>
      <c r="N4068" s="215">
        <v>45929.807189814797</v>
      </c>
      <c r="O4068" s="8">
        <v>45929</v>
      </c>
    </row>
    <row r="4069" spans="1:15" x14ac:dyDescent="0.25">
      <c r="A4069" s="8">
        <v>45412</v>
      </c>
      <c r="B4069" s="9" t="s">
        <v>826</v>
      </c>
      <c r="C4069" s="9" t="s">
        <v>245</v>
      </c>
      <c r="D4069" s="3">
        <v>2092</v>
      </c>
      <c r="E4069" s="9" t="s">
        <v>181</v>
      </c>
      <c r="F4069" s="9" t="s">
        <v>182</v>
      </c>
      <c r="G4069" s="9" t="s">
        <v>183</v>
      </c>
      <c r="H4069" s="8">
        <v>45383</v>
      </c>
      <c r="I4069" s="8">
        <v>45411</v>
      </c>
      <c r="J4069" s="8" t="s">
        <v>889</v>
      </c>
      <c r="K4069" s="205" t="s">
        <v>185</v>
      </c>
      <c r="M4069" s="9" t="s">
        <v>828</v>
      </c>
      <c r="N4069" s="215">
        <v>45421.815222858801</v>
      </c>
      <c r="O4069" s="8"/>
    </row>
    <row r="4070" spans="1:15" x14ac:dyDescent="0.25">
      <c r="A4070" s="8">
        <v>45463</v>
      </c>
      <c r="B4070" s="9" t="s">
        <v>7960</v>
      </c>
      <c r="C4070" s="9" t="s">
        <v>180</v>
      </c>
      <c r="D4070" s="3">
        <v>-78.75</v>
      </c>
      <c r="E4070" s="9" t="s">
        <v>181</v>
      </c>
      <c r="F4070" s="9" t="s">
        <v>182</v>
      </c>
      <c r="G4070" s="9" t="s">
        <v>183</v>
      </c>
      <c r="H4070" s="8">
        <v>45444</v>
      </c>
      <c r="I4070" s="8">
        <v>45460</v>
      </c>
      <c r="J4070" s="8" t="s">
        <v>8768</v>
      </c>
      <c r="K4070" s="205" t="s">
        <v>185</v>
      </c>
      <c r="M4070" s="9" t="s">
        <v>7962</v>
      </c>
      <c r="N4070" s="215">
        <v>45505.8848292361</v>
      </c>
      <c r="O4070" s="8">
        <v>45505</v>
      </c>
    </row>
    <row r="4071" spans="1:15" x14ac:dyDescent="0.25">
      <c r="A4071" s="8">
        <v>45351</v>
      </c>
      <c r="B4071" s="9" t="s">
        <v>826</v>
      </c>
      <c r="C4071" s="9" t="s">
        <v>245</v>
      </c>
      <c r="D4071" s="3">
        <v>2020.7</v>
      </c>
      <c r="E4071" s="9" t="s">
        <v>181</v>
      </c>
      <c r="F4071" s="9" t="s">
        <v>182</v>
      </c>
      <c r="G4071" s="9" t="s">
        <v>183</v>
      </c>
      <c r="H4071" s="8">
        <v>45323</v>
      </c>
      <c r="I4071" s="8">
        <v>45348</v>
      </c>
      <c r="J4071" s="219" t="s">
        <v>890</v>
      </c>
      <c r="K4071" s="205" t="s">
        <v>185</v>
      </c>
      <c r="M4071" s="9" t="s">
        <v>828</v>
      </c>
      <c r="N4071" s="215">
        <v>45363.078556828703</v>
      </c>
      <c r="O4071" s="8"/>
    </row>
    <row r="4072" spans="1:15" x14ac:dyDescent="0.25">
      <c r="A4072" s="8">
        <v>45596</v>
      </c>
      <c r="B4072" s="9" t="s">
        <v>826</v>
      </c>
      <c r="C4072" s="9" t="s">
        <v>245</v>
      </c>
      <c r="D4072" s="3">
        <v>2017.73</v>
      </c>
      <c r="E4072" s="9" t="s">
        <v>181</v>
      </c>
      <c r="F4072" s="9" t="s">
        <v>182</v>
      </c>
      <c r="G4072" s="9" t="s">
        <v>183</v>
      </c>
      <c r="H4072" s="8">
        <v>45566</v>
      </c>
      <c r="I4072" s="8">
        <v>45593</v>
      </c>
      <c r="J4072" s="219" t="s">
        <v>11871</v>
      </c>
      <c r="K4072" s="205" t="s">
        <v>185</v>
      </c>
      <c r="M4072" s="9" t="s">
        <v>828</v>
      </c>
      <c r="N4072" s="215">
        <v>45635.715607696802</v>
      </c>
      <c r="O4072" s="8">
        <v>45635</v>
      </c>
    </row>
    <row r="4073" spans="1:15" x14ac:dyDescent="0.25">
      <c r="A4073" s="8">
        <v>45463</v>
      </c>
      <c r="B4073" s="9" t="s">
        <v>7953</v>
      </c>
      <c r="C4073" s="9" t="s">
        <v>180</v>
      </c>
      <c r="D4073" s="3">
        <v>-78.44</v>
      </c>
      <c r="E4073" s="9" t="s">
        <v>181</v>
      </c>
      <c r="F4073" s="9" t="s">
        <v>182</v>
      </c>
      <c r="G4073" s="9" t="s">
        <v>183</v>
      </c>
      <c r="H4073" s="8">
        <v>45444</v>
      </c>
      <c r="I4073" s="8">
        <v>45460</v>
      </c>
      <c r="J4073" s="8" t="s">
        <v>8751</v>
      </c>
      <c r="K4073" s="205" t="s">
        <v>185</v>
      </c>
      <c r="M4073" s="9" t="s">
        <v>7955</v>
      </c>
      <c r="N4073" s="215">
        <v>45505.8848292361</v>
      </c>
      <c r="O4073" s="8">
        <v>45505</v>
      </c>
    </row>
    <row r="4074" spans="1:15" x14ac:dyDescent="0.25">
      <c r="A4074" s="8">
        <v>45379</v>
      </c>
      <c r="B4074" s="9" t="s">
        <v>826</v>
      </c>
      <c r="C4074" s="9" t="s">
        <v>245</v>
      </c>
      <c r="D4074" s="3">
        <v>1980.43</v>
      </c>
      <c r="E4074" s="9" t="s">
        <v>181</v>
      </c>
      <c r="F4074" s="9" t="s">
        <v>182</v>
      </c>
      <c r="G4074" s="9" t="s">
        <v>183</v>
      </c>
      <c r="H4074" s="8">
        <v>45352</v>
      </c>
      <c r="I4074" s="8">
        <v>45376</v>
      </c>
      <c r="J4074" s="8" t="s">
        <v>902</v>
      </c>
      <c r="K4074" s="205" t="s">
        <v>185</v>
      </c>
      <c r="M4074" s="9" t="s">
        <v>828</v>
      </c>
      <c r="N4074" s="215">
        <v>45385.162865138896</v>
      </c>
      <c r="O4074" s="8"/>
    </row>
    <row r="4075" spans="1:15" x14ac:dyDescent="0.25">
      <c r="A4075" s="8">
        <v>45847</v>
      </c>
      <c r="B4075" s="9" t="s">
        <v>18838</v>
      </c>
      <c r="C4075" s="9" t="s">
        <v>180</v>
      </c>
      <c r="D4075" s="3">
        <v>-78.31</v>
      </c>
      <c r="E4075" s="9" t="s">
        <v>181</v>
      </c>
      <c r="F4075" s="9" t="s">
        <v>182</v>
      </c>
      <c r="G4075" s="9" t="s">
        <v>183</v>
      </c>
      <c r="H4075" s="8">
        <v>45839</v>
      </c>
      <c r="I4075" s="8">
        <v>45845</v>
      </c>
      <c r="J4075" s="219" t="s">
        <v>18839</v>
      </c>
      <c r="K4075" s="205" t="s">
        <v>185</v>
      </c>
      <c r="M4075" s="9" t="s">
        <v>18840</v>
      </c>
      <c r="N4075" s="215">
        <v>45862.622311099498</v>
      </c>
      <c r="O4075" s="8">
        <v>45862</v>
      </c>
    </row>
    <row r="4076" spans="1:15" x14ac:dyDescent="0.25">
      <c r="A4076" s="8">
        <v>45289</v>
      </c>
      <c r="B4076" s="9" t="s">
        <v>826</v>
      </c>
      <c r="C4076" s="9" t="s">
        <v>245</v>
      </c>
      <c r="D4076" s="3">
        <v>1789.29</v>
      </c>
      <c r="E4076" s="9" t="s">
        <v>181</v>
      </c>
      <c r="F4076" s="9" t="s">
        <v>182</v>
      </c>
      <c r="G4076" s="9" t="s">
        <v>183</v>
      </c>
      <c r="H4076" s="8">
        <v>45261</v>
      </c>
      <c r="I4076" s="8">
        <v>45285</v>
      </c>
      <c r="J4076" s="8" t="s">
        <v>911</v>
      </c>
      <c r="K4076" s="205" t="s">
        <v>185</v>
      </c>
      <c r="M4076" s="9" t="s">
        <v>828</v>
      </c>
      <c r="N4076" s="215">
        <v>45294.9567489931</v>
      </c>
      <c r="O4076" s="8"/>
    </row>
    <row r="4077" spans="1:15" x14ac:dyDescent="0.25">
      <c r="A4077" s="8">
        <v>45813</v>
      </c>
      <c r="B4077" s="9" t="s">
        <v>18114</v>
      </c>
      <c r="C4077" s="9" t="s">
        <v>245</v>
      </c>
      <c r="D4077" s="3">
        <v>1783.29</v>
      </c>
      <c r="E4077" s="9" t="s">
        <v>181</v>
      </c>
      <c r="F4077" s="9" t="s">
        <v>182</v>
      </c>
      <c r="G4077" s="9" t="s">
        <v>183</v>
      </c>
      <c r="H4077" s="8">
        <v>45809</v>
      </c>
      <c r="I4077" s="8">
        <v>45810</v>
      </c>
      <c r="J4077" s="8" t="s">
        <v>18115</v>
      </c>
      <c r="K4077" s="205" t="s">
        <v>185</v>
      </c>
      <c r="M4077" s="9" t="s">
        <v>18116</v>
      </c>
      <c r="N4077" s="215">
        <v>45840.490152685197</v>
      </c>
      <c r="O4077" s="8">
        <v>45840</v>
      </c>
    </row>
    <row r="4078" spans="1:15" x14ac:dyDescent="0.25">
      <c r="A4078" s="8">
        <v>45322</v>
      </c>
      <c r="B4078" s="9" t="s">
        <v>826</v>
      </c>
      <c r="C4078" s="9" t="s">
        <v>245</v>
      </c>
      <c r="D4078" s="3">
        <v>1753.73</v>
      </c>
      <c r="E4078" s="9" t="s">
        <v>459</v>
      </c>
      <c r="F4078" s="9" t="s">
        <v>460</v>
      </c>
      <c r="G4078" s="9" t="s">
        <v>183</v>
      </c>
      <c r="H4078" s="8">
        <v>45292</v>
      </c>
      <c r="I4078" s="8">
        <v>45320</v>
      </c>
      <c r="J4078" s="8" t="s">
        <v>913</v>
      </c>
      <c r="K4078" s="205" t="s">
        <v>462</v>
      </c>
      <c r="M4078" s="9" t="s">
        <v>828</v>
      </c>
      <c r="N4078" s="215">
        <v>45324.933394479202</v>
      </c>
      <c r="O4078" s="8"/>
    </row>
    <row r="4079" spans="1:15" x14ac:dyDescent="0.25">
      <c r="A4079" s="8">
        <v>45845</v>
      </c>
      <c r="B4079" s="9" t="s">
        <v>18865</v>
      </c>
      <c r="C4079" s="9" t="s">
        <v>245</v>
      </c>
      <c r="D4079" s="3">
        <v>1729.45</v>
      </c>
      <c r="E4079" s="9" t="s">
        <v>181</v>
      </c>
      <c r="F4079" s="9" t="s">
        <v>182</v>
      </c>
      <c r="G4079" s="9" t="s">
        <v>183</v>
      </c>
      <c r="H4079" s="8">
        <v>45839</v>
      </c>
      <c r="I4079" s="8">
        <v>45845</v>
      </c>
      <c r="J4079" s="219" t="s">
        <v>18866</v>
      </c>
      <c r="K4079" s="205" t="s">
        <v>185</v>
      </c>
      <c r="M4079" s="9" t="s">
        <v>18867</v>
      </c>
      <c r="N4079" s="215">
        <v>45862.622311099498</v>
      </c>
      <c r="O4079" s="8">
        <v>45862</v>
      </c>
    </row>
    <row r="4080" spans="1:15" x14ac:dyDescent="0.25">
      <c r="A4080" s="8">
        <v>45554</v>
      </c>
      <c r="B4080" s="9" t="s">
        <v>7953</v>
      </c>
      <c r="C4080" s="9" t="s">
        <v>180</v>
      </c>
      <c r="D4080" s="3">
        <v>-78.14</v>
      </c>
      <c r="E4080" s="9" t="s">
        <v>181</v>
      </c>
      <c r="F4080" s="9" t="s">
        <v>182</v>
      </c>
      <c r="G4080" s="9" t="s">
        <v>183</v>
      </c>
      <c r="H4080" s="8">
        <v>45536</v>
      </c>
      <c r="I4080" s="8">
        <v>45551</v>
      </c>
      <c r="J4080" s="8" t="s">
        <v>10363</v>
      </c>
      <c r="K4080" s="205" t="s">
        <v>185</v>
      </c>
      <c r="M4080" s="9" t="s">
        <v>7955</v>
      </c>
      <c r="N4080" s="215">
        <v>45575.565837071801</v>
      </c>
      <c r="O4080" s="8">
        <v>45575</v>
      </c>
    </row>
    <row r="4081" spans="1:15" x14ac:dyDescent="0.25">
      <c r="A4081" s="8">
        <v>45260</v>
      </c>
      <c r="B4081" s="9" t="s">
        <v>826</v>
      </c>
      <c r="C4081" s="9" t="s">
        <v>245</v>
      </c>
      <c r="D4081" s="3">
        <v>1717.08</v>
      </c>
      <c r="E4081" s="9" t="s">
        <v>181</v>
      </c>
      <c r="F4081" s="9" t="s">
        <v>182</v>
      </c>
      <c r="G4081" s="9" t="s">
        <v>183</v>
      </c>
      <c r="H4081" s="8">
        <v>45231</v>
      </c>
      <c r="I4081" s="8">
        <v>45257</v>
      </c>
      <c r="J4081" s="8" t="s">
        <v>915</v>
      </c>
      <c r="K4081" s="205" t="s">
        <v>185</v>
      </c>
      <c r="M4081" s="9" t="s">
        <v>828</v>
      </c>
      <c r="N4081" s="215">
        <v>45294.9567489931</v>
      </c>
      <c r="O4081" s="8"/>
    </row>
    <row r="4082" spans="1:15" x14ac:dyDescent="0.25">
      <c r="A4082" s="8">
        <v>45652</v>
      </c>
      <c r="B4082" s="9" t="s">
        <v>1183</v>
      </c>
      <c r="C4082" s="9" t="s">
        <v>245</v>
      </c>
      <c r="D4082" s="3">
        <v>1670.86</v>
      </c>
      <c r="E4082" s="9" t="s">
        <v>181</v>
      </c>
      <c r="F4082" s="9" t="s">
        <v>182</v>
      </c>
      <c r="G4082" s="9" t="s">
        <v>183</v>
      </c>
      <c r="H4082" s="8">
        <v>45627</v>
      </c>
      <c r="I4082" s="8">
        <v>45649</v>
      </c>
      <c r="J4082" s="219" t="s">
        <v>12605</v>
      </c>
      <c r="K4082" s="205" t="s">
        <v>185</v>
      </c>
      <c r="M4082" s="9" t="s">
        <v>1185</v>
      </c>
      <c r="N4082" s="215">
        <v>45681.075335370399</v>
      </c>
      <c r="O4082" s="8">
        <v>45681</v>
      </c>
    </row>
    <row r="4083" spans="1:15" x14ac:dyDescent="0.25">
      <c r="A4083" s="8">
        <v>45475</v>
      </c>
      <c r="B4083" s="9" t="s">
        <v>920</v>
      </c>
      <c r="C4083" s="9" t="s">
        <v>245</v>
      </c>
      <c r="D4083" s="3">
        <v>1647.57</v>
      </c>
      <c r="E4083" s="9" t="s">
        <v>181</v>
      </c>
      <c r="F4083" s="9" t="s">
        <v>182</v>
      </c>
      <c r="G4083" s="9" t="s">
        <v>183</v>
      </c>
      <c r="H4083" s="8">
        <v>45474</v>
      </c>
      <c r="I4083" s="8">
        <v>45474</v>
      </c>
      <c r="J4083" s="8" t="s">
        <v>8222</v>
      </c>
      <c r="K4083" s="205" t="s">
        <v>185</v>
      </c>
      <c r="M4083" s="9" t="s">
        <v>922</v>
      </c>
      <c r="N4083" s="215">
        <v>45505.8848292361</v>
      </c>
      <c r="O4083" s="8">
        <v>45505</v>
      </c>
    </row>
    <row r="4084" spans="1:15" x14ac:dyDescent="0.25">
      <c r="A4084" s="8">
        <v>45471</v>
      </c>
      <c r="B4084" s="9" t="s">
        <v>427</v>
      </c>
      <c r="C4084" s="9" t="s">
        <v>180</v>
      </c>
      <c r="D4084" s="3">
        <v>-77.959999999999994</v>
      </c>
      <c r="E4084" s="9" t="s">
        <v>422</v>
      </c>
      <c r="F4084" s="9" t="s">
        <v>423</v>
      </c>
      <c r="G4084" s="9" t="s">
        <v>183</v>
      </c>
      <c r="H4084" s="8">
        <v>45444</v>
      </c>
      <c r="I4084" s="8">
        <v>45467</v>
      </c>
      <c r="J4084" s="8" t="s">
        <v>8508</v>
      </c>
      <c r="K4084" s="205" t="s">
        <v>425</v>
      </c>
      <c r="M4084" s="9" t="s">
        <v>429</v>
      </c>
      <c r="N4084" s="215">
        <v>45505.8848292361</v>
      </c>
      <c r="O4084" s="8">
        <v>45505</v>
      </c>
    </row>
    <row r="4085" spans="1:15" x14ac:dyDescent="0.25">
      <c r="A4085" s="8">
        <v>45840</v>
      </c>
      <c r="B4085" s="9" t="s">
        <v>18925</v>
      </c>
      <c r="C4085" s="9" t="s">
        <v>245</v>
      </c>
      <c r="D4085" s="3">
        <v>1622.86</v>
      </c>
      <c r="E4085" s="9" t="s">
        <v>181</v>
      </c>
      <c r="F4085" s="9" t="s">
        <v>182</v>
      </c>
      <c r="G4085" s="9" t="s">
        <v>183</v>
      </c>
      <c r="H4085" s="8">
        <v>45839</v>
      </c>
      <c r="I4085" s="8">
        <v>45838</v>
      </c>
      <c r="J4085" s="219" t="s">
        <v>18926</v>
      </c>
      <c r="K4085" s="205" t="s">
        <v>185</v>
      </c>
      <c r="M4085" s="9" t="s">
        <v>18927</v>
      </c>
      <c r="N4085" s="215">
        <v>45862.622311099498</v>
      </c>
      <c r="O4085" s="8">
        <v>45862</v>
      </c>
    </row>
    <row r="4086" spans="1:15" x14ac:dyDescent="0.25">
      <c r="A4086" s="8">
        <v>45747</v>
      </c>
      <c r="B4086" s="9" t="s">
        <v>1183</v>
      </c>
      <c r="C4086" s="9" t="s">
        <v>245</v>
      </c>
      <c r="D4086" s="3">
        <v>1601.52</v>
      </c>
      <c r="E4086" s="9" t="s">
        <v>181</v>
      </c>
      <c r="F4086" s="9" t="s">
        <v>182</v>
      </c>
      <c r="G4086" s="9" t="s">
        <v>183</v>
      </c>
      <c r="H4086" s="8">
        <v>45717</v>
      </c>
      <c r="I4086" s="8">
        <v>45747</v>
      </c>
      <c r="J4086" s="219" t="s">
        <v>15075</v>
      </c>
      <c r="K4086" s="205" t="s">
        <v>185</v>
      </c>
      <c r="M4086" s="9" t="s">
        <v>1185</v>
      </c>
      <c r="N4086" s="215">
        <v>45777.922227581003</v>
      </c>
      <c r="O4086" s="8">
        <v>45777</v>
      </c>
    </row>
    <row r="4087" spans="1:15" x14ac:dyDescent="0.25">
      <c r="A4087" s="8">
        <v>45838</v>
      </c>
      <c r="B4087" s="9" t="s">
        <v>19021</v>
      </c>
      <c r="C4087" s="9" t="s">
        <v>245</v>
      </c>
      <c r="D4087" s="3">
        <v>1519.08</v>
      </c>
      <c r="E4087" s="9" t="s">
        <v>181</v>
      </c>
      <c r="F4087" s="9" t="s">
        <v>182</v>
      </c>
      <c r="G4087" s="9" t="s">
        <v>183</v>
      </c>
      <c r="H4087" s="8">
        <v>45809</v>
      </c>
      <c r="I4087" s="8">
        <v>45838</v>
      </c>
      <c r="J4087" s="219" t="s">
        <v>19022</v>
      </c>
      <c r="K4087" s="205" t="s">
        <v>185</v>
      </c>
      <c r="M4087" s="9" t="s">
        <v>19023</v>
      </c>
      <c r="N4087" s="215">
        <v>45862.622311099498</v>
      </c>
      <c r="O4087" s="8">
        <v>45862</v>
      </c>
    </row>
    <row r="4088" spans="1:15" x14ac:dyDescent="0.25">
      <c r="A4088" s="8">
        <v>45625</v>
      </c>
      <c r="B4088" s="9" t="s">
        <v>826</v>
      </c>
      <c r="C4088" s="9" t="s">
        <v>245</v>
      </c>
      <c r="D4088" s="3">
        <v>1475.06</v>
      </c>
      <c r="E4088" s="9" t="s">
        <v>181</v>
      </c>
      <c r="F4088" s="9" t="s">
        <v>182</v>
      </c>
      <c r="G4088" s="9" t="s">
        <v>183</v>
      </c>
      <c r="H4088" s="8">
        <v>45597</v>
      </c>
      <c r="I4088" s="8">
        <v>45621</v>
      </c>
      <c r="J4088" s="219" t="s">
        <v>11541</v>
      </c>
      <c r="K4088" s="205" t="s">
        <v>185</v>
      </c>
      <c r="M4088" s="9" t="s">
        <v>828</v>
      </c>
      <c r="N4088" s="215">
        <v>45635.715607696802</v>
      </c>
      <c r="O4088" s="8">
        <v>45635</v>
      </c>
    </row>
    <row r="4089" spans="1:15" x14ac:dyDescent="0.25">
      <c r="A4089" s="8">
        <v>45378</v>
      </c>
      <c r="B4089" s="9" t="s">
        <v>920</v>
      </c>
      <c r="C4089" s="9" t="s">
        <v>245</v>
      </c>
      <c r="D4089" s="3">
        <v>1394.66</v>
      </c>
      <c r="E4089" s="9" t="s">
        <v>181</v>
      </c>
      <c r="F4089" s="9" t="s">
        <v>182</v>
      </c>
      <c r="G4089" s="9" t="s">
        <v>183</v>
      </c>
      <c r="H4089" s="8">
        <v>45352</v>
      </c>
      <c r="I4089" s="8">
        <v>45376</v>
      </c>
      <c r="J4089" s="219" t="s">
        <v>921</v>
      </c>
      <c r="K4089" s="205" t="s">
        <v>185</v>
      </c>
      <c r="M4089" s="9" t="s">
        <v>922</v>
      </c>
      <c r="N4089" s="215">
        <v>45385.162865138896</v>
      </c>
      <c r="O4089" s="8"/>
    </row>
    <row r="4090" spans="1:15" x14ac:dyDescent="0.25">
      <c r="A4090" s="8">
        <v>45657</v>
      </c>
      <c r="B4090" s="9" t="s">
        <v>826</v>
      </c>
      <c r="C4090" s="9" t="s">
        <v>245</v>
      </c>
      <c r="D4090" s="3">
        <v>1385.74</v>
      </c>
      <c r="E4090" s="9" t="s">
        <v>181</v>
      </c>
      <c r="F4090" s="9" t="s">
        <v>182</v>
      </c>
      <c r="G4090" s="9" t="s">
        <v>183</v>
      </c>
      <c r="H4090" s="8">
        <v>45627</v>
      </c>
      <c r="I4090" s="8">
        <v>45656</v>
      </c>
      <c r="J4090" s="219" t="s">
        <v>13531</v>
      </c>
      <c r="K4090" s="205" t="s">
        <v>185</v>
      </c>
      <c r="M4090" s="9" t="s">
        <v>828</v>
      </c>
      <c r="N4090" s="215">
        <v>45706.0637561111</v>
      </c>
      <c r="O4090" s="8">
        <v>45705</v>
      </c>
    </row>
    <row r="4091" spans="1:15" x14ac:dyDescent="0.25">
      <c r="A4091" s="8">
        <v>45832</v>
      </c>
      <c r="B4091" s="9" t="s">
        <v>15217</v>
      </c>
      <c r="C4091" s="9" t="s">
        <v>245</v>
      </c>
      <c r="D4091" s="3">
        <v>1348.18</v>
      </c>
      <c r="E4091" s="9" t="s">
        <v>181</v>
      </c>
      <c r="F4091" s="9" t="s">
        <v>182</v>
      </c>
      <c r="G4091" s="9" t="s">
        <v>183</v>
      </c>
      <c r="H4091" s="8">
        <v>45809</v>
      </c>
      <c r="I4091" s="8">
        <v>45831</v>
      </c>
      <c r="J4091" s="219" t="s">
        <v>17761</v>
      </c>
      <c r="K4091" s="205" t="s">
        <v>185</v>
      </c>
      <c r="M4091" s="9" t="s">
        <v>15219</v>
      </c>
      <c r="N4091" s="215">
        <v>45840.490152685197</v>
      </c>
      <c r="O4091" s="8">
        <v>45840</v>
      </c>
    </row>
    <row r="4092" spans="1:15" x14ac:dyDescent="0.25">
      <c r="A4092" s="8">
        <v>45904</v>
      </c>
      <c r="B4092" s="9" t="s">
        <v>19631</v>
      </c>
      <c r="C4092" s="9" t="s">
        <v>180</v>
      </c>
      <c r="D4092" s="3">
        <v>-76.790000000000006</v>
      </c>
      <c r="E4092" s="9" t="s">
        <v>181</v>
      </c>
      <c r="F4092" s="9" t="s">
        <v>182</v>
      </c>
      <c r="G4092" s="9" t="s">
        <v>183</v>
      </c>
      <c r="H4092" s="8">
        <v>45901</v>
      </c>
      <c r="I4092" s="8">
        <v>45901</v>
      </c>
      <c r="J4092" s="219" t="s">
        <v>19632</v>
      </c>
      <c r="K4092" s="205" t="s">
        <v>185</v>
      </c>
      <c r="M4092" s="9" t="s">
        <v>19633</v>
      </c>
      <c r="N4092" s="215">
        <v>45929.807189814797</v>
      </c>
      <c r="O4092" s="8"/>
    </row>
    <row r="4093" spans="1:15" x14ac:dyDescent="0.25">
      <c r="A4093" s="8">
        <v>45650</v>
      </c>
      <c r="B4093" s="9" t="s">
        <v>10218</v>
      </c>
      <c r="C4093" s="9" t="s">
        <v>245</v>
      </c>
      <c r="D4093" s="3">
        <v>1227.93</v>
      </c>
      <c r="E4093" s="9" t="s">
        <v>181</v>
      </c>
      <c r="F4093" s="9" t="s">
        <v>182</v>
      </c>
      <c r="G4093" s="9" t="s">
        <v>183</v>
      </c>
      <c r="H4093" s="8">
        <v>45627</v>
      </c>
      <c r="I4093" s="8">
        <v>45649</v>
      </c>
      <c r="J4093" s="219" t="s">
        <v>12636</v>
      </c>
      <c r="K4093" s="205" t="s">
        <v>185</v>
      </c>
      <c r="M4093" s="9" t="s">
        <v>10220</v>
      </c>
      <c r="N4093" s="215">
        <v>45681.075335370399</v>
      </c>
      <c r="O4093" s="8">
        <v>45681</v>
      </c>
    </row>
    <row r="4094" spans="1:15" x14ac:dyDescent="0.25">
      <c r="A4094" s="8">
        <v>45688</v>
      </c>
      <c r="B4094" s="9" t="s">
        <v>826</v>
      </c>
      <c r="C4094" s="9" t="s">
        <v>245</v>
      </c>
      <c r="D4094" s="3">
        <v>1215.73</v>
      </c>
      <c r="E4094" s="9" t="s">
        <v>181</v>
      </c>
      <c r="F4094" s="9" t="s">
        <v>182</v>
      </c>
      <c r="G4094" s="9" t="s">
        <v>183</v>
      </c>
      <c r="H4094" s="8">
        <v>45658</v>
      </c>
      <c r="I4094" s="8">
        <v>45684</v>
      </c>
      <c r="J4094" s="219" t="s">
        <v>13138</v>
      </c>
      <c r="K4094" s="205" t="s">
        <v>185</v>
      </c>
      <c r="M4094" s="9" t="s">
        <v>828</v>
      </c>
      <c r="N4094" s="215">
        <v>45706.0637561111</v>
      </c>
      <c r="O4094" s="8">
        <v>45705</v>
      </c>
    </row>
    <row r="4095" spans="1:15" x14ac:dyDescent="0.25">
      <c r="A4095" s="8">
        <v>45875</v>
      </c>
      <c r="B4095" s="9" t="s">
        <v>18865</v>
      </c>
      <c r="C4095" s="9" t="s">
        <v>245</v>
      </c>
      <c r="D4095" s="3">
        <v>1205.6099999999999</v>
      </c>
      <c r="E4095" s="9" t="s">
        <v>253</v>
      </c>
      <c r="F4095" s="9" t="s">
        <v>254</v>
      </c>
      <c r="G4095" s="9" t="s">
        <v>183</v>
      </c>
      <c r="H4095" s="8">
        <v>45870</v>
      </c>
      <c r="I4095" s="8">
        <v>45873</v>
      </c>
      <c r="J4095" s="219" t="s">
        <v>20072</v>
      </c>
      <c r="K4095" s="205" t="s">
        <v>256</v>
      </c>
      <c r="M4095" s="9" t="s">
        <v>18867</v>
      </c>
      <c r="N4095" s="215">
        <v>45929.807189814797</v>
      </c>
      <c r="O4095" s="8">
        <v>45929</v>
      </c>
    </row>
    <row r="4096" spans="1:15" x14ac:dyDescent="0.25">
      <c r="A4096" s="8">
        <v>45905</v>
      </c>
      <c r="B4096" s="9" t="s">
        <v>18865</v>
      </c>
      <c r="C4096" s="9" t="s">
        <v>245</v>
      </c>
      <c r="D4096" s="3">
        <v>1202.0999999999999</v>
      </c>
      <c r="E4096" s="9" t="s">
        <v>253</v>
      </c>
      <c r="F4096" s="9" t="s">
        <v>254</v>
      </c>
      <c r="G4096" s="9" t="s">
        <v>183</v>
      </c>
      <c r="H4096" s="8">
        <v>45901</v>
      </c>
      <c r="I4096" s="8">
        <v>45901</v>
      </c>
      <c r="J4096" s="219" t="s">
        <v>19612</v>
      </c>
      <c r="K4096" s="205" t="s">
        <v>256</v>
      </c>
      <c r="M4096" s="9" t="s">
        <v>18867</v>
      </c>
      <c r="N4096" s="215">
        <v>45929.807189814797</v>
      </c>
      <c r="O4096" s="8">
        <v>45929</v>
      </c>
    </row>
    <row r="4097" spans="1:15" x14ac:dyDescent="0.25">
      <c r="A4097" s="8">
        <v>45813</v>
      </c>
      <c r="B4097" s="9" t="s">
        <v>18114</v>
      </c>
      <c r="C4097" s="9" t="s">
        <v>245</v>
      </c>
      <c r="D4097" s="3">
        <v>1190.6199999999999</v>
      </c>
      <c r="E4097" s="9" t="s">
        <v>253</v>
      </c>
      <c r="F4097" s="9" t="s">
        <v>254</v>
      </c>
      <c r="G4097" s="9" t="s">
        <v>183</v>
      </c>
      <c r="H4097" s="8">
        <v>45809</v>
      </c>
      <c r="I4097" s="8">
        <v>45810</v>
      </c>
      <c r="J4097" s="8" t="s">
        <v>18117</v>
      </c>
      <c r="K4097" s="205" t="s">
        <v>256</v>
      </c>
      <c r="M4097" s="9" t="s">
        <v>18116</v>
      </c>
      <c r="N4097" s="215">
        <v>45840.490152685197</v>
      </c>
      <c r="O4097" s="8">
        <v>45840</v>
      </c>
    </row>
    <row r="4098" spans="1:15" x14ac:dyDescent="0.25">
      <c r="A4098" s="8">
        <v>45490</v>
      </c>
      <c r="B4098" s="9" t="s">
        <v>7891</v>
      </c>
      <c r="C4098" s="9" t="s">
        <v>180</v>
      </c>
      <c r="D4098" s="3">
        <v>-76.55</v>
      </c>
      <c r="E4098" s="9" t="s">
        <v>181</v>
      </c>
      <c r="F4098" s="9" t="s">
        <v>182</v>
      </c>
      <c r="G4098" s="9" t="s">
        <v>183</v>
      </c>
      <c r="H4098" s="8">
        <v>45474</v>
      </c>
      <c r="I4098" s="8">
        <v>45488</v>
      </c>
      <c r="J4098" s="8" t="s">
        <v>7892</v>
      </c>
      <c r="K4098" s="205" t="s">
        <v>185</v>
      </c>
      <c r="M4098" s="9" t="s">
        <v>7893</v>
      </c>
      <c r="N4098" s="215">
        <v>45505.8848292361</v>
      </c>
      <c r="O4098" s="8">
        <v>45505</v>
      </c>
    </row>
    <row r="4099" spans="1:15" x14ac:dyDescent="0.25">
      <c r="A4099" s="8">
        <v>45898</v>
      </c>
      <c r="B4099" s="9" t="s">
        <v>19041</v>
      </c>
      <c r="C4099" s="9" t="s">
        <v>180</v>
      </c>
      <c r="D4099" s="3">
        <v>-76.47</v>
      </c>
      <c r="E4099" s="9" t="s">
        <v>11373</v>
      </c>
      <c r="F4099" s="9" t="s">
        <v>11374</v>
      </c>
      <c r="G4099" s="9" t="s">
        <v>183</v>
      </c>
      <c r="H4099" s="8">
        <v>45870</v>
      </c>
      <c r="I4099" s="8">
        <v>45894</v>
      </c>
      <c r="J4099" s="219" t="s">
        <v>19761</v>
      </c>
      <c r="K4099" s="205" t="s">
        <v>11376</v>
      </c>
      <c r="M4099" s="9" t="s">
        <v>19043</v>
      </c>
      <c r="N4099" s="215">
        <v>45929.807189814797</v>
      </c>
      <c r="O4099" s="8"/>
    </row>
    <row r="4100" spans="1:15" x14ac:dyDescent="0.25">
      <c r="A4100" s="8">
        <v>45610</v>
      </c>
      <c r="B4100" s="9" t="s">
        <v>7929</v>
      </c>
      <c r="C4100" s="9" t="s">
        <v>180</v>
      </c>
      <c r="D4100" s="3">
        <v>-76.37</v>
      </c>
      <c r="E4100" s="9" t="s">
        <v>181</v>
      </c>
      <c r="F4100" s="9" t="s">
        <v>182</v>
      </c>
      <c r="G4100" s="9" t="s">
        <v>183</v>
      </c>
      <c r="H4100" s="8">
        <v>45597</v>
      </c>
      <c r="I4100" s="8">
        <v>45607</v>
      </c>
      <c r="J4100" s="219" t="s">
        <v>11712</v>
      </c>
      <c r="K4100" s="205" t="s">
        <v>185</v>
      </c>
      <c r="M4100" s="9" t="s">
        <v>7931</v>
      </c>
      <c r="N4100" s="215">
        <v>45635.715607696802</v>
      </c>
      <c r="O4100" s="8">
        <v>45635</v>
      </c>
    </row>
    <row r="4101" spans="1:15" x14ac:dyDescent="0.25">
      <c r="A4101" s="8">
        <v>45657</v>
      </c>
      <c r="B4101" s="9" t="s">
        <v>826</v>
      </c>
      <c r="C4101" s="9" t="s">
        <v>245</v>
      </c>
      <c r="D4101" s="3">
        <v>1171.46</v>
      </c>
      <c r="E4101" s="9" t="s">
        <v>253</v>
      </c>
      <c r="F4101" s="9" t="s">
        <v>254</v>
      </c>
      <c r="G4101" s="9" t="s">
        <v>183</v>
      </c>
      <c r="H4101" s="8">
        <v>45627</v>
      </c>
      <c r="I4101" s="8">
        <v>45656</v>
      </c>
      <c r="J4101" s="219" t="s">
        <v>13557</v>
      </c>
      <c r="K4101" s="205" t="s">
        <v>256</v>
      </c>
      <c r="M4101" s="9" t="s">
        <v>828</v>
      </c>
      <c r="N4101" s="215">
        <v>45706.0637561111</v>
      </c>
      <c r="O4101" s="8">
        <v>45705</v>
      </c>
    </row>
    <row r="4102" spans="1:15" x14ac:dyDescent="0.25">
      <c r="A4102" s="8">
        <v>45798</v>
      </c>
      <c r="B4102" s="9" t="s">
        <v>14801</v>
      </c>
      <c r="C4102" s="9" t="s">
        <v>180</v>
      </c>
      <c r="D4102" s="3">
        <v>-76.33</v>
      </c>
      <c r="E4102" s="9" t="s">
        <v>181</v>
      </c>
      <c r="F4102" s="9" t="s">
        <v>182</v>
      </c>
      <c r="G4102" s="9" t="s">
        <v>183</v>
      </c>
      <c r="H4102" s="8">
        <v>45778</v>
      </c>
      <c r="I4102" s="8">
        <v>45796</v>
      </c>
      <c r="J4102" s="8" t="s">
        <v>16191</v>
      </c>
      <c r="K4102" s="205" t="s">
        <v>185</v>
      </c>
      <c r="M4102" s="9" t="s">
        <v>14803</v>
      </c>
      <c r="N4102" s="215">
        <v>45809.629870740697</v>
      </c>
      <c r="O4102" s="8">
        <v>45809</v>
      </c>
    </row>
    <row r="4103" spans="1:15" x14ac:dyDescent="0.25">
      <c r="A4103" s="8">
        <v>45845</v>
      </c>
      <c r="B4103" s="9" t="s">
        <v>18865</v>
      </c>
      <c r="C4103" s="9" t="s">
        <v>245</v>
      </c>
      <c r="D4103" s="3">
        <v>1154.67</v>
      </c>
      <c r="E4103" s="9" t="s">
        <v>253</v>
      </c>
      <c r="F4103" s="9" t="s">
        <v>254</v>
      </c>
      <c r="G4103" s="9" t="s">
        <v>183</v>
      </c>
      <c r="H4103" s="8">
        <v>45839</v>
      </c>
      <c r="I4103" s="8">
        <v>45845</v>
      </c>
      <c r="J4103" s="219" t="s">
        <v>18874</v>
      </c>
      <c r="K4103" s="205" t="s">
        <v>256</v>
      </c>
      <c r="M4103" s="9" t="s">
        <v>18867</v>
      </c>
      <c r="N4103" s="215">
        <v>45862.622311099498</v>
      </c>
      <c r="O4103" s="8">
        <v>45862</v>
      </c>
    </row>
    <row r="4104" spans="1:15" x14ac:dyDescent="0.25">
      <c r="A4104" s="8">
        <v>45379</v>
      </c>
      <c r="B4104" s="9" t="s">
        <v>826</v>
      </c>
      <c r="C4104" s="9" t="s">
        <v>245</v>
      </c>
      <c r="D4104" s="3">
        <v>1150.68</v>
      </c>
      <c r="E4104" s="9" t="s">
        <v>253</v>
      </c>
      <c r="F4104" s="9" t="s">
        <v>254</v>
      </c>
      <c r="G4104" s="9" t="s">
        <v>183</v>
      </c>
      <c r="H4104" s="8">
        <v>45352</v>
      </c>
      <c r="I4104" s="8">
        <v>45376</v>
      </c>
      <c r="J4104" s="8" t="s">
        <v>935</v>
      </c>
      <c r="K4104" s="205" t="s">
        <v>256</v>
      </c>
      <c r="M4104" s="9" t="s">
        <v>828</v>
      </c>
      <c r="N4104" s="215">
        <v>45385.162865138896</v>
      </c>
      <c r="O4104" s="8"/>
    </row>
    <row r="4105" spans="1:15" x14ac:dyDescent="0.25">
      <c r="A4105" s="8">
        <v>45840</v>
      </c>
      <c r="B4105" s="9" t="s">
        <v>18930</v>
      </c>
      <c r="C4105" s="9" t="s">
        <v>245</v>
      </c>
      <c r="D4105" s="3">
        <v>1141.5</v>
      </c>
      <c r="E4105" s="9" t="s">
        <v>181</v>
      </c>
      <c r="F4105" s="9" t="s">
        <v>182</v>
      </c>
      <c r="G4105" s="9" t="s">
        <v>183</v>
      </c>
      <c r="H4105" s="8">
        <v>45839</v>
      </c>
      <c r="I4105" s="8">
        <v>45838</v>
      </c>
      <c r="J4105" s="219" t="s">
        <v>18931</v>
      </c>
      <c r="K4105" s="205" t="s">
        <v>185</v>
      </c>
      <c r="M4105" s="9" t="s">
        <v>18932</v>
      </c>
      <c r="N4105" s="215">
        <v>45862.622311099498</v>
      </c>
      <c r="O4105" s="8">
        <v>45862</v>
      </c>
    </row>
    <row r="4106" spans="1:15" x14ac:dyDescent="0.25">
      <c r="A4106" s="8">
        <v>45779</v>
      </c>
      <c r="B4106" s="9" t="s">
        <v>14737</v>
      </c>
      <c r="C4106" s="9" t="s">
        <v>180</v>
      </c>
      <c r="D4106" s="3">
        <v>-76.02</v>
      </c>
      <c r="E4106" s="9" t="s">
        <v>181</v>
      </c>
      <c r="F4106" s="9" t="s">
        <v>182</v>
      </c>
      <c r="G4106" s="9" t="s">
        <v>183</v>
      </c>
      <c r="H4106" s="8">
        <v>45778</v>
      </c>
      <c r="I4106" s="8">
        <v>45775</v>
      </c>
      <c r="J4106" s="8" t="s">
        <v>15753</v>
      </c>
      <c r="K4106" s="205" t="s">
        <v>185</v>
      </c>
      <c r="M4106" s="9" t="s">
        <v>14739</v>
      </c>
      <c r="N4106" s="215">
        <v>45785.029943333298</v>
      </c>
      <c r="O4106" s="8">
        <v>45784</v>
      </c>
    </row>
    <row r="4107" spans="1:15" x14ac:dyDescent="0.25">
      <c r="A4107" s="8">
        <v>45688</v>
      </c>
      <c r="B4107" s="9" t="s">
        <v>826</v>
      </c>
      <c r="C4107" s="9" t="s">
        <v>245</v>
      </c>
      <c r="D4107" s="3">
        <v>1129.32</v>
      </c>
      <c r="E4107" s="9" t="s">
        <v>253</v>
      </c>
      <c r="F4107" s="9" t="s">
        <v>254</v>
      </c>
      <c r="G4107" s="9" t="s">
        <v>183</v>
      </c>
      <c r="H4107" s="8">
        <v>45658</v>
      </c>
      <c r="I4107" s="8">
        <v>45684</v>
      </c>
      <c r="J4107" s="219" t="s">
        <v>13153</v>
      </c>
      <c r="K4107" s="205" t="s">
        <v>256</v>
      </c>
      <c r="M4107" s="9" t="s">
        <v>828</v>
      </c>
      <c r="N4107" s="215">
        <v>45706.0637561111</v>
      </c>
      <c r="O4107" s="8">
        <v>45705</v>
      </c>
    </row>
    <row r="4108" spans="1:15" x14ac:dyDescent="0.25">
      <c r="A4108" s="8">
        <v>45747</v>
      </c>
      <c r="B4108" s="9" t="s">
        <v>826</v>
      </c>
      <c r="C4108" s="9" t="s">
        <v>245</v>
      </c>
      <c r="D4108" s="3">
        <v>1122</v>
      </c>
      <c r="E4108" s="9" t="s">
        <v>253</v>
      </c>
      <c r="F4108" s="9" t="s">
        <v>254</v>
      </c>
      <c r="G4108" s="9" t="s">
        <v>183</v>
      </c>
      <c r="H4108" s="8">
        <v>45717</v>
      </c>
      <c r="I4108" s="8">
        <v>45747</v>
      </c>
      <c r="J4108" s="219" t="s">
        <v>15101</v>
      </c>
      <c r="K4108" s="205" t="s">
        <v>256</v>
      </c>
      <c r="M4108" s="9" t="s">
        <v>828</v>
      </c>
      <c r="N4108" s="215">
        <v>45777.922227581003</v>
      </c>
      <c r="O4108" s="8">
        <v>45777</v>
      </c>
    </row>
    <row r="4109" spans="1:15" x14ac:dyDescent="0.25">
      <c r="A4109" s="8">
        <v>45412</v>
      </c>
      <c r="B4109" s="9" t="s">
        <v>826</v>
      </c>
      <c r="C4109" s="9" t="s">
        <v>245</v>
      </c>
      <c r="D4109" s="3">
        <v>1114.9100000000001</v>
      </c>
      <c r="E4109" s="9" t="s">
        <v>253</v>
      </c>
      <c r="F4109" s="9" t="s">
        <v>254</v>
      </c>
      <c r="G4109" s="9" t="s">
        <v>183</v>
      </c>
      <c r="H4109" s="8">
        <v>45383</v>
      </c>
      <c r="I4109" s="8">
        <v>45411</v>
      </c>
      <c r="J4109" s="8" t="s">
        <v>936</v>
      </c>
      <c r="K4109" s="205" t="s">
        <v>256</v>
      </c>
      <c r="M4109" s="9" t="s">
        <v>828</v>
      </c>
      <c r="N4109" s="215">
        <v>45421.815222858801</v>
      </c>
      <c r="O4109" s="8"/>
    </row>
    <row r="4110" spans="1:15" x14ac:dyDescent="0.25">
      <c r="A4110" s="8">
        <v>45777</v>
      </c>
      <c r="B4110" s="9" t="s">
        <v>826</v>
      </c>
      <c r="C4110" s="9" t="s">
        <v>245</v>
      </c>
      <c r="D4110" s="3">
        <v>1090.1099999999999</v>
      </c>
      <c r="E4110" s="9" t="s">
        <v>253</v>
      </c>
      <c r="F4110" s="9" t="s">
        <v>254</v>
      </c>
      <c r="G4110" s="9" t="s">
        <v>183</v>
      </c>
      <c r="H4110" s="8">
        <v>45748</v>
      </c>
      <c r="I4110" s="8">
        <v>45775</v>
      </c>
      <c r="J4110" s="8" t="s">
        <v>15811</v>
      </c>
      <c r="K4110" s="205" t="s">
        <v>256</v>
      </c>
      <c r="M4110" s="9" t="s">
        <v>828</v>
      </c>
      <c r="N4110" s="215">
        <v>45785.029943333298</v>
      </c>
      <c r="O4110" s="8">
        <v>45784</v>
      </c>
    </row>
    <row r="4111" spans="1:15" x14ac:dyDescent="0.25">
      <c r="A4111" s="8">
        <v>45351</v>
      </c>
      <c r="B4111" s="9" t="s">
        <v>826</v>
      </c>
      <c r="C4111" s="9" t="s">
        <v>245</v>
      </c>
      <c r="D4111" s="3">
        <v>1071.71</v>
      </c>
      <c r="E4111" s="9" t="s">
        <v>253</v>
      </c>
      <c r="F4111" s="9" t="s">
        <v>254</v>
      </c>
      <c r="G4111" s="9" t="s">
        <v>183</v>
      </c>
      <c r="H4111" s="8">
        <v>45323</v>
      </c>
      <c r="I4111" s="8">
        <v>45348</v>
      </c>
      <c r="J4111" s="219" t="s">
        <v>938</v>
      </c>
      <c r="K4111" s="205" t="s">
        <v>256</v>
      </c>
      <c r="M4111" s="9" t="s">
        <v>828</v>
      </c>
      <c r="N4111" s="215">
        <v>45363.078556828703</v>
      </c>
      <c r="O4111" s="8"/>
    </row>
    <row r="4112" spans="1:15" x14ac:dyDescent="0.25">
      <c r="A4112" s="8">
        <v>45923</v>
      </c>
      <c r="B4112" s="9" t="s">
        <v>19300</v>
      </c>
      <c r="C4112" s="9" t="s">
        <v>245</v>
      </c>
      <c r="D4112" s="3">
        <v>1063.74</v>
      </c>
      <c r="E4112" s="9" t="s">
        <v>181</v>
      </c>
      <c r="F4112" s="9" t="s">
        <v>182</v>
      </c>
      <c r="G4112" s="9" t="s">
        <v>183</v>
      </c>
      <c r="H4112" s="8">
        <v>45901</v>
      </c>
      <c r="I4112" s="8">
        <v>45922</v>
      </c>
      <c r="J4112" s="219" t="s">
        <v>19301</v>
      </c>
      <c r="K4112" s="205" t="s">
        <v>185</v>
      </c>
      <c r="M4112" s="9" t="s">
        <v>19302</v>
      </c>
      <c r="N4112" s="215">
        <v>45929.807189814797</v>
      </c>
      <c r="O4112" s="8">
        <v>45929</v>
      </c>
    </row>
    <row r="4113" spans="1:15" x14ac:dyDescent="0.25">
      <c r="A4113" s="8">
        <v>45625</v>
      </c>
      <c r="B4113" s="9" t="s">
        <v>826</v>
      </c>
      <c r="C4113" s="9" t="s">
        <v>245</v>
      </c>
      <c r="D4113" s="3">
        <v>1055.28</v>
      </c>
      <c r="E4113" s="9" t="s">
        <v>253</v>
      </c>
      <c r="F4113" s="9" t="s">
        <v>254</v>
      </c>
      <c r="G4113" s="9" t="s">
        <v>183</v>
      </c>
      <c r="H4113" s="8">
        <v>45597</v>
      </c>
      <c r="I4113" s="8">
        <v>45621</v>
      </c>
      <c r="J4113" s="219" t="s">
        <v>11557</v>
      </c>
      <c r="K4113" s="205" t="s">
        <v>256</v>
      </c>
      <c r="M4113" s="9" t="s">
        <v>828</v>
      </c>
      <c r="N4113" s="215">
        <v>45635.715607696802</v>
      </c>
      <c r="O4113" s="8">
        <v>45635</v>
      </c>
    </row>
    <row r="4114" spans="1:15" x14ac:dyDescent="0.25">
      <c r="A4114" s="8">
        <v>45716</v>
      </c>
      <c r="B4114" s="9" t="s">
        <v>826</v>
      </c>
      <c r="C4114" s="9" t="s">
        <v>245</v>
      </c>
      <c r="D4114" s="3">
        <v>1018.8</v>
      </c>
      <c r="E4114" s="9" t="s">
        <v>253</v>
      </c>
      <c r="F4114" s="9" t="s">
        <v>254</v>
      </c>
      <c r="G4114" s="9" t="s">
        <v>183</v>
      </c>
      <c r="H4114" s="8">
        <v>45689</v>
      </c>
      <c r="I4114" s="8">
        <v>45712</v>
      </c>
      <c r="J4114" s="219" t="s">
        <v>13971</v>
      </c>
      <c r="K4114" s="205" t="s">
        <v>256</v>
      </c>
      <c r="M4114" s="9" t="s">
        <v>828</v>
      </c>
      <c r="N4114" s="215">
        <v>45733.5614541088</v>
      </c>
      <c r="O4114" s="8">
        <v>45733</v>
      </c>
    </row>
    <row r="4115" spans="1:15" x14ac:dyDescent="0.25">
      <c r="A4115" s="8">
        <v>45716</v>
      </c>
      <c r="B4115" s="9" t="s">
        <v>826</v>
      </c>
      <c r="C4115" s="9" t="s">
        <v>245</v>
      </c>
      <c r="D4115" s="3">
        <v>997.71</v>
      </c>
      <c r="E4115" s="9" t="s">
        <v>181</v>
      </c>
      <c r="F4115" s="9" t="s">
        <v>182</v>
      </c>
      <c r="G4115" s="9" t="s">
        <v>183</v>
      </c>
      <c r="H4115" s="8">
        <v>45689</v>
      </c>
      <c r="I4115" s="8">
        <v>45712</v>
      </c>
      <c r="J4115" s="219" t="s">
        <v>13957</v>
      </c>
      <c r="K4115" s="205" t="s">
        <v>185</v>
      </c>
      <c r="M4115" s="9" t="s">
        <v>828</v>
      </c>
      <c r="N4115" s="215">
        <v>45733.5614541088</v>
      </c>
      <c r="O4115" s="8">
        <v>45733</v>
      </c>
    </row>
    <row r="4116" spans="1:15" x14ac:dyDescent="0.25">
      <c r="A4116" s="8">
        <v>45810</v>
      </c>
      <c r="B4116" s="9" t="s">
        <v>8450</v>
      </c>
      <c r="C4116" s="9" t="s">
        <v>180</v>
      </c>
      <c r="D4116" s="3">
        <v>-75.569999999999993</v>
      </c>
      <c r="E4116" s="9" t="s">
        <v>181</v>
      </c>
      <c r="F4116" s="9" t="s">
        <v>182</v>
      </c>
      <c r="G4116" s="9" t="s">
        <v>183</v>
      </c>
      <c r="H4116" s="8">
        <v>45809</v>
      </c>
      <c r="I4116" s="8">
        <v>45810</v>
      </c>
      <c r="J4116" s="8" t="s">
        <v>18177</v>
      </c>
      <c r="K4116" s="205" t="s">
        <v>185</v>
      </c>
      <c r="M4116" s="9" t="s">
        <v>8452</v>
      </c>
      <c r="N4116" s="215">
        <v>45840.490152685197</v>
      </c>
      <c r="O4116" s="8">
        <v>45840</v>
      </c>
    </row>
    <row r="4117" spans="1:15" x14ac:dyDescent="0.25">
      <c r="A4117" s="8">
        <v>45596</v>
      </c>
      <c r="B4117" s="9" t="s">
        <v>826</v>
      </c>
      <c r="C4117" s="9" t="s">
        <v>245</v>
      </c>
      <c r="D4117" s="3">
        <v>985.86</v>
      </c>
      <c r="E4117" s="9" t="s">
        <v>253</v>
      </c>
      <c r="F4117" s="9" t="s">
        <v>254</v>
      </c>
      <c r="G4117" s="9" t="s">
        <v>183</v>
      </c>
      <c r="H4117" s="8">
        <v>45566</v>
      </c>
      <c r="I4117" s="8">
        <v>45593</v>
      </c>
      <c r="J4117" s="219" t="s">
        <v>11886</v>
      </c>
      <c r="K4117" s="205" t="s">
        <v>256</v>
      </c>
      <c r="M4117" s="9" t="s">
        <v>828</v>
      </c>
      <c r="N4117" s="215">
        <v>45635.715607696802</v>
      </c>
      <c r="O4117" s="8">
        <v>45635</v>
      </c>
    </row>
    <row r="4118" spans="1:15" x14ac:dyDescent="0.25">
      <c r="A4118" s="8">
        <v>45512</v>
      </c>
      <c r="B4118" s="9" t="s">
        <v>520</v>
      </c>
      <c r="C4118" s="9" t="s">
        <v>180</v>
      </c>
      <c r="D4118" s="3">
        <v>-75.459999999999994</v>
      </c>
      <c r="E4118" s="9" t="s">
        <v>435</v>
      </c>
      <c r="F4118" s="9" t="s">
        <v>436</v>
      </c>
      <c r="G4118" s="9" t="s">
        <v>183</v>
      </c>
      <c r="H4118" s="8">
        <v>45505</v>
      </c>
      <c r="I4118" s="8">
        <v>45509</v>
      </c>
      <c r="J4118" s="8" t="s">
        <v>9397</v>
      </c>
      <c r="K4118" s="205" t="s">
        <v>438</v>
      </c>
      <c r="M4118" s="9" t="s">
        <v>525</v>
      </c>
      <c r="N4118" s="215">
        <v>45534.648212951397</v>
      </c>
      <c r="O4118" s="8">
        <v>45534</v>
      </c>
    </row>
    <row r="4119" spans="1:15" x14ac:dyDescent="0.25">
      <c r="A4119" s="8">
        <v>45565</v>
      </c>
      <c r="B4119" s="9" t="s">
        <v>826</v>
      </c>
      <c r="C4119" s="9" t="s">
        <v>245</v>
      </c>
      <c r="D4119" s="3">
        <v>956.87</v>
      </c>
      <c r="E4119" s="9" t="s">
        <v>253</v>
      </c>
      <c r="F4119" s="9" t="s">
        <v>254</v>
      </c>
      <c r="G4119" s="9" t="s">
        <v>183</v>
      </c>
      <c r="H4119" s="8">
        <v>45536</v>
      </c>
      <c r="I4119" s="8">
        <v>45565</v>
      </c>
      <c r="J4119" s="8" t="s">
        <v>10109</v>
      </c>
      <c r="K4119" s="205" t="s">
        <v>256</v>
      </c>
      <c r="M4119" s="9" t="s">
        <v>828</v>
      </c>
      <c r="N4119" s="215">
        <v>45575.565837071801</v>
      </c>
      <c r="O4119" s="8">
        <v>45575</v>
      </c>
    </row>
    <row r="4120" spans="1:15" x14ac:dyDescent="0.25">
      <c r="A4120" s="8">
        <v>45566</v>
      </c>
      <c r="B4120" s="9" t="s">
        <v>1183</v>
      </c>
      <c r="C4120" s="9" t="s">
        <v>245</v>
      </c>
      <c r="D4120" s="3">
        <v>956.86</v>
      </c>
      <c r="E4120" s="9" t="s">
        <v>181</v>
      </c>
      <c r="F4120" s="9" t="s">
        <v>182</v>
      </c>
      <c r="G4120" s="9" t="s">
        <v>183</v>
      </c>
      <c r="H4120" s="8">
        <v>45566</v>
      </c>
      <c r="I4120" s="8">
        <v>45565</v>
      </c>
      <c r="J4120" s="8" t="s">
        <v>10053</v>
      </c>
      <c r="K4120" s="205" t="s">
        <v>185</v>
      </c>
      <c r="M4120" s="9" t="s">
        <v>1185</v>
      </c>
      <c r="N4120" s="215">
        <v>45575.565837071801</v>
      </c>
      <c r="O4120" s="8">
        <v>45575</v>
      </c>
    </row>
    <row r="4121" spans="1:15" x14ac:dyDescent="0.25">
      <c r="A4121" s="8">
        <v>45443</v>
      </c>
      <c r="B4121" s="9" t="s">
        <v>826</v>
      </c>
      <c r="C4121" s="9" t="s">
        <v>245</v>
      </c>
      <c r="D4121" s="3">
        <v>953.24</v>
      </c>
      <c r="E4121" s="9" t="s">
        <v>253</v>
      </c>
      <c r="F4121" s="9" t="s">
        <v>254</v>
      </c>
      <c r="G4121" s="9" t="s">
        <v>183</v>
      </c>
      <c r="H4121" s="8">
        <v>45413</v>
      </c>
      <c r="I4121" s="8">
        <v>45439</v>
      </c>
      <c r="J4121" s="8" t="s">
        <v>943</v>
      </c>
      <c r="K4121" s="205" t="s">
        <v>256</v>
      </c>
      <c r="M4121" s="9" t="s">
        <v>828</v>
      </c>
      <c r="N4121" s="215">
        <v>45446.142181782401</v>
      </c>
      <c r="O4121" s="8">
        <v>45445</v>
      </c>
    </row>
    <row r="4122" spans="1:15" x14ac:dyDescent="0.25">
      <c r="A4122" s="8">
        <v>45504</v>
      </c>
      <c r="B4122" s="9" t="s">
        <v>826</v>
      </c>
      <c r="C4122" s="9" t="s">
        <v>245</v>
      </c>
      <c r="D4122" s="3">
        <v>952.71</v>
      </c>
      <c r="E4122" s="9" t="s">
        <v>253</v>
      </c>
      <c r="F4122" s="9" t="s">
        <v>254</v>
      </c>
      <c r="G4122" s="9" t="s">
        <v>183</v>
      </c>
      <c r="H4122" s="8">
        <v>45474</v>
      </c>
      <c r="I4122" s="8">
        <v>45502</v>
      </c>
      <c r="J4122" s="8" t="s">
        <v>9573</v>
      </c>
      <c r="K4122" s="205" t="s">
        <v>256</v>
      </c>
      <c r="M4122" s="9" t="s">
        <v>828</v>
      </c>
      <c r="N4122" s="215">
        <v>45534.648212951397</v>
      </c>
      <c r="O4122" s="8">
        <v>45534</v>
      </c>
    </row>
    <row r="4123" spans="1:15" x14ac:dyDescent="0.25">
      <c r="A4123" s="8">
        <v>45923</v>
      </c>
      <c r="B4123" s="9" t="s">
        <v>19294</v>
      </c>
      <c r="C4123" s="9" t="s">
        <v>245</v>
      </c>
      <c r="D4123" s="3">
        <v>944.88</v>
      </c>
      <c r="E4123" s="9" t="s">
        <v>181</v>
      </c>
      <c r="F4123" s="9" t="s">
        <v>182</v>
      </c>
      <c r="G4123" s="9" t="s">
        <v>183</v>
      </c>
      <c r="H4123" s="8">
        <v>45901</v>
      </c>
      <c r="I4123" s="8">
        <v>45922</v>
      </c>
      <c r="J4123" s="219" t="s">
        <v>19295</v>
      </c>
      <c r="K4123" s="205" t="s">
        <v>185</v>
      </c>
      <c r="M4123" s="9" t="s">
        <v>19296</v>
      </c>
      <c r="N4123" s="215">
        <v>45929.807189814797</v>
      </c>
      <c r="O4123" s="8">
        <v>45929</v>
      </c>
    </row>
    <row r="4124" spans="1:15" x14ac:dyDescent="0.25">
      <c r="A4124" s="8">
        <v>45869</v>
      </c>
      <c r="B4124" s="9" t="s">
        <v>19021</v>
      </c>
      <c r="C4124" s="9" t="s">
        <v>245</v>
      </c>
      <c r="D4124" s="3">
        <v>934.63</v>
      </c>
      <c r="E4124" s="9" t="s">
        <v>181</v>
      </c>
      <c r="F4124" s="9" t="s">
        <v>182</v>
      </c>
      <c r="G4124" s="9" t="s">
        <v>183</v>
      </c>
      <c r="H4124" s="8">
        <v>45839</v>
      </c>
      <c r="I4124" s="8">
        <v>45866</v>
      </c>
      <c r="J4124" s="219" t="s">
        <v>20118</v>
      </c>
      <c r="K4124" s="205" t="s">
        <v>185</v>
      </c>
      <c r="M4124" s="9" t="s">
        <v>19023</v>
      </c>
      <c r="N4124" s="215">
        <v>45929.807189814797</v>
      </c>
      <c r="O4124" s="8">
        <v>45929</v>
      </c>
    </row>
    <row r="4125" spans="1:15" x14ac:dyDescent="0.25">
      <c r="A4125" s="8">
        <v>45534</v>
      </c>
      <c r="B4125" s="9" t="s">
        <v>826</v>
      </c>
      <c r="C4125" s="9" t="s">
        <v>245</v>
      </c>
      <c r="D4125" s="3">
        <v>917.48</v>
      </c>
      <c r="E4125" s="9" t="s">
        <v>253</v>
      </c>
      <c r="F4125" s="9" t="s">
        <v>254</v>
      </c>
      <c r="G4125" s="9" t="s">
        <v>183</v>
      </c>
      <c r="H4125" s="8">
        <v>45505</v>
      </c>
      <c r="I4125" s="8">
        <v>45530</v>
      </c>
      <c r="J4125" s="8" t="s">
        <v>9782</v>
      </c>
      <c r="K4125" s="205" t="s">
        <v>256</v>
      </c>
      <c r="M4125" s="9" t="s">
        <v>828</v>
      </c>
      <c r="N4125" s="215">
        <v>45540.605251655099</v>
      </c>
      <c r="O4125" s="8">
        <v>45540</v>
      </c>
    </row>
    <row r="4126" spans="1:15" x14ac:dyDescent="0.25">
      <c r="A4126" s="8">
        <v>45747</v>
      </c>
      <c r="B4126" s="9" t="s">
        <v>826</v>
      </c>
      <c r="C4126" s="9" t="s">
        <v>245</v>
      </c>
      <c r="D4126" s="3">
        <v>877.82</v>
      </c>
      <c r="E4126" s="9" t="s">
        <v>181</v>
      </c>
      <c r="F4126" s="9" t="s">
        <v>182</v>
      </c>
      <c r="G4126" s="9" t="s">
        <v>183</v>
      </c>
      <c r="H4126" s="8">
        <v>45717</v>
      </c>
      <c r="I4126" s="8">
        <v>45747</v>
      </c>
      <c r="J4126" s="219" t="s">
        <v>15064</v>
      </c>
      <c r="K4126" s="205" t="s">
        <v>185</v>
      </c>
      <c r="M4126" s="9" t="s">
        <v>828</v>
      </c>
      <c r="N4126" s="215">
        <v>45777.922227581003</v>
      </c>
      <c r="O4126" s="8">
        <v>45777</v>
      </c>
    </row>
    <row r="4127" spans="1:15" x14ac:dyDescent="0.25">
      <c r="A4127" s="8">
        <v>45807</v>
      </c>
      <c r="B4127" s="9" t="s">
        <v>826</v>
      </c>
      <c r="C4127" s="9" t="s">
        <v>245</v>
      </c>
      <c r="D4127" s="3">
        <v>796.06</v>
      </c>
      <c r="E4127" s="9" t="s">
        <v>253</v>
      </c>
      <c r="F4127" s="9" t="s">
        <v>254</v>
      </c>
      <c r="G4127" s="9" t="s">
        <v>183</v>
      </c>
      <c r="H4127" s="8">
        <v>45778</v>
      </c>
      <c r="I4127" s="8">
        <v>45803</v>
      </c>
      <c r="J4127" s="8" t="s">
        <v>16041</v>
      </c>
      <c r="K4127" s="205" t="s">
        <v>256</v>
      </c>
      <c r="M4127" s="9" t="s">
        <v>828</v>
      </c>
      <c r="N4127" s="215">
        <v>45809.629870740697</v>
      </c>
      <c r="O4127" s="8">
        <v>45809</v>
      </c>
    </row>
    <row r="4128" spans="1:15" x14ac:dyDescent="0.25">
      <c r="A4128" s="8">
        <v>45926</v>
      </c>
      <c r="B4128" s="9" t="s">
        <v>19066</v>
      </c>
      <c r="C4128" s="9" t="s">
        <v>245</v>
      </c>
      <c r="D4128" s="3">
        <v>782.23</v>
      </c>
      <c r="E4128" s="9" t="s">
        <v>181</v>
      </c>
      <c r="F4128" s="9" t="s">
        <v>182</v>
      </c>
      <c r="G4128" s="9" t="s">
        <v>183</v>
      </c>
      <c r="H4128" s="8">
        <v>45901</v>
      </c>
      <c r="I4128" s="8">
        <v>45922</v>
      </c>
      <c r="J4128" s="219" t="s">
        <v>19206</v>
      </c>
      <c r="K4128" s="205" t="s">
        <v>185</v>
      </c>
      <c r="M4128" s="9" t="s">
        <v>19068</v>
      </c>
      <c r="N4128" s="215">
        <v>45929.807189814797</v>
      </c>
      <c r="O4128" s="8">
        <v>45929</v>
      </c>
    </row>
    <row r="4129" spans="1:15" x14ac:dyDescent="0.25">
      <c r="A4129" s="8">
        <v>45838</v>
      </c>
      <c r="B4129" s="9" t="s">
        <v>19066</v>
      </c>
      <c r="C4129" s="9" t="s">
        <v>245</v>
      </c>
      <c r="D4129" s="3">
        <v>773.44</v>
      </c>
      <c r="E4129" s="9" t="s">
        <v>181</v>
      </c>
      <c r="F4129" s="9" t="s">
        <v>182</v>
      </c>
      <c r="G4129" s="9" t="s">
        <v>183</v>
      </c>
      <c r="H4129" s="8">
        <v>45809</v>
      </c>
      <c r="I4129" s="8">
        <v>45838</v>
      </c>
      <c r="J4129" s="219" t="s">
        <v>19067</v>
      </c>
      <c r="K4129" s="205" t="s">
        <v>185</v>
      </c>
      <c r="M4129" s="9" t="s">
        <v>19068</v>
      </c>
      <c r="N4129" s="215">
        <v>45862.622311099498</v>
      </c>
      <c r="O4129" s="8">
        <v>45862</v>
      </c>
    </row>
    <row r="4130" spans="1:15" x14ac:dyDescent="0.25">
      <c r="A4130" s="8">
        <v>45471</v>
      </c>
      <c r="B4130" s="9" t="s">
        <v>826</v>
      </c>
      <c r="C4130" s="9" t="s">
        <v>245</v>
      </c>
      <c r="D4130" s="3">
        <v>744.57</v>
      </c>
      <c r="E4130" s="9" t="s">
        <v>253</v>
      </c>
      <c r="F4130" s="9" t="s">
        <v>254</v>
      </c>
      <c r="G4130" s="9" t="s">
        <v>183</v>
      </c>
      <c r="H4130" s="8">
        <v>45444</v>
      </c>
      <c r="I4130" s="8">
        <v>45467</v>
      </c>
      <c r="J4130" s="8" t="s">
        <v>8494</v>
      </c>
      <c r="K4130" s="205" t="s">
        <v>256</v>
      </c>
      <c r="M4130" s="9" t="s">
        <v>828</v>
      </c>
      <c r="N4130" s="215">
        <v>45505.8848292361</v>
      </c>
      <c r="O4130" s="8">
        <v>45505</v>
      </c>
    </row>
    <row r="4131" spans="1:15" x14ac:dyDescent="0.25">
      <c r="A4131" s="8">
        <v>45832</v>
      </c>
      <c r="B4131" s="9" t="s">
        <v>17758</v>
      </c>
      <c r="C4131" s="9" t="s">
        <v>245</v>
      </c>
      <c r="D4131" s="3">
        <v>715.92</v>
      </c>
      <c r="E4131" s="9" t="s">
        <v>181</v>
      </c>
      <c r="F4131" s="9" t="s">
        <v>182</v>
      </c>
      <c r="G4131" s="9" t="s">
        <v>183</v>
      </c>
      <c r="H4131" s="8">
        <v>45809</v>
      </c>
      <c r="I4131" s="8">
        <v>45831</v>
      </c>
      <c r="J4131" s="219" t="s">
        <v>17759</v>
      </c>
      <c r="K4131" s="205" t="s">
        <v>185</v>
      </c>
      <c r="M4131" s="9" t="s">
        <v>17760</v>
      </c>
      <c r="N4131" s="215">
        <v>45840.490152685197</v>
      </c>
      <c r="O4131" s="8">
        <v>45840</v>
      </c>
    </row>
    <row r="4132" spans="1:15" x14ac:dyDescent="0.25">
      <c r="A4132" s="8">
        <v>45534</v>
      </c>
      <c r="B4132" s="9" t="s">
        <v>826</v>
      </c>
      <c r="C4132" s="9" t="s">
        <v>245</v>
      </c>
      <c r="D4132" s="3">
        <v>697.77</v>
      </c>
      <c r="E4132" s="9" t="s">
        <v>459</v>
      </c>
      <c r="F4132" s="9" t="s">
        <v>460</v>
      </c>
      <c r="G4132" s="9" t="s">
        <v>183</v>
      </c>
      <c r="H4132" s="8">
        <v>45505</v>
      </c>
      <c r="I4132" s="8">
        <v>45530</v>
      </c>
      <c r="J4132" s="8" t="s">
        <v>9789</v>
      </c>
      <c r="K4132" s="205" t="s">
        <v>462</v>
      </c>
      <c r="M4132" s="9" t="s">
        <v>828</v>
      </c>
      <c r="N4132" s="215">
        <v>45540.605251655099</v>
      </c>
      <c r="O4132" s="8">
        <v>45540</v>
      </c>
    </row>
    <row r="4133" spans="1:15" x14ac:dyDescent="0.25">
      <c r="A4133" s="8">
        <v>45898</v>
      </c>
      <c r="B4133" s="9" t="s">
        <v>19021</v>
      </c>
      <c r="C4133" s="9" t="s">
        <v>245</v>
      </c>
      <c r="D4133" s="3">
        <v>587.01</v>
      </c>
      <c r="E4133" s="9" t="s">
        <v>181</v>
      </c>
      <c r="F4133" s="9" t="s">
        <v>182</v>
      </c>
      <c r="G4133" s="9" t="s">
        <v>183</v>
      </c>
      <c r="H4133" s="8">
        <v>45870</v>
      </c>
      <c r="I4133" s="8">
        <v>45894</v>
      </c>
      <c r="J4133" s="219" t="s">
        <v>19714</v>
      </c>
      <c r="K4133" s="205" t="s">
        <v>185</v>
      </c>
      <c r="M4133" s="9" t="s">
        <v>19023</v>
      </c>
      <c r="N4133" s="215">
        <v>45929.807189814797</v>
      </c>
      <c r="O4133" s="8">
        <v>45929</v>
      </c>
    </row>
    <row r="4134" spans="1:15" x14ac:dyDescent="0.25">
      <c r="A4134" s="8">
        <v>45810</v>
      </c>
      <c r="B4134" s="9" t="s">
        <v>7904</v>
      </c>
      <c r="C4134" s="9" t="s">
        <v>180</v>
      </c>
      <c r="D4134" s="3">
        <v>-74.31</v>
      </c>
      <c r="E4134" s="9" t="s">
        <v>181</v>
      </c>
      <c r="F4134" s="9" t="s">
        <v>182</v>
      </c>
      <c r="G4134" s="9" t="s">
        <v>183</v>
      </c>
      <c r="H4134" s="8">
        <v>45809</v>
      </c>
      <c r="I4134" s="8">
        <v>45810</v>
      </c>
      <c r="J4134" s="8" t="s">
        <v>18191</v>
      </c>
      <c r="K4134" s="205" t="s">
        <v>185</v>
      </c>
      <c r="M4134" s="9" t="s">
        <v>7906</v>
      </c>
      <c r="N4134" s="215">
        <v>45840.490152685197</v>
      </c>
      <c r="O4134" s="8">
        <v>45840</v>
      </c>
    </row>
    <row r="4135" spans="1:15" x14ac:dyDescent="0.25">
      <c r="A4135" s="8">
        <v>45923</v>
      </c>
      <c r="B4135" s="9" t="s">
        <v>19288</v>
      </c>
      <c r="C4135" s="9" t="s">
        <v>245</v>
      </c>
      <c r="D4135" s="3">
        <v>569.08000000000004</v>
      </c>
      <c r="E4135" s="9" t="s">
        <v>181</v>
      </c>
      <c r="F4135" s="9" t="s">
        <v>182</v>
      </c>
      <c r="G4135" s="9" t="s">
        <v>183</v>
      </c>
      <c r="H4135" s="8">
        <v>45901</v>
      </c>
      <c r="I4135" s="8">
        <v>45922</v>
      </c>
      <c r="J4135" s="219" t="s">
        <v>19289</v>
      </c>
      <c r="K4135" s="205" t="s">
        <v>185</v>
      </c>
      <c r="M4135" s="9" t="s">
        <v>19290</v>
      </c>
      <c r="N4135" s="215">
        <v>45929.807189814797</v>
      </c>
      <c r="O4135" s="8">
        <v>45929</v>
      </c>
    </row>
    <row r="4136" spans="1:15" x14ac:dyDescent="0.25">
      <c r="A4136" s="8">
        <v>45554</v>
      </c>
      <c r="B4136" s="9" t="s">
        <v>7933</v>
      </c>
      <c r="C4136" s="9" t="s">
        <v>180</v>
      </c>
      <c r="D4136" s="3">
        <v>-73.790000000000006</v>
      </c>
      <c r="E4136" s="9" t="s">
        <v>181</v>
      </c>
      <c r="F4136" s="9" t="s">
        <v>182</v>
      </c>
      <c r="G4136" s="9" t="s">
        <v>183</v>
      </c>
      <c r="H4136" s="8">
        <v>45536</v>
      </c>
      <c r="I4136" s="8">
        <v>45551</v>
      </c>
      <c r="J4136" s="8" t="s">
        <v>10358</v>
      </c>
      <c r="K4136" s="205" t="s">
        <v>185</v>
      </c>
      <c r="M4136" s="9" t="s">
        <v>7935</v>
      </c>
      <c r="N4136" s="215">
        <v>45575.565837071801</v>
      </c>
      <c r="O4136" s="8">
        <v>45575</v>
      </c>
    </row>
    <row r="4137" spans="1:15" x14ac:dyDescent="0.25">
      <c r="A4137" s="8">
        <v>45657</v>
      </c>
      <c r="B4137" s="9" t="s">
        <v>13535</v>
      </c>
      <c r="C4137" s="9" t="s">
        <v>245</v>
      </c>
      <c r="D4137" s="3">
        <v>529.73</v>
      </c>
      <c r="E4137" s="9" t="s">
        <v>181</v>
      </c>
      <c r="F4137" s="9" t="s">
        <v>182</v>
      </c>
      <c r="G4137" s="9" t="s">
        <v>183</v>
      </c>
      <c r="H4137" s="8">
        <v>45627</v>
      </c>
      <c r="I4137" s="8">
        <v>45656</v>
      </c>
      <c r="J4137" s="219" t="s">
        <v>13536</v>
      </c>
      <c r="K4137" s="205" t="s">
        <v>185</v>
      </c>
      <c r="M4137" s="9" t="s">
        <v>13537</v>
      </c>
      <c r="N4137" s="215">
        <v>45706.0637561111</v>
      </c>
      <c r="O4137" s="8">
        <v>45705</v>
      </c>
    </row>
    <row r="4138" spans="1:15" x14ac:dyDescent="0.25">
      <c r="A4138" s="8">
        <v>45818</v>
      </c>
      <c r="B4138" s="9" t="s">
        <v>14801</v>
      </c>
      <c r="C4138" s="9" t="s">
        <v>180</v>
      </c>
      <c r="D4138" s="3">
        <v>-73.680000000000007</v>
      </c>
      <c r="E4138" s="9" t="s">
        <v>181</v>
      </c>
      <c r="F4138" s="9" t="s">
        <v>182</v>
      </c>
      <c r="G4138" s="9" t="s">
        <v>183</v>
      </c>
      <c r="H4138" s="8">
        <v>45809</v>
      </c>
      <c r="I4138" s="8">
        <v>45817</v>
      </c>
      <c r="J4138" s="8" t="s">
        <v>17997</v>
      </c>
      <c r="K4138" s="205" t="s">
        <v>185</v>
      </c>
      <c r="M4138" s="9" t="s">
        <v>14803</v>
      </c>
      <c r="N4138" s="215">
        <v>45840.490152685197</v>
      </c>
      <c r="O4138" s="8">
        <v>45840</v>
      </c>
    </row>
    <row r="4139" spans="1:15" x14ac:dyDescent="0.25">
      <c r="A4139" s="8">
        <v>45847</v>
      </c>
      <c r="B4139" s="9" t="s">
        <v>18782</v>
      </c>
      <c r="C4139" s="9" t="s">
        <v>180</v>
      </c>
      <c r="D4139" s="3">
        <v>-73.66</v>
      </c>
      <c r="E4139" s="9" t="s">
        <v>181</v>
      </c>
      <c r="F4139" s="9" t="s">
        <v>182</v>
      </c>
      <c r="G4139" s="9" t="s">
        <v>183</v>
      </c>
      <c r="H4139" s="8">
        <v>45839</v>
      </c>
      <c r="I4139" s="8">
        <v>45845</v>
      </c>
      <c r="J4139" s="219" t="s">
        <v>18783</v>
      </c>
      <c r="K4139" s="205" t="s">
        <v>185</v>
      </c>
      <c r="M4139" s="9" t="s">
        <v>18784</v>
      </c>
      <c r="N4139" s="215">
        <v>45862.622311099498</v>
      </c>
      <c r="O4139" s="8">
        <v>45862</v>
      </c>
    </row>
    <row r="4140" spans="1:15" x14ac:dyDescent="0.25">
      <c r="A4140" s="8">
        <v>45743</v>
      </c>
      <c r="B4140" s="9" t="s">
        <v>1053</v>
      </c>
      <c r="C4140" s="9" t="s">
        <v>245</v>
      </c>
      <c r="D4140" s="3">
        <v>511.71</v>
      </c>
      <c r="E4140" s="9" t="s">
        <v>181</v>
      </c>
      <c r="F4140" s="9" t="s">
        <v>182</v>
      </c>
      <c r="G4140" s="9" t="s">
        <v>183</v>
      </c>
      <c r="H4140" s="8">
        <v>45717</v>
      </c>
      <c r="I4140" s="8">
        <v>45740</v>
      </c>
      <c r="J4140" s="219" t="s">
        <v>15180</v>
      </c>
      <c r="K4140" s="205" t="s">
        <v>185</v>
      </c>
      <c r="M4140" s="9" t="s">
        <v>1055</v>
      </c>
      <c r="N4140" s="215">
        <v>45777.922227581003</v>
      </c>
      <c r="O4140" s="8">
        <v>45777</v>
      </c>
    </row>
    <row r="4141" spans="1:15" x14ac:dyDescent="0.25">
      <c r="A4141" s="8">
        <v>45832</v>
      </c>
      <c r="B4141" s="9" t="s">
        <v>10218</v>
      </c>
      <c r="C4141" s="9" t="s">
        <v>245</v>
      </c>
      <c r="D4141" s="3">
        <v>502.88</v>
      </c>
      <c r="E4141" s="9" t="s">
        <v>181</v>
      </c>
      <c r="F4141" s="9" t="s">
        <v>182</v>
      </c>
      <c r="G4141" s="9" t="s">
        <v>183</v>
      </c>
      <c r="H4141" s="8">
        <v>45809</v>
      </c>
      <c r="I4141" s="8">
        <v>45831</v>
      </c>
      <c r="J4141" s="219" t="s">
        <v>17762</v>
      </c>
      <c r="K4141" s="205" t="s">
        <v>185</v>
      </c>
      <c r="M4141" s="9" t="s">
        <v>10220</v>
      </c>
      <c r="N4141" s="215">
        <v>45840.490152685197</v>
      </c>
      <c r="O4141" s="8">
        <v>45840</v>
      </c>
    </row>
    <row r="4142" spans="1:15" x14ac:dyDescent="0.25">
      <c r="A4142" s="8">
        <v>45652</v>
      </c>
      <c r="B4142" s="9" t="s">
        <v>1053</v>
      </c>
      <c r="C4142" s="9" t="s">
        <v>245</v>
      </c>
      <c r="D4142" s="3">
        <v>469.76</v>
      </c>
      <c r="E4142" s="9" t="s">
        <v>181</v>
      </c>
      <c r="F4142" s="9" t="s">
        <v>182</v>
      </c>
      <c r="G4142" s="9" t="s">
        <v>183</v>
      </c>
      <c r="H4142" s="8">
        <v>45627</v>
      </c>
      <c r="I4142" s="8">
        <v>45649</v>
      </c>
      <c r="J4142" s="219" t="s">
        <v>12603</v>
      </c>
      <c r="K4142" s="205" t="s">
        <v>185</v>
      </c>
      <c r="M4142" s="9" t="s">
        <v>1055</v>
      </c>
      <c r="N4142" s="215">
        <v>45681.075335370399</v>
      </c>
      <c r="O4142" s="8">
        <v>45681</v>
      </c>
    </row>
    <row r="4143" spans="1:15" x14ac:dyDescent="0.25">
      <c r="A4143" s="8">
        <v>45322</v>
      </c>
      <c r="B4143" s="9" t="s">
        <v>826</v>
      </c>
      <c r="C4143" s="9" t="s">
        <v>245</v>
      </c>
      <c r="D4143" s="3">
        <v>465.27</v>
      </c>
      <c r="E4143" s="9" t="s">
        <v>253</v>
      </c>
      <c r="F4143" s="9" t="s">
        <v>254</v>
      </c>
      <c r="G4143" s="9" t="s">
        <v>183</v>
      </c>
      <c r="H4143" s="8">
        <v>45292</v>
      </c>
      <c r="I4143" s="8">
        <v>45320</v>
      </c>
      <c r="J4143" s="8" t="s">
        <v>964</v>
      </c>
      <c r="K4143" s="205" t="s">
        <v>256</v>
      </c>
      <c r="M4143" s="9" t="s">
        <v>828</v>
      </c>
      <c r="N4143" s="215">
        <v>45324.933394479202</v>
      </c>
      <c r="O4143" s="8"/>
    </row>
    <row r="4144" spans="1:15" x14ac:dyDescent="0.25">
      <c r="A4144" s="8">
        <v>45288</v>
      </c>
      <c r="B4144" s="9" t="s">
        <v>965</v>
      </c>
      <c r="C4144" s="9" t="s">
        <v>245</v>
      </c>
      <c r="D4144" s="3">
        <v>457.23</v>
      </c>
      <c r="E4144" s="9" t="s">
        <v>181</v>
      </c>
      <c r="F4144" s="9" t="s">
        <v>182</v>
      </c>
      <c r="G4144" s="9" t="s">
        <v>183</v>
      </c>
      <c r="H4144" s="8">
        <v>45261</v>
      </c>
      <c r="I4144" s="8">
        <v>45285</v>
      </c>
      <c r="J4144" s="8" t="s">
        <v>966</v>
      </c>
      <c r="K4144" s="205" t="s">
        <v>185</v>
      </c>
      <c r="M4144" s="9" t="s">
        <v>967</v>
      </c>
      <c r="N4144" s="215">
        <v>45294.9567489931</v>
      </c>
      <c r="O4144" s="8"/>
    </row>
    <row r="4145" spans="1:15" x14ac:dyDescent="0.25">
      <c r="A4145" s="8">
        <v>45490</v>
      </c>
      <c r="B4145" s="9" t="s">
        <v>7960</v>
      </c>
      <c r="C4145" s="9" t="s">
        <v>180</v>
      </c>
      <c r="D4145" s="3">
        <v>-73.09</v>
      </c>
      <c r="E4145" s="9" t="s">
        <v>181</v>
      </c>
      <c r="F4145" s="9" t="s">
        <v>182</v>
      </c>
      <c r="G4145" s="9" t="s">
        <v>183</v>
      </c>
      <c r="H4145" s="8">
        <v>45474</v>
      </c>
      <c r="I4145" s="8">
        <v>45488</v>
      </c>
      <c r="J4145" s="8" t="s">
        <v>7961</v>
      </c>
      <c r="K4145" s="205" t="s">
        <v>185</v>
      </c>
      <c r="M4145" s="9" t="s">
        <v>7962</v>
      </c>
      <c r="N4145" s="215">
        <v>45505.8848292361</v>
      </c>
      <c r="O4145" s="8">
        <v>45505</v>
      </c>
    </row>
    <row r="4146" spans="1:15" x14ac:dyDescent="0.25">
      <c r="A4146" s="8">
        <v>45566</v>
      </c>
      <c r="B4146" s="9" t="s">
        <v>1053</v>
      </c>
      <c r="C4146" s="9" t="s">
        <v>245</v>
      </c>
      <c r="D4146" s="3">
        <v>446.31</v>
      </c>
      <c r="E4146" s="9" t="s">
        <v>181</v>
      </c>
      <c r="F4146" s="9" t="s">
        <v>182</v>
      </c>
      <c r="G4146" s="9" t="s">
        <v>183</v>
      </c>
      <c r="H4146" s="8">
        <v>45566</v>
      </c>
      <c r="I4146" s="8">
        <v>45565</v>
      </c>
      <c r="J4146" s="8" t="s">
        <v>10052</v>
      </c>
      <c r="K4146" s="205" t="s">
        <v>185</v>
      </c>
      <c r="M4146" s="9" t="s">
        <v>1055</v>
      </c>
      <c r="N4146" s="215">
        <v>45575.565837071801</v>
      </c>
      <c r="O4146" s="8">
        <v>45575</v>
      </c>
    </row>
    <row r="4147" spans="1:15" x14ac:dyDescent="0.25">
      <c r="A4147" s="8">
        <v>45443</v>
      </c>
      <c r="B4147" s="9" t="s">
        <v>826</v>
      </c>
      <c r="C4147" s="9" t="s">
        <v>245</v>
      </c>
      <c r="D4147" s="3">
        <v>432.07</v>
      </c>
      <c r="E4147" s="9" t="s">
        <v>181</v>
      </c>
      <c r="F4147" s="9" t="s">
        <v>182</v>
      </c>
      <c r="G4147" s="9" t="s">
        <v>183</v>
      </c>
      <c r="H4147" s="8">
        <v>45413</v>
      </c>
      <c r="I4147" s="8">
        <v>45439</v>
      </c>
      <c r="J4147" s="8" t="s">
        <v>968</v>
      </c>
      <c r="K4147" s="205" t="s">
        <v>185</v>
      </c>
      <c r="M4147" s="9" t="s">
        <v>828</v>
      </c>
      <c r="N4147" s="215">
        <v>45446.142181782401</v>
      </c>
      <c r="O4147" s="8">
        <v>45445</v>
      </c>
    </row>
    <row r="4148" spans="1:15" x14ac:dyDescent="0.25">
      <c r="A4148" s="8">
        <v>45412</v>
      </c>
      <c r="B4148" s="9" t="s">
        <v>979</v>
      </c>
      <c r="C4148" s="9" t="s">
        <v>245</v>
      </c>
      <c r="D4148" s="3">
        <v>381.13</v>
      </c>
      <c r="E4148" s="9" t="s">
        <v>771</v>
      </c>
      <c r="F4148" s="9" t="s">
        <v>772</v>
      </c>
      <c r="G4148" s="9" t="s">
        <v>183</v>
      </c>
      <c r="H4148" s="8">
        <v>45383</v>
      </c>
      <c r="I4148" s="8">
        <v>45411</v>
      </c>
      <c r="J4148" s="8" t="s">
        <v>980</v>
      </c>
      <c r="K4148" s="205" t="s">
        <v>774</v>
      </c>
      <c r="M4148" s="9" t="s">
        <v>981</v>
      </c>
      <c r="N4148" s="215">
        <v>45421.815222858801</v>
      </c>
      <c r="O4148" s="8"/>
    </row>
    <row r="4149" spans="1:15" x14ac:dyDescent="0.25">
      <c r="A4149" s="8">
        <v>45504</v>
      </c>
      <c r="B4149" s="9" t="s">
        <v>826</v>
      </c>
      <c r="C4149" s="9" t="s">
        <v>245</v>
      </c>
      <c r="D4149" s="3">
        <v>379.45</v>
      </c>
      <c r="E4149" s="9" t="s">
        <v>181</v>
      </c>
      <c r="F4149" s="9" t="s">
        <v>182</v>
      </c>
      <c r="G4149" s="9" t="s">
        <v>183</v>
      </c>
      <c r="H4149" s="8">
        <v>45474</v>
      </c>
      <c r="I4149" s="8">
        <v>45502</v>
      </c>
      <c r="J4149" s="8" t="s">
        <v>9556</v>
      </c>
      <c r="K4149" s="205" t="s">
        <v>185</v>
      </c>
      <c r="M4149" s="9" t="s">
        <v>828</v>
      </c>
      <c r="N4149" s="215">
        <v>45534.648212951397</v>
      </c>
      <c r="O4149" s="8">
        <v>45534</v>
      </c>
    </row>
    <row r="4150" spans="1:15" x14ac:dyDescent="0.25">
      <c r="A4150" s="8">
        <v>45845</v>
      </c>
      <c r="B4150" s="9" t="s">
        <v>18865</v>
      </c>
      <c r="C4150" s="9" t="s">
        <v>245</v>
      </c>
      <c r="D4150" s="3">
        <v>345.54</v>
      </c>
      <c r="E4150" s="9" t="s">
        <v>181</v>
      </c>
      <c r="F4150" s="9" t="s">
        <v>182</v>
      </c>
      <c r="G4150" s="9" t="s">
        <v>183</v>
      </c>
      <c r="H4150" s="8">
        <v>45839</v>
      </c>
      <c r="I4150" s="8">
        <v>45845</v>
      </c>
      <c r="J4150" s="219" t="s">
        <v>18868</v>
      </c>
      <c r="K4150" s="205" t="s">
        <v>185</v>
      </c>
      <c r="M4150" s="9" t="s">
        <v>18867</v>
      </c>
      <c r="N4150" s="215">
        <v>45862.622311099498</v>
      </c>
      <c r="O4150" s="8">
        <v>45862</v>
      </c>
    </row>
    <row r="4151" spans="1:15" x14ac:dyDescent="0.25">
      <c r="A4151" s="8">
        <v>45281</v>
      </c>
      <c r="B4151" s="9" t="s">
        <v>983</v>
      </c>
      <c r="C4151" s="9" t="s">
        <v>245</v>
      </c>
      <c r="D4151" s="3">
        <v>327.81</v>
      </c>
      <c r="E4151" s="9" t="s">
        <v>181</v>
      </c>
      <c r="F4151" s="9" t="s">
        <v>182</v>
      </c>
      <c r="G4151" s="9" t="s">
        <v>183</v>
      </c>
      <c r="H4151" s="8">
        <v>45261</v>
      </c>
      <c r="I4151" s="8">
        <v>45278</v>
      </c>
      <c r="J4151" s="8" t="s">
        <v>984</v>
      </c>
      <c r="K4151" s="205" t="s">
        <v>185</v>
      </c>
      <c r="M4151" s="9" t="s">
        <v>985</v>
      </c>
      <c r="N4151" s="215">
        <v>45294.9567489931</v>
      </c>
      <c r="O4151" s="8"/>
    </row>
    <row r="4152" spans="1:15" x14ac:dyDescent="0.25">
      <c r="A4152" s="8">
        <v>45471</v>
      </c>
      <c r="B4152" s="9" t="s">
        <v>826</v>
      </c>
      <c r="C4152" s="9" t="s">
        <v>245</v>
      </c>
      <c r="D4152" s="3">
        <v>287.73</v>
      </c>
      <c r="E4152" s="9" t="s">
        <v>181</v>
      </c>
      <c r="F4152" s="9" t="s">
        <v>182</v>
      </c>
      <c r="G4152" s="9" t="s">
        <v>183</v>
      </c>
      <c r="H4152" s="8">
        <v>45444</v>
      </c>
      <c r="I4152" s="8">
        <v>45467</v>
      </c>
      <c r="J4152" s="8" t="s">
        <v>8448</v>
      </c>
      <c r="K4152" s="205" t="s">
        <v>185</v>
      </c>
      <c r="M4152" s="9" t="s">
        <v>828</v>
      </c>
      <c r="N4152" s="215">
        <v>45505.8848292361</v>
      </c>
      <c r="O4152" s="8">
        <v>45505</v>
      </c>
    </row>
    <row r="4153" spans="1:15" x14ac:dyDescent="0.25">
      <c r="A4153" s="8">
        <v>45744</v>
      </c>
      <c r="B4153" s="9" t="s">
        <v>15149</v>
      </c>
      <c r="C4153" s="9" t="s">
        <v>245</v>
      </c>
      <c r="D4153" s="3">
        <v>284.01</v>
      </c>
      <c r="E4153" s="9" t="s">
        <v>181</v>
      </c>
      <c r="F4153" s="9" t="s">
        <v>182</v>
      </c>
      <c r="G4153" s="9" t="s">
        <v>183</v>
      </c>
      <c r="H4153" s="8">
        <v>45717</v>
      </c>
      <c r="I4153" s="8">
        <v>45740</v>
      </c>
      <c r="J4153" s="219" t="s">
        <v>15150</v>
      </c>
      <c r="K4153" s="205" t="s">
        <v>185</v>
      </c>
      <c r="M4153" s="9" t="s">
        <v>15151</v>
      </c>
      <c r="N4153" s="215">
        <v>45777.922227581003</v>
      </c>
      <c r="O4153" s="8">
        <v>45777</v>
      </c>
    </row>
    <row r="4154" spans="1:15" x14ac:dyDescent="0.25">
      <c r="A4154" s="8">
        <v>45790</v>
      </c>
      <c r="B4154" s="9" t="s">
        <v>14763</v>
      </c>
      <c r="C4154" s="9" t="s">
        <v>180</v>
      </c>
      <c r="D4154" s="3">
        <v>-72.58</v>
      </c>
      <c r="E4154" s="9" t="s">
        <v>181</v>
      </c>
      <c r="F4154" s="9" t="s">
        <v>182</v>
      </c>
      <c r="G4154" s="9" t="s">
        <v>183</v>
      </c>
      <c r="H4154" s="8">
        <v>45778</v>
      </c>
      <c r="I4154" s="8">
        <v>45789</v>
      </c>
      <c r="J4154" s="8" t="s">
        <v>16345</v>
      </c>
      <c r="K4154" s="205" t="s">
        <v>185</v>
      </c>
      <c r="M4154" s="9" t="s">
        <v>14765</v>
      </c>
      <c r="N4154" s="215">
        <v>45809.629870740697</v>
      </c>
      <c r="O4154" s="8">
        <v>45809</v>
      </c>
    </row>
    <row r="4155" spans="1:15" x14ac:dyDescent="0.25">
      <c r="A4155" s="8">
        <v>45839</v>
      </c>
      <c r="B4155" s="9" t="s">
        <v>18952</v>
      </c>
      <c r="C4155" s="9" t="s">
        <v>245</v>
      </c>
      <c r="D4155" s="3">
        <v>265.07</v>
      </c>
      <c r="E4155" s="9" t="s">
        <v>181</v>
      </c>
      <c r="F4155" s="9" t="s">
        <v>182</v>
      </c>
      <c r="G4155" s="9" t="s">
        <v>183</v>
      </c>
      <c r="H4155" s="8">
        <v>45839</v>
      </c>
      <c r="I4155" s="8">
        <v>45838</v>
      </c>
      <c r="J4155" s="219" t="s">
        <v>18953</v>
      </c>
      <c r="K4155" s="205" t="s">
        <v>185</v>
      </c>
      <c r="M4155" s="9" t="s">
        <v>18954</v>
      </c>
      <c r="N4155" s="215">
        <v>45862.622311099498</v>
      </c>
      <c r="O4155" s="8">
        <v>45862</v>
      </c>
    </row>
    <row r="4156" spans="1:15" x14ac:dyDescent="0.25">
      <c r="A4156" s="8">
        <v>45650</v>
      </c>
      <c r="B4156" s="9" t="s">
        <v>12627</v>
      </c>
      <c r="C4156" s="9" t="s">
        <v>245</v>
      </c>
      <c r="D4156" s="3">
        <v>264.01</v>
      </c>
      <c r="E4156" s="9" t="s">
        <v>181</v>
      </c>
      <c r="F4156" s="9" t="s">
        <v>182</v>
      </c>
      <c r="G4156" s="9" t="s">
        <v>183</v>
      </c>
      <c r="H4156" s="8">
        <v>45627</v>
      </c>
      <c r="I4156" s="8">
        <v>45649</v>
      </c>
      <c r="J4156" s="219" t="s">
        <v>12628</v>
      </c>
      <c r="K4156" s="205" t="s">
        <v>185</v>
      </c>
      <c r="M4156" s="9" t="s">
        <v>12629</v>
      </c>
      <c r="N4156" s="215">
        <v>45681.075335370399</v>
      </c>
      <c r="O4156" s="8">
        <v>45681</v>
      </c>
    </row>
    <row r="4157" spans="1:15" x14ac:dyDescent="0.25">
      <c r="A4157" s="8">
        <v>45281</v>
      </c>
      <c r="B4157" s="9" t="s">
        <v>1008</v>
      </c>
      <c r="C4157" s="9" t="s">
        <v>245</v>
      </c>
      <c r="D4157" s="3">
        <v>226.47</v>
      </c>
      <c r="E4157" s="9" t="s">
        <v>181</v>
      </c>
      <c r="F4157" s="9" t="s">
        <v>182</v>
      </c>
      <c r="G4157" s="9" t="s">
        <v>183</v>
      </c>
      <c r="H4157" s="8">
        <v>45261</v>
      </c>
      <c r="I4157" s="8">
        <v>45278</v>
      </c>
      <c r="J4157" s="8" t="s">
        <v>1009</v>
      </c>
      <c r="K4157" s="205" t="s">
        <v>185</v>
      </c>
      <c r="M4157" s="9" t="s">
        <v>1010</v>
      </c>
      <c r="N4157" s="215">
        <v>45294.9567489931</v>
      </c>
      <c r="O4157" s="8"/>
    </row>
    <row r="4158" spans="1:15" x14ac:dyDescent="0.25">
      <c r="A4158" s="8">
        <v>45789</v>
      </c>
      <c r="B4158" s="9" t="s">
        <v>7925</v>
      </c>
      <c r="C4158" s="9" t="s">
        <v>180</v>
      </c>
      <c r="D4158" s="3">
        <v>-72.38</v>
      </c>
      <c r="E4158" s="9" t="s">
        <v>181</v>
      </c>
      <c r="F4158" s="9" t="s">
        <v>182</v>
      </c>
      <c r="G4158" s="9" t="s">
        <v>183</v>
      </c>
      <c r="H4158" s="8">
        <v>45778</v>
      </c>
      <c r="I4158" s="8">
        <v>45789</v>
      </c>
      <c r="J4158" s="8" t="s">
        <v>16464</v>
      </c>
      <c r="K4158" s="205" t="s">
        <v>185</v>
      </c>
      <c r="M4158" s="9" t="s">
        <v>7927</v>
      </c>
      <c r="N4158" s="215">
        <v>45809.629870740697</v>
      </c>
      <c r="O4158" s="8">
        <v>45809</v>
      </c>
    </row>
    <row r="4159" spans="1:15" x14ac:dyDescent="0.25">
      <c r="A4159" s="8">
        <v>45474</v>
      </c>
      <c r="B4159" s="9" t="s">
        <v>8289</v>
      </c>
      <c r="C4159" s="9" t="s">
        <v>245</v>
      </c>
      <c r="D4159" s="3">
        <v>224.01</v>
      </c>
      <c r="E4159" s="9" t="s">
        <v>181</v>
      </c>
      <c r="F4159" s="9" t="s">
        <v>182</v>
      </c>
      <c r="G4159" s="9" t="s">
        <v>183</v>
      </c>
      <c r="H4159" s="8">
        <v>45474</v>
      </c>
      <c r="I4159" s="8">
        <v>45474</v>
      </c>
      <c r="J4159" s="8" t="s">
        <v>8290</v>
      </c>
      <c r="K4159" s="205" t="s">
        <v>185</v>
      </c>
      <c r="M4159" s="9" t="s">
        <v>8291</v>
      </c>
      <c r="N4159" s="215">
        <v>45505.8848292361</v>
      </c>
      <c r="O4159" s="8">
        <v>45505</v>
      </c>
    </row>
    <row r="4160" spans="1:15" x14ac:dyDescent="0.25">
      <c r="A4160" s="8">
        <v>45657</v>
      </c>
      <c r="B4160" s="9" t="s">
        <v>1094</v>
      </c>
      <c r="C4160" s="9" t="s">
        <v>245</v>
      </c>
      <c r="D4160" s="3">
        <v>217.53</v>
      </c>
      <c r="E4160" s="9" t="s">
        <v>181</v>
      </c>
      <c r="F4160" s="9" t="s">
        <v>182</v>
      </c>
      <c r="G4160" s="9" t="s">
        <v>183</v>
      </c>
      <c r="H4160" s="8">
        <v>45627</v>
      </c>
      <c r="I4160" s="8">
        <v>45656</v>
      </c>
      <c r="J4160" s="219" t="s">
        <v>13533</v>
      </c>
      <c r="K4160" s="205" t="s">
        <v>185</v>
      </c>
      <c r="M4160" s="9" t="s">
        <v>1096</v>
      </c>
      <c r="N4160" s="215">
        <v>45706.0637561111</v>
      </c>
      <c r="O4160" s="8">
        <v>45705</v>
      </c>
    </row>
    <row r="4161" spans="1:15" x14ac:dyDescent="0.25">
      <c r="A4161" s="8">
        <v>45596</v>
      </c>
      <c r="B4161" s="9" t="s">
        <v>826</v>
      </c>
      <c r="C4161" s="9" t="s">
        <v>245</v>
      </c>
      <c r="D4161" s="3">
        <v>210.92</v>
      </c>
      <c r="E4161" s="9" t="s">
        <v>11373</v>
      </c>
      <c r="F4161" s="9" t="s">
        <v>11374</v>
      </c>
      <c r="G4161" s="9" t="s">
        <v>183</v>
      </c>
      <c r="H4161" s="8">
        <v>45566</v>
      </c>
      <c r="I4161" s="8">
        <v>45593</v>
      </c>
      <c r="J4161" s="219" t="s">
        <v>11903</v>
      </c>
      <c r="K4161" s="205" t="s">
        <v>11376</v>
      </c>
      <c r="M4161" s="9" t="s">
        <v>828</v>
      </c>
      <c r="N4161" s="215">
        <v>45635.715607696802</v>
      </c>
      <c r="O4161" s="8">
        <v>45635</v>
      </c>
    </row>
    <row r="4162" spans="1:15" x14ac:dyDescent="0.25">
      <c r="A4162" s="8">
        <v>45565</v>
      </c>
      <c r="B4162" s="9" t="s">
        <v>10085</v>
      </c>
      <c r="C4162" s="9" t="s">
        <v>245</v>
      </c>
      <c r="D4162" s="3">
        <v>208.97</v>
      </c>
      <c r="E4162" s="9" t="s">
        <v>181</v>
      </c>
      <c r="F4162" s="9" t="s">
        <v>182</v>
      </c>
      <c r="G4162" s="9" t="s">
        <v>183</v>
      </c>
      <c r="H4162" s="8">
        <v>45536</v>
      </c>
      <c r="I4162" s="8">
        <v>45565</v>
      </c>
      <c r="J4162" s="8" t="s">
        <v>10086</v>
      </c>
      <c r="K4162" s="205" t="s">
        <v>185</v>
      </c>
      <c r="M4162" s="9" t="s">
        <v>10087</v>
      </c>
      <c r="N4162" s="215">
        <v>45575.565837071801</v>
      </c>
      <c r="O4162" s="8">
        <v>45575</v>
      </c>
    </row>
    <row r="4163" spans="1:15" x14ac:dyDescent="0.25">
      <c r="A4163" s="8">
        <v>45463</v>
      </c>
      <c r="B4163" s="9" t="s">
        <v>7941</v>
      </c>
      <c r="C4163" s="9" t="s">
        <v>180</v>
      </c>
      <c r="D4163" s="3">
        <v>-71.959999999999994</v>
      </c>
      <c r="E4163" s="9" t="s">
        <v>181</v>
      </c>
      <c r="F4163" s="9" t="s">
        <v>182</v>
      </c>
      <c r="G4163" s="9" t="s">
        <v>183</v>
      </c>
      <c r="H4163" s="8">
        <v>45444</v>
      </c>
      <c r="I4163" s="8">
        <v>45460</v>
      </c>
      <c r="J4163" s="8" t="s">
        <v>8731</v>
      </c>
      <c r="K4163" s="205" t="s">
        <v>185</v>
      </c>
      <c r="M4163" s="9" t="s">
        <v>7943</v>
      </c>
      <c r="N4163" s="215">
        <v>45505.8848292361</v>
      </c>
      <c r="O4163" s="8">
        <v>45505</v>
      </c>
    </row>
    <row r="4164" spans="1:15" x14ac:dyDescent="0.25">
      <c r="A4164" s="8">
        <v>45376</v>
      </c>
      <c r="B4164" s="9" t="s">
        <v>1028</v>
      </c>
      <c r="C4164" s="9" t="s">
        <v>245</v>
      </c>
      <c r="D4164" s="3">
        <v>190.73</v>
      </c>
      <c r="E4164" s="9" t="s">
        <v>181</v>
      </c>
      <c r="F4164" s="9" t="s">
        <v>182</v>
      </c>
      <c r="G4164" s="9" t="s">
        <v>183</v>
      </c>
      <c r="H4164" s="8">
        <v>45352</v>
      </c>
      <c r="I4164" s="8">
        <v>45376</v>
      </c>
      <c r="J4164" s="8" t="s">
        <v>1029</v>
      </c>
      <c r="K4164" s="205" t="s">
        <v>185</v>
      </c>
      <c r="M4164" s="9" t="s">
        <v>1030</v>
      </c>
      <c r="N4164" s="215">
        <v>45385.162865138896</v>
      </c>
      <c r="O4164" s="8"/>
    </row>
    <row r="4165" spans="1:15" x14ac:dyDescent="0.25">
      <c r="A4165" s="8">
        <v>45596</v>
      </c>
      <c r="B4165" s="9" t="s">
        <v>826</v>
      </c>
      <c r="C4165" s="9" t="s">
        <v>245</v>
      </c>
      <c r="D4165" s="3">
        <v>178.77</v>
      </c>
      <c r="E4165" s="9" t="s">
        <v>459</v>
      </c>
      <c r="F4165" s="9" t="s">
        <v>460</v>
      </c>
      <c r="G4165" s="9" t="s">
        <v>183</v>
      </c>
      <c r="H4165" s="8">
        <v>45566</v>
      </c>
      <c r="I4165" s="8">
        <v>45593</v>
      </c>
      <c r="J4165" s="219" t="s">
        <v>11891</v>
      </c>
      <c r="K4165" s="205" t="s">
        <v>462</v>
      </c>
      <c r="M4165" s="9" t="s">
        <v>828</v>
      </c>
      <c r="N4165" s="215">
        <v>45635.715607696802</v>
      </c>
      <c r="O4165" s="8">
        <v>45635</v>
      </c>
    </row>
    <row r="4166" spans="1:15" x14ac:dyDescent="0.25">
      <c r="A4166" s="8">
        <v>45490</v>
      </c>
      <c r="B4166" s="9" t="s">
        <v>7941</v>
      </c>
      <c r="C4166" s="9" t="s">
        <v>180</v>
      </c>
      <c r="D4166" s="3">
        <v>-71.790000000000006</v>
      </c>
      <c r="E4166" s="9" t="s">
        <v>181</v>
      </c>
      <c r="F4166" s="9" t="s">
        <v>182</v>
      </c>
      <c r="G4166" s="9" t="s">
        <v>183</v>
      </c>
      <c r="H4166" s="8">
        <v>45474</v>
      </c>
      <c r="I4166" s="8">
        <v>45488</v>
      </c>
      <c r="J4166" s="8" t="s">
        <v>7944</v>
      </c>
      <c r="K4166" s="205" t="s">
        <v>185</v>
      </c>
      <c r="M4166" s="9" t="s">
        <v>7943</v>
      </c>
      <c r="N4166" s="215">
        <v>45505.8848292361</v>
      </c>
      <c r="O4166" s="8">
        <v>45505</v>
      </c>
    </row>
    <row r="4167" spans="1:15" x14ac:dyDescent="0.25">
      <c r="A4167" s="8">
        <v>45625</v>
      </c>
      <c r="B4167" s="9" t="s">
        <v>826</v>
      </c>
      <c r="C4167" s="9" t="s">
        <v>245</v>
      </c>
      <c r="D4167" s="3">
        <v>177.97</v>
      </c>
      <c r="E4167" s="9" t="s">
        <v>11373</v>
      </c>
      <c r="F4167" s="9" t="s">
        <v>11374</v>
      </c>
      <c r="G4167" s="9" t="s">
        <v>183</v>
      </c>
      <c r="H4167" s="8">
        <v>45597</v>
      </c>
      <c r="I4167" s="8">
        <v>45621</v>
      </c>
      <c r="J4167" s="219" t="s">
        <v>11575</v>
      </c>
      <c r="K4167" s="205" t="s">
        <v>11376</v>
      </c>
      <c r="M4167" s="9" t="s">
        <v>828</v>
      </c>
      <c r="N4167" s="215">
        <v>45635.715607696802</v>
      </c>
      <c r="O4167" s="8">
        <v>45635</v>
      </c>
    </row>
    <row r="4168" spans="1:15" x14ac:dyDescent="0.25">
      <c r="A4168" s="8">
        <v>45729</v>
      </c>
      <c r="B4168" s="9" t="s">
        <v>244</v>
      </c>
      <c r="C4168" s="9" t="s">
        <v>245</v>
      </c>
      <c r="D4168" s="3">
        <v>166.21</v>
      </c>
      <c r="E4168" s="9" t="s">
        <v>181</v>
      </c>
      <c r="F4168" s="9" t="s">
        <v>182</v>
      </c>
      <c r="G4168" s="9" t="s">
        <v>183</v>
      </c>
      <c r="H4168" s="8">
        <v>45717</v>
      </c>
      <c r="I4168" s="8">
        <v>45726</v>
      </c>
      <c r="J4168" s="219" t="s">
        <v>13776</v>
      </c>
      <c r="K4168" s="205" t="s">
        <v>185</v>
      </c>
      <c r="M4168" s="9" t="s">
        <v>247</v>
      </c>
      <c r="N4168" s="215">
        <v>45733.5614541088</v>
      </c>
      <c r="O4168" s="8">
        <v>45733</v>
      </c>
    </row>
    <row r="4169" spans="1:15" x14ac:dyDescent="0.25">
      <c r="A4169" s="8">
        <v>45638</v>
      </c>
      <c r="B4169" s="9" t="s">
        <v>244</v>
      </c>
      <c r="C4169" s="9" t="s">
        <v>245</v>
      </c>
      <c r="D4169" s="3">
        <v>165.91</v>
      </c>
      <c r="E4169" s="9" t="s">
        <v>181</v>
      </c>
      <c r="F4169" s="9" t="s">
        <v>182</v>
      </c>
      <c r="G4169" s="9" t="s">
        <v>183</v>
      </c>
      <c r="H4169" s="8">
        <v>45627</v>
      </c>
      <c r="I4169" s="8">
        <v>45635</v>
      </c>
      <c r="J4169" s="219" t="s">
        <v>12781</v>
      </c>
      <c r="K4169" s="205" t="s">
        <v>185</v>
      </c>
      <c r="M4169" s="9" t="s">
        <v>247</v>
      </c>
      <c r="N4169" s="215">
        <v>45681.075335370399</v>
      </c>
      <c r="O4169" s="8">
        <v>45681</v>
      </c>
    </row>
    <row r="4170" spans="1:15" x14ac:dyDescent="0.25">
      <c r="A4170" s="8">
        <v>45559</v>
      </c>
      <c r="B4170" s="9" t="s">
        <v>10218</v>
      </c>
      <c r="C4170" s="9" t="s">
        <v>245</v>
      </c>
      <c r="D4170" s="3">
        <v>154.87</v>
      </c>
      <c r="E4170" s="9" t="s">
        <v>181</v>
      </c>
      <c r="F4170" s="9" t="s">
        <v>182</v>
      </c>
      <c r="G4170" s="9" t="s">
        <v>183</v>
      </c>
      <c r="H4170" s="8">
        <v>45536</v>
      </c>
      <c r="I4170" s="8">
        <v>45558</v>
      </c>
      <c r="J4170" s="8" t="s">
        <v>10219</v>
      </c>
      <c r="K4170" s="205" t="s">
        <v>185</v>
      </c>
      <c r="M4170" s="9" t="s">
        <v>10220</v>
      </c>
      <c r="N4170" s="215">
        <v>45575.565837071801</v>
      </c>
      <c r="O4170" s="8">
        <v>45575</v>
      </c>
    </row>
    <row r="4171" spans="1:15" x14ac:dyDescent="0.25">
      <c r="A4171" s="8">
        <v>45911</v>
      </c>
      <c r="B4171" s="9" t="s">
        <v>19484</v>
      </c>
      <c r="C4171" s="9" t="s">
        <v>245</v>
      </c>
      <c r="D4171" s="3">
        <v>144.75</v>
      </c>
      <c r="E4171" s="9" t="s">
        <v>181</v>
      </c>
      <c r="F4171" s="9" t="s">
        <v>182</v>
      </c>
      <c r="G4171" s="9" t="s">
        <v>183</v>
      </c>
      <c r="H4171" s="8">
        <v>45901</v>
      </c>
      <c r="I4171" s="8">
        <v>45908</v>
      </c>
      <c r="J4171" s="219" t="s">
        <v>19485</v>
      </c>
      <c r="K4171" s="205" t="s">
        <v>185</v>
      </c>
      <c r="M4171" s="9" t="s">
        <v>19486</v>
      </c>
      <c r="N4171" s="215">
        <v>45929.807189814797</v>
      </c>
      <c r="O4171" s="8">
        <v>45929</v>
      </c>
    </row>
    <row r="4172" spans="1:15" x14ac:dyDescent="0.25">
      <c r="A4172" s="8">
        <v>45820</v>
      </c>
      <c r="B4172" s="9" t="s">
        <v>244</v>
      </c>
      <c r="C4172" s="9" t="s">
        <v>245</v>
      </c>
      <c r="D4172" s="3">
        <v>144.5</v>
      </c>
      <c r="E4172" s="9" t="s">
        <v>181</v>
      </c>
      <c r="F4172" s="9" t="s">
        <v>182</v>
      </c>
      <c r="G4172" s="9" t="s">
        <v>183</v>
      </c>
      <c r="H4172" s="8">
        <v>45809</v>
      </c>
      <c r="I4172" s="8">
        <v>45817</v>
      </c>
      <c r="J4172" s="8" t="s">
        <v>17937</v>
      </c>
      <c r="K4172" s="205" t="s">
        <v>185</v>
      </c>
      <c r="M4172" s="9" t="s">
        <v>247</v>
      </c>
      <c r="N4172" s="215">
        <v>45840.490152685197</v>
      </c>
      <c r="O4172" s="8">
        <v>45840</v>
      </c>
    </row>
    <row r="4173" spans="1:15" x14ac:dyDescent="0.25">
      <c r="A4173" s="8">
        <v>45777</v>
      </c>
      <c r="B4173" s="9" t="s">
        <v>826</v>
      </c>
      <c r="C4173" s="9" t="s">
        <v>245</v>
      </c>
      <c r="D4173" s="3">
        <v>137.49</v>
      </c>
      <c r="E4173" s="9" t="s">
        <v>14847</v>
      </c>
      <c r="F4173" s="9" t="s">
        <v>460</v>
      </c>
      <c r="G4173" s="9" t="s">
        <v>183</v>
      </c>
      <c r="H4173" s="8">
        <v>45748</v>
      </c>
      <c r="I4173" s="8">
        <v>45775</v>
      </c>
      <c r="J4173" s="8" t="s">
        <v>15816</v>
      </c>
      <c r="K4173" s="205" t="s">
        <v>462</v>
      </c>
      <c r="M4173" s="9" t="s">
        <v>828</v>
      </c>
      <c r="N4173" s="215">
        <v>45785.029943333298</v>
      </c>
      <c r="O4173" s="8">
        <v>45784</v>
      </c>
    </row>
    <row r="4174" spans="1:15" x14ac:dyDescent="0.25">
      <c r="A4174" s="8">
        <v>45747</v>
      </c>
      <c r="B4174" s="9" t="s">
        <v>1094</v>
      </c>
      <c r="C4174" s="9" t="s">
        <v>245</v>
      </c>
      <c r="D4174" s="3">
        <v>132.58000000000001</v>
      </c>
      <c r="E4174" s="9" t="s">
        <v>181</v>
      </c>
      <c r="F4174" s="9" t="s">
        <v>182</v>
      </c>
      <c r="G4174" s="9" t="s">
        <v>183</v>
      </c>
      <c r="H4174" s="8">
        <v>45717</v>
      </c>
      <c r="I4174" s="8">
        <v>45747</v>
      </c>
      <c r="J4174" s="219" t="s">
        <v>15065</v>
      </c>
      <c r="K4174" s="205" t="s">
        <v>185</v>
      </c>
      <c r="M4174" s="9" t="s">
        <v>1096</v>
      </c>
      <c r="N4174" s="215">
        <v>45777.922227581003</v>
      </c>
      <c r="O4174" s="8">
        <v>45777</v>
      </c>
    </row>
    <row r="4175" spans="1:15" x14ac:dyDescent="0.25">
      <c r="A4175" s="8">
        <v>45547</v>
      </c>
      <c r="B4175" s="9" t="s">
        <v>244</v>
      </c>
      <c r="C4175" s="9" t="s">
        <v>245</v>
      </c>
      <c r="D4175" s="3">
        <v>130.58000000000001</v>
      </c>
      <c r="E4175" s="9" t="s">
        <v>181</v>
      </c>
      <c r="F4175" s="9" t="s">
        <v>182</v>
      </c>
      <c r="G4175" s="9" t="s">
        <v>183</v>
      </c>
      <c r="H4175" s="8">
        <v>45536</v>
      </c>
      <c r="I4175" s="8">
        <v>45544</v>
      </c>
      <c r="J4175" s="8" t="s">
        <v>10482</v>
      </c>
      <c r="K4175" s="205" t="s">
        <v>185</v>
      </c>
      <c r="M4175" s="9" t="s">
        <v>247</v>
      </c>
      <c r="N4175" s="215">
        <v>45575.565837071801</v>
      </c>
      <c r="O4175" s="8">
        <v>45575</v>
      </c>
    </row>
    <row r="4176" spans="1:15" x14ac:dyDescent="0.25">
      <c r="A4176" s="8">
        <v>45456</v>
      </c>
      <c r="B4176" s="9" t="s">
        <v>244</v>
      </c>
      <c r="C4176" s="9" t="s">
        <v>245</v>
      </c>
      <c r="D4176" s="3">
        <v>130.58000000000001</v>
      </c>
      <c r="E4176" s="9" t="s">
        <v>181</v>
      </c>
      <c r="F4176" s="9" t="s">
        <v>182</v>
      </c>
      <c r="G4176" s="9" t="s">
        <v>183</v>
      </c>
      <c r="H4176" s="8">
        <v>45444</v>
      </c>
      <c r="I4176" s="8">
        <v>45453</v>
      </c>
      <c r="J4176" s="8" t="s">
        <v>246</v>
      </c>
      <c r="K4176" s="205" t="s">
        <v>185</v>
      </c>
      <c r="M4176" s="9" t="s">
        <v>247</v>
      </c>
      <c r="N4176" s="215">
        <v>45460.791518807899</v>
      </c>
      <c r="O4176" s="8">
        <v>45460</v>
      </c>
    </row>
    <row r="4177" spans="1:15" x14ac:dyDescent="0.25">
      <c r="A4177" s="8">
        <v>45789</v>
      </c>
      <c r="B4177" s="9" t="s">
        <v>7925</v>
      </c>
      <c r="C4177" s="9" t="s">
        <v>180</v>
      </c>
      <c r="D4177" s="3">
        <v>-71.62</v>
      </c>
      <c r="E4177" s="9" t="s">
        <v>181</v>
      </c>
      <c r="F4177" s="9" t="s">
        <v>182</v>
      </c>
      <c r="G4177" s="9" t="s">
        <v>183</v>
      </c>
      <c r="H4177" s="8">
        <v>45778</v>
      </c>
      <c r="I4177" s="8">
        <v>45789</v>
      </c>
      <c r="J4177" s="8" t="s">
        <v>16463</v>
      </c>
      <c r="K4177" s="205" t="s">
        <v>185</v>
      </c>
      <c r="M4177" s="9" t="s">
        <v>7927</v>
      </c>
      <c r="N4177" s="215">
        <v>45809.629870740697</v>
      </c>
      <c r="O4177" s="8">
        <v>45809</v>
      </c>
    </row>
    <row r="4178" spans="1:15" x14ac:dyDescent="0.25">
      <c r="A4178" s="8">
        <v>45289</v>
      </c>
      <c r="B4178" s="9" t="s">
        <v>3160</v>
      </c>
      <c r="C4178" s="9" t="s">
        <v>180</v>
      </c>
      <c r="D4178" s="3">
        <v>-71.540000000000006</v>
      </c>
      <c r="E4178" s="9" t="s">
        <v>181</v>
      </c>
      <c r="F4178" s="9" t="s">
        <v>182</v>
      </c>
      <c r="G4178" s="9" t="s">
        <v>183</v>
      </c>
      <c r="H4178" s="8">
        <v>45261</v>
      </c>
      <c r="I4178" s="8">
        <v>45285</v>
      </c>
      <c r="J4178" s="8" t="s">
        <v>3951</v>
      </c>
      <c r="K4178" s="205" t="s">
        <v>185</v>
      </c>
      <c r="M4178" s="9" t="s">
        <v>3162</v>
      </c>
      <c r="N4178" s="215">
        <v>45294.9567489931</v>
      </c>
      <c r="O4178" s="8"/>
    </row>
    <row r="4179" spans="1:15" x14ac:dyDescent="0.25">
      <c r="A4179" s="8">
        <v>45378</v>
      </c>
      <c r="B4179" s="9" t="s">
        <v>1053</v>
      </c>
      <c r="C4179" s="9" t="s">
        <v>245</v>
      </c>
      <c r="D4179" s="3">
        <v>130.58000000000001</v>
      </c>
      <c r="E4179" s="9" t="s">
        <v>181</v>
      </c>
      <c r="F4179" s="9" t="s">
        <v>182</v>
      </c>
      <c r="G4179" s="9" t="s">
        <v>183</v>
      </c>
      <c r="H4179" s="8">
        <v>45352</v>
      </c>
      <c r="I4179" s="8">
        <v>45376</v>
      </c>
      <c r="J4179" s="219" t="s">
        <v>1054</v>
      </c>
      <c r="K4179" s="205" t="s">
        <v>185</v>
      </c>
      <c r="M4179" s="9" t="s">
        <v>1055</v>
      </c>
      <c r="N4179" s="215">
        <v>45385.162865138896</v>
      </c>
      <c r="O4179" s="8"/>
    </row>
    <row r="4180" spans="1:15" x14ac:dyDescent="0.25">
      <c r="A4180" s="8">
        <v>45365</v>
      </c>
      <c r="B4180" s="9" t="s">
        <v>244</v>
      </c>
      <c r="C4180" s="9" t="s">
        <v>245</v>
      </c>
      <c r="D4180" s="3">
        <v>130.34</v>
      </c>
      <c r="E4180" s="9" t="s">
        <v>181</v>
      </c>
      <c r="F4180" s="9" t="s">
        <v>182</v>
      </c>
      <c r="G4180" s="9" t="s">
        <v>183</v>
      </c>
      <c r="H4180" s="8">
        <v>45352</v>
      </c>
      <c r="I4180" s="8">
        <v>45362</v>
      </c>
      <c r="J4180" s="8" t="s">
        <v>1056</v>
      </c>
      <c r="K4180" s="205" t="s">
        <v>185</v>
      </c>
      <c r="M4180" s="9" t="s">
        <v>247</v>
      </c>
      <c r="N4180" s="215">
        <v>45371.6918198032</v>
      </c>
      <c r="O4180" s="8"/>
    </row>
    <row r="4181" spans="1:15" x14ac:dyDescent="0.25">
      <c r="A4181" s="8">
        <v>45274</v>
      </c>
      <c r="B4181" s="9" t="s">
        <v>244</v>
      </c>
      <c r="C4181" s="9" t="s">
        <v>245</v>
      </c>
      <c r="D4181" s="3">
        <v>129.97999999999999</v>
      </c>
      <c r="E4181" s="9" t="s">
        <v>181</v>
      </c>
      <c r="F4181" s="9" t="s">
        <v>182</v>
      </c>
      <c r="G4181" s="9" t="s">
        <v>183</v>
      </c>
      <c r="H4181" s="8">
        <v>45261</v>
      </c>
      <c r="I4181" s="8">
        <v>45271</v>
      </c>
      <c r="J4181" s="8" t="s">
        <v>1057</v>
      </c>
      <c r="K4181" s="205" t="s">
        <v>185</v>
      </c>
      <c r="M4181" s="9" t="s">
        <v>247</v>
      </c>
      <c r="N4181" s="215">
        <v>45294.9567489931</v>
      </c>
      <c r="O4181" s="8"/>
    </row>
    <row r="4182" spans="1:15" x14ac:dyDescent="0.25">
      <c r="A4182" s="8">
        <v>45422</v>
      </c>
      <c r="B4182" s="9" t="s">
        <v>1059</v>
      </c>
      <c r="C4182" s="9" t="s">
        <v>245</v>
      </c>
      <c r="D4182" s="3">
        <v>129.34</v>
      </c>
      <c r="E4182" s="9" t="s">
        <v>181</v>
      </c>
      <c r="F4182" s="9" t="s">
        <v>182</v>
      </c>
      <c r="G4182" s="9" t="s">
        <v>183</v>
      </c>
      <c r="H4182" s="8">
        <v>45413</v>
      </c>
      <c r="I4182" s="8">
        <v>45418</v>
      </c>
      <c r="J4182" s="8" t="s">
        <v>1060</v>
      </c>
      <c r="K4182" s="205" t="s">
        <v>185</v>
      </c>
      <c r="M4182" s="9" t="s">
        <v>1061</v>
      </c>
      <c r="N4182" s="215">
        <v>45445.039048634302</v>
      </c>
      <c r="O4182" s="8"/>
    </row>
    <row r="4183" spans="1:15" x14ac:dyDescent="0.25">
      <c r="A4183" s="8">
        <v>45762</v>
      </c>
      <c r="B4183" s="9" t="s">
        <v>14797</v>
      </c>
      <c r="C4183" s="9" t="s">
        <v>180</v>
      </c>
      <c r="D4183" s="3">
        <v>-71.22</v>
      </c>
      <c r="E4183" s="9" t="s">
        <v>181</v>
      </c>
      <c r="F4183" s="9" t="s">
        <v>182</v>
      </c>
      <c r="G4183" s="9" t="s">
        <v>183</v>
      </c>
      <c r="H4183" s="8">
        <v>45748</v>
      </c>
      <c r="I4183" s="8">
        <v>45761</v>
      </c>
      <c r="J4183" s="219" t="s">
        <v>14798</v>
      </c>
      <c r="K4183" s="205" t="s">
        <v>185</v>
      </c>
      <c r="M4183" s="9" t="s">
        <v>14799</v>
      </c>
      <c r="N4183" s="215">
        <v>45777.922227581003</v>
      </c>
      <c r="O4183" s="8">
        <v>45777</v>
      </c>
    </row>
    <row r="4184" spans="1:15" x14ac:dyDescent="0.25">
      <c r="A4184" s="8">
        <v>45646</v>
      </c>
      <c r="B4184" s="9" t="s">
        <v>1067</v>
      </c>
      <c r="C4184" s="9" t="s">
        <v>245</v>
      </c>
      <c r="D4184" s="3">
        <v>122.61</v>
      </c>
      <c r="E4184" s="9" t="s">
        <v>181</v>
      </c>
      <c r="F4184" s="9" t="s">
        <v>182</v>
      </c>
      <c r="G4184" s="9" t="s">
        <v>183</v>
      </c>
      <c r="H4184" s="8">
        <v>45627</v>
      </c>
      <c r="I4184" s="8">
        <v>45642</v>
      </c>
      <c r="J4184" s="219" t="s">
        <v>12685</v>
      </c>
      <c r="K4184" s="205" t="s">
        <v>185</v>
      </c>
      <c r="M4184" s="9" t="s">
        <v>1069</v>
      </c>
      <c r="N4184" s="215">
        <v>45681.075335370399</v>
      </c>
      <c r="O4184" s="8">
        <v>45681</v>
      </c>
    </row>
    <row r="4185" spans="1:15" x14ac:dyDescent="0.25">
      <c r="A4185" s="8">
        <v>45565</v>
      </c>
      <c r="B4185" s="9" t="s">
        <v>1094</v>
      </c>
      <c r="C4185" s="9" t="s">
        <v>245</v>
      </c>
      <c r="D4185" s="3">
        <v>119.43</v>
      </c>
      <c r="E4185" s="9" t="s">
        <v>181</v>
      </c>
      <c r="F4185" s="9" t="s">
        <v>182</v>
      </c>
      <c r="G4185" s="9" t="s">
        <v>183</v>
      </c>
      <c r="H4185" s="8">
        <v>45536</v>
      </c>
      <c r="I4185" s="8">
        <v>45565</v>
      </c>
      <c r="J4185" s="8" t="s">
        <v>10083</v>
      </c>
      <c r="K4185" s="205" t="s">
        <v>185</v>
      </c>
      <c r="M4185" s="9" t="s">
        <v>1096</v>
      </c>
      <c r="N4185" s="215">
        <v>45575.565837071801</v>
      </c>
      <c r="O4185" s="8">
        <v>45575</v>
      </c>
    </row>
    <row r="4186" spans="1:15" x14ac:dyDescent="0.25">
      <c r="A4186" s="8">
        <v>45625</v>
      </c>
      <c r="B4186" s="9" t="s">
        <v>826</v>
      </c>
      <c r="C4186" s="9" t="s">
        <v>245</v>
      </c>
      <c r="D4186" s="3">
        <v>117.35</v>
      </c>
      <c r="E4186" s="9" t="s">
        <v>459</v>
      </c>
      <c r="F4186" s="9" t="s">
        <v>460</v>
      </c>
      <c r="G4186" s="9" t="s">
        <v>183</v>
      </c>
      <c r="H4186" s="8">
        <v>45597</v>
      </c>
      <c r="I4186" s="8">
        <v>45621</v>
      </c>
      <c r="J4186" s="219" t="s">
        <v>11564</v>
      </c>
      <c r="K4186" s="205" t="s">
        <v>462</v>
      </c>
      <c r="M4186" s="9" t="s">
        <v>828</v>
      </c>
      <c r="N4186" s="215">
        <v>45635.715607696802</v>
      </c>
      <c r="O4186" s="8">
        <v>45635</v>
      </c>
    </row>
    <row r="4187" spans="1:15" x14ac:dyDescent="0.25">
      <c r="A4187" s="8">
        <v>45869</v>
      </c>
      <c r="B4187" s="9" t="s">
        <v>19041</v>
      </c>
      <c r="C4187" s="9" t="s">
        <v>180</v>
      </c>
      <c r="D4187" s="3">
        <v>-70.94</v>
      </c>
      <c r="E4187" s="9" t="s">
        <v>11373</v>
      </c>
      <c r="F4187" s="9" t="s">
        <v>11374</v>
      </c>
      <c r="G4187" s="9" t="s">
        <v>183</v>
      </c>
      <c r="H4187" s="8">
        <v>45839</v>
      </c>
      <c r="I4187" s="8">
        <v>45866</v>
      </c>
      <c r="J4187" s="219" t="s">
        <v>20149</v>
      </c>
      <c r="K4187" s="205" t="s">
        <v>11376</v>
      </c>
      <c r="M4187" s="9" t="s">
        <v>19043</v>
      </c>
      <c r="N4187" s="215">
        <v>45929.807189814797</v>
      </c>
      <c r="O4187" s="8"/>
    </row>
    <row r="4188" spans="1:15" x14ac:dyDescent="0.25">
      <c r="A4188" s="8">
        <v>45287</v>
      </c>
      <c r="B4188" s="9" t="s">
        <v>1067</v>
      </c>
      <c r="C4188" s="9" t="s">
        <v>245</v>
      </c>
      <c r="D4188" s="3">
        <v>110.67</v>
      </c>
      <c r="E4188" s="9" t="s">
        <v>181</v>
      </c>
      <c r="F4188" s="9" t="s">
        <v>182</v>
      </c>
      <c r="G4188" s="9" t="s">
        <v>183</v>
      </c>
      <c r="H4188" s="8">
        <v>45261</v>
      </c>
      <c r="I4188" s="8">
        <v>45285</v>
      </c>
      <c r="J4188" s="8" t="s">
        <v>1068</v>
      </c>
      <c r="K4188" s="205" t="s">
        <v>185</v>
      </c>
      <c r="M4188" s="9" t="s">
        <v>1069</v>
      </c>
      <c r="N4188" s="215">
        <v>45294.9567489931</v>
      </c>
      <c r="O4188" s="8"/>
    </row>
    <row r="4189" spans="1:15" x14ac:dyDescent="0.25">
      <c r="A4189" s="8">
        <v>45460</v>
      </c>
      <c r="B4189" s="9" t="s">
        <v>1067</v>
      </c>
      <c r="C4189" s="9" t="s">
        <v>245</v>
      </c>
      <c r="D4189" s="3">
        <v>107.57</v>
      </c>
      <c r="E4189" s="9" t="s">
        <v>181</v>
      </c>
      <c r="F4189" s="9" t="s">
        <v>182</v>
      </c>
      <c r="G4189" s="9" t="s">
        <v>183</v>
      </c>
      <c r="H4189" s="8">
        <v>45444</v>
      </c>
      <c r="I4189" s="8">
        <v>45460</v>
      </c>
      <c r="J4189" s="8" t="s">
        <v>8783</v>
      </c>
      <c r="K4189" s="205" t="s">
        <v>185</v>
      </c>
      <c r="M4189" s="9" t="s">
        <v>1069</v>
      </c>
      <c r="N4189" s="215">
        <v>45505.8848292361</v>
      </c>
      <c r="O4189" s="8">
        <v>45505</v>
      </c>
    </row>
    <row r="4190" spans="1:15" x14ac:dyDescent="0.25">
      <c r="A4190" s="8">
        <v>45785</v>
      </c>
      <c r="B4190" s="9" t="s">
        <v>8709</v>
      </c>
      <c r="C4190" s="9" t="s">
        <v>180</v>
      </c>
      <c r="D4190" s="3">
        <v>-70.81</v>
      </c>
      <c r="E4190" s="9" t="s">
        <v>181</v>
      </c>
      <c r="F4190" s="9" t="s">
        <v>182</v>
      </c>
      <c r="G4190" s="9" t="s">
        <v>183</v>
      </c>
      <c r="H4190" s="8">
        <v>45778</v>
      </c>
      <c r="I4190" s="8">
        <v>45782</v>
      </c>
      <c r="J4190" s="219" t="s">
        <v>16578</v>
      </c>
      <c r="K4190" s="205" t="s">
        <v>185</v>
      </c>
      <c r="M4190" s="9" t="s">
        <v>8711</v>
      </c>
      <c r="N4190" s="215">
        <v>45809.629870740697</v>
      </c>
      <c r="O4190" s="8">
        <v>45809</v>
      </c>
    </row>
    <row r="4191" spans="1:15" x14ac:dyDescent="0.25">
      <c r="A4191" s="8">
        <v>45789</v>
      </c>
      <c r="B4191" s="9" t="s">
        <v>289</v>
      </c>
      <c r="C4191" s="9" t="s">
        <v>180</v>
      </c>
      <c r="D4191" s="3">
        <v>-70.56</v>
      </c>
      <c r="E4191" s="9" t="s">
        <v>181</v>
      </c>
      <c r="F4191" s="9" t="s">
        <v>182</v>
      </c>
      <c r="G4191" s="9" t="s">
        <v>183</v>
      </c>
      <c r="H4191" s="8">
        <v>45778</v>
      </c>
      <c r="I4191" s="8">
        <v>45789</v>
      </c>
      <c r="J4191" s="8" t="s">
        <v>16401</v>
      </c>
      <c r="K4191" s="205" t="s">
        <v>185</v>
      </c>
      <c r="M4191" s="9" t="s">
        <v>291</v>
      </c>
      <c r="N4191" s="215">
        <v>45809.629870740697</v>
      </c>
      <c r="O4191" s="8">
        <v>45809</v>
      </c>
    </row>
    <row r="4192" spans="1:15" x14ac:dyDescent="0.25">
      <c r="A4192" s="8">
        <v>45328</v>
      </c>
      <c r="B4192" s="9" t="s">
        <v>281</v>
      </c>
      <c r="C4192" s="9" t="s">
        <v>180</v>
      </c>
      <c r="D4192" s="3">
        <v>-70.510000000000005</v>
      </c>
      <c r="E4192" s="9" t="s">
        <v>181</v>
      </c>
      <c r="F4192" s="9" t="s">
        <v>182</v>
      </c>
      <c r="G4192" s="9" t="s">
        <v>183</v>
      </c>
      <c r="H4192" s="8">
        <v>45323</v>
      </c>
      <c r="I4192" s="8">
        <v>45327</v>
      </c>
      <c r="J4192" s="8" t="s">
        <v>3943</v>
      </c>
      <c r="K4192" s="205" t="s">
        <v>185</v>
      </c>
      <c r="M4192" s="9" t="s">
        <v>283</v>
      </c>
      <c r="N4192" s="215">
        <v>45336.674582523097</v>
      </c>
      <c r="O4192" s="8">
        <v>45336</v>
      </c>
    </row>
    <row r="4193" spans="1:15" x14ac:dyDescent="0.25">
      <c r="A4193" s="8">
        <v>45847</v>
      </c>
      <c r="B4193" s="9" t="s">
        <v>18809</v>
      </c>
      <c r="C4193" s="9" t="s">
        <v>180</v>
      </c>
      <c r="D4193" s="3">
        <v>-70.41</v>
      </c>
      <c r="E4193" s="9" t="s">
        <v>181</v>
      </c>
      <c r="F4193" s="9" t="s">
        <v>182</v>
      </c>
      <c r="G4193" s="9" t="s">
        <v>183</v>
      </c>
      <c r="H4193" s="8">
        <v>45839</v>
      </c>
      <c r="I4193" s="8">
        <v>45845</v>
      </c>
      <c r="J4193" s="219" t="s">
        <v>18810</v>
      </c>
      <c r="K4193" s="205" t="s">
        <v>185</v>
      </c>
      <c r="M4193" s="9" t="s">
        <v>18811</v>
      </c>
      <c r="N4193" s="215">
        <v>45862.622311099498</v>
      </c>
      <c r="O4193" s="8">
        <v>45862</v>
      </c>
    </row>
    <row r="4194" spans="1:15" x14ac:dyDescent="0.25">
      <c r="A4194" s="8">
        <v>45741</v>
      </c>
      <c r="B4194" s="9" t="s">
        <v>15217</v>
      </c>
      <c r="C4194" s="9" t="s">
        <v>245</v>
      </c>
      <c r="D4194" s="3">
        <v>91.86</v>
      </c>
      <c r="E4194" s="9" t="s">
        <v>181</v>
      </c>
      <c r="F4194" s="9" t="s">
        <v>182</v>
      </c>
      <c r="G4194" s="9" t="s">
        <v>183</v>
      </c>
      <c r="H4194" s="8">
        <v>45717</v>
      </c>
      <c r="I4194" s="8">
        <v>45740</v>
      </c>
      <c r="J4194" s="219" t="s">
        <v>15218</v>
      </c>
      <c r="K4194" s="205" t="s">
        <v>185</v>
      </c>
      <c r="M4194" s="9" t="s">
        <v>15219</v>
      </c>
      <c r="N4194" s="215">
        <v>45777.922227581003</v>
      </c>
      <c r="O4194" s="8">
        <v>45777</v>
      </c>
    </row>
    <row r="4195" spans="1:15" x14ac:dyDescent="0.25">
      <c r="A4195" s="8">
        <v>45904</v>
      </c>
      <c r="B4195" s="9" t="s">
        <v>19619</v>
      </c>
      <c r="C4195" s="9" t="s">
        <v>245</v>
      </c>
      <c r="D4195" s="3">
        <v>90.34</v>
      </c>
      <c r="E4195" s="9" t="s">
        <v>181</v>
      </c>
      <c r="F4195" s="9" t="s">
        <v>182</v>
      </c>
      <c r="G4195" s="9" t="s">
        <v>183</v>
      </c>
      <c r="H4195" s="8">
        <v>45901</v>
      </c>
      <c r="I4195" s="8">
        <v>45901</v>
      </c>
      <c r="J4195" s="219" t="s">
        <v>19620</v>
      </c>
      <c r="K4195" s="205" t="s">
        <v>185</v>
      </c>
      <c r="M4195" s="9" t="s">
        <v>19621</v>
      </c>
      <c r="N4195" s="215">
        <v>45929.807189814797</v>
      </c>
      <c r="O4195" s="8">
        <v>45929</v>
      </c>
    </row>
    <row r="4196" spans="1:15" x14ac:dyDescent="0.25">
      <c r="A4196" s="8">
        <v>45289</v>
      </c>
      <c r="B4196" s="9" t="s">
        <v>826</v>
      </c>
      <c r="C4196" s="9" t="s">
        <v>245</v>
      </c>
      <c r="D4196" s="3">
        <v>89.71</v>
      </c>
      <c r="E4196" s="9" t="s">
        <v>253</v>
      </c>
      <c r="F4196" s="9" t="s">
        <v>254</v>
      </c>
      <c r="G4196" s="9" t="s">
        <v>183</v>
      </c>
      <c r="H4196" s="8">
        <v>45261</v>
      </c>
      <c r="I4196" s="8">
        <v>45285</v>
      </c>
      <c r="J4196" s="8" t="s">
        <v>1081</v>
      </c>
      <c r="K4196" s="205" t="s">
        <v>256</v>
      </c>
      <c r="M4196" s="9" t="s">
        <v>828</v>
      </c>
      <c r="N4196" s="215">
        <v>45294.9567489931</v>
      </c>
      <c r="O4196" s="8"/>
    </row>
    <row r="4197" spans="1:15" x14ac:dyDescent="0.25">
      <c r="A4197" s="8">
        <v>45915</v>
      </c>
      <c r="B4197" s="9" t="s">
        <v>19452</v>
      </c>
      <c r="C4197" s="9" t="s">
        <v>245</v>
      </c>
      <c r="D4197" s="3">
        <v>88.96</v>
      </c>
      <c r="E4197" s="9" t="s">
        <v>181</v>
      </c>
      <c r="F4197" s="9" t="s">
        <v>182</v>
      </c>
      <c r="G4197" s="9" t="s">
        <v>183</v>
      </c>
      <c r="H4197" s="8">
        <v>45901</v>
      </c>
      <c r="I4197" s="8">
        <v>45915</v>
      </c>
      <c r="J4197" s="219" t="s">
        <v>19453</v>
      </c>
      <c r="K4197" s="205" t="s">
        <v>185</v>
      </c>
      <c r="M4197" s="9" t="s">
        <v>19454</v>
      </c>
      <c r="N4197" s="215">
        <v>45929.807189814797</v>
      </c>
      <c r="O4197" s="8">
        <v>45929</v>
      </c>
    </row>
    <row r="4198" spans="1:15" x14ac:dyDescent="0.25">
      <c r="A4198" s="8">
        <v>45777</v>
      </c>
      <c r="B4198" s="9" t="s">
        <v>826</v>
      </c>
      <c r="C4198" s="9" t="s">
        <v>245</v>
      </c>
      <c r="D4198" s="3">
        <v>88.01</v>
      </c>
      <c r="E4198" s="9" t="s">
        <v>11373</v>
      </c>
      <c r="F4198" s="9" t="s">
        <v>11374</v>
      </c>
      <c r="G4198" s="9" t="s">
        <v>183</v>
      </c>
      <c r="H4198" s="8">
        <v>45748</v>
      </c>
      <c r="I4198" s="8">
        <v>45775</v>
      </c>
      <c r="J4198" s="8" t="s">
        <v>15830</v>
      </c>
      <c r="K4198" s="205" t="s">
        <v>11376</v>
      </c>
      <c r="M4198" s="9" t="s">
        <v>828</v>
      </c>
      <c r="N4198" s="215">
        <v>45785.029943333298</v>
      </c>
      <c r="O4198" s="8">
        <v>45784</v>
      </c>
    </row>
    <row r="4199" spans="1:15" x14ac:dyDescent="0.25">
      <c r="A4199" s="8">
        <v>45260</v>
      </c>
      <c r="B4199" s="9" t="s">
        <v>826</v>
      </c>
      <c r="C4199" s="9" t="s">
        <v>245</v>
      </c>
      <c r="D4199" s="3">
        <v>86.42</v>
      </c>
      <c r="E4199" s="9" t="s">
        <v>253</v>
      </c>
      <c r="F4199" s="9" t="s">
        <v>254</v>
      </c>
      <c r="G4199" s="9" t="s">
        <v>183</v>
      </c>
      <c r="H4199" s="8">
        <v>45231</v>
      </c>
      <c r="I4199" s="8">
        <v>45257</v>
      </c>
      <c r="J4199" s="8" t="s">
        <v>1085</v>
      </c>
      <c r="K4199" s="205" t="s">
        <v>256</v>
      </c>
      <c r="M4199" s="9" t="s">
        <v>828</v>
      </c>
      <c r="N4199" s="215">
        <v>45294.9567489931</v>
      </c>
      <c r="O4199" s="8"/>
    </row>
    <row r="4200" spans="1:15" x14ac:dyDescent="0.25">
      <c r="A4200" s="8">
        <v>45910</v>
      </c>
      <c r="B4200" s="9" t="s">
        <v>19508</v>
      </c>
      <c r="C4200" s="9" t="s">
        <v>245</v>
      </c>
      <c r="D4200" s="3">
        <v>83.55</v>
      </c>
      <c r="E4200" s="9" t="s">
        <v>181</v>
      </c>
      <c r="F4200" s="9" t="s">
        <v>182</v>
      </c>
      <c r="G4200" s="9" t="s">
        <v>183</v>
      </c>
      <c r="H4200" s="8">
        <v>45901</v>
      </c>
      <c r="I4200" s="8">
        <v>45908</v>
      </c>
      <c r="J4200" s="219" t="s">
        <v>19509</v>
      </c>
      <c r="K4200" s="205" t="s">
        <v>185</v>
      </c>
      <c r="M4200" s="9" t="s">
        <v>19510</v>
      </c>
      <c r="N4200" s="215">
        <v>45929.807189814797</v>
      </c>
      <c r="O4200" s="8">
        <v>45929</v>
      </c>
    </row>
    <row r="4201" spans="1:15" x14ac:dyDescent="0.25">
      <c r="A4201" s="8">
        <v>45286</v>
      </c>
      <c r="B4201" s="9" t="s">
        <v>1087</v>
      </c>
      <c r="C4201" s="9" t="s">
        <v>245</v>
      </c>
      <c r="D4201" s="3">
        <v>83.06</v>
      </c>
      <c r="E4201" s="9" t="s">
        <v>181</v>
      </c>
      <c r="F4201" s="9" t="s">
        <v>182</v>
      </c>
      <c r="G4201" s="9" t="s">
        <v>183</v>
      </c>
      <c r="H4201" s="8">
        <v>45261</v>
      </c>
      <c r="I4201" s="8">
        <v>45285</v>
      </c>
      <c r="J4201" s="8" t="s">
        <v>1088</v>
      </c>
      <c r="K4201" s="205" t="s">
        <v>185</v>
      </c>
      <c r="M4201" s="9" t="s">
        <v>1089</v>
      </c>
      <c r="N4201" s="215">
        <v>45294.9567489931</v>
      </c>
      <c r="O4201" s="8"/>
    </row>
    <row r="4202" spans="1:15" x14ac:dyDescent="0.25">
      <c r="A4202" s="8">
        <v>45908</v>
      </c>
      <c r="B4202" s="9" t="s">
        <v>19570</v>
      </c>
      <c r="C4202" s="9" t="s">
        <v>245</v>
      </c>
      <c r="D4202" s="3">
        <v>81.510000000000005</v>
      </c>
      <c r="E4202" s="9" t="s">
        <v>181</v>
      </c>
      <c r="F4202" s="9" t="s">
        <v>182</v>
      </c>
      <c r="G4202" s="9" t="s">
        <v>183</v>
      </c>
      <c r="H4202" s="8">
        <v>45901</v>
      </c>
      <c r="I4202" s="8">
        <v>45908</v>
      </c>
      <c r="J4202" s="219" t="s">
        <v>19571</v>
      </c>
      <c r="K4202" s="205" t="s">
        <v>185</v>
      </c>
      <c r="M4202" s="9" t="s">
        <v>19572</v>
      </c>
      <c r="N4202" s="215">
        <v>45929.807189814797</v>
      </c>
      <c r="O4202" s="8">
        <v>45929</v>
      </c>
    </row>
    <row r="4203" spans="1:15" x14ac:dyDescent="0.25">
      <c r="A4203" s="8">
        <v>45898</v>
      </c>
      <c r="B4203" s="9" t="s">
        <v>19021</v>
      </c>
      <c r="C4203" s="9" t="s">
        <v>245</v>
      </c>
      <c r="D4203" s="3">
        <v>76.47</v>
      </c>
      <c r="E4203" s="9" t="s">
        <v>11373</v>
      </c>
      <c r="F4203" s="9" t="s">
        <v>11374</v>
      </c>
      <c r="G4203" s="9" t="s">
        <v>183</v>
      </c>
      <c r="H4203" s="8">
        <v>45870</v>
      </c>
      <c r="I4203" s="8">
        <v>45894</v>
      </c>
      <c r="J4203" s="219" t="s">
        <v>19760</v>
      </c>
      <c r="K4203" s="205" t="s">
        <v>11376</v>
      </c>
      <c r="M4203" s="9" t="s">
        <v>19023</v>
      </c>
      <c r="N4203" s="215">
        <v>45929.807189814797</v>
      </c>
      <c r="O4203" s="8">
        <v>45929</v>
      </c>
    </row>
    <row r="4204" spans="1:15" x14ac:dyDescent="0.25">
      <c r="A4204" s="8">
        <v>45741</v>
      </c>
      <c r="B4204" s="9" t="s">
        <v>10218</v>
      </c>
      <c r="C4204" s="9" t="s">
        <v>245</v>
      </c>
      <c r="D4204" s="3">
        <v>74.03</v>
      </c>
      <c r="E4204" s="9" t="s">
        <v>181</v>
      </c>
      <c r="F4204" s="9" t="s">
        <v>182</v>
      </c>
      <c r="G4204" s="9" t="s">
        <v>183</v>
      </c>
      <c r="H4204" s="8">
        <v>45717</v>
      </c>
      <c r="I4204" s="8">
        <v>45740</v>
      </c>
      <c r="J4204" s="219" t="s">
        <v>15220</v>
      </c>
      <c r="K4204" s="205" t="s">
        <v>185</v>
      </c>
      <c r="M4204" s="9" t="s">
        <v>10220</v>
      </c>
      <c r="N4204" s="215">
        <v>45777.922227581003</v>
      </c>
      <c r="O4204" s="8">
        <v>45777</v>
      </c>
    </row>
    <row r="4205" spans="1:15" x14ac:dyDescent="0.25">
      <c r="A4205" s="8">
        <v>45289</v>
      </c>
      <c r="B4205" s="9" t="s">
        <v>1094</v>
      </c>
      <c r="C4205" s="9" t="s">
        <v>245</v>
      </c>
      <c r="D4205" s="3">
        <v>71.540000000000006</v>
      </c>
      <c r="E4205" s="9" t="s">
        <v>181</v>
      </c>
      <c r="F4205" s="9" t="s">
        <v>182</v>
      </c>
      <c r="G4205" s="9" t="s">
        <v>183</v>
      </c>
      <c r="H4205" s="8">
        <v>45261</v>
      </c>
      <c r="I4205" s="8">
        <v>45285</v>
      </c>
      <c r="J4205" s="8" t="s">
        <v>1095</v>
      </c>
      <c r="K4205" s="205" t="s">
        <v>185</v>
      </c>
      <c r="M4205" s="9" t="s">
        <v>1096</v>
      </c>
      <c r="N4205" s="215">
        <v>45294.9567489931</v>
      </c>
      <c r="O4205" s="8"/>
    </row>
    <row r="4206" spans="1:15" x14ac:dyDescent="0.25">
      <c r="A4206" s="8">
        <v>45869</v>
      </c>
      <c r="B4206" s="9" t="s">
        <v>19021</v>
      </c>
      <c r="C4206" s="9" t="s">
        <v>245</v>
      </c>
      <c r="D4206" s="3">
        <v>70.94</v>
      </c>
      <c r="E4206" s="9" t="s">
        <v>11373</v>
      </c>
      <c r="F4206" s="9" t="s">
        <v>11374</v>
      </c>
      <c r="G4206" s="9" t="s">
        <v>183</v>
      </c>
      <c r="H4206" s="8">
        <v>45839</v>
      </c>
      <c r="I4206" s="8">
        <v>45866</v>
      </c>
      <c r="J4206" s="219" t="s">
        <v>20151</v>
      </c>
      <c r="K4206" s="205" t="s">
        <v>11376</v>
      </c>
      <c r="M4206" s="9" t="s">
        <v>19023</v>
      </c>
      <c r="N4206" s="215">
        <v>45929.807189814797</v>
      </c>
      <c r="O4206" s="8">
        <v>45929</v>
      </c>
    </row>
    <row r="4207" spans="1:15" x14ac:dyDescent="0.25">
      <c r="A4207" s="8">
        <v>45922</v>
      </c>
      <c r="B4207" s="9" t="s">
        <v>19326</v>
      </c>
      <c r="C4207" s="9" t="s">
        <v>245</v>
      </c>
      <c r="D4207" s="3">
        <v>68.25</v>
      </c>
      <c r="E4207" s="9" t="s">
        <v>181</v>
      </c>
      <c r="F4207" s="9" t="s">
        <v>182</v>
      </c>
      <c r="G4207" s="9" t="s">
        <v>183</v>
      </c>
      <c r="H4207" s="8">
        <v>45901</v>
      </c>
      <c r="I4207" s="8">
        <v>45922</v>
      </c>
      <c r="J4207" s="219" t="s">
        <v>19327</v>
      </c>
      <c r="K4207" s="205" t="s">
        <v>185</v>
      </c>
      <c r="M4207" s="9" t="s">
        <v>19328</v>
      </c>
      <c r="N4207" s="215">
        <v>45929.807189814797</v>
      </c>
      <c r="O4207" s="8">
        <v>45929</v>
      </c>
    </row>
    <row r="4208" spans="1:15" x14ac:dyDescent="0.25">
      <c r="A4208" s="8">
        <v>45807</v>
      </c>
      <c r="B4208" s="9" t="s">
        <v>826</v>
      </c>
      <c r="C4208" s="9" t="s">
        <v>245</v>
      </c>
      <c r="D4208" s="3">
        <v>59.05</v>
      </c>
      <c r="E4208" s="9" t="s">
        <v>11373</v>
      </c>
      <c r="F4208" s="9" t="s">
        <v>11374</v>
      </c>
      <c r="G4208" s="9" t="s">
        <v>183</v>
      </c>
      <c r="H4208" s="8">
        <v>45778</v>
      </c>
      <c r="I4208" s="8">
        <v>45803</v>
      </c>
      <c r="J4208" s="8" t="s">
        <v>16064</v>
      </c>
      <c r="K4208" s="205" t="s">
        <v>11376</v>
      </c>
      <c r="M4208" s="9" t="s">
        <v>828</v>
      </c>
      <c r="N4208" s="215">
        <v>45809.629870740697</v>
      </c>
      <c r="O4208" s="8">
        <v>45809</v>
      </c>
    </row>
    <row r="4209" spans="1:15" x14ac:dyDescent="0.25">
      <c r="A4209" s="8">
        <v>45474</v>
      </c>
      <c r="B4209" s="9" t="s">
        <v>8260</v>
      </c>
      <c r="C4209" s="9" t="s">
        <v>245</v>
      </c>
      <c r="D4209" s="3">
        <v>58.78</v>
      </c>
      <c r="E4209" s="9" t="s">
        <v>181</v>
      </c>
      <c r="F4209" s="9" t="s">
        <v>182</v>
      </c>
      <c r="G4209" s="9" t="s">
        <v>183</v>
      </c>
      <c r="H4209" s="8">
        <v>45474</v>
      </c>
      <c r="I4209" s="8">
        <v>45474</v>
      </c>
      <c r="J4209" s="8" t="s">
        <v>8261</v>
      </c>
      <c r="K4209" s="205" t="s">
        <v>185</v>
      </c>
      <c r="M4209" s="9" t="s">
        <v>8262</v>
      </c>
      <c r="N4209" s="215">
        <v>45505.8848292361</v>
      </c>
      <c r="O4209" s="8">
        <v>45505</v>
      </c>
    </row>
    <row r="4210" spans="1:15" x14ac:dyDescent="0.25">
      <c r="A4210" s="8">
        <v>45838</v>
      </c>
      <c r="B4210" s="9" t="s">
        <v>19021</v>
      </c>
      <c r="C4210" s="9" t="s">
        <v>245</v>
      </c>
      <c r="D4210" s="3">
        <v>57.42</v>
      </c>
      <c r="E4210" s="9" t="s">
        <v>11373</v>
      </c>
      <c r="F4210" s="9" t="s">
        <v>11374</v>
      </c>
      <c r="G4210" s="9" t="s">
        <v>183</v>
      </c>
      <c r="H4210" s="8">
        <v>45809</v>
      </c>
      <c r="I4210" s="8">
        <v>45838</v>
      </c>
      <c r="J4210" s="219" t="s">
        <v>19119</v>
      </c>
      <c r="K4210" s="205" t="s">
        <v>11376</v>
      </c>
      <c r="M4210" s="9" t="s">
        <v>19023</v>
      </c>
      <c r="N4210" s="215">
        <v>45862.622311099498</v>
      </c>
      <c r="O4210" s="8">
        <v>45862</v>
      </c>
    </row>
    <row r="4211" spans="1:15" x14ac:dyDescent="0.25">
      <c r="A4211" s="8">
        <v>45904</v>
      </c>
      <c r="B4211" s="9" t="s">
        <v>19625</v>
      </c>
      <c r="C4211" s="9" t="s">
        <v>245</v>
      </c>
      <c r="D4211" s="3">
        <v>55.16</v>
      </c>
      <c r="E4211" s="9" t="s">
        <v>181</v>
      </c>
      <c r="F4211" s="9" t="s">
        <v>182</v>
      </c>
      <c r="G4211" s="9" t="s">
        <v>183</v>
      </c>
      <c r="H4211" s="8">
        <v>45901</v>
      </c>
      <c r="I4211" s="8">
        <v>45901</v>
      </c>
      <c r="J4211" s="219" t="s">
        <v>19626</v>
      </c>
      <c r="K4211" s="205" t="s">
        <v>185</v>
      </c>
      <c r="M4211" s="9" t="s">
        <v>19627</v>
      </c>
      <c r="N4211" s="215">
        <v>45929.807189814797</v>
      </c>
      <c r="O4211" s="8">
        <v>45929</v>
      </c>
    </row>
    <row r="4212" spans="1:15" x14ac:dyDescent="0.25">
      <c r="A4212" s="8">
        <v>45590</v>
      </c>
      <c r="B4212" s="9" t="s">
        <v>188</v>
      </c>
      <c r="C4212" s="9" t="s">
        <v>245</v>
      </c>
      <c r="D4212" s="3">
        <v>54.61</v>
      </c>
      <c r="E4212" s="9" t="s">
        <v>11373</v>
      </c>
      <c r="F4212" s="9" t="s">
        <v>11374</v>
      </c>
      <c r="G4212" s="9" t="s">
        <v>183</v>
      </c>
      <c r="H4212" s="8">
        <v>45566</v>
      </c>
      <c r="I4212" s="8">
        <v>45586</v>
      </c>
      <c r="J4212" s="219" t="s">
        <v>11378</v>
      </c>
      <c r="K4212" s="205" t="s">
        <v>11376</v>
      </c>
      <c r="M4212" s="9" t="s">
        <v>190</v>
      </c>
      <c r="N4212" s="215">
        <v>45594.804318830997</v>
      </c>
      <c r="O4212" s="8"/>
    </row>
    <row r="4213" spans="1:15" x14ac:dyDescent="0.25">
      <c r="A4213" s="8">
        <v>45747</v>
      </c>
      <c r="B4213" s="9" t="s">
        <v>826</v>
      </c>
      <c r="C4213" s="9" t="s">
        <v>245</v>
      </c>
      <c r="D4213" s="3">
        <v>54.43</v>
      </c>
      <c r="E4213" s="9" t="s">
        <v>11373</v>
      </c>
      <c r="F4213" s="9" t="s">
        <v>11374</v>
      </c>
      <c r="G4213" s="9" t="s">
        <v>183</v>
      </c>
      <c r="H4213" s="8">
        <v>45717</v>
      </c>
      <c r="I4213" s="8">
        <v>45747</v>
      </c>
      <c r="J4213" s="219" t="s">
        <v>15122</v>
      </c>
      <c r="K4213" s="205" t="s">
        <v>11376</v>
      </c>
      <c r="M4213" s="9" t="s">
        <v>828</v>
      </c>
      <c r="N4213" s="215">
        <v>45777.922227581003</v>
      </c>
      <c r="O4213" s="8">
        <v>45777</v>
      </c>
    </row>
    <row r="4214" spans="1:15" x14ac:dyDescent="0.25">
      <c r="A4214" s="8">
        <v>45446</v>
      </c>
      <c r="B4214" s="9" t="s">
        <v>514</v>
      </c>
      <c r="C4214" s="9" t="s">
        <v>245</v>
      </c>
      <c r="D4214" s="3">
        <v>53.99</v>
      </c>
      <c r="E4214" s="9" t="s">
        <v>181</v>
      </c>
      <c r="F4214" s="9" t="s">
        <v>182</v>
      </c>
      <c r="G4214" s="9" t="s">
        <v>183</v>
      </c>
      <c r="H4214" s="8">
        <v>45444</v>
      </c>
      <c r="I4214" s="8">
        <v>45446</v>
      </c>
      <c r="J4214" s="8" t="s">
        <v>515</v>
      </c>
      <c r="K4214" s="205" t="s">
        <v>185</v>
      </c>
      <c r="M4214" s="9" t="s">
        <v>516</v>
      </c>
      <c r="N4214" s="215">
        <v>45460.791518807899</v>
      </c>
      <c r="O4214" s="8">
        <v>45460</v>
      </c>
    </row>
    <row r="4215" spans="1:15" x14ac:dyDescent="0.25">
      <c r="A4215" s="8">
        <v>45352</v>
      </c>
      <c r="B4215" s="9" t="s">
        <v>514</v>
      </c>
      <c r="C4215" s="9" t="s">
        <v>245</v>
      </c>
      <c r="D4215" s="3">
        <v>53.99</v>
      </c>
      <c r="E4215" s="9" t="s">
        <v>181</v>
      </c>
      <c r="F4215" s="9" t="s">
        <v>182</v>
      </c>
      <c r="G4215" s="9" t="s">
        <v>183</v>
      </c>
      <c r="H4215" s="8">
        <v>45352</v>
      </c>
      <c r="I4215" s="8">
        <v>45348</v>
      </c>
      <c r="J4215" s="219" t="s">
        <v>1109</v>
      </c>
      <c r="K4215" s="205" t="s">
        <v>185</v>
      </c>
      <c r="M4215" s="9" t="s">
        <v>516</v>
      </c>
      <c r="N4215" s="215">
        <v>45363.078556828703</v>
      </c>
      <c r="O4215" s="8"/>
    </row>
    <row r="4216" spans="1:15" x14ac:dyDescent="0.25">
      <c r="A4216" s="8">
        <v>45916</v>
      </c>
      <c r="B4216" s="9" t="s">
        <v>19417</v>
      </c>
      <c r="C4216" s="9" t="s">
        <v>245</v>
      </c>
      <c r="D4216" s="3">
        <v>52.86</v>
      </c>
      <c r="E4216" s="9" t="s">
        <v>181</v>
      </c>
      <c r="F4216" s="9" t="s">
        <v>182</v>
      </c>
      <c r="G4216" s="9" t="s">
        <v>183</v>
      </c>
      <c r="H4216" s="8">
        <v>45901</v>
      </c>
      <c r="I4216" s="8">
        <v>45915</v>
      </c>
      <c r="J4216" s="219" t="s">
        <v>19418</v>
      </c>
      <c r="K4216" s="205" t="s">
        <v>185</v>
      </c>
      <c r="M4216" s="9" t="s">
        <v>19419</v>
      </c>
      <c r="N4216" s="215">
        <v>45929.807189814797</v>
      </c>
      <c r="O4216" s="8">
        <v>45929</v>
      </c>
    </row>
    <row r="4217" spans="1:15" x14ac:dyDescent="0.25">
      <c r="A4217" s="8">
        <v>45657</v>
      </c>
      <c r="B4217" s="9" t="s">
        <v>826</v>
      </c>
      <c r="C4217" s="9" t="s">
        <v>245</v>
      </c>
      <c r="D4217" s="3">
        <v>52.66</v>
      </c>
      <c r="E4217" s="9" t="s">
        <v>11373</v>
      </c>
      <c r="F4217" s="9" t="s">
        <v>11374</v>
      </c>
      <c r="G4217" s="9" t="s">
        <v>183</v>
      </c>
      <c r="H4217" s="8">
        <v>45627</v>
      </c>
      <c r="I4217" s="8">
        <v>45656</v>
      </c>
      <c r="J4217" s="219" t="s">
        <v>13576</v>
      </c>
      <c r="K4217" s="205" t="s">
        <v>11376</v>
      </c>
      <c r="M4217" s="9" t="s">
        <v>828</v>
      </c>
      <c r="N4217" s="215">
        <v>45706.0637561111</v>
      </c>
      <c r="O4217" s="8">
        <v>45705</v>
      </c>
    </row>
    <row r="4218" spans="1:15" x14ac:dyDescent="0.25">
      <c r="A4218" s="8">
        <v>45688</v>
      </c>
      <c r="B4218" s="9" t="s">
        <v>826</v>
      </c>
      <c r="C4218" s="9" t="s">
        <v>245</v>
      </c>
      <c r="D4218" s="3">
        <v>51.21</v>
      </c>
      <c r="E4218" s="9" t="s">
        <v>11373</v>
      </c>
      <c r="F4218" s="9" t="s">
        <v>11374</v>
      </c>
      <c r="G4218" s="9" t="s">
        <v>183</v>
      </c>
      <c r="H4218" s="8">
        <v>45658</v>
      </c>
      <c r="I4218" s="8">
        <v>45684</v>
      </c>
      <c r="J4218" s="219" t="s">
        <v>13182</v>
      </c>
      <c r="K4218" s="205" t="s">
        <v>11376</v>
      </c>
      <c r="M4218" s="9" t="s">
        <v>828</v>
      </c>
      <c r="N4218" s="215">
        <v>45706.0637561111</v>
      </c>
      <c r="O4218" s="8">
        <v>45705</v>
      </c>
    </row>
    <row r="4219" spans="1:15" x14ac:dyDescent="0.25">
      <c r="A4219" s="8">
        <v>45824</v>
      </c>
      <c r="B4219" s="9" t="s">
        <v>10391</v>
      </c>
      <c r="C4219" s="9" t="s">
        <v>245</v>
      </c>
      <c r="D4219" s="3">
        <v>46.23</v>
      </c>
      <c r="E4219" s="9" t="s">
        <v>181</v>
      </c>
      <c r="F4219" s="9" t="s">
        <v>182</v>
      </c>
      <c r="G4219" s="9" t="s">
        <v>183</v>
      </c>
      <c r="H4219" s="8">
        <v>45809</v>
      </c>
      <c r="I4219" s="8">
        <v>45824</v>
      </c>
      <c r="J4219" s="8" t="s">
        <v>17875</v>
      </c>
      <c r="K4219" s="205" t="s">
        <v>185</v>
      </c>
      <c r="M4219" s="9" t="s">
        <v>10393</v>
      </c>
      <c r="N4219" s="215">
        <v>45840.490152685197</v>
      </c>
      <c r="O4219" s="8">
        <v>45840</v>
      </c>
    </row>
    <row r="4220" spans="1:15" x14ac:dyDescent="0.25">
      <c r="A4220" s="8">
        <v>45716</v>
      </c>
      <c r="B4220" s="9" t="s">
        <v>826</v>
      </c>
      <c r="C4220" s="9" t="s">
        <v>245</v>
      </c>
      <c r="D4220" s="3">
        <v>45.97</v>
      </c>
      <c r="E4220" s="9" t="s">
        <v>11373</v>
      </c>
      <c r="F4220" s="9" t="s">
        <v>11374</v>
      </c>
      <c r="G4220" s="9" t="s">
        <v>183</v>
      </c>
      <c r="H4220" s="8">
        <v>45689</v>
      </c>
      <c r="I4220" s="8">
        <v>45712</v>
      </c>
      <c r="J4220" s="219" t="s">
        <v>13990</v>
      </c>
      <c r="K4220" s="205" t="s">
        <v>11376</v>
      </c>
      <c r="M4220" s="9" t="s">
        <v>828</v>
      </c>
      <c r="N4220" s="215">
        <v>45733.5614541088</v>
      </c>
      <c r="O4220" s="8">
        <v>45733</v>
      </c>
    </row>
    <row r="4221" spans="1:15" x14ac:dyDescent="0.25">
      <c r="A4221" s="8">
        <v>45838</v>
      </c>
      <c r="B4221" s="9" t="s">
        <v>18838</v>
      </c>
      <c r="C4221" s="9" t="s">
        <v>180</v>
      </c>
      <c r="D4221" s="3">
        <v>-69.400000000000006</v>
      </c>
      <c r="E4221" s="9" t="s">
        <v>181</v>
      </c>
      <c r="F4221" s="9" t="s">
        <v>182</v>
      </c>
      <c r="G4221" s="9" t="s">
        <v>183</v>
      </c>
      <c r="H4221" s="8">
        <v>45809</v>
      </c>
      <c r="I4221" s="8">
        <v>45838</v>
      </c>
      <c r="J4221" s="219" t="s">
        <v>18996</v>
      </c>
      <c r="K4221" s="205" t="s">
        <v>185</v>
      </c>
      <c r="M4221" s="9" t="s">
        <v>18840</v>
      </c>
      <c r="N4221" s="215">
        <v>45862.622311099498</v>
      </c>
      <c r="O4221" s="8">
        <v>45862</v>
      </c>
    </row>
    <row r="4222" spans="1:15" x14ac:dyDescent="0.25">
      <c r="A4222" s="8">
        <v>45565</v>
      </c>
      <c r="B4222" s="9" t="s">
        <v>826</v>
      </c>
      <c r="C4222" s="9" t="s">
        <v>245</v>
      </c>
      <c r="D4222" s="3">
        <v>43.94</v>
      </c>
      <c r="E4222" s="9" t="s">
        <v>459</v>
      </c>
      <c r="F4222" s="9" t="s">
        <v>460</v>
      </c>
      <c r="G4222" s="9" t="s">
        <v>183</v>
      </c>
      <c r="H4222" s="8">
        <v>45536</v>
      </c>
      <c r="I4222" s="8">
        <v>45565</v>
      </c>
      <c r="J4222" s="8" t="s">
        <v>10117</v>
      </c>
      <c r="K4222" s="205" t="s">
        <v>462</v>
      </c>
      <c r="M4222" s="9" t="s">
        <v>828</v>
      </c>
      <c r="N4222" s="215">
        <v>45575.565837071801</v>
      </c>
      <c r="O4222" s="8">
        <v>45575</v>
      </c>
    </row>
    <row r="4223" spans="1:15" x14ac:dyDescent="0.25">
      <c r="A4223" s="8">
        <v>45838</v>
      </c>
      <c r="B4223" s="9" t="s">
        <v>19001</v>
      </c>
      <c r="C4223" s="9" t="s">
        <v>245</v>
      </c>
      <c r="D4223" s="3">
        <v>43.27</v>
      </c>
      <c r="E4223" s="9" t="s">
        <v>181</v>
      </c>
      <c r="F4223" s="9" t="s">
        <v>182</v>
      </c>
      <c r="G4223" s="9" t="s">
        <v>183</v>
      </c>
      <c r="H4223" s="8">
        <v>45809</v>
      </c>
      <c r="I4223" s="8">
        <v>45838</v>
      </c>
      <c r="J4223" s="219" t="s">
        <v>19061</v>
      </c>
      <c r="K4223" s="205" t="s">
        <v>185</v>
      </c>
      <c r="M4223" s="9" t="s">
        <v>19003</v>
      </c>
      <c r="N4223" s="215">
        <v>45862.622311099498</v>
      </c>
      <c r="O4223" s="8">
        <v>45862</v>
      </c>
    </row>
    <row r="4224" spans="1:15" x14ac:dyDescent="0.25">
      <c r="A4224" s="8">
        <v>45814</v>
      </c>
      <c r="B4224" s="9" t="s">
        <v>10590</v>
      </c>
      <c r="C4224" s="9" t="s">
        <v>245</v>
      </c>
      <c r="D4224" s="3">
        <v>41.88</v>
      </c>
      <c r="E4224" s="9" t="s">
        <v>181</v>
      </c>
      <c r="F4224" s="9" t="s">
        <v>182</v>
      </c>
      <c r="G4224" s="9" t="s">
        <v>183</v>
      </c>
      <c r="H4224" s="8">
        <v>45809</v>
      </c>
      <c r="I4224" s="8">
        <v>45810</v>
      </c>
      <c r="J4224" s="8" t="s">
        <v>18077</v>
      </c>
      <c r="K4224" s="205" t="s">
        <v>185</v>
      </c>
      <c r="M4224" s="9" t="s">
        <v>10592</v>
      </c>
      <c r="N4224" s="215">
        <v>45840.490152685197</v>
      </c>
      <c r="O4224" s="8">
        <v>45840</v>
      </c>
    </row>
    <row r="4225" spans="1:15" x14ac:dyDescent="0.25">
      <c r="A4225" s="8">
        <v>45565</v>
      </c>
      <c r="B4225" s="9" t="s">
        <v>10085</v>
      </c>
      <c r="C4225" s="9" t="s">
        <v>245</v>
      </c>
      <c r="D4225" s="3">
        <v>41.74</v>
      </c>
      <c r="E4225" s="9" t="s">
        <v>181</v>
      </c>
      <c r="F4225" s="9" t="s">
        <v>182</v>
      </c>
      <c r="G4225" s="9" t="s">
        <v>183</v>
      </c>
      <c r="H4225" s="8">
        <v>45536</v>
      </c>
      <c r="I4225" s="8">
        <v>45565</v>
      </c>
      <c r="J4225" s="8" t="s">
        <v>10088</v>
      </c>
      <c r="K4225" s="205" t="s">
        <v>185</v>
      </c>
      <c r="M4225" s="9" t="s">
        <v>10087</v>
      </c>
      <c r="N4225" s="215">
        <v>45575.565837071801</v>
      </c>
      <c r="O4225" s="8">
        <v>45575</v>
      </c>
    </row>
    <row r="4226" spans="1:15" x14ac:dyDescent="0.25">
      <c r="A4226" s="8">
        <v>45902</v>
      </c>
      <c r="B4226" s="9" t="s">
        <v>19673</v>
      </c>
      <c r="C4226" s="9" t="s">
        <v>245</v>
      </c>
      <c r="D4226" s="3">
        <v>41.35</v>
      </c>
      <c r="E4226" s="9" t="s">
        <v>181</v>
      </c>
      <c r="F4226" s="9" t="s">
        <v>182</v>
      </c>
      <c r="G4226" s="9" t="s">
        <v>183</v>
      </c>
      <c r="H4226" s="8">
        <v>45901</v>
      </c>
      <c r="I4226" s="8">
        <v>45901</v>
      </c>
      <c r="J4226" s="219" t="s">
        <v>19674</v>
      </c>
      <c r="K4226" s="205" t="s">
        <v>185</v>
      </c>
      <c r="M4226" s="9" t="s">
        <v>19675</v>
      </c>
      <c r="N4226" s="215">
        <v>45929.807189814797</v>
      </c>
      <c r="O4226" s="8">
        <v>45929</v>
      </c>
    </row>
    <row r="4227" spans="1:15" x14ac:dyDescent="0.25">
      <c r="A4227" s="8">
        <v>45818</v>
      </c>
      <c r="B4227" s="9" t="s">
        <v>7960</v>
      </c>
      <c r="C4227" s="9" t="s">
        <v>180</v>
      </c>
      <c r="D4227" s="3">
        <v>-68.89</v>
      </c>
      <c r="E4227" s="9" t="s">
        <v>181</v>
      </c>
      <c r="F4227" s="9" t="s">
        <v>182</v>
      </c>
      <c r="G4227" s="9" t="s">
        <v>183</v>
      </c>
      <c r="H4227" s="8">
        <v>45809</v>
      </c>
      <c r="I4227" s="8">
        <v>45817</v>
      </c>
      <c r="J4227" s="8" t="s">
        <v>18003</v>
      </c>
      <c r="K4227" s="205" t="s">
        <v>185</v>
      </c>
      <c r="M4227" s="9" t="s">
        <v>7962</v>
      </c>
      <c r="N4227" s="215">
        <v>45840.490152685197</v>
      </c>
      <c r="O4227" s="8">
        <v>45840</v>
      </c>
    </row>
    <row r="4228" spans="1:15" x14ac:dyDescent="0.25">
      <c r="A4228" s="8">
        <v>45755</v>
      </c>
      <c r="B4228" s="9" t="s">
        <v>8450</v>
      </c>
      <c r="C4228" s="9" t="s">
        <v>180</v>
      </c>
      <c r="D4228" s="3">
        <v>-68.52</v>
      </c>
      <c r="E4228" s="9" t="s">
        <v>181</v>
      </c>
      <c r="F4228" s="9" t="s">
        <v>182</v>
      </c>
      <c r="G4228" s="9" t="s">
        <v>183</v>
      </c>
      <c r="H4228" s="8">
        <v>45748</v>
      </c>
      <c r="I4228" s="8">
        <v>45754</v>
      </c>
      <c r="J4228" s="219" t="s">
        <v>14953</v>
      </c>
      <c r="K4228" s="205" t="s">
        <v>185</v>
      </c>
      <c r="M4228" s="9" t="s">
        <v>8452</v>
      </c>
      <c r="N4228" s="215">
        <v>45777.922227581003</v>
      </c>
      <c r="O4228" s="8">
        <v>45777</v>
      </c>
    </row>
    <row r="4229" spans="1:15" x14ac:dyDescent="0.25">
      <c r="A4229" s="8">
        <v>45471</v>
      </c>
      <c r="B4229" s="9" t="s">
        <v>826</v>
      </c>
      <c r="C4229" s="9" t="s">
        <v>245</v>
      </c>
      <c r="D4229" s="3">
        <v>40.85</v>
      </c>
      <c r="E4229" s="9" t="s">
        <v>459</v>
      </c>
      <c r="F4229" s="9" t="s">
        <v>460</v>
      </c>
      <c r="G4229" s="9" t="s">
        <v>183</v>
      </c>
      <c r="H4229" s="8">
        <v>45444</v>
      </c>
      <c r="I4229" s="8">
        <v>45467</v>
      </c>
      <c r="J4229" s="8" t="s">
        <v>8500</v>
      </c>
      <c r="K4229" s="205" t="s">
        <v>462</v>
      </c>
      <c r="M4229" s="9" t="s">
        <v>828</v>
      </c>
      <c r="N4229" s="215">
        <v>45505.8848292361</v>
      </c>
      <c r="O4229" s="8">
        <v>45505</v>
      </c>
    </row>
    <row r="4230" spans="1:15" x14ac:dyDescent="0.25">
      <c r="A4230" s="8">
        <v>45810</v>
      </c>
      <c r="B4230" s="9" t="s">
        <v>18201</v>
      </c>
      <c r="C4230" s="9" t="s">
        <v>245</v>
      </c>
      <c r="D4230" s="3">
        <v>37.51</v>
      </c>
      <c r="E4230" s="9" t="s">
        <v>181</v>
      </c>
      <c r="F4230" s="9" t="s">
        <v>182</v>
      </c>
      <c r="G4230" s="9" t="s">
        <v>183</v>
      </c>
      <c r="H4230" s="8">
        <v>45809</v>
      </c>
      <c r="I4230" s="8">
        <v>45810</v>
      </c>
      <c r="J4230" s="8" t="s">
        <v>18202</v>
      </c>
      <c r="K4230" s="205" t="s">
        <v>185</v>
      </c>
      <c r="M4230" s="9" t="s">
        <v>18203</v>
      </c>
      <c r="N4230" s="215">
        <v>45840.490152685197</v>
      </c>
      <c r="O4230" s="8">
        <v>45840</v>
      </c>
    </row>
    <row r="4231" spans="1:15" x14ac:dyDescent="0.25">
      <c r="A4231" s="8">
        <v>45790</v>
      </c>
      <c r="B4231" s="9" t="s">
        <v>14797</v>
      </c>
      <c r="C4231" s="9" t="s">
        <v>180</v>
      </c>
      <c r="D4231" s="3">
        <v>-68.47</v>
      </c>
      <c r="E4231" s="9" t="s">
        <v>181</v>
      </c>
      <c r="F4231" s="9" t="s">
        <v>182</v>
      </c>
      <c r="G4231" s="9" t="s">
        <v>183</v>
      </c>
      <c r="H4231" s="8">
        <v>45778</v>
      </c>
      <c r="I4231" s="8">
        <v>45789</v>
      </c>
      <c r="J4231" s="8" t="s">
        <v>16351</v>
      </c>
      <c r="K4231" s="205" t="s">
        <v>185</v>
      </c>
      <c r="M4231" s="9" t="s">
        <v>14799</v>
      </c>
      <c r="N4231" s="215">
        <v>45809.629870740697</v>
      </c>
      <c r="O4231" s="8">
        <v>45809</v>
      </c>
    </row>
    <row r="4232" spans="1:15" x14ac:dyDescent="0.25">
      <c r="A4232" s="8">
        <v>45691</v>
      </c>
      <c r="B4232" s="9" t="s">
        <v>2033</v>
      </c>
      <c r="C4232" s="9" t="s">
        <v>431</v>
      </c>
      <c r="D4232" s="3">
        <v>-21.38</v>
      </c>
      <c r="E4232" s="9" t="s">
        <v>17055</v>
      </c>
      <c r="F4232" s="9" t="s">
        <v>17056</v>
      </c>
      <c r="G4232" s="9" t="s">
        <v>119</v>
      </c>
      <c r="H4232" s="8">
        <v>45689</v>
      </c>
      <c r="I4232" s="8">
        <v>45691</v>
      </c>
      <c r="J4232" s="8" t="s">
        <v>17462</v>
      </c>
      <c r="K4232" s="205" t="s">
        <v>17058</v>
      </c>
      <c r="M4232" s="9" t="s">
        <v>2035</v>
      </c>
      <c r="N4232" s="215">
        <v>45809.636386238402</v>
      </c>
      <c r="O4232" s="8">
        <v>45809</v>
      </c>
    </row>
    <row r="4233" spans="1:15" x14ac:dyDescent="0.25">
      <c r="A4233" s="8">
        <v>45828</v>
      </c>
      <c r="B4233" s="9" t="s">
        <v>17812</v>
      </c>
      <c r="C4233" s="9" t="s">
        <v>245</v>
      </c>
      <c r="D4233" s="3">
        <v>33.590000000000003</v>
      </c>
      <c r="E4233" s="9" t="s">
        <v>181</v>
      </c>
      <c r="F4233" s="9" t="s">
        <v>182</v>
      </c>
      <c r="G4233" s="9" t="s">
        <v>183</v>
      </c>
      <c r="H4233" s="8">
        <v>45809</v>
      </c>
      <c r="I4233" s="8">
        <v>45824</v>
      </c>
      <c r="J4233" s="8" t="s">
        <v>17813</v>
      </c>
      <c r="K4233" s="205" t="s">
        <v>185</v>
      </c>
      <c r="M4233" s="9" t="s">
        <v>17814</v>
      </c>
      <c r="N4233" s="215">
        <v>45840.490152685197</v>
      </c>
      <c r="O4233" s="8">
        <v>45840</v>
      </c>
    </row>
    <row r="4234" spans="1:15" x14ac:dyDescent="0.25">
      <c r="A4234" s="8">
        <v>45859</v>
      </c>
      <c r="B4234" s="9" t="s">
        <v>20302</v>
      </c>
      <c r="C4234" s="9" t="s">
        <v>245</v>
      </c>
      <c r="D4234" s="3">
        <v>33.1</v>
      </c>
      <c r="E4234" s="9" t="s">
        <v>181</v>
      </c>
      <c r="F4234" s="9" t="s">
        <v>182</v>
      </c>
      <c r="G4234" s="9" t="s">
        <v>183</v>
      </c>
      <c r="H4234" s="8">
        <v>45839</v>
      </c>
      <c r="I4234" s="8">
        <v>45859</v>
      </c>
      <c r="J4234" s="219" t="s">
        <v>20303</v>
      </c>
      <c r="K4234" s="205" t="s">
        <v>185</v>
      </c>
      <c r="M4234" s="9" t="s">
        <v>20304</v>
      </c>
      <c r="N4234" s="215">
        <v>45929.807189814797</v>
      </c>
      <c r="O4234" s="8">
        <v>45929</v>
      </c>
    </row>
    <row r="4235" spans="1:15" x14ac:dyDescent="0.25">
      <c r="A4235" s="8">
        <v>45351</v>
      </c>
      <c r="B4235" s="9" t="s">
        <v>826</v>
      </c>
      <c r="C4235" s="9" t="s">
        <v>245</v>
      </c>
      <c r="D4235" s="3">
        <v>32.409999999999997</v>
      </c>
      <c r="E4235" s="9" t="s">
        <v>459</v>
      </c>
      <c r="F4235" s="9" t="s">
        <v>460</v>
      </c>
      <c r="G4235" s="9" t="s">
        <v>183</v>
      </c>
      <c r="H4235" s="8">
        <v>45323</v>
      </c>
      <c r="I4235" s="8">
        <v>45348</v>
      </c>
      <c r="J4235" s="219" t="s">
        <v>1120</v>
      </c>
      <c r="K4235" s="205" t="s">
        <v>462</v>
      </c>
      <c r="M4235" s="9" t="s">
        <v>828</v>
      </c>
      <c r="N4235" s="215">
        <v>45363.078556828703</v>
      </c>
      <c r="O4235" s="8"/>
    </row>
    <row r="4236" spans="1:15" x14ac:dyDescent="0.25">
      <c r="A4236" s="8">
        <v>45471</v>
      </c>
      <c r="B4236" s="9" t="s">
        <v>7937</v>
      </c>
      <c r="C4236" s="9" t="s">
        <v>180</v>
      </c>
      <c r="D4236" s="3">
        <v>-68.010000000000005</v>
      </c>
      <c r="E4236" s="9" t="s">
        <v>181</v>
      </c>
      <c r="F4236" s="9" t="s">
        <v>182</v>
      </c>
      <c r="G4236" s="9" t="s">
        <v>183</v>
      </c>
      <c r="H4236" s="8">
        <v>45444</v>
      </c>
      <c r="I4236" s="8">
        <v>45467</v>
      </c>
      <c r="J4236" s="8" t="s">
        <v>8429</v>
      </c>
      <c r="K4236" s="205" t="s">
        <v>185</v>
      </c>
      <c r="M4236" s="9" t="s">
        <v>7939</v>
      </c>
      <c r="N4236" s="215">
        <v>45505.8848292361</v>
      </c>
      <c r="O4236" s="8">
        <v>45505</v>
      </c>
    </row>
    <row r="4237" spans="1:15" x14ac:dyDescent="0.25">
      <c r="A4237" s="8">
        <v>45379</v>
      </c>
      <c r="B4237" s="9" t="s">
        <v>1094</v>
      </c>
      <c r="C4237" s="9" t="s">
        <v>245</v>
      </c>
      <c r="D4237" s="3">
        <v>30.51</v>
      </c>
      <c r="E4237" s="9" t="s">
        <v>181</v>
      </c>
      <c r="F4237" s="9" t="s">
        <v>182</v>
      </c>
      <c r="G4237" s="9" t="s">
        <v>183</v>
      </c>
      <c r="H4237" s="8">
        <v>45352</v>
      </c>
      <c r="I4237" s="8">
        <v>45376</v>
      </c>
      <c r="J4237" s="8" t="s">
        <v>1123</v>
      </c>
      <c r="K4237" s="205" t="s">
        <v>185</v>
      </c>
      <c r="M4237" s="9" t="s">
        <v>1096</v>
      </c>
      <c r="N4237" s="215">
        <v>45385.162865138896</v>
      </c>
      <c r="O4237" s="8"/>
    </row>
    <row r="4238" spans="1:15" x14ac:dyDescent="0.25">
      <c r="A4238" s="8">
        <v>45331</v>
      </c>
      <c r="B4238" s="9" t="s">
        <v>1059</v>
      </c>
      <c r="C4238" s="9" t="s">
        <v>245</v>
      </c>
      <c r="D4238" s="3">
        <v>30</v>
      </c>
      <c r="E4238" s="9" t="s">
        <v>181</v>
      </c>
      <c r="F4238" s="9" t="s">
        <v>182</v>
      </c>
      <c r="G4238" s="9" t="s">
        <v>183</v>
      </c>
      <c r="H4238" s="8">
        <v>45323</v>
      </c>
      <c r="I4238" s="8">
        <v>45327</v>
      </c>
      <c r="J4238" s="8" t="s">
        <v>1125</v>
      </c>
      <c r="K4238" s="205" t="s">
        <v>185</v>
      </c>
      <c r="M4238" s="9" t="s">
        <v>1061</v>
      </c>
      <c r="N4238" s="215">
        <v>45336.674582523097</v>
      </c>
      <c r="O4238" s="8"/>
    </row>
    <row r="4239" spans="1:15" x14ac:dyDescent="0.25">
      <c r="A4239" s="8">
        <v>45610</v>
      </c>
      <c r="B4239" s="9" t="s">
        <v>8682</v>
      </c>
      <c r="C4239" s="9" t="s">
        <v>180</v>
      </c>
      <c r="D4239" s="3">
        <v>-67.95</v>
      </c>
      <c r="E4239" s="9" t="s">
        <v>181</v>
      </c>
      <c r="F4239" s="9" t="s">
        <v>182</v>
      </c>
      <c r="G4239" s="9" t="s">
        <v>183</v>
      </c>
      <c r="H4239" s="8">
        <v>45597</v>
      </c>
      <c r="I4239" s="8">
        <v>45607</v>
      </c>
      <c r="J4239" s="219" t="s">
        <v>11692</v>
      </c>
      <c r="K4239" s="205" t="s">
        <v>185</v>
      </c>
      <c r="M4239" s="9" t="s">
        <v>8684</v>
      </c>
      <c r="N4239" s="215">
        <v>45635.715607696802</v>
      </c>
      <c r="O4239" s="8">
        <v>45635</v>
      </c>
    </row>
    <row r="4240" spans="1:15" x14ac:dyDescent="0.25">
      <c r="A4240" s="8">
        <v>45240</v>
      </c>
      <c r="B4240" s="9" t="s">
        <v>1059</v>
      </c>
      <c r="C4240" s="9" t="s">
        <v>245</v>
      </c>
      <c r="D4240" s="3">
        <v>30</v>
      </c>
      <c r="E4240" s="9" t="s">
        <v>181</v>
      </c>
      <c r="F4240" s="9" t="s">
        <v>182</v>
      </c>
      <c r="G4240" s="9" t="s">
        <v>183</v>
      </c>
      <c r="H4240" s="8">
        <v>45231</v>
      </c>
      <c r="I4240" s="8">
        <v>45236</v>
      </c>
      <c r="J4240" s="8" t="s">
        <v>1127</v>
      </c>
      <c r="K4240" s="205" t="s">
        <v>185</v>
      </c>
      <c r="M4240" s="9" t="s">
        <v>1061</v>
      </c>
      <c r="N4240" s="215">
        <v>45294.9567489931</v>
      </c>
      <c r="O4240" s="8"/>
    </row>
    <row r="4241" spans="1:15" x14ac:dyDescent="0.25">
      <c r="A4241" s="8">
        <v>45443</v>
      </c>
      <c r="B4241" s="9" t="s">
        <v>826</v>
      </c>
      <c r="C4241" s="9" t="s">
        <v>245</v>
      </c>
      <c r="D4241" s="3">
        <v>26.17</v>
      </c>
      <c r="E4241" s="9" t="s">
        <v>459</v>
      </c>
      <c r="F4241" s="9" t="s">
        <v>460</v>
      </c>
      <c r="G4241" s="9" t="s">
        <v>183</v>
      </c>
      <c r="H4241" s="8">
        <v>45413</v>
      </c>
      <c r="I4241" s="8">
        <v>45439</v>
      </c>
      <c r="J4241" s="8" t="s">
        <v>1137</v>
      </c>
      <c r="K4241" s="205" t="s">
        <v>462</v>
      </c>
      <c r="M4241" s="9" t="s">
        <v>828</v>
      </c>
      <c r="N4241" s="215">
        <v>45446.142181782401</v>
      </c>
      <c r="O4241" s="8">
        <v>45445</v>
      </c>
    </row>
    <row r="4242" spans="1:15" x14ac:dyDescent="0.25">
      <c r="A4242" s="8">
        <v>45902</v>
      </c>
      <c r="B4242" s="9" t="s">
        <v>19679</v>
      </c>
      <c r="C4242" s="9" t="s">
        <v>245</v>
      </c>
      <c r="D4242" s="3">
        <v>24.59</v>
      </c>
      <c r="E4242" s="9" t="s">
        <v>181</v>
      </c>
      <c r="F4242" s="9" t="s">
        <v>182</v>
      </c>
      <c r="G4242" s="9" t="s">
        <v>183</v>
      </c>
      <c r="H4242" s="8">
        <v>45901</v>
      </c>
      <c r="I4242" s="8">
        <v>45901</v>
      </c>
      <c r="J4242" s="219" t="s">
        <v>19680</v>
      </c>
      <c r="K4242" s="205" t="s">
        <v>185</v>
      </c>
      <c r="M4242" s="9" t="s">
        <v>19681</v>
      </c>
      <c r="N4242" s="215">
        <v>45929.807189814797</v>
      </c>
      <c r="O4242" s="8">
        <v>45929</v>
      </c>
    </row>
    <row r="4243" spans="1:15" x14ac:dyDescent="0.25">
      <c r="A4243" s="8">
        <v>45810</v>
      </c>
      <c r="B4243" s="9" t="s">
        <v>18208</v>
      </c>
      <c r="C4243" s="9" t="s">
        <v>245</v>
      </c>
      <c r="D4243" s="3">
        <v>23.48</v>
      </c>
      <c r="E4243" s="9" t="s">
        <v>181</v>
      </c>
      <c r="F4243" s="9" t="s">
        <v>182</v>
      </c>
      <c r="G4243" s="9" t="s">
        <v>183</v>
      </c>
      <c r="H4243" s="8">
        <v>45809</v>
      </c>
      <c r="I4243" s="8">
        <v>45810</v>
      </c>
      <c r="J4243" s="8" t="s">
        <v>18209</v>
      </c>
      <c r="K4243" s="205" t="s">
        <v>185</v>
      </c>
      <c r="M4243" s="9" t="s">
        <v>18210</v>
      </c>
      <c r="N4243" s="215">
        <v>45840.490152685197</v>
      </c>
      <c r="O4243" s="8">
        <v>45840</v>
      </c>
    </row>
    <row r="4244" spans="1:15" x14ac:dyDescent="0.25">
      <c r="A4244" s="8">
        <v>45838</v>
      </c>
      <c r="B4244" s="9" t="s">
        <v>19044</v>
      </c>
      <c r="C4244" s="9" t="s">
        <v>245</v>
      </c>
      <c r="D4244" s="3">
        <v>23.12</v>
      </c>
      <c r="E4244" s="9" t="s">
        <v>181</v>
      </c>
      <c r="F4244" s="9" t="s">
        <v>182</v>
      </c>
      <c r="G4244" s="9" t="s">
        <v>183</v>
      </c>
      <c r="H4244" s="8">
        <v>45809</v>
      </c>
      <c r="I4244" s="8">
        <v>45838</v>
      </c>
      <c r="J4244" s="219" t="s">
        <v>19045</v>
      </c>
      <c r="K4244" s="205" t="s">
        <v>185</v>
      </c>
      <c r="M4244" s="9" t="s">
        <v>19046</v>
      </c>
      <c r="N4244" s="215">
        <v>45862.622311099498</v>
      </c>
      <c r="O4244" s="8">
        <v>45862</v>
      </c>
    </row>
    <row r="4245" spans="1:15" x14ac:dyDescent="0.25">
      <c r="A4245" s="8">
        <v>45824</v>
      </c>
      <c r="B4245" s="9" t="s">
        <v>17872</v>
      </c>
      <c r="C4245" s="9" t="s">
        <v>245</v>
      </c>
      <c r="D4245" s="3">
        <v>22.36</v>
      </c>
      <c r="E4245" s="9" t="s">
        <v>181</v>
      </c>
      <c r="F4245" s="9" t="s">
        <v>182</v>
      </c>
      <c r="G4245" s="9" t="s">
        <v>183</v>
      </c>
      <c r="H4245" s="8">
        <v>45809</v>
      </c>
      <c r="I4245" s="8">
        <v>45824</v>
      </c>
      <c r="J4245" s="8" t="s">
        <v>17873</v>
      </c>
      <c r="K4245" s="205" t="s">
        <v>185</v>
      </c>
      <c r="M4245" s="9" t="s">
        <v>17874</v>
      </c>
      <c r="N4245" s="215">
        <v>45840.490152685197</v>
      </c>
      <c r="O4245" s="8">
        <v>45840</v>
      </c>
    </row>
    <row r="4246" spans="1:15" x14ac:dyDescent="0.25">
      <c r="A4246" s="8">
        <v>45915</v>
      </c>
      <c r="B4246" s="9" t="s">
        <v>19446</v>
      </c>
      <c r="C4246" s="9" t="s">
        <v>245</v>
      </c>
      <c r="D4246" s="3">
        <v>19.350000000000001</v>
      </c>
      <c r="E4246" s="9" t="s">
        <v>181</v>
      </c>
      <c r="F4246" s="9" t="s">
        <v>182</v>
      </c>
      <c r="G4246" s="9" t="s">
        <v>183</v>
      </c>
      <c r="H4246" s="8">
        <v>45901</v>
      </c>
      <c r="I4246" s="8">
        <v>45915</v>
      </c>
      <c r="J4246" s="219" t="s">
        <v>19447</v>
      </c>
      <c r="K4246" s="205" t="s">
        <v>185</v>
      </c>
      <c r="M4246" s="9" t="s">
        <v>19448</v>
      </c>
      <c r="N4246" s="215">
        <v>45929.807189814797</v>
      </c>
      <c r="O4246" s="8">
        <v>45929</v>
      </c>
    </row>
    <row r="4247" spans="1:15" x14ac:dyDescent="0.25">
      <c r="A4247" s="8">
        <v>45789</v>
      </c>
      <c r="B4247" s="9" t="s">
        <v>7941</v>
      </c>
      <c r="C4247" s="9" t="s">
        <v>180</v>
      </c>
      <c r="D4247" s="3">
        <v>-67.28</v>
      </c>
      <c r="E4247" s="9" t="s">
        <v>181</v>
      </c>
      <c r="F4247" s="9" t="s">
        <v>182</v>
      </c>
      <c r="G4247" s="9" t="s">
        <v>183</v>
      </c>
      <c r="H4247" s="8">
        <v>45778</v>
      </c>
      <c r="I4247" s="8">
        <v>45789</v>
      </c>
      <c r="J4247" s="8" t="s">
        <v>16396</v>
      </c>
      <c r="K4247" s="205" t="s">
        <v>185</v>
      </c>
      <c r="M4247" s="9" t="s">
        <v>7943</v>
      </c>
      <c r="N4247" s="215">
        <v>45809.629870740697</v>
      </c>
      <c r="O4247" s="8">
        <v>45809</v>
      </c>
    </row>
    <row r="4248" spans="1:15" x14ac:dyDescent="0.25">
      <c r="A4248" s="8">
        <v>45824</v>
      </c>
      <c r="B4248" s="9" t="s">
        <v>10388</v>
      </c>
      <c r="C4248" s="9" t="s">
        <v>245</v>
      </c>
      <c r="D4248" s="3">
        <v>17.88</v>
      </c>
      <c r="E4248" s="9" t="s">
        <v>181</v>
      </c>
      <c r="F4248" s="9" t="s">
        <v>182</v>
      </c>
      <c r="G4248" s="9" t="s">
        <v>183</v>
      </c>
      <c r="H4248" s="8">
        <v>45809</v>
      </c>
      <c r="I4248" s="8">
        <v>45824</v>
      </c>
      <c r="J4248" s="8" t="s">
        <v>17871</v>
      </c>
      <c r="K4248" s="205" t="s">
        <v>185</v>
      </c>
      <c r="M4248" s="9" t="s">
        <v>10390</v>
      </c>
      <c r="N4248" s="215">
        <v>45840.490152685197</v>
      </c>
      <c r="O4248" s="8">
        <v>45840</v>
      </c>
    </row>
    <row r="4249" spans="1:15" x14ac:dyDescent="0.25">
      <c r="A4249" s="8">
        <v>45406</v>
      </c>
      <c r="B4249" s="9" t="s">
        <v>1157</v>
      </c>
      <c r="C4249" s="9" t="s">
        <v>245</v>
      </c>
      <c r="D4249" s="3">
        <v>17.18</v>
      </c>
      <c r="E4249" s="9" t="s">
        <v>181</v>
      </c>
      <c r="F4249" s="9" t="s">
        <v>182</v>
      </c>
      <c r="G4249" s="9" t="s">
        <v>183</v>
      </c>
      <c r="H4249" s="8">
        <v>45383</v>
      </c>
      <c r="I4249" s="8">
        <v>45404</v>
      </c>
      <c r="J4249" s="8" t="s">
        <v>1158</v>
      </c>
      <c r="K4249" s="205" t="s">
        <v>185</v>
      </c>
      <c r="M4249" s="9" t="s">
        <v>1159</v>
      </c>
      <c r="N4249" s="215">
        <v>45412.662961076399</v>
      </c>
      <c r="O4249" s="8"/>
    </row>
    <row r="4250" spans="1:15" x14ac:dyDescent="0.25">
      <c r="A4250" s="8">
        <v>45818</v>
      </c>
      <c r="B4250" s="9" t="s">
        <v>18007</v>
      </c>
      <c r="C4250" s="9" t="s">
        <v>245</v>
      </c>
      <c r="D4250" s="3">
        <v>17.170000000000002</v>
      </c>
      <c r="E4250" s="9" t="s">
        <v>181</v>
      </c>
      <c r="F4250" s="9" t="s">
        <v>182</v>
      </c>
      <c r="G4250" s="9" t="s">
        <v>183</v>
      </c>
      <c r="H4250" s="8">
        <v>45809</v>
      </c>
      <c r="I4250" s="8">
        <v>45817</v>
      </c>
      <c r="J4250" s="8" t="s">
        <v>18008</v>
      </c>
      <c r="K4250" s="205" t="s">
        <v>185</v>
      </c>
      <c r="M4250" s="9" t="s">
        <v>18009</v>
      </c>
      <c r="N4250" s="215">
        <v>45840.490152685197</v>
      </c>
      <c r="O4250" s="8">
        <v>45840</v>
      </c>
    </row>
    <row r="4251" spans="1:15" x14ac:dyDescent="0.25">
      <c r="A4251" s="8">
        <v>45719</v>
      </c>
      <c r="B4251" s="9" t="s">
        <v>13913</v>
      </c>
      <c r="C4251" s="9" t="s">
        <v>245</v>
      </c>
      <c r="D4251" s="3">
        <v>17.02</v>
      </c>
      <c r="E4251" s="9" t="s">
        <v>181</v>
      </c>
      <c r="F4251" s="9" t="s">
        <v>182</v>
      </c>
      <c r="G4251" s="9" t="s">
        <v>183</v>
      </c>
      <c r="H4251" s="8">
        <v>45717</v>
      </c>
      <c r="I4251" s="8">
        <v>45719</v>
      </c>
      <c r="J4251" s="219" t="s">
        <v>13914</v>
      </c>
      <c r="K4251" s="205" t="s">
        <v>185</v>
      </c>
      <c r="M4251" s="9" t="s">
        <v>13915</v>
      </c>
      <c r="N4251" s="215">
        <v>45733.5614541088</v>
      </c>
      <c r="O4251" s="8">
        <v>45733</v>
      </c>
    </row>
    <row r="4252" spans="1:15" x14ac:dyDescent="0.25">
      <c r="A4252" s="8">
        <v>45628</v>
      </c>
      <c r="B4252" s="9" t="s">
        <v>11502</v>
      </c>
      <c r="C4252" s="9" t="s">
        <v>245</v>
      </c>
      <c r="D4252" s="3">
        <v>16.940000000000001</v>
      </c>
      <c r="E4252" s="9" t="s">
        <v>181</v>
      </c>
      <c r="F4252" s="9" t="s">
        <v>182</v>
      </c>
      <c r="G4252" s="9" t="s">
        <v>183</v>
      </c>
      <c r="H4252" s="8">
        <v>45627</v>
      </c>
      <c r="I4252" s="8">
        <v>45628</v>
      </c>
      <c r="J4252" s="219" t="s">
        <v>11503</v>
      </c>
      <c r="K4252" s="205" t="s">
        <v>185</v>
      </c>
      <c r="M4252" s="9" t="s">
        <v>11504</v>
      </c>
      <c r="N4252" s="215">
        <v>45635.715607696802</v>
      </c>
      <c r="O4252" s="8">
        <v>45635</v>
      </c>
    </row>
    <row r="4253" spans="1:15" x14ac:dyDescent="0.25">
      <c r="A4253" s="8">
        <v>45289</v>
      </c>
      <c r="B4253" s="9" t="s">
        <v>826</v>
      </c>
      <c r="C4253" s="9" t="s">
        <v>245</v>
      </c>
      <c r="D4253" s="3">
        <v>16.89</v>
      </c>
      <c r="E4253" s="9" t="s">
        <v>882</v>
      </c>
      <c r="F4253" s="9" t="s">
        <v>883</v>
      </c>
      <c r="G4253" s="9" t="s">
        <v>183</v>
      </c>
      <c r="H4253" s="8">
        <v>45261</v>
      </c>
      <c r="I4253" s="8">
        <v>45285</v>
      </c>
      <c r="J4253" s="8" t="s">
        <v>1160</v>
      </c>
      <c r="K4253" s="205" t="s">
        <v>885</v>
      </c>
      <c r="M4253" s="9" t="s">
        <v>828</v>
      </c>
      <c r="N4253" s="215">
        <v>45294.9567489931</v>
      </c>
      <c r="O4253" s="8"/>
    </row>
    <row r="4254" spans="1:15" x14ac:dyDescent="0.25">
      <c r="A4254" s="8">
        <v>45260</v>
      </c>
      <c r="B4254" s="9" t="s">
        <v>826</v>
      </c>
      <c r="C4254" s="9" t="s">
        <v>245</v>
      </c>
      <c r="D4254" s="3">
        <v>16.27</v>
      </c>
      <c r="E4254" s="9" t="s">
        <v>882</v>
      </c>
      <c r="F4254" s="9" t="s">
        <v>883</v>
      </c>
      <c r="G4254" s="9" t="s">
        <v>183</v>
      </c>
      <c r="H4254" s="8">
        <v>45231</v>
      </c>
      <c r="I4254" s="8">
        <v>45257</v>
      </c>
      <c r="J4254" s="8" t="s">
        <v>1161</v>
      </c>
      <c r="K4254" s="205" t="s">
        <v>885</v>
      </c>
      <c r="M4254" s="9" t="s">
        <v>828</v>
      </c>
      <c r="N4254" s="215">
        <v>45294.9567489931</v>
      </c>
      <c r="O4254" s="8"/>
    </row>
    <row r="4255" spans="1:15" x14ac:dyDescent="0.25">
      <c r="A4255" s="8">
        <v>45910</v>
      </c>
      <c r="B4255" s="9" t="s">
        <v>19514</v>
      </c>
      <c r="C4255" s="9" t="s">
        <v>245</v>
      </c>
      <c r="D4255" s="3">
        <v>15.9</v>
      </c>
      <c r="E4255" s="9" t="s">
        <v>181</v>
      </c>
      <c r="F4255" s="9" t="s">
        <v>182</v>
      </c>
      <c r="G4255" s="9" t="s">
        <v>183</v>
      </c>
      <c r="H4255" s="8">
        <v>45901</v>
      </c>
      <c r="I4255" s="8">
        <v>45908</v>
      </c>
      <c r="J4255" s="219" t="s">
        <v>19515</v>
      </c>
      <c r="K4255" s="205" t="s">
        <v>185</v>
      </c>
      <c r="M4255" s="9" t="s">
        <v>19516</v>
      </c>
      <c r="N4255" s="215">
        <v>45929.807189814797</v>
      </c>
      <c r="O4255" s="8">
        <v>45929</v>
      </c>
    </row>
    <row r="4256" spans="1:15" x14ac:dyDescent="0.25">
      <c r="A4256" s="8">
        <v>45261</v>
      </c>
      <c r="B4256" s="9" t="s">
        <v>514</v>
      </c>
      <c r="C4256" s="9" t="s">
        <v>245</v>
      </c>
      <c r="D4256" s="3">
        <v>15.6</v>
      </c>
      <c r="E4256" s="9" t="s">
        <v>181</v>
      </c>
      <c r="F4256" s="9" t="s">
        <v>182</v>
      </c>
      <c r="G4256" s="9" t="s">
        <v>183</v>
      </c>
      <c r="H4256" s="8">
        <v>45261</v>
      </c>
      <c r="I4256" s="8">
        <v>45257</v>
      </c>
      <c r="J4256" s="8" t="s">
        <v>1168</v>
      </c>
      <c r="K4256" s="205" t="s">
        <v>185</v>
      </c>
      <c r="M4256" s="9" t="s">
        <v>516</v>
      </c>
      <c r="N4256" s="215">
        <v>45294.9567489931</v>
      </c>
      <c r="O4256" s="8"/>
    </row>
    <row r="4257" spans="1:15" x14ac:dyDescent="0.25">
      <c r="A4257" s="8">
        <v>45498</v>
      </c>
      <c r="B4257" s="9" t="s">
        <v>1157</v>
      </c>
      <c r="C4257" s="9" t="s">
        <v>245</v>
      </c>
      <c r="D4257" s="3">
        <v>15.47</v>
      </c>
      <c r="E4257" s="9" t="s">
        <v>181</v>
      </c>
      <c r="F4257" s="9" t="s">
        <v>182</v>
      </c>
      <c r="G4257" s="9" t="s">
        <v>183</v>
      </c>
      <c r="H4257" s="8">
        <v>45474</v>
      </c>
      <c r="I4257" s="8">
        <v>45495</v>
      </c>
      <c r="J4257" s="8" t="s">
        <v>7701</v>
      </c>
      <c r="K4257" s="205" t="s">
        <v>185</v>
      </c>
      <c r="M4257" s="9" t="s">
        <v>1159</v>
      </c>
      <c r="N4257" s="215">
        <v>45505.8848292361</v>
      </c>
      <c r="O4257" s="8">
        <v>45505</v>
      </c>
    </row>
    <row r="4258" spans="1:15" x14ac:dyDescent="0.25">
      <c r="A4258" s="8">
        <v>45747</v>
      </c>
      <c r="B4258" s="9" t="s">
        <v>826</v>
      </c>
      <c r="C4258" s="9" t="s">
        <v>245</v>
      </c>
      <c r="D4258" s="3">
        <v>14.26</v>
      </c>
      <c r="E4258" s="9" t="s">
        <v>14847</v>
      </c>
      <c r="F4258" s="9" t="s">
        <v>460</v>
      </c>
      <c r="G4258" s="9" t="s">
        <v>183</v>
      </c>
      <c r="H4258" s="8">
        <v>45717</v>
      </c>
      <c r="I4258" s="8">
        <v>45747</v>
      </c>
      <c r="J4258" s="219" t="s">
        <v>15105</v>
      </c>
      <c r="K4258" s="205" t="s">
        <v>462</v>
      </c>
      <c r="M4258" s="9" t="s">
        <v>828</v>
      </c>
      <c r="N4258" s="215">
        <v>45777.922227581003</v>
      </c>
      <c r="O4258" s="8">
        <v>45777</v>
      </c>
    </row>
    <row r="4259" spans="1:15" x14ac:dyDescent="0.25">
      <c r="A4259" s="8">
        <v>45798</v>
      </c>
      <c r="B4259" s="9" t="s">
        <v>14829</v>
      </c>
      <c r="C4259" s="9" t="s">
        <v>180</v>
      </c>
      <c r="D4259" s="3">
        <v>-66.89</v>
      </c>
      <c r="E4259" s="9" t="s">
        <v>181</v>
      </c>
      <c r="F4259" s="9" t="s">
        <v>182</v>
      </c>
      <c r="G4259" s="9" t="s">
        <v>183</v>
      </c>
      <c r="H4259" s="8">
        <v>45778</v>
      </c>
      <c r="I4259" s="8">
        <v>45796</v>
      </c>
      <c r="J4259" s="8" t="s">
        <v>16207</v>
      </c>
      <c r="K4259" s="205" t="s">
        <v>185</v>
      </c>
      <c r="M4259" s="9" t="s">
        <v>14831</v>
      </c>
      <c r="N4259" s="215">
        <v>45809.629870740697</v>
      </c>
      <c r="O4259" s="8">
        <v>45809</v>
      </c>
    </row>
    <row r="4260" spans="1:15" x14ac:dyDescent="0.25">
      <c r="A4260" s="8">
        <v>45295</v>
      </c>
      <c r="B4260" s="9" t="s">
        <v>3905</v>
      </c>
      <c r="C4260" s="9" t="s">
        <v>180</v>
      </c>
      <c r="D4260" s="3">
        <v>-66.48</v>
      </c>
      <c r="E4260" s="9" t="s">
        <v>939</v>
      </c>
      <c r="F4260" s="9" t="s">
        <v>940</v>
      </c>
      <c r="G4260" s="9" t="s">
        <v>183</v>
      </c>
      <c r="H4260" s="8">
        <v>45292</v>
      </c>
      <c r="I4260" s="8">
        <v>45292</v>
      </c>
      <c r="J4260" s="8" t="s">
        <v>3906</v>
      </c>
      <c r="K4260" s="205" t="s">
        <v>942</v>
      </c>
      <c r="M4260" s="9" t="s">
        <v>3907</v>
      </c>
      <c r="N4260" s="215">
        <v>45300.8738539236</v>
      </c>
      <c r="O4260" s="8"/>
    </row>
    <row r="4261" spans="1:15" x14ac:dyDescent="0.25">
      <c r="A4261" s="8">
        <v>45747</v>
      </c>
      <c r="B4261" s="9" t="s">
        <v>920</v>
      </c>
      <c r="C4261" s="9" t="s">
        <v>245</v>
      </c>
      <c r="D4261" s="3">
        <v>13.98</v>
      </c>
      <c r="E4261" s="9" t="s">
        <v>882</v>
      </c>
      <c r="F4261" s="9" t="s">
        <v>883</v>
      </c>
      <c r="G4261" s="9" t="s">
        <v>183</v>
      </c>
      <c r="H4261" s="8">
        <v>45717</v>
      </c>
      <c r="I4261" s="8">
        <v>45747</v>
      </c>
      <c r="J4261" s="219" t="s">
        <v>15084</v>
      </c>
      <c r="K4261" s="205" t="s">
        <v>885</v>
      </c>
      <c r="M4261" s="9" t="s">
        <v>922</v>
      </c>
      <c r="N4261" s="215">
        <v>45777.922227581003</v>
      </c>
      <c r="O4261" s="8">
        <v>45777</v>
      </c>
    </row>
    <row r="4262" spans="1:15" x14ac:dyDescent="0.25">
      <c r="A4262" s="8">
        <v>45925</v>
      </c>
      <c r="B4262" s="9" t="s">
        <v>19222</v>
      </c>
      <c r="C4262" s="9" t="s">
        <v>245</v>
      </c>
      <c r="D4262" s="3">
        <v>13.76</v>
      </c>
      <c r="E4262" s="9" t="s">
        <v>181</v>
      </c>
      <c r="F4262" s="9" t="s">
        <v>182</v>
      </c>
      <c r="G4262" s="9" t="s">
        <v>183</v>
      </c>
      <c r="H4262" s="8">
        <v>45901</v>
      </c>
      <c r="I4262" s="8">
        <v>45922</v>
      </c>
      <c r="J4262" s="219" t="s">
        <v>19223</v>
      </c>
      <c r="K4262" s="205" t="s">
        <v>185</v>
      </c>
      <c r="M4262" s="9" t="s">
        <v>19224</v>
      </c>
      <c r="N4262" s="215">
        <v>45929.807189814797</v>
      </c>
      <c r="O4262" s="8">
        <v>45929</v>
      </c>
    </row>
    <row r="4263" spans="1:15" x14ac:dyDescent="0.25">
      <c r="A4263" s="8">
        <v>45840</v>
      </c>
      <c r="B4263" s="9" t="s">
        <v>18925</v>
      </c>
      <c r="C4263" s="9" t="s">
        <v>245</v>
      </c>
      <c r="D4263" s="3">
        <v>13.46</v>
      </c>
      <c r="E4263" s="9" t="s">
        <v>882</v>
      </c>
      <c r="F4263" s="9" t="s">
        <v>883</v>
      </c>
      <c r="G4263" s="9" t="s">
        <v>183</v>
      </c>
      <c r="H4263" s="8">
        <v>45839</v>
      </c>
      <c r="I4263" s="8">
        <v>45838</v>
      </c>
      <c r="J4263" s="219" t="s">
        <v>18936</v>
      </c>
      <c r="K4263" s="205" t="s">
        <v>885</v>
      </c>
      <c r="M4263" s="9" t="s">
        <v>18927</v>
      </c>
      <c r="N4263" s="215">
        <v>45862.622311099498</v>
      </c>
      <c r="O4263" s="8">
        <v>45862</v>
      </c>
    </row>
    <row r="4264" spans="1:15" x14ac:dyDescent="0.25">
      <c r="A4264" s="8">
        <v>45652</v>
      </c>
      <c r="B4264" s="9" t="s">
        <v>920</v>
      </c>
      <c r="C4264" s="9" t="s">
        <v>245</v>
      </c>
      <c r="D4264" s="3">
        <v>13.41</v>
      </c>
      <c r="E4264" s="9" t="s">
        <v>882</v>
      </c>
      <c r="F4264" s="9" t="s">
        <v>883</v>
      </c>
      <c r="G4264" s="9" t="s">
        <v>183</v>
      </c>
      <c r="H4264" s="8">
        <v>45627</v>
      </c>
      <c r="I4264" s="8">
        <v>45649</v>
      </c>
      <c r="J4264" s="219" t="s">
        <v>12610</v>
      </c>
      <c r="K4264" s="205" t="s">
        <v>885</v>
      </c>
      <c r="M4264" s="9" t="s">
        <v>922</v>
      </c>
      <c r="N4264" s="215">
        <v>45681.075335370399</v>
      </c>
      <c r="O4264" s="8">
        <v>45681</v>
      </c>
    </row>
    <row r="4265" spans="1:15" x14ac:dyDescent="0.25">
      <c r="A4265" s="8">
        <v>45905</v>
      </c>
      <c r="B4265" s="9" t="s">
        <v>19602</v>
      </c>
      <c r="C4265" s="9" t="s">
        <v>245</v>
      </c>
      <c r="D4265" s="3">
        <v>12.7</v>
      </c>
      <c r="E4265" s="9" t="s">
        <v>181</v>
      </c>
      <c r="F4265" s="9" t="s">
        <v>182</v>
      </c>
      <c r="G4265" s="9" t="s">
        <v>183</v>
      </c>
      <c r="H4265" s="8">
        <v>45901</v>
      </c>
      <c r="I4265" s="8">
        <v>45901</v>
      </c>
      <c r="J4265" s="219" t="s">
        <v>19603</v>
      </c>
      <c r="K4265" s="205" t="s">
        <v>185</v>
      </c>
      <c r="M4265" s="9" t="s">
        <v>19604</v>
      </c>
      <c r="N4265" s="215">
        <v>45929.807189814797</v>
      </c>
      <c r="O4265" s="8">
        <v>45929</v>
      </c>
    </row>
    <row r="4266" spans="1:15" x14ac:dyDescent="0.25">
      <c r="A4266" s="8">
        <v>45566</v>
      </c>
      <c r="B4266" s="9" t="s">
        <v>920</v>
      </c>
      <c r="C4266" s="9" t="s">
        <v>245</v>
      </c>
      <c r="D4266" s="3">
        <v>12.64</v>
      </c>
      <c r="E4266" s="9" t="s">
        <v>882</v>
      </c>
      <c r="F4266" s="9" t="s">
        <v>883</v>
      </c>
      <c r="G4266" s="9" t="s">
        <v>183</v>
      </c>
      <c r="H4266" s="8">
        <v>45566</v>
      </c>
      <c r="I4266" s="8">
        <v>45565</v>
      </c>
      <c r="J4266" s="8" t="s">
        <v>10056</v>
      </c>
      <c r="K4266" s="205" t="s">
        <v>885</v>
      </c>
      <c r="M4266" s="9" t="s">
        <v>922</v>
      </c>
      <c r="N4266" s="215">
        <v>45575.565837071801</v>
      </c>
      <c r="O4266" s="8">
        <v>45575</v>
      </c>
    </row>
    <row r="4267" spans="1:15" x14ac:dyDescent="0.25">
      <c r="A4267" s="8">
        <v>45895</v>
      </c>
      <c r="B4267" s="9" t="s">
        <v>19786</v>
      </c>
      <c r="C4267" s="9" t="s">
        <v>245</v>
      </c>
      <c r="D4267" s="3">
        <v>11.62</v>
      </c>
      <c r="E4267" s="9" t="s">
        <v>181</v>
      </c>
      <c r="F4267" s="9" t="s">
        <v>182</v>
      </c>
      <c r="G4267" s="9" t="s">
        <v>183</v>
      </c>
      <c r="H4267" s="8">
        <v>45870</v>
      </c>
      <c r="I4267" s="8">
        <v>45894</v>
      </c>
      <c r="J4267" s="219" t="s">
        <v>19787</v>
      </c>
      <c r="K4267" s="205" t="s">
        <v>185</v>
      </c>
      <c r="M4267" s="9" t="s">
        <v>19788</v>
      </c>
      <c r="N4267" s="215">
        <v>45929.807189814797</v>
      </c>
      <c r="O4267" s="8">
        <v>45929</v>
      </c>
    </row>
    <row r="4268" spans="1:15" x14ac:dyDescent="0.25">
      <c r="A4268" s="8">
        <v>45475</v>
      </c>
      <c r="B4268" s="9" t="s">
        <v>1183</v>
      </c>
      <c r="C4268" s="9" t="s">
        <v>245</v>
      </c>
      <c r="D4268" s="3">
        <v>11.01</v>
      </c>
      <c r="E4268" s="9" t="s">
        <v>882</v>
      </c>
      <c r="F4268" s="9" t="s">
        <v>883</v>
      </c>
      <c r="G4268" s="9" t="s">
        <v>183</v>
      </c>
      <c r="H4268" s="8">
        <v>45474</v>
      </c>
      <c r="I4268" s="8">
        <v>45474</v>
      </c>
      <c r="J4268" s="8" t="s">
        <v>8233</v>
      </c>
      <c r="K4268" s="205" t="s">
        <v>885</v>
      </c>
      <c r="M4268" s="9" t="s">
        <v>1185</v>
      </c>
      <c r="N4268" s="215">
        <v>45505.8848292361</v>
      </c>
      <c r="O4268" s="8">
        <v>45505</v>
      </c>
    </row>
    <row r="4269" spans="1:15" x14ac:dyDescent="0.25">
      <c r="A4269" s="8">
        <v>45898</v>
      </c>
      <c r="B4269" s="9" t="s">
        <v>19021</v>
      </c>
      <c r="C4269" s="9" t="s">
        <v>245</v>
      </c>
      <c r="D4269" s="3">
        <v>10.63</v>
      </c>
      <c r="E4269" s="9" t="s">
        <v>253</v>
      </c>
      <c r="F4269" s="9" t="s">
        <v>254</v>
      </c>
      <c r="G4269" s="9" t="s">
        <v>183</v>
      </c>
      <c r="H4269" s="8">
        <v>45870</v>
      </c>
      <c r="I4269" s="8">
        <v>45894</v>
      </c>
      <c r="J4269" s="219" t="s">
        <v>19730</v>
      </c>
      <c r="K4269" s="205" t="s">
        <v>256</v>
      </c>
      <c r="M4269" s="9" t="s">
        <v>19023</v>
      </c>
      <c r="N4269" s="215">
        <v>45929.807189814797</v>
      </c>
      <c r="O4269" s="8">
        <v>45929</v>
      </c>
    </row>
    <row r="4270" spans="1:15" x14ac:dyDescent="0.25">
      <c r="A4270" s="8">
        <v>45378</v>
      </c>
      <c r="B4270" s="9" t="s">
        <v>1183</v>
      </c>
      <c r="C4270" s="9" t="s">
        <v>245</v>
      </c>
      <c r="D4270" s="3">
        <v>10.53</v>
      </c>
      <c r="E4270" s="9" t="s">
        <v>882</v>
      </c>
      <c r="F4270" s="9" t="s">
        <v>883</v>
      </c>
      <c r="G4270" s="9" t="s">
        <v>183</v>
      </c>
      <c r="H4270" s="8">
        <v>45352</v>
      </c>
      <c r="I4270" s="8">
        <v>45376</v>
      </c>
      <c r="J4270" s="219" t="s">
        <v>1184</v>
      </c>
      <c r="K4270" s="205" t="s">
        <v>885</v>
      </c>
      <c r="M4270" s="9" t="s">
        <v>1185</v>
      </c>
      <c r="N4270" s="215">
        <v>45385.162865138896</v>
      </c>
      <c r="O4270" s="8"/>
    </row>
    <row r="4271" spans="1:15" x14ac:dyDescent="0.25">
      <c r="A4271" s="8">
        <v>45905</v>
      </c>
      <c r="B4271" s="9" t="s">
        <v>19596</v>
      </c>
      <c r="C4271" s="9" t="s">
        <v>245</v>
      </c>
      <c r="D4271" s="3">
        <v>10.44</v>
      </c>
      <c r="E4271" s="9" t="s">
        <v>181</v>
      </c>
      <c r="F4271" s="9" t="s">
        <v>182</v>
      </c>
      <c r="G4271" s="9" t="s">
        <v>183</v>
      </c>
      <c r="H4271" s="8">
        <v>45901</v>
      </c>
      <c r="I4271" s="8">
        <v>45901</v>
      </c>
      <c r="J4271" s="219" t="s">
        <v>19597</v>
      </c>
      <c r="K4271" s="205" t="s">
        <v>185</v>
      </c>
      <c r="M4271" s="9" t="s">
        <v>19598</v>
      </c>
      <c r="N4271" s="215">
        <v>45929.807189814797</v>
      </c>
      <c r="O4271" s="8">
        <v>45929</v>
      </c>
    </row>
    <row r="4272" spans="1:15" x14ac:dyDescent="0.25">
      <c r="A4272" s="8">
        <v>45810</v>
      </c>
      <c r="B4272" s="9" t="s">
        <v>18204</v>
      </c>
      <c r="C4272" s="9" t="s">
        <v>245</v>
      </c>
      <c r="D4272" s="3">
        <v>10.43</v>
      </c>
      <c r="E4272" s="9" t="s">
        <v>181</v>
      </c>
      <c r="F4272" s="9" t="s">
        <v>182</v>
      </c>
      <c r="G4272" s="9" t="s">
        <v>183</v>
      </c>
      <c r="H4272" s="8">
        <v>45809</v>
      </c>
      <c r="I4272" s="8">
        <v>45810</v>
      </c>
      <c r="J4272" s="8" t="s">
        <v>18205</v>
      </c>
      <c r="K4272" s="205" t="s">
        <v>185</v>
      </c>
      <c r="M4272" s="9" t="s">
        <v>18206</v>
      </c>
      <c r="N4272" s="215">
        <v>45840.490152685197</v>
      </c>
      <c r="O4272" s="8">
        <v>45840</v>
      </c>
    </row>
    <row r="4273" spans="1:15" x14ac:dyDescent="0.25">
      <c r="A4273" s="8">
        <v>45747</v>
      </c>
      <c r="B4273" s="9" t="s">
        <v>13520</v>
      </c>
      <c r="C4273" s="9" t="s">
        <v>245</v>
      </c>
      <c r="D4273" s="3">
        <v>10.35</v>
      </c>
      <c r="E4273" s="9" t="s">
        <v>181</v>
      </c>
      <c r="F4273" s="9" t="s">
        <v>182</v>
      </c>
      <c r="G4273" s="9" t="s">
        <v>183</v>
      </c>
      <c r="H4273" s="8">
        <v>45717</v>
      </c>
      <c r="I4273" s="8">
        <v>45747</v>
      </c>
      <c r="J4273" s="219" t="s">
        <v>15068</v>
      </c>
      <c r="K4273" s="205" t="s">
        <v>185</v>
      </c>
      <c r="M4273" s="9" t="s">
        <v>13522</v>
      </c>
      <c r="N4273" s="215">
        <v>45777.922227581003</v>
      </c>
      <c r="O4273" s="8">
        <v>45777</v>
      </c>
    </row>
    <row r="4274" spans="1:15" x14ac:dyDescent="0.25">
      <c r="A4274" s="8">
        <v>45538</v>
      </c>
      <c r="B4274" s="9" t="s">
        <v>9705</v>
      </c>
      <c r="C4274" s="9" t="s">
        <v>245</v>
      </c>
      <c r="D4274" s="3">
        <v>10.039999999999999</v>
      </c>
      <c r="E4274" s="9" t="s">
        <v>181</v>
      </c>
      <c r="F4274" s="9" t="s">
        <v>182</v>
      </c>
      <c r="G4274" s="9" t="s">
        <v>183</v>
      </c>
      <c r="H4274" s="8">
        <v>45536</v>
      </c>
      <c r="I4274" s="8">
        <v>45537</v>
      </c>
      <c r="J4274" s="8" t="s">
        <v>9706</v>
      </c>
      <c r="K4274" s="205" t="s">
        <v>185</v>
      </c>
      <c r="M4274" s="9" t="s">
        <v>9707</v>
      </c>
      <c r="N4274" s="215">
        <v>45540.605251655099</v>
      </c>
      <c r="O4274" s="8">
        <v>45540</v>
      </c>
    </row>
    <row r="4275" spans="1:15" x14ac:dyDescent="0.25">
      <c r="A4275" s="8">
        <v>45834</v>
      </c>
      <c r="B4275" s="9" t="s">
        <v>10183</v>
      </c>
      <c r="C4275" s="9" t="s">
        <v>245</v>
      </c>
      <c r="D4275" s="3">
        <v>10.02</v>
      </c>
      <c r="E4275" s="9" t="s">
        <v>181</v>
      </c>
      <c r="F4275" s="9" t="s">
        <v>182</v>
      </c>
      <c r="G4275" s="9" t="s">
        <v>183</v>
      </c>
      <c r="H4275" s="8">
        <v>45809</v>
      </c>
      <c r="I4275" s="8">
        <v>45831</v>
      </c>
      <c r="J4275" s="219" t="s">
        <v>17735</v>
      </c>
      <c r="K4275" s="205" t="s">
        <v>185</v>
      </c>
      <c r="M4275" s="9" t="s">
        <v>10185</v>
      </c>
      <c r="N4275" s="215">
        <v>45840.490152685197</v>
      </c>
      <c r="O4275" s="8">
        <v>45840</v>
      </c>
    </row>
    <row r="4276" spans="1:15" x14ac:dyDescent="0.25">
      <c r="A4276" s="8">
        <v>45869</v>
      </c>
      <c r="B4276" s="9" t="s">
        <v>19021</v>
      </c>
      <c r="C4276" s="9" t="s">
        <v>245</v>
      </c>
      <c r="D4276" s="3">
        <v>9.84</v>
      </c>
      <c r="E4276" s="9" t="s">
        <v>253</v>
      </c>
      <c r="F4276" s="9" t="s">
        <v>254</v>
      </c>
      <c r="G4276" s="9" t="s">
        <v>183</v>
      </c>
      <c r="H4276" s="8">
        <v>45839</v>
      </c>
      <c r="I4276" s="8">
        <v>45866</v>
      </c>
      <c r="J4276" s="219" t="s">
        <v>20133</v>
      </c>
      <c r="K4276" s="205" t="s">
        <v>256</v>
      </c>
      <c r="M4276" s="9" t="s">
        <v>19023</v>
      </c>
      <c r="N4276" s="215">
        <v>45929.807189814797</v>
      </c>
      <c r="O4276" s="8">
        <v>45929</v>
      </c>
    </row>
    <row r="4277" spans="1:15" x14ac:dyDescent="0.25">
      <c r="A4277" s="8">
        <v>45475</v>
      </c>
      <c r="B4277" s="9" t="s">
        <v>1183</v>
      </c>
      <c r="C4277" s="9" t="s">
        <v>245</v>
      </c>
      <c r="D4277" s="3">
        <v>9.7899999999999991</v>
      </c>
      <c r="E4277" s="9" t="s">
        <v>939</v>
      </c>
      <c r="F4277" s="9" t="s">
        <v>940</v>
      </c>
      <c r="G4277" s="9" t="s">
        <v>183</v>
      </c>
      <c r="H4277" s="8">
        <v>45474</v>
      </c>
      <c r="I4277" s="8">
        <v>45474</v>
      </c>
      <c r="J4277" s="8" t="s">
        <v>8235</v>
      </c>
      <c r="K4277" s="205" t="s">
        <v>942</v>
      </c>
      <c r="M4277" s="9" t="s">
        <v>1185</v>
      </c>
      <c r="N4277" s="215">
        <v>45505.8848292361</v>
      </c>
      <c r="O4277" s="8">
        <v>45505</v>
      </c>
    </row>
    <row r="4278" spans="1:15" x14ac:dyDescent="0.25">
      <c r="A4278" s="8">
        <v>45657</v>
      </c>
      <c r="B4278" s="9" t="s">
        <v>13520</v>
      </c>
      <c r="C4278" s="9" t="s">
        <v>245</v>
      </c>
      <c r="D4278" s="3">
        <v>9.5399999999999991</v>
      </c>
      <c r="E4278" s="9" t="s">
        <v>181</v>
      </c>
      <c r="F4278" s="9" t="s">
        <v>182</v>
      </c>
      <c r="G4278" s="9" t="s">
        <v>183</v>
      </c>
      <c r="H4278" s="8">
        <v>45627</v>
      </c>
      <c r="I4278" s="8">
        <v>45656</v>
      </c>
      <c r="J4278" s="219" t="s">
        <v>13521</v>
      </c>
      <c r="K4278" s="205" t="s">
        <v>185</v>
      </c>
      <c r="M4278" s="9" t="s">
        <v>13522</v>
      </c>
      <c r="N4278" s="215">
        <v>45706.0637561111</v>
      </c>
      <c r="O4278" s="8">
        <v>45705</v>
      </c>
    </row>
    <row r="4279" spans="1:15" x14ac:dyDescent="0.25">
      <c r="A4279" s="8">
        <v>45513</v>
      </c>
      <c r="B4279" s="9" t="s">
        <v>1289</v>
      </c>
      <c r="C4279" s="9" t="s">
        <v>245</v>
      </c>
      <c r="D4279" s="3">
        <v>9.43</v>
      </c>
      <c r="E4279" s="9" t="s">
        <v>181</v>
      </c>
      <c r="F4279" s="9" t="s">
        <v>182</v>
      </c>
      <c r="G4279" s="9" t="s">
        <v>183</v>
      </c>
      <c r="H4279" s="8">
        <v>45505</v>
      </c>
      <c r="I4279" s="8">
        <v>45509</v>
      </c>
      <c r="J4279" s="8" t="s">
        <v>9364</v>
      </c>
      <c r="K4279" s="205" t="s">
        <v>185</v>
      </c>
      <c r="M4279" s="9" t="s">
        <v>1291</v>
      </c>
      <c r="N4279" s="215">
        <v>45534.648212951397</v>
      </c>
      <c r="O4279" s="8">
        <v>45534</v>
      </c>
    </row>
    <row r="4280" spans="1:15" x14ac:dyDescent="0.25">
      <c r="A4280" s="8">
        <v>45779</v>
      </c>
      <c r="B4280" s="9" t="s">
        <v>8369</v>
      </c>
      <c r="C4280" s="9" t="s">
        <v>180</v>
      </c>
      <c r="D4280" s="3">
        <v>-65.94</v>
      </c>
      <c r="E4280" s="9" t="s">
        <v>181</v>
      </c>
      <c r="F4280" s="9" t="s">
        <v>182</v>
      </c>
      <c r="G4280" s="9" t="s">
        <v>183</v>
      </c>
      <c r="H4280" s="8">
        <v>45778</v>
      </c>
      <c r="I4280" s="8">
        <v>45775</v>
      </c>
      <c r="J4280" s="8" t="s">
        <v>15771</v>
      </c>
      <c r="K4280" s="205" t="s">
        <v>185</v>
      </c>
      <c r="M4280" s="9" t="s">
        <v>8371</v>
      </c>
      <c r="N4280" s="215">
        <v>45785.029943333298</v>
      </c>
      <c r="O4280" s="8">
        <v>45784</v>
      </c>
    </row>
    <row r="4281" spans="1:15" x14ac:dyDescent="0.25">
      <c r="A4281" s="8">
        <v>45378</v>
      </c>
      <c r="B4281" s="9" t="s">
        <v>1183</v>
      </c>
      <c r="C4281" s="9" t="s">
        <v>245</v>
      </c>
      <c r="D4281" s="3">
        <v>9.36</v>
      </c>
      <c r="E4281" s="9" t="s">
        <v>939</v>
      </c>
      <c r="F4281" s="9" t="s">
        <v>940</v>
      </c>
      <c r="G4281" s="9" t="s">
        <v>183</v>
      </c>
      <c r="H4281" s="8">
        <v>45352</v>
      </c>
      <c r="I4281" s="8">
        <v>45376</v>
      </c>
      <c r="J4281" s="219" t="s">
        <v>1212</v>
      </c>
      <c r="K4281" s="205" t="s">
        <v>942</v>
      </c>
      <c r="M4281" s="9" t="s">
        <v>1185</v>
      </c>
      <c r="N4281" s="215">
        <v>45385.162865138896</v>
      </c>
      <c r="O4281" s="8"/>
    </row>
    <row r="4282" spans="1:15" x14ac:dyDescent="0.25">
      <c r="A4282" s="8">
        <v>45818</v>
      </c>
      <c r="B4282" s="9" t="s">
        <v>7900</v>
      </c>
      <c r="C4282" s="9" t="s">
        <v>180</v>
      </c>
      <c r="D4282" s="3">
        <v>-65.87</v>
      </c>
      <c r="E4282" s="9" t="s">
        <v>181</v>
      </c>
      <c r="F4282" s="9" t="s">
        <v>182</v>
      </c>
      <c r="G4282" s="9" t="s">
        <v>183</v>
      </c>
      <c r="H4282" s="8">
        <v>45809</v>
      </c>
      <c r="I4282" s="8">
        <v>45817</v>
      </c>
      <c r="J4282" s="8" t="s">
        <v>17978</v>
      </c>
      <c r="K4282" s="205" t="s">
        <v>185</v>
      </c>
      <c r="M4282" s="9" t="s">
        <v>7902</v>
      </c>
      <c r="N4282" s="215">
        <v>45840.490152685197</v>
      </c>
      <c r="O4282" s="8">
        <v>45840</v>
      </c>
    </row>
    <row r="4283" spans="1:15" x14ac:dyDescent="0.25">
      <c r="A4283" s="8">
        <v>45747</v>
      </c>
      <c r="B4283" s="9" t="s">
        <v>1183</v>
      </c>
      <c r="C4283" s="9" t="s">
        <v>245</v>
      </c>
      <c r="D4283" s="3">
        <v>9.2899999999999991</v>
      </c>
      <c r="E4283" s="9" t="s">
        <v>882</v>
      </c>
      <c r="F4283" s="9" t="s">
        <v>883</v>
      </c>
      <c r="G4283" s="9" t="s">
        <v>183</v>
      </c>
      <c r="H4283" s="8">
        <v>45717</v>
      </c>
      <c r="I4283" s="8">
        <v>45747</v>
      </c>
      <c r="J4283" s="219" t="s">
        <v>15083</v>
      </c>
      <c r="K4283" s="205" t="s">
        <v>885</v>
      </c>
      <c r="M4283" s="9" t="s">
        <v>1185</v>
      </c>
      <c r="N4283" s="215">
        <v>45777.922227581003</v>
      </c>
      <c r="O4283" s="8">
        <v>45777</v>
      </c>
    </row>
    <row r="4284" spans="1:15" x14ac:dyDescent="0.25">
      <c r="A4284" s="8">
        <v>45475</v>
      </c>
      <c r="B4284" s="9" t="s">
        <v>920</v>
      </c>
      <c r="C4284" s="9" t="s">
        <v>245</v>
      </c>
      <c r="D4284" s="3">
        <v>9</v>
      </c>
      <c r="E4284" s="9" t="s">
        <v>882</v>
      </c>
      <c r="F4284" s="9" t="s">
        <v>883</v>
      </c>
      <c r="G4284" s="9" t="s">
        <v>183</v>
      </c>
      <c r="H4284" s="8">
        <v>45474</v>
      </c>
      <c r="I4284" s="8">
        <v>45474</v>
      </c>
      <c r="J4284" s="8" t="s">
        <v>8232</v>
      </c>
      <c r="K4284" s="205" t="s">
        <v>885</v>
      </c>
      <c r="M4284" s="9" t="s">
        <v>922</v>
      </c>
      <c r="N4284" s="215">
        <v>45505.8848292361</v>
      </c>
      <c r="O4284" s="8">
        <v>45505</v>
      </c>
    </row>
    <row r="4285" spans="1:15" x14ac:dyDescent="0.25">
      <c r="A4285" s="8">
        <v>45490</v>
      </c>
      <c r="B4285" s="9" t="s">
        <v>7911</v>
      </c>
      <c r="C4285" s="9" t="s">
        <v>180</v>
      </c>
      <c r="D4285" s="3">
        <v>-65.58</v>
      </c>
      <c r="E4285" s="9" t="s">
        <v>181</v>
      </c>
      <c r="F4285" s="9" t="s">
        <v>182</v>
      </c>
      <c r="G4285" s="9" t="s">
        <v>183</v>
      </c>
      <c r="H4285" s="8">
        <v>45474</v>
      </c>
      <c r="I4285" s="8">
        <v>45488</v>
      </c>
      <c r="J4285" s="8" t="s">
        <v>7912</v>
      </c>
      <c r="K4285" s="205" t="s">
        <v>185</v>
      </c>
      <c r="M4285" s="9" t="s">
        <v>7913</v>
      </c>
      <c r="N4285" s="215">
        <v>45505.8848292361</v>
      </c>
      <c r="O4285" s="8">
        <v>45505</v>
      </c>
    </row>
    <row r="4286" spans="1:15" x14ac:dyDescent="0.25">
      <c r="A4286" s="8">
        <v>45747</v>
      </c>
      <c r="B4286" s="9" t="s">
        <v>920</v>
      </c>
      <c r="C4286" s="9" t="s">
        <v>245</v>
      </c>
      <c r="D4286" s="3">
        <v>8.83</v>
      </c>
      <c r="E4286" s="9" t="s">
        <v>939</v>
      </c>
      <c r="F4286" s="9" t="s">
        <v>940</v>
      </c>
      <c r="G4286" s="9" t="s">
        <v>183</v>
      </c>
      <c r="H4286" s="8">
        <v>45717</v>
      </c>
      <c r="I4286" s="8">
        <v>45747</v>
      </c>
      <c r="J4286" s="219" t="s">
        <v>15098</v>
      </c>
      <c r="K4286" s="205" t="s">
        <v>942</v>
      </c>
      <c r="M4286" s="9" t="s">
        <v>922</v>
      </c>
      <c r="N4286" s="215">
        <v>45777.922227581003</v>
      </c>
      <c r="O4286" s="8">
        <v>45777</v>
      </c>
    </row>
    <row r="4287" spans="1:15" x14ac:dyDescent="0.25">
      <c r="A4287" s="8">
        <v>45789</v>
      </c>
      <c r="B4287" s="9" t="s">
        <v>14801</v>
      </c>
      <c r="C4287" s="9" t="s">
        <v>180</v>
      </c>
      <c r="D4287" s="3">
        <v>-65.28</v>
      </c>
      <c r="E4287" s="9" t="s">
        <v>181</v>
      </c>
      <c r="F4287" s="9" t="s">
        <v>182</v>
      </c>
      <c r="G4287" s="9" t="s">
        <v>183</v>
      </c>
      <c r="H4287" s="8">
        <v>45778</v>
      </c>
      <c r="I4287" s="8">
        <v>45789</v>
      </c>
      <c r="J4287" s="8" t="s">
        <v>16440</v>
      </c>
      <c r="K4287" s="205" t="s">
        <v>185</v>
      </c>
      <c r="M4287" s="9" t="s">
        <v>14803</v>
      </c>
      <c r="N4287" s="215">
        <v>45809.629870740697</v>
      </c>
      <c r="O4287" s="8">
        <v>45809</v>
      </c>
    </row>
    <row r="4288" spans="1:15" x14ac:dyDescent="0.25">
      <c r="A4288" s="8">
        <v>45840</v>
      </c>
      <c r="B4288" s="9" t="s">
        <v>18930</v>
      </c>
      <c r="C4288" s="9" t="s">
        <v>245</v>
      </c>
      <c r="D4288" s="3">
        <v>8.61</v>
      </c>
      <c r="E4288" s="9" t="s">
        <v>882</v>
      </c>
      <c r="F4288" s="9" t="s">
        <v>883</v>
      </c>
      <c r="G4288" s="9" t="s">
        <v>183</v>
      </c>
      <c r="H4288" s="8">
        <v>45839</v>
      </c>
      <c r="I4288" s="8">
        <v>45838</v>
      </c>
      <c r="J4288" s="219" t="s">
        <v>18935</v>
      </c>
      <c r="K4288" s="205" t="s">
        <v>885</v>
      </c>
      <c r="M4288" s="9" t="s">
        <v>18932</v>
      </c>
      <c r="N4288" s="215">
        <v>45862.622311099498</v>
      </c>
      <c r="O4288" s="8">
        <v>45862</v>
      </c>
    </row>
    <row r="4289" spans="1:15" x14ac:dyDescent="0.25">
      <c r="A4289" s="8">
        <v>45840</v>
      </c>
      <c r="B4289" s="9" t="s">
        <v>18925</v>
      </c>
      <c r="C4289" s="9" t="s">
        <v>245</v>
      </c>
      <c r="D4289" s="3">
        <v>8.51</v>
      </c>
      <c r="E4289" s="9" t="s">
        <v>939</v>
      </c>
      <c r="F4289" s="9" t="s">
        <v>940</v>
      </c>
      <c r="G4289" s="9" t="s">
        <v>183</v>
      </c>
      <c r="H4289" s="8">
        <v>45839</v>
      </c>
      <c r="I4289" s="8">
        <v>45838</v>
      </c>
      <c r="J4289" s="219" t="s">
        <v>18938</v>
      </c>
      <c r="K4289" s="205" t="s">
        <v>942</v>
      </c>
      <c r="M4289" s="9" t="s">
        <v>18927</v>
      </c>
      <c r="N4289" s="215">
        <v>45862.622311099498</v>
      </c>
      <c r="O4289" s="8">
        <v>45862</v>
      </c>
    </row>
    <row r="4290" spans="1:15" x14ac:dyDescent="0.25">
      <c r="A4290" s="8">
        <v>45652</v>
      </c>
      <c r="B4290" s="9" t="s">
        <v>920</v>
      </c>
      <c r="C4290" s="9" t="s">
        <v>245</v>
      </c>
      <c r="D4290" s="3">
        <v>8.48</v>
      </c>
      <c r="E4290" s="9" t="s">
        <v>939</v>
      </c>
      <c r="F4290" s="9" t="s">
        <v>940</v>
      </c>
      <c r="G4290" s="9" t="s">
        <v>183</v>
      </c>
      <c r="H4290" s="8">
        <v>45627</v>
      </c>
      <c r="I4290" s="8">
        <v>45649</v>
      </c>
      <c r="J4290" s="219" t="s">
        <v>12612</v>
      </c>
      <c r="K4290" s="205" t="s">
        <v>942</v>
      </c>
      <c r="M4290" s="9" t="s">
        <v>922</v>
      </c>
      <c r="N4290" s="215">
        <v>45681.075335370399</v>
      </c>
      <c r="O4290" s="8">
        <v>45681</v>
      </c>
    </row>
    <row r="4291" spans="1:15" x14ac:dyDescent="0.25">
      <c r="A4291" s="8">
        <v>45566</v>
      </c>
      <c r="B4291" s="9" t="s">
        <v>920</v>
      </c>
      <c r="C4291" s="9" t="s">
        <v>245</v>
      </c>
      <c r="D4291" s="3">
        <v>7.99</v>
      </c>
      <c r="E4291" s="9" t="s">
        <v>939</v>
      </c>
      <c r="F4291" s="9" t="s">
        <v>940</v>
      </c>
      <c r="G4291" s="9" t="s">
        <v>183</v>
      </c>
      <c r="H4291" s="8">
        <v>45566</v>
      </c>
      <c r="I4291" s="8">
        <v>45565</v>
      </c>
      <c r="J4291" s="8" t="s">
        <v>10059</v>
      </c>
      <c r="K4291" s="205" t="s">
        <v>942</v>
      </c>
      <c r="M4291" s="9" t="s">
        <v>922</v>
      </c>
      <c r="N4291" s="215">
        <v>45575.565837071801</v>
      </c>
      <c r="O4291" s="8">
        <v>45575</v>
      </c>
    </row>
    <row r="4292" spans="1:15" x14ac:dyDescent="0.25">
      <c r="A4292" s="8">
        <v>45378</v>
      </c>
      <c r="B4292" s="9" t="s">
        <v>920</v>
      </c>
      <c r="C4292" s="9" t="s">
        <v>245</v>
      </c>
      <c r="D4292" s="3">
        <v>7.79</v>
      </c>
      <c r="E4292" s="9" t="s">
        <v>882</v>
      </c>
      <c r="F4292" s="9" t="s">
        <v>883</v>
      </c>
      <c r="G4292" s="9" t="s">
        <v>183</v>
      </c>
      <c r="H4292" s="8">
        <v>45352</v>
      </c>
      <c r="I4292" s="8">
        <v>45376</v>
      </c>
      <c r="J4292" s="219" t="s">
        <v>1219</v>
      </c>
      <c r="K4292" s="205" t="s">
        <v>885</v>
      </c>
      <c r="M4292" s="9" t="s">
        <v>922</v>
      </c>
      <c r="N4292" s="215">
        <v>45385.162865138896</v>
      </c>
      <c r="O4292" s="8"/>
    </row>
    <row r="4293" spans="1:15" x14ac:dyDescent="0.25">
      <c r="A4293" s="8">
        <v>45652</v>
      </c>
      <c r="B4293" s="9" t="s">
        <v>1183</v>
      </c>
      <c r="C4293" s="9" t="s">
        <v>245</v>
      </c>
      <c r="D4293" s="3">
        <v>7.62</v>
      </c>
      <c r="E4293" s="9" t="s">
        <v>882</v>
      </c>
      <c r="F4293" s="9" t="s">
        <v>883</v>
      </c>
      <c r="G4293" s="9" t="s">
        <v>183</v>
      </c>
      <c r="H4293" s="8">
        <v>45627</v>
      </c>
      <c r="I4293" s="8">
        <v>45649</v>
      </c>
      <c r="J4293" s="219" t="s">
        <v>12608</v>
      </c>
      <c r="K4293" s="205" t="s">
        <v>885</v>
      </c>
      <c r="M4293" s="9" t="s">
        <v>1185</v>
      </c>
      <c r="N4293" s="215">
        <v>45681.075335370399</v>
      </c>
      <c r="O4293" s="8">
        <v>45681</v>
      </c>
    </row>
    <row r="4294" spans="1:15" x14ac:dyDescent="0.25">
      <c r="A4294" s="8">
        <v>45379</v>
      </c>
      <c r="B4294" s="9" t="s">
        <v>826</v>
      </c>
      <c r="C4294" s="9" t="s">
        <v>245</v>
      </c>
      <c r="D4294" s="3">
        <v>7.53</v>
      </c>
      <c r="E4294" s="9" t="s">
        <v>459</v>
      </c>
      <c r="F4294" s="9" t="s">
        <v>460</v>
      </c>
      <c r="G4294" s="9" t="s">
        <v>183</v>
      </c>
      <c r="H4294" s="8">
        <v>45352</v>
      </c>
      <c r="I4294" s="8">
        <v>45376</v>
      </c>
      <c r="J4294" s="8" t="s">
        <v>1220</v>
      </c>
      <c r="K4294" s="205" t="s">
        <v>462</v>
      </c>
      <c r="M4294" s="9" t="s">
        <v>828</v>
      </c>
      <c r="N4294" s="215">
        <v>45385.162865138896</v>
      </c>
      <c r="O4294" s="8"/>
    </row>
    <row r="4295" spans="1:15" x14ac:dyDescent="0.25">
      <c r="A4295" s="8">
        <v>45818</v>
      </c>
      <c r="B4295" s="9" t="s">
        <v>10516</v>
      </c>
      <c r="C4295" s="9" t="s">
        <v>245</v>
      </c>
      <c r="D4295" s="3">
        <v>7.45</v>
      </c>
      <c r="E4295" s="9" t="s">
        <v>181</v>
      </c>
      <c r="F4295" s="9" t="s">
        <v>182</v>
      </c>
      <c r="G4295" s="9" t="s">
        <v>183</v>
      </c>
      <c r="H4295" s="8">
        <v>45809</v>
      </c>
      <c r="I4295" s="8">
        <v>45817</v>
      </c>
      <c r="J4295" s="8" t="s">
        <v>18010</v>
      </c>
      <c r="K4295" s="205" t="s">
        <v>185</v>
      </c>
      <c r="M4295" s="9" t="s">
        <v>10518</v>
      </c>
      <c r="N4295" s="215">
        <v>45840.490152685197</v>
      </c>
      <c r="O4295" s="8">
        <v>45840</v>
      </c>
    </row>
    <row r="4296" spans="1:15" x14ac:dyDescent="0.25">
      <c r="A4296" s="8">
        <v>45534</v>
      </c>
      <c r="B4296" s="9" t="s">
        <v>826</v>
      </c>
      <c r="C4296" s="9" t="s">
        <v>245</v>
      </c>
      <c r="D4296" s="3">
        <v>7.4</v>
      </c>
      <c r="E4296" s="9" t="s">
        <v>882</v>
      </c>
      <c r="F4296" s="9" t="s">
        <v>883</v>
      </c>
      <c r="G4296" s="9" t="s">
        <v>183</v>
      </c>
      <c r="H4296" s="8">
        <v>45505</v>
      </c>
      <c r="I4296" s="8">
        <v>45530</v>
      </c>
      <c r="J4296" s="8" t="s">
        <v>9774</v>
      </c>
      <c r="K4296" s="205" t="s">
        <v>885</v>
      </c>
      <c r="M4296" s="9" t="s">
        <v>828</v>
      </c>
      <c r="N4296" s="215">
        <v>45540.605251655099</v>
      </c>
      <c r="O4296" s="8">
        <v>45540</v>
      </c>
    </row>
    <row r="4297" spans="1:15" x14ac:dyDescent="0.25">
      <c r="A4297" s="8">
        <v>45412</v>
      </c>
      <c r="B4297" s="9" t="s">
        <v>826</v>
      </c>
      <c r="C4297" s="9" t="s">
        <v>245</v>
      </c>
      <c r="D4297" s="3">
        <v>7.3</v>
      </c>
      <c r="E4297" s="9" t="s">
        <v>459</v>
      </c>
      <c r="F4297" s="9" t="s">
        <v>460</v>
      </c>
      <c r="G4297" s="9" t="s">
        <v>183</v>
      </c>
      <c r="H4297" s="8">
        <v>45383</v>
      </c>
      <c r="I4297" s="8">
        <v>45411</v>
      </c>
      <c r="J4297" s="8" t="s">
        <v>1221</v>
      </c>
      <c r="K4297" s="205" t="s">
        <v>462</v>
      </c>
      <c r="M4297" s="9" t="s">
        <v>828</v>
      </c>
      <c r="N4297" s="215">
        <v>45421.815222858801</v>
      </c>
      <c r="O4297" s="8"/>
    </row>
    <row r="4298" spans="1:15" x14ac:dyDescent="0.25">
      <c r="A4298" s="8">
        <v>45566</v>
      </c>
      <c r="B4298" s="9" t="s">
        <v>1183</v>
      </c>
      <c r="C4298" s="9" t="s">
        <v>245</v>
      </c>
      <c r="D4298" s="3">
        <v>7.05</v>
      </c>
      <c r="E4298" s="9" t="s">
        <v>882</v>
      </c>
      <c r="F4298" s="9" t="s">
        <v>883</v>
      </c>
      <c r="G4298" s="9" t="s">
        <v>183</v>
      </c>
      <c r="H4298" s="8">
        <v>45566</v>
      </c>
      <c r="I4298" s="8">
        <v>45565</v>
      </c>
      <c r="J4298" s="8" t="s">
        <v>10057</v>
      </c>
      <c r="K4298" s="205" t="s">
        <v>885</v>
      </c>
      <c r="M4298" s="9" t="s">
        <v>1185</v>
      </c>
      <c r="N4298" s="215">
        <v>45575.565837071801</v>
      </c>
      <c r="O4298" s="8">
        <v>45575</v>
      </c>
    </row>
    <row r="4299" spans="1:15" x14ac:dyDescent="0.25">
      <c r="A4299" s="8">
        <v>45859</v>
      </c>
      <c r="B4299" s="9" t="s">
        <v>18806</v>
      </c>
      <c r="C4299" s="9" t="s">
        <v>180</v>
      </c>
      <c r="D4299" s="3">
        <v>-64.42</v>
      </c>
      <c r="E4299" s="9" t="s">
        <v>181</v>
      </c>
      <c r="F4299" s="9" t="s">
        <v>182</v>
      </c>
      <c r="G4299" s="9" t="s">
        <v>183</v>
      </c>
      <c r="H4299" s="8">
        <v>45839</v>
      </c>
      <c r="I4299" s="8">
        <v>45859</v>
      </c>
      <c r="J4299" s="219" t="s">
        <v>20269</v>
      </c>
      <c r="K4299" s="205" t="s">
        <v>185</v>
      </c>
      <c r="M4299" s="9" t="s">
        <v>18808</v>
      </c>
      <c r="N4299" s="215">
        <v>45929.807189814797</v>
      </c>
      <c r="O4299" s="8">
        <v>45929</v>
      </c>
    </row>
    <row r="4300" spans="1:15" x14ac:dyDescent="0.25">
      <c r="A4300" s="8">
        <v>45862</v>
      </c>
      <c r="B4300" s="9" t="s">
        <v>20234</v>
      </c>
      <c r="C4300" s="9" t="s">
        <v>245</v>
      </c>
      <c r="D4300" s="3">
        <v>6.72</v>
      </c>
      <c r="E4300" s="9" t="s">
        <v>181</v>
      </c>
      <c r="F4300" s="9" t="s">
        <v>182</v>
      </c>
      <c r="G4300" s="9" t="s">
        <v>183</v>
      </c>
      <c r="H4300" s="8">
        <v>45839</v>
      </c>
      <c r="I4300" s="8">
        <v>45859</v>
      </c>
      <c r="J4300" s="219" t="s">
        <v>20235</v>
      </c>
      <c r="K4300" s="205" t="s">
        <v>185</v>
      </c>
      <c r="M4300" s="9" t="s">
        <v>20236</v>
      </c>
      <c r="N4300" s="215">
        <v>45929.807189814797</v>
      </c>
      <c r="O4300" s="8">
        <v>45929</v>
      </c>
    </row>
    <row r="4301" spans="1:15" x14ac:dyDescent="0.25">
      <c r="A4301" s="8">
        <v>45818</v>
      </c>
      <c r="B4301" s="9" t="s">
        <v>14733</v>
      </c>
      <c r="C4301" s="9" t="s">
        <v>180</v>
      </c>
      <c r="D4301" s="3">
        <v>-64.2</v>
      </c>
      <c r="E4301" s="9" t="s">
        <v>181</v>
      </c>
      <c r="F4301" s="9" t="s">
        <v>182</v>
      </c>
      <c r="G4301" s="9" t="s">
        <v>183</v>
      </c>
      <c r="H4301" s="8">
        <v>45809</v>
      </c>
      <c r="I4301" s="8">
        <v>45817</v>
      </c>
      <c r="J4301" s="8" t="s">
        <v>17973</v>
      </c>
      <c r="K4301" s="205" t="s">
        <v>185</v>
      </c>
      <c r="M4301" s="9" t="s">
        <v>14735</v>
      </c>
      <c r="N4301" s="215">
        <v>45840.490152685197</v>
      </c>
      <c r="O4301" s="8">
        <v>45840</v>
      </c>
    </row>
    <row r="4302" spans="1:15" x14ac:dyDescent="0.25">
      <c r="A4302" s="8">
        <v>45814</v>
      </c>
      <c r="B4302" s="9" t="s">
        <v>10587</v>
      </c>
      <c r="C4302" s="9" t="s">
        <v>245</v>
      </c>
      <c r="D4302" s="3">
        <v>6.45</v>
      </c>
      <c r="E4302" s="9" t="s">
        <v>181</v>
      </c>
      <c r="F4302" s="9" t="s">
        <v>182</v>
      </c>
      <c r="G4302" s="9" t="s">
        <v>183</v>
      </c>
      <c r="H4302" s="8">
        <v>45809</v>
      </c>
      <c r="I4302" s="8">
        <v>45810</v>
      </c>
      <c r="J4302" s="8" t="s">
        <v>18076</v>
      </c>
      <c r="K4302" s="205" t="s">
        <v>185</v>
      </c>
      <c r="M4302" s="9" t="s">
        <v>10589</v>
      </c>
      <c r="N4302" s="215">
        <v>45840.490152685197</v>
      </c>
      <c r="O4302" s="8">
        <v>45840</v>
      </c>
    </row>
    <row r="4303" spans="1:15" x14ac:dyDescent="0.25">
      <c r="A4303" s="8">
        <v>45287</v>
      </c>
      <c r="B4303" s="9" t="s">
        <v>1183</v>
      </c>
      <c r="C4303" s="9" t="s">
        <v>245</v>
      </c>
      <c r="D4303" s="3">
        <v>6.01</v>
      </c>
      <c r="E4303" s="9" t="s">
        <v>939</v>
      </c>
      <c r="F4303" s="9" t="s">
        <v>940</v>
      </c>
      <c r="G4303" s="9" t="s">
        <v>183</v>
      </c>
      <c r="H4303" s="8">
        <v>45261</v>
      </c>
      <c r="I4303" s="8">
        <v>45285</v>
      </c>
      <c r="J4303" s="8" t="s">
        <v>1235</v>
      </c>
      <c r="K4303" s="205" t="s">
        <v>942</v>
      </c>
      <c r="M4303" s="9" t="s">
        <v>1185</v>
      </c>
      <c r="N4303" s="215">
        <v>45294.9567489931</v>
      </c>
      <c r="O4303" s="8"/>
    </row>
    <row r="4304" spans="1:15" x14ac:dyDescent="0.25">
      <c r="A4304" s="8">
        <v>45610</v>
      </c>
      <c r="B4304" s="9" t="s">
        <v>8686</v>
      </c>
      <c r="C4304" s="9" t="s">
        <v>180</v>
      </c>
      <c r="D4304" s="3">
        <v>-64.11</v>
      </c>
      <c r="E4304" s="9" t="s">
        <v>181</v>
      </c>
      <c r="F4304" s="9" t="s">
        <v>182</v>
      </c>
      <c r="G4304" s="9" t="s">
        <v>183</v>
      </c>
      <c r="H4304" s="8">
        <v>45597</v>
      </c>
      <c r="I4304" s="8">
        <v>45607</v>
      </c>
      <c r="J4304" s="219" t="s">
        <v>11718</v>
      </c>
      <c r="K4304" s="205" t="s">
        <v>185</v>
      </c>
      <c r="M4304" s="9" t="s">
        <v>8688</v>
      </c>
      <c r="N4304" s="215">
        <v>45635.715607696802</v>
      </c>
      <c r="O4304" s="8">
        <v>45635</v>
      </c>
    </row>
    <row r="4305" spans="1:15" x14ac:dyDescent="0.25">
      <c r="A4305" s="8">
        <v>45289</v>
      </c>
      <c r="B4305" s="9" t="s">
        <v>826</v>
      </c>
      <c r="C4305" s="9" t="s">
        <v>245</v>
      </c>
      <c r="D4305" s="3">
        <v>5.94</v>
      </c>
      <c r="E4305" s="9" t="s">
        <v>939</v>
      </c>
      <c r="F4305" s="9" t="s">
        <v>940</v>
      </c>
      <c r="G4305" s="9" t="s">
        <v>183</v>
      </c>
      <c r="H4305" s="8">
        <v>45261</v>
      </c>
      <c r="I4305" s="8">
        <v>45285</v>
      </c>
      <c r="J4305" s="8" t="s">
        <v>1237</v>
      </c>
      <c r="K4305" s="205" t="s">
        <v>942</v>
      </c>
      <c r="M4305" s="9" t="s">
        <v>828</v>
      </c>
      <c r="N4305" s="215">
        <v>45294.9567489931</v>
      </c>
      <c r="O4305" s="8"/>
    </row>
    <row r="4306" spans="1:15" x14ac:dyDescent="0.25">
      <c r="A4306" s="8">
        <v>45719</v>
      </c>
      <c r="B4306" s="9" t="s">
        <v>9711</v>
      </c>
      <c r="C4306" s="9" t="s">
        <v>245</v>
      </c>
      <c r="D4306" s="3">
        <v>5.91</v>
      </c>
      <c r="E4306" s="9" t="s">
        <v>181</v>
      </c>
      <c r="F4306" s="9" t="s">
        <v>182</v>
      </c>
      <c r="G4306" s="9" t="s">
        <v>183</v>
      </c>
      <c r="H4306" s="8">
        <v>45717</v>
      </c>
      <c r="I4306" s="8">
        <v>45719</v>
      </c>
      <c r="J4306" s="219" t="s">
        <v>13912</v>
      </c>
      <c r="K4306" s="205" t="s">
        <v>185</v>
      </c>
      <c r="M4306" s="9" t="s">
        <v>9713</v>
      </c>
      <c r="N4306" s="215">
        <v>45733.5614541088</v>
      </c>
      <c r="O4306" s="8">
        <v>45733</v>
      </c>
    </row>
    <row r="4307" spans="1:15" x14ac:dyDescent="0.25">
      <c r="A4307" s="8">
        <v>45838</v>
      </c>
      <c r="B4307" s="9" t="s">
        <v>19021</v>
      </c>
      <c r="C4307" s="9" t="s">
        <v>245</v>
      </c>
      <c r="D4307" s="3">
        <v>5.84</v>
      </c>
      <c r="E4307" s="9" t="s">
        <v>253</v>
      </c>
      <c r="F4307" s="9" t="s">
        <v>254</v>
      </c>
      <c r="G4307" s="9" t="s">
        <v>183</v>
      </c>
      <c r="H4307" s="8">
        <v>45809</v>
      </c>
      <c r="I4307" s="8">
        <v>45838</v>
      </c>
      <c r="J4307" s="219" t="s">
        <v>19097</v>
      </c>
      <c r="K4307" s="205" t="s">
        <v>256</v>
      </c>
      <c r="M4307" s="9" t="s">
        <v>19023</v>
      </c>
      <c r="N4307" s="215">
        <v>45862.622311099498</v>
      </c>
      <c r="O4307" s="8">
        <v>45862</v>
      </c>
    </row>
    <row r="4308" spans="1:15" x14ac:dyDescent="0.25">
      <c r="A4308" s="8">
        <v>45726</v>
      </c>
      <c r="B4308" s="9" t="s">
        <v>10513</v>
      </c>
      <c r="C4308" s="9" t="s">
        <v>245</v>
      </c>
      <c r="D4308" s="3">
        <v>5.82</v>
      </c>
      <c r="E4308" s="9" t="s">
        <v>181</v>
      </c>
      <c r="F4308" s="9" t="s">
        <v>182</v>
      </c>
      <c r="G4308" s="9" t="s">
        <v>183</v>
      </c>
      <c r="H4308" s="8">
        <v>45717</v>
      </c>
      <c r="I4308" s="8">
        <v>45726</v>
      </c>
      <c r="J4308" s="219" t="s">
        <v>13807</v>
      </c>
      <c r="K4308" s="205" t="s">
        <v>185</v>
      </c>
      <c r="M4308" s="9" t="s">
        <v>10515</v>
      </c>
      <c r="N4308" s="215">
        <v>45733.5614541088</v>
      </c>
      <c r="O4308" s="8">
        <v>45733</v>
      </c>
    </row>
    <row r="4309" spans="1:15" x14ac:dyDescent="0.25">
      <c r="A4309" s="8">
        <v>45722</v>
      </c>
      <c r="B4309" s="9" t="s">
        <v>10590</v>
      </c>
      <c r="C4309" s="9" t="s">
        <v>245</v>
      </c>
      <c r="D4309" s="3">
        <v>5.81</v>
      </c>
      <c r="E4309" s="9" t="s">
        <v>181</v>
      </c>
      <c r="F4309" s="9" t="s">
        <v>182</v>
      </c>
      <c r="G4309" s="9" t="s">
        <v>183</v>
      </c>
      <c r="H4309" s="8">
        <v>45717</v>
      </c>
      <c r="I4309" s="8">
        <v>45719</v>
      </c>
      <c r="J4309" s="219" t="s">
        <v>13849</v>
      </c>
      <c r="K4309" s="205" t="s">
        <v>185</v>
      </c>
      <c r="M4309" s="9" t="s">
        <v>10592</v>
      </c>
      <c r="N4309" s="215">
        <v>45733.5614541088</v>
      </c>
      <c r="O4309" s="8">
        <v>45733</v>
      </c>
    </row>
    <row r="4310" spans="1:15" x14ac:dyDescent="0.25">
      <c r="A4310" s="8">
        <v>45632</v>
      </c>
      <c r="B4310" s="9" t="s">
        <v>10590</v>
      </c>
      <c r="C4310" s="9" t="s">
        <v>245</v>
      </c>
      <c r="D4310" s="3">
        <v>5.81</v>
      </c>
      <c r="E4310" s="9" t="s">
        <v>181</v>
      </c>
      <c r="F4310" s="9" t="s">
        <v>182</v>
      </c>
      <c r="G4310" s="9" t="s">
        <v>183</v>
      </c>
      <c r="H4310" s="8">
        <v>45627</v>
      </c>
      <c r="I4310" s="8">
        <v>45628</v>
      </c>
      <c r="J4310" s="219" t="s">
        <v>11463</v>
      </c>
      <c r="K4310" s="205" t="s">
        <v>185</v>
      </c>
      <c r="M4310" s="9" t="s">
        <v>10592</v>
      </c>
      <c r="N4310" s="215">
        <v>45635.715607696802</v>
      </c>
      <c r="O4310" s="8">
        <v>45635</v>
      </c>
    </row>
    <row r="4311" spans="1:15" x14ac:dyDescent="0.25">
      <c r="A4311" s="8">
        <v>45260</v>
      </c>
      <c r="B4311" s="9" t="s">
        <v>826</v>
      </c>
      <c r="C4311" s="9" t="s">
        <v>245</v>
      </c>
      <c r="D4311" s="3">
        <v>5.72</v>
      </c>
      <c r="E4311" s="9" t="s">
        <v>939</v>
      </c>
      <c r="F4311" s="9" t="s">
        <v>940</v>
      </c>
      <c r="G4311" s="9" t="s">
        <v>183</v>
      </c>
      <c r="H4311" s="8">
        <v>45231</v>
      </c>
      <c r="I4311" s="8">
        <v>45257</v>
      </c>
      <c r="J4311" s="8" t="s">
        <v>1239</v>
      </c>
      <c r="K4311" s="205" t="s">
        <v>942</v>
      </c>
      <c r="M4311" s="9" t="s">
        <v>828</v>
      </c>
      <c r="N4311" s="215">
        <v>45294.9567489931</v>
      </c>
      <c r="O4311" s="8"/>
    </row>
    <row r="4312" spans="1:15" x14ac:dyDescent="0.25">
      <c r="A4312" s="8">
        <v>45566</v>
      </c>
      <c r="B4312" s="9" t="s">
        <v>10037</v>
      </c>
      <c r="C4312" s="9" t="s">
        <v>245</v>
      </c>
      <c r="D4312" s="3">
        <v>5.69</v>
      </c>
      <c r="E4312" s="9" t="s">
        <v>181</v>
      </c>
      <c r="F4312" s="9" t="s">
        <v>182</v>
      </c>
      <c r="G4312" s="9" t="s">
        <v>183</v>
      </c>
      <c r="H4312" s="8">
        <v>45566</v>
      </c>
      <c r="I4312" s="8">
        <v>45565</v>
      </c>
      <c r="J4312" s="8" t="s">
        <v>10038</v>
      </c>
      <c r="K4312" s="205" t="s">
        <v>185</v>
      </c>
      <c r="M4312" s="9" t="s">
        <v>10039</v>
      </c>
      <c r="N4312" s="215">
        <v>45575.565837071801</v>
      </c>
      <c r="O4312" s="8">
        <v>45575</v>
      </c>
    </row>
    <row r="4313" spans="1:15" x14ac:dyDescent="0.25">
      <c r="A4313" s="8">
        <v>45813</v>
      </c>
      <c r="B4313" s="9" t="s">
        <v>18105</v>
      </c>
      <c r="C4313" s="9" t="s">
        <v>245</v>
      </c>
      <c r="D4313" s="3">
        <v>5.62</v>
      </c>
      <c r="E4313" s="9" t="s">
        <v>181</v>
      </c>
      <c r="F4313" s="9" t="s">
        <v>182</v>
      </c>
      <c r="G4313" s="9" t="s">
        <v>183</v>
      </c>
      <c r="H4313" s="8">
        <v>45809</v>
      </c>
      <c r="I4313" s="8">
        <v>45810</v>
      </c>
      <c r="J4313" s="8" t="s">
        <v>18106</v>
      </c>
      <c r="K4313" s="205" t="s">
        <v>185</v>
      </c>
      <c r="M4313" s="9" t="s">
        <v>18107</v>
      </c>
      <c r="N4313" s="215">
        <v>45840.490152685197</v>
      </c>
      <c r="O4313" s="8">
        <v>45840</v>
      </c>
    </row>
    <row r="4314" spans="1:15" x14ac:dyDescent="0.25">
      <c r="A4314" s="8">
        <v>45747</v>
      </c>
      <c r="B4314" s="9" t="s">
        <v>1183</v>
      </c>
      <c r="C4314" s="9" t="s">
        <v>245</v>
      </c>
      <c r="D4314" s="3">
        <v>5.62</v>
      </c>
      <c r="E4314" s="9" t="s">
        <v>939</v>
      </c>
      <c r="F4314" s="9" t="s">
        <v>940</v>
      </c>
      <c r="G4314" s="9" t="s">
        <v>183</v>
      </c>
      <c r="H4314" s="8">
        <v>45717</v>
      </c>
      <c r="I4314" s="8">
        <v>45747</v>
      </c>
      <c r="J4314" s="219" t="s">
        <v>15099</v>
      </c>
      <c r="K4314" s="205" t="s">
        <v>942</v>
      </c>
      <c r="M4314" s="9" t="s">
        <v>1185</v>
      </c>
      <c r="N4314" s="215">
        <v>45777.922227581003</v>
      </c>
      <c r="O4314" s="8">
        <v>45777</v>
      </c>
    </row>
    <row r="4315" spans="1:15" x14ac:dyDescent="0.25">
      <c r="A4315" s="8">
        <v>45378</v>
      </c>
      <c r="B4315" s="9" t="s">
        <v>1240</v>
      </c>
      <c r="C4315" s="9" t="s">
        <v>245</v>
      </c>
      <c r="D4315" s="3">
        <v>5.55</v>
      </c>
      <c r="E4315" s="9" t="s">
        <v>181</v>
      </c>
      <c r="F4315" s="9" t="s">
        <v>182</v>
      </c>
      <c r="G4315" s="9" t="s">
        <v>183</v>
      </c>
      <c r="H4315" s="8">
        <v>45352</v>
      </c>
      <c r="I4315" s="8">
        <v>45376</v>
      </c>
      <c r="J4315" s="219" t="s">
        <v>1241</v>
      </c>
      <c r="K4315" s="205" t="s">
        <v>185</v>
      </c>
      <c r="M4315" s="9" t="s">
        <v>1242</v>
      </c>
      <c r="N4315" s="215">
        <v>45385.162865138896</v>
      </c>
      <c r="O4315" s="8"/>
    </row>
    <row r="4316" spans="1:15" x14ac:dyDescent="0.25">
      <c r="A4316" s="8">
        <v>45810</v>
      </c>
      <c r="B4316" s="9" t="s">
        <v>9711</v>
      </c>
      <c r="C4316" s="9" t="s">
        <v>245</v>
      </c>
      <c r="D4316" s="3">
        <v>5.31</v>
      </c>
      <c r="E4316" s="9" t="s">
        <v>181</v>
      </c>
      <c r="F4316" s="9" t="s">
        <v>182</v>
      </c>
      <c r="G4316" s="9" t="s">
        <v>183</v>
      </c>
      <c r="H4316" s="8">
        <v>45809</v>
      </c>
      <c r="I4316" s="8">
        <v>45810</v>
      </c>
      <c r="J4316" s="8" t="s">
        <v>18199</v>
      </c>
      <c r="K4316" s="205" t="s">
        <v>185</v>
      </c>
      <c r="M4316" s="9" t="s">
        <v>9713</v>
      </c>
      <c r="N4316" s="215">
        <v>45840.490152685197</v>
      </c>
      <c r="O4316" s="8">
        <v>45840</v>
      </c>
    </row>
    <row r="4317" spans="1:15" x14ac:dyDescent="0.25">
      <c r="A4317" s="8">
        <v>45840</v>
      </c>
      <c r="B4317" s="9" t="s">
        <v>18930</v>
      </c>
      <c r="C4317" s="9" t="s">
        <v>245</v>
      </c>
      <c r="D4317" s="3">
        <v>5.21</v>
      </c>
      <c r="E4317" s="9" t="s">
        <v>939</v>
      </c>
      <c r="F4317" s="9" t="s">
        <v>940</v>
      </c>
      <c r="G4317" s="9" t="s">
        <v>183</v>
      </c>
      <c r="H4317" s="8">
        <v>45839</v>
      </c>
      <c r="I4317" s="8">
        <v>45838</v>
      </c>
      <c r="J4317" s="219" t="s">
        <v>18939</v>
      </c>
      <c r="K4317" s="205" t="s">
        <v>942</v>
      </c>
      <c r="M4317" s="9" t="s">
        <v>18932</v>
      </c>
      <c r="N4317" s="215">
        <v>45862.622311099498</v>
      </c>
      <c r="O4317" s="8">
        <v>45862</v>
      </c>
    </row>
    <row r="4318" spans="1:15" x14ac:dyDescent="0.25">
      <c r="A4318" s="8">
        <v>45463</v>
      </c>
      <c r="B4318" s="9" t="s">
        <v>285</v>
      </c>
      <c r="C4318" s="9" t="s">
        <v>180</v>
      </c>
      <c r="D4318" s="3">
        <v>-63.75</v>
      </c>
      <c r="E4318" s="9" t="s">
        <v>181</v>
      </c>
      <c r="F4318" s="9" t="s">
        <v>182</v>
      </c>
      <c r="G4318" s="9" t="s">
        <v>183</v>
      </c>
      <c r="H4318" s="8">
        <v>45444</v>
      </c>
      <c r="I4318" s="8">
        <v>45460</v>
      </c>
      <c r="J4318" s="8" t="s">
        <v>8732</v>
      </c>
      <c r="K4318" s="205" t="s">
        <v>185</v>
      </c>
      <c r="M4318" s="9" t="s">
        <v>287</v>
      </c>
      <c r="N4318" s="215">
        <v>45505.8848292361</v>
      </c>
      <c r="O4318" s="8">
        <v>45505</v>
      </c>
    </row>
    <row r="4319" spans="1:15" x14ac:dyDescent="0.25">
      <c r="A4319" s="8">
        <v>45463</v>
      </c>
      <c r="B4319" s="9" t="s">
        <v>8742</v>
      </c>
      <c r="C4319" s="9" t="s">
        <v>180</v>
      </c>
      <c r="D4319" s="3">
        <v>-63.74</v>
      </c>
      <c r="E4319" s="9" t="s">
        <v>181</v>
      </c>
      <c r="F4319" s="9" t="s">
        <v>182</v>
      </c>
      <c r="G4319" s="9" t="s">
        <v>183</v>
      </c>
      <c r="H4319" s="8">
        <v>45444</v>
      </c>
      <c r="I4319" s="8">
        <v>45460</v>
      </c>
      <c r="J4319" s="8" t="s">
        <v>8743</v>
      </c>
      <c r="K4319" s="205" t="s">
        <v>185</v>
      </c>
      <c r="M4319" s="9" t="s">
        <v>8744</v>
      </c>
      <c r="N4319" s="215">
        <v>45505.8848292361</v>
      </c>
      <c r="O4319" s="8">
        <v>45505</v>
      </c>
    </row>
    <row r="4320" spans="1:15" x14ac:dyDescent="0.25">
      <c r="A4320" s="8">
        <v>45838</v>
      </c>
      <c r="B4320" s="9" t="s">
        <v>19038</v>
      </c>
      <c r="C4320" s="9" t="s">
        <v>245</v>
      </c>
      <c r="D4320" s="3">
        <v>4.9400000000000004</v>
      </c>
      <c r="E4320" s="9" t="s">
        <v>181</v>
      </c>
      <c r="F4320" s="9" t="s">
        <v>182</v>
      </c>
      <c r="G4320" s="9" t="s">
        <v>183</v>
      </c>
      <c r="H4320" s="8">
        <v>45809</v>
      </c>
      <c r="I4320" s="8">
        <v>45838</v>
      </c>
      <c r="J4320" s="219" t="s">
        <v>19039</v>
      </c>
      <c r="K4320" s="205" t="s">
        <v>185</v>
      </c>
      <c r="M4320" s="9" t="s">
        <v>19040</v>
      </c>
      <c r="N4320" s="215">
        <v>45862.622311099498</v>
      </c>
      <c r="O4320" s="8">
        <v>45862</v>
      </c>
    </row>
    <row r="4321" spans="1:15" x14ac:dyDescent="0.25">
      <c r="A4321" s="8">
        <v>45628</v>
      </c>
      <c r="B4321" s="9" t="s">
        <v>9711</v>
      </c>
      <c r="C4321" s="9" t="s">
        <v>245</v>
      </c>
      <c r="D4321" s="3">
        <v>4.7300000000000004</v>
      </c>
      <c r="E4321" s="9" t="s">
        <v>181</v>
      </c>
      <c r="F4321" s="9" t="s">
        <v>182</v>
      </c>
      <c r="G4321" s="9" t="s">
        <v>183</v>
      </c>
      <c r="H4321" s="8">
        <v>45627</v>
      </c>
      <c r="I4321" s="8">
        <v>45628</v>
      </c>
      <c r="J4321" s="219" t="s">
        <v>11508</v>
      </c>
      <c r="K4321" s="205" t="s">
        <v>185</v>
      </c>
      <c r="M4321" s="9" t="s">
        <v>9713</v>
      </c>
      <c r="N4321" s="215">
        <v>45635.715607696802</v>
      </c>
      <c r="O4321" s="8">
        <v>45635</v>
      </c>
    </row>
    <row r="4322" spans="1:15" x14ac:dyDescent="0.25">
      <c r="A4322" s="8">
        <v>45838</v>
      </c>
      <c r="B4322" s="9" t="s">
        <v>19063</v>
      </c>
      <c r="C4322" s="9" t="s">
        <v>245</v>
      </c>
      <c r="D4322" s="3">
        <v>4.21</v>
      </c>
      <c r="E4322" s="9" t="s">
        <v>181</v>
      </c>
      <c r="F4322" s="9" t="s">
        <v>182</v>
      </c>
      <c r="G4322" s="9" t="s">
        <v>183</v>
      </c>
      <c r="H4322" s="8">
        <v>45809</v>
      </c>
      <c r="I4322" s="8">
        <v>45838</v>
      </c>
      <c r="J4322" s="219" t="s">
        <v>19064</v>
      </c>
      <c r="K4322" s="205" t="s">
        <v>185</v>
      </c>
      <c r="M4322" s="9" t="s">
        <v>19065</v>
      </c>
      <c r="N4322" s="215">
        <v>45862.622311099498</v>
      </c>
      <c r="O4322" s="8">
        <v>45862</v>
      </c>
    </row>
    <row r="4323" spans="1:15" x14ac:dyDescent="0.25">
      <c r="A4323" s="8">
        <v>45636</v>
      </c>
      <c r="B4323" s="9" t="s">
        <v>10513</v>
      </c>
      <c r="C4323" s="9" t="s">
        <v>245</v>
      </c>
      <c r="D4323" s="3">
        <v>4.2</v>
      </c>
      <c r="E4323" s="9" t="s">
        <v>181</v>
      </c>
      <c r="F4323" s="9" t="s">
        <v>182</v>
      </c>
      <c r="G4323" s="9" t="s">
        <v>183</v>
      </c>
      <c r="H4323" s="8">
        <v>45627</v>
      </c>
      <c r="I4323" s="8">
        <v>45635</v>
      </c>
      <c r="J4323" s="219" t="s">
        <v>12812</v>
      </c>
      <c r="K4323" s="205" t="s">
        <v>185</v>
      </c>
      <c r="M4323" s="9" t="s">
        <v>10515</v>
      </c>
      <c r="N4323" s="215">
        <v>45681.075335370399</v>
      </c>
      <c r="O4323" s="8">
        <v>45681</v>
      </c>
    </row>
    <row r="4324" spans="1:15" x14ac:dyDescent="0.25">
      <c r="A4324" s="8">
        <v>45747</v>
      </c>
      <c r="B4324" s="9" t="s">
        <v>10078</v>
      </c>
      <c r="C4324" s="9" t="s">
        <v>245</v>
      </c>
      <c r="D4324" s="3">
        <v>3.97</v>
      </c>
      <c r="E4324" s="9" t="s">
        <v>181</v>
      </c>
      <c r="F4324" s="9" t="s">
        <v>182</v>
      </c>
      <c r="G4324" s="9" t="s">
        <v>183</v>
      </c>
      <c r="H4324" s="8">
        <v>45717</v>
      </c>
      <c r="I4324" s="8">
        <v>45747</v>
      </c>
      <c r="J4324" s="219" t="s">
        <v>15071</v>
      </c>
      <c r="K4324" s="205" t="s">
        <v>185</v>
      </c>
      <c r="M4324" s="9" t="s">
        <v>10080</v>
      </c>
      <c r="N4324" s="215">
        <v>45777.922227581003</v>
      </c>
      <c r="O4324" s="8">
        <v>45777</v>
      </c>
    </row>
    <row r="4325" spans="1:15" x14ac:dyDescent="0.25">
      <c r="A4325" s="8">
        <v>45789</v>
      </c>
      <c r="B4325" s="9" t="s">
        <v>14797</v>
      </c>
      <c r="C4325" s="9" t="s">
        <v>180</v>
      </c>
      <c r="D4325" s="3">
        <v>-63.19</v>
      </c>
      <c r="E4325" s="9" t="s">
        <v>181</v>
      </c>
      <c r="F4325" s="9" t="s">
        <v>182</v>
      </c>
      <c r="G4325" s="9" t="s">
        <v>183</v>
      </c>
      <c r="H4325" s="8">
        <v>45778</v>
      </c>
      <c r="I4325" s="8">
        <v>45789</v>
      </c>
      <c r="J4325" s="8" t="s">
        <v>16467</v>
      </c>
      <c r="K4325" s="205" t="s">
        <v>185</v>
      </c>
      <c r="M4325" s="9" t="s">
        <v>14799</v>
      </c>
      <c r="N4325" s="215">
        <v>45809.629870740697</v>
      </c>
      <c r="O4325" s="8">
        <v>45809</v>
      </c>
    </row>
    <row r="4326" spans="1:15" x14ac:dyDescent="0.25">
      <c r="A4326" s="8">
        <v>45674</v>
      </c>
      <c r="B4326" s="9" t="s">
        <v>10078</v>
      </c>
      <c r="C4326" s="9" t="s">
        <v>245</v>
      </c>
      <c r="D4326" s="3">
        <v>3.97</v>
      </c>
      <c r="E4326" s="9" t="s">
        <v>181</v>
      </c>
      <c r="F4326" s="9" t="s">
        <v>182</v>
      </c>
      <c r="G4326" s="9" t="s">
        <v>183</v>
      </c>
      <c r="H4326" s="8">
        <v>45658</v>
      </c>
      <c r="I4326" s="8">
        <v>45670</v>
      </c>
      <c r="J4326" s="219" t="s">
        <v>13370</v>
      </c>
      <c r="K4326" s="205" t="s">
        <v>185</v>
      </c>
      <c r="M4326" s="9" t="s">
        <v>10080</v>
      </c>
      <c r="N4326" s="215">
        <v>45706.0637561111</v>
      </c>
      <c r="O4326" s="8">
        <v>45705</v>
      </c>
    </row>
    <row r="4327" spans="1:15" x14ac:dyDescent="0.25">
      <c r="A4327" s="8">
        <v>45538</v>
      </c>
      <c r="B4327" s="9" t="s">
        <v>9711</v>
      </c>
      <c r="C4327" s="9" t="s">
        <v>245</v>
      </c>
      <c r="D4327" s="3">
        <v>3.97</v>
      </c>
      <c r="E4327" s="9" t="s">
        <v>181</v>
      </c>
      <c r="F4327" s="9" t="s">
        <v>182</v>
      </c>
      <c r="G4327" s="9" t="s">
        <v>183</v>
      </c>
      <c r="H4327" s="8">
        <v>45536</v>
      </c>
      <c r="I4327" s="8">
        <v>45537</v>
      </c>
      <c r="J4327" s="8" t="s">
        <v>9712</v>
      </c>
      <c r="K4327" s="205" t="s">
        <v>185</v>
      </c>
      <c r="M4327" s="9" t="s">
        <v>9713</v>
      </c>
      <c r="N4327" s="215">
        <v>45540.605251655099</v>
      </c>
      <c r="O4327" s="8">
        <v>45540</v>
      </c>
    </row>
    <row r="4328" spans="1:15" x14ac:dyDescent="0.25">
      <c r="A4328" s="8">
        <v>45719</v>
      </c>
      <c r="B4328" s="9" t="s">
        <v>13919</v>
      </c>
      <c r="C4328" s="9" t="s">
        <v>245</v>
      </c>
      <c r="D4328" s="3">
        <v>3.94</v>
      </c>
      <c r="E4328" s="9" t="s">
        <v>181</v>
      </c>
      <c r="F4328" s="9" t="s">
        <v>182</v>
      </c>
      <c r="G4328" s="9" t="s">
        <v>183</v>
      </c>
      <c r="H4328" s="8">
        <v>45717</v>
      </c>
      <c r="I4328" s="8">
        <v>45719</v>
      </c>
      <c r="J4328" s="219" t="s">
        <v>13920</v>
      </c>
      <c r="K4328" s="205" t="s">
        <v>185</v>
      </c>
      <c r="M4328" s="9" t="s">
        <v>13921</v>
      </c>
      <c r="N4328" s="215">
        <v>45733.5614541088</v>
      </c>
      <c r="O4328" s="8">
        <v>45733</v>
      </c>
    </row>
    <row r="4329" spans="1:15" x14ac:dyDescent="0.25">
      <c r="A4329" s="8">
        <v>45652</v>
      </c>
      <c r="B4329" s="9" t="s">
        <v>1183</v>
      </c>
      <c r="C4329" s="9" t="s">
        <v>245</v>
      </c>
      <c r="D4329" s="3">
        <v>3.81</v>
      </c>
      <c r="E4329" s="9" t="s">
        <v>939</v>
      </c>
      <c r="F4329" s="9" t="s">
        <v>940</v>
      </c>
      <c r="G4329" s="9" t="s">
        <v>183</v>
      </c>
      <c r="H4329" s="8">
        <v>45627</v>
      </c>
      <c r="I4329" s="8">
        <v>45649</v>
      </c>
      <c r="J4329" s="219" t="s">
        <v>12611</v>
      </c>
      <c r="K4329" s="205" t="s">
        <v>942</v>
      </c>
      <c r="M4329" s="9" t="s">
        <v>1185</v>
      </c>
      <c r="N4329" s="215">
        <v>45681.075335370399</v>
      </c>
      <c r="O4329" s="8">
        <v>45681</v>
      </c>
    </row>
    <row r="4330" spans="1:15" x14ac:dyDescent="0.25">
      <c r="A4330" s="8">
        <v>45800</v>
      </c>
      <c r="B4330" s="9" t="s">
        <v>9068</v>
      </c>
      <c r="C4330" s="9" t="s">
        <v>245</v>
      </c>
      <c r="D4330" s="3">
        <v>3.76</v>
      </c>
      <c r="E4330" s="9" t="s">
        <v>181</v>
      </c>
      <c r="F4330" s="9" t="s">
        <v>182</v>
      </c>
      <c r="G4330" s="9" t="s">
        <v>183</v>
      </c>
      <c r="H4330" s="8">
        <v>45778</v>
      </c>
      <c r="I4330" s="8">
        <v>45796</v>
      </c>
      <c r="J4330" s="8" t="s">
        <v>16131</v>
      </c>
      <c r="K4330" s="205" t="s">
        <v>185</v>
      </c>
      <c r="M4330" s="9" t="s">
        <v>9070</v>
      </c>
      <c r="N4330" s="215">
        <v>45809.629870740697</v>
      </c>
      <c r="O4330" s="8">
        <v>45809</v>
      </c>
    </row>
    <row r="4331" spans="1:15" x14ac:dyDescent="0.25">
      <c r="A4331" s="8">
        <v>45566</v>
      </c>
      <c r="B4331" s="9" t="s">
        <v>1183</v>
      </c>
      <c r="C4331" s="9" t="s">
        <v>245</v>
      </c>
      <c r="D4331" s="3">
        <v>3.53</v>
      </c>
      <c r="E4331" s="9" t="s">
        <v>939</v>
      </c>
      <c r="F4331" s="9" t="s">
        <v>940</v>
      </c>
      <c r="G4331" s="9" t="s">
        <v>183</v>
      </c>
      <c r="H4331" s="8">
        <v>45566</v>
      </c>
      <c r="I4331" s="8">
        <v>45565</v>
      </c>
      <c r="J4331" s="8" t="s">
        <v>10060</v>
      </c>
      <c r="K4331" s="205" t="s">
        <v>942</v>
      </c>
      <c r="M4331" s="9" t="s">
        <v>1185</v>
      </c>
      <c r="N4331" s="215">
        <v>45575.565837071801</v>
      </c>
      <c r="O4331" s="8">
        <v>45575</v>
      </c>
    </row>
    <row r="4332" spans="1:15" x14ac:dyDescent="0.25">
      <c r="A4332" s="8">
        <v>45534</v>
      </c>
      <c r="B4332" s="9" t="s">
        <v>826</v>
      </c>
      <c r="C4332" s="9" t="s">
        <v>245</v>
      </c>
      <c r="D4332" s="3">
        <v>3.48</v>
      </c>
      <c r="E4332" s="9" t="s">
        <v>939</v>
      </c>
      <c r="F4332" s="9" t="s">
        <v>940</v>
      </c>
      <c r="G4332" s="9" t="s">
        <v>183</v>
      </c>
      <c r="H4332" s="8">
        <v>45505</v>
      </c>
      <c r="I4332" s="8">
        <v>45530</v>
      </c>
      <c r="J4332" s="8" t="s">
        <v>9780</v>
      </c>
      <c r="K4332" s="205" t="s">
        <v>942</v>
      </c>
      <c r="M4332" s="9" t="s">
        <v>828</v>
      </c>
      <c r="N4332" s="215">
        <v>45540.605251655099</v>
      </c>
      <c r="O4332" s="8">
        <v>45540</v>
      </c>
    </row>
    <row r="4333" spans="1:15" x14ac:dyDescent="0.25">
      <c r="A4333" s="8">
        <v>45541</v>
      </c>
      <c r="B4333" s="9" t="s">
        <v>10590</v>
      </c>
      <c r="C4333" s="9" t="s">
        <v>245</v>
      </c>
      <c r="D4333" s="3">
        <v>3.41</v>
      </c>
      <c r="E4333" s="9" t="s">
        <v>181</v>
      </c>
      <c r="F4333" s="9" t="s">
        <v>182</v>
      </c>
      <c r="G4333" s="9" t="s">
        <v>183</v>
      </c>
      <c r="H4333" s="8">
        <v>45536</v>
      </c>
      <c r="I4333" s="8">
        <v>45537</v>
      </c>
      <c r="J4333" s="8" t="s">
        <v>10591</v>
      </c>
      <c r="K4333" s="205" t="s">
        <v>185</v>
      </c>
      <c r="M4333" s="9" t="s">
        <v>10592</v>
      </c>
      <c r="N4333" s="215">
        <v>45575.565837071801</v>
      </c>
      <c r="O4333" s="8">
        <v>45575</v>
      </c>
    </row>
    <row r="4334" spans="1:15" x14ac:dyDescent="0.25">
      <c r="A4334" s="8">
        <v>45749</v>
      </c>
      <c r="B4334" s="9" t="s">
        <v>1240</v>
      </c>
      <c r="C4334" s="9" t="s">
        <v>245</v>
      </c>
      <c r="D4334" s="3">
        <v>3.34</v>
      </c>
      <c r="E4334" s="9" t="s">
        <v>181</v>
      </c>
      <c r="F4334" s="9" t="s">
        <v>182</v>
      </c>
      <c r="G4334" s="9" t="s">
        <v>183</v>
      </c>
      <c r="H4334" s="8">
        <v>45748</v>
      </c>
      <c r="I4334" s="8">
        <v>45747</v>
      </c>
      <c r="J4334" s="219" t="s">
        <v>15037</v>
      </c>
      <c r="K4334" s="205" t="s">
        <v>185</v>
      </c>
      <c r="M4334" s="9" t="s">
        <v>1242</v>
      </c>
      <c r="N4334" s="215">
        <v>45777.922227581003</v>
      </c>
      <c r="O4334" s="8">
        <v>45777</v>
      </c>
    </row>
    <row r="4335" spans="1:15" x14ac:dyDescent="0.25">
      <c r="A4335" s="8">
        <v>45653</v>
      </c>
      <c r="B4335" s="9" t="s">
        <v>1240</v>
      </c>
      <c r="C4335" s="9" t="s">
        <v>245</v>
      </c>
      <c r="D4335" s="3">
        <v>3.34</v>
      </c>
      <c r="E4335" s="9" t="s">
        <v>181</v>
      </c>
      <c r="F4335" s="9" t="s">
        <v>182</v>
      </c>
      <c r="G4335" s="9" t="s">
        <v>183</v>
      </c>
      <c r="H4335" s="8">
        <v>45627</v>
      </c>
      <c r="I4335" s="8">
        <v>45649</v>
      </c>
      <c r="J4335" s="219" t="s">
        <v>13603</v>
      </c>
      <c r="K4335" s="205" t="s">
        <v>185</v>
      </c>
      <c r="M4335" s="9" t="s">
        <v>1242</v>
      </c>
      <c r="N4335" s="215">
        <v>45706.0637561111</v>
      </c>
      <c r="O4335" s="8">
        <v>45705</v>
      </c>
    </row>
    <row r="4336" spans="1:15" x14ac:dyDescent="0.25">
      <c r="A4336" s="8">
        <v>45545</v>
      </c>
      <c r="B4336" s="9" t="s">
        <v>10513</v>
      </c>
      <c r="C4336" s="9" t="s">
        <v>245</v>
      </c>
      <c r="D4336" s="3">
        <v>3.11</v>
      </c>
      <c r="E4336" s="9" t="s">
        <v>181</v>
      </c>
      <c r="F4336" s="9" t="s">
        <v>182</v>
      </c>
      <c r="G4336" s="9" t="s">
        <v>183</v>
      </c>
      <c r="H4336" s="8">
        <v>45536</v>
      </c>
      <c r="I4336" s="8">
        <v>45544</v>
      </c>
      <c r="J4336" s="8" t="s">
        <v>10514</v>
      </c>
      <c r="K4336" s="205" t="s">
        <v>185</v>
      </c>
      <c r="M4336" s="9" t="s">
        <v>10515</v>
      </c>
      <c r="N4336" s="215">
        <v>45575.565837071801</v>
      </c>
      <c r="O4336" s="8">
        <v>45575</v>
      </c>
    </row>
    <row r="4337" spans="1:15" x14ac:dyDescent="0.25">
      <c r="A4337" s="8">
        <v>45379</v>
      </c>
      <c r="B4337" s="9" t="s">
        <v>427</v>
      </c>
      <c r="C4337" s="9" t="s">
        <v>180</v>
      </c>
      <c r="D4337" s="3">
        <v>-62.63</v>
      </c>
      <c r="E4337" s="9" t="s">
        <v>422</v>
      </c>
      <c r="F4337" s="9" t="s">
        <v>423</v>
      </c>
      <c r="G4337" s="9" t="s">
        <v>183</v>
      </c>
      <c r="H4337" s="8">
        <v>45352</v>
      </c>
      <c r="I4337" s="8">
        <v>45376</v>
      </c>
      <c r="J4337" s="8" t="s">
        <v>3863</v>
      </c>
      <c r="K4337" s="205" t="s">
        <v>425</v>
      </c>
      <c r="M4337" s="9" t="s">
        <v>429</v>
      </c>
      <c r="N4337" s="215">
        <v>45385.162865138896</v>
      </c>
      <c r="O4337" s="8">
        <v>45384</v>
      </c>
    </row>
    <row r="4338" spans="1:15" x14ac:dyDescent="0.25">
      <c r="A4338" s="8">
        <v>45798</v>
      </c>
      <c r="B4338" s="9" t="s">
        <v>7925</v>
      </c>
      <c r="C4338" s="9" t="s">
        <v>180</v>
      </c>
      <c r="D4338" s="3">
        <v>-62.53</v>
      </c>
      <c r="E4338" s="9" t="s">
        <v>181</v>
      </c>
      <c r="F4338" s="9" t="s">
        <v>182</v>
      </c>
      <c r="G4338" s="9" t="s">
        <v>183</v>
      </c>
      <c r="H4338" s="8">
        <v>45778</v>
      </c>
      <c r="I4338" s="8">
        <v>45796</v>
      </c>
      <c r="J4338" s="8" t="s">
        <v>16179</v>
      </c>
      <c r="K4338" s="205" t="s">
        <v>185</v>
      </c>
      <c r="M4338" s="9" t="s">
        <v>7927</v>
      </c>
      <c r="N4338" s="215">
        <v>45809.629870740697</v>
      </c>
      <c r="O4338" s="8">
        <v>45809</v>
      </c>
    </row>
    <row r="4339" spans="1:15" x14ac:dyDescent="0.25">
      <c r="A4339" s="8">
        <v>45287</v>
      </c>
      <c r="B4339" s="9" t="s">
        <v>1183</v>
      </c>
      <c r="C4339" s="9" t="s">
        <v>245</v>
      </c>
      <c r="D4339" s="3">
        <v>3.01</v>
      </c>
      <c r="E4339" s="9" t="s">
        <v>882</v>
      </c>
      <c r="F4339" s="9" t="s">
        <v>883</v>
      </c>
      <c r="G4339" s="9" t="s">
        <v>183</v>
      </c>
      <c r="H4339" s="8">
        <v>45261</v>
      </c>
      <c r="I4339" s="8">
        <v>45285</v>
      </c>
      <c r="J4339" s="8" t="s">
        <v>1257</v>
      </c>
      <c r="K4339" s="205" t="s">
        <v>885</v>
      </c>
      <c r="M4339" s="9" t="s">
        <v>1185</v>
      </c>
      <c r="N4339" s="215">
        <v>45294.9567489931</v>
      </c>
      <c r="O4339" s="8"/>
    </row>
    <row r="4340" spans="1:15" x14ac:dyDescent="0.25">
      <c r="A4340" s="8">
        <v>45288</v>
      </c>
      <c r="B4340" s="9" t="s">
        <v>1240</v>
      </c>
      <c r="C4340" s="9" t="s">
        <v>245</v>
      </c>
      <c r="D4340" s="3">
        <v>3</v>
      </c>
      <c r="E4340" s="9" t="s">
        <v>181</v>
      </c>
      <c r="F4340" s="9" t="s">
        <v>182</v>
      </c>
      <c r="G4340" s="9" t="s">
        <v>183</v>
      </c>
      <c r="H4340" s="8">
        <v>45261</v>
      </c>
      <c r="I4340" s="8">
        <v>45285</v>
      </c>
      <c r="J4340" s="8" t="s">
        <v>1260</v>
      </c>
      <c r="K4340" s="205" t="s">
        <v>185</v>
      </c>
      <c r="M4340" s="9" t="s">
        <v>1242</v>
      </c>
      <c r="N4340" s="215">
        <v>45294.9567489931</v>
      </c>
      <c r="O4340" s="8"/>
    </row>
    <row r="4341" spans="1:15" x14ac:dyDescent="0.25">
      <c r="A4341" s="8">
        <v>45504</v>
      </c>
      <c r="B4341" s="9" t="s">
        <v>520</v>
      </c>
      <c r="C4341" s="9" t="s">
        <v>180</v>
      </c>
      <c r="D4341" s="3">
        <v>-62.38</v>
      </c>
      <c r="E4341" s="9" t="s">
        <v>193</v>
      </c>
      <c r="F4341" s="9" t="s">
        <v>194</v>
      </c>
      <c r="G4341" s="9" t="s">
        <v>183</v>
      </c>
      <c r="H4341" s="8">
        <v>45474</v>
      </c>
      <c r="I4341" s="8">
        <v>45502</v>
      </c>
      <c r="J4341" s="8" t="s">
        <v>9570</v>
      </c>
      <c r="K4341" s="205" t="s">
        <v>196</v>
      </c>
      <c r="M4341" s="9" t="s">
        <v>525</v>
      </c>
      <c r="N4341" s="215">
        <v>45534.648212951397</v>
      </c>
      <c r="O4341" s="8">
        <v>45534</v>
      </c>
    </row>
    <row r="4342" spans="1:15" x14ac:dyDescent="0.25">
      <c r="A4342" s="8">
        <v>45779</v>
      </c>
      <c r="B4342" s="9" t="s">
        <v>14733</v>
      </c>
      <c r="C4342" s="9" t="s">
        <v>180</v>
      </c>
      <c r="D4342" s="3">
        <v>-62.33</v>
      </c>
      <c r="E4342" s="9" t="s">
        <v>181</v>
      </c>
      <c r="F4342" s="9" t="s">
        <v>182</v>
      </c>
      <c r="G4342" s="9" t="s">
        <v>183</v>
      </c>
      <c r="H4342" s="8">
        <v>45778</v>
      </c>
      <c r="I4342" s="8">
        <v>45775</v>
      </c>
      <c r="J4342" s="8" t="s">
        <v>15743</v>
      </c>
      <c r="K4342" s="205" t="s">
        <v>185</v>
      </c>
      <c r="M4342" s="9" t="s">
        <v>14735</v>
      </c>
      <c r="N4342" s="215">
        <v>45785.029943333298</v>
      </c>
      <c r="O4342" s="8">
        <v>45784</v>
      </c>
    </row>
    <row r="4343" spans="1:15" x14ac:dyDescent="0.25">
      <c r="A4343" s="8">
        <v>45475</v>
      </c>
      <c r="B4343" s="9" t="s">
        <v>920</v>
      </c>
      <c r="C4343" s="9" t="s">
        <v>245</v>
      </c>
      <c r="D4343" s="3">
        <v>2.94</v>
      </c>
      <c r="E4343" s="9" t="s">
        <v>939</v>
      </c>
      <c r="F4343" s="9" t="s">
        <v>940</v>
      </c>
      <c r="G4343" s="9" t="s">
        <v>183</v>
      </c>
      <c r="H4343" s="8">
        <v>45474</v>
      </c>
      <c r="I4343" s="8">
        <v>45474</v>
      </c>
      <c r="J4343" s="8" t="s">
        <v>8234</v>
      </c>
      <c r="K4343" s="205" t="s">
        <v>942</v>
      </c>
      <c r="M4343" s="9" t="s">
        <v>922</v>
      </c>
      <c r="N4343" s="215">
        <v>45505.8848292361</v>
      </c>
      <c r="O4343" s="8">
        <v>45505</v>
      </c>
    </row>
    <row r="4344" spans="1:15" x14ac:dyDescent="0.25">
      <c r="A4344" s="8">
        <v>45726</v>
      </c>
      <c r="B4344" s="9" t="s">
        <v>10516</v>
      </c>
      <c r="C4344" s="9" t="s">
        <v>245</v>
      </c>
      <c r="D4344" s="3">
        <v>2.93</v>
      </c>
      <c r="E4344" s="9" t="s">
        <v>181</v>
      </c>
      <c r="F4344" s="9" t="s">
        <v>182</v>
      </c>
      <c r="G4344" s="9" t="s">
        <v>183</v>
      </c>
      <c r="H4344" s="8">
        <v>45717</v>
      </c>
      <c r="I4344" s="8">
        <v>45726</v>
      </c>
      <c r="J4344" s="219" t="s">
        <v>13806</v>
      </c>
      <c r="K4344" s="205" t="s">
        <v>185</v>
      </c>
      <c r="M4344" s="9" t="s">
        <v>10518</v>
      </c>
      <c r="N4344" s="215">
        <v>45733.5614541088</v>
      </c>
      <c r="O4344" s="8">
        <v>45733</v>
      </c>
    </row>
    <row r="4345" spans="1:15" x14ac:dyDescent="0.25">
      <c r="A4345" s="8">
        <v>45636</v>
      </c>
      <c r="B4345" s="9" t="s">
        <v>10516</v>
      </c>
      <c r="C4345" s="9" t="s">
        <v>245</v>
      </c>
      <c r="D4345" s="3">
        <v>2.93</v>
      </c>
      <c r="E4345" s="9" t="s">
        <v>181</v>
      </c>
      <c r="F4345" s="9" t="s">
        <v>182</v>
      </c>
      <c r="G4345" s="9" t="s">
        <v>183</v>
      </c>
      <c r="H4345" s="8">
        <v>45627</v>
      </c>
      <c r="I4345" s="8">
        <v>45635</v>
      </c>
      <c r="J4345" s="219" t="s">
        <v>12811</v>
      </c>
      <c r="K4345" s="205" t="s">
        <v>185</v>
      </c>
      <c r="M4345" s="9" t="s">
        <v>10518</v>
      </c>
      <c r="N4345" s="215">
        <v>45681.075335370399</v>
      </c>
      <c r="O4345" s="8">
        <v>45681</v>
      </c>
    </row>
    <row r="4346" spans="1:15" x14ac:dyDescent="0.25">
      <c r="A4346" s="8">
        <v>45534</v>
      </c>
      <c r="B4346" s="9" t="s">
        <v>520</v>
      </c>
      <c r="C4346" s="9" t="s">
        <v>180</v>
      </c>
      <c r="D4346" s="3">
        <v>-62.2</v>
      </c>
      <c r="E4346" s="9" t="s">
        <v>193</v>
      </c>
      <c r="F4346" s="9" t="s">
        <v>194</v>
      </c>
      <c r="G4346" s="9" t="s">
        <v>183</v>
      </c>
      <c r="H4346" s="8">
        <v>45505</v>
      </c>
      <c r="I4346" s="8">
        <v>45530</v>
      </c>
      <c r="J4346" s="8" t="s">
        <v>9779</v>
      </c>
      <c r="K4346" s="205" t="s">
        <v>196</v>
      </c>
      <c r="M4346" s="9" t="s">
        <v>525</v>
      </c>
      <c r="N4346" s="215">
        <v>45540.605251655099</v>
      </c>
      <c r="O4346" s="8">
        <v>45540</v>
      </c>
    </row>
    <row r="4347" spans="1:15" x14ac:dyDescent="0.25">
      <c r="A4347" s="8">
        <v>45545</v>
      </c>
      <c r="B4347" s="9" t="s">
        <v>10516</v>
      </c>
      <c r="C4347" s="9" t="s">
        <v>245</v>
      </c>
      <c r="D4347" s="3">
        <v>2.93</v>
      </c>
      <c r="E4347" s="9" t="s">
        <v>181</v>
      </c>
      <c r="F4347" s="9" t="s">
        <v>182</v>
      </c>
      <c r="G4347" s="9" t="s">
        <v>183</v>
      </c>
      <c r="H4347" s="8">
        <v>45536</v>
      </c>
      <c r="I4347" s="8">
        <v>45544</v>
      </c>
      <c r="J4347" s="8" t="s">
        <v>10517</v>
      </c>
      <c r="K4347" s="205" t="s">
        <v>185</v>
      </c>
      <c r="M4347" s="9" t="s">
        <v>10518</v>
      </c>
      <c r="N4347" s="215">
        <v>45575.565837071801</v>
      </c>
      <c r="O4347" s="8">
        <v>45575</v>
      </c>
    </row>
    <row r="4348" spans="1:15" x14ac:dyDescent="0.25">
      <c r="A4348" s="8">
        <v>45412</v>
      </c>
      <c r="B4348" s="9" t="s">
        <v>826</v>
      </c>
      <c r="C4348" s="9" t="s">
        <v>245</v>
      </c>
      <c r="D4348" s="3">
        <v>2.78</v>
      </c>
      <c r="E4348" s="9" t="s">
        <v>939</v>
      </c>
      <c r="F4348" s="9" t="s">
        <v>940</v>
      </c>
      <c r="G4348" s="9" t="s">
        <v>183</v>
      </c>
      <c r="H4348" s="8">
        <v>45383</v>
      </c>
      <c r="I4348" s="8">
        <v>45411</v>
      </c>
      <c r="J4348" s="8" t="s">
        <v>1273</v>
      </c>
      <c r="K4348" s="205" t="s">
        <v>942</v>
      </c>
      <c r="M4348" s="9" t="s">
        <v>828</v>
      </c>
      <c r="N4348" s="215">
        <v>45421.815222858801</v>
      </c>
      <c r="O4348" s="8"/>
    </row>
    <row r="4349" spans="1:15" x14ac:dyDescent="0.25">
      <c r="A4349" s="8">
        <v>45722</v>
      </c>
      <c r="B4349" s="9" t="s">
        <v>10607</v>
      </c>
      <c r="C4349" s="9" t="s">
        <v>245</v>
      </c>
      <c r="D4349" s="3">
        <v>2.76</v>
      </c>
      <c r="E4349" s="9" t="s">
        <v>181</v>
      </c>
      <c r="F4349" s="9" t="s">
        <v>182</v>
      </c>
      <c r="G4349" s="9" t="s">
        <v>183</v>
      </c>
      <c r="H4349" s="8">
        <v>45717</v>
      </c>
      <c r="I4349" s="8">
        <v>45719</v>
      </c>
      <c r="J4349" s="219" t="s">
        <v>13848</v>
      </c>
      <c r="K4349" s="205" t="s">
        <v>185</v>
      </c>
      <c r="M4349" s="9" t="s">
        <v>10609</v>
      </c>
      <c r="N4349" s="215">
        <v>45733.5614541088</v>
      </c>
      <c r="O4349" s="8">
        <v>45733</v>
      </c>
    </row>
    <row r="4350" spans="1:15" x14ac:dyDescent="0.25">
      <c r="A4350" s="8">
        <v>45631</v>
      </c>
      <c r="B4350" s="9" t="s">
        <v>10607</v>
      </c>
      <c r="C4350" s="9" t="s">
        <v>245</v>
      </c>
      <c r="D4350" s="3">
        <v>2.76</v>
      </c>
      <c r="E4350" s="9" t="s">
        <v>181</v>
      </c>
      <c r="F4350" s="9" t="s">
        <v>182</v>
      </c>
      <c r="G4350" s="9" t="s">
        <v>183</v>
      </c>
      <c r="H4350" s="8">
        <v>45627</v>
      </c>
      <c r="I4350" s="8">
        <v>45628</v>
      </c>
      <c r="J4350" s="219" t="s">
        <v>11479</v>
      </c>
      <c r="K4350" s="205" t="s">
        <v>185</v>
      </c>
      <c r="M4350" s="9" t="s">
        <v>10609</v>
      </c>
      <c r="N4350" s="215">
        <v>45635.715607696802</v>
      </c>
      <c r="O4350" s="8">
        <v>45635</v>
      </c>
    </row>
    <row r="4351" spans="1:15" x14ac:dyDescent="0.25">
      <c r="A4351" s="8">
        <v>45733</v>
      </c>
      <c r="B4351" s="9" t="s">
        <v>10391</v>
      </c>
      <c r="C4351" s="9" t="s">
        <v>245</v>
      </c>
      <c r="D4351" s="3">
        <v>2.76</v>
      </c>
      <c r="E4351" s="9" t="s">
        <v>181</v>
      </c>
      <c r="F4351" s="9" t="s">
        <v>182</v>
      </c>
      <c r="G4351" s="9" t="s">
        <v>183</v>
      </c>
      <c r="H4351" s="8">
        <v>45717</v>
      </c>
      <c r="I4351" s="8">
        <v>45733</v>
      </c>
      <c r="J4351" s="219" t="s">
        <v>15363</v>
      </c>
      <c r="K4351" s="205" t="s">
        <v>185</v>
      </c>
      <c r="M4351" s="9" t="s">
        <v>10393</v>
      </c>
      <c r="N4351" s="215">
        <v>45777.922227581003</v>
      </c>
      <c r="O4351" s="8">
        <v>45777</v>
      </c>
    </row>
    <row r="4352" spans="1:15" x14ac:dyDescent="0.25">
      <c r="A4352" s="8">
        <v>45628</v>
      </c>
      <c r="B4352" s="9" t="s">
        <v>11509</v>
      </c>
      <c r="C4352" s="9" t="s">
        <v>245</v>
      </c>
      <c r="D4352" s="3">
        <v>2.68</v>
      </c>
      <c r="E4352" s="9" t="s">
        <v>181</v>
      </c>
      <c r="F4352" s="9" t="s">
        <v>182</v>
      </c>
      <c r="G4352" s="9" t="s">
        <v>183</v>
      </c>
      <c r="H4352" s="8">
        <v>45627</v>
      </c>
      <c r="I4352" s="8">
        <v>45628</v>
      </c>
      <c r="J4352" s="219" t="s">
        <v>11510</v>
      </c>
      <c r="K4352" s="205" t="s">
        <v>185</v>
      </c>
      <c r="M4352" s="9" t="s">
        <v>11511</v>
      </c>
      <c r="N4352" s="215">
        <v>45635.715607696802</v>
      </c>
      <c r="O4352" s="8">
        <v>45635</v>
      </c>
    </row>
    <row r="4353" spans="1:15" x14ac:dyDescent="0.25">
      <c r="A4353" s="8">
        <v>45838</v>
      </c>
      <c r="B4353" s="9" t="s">
        <v>18767</v>
      </c>
      <c r="C4353" s="9" t="s">
        <v>180</v>
      </c>
      <c r="D4353" s="3">
        <v>-61.88</v>
      </c>
      <c r="E4353" s="9" t="s">
        <v>181</v>
      </c>
      <c r="F4353" s="9" t="s">
        <v>182</v>
      </c>
      <c r="G4353" s="9" t="s">
        <v>183</v>
      </c>
      <c r="H4353" s="8">
        <v>45809</v>
      </c>
      <c r="I4353" s="8">
        <v>45838</v>
      </c>
      <c r="J4353" s="219" t="s">
        <v>19034</v>
      </c>
      <c r="K4353" s="205" t="s">
        <v>185</v>
      </c>
      <c r="M4353" s="9" t="s">
        <v>18769</v>
      </c>
      <c r="N4353" s="215">
        <v>45862.622311099498</v>
      </c>
      <c r="O4353" s="8">
        <v>45862</v>
      </c>
    </row>
    <row r="4354" spans="1:15" x14ac:dyDescent="0.25">
      <c r="A4354" s="8">
        <v>45519</v>
      </c>
      <c r="B4354" s="9" t="s">
        <v>7949</v>
      </c>
      <c r="C4354" s="9" t="s">
        <v>180</v>
      </c>
      <c r="D4354" s="3">
        <v>-61.8</v>
      </c>
      <c r="E4354" s="9" t="s">
        <v>181</v>
      </c>
      <c r="F4354" s="9" t="s">
        <v>182</v>
      </c>
      <c r="G4354" s="9" t="s">
        <v>183</v>
      </c>
      <c r="H4354" s="8">
        <v>45505</v>
      </c>
      <c r="I4354" s="8">
        <v>45516</v>
      </c>
      <c r="J4354" s="8" t="s">
        <v>9257</v>
      </c>
      <c r="K4354" s="205" t="s">
        <v>185</v>
      </c>
      <c r="M4354" s="9" t="s">
        <v>7951</v>
      </c>
      <c r="N4354" s="215">
        <v>45534.648212951397</v>
      </c>
      <c r="O4354" s="8">
        <v>45534</v>
      </c>
    </row>
    <row r="4355" spans="1:15" x14ac:dyDescent="0.25">
      <c r="A4355" s="8">
        <v>45565</v>
      </c>
      <c r="B4355" s="9" t="s">
        <v>10078</v>
      </c>
      <c r="C4355" s="9" t="s">
        <v>245</v>
      </c>
      <c r="D4355" s="3">
        <v>2.65</v>
      </c>
      <c r="E4355" s="9" t="s">
        <v>181</v>
      </c>
      <c r="F4355" s="9" t="s">
        <v>182</v>
      </c>
      <c r="G4355" s="9" t="s">
        <v>183</v>
      </c>
      <c r="H4355" s="8">
        <v>45536</v>
      </c>
      <c r="I4355" s="8">
        <v>45565</v>
      </c>
      <c r="J4355" s="8" t="s">
        <v>10079</v>
      </c>
      <c r="K4355" s="205" t="s">
        <v>185</v>
      </c>
      <c r="M4355" s="9" t="s">
        <v>10080</v>
      </c>
      <c r="N4355" s="215">
        <v>45575.565837071801</v>
      </c>
      <c r="O4355" s="8">
        <v>45575</v>
      </c>
    </row>
    <row r="4356" spans="1:15" x14ac:dyDescent="0.25">
      <c r="A4356" s="8">
        <v>45733</v>
      </c>
      <c r="B4356" s="9" t="s">
        <v>10519</v>
      </c>
      <c r="C4356" s="9" t="s">
        <v>245</v>
      </c>
      <c r="D4356" s="3">
        <v>2.64</v>
      </c>
      <c r="E4356" s="9" t="s">
        <v>181</v>
      </c>
      <c r="F4356" s="9" t="s">
        <v>182</v>
      </c>
      <c r="G4356" s="9" t="s">
        <v>183</v>
      </c>
      <c r="H4356" s="8">
        <v>45717</v>
      </c>
      <c r="I4356" s="8">
        <v>45733</v>
      </c>
      <c r="J4356" s="219" t="s">
        <v>15362</v>
      </c>
      <c r="K4356" s="205" t="s">
        <v>185</v>
      </c>
      <c r="M4356" s="9" t="s">
        <v>10521</v>
      </c>
      <c r="N4356" s="215">
        <v>45777.922227581003</v>
      </c>
      <c r="O4356" s="8">
        <v>45777</v>
      </c>
    </row>
    <row r="4357" spans="1:15" x14ac:dyDescent="0.25">
      <c r="A4357" s="8">
        <v>45650</v>
      </c>
      <c r="B4357" s="9" t="s">
        <v>10519</v>
      </c>
      <c r="C4357" s="9" t="s">
        <v>245</v>
      </c>
      <c r="D4357" s="3">
        <v>2.64</v>
      </c>
      <c r="E4357" s="9" t="s">
        <v>181</v>
      </c>
      <c r="F4357" s="9" t="s">
        <v>182</v>
      </c>
      <c r="G4357" s="9" t="s">
        <v>183</v>
      </c>
      <c r="H4357" s="8">
        <v>45627</v>
      </c>
      <c r="I4357" s="8">
        <v>45649</v>
      </c>
      <c r="J4357" s="219" t="s">
        <v>12637</v>
      </c>
      <c r="K4357" s="205" t="s">
        <v>185</v>
      </c>
      <c r="M4357" s="9" t="s">
        <v>10521</v>
      </c>
      <c r="N4357" s="215">
        <v>45681.075335370399</v>
      </c>
      <c r="O4357" s="8">
        <v>45681</v>
      </c>
    </row>
    <row r="4358" spans="1:15" x14ac:dyDescent="0.25">
      <c r="A4358" s="8">
        <v>45379</v>
      </c>
      <c r="B4358" s="9" t="s">
        <v>826</v>
      </c>
      <c r="C4358" s="9" t="s">
        <v>245</v>
      </c>
      <c r="D4358" s="3">
        <v>2.61</v>
      </c>
      <c r="E4358" s="9" t="s">
        <v>939</v>
      </c>
      <c r="F4358" s="9" t="s">
        <v>940</v>
      </c>
      <c r="G4358" s="9" t="s">
        <v>183</v>
      </c>
      <c r="H4358" s="8">
        <v>45352</v>
      </c>
      <c r="I4358" s="8">
        <v>45376</v>
      </c>
      <c r="J4358" s="8" t="s">
        <v>1277</v>
      </c>
      <c r="K4358" s="205" t="s">
        <v>942</v>
      </c>
      <c r="M4358" s="9" t="s">
        <v>828</v>
      </c>
      <c r="N4358" s="215">
        <v>45385.162865138896</v>
      </c>
      <c r="O4358" s="8"/>
    </row>
    <row r="4359" spans="1:15" x14ac:dyDescent="0.25">
      <c r="A4359" s="8">
        <v>45625</v>
      </c>
      <c r="B4359" s="9" t="s">
        <v>427</v>
      </c>
      <c r="C4359" s="9" t="s">
        <v>180</v>
      </c>
      <c r="D4359" s="3">
        <v>-61.53</v>
      </c>
      <c r="E4359" s="9" t="s">
        <v>422</v>
      </c>
      <c r="F4359" s="9" t="s">
        <v>423</v>
      </c>
      <c r="G4359" s="9" t="s">
        <v>183</v>
      </c>
      <c r="H4359" s="8">
        <v>45597</v>
      </c>
      <c r="I4359" s="8">
        <v>45621</v>
      </c>
      <c r="J4359" s="219" t="s">
        <v>11567</v>
      </c>
      <c r="K4359" s="205" t="s">
        <v>425</v>
      </c>
      <c r="M4359" s="9" t="s">
        <v>429</v>
      </c>
      <c r="N4359" s="215">
        <v>45635.715607696802</v>
      </c>
      <c r="O4359" s="8">
        <v>45635</v>
      </c>
    </row>
    <row r="4360" spans="1:15" x14ac:dyDescent="0.25">
      <c r="A4360" s="8">
        <v>45568</v>
      </c>
      <c r="B4360" s="9" t="s">
        <v>1240</v>
      </c>
      <c r="C4360" s="9" t="s">
        <v>245</v>
      </c>
      <c r="D4360" s="3">
        <v>2.6</v>
      </c>
      <c r="E4360" s="9" t="s">
        <v>181</v>
      </c>
      <c r="F4360" s="9" t="s">
        <v>182</v>
      </c>
      <c r="G4360" s="9" t="s">
        <v>183</v>
      </c>
      <c r="H4360" s="8">
        <v>45566</v>
      </c>
      <c r="I4360" s="8">
        <v>45565</v>
      </c>
      <c r="J4360" s="8" t="s">
        <v>9982</v>
      </c>
      <c r="K4360" s="205" t="s">
        <v>185</v>
      </c>
      <c r="M4360" s="9" t="s">
        <v>1242</v>
      </c>
      <c r="N4360" s="215">
        <v>45575.565837071801</v>
      </c>
      <c r="O4360" s="8">
        <v>45575</v>
      </c>
    </row>
    <row r="4361" spans="1:15" x14ac:dyDescent="0.25">
      <c r="A4361" s="8">
        <v>45471</v>
      </c>
      <c r="B4361" s="9" t="s">
        <v>1240</v>
      </c>
      <c r="C4361" s="9" t="s">
        <v>245</v>
      </c>
      <c r="D4361" s="3">
        <v>2.6</v>
      </c>
      <c r="E4361" s="9" t="s">
        <v>181</v>
      </c>
      <c r="F4361" s="9" t="s">
        <v>182</v>
      </c>
      <c r="G4361" s="9" t="s">
        <v>183</v>
      </c>
      <c r="H4361" s="8">
        <v>45444</v>
      </c>
      <c r="I4361" s="8">
        <v>45467</v>
      </c>
      <c r="J4361" s="8" t="s">
        <v>8449</v>
      </c>
      <c r="K4361" s="205" t="s">
        <v>185</v>
      </c>
      <c r="M4361" s="9" t="s">
        <v>1242</v>
      </c>
      <c r="N4361" s="215">
        <v>45505.8848292361</v>
      </c>
      <c r="O4361" s="8">
        <v>45505</v>
      </c>
    </row>
    <row r="4362" spans="1:15" x14ac:dyDescent="0.25">
      <c r="A4362" s="8">
        <v>45848</v>
      </c>
      <c r="B4362" s="9" t="s">
        <v>18701</v>
      </c>
      <c r="C4362" s="9" t="s">
        <v>245</v>
      </c>
      <c r="D4362" s="3">
        <v>2.5499999999999998</v>
      </c>
      <c r="E4362" s="9" t="s">
        <v>181</v>
      </c>
      <c r="F4362" s="9" t="s">
        <v>182</v>
      </c>
      <c r="G4362" s="9" t="s">
        <v>183</v>
      </c>
      <c r="H4362" s="8">
        <v>45839</v>
      </c>
      <c r="I4362" s="8">
        <v>45845</v>
      </c>
      <c r="J4362" s="219" t="s">
        <v>18702</v>
      </c>
      <c r="K4362" s="205" t="s">
        <v>185</v>
      </c>
      <c r="M4362" s="9" t="s">
        <v>18703</v>
      </c>
      <c r="N4362" s="215">
        <v>45862.622311099498</v>
      </c>
      <c r="O4362" s="8">
        <v>45862</v>
      </c>
    </row>
    <row r="4363" spans="1:15" x14ac:dyDescent="0.25">
      <c r="A4363" s="8">
        <v>45642</v>
      </c>
      <c r="B4363" s="9" t="s">
        <v>10391</v>
      </c>
      <c r="C4363" s="9" t="s">
        <v>245</v>
      </c>
      <c r="D4363" s="3">
        <v>2.5099999999999998</v>
      </c>
      <c r="E4363" s="9" t="s">
        <v>181</v>
      </c>
      <c r="F4363" s="9" t="s">
        <v>182</v>
      </c>
      <c r="G4363" s="9" t="s">
        <v>183</v>
      </c>
      <c r="H4363" s="8">
        <v>45627</v>
      </c>
      <c r="I4363" s="8">
        <v>45642</v>
      </c>
      <c r="J4363" s="219" t="s">
        <v>12735</v>
      </c>
      <c r="K4363" s="205" t="s">
        <v>185</v>
      </c>
      <c r="M4363" s="9" t="s">
        <v>10393</v>
      </c>
      <c r="N4363" s="215">
        <v>45681.075335370399</v>
      </c>
      <c r="O4363" s="8">
        <v>45681</v>
      </c>
    </row>
    <row r="4364" spans="1:15" x14ac:dyDescent="0.25">
      <c r="A4364" s="8">
        <v>45789</v>
      </c>
      <c r="B4364" s="9" t="s">
        <v>9312</v>
      </c>
      <c r="C4364" s="9" t="s">
        <v>245</v>
      </c>
      <c r="D4364" s="3">
        <v>2.4500000000000002</v>
      </c>
      <c r="E4364" s="9" t="s">
        <v>181</v>
      </c>
      <c r="F4364" s="9" t="s">
        <v>182</v>
      </c>
      <c r="G4364" s="9" t="s">
        <v>183</v>
      </c>
      <c r="H4364" s="8">
        <v>45778</v>
      </c>
      <c r="I4364" s="8">
        <v>45789</v>
      </c>
      <c r="J4364" s="8" t="s">
        <v>16419</v>
      </c>
      <c r="K4364" s="205" t="s">
        <v>185</v>
      </c>
      <c r="M4364" s="9" t="s">
        <v>9314</v>
      </c>
      <c r="N4364" s="215">
        <v>45809.629870740697</v>
      </c>
      <c r="O4364" s="8">
        <v>45809</v>
      </c>
    </row>
    <row r="4365" spans="1:15" x14ac:dyDescent="0.25">
      <c r="A4365" s="8">
        <v>45847</v>
      </c>
      <c r="B4365" s="9" t="s">
        <v>18754</v>
      </c>
      <c r="C4365" s="9" t="s">
        <v>180</v>
      </c>
      <c r="D4365" s="3">
        <v>-61.2</v>
      </c>
      <c r="E4365" s="9" t="s">
        <v>181</v>
      </c>
      <c r="F4365" s="9" t="s">
        <v>182</v>
      </c>
      <c r="G4365" s="9" t="s">
        <v>183</v>
      </c>
      <c r="H4365" s="8">
        <v>45839</v>
      </c>
      <c r="I4365" s="8">
        <v>45845</v>
      </c>
      <c r="J4365" s="219" t="s">
        <v>18851</v>
      </c>
      <c r="K4365" s="205" t="s">
        <v>185</v>
      </c>
      <c r="M4365" s="9" t="s">
        <v>18756</v>
      </c>
      <c r="N4365" s="215">
        <v>45862.622311099498</v>
      </c>
      <c r="O4365" s="8">
        <v>45862</v>
      </c>
    </row>
    <row r="4366" spans="1:15" x14ac:dyDescent="0.25">
      <c r="A4366" s="8">
        <v>45351</v>
      </c>
      <c r="B4366" s="9" t="s">
        <v>826</v>
      </c>
      <c r="C4366" s="9" t="s">
        <v>245</v>
      </c>
      <c r="D4366" s="3">
        <v>2.4300000000000002</v>
      </c>
      <c r="E4366" s="9" t="s">
        <v>939</v>
      </c>
      <c r="F4366" s="9" t="s">
        <v>940</v>
      </c>
      <c r="G4366" s="9" t="s">
        <v>183</v>
      </c>
      <c r="H4366" s="8">
        <v>45323</v>
      </c>
      <c r="I4366" s="8">
        <v>45348</v>
      </c>
      <c r="J4366" s="219" t="s">
        <v>1278</v>
      </c>
      <c r="K4366" s="205" t="s">
        <v>942</v>
      </c>
      <c r="M4366" s="9" t="s">
        <v>828</v>
      </c>
      <c r="N4366" s="215">
        <v>45363.078556828703</v>
      </c>
      <c r="O4366" s="8"/>
    </row>
    <row r="4367" spans="1:15" x14ac:dyDescent="0.25">
      <c r="A4367" s="8">
        <v>45698</v>
      </c>
      <c r="B4367" s="9" t="s">
        <v>9312</v>
      </c>
      <c r="C4367" s="9" t="s">
        <v>245</v>
      </c>
      <c r="D4367" s="3">
        <v>2.42</v>
      </c>
      <c r="E4367" s="9" t="s">
        <v>181</v>
      </c>
      <c r="F4367" s="9" t="s">
        <v>182</v>
      </c>
      <c r="G4367" s="9" t="s">
        <v>183</v>
      </c>
      <c r="H4367" s="8">
        <v>45689</v>
      </c>
      <c r="I4367" s="8">
        <v>45698</v>
      </c>
      <c r="J4367" s="219" t="s">
        <v>13009</v>
      </c>
      <c r="K4367" s="205" t="s">
        <v>185</v>
      </c>
      <c r="M4367" s="9" t="s">
        <v>9314</v>
      </c>
      <c r="N4367" s="215">
        <v>45706.0637561111</v>
      </c>
      <c r="O4367" s="8">
        <v>45705</v>
      </c>
    </row>
    <row r="4368" spans="1:15" x14ac:dyDescent="0.25">
      <c r="A4368" s="8">
        <v>45538</v>
      </c>
      <c r="B4368" s="9" t="s">
        <v>9715</v>
      </c>
      <c r="C4368" s="9" t="s">
        <v>245</v>
      </c>
      <c r="D4368" s="3">
        <v>2.35</v>
      </c>
      <c r="E4368" s="9" t="s">
        <v>181</v>
      </c>
      <c r="F4368" s="9" t="s">
        <v>182</v>
      </c>
      <c r="G4368" s="9" t="s">
        <v>183</v>
      </c>
      <c r="H4368" s="8">
        <v>45536</v>
      </c>
      <c r="I4368" s="8">
        <v>45537</v>
      </c>
      <c r="J4368" s="8" t="s">
        <v>9716</v>
      </c>
      <c r="K4368" s="205" t="s">
        <v>185</v>
      </c>
      <c r="M4368" s="9" t="s">
        <v>9717</v>
      </c>
      <c r="N4368" s="215">
        <v>45540.605251655099</v>
      </c>
      <c r="O4368" s="8">
        <v>45540</v>
      </c>
    </row>
    <row r="4369" spans="1:15" x14ac:dyDescent="0.25">
      <c r="A4369" s="8">
        <v>45443</v>
      </c>
      <c r="B4369" s="9" t="s">
        <v>826</v>
      </c>
      <c r="C4369" s="9" t="s">
        <v>245</v>
      </c>
      <c r="D4369" s="3">
        <v>2.31</v>
      </c>
      <c r="E4369" s="9" t="s">
        <v>939</v>
      </c>
      <c r="F4369" s="9" t="s">
        <v>940</v>
      </c>
      <c r="G4369" s="9" t="s">
        <v>183</v>
      </c>
      <c r="H4369" s="8">
        <v>45413</v>
      </c>
      <c r="I4369" s="8">
        <v>45439</v>
      </c>
      <c r="J4369" s="8" t="s">
        <v>1279</v>
      </c>
      <c r="K4369" s="205" t="s">
        <v>942</v>
      </c>
      <c r="M4369" s="9" t="s">
        <v>828</v>
      </c>
      <c r="N4369" s="215">
        <v>45446.142181782401</v>
      </c>
      <c r="O4369" s="8">
        <v>45445</v>
      </c>
    </row>
    <row r="4370" spans="1:15" x14ac:dyDescent="0.25">
      <c r="A4370" s="8">
        <v>45551</v>
      </c>
      <c r="B4370" s="9" t="s">
        <v>10391</v>
      </c>
      <c r="C4370" s="9" t="s">
        <v>245</v>
      </c>
      <c r="D4370" s="3">
        <v>2.21</v>
      </c>
      <c r="E4370" s="9" t="s">
        <v>181</v>
      </c>
      <c r="F4370" s="9" t="s">
        <v>182</v>
      </c>
      <c r="G4370" s="9" t="s">
        <v>183</v>
      </c>
      <c r="H4370" s="8">
        <v>45536</v>
      </c>
      <c r="I4370" s="8">
        <v>45551</v>
      </c>
      <c r="J4370" s="8" t="s">
        <v>10392</v>
      </c>
      <c r="K4370" s="205" t="s">
        <v>185</v>
      </c>
      <c r="M4370" s="9" t="s">
        <v>10393</v>
      </c>
      <c r="N4370" s="215">
        <v>45575.565837071801</v>
      </c>
      <c r="O4370" s="8">
        <v>45575</v>
      </c>
    </row>
    <row r="4371" spans="1:15" x14ac:dyDescent="0.25">
      <c r="A4371" s="8">
        <v>45744</v>
      </c>
      <c r="B4371" s="9" t="s">
        <v>9068</v>
      </c>
      <c r="C4371" s="9" t="s">
        <v>245</v>
      </c>
      <c r="D4371" s="3">
        <v>2.0499999999999998</v>
      </c>
      <c r="E4371" s="9" t="s">
        <v>181</v>
      </c>
      <c r="F4371" s="9" t="s">
        <v>182</v>
      </c>
      <c r="G4371" s="9" t="s">
        <v>183</v>
      </c>
      <c r="H4371" s="8">
        <v>45717</v>
      </c>
      <c r="I4371" s="8">
        <v>45740</v>
      </c>
      <c r="J4371" s="219" t="s">
        <v>15148</v>
      </c>
      <c r="K4371" s="205" t="s">
        <v>185</v>
      </c>
      <c r="M4371" s="9" t="s">
        <v>9070</v>
      </c>
      <c r="N4371" s="215">
        <v>45777.922227581003</v>
      </c>
      <c r="O4371" s="8">
        <v>45777</v>
      </c>
    </row>
    <row r="4372" spans="1:15" x14ac:dyDescent="0.25">
      <c r="A4372" s="8">
        <v>45504</v>
      </c>
      <c r="B4372" s="9" t="s">
        <v>826</v>
      </c>
      <c r="C4372" s="9" t="s">
        <v>245</v>
      </c>
      <c r="D4372" s="3">
        <v>2.02</v>
      </c>
      <c r="E4372" s="9" t="s">
        <v>882</v>
      </c>
      <c r="F4372" s="9" t="s">
        <v>883</v>
      </c>
      <c r="G4372" s="9" t="s">
        <v>183</v>
      </c>
      <c r="H4372" s="8">
        <v>45474</v>
      </c>
      <c r="I4372" s="8">
        <v>45502</v>
      </c>
      <c r="J4372" s="8" t="s">
        <v>9565</v>
      </c>
      <c r="K4372" s="205" t="s">
        <v>885</v>
      </c>
      <c r="M4372" s="9" t="s">
        <v>828</v>
      </c>
      <c r="N4372" s="215">
        <v>45534.648212951397</v>
      </c>
      <c r="O4372" s="8">
        <v>45534</v>
      </c>
    </row>
    <row r="4373" spans="1:15" x14ac:dyDescent="0.25">
      <c r="A4373" s="8">
        <v>45331</v>
      </c>
      <c r="B4373" s="9" t="s">
        <v>1289</v>
      </c>
      <c r="C4373" s="9" t="s">
        <v>245</v>
      </c>
      <c r="D4373" s="3">
        <v>1.98</v>
      </c>
      <c r="E4373" s="9" t="s">
        <v>181</v>
      </c>
      <c r="F4373" s="9" t="s">
        <v>182</v>
      </c>
      <c r="G4373" s="9" t="s">
        <v>183</v>
      </c>
      <c r="H4373" s="8">
        <v>45323</v>
      </c>
      <c r="I4373" s="8">
        <v>45327</v>
      </c>
      <c r="J4373" s="8" t="s">
        <v>1290</v>
      </c>
      <c r="K4373" s="205" t="s">
        <v>185</v>
      </c>
      <c r="M4373" s="9" t="s">
        <v>1291</v>
      </c>
      <c r="N4373" s="215">
        <v>45336.674582523097</v>
      </c>
      <c r="O4373" s="8"/>
    </row>
    <row r="4374" spans="1:15" x14ac:dyDescent="0.25">
      <c r="A4374" s="8">
        <v>45838</v>
      </c>
      <c r="B4374" s="9" t="s">
        <v>18770</v>
      </c>
      <c r="C4374" s="9" t="s">
        <v>180</v>
      </c>
      <c r="D4374" s="3">
        <v>-60.7</v>
      </c>
      <c r="E4374" s="9" t="s">
        <v>181</v>
      </c>
      <c r="F4374" s="9" t="s">
        <v>182</v>
      </c>
      <c r="G4374" s="9" t="s">
        <v>183</v>
      </c>
      <c r="H4374" s="8">
        <v>45809</v>
      </c>
      <c r="I4374" s="8">
        <v>45838</v>
      </c>
      <c r="J4374" s="219" t="s">
        <v>19048</v>
      </c>
      <c r="K4374" s="205" t="s">
        <v>185</v>
      </c>
      <c r="M4374" s="9" t="s">
        <v>18772</v>
      </c>
      <c r="N4374" s="215">
        <v>45862.622311099498</v>
      </c>
      <c r="O4374" s="8">
        <v>45862</v>
      </c>
    </row>
    <row r="4375" spans="1:15" x14ac:dyDescent="0.25">
      <c r="A4375" s="8">
        <v>45421</v>
      </c>
      <c r="B4375" s="9" t="s">
        <v>1289</v>
      </c>
      <c r="C4375" s="9" t="s">
        <v>245</v>
      </c>
      <c r="D4375" s="3">
        <v>1.98</v>
      </c>
      <c r="E4375" s="9" t="s">
        <v>181</v>
      </c>
      <c r="F4375" s="9" t="s">
        <v>182</v>
      </c>
      <c r="G4375" s="9" t="s">
        <v>183</v>
      </c>
      <c r="H4375" s="8">
        <v>45413</v>
      </c>
      <c r="I4375" s="8">
        <v>45418</v>
      </c>
      <c r="J4375" s="219" t="s">
        <v>1292</v>
      </c>
      <c r="K4375" s="205" t="s">
        <v>185</v>
      </c>
      <c r="M4375" s="9" t="s">
        <v>1291</v>
      </c>
      <c r="N4375" s="215">
        <v>45445.039048634302</v>
      </c>
      <c r="O4375" s="8">
        <v>45444</v>
      </c>
    </row>
    <row r="4376" spans="1:15" x14ac:dyDescent="0.25">
      <c r="A4376" s="8">
        <v>45545</v>
      </c>
      <c r="B4376" s="9" t="s">
        <v>10519</v>
      </c>
      <c r="C4376" s="9" t="s">
        <v>245</v>
      </c>
      <c r="D4376" s="3">
        <v>1.95</v>
      </c>
      <c r="E4376" s="9" t="s">
        <v>181</v>
      </c>
      <c r="F4376" s="9" t="s">
        <v>182</v>
      </c>
      <c r="G4376" s="9" t="s">
        <v>183</v>
      </c>
      <c r="H4376" s="8">
        <v>45536</v>
      </c>
      <c r="I4376" s="8">
        <v>45544</v>
      </c>
      <c r="J4376" s="8" t="s">
        <v>10520</v>
      </c>
      <c r="K4376" s="205" t="s">
        <v>185</v>
      </c>
      <c r="M4376" s="9" t="s">
        <v>10521</v>
      </c>
      <c r="N4376" s="215">
        <v>45575.565837071801</v>
      </c>
      <c r="O4376" s="8">
        <v>45575</v>
      </c>
    </row>
    <row r="4377" spans="1:15" x14ac:dyDescent="0.25">
      <c r="A4377" s="8">
        <v>45838</v>
      </c>
      <c r="B4377" s="9" t="s">
        <v>18754</v>
      </c>
      <c r="C4377" s="9" t="s">
        <v>180</v>
      </c>
      <c r="D4377" s="3">
        <v>-60.55</v>
      </c>
      <c r="E4377" s="9" t="s">
        <v>181</v>
      </c>
      <c r="F4377" s="9" t="s">
        <v>182</v>
      </c>
      <c r="G4377" s="9" t="s">
        <v>183</v>
      </c>
      <c r="H4377" s="8">
        <v>45809</v>
      </c>
      <c r="I4377" s="8">
        <v>45838</v>
      </c>
      <c r="J4377" s="219" t="s">
        <v>19016</v>
      </c>
      <c r="K4377" s="205" t="s">
        <v>185</v>
      </c>
      <c r="M4377" s="9" t="s">
        <v>18756</v>
      </c>
      <c r="N4377" s="215">
        <v>45862.622311099498</v>
      </c>
      <c r="O4377" s="8">
        <v>45862</v>
      </c>
    </row>
    <row r="4378" spans="1:15" x14ac:dyDescent="0.25">
      <c r="A4378" s="8">
        <v>45463</v>
      </c>
      <c r="B4378" s="9" t="s">
        <v>7941</v>
      </c>
      <c r="C4378" s="9" t="s">
        <v>180</v>
      </c>
      <c r="D4378" s="3">
        <v>-60.51</v>
      </c>
      <c r="E4378" s="9" t="s">
        <v>181</v>
      </c>
      <c r="F4378" s="9" t="s">
        <v>182</v>
      </c>
      <c r="G4378" s="9" t="s">
        <v>183</v>
      </c>
      <c r="H4378" s="8">
        <v>45444</v>
      </c>
      <c r="I4378" s="8">
        <v>45460</v>
      </c>
      <c r="J4378" s="8" t="s">
        <v>8730</v>
      </c>
      <c r="K4378" s="205" t="s">
        <v>185</v>
      </c>
      <c r="M4378" s="9" t="s">
        <v>7943</v>
      </c>
      <c r="N4378" s="215">
        <v>45505.8848292361</v>
      </c>
      <c r="O4378" s="8">
        <v>45505</v>
      </c>
    </row>
    <row r="4379" spans="1:15" x14ac:dyDescent="0.25">
      <c r="A4379" s="8">
        <v>45743</v>
      </c>
      <c r="B4379" s="9" t="s">
        <v>14807</v>
      </c>
      <c r="C4379" s="9" t="s">
        <v>180</v>
      </c>
      <c r="D4379" s="3">
        <v>-60.51</v>
      </c>
      <c r="E4379" s="9" t="s">
        <v>181</v>
      </c>
      <c r="F4379" s="9" t="s">
        <v>182</v>
      </c>
      <c r="G4379" s="9" t="s">
        <v>183</v>
      </c>
      <c r="H4379" s="8">
        <v>45717</v>
      </c>
      <c r="I4379" s="8">
        <v>45740</v>
      </c>
      <c r="J4379" s="219" t="s">
        <v>15174</v>
      </c>
      <c r="K4379" s="205" t="s">
        <v>185</v>
      </c>
      <c r="M4379" s="9" t="s">
        <v>14809</v>
      </c>
      <c r="N4379" s="215">
        <v>45777.922227581003</v>
      </c>
      <c r="O4379" s="8">
        <v>45777</v>
      </c>
    </row>
    <row r="4380" spans="1:15" x14ac:dyDescent="0.25">
      <c r="A4380" s="8">
        <v>45847</v>
      </c>
      <c r="B4380" s="9" t="s">
        <v>18814</v>
      </c>
      <c r="C4380" s="9" t="s">
        <v>180</v>
      </c>
      <c r="D4380" s="3">
        <v>-60.5</v>
      </c>
      <c r="E4380" s="9" t="s">
        <v>181</v>
      </c>
      <c r="F4380" s="9" t="s">
        <v>182</v>
      </c>
      <c r="G4380" s="9" t="s">
        <v>183</v>
      </c>
      <c r="H4380" s="8">
        <v>45839</v>
      </c>
      <c r="I4380" s="8">
        <v>45845</v>
      </c>
      <c r="J4380" s="219" t="s">
        <v>18815</v>
      </c>
      <c r="K4380" s="205" t="s">
        <v>185</v>
      </c>
      <c r="M4380" s="9" t="s">
        <v>18816</v>
      </c>
      <c r="N4380" s="215">
        <v>45862.622311099498</v>
      </c>
      <c r="O4380" s="8">
        <v>45862</v>
      </c>
    </row>
    <row r="4381" spans="1:15" x14ac:dyDescent="0.25">
      <c r="A4381" s="8">
        <v>45471</v>
      </c>
      <c r="B4381" s="9" t="s">
        <v>826</v>
      </c>
      <c r="C4381" s="9" t="s">
        <v>245</v>
      </c>
      <c r="D4381" s="3">
        <v>1.86</v>
      </c>
      <c r="E4381" s="9" t="s">
        <v>882</v>
      </c>
      <c r="F4381" s="9" t="s">
        <v>883</v>
      </c>
      <c r="G4381" s="9" t="s">
        <v>183</v>
      </c>
      <c r="H4381" s="8">
        <v>45444</v>
      </c>
      <c r="I4381" s="8">
        <v>45467</v>
      </c>
      <c r="J4381" s="8" t="s">
        <v>8478</v>
      </c>
      <c r="K4381" s="205" t="s">
        <v>885</v>
      </c>
      <c r="M4381" s="9" t="s">
        <v>828</v>
      </c>
      <c r="N4381" s="215">
        <v>45505.8848292361</v>
      </c>
      <c r="O4381" s="8">
        <v>45505</v>
      </c>
    </row>
    <row r="4382" spans="1:15" x14ac:dyDescent="0.25">
      <c r="A4382" s="8">
        <v>45608</v>
      </c>
      <c r="B4382" s="9" t="s">
        <v>9312</v>
      </c>
      <c r="C4382" s="9" t="s">
        <v>245</v>
      </c>
      <c r="D4382" s="3">
        <v>1.83</v>
      </c>
      <c r="E4382" s="9" t="s">
        <v>181</v>
      </c>
      <c r="F4382" s="9" t="s">
        <v>182</v>
      </c>
      <c r="G4382" s="9" t="s">
        <v>183</v>
      </c>
      <c r="H4382" s="8">
        <v>45597</v>
      </c>
      <c r="I4382" s="8">
        <v>45607</v>
      </c>
      <c r="J4382" s="219" t="s">
        <v>11768</v>
      </c>
      <c r="K4382" s="205" t="s">
        <v>185</v>
      </c>
      <c r="M4382" s="9" t="s">
        <v>9314</v>
      </c>
      <c r="N4382" s="215">
        <v>45635.715607696802</v>
      </c>
      <c r="O4382" s="8">
        <v>45635</v>
      </c>
    </row>
    <row r="4383" spans="1:15" x14ac:dyDescent="0.25">
      <c r="A4383" s="8">
        <v>45688</v>
      </c>
      <c r="B4383" s="9" t="s">
        <v>826</v>
      </c>
      <c r="C4383" s="9" t="s">
        <v>245</v>
      </c>
      <c r="D4383" s="3">
        <v>1.72</v>
      </c>
      <c r="E4383" s="9" t="s">
        <v>939</v>
      </c>
      <c r="F4383" s="9" t="s">
        <v>940</v>
      </c>
      <c r="G4383" s="9" t="s">
        <v>183</v>
      </c>
      <c r="H4383" s="8">
        <v>45658</v>
      </c>
      <c r="I4383" s="8">
        <v>45684</v>
      </c>
      <c r="J4383" s="219" t="s">
        <v>13151</v>
      </c>
      <c r="K4383" s="205" t="s">
        <v>942</v>
      </c>
      <c r="M4383" s="9" t="s">
        <v>828</v>
      </c>
      <c r="N4383" s="215">
        <v>45706.0637561111</v>
      </c>
      <c r="O4383" s="8">
        <v>45705</v>
      </c>
    </row>
    <row r="4384" spans="1:15" x14ac:dyDescent="0.25">
      <c r="A4384" s="8">
        <v>45239</v>
      </c>
      <c r="B4384" s="9" t="s">
        <v>1289</v>
      </c>
      <c r="C4384" s="9" t="s">
        <v>245</v>
      </c>
      <c r="D4384" s="3">
        <v>1.71</v>
      </c>
      <c r="E4384" s="9" t="s">
        <v>181</v>
      </c>
      <c r="F4384" s="9" t="s">
        <v>182</v>
      </c>
      <c r="G4384" s="9" t="s">
        <v>183</v>
      </c>
      <c r="H4384" s="8">
        <v>45231</v>
      </c>
      <c r="I4384" s="8">
        <v>45236</v>
      </c>
      <c r="J4384" s="8" t="s">
        <v>1295</v>
      </c>
      <c r="K4384" s="205" t="s">
        <v>185</v>
      </c>
      <c r="M4384" s="9" t="s">
        <v>1291</v>
      </c>
      <c r="N4384" s="215">
        <v>45294.9567489931</v>
      </c>
      <c r="O4384" s="8"/>
    </row>
    <row r="4385" spans="1:15" x14ac:dyDescent="0.25">
      <c r="A4385" s="8">
        <v>45743</v>
      </c>
      <c r="B4385" s="9" t="s">
        <v>10183</v>
      </c>
      <c r="C4385" s="9" t="s">
        <v>245</v>
      </c>
      <c r="D4385" s="3">
        <v>1.65</v>
      </c>
      <c r="E4385" s="9" t="s">
        <v>181</v>
      </c>
      <c r="F4385" s="9" t="s">
        <v>182</v>
      </c>
      <c r="G4385" s="9" t="s">
        <v>183</v>
      </c>
      <c r="H4385" s="8">
        <v>45717</v>
      </c>
      <c r="I4385" s="8">
        <v>45740</v>
      </c>
      <c r="J4385" s="219" t="s">
        <v>15179</v>
      </c>
      <c r="K4385" s="205" t="s">
        <v>185</v>
      </c>
      <c r="M4385" s="9" t="s">
        <v>10185</v>
      </c>
      <c r="N4385" s="215">
        <v>45777.922227581003</v>
      </c>
      <c r="O4385" s="8">
        <v>45777</v>
      </c>
    </row>
    <row r="4386" spans="1:15" x14ac:dyDescent="0.25">
      <c r="A4386" s="8">
        <v>45645</v>
      </c>
      <c r="B4386" s="9" t="s">
        <v>10183</v>
      </c>
      <c r="C4386" s="9" t="s">
        <v>245</v>
      </c>
      <c r="D4386" s="3">
        <v>1.65</v>
      </c>
      <c r="E4386" s="9" t="s">
        <v>181</v>
      </c>
      <c r="F4386" s="9" t="s">
        <v>182</v>
      </c>
      <c r="G4386" s="9" t="s">
        <v>183</v>
      </c>
      <c r="H4386" s="8">
        <v>45627</v>
      </c>
      <c r="I4386" s="8">
        <v>45642</v>
      </c>
      <c r="J4386" s="219" t="s">
        <v>12712</v>
      </c>
      <c r="K4386" s="205" t="s">
        <v>185</v>
      </c>
      <c r="M4386" s="9" t="s">
        <v>10185</v>
      </c>
      <c r="N4386" s="215">
        <v>45681.075335370399</v>
      </c>
      <c r="O4386" s="8">
        <v>45681</v>
      </c>
    </row>
    <row r="4387" spans="1:15" x14ac:dyDescent="0.25">
      <c r="A4387" s="8">
        <v>45688</v>
      </c>
      <c r="B4387" s="9" t="s">
        <v>826</v>
      </c>
      <c r="C4387" s="9" t="s">
        <v>245</v>
      </c>
      <c r="D4387" s="3">
        <v>1.57</v>
      </c>
      <c r="E4387" s="9" t="s">
        <v>882</v>
      </c>
      <c r="F4387" s="9" t="s">
        <v>883</v>
      </c>
      <c r="G4387" s="9" t="s">
        <v>183</v>
      </c>
      <c r="H4387" s="8">
        <v>45658</v>
      </c>
      <c r="I4387" s="8">
        <v>45684</v>
      </c>
      <c r="J4387" s="219" t="s">
        <v>13145</v>
      </c>
      <c r="K4387" s="205" t="s">
        <v>885</v>
      </c>
      <c r="M4387" s="9" t="s">
        <v>828</v>
      </c>
      <c r="N4387" s="215">
        <v>45706.0637561111</v>
      </c>
      <c r="O4387" s="8">
        <v>45705</v>
      </c>
    </row>
    <row r="4388" spans="1:15" x14ac:dyDescent="0.25">
      <c r="A4388" s="8">
        <v>45540</v>
      </c>
      <c r="B4388" s="9" t="s">
        <v>10607</v>
      </c>
      <c r="C4388" s="9" t="s">
        <v>245</v>
      </c>
      <c r="D4388" s="3">
        <v>1.5</v>
      </c>
      <c r="E4388" s="9" t="s">
        <v>181</v>
      </c>
      <c r="F4388" s="9" t="s">
        <v>182</v>
      </c>
      <c r="G4388" s="9" t="s">
        <v>183</v>
      </c>
      <c r="H4388" s="8">
        <v>45536</v>
      </c>
      <c r="I4388" s="8">
        <v>45537</v>
      </c>
      <c r="J4388" s="8" t="s">
        <v>10608</v>
      </c>
      <c r="K4388" s="205" t="s">
        <v>185</v>
      </c>
      <c r="M4388" s="9" t="s">
        <v>10609</v>
      </c>
      <c r="N4388" s="215">
        <v>45575.565837071801</v>
      </c>
      <c r="O4388" s="8">
        <v>45575</v>
      </c>
    </row>
    <row r="4389" spans="1:15" x14ac:dyDescent="0.25">
      <c r="A4389" s="8">
        <v>45898</v>
      </c>
      <c r="B4389" s="9" t="s">
        <v>19021</v>
      </c>
      <c r="C4389" s="9" t="s">
        <v>245</v>
      </c>
      <c r="D4389" s="3">
        <v>1.47</v>
      </c>
      <c r="E4389" s="9" t="s">
        <v>939</v>
      </c>
      <c r="F4389" s="9" t="s">
        <v>940</v>
      </c>
      <c r="G4389" s="9" t="s">
        <v>183</v>
      </c>
      <c r="H4389" s="8">
        <v>45870</v>
      </c>
      <c r="I4389" s="8">
        <v>45894</v>
      </c>
      <c r="J4389" s="219" t="s">
        <v>19728</v>
      </c>
      <c r="K4389" s="205" t="s">
        <v>942</v>
      </c>
      <c r="M4389" s="9" t="s">
        <v>19023</v>
      </c>
      <c r="N4389" s="215">
        <v>45929.807189814797</v>
      </c>
      <c r="O4389" s="8">
        <v>45929</v>
      </c>
    </row>
    <row r="4390" spans="1:15" x14ac:dyDescent="0.25">
      <c r="A4390" s="8">
        <v>45869</v>
      </c>
      <c r="B4390" s="9" t="s">
        <v>19021</v>
      </c>
      <c r="C4390" s="9" t="s">
        <v>245</v>
      </c>
      <c r="D4390" s="3">
        <v>1.47</v>
      </c>
      <c r="E4390" s="9" t="s">
        <v>939</v>
      </c>
      <c r="F4390" s="9" t="s">
        <v>940</v>
      </c>
      <c r="G4390" s="9" t="s">
        <v>183</v>
      </c>
      <c r="H4390" s="8">
        <v>45839</v>
      </c>
      <c r="I4390" s="8">
        <v>45866</v>
      </c>
      <c r="J4390" s="219" t="s">
        <v>20132</v>
      </c>
      <c r="K4390" s="205" t="s">
        <v>942</v>
      </c>
      <c r="M4390" s="9" t="s">
        <v>19023</v>
      </c>
      <c r="N4390" s="215">
        <v>45929.807189814797</v>
      </c>
      <c r="O4390" s="8">
        <v>45929</v>
      </c>
    </row>
    <row r="4391" spans="1:15" x14ac:dyDescent="0.25">
      <c r="A4391" s="8">
        <v>45756</v>
      </c>
      <c r="B4391" s="9" t="s">
        <v>11263</v>
      </c>
      <c r="C4391" s="9" t="s">
        <v>245</v>
      </c>
      <c r="D4391" s="3">
        <v>1.46</v>
      </c>
      <c r="E4391" s="9" t="s">
        <v>181</v>
      </c>
      <c r="F4391" s="9" t="s">
        <v>182</v>
      </c>
      <c r="G4391" s="9" t="s">
        <v>183</v>
      </c>
      <c r="H4391" s="8">
        <v>45748</v>
      </c>
      <c r="I4391" s="8">
        <v>45754</v>
      </c>
      <c r="J4391" s="219" t="s">
        <v>14922</v>
      </c>
      <c r="K4391" s="205" t="s">
        <v>185</v>
      </c>
      <c r="M4391" s="9" t="s">
        <v>11265</v>
      </c>
      <c r="N4391" s="215">
        <v>45777.922227581003</v>
      </c>
      <c r="O4391" s="8">
        <v>45777</v>
      </c>
    </row>
    <row r="4392" spans="1:15" x14ac:dyDescent="0.25">
      <c r="A4392" s="8">
        <v>45665</v>
      </c>
      <c r="B4392" s="9" t="s">
        <v>11263</v>
      </c>
      <c r="C4392" s="9" t="s">
        <v>245</v>
      </c>
      <c r="D4392" s="3">
        <v>1.46</v>
      </c>
      <c r="E4392" s="9" t="s">
        <v>181</v>
      </c>
      <c r="F4392" s="9" t="s">
        <v>182</v>
      </c>
      <c r="G4392" s="9" t="s">
        <v>183</v>
      </c>
      <c r="H4392" s="8">
        <v>45658</v>
      </c>
      <c r="I4392" s="8">
        <v>45663</v>
      </c>
      <c r="J4392" s="219" t="s">
        <v>13454</v>
      </c>
      <c r="K4392" s="205" t="s">
        <v>185</v>
      </c>
      <c r="M4392" s="9" t="s">
        <v>11265</v>
      </c>
      <c r="N4392" s="215">
        <v>45706.0637561111</v>
      </c>
      <c r="O4392" s="8">
        <v>45705</v>
      </c>
    </row>
    <row r="4393" spans="1:15" x14ac:dyDescent="0.25">
      <c r="A4393" s="8">
        <v>45618</v>
      </c>
      <c r="B4393" s="9" t="s">
        <v>9068</v>
      </c>
      <c r="C4393" s="9" t="s">
        <v>245</v>
      </c>
      <c r="D4393" s="3">
        <v>1.44</v>
      </c>
      <c r="E4393" s="9" t="s">
        <v>181</v>
      </c>
      <c r="F4393" s="9" t="s">
        <v>182</v>
      </c>
      <c r="G4393" s="9" t="s">
        <v>183</v>
      </c>
      <c r="H4393" s="8">
        <v>45597</v>
      </c>
      <c r="I4393" s="8">
        <v>45614</v>
      </c>
      <c r="J4393" s="219" t="s">
        <v>11643</v>
      </c>
      <c r="K4393" s="205" t="s">
        <v>185</v>
      </c>
      <c r="M4393" s="9" t="s">
        <v>9070</v>
      </c>
      <c r="N4393" s="215">
        <v>45635.715607696802</v>
      </c>
      <c r="O4393" s="8">
        <v>45635</v>
      </c>
    </row>
    <row r="4394" spans="1:15" x14ac:dyDescent="0.25">
      <c r="A4394" s="8">
        <v>45807</v>
      </c>
      <c r="B4394" s="9" t="s">
        <v>826</v>
      </c>
      <c r="C4394" s="9" t="s">
        <v>245</v>
      </c>
      <c r="D4394" s="3">
        <v>1.41</v>
      </c>
      <c r="E4394" s="9" t="s">
        <v>939</v>
      </c>
      <c r="F4394" s="9" t="s">
        <v>940</v>
      </c>
      <c r="G4394" s="9" t="s">
        <v>183</v>
      </c>
      <c r="H4394" s="8">
        <v>45778</v>
      </c>
      <c r="I4394" s="8">
        <v>45803</v>
      </c>
      <c r="J4394" s="8" t="s">
        <v>16039</v>
      </c>
      <c r="K4394" s="205" t="s">
        <v>942</v>
      </c>
      <c r="M4394" s="9" t="s">
        <v>828</v>
      </c>
      <c r="N4394" s="215">
        <v>45809.629870740697</v>
      </c>
      <c r="O4394" s="8">
        <v>45809</v>
      </c>
    </row>
    <row r="4395" spans="1:15" x14ac:dyDescent="0.25">
      <c r="A4395" s="8">
        <v>45593</v>
      </c>
      <c r="B4395" s="9" t="s">
        <v>520</v>
      </c>
      <c r="C4395" s="9" t="s">
        <v>180</v>
      </c>
      <c r="D4395" s="3">
        <v>-60</v>
      </c>
      <c r="E4395" s="9" t="s">
        <v>193</v>
      </c>
      <c r="F4395" s="9" t="s">
        <v>194</v>
      </c>
      <c r="G4395" s="9" t="s">
        <v>183</v>
      </c>
      <c r="H4395" s="8">
        <v>45566</v>
      </c>
      <c r="I4395" s="8">
        <v>45593</v>
      </c>
      <c r="J4395" s="219" t="s">
        <v>11369</v>
      </c>
      <c r="K4395" s="205" t="s">
        <v>196</v>
      </c>
      <c r="M4395" s="9" t="s">
        <v>525</v>
      </c>
      <c r="N4395" s="215">
        <v>45594.804318830997</v>
      </c>
      <c r="O4395" s="8">
        <v>45635</v>
      </c>
    </row>
    <row r="4396" spans="1:15" x14ac:dyDescent="0.25">
      <c r="A4396" s="8">
        <v>45482</v>
      </c>
      <c r="B4396" s="9" t="s">
        <v>427</v>
      </c>
      <c r="C4396" s="9" t="s">
        <v>180</v>
      </c>
      <c r="D4396" s="3">
        <v>-60</v>
      </c>
      <c r="E4396" s="9" t="s">
        <v>422</v>
      </c>
      <c r="F4396" s="9" t="s">
        <v>423</v>
      </c>
      <c r="G4396" s="9" t="s">
        <v>183</v>
      </c>
      <c r="H4396" s="8">
        <v>45474</v>
      </c>
      <c r="I4396" s="8">
        <v>45481</v>
      </c>
      <c r="J4396" s="8" t="s">
        <v>8131</v>
      </c>
      <c r="K4396" s="205" t="s">
        <v>425</v>
      </c>
      <c r="M4396" s="9" t="s">
        <v>429</v>
      </c>
      <c r="N4396" s="215">
        <v>45505.8848292361</v>
      </c>
      <c r="O4396" s="8">
        <v>45505</v>
      </c>
    </row>
    <row r="4397" spans="1:15" x14ac:dyDescent="0.25">
      <c r="A4397" s="8">
        <v>45743</v>
      </c>
      <c r="B4397" s="9" t="s">
        <v>10375</v>
      </c>
      <c r="C4397" s="9" t="s">
        <v>245</v>
      </c>
      <c r="D4397" s="3">
        <v>1.38</v>
      </c>
      <c r="E4397" s="9" t="s">
        <v>181</v>
      </c>
      <c r="F4397" s="9" t="s">
        <v>182</v>
      </c>
      <c r="G4397" s="9" t="s">
        <v>183</v>
      </c>
      <c r="H4397" s="8">
        <v>45717</v>
      </c>
      <c r="I4397" s="8">
        <v>45740</v>
      </c>
      <c r="J4397" s="219" t="s">
        <v>15178</v>
      </c>
      <c r="K4397" s="205" t="s">
        <v>185</v>
      </c>
      <c r="M4397" s="9" t="s">
        <v>10377</v>
      </c>
      <c r="N4397" s="215">
        <v>45777.922227581003</v>
      </c>
      <c r="O4397" s="8">
        <v>45777</v>
      </c>
    </row>
    <row r="4398" spans="1:15" x14ac:dyDescent="0.25">
      <c r="A4398" s="8">
        <v>45838</v>
      </c>
      <c r="B4398" s="9" t="s">
        <v>19021</v>
      </c>
      <c r="C4398" s="9" t="s">
        <v>245</v>
      </c>
      <c r="D4398" s="3">
        <v>1.36</v>
      </c>
      <c r="E4398" s="9" t="s">
        <v>939</v>
      </c>
      <c r="F4398" s="9" t="s">
        <v>940</v>
      </c>
      <c r="G4398" s="9" t="s">
        <v>183</v>
      </c>
      <c r="H4398" s="8">
        <v>45809</v>
      </c>
      <c r="I4398" s="8">
        <v>45838</v>
      </c>
      <c r="J4398" s="219" t="s">
        <v>19095</v>
      </c>
      <c r="K4398" s="205" t="s">
        <v>942</v>
      </c>
      <c r="M4398" s="9" t="s">
        <v>19023</v>
      </c>
      <c r="N4398" s="215">
        <v>45862.622311099498</v>
      </c>
      <c r="O4398" s="8">
        <v>45862</v>
      </c>
    </row>
    <row r="4399" spans="1:15" x14ac:dyDescent="0.25">
      <c r="A4399" s="8">
        <v>45925</v>
      </c>
      <c r="B4399" s="9" t="s">
        <v>19228</v>
      </c>
      <c r="C4399" s="9" t="s">
        <v>245</v>
      </c>
      <c r="D4399" s="3">
        <v>1.31</v>
      </c>
      <c r="E4399" s="9" t="s">
        <v>181</v>
      </c>
      <c r="F4399" s="9" t="s">
        <v>182</v>
      </c>
      <c r="G4399" s="9" t="s">
        <v>183</v>
      </c>
      <c r="H4399" s="8">
        <v>45901</v>
      </c>
      <c r="I4399" s="8">
        <v>45922</v>
      </c>
      <c r="J4399" s="219" t="s">
        <v>19229</v>
      </c>
      <c r="K4399" s="205" t="s">
        <v>185</v>
      </c>
      <c r="M4399" s="9" t="s">
        <v>19230</v>
      </c>
      <c r="N4399" s="215">
        <v>45929.807189814797</v>
      </c>
      <c r="O4399" s="8">
        <v>45929</v>
      </c>
    </row>
    <row r="4400" spans="1:15" x14ac:dyDescent="0.25">
      <c r="A4400" s="8">
        <v>45443</v>
      </c>
      <c r="B4400" s="9" t="s">
        <v>826</v>
      </c>
      <c r="C4400" s="9" t="s">
        <v>245</v>
      </c>
      <c r="D4400" s="3">
        <v>1.29</v>
      </c>
      <c r="E4400" s="9" t="s">
        <v>882</v>
      </c>
      <c r="F4400" s="9" t="s">
        <v>883</v>
      </c>
      <c r="G4400" s="9" t="s">
        <v>183</v>
      </c>
      <c r="H4400" s="8">
        <v>45413</v>
      </c>
      <c r="I4400" s="8">
        <v>45439</v>
      </c>
      <c r="J4400" s="8" t="s">
        <v>1314</v>
      </c>
      <c r="K4400" s="205" t="s">
        <v>885</v>
      </c>
      <c r="M4400" s="9" t="s">
        <v>828</v>
      </c>
      <c r="N4400" s="215">
        <v>45446.142181782401</v>
      </c>
      <c r="O4400" s="8">
        <v>45445</v>
      </c>
    </row>
    <row r="4401" spans="1:15" x14ac:dyDescent="0.25">
      <c r="A4401" s="8">
        <v>45742</v>
      </c>
      <c r="B4401" s="9" t="s">
        <v>9157</v>
      </c>
      <c r="C4401" s="9" t="s">
        <v>245</v>
      </c>
      <c r="D4401" s="3">
        <v>1.29</v>
      </c>
      <c r="E4401" s="9" t="s">
        <v>181</v>
      </c>
      <c r="F4401" s="9" t="s">
        <v>182</v>
      </c>
      <c r="G4401" s="9" t="s">
        <v>183</v>
      </c>
      <c r="H4401" s="8">
        <v>45717</v>
      </c>
      <c r="I4401" s="8">
        <v>45740</v>
      </c>
      <c r="J4401" s="219" t="s">
        <v>15204</v>
      </c>
      <c r="K4401" s="205" t="s">
        <v>185</v>
      </c>
      <c r="M4401" s="9" t="s">
        <v>9159</v>
      </c>
      <c r="N4401" s="215">
        <v>45777.922227581003</v>
      </c>
      <c r="O4401" s="8">
        <v>45777</v>
      </c>
    </row>
    <row r="4402" spans="1:15" x14ac:dyDescent="0.25">
      <c r="A4402" s="8">
        <v>45615</v>
      </c>
      <c r="B4402" s="9" t="s">
        <v>9157</v>
      </c>
      <c r="C4402" s="9" t="s">
        <v>245</v>
      </c>
      <c r="D4402" s="3">
        <v>1.29</v>
      </c>
      <c r="E4402" s="9" t="s">
        <v>181</v>
      </c>
      <c r="F4402" s="9" t="s">
        <v>182</v>
      </c>
      <c r="G4402" s="9" t="s">
        <v>183</v>
      </c>
      <c r="H4402" s="8">
        <v>45597</v>
      </c>
      <c r="I4402" s="8">
        <v>45614</v>
      </c>
      <c r="J4402" s="219" t="s">
        <v>11670</v>
      </c>
      <c r="K4402" s="205" t="s">
        <v>185</v>
      </c>
      <c r="M4402" s="9" t="s">
        <v>9159</v>
      </c>
      <c r="N4402" s="215">
        <v>45635.715607696802</v>
      </c>
      <c r="O4402" s="8">
        <v>45635</v>
      </c>
    </row>
    <row r="4403" spans="1:15" x14ac:dyDescent="0.25">
      <c r="A4403" s="8">
        <v>45643</v>
      </c>
      <c r="B4403" s="9" t="s">
        <v>10375</v>
      </c>
      <c r="C4403" s="9" t="s">
        <v>245</v>
      </c>
      <c r="D4403" s="3">
        <v>1.28</v>
      </c>
      <c r="E4403" s="9" t="s">
        <v>181</v>
      </c>
      <c r="F4403" s="9" t="s">
        <v>182</v>
      </c>
      <c r="G4403" s="9" t="s">
        <v>183</v>
      </c>
      <c r="H4403" s="8">
        <v>45627</v>
      </c>
      <c r="I4403" s="8">
        <v>45642</v>
      </c>
      <c r="J4403" s="219" t="s">
        <v>12726</v>
      </c>
      <c r="K4403" s="205" t="s">
        <v>185</v>
      </c>
      <c r="M4403" s="9" t="s">
        <v>10377</v>
      </c>
      <c r="N4403" s="215">
        <v>45681.075335370399</v>
      </c>
      <c r="O4403" s="8">
        <v>45681</v>
      </c>
    </row>
    <row r="4404" spans="1:15" x14ac:dyDescent="0.25">
      <c r="A4404" s="8">
        <v>45849</v>
      </c>
      <c r="B4404" s="9" t="s">
        <v>18675</v>
      </c>
      <c r="C4404" s="9" t="s">
        <v>245</v>
      </c>
      <c r="D4404" s="3">
        <v>1.24</v>
      </c>
      <c r="E4404" s="9" t="s">
        <v>181</v>
      </c>
      <c r="F4404" s="9" t="s">
        <v>182</v>
      </c>
      <c r="G4404" s="9" t="s">
        <v>183</v>
      </c>
      <c r="H4404" s="8">
        <v>45839</v>
      </c>
      <c r="I4404" s="8">
        <v>45845</v>
      </c>
      <c r="J4404" s="219" t="s">
        <v>18676</v>
      </c>
      <c r="K4404" s="205" t="s">
        <v>185</v>
      </c>
      <c r="M4404" s="9" t="s">
        <v>18677</v>
      </c>
      <c r="N4404" s="215">
        <v>45862.622311099498</v>
      </c>
      <c r="O4404" s="8">
        <v>45862</v>
      </c>
    </row>
    <row r="4405" spans="1:15" x14ac:dyDescent="0.25">
      <c r="A4405" s="8">
        <v>45734</v>
      </c>
      <c r="B4405" s="9" t="s">
        <v>10587</v>
      </c>
      <c r="C4405" s="9" t="s">
        <v>245</v>
      </c>
      <c r="D4405" s="3">
        <v>1.22</v>
      </c>
      <c r="E4405" s="9" t="s">
        <v>181</v>
      </c>
      <c r="F4405" s="9" t="s">
        <v>182</v>
      </c>
      <c r="G4405" s="9" t="s">
        <v>183</v>
      </c>
      <c r="H4405" s="8">
        <v>45717</v>
      </c>
      <c r="I4405" s="8">
        <v>45733</v>
      </c>
      <c r="J4405" s="219" t="s">
        <v>15343</v>
      </c>
      <c r="K4405" s="205" t="s">
        <v>185</v>
      </c>
      <c r="M4405" s="9" t="s">
        <v>10589</v>
      </c>
      <c r="N4405" s="215">
        <v>45777.922227581003</v>
      </c>
      <c r="O4405" s="8">
        <v>45777</v>
      </c>
    </row>
    <row r="4406" spans="1:15" x14ac:dyDescent="0.25">
      <c r="A4406" s="8">
        <v>45561</v>
      </c>
      <c r="B4406" s="9" t="s">
        <v>10183</v>
      </c>
      <c r="C4406" s="9" t="s">
        <v>245</v>
      </c>
      <c r="D4406" s="3">
        <v>1.19</v>
      </c>
      <c r="E4406" s="9" t="s">
        <v>181</v>
      </c>
      <c r="F4406" s="9" t="s">
        <v>182</v>
      </c>
      <c r="G4406" s="9" t="s">
        <v>183</v>
      </c>
      <c r="H4406" s="8">
        <v>45536</v>
      </c>
      <c r="I4406" s="8">
        <v>45558</v>
      </c>
      <c r="J4406" s="8" t="s">
        <v>10184</v>
      </c>
      <c r="K4406" s="205" t="s">
        <v>185</v>
      </c>
      <c r="M4406" s="9" t="s">
        <v>10185</v>
      </c>
      <c r="N4406" s="215">
        <v>45575.565837071801</v>
      </c>
      <c r="O4406" s="8">
        <v>45575</v>
      </c>
    </row>
    <row r="4407" spans="1:15" x14ac:dyDescent="0.25">
      <c r="A4407" s="8">
        <v>45716</v>
      </c>
      <c r="B4407" s="9" t="s">
        <v>826</v>
      </c>
      <c r="C4407" s="9" t="s">
        <v>245</v>
      </c>
      <c r="D4407" s="3">
        <v>1.17</v>
      </c>
      <c r="E4407" s="9" t="s">
        <v>882</v>
      </c>
      <c r="F4407" s="9" t="s">
        <v>883</v>
      </c>
      <c r="G4407" s="9" t="s">
        <v>183</v>
      </c>
      <c r="H4407" s="8">
        <v>45689</v>
      </c>
      <c r="I4407" s="8">
        <v>45712</v>
      </c>
      <c r="J4407" s="219" t="s">
        <v>13964</v>
      </c>
      <c r="K4407" s="205" t="s">
        <v>885</v>
      </c>
      <c r="M4407" s="9" t="s">
        <v>828</v>
      </c>
      <c r="N4407" s="215">
        <v>45733.5614541088</v>
      </c>
      <c r="O4407" s="8">
        <v>45733</v>
      </c>
    </row>
    <row r="4408" spans="1:15" x14ac:dyDescent="0.25">
      <c r="A4408" s="8">
        <v>45574</v>
      </c>
      <c r="B4408" s="9" t="s">
        <v>11263</v>
      </c>
      <c r="C4408" s="9" t="s">
        <v>245</v>
      </c>
      <c r="D4408" s="3">
        <v>1.1499999999999999</v>
      </c>
      <c r="E4408" s="9" t="s">
        <v>181</v>
      </c>
      <c r="F4408" s="9" t="s">
        <v>182</v>
      </c>
      <c r="G4408" s="9" t="s">
        <v>183</v>
      </c>
      <c r="H4408" s="8">
        <v>45566</v>
      </c>
      <c r="I4408" s="8">
        <v>45572</v>
      </c>
      <c r="J4408" s="219" t="s">
        <v>11264</v>
      </c>
      <c r="K4408" s="205" t="s">
        <v>185</v>
      </c>
      <c r="M4408" s="9" t="s">
        <v>11265</v>
      </c>
      <c r="N4408" s="215">
        <v>45594.789547013897</v>
      </c>
      <c r="O4408" s="8">
        <v>45594</v>
      </c>
    </row>
    <row r="4409" spans="1:15" x14ac:dyDescent="0.25">
      <c r="A4409" s="8">
        <v>45757</v>
      </c>
      <c r="B4409" s="9" t="s">
        <v>11269</v>
      </c>
      <c r="C4409" s="9" t="s">
        <v>245</v>
      </c>
      <c r="D4409" s="3">
        <v>1.1499999999999999</v>
      </c>
      <c r="E4409" s="9" t="s">
        <v>181</v>
      </c>
      <c r="F4409" s="9" t="s">
        <v>182</v>
      </c>
      <c r="G4409" s="9" t="s">
        <v>183</v>
      </c>
      <c r="H4409" s="8">
        <v>45748</v>
      </c>
      <c r="I4409" s="8">
        <v>45754</v>
      </c>
      <c r="J4409" s="219" t="s">
        <v>14892</v>
      </c>
      <c r="K4409" s="205" t="s">
        <v>185</v>
      </c>
      <c r="M4409" s="9" t="s">
        <v>11271</v>
      </c>
      <c r="N4409" s="215">
        <v>45777.922227581003</v>
      </c>
      <c r="O4409" s="8">
        <v>45777</v>
      </c>
    </row>
    <row r="4410" spans="1:15" x14ac:dyDescent="0.25">
      <c r="A4410" s="8">
        <v>45527</v>
      </c>
      <c r="B4410" s="9" t="s">
        <v>9068</v>
      </c>
      <c r="C4410" s="9" t="s">
        <v>245</v>
      </c>
      <c r="D4410" s="3">
        <v>1.1200000000000001</v>
      </c>
      <c r="E4410" s="9" t="s">
        <v>181</v>
      </c>
      <c r="F4410" s="9" t="s">
        <v>182</v>
      </c>
      <c r="G4410" s="9" t="s">
        <v>183</v>
      </c>
      <c r="H4410" s="8">
        <v>45505</v>
      </c>
      <c r="I4410" s="8">
        <v>45523</v>
      </c>
      <c r="J4410" s="8" t="s">
        <v>9069</v>
      </c>
      <c r="K4410" s="205" t="s">
        <v>185</v>
      </c>
      <c r="M4410" s="9" t="s">
        <v>9070</v>
      </c>
      <c r="N4410" s="215">
        <v>45534.648212951397</v>
      </c>
      <c r="O4410" s="8">
        <v>45534</v>
      </c>
    </row>
    <row r="4411" spans="1:15" x14ac:dyDescent="0.25">
      <c r="A4411" s="8">
        <v>45838</v>
      </c>
      <c r="B4411" s="9" t="s">
        <v>19001</v>
      </c>
      <c r="C4411" s="9" t="s">
        <v>245</v>
      </c>
      <c r="D4411" s="3">
        <v>1.1100000000000001</v>
      </c>
      <c r="E4411" s="9" t="s">
        <v>181</v>
      </c>
      <c r="F4411" s="9" t="s">
        <v>182</v>
      </c>
      <c r="G4411" s="9" t="s">
        <v>183</v>
      </c>
      <c r="H4411" s="8">
        <v>45809</v>
      </c>
      <c r="I4411" s="8">
        <v>45838</v>
      </c>
      <c r="J4411" s="219" t="s">
        <v>19002</v>
      </c>
      <c r="K4411" s="205" t="s">
        <v>185</v>
      </c>
      <c r="M4411" s="9" t="s">
        <v>19003</v>
      </c>
      <c r="N4411" s="215">
        <v>45862.622311099498</v>
      </c>
      <c r="O4411" s="8">
        <v>45862</v>
      </c>
    </row>
    <row r="4412" spans="1:15" x14ac:dyDescent="0.25">
      <c r="A4412" s="8">
        <v>45747</v>
      </c>
      <c r="B4412" s="9" t="s">
        <v>8445</v>
      </c>
      <c r="C4412" s="9" t="s">
        <v>245</v>
      </c>
      <c r="D4412" s="3">
        <v>1.1100000000000001</v>
      </c>
      <c r="E4412" s="9" t="s">
        <v>181</v>
      </c>
      <c r="F4412" s="9" t="s">
        <v>182</v>
      </c>
      <c r="G4412" s="9" t="s">
        <v>183</v>
      </c>
      <c r="H4412" s="8">
        <v>45717</v>
      </c>
      <c r="I4412" s="8">
        <v>45747</v>
      </c>
      <c r="J4412" s="219" t="s">
        <v>15070</v>
      </c>
      <c r="K4412" s="205" t="s">
        <v>185</v>
      </c>
      <c r="M4412" s="9" t="s">
        <v>8447</v>
      </c>
      <c r="N4412" s="215">
        <v>45777.922227581003</v>
      </c>
      <c r="O4412" s="8">
        <v>45777</v>
      </c>
    </row>
    <row r="4413" spans="1:15" x14ac:dyDescent="0.25">
      <c r="A4413" s="8">
        <v>45657</v>
      </c>
      <c r="B4413" s="9" t="s">
        <v>8445</v>
      </c>
      <c r="C4413" s="9" t="s">
        <v>245</v>
      </c>
      <c r="D4413" s="3">
        <v>1.1100000000000001</v>
      </c>
      <c r="E4413" s="9" t="s">
        <v>181</v>
      </c>
      <c r="F4413" s="9" t="s">
        <v>182</v>
      </c>
      <c r="G4413" s="9" t="s">
        <v>183</v>
      </c>
      <c r="H4413" s="8">
        <v>45627</v>
      </c>
      <c r="I4413" s="8">
        <v>45656</v>
      </c>
      <c r="J4413" s="219" t="s">
        <v>13530</v>
      </c>
      <c r="K4413" s="205" t="s">
        <v>185</v>
      </c>
      <c r="M4413" s="9" t="s">
        <v>8447</v>
      </c>
      <c r="N4413" s="215">
        <v>45706.0637561111</v>
      </c>
      <c r="O4413" s="8">
        <v>45705</v>
      </c>
    </row>
    <row r="4414" spans="1:15" x14ac:dyDescent="0.25">
      <c r="A4414" s="8">
        <v>45632</v>
      </c>
      <c r="B4414" s="9" t="s">
        <v>10587</v>
      </c>
      <c r="C4414" s="9" t="s">
        <v>245</v>
      </c>
      <c r="D4414" s="3">
        <v>1.1100000000000001</v>
      </c>
      <c r="E4414" s="9" t="s">
        <v>181</v>
      </c>
      <c r="F4414" s="9" t="s">
        <v>182</v>
      </c>
      <c r="G4414" s="9" t="s">
        <v>183</v>
      </c>
      <c r="H4414" s="8">
        <v>45627</v>
      </c>
      <c r="I4414" s="8">
        <v>45628</v>
      </c>
      <c r="J4414" s="219" t="s">
        <v>11462</v>
      </c>
      <c r="K4414" s="205" t="s">
        <v>185</v>
      </c>
      <c r="M4414" s="9" t="s">
        <v>10589</v>
      </c>
      <c r="N4414" s="215">
        <v>45635.715607696802</v>
      </c>
      <c r="O4414" s="8">
        <v>45635</v>
      </c>
    </row>
    <row r="4415" spans="1:15" x14ac:dyDescent="0.25">
      <c r="A4415" s="8">
        <v>45898</v>
      </c>
      <c r="B4415" s="9" t="s">
        <v>19021</v>
      </c>
      <c r="C4415" s="9" t="s">
        <v>245</v>
      </c>
      <c r="D4415" s="3">
        <v>1.05</v>
      </c>
      <c r="E4415" s="9" t="s">
        <v>882</v>
      </c>
      <c r="F4415" s="9" t="s">
        <v>883</v>
      </c>
      <c r="G4415" s="9" t="s">
        <v>183</v>
      </c>
      <c r="H4415" s="8">
        <v>45870</v>
      </c>
      <c r="I4415" s="8">
        <v>45894</v>
      </c>
      <c r="J4415" s="219" t="s">
        <v>19721</v>
      </c>
      <c r="K4415" s="205" t="s">
        <v>885</v>
      </c>
      <c r="M4415" s="9" t="s">
        <v>19023</v>
      </c>
      <c r="N4415" s="215">
        <v>45929.807189814797</v>
      </c>
      <c r="O4415" s="8">
        <v>45929</v>
      </c>
    </row>
    <row r="4416" spans="1:15" x14ac:dyDescent="0.25">
      <c r="A4416" s="8">
        <v>45748</v>
      </c>
      <c r="B4416" s="9" t="s">
        <v>8219</v>
      </c>
      <c r="C4416" s="9" t="s">
        <v>245</v>
      </c>
      <c r="D4416" s="3">
        <v>1.05</v>
      </c>
      <c r="E4416" s="9" t="s">
        <v>181</v>
      </c>
      <c r="F4416" s="9" t="s">
        <v>182</v>
      </c>
      <c r="G4416" s="9" t="s">
        <v>183</v>
      </c>
      <c r="H4416" s="8">
        <v>45748</v>
      </c>
      <c r="I4416" s="8">
        <v>45747</v>
      </c>
      <c r="J4416" s="219" t="s">
        <v>15049</v>
      </c>
      <c r="K4416" s="205" t="s">
        <v>185</v>
      </c>
      <c r="M4416" s="9" t="s">
        <v>8221</v>
      </c>
      <c r="N4416" s="215">
        <v>45777.922227581003</v>
      </c>
      <c r="O4416" s="8">
        <v>45777</v>
      </c>
    </row>
    <row r="4417" spans="1:15" x14ac:dyDescent="0.25">
      <c r="A4417" s="8">
        <v>45653</v>
      </c>
      <c r="B4417" s="9" t="s">
        <v>8219</v>
      </c>
      <c r="C4417" s="9" t="s">
        <v>245</v>
      </c>
      <c r="D4417" s="3">
        <v>1.05</v>
      </c>
      <c r="E4417" s="9" t="s">
        <v>181</v>
      </c>
      <c r="F4417" s="9" t="s">
        <v>182</v>
      </c>
      <c r="G4417" s="9" t="s">
        <v>183</v>
      </c>
      <c r="H4417" s="8">
        <v>45627</v>
      </c>
      <c r="I4417" s="8">
        <v>45649</v>
      </c>
      <c r="J4417" s="219" t="s">
        <v>13601</v>
      </c>
      <c r="K4417" s="205" t="s">
        <v>185</v>
      </c>
      <c r="M4417" s="9" t="s">
        <v>8221</v>
      </c>
      <c r="N4417" s="215">
        <v>45706.0637561111</v>
      </c>
      <c r="O4417" s="8">
        <v>45705</v>
      </c>
    </row>
    <row r="4418" spans="1:15" x14ac:dyDescent="0.25">
      <c r="A4418" s="8">
        <v>45807</v>
      </c>
      <c r="B4418" s="9" t="s">
        <v>1401</v>
      </c>
      <c r="C4418" s="9" t="s">
        <v>180</v>
      </c>
      <c r="D4418" s="3">
        <v>-59.05</v>
      </c>
      <c r="E4418" s="9" t="s">
        <v>11373</v>
      </c>
      <c r="F4418" s="9" t="s">
        <v>11374</v>
      </c>
      <c r="G4418" s="9" t="s">
        <v>183</v>
      </c>
      <c r="H4418" s="8">
        <v>45778</v>
      </c>
      <c r="I4418" s="8">
        <v>45803</v>
      </c>
      <c r="J4418" s="8" t="s">
        <v>16065</v>
      </c>
      <c r="K4418" s="205" t="s">
        <v>11376</v>
      </c>
      <c r="M4418" s="9" t="s">
        <v>1403</v>
      </c>
      <c r="N4418" s="215">
        <v>45809.629870740697</v>
      </c>
      <c r="O4418" s="8"/>
    </row>
    <row r="4419" spans="1:15" x14ac:dyDescent="0.25">
      <c r="A4419" s="8">
        <v>45847</v>
      </c>
      <c r="B4419" s="9" t="s">
        <v>18739</v>
      </c>
      <c r="C4419" s="9" t="s">
        <v>180</v>
      </c>
      <c r="D4419" s="3">
        <v>-59.02</v>
      </c>
      <c r="E4419" s="9" t="s">
        <v>181</v>
      </c>
      <c r="F4419" s="9" t="s">
        <v>182</v>
      </c>
      <c r="G4419" s="9" t="s">
        <v>183</v>
      </c>
      <c r="H4419" s="8">
        <v>45839</v>
      </c>
      <c r="I4419" s="8">
        <v>45845</v>
      </c>
      <c r="J4419" s="219" t="s">
        <v>18773</v>
      </c>
      <c r="K4419" s="205" t="s">
        <v>185</v>
      </c>
      <c r="M4419" s="9" t="s">
        <v>18741</v>
      </c>
      <c r="N4419" s="215">
        <v>45862.622311099498</v>
      </c>
      <c r="O4419" s="8">
        <v>45862</v>
      </c>
    </row>
    <row r="4420" spans="1:15" x14ac:dyDescent="0.25">
      <c r="A4420" s="8">
        <v>45869</v>
      </c>
      <c r="B4420" s="9" t="s">
        <v>19021</v>
      </c>
      <c r="C4420" s="9" t="s">
        <v>245</v>
      </c>
      <c r="D4420" s="3">
        <v>1.04</v>
      </c>
      <c r="E4420" s="9" t="s">
        <v>882</v>
      </c>
      <c r="F4420" s="9" t="s">
        <v>883</v>
      </c>
      <c r="G4420" s="9" t="s">
        <v>183</v>
      </c>
      <c r="H4420" s="8">
        <v>45839</v>
      </c>
      <c r="I4420" s="8">
        <v>45866</v>
      </c>
      <c r="J4420" s="219" t="s">
        <v>20126</v>
      </c>
      <c r="K4420" s="205" t="s">
        <v>885</v>
      </c>
      <c r="M4420" s="9" t="s">
        <v>19023</v>
      </c>
      <c r="N4420" s="215">
        <v>45929.807189814797</v>
      </c>
      <c r="O4420" s="8">
        <v>45929</v>
      </c>
    </row>
    <row r="4421" spans="1:15" x14ac:dyDescent="0.25">
      <c r="A4421" s="8">
        <v>45574</v>
      </c>
      <c r="B4421" s="9" t="s">
        <v>11269</v>
      </c>
      <c r="C4421" s="9" t="s">
        <v>245</v>
      </c>
      <c r="D4421" s="3">
        <v>1.04</v>
      </c>
      <c r="E4421" s="9" t="s">
        <v>181</v>
      </c>
      <c r="F4421" s="9" t="s">
        <v>182</v>
      </c>
      <c r="G4421" s="9" t="s">
        <v>183</v>
      </c>
      <c r="H4421" s="8">
        <v>45566</v>
      </c>
      <c r="I4421" s="8">
        <v>45572</v>
      </c>
      <c r="J4421" s="219" t="s">
        <v>11270</v>
      </c>
      <c r="K4421" s="205" t="s">
        <v>185</v>
      </c>
      <c r="M4421" s="9" t="s">
        <v>11271</v>
      </c>
      <c r="N4421" s="215">
        <v>45594.789547013897</v>
      </c>
      <c r="O4421" s="8">
        <v>45594</v>
      </c>
    </row>
    <row r="4422" spans="1:15" x14ac:dyDescent="0.25">
      <c r="A4422" s="8">
        <v>45412</v>
      </c>
      <c r="B4422" s="9" t="s">
        <v>826</v>
      </c>
      <c r="C4422" s="9" t="s">
        <v>245</v>
      </c>
      <c r="D4422" s="3">
        <v>1.03</v>
      </c>
      <c r="E4422" s="9" t="s">
        <v>882</v>
      </c>
      <c r="F4422" s="9" t="s">
        <v>883</v>
      </c>
      <c r="G4422" s="9" t="s">
        <v>183</v>
      </c>
      <c r="H4422" s="8">
        <v>45383</v>
      </c>
      <c r="I4422" s="8">
        <v>45411</v>
      </c>
      <c r="J4422" s="8" t="s">
        <v>1317</v>
      </c>
      <c r="K4422" s="205" t="s">
        <v>885</v>
      </c>
      <c r="M4422" s="9" t="s">
        <v>828</v>
      </c>
      <c r="N4422" s="215">
        <v>45421.815222858801</v>
      </c>
      <c r="O4422" s="8"/>
    </row>
    <row r="4423" spans="1:15" x14ac:dyDescent="0.25">
      <c r="A4423" s="8">
        <v>45666</v>
      </c>
      <c r="B4423" s="9" t="s">
        <v>11269</v>
      </c>
      <c r="C4423" s="9" t="s">
        <v>245</v>
      </c>
      <c r="D4423" s="3">
        <v>1.03</v>
      </c>
      <c r="E4423" s="9" t="s">
        <v>181</v>
      </c>
      <c r="F4423" s="9" t="s">
        <v>182</v>
      </c>
      <c r="G4423" s="9" t="s">
        <v>183</v>
      </c>
      <c r="H4423" s="8">
        <v>45658</v>
      </c>
      <c r="I4423" s="8">
        <v>45663</v>
      </c>
      <c r="J4423" s="219" t="s">
        <v>13444</v>
      </c>
      <c r="K4423" s="205" t="s">
        <v>185</v>
      </c>
      <c r="M4423" s="9" t="s">
        <v>11271</v>
      </c>
      <c r="N4423" s="215">
        <v>45706.0637561111</v>
      </c>
      <c r="O4423" s="8">
        <v>45705</v>
      </c>
    </row>
    <row r="4424" spans="1:15" x14ac:dyDescent="0.25">
      <c r="A4424" s="8">
        <v>45834</v>
      </c>
      <c r="B4424" s="9" t="s">
        <v>10186</v>
      </c>
      <c r="C4424" s="9" t="s">
        <v>245</v>
      </c>
      <c r="D4424" s="3">
        <v>1</v>
      </c>
      <c r="E4424" s="9" t="s">
        <v>181</v>
      </c>
      <c r="F4424" s="9" t="s">
        <v>182</v>
      </c>
      <c r="G4424" s="9" t="s">
        <v>183</v>
      </c>
      <c r="H4424" s="8">
        <v>45809</v>
      </c>
      <c r="I4424" s="8">
        <v>45831</v>
      </c>
      <c r="J4424" s="219" t="s">
        <v>17736</v>
      </c>
      <c r="K4424" s="205" t="s">
        <v>185</v>
      </c>
      <c r="M4424" s="9" t="s">
        <v>10188</v>
      </c>
      <c r="N4424" s="215">
        <v>45840.490152685197</v>
      </c>
      <c r="O4424" s="8">
        <v>45840</v>
      </c>
    </row>
    <row r="4425" spans="1:15" x14ac:dyDescent="0.25">
      <c r="A4425" s="8">
        <v>45379</v>
      </c>
      <c r="B4425" s="9" t="s">
        <v>826</v>
      </c>
      <c r="C4425" s="9" t="s">
        <v>245</v>
      </c>
      <c r="D4425" s="3">
        <v>1</v>
      </c>
      <c r="E4425" s="9" t="s">
        <v>882</v>
      </c>
      <c r="F4425" s="9" t="s">
        <v>883</v>
      </c>
      <c r="G4425" s="9" t="s">
        <v>183</v>
      </c>
      <c r="H4425" s="8">
        <v>45352</v>
      </c>
      <c r="I4425" s="8">
        <v>45376</v>
      </c>
      <c r="J4425" s="8" t="s">
        <v>1318</v>
      </c>
      <c r="K4425" s="205" t="s">
        <v>885</v>
      </c>
      <c r="M4425" s="9" t="s">
        <v>828</v>
      </c>
      <c r="N4425" s="215">
        <v>45385.162865138896</v>
      </c>
      <c r="O4425" s="8"/>
    </row>
    <row r="4426" spans="1:15" x14ac:dyDescent="0.25">
      <c r="A4426" s="8">
        <v>45807</v>
      </c>
      <c r="B4426" s="9" t="s">
        <v>826</v>
      </c>
      <c r="C4426" s="9" t="s">
        <v>245</v>
      </c>
      <c r="D4426" s="3">
        <v>0.96</v>
      </c>
      <c r="E4426" s="9" t="s">
        <v>882</v>
      </c>
      <c r="F4426" s="9" t="s">
        <v>883</v>
      </c>
      <c r="G4426" s="9" t="s">
        <v>183</v>
      </c>
      <c r="H4426" s="8">
        <v>45778</v>
      </c>
      <c r="I4426" s="8">
        <v>45803</v>
      </c>
      <c r="J4426" s="8" t="s">
        <v>16029</v>
      </c>
      <c r="K4426" s="205" t="s">
        <v>885</v>
      </c>
      <c r="M4426" s="9" t="s">
        <v>828</v>
      </c>
      <c r="N4426" s="215">
        <v>45809.629870740697</v>
      </c>
      <c r="O4426" s="8">
        <v>45809</v>
      </c>
    </row>
    <row r="4427" spans="1:15" x14ac:dyDescent="0.25">
      <c r="A4427" s="8">
        <v>45716</v>
      </c>
      <c r="B4427" s="9" t="s">
        <v>826</v>
      </c>
      <c r="C4427" s="9" t="s">
        <v>245</v>
      </c>
      <c r="D4427" s="3">
        <v>0.95</v>
      </c>
      <c r="E4427" s="9" t="s">
        <v>939</v>
      </c>
      <c r="F4427" s="9" t="s">
        <v>940</v>
      </c>
      <c r="G4427" s="9" t="s">
        <v>183</v>
      </c>
      <c r="H4427" s="8">
        <v>45689</v>
      </c>
      <c r="I4427" s="8">
        <v>45712</v>
      </c>
      <c r="J4427" s="219" t="s">
        <v>13970</v>
      </c>
      <c r="K4427" s="205" t="s">
        <v>942</v>
      </c>
      <c r="M4427" s="9" t="s">
        <v>828</v>
      </c>
      <c r="N4427" s="215">
        <v>45733.5614541088</v>
      </c>
      <c r="O4427" s="8">
        <v>45733</v>
      </c>
    </row>
    <row r="4428" spans="1:15" x14ac:dyDescent="0.25">
      <c r="A4428" s="8">
        <v>45596</v>
      </c>
      <c r="B4428" s="9" t="s">
        <v>520</v>
      </c>
      <c r="C4428" s="9" t="s">
        <v>180</v>
      </c>
      <c r="D4428" s="3">
        <v>-58.79</v>
      </c>
      <c r="E4428" s="9" t="s">
        <v>193</v>
      </c>
      <c r="F4428" s="9" t="s">
        <v>194</v>
      </c>
      <c r="G4428" s="9" t="s">
        <v>183</v>
      </c>
      <c r="H4428" s="8">
        <v>45566</v>
      </c>
      <c r="I4428" s="8">
        <v>45593</v>
      </c>
      <c r="J4428" s="219" t="s">
        <v>11882</v>
      </c>
      <c r="K4428" s="205" t="s">
        <v>196</v>
      </c>
      <c r="M4428" s="9" t="s">
        <v>525</v>
      </c>
      <c r="N4428" s="215">
        <v>45635.715607696802</v>
      </c>
      <c r="O4428" s="8">
        <v>45635</v>
      </c>
    </row>
    <row r="4429" spans="1:15" x14ac:dyDescent="0.25">
      <c r="A4429" s="8">
        <v>45524</v>
      </c>
      <c r="B4429" s="9" t="s">
        <v>9157</v>
      </c>
      <c r="C4429" s="9" t="s">
        <v>245</v>
      </c>
      <c r="D4429" s="3">
        <v>0.95</v>
      </c>
      <c r="E4429" s="9" t="s">
        <v>181</v>
      </c>
      <c r="F4429" s="9" t="s">
        <v>182</v>
      </c>
      <c r="G4429" s="9" t="s">
        <v>183</v>
      </c>
      <c r="H4429" s="8">
        <v>45505</v>
      </c>
      <c r="I4429" s="8">
        <v>45523</v>
      </c>
      <c r="J4429" s="8" t="s">
        <v>9158</v>
      </c>
      <c r="K4429" s="205" t="s">
        <v>185</v>
      </c>
      <c r="M4429" s="9" t="s">
        <v>9159</v>
      </c>
      <c r="N4429" s="215">
        <v>45534.648212951397</v>
      </c>
      <c r="O4429" s="8">
        <v>45534</v>
      </c>
    </row>
    <row r="4430" spans="1:15" x14ac:dyDescent="0.25">
      <c r="A4430" s="8">
        <v>45474</v>
      </c>
      <c r="B4430" s="9" t="s">
        <v>8273</v>
      </c>
      <c r="C4430" s="9" t="s">
        <v>180</v>
      </c>
      <c r="D4430" s="3">
        <v>-58.78</v>
      </c>
      <c r="E4430" s="9" t="s">
        <v>181</v>
      </c>
      <c r="F4430" s="9" t="s">
        <v>182</v>
      </c>
      <c r="G4430" s="9" t="s">
        <v>183</v>
      </c>
      <c r="H4430" s="8">
        <v>45474</v>
      </c>
      <c r="I4430" s="8">
        <v>45474</v>
      </c>
      <c r="J4430" s="8" t="s">
        <v>8274</v>
      </c>
      <c r="K4430" s="205" t="s">
        <v>185</v>
      </c>
      <c r="M4430" s="9" t="s">
        <v>8275</v>
      </c>
      <c r="N4430" s="215">
        <v>45505.8848292361</v>
      </c>
      <c r="O4430" s="8"/>
    </row>
    <row r="4431" spans="1:15" x14ac:dyDescent="0.25">
      <c r="A4431" s="8">
        <v>45516</v>
      </c>
      <c r="B4431" s="9" t="s">
        <v>9312</v>
      </c>
      <c r="C4431" s="9" t="s">
        <v>245</v>
      </c>
      <c r="D4431" s="3">
        <v>0.94</v>
      </c>
      <c r="E4431" s="9" t="s">
        <v>181</v>
      </c>
      <c r="F4431" s="9" t="s">
        <v>182</v>
      </c>
      <c r="G4431" s="9" t="s">
        <v>183</v>
      </c>
      <c r="H4431" s="8">
        <v>45505</v>
      </c>
      <c r="I4431" s="8">
        <v>45516</v>
      </c>
      <c r="J4431" s="8" t="s">
        <v>9313</v>
      </c>
      <c r="K4431" s="205" t="s">
        <v>185</v>
      </c>
      <c r="M4431" s="9" t="s">
        <v>9314</v>
      </c>
      <c r="N4431" s="215">
        <v>45534.648212951397</v>
      </c>
      <c r="O4431" s="8">
        <v>45534</v>
      </c>
    </row>
    <row r="4432" spans="1:15" x14ac:dyDescent="0.25">
      <c r="A4432" s="8">
        <v>45838</v>
      </c>
      <c r="B4432" s="9" t="s">
        <v>19021</v>
      </c>
      <c r="C4432" s="9" t="s">
        <v>245</v>
      </c>
      <c r="D4432" s="3">
        <v>0.93</v>
      </c>
      <c r="E4432" s="9" t="s">
        <v>882</v>
      </c>
      <c r="F4432" s="9" t="s">
        <v>883</v>
      </c>
      <c r="G4432" s="9" t="s">
        <v>183</v>
      </c>
      <c r="H4432" s="8">
        <v>45809</v>
      </c>
      <c r="I4432" s="8">
        <v>45838</v>
      </c>
      <c r="J4432" s="219" t="s">
        <v>19084</v>
      </c>
      <c r="K4432" s="205" t="s">
        <v>885</v>
      </c>
      <c r="M4432" s="9" t="s">
        <v>19023</v>
      </c>
      <c r="N4432" s="215">
        <v>45862.622311099498</v>
      </c>
      <c r="O4432" s="8">
        <v>45862</v>
      </c>
    </row>
    <row r="4433" spans="1:15" x14ac:dyDescent="0.25">
      <c r="A4433" s="8">
        <v>45777</v>
      </c>
      <c r="B4433" s="9" t="s">
        <v>826</v>
      </c>
      <c r="C4433" s="9" t="s">
        <v>245</v>
      </c>
      <c r="D4433" s="3">
        <v>0.93</v>
      </c>
      <c r="E4433" s="9" t="s">
        <v>882</v>
      </c>
      <c r="F4433" s="9" t="s">
        <v>883</v>
      </c>
      <c r="G4433" s="9" t="s">
        <v>183</v>
      </c>
      <c r="H4433" s="8">
        <v>45748</v>
      </c>
      <c r="I4433" s="8">
        <v>45775</v>
      </c>
      <c r="J4433" s="8" t="s">
        <v>15804</v>
      </c>
      <c r="K4433" s="205" t="s">
        <v>885</v>
      </c>
      <c r="M4433" s="9" t="s">
        <v>828</v>
      </c>
      <c r="N4433" s="215">
        <v>45785.029943333298</v>
      </c>
      <c r="O4433" s="8">
        <v>45784</v>
      </c>
    </row>
    <row r="4434" spans="1:15" x14ac:dyDescent="0.25">
      <c r="A4434" s="8">
        <v>45565</v>
      </c>
      <c r="B4434" s="9" t="s">
        <v>8445</v>
      </c>
      <c r="C4434" s="9" t="s">
        <v>245</v>
      </c>
      <c r="D4434" s="3">
        <v>0.91</v>
      </c>
      <c r="E4434" s="9" t="s">
        <v>181</v>
      </c>
      <c r="F4434" s="9" t="s">
        <v>182</v>
      </c>
      <c r="G4434" s="9" t="s">
        <v>183</v>
      </c>
      <c r="H4434" s="8">
        <v>45536</v>
      </c>
      <c r="I4434" s="8">
        <v>45565</v>
      </c>
      <c r="J4434" s="8" t="s">
        <v>10077</v>
      </c>
      <c r="K4434" s="205" t="s">
        <v>185</v>
      </c>
      <c r="M4434" s="9" t="s">
        <v>8447</v>
      </c>
      <c r="N4434" s="215">
        <v>45575.565837071801</v>
      </c>
      <c r="O4434" s="8">
        <v>45575</v>
      </c>
    </row>
    <row r="4435" spans="1:15" x14ac:dyDescent="0.25">
      <c r="A4435" s="8">
        <v>45351</v>
      </c>
      <c r="B4435" s="9" t="s">
        <v>826</v>
      </c>
      <c r="C4435" s="9" t="s">
        <v>245</v>
      </c>
      <c r="D4435" s="3">
        <v>0.91</v>
      </c>
      <c r="E4435" s="9" t="s">
        <v>882</v>
      </c>
      <c r="F4435" s="9" t="s">
        <v>883</v>
      </c>
      <c r="G4435" s="9" t="s">
        <v>183</v>
      </c>
      <c r="H4435" s="8">
        <v>45323</v>
      </c>
      <c r="I4435" s="8">
        <v>45348</v>
      </c>
      <c r="J4435" s="219" t="s">
        <v>1319</v>
      </c>
      <c r="K4435" s="205" t="s">
        <v>885</v>
      </c>
      <c r="M4435" s="9" t="s">
        <v>828</v>
      </c>
      <c r="N4435" s="215">
        <v>45363.078556828703</v>
      </c>
      <c r="O4435" s="8"/>
    </row>
    <row r="4436" spans="1:15" x14ac:dyDescent="0.25">
      <c r="A4436" s="8">
        <v>45471</v>
      </c>
      <c r="B4436" s="9" t="s">
        <v>8445</v>
      </c>
      <c r="C4436" s="9" t="s">
        <v>245</v>
      </c>
      <c r="D4436" s="3">
        <v>0.9</v>
      </c>
      <c r="E4436" s="9" t="s">
        <v>181</v>
      </c>
      <c r="F4436" s="9" t="s">
        <v>182</v>
      </c>
      <c r="G4436" s="9" t="s">
        <v>183</v>
      </c>
      <c r="H4436" s="8">
        <v>45444</v>
      </c>
      <c r="I4436" s="8">
        <v>45467</v>
      </c>
      <c r="J4436" s="8" t="s">
        <v>8446</v>
      </c>
      <c r="K4436" s="205" t="s">
        <v>185</v>
      </c>
      <c r="M4436" s="9" t="s">
        <v>8447</v>
      </c>
      <c r="N4436" s="215">
        <v>45505.8848292361</v>
      </c>
      <c r="O4436" s="8">
        <v>45505</v>
      </c>
    </row>
    <row r="4437" spans="1:15" x14ac:dyDescent="0.25">
      <c r="A4437" s="8">
        <v>45747</v>
      </c>
      <c r="B4437" s="9" t="s">
        <v>826</v>
      </c>
      <c r="C4437" s="9" t="s">
        <v>245</v>
      </c>
      <c r="D4437" s="3">
        <v>0.88</v>
      </c>
      <c r="E4437" s="9" t="s">
        <v>882</v>
      </c>
      <c r="F4437" s="9" t="s">
        <v>883</v>
      </c>
      <c r="G4437" s="9" t="s">
        <v>183</v>
      </c>
      <c r="H4437" s="8">
        <v>45717</v>
      </c>
      <c r="I4437" s="8">
        <v>45747</v>
      </c>
      <c r="J4437" s="219" t="s">
        <v>15086</v>
      </c>
      <c r="K4437" s="205" t="s">
        <v>885</v>
      </c>
      <c r="M4437" s="9" t="s">
        <v>828</v>
      </c>
      <c r="N4437" s="215">
        <v>45777.922227581003</v>
      </c>
      <c r="O4437" s="8">
        <v>45777</v>
      </c>
    </row>
    <row r="4438" spans="1:15" x14ac:dyDescent="0.25">
      <c r="A4438" s="8">
        <v>45770</v>
      </c>
      <c r="B4438" s="9" t="s">
        <v>1157</v>
      </c>
      <c r="C4438" s="9" t="s">
        <v>245</v>
      </c>
      <c r="D4438" s="3">
        <v>0.77</v>
      </c>
      <c r="E4438" s="9" t="s">
        <v>181</v>
      </c>
      <c r="F4438" s="9" t="s">
        <v>182</v>
      </c>
      <c r="G4438" s="9" t="s">
        <v>183</v>
      </c>
      <c r="H4438" s="8">
        <v>45748</v>
      </c>
      <c r="I4438" s="8">
        <v>45768</v>
      </c>
      <c r="J4438" s="219" t="s">
        <v>14596</v>
      </c>
      <c r="K4438" s="205" t="s">
        <v>185</v>
      </c>
      <c r="M4438" s="9" t="s">
        <v>1159</v>
      </c>
      <c r="N4438" s="215">
        <v>45777.922227581003</v>
      </c>
      <c r="O4438" s="8">
        <v>45777</v>
      </c>
    </row>
    <row r="4439" spans="1:15" x14ac:dyDescent="0.25">
      <c r="A4439" s="8">
        <v>45553</v>
      </c>
      <c r="B4439" s="9" t="s">
        <v>10375</v>
      </c>
      <c r="C4439" s="9" t="s">
        <v>245</v>
      </c>
      <c r="D4439" s="3">
        <v>0.75</v>
      </c>
      <c r="E4439" s="9" t="s">
        <v>181</v>
      </c>
      <c r="F4439" s="9" t="s">
        <v>182</v>
      </c>
      <c r="G4439" s="9" t="s">
        <v>183</v>
      </c>
      <c r="H4439" s="8">
        <v>45536</v>
      </c>
      <c r="I4439" s="8">
        <v>45551</v>
      </c>
      <c r="J4439" s="8" t="s">
        <v>10376</v>
      </c>
      <c r="K4439" s="205" t="s">
        <v>185</v>
      </c>
      <c r="M4439" s="9" t="s">
        <v>10377</v>
      </c>
      <c r="N4439" s="215">
        <v>45575.565837071801</v>
      </c>
      <c r="O4439" s="8">
        <v>45575</v>
      </c>
    </row>
    <row r="4440" spans="1:15" x14ac:dyDescent="0.25">
      <c r="A4440" s="8">
        <v>45541</v>
      </c>
      <c r="B4440" s="9" t="s">
        <v>10587</v>
      </c>
      <c r="C4440" s="9" t="s">
        <v>245</v>
      </c>
      <c r="D4440" s="3">
        <v>0.69</v>
      </c>
      <c r="E4440" s="9" t="s">
        <v>181</v>
      </c>
      <c r="F4440" s="9" t="s">
        <v>182</v>
      </c>
      <c r="G4440" s="9" t="s">
        <v>183</v>
      </c>
      <c r="H4440" s="8">
        <v>45536</v>
      </c>
      <c r="I4440" s="8">
        <v>45537</v>
      </c>
      <c r="J4440" s="8" t="s">
        <v>10588</v>
      </c>
      <c r="K4440" s="205" t="s">
        <v>185</v>
      </c>
      <c r="M4440" s="9" t="s">
        <v>10589</v>
      </c>
      <c r="N4440" s="215">
        <v>45575.565837071801</v>
      </c>
      <c r="O4440" s="8">
        <v>45575</v>
      </c>
    </row>
    <row r="4441" spans="1:15" x14ac:dyDescent="0.25">
      <c r="A4441" s="8">
        <v>45566</v>
      </c>
      <c r="B4441" s="9" t="s">
        <v>8219</v>
      </c>
      <c r="C4441" s="9" t="s">
        <v>245</v>
      </c>
      <c r="D4441" s="3">
        <v>0.65</v>
      </c>
      <c r="E4441" s="9" t="s">
        <v>181</v>
      </c>
      <c r="F4441" s="9" t="s">
        <v>182</v>
      </c>
      <c r="G4441" s="9" t="s">
        <v>183</v>
      </c>
      <c r="H4441" s="8">
        <v>45566</v>
      </c>
      <c r="I4441" s="8">
        <v>45565</v>
      </c>
      <c r="J4441" s="8" t="s">
        <v>10049</v>
      </c>
      <c r="K4441" s="205" t="s">
        <v>185</v>
      </c>
      <c r="M4441" s="9" t="s">
        <v>8221</v>
      </c>
      <c r="N4441" s="215">
        <v>45575.565837071801</v>
      </c>
      <c r="O4441" s="8">
        <v>45575</v>
      </c>
    </row>
    <row r="4442" spans="1:15" x14ac:dyDescent="0.25">
      <c r="A4442" s="8">
        <v>45475</v>
      </c>
      <c r="B4442" s="9" t="s">
        <v>8219</v>
      </c>
      <c r="C4442" s="9" t="s">
        <v>245</v>
      </c>
      <c r="D4442" s="3">
        <v>0.65</v>
      </c>
      <c r="E4442" s="9" t="s">
        <v>181</v>
      </c>
      <c r="F4442" s="9" t="s">
        <v>182</v>
      </c>
      <c r="G4442" s="9" t="s">
        <v>183</v>
      </c>
      <c r="H4442" s="8">
        <v>45474</v>
      </c>
      <c r="I4442" s="8">
        <v>45474</v>
      </c>
      <c r="J4442" s="8" t="s">
        <v>8220</v>
      </c>
      <c r="K4442" s="205" t="s">
        <v>185</v>
      </c>
      <c r="M4442" s="9" t="s">
        <v>8221</v>
      </c>
      <c r="N4442" s="215">
        <v>45505.8848292361</v>
      </c>
      <c r="O4442" s="8">
        <v>45505</v>
      </c>
    </row>
    <row r="4443" spans="1:15" x14ac:dyDescent="0.25">
      <c r="A4443" s="8">
        <v>45639</v>
      </c>
      <c r="B4443" s="9" t="s">
        <v>12770</v>
      </c>
      <c r="C4443" s="9" t="s">
        <v>245</v>
      </c>
      <c r="D4443" s="3">
        <v>0.63</v>
      </c>
      <c r="E4443" s="9" t="s">
        <v>181</v>
      </c>
      <c r="F4443" s="9" t="s">
        <v>182</v>
      </c>
      <c r="G4443" s="9" t="s">
        <v>183</v>
      </c>
      <c r="H4443" s="8">
        <v>45627</v>
      </c>
      <c r="I4443" s="8">
        <v>45635</v>
      </c>
      <c r="J4443" s="219" t="s">
        <v>12771</v>
      </c>
      <c r="K4443" s="205" t="s">
        <v>185</v>
      </c>
      <c r="M4443" s="9" t="s">
        <v>12772</v>
      </c>
      <c r="N4443" s="215">
        <v>45681.075335370399</v>
      </c>
      <c r="O4443" s="8">
        <v>45681</v>
      </c>
    </row>
    <row r="4444" spans="1:15" x14ac:dyDescent="0.25">
      <c r="A4444" s="8">
        <v>45680</v>
      </c>
      <c r="B4444" s="9" t="s">
        <v>1157</v>
      </c>
      <c r="C4444" s="9" t="s">
        <v>245</v>
      </c>
      <c r="D4444" s="3">
        <v>0.62</v>
      </c>
      <c r="E4444" s="9" t="s">
        <v>181</v>
      </c>
      <c r="F4444" s="9" t="s">
        <v>182</v>
      </c>
      <c r="G4444" s="9" t="s">
        <v>183</v>
      </c>
      <c r="H4444" s="8">
        <v>45658</v>
      </c>
      <c r="I4444" s="8">
        <v>45677</v>
      </c>
      <c r="J4444" s="219" t="s">
        <v>13299</v>
      </c>
      <c r="K4444" s="205" t="s">
        <v>185</v>
      </c>
      <c r="M4444" s="9" t="s">
        <v>1159</v>
      </c>
      <c r="N4444" s="215">
        <v>45706.0637561111</v>
      </c>
      <c r="O4444" s="8">
        <v>45705</v>
      </c>
    </row>
    <row r="4445" spans="1:15" x14ac:dyDescent="0.25">
      <c r="A4445" s="8">
        <v>45513</v>
      </c>
      <c r="B4445" s="9" t="s">
        <v>1059</v>
      </c>
      <c r="C4445" s="9" t="s">
        <v>245</v>
      </c>
      <c r="D4445" s="3">
        <v>0.54</v>
      </c>
      <c r="E4445" s="9" t="s">
        <v>181</v>
      </c>
      <c r="F4445" s="9" t="s">
        <v>182</v>
      </c>
      <c r="G4445" s="9" t="s">
        <v>183</v>
      </c>
      <c r="H4445" s="8">
        <v>45505</v>
      </c>
      <c r="I4445" s="8">
        <v>45509</v>
      </c>
      <c r="J4445" s="8" t="s">
        <v>9363</v>
      </c>
      <c r="K4445" s="205" t="s">
        <v>185</v>
      </c>
      <c r="M4445" s="9" t="s">
        <v>1061</v>
      </c>
      <c r="N4445" s="215">
        <v>45534.648212951397</v>
      </c>
      <c r="O4445" s="8">
        <v>45534</v>
      </c>
    </row>
    <row r="4446" spans="1:15" x14ac:dyDescent="0.25">
      <c r="A4446" s="8">
        <v>45554</v>
      </c>
      <c r="B4446" s="9" t="s">
        <v>7888</v>
      </c>
      <c r="C4446" s="9" t="s">
        <v>180</v>
      </c>
      <c r="D4446" s="3">
        <v>-58.27</v>
      </c>
      <c r="E4446" s="9" t="s">
        <v>181</v>
      </c>
      <c r="F4446" s="9" t="s">
        <v>182</v>
      </c>
      <c r="G4446" s="9" t="s">
        <v>183</v>
      </c>
      <c r="H4446" s="8">
        <v>45536</v>
      </c>
      <c r="I4446" s="8">
        <v>45551</v>
      </c>
      <c r="J4446" s="8" t="s">
        <v>10340</v>
      </c>
      <c r="K4446" s="205" t="s">
        <v>185</v>
      </c>
      <c r="M4446" s="9" t="s">
        <v>7890</v>
      </c>
      <c r="N4446" s="215">
        <v>45575.565837071801</v>
      </c>
      <c r="O4446" s="8">
        <v>45575</v>
      </c>
    </row>
    <row r="4447" spans="1:15" x14ac:dyDescent="0.25">
      <c r="A4447" s="8">
        <v>45771</v>
      </c>
      <c r="B4447" s="9" t="s">
        <v>7702</v>
      </c>
      <c r="C4447" s="9" t="s">
        <v>245</v>
      </c>
      <c r="D4447" s="3">
        <v>0.53</v>
      </c>
      <c r="E4447" s="9" t="s">
        <v>181</v>
      </c>
      <c r="F4447" s="9" t="s">
        <v>182</v>
      </c>
      <c r="G4447" s="9" t="s">
        <v>183</v>
      </c>
      <c r="H4447" s="8">
        <v>45748</v>
      </c>
      <c r="I4447" s="8">
        <v>45768</v>
      </c>
      <c r="J4447" s="8" t="s">
        <v>15861</v>
      </c>
      <c r="K4447" s="205" t="s">
        <v>185</v>
      </c>
      <c r="M4447" s="9" t="s">
        <v>7704</v>
      </c>
      <c r="N4447" s="215">
        <v>45785.029943333298</v>
      </c>
      <c r="O4447" s="8">
        <v>45784</v>
      </c>
    </row>
    <row r="4448" spans="1:15" x14ac:dyDescent="0.25">
      <c r="A4448" s="8">
        <v>45666</v>
      </c>
      <c r="B4448" s="9" t="s">
        <v>7702</v>
      </c>
      <c r="C4448" s="9" t="s">
        <v>245</v>
      </c>
      <c r="D4448" s="3">
        <v>0.51</v>
      </c>
      <c r="E4448" s="9" t="s">
        <v>181</v>
      </c>
      <c r="F4448" s="9" t="s">
        <v>182</v>
      </c>
      <c r="G4448" s="9" t="s">
        <v>183</v>
      </c>
      <c r="H4448" s="8">
        <v>45658</v>
      </c>
      <c r="I4448" s="8">
        <v>45663</v>
      </c>
      <c r="J4448" s="219" t="s">
        <v>13446</v>
      </c>
      <c r="K4448" s="205" t="s">
        <v>185</v>
      </c>
      <c r="M4448" s="9" t="s">
        <v>7704</v>
      </c>
      <c r="N4448" s="215">
        <v>45706.0637561111</v>
      </c>
      <c r="O4448" s="8">
        <v>45705</v>
      </c>
    </row>
    <row r="4449" spans="1:15" x14ac:dyDescent="0.25">
      <c r="A4449" s="8">
        <v>45573</v>
      </c>
      <c r="B4449" s="9" t="s">
        <v>7702</v>
      </c>
      <c r="C4449" s="9" t="s">
        <v>245</v>
      </c>
      <c r="D4449" s="3">
        <v>0.51</v>
      </c>
      <c r="E4449" s="9" t="s">
        <v>181</v>
      </c>
      <c r="F4449" s="9" t="s">
        <v>182</v>
      </c>
      <c r="G4449" s="9" t="s">
        <v>183</v>
      </c>
      <c r="H4449" s="8">
        <v>45566</v>
      </c>
      <c r="I4449" s="8">
        <v>45572</v>
      </c>
      <c r="J4449" s="219" t="s">
        <v>11283</v>
      </c>
      <c r="K4449" s="205" t="s">
        <v>185</v>
      </c>
      <c r="M4449" s="9" t="s">
        <v>7704</v>
      </c>
      <c r="N4449" s="215">
        <v>45594.789547013897</v>
      </c>
      <c r="O4449" s="8">
        <v>45594</v>
      </c>
    </row>
    <row r="4450" spans="1:15" x14ac:dyDescent="0.25">
      <c r="A4450" s="8">
        <v>45498</v>
      </c>
      <c r="B4450" s="9" t="s">
        <v>7702</v>
      </c>
      <c r="C4450" s="9" t="s">
        <v>245</v>
      </c>
      <c r="D4450" s="3">
        <v>0.51</v>
      </c>
      <c r="E4450" s="9" t="s">
        <v>181</v>
      </c>
      <c r="F4450" s="9" t="s">
        <v>182</v>
      </c>
      <c r="G4450" s="9" t="s">
        <v>183</v>
      </c>
      <c r="H4450" s="8">
        <v>45474</v>
      </c>
      <c r="I4450" s="8">
        <v>45495</v>
      </c>
      <c r="J4450" s="8" t="s">
        <v>7703</v>
      </c>
      <c r="K4450" s="205" t="s">
        <v>185</v>
      </c>
      <c r="M4450" s="9" t="s">
        <v>7704</v>
      </c>
      <c r="N4450" s="215">
        <v>45505.8848292361</v>
      </c>
      <c r="O4450" s="8">
        <v>45505</v>
      </c>
    </row>
    <row r="4451" spans="1:15" x14ac:dyDescent="0.25">
      <c r="A4451" s="8">
        <v>45898</v>
      </c>
      <c r="B4451" s="9" t="s">
        <v>19021</v>
      </c>
      <c r="C4451" s="9" t="s">
        <v>245</v>
      </c>
      <c r="D4451" s="3">
        <v>0.47</v>
      </c>
      <c r="E4451" s="9" t="s">
        <v>14847</v>
      </c>
      <c r="F4451" s="9" t="s">
        <v>460</v>
      </c>
      <c r="G4451" s="9" t="s">
        <v>183</v>
      </c>
      <c r="H4451" s="8">
        <v>45870</v>
      </c>
      <c r="I4451" s="8">
        <v>45894</v>
      </c>
      <c r="J4451" s="219" t="s">
        <v>19735</v>
      </c>
      <c r="K4451" s="205" t="s">
        <v>462</v>
      </c>
      <c r="M4451" s="9" t="s">
        <v>19023</v>
      </c>
      <c r="N4451" s="215">
        <v>45929.807189814797</v>
      </c>
      <c r="O4451" s="8">
        <v>45929</v>
      </c>
    </row>
    <row r="4452" spans="1:15" x14ac:dyDescent="0.25">
      <c r="A4452" s="8">
        <v>45762</v>
      </c>
      <c r="B4452" s="9" t="s">
        <v>14807</v>
      </c>
      <c r="C4452" s="9" t="s">
        <v>180</v>
      </c>
      <c r="D4452" s="3">
        <v>-58</v>
      </c>
      <c r="E4452" s="9" t="s">
        <v>181</v>
      </c>
      <c r="F4452" s="9" t="s">
        <v>182</v>
      </c>
      <c r="G4452" s="9" t="s">
        <v>183</v>
      </c>
      <c r="H4452" s="8">
        <v>45748</v>
      </c>
      <c r="I4452" s="8">
        <v>45761</v>
      </c>
      <c r="J4452" s="219" t="s">
        <v>14808</v>
      </c>
      <c r="K4452" s="205" t="s">
        <v>185</v>
      </c>
      <c r="M4452" s="9" t="s">
        <v>14809</v>
      </c>
      <c r="N4452" s="215">
        <v>45777.922227581003</v>
      </c>
      <c r="O4452" s="8">
        <v>45777</v>
      </c>
    </row>
    <row r="4453" spans="1:15" x14ac:dyDescent="0.25">
      <c r="A4453" s="8">
        <v>45869</v>
      </c>
      <c r="B4453" s="9" t="s">
        <v>19021</v>
      </c>
      <c r="C4453" s="9" t="s">
        <v>245</v>
      </c>
      <c r="D4453" s="3">
        <v>0.47</v>
      </c>
      <c r="E4453" s="9" t="s">
        <v>14847</v>
      </c>
      <c r="F4453" s="9" t="s">
        <v>460</v>
      </c>
      <c r="G4453" s="9" t="s">
        <v>183</v>
      </c>
      <c r="H4453" s="8">
        <v>45839</v>
      </c>
      <c r="I4453" s="8">
        <v>45866</v>
      </c>
      <c r="J4453" s="219" t="s">
        <v>20137</v>
      </c>
      <c r="K4453" s="205" t="s">
        <v>462</v>
      </c>
      <c r="M4453" s="9" t="s">
        <v>19023</v>
      </c>
      <c r="N4453" s="215">
        <v>45929.807189814797</v>
      </c>
      <c r="O4453" s="8">
        <v>45929</v>
      </c>
    </row>
    <row r="4454" spans="1:15" x14ac:dyDescent="0.25">
      <c r="A4454" s="8">
        <v>45807</v>
      </c>
      <c r="B4454" s="9" t="s">
        <v>826</v>
      </c>
      <c r="C4454" s="9" t="s">
        <v>245</v>
      </c>
      <c r="D4454" s="3">
        <v>0.46</v>
      </c>
      <c r="E4454" s="9" t="s">
        <v>14847</v>
      </c>
      <c r="F4454" s="9" t="s">
        <v>460</v>
      </c>
      <c r="G4454" s="9" t="s">
        <v>183</v>
      </c>
      <c r="H4454" s="8">
        <v>45778</v>
      </c>
      <c r="I4454" s="8">
        <v>45803</v>
      </c>
      <c r="J4454" s="8" t="s">
        <v>16046</v>
      </c>
      <c r="K4454" s="205" t="s">
        <v>462</v>
      </c>
      <c r="M4454" s="9" t="s">
        <v>828</v>
      </c>
      <c r="N4454" s="215">
        <v>45809.629870740697</v>
      </c>
      <c r="O4454" s="8">
        <v>45809</v>
      </c>
    </row>
    <row r="4455" spans="1:15" x14ac:dyDescent="0.25">
      <c r="A4455" s="8">
        <v>45762</v>
      </c>
      <c r="B4455" s="9" t="s">
        <v>7941</v>
      </c>
      <c r="C4455" s="9" t="s">
        <v>180</v>
      </c>
      <c r="D4455" s="3">
        <v>-57.86</v>
      </c>
      <c r="E4455" s="9" t="s">
        <v>181</v>
      </c>
      <c r="F4455" s="9" t="s">
        <v>182</v>
      </c>
      <c r="G4455" s="9" t="s">
        <v>183</v>
      </c>
      <c r="H4455" s="8">
        <v>45748</v>
      </c>
      <c r="I4455" s="8">
        <v>45761</v>
      </c>
      <c r="J4455" s="219" t="s">
        <v>14789</v>
      </c>
      <c r="K4455" s="205" t="s">
        <v>185</v>
      </c>
      <c r="M4455" s="9" t="s">
        <v>7943</v>
      </c>
      <c r="N4455" s="215">
        <v>45777.922227581003</v>
      </c>
      <c r="O4455" s="8">
        <v>45777</v>
      </c>
    </row>
    <row r="4456" spans="1:15" x14ac:dyDescent="0.25">
      <c r="A4456" s="8">
        <v>45838</v>
      </c>
      <c r="B4456" s="9" t="s">
        <v>19021</v>
      </c>
      <c r="C4456" s="9" t="s">
        <v>245</v>
      </c>
      <c r="D4456" s="3">
        <v>0.45</v>
      </c>
      <c r="E4456" s="9" t="s">
        <v>14847</v>
      </c>
      <c r="F4456" s="9" t="s">
        <v>460</v>
      </c>
      <c r="G4456" s="9" t="s">
        <v>183</v>
      </c>
      <c r="H4456" s="8">
        <v>45809</v>
      </c>
      <c r="I4456" s="8">
        <v>45838</v>
      </c>
      <c r="J4456" s="219" t="s">
        <v>19101</v>
      </c>
      <c r="K4456" s="205" t="s">
        <v>462</v>
      </c>
      <c r="M4456" s="9" t="s">
        <v>19023</v>
      </c>
      <c r="N4456" s="215">
        <v>45862.622311099498</v>
      </c>
      <c r="O4456" s="8">
        <v>45862</v>
      </c>
    </row>
    <row r="4457" spans="1:15" x14ac:dyDescent="0.25">
      <c r="A4457" s="8">
        <v>45538</v>
      </c>
      <c r="B4457" s="9" t="s">
        <v>514</v>
      </c>
      <c r="C4457" s="9" t="s">
        <v>245</v>
      </c>
      <c r="D4457" s="3">
        <v>0.43</v>
      </c>
      <c r="E4457" s="9" t="s">
        <v>181</v>
      </c>
      <c r="F4457" s="9" t="s">
        <v>182</v>
      </c>
      <c r="G4457" s="9" t="s">
        <v>183</v>
      </c>
      <c r="H4457" s="8">
        <v>45536</v>
      </c>
      <c r="I4457" s="8">
        <v>45537</v>
      </c>
      <c r="J4457" s="8" t="s">
        <v>9714</v>
      </c>
      <c r="K4457" s="205" t="s">
        <v>185</v>
      </c>
      <c r="M4457" s="9" t="s">
        <v>516</v>
      </c>
      <c r="N4457" s="215">
        <v>45540.605251655099</v>
      </c>
      <c r="O4457" s="8">
        <v>45540</v>
      </c>
    </row>
    <row r="4458" spans="1:15" x14ac:dyDescent="0.25">
      <c r="A4458" s="8">
        <v>45789</v>
      </c>
      <c r="B4458" s="9" t="s">
        <v>14829</v>
      </c>
      <c r="C4458" s="9" t="s">
        <v>180</v>
      </c>
      <c r="D4458" s="3">
        <v>-57.69</v>
      </c>
      <c r="E4458" s="9" t="s">
        <v>181</v>
      </c>
      <c r="F4458" s="9" t="s">
        <v>182</v>
      </c>
      <c r="G4458" s="9" t="s">
        <v>183</v>
      </c>
      <c r="H4458" s="8">
        <v>45778</v>
      </c>
      <c r="I4458" s="8">
        <v>45789</v>
      </c>
      <c r="J4458" s="8" t="s">
        <v>16477</v>
      </c>
      <c r="K4458" s="205" t="s">
        <v>185</v>
      </c>
      <c r="M4458" s="9" t="s">
        <v>14831</v>
      </c>
      <c r="N4458" s="215">
        <v>45809.629870740697</v>
      </c>
      <c r="O4458" s="8">
        <v>45809</v>
      </c>
    </row>
    <row r="4459" spans="1:15" x14ac:dyDescent="0.25">
      <c r="A4459" s="8">
        <v>45657</v>
      </c>
      <c r="B4459" s="9" t="s">
        <v>826</v>
      </c>
      <c r="C4459" s="9" t="s">
        <v>245</v>
      </c>
      <c r="D4459" s="3">
        <v>0.42</v>
      </c>
      <c r="E4459" s="9" t="s">
        <v>939</v>
      </c>
      <c r="F4459" s="9" t="s">
        <v>940</v>
      </c>
      <c r="G4459" s="9" t="s">
        <v>183</v>
      </c>
      <c r="H4459" s="8">
        <v>45627</v>
      </c>
      <c r="I4459" s="8">
        <v>45656</v>
      </c>
      <c r="J4459" s="219" t="s">
        <v>13555</v>
      </c>
      <c r="K4459" s="205" t="s">
        <v>942</v>
      </c>
      <c r="M4459" s="9" t="s">
        <v>828</v>
      </c>
      <c r="N4459" s="215">
        <v>45706.0637561111</v>
      </c>
      <c r="O4459" s="8">
        <v>45705</v>
      </c>
    </row>
    <row r="4460" spans="1:15" x14ac:dyDescent="0.25">
      <c r="A4460" s="8">
        <v>45688</v>
      </c>
      <c r="B4460" s="9" t="s">
        <v>826</v>
      </c>
      <c r="C4460" s="9" t="s">
        <v>245</v>
      </c>
      <c r="D4460" s="3">
        <v>0.4</v>
      </c>
      <c r="E4460" s="9" t="s">
        <v>459</v>
      </c>
      <c r="F4460" s="9" t="s">
        <v>460</v>
      </c>
      <c r="G4460" s="9" t="s">
        <v>183</v>
      </c>
      <c r="H4460" s="8">
        <v>45658</v>
      </c>
      <c r="I4460" s="8">
        <v>45684</v>
      </c>
      <c r="J4460" s="219" t="s">
        <v>13158</v>
      </c>
      <c r="K4460" s="205" t="s">
        <v>462</v>
      </c>
      <c r="M4460" s="9" t="s">
        <v>828</v>
      </c>
      <c r="N4460" s="215">
        <v>45706.0637561111</v>
      </c>
      <c r="O4460" s="8">
        <v>45705</v>
      </c>
    </row>
    <row r="4461" spans="1:15" x14ac:dyDescent="0.25">
      <c r="A4461" s="8">
        <v>45657</v>
      </c>
      <c r="B4461" s="9" t="s">
        <v>826</v>
      </c>
      <c r="C4461" s="9" t="s">
        <v>245</v>
      </c>
      <c r="D4461" s="3">
        <v>0.4</v>
      </c>
      <c r="E4461" s="9" t="s">
        <v>459</v>
      </c>
      <c r="F4461" s="9" t="s">
        <v>460</v>
      </c>
      <c r="G4461" s="9" t="s">
        <v>183</v>
      </c>
      <c r="H4461" s="8">
        <v>45627</v>
      </c>
      <c r="I4461" s="8">
        <v>45656</v>
      </c>
      <c r="J4461" s="219" t="s">
        <v>13562</v>
      </c>
      <c r="K4461" s="205" t="s">
        <v>462</v>
      </c>
      <c r="M4461" s="9" t="s">
        <v>828</v>
      </c>
      <c r="N4461" s="215">
        <v>45706.0637561111</v>
      </c>
      <c r="O4461" s="8">
        <v>45705</v>
      </c>
    </row>
    <row r="4462" spans="1:15" x14ac:dyDescent="0.25">
      <c r="A4462" s="8">
        <v>45471</v>
      </c>
      <c r="B4462" s="9" t="s">
        <v>7945</v>
      </c>
      <c r="C4462" s="9" t="s">
        <v>180</v>
      </c>
      <c r="D4462" s="3">
        <v>-57.46</v>
      </c>
      <c r="E4462" s="9" t="s">
        <v>181</v>
      </c>
      <c r="F4462" s="9" t="s">
        <v>182</v>
      </c>
      <c r="G4462" s="9" t="s">
        <v>183</v>
      </c>
      <c r="H4462" s="8">
        <v>45444</v>
      </c>
      <c r="I4462" s="8">
        <v>45467</v>
      </c>
      <c r="J4462" s="8" t="s">
        <v>8443</v>
      </c>
      <c r="K4462" s="205" t="s">
        <v>185</v>
      </c>
      <c r="M4462" s="9" t="s">
        <v>7947</v>
      </c>
      <c r="N4462" s="215">
        <v>45505.8848292361</v>
      </c>
      <c r="O4462" s="8">
        <v>45505</v>
      </c>
    </row>
    <row r="4463" spans="1:15" x14ac:dyDescent="0.25">
      <c r="A4463" s="8">
        <v>45838</v>
      </c>
      <c r="B4463" s="9" t="s">
        <v>19041</v>
      </c>
      <c r="C4463" s="9" t="s">
        <v>180</v>
      </c>
      <c r="D4463" s="3">
        <v>-57.42</v>
      </c>
      <c r="E4463" s="9" t="s">
        <v>11373</v>
      </c>
      <c r="F4463" s="9" t="s">
        <v>11374</v>
      </c>
      <c r="G4463" s="9" t="s">
        <v>183</v>
      </c>
      <c r="H4463" s="8">
        <v>45809</v>
      </c>
      <c r="I4463" s="8">
        <v>45838</v>
      </c>
      <c r="J4463" s="219" t="s">
        <v>19120</v>
      </c>
      <c r="K4463" s="205" t="s">
        <v>11376</v>
      </c>
      <c r="M4463" s="9" t="s">
        <v>19043</v>
      </c>
      <c r="N4463" s="215">
        <v>45862.622311099498</v>
      </c>
      <c r="O4463" s="8"/>
    </row>
    <row r="4464" spans="1:15" x14ac:dyDescent="0.25">
      <c r="A4464" s="8">
        <v>45482</v>
      </c>
      <c r="B4464" s="9" t="s">
        <v>7929</v>
      </c>
      <c r="C4464" s="9" t="s">
        <v>180</v>
      </c>
      <c r="D4464" s="3">
        <v>-57.42</v>
      </c>
      <c r="E4464" s="9" t="s">
        <v>181</v>
      </c>
      <c r="F4464" s="9" t="s">
        <v>182</v>
      </c>
      <c r="G4464" s="9" t="s">
        <v>183</v>
      </c>
      <c r="H4464" s="8">
        <v>45474</v>
      </c>
      <c r="I4464" s="8">
        <v>45481</v>
      </c>
      <c r="J4464" s="8" t="s">
        <v>8113</v>
      </c>
      <c r="K4464" s="205" t="s">
        <v>185</v>
      </c>
      <c r="M4464" s="9" t="s">
        <v>7931</v>
      </c>
      <c r="N4464" s="215">
        <v>45505.8848292361</v>
      </c>
      <c r="O4464" s="8">
        <v>45505</v>
      </c>
    </row>
    <row r="4465" spans="1:15" x14ac:dyDescent="0.25">
      <c r="A4465" s="8">
        <v>45733</v>
      </c>
      <c r="B4465" s="9" t="s">
        <v>10388</v>
      </c>
      <c r="C4465" s="9" t="s">
        <v>245</v>
      </c>
      <c r="D4465" s="3">
        <v>0.37</v>
      </c>
      <c r="E4465" s="9" t="s">
        <v>181</v>
      </c>
      <c r="F4465" s="9" t="s">
        <v>182</v>
      </c>
      <c r="G4465" s="9" t="s">
        <v>183</v>
      </c>
      <c r="H4465" s="8">
        <v>45717</v>
      </c>
      <c r="I4465" s="8">
        <v>45733</v>
      </c>
      <c r="J4465" s="219" t="s">
        <v>15364</v>
      </c>
      <c r="K4465" s="205" t="s">
        <v>185</v>
      </c>
      <c r="M4465" s="9" t="s">
        <v>10390</v>
      </c>
      <c r="N4465" s="215">
        <v>45777.922227581003</v>
      </c>
      <c r="O4465" s="8">
        <v>45777</v>
      </c>
    </row>
    <row r="4466" spans="1:15" x14ac:dyDescent="0.25">
      <c r="A4466" s="8">
        <v>45642</v>
      </c>
      <c r="B4466" s="9" t="s">
        <v>10388</v>
      </c>
      <c r="C4466" s="9" t="s">
        <v>245</v>
      </c>
      <c r="D4466" s="3">
        <v>0.37</v>
      </c>
      <c r="E4466" s="9" t="s">
        <v>181</v>
      </c>
      <c r="F4466" s="9" t="s">
        <v>182</v>
      </c>
      <c r="G4466" s="9" t="s">
        <v>183</v>
      </c>
      <c r="H4466" s="8">
        <v>45627</v>
      </c>
      <c r="I4466" s="8">
        <v>45642</v>
      </c>
      <c r="J4466" s="219" t="s">
        <v>12734</v>
      </c>
      <c r="K4466" s="205" t="s">
        <v>185</v>
      </c>
      <c r="M4466" s="9" t="s">
        <v>10390</v>
      </c>
      <c r="N4466" s="215">
        <v>45681.075335370399</v>
      </c>
      <c r="O4466" s="8">
        <v>45681</v>
      </c>
    </row>
    <row r="4467" spans="1:15" x14ac:dyDescent="0.25">
      <c r="A4467" s="8">
        <v>45701</v>
      </c>
      <c r="B4467" s="9" t="s">
        <v>9260</v>
      </c>
      <c r="C4467" s="9" t="s">
        <v>245</v>
      </c>
      <c r="D4467" s="3">
        <v>0.36</v>
      </c>
      <c r="E4467" s="9" t="s">
        <v>181</v>
      </c>
      <c r="F4467" s="9" t="s">
        <v>182</v>
      </c>
      <c r="G4467" s="9" t="s">
        <v>183</v>
      </c>
      <c r="H4467" s="8">
        <v>45689</v>
      </c>
      <c r="I4467" s="8">
        <v>45698</v>
      </c>
      <c r="J4467" s="219" t="s">
        <v>12963</v>
      </c>
      <c r="K4467" s="205" t="s">
        <v>185</v>
      </c>
      <c r="M4467" s="9" t="s">
        <v>9262</v>
      </c>
      <c r="N4467" s="215">
        <v>45706.0637561111</v>
      </c>
      <c r="O4467" s="8">
        <v>45705</v>
      </c>
    </row>
    <row r="4468" spans="1:15" x14ac:dyDescent="0.25">
      <c r="A4468" s="8">
        <v>45610</v>
      </c>
      <c r="B4468" s="9" t="s">
        <v>9260</v>
      </c>
      <c r="C4468" s="9" t="s">
        <v>245</v>
      </c>
      <c r="D4468" s="3">
        <v>0.36</v>
      </c>
      <c r="E4468" s="9" t="s">
        <v>181</v>
      </c>
      <c r="F4468" s="9" t="s">
        <v>182</v>
      </c>
      <c r="G4468" s="9" t="s">
        <v>183</v>
      </c>
      <c r="H4468" s="8">
        <v>45597</v>
      </c>
      <c r="I4468" s="8">
        <v>45607</v>
      </c>
      <c r="J4468" s="219" t="s">
        <v>11700</v>
      </c>
      <c r="K4468" s="205" t="s">
        <v>185</v>
      </c>
      <c r="M4468" s="9" t="s">
        <v>9262</v>
      </c>
      <c r="N4468" s="215">
        <v>45635.715607696802</v>
      </c>
      <c r="O4468" s="8">
        <v>45635</v>
      </c>
    </row>
    <row r="4469" spans="1:15" x14ac:dyDescent="0.25">
      <c r="A4469" s="8">
        <v>45519</v>
      </c>
      <c r="B4469" s="9" t="s">
        <v>9260</v>
      </c>
      <c r="C4469" s="9" t="s">
        <v>245</v>
      </c>
      <c r="D4469" s="3">
        <v>0.36</v>
      </c>
      <c r="E4469" s="9" t="s">
        <v>181</v>
      </c>
      <c r="F4469" s="9" t="s">
        <v>182</v>
      </c>
      <c r="G4469" s="9" t="s">
        <v>183</v>
      </c>
      <c r="H4469" s="8">
        <v>45505</v>
      </c>
      <c r="I4469" s="8">
        <v>45516</v>
      </c>
      <c r="J4469" s="8" t="s">
        <v>9261</v>
      </c>
      <c r="K4469" s="205" t="s">
        <v>185</v>
      </c>
      <c r="M4469" s="9" t="s">
        <v>9262</v>
      </c>
      <c r="N4469" s="215">
        <v>45534.648212951397</v>
      </c>
      <c r="O4469" s="8">
        <v>45534</v>
      </c>
    </row>
    <row r="4470" spans="1:15" x14ac:dyDescent="0.25">
      <c r="A4470" s="8">
        <v>45716</v>
      </c>
      <c r="B4470" s="9" t="s">
        <v>826</v>
      </c>
      <c r="C4470" s="9" t="s">
        <v>245</v>
      </c>
      <c r="D4470" s="3">
        <v>0.36</v>
      </c>
      <c r="E4470" s="9" t="s">
        <v>459</v>
      </c>
      <c r="F4470" s="9" t="s">
        <v>460</v>
      </c>
      <c r="G4470" s="9" t="s">
        <v>183</v>
      </c>
      <c r="H4470" s="8">
        <v>45689</v>
      </c>
      <c r="I4470" s="8">
        <v>45712</v>
      </c>
      <c r="J4470" s="219" t="s">
        <v>13977</v>
      </c>
      <c r="K4470" s="205" t="s">
        <v>462</v>
      </c>
      <c r="M4470" s="9" t="s">
        <v>828</v>
      </c>
      <c r="N4470" s="215">
        <v>45733.5614541088</v>
      </c>
      <c r="O4470" s="8">
        <v>45733</v>
      </c>
    </row>
    <row r="4471" spans="1:15" x14ac:dyDescent="0.25">
      <c r="A4471" s="8">
        <v>45467</v>
      </c>
      <c r="B4471" s="9" t="s">
        <v>179</v>
      </c>
      <c r="C4471" s="9" t="s">
        <v>180</v>
      </c>
      <c r="D4471" s="3">
        <v>-57.14</v>
      </c>
      <c r="E4471" s="9" t="s">
        <v>181</v>
      </c>
      <c r="F4471" s="9" t="s">
        <v>182</v>
      </c>
      <c r="G4471" s="9" t="s">
        <v>183</v>
      </c>
      <c r="H4471" s="8">
        <v>45444</v>
      </c>
      <c r="I4471" s="8">
        <v>45467</v>
      </c>
      <c r="J4471" s="8" t="s">
        <v>8606</v>
      </c>
      <c r="K4471" s="205" t="s">
        <v>185</v>
      </c>
      <c r="M4471" s="9" t="s">
        <v>186</v>
      </c>
      <c r="N4471" s="215">
        <v>45505.8848292361</v>
      </c>
      <c r="O4471" s="8">
        <v>45505</v>
      </c>
    </row>
    <row r="4472" spans="1:15" x14ac:dyDescent="0.25">
      <c r="A4472" s="8">
        <v>45551</v>
      </c>
      <c r="B4472" s="9" t="s">
        <v>10388</v>
      </c>
      <c r="C4472" s="9" t="s">
        <v>245</v>
      </c>
      <c r="D4472" s="3">
        <v>0.34</v>
      </c>
      <c r="E4472" s="9" t="s">
        <v>181</v>
      </c>
      <c r="F4472" s="9" t="s">
        <v>182</v>
      </c>
      <c r="G4472" s="9" t="s">
        <v>183</v>
      </c>
      <c r="H4472" s="8">
        <v>45536</v>
      </c>
      <c r="I4472" s="8">
        <v>45551</v>
      </c>
      <c r="J4472" s="8" t="s">
        <v>10389</v>
      </c>
      <c r="K4472" s="205" t="s">
        <v>185</v>
      </c>
      <c r="M4472" s="9" t="s">
        <v>10390</v>
      </c>
      <c r="N4472" s="215">
        <v>45575.565837071801</v>
      </c>
      <c r="O4472" s="8">
        <v>45575</v>
      </c>
    </row>
    <row r="4473" spans="1:15" x14ac:dyDescent="0.25">
      <c r="A4473" s="8">
        <v>45596</v>
      </c>
      <c r="B4473" s="9" t="s">
        <v>826</v>
      </c>
      <c r="C4473" s="9" t="s">
        <v>245</v>
      </c>
      <c r="D4473" s="3">
        <v>0.34</v>
      </c>
      <c r="E4473" s="9" t="s">
        <v>939</v>
      </c>
      <c r="F4473" s="9" t="s">
        <v>940</v>
      </c>
      <c r="G4473" s="9" t="s">
        <v>183</v>
      </c>
      <c r="H4473" s="8">
        <v>45566</v>
      </c>
      <c r="I4473" s="8">
        <v>45593</v>
      </c>
      <c r="J4473" s="219" t="s">
        <v>11885</v>
      </c>
      <c r="K4473" s="205" t="s">
        <v>942</v>
      </c>
      <c r="M4473" s="9" t="s">
        <v>828</v>
      </c>
      <c r="N4473" s="215">
        <v>45635.715607696802</v>
      </c>
      <c r="O4473" s="8">
        <v>45635</v>
      </c>
    </row>
    <row r="4474" spans="1:15" x14ac:dyDescent="0.25">
      <c r="A4474" s="8">
        <v>45779</v>
      </c>
      <c r="B4474" s="9" t="s">
        <v>15763</v>
      </c>
      <c r="C4474" s="9" t="s">
        <v>180</v>
      </c>
      <c r="D4474" s="3">
        <v>-57.02</v>
      </c>
      <c r="E4474" s="9" t="s">
        <v>181</v>
      </c>
      <c r="F4474" s="9" t="s">
        <v>182</v>
      </c>
      <c r="G4474" s="9" t="s">
        <v>183</v>
      </c>
      <c r="H4474" s="8">
        <v>45778</v>
      </c>
      <c r="I4474" s="8">
        <v>45775</v>
      </c>
      <c r="J4474" s="8" t="s">
        <v>15764</v>
      </c>
      <c r="K4474" s="205" t="s">
        <v>185</v>
      </c>
      <c r="M4474" s="9" t="s">
        <v>15765</v>
      </c>
      <c r="N4474" s="215">
        <v>45785.029943333298</v>
      </c>
      <c r="O4474" s="8">
        <v>45784</v>
      </c>
    </row>
    <row r="4475" spans="1:15" x14ac:dyDescent="0.25">
      <c r="A4475" s="8">
        <v>45625</v>
      </c>
      <c r="B4475" s="9" t="s">
        <v>826</v>
      </c>
      <c r="C4475" s="9" t="s">
        <v>245</v>
      </c>
      <c r="D4475" s="3">
        <v>0.32</v>
      </c>
      <c r="E4475" s="9" t="s">
        <v>939</v>
      </c>
      <c r="F4475" s="9" t="s">
        <v>940</v>
      </c>
      <c r="G4475" s="9" t="s">
        <v>183</v>
      </c>
      <c r="H4475" s="8">
        <v>45597</v>
      </c>
      <c r="I4475" s="8">
        <v>45621</v>
      </c>
      <c r="J4475" s="219" t="s">
        <v>11555</v>
      </c>
      <c r="K4475" s="205" t="s">
        <v>942</v>
      </c>
      <c r="M4475" s="9" t="s">
        <v>828</v>
      </c>
      <c r="N4475" s="215">
        <v>45635.715607696802</v>
      </c>
      <c r="O4475" s="8">
        <v>45635</v>
      </c>
    </row>
    <row r="4476" spans="1:15" x14ac:dyDescent="0.25">
      <c r="A4476" s="8">
        <v>45554</v>
      </c>
      <c r="B4476" s="9" t="s">
        <v>7904</v>
      </c>
      <c r="C4476" s="9" t="s">
        <v>180</v>
      </c>
      <c r="D4476" s="3">
        <v>-56.92</v>
      </c>
      <c r="E4476" s="9" t="s">
        <v>181</v>
      </c>
      <c r="F4476" s="9" t="s">
        <v>182</v>
      </c>
      <c r="G4476" s="9" t="s">
        <v>183</v>
      </c>
      <c r="H4476" s="8">
        <v>45536</v>
      </c>
      <c r="I4476" s="8">
        <v>45551</v>
      </c>
      <c r="J4476" s="8" t="s">
        <v>10348</v>
      </c>
      <c r="K4476" s="205" t="s">
        <v>185</v>
      </c>
      <c r="M4476" s="9" t="s">
        <v>7906</v>
      </c>
      <c r="N4476" s="215">
        <v>45575.565837071801</v>
      </c>
      <c r="O4476" s="8">
        <v>45575</v>
      </c>
    </row>
    <row r="4477" spans="1:15" x14ac:dyDescent="0.25">
      <c r="A4477" s="8">
        <v>45657</v>
      </c>
      <c r="B4477" s="9" t="s">
        <v>13520</v>
      </c>
      <c r="C4477" s="9" t="s">
        <v>245</v>
      </c>
      <c r="D4477" s="3">
        <v>0.31</v>
      </c>
      <c r="E4477" s="9" t="s">
        <v>181</v>
      </c>
      <c r="F4477" s="9" t="s">
        <v>182</v>
      </c>
      <c r="G4477" s="9" t="s">
        <v>183</v>
      </c>
      <c r="H4477" s="8">
        <v>45627</v>
      </c>
      <c r="I4477" s="8">
        <v>45656</v>
      </c>
      <c r="J4477" s="219" t="s">
        <v>13526</v>
      </c>
      <c r="K4477" s="205" t="s">
        <v>185</v>
      </c>
      <c r="M4477" s="9" t="s">
        <v>13522</v>
      </c>
      <c r="N4477" s="215">
        <v>45706.0637561111</v>
      </c>
      <c r="O4477" s="8">
        <v>45705</v>
      </c>
    </row>
    <row r="4478" spans="1:15" x14ac:dyDescent="0.25">
      <c r="A4478" s="8">
        <v>45565</v>
      </c>
      <c r="B4478" s="9" t="s">
        <v>826</v>
      </c>
      <c r="C4478" s="9" t="s">
        <v>245</v>
      </c>
      <c r="D4478" s="3">
        <v>0.3</v>
      </c>
      <c r="E4478" s="9" t="s">
        <v>939</v>
      </c>
      <c r="F4478" s="9" t="s">
        <v>940</v>
      </c>
      <c r="G4478" s="9" t="s">
        <v>183</v>
      </c>
      <c r="H4478" s="8">
        <v>45536</v>
      </c>
      <c r="I4478" s="8">
        <v>45565</v>
      </c>
      <c r="J4478" s="8" t="s">
        <v>10112</v>
      </c>
      <c r="K4478" s="205" t="s">
        <v>942</v>
      </c>
      <c r="M4478" s="9" t="s">
        <v>828</v>
      </c>
      <c r="N4478" s="215">
        <v>45575.565837071801</v>
      </c>
      <c r="O4478" s="8">
        <v>45575</v>
      </c>
    </row>
    <row r="4479" spans="1:15" x14ac:dyDescent="0.25">
      <c r="A4479" s="8">
        <v>45475</v>
      </c>
      <c r="B4479" s="9" t="s">
        <v>1053</v>
      </c>
      <c r="C4479" s="9" t="s">
        <v>245</v>
      </c>
      <c r="D4479" s="3">
        <v>0.3</v>
      </c>
      <c r="E4479" s="9" t="s">
        <v>181</v>
      </c>
      <c r="F4479" s="9" t="s">
        <v>182</v>
      </c>
      <c r="G4479" s="9" t="s">
        <v>183</v>
      </c>
      <c r="H4479" s="8">
        <v>45474</v>
      </c>
      <c r="I4479" s="8">
        <v>45474</v>
      </c>
      <c r="J4479" s="8" t="s">
        <v>8229</v>
      </c>
      <c r="K4479" s="205" t="s">
        <v>185</v>
      </c>
      <c r="M4479" s="9" t="s">
        <v>1055</v>
      </c>
      <c r="N4479" s="215">
        <v>45505.8848292361</v>
      </c>
      <c r="O4479" s="8">
        <v>45505</v>
      </c>
    </row>
    <row r="4480" spans="1:15" x14ac:dyDescent="0.25">
      <c r="A4480" s="8">
        <v>45777</v>
      </c>
      <c r="B4480" s="9" t="s">
        <v>826</v>
      </c>
      <c r="C4480" s="9" t="s">
        <v>245</v>
      </c>
      <c r="D4480" s="3">
        <v>0.28000000000000003</v>
      </c>
      <c r="E4480" s="9" t="s">
        <v>939</v>
      </c>
      <c r="F4480" s="9" t="s">
        <v>940</v>
      </c>
      <c r="G4480" s="9" t="s">
        <v>183</v>
      </c>
      <c r="H4480" s="8">
        <v>45748</v>
      </c>
      <c r="I4480" s="8">
        <v>45775</v>
      </c>
      <c r="J4480" s="8" t="s">
        <v>15810</v>
      </c>
      <c r="K4480" s="205" t="s">
        <v>942</v>
      </c>
      <c r="M4480" s="9" t="s">
        <v>828</v>
      </c>
      <c r="N4480" s="215">
        <v>45785.029943333298</v>
      </c>
      <c r="O4480" s="8">
        <v>45784</v>
      </c>
    </row>
    <row r="4481" spans="1:15" x14ac:dyDescent="0.25">
      <c r="A4481" s="8">
        <v>45847</v>
      </c>
      <c r="B4481" s="9" t="s">
        <v>18823</v>
      </c>
      <c r="C4481" s="9" t="s">
        <v>180</v>
      </c>
      <c r="D4481" s="3">
        <v>-56.52</v>
      </c>
      <c r="E4481" s="9" t="s">
        <v>181</v>
      </c>
      <c r="F4481" s="9" t="s">
        <v>182</v>
      </c>
      <c r="G4481" s="9" t="s">
        <v>183</v>
      </c>
      <c r="H4481" s="8">
        <v>45839</v>
      </c>
      <c r="I4481" s="8">
        <v>45845</v>
      </c>
      <c r="J4481" s="219" t="s">
        <v>18824</v>
      </c>
      <c r="K4481" s="205" t="s">
        <v>185</v>
      </c>
      <c r="M4481" s="9" t="s">
        <v>18825</v>
      </c>
      <c r="N4481" s="215">
        <v>45862.622311099498</v>
      </c>
      <c r="O4481" s="8">
        <v>45862</v>
      </c>
    </row>
    <row r="4482" spans="1:15" x14ac:dyDescent="0.25">
      <c r="A4482" s="8">
        <v>45657</v>
      </c>
      <c r="B4482" s="9" t="s">
        <v>826</v>
      </c>
      <c r="C4482" s="9" t="s">
        <v>245</v>
      </c>
      <c r="D4482" s="3">
        <v>0.24</v>
      </c>
      <c r="E4482" s="9" t="s">
        <v>882</v>
      </c>
      <c r="F4482" s="9" t="s">
        <v>883</v>
      </c>
      <c r="G4482" s="9" t="s">
        <v>183</v>
      </c>
      <c r="H4482" s="8">
        <v>45627</v>
      </c>
      <c r="I4482" s="8">
        <v>45656</v>
      </c>
      <c r="J4482" s="219" t="s">
        <v>13549</v>
      </c>
      <c r="K4482" s="205" t="s">
        <v>885</v>
      </c>
      <c r="M4482" s="9" t="s">
        <v>828</v>
      </c>
      <c r="N4482" s="215">
        <v>45706.0637561111</v>
      </c>
      <c r="O4482" s="8">
        <v>45705</v>
      </c>
    </row>
    <row r="4483" spans="1:15" x14ac:dyDescent="0.25">
      <c r="A4483" s="8">
        <v>45841</v>
      </c>
      <c r="B4483" s="9" t="s">
        <v>18912</v>
      </c>
      <c r="C4483" s="9" t="s">
        <v>245</v>
      </c>
      <c r="D4483" s="3">
        <v>0.23</v>
      </c>
      <c r="E4483" s="9" t="s">
        <v>181</v>
      </c>
      <c r="F4483" s="9" t="s">
        <v>182</v>
      </c>
      <c r="G4483" s="9" t="s">
        <v>183</v>
      </c>
      <c r="H4483" s="8">
        <v>45839</v>
      </c>
      <c r="I4483" s="8">
        <v>45838</v>
      </c>
      <c r="J4483" s="219" t="s">
        <v>18913</v>
      </c>
      <c r="K4483" s="205" t="s">
        <v>185</v>
      </c>
      <c r="M4483" s="9" t="s">
        <v>18914</v>
      </c>
      <c r="N4483" s="215">
        <v>45862.622311099498</v>
      </c>
      <c r="O4483" s="8">
        <v>45862</v>
      </c>
    </row>
    <row r="4484" spans="1:15" x14ac:dyDescent="0.25">
      <c r="A4484" s="8">
        <v>45504</v>
      </c>
      <c r="B4484" s="9" t="s">
        <v>826</v>
      </c>
      <c r="C4484" s="9" t="s">
        <v>245</v>
      </c>
      <c r="D4484" s="3">
        <v>0.2</v>
      </c>
      <c r="E4484" s="9" t="s">
        <v>939</v>
      </c>
      <c r="F4484" s="9" t="s">
        <v>940</v>
      </c>
      <c r="G4484" s="9" t="s">
        <v>183</v>
      </c>
      <c r="H4484" s="8">
        <v>45474</v>
      </c>
      <c r="I4484" s="8">
        <v>45502</v>
      </c>
      <c r="J4484" s="8" t="s">
        <v>9571</v>
      </c>
      <c r="K4484" s="205" t="s">
        <v>942</v>
      </c>
      <c r="M4484" s="9" t="s">
        <v>828</v>
      </c>
      <c r="N4484" s="215">
        <v>45534.648212951397</v>
      </c>
      <c r="O4484" s="8">
        <v>45534</v>
      </c>
    </row>
    <row r="4485" spans="1:15" x14ac:dyDescent="0.25">
      <c r="A4485" s="8">
        <v>45625</v>
      </c>
      <c r="B4485" s="9" t="s">
        <v>520</v>
      </c>
      <c r="C4485" s="9" t="s">
        <v>180</v>
      </c>
      <c r="D4485" s="3">
        <v>-56.36</v>
      </c>
      <c r="E4485" s="9" t="s">
        <v>193</v>
      </c>
      <c r="F4485" s="9" t="s">
        <v>194</v>
      </c>
      <c r="G4485" s="9" t="s">
        <v>183</v>
      </c>
      <c r="H4485" s="8">
        <v>45597</v>
      </c>
      <c r="I4485" s="8">
        <v>45621</v>
      </c>
      <c r="J4485" s="219" t="s">
        <v>11554</v>
      </c>
      <c r="K4485" s="205" t="s">
        <v>196</v>
      </c>
      <c r="M4485" s="9" t="s">
        <v>525</v>
      </c>
      <c r="N4485" s="215">
        <v>45635.715607696802</v>
      </c>
      <c r="O4485" s="8">
        <v>45635</v>
      </c>
    </row>
    <row r="4486" spans="1:15" x14ac:dyDescent="0.25">
      <c r="A4486" s="8">
        <v>45923</v>
      </c>
      <c r="B4486" s="9" t="s">
        <v>18725</v>
      </c>
      <c r="C4486" s="9" t="s">
        <v>180</v>
      </c>
      <c r="D4486" s="3">
        <v>-56.35</v>
      </c>
      <c r="E4486" s="9" t="s">
        <v>181</v>
      </c>
      <c r="F4486" s="9" t="s">
        <v>182</v>
      </c>
      <c r="G4486" s="9" t="s">
        <v>183</v>
      </c>
      <c r="H4486" s="8">
        <v>45901</v>
      </c>
      <c r="I4486" s="8">
        <v>45922</v>
      </c>
      <c r="J4486" s="219" t="s">
        <v>19252</v>
      </c>
      <c r="K4486" s="205" t="s">
        <v>185</v>
      </c>
      <c r="M4486" s="9" t="s">
        <v>18727</v>
      </c>
      <c r="N4486" s="215">
        <v>45929.807189814797</v>
      </c>
      <c r="O4486" s="8">
        <v>45929</v>
      </c>
    </row>
    <row r="4487" spans="1:15" x14ac:dyDescent="0.25">
      <c r="A4487" s="8">
        <v>45504</v>
      </c>
      <c r="B4487" s="9" t="s">
        <v>826</v>
      </c>
      <c r="C4487" s="9" t="s">
        <v>245</v>
      </c>
      <c r="D4487" s="3">
        <v>0.17</v>
      </c>
      <c r="E4487" s="9" t="s">
        <v>459</v>
      </c>
      <c r="F4487" s="9" t="s">
        <v>460</v>
      </c>
      <c r="G4487" s="9" t="s">
        <v>183</v>
      </c>
      <c r="H4487" s="8">
        <v>45474</v>
      </c>
      <c r="I4487" s="8">
        <v>45502</v>
      </c>
      <c r="J4487" s="8" t="s">
        <v>9578</v>
      </c>
      <c r="K4487" s="205" t="s">
        <v>462</v>
      </c>
      <c r="M4487" s="9" t="s">
        <v>828</v>
      </c>
      <c r="N4487" s="215">
        <v>45534.648212951397</v>
      </c>
      <c r="O4487" s="8">
        <v>45534</v>
      </c>
    </row>
    <row r="4488" spans="1:15" x14ac:dyDescent="0.25">
      <c r="A4488" s="8">
        <v>45859</v>
      </c>
      <c r="B4488" s="9" t="s">
        <v>18770</v>
      </c>
      <c r="C4488" s="9" t="s">
        <v>180</v>
      </c>
      <c r="D4488" s="3">
        <v>-56.25</v>
      </c>
      <c r="E4488" s="9" t="s">
        <v>181</v>
      </c>
      <c r="F4488" s="9" t="s">
        <v>182</v>
      </c>
      <c r="G4488" s="9" t="s">
        <v>183</v>
      </c>
      <c r="H4488" s="8">
        <v>45839</v>
      </c>
      <c r="I4488" s="8">
        <v>45859</v>
      </c>
      <c r="J4488" s="219" t="s">
        <v>20271</v>
      </c>
      <c r="K4488" s="205" t="s">
        <v>185</v>
      </c>
      <c r="M4488" s="9" t="s">
        <v>18772</v>
      </c>
      <c r="N4488" s="215">
        <v>45929.807189814797</v>
      </c>
      <c r="O4488" s="8">
        <v>45929</v>
      </c>
    </row>
    <row r="4489" spans="1:15" x14ac:dyDescent="0.25">
      <c r="A4489" s="8">
        <v>45565</v>
      </c>
      <c r="B4489" s="9" t="s">
        <v>10037</v>
      </c>
      <c r="C4489" s="9" t="s">
        <v>245</v>
      </c>
      <c r="D4489" s="3">
        <v>0.14000000000000001</v>
      </c>
      <c r="E4489" s="9" t="s">
        <v>181</v>
      </c>
      <c r="F4489" s="9" t="s">
        <v>182</v>
      </c>
      <c r="G4489" s="9" t="s">
        <v>183</v>
      </c>
      <c r="H4489" s="8">
        <v>45536</v>
      </c>
      <c r="I4489" s="8">
        <v>45565</v>
      </c>
      <c r="J4489" s="8" t="s">
        <v>10074</v>
      </c>
      <c r="K4489" s="205" t="s">
        <v>185</v>
      </c>
      <c r="M4489" s="9" t="s">
        <v>10039</v>
      </c>
      <c r="N4489" s="215">
        <v>45575.565837071801</v>
      </c>
      <c r="O4489" s="8">
        <v>45575</v>
      </c>
    </row>
    <row r="4490" spans="1:15" x14ac:dyDescent="0.25">
      <c r="A4490" s="8">
        <v>45789</v>
      </c>
      <c r="B4490" s="9" t="s">
        <v>7953</v>
      </c>
      <c r="C4490" s="9" t="s">
        <v>180</v>
      </c>
      <c r="D4490" s="3">
        <v>-56.15</v>
      </c>
      <c r="E4490" s="9" t="s">
        <v>181</v>
      </c>
      <c r="F4490" s="9" t="s">
        <v>182</v>
      </c>
      <c r="G4490" s="9" t="s">
        <v>183</v>
      </c>
      <c r="H4490" s="8">
        <v>45778</v>
      </c>
      <c r="I4490" s="8">
        <v>45789</v>
      </c>
      <c r="J4490" s="8" t="s">
        <v>16413</v>
      </c>
      <c r="K4490" s="205" t="s">
        <v>185</v>
      </c>
      <c r="M4490" s="9" t="s">
        <v>7955</v>
      </c>
      <c r="N4490" s="215">
        <v>45809.629870740697</v>
      </c>
      <c r="O4490" s="8">
        <v>45809</v>
      </c>
    </row>
    <row r="4491" spans="1:15" x14ac:dyDescent="0.25">
      <c r="A4491" s="8">
        <v>45565</v>
      </c>
      <c r="B4491" s="9" t="s">
        <v>10037</v>
      </c>
      <c r="C4491" s="9" t="s">
        <v>245</v>
      </c>
      <c r="D4491" s="3">
        <v>0.14000000000000001</v>
      </c>
      <c r="E4491" s="9" t="s">
        <v>181</v>
      </c>
      <c r="F4491" s="9" t="s">
        <v>182</v>
      </c>
      <c r="G4491" s="9" t="s">
        <v>183</v>
      </c>
      <c r="H4491" s="8">
        <v>45536</v>
      </c>
      <c r="I4491" s="8">
        <v>45565</v>
      </c>
      <c r="J4491" s="8" t="s">
        <v>10075</v>
      </c>
      <c r="K4491" s="205" t="s">
        <v>185</v>
      </c>
      <c r="M4491" s="9" t="s">
        <v>10039</v>
      </c>
      <c r="N4491" s="215">
        <v>45575.565837071801</v>
      </c>
      <c r="O4491" s="8">
        <v>45575</v>
      </c>
    </row>
    <row r="4492" spans="1:15" x14ac:dyDescent="0.25">
      <c r="A4492" s="8">
        <v>45596</v>
      </c>
      <c r="B4492" s="9" t="s">
        <v>826</v>
      </c>
      <c r="C4492" s="9" t="s">
        <v>245</v>
      </c>
      <c r="D4492" s="3">
        <v>0.14000000000000001</v>
      </c>
      <c r="E4492" s="9" t="s">
        <v>882</v>
      </c>
      <c r="F4492" s="9" t="s">
        <v>883</v>
      </c>
      <c r="G4492" s="9" t="s">
        <v>183</v>
      </c>
      <c r="H4492" s="8">
        <v>45566</v>
      </c>
      <c r="I4492" s="8">
        <v>45593</v>
      </c>
      <c r="J4492" s="219" t="s">
        <v>11878</v>
      </c>
      <c r="K4492" s="205" t="s">
        <v>885</v>
      </c>
      <c r="M4492" s="9" t="s">
        <v>828</v>
      </c>
      <c r="N4492" s="215">
        <v>45635.715607696802</v>
      </c>
      <c r="O4492" s="8">
        <v>45635</v>
      </c>
    </row>
    <row r="4493" spans="1:15" x14ac:dyDescent="0.25">
      <c r="A4493" s="8">
        <v>45471</v>
      </c>
      <c r="B4493" s="9" t="s">
        <v>826</v>
      </c>
      <c r="C4493" s="9" t="s">
        <v>245</v>
      </c>
      <c r="D4493" s="3">
        <v>0.14000000000000001</v>
      </c>
      <c r="E4493" s="9" t="s">
        <v>939</v>
      </c>
      <c r="F4493" s="9" t="s">
        <v>940</v>
      </c>
      <c r="G4493" s="9" t="s">
        <v>183</v>
      </c>
      <c r="H4493" s="8">
        <v>45444</v>
      </c>
      <c r="I4493" s="8">
        <v>45467</v>
      </c>
      <c r="J4493" s="8" t="s">
        <v>8495</v>
      </c>
      <c r="K4493" s="205" t="s">
        <v>942</v>
      </c>
      <c r="M4493" s="9" t="s">
        <v>828</v>
      </c>
      <c r="N4493" s="215">
        <v>45505.8848292361</v>
      </c>
      <c r="O4493" s="8">
        <v>45505</v>
      </c>
    </row>
    <row r="4494" spans="1:15" x14ac:dyDescent="0.25">
      <c r="A4494" s="8">
        <v>45625</v>
      </c>
      <c r="B4494" s="9" t="s">
        <v>826</v>
      </c>
      <c r="C4494" s="9" t="s">
        <v>245</v>
      </c>
      <c r="D4494" s="3">
        <v>0.13</v>
      </c>
      <c r="E4494" s="9" t="s">
        <v>882</v>
      </c>
      <c r="F4494" s="9" t="s">
        <v>883</v>
      </c>
      <c r="G4494" s="9" t="s">
        <v>183</v>
      </c>
      <c r="H4494" s="8">
        <v>45597</v>
      </c>
      <c r="I4494" s="8">
        <v>45621</v>
      </c>
      <c r="J4494" s="219" t="s">
        <v>11549</v>
      </c>
      <c r="K4494" s="205" t="s">
        <v>885</v>
      </c>
      <c r="M4494" s="9" t="s">
        <v>828</v>
      </c>
      <c r="N4494" s="215">
        <v>45635.715607696802</v>
      </c>
      <c r="O4494" s="8">
        <v>45635</v>
      </c>
    </row>
    <row r="4495" spans="1:15" x14ac:dyDescent="0.25">
      <c r="A4495" s="8">
        <v>45790</v>
      </c>
      <c r="B4495" s="9" t="s">
        <v>14737</v>
      </c>
      <c r="C4495" s="9" t="s">
        <v>180</v>
      </c>
      <c r="D4495" s="3">
        <v>-55.86</v>
      </c>
      <c r="E4495" s="9" t="s">
        <v>181</v>
      </c>
      <c r="F4495" s="9" t="s">
        <v>182</v>
      </c>
      <c r="G4495" s="9" t="s">
        <v>183</v>
      </c>
      <c r="H4495" s="8">
        <v>45778</v>
      </c>
      <c r="I4495" s="8">
        <v>45789</v>
      </c>
      <c r="J4495" s="8" t="s">
        <v>16314</v>
      </c>
      <c r="K4495" s="205" t="s">
        <v>185</v>
      </c>
      <c r="M4495" s="9" t="s">
        <v>14739</v>
      </c>
      <c r="N4495" s="215">
        <v>45809.629870740697</v>
      </c>
      <c r="O4495" s="8">
        <v>45809</v>
      </c>
    </row>
    <row r="4496" spans="1:15" x14ac:dyDescent="0.25">
      <c r="A4496" s="8">
        <v>45565</v>
      </c>
      <c r="B4496" s="9" t="s">
        <v>826</v>
      </c>
      <c r="C4496" s="9" t="s">
        <v>245</v>
      </c>
      <c r="D4496" s="3">
        <v>7.0000000000000007E-2</v>
      </c>
      <c r="E4496" s="9" t="s">
        <v>882</v>
      </c>
      <c r="F4496" s="9" t="s">
        <v>883</v>
      </c>
      <c r="G4496" s="9" t="s">
        <v>183</v>
      </c>
      <c r="H4496" s="8">
        <v>45536</v>
      </c>
      <c r="I4496" s="8">
        <v>45565</v>
      </c>
      <c r="J4496" s="8" t="s">
        <v>10102</v>
      </c>
      <c r="K4496" s="205" t="s">
        <v>885</v>
      </c>
      <c r="M4496" s="9" t="s">
        <v>828</v>
      </c>
      <c r="N4496" s="215">
        <v>45575.565837071801</v>
      </c>
      <c r="O4496" s="8">
        <v>45575</v>
      </c>
    </row>
    <row r="4497" spans="1:15" x14ac:dyDescent="0.25">
      <c r="A4497" s="8">
        <v>45743</v>
      </c>
      <c r="B4497" s="9" t="s">
        <v>10186</v>
      </c>
      <c r="C4497" s="9" t="s">
        <v>245</v>
      </c>
      <c r="D4497" s="3">
        <v>0.05</v>
      </c>
      <c r="E4497" s="9" t="s">
        <v>181</v>
      </c>
      <c r="F4497" s="9" t="s">
        <v>182</v>
      </c>
      <c r="G4497" s="9" t="s">
        <v>183</v>
      </c>
      <c r="H4497" s="8">
        <v>45717</v>
      </c>
      <c r="I4497" s="8">
        <v>45740</v>
      </c>
      <c r="J4497" s="219" t="s">
        <v>15181</v>
      </c>
      <c r="K4497" s="205" t="s">
        <v>185</v>
      </c>
      <c r="M4497" s="9" t="s">
        <v>10188</v>
      </c>
      <c r="N4497" s="215">
        <v>45777.922227581003</v>
      </c>
      <c r="O4497" s="8">
        <v>45777</v>
      </c>
    </row>
    <row r="4498" spans="1:15" x14ac:dyDescent="0.25">
      <c r="A4498" s="8">
        <v>45645</v>
      </c>
      <c r="B4498" s="9" t="s">
        <v>10186</v>
      </c>
      <c r="C4498" s="9" t="s">
        <v>245</v>
      </c>
      <c r="D4498" s="3">
        <v>0.05</v>
      </c>
      <c r="E4498" s="9" t="s">
        <v>181</v>
      </c>
      <c r="F4498" s="9" t="s">
        <v>182</v>
      </c>
      <c r="G4498" s="9" t="s">
        <v>183</v>
      </c>
      <c r="H4498" s="8">
        <v>45627</v>
      </c>
      <c r="I4498" s="8">
        <v>45642</v>
      </c>
      <c r="J4498" s="219" t="s">
        <v>12713</v>
      </c>
      <c r="K4498" s="205" t="s">
        <v>185</v>
      </c>
      <c r="M4498" s="9" t="s">
        <v>10188</v>
      </c>
      <c r="N4498" s="215">
        <v>45681.075335370399</v>
      </c>
      <c r="O4498" s="8">
        <v>45681</v>
      </c>
    </row>
    <row r="4499" spans="1:15" x14ac:dyDescent="0.25">
      <c r="A4499" s="8">
        <v>45561</v>
      </c>
      <c r="B4499" s="9" t="s">
        <v>10186</v>
      </c>
      <c r="C4499" s="9" t="s">
        <v>245</v>
      </c>
      <c r="D4499" s="3">
        <v>0.03</v>
      </c>
      <c r="E4499" s="9" t="s">
        <v>181</v>
      </c>
      <c r="F4499" s="9" t="s">
        <v>182</v>
      </c>
      <c r="G4499" s="9" t="s">
        <v>183</v>
      </c>
      <c r="H4499" s="8">
        <v>45536</v>
      </c>
      <c r="I4499" s="8">
        <v>45558</v>
      </c>
      <c r="J4499" s="8" t="s">
        <v>10187</v>
      </c>
      <c r="K4499" s="205" t="s">
        <v>185</v>
      </c>
      <c r="M4499" s="9" t="s">
        <v>10188</v>
      </c>
      <c r="N4499" s="215">
        <v>45575.565837071801</v>
      </c>
      <c r="O4499" s="8">
        <v>45575</v>
      </c>
    </row>
    <row r="4500" spans="1:15" x14ac:dyDescent="0.25">
      <c r="A4500" s="8">
        <v>45490</v>
      </c>
      <c r="B4500" s="9" t="s">
        <v>7949</v>
      </c>
      <c r="C4500" s="9" t="s">
        <v>180</v>
      </c>
      <c r="D4500" s="3">
        <v>-55.62</v>
      </c>
      <c r="E4500" s="9" t="s">
        <v>181</v>
      </c>
      <c r="F4500" s="9" t="s">
        <v>182</v>
      </c>
      <c r="G4500" s="9" t="s">
        <v>183</v>
      </c>
      <c r="H4500" s="8">
        <v>45474</v>
      </c>
      <c r="I4500" s="8">
        <v>45488</v>
      </c>
      <c r="J4500" s="8" t="s">
        <v>7952</v>
      </c>
      <c r="K4500" s="205" t="s">
        <v>185</v>
      </c>
      <c r="M4500" s="9" t="s">
        <v>7951</v>
      </c>
      <c r="N4500" s="215">
        <v>45505.8848292361</v>
      </c>
      <c r="O4500" s="8">
        <v>45505</v>
      </c>
    </row>
    <row r="4501" spans="1:15" x14ac:dyDescent="0.25">
      <c r="A4501" s="8">
        <v>45747</v>
      </c>
      <c r="B4501" s="9" t="s">
        <v>826</v>
      </c>
      <c r="C4501" s="9" t="s">
        <v>245</v>
      </c>
      <c r="D4501" s="3">
        <v>0.02</v>
      </c>
      <c r="E4501" s="9" t="s">
        <v>939</v>
      </c>
      <c r="F4501" s="9" t="s">
        <v>940</v>
      </c>
      <c r="G4501" s="9" t="s">
        <v>183</v>
      </c>
      <c r="H4501" s="8">
        <v>45717</v>
      </c>
      <c r="I4501" s="8">
        <v>45747</v>
      </c>
      <c r="J4501" s="219" t="s">
        <v>15096</v>
      </c>
      <c r="K4501" s="205" t="s">
        <v>942</v>
      </c>
      <c r="M4501" s="9" t="s">
        <v>828</v>
      </c>
      <c r="N4501" s="215">
        <v>45777.922227581003</v>
      </c>
      <c r="O4501" s="8">
        <v>45777</v>
      </c>
    </row>
    <row r="4502" spans="1:15" x14ac:dyDescent="0.25">
      <c r="A4502" s="8">
        <v>45566</v>
      </c>
      <c r="B4502" s="9" t="s">
        <v>10043</v>
      </c>
      <c r="C4502" s="9" t="s">
        <v>245</v>
      </c>
      <c r="D4502" s="3">
        <v>-0.14000000000000001</v>
      </c>
      <c r="E4502" s="9" t="s">
        <v>181</v>
      </c>
      <c r="F4502" s="9" t="s">
        <v>182</v>
      </c>
      <c r="G4502" s="9" t="s">
        <v>183</v>
      </c>
      <c r="H4502" s="8">
        <v>45566</v>
      </c>
      <c r="I4502" s="8">
        <v>45565</v>
      </c>
      <c r="J4502" s="8" t="s">
        <v>10044</v>
      </c>
      <c r="K4502" s="205" t="s">
        <v>185</v>
      </c>
      <c r="M4502" s="9" t="s">
        <v>10045</v>
      </c>
      <c r="N4502" s="215">
        <v>45575.565837071801</v>
      </c>
      <c r="O4502" s="8"/>
    </row>
    <row r="4503" spans="1:15" x14ac:dyDescent="0.25">
      <c r="A4503" s="8">
        <v>45554</v>
      </c>
      <c r="B4503" s="9" t="s">
        <v>7914</v>
      </c>
      <c r="C4503" s="9" t="s">
        <v>180</v>
      </c>
      <c r="D4503" s="3">
        <v>-55.46</v>
      </c>
      <c r="E4503" s="9" t="s">
        <v>181</v>
      </c>
      <c r="F4503" s="9" t="s">
        <v>182</v>
      </c>
      <c r="G4503" s="9" t="s">
        <v>183</v>
      </c>
      <c r="H4503" s="8">
        <v>45536</v>
      </c>
      <c r="I4503" s="8">
        <v>45551</v>
      </c>
      <c r="J4503" s="8" t="s">
        <v>10350</v>
      </c>
      <c r="K4503" s="205" t="s">
        <v>185</v>
      </c>
      <c r="M4503" s="9" t="s">
        <v>7916</v>
      </c>
      <c r="N4503" s="215">
        <v>45575.565837071801</v>
      </c>
      <c r="O4503" s="8">
        <v>45575</v>
      </c>
    </row>
    <row r="4504" spans="1:15" x14ac:dyDescent="0.25">
      <c r="A4504" s="8">
        <v>45412</v>
      </c>
      <c r="B4504" s="9" t="s">
        <v>1401</v>
      </c>
      <c r="C4504" s="9" t="s">
        <v>245</v>
      </c>
      <c r="D4504" s="3">
        <v>-1.03</v>
      </c>
      <c r="E4504" s="9" t="s">
        <v>882</v>
      </c>
      <c r="F4504" s="9" t="s">
        <v>883</v>
      </c>
      <c r="G4504" s="9" t="s">
        <v>183</v>
      </c>
      <c r="H4504" s="8">
        <v>45383</v>
      </c>
      <c r="I4504" s="8">
        <v>45411</v>
      </c>
      <c r="J4504" s="8" t="s">
        <v>1415</v>
      </c>
      <c r="K4504" s="205" t="s">
        <v>885</v>
      </c>
      <c r="M4504" s="9" t="s">
        <v>1403</v>
      </c>
      <c r="N4504" s="215">
        <v>45421.815222858801</v>
      </c>
      <c r="O4504" s="8"/>
    </row>
    <row r="4505" spans="1:15" x14ac:dyDescent="0.25">
      <c r="A4505" s="8">
        <v>45723</v>
      </c>
      <c r="B4505" s="9" t="s">
        <v>858</v>
      </c>
      <c r="C4505" s="9" t="s">
        <v>199</v>
      </c>
      <c r="D4505" s="3">
        <v>2505</v>
      </c>
      <c r="E4505" s="9" t="s">
        <v>422</v>
      </c>
      <c r="F4505" s="9" t="s">
        <v>423</v>
      </c>
      <c r="G4505" s="9" t="s">
        <v>183</v>
      </c>
      <c r="H4505" s="8">
        <v>45717</v>
      </c>
      <c r="I4505" s="8">
        <v>45719</v>
      </c>
      <c r="J4505" s="219" t="s">
        <v>13842</v>
      </c>
      <c r="K4505" s="205" t="s">
        <v>425</v>
      </c>
      <c r="M4505" s="9" t="s">
        <v>860</v>
      </c>
      <c r="N4505" s="215">
        <v>45733.5614541088</v>
      </c>
      <c r="O4505" s="8"/>
    </row>
    <row r="4506" spans="1:15" x14ac:dyDescent="0.25">
      <c r="A4506" s="8">
        <v>45719</v>
      </c>
      <c r="B4506" s="9" t="s">
        <v>858</v>
      </c>
      <c r="C4506" s="9" t="s">
        <v>199</v>
      </c>
      <c r="D4506" s="3">
        <v>529.91999999999996</v>
      </c>
      <c r="E4506" s="9" t="s">
        <v>422</v>
      </c>
      <c r="F4506" s="9" t="s">
        <v>423</v>
      </c>
      <c r="G4506" s="9" t="s">
        <v>183</v>
      </c>
      <c r="H4506" s="8">
        <v>45717</v>
      </c>
      <c r="I4506" s="8">
        <v>45719</v>
      </c>
      <c r="J4506" s="219" t="s">
        <v>13928</v>
      </c>
      <c r="K4506" s="205" t="s">
        <v>425</v>
      </c>
      <c r="M4506" s="9" t="s">
        <v>860</v>
      </c>
      <c r="N4506" s="215">
        <v>45733.5614541088</v>
      </c>
      <c r="O4506" s="8"/>
    </row>
    <row r="4507" spans="1:15" x14ac:dyDescent="0.25">
      <c r="A4507" s="8">
        <v>45440</v>
      </c>
      <c r="B4507" s="9" t="s">
        <v>350</v>
      </c>
      <c r="C4507" s="9" t="s">
        <v>199</v>
      </c>
      <c r="D4507" s="3">
        <v>293.72000000000003</v>
      </c>
      <c r="E4507" s="9" t="s">
        <v>266</v>
      </c>
      <c r="F4507" s="9" t="s">
        <v>267</v>
      </c>
      <c r="G4507" s="9" t="s">
        <v>268</v>
      </c>
      <c r="H4507" s="8">
        <v>45413</v>
      </c>
      <c r="I4507" s="8">
        <v>45439</v>
      </c>
      <c r="J4507" s="8" t="s">
        <v>351</v>
      </c>
      <c r="K4507" s="205" t="s">
        <v>270</v>
      </c>
      <c r="M4507" s="9" t="s">
        <v>352</v>
      </c>
      <c r="N4507" s="215">
        <v>45446.142181782401</v>
      </c>
      <c r="O4507" s="8"/>
    </row>
    <row r="4508" spans="1:15" x14ac:dyDescent="0.25">
      <c r="A4508" s="8">
        <v>45593</v>
      </c>
      <c r="B4508" s="9" t="s">
        <v>873</v>
      </c>
      <c r="C4508" s="9" t="s">
        <v>199</v>
      </c>
      <c r="D4508" s="3">
        <v>60</v>
      </c>
      <c r="E4508" s="9" t="s">
        <v>193</v>
      </c>
      <c r="F4508" s="9" t="s">
        <v>194</v>
      </c>
      <c r="G4508" s="9" t="s">
        <v>183</v>
      </c>
      <c r="H4508" s="8">
        <v>45566</v>
      </c>
      <c r="I4508" s="8">
        <v>45593</v>
      </c>
      <c r="J4508" s="219" t="s">
        <v>11368</v>
      </c>
      <c r="K4508" s="205" t="s">
        <v>196</v>
      </c>
      <c r="M4508" s="9" t="s">
        <v>876</v>
      </c>
      <c r="N4508" s="215">
        <v>45594.804318830997</v>
      </c>
      <c r="O4508" s="8"/>
    </row>
    <row r="4509" spans="1:15" x14ac:dyDescent="0.25">
      <c r="A4509" s="8">
        <v>45691</v>
      </c>
      <c r="B4509" s="9" t="s">
        <v>2033</v>
      </c>
      <c r="C4509" s="9" t="s">
        <v>431</v>
      </c>
      <c r="D4509" s="3">
        <v>-22.66</v>
      </c>
      <c r="E4509" s="9" t="s">
        <v>17055</v>
      </c>
      <c r="F4509" s="9" t="s">
        <v>17056</v>
      </c>
      <c r="G4509" s="9" t="s">
        <v>119</v>
      </c>
      <c r="H4509" s="8">
        <v>45689</v>
      </c>
      <c r="I4509" s="8">
        <v>45691</v>
      </c>
      <c r="J4509" s="8" t="s">
        <v>17461</v>
      </c>
      <c r="K4509" s="205" t="s">
        <v>17058</v>
      </c>
      <c r="M4509" s="9" t="s">
        <v>2035</v>
      </c>
      <c r="N4509" s="215">
        <v>45809.636386238402</v>
      </c>
      <c r="O4509" s="8">
        <v>45809</v>
      </c>
    </row>
    <row r="4510" spans="1:15" x14ac:dyDescent="0.25">
      <c r="A4510" s="8">
        <v>45565</v>
      </c>
      <c r="B4510" s="9" t="s">
        <v>520</v>
      </c>
      <c r="C4510" s="9" t="s">
        <v>180</v>
      </c>
      <c r="D4510" s="3">
        <v>-55.07</v>
      </c>
      <c r="E4510" s="9" t="s">
        <v>193</v>
      </c>
      <c r="F4510" s="9" t="s">
        <v>194</v>
      </c>
      <c r="G4510" s="9" t="s">
        <v>183</v>
      </c>
      <c r="H4510" s="8">
        <v>45536</v>
      </c>
      <c r="I4510" s="8">
        <v>45565</v>
      </c>
      <c r="J4510" s="8" t="s">
        <v>10107</v>
      </c>
      <c r="K4510" s="205" t="s">
        <v>196</v>
      </c>
      <c r="M4510" s="9" t="s">
        <v>525</v>
      </c>
      <c r="N4510" s="215">
        <v>45575.565837071801</v>
      </c>
      <c r="O4510" s="8">
        <v>45575</v>
      </c>
    </row>
    <row r="4511" spans="1:15" x14ac:dyDescent="0.25">
      <c r="A4511" s="8">
        <v>45235</v>
      </c>
      <c r="B4511" s="9" t="s">
        <v>1222</v>
      </c>
      <c r="C4511" s="9" t="s">
        <v>199</v>
      </c>
      <c r="D4511" s="3">
        <v>-6.93</v>
      </c>
      <c r="E4511" s="9" t="s">
        <v>266</v>
      </c>
      <c r="F4511" s="9" t="s">
        <v>267</v>
      </c>
      <c r="G4511" s="9" t="s">
        <v>268</v>
      </c>
      <c r="H4511" s="8">
        <v>45231</v>
      </c>
      <c r="I4511" s="8">
        <v>45229</v>
      </c>
      <c r="J4511" s="8" t="s">
        <v>1753</v>
      </c>
      <c r="K4511" s="205" t="s">
        <v>270</v>
      </c>
      <c r="M4511" s="9" t="s">
        <v>1224</v>
      </c>
      <c r="N4511" s="215">
        <v>45294.9567489931</v>
      </c>
      <c r="O4511" s="8"/>
    </row>
    <row r="4512" spans="1:15" x14ac:dyDescent="0.25">
      <c r="A4512" s="8">
        <v>45690</v>
      </c>
      <c r="B4512" s="9" t="s">
        <v>17464</v>
      </c>
      <c r="C4512" s="9" t="s">
        <v>1611</v>
      </c>
      <c r="D4512" s="3">
        <v>-6</v>
      </c>
      <c r="E4512" s="9" t="s">
        <v>17055</v>
      </c>
      <c r="F4512" s="9" t="s">
        <v>17056</v>
      </c>
      <c r="G4512" s="9" t="s">
        <v>119</v>
      </c>
      <c r="H4512" s="8">
        <v>45689</v>
      </c>
      <c r="I4512" s="8">
        <v>45684</v>
      </c>
      <c r="J4512" s="8" t="s">
        <v>17465</v>
      </c>
      <c r="K4512" s="205" t="s">
        <v>17058</v>
      </c>
      <c r="M4512" s="9" t="s">
        <v>17466</v>
      </c>
      <c r="N4512" s="215">
        <v>45809.636386238402</v>
      </c>
      <c r="O4512" s="8"/>
    </row>
    <row r="4513" spans="1:15" x14ac:dyDescent="0.25">
      <c r="A4513" s="8">
        <v>45491</v>
      </c>
      <c r="B4513" s="9" t="s">
        <v>7854</v>
      </c>
      <c r="C4513" s="9" t="s">
        <v>199</v>
      </c>
      <c r="D4513" s="3">
        <v>-15.3</v>
      </c>
      <c r="E4513" s="9" t="s">
        <v>193</v>
      </c>
      <c r="F4513" s="9" t="s">
        <v>194</v>
      </c>
      <c r="G4513" s="9" t="s">
        <v>183</v>
      </c>
      <c r="H4513" s="8">
        <v>45474</v>
      </c>
      <c r="I4513" s="8">
        <v>45488</v>
      </c>
      <c r="J4513" s="8" t="s">
        <v>7855</v>
      </c>
      <c r="K4513" s="205" t="s">
        <v>196</v>
      </c>
      <c r="M4513" s="9" t="s">
        <v>7856</v>
      </c>
      <c r="N4513" s="215">
        <v>45505.8848292361</v>
      </c>
      <c r="O4513" s="8"/>
    </row>
    <row r="4514" spans="1:15" x14ac:dyDescent="0.25">
      <c r="A4514" s="8">
        <v>45690</v>
      </c>
      <c r="B4514" s="9" t="s">
        <v>17464</v>
      </c>
      <c r="C4514" s="9" t="s">
        <v>1611</v>
      </c>
      <c r="D4514" s="3">
        <v>-107.5</v>
      </c>
      <c r="E4514" s="9" t="s">
        <v>17055</v>
      </c>
      <c r="F4514" s="9" t="s">
        <v>17056</v>
      </c>
      <c r="G4514" s="9" t="s">
        <v>119</v>
      </c>
      <c r="H4514" s="8">
        <v>45689</v>
      </c>
      <c r="I4514" s="8">
        <v>45684</v>
      </c>
      <c r="J4514" s="8" t="s">
        <v>17467</v>
      </c>
      <c r="K4514" s="205" t="s">
        <v>17058</v>
      </c>
      <c r="M4514" s="9" t="s">
        <v>17466</v>
      </c>
      <c r="N4514" s="215">
        <v>45809.636386238402</v>
      </c>
      <c r="O4514" s="8"/>
    </row>
    <row r="4515" spans="1:15" x14ac:dyDescent="0.25">
      <c r="A4515" s="8">
        <v>45852</v>
      </c>
      <c r="B4515" s="9" t="s">
        <v>1704</v>
      </c>
      <c r="C4515" s="9" t="s">
        <v>199</v>
      </c>
      <c r="D4515" s="3">
        <v>-20</v>
      </c>
      <c r="E4515" s="9" t="s">
        <v>266</v>
      </c>
      <c r="F4515" s="9" t="s">
        <v>267</v>
      </c>
      <c r="G4515" s="9" t="s">
        <v>268</v>
      </c>
      <c r="H4515" s="8">
        <v>45839</v>
      </c>
      <c r="I4515" s="8">
        <v>45852</v>
      </c>
      <c r="J4515" s="219" t="s">
        <v>18661</v>
      </c>
      <c r="K4515" s="205" t="s">
        <v>270</v>
      </c>
      <c r="M4515" s="9" t="s">
        <v>1706</v>
      </c>
      <c r="N4515" s="215">
        <v>45862.622311099498</v>
      </c>
      <c r="O4515" s="8"/>
    </row>
    <row r="4516" spans="1:15" x14ac:dyDescent="0.25">
      <c r="A4516" s="8">
        <v>45420</v>
      </c>
      <c r="B4516" s="9" t="s">
        <v>2664</v>
      </c>
      <c r="C4516" s="9" t="s">
        <v>199</v>
      </c>
      <c r="D4516" s="3">
        <v>-20</v>
      </c>
      <c r="E4516" s="9" t="s">
        <v>266</v>
      </c>
      <c r="F4516" s="9" t="s">
        <v>267</v>
      </c>
      <c r="G4516" s="9" t="s">
        <v>268</v>
      </c>
      <c r="H4516" s="8">
        <v>45413</v>
      </c>
      <c r="I4516" s="8">
        <v>45418</v>
      </c>
      <c r="J4516" s="8" t="s">
        <v>2665</v>
      </c>
      <c r="K4516" s="205" t="s">
        <v>270</v>
      </c>
      <c r="M4516" s="9" t="s">
        <v>2666</v>
      </c>
      <c r="N4516" s="215">
        <v>45445.039048634302</v>
      </c>
      <c r="O4516" s="8"/>
    </row>
    <row r="4517" spans="1:15" x14ac:dyDescent="0.25">
      <c r="A4517" s="8">
        <v>45685</v>
      </c>
      <c r="B4517" s="9" t="s">
        <v>12984</v>
      </c>
      <c r="C4517" s="9" t="s">
        <v>199</v>
      </c>
      <c r="D4517" s="3">
        <v>-20</v>
      </c>
      <c r="E4517" s="9" t="s">
        <v>266</v>
      </c>
      <c r="F4517" s="9" t="s">
        <v>267</v>
      </c>
      <c r="G4517" s="9" t="s">
        <v>268</v>
      </c>
      <c r="H4517" s="8">
        <v>45658</v>
      </c>
      <c r="I4517" s="8">
        <v>45684</v>
      </c>
      <c r="J4517" s="219" t="s">
        <v>13257</v>
      </c>
      <c r="K4517" s="205" t="s">
        <v>270</v>
      </c>
      <c r="M4517" s="9" t="s">
        <v>12986</v>
      </c>
      <c r="N4517" s="215">
        <v>45706.0637561111</v>
      </c>
      <c r="O4517" s="8"/>
    </row>
    <row r="4518" spans="1:15" x14ac:dyDescent="0.25">
      <c r="A4518" s="8">
        <v>45684</v>
      </c>
      <c r="B4518" s="9" t="s">
        <v>12984</v>
      </c>
      <c r="C4518" s="9" t="s">
        <v>199</v>
      </c>
      <c r="D4518" s="3">
        <v>-20</v>
      </c>
      <c r="E4518" s="9" t="s">
        <v>266</v>
      </c>
      <c r="F4518" s="9" t="s">
        <v>267</v>
      </c>
      <c r="G4518" s="9" t="s">
        <v>268</v>
      </c>
      <c r="H4518" s="8">
        <v>45658</v>
      </c>
      <c r="I4518" s="8">
        <v>45684</v>
      </c>
      <c r="J4518" s="219" t="s">
        <v>13273</v>
      </c>
      <c r="K4518" s="205" t="s">
        <v>270</v>
      </c>
      <c r="M4518" s="9" t="s">
        <v>12986</v>
      </c>
      <c r="N4518" s="215">
        <v>45706.0637561111</v>
      </c>
      <c r="O4518" s="8"/>
    </row>
    <row r="4519" spans="1:15" x14ac:dyDescent="0.25">
      <c r="A4519" s="8">
        <v>45681</v>
      </c>
      <c r="B4519" s="9" t="s">
        <v>12984</v>
      </c>
      <c r="C4519" s="9" t="s">
        <v>199</v>
      </c>
      <c r="D4519" s="3">
        <v>-20</v>
      </c>
      <c r="E4519" s="9" t="s">
        <v>266</v>
      </c>
      <c r="F4519" s="9" t="s">
        <v>267</v>
      </c>
      <c r="G4519" s="9" t="s">
        <v>268</v>
      </c>
      <c r="H4519" s="8">
        <v>45658</v>
      </c>
      <c r="I4519" s="8">
        <v>45677</v>
      </c>
      <c r="J4519" s="219" t="s">
        <v>13294</v>
      </c>
      <c r="K4519" s="205" t="s">
        <v>270</v>
      </c>
      <c r="M4519" s="9" t="s">
        <v>12986</v>
      </c>
      <c r="N4519" s="215">
        <v>45706.0637561111</v>
      </c>
      <c r="O4519" s="8"/>
    </row>
    <row r="4520" spans="1:15" x14ac:dyDescent="0.25">
      <c r="A4520" s="8">
        <v>45680</v>
      </c>
      <c r="B4520" s="9" t="s">
        <v>12984</v>
      </c>
      <c r="C4520" s="9" t="s">
        <v>199</v>
      </c>
      <c r="D4520" s="3">
        <v>-20</v>
      </c>
      <c r="E4520" s="9" t="s">
        <v>266</v>
      </c>
      <c r="F4520" s="9" t="s">
        <v>267</v>
      </c>
      <c r="G4520" s="9" t="s">
        <v>268</v>
      </c>
      <c r="H4520" s="8">
        <v>45658</v>
      </c>
      <c r="I4520" s="8">
        <v>45677</v>
      </c>
      <c r="J4520" s="219" t="s">
        <v>13303</v>
      </c>
      <c r="K4520" s="205" t="s">
        <v>270</v>
      </c>
      <c r="M4520" s="9" t="s">
        <v>12986</v>
      </c>
      <c r="N4520" s="215">
        <v>45706.0637561111</v>
      </c>
      <c r="O4520" s="8"/>
    </row>
    <row r="4521" spans="1:15" x14ac:dyDescent="0.25">
      <c r="A4521" s="8">
        <v>45679</v>
      </c>
      <c r="B4521" s="9" t="s">
        <v>12984</v>
      </c>
      <c r="C4521" s="9" t="s">
        <v>199</v>
      </c>
      <c r="D4521" s="3">
        <v>-20</v>
      </c>
      <c r="E4521" s="9" t="s">
        <v>266</v>
      </c>
      <c r="F4521" s="9" t="s">
        <v>267</v>
      </c>
      <c r="G4521" s="9" t="s">
        <v>268</v>
      </c>
      <c r="H4521" s="8">
        <v>45658</v>
      </c>
      <c r="I4521" s="8">
        <v>45677</v>
      </c>
      <c r="J4521" s="219" t="s">
        <v>13321</v>
      </c>
      <c r="K4521" s="205" t="s">
        <v>270</v>
      </c>
      <c r="M4521" s="9" t="s">
        <v>12986</v>
      </c>
      <c r="N4521" s="215">
        <v>45706.0637561111</v>
      </c>
      <c r="O4521" s="8"/>
    </row>
    <row r="4522" spans="1:15" x14ac:dyDescent="0.25">
      <c r="A4522" s="8">
        <v>45678</v>
      </c>
      <c r="B4522" s="9" t="s">
        <v>12984</v>
      </c>
      <c r="C4522" s="9" t="s">
        <v>199</v>
      </c>
      <c r="D4522" s="3">
        <v>-20</v>
      </c>
      <c r="E4522" s="9" t="s">
        <v>266</v>
      </c>
      <c r="F4522" s="9" t="s">
        <v>267</v>
      </c>
      <c r="G4522" s="9" t="s">
        <v>268</v>
      </c>
      <c r="H4522" s="8">
        <v>45658</v>
      </c>
      <c r="I4522" s="8">
        <v>45677</v>
      </c>
      <c r="J4522" s="219" t="s">
        <v>13336</v>
      </c>
      <c r="K4522" s="205" t="s">
        <v>270</v>
      </c>
      <c r="M4522" s="9" t="s">
        <v>12986</v>
      </c>
      <c r="N4522" s="215">
        <v>45706.0637561111</v>
      </c>
      <c r="O4522" s="8"/>
    </row>
    <row r="4523" spans="1:15" x14ac:dyDescent="0.25">
      <c r="A4523" s="8">
        <v>45677</v>
      </c>
      <c r="B4523" s="9" t="s">
        <v>12984</v>
      </c>
      <c r="C4523" s="9" t="s">
        <v>199</v>
      </c>
      <c r="D4523" s="3">
        <v>-20</v>
      </c>
      <c r="E4523" s="9" t="s">
        <v>266</v>
      </c>
      <c r="F4523" s="9" t="s">
        <v>267</v>
      </c>
      <c r="G4523" s="9" t="s">
        <v>268</v>
      </c>
      <c r="H4523" s="8">
        <v>45658</v>
      </c>
      <c r="I4523" s="8">
        <v>45677</v>
      </c>
      <c r="J4523" s="219" t="s">
        <v>13345</v>
      </c>
      <c r="K4523" s="205" t="s">
        <v>270</v>
      </c>
      <c r="M4523" s="9" t="s">
        <v>12986</v>
      </c>
      <c r="N4523" s="215">
        <v>45706.0637561111</v>
      </c>
      <c r="O4523" s="8"/>
    </row>
    <row r="4524" spans="1:15" x14ac:dyDescent="0.25">
      <c r="A4524" s="8">
        <v>45747</v>
      </c>
      <c r="B4524" s="9" t="s">
        <v>1401</v>
      </c>
      <c r="C4524" s="9" t="s">
        <v>180</v>
      </c>
      <c r="D4524" s="3">
        <v>-54.43</v>
      </c>
      <c r="E4524" s="9" t="s">
        <v>11373</v>
      </c>
      <c r="F4524" s="9" t="s">
        <v>11374</v>
      </c>
      <c r="G4524" s="9" t="s">
        <v>183</v>
      </c>
      <c r="H4524" s="8">
        <v>45717</v>
      </c>
      <c r="I4524" s="8">
        <v>45747</v>
      </c>
      <c r="J4524" s="219" t="s">
        <v>15123</v>
      </c>
      <c r="K4524" s="205" t="s">
        <v>11376</v>
      </c>
      <c r="M4524" s="9" t="s">
        <v>1403</v>
      </c>
      <c r="N4524" s="215">
        <v>45777.922227581003</v>
      </c>
      <c r="O4524" s="8"/>
    </row>
    <row r="4525" spans="1:15" x14ac:dyDescent="0.25">
      <c r="A4525" s="8">
        <v>45785</v>
      </c>
      <c r="B4525" s="9" t="s">
        <v>281</v>
      </c>
      <c r="C4525" s="9" t="s">
        <v>180</v>
      </c>
      <c r="D4525" s="3">
        <v>-54.37</v>
      </c>
      <c r="E4525" s="9" t="s">
        <v>181</v>
      </c>
      <c r="F4525" s="9" t="s">
        <v>182</v>
      </c>
      <c r="G4525" s="9" t="s">
        <v>183</v>
      </c>
      <c r="H4525" s="8">
        <v>45778</v>
      </c>
      <c r="I4525" s="8">
        <v>45782</v>
      </c>
      <c r="J4525" s="219" t="s">
        <v>16593</v>
      </c>
      <c r="K4525" s="205" t="s">
        <v>185</v>
      </c>
      <c r="M4525" s="9" t="s">
        <v>283</v>
      </c>
      <c r="N4525" s="215">
        <v>45809.629870740697</v>
      </c>
      <c r="O4525" s="8">
        <v>45809</v>
      </c>
    </row>
    <row r="4526" spans="1:15" x14ac:dyDescent="0.25">
      <c r="A4526" s="8">
        <v>45674</v>
      </c>
      <c r="B4526" s="9" t="s">
        <v>12984</v>
      </c>
      <c r="C4526" s="9" t="s">
        <v>199</v>
      </c>
      <c r="D4526" s="3">
        <v>-20</v>
      </c>
      <c r="E4526" s="9" t="s">
        <v>266</v>
      </c>
      <c r="F4526" s="9" t="s">
        <v>267</v>
      </c>
      <c r="G4526" s="9" t="s">
        <v>268</v>
      </c>
      <c r="H4526" s="8">
        <v>45658</v>
      </c>
      <c r="I4526" s="8">
        <v>45670</v>
      </c>
      <c r="J4526" s="219" t="s">
        <v>13380</v>
      </c>
      <c r="K4526" s="205" t="s">
        <v>270</v>
      </c>
      <c r="M4526" s="9" t="s">
        <v>12986</v>
      </c>
      <c r="N4526" s="215">
        <v>45706.0637561111</v>
      </c>
      <c r="O4526" s="8"/>
    </row>
    <row r="4527" spans="1:15" x14ac:dyDescent="0.25">
      <c r="A4527" s="8">
        <v>45554</v>
      </c>
      <c r="B4527" s="9" t="s">
        <v>7925</v>
      </c>
      <c r="C4527" s="9" t="s">
        <v>180</v>
      </c>
      <c r="D4527" s="3">
        <v>-54.36</v>
      </c>
      <c r="E4527" s="9" t="s">
        <v>181</v>
      </c>
      <c r="F4527" s="9" t="s">
        <v>182</v>
      </c>
      <c r="G4527" s="9" t="s">
        <v>183</v>
      </c>
      <c r="H4527" s="8">
        <v>45536</v>
      </c>
      <c r="I4527" s="8">
        <v>45551</v>
      </c>
      <c r="J4527" s="8" t="s">
        <v>10355</v>
      </c>
      <c r="K4527" s="205" t="s">
        <v>185</v>
      </c>
      <c r="M4527" s="9" t="s">
        <v>7927</v>
      </c>
      <c r="N4527" s="215">
        <v>45575.565837071801</v>
      </c>
      <c r="O4527" s="8">
        <v>45575</v>
      </c>
    </row>
    <row r="4528" spans="1:15" x14ac:dyDescent="0.25">
      <c r="A4528" s="8">
        <v>45673</v>
      </c>
      <c r="B4528" s="9" t="s">
        <v>12984</v>
      </c>
      <c r="C4528" s="9" t="s">
        <v>199</v>
      </c>
      <c r="D4528" s="3">
        <v>-20</v>
      </c>
      <c r="E4528" s="9" t="s">
        <v>266</v>
      </c>
      <c r="F4528" s="9" t="s">
        <v>267</v>
      </c>
      <c r="G4528" s="9" t="s">
        <v>268</v>
      </c>
      <c r="H4528" s="8">
        <v>45658</v>
      </c>
      <c r="I4528" s="8">
        <v>45670</v>
      </c>
      <c r="J4528" s="219" t="s">
        <v>13402</v>
      </c>
      <c r="K4528" s="205" t="s">
        <v>270</v>
      </c>
      <c r="M4528" s="9" t="s">
        <v>12986</v>
      </c>
      <c r="N4528" s="215">
        <v>45706.0637561111</v>
      </c>
      <c r="O4528" s="8"/>
    </row>
    <row r="4529" spans="1:15" x14ac:dyDescent="0.25">
      <c r="A4529" s="8">
        <v>45672</v>
      </c>
      <c r="B4529" s="9" t="s">
        <v>12984</v>
      </c>
      <c r="C4529" s="9" t="s">
        <v>199</v>
      </c>
      <c r="D4529" s="3">
        <v>-20</v>
      </c>
      <c r="E4529" s="9" t="s">
        <v>266</v>
      </c>
      <c r="F4529" s="9" t="s">
        <v>267</v>
      </c>
      <c r="G4529" s="9" t="s">
        <v>268</v>
      </c>
      <c r="H4529" s="8">
        <v>45658</v>
      </c>
      <c r="I4529" s="8">
        <v>45670</v>
      </c>
      <c r="J4529" s="219" t="s">
        <v>13405</v>
      </c>
      <c r="K4529" s="205" t="s">
        <v>270</v>
      </c>
      <c r="M4529" s="9" t="s">
        <v>12986</v>
      </c>
      <c r="N4529" s="215">
        <v>45706.0637561111</v>
      </c>
      <c r="O4529" s="8"/>
    </row>
    <row r="4530" spans="1:15" x14ac:dyDescent="0.25">
      <c r="A4530" s="8">
        <v>45818</v>
      </c>
      <c r="B4530" s="9" t="s">
        <v>8450</v>
      </c>
      <c r="C4530" s="9" t="s">
        <v>180</v>
      </c>
      <c r="D4530" s="3">
        <v>-54.33</v>
      </c>
      <c r="E4530" s="9" t="s">
        <v>181</v>
      </c>
      <c r="F4530" s="9" t="s">
        <v>182</v>
      </c>
      <c r="G4530" s="9" t="s">
        <v>183</v>
      </c>
      <c r="H4530" s="8">
        <v>45809</v>
      </c>
      <c r="I4530" s="8">
        <v>45817</v>
      </c>
      <c r="J4530" s="8" t="s">
        <v>18001</v>
      </c>
      <c r="K4530" s="205" t="s">
        <v>185</v>
      </c>
      <c r="M4530" s="9" t="s">
        <v>8452</v>
      </c>
      <c r="N4530" s="215">
        <v>45840.490152685197</v>
      </c>
      <c r="O4530" s="8">
        <v>45840</v>
      </c>
    </row>
    <row r="4531" spans="1:15" x14ac:dyDescent="0.25">
      <c r="A4531" s="8">
        <v>45671</v>
      </c>
      <c r="B4531" s="9" t="s">
        <v>12984</v>
      </c>
      <c r="C4531" s="9" t="s">
        <v>199</v>
      </c>
      <c r="D4531" s="3">
        <v>-20</v>
      </c>
      <c r="E4531" s="9" t="s">
        <v>266</v>
      </c>
      <c r="F4531" s="9" t="s">
        <v>267</v>
      </c>
      <c r="G4531" s="9" t="s">
        <v>268</v>
      </c>
      <c r="H4531" s="8">
        <v>45658</v>
      </c>
      <c r="I4531" s="8">
        <v>45670</v>
      </c>
      <c r="J4531" s="219" t="s">
        <v>13410</v>
      </c>
      <c r="K4531" s="205" t="s">
        <v>270</v>
      </c>
      <c r="M4531" s="9" t="s">
        <v>12986</v>
      </c>
      <c r="N4531" s="215">
        <v>45706.0637561111</v>
      </c>
      <c r="O4531" s="8"/>
    </row>
    <row r="4532" spans="1:15" x14ac:dyDescent="0.25">
      <c r="A4532" s="8">
        <v>45463</v>
      </c>
      <c r="B4532" s="9" t="s">
        <v>7953</v>
      </c>
      <c r="C4532" s="9" t="s">
        <v>180</v>
      </c>
      <c r="D4532" s="3">
        <v>-54.05</v>
      </c>
      <c r="E4532" s="9" t="s">
        <v>181</v>
      </c>
      <c r="F4532" s="9" t="s">
        <v>182</v>
      </c>
      <c r="G4532" s="9" t="s">
        <v>183</v>
      </c>
      <c r="H4532" s="8">
        <v>45444</v>
      </c>
      <c r="I4532" s="8">
        <v>45460</v>
      </c>
      <c r="J4532" s="8" t="s">
        <v>8750</v>
      </c>
      <c r="K4532" s="205" t="s">
        <v>185</v>
      </c>
      <c r="M4532" s="9" t="s">
        <v>7955</v>
      </c>
      <c r="N4532" s="215">
        <v>45505.8848292361</v>
      </c>
      <c r="O4532" s="8">
        <v>45505</v>
      </c>
    </row>
    <row r="4533" spans="1:15" x14ac:dyDescent="0.25">
      <c r="A4533" s="8">
        <v>45670</v>
      </c>
      <c r="B4533" s="9" t="s">
        <v>12984</v>
      </c>
      <c r="C4533" s="9" t="s">
        <v>199</v>
      </c>
      <c r="D4533" s="3">
        <v>-20</v>
      </c>
      <c r="E4533" s="9" t="s">
        <v>266</v>
      </c>
      <c r="F4533" s="9" t="s">
        <v>267</v>
      </c>
      <c r="G4533" s="9" t="s">
        <v>268</v>
      </c>
      <c r="H4533" s="8">
        <v>45658</v>
      </c>
      <c r="I4533" s="8">
        <v>45670</v>
      </c>
      <c r="J4533" s="219" t="s">
        <v>13418</v>
      </c>
      <c r="K4533" s="205" t="s">
        <v>270</v>
      </c>
      <c r="M4533" s="9" t="s">
        <v>12986</v>
      </c>
      <c r="N4533" s="215">
        <v>45706.0637561111</v>
      </c>
      <c r="O4533" s="8"/>
    </row>
    <row r="4534" spans="1:15" x14ac:dyDescent="0.25">
      <c r="A4534" s="8">
        <v>45661</v>
      </c>
      <c r="B4534" s="9" t="s">
        <v>12984</v>
      </c>
      <c r="C4534" s="9" t="s">
        <v>199</v>
      </c>
      <c r="D4534" s="3">
        <v>-20</v>
      </c>
      <c r="E4534" s="9" t="s">
        <v>266</v>
      </c>
      <c r="F4534" s="9" t="s">
        <v>267</v>
      </c>
      <c r="G4534" s="9" t="s">
        <v>268</v>
      </c>
      <c r="H4534" s="8">
        <v>45658</v>
      </c>
      <c r="I4534" s="8">
        <v>45656</v>
      </c>
      <c r="J4534" s="219" t="s">
        <v>13500</v>
      </c>
      <c r="K4534" s="205" t="s">
        <v>270</v>
      </c>
      <c r="M4534" s="9" t="s">
        <v>12986</v>
      </c>
      <c r="N4534" s="215">
        <v>45706.0637561111</v>
      </c>
      <c r="O4534" s="8"/>
    </row>
    <row r="4535" spans="1:15" x14ac:dyDescent="0.25">
      <c r="A4535" s="8">
        <v>45659</v>
      </c>
      <c r="B4535" s="9" t="s">
        <v>12984</v>
      </c>
      <c r="C4535" s="9" t="s">
        <v>199</v>
      </c>
      <c r="D4535" s="3">
        <v>-20</v>
      </c>
      <c r="E4535" s="9" t="s">
        <v>266</v>
      </c>
      <c r="F4535" s="9" t="s">
        <v>267</v>
      </c>
      <c r="G4535" s="9" t="s">
        <v>268</v>
      </c>
      <c r="H4535" s="8">
        <v>45658</v>
      </c>
      <c r="I4535" s="8">
        <v>45656</v>
      </c>
      <c r="J4535" s="219" t="s">
        <v>13516</v>
      </c>
      <c r="K4535" s="205" t="s">
        <v>270</v>
      </c>
      <c r="M4535" s="9" t="s">
        <v>12986</v>
      </c>
      <c r="N4535" s="215">
        <v>45706.0637561111</v>
      </c>
      <c r="O4535" s="8"/>
    </row>
    <row r="4536" spans="1:15" x14ac:dyDescent="0.25">
      <c r="A4536" s="8">
        <v>45716</v>
      </c>
      <c r="B4536" s="9" t="s">
        <v>12984</v>
      </c>
      <c r="C4536" s="9" t="s">
        <v>199</v>
      </c>
      <c r="D4536" s="3">
        <v>-20</v>
      </c>
      <c r="E4536" s="9" t="s">
        <v>266</v>
      </c>
      <c r="F4536" s="9" t="s">
        <v>267</v>
      </c>
      <c r="G4536" s="9" t="s">
        <v>268</v>
      </c>
      <c r="H4536" s="8">
        <v>45689</v>
      </c>
      <c r="I4536" s="8">
        <v>45712</v>
      </c>
      <c r="J4536" s="219" t="s">
        <v>13988</v>
      </c>
      <c r="K4536" s="205" t="s">
        <v>270</v>
      </c>
      <c r="M4536" s="9" t="s">
        <v>12986</v>
      </c>
      <c r="N4536" s="215">
        <v>45733.5614541088</v>
      </c>
      <c r="O4536" s="8"/>
    </row>
    <row r="4537" spans="1:15" x14ac:dyDescent="0.25">
      <c r="A4537" s="8">
        <v>45715</v>
      </c>
      <c r="B4537" s="9" t="s">
        <v>12984</v>
      </c>
      <c r="C4537" s="9" t="s">
        <v>199</v>
      </c>
      <c r="D4537" s="3">
        <v>-20</v>
      </c>
      <c r="E4537" s="9" t="s">
        <v>266</v>
      </c>
      <c r="F4537" s="9" t="s">
        <v>267</v>
      </c>
      <c r="G4537" s="9" t="s">
        <v>268</v>
      </c>
      <c r="H4537" s="8">
        <v>45689</v>
      </c>
      <c r="I4537" s="8">
        <v>45712</v>
      </c>
      <c r="J4537" s="219" t="s">
        <v>13997</v>
      </c>
      <c r="K4537" s="205" t="s">
        <v>270</v>
      </c>
      <c r="M4537" s="9" t="s">
        <v>12986</v>
      </c>
      <c r="N4537" s="215">
        <v>45733.5614541088</v>
      </c>
      <c r="O4537" s="8"/>
    </row>
    <row r="4538" spans="1:15" x14ac:dyDescent="0.25">
      <c r="A4538" s="8">
        <v>45712</v>
      </c>
      <c r="B4538" s="9" t="s">
        <v>12984</v>
      </c>
      <c r="C4538" s="9" t="s">
        <v>199</v>
      </c>
      <c r="D4538" s="3">
        <v>-20</v>
      </c>
      <c r="E4538" s="9" t="s">
        <v>266</v>
      </c>
      <c r="F4538" s="9" t="s">
        <v>267</v>
      </c>
      <c r="G4538" s="9" t="s">
        <v>268</v>
      </c>
      <c r="H4538" s="8">
        <v>45689</v>
      </c>
      <c r="I4538" s="8">
        <v>45712</v>
      </c>
      <c r="J4538" s="219" t="s">
        <v>14034</v>
      </c>
      <c r="K4538" s="205" t="s">
        <v>270</v>
      </c>
      <c r="M4538" s="9" t="s">
        <v>12986</v>
      </c>
      <c r="N4538" s="215">
        <v>45733.5614541088</v>
      </c>
      <c r="O4538" s="8"/>
    </row>
    <row r="4539" spans="1:15" x14ac:dyDescent="0.25">
      <c r="A4539" s="8">
        <v>45709</v>
      </c>
      <c r="B4539" s="9" t="s">
        <v>12984</v>
      </c>
      <c r="C4539" s="9" t="s">
        <v>199</v>
      </c>
      <c r="D4539" s="3">
        <v>-20</v>
      </c>
      <c r="E4539" s="9" t="s">
        <v>266</v>
      </c>
      <c r="F4539" s="9" t="s">
        <v>267</v>
      </c>
      <c r="G4539" s="9" t="s">
        <v>268</v>
      </c>
      <c r="H4539" s="8">
        <v>45689</v>
      </c>
      <c r="I4539" s="8">
        <v>45705</v>
      </c>
      <c r="J4539" s="219" t="s">
        <v>14063</v>
      </c>
      <c r="K4539" s="205" t="s">
        <v>270</v>
      </c>
      <c r="M4539" s="9" t="s">
        <v>12986</v>
      </c>
      <c r="N4539" s="215">
        <v>45733.5614541088</v>
      </c>
      <c r="O4539" s="8"/>
    </row>
    <row r="4540" spans="1:15" x14ac:dyDescent="0.25">
      <c r="A4540" s="8">
        <v>45708</v>
      </c>
      <c r="B4540" s="9" t="s">
        <v>12984</v>
      </c>
      <c r="C4540" s="9" t="s">
        <v>199</v>
      </c>
      <c r="D4540" s="3">
        <v>-20</v>
      </c>
      <c r="E4540" s="9" t="s">
        <v>266</v>
      </c>
      <c r="F4540" s="9" t="s">
        <v>267</v>
      </c>
      <c r="G4540" s="9" t="s">
        <v>268</v>
      </c>
      <c r="H4540" s="8">
        <v>45689</v>
      </c>
      <c r="I4540" s="8">
        <v>45705</v>
      </c>
      <c r="J4540" s="219" t="s">
        <v>14080</v>
      </c>
      <c r="K4540" s="205" t="s">
        <v>270</v>
      </c>
      <c r="M4540" s="9" t="s">
        <v>12986</v>
      </c>
      <c r="N4540" s="215">
        <v>45733.5614541088</v>
      </c>
      <c r="O4540" s="8"/>
    </row>
    <row r="4541" spans="1:15" x14ac:dyDescent="0.25">
      <c r="A4541" s="8">
        <v>45707</v>
      </c>
      <c r="B4541" s="9" t="s">
        <v>12984</v>
      </c>
      <c r="C4541" s="9" t="s">
        <v>199</v>
      </c>
      <c r="D4541" s="3">
        <v>-20</v>
      </c>
      <c r="E4541" s="9" t="s">
        <v>266</v>
      </c>
      <c r="F4541" s="9" t="s">
        <v>267</v>
      </c>
      <c r="G4541" s="9" t="s">
        <v>268</v>
      </c>
      <c r="H4541" s="8">
        <v>45689</v>
      </c>
      <c r="I4541" s="8">
        <v>45705</v>
      </c>
      <c r="J4541" s="219" t="s">
        <v>14089</v>
      </c>
      <c r="K4541" s="205" t="s">
        <v>270</v>
      </c>
      <c r="M4541" s="9" t="s">
        <v>12986</v>
      </c>
      <c r="N4541" s="215">
        <v>45733.5614541088</v>
      </c>
      <c r="O4541" s="8"/>
    </row>
    <row r="4542" spans="1:15" x14ac:dyDescent="0.25">
      <c r="A4542" s="8">
        <v>45706</v>
      </c>
      <c r="B4542" s="9" t="s">
        <v>12984</v>
      </c>
      <c r="C4542" s="9" t="s">
        <v>199</v>
      </c>
      <c r="D4542" s="3">
        <v>-20</v>
      </c>
      <c r="E4542" s="9" t="s">
        <v>266</v>
      </c>
      <c r="F4542" s="9" t="s">
        <v>267</v>
      </c>
      <c r="G4542" s="9" t="s">
        <v>268</v>
      </c>
      <c r="H4542" s="8">
        <v>45689</v>
      </c>
      <c r="I4542" s="8">
        <v>45705</v>
      </c>
      <c r="J4542" s="219" t="s">
        <v>14097</v>
      </c>
      <c r="K4542" s="205" t="s">
        <v>270</v>
      </c>
      <c r="M4542" s="9" t="s">
        <v>12986</v>
      </c>
      <c r="N4542" s="215">
        <v>45733.5614541088</v>
      </c>
      <c r="O4542" s="8"/>
    </row>
    <row r="4543" spans="1:15" x14ac:dyDescent="0.25">
      <c r="A4543" s="8">
        <v>45355</v>
      </c>
      <c r="B4543" s="9" t="s">
        <v>179</v>
      </c>
      <c r="C4543" s="9" t="s">
        <v>180</v>
      </c>
      <c r="D4543" s="3">
        <v>-53.99</v>
      </c>
      <c r="E4543" s="9" t="s">
        <v>181</v>
      </c>
      <c r="F4543" s="9" t="s">
        <v>182</v>
      </c>
      <c r="G4543" s="9" t="s">
        <v>183</v>
      </c>
      <c r="H4543" s="8">
        <v>45352</v>
      </c>
      <c r="I4543" s="8">
        <v>45355</v>
      </c>
      <c r="J4543" s="8" t="s">
        <v>3734</v>
      </c>
      <c r="K4543" s="205" t="s">
        <v>185</v>
      </c>
      <c r="M4543" s="9" t="s">
        <v>186</v>
      </c>
      <c r="N4543" s="215">
        <v>45363.078556828703</v>
      </c>
      <c r="O4543" s="8">
        <v>45362</v>
      </c>
    </row>
    <row r="4544" spans="1:15" x14ac:dyDescent="0.25">
      <c r="A4544" s="8">
        <v>45352</v>
      </c>
      <c r="B4544" s="9" t="s">
        <v>258</v>
      </c>
      <c r="C4544" s="9" t="s">
        <v>180</v>
      </c>
      <c r="D4544" s="3">
        <v>-53.99</v>
      </c>
      <c r="E4544" s="9" t="s">
        <v>181</v>
      </c>
      <c r="F4544" s="9" t="s">
        <v>182</v>
      </c>
      <c r="G4544" s="9" t="s">
        <v>183</v>
      </c>
      <c r="H4544" s="8">
        <v>45352</v>
      </c>
      <c r="I4544" s="8">
        <v>45348</v>
      </c>
      <c r="J4544" s="219" t="s">
        <v>3735</v>
      </c>
      <c r="K4544" s="205" t="s">
        <v>185</v>
      </c>
      <c r="M4544" s="9" t="s">
        <v>260</v>
      </c>
      <c r="N4544" s="215">
        <v>45363.078556828703</v>
      </c>
      <c r="O4544" s="8">
        <v>45362</v>
      </c>
    </row>
    <row r="4545" spans="1:15" x14ac:dyDescent="0.25">
      <c r="A4545" s="8">
        <v>45705</v>
      </c>
      <c r="B4545" s="9" t="s">
        <v>12984</v>
      </c>
      <c r="C4545" s="9" t="s">
        <v>199</v>
      </c>
      <c r="D4545" s="3">
        <v>-20</v>
      </c>
      <c r="E4545" s="9" t="s">
        <v>266</v>
      </c>
      <c r="F4545" s="9" t="s">
        <v>267</v>
      </c>
      <c r="G4545" s="9" t="s">
        <v>268</v>
      </c>
      <c r="H4545" s="8">
        <v>45689</v>
      </c>
      <c r="I4545" s="8">
        <v>45705</v>
      </c>
      <c r="J4545" s="219" t="s">
        <v>14101</v>
      </c>
      <c r="K4545" s="205" t="s">
        <v>270</v>
      </c>
      <c r="M4545" s="9" t="s">
        <v>12986</v>
      </c>
      <c r="N4545" s="215">
        <v>45733.5614541088</v>
      </c>
      <c r="O4545" s="8"/>
    </row>
    <row r="4546" spans="1:15" x14ac:dyDescent="0.25">
      <c r="A4546" s="8">
        <v>45702</v>
      </c>
      <c r="B4546" s="9" t="s">
        <v>12984</v>
      </c>
      <c r="C4546" s="9" t="s">
        <v>199</v>
      </c>
      <c r="D4546" s="3">
        <v>-20</v>
      </c>
      <c r="E4546" s="9" t="s">
        <v>266</v>
      </c>
      <c r="F4546" s="9" t="s">
        <v>267</v>
      </c>
      <c r="G4546" s="9" t="s">
        <v>268</v>
      </c>
      <c r="H4546" s="8">
        <v>45689</v>
      </c>
      <c r="I4546" s="8">
        <v>45698</v>
      </c>
      <c r="J4546" s="219" t="s">
        <v>14112</v>
      </c>
      <c r="K4546" s="205" t="s">
        <v>270</v>
      </c>
      <c r="M4546" s="9" t="s">
        <v>12986</v>
      </c>
      <c r="N4546" s="215">
        <v>45733.5614541088</v>
      </c>
      <c r="O4546" s="8"/>
    </row>
    <row r="4547" spans="1:15" x14ac:dyDescent="0.25">
      <c r="A4547" s="8">
        <v>45701</v>
      </c>
      <c r="B4547" s="9" t="s">
        <v>12984</v>
      </c>
      <c r="C4547" s="9" t="s">
        <v>199</v>
      </c>
      <c r="D4547" s="3">
        <v>-20</v>
      </c>
      <c r="E4547" s="9" t="s">
        <v>266</v>
      </c>
      <c r="F4547" s="9" t="s">
        <v>267</v>
      </c>
      <c r="G4547" s="9" t="s">
        <v>268</v>
      </c>
      <c r="H4547" s="8">
        <v>45689</v>
      </c>
      <c r="I4547" s="8">
        <v>45698</v>
      </c>
      <c r="J4547" s="219" t="s">
        <v>14115</v>
      </c>
      <c r="K4547" s="205" t="s">
        <v>270</v>
      </c>
      <c r="M4547" s="9" t="s">
        <v>12986</v>
      </c>
      <c r="N4547" s="215">
        <v>45733.5614541088</v>
      </c>
      <c r="O4547" s="8"/>
    </row>
    <row r="4548" spans="1:15" x14ac:dyDescent="0.25">
      <c r="A4548" s="8">
        <v>45700</v>
      </c>
      <c r="B4548" s="9" t="s">
        <v>12984</v>
      </c>
      <c r="C4548" s="9" t="s">
        <v>199</v>
      </c>
      <c r="D4548" s="3">
        <v>-20</v>
      </c>
      <c r="E4548" s="9" t="s">
        <v>266</v>
      </c>
      <c r="F4548" s="9" t="s">
        <v>267</v>
      </c>
      <c r="G4548" s="9" t="s">
        <v>268</v>
      </c>
      <c r="H4548" s="8">
        <v>45689</v>
      </c>
      <c r="I4548" s="8">
        <v>45698</v>
      </c>
      <c r="J4548" s="219" t="s">
        <v>12985</v>
      </c>
      <c r="K4548" s="205" t="s">
        <v>270</v>
      </c>
      <c r="M4548" s="9" t="s">
        <v>12986</v>
      </c>
      <c r="N4548" s="215">
        <v>45706.0637561111</v>
      </c>
      <c r="O4548" s="8"/>
    </row>
    <row r="4549" spans="1:15" x14ac:dyDescent="0.25">
      <c r="A4549" s="8">
        <v>45482</v>
      </c>
      <c r="B4549" s="9" t="s">
        <v>7925</v>
      </c>
      <c r="C4549" s="9" t="s">
        <v>180</v>
      </c>
      <c r="D4549" s="3">
        <v>-53.77</v>
      </c>
      <c r="E4549" s="9" t="s">
        <v>181</v>
      </c>
      <c r="F4549" s="9" t="s">
        <v>182</v>
      </c>
      <c r="G4549" s="9" t="s">
        <v>183</v>
      </c>
      <c r="H4549" s="8">
        <v>45474</v>
      </c>
      <c r="I4549" s="8">
        <v>45481</v>
      </c>
      <c r="J4549" s="8" t="s">
        <v>8112</v>
      </c>
      <c r="K4549" s="205" t="s">
        <v>185</v>
      </c>
      <c r="M4549" s="9" t="s">
        <v>7927</v>
      </c>
      <c r="N4549" s="215">
        <v>45505.8848292361</v>
      </c>
      <c r="O4549" s="8">
        <v>45505</v>
      </c>
    </row>
    <row r="4550" spans="1:15" x14ac:dyDescent="0.25">
      <c r="A4550" s="8">
        <v>45463</v>
      </c>
      <c r="B4550" s="9" t="s">
        <v>7960</v>
      </c>
      <c r="C4550" s="9" t="s">
        <v>180</v>
      </c>
      <c r="D4550" s="3">
        <v>-53.73</v>
      </c>
      <c r="E4550" s="9" t="s">
        <v>181</v>
      </c>
      <c r="F4550" s="9" t="s">
        <v>182</v>
      </c>
      <c r="G4550" s="9" t="s">
        <v>183</v>
      </c>
      <c r="H4550" s="8">
        <v>45444</v>
      </c>
      <c r="I4550" s="8">
        <v>45460</v>
      </c>
      <c r="J4550" s="8" t="s">
        <v>8767</v>
      </c>
      <c r="K4550" s="205" t="s">
        <v>185</v>
      </c>
      <c r="M4550" s="9" t="s">
        <v>7962</v>
      </c>
      <c r="N4550" s="215">
        <v>45505.8848292361</v>
      </c>
      <c r="O4550" s="8">
        <v>45505</v>
      </c>
    </row>
    <row r="4551" spans="1:15" x14ac:dyDescent="0.25">
      <c r="A4551" s="8">
        <v>45699</v>
      </c>
      <c r="B4551" s="9" t="s">
        <v>12984</v>
      </c>
      <c r="C4551" s="9" t="s">
        <v>199</v>
      </c>
      <c r="D4551" s="3">
        <v>-20</v>
      </c>
      <c r="E4551" s="9" t="s">
        <v>266</v>
      </c>
      <c r="F4551" s="9" t="s">
        <v>267</v>
      </c>
      <c r="G4551" s="9" t="s">
        <v>268</v>
      </c>
      <c r="H4551" s="8">
        <v>45689</v>
      </c>
      <c r="I4551" s="8">
        <v>45698</v>
      </c>
      <c r="J4551" s="219" t="s">
        <v>13003</v>
      </c>
      <c r="K4551" s="205" t="s">
        <v>270</v>
      </c>
      <c r="M4551" s="9" t="s">
        <v>12986</v>
      </c>
      <c r="N4551" s="215">
        <v>45706.0637561111</v>
      </c>
      <c r="O4551" s="8"/>
    </row>
    <row r="4552" spans="1:15" x14ac:dyDescent="0.25">
      <c r="A4552" s="8">
        <v>45810</v>
      </c>
      <c r="B4552" s="9" t="s">
        <v>7941</v>
      </c>
      <c r="C4552" s="9" t="s">
        <v>180</v>
      </c>
      <c r="D4552" s="3">
        <v>-53.66</v>
      </c>
      <c r="E4552" s="9" t="s">
        <v>181</v>
      </c>
      <c r="F4552" s="9" t="s">
        <v>182</v>
      </c>
      <c r="G4552" s="9" t="s">
        <v>183</v>
      </c>
      <c r="H4552" s="8">
        <v>45809</v>
      </c>
      <c r="I4552" s="8">
        <v>45810</v>
      </c>
      <c r="J4552" s="8" t="s">
        <v>18172</v>
      </c>
      <c r="K4552" s="205" t="s">
        <v>185</v>
      </c>
      <c r="M4552" s="9" t="s">
        <v>7943</v>
      </c>
      <c r="N4552" s="215">
        <v>45840.490152685197</v>
      </c>
      <c r="O4552" s="8">
        <v>45840</v>
      </c>
    </row>
    <row r="4553" spans="1:15" x14ac:dyDescent="0.25">
      <c r="A4553" s="8">
        <v>45779</v>
      </c>
      <c r="B4553" s="9" t="s">
        <v>7953</v>
      </c>
      <c r="C4553" s="9" t="s">
        <v>180</v>
      </c>
      <c r="D4553" s="3">
        <v>-53.64</v>
      </c>
      <c r="E4553" s="9" t="s">
        <v>181</v>
      </c>
      <c r="F4553" s="9" t="s">
        <v>182</v>
      </c>
      <c r="G4553" s="9" t="s">
        <v>183</v>
      </c>
      <c r="H4553" s="8">
        <v>45778</v>
      </c>
      <c r="I4553" s="8">
        <v>45775</v>
      </c>
      <c r="J4553" s="8" t="s">
        <v>15759</v>
      </c>
      <c r="K4553" s="205" t="s">
        <v>185</v>
      </c>
      <c r="M4553" s="9" t="s">
        <v>7955</v>
      </c>
      <c r="N4553" s="215">
        <v>45785.029943333298</v>
      </c>
      <c r="O4553" s="8">
        <v>45784</v>
      </c>
    </row>
    <row r="4554" spans="1:15" x14ac:dyDescent="0.25">
      <c r="A4554" s="8">
        <v>45698</v>
      </c>
      <c r="B4554" s="9" t="s">
        <v>12984</v>
      </c>
      <c r="C4554" s="9" t="s">
        <v>199</v>
      </c>
      <c r="D4554" s="3">
        <v>-20</v>
      </c>
      <c r="E4554" s="9" t="s">
        <v>266</v>
      </c>
      <c r="F4554" s="9" t="s">
        <v>267</v>
      </c>
      <c r="G4554" s="9" t="s">
        <v>268</v>
      </c>
      <c r="H4554" s="8">
        <v>45689</v>
      </c>
      <c r="I4554" s="8">
        <v>45698</v>
      </c>
      <c r="J4554" s="219" t="s">
        <v>13028</v>
      </c>
      <c r="K4554" s="205" t="s">
        <v>270</v>
      </c>
      <c r="M4554" s="9" t="s">
        <v>12986</v>
      </c>
      <c r="N4554" s="215">
        <v>45706.0637561111</v>
      </c>
      <c r="O4554" s="8"/>
    </row>
    <row r="4555" spans="1:15" x14ac:dyDescent="0.25">
      <c r="A4555" s="8">
        <v>45695</v>
      </c>
      <c r="B4555" s="9" t="s">
        <v>12984</v>
      </c>
      <c r="C4555" s="9" t="s">
        <v>199</v>
      </c>
      <c r="D4555" s="3">
        <v>-20</v>
      </c>
      <c r="E4555" s="9" t="s">
        <v>266</v>
      </c>
      <c r="F4555" s="9" t="s">
        <v>267</v>
      </c>
      <c r="G4555" s="9" t="s">
        <v>268</v>
      </c>
      <c r="H4555" s="8">
        <v>45689</v>
      </c>
      <c r="I4555" s="8">
        <v>45691</v>
      </c>
      <c r="J4555" s="219" t="s">
        <v>13069</v>
      </c>
      <c r="K4555" s="205" t="s">
        <v>270</v>
      </c>
      <c r="M4555" s="9" t="s">
        <v>12986</v>
      </c>
      <c r="N4555" s="215">
        <v>45706.0637561111</v>
      </c>
      <c r="O4555" s="8"/>
    </row>
    <row r="4556" spans="1:15" x14ac:dyDescent="0.25">
      <c r="A4556" s="8">
        <v>45838</v>
      </c>
      <c r="B4556" s="9" t="s">
        <v>18739</v>
      </c>
      <c r="C4556" s="9" t="s">
        <v>180</v>
      </c>
      <c r="D4556" s="3">
        <v>-53.34</v>
      </c>
      <c r="E4556" s="9" t="s">
        <v>181</v>
      </c>
      <c r="F4556" s="9" t="s">
        <v>182</v>
      </c>
      <c r="G4556" s="9" t="s">
        <v>183</v>
      </c>
      <c r="H4556" s="8">
        <v>45809</v>
      </c>
      <c r="I4556" s="8">
        <v>45838</v>
      </c>
      <c r="J4556" s="219" t="s">
        <v>19005</v>
      </c>
      <c r="K4556" s="205" t="s">
        <v>185</v>
      </c>
      <c r="M4556" s="9" t="s">
        <v>18741</v>
      </c>
      <c r="N4556" s="215">
        <v>45862.622311099498</v>
      </c>
      <c r="O4556" s="8">
        <v>45862</v>
      </c>
    </row>
    <row r="4557" spans="1:15" x14ac:dyDescent="0.25">
      <c r="A4557" s="8">
        <v>45694</v>
      </c>
      <c r="B4557" s="9" t="s">
        <v>12984</v>
      </c>
      <c r="C4557" s="9" t="s">
        <v>199</v>
      </c>
      <c r="D4557" s="3">
        <v>-20</v>
      </c>
      <c r="E4557" s="9" t="s">
        <v>266</v>
      </c>
      <c r="F4557" s="9" t="s">
        <v>267</v>
      </c>
      <c r="G4557" s="9" t="s">
        <v>268</v>
      </c>
      <c r="H4557" s="8">
        <v>45689</v>
      </c>
      <c r="I4557" s="8">
        <v>45691</v>
      </c>
      <c r="J4557" s="219" t="s">
        <v>13079</v>
      </c>
      <c r="K4557" s="205" t="s">
        <v>270</v>
      </c>
      <c r="M4557" s="9" t="s">
        <v>12986</v>
      </c>
      <c r="N4557" s="215">
        <v>45706.0637561111</v>
      </c>
      <c r="O4557" s="8"/>
    </row>
    <row r="4558" spans="1:15" x14ac:dyDescent="0.25">
      <c r="A4558" s="8">
        <v>45694</v>
      </c>
      <c r="B4558" s="9" t="s">
        <v>12984</v>
      </c>
      <c r="C4558" s="9" t="s">
        <v>199</v>
      </c>
      <c r="D4558" s="3">
        <v>-20</v>
      </c>
      <c r="E4558" s="9" t="s">
        <v>266</v>
      </c>
      <c r="F4558" s="9" t="s">
        <v>267</v>
      </c>
      <c r="G4558" s="9" t="s">
        <v>268</v>
      </c>
      <c r="H4558" s="8">
        <v>45689</v>
      </c>
      <c r="I4558" s="8">
        <v>45691</v>
      </c>
      <c r="J4558" s="219" t="s">
        <v>13082</v>
      </c>
      <c r="K4558" s="205" t="s">
        <v>270</v>
      </c>
      <c r="M4558" s="9" t="s">
        <v>12986</v>
      </c>
      <c r="N4558" s="215">
        <v>45706.0637561111</v>
      </c>
      <c r="O4558" s="8"/>
    </row>
    <row r="4559" spans="1:15" x14ac:dyDescent="0.25">
      <c r="A4559" s="8">
        <v>45656</v>
      </c>
      <c r="B4559" s="9" t="s">
        <v>12984</v>
      </c>
      <c r="C4559" s="9" t="s">
        <v>199</v>
      </c>
      <c r="D4559" s="3">
        <v>-20</v>
      </c>
      <c r="E4559" s="9" t="s">
        <v>266</v>
      </c>
      <c r="F4559" s="9" t="s">
        <v>267</v>
      </c>
      <c r="G4559" s="9" t="s">
        <v>268</v>
      </c>
      <c r="H4559" s="8">
        <v>45627</v>
      </c>
      <c r="I4559" s="8">
        <v>45656</v>
      </c>
      <c r="J4559" s="219" t="s">
        <v>13587</v>
      </c>
      <c r="K4559" s="205" t="s">
        <v>270</v>
      </c>
      <c r="M4559" s="9" t="s">
        <v>12986</v>
      </c>
      <c r="N4559" s="215">
        <v>45706.0637561111</v>
      </c>
      <c r="O4559" s="8"/>
    </row>
    <row r="4560" spans="1:15" x14ac:dyDescent="0.25">
      <c r="A4560" s="8">
        <v>45652</v>
      </c>
      <c r="B4560" s="9" t="s">
        <v>12984</v>
      </c>
      <c r="C4560" s="9" t="s">
        <v>199</v>
      </c>
      <c r="D4560" s="3">
        <v>-20</v>
      </c>
      <c r="E4560" s="9" t="s">
        <v>266</v>
      </c>
      <c r="F4560" s="9" t="s">
        <v>267</v>
      </c>
      <c r="G4560" s="9" t="s">
        <v>268</v>
      </c>
      <c r="H4560" s="8">
        <v>45627</v>
      </c>
      <c r="I4560" s="8">
        <v>45649</v>
      </c>
      <c r="J4560" s="219" t="s">
        <v>13630</v>
      </c>
      <c r="K4560" s="205" t="s">
        <v>270</v>
      </c>
      <c r="M4560" s="9" t="s">
        <v>12986</v>
      </c>
      <c r="N4560" s="215">
        <v>45706.0637561111</v>
      </c>
      <c r="O4560" s="8"/>
    </row>
    <row r="4561" spans="1:15" x14ac:dyDescent="0.25">
      <c r="A4561" s="8">
        <v>45650</v>
      </c>
      <c r="B4561" s="9" t="s">
        <v>12984</v>
      </c>
      <c r="C4561" s="9" t="s">
        <v>199</v>
      </c>
      <c r="D4561" s="3">
        <v>-20</v>
      </c>
      <c r="E4561" s="9" t="s">
        <v>266</v>
      </c>
      <c r="F4561" s="9" t="s">
        <v>267</v>
      </c>
      <c r="G4561" s="9" t="s">
        <v>268</v>
      </c>
      <c r="H4561" s="8">
        <v>45627</v>
      </c>
      <c r="I4561" s="8">
        <v>45649</v>
      </c>
      <c r="J4561" s="219" t="s">
        <v>13644</v>
      </c>
      <c r="K4561" s="205" t="s">
        <v>270</v>
      </c>
      <c r="M4561" s="9" t="s">
        <v>12986</v>
      </c>
      <c r="N4561" s="215">
        <v>45706.0637561111</v>
      </c>
      <c r="O4561" s="8"/>
    </row>
    <row r="4562" spans="1:15" x14ac:dyDescent="0.25">
      <c r="A4562" s="8">
        <v>45649</v>
      </c>
      <c r="B4562" s="9" t="s">
        <v>12984</v>
      </c>
      <c r="C4562" s="9" t="s">
        <v>199</v>
      </c>
      <c r="D4562" s="3">
        <v>-20</v>
      </c>
      <c r="E4562" s="9" t="s">
        <v>266</v>
      </c>
      <c r="F4562" s="9" t="s">
        <v>267</v>
      </c>
      <c r="G4562" s="9" t="s">
        <v>268</v>
      </c>
      <c r="H4562" s="8">
        <v>45627</v>
      </c>
      <c r="I4562" s="8">
        <v>45649</v>
      </c>
      <c r="J4562" s="219" t="s">
        <v>13653</v>
      </c>
      <c r="K4562" s="205" t="s">
        <v>270</v>
      </c>
      <c r="M4562" s="9" t="s">
        <v>12986</v>
      </c>
      <c r="N4562" s="215">
        <v>45706.0637561111</v>
      </c>
      <c r="O4562" s="8"/>
    </row>
    <row r="4563" spans="1:15" x14ac:dyDescent="0.25">
      <c r="A4563" s="8">
        <v>45432</v>
      </c>
      <c r="B4563" s="9" t="s">
        <v>3112</v>
      </c>
      <c r="C4563" s="9" t="s">
        <v>199</v>
      </c>
      <c r="D4563" s="3">
        <v>-30</v>
      </c>
      <c r="E4563" s="9" t="s">
        <v>266</v>
      </c>
      <c r="F4563" s="9" t="s">
        <v>267</v>
      </c>
      <c r="G4563" s="9" t="s">
        <v>268</v>
      </c>
      <c r="H4563" s="8">
        <v>45413</v>
      </c>
      <c r="I4563" s="8">
        <v>45432</v>
      </c>
      <c r="J4563" s="8" t="s">
        <v>3113</v>
      </c>
      <c r="K4563" s="205" t="s">
        <v>270</v>
      </c>
      <c r="M4563" s="9" t="s">
        <v>3114</v>
      </c>
      <c r="N4563" s="215">
        <v>45445.039048634302</v>
      </c>
      <c r="O4563" s="8"/>
    </row>
    <row r="4564" spans="1:15" x14ac:dyDescent="0.25">
      <c r="A4564" s="8">
        <v>45426</v>
      </c>
      <c r="B4564" s="9" t="s">
        <v>3112</v>
      </c>
      <c r="C4564" s="9" t="s">
        <v>199</v>
      </c>
      <c r="D4564" s="3">
        <v>-30</v>
      </c>
      <c r="E4564" s="9" t="s">
        <v>266</v>
      </c>
      <c r="F4564" s="9" t="s">
        <v>267</v>
      </c>
      <c r="G4564" s="9" t="s">
        <v>268</v>
      </c>
      <c r="H4564" s="8">
        <v>45413</v>
      </c>
      <c r="I4564" s="8">
        <v>45425</v>
      </c>
      <c r="J4564" s="8" t="s">
        <v>3115</v>
      </c>
      <c r="K4564" s="205" t="s">
        <v>270</v>
      </c>
      <c r="M4564" s="9" t="s">
        <v>3114</v>
      </c>
      <c r="N4564" s="215">
        <v>45445.039048634302</v>
      </c>
      <c r="O4564" s="8"/>
    </row>
    <row r="4565" spans="1:15" x14ac:dyDescent="0.25">
      <c r="A4565" s="8">
        <v>45362</v>
      </c>
      <c r="B4565" s="9" t="s">
        <v>2664</v>
      </c>
      <c r="C4565" s="9" t="s">
        <v>199</v>
      </c>
      <c r="D4565" s="3">
        <v>-30</v>
      </c>
      <c r="E4565" s="9" t="s">
        <v>266</v>
      </c>
      <c r="F4565" s="9" t="s">
        <v>267</v>
      </c>
      <c r="G4565" s="9" t="s">
        <v>268</v>
      </c>
      <c r="H4565" s="8">
        <v>45352</v>
      </c>
      <c r="I4565" s="8">
        <v>45362</v>
      </c>
      <c r="J4565" s="8" t="s">
        <v>3118</v>
      </c>
      <c r="K4565" s="205" t="s">
        <v>270</v>
      </c>
      <c r="M4565" s="9" t="s">
        <v>2666</v>
      </c>
      <c r="N4565" s="215">
        <v>45371.6918198032</v>
      </c>
      <c r="O4565" s="8"/>
    </row>
    <row r="4566" spans="1:15" x14ac:dyDescent="0.25">
      <c r="A4566" s="8">
        <v>45360</v>
      </c>
      <c r="B4566" s="9" t="s">
        <v>2664</v>
      </c>
      <c r="C4566" s="9" t="s">
        <v>199</v>
      </c>
      <c r="D4566" s="3">
        <v>-30</v>
      </c>
      <c r="E4566" s="9" t="s">
        <v>266</v>
      </c>
      <c r="F4566" s="9" t="s">
        <v>267</v>
      </c>
      <c r="G4566" s="9" t="s">
        <v>268</v>
      </c>
      <c r="H4566" s="8">
        <v>45352</v>
      </c>
      <c r="I4566" s="8">
        <v>45355</v>
      </c>
      <c r="J4566" s="8" t="s">
        <v>3119</v>
      </c>
      <c r="K4566" s="205" t="s">
        <v>270</v>
      </c>
      <c r="M4566" s="9" t="s">
        <v>2666</v>
      </c>
      <c r="N4566" s="215">
        <v>45371.6918198032</v>
      </c>
      <c r="O4566" s="8"/>
    </row>
    <row r="4567" spans="1:15" x14ac:dyDescent="0.25">
      <c r="A4567" s="8">
        <v>45690</v>
      </c>
      <c r="B4567" s="9" t="s">
        <v>10000</v>
      </c>
      <c r="C4567" s="9" t="s">
        <v>124</v>
      </c>
      <c r="D4567" s="3">
        <v>-13.99</v>
      </c>
      <c r="E4567" s="9" t="s">
        <v>17055</v>
      </c>
      <c r="F4567" s="9" t="s">
        <v>17056</v>
      </c>
      <c r="G4567" s="9" t="s">
        <v>119</v>
      </c>
      <c r="H4567" s="8">
        <v>45689</v>
      </c>
      <c r="I4567" s="8">
        <v>45684</v>
      </c>
      <c r="J4567" s="8" t="s">
        <v>17463</v>
      </c>
      <c r="K4567" s="205" t="s">
        <v>17058</v>
      </c>
      <c r="M4567" s="9" t="s">
        <v>10002</v>
      </c>
      <c r="N4567" s="215">
        <v>45809.636386238402</v>
      </c>
      <c r="O4567" s="8">
        <v>45809</v>
      </c>
    </row>
    <row r="4568" spans="1:15" x14ac:dyDescent="0.25">
      <c r="A4568" s="8">
        <v>45701</v>
      </c>
      <c r="B4568" s="9" t="s">
        <v>12965</v>
      </c>
      <c r="C4568" s="9" t="s">
        <v>199</v>
      </c>
      <c r="D4568" s="3">
        <v>-35</v>
      </c>
      <c r="E4568" s="9" t="s">
        <v>266</v>
      </c>
      <c r="F4568" s="9" t="s">
        <v>267</v>
      </c>
      <c r="G4568" s="9" t="s">
        <v>268</v>
      </c>
      <c r="H4568" s="8">
        <v>45689</v>
      </c>
      <c r="I4568" s="8">
        <v>45698</v>
      </c>
      <c r="J4568" s="219" t="s">
        <v>12966</v>
      </c>
      <c r="K4568" s="205" t="s">
        <v>270</v>
      </c>
      <c r="M4568" s="9" t="s">
        <v>12967</v>
      </c>
      <c r="N4568" s="215">
        <v>45706.0637561111</v>
      </c>
      <c r="O4568" s="8"/>
    </row>
    <row r="4569" spans="1:15" x14ac:dyDescent="0.25">
      <c r="A4569" s="8">
        <v>45824</v>
      </c>
      <c r="B4569" s="9" t="s">
        <v>17895</v>
      </c>
      <c r="C4569" s="9" t="s">
        <v>199</v>
      </c>
      <c r="D4569" s="3">
        <v>-35</v>
      </c>
      <c r="E4569" s="9" t="s">
        <v>266</v>
      </c>
      <c r="F4569" s="9" t="s">
        <v>267</v>
      </c>
      <c r="G4569" s="9" t="s">
        <v>268</v>
      </c>
      <c r="H4569" s="8">
        <v>45809</v>
      </c>
      <c r="I4569" s="8">
        <v>45824</v>
      </c>
      <c r="J4569" s="219" t="s">
        <v>17896</v>
      </c>
      <c r="K4569" s="205" t="s">
        <v>270</v>
      </c>
      <c r="M4569" s="9" t="s">
        <v>17897</v>
      </c>
      <c r="N4569" s="215">
        <v>45840.490152685197</v>
      </c>
      <c r="O4569" s="8"/>
    </row>
    <row r="4570" spans="1:15" x14ac:dyDescent="0.25">
      <c r="A4570" s="8">
        <v>45645</v>
      </c>
      <c r="B4570" s="9" t="s">
        <v>12984</v>
      </c>
      <c r="C4570" s="9" t="s">
        <v>199</v>
      </c>
      <c r="D4570" s="3">
        <v>-40</v>
      </c>
      <c r="E4570" s="9" t="s">
        <v>266</v>
      </c>
      <c r="F4570" s="9" t="s">
        <v>267</v>
      </c>
      <c r="G4570" s="9" t="s">
        <v>268</v>
      </c>
      <c r="H4570" s="8">
        <v>45627</v>
      </c>
      <c r="I4570" s="8">
        <v>45642</v>
      </c>
      <c r="J4570" s="219" t="s">
        <v>13696</v>
      </c>
      <c r="K4570" s="205" t="s">
        <v>270</v>
      </c>
      <c r="M4570" s="9" t="s">
        <v>12986</v>
      </c>
      <c r="N4570" s="215">
        <v>45706.0637561111</v>
      </c>
      <c r="O4570" s="8"/>
    </row>
    <row r="4571" spans="1:15" x14ac:dyDescent="0.25">
      <c r="A4571" s="8">
        <v>45290</v>
      </c>
      <c r="B4571" s="9" t="s">
        <v>3546</v>
      </c>
      <c r="C4571" s="9" t="s">
        <v>199</v>
      </c>
      <c r="D4571" s="3">
        <v>-45</v>
      </c>
      <c r="E4571" s="9" t="s">
        <v>266</v>
      </c>
      <c r="F4571" s="9" t="s">
        <v>267</v>
      </c>
      <c r="G4571" s="9" t="s">
        <v>268</v>
      </c>
      <c r="H4571" s="8">
        <v>45261</v>
      </c>
      <c r="I4571" s="8">
        <v>45285</v>
      </c>
      <c r="J4571" s="8" t="s">
        <v>3547</v>
      </c>
      <c r="K4571" s="205" t="s">
        <v>270</v>
      </c>
      <c r="M4571" s="9" t="s">
        <v>3548</v>
      </c>
      <c r="N4571" s="215">
        <v>45294.9567489931</v>
      </c>
      <c r="O4571" s="8"/>
    </row>
    <row r="4572" spans="1:15" x14ac:dyDescent="0.25">
      <c r="A4572" s="8">
        <v>45689</v>
      </c>
      <c r="B4572" s="9" t="s">
        <v>17479</v>
      </c>
      <c r="C4572" s="9" t="s">
        <v>970</v>
      </c>
      <c r="D4572" s="3">
        <v>-1814.21</v>
      </c>
      <c r="E4572" s="9" t="s">
        <v>17055</v>
      </c>
      <c r="F4572" s="9" t="s">
        <v>17056</v>
      </c>
      <c r="G4572" s="9" t="s">
        <v>119</v>
      </c>
      <c r="H4572" s="8">
        <v>45689</v>
      </c>
      <c r="I4572" s="8">
        <v>45684</v>
      </c>
      <c r="J4572" s="8" t="s">
        <v>17480</v>
      </c>
      <c r="K4572" s="205" t="s">
        <v>17058</v>
      </c>
      <c r="M4572" s="9" t="s">
        <v>17481</v>
      </c>
      <c r="N4572" s="215">
        <v>45809.636386238402</v>
      </c>
      <c r="O4572" s="8"/>
    </row>
    <row r="4573" spans="1:15" x14ac:dyDescent="0.25">
      <c r="A4573" s="8">
        <v>45350</v>
      </c>
      <c r="B4573" s="9" t="s">
        <v>3658</v>
      </c>
      <c r="C4573" s="9" t="s">
        <v>199</v>
      </c>
      <c r="D4573" s="3">
        <v>-50.75</v>
      </c>
      <c r="E4573" s="9" t="s">
        <v>193</v>
      </c>
      <c r="F4573" s="9" t="s">
        <v>194</v>
      </c>
      <c r="G4573" s="9" t="s">
        <v>183</v>
      </c>
      <c r="H4573" s="8">
        <v>45323</v>
      </c>
      <c r="I4573" s="8">
        <v>45348</v>
      </c>
      <c r="J4573" s="219" t="s">
        <v>3659</v>
      </c>
      <c r="K4573" s="205" t="s">
        <v>196</v>
      </c>
      <c r="M4573" s="9" t="s">
        <v>3660</v>
      </c>
      <c r="N4573" s="215">
        <v>45363.078556828703</v>
      </c>
      <c r="O4573" s="8"/>
    </row>
    <row r="4574" spans="1:15" x14ac:dyDescent="0.25">
      <c r="A4574" s="8">
        <v>45344</v>
      </c>
      <c r="B4574" s="9" t="s">
        <v>3774</v>
      </c>
      <c r="C4574" s="9" t="s">
        <v>199</v>
      </c>
      <c r="D4574" s="3">
        <v>-56.64</v>
      </c>
      <c r="E4574" s="9" t="s">
        <v>266</v>
      </c>
      <c r="F4574" s="9" t="s">
        <v>267</v>
      </c>
      <c r="G4574" s="9" t="s">
        <v>268</v>
      </c>
      <c r="H4574" s="8">
        <v>45323</v>
      </c>
      <c r="I4574" s="8">
        <v>45341</v>
      </c>
      <c r="J4574" s="8" t="s">
        <v>3775</v>
      </c>
      <c r="K4574" s="205" t="s">
        <v>270</v>
      </c>
      <c r="M4574" s="9" t="s">
        <v>3776</v>
      </c>
      <c r="N4574" s="215">
        <v>45345.6983025347</v>
      </c>
      <c r="O4574" s="8"/>
    </row>
    <row r="4575" spans="1:15" x14ac:dyDescent="0.25">
      <c r="A4575" s="8">
        <v>45689</v>
      </c>
      <c r="B4575" s="9" t="s">
        <v>17471</v>
      </c>
      <c r="C4575" s="9" t="s">
        <v>1611</v>
      </c>
      <c r="D4575" s="3">
        <v>-174.15</v>
      </c>
      <c r="E4575" s="9" t="s">
        <v>17055</v>
      </c>
      <c r="F4575" s="9" t="s">
        <v>17056</v>
      </c>
      <c r="G4575" s="9" t="s">
        <v>119</v>
      </c>
      <c r="H4575" s="8">
        <v>45689</v>
      </c>
      <c r="I4575" s="8">
        <v>45684</v>
      </c>
      <c r="J4575" s="8" t="s">
        <v>17474</v>
      </c>
      <c r="K4575" s="205" t="s">
        <v>17058</v>
      </c>
      <c r="M4575" s="9" t="s">
        <v>17473</v>
      </c>
      <c r="N4575" s="215">
        <v>45809.636386238402</v>
      </c>
      <c r="O4575" s="8"/>
    </row>
    <row r="4576" spans="1:15" x14ac:dyDescent="0.25">
      <c r="A4576" s="8">
        <v>45689</v>
      </c>
      <c r="B4576" s="9" t="s">
        <v>17471</v>
      </c>
      <c r="C4576" s="9" t="s">
        <v>1611</v>
      </c>
      <c r="D4576" s="3">
        <v>-188.13</v>
      </c>
      <c r="E4576" s="9" t="s">
        <v>17055</v>
      </c>
      <c r="F4576" s="9" t="s">
        <v>17056</v>
      </c>
      <c r="G4576" s="9" t="s">
        <v>119</v>
      </c>
      <c r="H4576" s="8">
        <v>45689</v>
      </c>
      <c r="I4576" s="8">
        <v>45684</v>
      </c>
      <c r="J4576" s="8" t="s">
        <v>17472</v>
      </c>
      <c r="K4576" s="205" t="s">
        <v>17058</v>
      </c>
      <c r="M4576" s="9" t="s">
        <v>17473</v>
      </c>
      <c r="N4576" s="215">
        <v>45809.636386238402</v>
      </c>
      <c r="O4576" s="8"/>
    </row>
    <row r="4577" spans="1:15" x14ac:dyDescent="0.25">
      <c r="A4577" s="8">
        <v>45689</v>
      </c>
      <c r="B4577" s="9" t="s">
        <v>17154</v>
      </c>
      <c r="C4577" s="9" t="s">
        <v>124</v>
      </c>
      <c r="D4577" s="3">
        <v>-22.07</v>
      </c>
      <c r="E4577" s="9" t="s">
        <v>17055</v>
      </c>
      <c r="F4577" s="9" t="s">
        <v>17056</v>
      </c>
      <c r="G4577" s="9" t="s">
        <v>119</v>
      </c>
      <c r="H4577" s="8">
        <v>45689</v>
      </c>
      <c r="I4577" s="8">
        <v>45684</v>
      </c>
      <c r="J4577" s="8" t="s">
        <v>17482</v>
      </c>
      <c r="K4577" s="205" t="s">
        <v>17058</v>
      </c>
      <c r="M4577" s="9" t="s">
        <v>17156</v>
      </c>
      <c r="N4577" s="215">
        <v>45809.636386238402</v>
      </c>
      <c r="O4577" s="8">
        <v>45840</v>
      </c>
    </row>
    <row r="4578" spans="1:15" x14ac:dyDescent="0.25">
      <c r="A4578" s="8">
        <v>45442</v>
      </c>
      <c r="B4578" s="9" t="s">
        <v>3112</v>
      </c>
      <c r="C4578" s="9" t="s">
        <v>199</v>
      </c>
      <c r="D4578" s="3">
        <v>-60</v>
      </c>
      <c r="E4578" s="9" t="s">
        <v>266</v>
      </c>
      <c r="F4578" s="9" t="s">
        <v>267</v>
      </c>
      <c r="G4578" s="9" t="s">
        <v>268</v>
      </c>
      <c r="H4578" s="8">
        <v>45413</v>
      </c>
      <c r="I4578" s="8">
        <v>45439</v>
      </c>
      <c r="J4578" s="8" t="s">
        <v>3895</v>
      </c>
      <c r="K4578" s="205" t="s">
        <v>270</v>
      </c>
      <c r="M4578" s="9" t="s">
        <v>3114</v>
      </c>
      <c r="N4578" s="215">
        <v>45446.142181782401</v>
      </c>
      <c r="O4578" s="8"/>
    </row>
    <row r="4579" spans="1:15" x14ac:dyDescent="0.25">
      <c r="A4579" s="8">
        <v>45689</v>
      </c>
      <c r="B4579" s="9" t="s">
        <v>17468</v>
      </c>
      <c r="D4579" s="3">
        <v>-5.35</v>
      </c>
      <c r="E4579" s="9" t="s">
        <v>17055</v>
      </c>
      <c r="F4579" s="9" t="s">
        <v>17056</v>
      </c>
      <c r="G4579" s="9" t="s">
        <v>119</v>
      </c>
      <c r="H4579" s="8">
        <v>45689</v>
      </c>
      <c r="I4579" s="8">
        <v>45684</v>
      </c>
      <c r="J4579" s="8" t="s">
        <v>17469</v>
      </c>
      <c r="K4579" s="205" t="s">
        <v>17058</v>
      </c>
      <c r="M4579" s="9" t="s">
        <v>17470</v>
      </c>
      <c r="N4579" s="215">
        <v>45809.636386238402</v>
      </c>
      <c r="O4579" s="8"/>
    </row>
    <row r="4580" spans="1:15" x14ac:dyDescent="0.25">
      <c r="A4580" s="8">
        <v>45468</v>
      </c>
      <c r="B4580" s="9" t="s">
        <v>8586</v>
      </c>
      <c r="C4580" s="9" t="s">
        <v>199</v>
      </c>
      <c r="D4580" s="3">
        <v>-60</v>
      </c>
      <c r="E4580" s="9" t="s">
        <v>266</v>
      </c>
      <c r="F4580" s="9" t="s">
        <v>267</v>
      </c>
      <c r="G4580" s="9" t="s">
        <v>268</v>
      </c>
      <c r="H4580" s="8">
        <v>45444</v>
      </c>
      <c r="I4580" s="8">
        <v>45467</v>
      </c>
      <c r="J4580" s="8" t="s">
        <v>8587</v>
      </c>
      <c r="K4580" s="205" t="s">
        <v>270</v>
      </c>
      <c r="M4580" s="9" t="s">
        <v>8588</v>
      </c>
      <c r="N4580" s="215">
        <v>45505.8848292361</v>
      </c>
      <c r="O4580" s="8"/>
    </row>
    <row r="4581" spans="1:15" x14ac:dyDescent="0.25">
      <c r="A4581" s="8">
        <v>45689</v>
      </c>
      <c r="B4581" s="9" t="s">
        <v>17468</v>
      </c>
      <c r="D4581" s="3">
        <v>-5.35</v>
      </c>
      <c r="E4581" s="9" t="s">
        <v>17055</v>
      </c>
      <c r="F4581" s="9" t="s">
        <v>17056</v>
      </c>
      <c r="G4581" s="9" t="s">
        <v>119</v>
      </c>
      <c r="H4581" s="8">
        <v>45689</v>
      </c>
      <c r="I4581" s="8">
        <v>45684</v>
      </c>
      <c r="J4581" s="8" t="s">
        <v>17478</v>
      </c>
      <c r="K4581" s="205" t="s">
        <v>17058</v>
      </c>
      <c r="M4581" s="9" t="s">
        <v>17470</v>
      </c>
      <c r="N4581" s="215">
        <v>45809.636386238402</v>
      </c>
      <c r="O4581" s="8"/>
    </row>
    <row r="4582" spans="1:15" x14ac:dyDescent="0.25">
      <c r="A4582" s="8">
        <v>45689</v>
      </c>
      <c r="B4582" s="9" t="s">
        <v>17475</v>
      </c>
      <c r="D4582" s="3">
        <v>-32.01</v>
      </c>
      <c r="E4582" s="9" t="s">
        <v>17055</v>
      </c>
      <c r="F4582" s="9" t="s">
        <v>17056</v>
      </c>
      <c r="G4582" s="9" t="s">
        <v>119</v>
      </c>
      <c r="H4582" s="8">
        <v>45689</v>
      </c>
      <c r="I4582" s="8">
        <v>45684</v>
      </c>
      <c r="J4582" s="8" t="s">
        <v>17476</v>
      </c>
      <c r="K4582" s="205" t="s">
        <v>17058</v>
      </c>
      <c r="M4582" s="9" t="s">
        <v>17477</v>
      </c>
      <c r="N4582" s="215">
        <v>45809.636386238402</v>
      </c>
      <c r="O4582" s="8"/>
    </row>
    <row r="4583" spans="1:15" x14ac:dyDescent="0.25">
      <c r="A4583" s="8">
        <v>45688</v>
      </c>
      <c r="B4583" s="9" t="s">
        <v>17486</v>
      </c>
      <c r="C4583" s="9" t="s">
        <v>1611</v>
      </c>
      <c r="D4583" s="3">
        <v>-73.73</v>
      </c>
      <c r="E4583" s="9" t="s">
        <v>17055</v>
      </c>
      <c r="F4583" s="9" t="s">
        <v>17056</v>
      </c>
      <c r="G4583" s="9" t="s">
        <v>119</v>
      </c>
      <c r="H4583" s="8">
        <v>45658</v>
      </c>
      <c r="I4583" s="8">
        <v>45684</v>
      </c>
      <c r="J4583" s="8" t="s">
        <v>17487</v>
      </c>
      <c r="K4583" s="205" t="s">
        <v>17058</v>
      </c>
      <c r="M4583" s="9" t="s">
        <v>17488</v>
      </c>
      <c r="N4583" s="215">
        <v>45809.636386238402</v>
      </c>
      <c r="O4583" s="8"/>
    </row>
    <row r="4584" spans="1:15" x14ac:dyDescent="0.25">
      <c r="A4584" s="8">
        <v>45688</v>
      </c>
      <c r="B4584" s="9" t="s">
        <v>17483</v>
      </c>
      <c r="C4584" s="9" t="s">
        <v>1611</v>
      </c>
      <c r="D4584" s="3">
        <v>-590.78</v>
      </c>
      <c r="E4584" s="9" t="s">
        <v>17055</v>
      </c>
      <c r="F4584" s="9" t="s">
        <v>17056</v>
      </c>
      <c r="G4584" s="9" t="s">
        <v>119</v>
      </c>
      <c r="H4584" s="8">
        <v>45658</v>
      </c>
      <c r="I4584" s="8">
        <v>45684</v>
      </c>
      <c r="J4584" s="8" t="s">
        <v>17484</v>
      </c>
      <c r="K4584" s="205" t="s">
        <v>17058</v>
      </c>
      <c r="M4584" s="9" t="s">
        <v>17485</v>
      </c>
      <c r="N4584" s="215">
        <v>45809.636386238402</v>
      </c>
      <c r="O4584" s="8"/>
    </row>
    <row r="4585" spans="1:15" x14ac:dyDescent="0.25">
      <c r="A4585" s="8">
        <v>45688</v>
      </c>
      <c r="B4585" s="9" t="s">
        <v>17489</v>
      </c>
      <c r="D4585" s="3">
        <v>-12.04</v>
      </c>
      <c r="E4585" s="9" t="s">
        <v>17055</v>
      </c>
      <c r="F4585" s="9" t="s">
        <v>17056</v>
      </c>
      <c r="G4585" s="9" t="s">
        <v>119</v>
      </c>
      <c r="H4585" s="8">
        <v>45658</v>
      </c>
      <c r="I4585" s="8">
        <v>45684</v>
      </c>
      <c r="J4585" s="8" t="s">
        <v>17490</v>
      </c>
      <c r="K4585" s="205" t="s">
        <v>17058</v>
      </c>
      <c r="M4585" s="9" t="s">
        <v>17491</v>
      </c>
      <c r="N4585" s="215">
        <v>45809.636386238402</v>
      </c>
      <c r="O4585" s="8"/>
    </row>
    <row r="4586" spans="1:15" x14ac:dyDescent="0.25">
      <c r="A4586" s="8">
        <v>45685</v>
      </c>
      <c r="B4586" s="9" t="s">
        <v>17066</v>
      </c>
      <c r="C4586" s="9" t="s">
        <v>124</v>
      </c>
      <c r="D4586" s="3">
        <v>-25</v>
      </c>
      <c r="E4586" s="9" t="s">
        <v>17055</v>
      </c>
      <c r="F4586" s="9" t="s">
        <v>17056</v>
      </c>
      <c r="G4586" s="9" t="s">
        <v>119</v>
      </c>
      <c r="H4586" s="8">
        <v>45658</v>
      </c>
      <c r="I4586" s="8">
        <v>45684</v>
      </c>
      <c r="J4586" s="8" t="s">
        <v>17492</v>
      </c>
      <c r="K4586" s="205" t="s">
        <v>17058</v>
      </c>
      <c r="M4586" s="9" t="s">
        <v>17068</v>
      </c>
      <c r="N4586" s="215">
        <v>45809.636386238402</v>
      </c>
      <c r="O4586" s="8">
        <v>45840</v>
      </c>
    </row>
    <row r="4587" spans="1:15" x14ac:dyDescent="0.25">
      <c r="A4587" s="8">
        <v>45729</v>
      </c>
      <c r="B4587" s="9" t="s">
        <v>12969</v>
      </c>
      <c r="C4587" s="9" t="s">
        <v>199</v>
      </c>
      <c r="D4587" s="3">
        <v>-80</v>
      </c>
      <c r="E4587" s="9" t="s">
        <v>266</v>
      </c>
      <c r="F4587" s="9" t="s">
        <v>267</v>
      </c>
      <c r="G4587" s="9" t="s">
        <v>268</v>
      </c>
      <c r="H4587" s="8">
        <v>45717</v>
      </c>
      <c r="I4587" s="8">
        <v>45726</v>
      </c>
      <c r="J4587" s="219" t="s">
        <v>13786</v>
      </c>
      <c r="K4587" s="205" t="s">
        <v>270</v>
      </c>
      <c r="M4587" s="9" t="s">
        <v>12971</v>
      </c>
      <c r="N4587" s="215">
        <v>45733.5614541088</v>
      </c>
      <c r="O4587" s="8">
        <v>45733</v>
      </c>
    </row>
    <row r="4588" spans="1:15" x14ac:dyDescent="0.25">
      <c r="A4588" s="8">
        <v>45722</v>
      </c>
      <c r="B4588" s="9" t="s">
        <v>12969</v>
      </c>
      <c r="C4588" s="9" t="s">
        <v>199</v>
      </c>
      <c r="D4588" s="3">
        <v>-80</v>
      </c>
      <c r="E4588" s="9" t="s">
        <v>266</v>
      </c>
      <c r="F4588" s="9" t="s">
        <v>267</v>
      </c>
      <c r="G4588" s="9" t="s">
        <v>268</v>
      </c>
      <c r="H4588" s="8">
        <v>45717</v>
      </c>
      <c r="I4588" s="8">
        <v>45719</v>
      </c>
      <c r="J4588" s="219" t="s">
        <v>13859</v>
      </c>
      <c r="K4588" s="205" t="s">
        <v>270</v>
      </c>
      <c r="M4588" s="9" t="s">
        <v>12971</v>
      </c>
      <c r="N4588" s="215">
        <v>45733.5614541088</v>
      </c>
      <c r="O4588" s="8">
        <v>45733</v>
      </c>
    </row>
    <row r="4589" spans="1:15" x14ac:dyDescent="0.25">
      <c r="A4589" s="8">
        <v>45789</v>
      </c>
      <c r="B4589" s="9" t="s">
        <v>285</v>
      </c>
      <c r="C4589" s="9" t="s">
        <v>180</v>
      </c>
      <c r="D4589" s="3">
        <v>-52.68</v>
      </c>
      <c r="E4589" s="9" t="s">
        <v>181</v>
      </c>
      <c r="F4589" s="9" t="s">
        <v>182</v>
      </c>
      <c r="G4589" s="9" t="s">
        <v>183</v>
      </c>
      <c r="H4589" s="8">
        <v>45778</v>
      </c>
      <c r="I4589" s="8">
        <v>45789</v>
      </c>
      <c r="J4589" s="8" t="s">
        <v>16503</v>
      </c>
      <c r="K4589" s="205" t="s">
        <v>185</v>
      </c>
      <c r="M4589" s="9" t="s">
        <v>287</v>
      </c>
      <c r="N4589" s="215">
        <v>45809.629870740697</v>
      </c>
      <c r="O4589" s="8">
        <v>45809</v>
      </c>
    </row>
    <row r="4590" spans="1:15" x14ac:dyDescent="0.25">
      <c r="A4590" s="8">
        <v>45657</v>
      </c>
      <c r="B4590" s="9" t="s">
        <v>1401</v>
      </c>
      <c r="C4590" s="9" t="s">
        <v>180</v>
      </c>
      <c r="D4590" s="3">
        <v>-52.66</v>
      </c>
      <c r="E4590" s="9" t="s">
        <v>11373</v>
      </c>
      <c r="F4590" s="9" t="s">
        <v>11374</v>
      </c>
      <c r="G4590" s="9" t="s">
        <v>183</v>
      </c>
      <c r="H4590" s="8">
        <v>45627</v>
      </c>
      <c r="I4590" s="8">
        <v>45656</v>
      </c>
      <c r="J4590" s="219" t="s">
        <v>13577</v>
      </c>
      <c r="K4590" s="205" t="s">
        <v>11376</v>
      </c>
      <c r="M4590" s="9" t="s">
        <v>1403</v>
      </c>
      <c r="N4590" s="215">
        <v>45706.0637561111</v>
      </c>
      <c r="O4590" s="8"/>
    </row>
    <row r="4591" spans="1:15" x14ac:dyDescent="0.25">
      <c r="A4591" s="8">
        <v>45859</v>
      </c>
      <c r="B4591" s="9" t="s">
        <v>18761</v>
      </c>
      <c r="C4591" s="9" t="s">
        <v>180</v>
      </c>
      <c r="D4591" s="3">
        <v>-52.65</v>
      </c>
      <c r="E4591" s="9" t="s">
        <v>181</v>
      </c>
      <c r="F4591" s="9" t="s">
        <v>182</v>
      </c>
      <c r="G4591" s="9" t="s">
        <v>183</v>
      </c>
      <c r="H4591" s="8">
        <v>45839</v>
      </c>
      <c r="I4591" s="8">
        <v>45859</v>
      </c>
      <c r="J4591" s="219" t="s">
        <v>20294</v>
      </c>
      <c r="K4591" s="205" t="s">
        <v>185</v>
      </c>
      <c r="M4591" s="9" t="s">
        <v>18763</v>
      </c>
      <c r="N4591" s="215">
        <v>45929.807189814797</v>
      </c>
      <c r="O4591" s="8">
        <v>45929</v>
      </c>
    </row>
    <row r="4592" spans="1:15" x14ac:dyDescent="0.25">
      <c r="A4592" s="8">
        <v>45715</v>
      </c>
      <c r="B4592" s="9" t="s">
        <v>12969</v>
      </c>
      <c r="C4592" s="9" t="s">
        <v>199</v>
      </c>
      <c r="D4592" s="3">
        <v>-80</v>
      </c>
      <c r="E4592" s="9" t="s">
        <v>266</v>
      </c>
      <c r="F4592" s="9" t="s">
        <v>267</v>
      </c>
      <c r="G4592" s="9" t="s">
        <v>268</v>
      </c>
      <c r="H4592" s="8">
        <v>45689</v>
      </c>
      <c r="I4592" s="8">
        <v>45712</v>
      </c>
      <c r="J4592" s="219" t="s">
        <v>13994</v>
      </c>
      <c r="K4592" s="205" t="s">
        <v>270</v>
      </c>
      <c r="M4592" s="9" t="s">
        <v>12971</v>
      </c>
      <c r="N4592" s="215">
        <v>45733.5614541088</v>
      </c>
      <c r="O4592" s="8">
        <v>45733</v>
      </c>
    </row>
    <row r="4593" spans="1:15" x14ac:dyDescent="0.25">
      <c r="A4593" s="8">
        <v>45708</v>
      </c>
      <c r="B4593" s="9" t="s">
        <v>12969</v>
      </c>
      <c r="C4593" s="9" t="s">
        <v>199</v>
      </c>
      <c r="D4593" s="3">
        <v>-80</v>
      </c>
      <c r="E4593" s="9" t="s">
        <v>266</v>
      </c>
      <c r="F4593" s="9" t="s">
        <v>267</v>
      </c>
      <c r="G4593" s="9" t="s">
        <v>268</v>
      </c>
      <c r="H4593" s="8">
        <v>45689</v>
      </c>
      <c r="I4593" s="8">
        <v>45705</v>
      </c>
      <c r="J4593" s="219" t="s">
        <v>14079</v>
      </c>
      <c r="K4593" s="205" t="s">
        <v>270</v>
      </c>
      <c r="M4593" s="9" t="s">
        <v>12971</v>
      </c>
      <c r="N4593" s="215">
        <v>45733.5614541088</v>
      </c>
      <c r="O4593" s="8">
        <v>45733</v>
      </c>
    </row>
    <row r="4594" spans="1:15" x14ac:dyDescent="0.25">
      <c r="A4594" s="8">
        <v>45701</v>
      </c>
      <c r="B4594" s="9" t="s">
        <v>12969</v>
      </c>
      <c r="C4594" s="9" t="s">
        <v>199</v>
      </c>
      <c r="D4594" s="3">
        <v>-80</v>
      </c>
      <c r="E4594" s="9" t="s">
        <v>266</v>
      </c>
      <c r="F4594" s="9" t="s">
        <v>267</v>
      </c>
      <c r="G4594" s="9" t="s">
        <v>268</v>
      </c>
      <c r="H4594" s="8">
        <v>45689</v>
      </c>
      <c r="I4594" s="8">
        <v>45698</v>
      </c>
      <c r="J4594" s="219" t="s">
        <v>12970</v>
      </c>
      <c r="K4594" s="205" t="s">
        <v>270</v>
      </c>
      <c r="M4594" s="9" t="s">
        <v>12971</v>
      </c>
      <c r="N4594" s="215">
        <v>45706.0637561111</v>
      </c>
      <c r="O4594" s="8">
        <v>45705</v>
      </c>
    </row>
    <row r="4595" spans="1:15" x14ac:dyDescent="0.25">
      <c r="A4595" s="8">
        <v>45694</v>
      </c>
      <c r="B4595" s="9" t="s">
        <v>12969</v>
      </c>
      <c r="C4595" s="9" t="s">
        <v>199</v>
      </c>
      <c r="D4595" s="3">
        <v>-80</v>
      </c>
      <c r="E4595" s="9" t="s">
        <v>266</v>
      </c>
      <c r="F4595" s="9" t="s">
        <v>267</v>
      </c>
      <c r="G4595" s="9" t="s">
        <v>268</v>
      </c>
      <c r="H4595" s="8">
        <v>45689</v>
      </c>
      <c r="I4595" s="8">
        <v>45691</v>
      </c>
      <c r="J4595" s="219" t="s">
        <v>13080</v>
      </c>
      <c r="K4595" s="205" t="s">
        <v>270</v>
      </c>
      <c r="M4595" s="9" t="s">
        <v>12971</v>
      </c>
      <c r="N4595" s="215">
        <v>45706.0637561111</v>
      </c>
      <c r="O4595" s="8">
        <v>45705</v>
      </c>
    </row>
    <row r="4596" spans="1:15" x14ac:dyDescent="0.25">
      <c r="A4596" s="8">
        <v>45680</v>
      </c>
      <c r="B4596" s="9" t="s">
        <v>12969</v>
      </c>
      <c r="C4596" s="9" t="s">
        <v>199</v>
      </c>
      <c r="D4596" s="3">
        <v>-80</v>
      </c>
      <c r="E4596" s="9" t="s">
        <v>266</v>
      </c>
      <c r="F4596" s="9" t="s">
        <v>267</v>
      </c>
      <c r="G4596" s="9" t="s">
        <v>268</v>
      </c>
      <c r="H4596" s="8">
        <v>45658</v>
      </c>
      <c r="I4596" s="8">
        <v>45677</v>
      </c>
      <c r="J4596" s="219" t="s">
        <v>13306</v>
      </c>
      <c r="K4596" s="205" t="s">
        <v>270</v>
      </c>
      <c r="M4596" s="9" t="s">
        <v>12971</v>
      </c>
      <c r="N4596" s="215">
        <v>45706.0637561111</v>
      </c>
      <c r="O4596" s="8">
        <v>45705</v>
      </c>
    </row>
    <row r="4597" spans="1:15" x14ac:dyDescent="0.25">
      <c r="A4597" s="8">
        <v>45673</v>
      </c>
      <c r="B4597" s="9" t="s">
        <v>12969</v>
      </c>
      <c r="C4597" s="9" t="s">
        <v>199</v>
      </c>
      <c r="D4597" s="3">
        <v>-80</v>
      </c>
      <c r="E4597" s="9" t="s">
        <v>266</v>
      </c>
      <c r="F4597" s="9" t="s">
        <v>267</v>
      </c>
      <c r="G4597" s="9" t="s">
        <v>268</v>
      </c>
      <c r="H4597" s="8">
        <v>45658</v>
      </c>
      <c r="I4597" s="8">
        <v>45670</v>
      </c>
      <c r="J4597" s="219" t="s">
        <v>13403</v>
      </c>
      <c r="K4597" s="205" t="s">
        <v>270</v>
      </c>
      <c r="M4597" s="9" t="s">
        <v>12971</v>
      </c>
      <c r="N4597" s="215">
        <v>45706.0637561111</v>
      </c>
      <c r="O4597" s="8">
        <v>45705</v>
      </c>
    </row>
    <row r="4598" spans="1:15" x14ac:dyDescent="0.25">
      <c r="A4598" s="8">
        <v>45666</v>
      </c>
      <c r="B4598" s="9" t="s">
        <v>12969</v>
      </c>
      <c r="C4598" s="9" t="s">
        <v>199</v>
      </c>
      <c r="D4598" s="3">
        <v>-80</v>
      </c>
      <c r="E4598" s="9" t="s">
        <v>266</v>
      </c>
      <c r="F4598" s="9" t="s">
        <v>267</v>
      </c>
      <c r="G4598" s="9" t="s">
        <v>268</v>
      </c>
      <c r="H4598" s="8">
        <v>45658</v>
      </c>
      <c r="I4598" s="8">
        <v>45663</v>
      </c>
      <c r="J4598" s="219" t="s">
        <v>13453</v>
      </c>
      <c r="K4598" s="205" t="s">
        <v>270</v>
      </c>
      <c r="M4598" s="9" t="s">
        <v>12971</v>
      </c>
      <c r="N4598" s="215">
        <v>45706.0637561111</v>
      </c>
      <c r="O4598" s="8">
        <v>45705</v>
      </c>
    </row>
    <row r="4599" spans="1:15" x14ac:dyDescent="0.25">
      <c r="A4599" s="8">
        <v>45659</v>
      </c>
      <c r="B4599" s="9" t="s">
        <v>12969</v>
      </c>
      <c r="C4599" s="9" t="s">
        <v>199</v>
      </c>
      <c r="D4599" s="3">
        <v>-80</v>
      </c>
      <c r="E4599" s="9" t="s">
        <v>266</v>
      </c>
      <c r="F4599" s="9" t="s">
        <v>267</v>
      </c>
      <c r="G4599" s="9" t="s">
        <v>268</v>
      </c>
      <c r="H4599" s="8">
        <v>45658</v>
      </c>
      <c r="I4599" s="8">
        <v>45656</v>
      </c>
      <c r="J4599" s="219" t="s">
        <v>13515</v>
      </c>
      <c r="K4599" s="205" t="s">
        <v>270</v>
      </c>
      <c r="M4599" s="9" t="s">
        <v>12971</v>
      </c>
      <c r="N4599" s="215">
        <v>45706.0637561111</v>
      </c>
      <c r="O4599" s="8">
        <v>45705</v>
      </c>
    </row>
    <row r="4600" spans="1:15" x14ac:dyDescent="0.25">
      <c r="A4600" s="8">
        <v>45869</v>
      </c>
      <c r="B4600" s="9" t="s">
        <v>18586</v>
      </c>
      <c r="C4600" s="9" t="s">
        <v>180</v>
      </c>
      <c r="D4600" s="3">
        <v>-52.43</v>
      </c>
      <c r="E4600" s="9" t="s">
        <v>422</v>
      </c>
      <c r="F4600" s="9" t="s">
        <v>423</v>
      </c>
      <c r="G4600" s="9" t="s">
        <v>183</v>
      </c>
      <c r="H4600" s="8">
        <v>45839</v>
      </c>
      <c r="I4600" s="8">
        <v>45866</v>
      </c>
      <c r="J4600" s="219" t="s">
        <v>20140</v>
      </c>
      <c r="K4600" s="205" t="s">
        <v>425</v>
      </c>
      <c r="M4600" s="9" t="s">
        <v>18588</v>
      </c>
      <c r="N4600" s="215">
        <v>45929.807189814797</v>
      </c>
      <c r="O4600" s="8">
        <v>45929</v>
      </c>
    </row>
    <row r="4601" spans="1:15" x14ac:dyDescent="0.25">
      <c r="A4601" s="8">
        <v>45652</v>
      </c>
      <c r="B4601" s="9" t="s">
        <v>12969</v>
      </c>
      <c r="C4601" s="9" t="s">
        <v>199</v>
      </c>
      <c r="D4601" s="3">
        <v>-80</v>
      </c>
      <c r="E4601" s="9" t="s">
        <v>266</v>
      </c>
      <c r="F4601" s="9" t="s">
        <v>267</v>
      </c>
      <c r="G4601" s="9" t="s">
        <v>268</v>
      </c>
      <c r="H4601" s="8">
        <v>45627</v>
      </c>
      <c r="I4601" s="8">
        <v>45649</v>
      </c>
      <c r="J4601" s="219" t="s">
        <v>13629</v>
      </c>
      <c r="K4601" s="205" t="s">
        <v>270</v>
      </c>
      <c r="M4601" s="9" t="s">
        <v>12971</v>
      </c>
      <c r="N4601" s="215">
        <v>45706.0637561111</v>
      </c>
      <c r="O4601" s="8">
        <v>45705</v>
      </c>
    </row>
    <row r="4602" spans="1:15" x14ac:dyDescent="0.25">
      <c r="A4602" s="8">
        <v>45645</v>
      </c>
      <c r="B4602" s="9" t="s">
        <v>12969</v>
      </c>
      <c r="C4602" s="9" t="s">
        <v>199</v>
      </c>
      <c r="D4602" s="3">
        <v>-80</v>
      </c>
      <c r="E4602" s="9" t="s">
        <v>266</v>
      </c>
      <c r="F4602" s="9" t="s">
        <v>267</v>
      </c>
      <c r="G4602" s="9" t="s">
        <v>268</v>
      </c>
      <c r="H4602" s="8">
        <v>45627</v>
      </c>
      <c r="I4602" s="8">
        <v>45642</v>
      </c>
      <c r="J4602" s="219" t="s">
        <v>13701</v>
      </c>
      <c r="K4602" s="205" t="s">
        <v>270</v>
      </c>
      <c r="M4602" s="9" t="s">
        <v>12971</v>
      </c>
      <c r="N4602" s="215">
        <v>45706.0637561111</v>
      </c>
      <c r="O4602" s="8">
        <v>45705</v>
      </c>
    </row>
    <row r="4603" spans="1:15" x14ac:dyDescent="0.25">
      <c r="A4603" s="8">
        <v>45235</v>
      </c>
      <c r="B4603" s="9" t="s">
        <v>4085</v>
      </c>
      <c r="C4603" s="9" t="s">
        <v>199</v>
      </c>
      <c r="D4603" s="3">
        <v>-84.07</v>
      </c>
      <c r="E4603" s="9" t="s">
        <v>266</v>
      </c>
      <c r="F4603" s="9" t="s">
        <v>267</v>
      </c>
      <c r="G4603" s="9" t="s">
        <v>268</v>
      </c>
      <c r="H4603" s="8">
        <v>45231</v>
      </c>
      <c r="I4603" s="8">
        <v>45229</v>
      </c>
      <c r="J4603" s="8" t="s">
        <v>4086</v>
      </c>
      <c r="K4603" s="205" t="s">
        <v>270</v>
      </c>
      <c r="M4603" s="9" t="s">
        <v>4087</v>
      </c>
      <c r="N4603" s="215">
        <v>45294.9567489931</v>
      </c>
      <c r="O4603" s="8"/>
    </row>
    <row r="4604" spans="1:15" x14ac:dyDescent="0.25">
      <c r="A4604" s="8">
        <v>45377</v>
      </c>
      <c r="B4604" s="9" t="s">
        <v>4130</v>
      </c>
      <c r="C4604" s="9" t="s">
        <v>199</v>
      </c>
      <c r="D4604" s="3">
        <v>-90</v>
      </c>
      <c r="E4604" s="9" t="s">
        <v>266</v>
      </c>
      <c r="F4604" s="9" t="s">
        <v>267</v>
      </c>
      <c r="G4604" s="9" t="s">
        <v>268</v>
      </c>
      <c r="H4604" s="8">
        <v>45352</v>
      </c>
      <c r="I4604" s="8">
        <v>45376</v>
      </c>
      <c r="J4604" s="8" t="s">
        <v>4131</v>
      </c>
      <c r="K4604" s="205" t="s">
        <v>270</v>
      </c>
      <c r="M4604" s="9" t="s">
        <v>4132</v>
      </c>
      <c r="N4604" s="215">
        <v>45385.162865138896</v>
      </c>
      <c r="O4604" s="8"/>
    </row>
    <row r="4605" spans="1:15" x14ac:dyDescent="0.25">
      <c r="A4605" s="8">
        <v>45554</v>
      </c>
      <c r="B4605" s="9" t="s">
        <v>7884</v>
      </c>
      <c r="C4605" s="9" t="s">
        <v>180</v>
      </c>
      <c r="D4605" s="3">
        <v>-52.24</v>
      </c>
      <c r="E4605" s="9" t="s">
        <v>181</v>
      </c>
      <c r="F4605" s="9" t="s">
        <v>182</v>
      </c>
      <c r="G4605" s="9" t="s">
        <v>183</v>
      </c>
      <c r="H4605" s="8">
        <v>45536</v>
      </c>
      <c r="I4605" s="8">
        <v>45551</v>
      </c>
      <c r="J4605" s="8" t="s">
        <v>10339</v>
      </c>
      <c r="K4605" s="205" t="s">
        <v>185</v>
      </c>
      <c r="M4605" s="9" t="s">
        <v>7886</v>
      </c>
      <c r="N4605" s="215">
        <v>45575.565837071801</v>
      </c>
      <c r="O4605" s="8">
        <v>45575</v>
      </c>
    </row>
    <row r="4606" spans="1:15" x14ac:dyDescent="0.25">
      <c r="A4606" s="8">
        <v>45682</v>
      </c>
      <c r="B4606" s="9" t="s">
        <v>9024</v>
      </c>
      <c r="C4606" s="9" t="s">
        <v>142</v>
      </c>
      <c r="D4606" s="3">
        <v>-49.56</v>
      </c>
      <c r="E4606" s="9" t="s">
        <v>17055</v>
      </c>
      <c r="F4606" s="9" t="s">
        <v>17056</v>
      </c>
      <c r="G4606" s="9" t="s">
        <v>119</v>
      </c>
      <c r="H4606" s="8">
        <v>45658</v>
      </c>
      <c r="I4606" s="8">
        <v>45677</v>
      </c>
      <c r="J4606" s="8" t="s">
        <v>17494</v>
      </c>
      <c r="K4606" s="205" t="s">
        <v>17058</v>
      </c>
      <c r="M4606" s="9" t="s">
        <v>9026</v>
      </c>
      <c r="N4606" s="215">
        <v>45809.636386238402</v>
      </c>
      <c r="O4606" s="8">
        <v>45809</v>
      </c>
    </row>
    <row r="4607" spans="1:15" x14ac:dyDescent="0.25">
      <c r="A4607" s="8">
        <v>45847</v>
      </c>
      <c r="B4607" s="9" t="s">
        <v>18742</v>
      </c>
      <c r="C4607" s="9" t="s">
        <v>180</v>
      </c>
      <c r="D4607" s="3">
        <v>-52.21</v>
      </c>
      <c r="E4607" s="9" t="s">
        <v>181</v>
      </c>
      <c r="F4607" s="9" t="s">
        <v>182</v>
      </c>
      <c r="G4607" s="9" t="s">
        <v>183</v>
      </c>
      <c r="H4607" s="8">
        <v>45839</v>
      </c>
      <c r="I4607" s="8">
        <v>45845</v>
      </c>
      <c r="J4607" s="219" t="s">
        <v>18774</v>
      </c>
      <c r="K4607" s="205" t="s">
        <v>185</v>
      </c>
      <c r="M4607" s="9" t="s">
        <v>18744</v>
      </c>
      <c r="N4607" s="215">
        <v>45862.622311099498</v>
      </c>
      <c r="O4607" s="8">
        <v>45862</v>
      </c>
    </row>
    <row r="4608" spans="1:15" x14ac:dyDescent="0.25">
      <c r="A4608" s="8">
        <v>45682</v>
      </c>
      <c r="B4608" s="9" t="s">
        <v>11110</v>
      </c>
      <c r="C4608" s="9" t="s">
        <v>217</v>
      </c>
      <c r="D4608" s="3">
        <v>-27.54</v>
      </c>
      <c r="E4608" s="9" t="s">
        <v>17055</v>
      </c>
      <c r="F4608" s="9" t="s">
        <v>17056</v>
      </c>
      <c r="G4608" s="9" t="s">
        <v>119</v>
      </c>
      <c r="H4608" s="8">
        <v>45658</v>
      </c>
      <c r="I4608" s="8">
        <v>45677</v>
      </c>
      <c r="J4608" s="8" t="s">
        <v>17493</v>
      </c>
      <c r="K4608" s="205" t="s">
        <v>17058</v>
      </c>
      <c r="M4608" s="9" t="s">
        <v>11112</v>
      </c>
      <c r="N4608" s="215">
        <v>45809.636386238402</v>
      </c>
      <c r="O4608" s="8">
        <v>45809</v>
      </c>
    </row>
    <row r="4609" spans="1:15" x14ac:dyDescent="0.25">
      <c r="A4609" s="8">
        <v>45682</v>
      </c>
      <c r="B4609" s="9" t="s">
        <v>17499</v>
      </c>
      <c r="C4609" s="9" t="s">
        <v>131</v>
      </c>
      <c r="D4609" s="3">
        <v>-34.04</v>
      </c>
      <c r="E4609" s="9" t="s">
        <v>17055</v>
      </c>
      <c r="F4609" s="9" t="s">
        <v>17056</v>
      </c>
      <c r="G4609" s="9" t="s">
        <v>119</v>
      </c>
      <c r="H4609" s="8">
        <v>45658</v>
      </c>
      <c r="I4609" s="8">
        <v>45677</v>
      </c>
      <c r="J4609" s="8" t="s">
        <v>17500</v>
      </c>
      <c r="K4609" s="205" t="s">
        <v>17058</v>
      </c>
      <c r="M4609" s="9" t="s">
        <v>17501</v>
      </c>
      <c r="N4609" s="215">
        <v>45809.636386238402</v>
      </c>
      <c r="O4609" s="8">
        <v>45929</v>
      </c>
    </row>
    <row r="4610" spans="1:15" x14ac:dyDescent="0.25">
      <c r="A4610" s="8">
        <v>45924</v>
      </c>
      <c r="B4610" s="9" t="s">
        <v>12969</v>
      </c>
      <c r="C4610" s="9" t="s">
        <v>199</v>
      </c>
      <c r="D4610" s="3">
        <v>-130</v>
      </c>
      <c r="E4610" s="9" t="s">
        <v>266</v>
      </c>
      <c r="F4610" s="9" t="s">
        <v>267</v>
      </c>
      <c r="G4610" s="9" t="s">
        <v>268</v>
      </c>
      <c r="H4610" s="8">
        <v>45901</v>
      </c>
      <c r="I4610" s="8">
        <v>45922</v>
      </c>
      <c r="J4610" s="219" t="s">
        <v>19244</v>
      </c>
      <c r="K4610" s="205" t="s">
        <v>270</v>
      </c>
      <c r="M4610" s="9" t="s">
        <v>12971</v>
      </c>
      <c r="N4610" s="215">
        <v>45929.807189814797</v>
      </c>
      <c r="O4610" s="8">
        <v>45929</v>
      </c>
    </row>
    <row r="4611" spans="1:15" x14ac:dyDescent="0.25">
      <c r="A4611" s="8">
        <v>45917</v>
      </c>
      <c r="B4611" s="9" t="s">
        <v>12969</v>
      </c>
      <c r="C4611" s="9" t="s">
        <v>199</v>
      </c>
      <c r="D4611" s="3">
        <v>-130</v>
      </c>
      <c r="E4611" s="9" t="s">
        <v>266</v>
      </c>
      <c r="F4611" s="9" t="s">
        <v>267</v>
      </c>
      <c r="G4611" s="9" t="s">
        <v>268</v>
      </c>
      <c r="H4611" s="8">
        <v>45901</v>
      </c>
      <c r="I4611" s="8">
        <v>45915</v>
      </c>
      <c r="J4611" s="219" t="s">
        <v>19408</v>
      </c>
      <c r="K4611" s="205" t="s">
        <v>270</v>
      </c>
      <c r="M4611" s="9" t="s">
        <v>12971</v>
      </c>
      <c r="N4611" s="215">
        <v>45929.807189814797</v>
      </c>
      <c r="O4611" s="8">
        <v>45929</v>
      </c>
    </row>
    <row r="4612" spans="1:15" x14ac:dyDescent="0.25">
      <c r="A4612" s="8">
        <v>45904</v>
      </c>
      <c r="B4612" s="9" t="s">
        <v>12969</v>
      </c>
      <c r="C4612" s="9" t="s">
        <v>199</v>
      </c>
      <c r="D4612" s="3">
        <v>-130</v>
      </c>
      <c r="E4612" s="9" t="s">
        <v>266</v>
      </c>
      <c r="F4612" s="9" t="s">
        <v>267</v>
      </c>
      <c r="G4612" s="9" t="s">
        <v>268</v>
      </c>
      <c r="H4612" s="8">
        <v>45901</v>
      </c>
      <c r="I4612" s="8">
        <v>45901</v>
      </c>
      <c r="J4612" s="219" t="s">
        <v>19657</v>
      </c>
      <c r="K4612" s="205" t="s">
        <v>270</v>
      </c>
      <c r="M4612" s="9" t="s">
        <v>12971</v>
      </c>
      <c r="N4612" s="215">
        <v>45929.807189814797</v>
      </c>
      <c r="O4612" s="8">
        <v>45929</v>
      </c>
    </row>
    <row r="4613" spans="1:15" x14ac:dyDescent="0.25">
      <c r="A4613" s="8">
        <v>45889</v>
      </c>
      <c r="B4613" s="9" t="s">
        <v>12969</v>
      </c>
      <c r="C4613" s="9" t="s">
        <v>199</v>
      </c>
      <c r="D4613" s="3">
        <v>-130</v>
      </c>
      <c r="E4613" s="9" t="s">
        <v>266</v>
      </c>
      <c r="F4613" s="9" t="s">
        <v>267</v>
      </c>
      <c r="G4613" s="9" t="s">
        <v>268</v>
      </c>
      <c r="H4613" s="8">
        <v>45870</v>
      </c>
      <c r="I4613" s="8">
        <v>45887</v>
      </c>
      <c r="J4613" s="219" t="s">
        <v>19921</v>
      </c>
      <c r="K4613" s="205" t="s">
        <v>270</v>
      </c>
      <c r="M4613" s="9" t="s">
        <v>12971</v>
      </c>
      <c r="N4613" s="215">
        <v>45929.807189814797</v>
      </c>
      <c r="O4613" s="8">
        <v>45929</v>
      </c>
    </row>
    <row r="4614" spans="1:15" x14ac:dyDescent="0.25">
      <c r="A4614" s="8">
        <v>45882</v>
      </c>
      <c r="B4614" s="9" t="s">
        <v>12969</v>
      </c>
      <c r="C4614" s="9" t="s">
        <v>199</v>
      </c>
      <c r="D4614" s="3">
        <v>-130</v>
      </c>
      <c r="E4614" s="9" t="s">
        <v>266</v>
      </c>
      <c r="F4614" s="9" t="s">
        <v>267</v>
      </c>
      <c r="G4614" s="9" t="s">
        <v>268</v>
      </c>
      <c r="H4614" s="8">
        <v>45870</v>
      </c>
      <c r="I4614" s="8">
        <v>45880</v>
      </c>
      <c r="J4614" s="219" t="s">
        <v>19969</v>
      </c>
      <c r="K4614" s="205" t="s">
        <v>270</v>
      </c>
      <c r="M4614" s="9" t="s">
        <v>12971</v>
      </c>
      <c r="N4614" s="215">
        <v>45929.807189814797</v>
      </c>
      <c r="O4614" s="8">
        <v>45929</v>
      </c>
    </row>
    <row r="4615" spans="1:15" x14ac:dyDescent="0.25">
      <c r="A4615" s="8">
        <v>45868</v>
      </c>
      <c r="B4615" s="9" t="s">
        <v>12969</v>
      </c>
      <c r="C4615" s="9" t="s">
        <v>199</v>
      </c>
      <c r="D4615" s="3">
        <v>-130</v>
      </c>
      <c r="E4615" s="9" t="s">
        <v>266</v>
      </c>
      <c r="F4615" s="9" t="s">
        <v>267</v>
      </c>
      <c r="G4615" s="9" t="s">
        <v>268</v>
      </c>
      <c r="H4615" s="8">
        <v>45839</v>
      </c>
      <c r="I4615" s="8">
        <v>45866</v>
      </c>
      <c r="J4615" s="219" t="s">
        <v>20163</v>
      </c>
      <c r="K4615" s="205" t="s">
        <v>270</v>
      </c>
      <c r="M4615" s="9" t="s">
        <v>12971</v>
      </c>
      <c r="N4615" s="215">
        <v>45929.807189814797</v>
      </c>
      <c r="O4615" s="8">
        <v>45929</v>
      </c>
    </row>
    <row r="4616" spans="1:15" x14ac:dyDescent="0.25">
      <c r="A4616" s="8">
        <v>45861</v>
      </c>
      <c r="B4616" s="9" t="s">
        <v>12969</v>
      </c>
      <c r="C4616" s="9" t="s">
        <v>199</v>
      </c>
      <c r="D4616" s="3">
        <v>-130</v>
      </c>
      <c r="E4616" s="9" t="s">
        <v>266</v>
      </c>
      <c r="F4616" s="9" t="s">
        <v>267</v>
      </c>
      <c r="G4616" s="9" t="s">
        <v>268</v>
      </c>
      <c r="H4616" s="8">
        <v>45839</v>
      </c>
      <c r="I4616" s="8">
        <v>45859</v>
      </c>
      <c r="J4616" s="219" t="s">
        <v>20249</v>
      </c>
      <c r="K4616" s="205" t="s">
        <v>270</v>
      </c>
      <c r="M4616" s="9" t="s">
        <v>12971</v>
      </c>
      <c r="N4616" s="215">
        <v>45929.807189814797</v>
      </c>
      <c r="O4616" s="8">
        <v>45929</v>
      </c>
    </row>
    <row r="4617" spans="1:15" x14ac:dyDescent="0.25">
      <c r="A4617" s="8">
        <v>45847</v>
      </c>
      <c r="B4617" s="9" t="s">
        <v>12969</v>
      </c>
      <c r="C4617" s="9" t="s">
        <v>199</v>
      </c>
      <c r="D4617" s="3">
        <v>-130</v>
      </c>
      <c r="E4617" s="9" t="s">
        <v>266</v>
      </c>
      <c r="F4617" s="9" t="s">
        <v>267</v>
      </c>
      <c r="G4617" s="9" t="s">
        <v>268</v>
      </c>
      <c r="H4617" s="8">
        <v>45839</v>
      </c>
      <c r="I4617" s="8">
        <v>45845</v>
      </c>
      <c r="J4617" s="219" t="s">
        <v>18860</v>
      </c>
      <c r="K4617" s="205" t="s">
        <v>270</v>
      </c>
      <c r="M4617" s="9" t="s">
        <v>12971</v>
      </c>
      <c r="N4617" s="215">
        <v>45862.622311099498</v>
      </c>
      <c r="O4617" s="8">
        <v>45862</v>
      </c>
    </row>
    <row r="4618" spans="1:15" x14ac:dyDescent="0.25">
      <c r="A4618" s="8">
        <v>45840</v>
      </c>
      <c r="B4618" s="9" t="s">
        <v>12969</v>
      </c>
      <c r="C4618" s="9" t="s">
        <v>199</v>
      </c>
      <c r="D4618" s="3">
        <v>-130</v>
      </c>
      <c r="E4618" s="9" t="s">
        <v>266</v>
      </c>
      <c r="F4618" s="9" t="s">
        <v>267</v>
      </c>
      <c r="G4618" s="9" t="s">
        <v>268</v>
      </c>
      <c r="H4618" s="8">
        <v>45839</v>
      </c>
      <c r="I4618" s="8">
        <v>45838</v>
      </c>
      <c r="J4618" s="219" t="s">
        <v>18942</v>
      </c>
      <c r="K4618" s="205" t="s">
        <v>270</v>
      </c>
      <c r="M4618" s="9" t="s">
        <v>12971</v>
      </c>
      <c r="N4618" s="215">
        <v>45862.622311099498</v>
      </c>
      <c r="O4618" s="8">
        <v>45862</v>
      </c>
    </row>
    <row r="4619" spans="1:15" x14ac:dyDescent="0.25">
      <c r="A4619" s="8">
        <v>45826</v>
      </c>
      <c r="B4619" s="9" t="s">
        <v>12969</v>
      </c>
      <c r="C4619" s="9" t="s">
        <v>199</v>
      </c>
      <c r="D4619" s="3">
        <v>-130</v>
      </c>
      <c r="E4619" s="9" t="s">
        <v>266</v>
      </c>
      <c r="F4619" s="9" t="s">
        <v>267</v>
      </c>
      <c r="G4619" s="9" t="s">
        <v>268</v>
      </c>
      <c r="H4619" s="8">
        <v>45809</v>
      </c>
      <c r="I4619" s="8">
        <v>45824</v>
      </c>
      <c r="J4619" s="8" t="s">
        <v>17844</v>
      </c>
      <c r="K4619" s="205" t="s">
        <v>270</v>
      </c>
      <c r="M4619" s="9" t="s">
        <v>12971</v>
      </c>
      <c r="N4619" s="215">
        <v>45840.490152685197</v>
      </c>
      <c r="O4619" s="8">
        <v>45840</v>
      </c>
    </row>
    <row r="4620" spans="1:15" x14ac:dyDescent="0.25">
      <c r="A4620" s="8">
        <v>45819</v>
      </c>
      <c r="B4620" s="9" t="s">
        <v>12969</v>
      </c>
      <c r="C4620" s="9" t="s">
        <v>199</v>
      </c>
      <c r="D4620" s="3">
        <v>-130</v>
      </c>
      <c r="E4620" s="9" t="s">
        <v>266</v>
      </c>
      <c r="F4620" s="9" t="s">
        <v>267</v>
      </c>
      <c r="G4620" s="9" t="s">
        <v>268</v>
      </c>
      <c r="H4620" s="8">
        <v>45809</v>
      </c>
      <c r="I4620" s="8">
        <v>45817</v>
      </c>
      <c r="J4620" s="8" t="s">
        <v>17962</v>
      </c>
      <c r="K4620" s="205" t="s">
        <v>270</v>
      </c>
      <c r="M4620" s="9" t="s">
        <v>12971</v>
      </c>
      <c r="N4620" s="215">
        <v>45840.490152685197</v>
      </c>
      <c r="O4620" s="8">
        <v>45840</v>
      </c>
    </row>
    <row r="4621" spans="1:15" x14ac:dyDescent="0.25">
      <c r="A4621" s="8">
        <v>45805</v>
      </c>
      <c r="B4621" s="9" t="s">
        <v>12969</v>
      </c>
      <c r="C4621" s="9" t="s">
        <v>199</v>
      </c>
      <c r="D4621" s="3">
        <v>-130</v>
      </c>
      <c r="E4621" s="9" t="s">
        <v>266</v>
      </c>
      <c r="F4621" s="9" t="s">
        <v>267</v>
      </c>
      <c r="G4621" s="9" t="s">
        <v>268</v>
      </c>
      <c r="H4621" s="8">
        <v>45778</v>
      </c>
      <c r="I4621" s="8">
        <v>45803</v>
      </c>
      <c r="J4621" s="8" t="s">
        <v>16084</v>
      </c>
      <c r="K4621" s="205" t="s">
        <v>270</v>
      </c>
      <c r="M4621" s="9" t="s">
        <v>12971</v>
      </c>
      <c r="N4621" s="215">
        <v>45809.629870740697</v>
      </c>
      <c r="O4621" s="8">
        <v>45809</v>
      </c>
    </row>
    <row r="4622" spans="1:15" x14ac:dyDescent="0.25">
      <c r="A4622" s="8">
        <v>45791</v>
      </c>
      <c r="B4622" s="9" t="s">
        <v>12969</v>
      </c>
      <c r="C4622" s="9" t="s">
        <v>199</v>
      </c>
      <c r="D4622" s="3">
        <v>-130</v>
      </c>
      <c r="E4622" s="9" t="s">
        <v>266</v>
      </c>
      <c r="F4622" s="9" t="s">
        <v>267</v>
      </c>
      <c r="G4622" s="9" t="s">
        <v>268</v>
      </c>
      <c r="H4622" s="8">
        <v>45778</v>
      </c>
      <c r="I4622" s="8">
        <v>45789</v>
      </c>
      <c r="J4622" s="8" t="s">
        <v>16287</v>
      </c>
      <c r="K4622" s="205" t="s">
        <v>270</v>
      </c>
      <c r="M4622" s="9" t="s">
        <v>12971</v>
      </c>
      <c r="N4622" s="215">
        <v>45809.629870740697</v>
      </c>
      <c r="O4622" s="8">
        <v>45809</v>
      </c>
    </row>
    <row r="4623" spans="1:15" x14ac:dyDescent="0.25">
      <c r="A4623" s="8">
        <v>45784</v>
      </c>
      <c r="B4623" s="9" t="s">
        <v>12969</v>
      </c>
      <c r="C4623" s="9" t="s">
        <v>199</v>
      </c>
      <c r="D4623" s="3">
        <v>-130</v>
      </c>
      <c r="E4623" s="9" t="s">
        <v>266</v>
      </c>
      <c r="F4623" s="9" t="s">
        <v>267</v>
      </c>
      <c r="G4623" s="9" t="s">
        <v>268</v>
      </c>
      <c r="H4623" s="8">
        <v>45778</v>
      </c>
      <c r="I4623" s="8">
        <v>45782</v>
      </c>
      <c r="J4623" s="8" t="s">
        <v>16609</v>
      </c>
      <c r="K4623" s="205" t="s">
        <v>270</v>
      </c>
      <c r="M4623" s="9" t="s">
        <v>12971</v>
      </c>
      <c r="N4623" s="215">
        <v>45809.629870740697</v>
      </c>
      <c r="O4623" s="8">
        <v>45809</v>
      </c>
    </row>
    <row r="4624" spans="1:15" x14ac:dyDescent="0.25">
      <c r="A4624" s="8">
        <v>45777</v>
      </c>
      <c r="B4624" s="9" t="s">
        <v>12969</v>
      </c>
      <c r="C4624" s="9" t="s">
        <v>199</v>
      </c>
      <c r="D4624" s="3">
        <v>-130</v>
      </c>
      <c r="E4624" s="9" t="s">
        <v>266</v>
      </c>
      <c r="F4624" s="9" t="s">
        <v>267</v>
      </c>
      <c r="G4624" s="9" t="s">
        <v>268</v>
      </c>
      <c r="H4624" s="8">
        <v>45748</v>
      </c>
      <c r="I4624" s="8">
        <v>45775</v>
      </c>
      <c r="J4624" s="8" t="s">
        <v>15828</v>
      </c>
      <c r="K4624" s="205" t="s">
        <v>270</v>
      </c>
      <c r="M4624" s="9" t="s">
        <v>12971</v>
      </c>
      <c r="N4624" s="215">
        <v>45785.029943333298</v>
      </c>
      <c r="O4624" s="8">
        <v>45784</v>
      </c>
    </row>
    <row r="4625" spans="1:15" x14ac:dyDescent="0.25">
      <c r="A4625" s="8">
        <v>45770</v>
      </c>
      <c r="B4625" s="9" t="s">
        <v>12969</v>
      </c>
      <c r="C4625" s="9" t="s">
        <v>199</v>
      </c>
      <c r="D4625" s="3">
        <v>-130</v>
      </c>
      <c r="E4625" s="9" t="s">
        <v>266</v>
      </c>
      <c r="F4625" s="9" t="s">
        <v>267</v>
      </c>
      <c r="G4625" s="9" t="s">
        <v>268</v>
      </c>
      <c r="H4625" s="8">
        <v>45748</v>
      </c>
      <c r="I4625" s="8">
        <v>45768</v>
      </c>
      <c r="J4625" s="219" t="s">
        <v>15669</v>
      </c>
      <c r="K4625" s="205" t="s">
        <v>270</v>
      </c>
      <c r="M4625" s="9" t="s">
        <v>12971</v>
      </c>
      <c r="N4625" s="215">
        <v>45777.927143749999</v>
      </c>
      <c r="O4625" s="8">
        <v>45777</v>
      </c>
    </row>
    <row r="4626" spans="1:15" x14ac:dyDescent="0.25">
      <c r="A4626" s="8">
        <v>45763</v>
      </c>
      <c r="B4626" s="9" t="s">
        <v>12969</v>
      </c>
      <c r="C4626" s="9" t="s">
        <v>199</v>
      </c>
      <c r="D4626" s="3">
        <v>-130</v>
      </c>
      <c r="E4626" s="9" t="s">
        <v>266</v>
      </c>
      <c r="F4626" s="9" t="s">
        <v>267</v>
      </c>
      <c r="G4626" s="9" t="s">
        <v>268</v>
      </c>
      <c r="H4626" s="8">
        <v>45748</v>
      </c>
      <c r="I4626" s="8">
        <v>45761</v>
      </c>
      <c r="J4626" s="219" t="s">
        <v>14718</v>
      </c>
      <c r="K4626" s="205" t="s">
        <v>270</v>
      </c>
      <c r="M4626" s="9" t="s">
        <v>12971</v>
      </c>
      <c r="N4626" s="215">
        <v>45777.922227581003</v>
      </c>
      <c r="O4626" s="8">
        <v>45777</v>
      </c>
    </row>
    <row r="4627" spans="1:15" x14ac:dyDescent="0.25">
      <c r="A4627" s="8">
        <v>45756</v>
      </c>
      <c r="B4627" s="9" t="s">
        <v>12969</v>
      </c>
      <c r="C4627" s="9" t="s">
        <v>199</v>
      </c>
      <c r="D4627" s="3">
        <v>-130</v>
      </c>
      <c r="E4627" s="9" t="s">
        <v>266</v>
      </c>
      <c r="F4627" s="9" t="s">
        <v>267</v>
      </c>
      <c r="G4627" s="9" t="s">
        <v>268</v>
      </c>
      <c r="H4627" s="8">
        <v>45748</v>
      </c>
      <c r="I4627" s="8">
        <v>45754</v>
      </c>
      <c r="J4627" s="219" t="s">
        <v>14930</v>
      </c>
      <c r="K4627" s="205" t="s">
        <v>270</v>
      </c>
      <c r="M4627" s="9" t="s">
        <v>12971</v>
      </c>
      <c r="N4627" s="215">
        <v>45777.922227581003</v>
      </c>
      <c r="O4627" s="8">
        <v>45777</v>
      </c>
    </row>
    <row r="4628" spans="1:15" x14ac:dyDescent="0.25">
      <c r="A4628" s="8">
        <v>45747</v>
      </c>
      <c r="B4628" s="9" t="s">
        <v>12969</v>
      </c>
      <c r="C4628" s="9" t="s">
        <v>199</v>
      </c>
      <c r="D4628" s="3">
        <v>-130</v>
      </c>
      <c r="E4628" s="9" t="s">
        <v>266</v>
      </c>
      <c r="F4628" s="9" t="s">
        <v>267</v>
      </c>
      <c r="G4628" s="9" t="s">
        <v>268</v>
      </c>
      <c r="H4628" s="8">
        <v>45717</v>
      </c>
      <c r="I4628" s="8">
        <v>45747</v>
      </c>
      <c r="J4628" s="219" t="s">
        <v>15120</v>
      </c>
      <c r="K4628" s="205" t="s">
        <v>270</v>
      </c>
      <c r="M4628" s="9" t="s">
        <v>12971</v>
      </c>
      <c r="N4628" s="215">
        <v>45777.922227581003</v>
      </c>
      <c r="O4628" s="8">
        <v>45777</v>
      </c>
    </row>
    <row r="4629" spans="1:15" x14ac:dyDescent="0.25">
      <c r="A4629" s="8">
        <v>45741</v>
      </c>
      <c r="B4629" s="9" t="s">
        <v>12969</v>
      </c>
      <c r="C4629" s="9" t="s">
        <v>199</v>
      </c>
      <c r="D4629" s="3">
        <v>-130</v>
      </c>
      <c r="E4629" s="9" t="s">
        <v>266</v>
      </c>
      <c r="F4629" s="9" t="s">
        <v>267</v>
      </c>
      <c r="G4629" s="9" t="s">
        <v>268</v>
      </c>
      <c r="H4629" s="8">
        <v>45717</v>
      </c>
      <c r="I4629" s="8">
        <v>45740</v>
      </c>
      <c r="J4629" s="219" t="s">
        <v>15230</v>
      </c>
      <c r="K4629" s="205" t="s">
        <v>270</v>
      </c>
      <c r="M4629" s="9" t="s">
        <v>12971</v>
      </c>
      <c r="N4629" s="215">
        <v>45777.922227581003</v>
      </c>
      <c r="O4629" s="8">
        <v>45777</v>
      </c>
    </row>
    <row r="4630" spans="1:15" x14ac:dyDescent="0.25">
      <c r="A4630" s="8">
        <v>45733</v>
      </c>
      <c r="B4630" s="9" t="s">
        <v>12969</v>
      </c>
      <c r="C4630" s="9" t="s">
        <v>199</v>
      </c>
      <c r="D4630" s="3">
        <v>-130</v>
      </c>
      <c r="E4630" s="9" t="s">
        <v>266</v>
      </c>
      <c r="F4630" s="9" t="s">
        <v>267</v>
      </c>
      <c r="G4630" s="9" t="s">
        <v>268</v>
      </c>
      <c r="H4630" s="8">
        <v>45717</v>
      </c>
      <c r="I4630" s="8">
        <v>45733</v>
      </c>
      <c r="J4630" s="219" t="s">
        <v>15370</v>
      </c>
      <c r="K4630" s="205" t="s">
        <v>270</v>
      </c>
      <c r="M4630" s="9" t="s">
        <v>12971</v>
      </c>
      <c r="N4630" s="215">
        <v>45777.922227581003</v>
      </c>
      <c r="O4630" s="8">
        <v>45777</v>
      </c>
    </row>
    <row r="4631" spans="1:15" x14ac:dyDescent="0.25">
      <c r="A4631" s="8">
        <v>45712</v>
      </c>
      <c r="B4631" s="9" t="s">
        <v>12969</v>
      </c>
      <c r="C4631" s="9" t="s">
        <v>199</v>
      </c>
      <c r="D4631" s="3">
        <v>-130</v>
      </c>
      <c r="E4631" s="9" t="s">
        <v>266</v>
      </c>
      <c r="F4631" s="9" t="s">
        <v>267</v>
      </c>
      <c r="G4631" s="9" t="s">
        <v>268</v>
      </c>
      <c r="H4631" s="8">
        <v>45689</v>
      </c>
      <c r="I4631" s="8">
        <v>45712</v>
      </c>
      <c r="J4631" s="219" t="s">
        <v>14029</v>
      </c>
      <c r="K4631" s="205" t="s">
        <v>270</v>
      </c>
      <c r="M4631" s="9" t="s">
        <v>12971</v>
      </c>
      <c r="N4631" s="215">
        <v>45733.5614541088</v>
      </c>
      <c r="O4631" s="8">
        <v>45733</v>
      </c>
    </row>
    <row r="4632" spans="1:15" x14ac:dyDescent="0.25">
      <c r="A4632" s="8">
        <v>45524</v>
      </c>
      <c r="B4632" s="9" t="s">
        <v>9163</v>
      </c>
      <c r="C4632" s="9" t="s">
        <v>180</v>
      </c>
      <c r="D4632" s="3">
        <v>-51.99</v>
      </c>
      <c r="E4632" s="9" t="s">
        <v>253</v>
      </c>
      <c r="F4632" s="9" t="s">
        <v>254</v>
      </c>
      <c r="G4632" s="9" t="s">
        <v>183</v>
      </c>
      <c r="H4632" s="8">
        <v>45505</v>
      </c>
      <c r="I4632" s="8">
        <v>45523</v>
      </c>
      <c r="J4632" s="8" t="s">
        <v>9164</v>
      </c>
      <c r="K4632" s="205" t="s">
        <v>256</v>
      </c>
      <c r="M4632" s="9" t="s">
        <v>9165</v>
      </c>
      <c r="N4632" s="215">
        <v>45534.648212951397</v>
      </c>
      <c r="O4632" s="8"/>
    </row>
    <row r="4633" spans="1:15" x14ac:dyDescent="0.25">
      <c r="A4633" s="8">
        <v>45810</v>
      </c>
      <c r="B4633" s="9" t="s">
        <v>258</v>
      </c>
      <c r="C4633" s="9" t="s">
        <v>180</v>
      </c>
      <c r="D4633" s="3">
        <v>-51.84</v>
      </c>
      <c r="E4633" s="9" t="s">
        <v>181</v>
      </c>
      <c r="F4633" s="9" t="s">
        <v>182</v>
      </c>
      <c r="G4633" s="9" t="s">
        <v>183</v>
      </c>
      <c r="H4633" s="8">
        <v>45809</v>
      </c>
      <c r="I4633" s="8">
        <v>45810</v>
      </c>
      <c r="J4633" s="8" t="s">
        <v>18207</v>
      </c>
      <c r="K4633" s="205" t="s">
        <v>185</v>
      </c>
      <c r="M4633" s="9" t="s">
        <v>260</v>
      </c>
      <c r="N4633" s="215">
        <v>45840.490152685197</v>
      </c>
      <c r="O4633" s="8">
        <v>45840</v>
      </c>
    </row>
    <row r="4634" spans="1:15" x14ac:dyDescent="0.25">
      <c r="A4634" s="8">
        <v>45705</v>
      </c>
      <c r="B4634" s="9" t="s">
        <v>12969</v>
      </c>
      <c r="C4634" s="9" t="s">
        <v>199</v>
      </c>
      <c r="D4634" s="3">
        <v>-130</v>
      </c>
      <c r="E4634" s="9" t="s">
        <v>266</v>
      </c>
      <c r="F4634" s="9" t="s">
        <v>267</v>
      </c>
      <c r="G4634" s="9" t="s">
        <v>268</v>
      </c>
      <c r="H4634" s="8">
        <v>45689</v>
      </c>
      <c r="I4634" s="8">
        <v>45705</v>
      </c>
      <c r="J4634" s="219" t="s">
        <v>14102</v>
      </c>
      <c r="K4634" s="205" t="s">
        <v>270</v>
      </c>
      <c r="M4634" s="9" t="s">
        <v>12971</v>
      </c>
      <c r="N4634" s="215">
        <v>45733.5614541088</v>
      </c>
      <c r="O4634" s="8">
        <v>45733</v>
      </c>
    </row>
    <row r="4635" spans="1:15" x14ac:dyDescent="0.25">
      <c r="A4635" s="8">
        <v>45698</v>
      </c>
      <c r="B4635" s="9" t="s">
        <v>12969</v>
      </c>
      <c r="C4635" s="9" t="s">
        <v>199</v>
      </c>
      <c r="D4635" s="3">
        <v>-130</v>
      </c>
      <c r="E4635" s="9" t="s">
        <v>266</v>
      </c>
      <c r="F4635" s="9" t="s">
        <v>267</v>
      </c>
      <c r="G4635" s="9" t="s">
        <v>268</v>
      </c>
      <c r="H4635" s="8">
        <v>45689</v>
      </c>
      <c r="I4635" s="8">
        <v>45698</v>
      </c>
      <c r="J4635" s="219" t="s">
        <v>13021</v>
      </c>
      <c r="K4635" s="205" t="s">
        <v>270</v>
      </c>
      <c r="M4635" s="9" t="s">
        <v>12971</v>
      </c>
      <c r="N4635" s="215">
        <v>45706.0637561111</v>
      </c>
      <c r="O4635" s="8">
        <v>45705</v>
      </c>
    </row>
    <row r="4636" spans="1:15" x14ac:dyDescent="0.25">
      <c r="A4636" s="8">
        <v>45847</v>
      </c>
      <c r="B4636" s="9" t="s">
        <v>18770</v>
      </c>
      <c r="C4636" s="9" t="s">
        <v>180</v>
      </c>
      <c r="D4636" s="3">
        <v>-51.79</v>
      </c>
      <c r="E4636" s="9" t="s">
        <v>181</v>
      </c>
      <c r="F4636" s="9" t="s">
        <v>182</v>
      </c>
      <c r="G4636" s="9" t="s">
        <v>183</v>
      </c>
      <c r="H4636" s="8">
        <v>45839</v>
      </c>
      <c r="I4636" s="8">
        <v>45845</v>
      </c>
      <c r="J4636" s="219" t="s">
        <v>18771</v>
      </c>
      <c r="K4636" s="205" t="s">
        <v>185</v>
      </c>
      <c r="M4636" s="9" t="s">
        <v>18772</v>
      </c>
      <c r="N4636" s="215">
        <v>45862.622311099498</v>
      </c>
      <c r="O4636" s="8">
        <v>45862</v>
      </c>
    </row>
    <row r="4637" spans="1:15" x14ac:dyDescent="0.25">
      <c r="A4637" s="8">
        <v>45682</v>
      </c>
      <c r="B4637" s="9" t="s">
        <v>17106</v>
      </c>
      <c r="D4637" s="3">
        <v>-19.45</v>
      </c>
      <c r="E4637" s="9" t="s">
        <v>17055</v>
      </c>
      <c r="F4637" s="9" t="s">
        <v>17056</v>
      </c>
      <c r="G4637" s="9" t="s">
        <v>119</v>
      </c>
      <c r="H4637" s="8">
        <v>45658</v>
      </c>
      <c r="I4637" s="8">
        <v>45677</v>
      </c>
      <c r="J4637" s="8" t="s">
        <v>17498</v>
      </c>
      <c r="K4637" s="205" t="s">
        <v>17058</v>
      </c>
      <c r="M4637" s="9" t="s">
        <v>17108</v>
      </c>
      <c r="N4637" s="215">
        <v>45809.636386238402</v>
      </c>
      <c r="O4637" s="8"/>
    </row>
    <row r="4638" spans="1:15" x14ac:dyDescent="0.25">
      <c r="A4638" s="8">
        <v>45682</v>
      </c>
      <c r="B4638" s="9" t="s">
        <v>17495</v>
      </c>
      <c r="D4638" s="3">
        <v>-50</v>
      </c>
      <c r="E4638" s="9" t="s">
        <v>17055</v>
      </c>
      <c r="F4638" s="9" t="s">
        <v>17056</v>
      </c>
      <c r="G4638" s="9" t="s">
        <v>119</v>
      </c>
      <c r="H4638" s="8">
        <v>45658</v>
      </c>
      <c r="I4638" s="8">
        <v>45677</v>
      </c>
      <c r="J4638" s="8" t="s">
        <v>17496</v>
      </c>
      <c r="K4638" s="205" t="s">
        <v>17058</v>
      </c>
      <c r="M4638" s="9" t="s">
        <v>17497</v>
      </c>
      <c r="N4638" s="215">
        <v>45809.636386238402</v>
      </c>
      <c r="O4638" s="8"/>
    </row>
    <row r="4639" spans="1:15" x14ac:dyDescent="0.25">
      <c r="A4639" s="8">
        <v>45681</v>
      </c>
      <c r="B4639" s="9" t="s">
        <v>1858</v>
      </c>
      <c r="C4639" s="9" t="s">
        <v>146</v>
      </c>
      <c r="D4639" s="3">
        <v>-12.67</v>
      </c>
      <c r="E4639" s="9" t="s">
        <v>17055</v>
      </c>
      <c r="F4639" s="9" t="s">
        <v>17056</v>
      </c>
      <c r="G4639" s="9" t="s">
        <v>119</v>
      </c>
      <c r="H4639" s="8">
        <v>45658</v>
      </c>
      <c r="I4639" s="8">
        <v>45677</v>
      </c>
      <c r="J4639" s="8" t="s">
        <v>17502</v>
      </c>
      <c r="K4639" s="205" t="s">
        <v>17058</v>
      </c>
      <c r="M4639" s="9" t="s">
        <v>1860</v>
      </c>
      <c r="N4639" s="215">
        <v>45809.636386238402</v>
      </c>
      <c r="O4639" s="8">
        <v>45809</v>
      </c>
    </row>
    <row r="4640" spans="1:15" x14ac:dyDescent="0.25">
      <c r="A4640" s="8">
        <v>45688</v>
      </c>
      <c r="B4640" s="9" t="s">
        <v>1401</v>
      </c>
      <c r="C4640" s="9" t="s">
        <v>180</v>
      </c>
      <c r="D4640" s="3">
        <v>-51.21</v>
      </c>
      <c r="E4640" s="9" t="s">
        <v>11373</v>
      </c>
      <c r="F4640" s="9" t="s">
        <v>11374</v>
      </c>
      <c r="G4640" s="9" t="s">
        <v>183</v>
      </c>
      <c r="H4640" s="8">
        <v>45658</v>
      </c>
      <c r="I4640" s="8">
        <v>45684</v>
      </c>
      <c r="J4640" s="219" t="s">
        <v>13183</v>
      </c>
      <c r="K4640" s="205" t="s">
        <v>11376</v>
      </c>
      <c r="M4640" s="9" t="s">
        <v>1403</v>
      </c>
      <c r="N4640" s="215">
        <v>45706.0637561111</v>
      </c>
      <c r="O4640" s="8"/>
    </row>
    <row r="4641" spans="1:15" x14ac:dyDescent="0.25">
      <c r="A4641" s="8">
        <v>45681</v>
      </c>
      <c r="B4641" s="9" t="s">
        <v>17503</v>
      </c>
      <c r="C4641" s="9" t="s">
        <v>124</v>
      </c>
      <c r="D4641" s="3">
        <v>-4.4800000000000004</v>
      </c>
      <c r="E4641" s="9" t="s">
        <v>17055</v>
      </c>
      <c r="F4641" s="9" t="s">
        <v>17056</v>
      </c>
      <c r="G4641" s="9" t="s">
        <v>119</v>
      </c>
      <c r="H4641" s="8">
        <v>45658</v>
      </c>
      <c r="I4641" s="8">
        <v>45677</v>
      </c>
      <c r="J4641" s="8" t="s">
        <v>17504</v>
      </c>
      <c r="K4641" s="205" t="s">
        <v>17058</v>
      </c>
      <c r="M4641" s="9" t="s">
        <v>17505</v>
      </c>
      <c r="N4641" s="215">
        <v>45809.636386238402</v>
      </c>
      <c r="O4641" s="8">
        <v>45809</v>
      </c>
    </row>
    <row r="4642" spans="1:15" x14ac:dyDescent="0.25">
      <c r="A4642" s="8">
        <v>45680</v>
      </c>
      <c r="B4642" s="9" t="s">
        <v>17404</v>
      </c>
      <c r="C4642" s="9" t="s">
        <v>301</v>
      </c>
      <c r="D4642" s="3">
        <v>-140</v>
      </c>
      <c r="E4642" s="9" t="s">
        <v>17055</v>
      </c>
      <c r="F4642" s="9" t="s">
        <v>17056</v>
      </c>
      <c r="G4642" s="9" t="s">
        <v>119</v>
      </c>
      <c r="H4642" s="8">
        <v>45658</v>
      </c>
      <c r="I4642" s="8">
        <v>45677</v>
      </c>
      <c r="J4642" s="8" t="s">
        <v>17506</v>
      </c>
      <c r="K4642" s="205" t="s">
        <v>17058</v>
      </c>
      <c r="M4642" s="9" t="s">
        <v>17406</v>
      </c>
      <c r="N4642" s="215">
        <v>45809.636386238402</v>
      </c>
      <c r="O4642" s="8"/>
    </row>
    <row r="4643" spans="1:15" x14ac:dyDescent="0.25">
      <c r="A4643" s="8">
        <v>45679</v>
      </c>
      <c r="B4643" s="9" t="s">
        <v>11195</v>
      </c>
      <c r="C4643" s="9" t="s">
        <v>496</v>
      </c>
      <c r="D4643" s="3">
        <v>-50</v>
      </c>
      <c r="E4643" s="9" t="s">
        <v>17055</v>
      </c>
      <c r="F4643" s="9" t="s">
        <v>17056</v>
      </c>
      <c r="G4643" s="9" t="s">
        <v>119</v>
      </c>
      <c r="H4643" s="8">
        <v>45658</v>
      </c>
      <c r="I4643" s="8">
        <v>45677</v>
      </c>
      <c r="J4643" s="8" t="s">
        <v>17507</v>
      </c>
      <c r="K4643" s="205" t="s">
        <v>17058</v>
      </c>
      <c r="M4643" s="9" t="s">
        <v>11197</v>
      </c>
      <c r="N4643" s="215">
        <v>45809.636386238402</v>
      </c>
      <c r="O4643" s="8"/>
    </row>
    <row r="4644" spans="1:15" x14ac:dyDescent="0.25">
      <c r="A4644" s="8">
        <v>45678</v>
      </c>
      <c r="B4644" s="9" t="s">
        <v>9024</v>
      </c>
      <c r="C4644" s="9" t="s">
        <v>142</v>
      </c>
      <c r="D4644" s="3">
        <v>-49.44</v>
      </c>
      <c r="E4644" s="9" t="s">
        <v>17055</v>
      </c>
      <c r="F4644" s="9" t="s">
        <v>17056</v>
      </c>
      <c r="G4644" s="9" t="s">
        <v>119</v>
      </c>
      <c r="H4644" s="8">
        <v>45658</v>
      </c>
      <c r="I4644" s="8">
        <v>45677</v>
      </c>
      <c r="J4644" s="8" t="s">
        <v>17513</v>
      </c>
      <c r="K4644" s="205" t="s">
        <v>17058</v>
      </c>
      <c r="M4644" s="9" t="s">
        <v>9026</v>
      </c>
      <c r="N4644" s="215">
        <v>45809.636386238402</v>
      </c>
      <c r="O4644" s="8">
        <v>45809</v>
      </c>
    </row>
    <row r="4645" spans="1:15" x14ac:dyDescent="0.25">
      <c r="A4645" s="8">
        <v>45678</v>
      </c>
      <c r="B4645" s="9" t="s">
        <v>7689</v>
      </c>
      <c r="C4645" s="9" t="s">
        <v>209</v>
      </c>
      <c r="D4645" s="3">
        <v>-7.99</v>
      </c>
      <c r="E4645" s="9" t="s">
        <v>17055</v>
      </c>
      <c r="F4645" s="9" t="s">
        <v>17056</v>
      </c>
      <c r="G4645" s="9" t="s">
        <v>119</v>
      </c>
      <c r="H4645" s="8">
        <v>45658</v>
      </c>
      <c r="I4645" s="8">
        <v>45677</v>
      </c>
      <c r="J4645" s="8" t="s">
        <v>17511</v>
      </c>
      <c r="K4645" s="205" t="s">
        <v>17058</v>
      </c>
      <c r="M4645" s="9" t="s">
        <v>7691</v>
      </c>
      <c r="N4645" s="215">
        <v>45809.636386238402</v>
      </c>
      <c r="O4645" s="8">
        <v>45809</v>
      </c>
    </row>
    <row r="4646" spans="1:15" x14ac:dyDescent="0.25">
      <c r="A4646" s="8">
        <v>45678</v>
      </c>
      <c r="B4646" s="9" t="s">
        <v>7689</v>
      </c>
      <c r="C4646" s="9" t="s">
        <v>209</v>
      </c>
      <c r="D4646" s="3">
        <v>-179.01</v>
      </c>
      <c r="E4646" s="9" t="s">
        <v>17055</v>
      </c>
      <c r="F4646" s="9" t="s">
        <v>17056</v>
      </c>
      <c r="G4646" s="9" t="s">
        <v>119</v>
      </c>
      <c r="H4646" s="8">
        <v>45658</v>
      </c>
      <c r="I4646" s="8">
        <v>45677</v>
      </c>
      <c r="J4646" s="8" t="s">
        <v>17512</v>
      </c>
      <c r="K4646" s="205" t="s">
        <v>17058</v>
      </c>
      <c r="M4646" s="9" t="s">
        <v>7691</v>
      </c>
      <c r="N4646" s="215">
        <v>45809.636386238402</v>
      </c>
      <c r="O4646" s="8">
        <v>45809</v>
      </c>
    </row>
    <row r="4647" spans="1:15" x14ac:dyDescent="0.25">
      <c r="A4647" s="8">
        <v>45678</v>
      </c>
      <c r="B4647" s="9" t="s">
        <v>17508</v>
      </c>
      <c r="C4647" s="9" t="s">
        <v>131</v>
      </c>
      <c r="D4647" s="3">
        <v>-30.88</v>
      </c>
      <c r="E4647" s="9" t="s">
        <v>17055</v>
      </c>
      <c r="F4647" s="9" t="s">
        <v>17056</v>
      </c>
      <c r="G4647" s="9" t="s">
        <v>119</v>
      </c>
      <c r="H4647" s="8">
        <v>45658</v>
      </c>
      <c r="I4647" s="8">
        <v>45677</v>
      </c>
      <c r="J4647" s="8" t="s">
        <v>17509</v>
      </c>
      <c r="K4647" s="205" t="s">
        <v>17058</v>
      </c>
      <c r="M4647" s="9" t="s">
        <v>17510</v>
      </c>
      <c r="N4647" s="215">
        <v>45809.636386238402</v>
      </c>
      <c r="O4647" s="8">
        <v>45929</v>
      </c>
    </row>
    <row r="4648" spans="1:15" x14ac:dyDescent="0.25">
      <c r="A4648" s="8">
        <v>45677</v>
      </c>
      <c r="B4648" s="9" t="s">
        <v>9123</v>
      </c>
      <c r="C4648" s="9" t="s">
        <v>361</v>
      </c>
      <c r="D4648" s="3">
        <v>-8.94</v>
      </c>
      <c r="E4648" s="9" t="s">
        <v>17055</v>
      </c>
      <c r="F4648" s="9" t="s">
        <v>17056</v>
      </c>
      <c r="G4648" s="9" t="s">
        <v>119</v>
      </c>
      <c r="H4648" s="8">
        <v>45658</v>
      </c>
      <c r="I4648" s="8">
        <v>45677</v>
      </c>
      <c r="J4648" s="8" t="s">
        <v>17516</v>
      </c>
      <c r="K4648" s="205" t="s">
        <v>17058</v>
      </c>
      <c r="M4648" s="9" t="s">
        <v>9125</v>
      </c>
      <c r="N4648" s="215">
        <v>45809.636386238402</v>
      </c>
      <c r="O4648" s="8">
        <v>45840</v>
      </c>
    </row>
    <row r="4649" spans="1:15" x14ac:dyDescent="0.25">
      <c r="A4649" s="8">
        <v>45680</v>
      </c>
      <c r="B4649" s="9" t="s">
        <v>12969</v>
      </c>
      <c r="C4649" s="9" t="s">
        <v>199</v>
      </c>
      <c r="D4649" s="3">
        <v>-140</v>
      </c>
      <c r="E4649" s="9" t="s">
        <v>266</v>
      </c>
      <c r="F4649" s="9" t="s">
        <v>267</v>
      </c>
      <c r="G4649" s="9" t="s">
        <v>268</v>
      </c>
      <c r="H4649" s="8">
        <v>45658</v>
      </c>
      <c r="I4649" s="8">
        <v>45677</v>
      </c>
      <c r="J4649" s="219" t="s">
        <v>13305</v>
      </c>
      <c r="K4649" s="205" t="s">
        <v>270</v>
      </c>
      <c r="M4649" s="9" t="s">
        <v>12971</v>
      </c>
      <c r="N4649" s="215">
        <v>45706.0637561111</v>
      </c>
      <c r="O4649" s="8">
        <v>45705</v>
      </c>
    </row>
    <row r="4650" spans="1:15" x14ac:dyDescent="0.25">
      <c r="A4650" s="8">
        <v>45672</v>
      </c>
      <c r="B4650" s="9" t="s">
        <v>12969</v>
      </c>
      <c r="C4650" s="9" t="s">
        <v>199</v>
      </c>
      <c r="D4650" s="3">
        <v>-140</v>
      </c>
      <c r="E4650" s="9" t="s">
        <v>266</v>
      </c>
      <c r="F4650" s="9" t="s">
        <v>267</v>
      </c>
      <c r="G4650" s="9" t="s">
        <v>268</v>
      </c>
      <c r="H4650" s="8">
        <v>45658</v>
      </c>
      <c r="I4650" s="8">
        <v>45670</v>
      </c>
      <c r="J4650" s="219" t="s">
        <v>13407</v>
      </c>
      <c r="K4650" s="205" t="s">
        <v>270</v>
      </c>
      <c r="M4650" s="9" t="s">
        <v>12971</v>
      </c>
      <c r="N4650" s="215">
        <v>45706.0637561111</v>
      </c>
      <c r="O4650" s="8">
        <v>45705</v>
      </c>
    </row>
    <row r="4651" spans="1:15" x14ac:dyDescent="0.25">
      <c r="A4651" s="8">
        <v>45659</v>
      </c>
      <c r="B4651" s="9" t="s">
        <v>12969</v>
      </c>
      <c r="C4651" s="9" t="s">
        <v>199</v>
      </c>
      <c r="D4651" s="3">
        <v>-140</v>
      </c>
      <c r="E4651" s="9" t="s">
        <v>266</v>
      </c>
      <c r="F4651" s="9" t="s">
        <v>267</v>
      </c>
      <c r="G4651" s="9" t="s">
        <v>268</v>
      </c>
      <c r="H4651" s="8">
        <v>45658</v>
      </c>
      <c r="I4651" s="8">
        <v>45656</v>
      </c>
      <c r="J4651" s="219" t="s">
        <v>13514</v>
      </c>
      <c r="K4651" s="205" t="s">
        <v>270</v>
      </c>
      <c r="M4651" s="9" t="s">
        <v>12971</v>
      </c>
      <c r="N4651" s="215">
        <v>45706.0637561111</v>
      </c>
      <c r="O4651" s="8">
        <v>45705</v>
      </c>
    </row>
    <row r="4652" spans="1:15" x14ac:dyDescent="0.25">
      <c r="A4652" s="8">
        <v>45652</v>
      </c>
      <c r="B4652" s="9" t="s">
        <v>12969</v>
      </c>
      <c r="C4652" s="9" t="s">
        <v>199</v>
      </c>
      <c r="D4652" s="3">
        <v>-140</v>
      </c>
      <c r="E4652" s="9" t="s">
        <v>266</v>
      </c>
      <c r="F4652" s="9" t="s">
        <v>267</v>
      </c>
      <c r="G4652" s="9" t="s">
        <v>268</v>
      </c>
      <c r="H4652" s="8">
        <v>45627</v>
      </c>
      <c r="I4652" s="8">
        <v>45649</v>
      </c>
      <c r="J4652" s="219" t="s">
        <v>13628</v>
      </c>
      <c r="K4652" s="205" t="s">
        <v>270</v>
      </c>
      <c r="M4652" s="9" t="s">
        <v>12971</v>
      </c>
      <c r="N4652" s="215">
        <v>45706.0637561111</v>
      </c>
      <c r="O4652" s="8">
        <v>45705</v>
      </c>
    </row>
    <row r="4653" spans="1:15" x14ac:dyDescent="0.25">
      <c r="A4653" s="8">
        <v>45263</v>
      </c>
      <c r="B4653" s="9" t="s">
        <v>4353</v>
      </c>
      <c r="C4653" s="9" t="s">
        <v>199</v>
      </c>
      <c r="D4653" s="3">
        <v>-143.62</v>
      </c>
      <c r="E4653" s="9" t="s">
        <v>724</v>
      </c>
      <c r="F4653" s="9" t="s">
        <v>118</v>
      </c>
      <c r="G4653" s="9" t="s">
        <v>210</v>
      </c>
      <c r="H4653" s="8">
        <v>45261</v>
      </c>
      <c r="I4653" s="8">
        <v>45257</v>
      </c>
      <c r="J4653" s="8" t="s">
        <v>4354</v>
      </c>
      <c r="K4653" s="205" t="s">
        <v>121</v>
      </c>
      <c r="M4653" s="9" t="s">
        <v>4355</v>
      </c>
      <c r="N4653" s="215">
        <v>45294.9567489931</v>
      </c>
      <c r="O4653" s="8"/>
    </row>
    <row r="4654" spans="1:15" x14ac:dyDescent="0.25">
      <c r="A4654" s="8">
        <v>45275</v>
      </c>
      <c r="B4654" s="9" t="s">
        <v>4362</v>
      </c>
      <c r="C4654" s="9" t="s">
        <v>199</v>
      </c>
      <c r="D4654" s="3">
        <v>-145</v>
      </c>
      <c r="E4654" s="9" t="s">
        <v>266</v>
      </c>
      <c r="F4654" s="9" t="s">
        <v>267</v>
      </c>
      <c r="G4654" s="9" t="s">
        <v>268</v>
      </c>
      <c r="H4654" s="8">
        <v>45261</v>
      </c>
      <c r="I4654" s="8">
        <v>45271</v>
      </c>
      <c r="J4654" s="8" t="s">
        <v>4363</v>
      </c>
      <c r="K4654" s="205" t="s">
        <v>270</v>
      </c>
      <c r="M4654" s="9" t="s">
        <v>4364</v>
      </c>
      <c r="N4654" s="215">
        <v>45294.9567489931</v>
      </c>
      <c r="O4654" s="8"/>
    </row>
    <row r="4655" spans="1:15" x14ac:dyDescent="0.25">
      <c r="A4655" s="221">
        <v>45457</v>
      </c>
      <c r="B4655" s="9" t="s">
        <v>198</v>
      </c>
      <c r="C4655" s="9" t="s">
        <v>199</v>
      </c>
      <c r="D4655" s="3">
        <v>-146.63</v>
      </c>
      <c r="E4655" s="9" t="s">
        <v>193</v>
      </c>
      <c r="F4655" s="9" t="s">
        <v>194</v>
      </c>
      <c r="G4655" s="9" t="s">
        <v>183</v>
      </c>
      <c r="H4655" s="221">
        <v>45444</v>
      </c>
      <c r="I4655" s="221">
        <v>45453</v>
      </c>
      <c r="J4655" s="221" t="s">
        <v>200</v>
      </c>
      <c r="K4655" s="222" t="s">
        <v>196</v>
      </c>
      <c r="M4655" s="9" t="s">
        <v>201</v>
      </c>
      <c r="N4655" s="223">
        <v>45467.818114548601</v>
      </c>
      <c r="O4655" s="8"/>
    </row>
    <row r="4656" spans="1:15" x14ac:dyDescent="0.25">
      <c r="A4656" s="8">
        <v>45677</v>
      </c>
      <c r="B4656" s="9" t="s">
        <v>1858</v>
      </c>
      <c r="C4656" s="9" t="s">
        <v>146</v>
      </c>
      <c r="D4656" s="3">
        <v>-25.29</v>
      </c>
      <c r="E4656" s="9" t="s">
        <v>17055</v>
      </c>
      <c r="F4656" s="9" t="s">
        <v>17056</v>
      </c>
      <c r="G4656" s="9" t="s">
        <v>119</v>
      </c>
      <c r="H4656" s="8">
        <v>45658</v>
      </c>
      <c r="I4656" s="8">
        <v>45677</v>
      </c>
      <c r="J4656" s="8" t="s">
        <v>17517</v>
      </c>
      <c r="K4656" s="205" t="s">
        <v>17058</v>
      </c>
      <c r="M4656" s="9" t="s">
        <v>1860</v>
      </c>
      <c r="N4656" s="215">
        <v>45809.636386238402</v>
      </c>
      <c r="O4656" s="8">
        <v>45809</v>
      </c>
    </row>
    <row r="4657" spans="1:15" x14ac:dyDescent="0.25">
      <c r="A4657" s="8">
        <v>45685</v>
      </c>
      <c r="B4657" s="9" t="s">
        <v>12993</v>
      </c>
      <c r="C4657" s="9" t="s">
        <v>199</v>
      </c>
      <c r="D4657" s="3">
        <v>-185</v>
      </c>
      <c r="E4657" s="9" t="s">
        <v>266</v>
      </c>
      <c r="F4657" s="9" t="s">
        <v>267</v>
      </c>
      <c r="G4657" s="9" t="s">
        <v>268</v>
      </c>
      <c r="H4657" s="8">
        <v>45658</v>
      </c>
      <c r="I4657" s="8">
        <v>45684</v>
      </c>
      <c r="J4657" s="219" t="s">
        <v>13267</v>
      </c>
      <c r="K4657" s="205" t="s">
        <v>270</v>
      </c>
      <c r="M4657" s="9" t="s">
        <v>12995</v>
      </c>
      <c r="N4657" s="215">
        <v>45706.0637561111</v>
      </c>
      <c r="O4657" s="8"/>
    </row>
    <row r="4658" spans="1:15" x14ac:dyDescent="0.25">
      <c r="A4658" s="8">
        <v>45838</v>
      </c>
      <c r="B4658" s="9" t="s">
        <v>18814</v>
      </c>
      <c r="C4658" s="9" t="s">
        <v>180</v>
      </c>
      <c r="D4658" s="3">
        <v>-50.87</v>
      </c>
      <c r="E4658" s="9" t="s">
        <v>181</v>
      </c>
      <c r="F4658" s="9" t="s">
        <v>182</v>
      </c>
      <c r="G4658" s="9" t="s">
        <v>183</v>
      </c>
      <c r="H4658" s="8">
        <v>45809</v>
      </c>
      <c r="I4658" s="8">
        <v>45838</v>
      </c>
      <c r="J4658" s="219" t="s">
        <v>19009</v>
      </c>
      <c r="K4658" s="205" t="s">
        <v>185</v>
      </c>
      <c r="M4658" s="9" t="s">
        <v>18816</v>
      </c>
      <c r="N4658" s="215">
        <v>45862.622311099498</v>
      </c>
      <c r="O4658" s="8">
        <v>45862</v>
      </c>
    </row>
    <row r="4659" spans="1:15" x14ac:dyDescent="0.25">
      <c r="A4659" s="8">
        <v>45674</v>
      </c>
      <c r="B4659" s="9" t="s">
        <v>12993</v>
      </c>
      <c r="C4659" s="9" t="s">
        <v>199</v>
      </c>
      <c r="D4659" s="3">
        <v>-185</v>
      </c>
      <c r="E4659" s="9" t="s">
        <v>266</v>
      </c>
      <c r="F4659" s="9" t="s">
        <v>267</v>
      </c>
      <c r="G4659" s="9" t="s">
        <v>268</v>
      </c>
      <c r="H4659" s="8">
        <v>45658</v>
      </c>
      <c r="I4659" s="8">
        <v>45670</v>
      </c>
      <c r="J4659" s="219" t="s">
        <v>13399</v>
      </c>
      <c r="K4659" s="205" t="s">
        <v>270</v>
      </c>
      <c r="M4659" s="9" t="s">
        <v>12995</v>
      </c>
      <c r="N4659" s="215">
        <v>45706.0637561111</v>
      </c>
      <c r="O4659" s="8">
        <v>45705</v>
      </c>
    </row>
    <row r="4660" spans="1:15" x14ac:dyDescent="0.25">
      <c r="A4660" s="8">
        <v>45673</v>
      </c>
      <c r="B4660" s="9" t="s">
        <v>12993</v>
      </c>
      <c r="C4660" s="9" t="s">
        <v>199</v>
      </c>
      <c r="D4660" s="3">
        <v>-185</v>
      </c>
      <c r="E4660" s="9" t="s">
        <v>266</v>
      </c>
      <c r="F4660" s="9" t="s">
        <v>267</v>
      </c>
      <c r="G4660" s="9" t="s">
        <v>268</v>
      </c>
      <c r="H4660" s="8">
        <v>45658</v>
      </c>
      <c r="I4660" s="8">
        <v>45670</v>
      </c>
      <c r="J4660" s="219" t="s">
        <v>13404</v>
      </c>
      <c r="K4660" s="205" t="s">
        <v>270</v>
      </c>
      <c r="M4660" s="9" t="s">
        <v>12995</v>
      </c>
      <c r="N4660" s="215">
        <v>45706.0637561111</v>
      </c>
      <c r="O4660" s="8">
        <v>45705</v>
      </c>
    </row>
    <row r="4661" spans="1:15" x14ac:dyDescent="0.25">
      <c r="A4661" s="8">
        <v>45712</v>
      </c>
      <c r="B4661" s="9" t="s">
        <v>12993</v>
      </c>
      <c r="C4661" s="9" t="s">
        <v>199</v>
      </c>
      <c r="D4661" s="3">
        <v>-200</v>
      </c>
      <c r="E4661" s="9" t="s">
        <v>266</v>
      </c>
      <c r="F4661" s="9" t="s">
        <v>267</v>
      </c>
      <c r="G4661" s="9" t="s">
        <v>268</v>
      </c>
      <c r="H4661" s="8">
        <v>45689</v>
      </c>
      <c r="I4661" s="8">
        <v>45712</v>
      </c>
      <c r="J4661" s="219" t="s">
        <v>14030</v>
      </c>
      <c r="K4661" s="205" t="s">
        <v>270</v>
      </c>
      <c r="M4661" s="9" t="s">
        <v>12995</v>
      </c>
      <c r="N4661" s="215">
        <v>45733.5614541088</v>
      </c>
      <c r="O4661" s="8">
        <v>45733</v>
      </c>
    </row>
    <row r="4662" spans="1:15" x14ac:dyDescent="0.25">
      <c r="A4662" s="8">
        <v>45482</v>
      </c>
      <c r="B4662" s="9" t="s">
        <v>7953</v>
      </c>
      <c r="C4662" s="9" t="s">
        <v>180</v>
      </c>
      <c r="D4662" s="3">
        <v>-50.74</v>
      </c>
      <c r="E4662" s="9" t="s">
        <v>181</v>
      </c>
      <c r="F4662" s="9" t="s">
        <v>182</v>
      </c>
      <c r="G4662" s="9" t="s">
        <v>183</v>
      </c>
      <c r="H4662" s="8">
        <v>45474</v>
      </c>
      <c r="I4662" s="8">
        <v>45481</v>
      </c>
      <c r="J4662" s="8" t="s">
        <v>8121</v>
      </c>
      <c r="K4662" s="205" t="s">
        <v>185</v>
      </c>
      <c r="M4662" s="9" t="s">
        <v>7955</v>
      </c>
      <c r="N4662" s="215">
        <v>45505.8848292361</v>
      </c>
      <c r="O4662" s="8">
        <v>45505</v>
      </c>
    </row>
    <row r="4663" spans="1:15" x14ac:dyDescent="0.25">
      <c r="A4663" s="8">
        <v>45407</v>
      </c>
      <c r="B4663" s="9" t="s">
        <v>1704</v>
      </c>
      <c r="C4663" s="9" t="s">
        <v>199</v>
      </c>
      <c r="D4663" s="3">
        <v>-205.61</v>
      </c>
      <c r="E4663" s="9" t="s">
        <v>266</v>
      </c>
      <c r="F4663" s="9" t="s">
        <v>267</v>
      </c>
      <c r="G4663" s="9" t="s">
        <v>268</v>
      </c>
      <c r="H4663" s="8">
        <v>45383</v>
      </c>
      <c r="I4663" s="8">
        <v>45404</v>
      </c>
      <c r="J4663" s="8" t="s">
        <v>4514</v>
      </c>
      <c r="K4663" s="205" t="s">
        <v>270</v>
      </c>
      <c r="M4663" s="9" t="s">
        <v>1706</v>
      </c>
      <c r="N4663" s="215">
        <v>45412.662961076399</v>
      </c>
      <c r="O4663" s="8"/>
    </row>
    <row r="4664" spans="1:15" x14ac:dyDescent="0.25">
      <c r="A4664" s="8">
        <v>45712</v>
      </c>
      <c r="B4664" s="9" t="s">
        <v>12993</v>
      </c>
      <c r="C4664" s="9" t="s">
        <v>199</v>
      </c>
      <c r="D4664" s="3">
        <v>-225</v>
      </c>
      <c r="E4664" s="9" t="s">
        <v>266</v>
      </c>
      <c r="F4664" s="9" t="s">
        <v>267</v>
      </c>
      <c r="G4664" s="9" t="s">
        <v>268</v>
      </c>
      <c r="H4664" s="8">
        <v>45689</v>
      </c>
      <c r="I4664" s="8">
        <v>45712</v>
      </c>
      <c r="J4664" s="219" t="s">
        <v>14035</v>
      </c>
      <c r="K4664" s="205" t="s">
        <v>270</v>
      </c>
      <c r="M4664" s="9" t="s">
        <v>12995</v>
      </c>
      <c r="N4664" s="215">
        <v>45733.5614541088</v>
      </c>
      <c r="O4664" s="8">
        <v>45733</v>
      </c>
    </row>
    <row r="4665" spans="1:15" x14ac:dyDescent="0.25">
      <c r="A4665" s="8">
        <v>45923</v>
      </c>
      <c r="B4665" s="9" t="s">
        <v>18795</v>
      </c>
      <c r="C4665" s="9" t="s">
        <v>180</v>
      </c>
      <c r="D4665" s="3">
        <v>-50.67</v>
      </c>
      <c r="E4665" s="9" t="s">
        <v>181</v>
      </c>
      <c r="F4665" s="9" t="s">
        <v>182</v>
      </c>
      <c r="G4665" s="9" t="s">
        <v>183</v>
      </c>
      <c r="H4665" s="8">
        <v>45901</v>
      </c>
      <c r="I4665" s="8">
        <v>45922</v>
      </c>
      <c r="J4665" s="219" t="s">
        <v>19276</v>
      </c>
      <c r="K4665" s="205" t="s">
        <v>185</v>
      </c>
      <c r="M4665" s="9" t="s">
        <v>18797</v>
      </c>
      <c r="N4665" s="215">
        <v>45929.807189814797</v>
      </c>
      <c r="O4665" s="8">
        <v>45929</v>
      </c>
    </row>
    <row r="4666" spans="1:15" x14ac:dyDescent="0.25">
      <c r="A4666" s="8">
        <v>45779</v>
      </c>
      <c r="B4666" s="9" t="s">
        <v>14797</v>
      </c>
      <c r="C4666" s="9" t="s">
        <v>180</v>
      </c>
      <c r="D4666" s="3">
        <v>-50.67</v>
      </c>
      <c r="E4666" s="9" t="s">
        <v>181</v>
      </c>
      <c r="F4666" s="9" t="s">
        <v>182</v>
      </c>
      <c r="G4666" s="9" t="s">
        <v>183</v>
      </c>
      <c r="H4666" s="8">
        <v>45778</v>
      </c>
      <c r="I4666" s="8">
        <v>45775</v>
      </c>
      <c r="J4666" s="8" t="s">
        <v>15781</v>
      </c>
      <c r="K4666" s="205" t="s">
        <v>185</v>
      </c>
      <c r="M4666" s="9" t="s">
        <v>14799</v>
      </c>
      <c r="N4666" s="215">
        <v>45785.029943333298</v>
      </c>
      <c r="O4666" s="8">
        <v>45784</v>
      </c>
    </row>
    <row r="4667" spans="1:15" x14ac:dyDescent="0.25">
      <c r="A4667" s="8">
        <v>45699</v>
      </c>
      <c r="B4667" s="9" t="s">
        <v>12993</v>
      </c>
      <c r="C4667" s="9" t="s">
        <v>199</v>
      </c>
      <c r="D4667" s="3">
        <v>-225</v>
      </c>
      <c r="E4667" s="9" t="s">
        <v>266</v>
      </c>
      <c r="F4667" s="9" t="s">
        <v>267</v>
      </c>
      <c r="G4667" s="9" t="s">
        <v>268</v>
      </c>
      <c r="H4667" s="8">
        <v>45689</v>
      </c>
      <c r="I4667" s="8">
        <v>45698</v>
      </c>
      <c r="J4667" s="219" t="s">
        <v>12994</v>
      </c>
      <c r="K4667" s="205" t="s">
        <v>270</v>
      </c>
      <c r="M4667" s="9" t="s">
        <v>12995</v>
      </c>
      <c r="N4667" s="215">
        <v>45706.0637561111</v>
      </c>
      <c r="O4667" s="8">
        <v>45705</v>
      </c>
    </row>
    <row r="4668" spans="1:15" x14ac:dyDescent="0.25">
      <c r="A4668" s="8">
        <v>45679</v>
      </c>
      <c r="B4668" s="9" t="s">
        <v>12993</v>
      </c>
      <c r="C4668" s="9" t="s">
        <v>199</v>
      </c>
      <c r="D4668" s="3">
        <v>-225</v>
      </c>
      <c r="E4668" s="9" t="s">
        <v>266</v>
      </c>
      <c r="F4668" s="9" t="s">
        <v>267</v>
      </c>
      <c r="G4668" s="9" t="s">
        <v>268</v>
      </c>
      <c r="H4668" s="8">
        <v>45658</v>
      </c>
      <c r="I4668" s="8">
        <v>45677</v>
      </c>
      <c r="J4668" s="219" t="s">
        <v>13323</v>
      </c>
      <c r="K4668" s="205" t="s">
        <v>270</v>
      </c>
      <c r="M4668" s="9" t="s">
        <v>12995</v>
      </c>
      <c r="N4668" s="215">
        <v>45706.0637561111</v>
      </c>
      <c r="O4668" s="8"/>
    </row>
    <row r="4669" spans="1:15" x14ac:dyDescent="0.25">
      <c r="A4669" s="8">
        <v>45253</v>
      </c>
      <c r="B4669" s="9" t="s">
        <v>4544</v>
      </c>
      <c r="C4669" s="9" t="s">
        <v>199</v>
      </c>
      <c r="D4669" s="3">
        <v>-228</v>
      </c>
      <c r="E4669" s="9" t="s">
        <v>724</v>
      </c>
      <c r="F4669" s="9" t="s">
        <v>118</v>
      </c>
      <c r="G4669" s="9" t="s">
        <v>210</v>
      </c>
      <c r="H4669" s="8">
        <v>45231</v>
      </c>
      <c r="I4669" s="8">
        <v>45250</v>
      </c>
      <c r="J4669" s="8" t="s">
        <v>4545</v>
      </c>
      <c r="K4669" s="205" t="s">
        <v>121</v>
      </c>
      <c r="M4669" s="9" t="s">
        <v>4546</v>
      </c>
      <c r="N4669" s="215">
        <v>45294.9567489931</v>
      </c>
      <c r="O4669" s="8"/>
    </row>
    <row r="4670" spans="1:15" x14ac:dyDescent="0.25">
      <c r="A4670" s="8">
        <v>45594</v>
      </c>
      <c r="B4670" s="9" t="s">
        <v>11923</v>
      </c>
      <c r="C4670" s="9" t="s">
        <v>199</v>
      </c>
      <c r="D4670" s="3">
        <v>-230</v>
      </c>
      <c r="E4670" s="9" t="s">
        <v>193</v>
      </c>
      <c r="F4670" s="9" t="s">
        <v>194</v>
      </c>
      <c r="G4670" s="9" t="s">
        <v>183</v>
      </c>
      <c r="H4670" s="8">
        <v>45566</v>
      </c>
      <c r="I4670" s="8">
        <v>45593</v>
      </c>
      <c r="J4670" s="219" t="s">
        <v>11924</v>
      </c>
      <c r="K4670" s="205" t="s">
        <v>196</v>
      </c>
      <c r="M4670" s="9" t="s">
        <v>11925</v>
      </c>
      <c r="N4670" s="215">
        <v>45635.715607696802</v>
      </c>
      <c r="O4670" s="8"/>
    </row>
    <row r="4671" spans="1:15" x14ac:dyDescent="0.25">
      <c r="A4671" s="8">
        <v>45762</v>
      </c>
      <c r="B4671" s="9" t="s">
        <v>14811</v>
      </c>
      <c r="C4671" s="9" t="s">
        <v>180</v>
      </c>
      <c r="D4671" s="3">
        <v>-50.49</v>
      </c>
      <c r="E4671" s="9" t="s">
        <v>181</v>
      </c>
      <c r="F4671" s="9" t="s">
        <v>182</v>
      </c>
      <c r="G4671" s="9" t="s">
        <v>183</v>
      </c>
      <c r="H4671" s="8">
        <v>45748</v>
      </c>
      <c r="I4671" s="8">
        <v>45761</v>
      </c>
      <c r="J4671" s="219" t="s">
        <v>14814</v>
      </c>
      <c r="K4671" s="205" t="s">
        <v>185</v>
      </c>
      <c r="M4671" s="9" t="s">
        <v>14813</v>
      </c>
      <c r="N4671" s="215">
        <v>45777.922227581003</v>
      </c>
      <c r="O4671" s="8">
        <v>45777</v>
      </c>
    </row>
    <row r="4672" spans="1:15" x14ac:dyDescent="0.25">
      <c r="A4672" s="8">
        <v>45450</v>
      </c>
      <c r="B4672" s="9" t="s">
        <v>3835</v>
      </c>
      <c r="C4672" s="9" t="s">
        <v>199</v>
      </c>
      <c r="D4672" s="3">
        <v>-250</v>
      </c>
      <c r="E4672" s="9" t="s">
        <v>266</v>
      </c>
      <c r="F4672" s="9" t="s">
        <v>267</v>
      </c>
      <c r="G4672" s="9" t="s">
        <v>268</v>
      </c>
      <c r="H4672" s="8">
        <v>45444</v>
      </c>
      <c r="I4672" s="8">
        <v>45446</v>
      </c>
      <c r="J4672" s="8" t="s">
        <v>3836</v>
      </c>
      <c r="K4672" s="205" t="s">
        <v>270</v>
      </c>
      <c r="M4672" s="9" t="s">
        <v>3837</v>
      </c>
      <c r="N4672" s="215">
        <v>45460.791518807899</v>
      </c>
      <c r="O4672" s="8"/>
    </row>
    <row r="4673" spans="1:15" x14ac:dyDescent="0.25">
      <c r="A4673" s="8">
        <v>45474</v>
      </c>
      <c r="B4673" s="9" t="s">
        <v>4685</v>
      </c>
      <c r="C4673" s="9" t="s">
        <v>199</v>
      </c>
      <c r="D4673" s="3">
        <v>-255.46</v>
      </c>
      <c r="E4673" s="9" t="s">
        <v>193</v>
      </c>
      <c r="F4673" s="9" t="s">
        <v>194</v>
      </c>
      <c r="G4673" s="9" t="s">
        <v>183</v>
      </c>
      <c r="H4673" s="8">
        <v>45474</v>
      </c>
      <c r="I4673" s="8">
        <v>45474</v>
      </c>
      <c r="J4673" s="8" t="s">
        <v>8293</v>
      </c>
      <c r="K4673" s="205" t="s">
        <v>196</v>
      </c>
      <c r="M4673" s="9" t="s">
        <v>4687</v>
      </c>
      <c r="N4673" s="215">
        <v>45505.8848292361</v>
      </c>
      <c r="O4673" s="8"/>
    </row>
    <row r="4674" spans="1:15" x14ac:dyDescent="0.25">
      <c r="A4674" s="8">
        <v>45677</v>
      </c>
      <c r="B4674" s="9" t="s">
        <v>1858</v>
      </c>
      <c r="C4674" s="9" t="s">
        <v>146</v>
      </c>
      <c r="D4674" s="3">
        <v>-32.39</v>
      </c>
      <c r="E4674" s="9" t="s">
        <v>17055</v>
      </c>
      <c r="F4674" s="9" t="s">
        <v>17056</v>
      </c>
      <c r="G4674" s="9" t="s">
        <v>119</v>
      </c>
      <c r="H4674" s="8">
        <v>45658</v>
      </c>
      <c r="I4674" s="8">
        <v>45677</v>
      </c>
      <c r="J4674" s="8" t="s">
        <v>17515</v>
      </c>
      <c r="K4674" s="205" t="s">
        <v>17058</v>
      </c>
      <c r="M4674" s="9" t="s">
        <v>1860</v>
      </c>
      <c r="N4674" s="215">
        <v>45809.636386238402</v>
      </c>
      <c r="O4674" s="8">
        <v>45809</v>
      </c>
    </row>
    <row r="4675" spans="1:15" x14ac:dyDescent="0.25">
      <c r="A4675" s="8">
        <v>45355</v>
      </c>
      <c r="B4675" s="9" t="s">
        <v>4616</v>
      </c>
      <c r="C4675" s="9" t="s">
        <v>199</v>
      </c>
      <c r="D4675" s="3">
        <v>-300</v>
      </c>
      <c r="E4675" s="9" t="s">
        <v>266</v>
      </c>
      <c r="F4675" s="9" t="s">
        <v>267</v>
      </c>
      <c r="G4675" s="9" t="s">
        <v>268</v>
      </c>
      <c r="H4675" s="8">
        <v>45352</v>
      </c>
      <c r="I4675" s="8">
        <v>45355</v>
      </c>
      <c r="J4675" s="8" t="s">
        <v>4617</v>
      </c>
      <c r="K4675" s="205" t="s">
        <v>270</v>
      </c>
      <c r="M4675" s="9" t="s">
        <v>4618</v>
      </c>
      <c r="N4675" s="215">
        <v>45371.6918198032</v>
      </c>
      <c r="O4675" s="8"/>
    </row>
    <row r="4676" spans="1:15" x14ac:dyDescent="0.25">
      <c r="A4676" s="8">
        <v>45474</v>
      </c>
      <c r="B4676" s="9" t="s">
        <v>7900</v>
      </c>
      <c r="C4676" s="9" t="s">
        <v>180</v>
      </c>
      <c r="D4676" s="3">
        <v>-50.29</v>
      </c>
      <c r="E4676" s="9" t="s">
        <v>181</v>
      </c>
      <c r="F4676" s="9" t="s">
        <v>182</v>
      </c>
      <c r="G4676" s="9" t="s">
        <v>183</v>
      </c>
      <c r="H4676" s="8">
        <v>45474</v>
      </c>
      <c r="I4676" s="8">
        <v>45474</v>
      </c>
      <c r="J4676" s="8" t="s">
        <v>8265</v>
      </c>
      <c r="K4676" s="205" t="s">
        <v>185</v>
      </c>
      <c r="M4676" s="9" t="s">
        <v>7902</v>
      </c>
      <c r="N4676" s="215">
        <v>45505.8848292361</v>
      </c>
      <c r="O4676" s="8">
        <v>45505</v>
      </c>
    </row>
    <row r="4677" spans="1:15" x14ac:dyDescent="0.25">
      <c r="A4677" s="8">
        <v>45437</v>
      </c>
      <c r="B4677" s="9" t="s">
        <v>350</v>
      </c>
      <c r="C4677" s="9" t="s">
        <v>199</v>
      </c>
      <c r="D4677" s="3">
        <v>-386.05</v>
      </c>
      <c r="E4677" s="9" t="s">
        <v>266</v>
      </c>
      <c r="F4677" s="9" t="s">
        <v>267</v>
      </c>
      <c r="G4677" s="9" t="s">
        <v>268</v>
      </c>
      <c r="H4677" s="8">
        <v>45413</v>
      </c>
      <c r="I4677" s="8">
        <v>45432</v>
      </c>
      <c r="J4677" s="8" t="s">
        <v>3864</v>
      </c>
      <c r="K4677" s="205" t="s">
        <v>270</v>
      </c>
      <c r="M4677" s="9" t="s">
        <v>352</v>
      </c>
      <c r="N4677" s="215">
        <v>45445.039048634302</v>
      </c>
      <c r="O4677" s="8"/>
    </row>
    <row r="4678" spans="1:15" x14ac:dyDescent="0.25">
      <c r="A4678" s="8">
        <v>45420</v>
      </c>
      <c r="B4678" s="9" t="s">
        <v>4685</v>
      </c>
      <c r="C4678" s="9" t="s">
        <v>199</v>
      </c>
      <c r="D4678" s="3">
        <v>-402.28</v>
      </c>
      <c r="E4678" s="9" t="s">
        <v>193</v>
      </c>
      <c r="F4678" s="9" t="s">
        <v>194</v>
      </c>
      <c r="G4678" s="9" t="s">
        <v>183</v>
      </c>
      <c r="H4678" s="8">
        <v>45413</v>
      </c>
      <c r="I4678" s="8">
        <v>45418</v>
      </c>
      <c r="J4678" s="8" t="s">
        <v>4686</v>
      </c>
      <c r="K4678" s="205" t="s">
        <v>196</v>
      </c>
      <c r="M4678" s="9" t="s">
        <v>4687</v>
      </c>
      <c r="N4678" s="215">
        <v>45421.815222858801</v>
      </c>
      <c r="O4678" s="8"/>
    </row>
    <row r="4679" spans="1:15" x14ac:dyDescent="0.25">
      <c r="A4679" s="8">
        <v>45859</v>
      </c>
      <c r="B4679" s="9" t="s">
        <v>18715</v>
      </c>
      <c r="C4679" s="9" t="s">
        <v>180</v>
      </c>
      <c r="D4679" s="3">
        <v>-50.18</v>
      </c>
      <c r="E4679" s="9" t="s">
        <v>181</v>
      </c>
      <c r="F4679" s="9" t="s">
        <v>182</v>
      </c>
      <c r="G4679" s="9" t="s">
        <v>183</v>
      </c>
      <c r="H4679" s="8">
        <v>45839</v>
      </c>
      <c r="I4679" s="8">
        <v>45859</v>
      </c>
      <c r="J4679" s="219" t="s">
        <v>20267</v>
      </c>
      <c r="K4679" s="205" t="s">
        <v>185</v>
      </c>
      <c r="M4679" s="9" t="s">
        <v>18717</v>
      </c>
      <c r="N4679" s="215">
        <v>45929.807189814797</v>
      </c>
      <c r="O4679" s="8">
        <v>45929</v>
      </c>
    </row>
    <row r="4680" spans="1:15" x14ac:dyDescent="0.25">
      <c r="A4680" s="8">
        <v>45677</v>
      </c>
      <c r="B4680" s="9" t="s">
        <v>17508</v>
      </c>
      <c r="C4680" s="9" t="s">
        <v>131</v>
      </c>
      <c r="D4680" s="3">
        <v>-12.13</v>
      </c>
      <c r="E4680" s="9" t="s">
        <v>17055</v>
      </c>
      <c r="F4680" s="9" t="s">
        <v>17056</v>
      </c>
      <c r="G4680" s="9" t="s">
        <v>119</v>
      </c>
      <c r="H4680" s="8">
        <v>45658</v>
      </c>
      <c r="I4680" s="8">
        <v>45677</v>
      </c>
      <c r="J4680" s="8" t="s">
        <v>17514</v>
      </c>
      <c r="K4680" s="205" t="s">
        <v>17058</v>
      </c>
      <c r="M4680" s="9" t="s">
        <v>17510</v>
      </c>
      <c r="N4680" s="215">
        <v>45809.636386238402</v>
      </c>
      <c r="O4680" s="8">
        <v>45929</v>
      </c>
    </row>
    <row r="4681" spans="1:15" x14ac:dyDescent="0.25">
      <c r="A4681" s="8">
        <v>45596</v>
      </c>
      <c r="B4681" s="9" t="s">
        <v>427</v>
      </c>
      <c r="C4681" s="9" t="s">
        <v>180</v>
      </c>
      <c r="D4681" s="3">
        <v>-50.16</v>
      </c>
      <c r="E4681" s="9" t="s">
        <v>422</v>
      </c>
      <c r="F4681" s="9" t="s">
        <v>423</v>
      </c>
      <c r="G4681" s="9" t="s">
        <v>183</v>
      </c>
      <c r="H4681" s="8">
        <v>45566</v>
      </c>
      <c r="I4681" s="8">
        <v>45593</v>
      </c>
      <c r="J4681" s="219" t="s">
        <v>11895</v>
      </c>
      <c r="K4681" s="205" t="s">
        <v>425</v>
      </c>
      <c r="M4681" s="9" t="s">
        <v>429</v>
      </c>
      <c r="N4681" s="215">
        <v>45635.715607696802</v>
      </c>
      <c r="O4681" s="8">
        <v>45635</v>
      </c>
    </row>
    <row r="4682" spans="1:15" x14ac:dyDescent="0.25">
      <c r="A4682" s="8">
        <v>45419</v>
      </c>
      <c r="B4682" s="9" t="s">
        <v>4723</v>
      </c>
      <c r="C4682" s="9" t="s">
        <v>199</v>
      </c>
      <c r="D4682" s="3">
        <v>-500</v>
      </c>
      <c r="E4682" s="9" t="s">
        <v>266</v>
      </c>
      <c r="F4682" s="9" t="s">
        <v>267</v>
      </c>
      <c r="G4682" s="9" t="s">
        <v>268</v>
      </c>
      <c r="H4682" s="8">
        <v>45413</v>
      </c>
      <c r="I4682" s="8">
        <v>45418</v>
      </c>
      <c r="J4682" s="8" t="s">
        <v>4724</v>
      </c>
      <c r="K4682" s="205" t="s">
        <v>270</v>
      </c>
      <c r="M4682" s="9" t="s">
        <v>4725</v>
      </c>
      <c r="N4682" s="215">
        <v>45445.039048634302</v>
      </c>
      <c r="O4682" s="8"/>
    </row>
    <row r="4683" spans="1:15" x14ac:dyDescent="0.25">
      <c r="A4683" s="8">
        <v>45471</v>
      </c>
      <c r="B4683" s="9" t="s">
        <v>7953</v>
      </c>
      <c r="C4683" s="9" t="s">
        <v>180</v>
      </c>
      <c r="D4683" s="3">
        <v>-50.1</v>
      </c>
      <c r="E4683" s="9" t="s">
        <v>181</v>
      </c>
      <c r="F4683" s="9" t="s">
        <v>182</v>
      </c>
      <c r="G4683" s="9" t="s">
        <v>183</v>
      </c>
      <c r="H4683" s="8">
        <v>45444</v>
      </c>
      <c r="I4683" s="8">
        <v>45467</v>
      </c>
      <c r="J4683" s="8" t="s">
        <v>8462</v>
      </c>
      <c r="K4683" s="205" t="s">
        <v>185</v>
      </c>
      <c r="M4683" s="9" t="s">
        <v>7955</v>
      </c>
      <c r="N4683" s="215">
        <v>45505.8848292361</v>
      </c>
      <c r="O4683" s="8">
        <v>45505</v>
      </c>
    </row>
    <row r="4684" spans="1:15" x14ac:dyDescent="0.25">
      <c r="A4684" s="8">
        <v>45471</v>
      </c>
      <c r="B4684" s="9" t="s">
        <v>7929</v>
      </c>
      <c r="C4684" s="9" t="s">
        <v>180</v>
      </c>
      <c r="D4684" s="3">
        <v>-50.02</v>
      </c>
      <c r="E4684" s="9" t="s">
        <v>181</v>
      </c>
      <c r="F4684" s="9" t="s">
        <v>182</v>
      </c>
      <c r="G4684" s="9" t="s">
        <v>183</v>
      </c>
      <c r="H4684" s="8">
        <v>45444</v>
      </c>
      <c r="I4684" s="8">
        <v>45467</v>
      </c>
      <c r="J4684" s="8" t="s">
        <v>8377</v>
      </c>
      <c r="K4684" s="205" t="s">
        <v>185</v>
      </c>
      <c r="M4684" s="9" t="s">
        <v>7931</v>
      </c>
      <c r="N4684" s="215">
        <v>45505.8848292361</v>
      </c>
      <c r="O4684" s="8">
        <v>45505</v>
      </c>
    </row>
    <row r="4685" spans="1:15" x14ac:dyDescent="0.25">
      <c r="A4685" s="8">
        <v>45412</v>
      </c>
      <c r="B4685" s="9" t="s">
        <v>198</v>
      </c>
      <c r="C4685" s="9" t="s">
        <v>199</v>
      </c>
      <c r="D4685" s="3">
        <v>-570</v>
      </c>
      <c r="E4685" s="9" t="s">
        <v>193</v>
      </c>
      <c r="F4685" s="9" t="s">
        <v>194</v>
      </c>
      <c r="G4685" s="9" t="s">
        <v>183</v>
      </c>
      <c r="H4685" s="8">
        <v>45383</v>
      </c>
      <c r="I4685" s="8">
        <v>45411</v>
      </c>
      <c r="J4685" s="8" t="s">
        <v>4744</v>
      </c>
      <c r="K4685" s="205" t="s">
        <v>196</v>
      </c>
      <c r="M4685" s="9" t="s">
        <v>201</v>
      </c>
      <c r="N4685" s="215">
        <v>45421.815222858801</v>
      </c>
      <c r="O4685" s="8"/>
    </row>
    <row r="4686" spans="1:15" x14ac:dyDescent="0.25">
      <c r="A4686" s="8">
        <v>45322</v>
      </c>
      <c r="B4686" s="9" t="s">
        <v>4685</v>
      </c>
      <c r="C4686" s="9" t="s">
        <v>199</v>
      </c>
      <c r="D4686" s="3">
        <v>-579</v>
      </c>
      <c r="E4686" s="9" t="s">
        <v>193</v>
      </c>
      <c r="F4686" s="9" t="s">
        <v>194</v>
      </c>
      <c r="G4686" s="9" t="s">
        <v>183</v>
      </c>
      <c r="H4686" s="8">
        <v>45292</v>
      </c>
      <c r="I4686" s="8">
        <v>45320</v>
      </c>
      <c r="J4686" s="8" t="s">
        <v>4745</v>
      </c>
      <c r="K4686" s="205" t="s">
        <v>196</v>
      </c>
      <c r="M4686" s="9" t="s">
        <v>4687</v>
      </c>
      <c r="N4686" s="215">
        <v>45324.933394479202</v>
      </c>
      <c r="O4686" s="8"/>
    </row>
    <row r="4687" spans="1:15" x14ac:dyDescent="0.25">
      <c r="A4687" s="8">
        <v>45355</v>
      </c>
      <c r="B4687" s="9" t="s">
        <v>4685</v>
      </c>
      <c r="C4687" s="9" t="s">
        <v>199</v>
      </c>
      <c r="D4687" s="3">
        <v>-879.08</v>
      </c>
      <c r="E4687" s="9" t="s">
        <v>193</v>
      </c>
      <c r="F4687" s="9" t="s">
        <v>194</v>
      </c>
      <c r="G4687" s="9" t="s">
        <v>183</v>
      </c>
      <c r="H4687" s="8">
        <v>45352</v>
      </c>
      <c r="I4687" s="8">
        <v>45355</v>
      </c>
      <c r="J4687" s="8" t="s">
        <v>4788</v>
      </c>
      <c r="K4687" s="205" t="s">
        <v>196</v>
      </c>
      <c r="M4687" s="9" t="s">
        <v>4687</v>
      </c>
      <c r="N4687" s="215">
        <v>45363.078556828703</v>
      </c>
      <c r="O4687" s="8"/>
    </row>
    <row r="4688" spans="1:15" x14ac:dyDescent="0.25">
      <c r="A4688" s="8">
        <v>45786</v>
      </c>
      <c r="B4688" s="9" t="s">
        <v>4723</v>
      </c>
      <c r="C4688" s="9" t="s">
        <v>199</v>
      </c>
      <c r="D4688" s="3">
        <v>-1000</v>
      </c>
      <c r="E4688" s="9" t="s">
        <v>266</v>
      </c>
      <c r="F4688" s="9" t="s">
        <v>267</v>
      </c>
      <c r="G4688" s="9" t="s">
        <v>268</v>
      </c>
      <c r="H4688" s="8">
        <v>45778</v>
      </c>
      <c r="I4688" s="8">
        <v>45782</v>
      </c>
      <c r="J4688" s="8" t="s">
        <v>16536</v>
      </c>
      <c r="K4688" s="205" t="s">
        <v>270</v>
      </c>
      <c r="M4688" s="9" t="s">
        <v>4725</v>
      </c>
      <c r="N4688" s="215">
        <v>45809.629870740697</v>
      </c>
      <c r="O4688" s="8"/>
    </row>
    <row r="4689" spans="1:15" x14ac:dyDescent="0.25">
      <c r="A4689" s="8">
        <v>45676</v>
      </c>
      <c r="B4689" s="9" t="s">
        <v>9033</v>
      </c>
      <c r="C4689" s="9" t="s">
        <v>209</v>
      </c>
      <c r="D4689" s="3">
        <v>-16.47</v>
      </c>
      <c r="E4689" s="9" t="s">
        <v>17055</v>
      </c>
      <c r="F4689" s="9" t="s">
        <v>17056</v>
      </c>
      <c r="G4689" s="9" t="s">
        <v>119</v>
      </c>
      <c r="H4689" s="8">
        <v>45658</v>
      </c>
      <c r="I4689" s="8">
        <v>45670</v>
      </c>
      <c r="J4689" s="8" t="s">
        <v>17521</v>
      </c>
      <c r="K4689" s="205" t="s">
        <v>17058</v>
      </c>
      <c r="M4689" s="9" t="s">
        <v>9035</v>
      </c>
      <c r="N4689" s="215">
        <v>45809.636386238402</v>
      </c>
      <c r="O4689" s="8">
        <v>45809</v>
      </c>
    </row>
    <row r="4690" spans="1:15" x14ac:dyDescent="0.25">
      <c r="A4690" s="8">
        <v>45356</v>
      </c>
      <c r="B4690" s="9" t="s">
        <v>198</v>
      </c>
      <c r="C4690" s="9" t="s">
        <v>199</v>
      </c>
      <c r="D4690" s="3">
        <v>-1080.6300000000001</v>
      </c>
      <c r="E4690" s="9" t="s">
        <v>193</v>
      </c>
      <c r="F4690" s="9" t="s">
        <v>194</v>
      </c>
      <c r="G4690" s="9" t="s">
        <v>183</v>
      </c>
      <c r="H4690" s="8">
        <v>45352</v>
      </c>
      <c r="I4690" s="8">
        <v>45355</v>
      </c>
      <c r="J4690" s="8" t="s">
        <v>4802</v>
      </c>
      <c r="K4690" s="205" t="s">
        <v>196</v>
      </c>
      <c r="M4690" s="9" t="s">
        <v>201</v>
      </c>
      <c r="N4690" s="215">
        <v>45363.078556828703</v>
      </c>
      <c r="O4690" s="8"/>
    </row>
    <row r="4691" spans="1:15" x14ac:dyDescent="0.25">
      <c r="A4691" s="8">
        <v>45198</v>
      </c>
      <c r="B4691" s="9" t="s">
        <v>3487</v>
      </c>
      <c r="C4691" s="9" t="s">
        <v>3526</v>
      </c>
      <c r="D4691" s="3">
        <v>-44.49</v>
      </c>
      <c r="E4691" s="9" t="s">
        <v>995</v>
      </c>
      <c r="F4691" s="9" t="s">
        <v>996</v>
      </c>
      <c r="G4691" s="9" t="s">
        <v>210</v>
      </c>
      <c r="H4691" s="8">
        <v>45170</v>
      </c>
      <c r="I4691" s="8">
        <v>45194</v>
      </c>
      <c r="J4691" s="219" t="s">
        <v>3527</v>
      </c>
      <c r="K4691" s="205" t="s">
        <v>998</v>
      </c>
      <c r="M4691" s="9" t="s">
        <v>3489</v>
      </c>
      <c r="N4691" s="215">
        <v>45294.9567489931</v>
      </c>
      <c r="O4691" s="8"/>
    </row>
    <row r="4692" spans="1:15" x14ac:dyDescent="0.25">
      <c r="A4692" s="8">
        <v>45676</v>
      </c>
      <c r="B4692" s="9" t="s">
        <v>17518</v>
      </c>
      <c r="C4692" s="9" t="s">
        <v>217</v>
      </c>
      <c r="D4692" s="3">
        <v>-52.74</v>
      </c>
      <c r="E4692" s="9" t="s">
        <v>17055</v>
      </c>
      <c r="F4692" s="9" t="s">
        <v>17056</v>
      </c>
      <c r="G4692" s="9" t="s">
        <v>119</v>
      </c>
      <c r="H4692" s="8">
        <v>45658</v>
      </c>
      <c r="I4692" s="8">
        <v>45670</v>
      </c>
      <c r="J4692" s="8" t="s">
        <v>17519</v>
      </c>
      <c r="K4692" s="205" t="s">
        <v>17058</v>
      </c>
      <c r="M4692" s="9" t="s">
        <v>17520</v>
      </c>
      <c r="N4692" s="215">
        <v>45809.636386238402</v>
      </c>
      <c r="O4692" s="8"/>
    </row>
    <row r="4693" spans="1:15" x14ac:dyDescent="0.25">
      <c r="A4693" s="8">
        <v>45856</v>
      </c>
      <c r="B4693" s="9" t="s">
        <v>20330</v>
      </c>
      <c r="C4693" s="9" t="s">
        <v>7447</v>
      </c>
      <c r="D4693" s="3">
        <v>-673.68</v>
      </c>
      <c r="E4693" s="9" t="s">
        <v>266</v>
      </c>
      <c r="F4693" s="9" t="s">
        <v>267</v>
      </c>
      <c r="G4693" s="9" t="s">
        <v>268</v>
      </c>
      <c r="H4693" s="8">
        <v>45839</v>
      </c>
      <c r="I4693" s="8">
        <v>45852</v>
      </c>
      <c r="J4693" s="219" t="s">
        <v>20331</v>
      </c>
      <c r="K4693" s="205" t="s">
        <v>270</v>
      </c>
      <c r="M4693" s="9" t="s">
        <v>20332</v>
      </c>
      <c r="N4693" s="215">
        <v>45929.807189814797</v>
      </c>
      <c r="O4693" s="8">
        <v>45929</v>
      </c>
    </row>
    <row r="4694" spans="1:15" x14ac:dyDescent="0.25">
      <c r="A4694" s="8">
        <v>45236</v>
      </c>
      <c r="B4694" s="9" t="s">
        <v>930</v>
      </c>
      <c r="C4694" s="9" t="s">
        <v>337</v>
      </c>
      <c r="D4694" s="3">
        <v>1306.54</v>
      </c>
      <c r="E4694" s="9" t="s">
        <v>266</v>
      </c>
      <c r="F4694" s="9" t="s">
        <v>267</v>
      </c>
      <c r="G4694" s="9" t="s">
        <v>268</v>
      </c>
      <c r="H4694" s="8">
        <v>45231</v>
      </c>
      <c r="I4694" s="8">
        <v>45236</v>
      </c>
      <c r="J4694" s="8" t="s">
        <v>931</v>
      </c>
      <c r="K4694" s="205" t="s">
        <v>270</v>
      </c>
      <c r="M4694" s="9" t="s">
        <v>932</v>
      </c>
      <c r="N4694" s="215">
        <v>45294.9567489931</v>
      </c>
      <c r="O4694" s="8"/>
    </row>
    <row r="4695" spans="1:15" x14ac:dyDescent="0.25">
      <c r="A4695" s="8">
        <v>45450</v>
      </c>
      <c r="B4695" s="9" t="s">
        <v>336</v>
      </c>
      <c r="C4695" s="9" t="s">
        <v>337</v>
      </c>
      <c r="D4695" s="3">
        <v>576</v>
      </c>
      <c r="E4695" s="9" t="s">
        <v>266</v>
      </c>
      <c r="F4695" s="9" t="s">
        <v>267</v>
      </c>
      <c r="G4695" s="9" t="s">
        <v>268</v>
      </c>
      <c r="H4695" s="8">
        <v>45444</v>
      </c>
      <c r="I4695" s="8">
        <v>45446</v>
      </c>
      <c r="J4695" s="8" t="s">
        <v>3890</v>
      </c>
      <c r="K4695" s="205" t="s">
        <v>270</v>
      </c>
      <c r="M4695" s="9" t="s">
        <v>339</v>
      </c>
      <c r="N4695" s="215">
        <v>45460.791518807899</v>
      </c>
      <c r="O4695" s="8"/>
    </row>
    <row r="4696" spans="1:15" x14ac:dyDescent="0.25">
      <c r="A4696" s="8">
        <v>45674</v>
      </c>
      <c r="B4696" s="9" t="s">
        <v>11129</v>
      </c>
      <c r="C4696" s="9" t="s">
        <v>224</v>
      </c>
      <c r="D4696" s="3">
        <v>-14.13</v>
      </c>
      <c r="E4696" s="9" t="s">
        <v>17055</v>
      </c>
      <c r="F4696" s="9" t="s">
        <v>17056</v>
      </c>
      <c r="G4696" s="9" t="s">
        <v>119</v>
      </c>
      <c r="H4696" s="8">
        <v>45658</v>
      </c>
      <c r="I4696" s="8">
        <v>45670</v>
      </c>
      <c r="J4696" s="8" t="s">
        <v>17522</v>
      </c>
      <c r="K4696" s="205" t="s">
        <v>17058</v>
      </c>
      <c r="M4696" s="9" t="s">
        <v>11131</v>
      </c>
      <c r="N4696" s="215">
        <v>45809.636386238402</v>
      </c>
      <c r="O4696" s="8"/>
    </row>
    <row r="4697" spans="1:15" x14ac:dyDescent="0.25">
      <c r="A4697" s="8">
        <v>45445</v>
      </c>
      <c r="B4697" s="9" t="s">
        <v>399</v>
      </c>
      <c r="C4697" s="9" t="s">
        <v>337</v>
      </c>
      <c r="D4697" s="3">
        <v>25</v>
      </c>
      <c r="E4697" s="9" t="s">
        <v>266</v>
      </c>
      <c r="F4697" s="9" t="s">
        <v>267</v>
      </c>
      <c r="G4697" s="9" t="s">
        <v>268</v>
      </c>
      <c r="H4697" s="8">
        <v>45444</v>
      </c>
      <c r="I4697" s="8">
        <v>45439</v>
      </c>
      <c r="J4697" s="8" t="s">
        <v>400</v>
      </c>
      <c r="K4697" s="205" t="s">
        <v>270</v>
      </c>
      <c r="M4697" s="9" t="s">
        <v>401</v>
      </c>
      <c r="N4697" s="215">
        <v>45460.791518807899</v>
      </c>
      <c r="O4697" s="8"/>
    </row>
    <row r="4698" spans="1:15" x14ac:dyDescent="0.25">
      <c r="A4698" s="8">
        <v>45439</v>
      </c>
      <c r="B4698" s="9" t="s">
        <v>1515</v>
      </c>
      <c r="C4698" s="9" t="s">
        <v>337</v>
      </c>
      <c r="D4698" s="3">
        <v>-3.25</v>
      </c>
      <c r="E4698" s="9" t="s">
        <v>132</v>
      </c>
      <c r="F4698" s="9" t="s">
        <v>133</v>
      </c>
      <c r="G4698" s="9" t="s">
        <v>134</v>
      </c>
      <c r="H4698" s="8">
        <v>45413</v>
      </c>
      <c r="I4698" s="8">
        <v>45439</v>
      </c>
      <c r="J4698" s="8" t="s">
        <v>1516</v>
      </c>
      <c r="K4698" s="206" t="s">
        <v>136</v>
      </c>
      <c r="M4698" s="9" t="s">
        <v>1517</v>
      </c>
      <c r="N4698" s="215">
        <v>45445.039048634302</v>
      </c>
      <c r="O4698" s="8"/>
    </row>
    <row r="4699" spans="1:15" x14ac:dyDescent="0.25">
      <c r="A4699" s="8">
        <v>45673</v>
      </c>
      <c r="B4699" s="9" t="s">
        <v>11129</v>
      </c>
      <c r="C4699" s="9" t="s">
        <v>224</v>
      </c>
      <c r="D4699" s="3">
        <v>-15.45</v>
      </c>
      <c r="E4699" s="9" t="s">
        <v>17055</v>
      </c>
      <c r="F4699" s="9" t="s">
        <v>17056</v>
      </c>
      <c r="G4699" s="9" t="s">
        <v>119</v>
      </c>
      <c r="H4699" s="8">
        <v>45658</v>
      </c>
      <c r="I4699" s="8">
        <v>45670</v>
      </c>
      <c r="J4699" s="8" t="s">
        <v>17524</v>
      </c>
      <c r="K4699" s="205" t="s">
        <v>17058</v>
      </c>
      <c r="M4699" s="9" t="s">
        <v>11131</v>
      </c>
      <c r="N4699" s="215">
        <v>45809.636386238402</v>
      </c>
      <c r="O4699" s="8"/>
    </row>
    <row r="4700" spans="1:15" x14ac:dyDescent="0.25">
      <c r="A4700" s="8">
        <v>45374</v>
      </c>
      <c r="B4700" s="9" t="s">
        <v>1557</v>
      </c>
      <c r="C4700" s="9" t="s">
        <v>337</v>
      </c>
      <c r="D4700" s="3">
        <v>-4.41</v>
      </c>
      <c r="E4700" s="9" t="s">
        <v>266</v>
      </c>
      <c r="F4700" s="9" t="s">
        <v>267</v>
      </c>
      <c r="G4700" s="9" t="s">
        <v>268</v>
      </c>
      <c r="H4700" s="8">
        <v>45352</v>
      </c>
      <c r="I4700" s="8">
        <v>45369</v>
      </c>
      <c r="J4700" s="8" t="s">
        <v>1558</v>
      </c>
      <c r="K4700" s="205" t="s">
        <v>270</v>
      </c>
      <c r="M4700" s="9" t="s">
        <v>1559</v>
      </c>
      <c r="N4700" s="215">
        <v>45385.162865138896</v>
      </c>
      <c r="O4700" s="8"/>
    </row>
    <row r="4701" spans="1:15" x14ac:dyDescent="0.25">
      <c r="A4701" s="8">
        <v>45439</v>
      </c>
      <c r="B4701" s="9" t="s">
        <v>1575</v>
      </c>
      <c r="C4701" s="9" t="s">
        <v>337</v>
      </c>
      <c r="D4701" s="3">
        <v>-5</v>
      </c>
      <c r="E4701" s="9" t="s">
        <v>266</v>
      </c>
      <c r="F4701" s="9" t="s">
        <v>267</v>
      </c>
      <c r="G4701" s="9" t="s">
        <v>268</v>
      </c>
      <c r="H4701" s="8">
        <v>45413</v>
      </c>
      <c r="I4701" s="8">
        <v>45439</v>
      </c>
      <c r="J4701" s="8" t="s">
        <v>1576</v>
      </c>
      <c r="K4701" s="205" t="s">
        <v>270</v>
      </c>
      <c r="M4701" s="9" t="s">
        <v>1577</v>
      </c>
      <c r="N4701" s="215">
        <v>45445.039048634302</v>
      </c>
      <c r="O4701" s="8"/>
    </row>
    <row r="4702" spans="1:15" x14ac:dyDescent="0.25">
      <c r="A4702" s="8">
        <v>45237</v>
      </c>
      <c r="B4702" s="9" t="s">
        <v>1585</v>
      </c>
      <c r="C4702" s="9" t="s">
        <v>337</v>
      </c>
      <c r="D4702" s="3">
        <v>-5</v>
      </c>
      <c r="E4702" s="9" t="s">
        <v>132</v>
      </c>
      <c r="F4702" s="9" t="s">
        <v>133</v>
      </c>
      <c r="G4702" s="9" t="s">
        <v>134</v>
      </c>
      <c r="H4702" s="8">
        <v>45231</v>
      </c>
      <c r="I4702" s="8">
        <v>45236</v>
      </c>
      <c r="J4702" s="219" t="s">
        <v>1586</v>
      </c>
      <c r="K4702" s="206" t="s">
        <v>136</v>
      </c>
      <c r="M4702" s="9" t="s">
        <v>1587</v>
      </c>
      <c r="N4702" s="215">
        <v>45294.9567489931</v>
      </c>
      <c r="O4702" s="8"/>
    </row>
    <row r="4703" spans="1:15" x14ac:dyDescent="0.25">
      <c r="A4703" s="8">
        <v>45237</v>
      </c>
      <c r="B4703" s="9" t="s">
        <v>1585</v>
      </c>
      <c r="C4703" s="9" t="s">
        <v>337</v>
      </c>
      <c r="D4703" s="3">
        <v>-5</v>
      </c>
      <c r="E4703" s="9" t="s">
        <v>132</v>
      </c>
      <c r="F4703" s="9" t="s">
        <v>133</v>
      </c>
      <c r="G4703" s="9" t="s">
        <v>134</v>
      </c>
      <c r="H4703" s="8">
        <v>45231</v>
      </c>
      <c r="I4703" s="8">
        <v>45236</v>
      </c>
      <c r="J4703" s="219" t="s">
        <v>1588</v>
      </c>
      <c r="K4703" s="206" t="s">
        <v>136</v>
      </c>
      <c r="M4703" s="9" t="s">
        <v>1587</v>
      </c>
      <c r="N4703" s="215">
        <v>45294.9567489931</v>
      </c>
      <c r="O4703" s="8"/>
    </row>
    <row r="4704" spans="1:15" x14ac:dyDescent="0.25">
      <c r="A4704" s="8">
        <v>45292</v>
      </c>
      <c r="B4704" s="9" t="s">
        <v>1828</v>
      </c>
      <c r="C4704" s="9" t="s">
        <v>337</v>
      </c>
      <c r="D4704" s="3">
        <v>-8</v>
      </c>
      <c r="E4704" s="9" t="s">
        <v>266</v>
      </c>
      <c r="F4704" s="9" t="s">
        <v>267</v>
      </c>
      <c r="G4704" s="9" t="s">
        <v>268</v>
      </c>
      <c r="H4704" s="8">
        <v>45292</v>
      </c>
      <c r="I4704" s="8">
        <v>45292</v>
      </c>
      <c r="J4704" s="8" t="s">
        <v>1829</v>
      </c>
      <c r="K4704" s="205" t="s">
        <v>270</v>
      </c>
      <c r="M4704" s="9" t="s">
        <v>1830</v>
      </c>
      <c r="N4704" s="215">
        <v>45294.9567489931</v>
      </c>
      <c r="O4704" s="8"/>
    </row>
    <row r="4705" spans="1:15" x14ac:dyDescent="0.25">
      <c r="A4705" s="8">
        <v>45438</v>
      </c>
      <c r="B4705" s="9" t="s">
        <v>1881</v>
      </c>
      <c r="C4705" s="9" t="s">
        <v>337</v>
      </c>
      <c r="D4705" s="3">
        <v>-8.98</v>
      </c>
      <c r="E4705" s="9" t="s">
        <v>132</v>
      </c>
      <c r="F4705" s="9" t="s">
        <v>133</v>
      </c>
      <c r="G4705" s="9" t="s">
        <v>134</v>
      </c>
      <c r="H4705" s="8">
        <v>45413</v>
      </c>
      <c r="I4705" s="8">
        <v>45432</v>
      </c>
      <c r="J4705" s="8" t="s">
        <v>1882</v>
      </c>
      <c r="K4705" s="206" t="s">
        <v>136</v>
      </c>
      <c r="M4705" s="9" t="s">
        <v>1883</v>
      </c>
      <c r="N4705" s="215">
        <v>45445.039048634302</v>
      </c>
      <c r="O4705" s="8"/>
    </row>
    <row r="4706" spans="1:15" x14ac:dyDescent="0.25">
      <c r="A4706" s="8">
        <v>45368</v>
      </c>
      <c r="B4706" s="9" t="s">
        <v>1904</v>
      </c>
      <c r="C4706" s="9" t="s">
        <v>337</v>
      </c>
      <c r="D4706" s="3">
        <v>-9.24</v>
      </c>
      <c r="E4706" s="9" t="s">
        <v>266</v>
      </c>
      <c r="F4706" s="9" t="s">
        <v>267</v>
      </c>
      <c r="G4706" s="9" t="s">
        <v>268</v>
      </c>
      <c r="H4706" s="8">
        <v>45352</v>
      </c>
      <c r="I4706" s="8">
        <v>45362</v>
      </c>
      <c r="J4706" s="8" t="s">
        <v>1905</v>
      </c>
      <c r="K4706" s="205" t="s">
        <v>270</v>
      </c>
      <c r="M4706" s="9" t="s">
        <v>1906</v>
      </c>
      <c r="N4706" s="215">
        <v>45385.162865138896</v>
      </c>
      <c r="O4706" s="8"/>
    </row>
    <row r="4707" spans="1:15" x14ac:dyDescent="0.25">
      <c r="A4707" s="8">
        <v>45471</v>
      </c>
      <c r="B4707" s="9" t="s">
        <v>7925</v>
      </c>
      <c r="C4707" s="9" t="s">
        <v>180</v>
      </c>
      <c r="D4707" s="3">
        <v>-49.98</v>
      </c>
      <c r="E4707" s="9" t="s">
        <v>181</v>
      </c>
      <c r="F4707" s="9" t="s">
        <v>182</v>
      </c>
      <c r="G4707" s="9" t="s">
        <v>183</v>
      </c>
      <c r="H4707" s="8">
        <v>45444</v>
      </c>
      <c r="I4707" s="8">
        <v>45467</v>
      </c>
      <c r="J4707" s="8" t="s">
        <v>8376</v>
      </c>
      <c r="K4707" s="205" t="s">
        <v>185</v>
      </c>
      <c r="M4707" s="9" t="s">
        <v>7927</v>
      </c>
      <c r="N4707" s="215">
        <v>45505.8848292361</v>
      </c>
      <c r="O4707" s="8">
        <v>45505</v>
      </c>
    </row>
    <row r="4708" spans="1:15" x14ac:dyDescent="0.25">
      <c r="A4708" s="8">
        <v>45471</v>
      </c>
      <c r="B4708" s="9" t="s">
        <v>7957</v>
      </c>
      <c r="C4708" s="9" t="s">
        <v>180</v>
      </c>
      <c r="D4708" s="3">
        <v>-49.97</v>
      </c>
      <c r="E4708" s="9" t="s">
        <v>181</v>
      </c>
      <c r="F4708" s="9" t="s">
        <v>182</v>
      </c>
      <c r="G4708" s="9" t="s">
        <v>183</v>
      </c>
      <c r="H4708" s="8">
        <v>45444</v>
      </c>
      <c r="I4708" s="8">
        <v>45467</v>
      </c>
      <c r="J4708" s="8" t="s">
        <v>8444</v>
      </c>
      <c r="K4708" s="205" t="s">
        <v>185</v>
      </c>
      <c r="M4708" s="9" t="s">
        <v>7959</v>
      </c>
      <c r="N4708" s="215">
        <v>45505.8848292361</v>
      </c>
      <c r="O4708" s="8">
        <v>45505</v>
      </c>
    </row>
    <row r="4709" spans="1:15" x14ac:dyDescent="0.25">
      <c r="A4709" s="8">
        <v>45279</v>
      </c>
      <c r="B4709" s="9" t="s">
        <v>1912</v>
      </c>
      <c r="C4709" s="9" t="s">
        <v>337</v>
      </c>
      <c r="D4709" s="3">
        <v>-9.36</v>
      </c>
      <c r="E4709" s="9" t="s">
        <v>266</v>
      </c>
      <c r="F4709" s="9" t="s">
        <v>267</v>
      </c>
      <c r="G4709" s="9" t="s">
        <v>268</v>
      </c>
      <c r="H4709" s="8">
        <v>45261</v>
      </c>
      <c r="I4709" s="8">
        <v>45278</v>
      </c>
      <c r="J4709" s="8" t="s">
        <v>1913</v>
      </c>
      <c r="K4709" s="205" t="s">
        <v>270</v>
      </c>
      <c r="M4709" s="9" t="s">
        <v>1914</v>
      </c>
      <c r="N4709" s="215">
        <v>45294.9567489931</v>
      </c>
      <c r="O4709" s="8"/>
    </row>
    <row r="4710" spans="1:15" x14ac:dyDescent="0.25">
      <c r="A4710" s="8">
        <v>45328</v>
      </c>
      <c r="B4710" s="9" t="s">
        <v>285</v>
      </c>
      <c r="C4710" s="9" t="s">
        <v>180</v>
      </c>
      <c r="D4710" s="3">
        <v>-49.9</v>
      </c>
      <c r="E4710" s="9" t="s">
        <v>181</v>
      </c>
      <c r="F4710" s="9" t="s">
        <v>182</v>
      </c>
      <c r="G4710" s="9" t="s">
        <v>183</v>
      </c>
      <c r="H4710" s="8">
        <v>45323</v>
      </c>
      <c r="I4710" s="8">
        <v>45327</v>
      </c>
      <c r="J4710" s="8" t="s">
        <v>3638</v>
      </c>
      <c r="K4710" s="205" t="s">
        <v>185</v>
      </c>
      <c r="M4710" s="9" t="s">
        <v>287</v>
      </c>
      <c r="N4710" s="215">
        <v>45336.674582523097</v>
      </c>
      <c r="O4710" s="8">
        <v>45336</v>
      </c>
    </row>
    <row r="4711" spans="1:15" x14ac:dyDescent="0.25">
      <c r="A4711" s="8">
        <v>45531</v>
      </c>
      <c r="B4711" s="9" t="s">
        <v>8984</v>
      </c>
      <c r="C4711" s="9" t="s">
        <v>337</v>
      </c>
      <c r="D4711" s="3">
        <v>-10</v>
      </c>
      <c r="E4711" s="9" t="s">
        <v>266</v>
      </c>
      <c r="F4711" s="9" t="s">
        <v>267</v>
      </c>
      <c r="G4711" s="9" t="s">
        <v>268</v>
      </c>
      <c r="H4711" s="8">
        <v>45505</v>
      </c>
      <c r="I4711" s="8">
        <v>45530</v>
      </c>
      <c r="J4711" s="8" t="s">
        <v>8985</v>
      </c>
      <c r="K4711" s="205" t="s">
        <v>270</v>
      </c>
      <c r="M4711" s="9" t="s">
        <v>8986</v>
      </c>
      <c r="N4711" s="215">
        <v>45534.648212951397</v>
      </c>
      <c r="O4711" s="8"/>
    </row>
    <row r="4712" spans="1:15" x14ac:dyDescent="0.25">
      <c r="A4712" s="8">
        <v>45490</v>
      </c>
      <c r="B4712" s="9" t="s">
        <v>7921</v>
      </c>
      <c r="C4712" s="9" t="s">
        <v>180</v>
      </c>
      <c r="D4712" s="3">
        <v>-49.84</v>
      </c>
      <c r="E4712" s="9" t="s">
        <v>181</v>
      </c>
      <c r="F4712" s="9" t="s">
        <v>182</v>
      </c>
      <c r="G4712" s="9" t="s">
        <v>183</v>
      </c>
      <c r="H4712" s="8">
        <v>45474</v>
      </c>
      <c r="I4712" s="8">
        <v>45488</v>
      </c>
      <c r="J4712" s="8" t="s">
        <v>7924</v>
      </c>
      <c r="K4712" s="205" t="s">
        <v>185</v>
      </c>
      <c r="M4712" s="9" t="s">
        <v>7923</v>
      </c>
      <c r="N4712" s="215">
        <v>45505.8848292361</v>
      </c>
      <c r="O4712" s="8">
        <v>45505</v>
      </c>
    </row>
    <row r="4713" spans="1:15" x14ac:dyDescent="0.25">
      <c r="A4713" s="8">
        <v>45859</v>
      </c>
      <c r="B4713" s="9" t="s">
        <v>18782</v>
      </c>
      <c r="C4713" s="9" t="s">
        <v>180</v>
      </c>
      <c r="D4713" s="3">
        <v>-49.8</v>
      </c>
      <c r="E4713" s="9" t="s">
        <v>181</v>
      </c>
      <c r="F4713" s="9" t="s">
        <v>182</v>
      </c>
      <c r="G4713" s="9" t="s">
        <v>183</v>
      </c>
      <c r="H4713" s="8">
        <v>45839</v>
      </c>
      <c r="I4713" s="8">
        <v>45859</v>
      </c>
      <c r="J4713" s="219" t="s">
        <v>20289</v>
      </c>
      <c r="K4713" s="205" t="s">
        <v>185</v>
      </c>
      <c r="M4713" s="9" t="s">
        <v>18784</v>
      </c>
      <c r="N4713" s="215">
        <v>45929.807189814797</v>
      </c>
      <c r="O4713" s="8">
        <v>45929</v>
      </c>
    </row>
    <row r="4714" spans="1:15" x14ac:dyDescent="0.25">
      <c r="A4714" s="8">
        <v>45328</v>
      </c>
      <c r="B4714" s="9" t="s">
        <v>240</v>
      </c>
      <c r="C4714" s="9" t="s">
        <v>180</v>
      </c>
      <c r="D4714" s="3">
        <v>-49.76</v>
      </c>
      <c r="E4714" s="9" t="s">
        <v>181</v>
      </c>
      <c r="F4714" s="9" t="s">
        <v>182</v>
      </c>
      <c r="G4714" s="9" t="s">
        <v>183</v>
      </c>
      <c r="H4714" s="8">
        <v>45323</v>
      </c>
      <c r="I4714" s="8">
        <v>45327</v>
      </c>
      <c r="J4714" s="8" t="s">
        <v>3637</v>
      </c>
      <c r="K4714" s="205" t="s">
        <v>185</v>
      </c>
      <c r="M4714" s="9" t="s">
        <v>242</v>
      </c>
      <c r="N4714" s="215">
        <v>45336.674582523097</v>
      </c>
      <c r="O4714" s="8">
        <v>45336</v>
      </c>
    </row>
    <row r="4715" spans="1:15" x14ac:dyDescent="0.25">
      <c r="A4715" s="8">
        <v>45519</v>
      </c>
      <c r="B4715" s="9" t="s">
        <v>7888</v>
      </c>
      <c r="C4715" s="9" t="s">
        <v>180</v>
      </c>
      <c r="D4715" s="3">
        <v>-49.63</v>
      </c>
      <c r="E4715" s="9" t="s">
        <v>181</v>
      </c>
      <c r="F4715" s="9" t="s">
        <v>182</v>
      </c>
      <c r="G4715" s="9" t="s">
        <v>183</v>
      </c>
      <c r="H4715" s="8">
        <v>45505</v>
      </c>
      <c r="I4715" s="8">
        <v>45516</v>
      </c>
      <c r="J4715" s="8" t="s">
        <v>9233</v>
      </c>
      <c r="K4715" s="205" t="s">
        <v>185</v>
      </c>
      <c r="M4715" s="9" t="s">
        <v>7890</v>
      </c>
      <c r="N4715" s="215">
        <v>45534.648212951397</v>
      </c>
      <c r="O4715" s="8">
        <v>45534</v>
      </c>
    </row>
    <row r="4716" spans="1:15" x14ac:dyDescent="0.25">
      <c r="A4716" s="8">
        <v>45438</v>
      </c>
      <c r="B4716" s="9" t="s">
        <v>2475</v>
      </c>
      <c r="C4716" s="9" t="s">
        <v>337</v>
      </c>
      <c r="D4716" s="3">
        <v>-17.34</v>
      </c>
      <c r="E4716" s="9" t="s">
        <v>266</v>
      </c>
      <c r="F4716" s="9" t="s">
        <v>267</v>
      </c>
      <c r="G4716" s="9" t="s">
        <v>268</v>
      </c>
      <c r="H4716" s="8">
        <v>45413</v>
      </c>
      <c r="I4716" s="8">
        <v>45432</v>
      </c>
      <c r="J4716" s="8" t="s">
        <v>2476</v>
      </c>
      <c r="K4716" s="205" t="s">
        <v>270</v>
      </c>
      <c r="M4716" s="9" t="s">
        <v>2477</v>
      </c>
      <c r="N4716" s="215">
        <v>45445.039048634302</v>
      </c>
      <c r="O4716" s="8"/>
    </row>
    <row r="4717" spans="1:15" x14ac:dyDescent="0.25">
      <c r="A4717" s="8">
        <v>45396</v>
      </c>
      <c r="B4717" s="9" t="s">
        <v>2579</v>
      </c>
      <c r="C4717" s="9" t="s">
        <v>337</v>
      </c>
      <c r="D4717" s="3">
        <v>-18.75</v>
      </c>
      <c r="E4717" s="9" t="s">
        <v>266</v>
      </c>
      <c r="F4717" s="9" t="s">
        <v>267</v>
      </c>
      <c r="G4717" s="9" t="s">
        <v>268</v>
      </c>
      <c r="H4717" s="8">
        <v>45383</v>
      </c>
      <c r="I4717" s="8">
        <v>45390</v>
      </c>
      <c r="J4717" s="8" t="s">
        <v>2580</v>
      </c>
      <c r="K4717" s="205" t="s">
        <v>270</v>
      </c>
      <c r="M4717" s="9" t="s">
        <v>2581</v>
      </c>
      <c r="N4717" s="215">
        <v>45402.639274791698</v>
      </c>
      <c r="O4717" s="8"/>
    </row>
    <row r="4718" spans="1:15" x14ac:dyDescent="0.25">
      <c r="A4718" s="8">
        <v>45531</v>
      </c>
      <c r="B4718" s="9" t="s">
        <v>8981</v>
      </c>
      <c r="C4718" s="9" t="s">
        <v>337</v>
      </c>
      <c r="D4718" s="3">
        <v>-20</v>
      </c>
      <c r="E4718" s="9" t="s">
        <v>266</v>
      </c>
      <c r="F4718" s="9" t="s">
        <v>267</v>
      </c>
      <c r="G4718" s="9" t="s">
        <v>268</v>
      </c>
      <c r="H4718" s="8">
        <v>45505</v>
      </c>
      <c r="I4718" s="8">
        <v>45530</v>
      </c>
      <c r="J4718" s="8" t="s">
        <v>8982</v>
      </c>
      <c r="K4718" s="205" t="s">
        <v>270</v>
      </c>
      <c r="M4718" s="9" t="s">
        <v>8983</v>
      </c>
      <c r="N4718" s="215">
        <v>45534.648212951397</v>
      </c>
      <c r="O4718" s="8"/>
    </row>
    <row r="4719" spans="1:15" x14ac:dyDescent="0.25">
      <c r="A4719" s="8">
        <v>45474</v>
      </c>
      <c r="B4719" s="9" t="s">
        <v>4495</v>
      </c>
      <c r="C4719" s="9" t="s">
        <v>337</v>
      </c>
      <c r="D4719" s="3">
        <v>-20</v>
      </c>
      <c r="E4719" s="9" t="s">
        <v>266</v>
      </c>
      <c r="F4719" s="9" t="s">
        <v>267</v>
      </c>
      <c r="G4719" s="9" t="s">
        <v>268</v>
      </c>
      <c r="H4719" s="8">
        <v>45474</v>
      </c>
      <c r="I4719" s="8">
        <v>45474</v>
      </c>
      <c r="J4719" s="8" t="s">
        <v>8306</v>
      </c>
      <c r="K4719" s="205" t="s">
        <v>270</v>
      </c>
      <c r="M4719" s="9" t="s">
        <v>4497</v>
      </c>
      <c r="N4719" s="215">
        <v>45505.8848292361</v>
      </c>
      <c r="O4719" s="8"/>
    </row>
    <row r="4720" spans="1:15" x14ac:dyDescent="0.25">
      <c r="A4720" s="8">
        <v>45673</v>
      </c>
      <c r="B4720" s="9" t="s">
        <v>7689</v>
      </c>
      <c r="C4720" s="9" t="s">
        <v>209</v>
      </c>
      <c r="D4720" s="3">
        <v>-8.52</v>
      </c>
      <c r="E4720" s="9" t="s">
        <v>17055</v>
      </c>
      <c r="F4720" s="9" t="s">
        <v>17056</v>
      </c>
      <c r="G4720" s="9" t="s">
        <v>119</v>
      </c>
      <c r="H4720" s="8">
        <v>45658</v>
      </c>
      <c r="I4720" s="8">
        <v>45670</v>
      </c>
      <c r="J4720" s="8" t="s">
        <v>17525</v>
      </c>
      <c r="K4720" s="205" t="s">
        <v>17058</v>
      </c>
      <c r="M4720" s="9" t="s">
        <v>7691</v>
      </c>
      <c r="N4720" s="215">
        <v>45809.636386238402</v>
      </c>
      <c r="O4720" s="8">
        <v>45809</v>
      </c>
    </row>
    <row r="4721" spans="1:15" x14ac:dyDescent="0.25">
      <c r="A4721" s="8">
        <v>45435</v>
      </c>
      <c r="B4721" s="9" t="s">
        <v>2780</v>
      </c>
      <c r="C4721" s="9" t="s">
        <v>337</v>
      </c>
      <c r="D4721" s="3">
        <v>-22.25</v>
      </c>
      <c r="E4721" s="9" t="s">
        <v>266</v>
      </c>
      <c r="F4721" s="9" t="s">
        <v>267</v>
      </c>
      <c r="G4721" s="9" t="s">
        <v>268</v>
      </c>
      <c r="H4721" s="8">
        <v>45413</v>
      </c>
      <c r="I4721" s="8">
        <v>45432</v>
      </c>
      <c r="J4721" s="8" t="s">
        <v>2781</v>
      </c>
      <c r="K4721" s="205" t="s">
        <v>270</v>
      </c>
      <c r="M4721" s="9" t="s">
        <v>2782</v>
      </c>
      <c r="N4721" s="215">
        <v>45445.039048634302</v>
      </c>
      <c r="O4721" s="8"/>
    </row>
    <row r="4722" spans="1:15" x14ac:dyDescent="0.25">
      <c r="A4722" s="8">
        <v>45673</v>
      </c>
      <c r="B4722" s="9" t="s">
        <v>7689</v>
      </c>
      <c r="C4722" s="9" t="s">
        <v>209</v>
      </c>
      <c r="D4722" s="3">
        <v>-116.88</v>
      </c>
      <c r="E4722" s="9" t="s">
        <v>17055</v>
      </c>
      <c r="F4722" s="9" t="s">
        <v>17056</v>
      </c>
      <c r="G4722" s="9" t="s">
        <v>119</v>
      </c>
      <c r="H4722" s="8">
        <v>45658</v>
      </c>
      <c r="I4722" s="8">
        <v>45670</v>
      </c>
      <c r="J4722" s="8" t="s">
        <v>17523</v>
      </c>
      <c r="K4722" s="205" t="s">
        <v>17058</v>
      </c>
      <c r="M4722" s="9" t="s">
        <v>7691</v>
      </c>
      <c r="N4722" s="215">
        <v>45809.636386238402</v>
      </c>
      <c r="O4722" s="8">
        <v>45809</v>
      </c>
    </row>
    <row r="4723" spans="1:15" x14ac:dyDescent="0.25">
      <c r="A4723" s="8">
        <v>45424</v>
      </c>
      <c r="B4723" s="9" t="s">
        <v>2907</v>
      </c>
      <c r="C4723" s="9" t="s">
        <v>337</v>
      </c>
      <c r="D4723" s="3">
        <v>-24.99</v>
      </c>
      <c r="E4723" s="9" t="s">
        <v>266</v>
      </c>
      <c r="F4723" s="9" t="s">
        <v>267</v>
      </c>
      <c r="G4723" s="9" t="s">
        <v>268</v>
      </c>
      <c r="H4723" s="8">
        <v>45413</v>
      </c>
      <c r="I4723" s="8">
        <v>45418</v>
      </c>
      <c r="J4723" s="8" t="s">
        <v>2908</v>
      </c>
      <c r="K4723" s="205" t="s">
        <v>270</v>
      </c>
      <c r="M4723" s="9" t="s">
        <v>2909</v>
      </c>
      <c r="N4723" s="215">
        <v>45445.039048634302</v>
      </c>
      <c r="O4723" s="8"/>
    </row>
    <row r="4724" spans="1:15" x14ac:dyDescent="0.25">
      <c r="A4724" s="8">
        <v>45471</v>
      </c>
      <c r="B4724" s="9" t="s">
        <v>7888</v>
      </c>
      <c r="C4724" s="9" t="s">
        <v>180</v>
      </c>
      <c r="D4724" s="3">
        <v>-49.3</v>
      </c>
      <c r="E4724" s="9" t="s">
        <v>181</v>
      </c>
      <c r="F4724" s="9" t="s">
        <v>182</v>
      </c>
      <c r="G4724" s="9" t="s">
        <v>183</v>
      </c>
      <c r="H4724" s="8">
        <v>45444</v>
      </c>
      <c r="I4724" s="8">
        <v>45467</v>
      </c>
      <c r="J4724" s="8" t="s">
        <v>8361</v>
      </c>
      <c r="K4724" s="205" t="s">
        <v>185</v>
      </c>
      <c r="M4724" s="9" t="s">
        <v>7890</v>
      </c>
      <c r="N4724" s="215">
        <v>45505.8848292361</v>
      </c>
      <c r="O4724" s="8">
        <v>45505</v>
      </c>
    </row>
    <row r="4725" spans="1:15" x14ac:dyDescent="0.25">
      <c r="A4725" s="8">
        <v>45880</v>
      </c>
      <c r="B4725" s="9" t="s">
        <v>18823</v>
      </c>
      <c r="C4725" s="9" t="s">
        <v>180</v>
      </c>
      <c r="D4725" s="3">
        <v>-49.27</v>
      </c>
      <c r="E4725" s="9" t="s">
        <v>181</v>
      </c>
      <c r="F4725" s="9" t="s">
        <v>182</v>
      </c>
      <c r="G4725" s="9" t="s">
        <v>183</v>
      </c>
      <c r="H4725" s="8">
        <v>45870</v>
      </c>
      <c r="I4725" s="8">
        <v>45880</v>
      </c>
      <c r="J4725" s="219" t="s">
        <v>20016</v>
      </c>
      <c r="K4725" s="205" t="s">
        <v>185</v>
      </c>
      <c r="M4725" s="9" t="s">
        <v>18825</v>
      </c>
      <c r="N4725" s="215">
        <v>45929.807189814797</v>
      </c>
      <c r="O4725" s="8">
        <v>45929</v>
      </c>
    </row>
    <row r="4726" spans="1:15" x14ac:dyDescent="0.25">
      <c r="A4726" s="8">
        <v>45533</v>
      </c>
      <c r="B4726" s="9" t="s">
        <v>9836</v>
      </c>
      <c r="C4726" s="9" t="s">
        <v>337</v>
      </c>
      <c r="D4726" s="3">
        <v>-25</v>
      </c>
      <c r="E4726" s="9" t="s">
        <v>266</v>
      </c>
      <c r="F4726" s="9" t="s">
        <v>267</v>
      </c>
      <c r="G4726" s="9" t="s">
        <v>268</v>
      </c>
      <c r="H4726" s="8">
        <v>45505</v>
      </c>
      <c r="I4726" s="8">
        <v>45530</v>
      </c>
      <c r="J4726" s="8" t="s">
        <v>9837</v>
      </c>
      <c r="K4726" s="205" t="s">
        <v>270</v>
      </c>
      <c r="M4726" s="9" t="s">
        <v>9838</v>
      </c>
      <c r="N4726" s="215">
        <v>45540.605251655099</v>
      </c>
      <c r="O4726" s="8"/>
    </row>
    <row r="4727" spans="1:15" x14ac:dyDescent="0.25">
      <c r="A4727" s="8">
        <v>45328</v>
      </c>
      <c r="B4727" s="9" t="s">
        <v>2925</v>
      </c>
      <c r="C4727" s="9" t="s">
        <v>337</v>
      </c>
      <c r="D4727" s="3">
        <v>-25</v>
      </c>
      <c r="E4727" s="9" t="s">
        <v>266</v>
      </c>
      <c r="F4727" s="9" t="s">
        <v>267</v>
      </c>
      <c r="G4727" s="9" t="s">
        <v>268</v>
      </c>
      <c r="H4727" s="8">
        <v>45323</v>
      </c>
      <c r="I4727" s="8">
        <v>45327</v>
      </c>
      <c r="J4727" s="8" t="s">
        <v>2926</v>
      </c>
      <c r="K4727" s="205" t="s">
        <v>270</v>
      </c>
      <c r="M4727" s="9" t="s">
        <v>2927</v>
      </c>
      <c r="N4727" s="215">
        <v>45336.674582523097</v>
      </c>
      <c r="O4727" s="8"/>
    </row>
    <row r="4728" spans="1:15" x14ac:dyDescent="0.25">
      <c r="A4728" s="8">
        <v>45445</v>
      </c>
      <c r="B4728" s="9" t="s">
        <v>399</v>
      </c>
      <c r="C4728" s="9" t="s">
        <v>337</v>
      </c>
      <c r="D4728" s="3">
        <v>-25</v>
      </c>
      <c r="E4728" s="9" t="s">
        <v>266</v>
      </c>
      <c r="F4728" s="9" t="s">
        <v>267</v>
      </c>
      <c r="G4728" s="9" t="s">
        <v>268</v>
      </c>
      <c r="H4728" s="8">
        <v>45444</v>
      </c>
      <c r="I4728" s="8">
        <v>45439</v>
      </c>
      <c r="J4728" s="8" t="s">
        <v>1528</v>
      </c>
      <c r="K4728" s="205" t="s">
        <v>270</v>
      </c>
      <c r="M4728" s="9" t="s">
        <v>401</v>
      </c>
      <c r="N4728" s="215">
        <v>45460.791518807899</v>
      </c>
      <c r="O4728" s="8"/>
    </row>
    <row r="4729" spans="1:15" x14ac:dyDescent="0.25">
      <c r="A4729" s="8">
        <v>45490</v>
      </c>
      <c r="B4729" s="9" t="s">
        <v>7900</v>
      </c>
      <c r="C4729" s="9" t="s">
        <v>180</v>
      </c>
      <c r="D4729" s="3">
        <v>-49.08</v>
      </c>
      <c r="E4729" s="9" t="s">
        <v>181</v>
      </c>
      <c r="F4729" s="9" t="s">
        <v>182</v>
      </c>
      <c r="G4729" s="9" t="s">
        <v>183</v>
      </c>
      <c r="H4729" s="8">
        <v>45474</v>
      </c>
      <c r="I4729" s="8">
        <v>45488</v>
      </c>
      <c r="J4729" s="8" t="s">
        <v>7903</v>
      </c>
      <c r="K4729" s="205" t="s">
        <v>185</v>
      </c>
      <c r="M4729" s="9" t="s">
        <v>7902</v>
      </c>
      <c r="N4729" s="215">
        <v>45505.8848292361</v>
      </c>
      <c r="O4729" s="8">
        <v>45505</v>
      </c>
    </row>
    <row r="4730" spans="1:15" x14ac:dyDescent="0.25">
      <c r="A4730" s="8">
        <v>45672</v>
      </c>
      <c r="B4730" s="9" t="s">
        <v>10136</v>
      </c>
      <c r="C4730" s="9" t="s">
        <v>224</v>
      </c>
      <c r="D4730" s="3">
        <v>-11.38</v>
      </c>
      <c r="E4730" s="9" t="s">
        <v>17055</v>
      </c>
      <c r="F4730" s="9" t="s">
        <v>17056</v>
      </c>
      <c r="G4730" s="9" t="s">
        <v>119</v>
      </c>
      <c r="H4730" s="8">
        <v>45658</v>
      </c>
      <c r="I4730" s="8">
        <v>45670</v>
      </c>
      <c r="J4730" s="8" t="s">
        <v>17529</v>
      </c>
      <c r="K4730" s="205" t="s">
        <v>17058</v>
      </c>
      <c r="M4730" s="9" t="s">
        <v>10138</v>
      </c>
      <c r="N4730" s="215">
        <v>45809.636386238402</v>
      </c>
      <c r="O4730" s="8">
        <v>45809</v>
      </c>
    </row>
    <row r="4731" spans="1:15" x14ac:dyDescent="0.25">
      <c r="A4731" s="8">
        <v>45279</v>
      </c>
      <c r="B4731" s="9" t="s">
        <v>2954</v>
      </c>
      <c r="C4731" s="9" t="s">
        <v>337</v>
      </c>
      <c r="D4731" s="3">
        <v>-25.33</v>
      </c>
      <c r="E4731" s="9" t="s">
        <v>266</v>
      </c>
      <c r="F4731" s="9" t="s">
        <v>267</v>
      </c>
      <c r="G4731" s="9" t="s">
        <v>268</v>
      </c>
      <c r="H4731" s="8">
        <v>45261</v>
      </c>
      <c r="I4731" s="8">
        <v>45278</v>
      </c>
      <c r="J4731" s="8" t="s">
        <v>2955</v>
      </c>
      <c r="K4731" s="205" t="s">
        <v>270</v>
      </c>
      <c r="M4731" s="9" t="s">
        <v>2956</v>
      </c>
      <c r="N4731" s="215">
        <v>45294.9567489931</v>
      </c>
      <c r="O4731" s="8"/>
    </row>
    <row r="4732" spans="1:15" x14ac:dyDescent="0.25">
      <c r="A4732" s="8">
        <v>45388</v>
      </c>
      <c r="B4732" s="9" t="s">
        <v>3116</v>
      </c>
      <c r="C4732" s="9" t="s">
        <v>337</v>
      </c>
      <c r="D4732" s="3">
        <v>-30</v>
      </c>
      <c r="E4732" s="9" t="s">
        <v>266</v>
      </c>
      <c r="F4732" s="9" t="s">
        <v>267</v>
      </c>
      <c r="G4732" s="9" t="s">
        <v>268</v>
      </c>
      <c r="H4732" s="8">
        <v>45383</v>
      </c>
      <c r="I4732" s="8">
        <v>45383</v>
      </c>
      <c r="J4732" s="8" t="s">
        <v>3117</v>
      </c>
      <c r="K4732" s="205" t="s">
        <v>270</v>
      </c>
      <c r="M4732" s="9" t="s">
        <v>3116</v>
      </c>
      <c r="N4732" s="215">
        <v>45402.639274791698</v>
      </c>
      <c r="O4732" s="8"/>
    </row>
    <row r="4733" spans="1:15" x14ac:dyDescent="0.25">
      <c r="A4733" s="8">
        <v>45436</v>
      </c>
      <c r="B4733" s="9" t="s">
        <v>3109</v>
      </c>
      <c r="C4733" s="9" t="s">
        <v>337</v>
      </c>
      <c r="D4733" s="3">
        <v>-30</v>
      </c>
      <c r="E4733" s="9" t="s">
        <v>266</v>
      </c>
      <c r="F4733" s="9" t="s">
        <v>267</v>
      </c>
      <c r="G4733" s="9" t="s">
        <v>268</v>
      </c>
      <c r="H4733" s="8">
        <v>45413</v>
      </c>
      <c r="I4733" s="8">
        <v>45432</v>
      </c>
      <c r="J4733" s="8" t="s">
        <v>3110</v>
      </c>
      <c r="K4733" s="205" t="s">
        <v>270</v>
      </c>
      <c r="M4733" s="9" t="s">
        <v>3111</v>
      </c>
      <c r="N4733" s="215">
        <v>45445.039048634302</v>
      </c>
      <c r="O4733" s="8"/>
    </row>
    <row r="4734" spans="1:15" x14ac:dyDescent="0.25">
      <c r="A4734" s="8">
        <v>45672</v>
      </c>
      <c r="B4734" s="9" t="s">
        <v>17526</v>
      </c>
      <c r="C4734" s="9" t="s">
        <v>142</v>
      </c>
      <c r="D4734" s="3">
        <v>-42.47</v>
      </c>
      <c r="E4734" s="9" t="s">
        <v>17055</v>
      </c>
      <c r="F4734" s="9" t="s">
        <v>17056</v>
      </c>
      <c r="G4734" s="9" t="s">
        <v>119</v>
      </c>
      <c r="H4734" s="8">
        <v>45658</v>
      </c>
      <c r="I4734" s="8">
        <v>45670</v>
      </c>
      <c r="J4734" s="8" t="s">
        <v>17527</v>
      </c>
      <c r="K4734" s="205" t="s">
        <v>17058</v>
      </c>
      <c r="M4734" s="9" t="s">
        <v>17528</v>
      </c>
      <c r="N4734" s="215">
        <v>45809.636386238402</v>
      </c>
      <c r="O4734" s="8"/>
    </row>
    <row r="4735" spans="1:15" x14ac:dyDescent="0.25">
      <c r="A4735" s="8">
        <v>45760</v>
      </c>
      <c r="B4735" s="9" t="s">
        <v>14861</v>
      </c>
      <c r="C4735" s="9" t="s">
        <v>337</v>
      </c>
      <c r="D4735" s="3">
        <v>-34</v>
      </c>
      <c r="E4735" s="9" t="s">
        <v>266</v>
      </c>
      <c r="F4735" s="9" t="s">
        <v>267</v>
      </c>
      <c r="G4735" s="9" t="s">
        <v>268</v>
      </c>
      <c r="H4735" s="8">
        <v>45748</v>
      </c>
      <c r="I4735" s="8">
        <v>45754</v>
      </c>
      <c r="J4735" s="219" t="s">
        <v>14862</v>
      </c>
      <c r="K4735" s="205" t="s">
        <v>270</v>
      </c>
      <c r="M4735" s="9" t="s">
        <v>14863</v>
      </c>
      <c r="N4735" s="215">
        <v>45777.922227581003</v>
      </c>
      <c r="O4735" s="8"/>
    </row>
    <row r="4736" spans="1:15" x14ac:dyDescent="0.25">
      <c r="A4736" s="8">
        <v>45559</v>
      </c>
      <c r="B4736" s="9" t="s">
        <v>10228</v>
      </c>
      <c r="C4736" s="9" t="s">
        <v>337</v>
      </c>
      <c r="D4736" s="3">
        <v>-35</v>
      </c>
      <c r="E4736" s="9" t="s">
        <v>266</v>
      </c>
      <c r="F4736" s="9" t="s">
        <v>267</v>
      </c>
      <c r="G4736" s="9" t="s">
        <v>268</v>
      </c>
      <c r="H4736" s="8">
        <v>45536</v>
      </c>
      <c r="I4736" s="8">
        <v>45558</v>
      </c>
      <c r="J4736" s="8" t="s">
        <v>10229</v>
      </c>
      <c r="K4736" s="205" t="s">
        <v>270</v>
      </c>
      <c r="M4736" s="9" t="s">
        <v>10230</v>
      </c>
      <c r="N4736" s="215">
        <v>45575.565837071801</v>
      </c>
      <c r="O4736" s="8"/>
    </row>
    <row r="4737" spans="1:15" x14ac:dyDescent="0.25">
      <c r="A4737" s="8">
        <v>45661</v>
      </c>
      <c r="B4737" s="9" t="s">
        <v>13497</v>
      </c>
      <c r="C4737" s="9" t="s">
        <v>337</v>
      </c>
      <c r="D4737" s="3">
        <v>-36.049999999999997</v>
      </c>
      <c r="E4737" s="9" t="s">
        <v>266</v>
      </c>
      <c r="F4737" s="9" t="s">
        <v>267</v>
      </c>
      <c r="G4737" s="9" t="s">
        <v>268</v>
      </c>
      <c r="H4737" s="8">
        <v>45658</v>
      </c>
      <c r="I4737" s="8">
        <v>45656</v>
      </c>
      <c r="J4737" s="219" t="s">
        <v>13498</v>
      </c>
      <c r="K4737" s="205" t="s">
        <v>270</v>
      </c>
      <c r="M4737" s="9" t="s">
        <v>13499</v>
      </c>
      <c r="N4737" s="215">
        <v>45706.0637561111</v>
      </c>
      <c r="O4737" s="8"/>
    </row>
    <row r="4738" spans="1:15" x14ac:dyDescent="0.25">
      <c r="A4738" s="8">
        <v>45435</v>
      </c>
      <c r="B4738" s="9" t="s">
        <v>3384</v>
      </c>
      <c r="C4738" s="9" t="s">
        <v>337</v>
      </c>
      <c r="D4738" s="3">
        <v>-36.71</v>
      </c>
      <c r="E4738" s="9" t="s">
        <v>266</v>
      </c>
      <c r="F4738" s="9" t="s">
        <v>267</v>
      </c>
      <c r="G4738" s="9" t="s">
        <v>268</v>
      </c>
      <c r="H4738" s="8">
        <v>45413</v>
      </c>
      <c r="I4738" s="8">
        <v>45432</v>
      </c>
      <c r="J4738" s="8" t="s">
        <v>3385</v>
      </c>
      <c r="K4738" s="205" t="s">
        <v>270</v>
      </c>
      <c r="M4738" s="9" t="s">
        <v>3386</v>
      </c>
      <c r="N4738" s="215">
        <v>45445.039048634302</v>
      </c>
      <c r="O4738" s="8"/>
    </row>
    <row r="4739" spans="1:15" x14ac:dyDescent="0.25">
      <c r="A4739" s="8">
        <v>45672</v>
      </c>
      <c r="B4739" s="9" t="s">
        <v>17530</v>
      </c>
      <c r="C4739" s="9" t="s">
        <v>1258</v>
      </c>
      <c r="D4739" s="3">
        <v>-3</v>
      </c>
      <c r="E4739" s="9" t="s">
        <v>17055</v>
      </c>
      <c r="F4739" s="9" t="s">
        <v>17056</v>
      </c>
      <c r="G4739" s="9" t="s">
        <v>119</v>
      </c>
      <c r="H4739" s="8">
        <v>45658</v>
      </c>
      <c r="I4739" s="8">
        <v>45670</v>
      </c>
      <c r="J4739" s="8" t="s">
        <v>17531</v>
      </c>
      <c r="K4739" s="205" t="s">
        <v>17058</v>
      </c>
      <c r="M4739" s="9" t="s">
        <v>17532</v>
      </c>
      <c r="N4739" s="215">
        <v>45809.636386238402</v>
      </c>
      <c r="O4739" s="8">
        <v>45840</v>
      </c>
    </row>
    <row r="4740" spans="1:15" x14ac:dyDescent="0.25">
      <c r="A4740" s="8">
        <v>45672</v>
      </c>
      <c r="B4740" s="9" t="s">
        <v>17533</v>
      </c>
      <c r="C4740" s="9" t="s">
        <v>131</v>
      </c>
      <c r="D4740" s="3">
        <v>-5.85</v>
      </c>
      <c r="E4740" s="9" t="s">
        <v>17055</v>
      </c>
      <c r="F4740" s="9" t="s">
        <v>17056</v>
      </c>
      <c r="G4740" s="9" t="s">
        <v>119</v>
      </c>
      <c r="H4740" s="8">
        <v>45658</v>
      </c>
      <c r="I4740" s="8">
        <v>45670</v>
      </c>
      <c r="J4740" s="8" t="s">
        <v>17534</v>
      </c>
      <c r="K4740" s="205" t="s">
        <v>17058</v>
      </c>
      <c r="M4740" s="9" t="s">
        <v>17535</v>
      </c>
      <c r="N4740" s="215">
        <v>45809.636386238402</v>
      </c>
      <c r="O4740" s="8">
        <v>45929</v>
      </c>
    </row>
    <row r="4741" spans="1:15" x14ac:dyDescent="0.25">
      <c r="A4741" s="8">
        <v>45810</v>
      </c>
      <c r="B4741" s="9" t="s">
        <v>14807</v>
      </c>
      <c r="C4741" s="9" t="s">
        <v>180</v>
      </c>
      <c r="D4741" s="3">
        <v>-48.86</v>
      </c>
      <c r="E4741" s="9" t="s">
        <v>181</v>
      </c>
      <c r="F4741" s="9" t="s">
        <v>182</v>
      </c>
      <c r="G4741" s="9" t="s">
        <v>183</v>
      </c>
      <c r="H4741" s="8">
        <v>45809</v>
      </c>
      <c r="I4741" s="8">
        <v>45810</v>
      </c>
      <c r="J4741" s="8" t="s">
        <v>18195</v>
      </c>
      <c r="K4741" s="205" t="s">
        <v>185</v>
      </c>
      <c r="M4741" s="9" t="s">
        <v>14809</v>
      </c>
      <c r="N4741" s="215">
        <v>45840.490152685197</v>
      </c>
      <c r="O4741" s="8">
        <v>45840</v>
      </c>
    </row>
    <row r="4742" spans="1:15" x14ac:dyDescent="0.25">
      <c r="A4742" s="8">
        <v>45672</v>
      </c>
      <c r="B4742" s="9" t="s">
        <v>17536</v>
      </c>
      <c r="C4742" s="9" t="s">
        <v>131</v>
      </c>
      <c r="D4742" s="3">
        <v>-8</v>
      </c>
      <c r="E4742" s="9" t="s">
        <v>17055</v>
      </c>
      <c r="F4742" s="9" t="s">
        <v>17056</v>
      </c>
      <c r="G4742" s="9" t="s">
        <v>119</v>
      </c>
      <c r="H4742" s="8">
        <v>45658</v>
      </c>
      <c r="I4742" s="8">
        <v>45670</v>
      </c>
      <c r="J4742" s="8" t="s">
        <v>17537</v>
      </c>
      <c r="K4742" s="205" t="s">
        <v>17058</v>
      </c>
      <c r="M4742" s="9" t="s">
        <v>17538</v>
      </c>
      <c r="N4742" s="215">
        <v>45809.636386238402</v>
      </c>
      <c r="O4742" s="8">
        <v>45929</v>
      </c>
    </row>
    <row r="4743" spans="1:15" x14ac:dyDescent="0.25">
      <c r="A4743" s="8">
        <v>45445</v>
      </c>
      <c r="B4743" s="9" t="s">
        <v>399</v>
      </c>
      <c r="C4743" s="9" t="s">
        <v>337</v>
      </c>
      <c r="D4743" s="3">
        <v>-40</v>
      </c>
      <c r="E4743" s="9" t="s">
        <v>266</v>
      </c>
      <c r="F4743" s="9" t="s">
        <v>267</v>
      </c>
      <c r="G4743" s="9" t="s">
        <v>268</v>
      </c>
      <c r="H4743" s="8">
        <v>45444</v>
      </c>
      <c r="I4743" s="8">
        <v>45439</v>
      </c>
      <c r="J4743" s="8" t="s">
        <v>1777</v>
      </c>
      <c r="K4743" s="205" t="s">
        <v>270</v>
      </c>
      <c r="M4743" s="9" t="s">
        <v>401</v>
      </c>
      <c r="N4743" s="215">
        <v>45460.791518807899</v>
      </c>
      <c r="O4743" s="8"/>
    </row>
    <row r="4744" spans="1:15" x14ac:dyDescent="0.25">
      <c r="A4744" s="8">
        <v>45705</v>
      </c>
      <c r="B4744" s="9" t="s">
        <v>14108</v>
      </c>
      <c r="C4744" s="9" t="s">
        <v>337</v>
      </c>
      <c r="D4744" s="3">
        <v>-42.1</v>
      </c>
      <c r="E4744" s="9" t="s">
        <v>266</v>
      </c>
      <c r="F4744" s="9" t="s">
        <v>267</v>
      </c>
      <c r="G4744" s="9" t="s">
        <v>268</v>
      </c>
      <c r="H4744" s="8">
        <v>45689</v>
      </c>
      <c r="I4744" s="8">
        <v>45705</v>
      </c>
      <c r="J4744" s="219" t="s">
        <v>14109</v>
      </c>
      <c r="K4744" s="205" t="s">
        <v>270</v>
      </c>
      <c r="M4744" s="9" t="s">
        <v>14110</v>
      </c>
      <c r="N4744" s="215">
        <v>45733.5614541088</v>
      </c>
      <c r="O4744" s="8"/>
    </row>
    <row r="4745" spans="1:15" x14ac:dyDescent="0.25">
      <c r="A4745" s="8">
        <v>45732</v>
      </c>
      <c r="B4745" s="9" t="s">
        <v>15385</v>
      </c>
      <c r="C4745" s="9" t="s">
        <v>337</v>
      </c>
      <c r="D4745" s="3">
        <v>-43</v>
      </c>
      <c r="E4745" s="9" t="s">
        <v>266</v>
      </c>
      <c r="F4745" s="9" t="s">
        <v>267</v>
      </c>
      <c r="G4745" s="9" t="s">
        <v>268</v>
      </c>
      <c r="H4745" s="8">
        <v>45717</v>
      </c>
      <c r="I4745" s="8">
        <v>45726</v>
      </c>
      <c r="J4745" s="219" t="s">
        <v>15386</v>
      </c>
      <c r="K4745" s="205" t="s">
        <v>270</v>
      </c>
      <c r="M4745" s="9" t="s">
        <v>15387</v>
      </c>
      <c r="N4745" s="215">
        <v>45777.922227581003</v>
      </c>
      <c r="O4745" s="8"/>
    </row>
    <row r="4746" spans="1:15" x14ac:dyDescent="0.25">
      <c r="A4746" s="8">
        <v>45542</v>
      </c>
      <c r="B4746" s="9" t="s">
        <v>10561</v>
      </c>
      <c r="C4746" s="9" t="s">
        <v>337</v>
      </c>
      <c r="D4746" s="3">
        <v>-44.97</v>
      </c>
      <c r="E4746" s="9" t="s">
        <v>266</v>
      </c>
      <c r="F4746" s="9" t="s">
        <v>267</v>
      </c>
      <c r="G4746" s="9" t="s">
        <v>268</v>
      </c>
      <c r="H4746" s="8">
        <v>45536</v>
      </c>
      <c r="I4746" s="8">
        <v>45537</v>
      </c>
      <c r="J4746" s="8" t="s">
        <v>10562</v>
      </c>
      <c r="K4746" s="205" t="s">
        <v>270</v>
      </c>
      <c r="M4746" s="9" t="s">
        <v>10563</v>
      </c>
      <c r="N4746" s="215">
        <v>45575.565837071801</v>
      </c>
      <c r="O4746" s="8"/>
    </row>
    <row r="4747" spans="1:15" x14ac:dyDescent="0.25">
      <c r="A4747" s="8">
        <v>45439</v>
      </c>
      <c r="B4747" s="9" t="s">
        <v>1515</v>
      </c>
      <c r="C4747" s="9" t="s">
        <v>337</v>
      </c>
      <c r="D4747" s="3">
        <v>-45.61</v>
      </c>
      <c r="E4747" s="9" t="s">
        <v>132</v>
      </c>
      <c r="F4747" s="9" t="s">
        <v>133</v>
      </c>
      <c r="G4747" s="9" t="s">
        <v>134</v>
      </c>
      <c r="H4747" s="8">
        <v>45413</v>
      </c>
      <c r="I4747" s="8">
        <v>45439</v>
      </c>
      <c r="J4747" s="8" t="s">
        <v>3558</v>
      </c>
      <c r="K4747" s="206" t="s">
        <v>136</v>
      </c>
      <c r="M4747" s="9" t="s">
        <v>1517</v>
      </c>
      <c r="N4747" s="215">
        <v>45445.039048634302</v>
      </c>
      <c r="O4747" s="8"/>
    </row>
    <row r="4748" spans="1:15" x14ac:dyDescent="0.25">
      <c r="A4748" s="8">
        <v>45838</v>
      </c>
      <c r="B4748" s="9" t="s">
        <v>18990</v>
      </c>
      <c r="C4748" s="9" t="s">
        <v>180</v>
      </c>
      <c r="D4748" s="3">
        <v>-48.55</v>
      </c>
      <c r="E4748" s="9" t="s">
        <v>181</v>
      </c>
      <c r="F4748" s="9" t="s">
        <v>182</v>
      </c>
      <c r="G4748" s="9" t="s">
        <v>183</v>
      </c>
      <c r="H4748" s="8">
        <v>45809</v>
      </c>
      <c r="I4748" s="8">
        <v>45838</v>
      </c>
      <c r="J4748" s="219" t="s">
        <v>18993</v>
      </c>
      <c r="K4748" s="205" t="s">
        <v>185</v>
      </c>
      <c r="M4748" s="9" t="s">
        <v>18992</v>
      </c>
      <c r="N4748" s="215">
        <v>45862.622311099498</v>
      </c>
      <c r="O4748" s="8">
        <v>45862</v>
      </c>
    </row>
    <row r="4749" spans="1:15" x14ac:dyDescent="0.25">
      <c r="A4749" s="8">
        <v>45279</v>
      </c>
      <c r="B4749" s="9" t="s">
        <v>2579</v>
      </c>
      <c r="C4749" s="9" t="s">
        <v>337</v>
      </c>
      <c r="D4749" s="3">
        <v>-48.38</v>
      </c>
      <c r="E4749" s="9" t="s">
        <v>266</v>
      </c>
      <c r="F4749" s="9" t="s">
        <v>267</v>
      </c>
      <c r="G4749" s="9" t="s">
        <v>268</v>
      </c>
      <c r="H4749" s="8">
        <v>45261</v>
      </c>
      <c r="I4749" s="8">
        <v>45278</v>
      </c>
      <c r="J4749" s="8" t="s">
        <v>3603</v>
      </c>
      <c r="K4749" s="205" t="s">
        <v>270</v>
      </c>
      <c r="M4749" s="9" t="s">
        <v>2581</v>
      </c>
      <c r="N4749" s="215">
        <v>45294.9567489931</v>
      </c>
      <c r="O4749" s="8"/>
    </row>
    <row r="4750" spans="1:15" x14ac:dyDescent="0.25">
      <c r="A4750" s="8">
        <v>45671</v>
      </c>
      <c r="B4750" s="9" t="s">
        <v>7668</v>
      </c>
      <c r="C4750" s="9" t="s">
        <v>209</v>
      </c>
      <c r="D4750" s="3">
        <v>-58.68</v>
      </c>
      <c r="E4750" s="9" t="s">
        <v>17055</v>
      </c>
      <c r="F4750" s="9" t="s">
        <v>17056</v>
      </c>
      <c r="G4750" s="9" t="s">
        <v>119</v>
      </c>
      <c r="H4750" s="8">
        <v>45658</v>
      </c>
      <c r="I4750" s="8">
        <v>45670</v>
      </c>
      <c r="J4750" s="8" t="s">
        <v>17542</v>
      </c>
      <c r="K4750" s="205" t="s">
        <v>17058</v>
      </c>
      <c r="M4750" s="9" t="s">
        <v>7670</v>
      </c>
      <c r="N4750" s="215">
        <v>45809.636386238402</v>
      </c>
      <c r="O4750" s="8">
        <v>45809</v>
      </c>
    </row>
    <row r="4751" spans="1:15" x14ac:dyDescent="0.25">
      <c r="A4751" s="8">
        <v>45907</v>
      </c>
      <c r="B4751" s="9" t="s">
        <v>10228</v>
      </c>
      <c r="C4751" s="9" t="s">
        <v>337</v>
      </c>
      <c r="D4751" s="3">
        <v>-50</v>
      </c>
      <c r="E4751" s="9" t="s">
        <v>266</v>
      </c>
      <c r="F4751" s="9" t="s">
        <v>267</v>
      </c>
      <c r="G4751" s="9" t="s">
        <v>268</v>
      </c>
      <c r="H4751" s="8">
        <v>45901</v>
      </c>
      <c r="I4751" s="8">
        <v>45901</v>
      </c>
      <c r="J4751" s="219" t="s">
        <v>19589</v>
      </c>
      <c r="K4751" s="205" t="s">
        <v>270</v>
      </c>
      <c r="M4751" s="9" t="s">
        <v>10230</v>
      </c>
      <c r="N4751" s="215">
        <v>45929.807189814797</v>
      </c>
      <c r="O4751" s="8"/>
    </row>
    <row r="4752" spans="1:15" x14ac:dyDescent="0.25">
      <c r="A4752" s="8">
        <v>45878</v>
      </c>
      <c r="B4752" s="9" t="s">
        <v>20051</v>
      </c>
      <c r="C4752" s="9" t="s">
        <v>337</v>
      </c>
      <c r="D4752" s="3">
        <v>-50</v>
      </c>
      <c r="E4752" s="9" t="s">
        <v>266</v>
      </c>
      <c r="F4752" s="9" t="s">
        <v>267</v>
      </c>
      <c r="G4752" s="9" t="s">
        <v>268</v>
      </c>
      <c r="H4752" s="8">
        <v>45870</v>
      </c>
      <c r="I4752" s="8">
        <v>45873</v>
      </c>
      <c r="J4752" s="219" t="s">
        <v>20052</v>
      </c>
      <c r="K4752" s="205" t="s">
        <v>270</v>
      </c>
      <c r="M4752" s="9" t="s">
        <v>20053</v>
      </c>
      <c r="N4752" s="215">
        <v>45929.807189814797</v>
      </c>
      <c r="O4752" s="8"/>
    </row>
    <row r="4753" spans="1:15" x14ac:dyDescent="0.25">
      <c r="A4753" s="8">
        <v>45671</v>
      </c>
      <c r="B4753" s="9" t="s">
        <v>17539</v>
      </c>
      <c r="C4753" s="9" t="s">
        <v>124</v>
      </c>
      <c r="D4753" s="3">
        <v>-22.06</v>
      </c>
      <c r="E4753" s="9" t="s">
        <v>17055</v>
      </c>
      <c r="F4753" s="9" t="s">
        <v>17056</v>
      </c>
      <c r="G4753" s="9" t="s">
        <v>119</v>
      </c>
      <c r="H4753" s="8">
        <v>45658</v>
      </c>
      <c r="I4753" s="8">
        <v>45670</v>
      </c>
      <c r="J4753" s="8" t="s">
        <v>17540</v>
      </c>
      <c r="K4753" s="205" t="s">
        <v>17058</v>
      </c>
      <c r="M4753" s="9" t="s">
        <v>17541</v>
      </c>
      <c r="N4753" s="215">
        <v>45809.636386238402</v>
      </c>
      <c r="O4753" s="8">
        <v>45809</v>
      </c>
    </row>
    <row r="4754" spans="1:15" x14ac:dyDescent="0.25">
      <c r="A4754" s="8">
        <v>45670</v>
      </c>
      <c r="B4754" s="9" t="s">
        <v>17544</v>
      </c>
      <c r="C4754" s="9" t="s">
        <v>131</v>
      </c>
      <c r="D4754" s="3">
        <v>-82.5</v>
      </c>
      <c r="E4754" s="9" t="s">
        <v>17055</v>
      </c>
      <c r="F4754" s="9" t="s">
        <v>17056</v>
      </c>
      <c r="G4754" s="9" t="s">
        <v>119</v>
      </c>
      <c r="H4754" s="8">
        <v>45658</v>
      </c>
      <c r="I4754" s="8">
        <v>45670</v>
      </c>
      <c r="J4754" s="8" t="s">
        <v>17545</v>
      </c>
      <c r="K4754" s="205" t="s">
        <v>17058</v>
      </c>
      <c r="M4754" s="9" t="s">
        <v>17546</v>
      </c>
      <c r="N4754" s="215">
        <v>45809.636386238402</v>
      </c>
      <c r="O4754" s="8">
        <v>45929</v>
      </c>
    </row>
    <row r="4755" spans="1:15" x14ac:dyDescent="0.25">
      <c r="A4755" s="8">
        <v>45279</v>
      </c>
      <c r="B4755" s="9" t="s">
        <v>2579</v>
      </c>
      <c r="C4755" s="9" t="s">
        <v>337</v>
      </c>
      <c r="D4755" s="3">
        <v>-52.23</v>
      </c>
      <c r="E4755" s="9" t="s">
        <v>266</v>
      </c>
      <c r="F4755" s="9" t="s">
        <v>267</v>
      </c>
      <c r="G4755" s="9" t="s">
        <v>268</v>
      </c>
      <c r="H4755" s="8">
        <v>45261</v>
      </c>
      <c r="I4755" s="8">
        <v>45278</v>
      </c>
      <c r="J4755" s="8" t="s">
        <v>3708</v>
      </c>
      <c r="K4755" s="205" t="s">
        <v>270</v>
      </c>
      <c r="M4755" s="9" t="s">
        <v>2581</v>
      </c>
      <c r="N4755" s="215">
        <v>45294.9567489931</v>
      </c>
      <c r="O4755" s="8"/>
    </row>
    <row r="4756" spans="1:15" x14ac:dyDescent="0.25">
      <c r="A4756" s="8">
        <v>45769</v>
      </c>
      <c r="B4756" s="9" t="s">
        <v>14635</v>
      </c>
      <c r="C4756" s="9" t="s">
        <v>337</v>
      </c>
      <c r="D4756" s="3">
        <v>-60</v>
      </c>
      <c r="E4756" s="9" t="s">
        <v>266</v>
      </c>
      <c r="F4756" s="9" t="s">
        <v>267</v>
      </c>
      <c r="G4756" s="9" t="s">
        <v>268</v>
      </c>
      <c r="H4756" s="8">
        <v>45748</v>
      </c>
      <c r="I4756" s="8">
        <v>45768</v>
      </c>
      <c r="J4756" s="219" t="s">
        <v>14636</v>
      </c>
      <c r="K4756" s="205" t="s">
        <v>270</v>
      </c>
      <c r="M4756" s="9" t="s">
        <v>14637</v>
      </c>
      <c r="N4756" s="215">
        <v>45777.922227581003</v>
      </c>
      <c r="O4756" s="8"/>
    </row>
    <row r="4757" spans="1:15" x14ac:dyDescent="0.25">
      <c r="A4757" s="8">
        <v>45817</v>
      </c>
      <c r="B4757" s="9" t="s">
        <v>179</v>
      </c>
      <c r="C4757" s="9" t="s">
        <v>180</v>
      </c>
      <c r="D4757" s="3">
        <v>-48.33</v>
      </c>
      <c r="E4757" s="9" t="s">
        <v>181</v>
      </c>
      <c r="F4757" s="9" t="s">
        <v>182</v>
      </c>
      <c r="G4757" s="9" t="s">
        <v>183</v>
      </c>
      <c r="H4757" s="8">
        <v>45809</v>
      </c>
      <c r="I4757" s="8">
        <v>45817</v>
      </c>
      <c r="J4757" s="8" t="s">
        <v>18019</v>
      </c>
      <c r="K4757" s="205" t="s">
        <v>185</v>
      </c>
      <c r="M4757" s="9" t="s">
        <v>186</v>
      </c>
      <c r="N4757" s="215">
        <v>45840.490152685197</v>
      </c>
      <c r="O4757" s="8">
        <v>45840</v>
      </c>
    </row>
    <row r="4758" spans="1:15" x14ac:dyDescent="0.25">
      <c r="A4758" s="8">
        <v>45814</v>
      </c>
      <c r="B4758" s="9" t="s">
        <v>258</v>
      </c>
      <c r="C4758" s="9" t="s">
        <v>180</v>
      </c>
      <c r="D4758" s="3">
        <v>-48.33</v>
      </c>
      <c r="E4758" s="9" t="s">
        <v>181</v>
      </c>
      <c r="F4758" s="9" t="s">
        <v>182</v>
      </c>
      <c r="G4758" s="9" t="s">
        <v>183</v>
      </c>
      <c r="H4758" s="8">
        <v>45809</v>
      </c>
      <c r="I4758" s="8">
        <v>45810</v>
      </c>
      <c r="J4758" s="8" t="s">
        <v>18078</v>
      </c>
      <c r="K4758" s="205" t="s">
        <v>185</v>
      </c>
      <c r="M4758" s="9" t="s">
        <v>260</v>
      </c>
      <c r="N4758" s="215">
        <v>45840.490152685197</v>
      </c>
      <c r="O4758" s="8">
        <v>45840</v>
      </c>
    </row>
    <row r="4759" spans="1:15" x14ac:dyDescent="0.25">
      <c r="A4759" s="8">
        <v>45838</v>
      </c>
      <c r="B4759" s="9" t="s">
        <v>18809</v>
      </c>
      <c r="C4759" s="9" t="s">
        <v>180</v>
      </c>
      <c r="D4759" s="3">
        <v>-48.17</v>
      </c>
      <c r="E4759" s="9" t="s">
        <v>181</v>
      </c>
      <c r="F4759" s="9" t="s">
        <v>182</v>
      </c>
      <c r="G4759" s="9" t="s">
        <v>183</v>
      </c>
      <c r="H4759" s="8">
        <v>45809</v>
      </c>
      <c r="I4759" s="8">
        <v>45838</v>
      </c>
      <c r="J4759" s="219" t="s">
        <v>19050</v>
      </c>
      <c r="K4759" s="205" t="s">
        <v>185</v>
      </c>
      <c r="M4759" s="9" t="s">
        <v>18811</v>
      </c>
      <c r="N4759" s="215">
        <v>45862.622311099498</v>
      </c>
      <c r="O4759" s="8">
        <v>45862</v>
      </c>
    </row>
    <row r="4760" spans="1:15" x14ac:dyDescent="0.25">
      <c r="A4760" s="8">
        <v>45769</v>
      </c>
      <c r="B4760" s="9" t="s">
        <v>14631</v>
      </c>
      <c r="C4760" s="9" t="s">
        <v>337</v>
      </c>
      <c r="D4760" s="3">
        <v>-62.16</v>
      </c>
      <c r="E4760" s="9" t="s">
        <v>266</v>
      </c>
      <c r="F4760" s="9" t="s">
        <v>267</v>
      </c>
      <c r="G4760" s="9" t="s">
        <v>268</v>
      </c>
      <c r="H4760" s="8">
        <v>45748</v>
      </c>
      <c r="I4760" s="8">
        <v>45768</v>
      </c>
      <c r="J4760" s="219" t="s">
        <v>14632</v>
      </c>
      <c r="K4760" s="205" t="s">
        <v>270</v>
      </c>
      <c r="M4760" s="9" t="s">
        <v>14633</v>
      </c>
      <c r="N4760" s="215">
        <v>45777.922227581003</v>
      </c>
      <c r="O4760" s="8"/>
    </row>
    <row r="4761" spans="1:15" x14ac:dyDescent="0.25">
      <c r="A4761" s="8">
        <v>45670</v>
      </c>
      <c r="B4761" s="9" t="s">
        <v>10295</v>
      </c>
      <c r="D4761" s="3">
        <v>-9</v>
      </c>
      <c r="E4761" s="9" t="s">
        <v>17055</v>
      </c>
      <c r="F4761" s="9" t="s">
        <v>17056</v>
      </c>
      <c r="G4761" s="9" t="s">
        <v>119</v>
      </c>
      <c r="H4761" s="8">
        <v>45658</v>
      </c>
      <c r="I4761" s="8">
        <v>45670</v>
      </c>
      <c r="J4761" s="8" t="s">
        <v>17547</v>
      </c>
      <c r="K4761" s="205" t="s">
        <v>17058</v>
      </c>
      <c r="M4761" s="9" t="s">
        <v>10297</v>
      </c>
      <c r="N4761" s="215">
        <v>45809.636386238402</v>
      </c>
      <c r="O4761" s="8"/>
    </row>
    <row r="4762" spans="1:15" x14ac:dyDescent="0.25">
      <c r="A4762" s="8">
        <v>45438</v>
      </c>
      <c r="B4762" s="9" t="s">
        <v>3878</v>
      </c>
      <c r="C4762" s="9" t="s">
        <v>337</v>
      </c>
      <c r="D4762" s="3">
        <v>-64.11</v>
      </c>
      <c r="E4762" s="9" t="s">
        <v>266</v>
      </c>
      <c r="F4762" s="9" t="s">
        <v>267</v>
      </c>
      <c r="G4762" s="9" t="s">
        <v>268</v>
      </c>
      <c r="H4762" s="8">
        <v>45413</v>
      </c>
      <c r="I4762" s="8">
        <v>45432</v>
      </c>
      <c r="J4762" s="8" t="s">
        <v>3879</v>
      </c>
      <c r="K4762" s="205" t="s">
        <v>270</v>
      </c>
      <c r="M4762" s="9" t="s">
        <v>3880</v>
      </c>
      <c r="N4762" s="215">
        <v>45445.039048634302</v>
      </c>
      <c r="O4762" s="8"/>
    </row>
    <row r="4763" spans="1:15" x14ac:dyDescent="0.25">
      <c r="A4763" s="8">
        <v>45772</v>
      </c>
      <c r="B4763" s="9" t="s">
        <v>15663</v>
      </c>
      <c r="C4763" s="9" t="s">
        <v>337</v>
      </c>
      <c r="D4763" s="3">
        <v>-67.709999999999994</v>
      </c>
      <c r="E4763" s="9" t="s">
        <v>266</v>
      </c>
      <c r="F4763" s="9" t="s">
        <v>267</v>
      </c>
      <c r="G4763" s="9" t="s">
        <v>268</v>
      </c>
      <c r="H4763" s="8">
        <v>45748</v>
      </c>
      <c r="I4763" s="8">
        <v>45768</v>
      </c>
      <c r="J4763" s="219" t="s">
        <v>15664</v>
      </c>
      <c r="K4763" s="205" t="s">
        <v>270</v>
      </c>
      <c r="M4763" s="9" t="s">
        <v>15665</v>
      </c>
      <c r="N4763" s="215">
        <v>45777.927143749999</v>
      </c>
      <c r="O4763" s="8"/>
    </row>
    <row r="4764" spans="1:15" x14ac:dyDescent="0.25">
      <c r="A4764" s="8">
        <v>45554</v>
      </c>
      <c r="B4764" s="9" t="s">
        <v>7941</v>
      </c>
      <c r="C4764" s="9" t="s">
        <v>180</v>
      </c>
      <c r="D4764" s="3">
        <v>-47.76</v>
      </c>
      <c r="E4764" s="9" t="s">
        <v>181</v>
      </c>
      <c r="F4764" s="9" t="s">
        <v>182</v>
      </c>
      <c r="G4764" s="9" t="s">
        <v>183</v>
      </c>
      <c r="H4764" s="8">
        <v>45536</v>
      </c>
      <c r="I4764" s="8">
        <v>45551</v>
      </c>
      <c r="J4764" s="8" t="s">
        <v>10359</v>
      </c>
      <c r="K4764" s="205" t="s">
        <v>185</v>
      </c>
      <c r="M4764" s="9" t="s">
        <v>7943</v>
      </c>
      <c r="N4764" s="215">
        <v>45575.565837071801</v>
      </c>
      <c r="O4764" s="8">
        <v>45575</v>
      </c>
    </row>
    <row r="4765" spans="1:15" x14ac:dyDescent="0.25">
      <c r="A4765" s="8">
        <v>45724</v>
      </c>
      <c r="B4765" s="9" t="s">
        <v>13831</v>
      </c>
      <c r="C4765" s="9" t="s">
        <v>337</v>
      </c>
      <c r="D4765" s="3">
        <v>-75</v>
      </c>
      <c r="E4765" s="9" t="s">
        <v>266</v>
      </c>
      <c r="F4765" s="9" t="s">
        <v>267</v>
      </c>
      <c r="G4765" s="9" t="s">
        <v>268</v>
      </c>
      <c r="H4765" s="8">
        <v>45717</v>
      </c>
      <c r="I4765" s="8">
        <v>45719</v>
      </c>
      <c r="J4765" s="219" t="s">
        <v>13832</v>
      </c>
      <c r="K4765" s="205" t="s">
        <v>270</v>
      </c>
      <c r="M4765" s="9" t="s">
        <v>13833</v>
      </c>
      <c r="N4765" s="215">
        <v>45733.5614541088</v>
      </c>
      <c r="O4765" s="8"/>
    </row>
    <row r="4766" spans="1:15" x14ac:dyDescent="0.25">
      <c r="A4766" s="8">
        <v>45403</v>
      </c>
      <c r="B4766" s="9" t="s">
        <v>4048</v>
      </c>
      <c r="C4766" s="9" t="s">
        <v>337</v>
      </c>
      <c r="D4766" s="3">
        <v>-80</v>
      </c>
      <c r="E4766" s="9" t="s">
        <v>266</v>
      </c>
      <c r="F4766" s="9" t="s">
        <v>267</v>
      </c>
      <c r="G4766" s="9" t="s">
        <v>268</v>
      </c>
      <c r="H4766" s="8">
        <v>45383</v>
      </c>
      <c r="I4766" s="8">
        <v>45397</v>
      </c>
      <c r="J4766" s="8" t="s">
        <v>4049</v>
      </c>
      <c r="K4766" s="205" t="s">
        <v>270</v>
      </c>
      <c r="M4766" s="9" t="s">
        <v>4050</v>
      </c>
      <c r="N4766" s="215">
        <v>45412.662961076399</v>
      </c>
      <c r="O4766" s="8"/>
    </row>
    <row r="4767" spans="1:15" x14ac:dyDescent="0.25">
      <c r="A4767" s="8">
        <v>45388</v>
      </c>
      <c r="B4767" s="9" t="s">
        <v>3116</v>
      </c>
      <c r="C4767" s="9" t="s">
        <v>337</v>
      </c>
      <c r="D4767" s="3">
        <v>-81.430000000000007</v>
      </c>
      <c r="E4767" s="9" t="s">
        <v>266</v>
      </c>
      <c r="F4767" s="9" t="s">
        <v>267</v>
      </c>
      <c r="G4767" s="9" t="s">
        <v>268</v>
      </c>
      <c r="H4767" s="8">
        <v>45383</v>
      </c>
      <c r="I4767" s="8">
        <v>45383</v>
      </c>
      <c r="J4767" s="8" t="s">
        <v>4063</v>
      </c>
      <c r="K4767" s="205" t="s">
        <v>270</v>
      </c>
      <c r="M4767" s="9" t="s">
        <v>4064</v>
      </c>
      <c r="N4767" s="215">
        <v>45402.639274791698</v>
      </c>
      <c r="O4767" s="8"/>
    </row>
    <row r="4768" spans="1:15" x14ac:dyDescent="0.25">
      <c r="A4768" s="8">
        <v>45670</v>
      </c>
      <c r="B4768" s="9" t="s">
        <v>9119</v>
      </c>
      <c r="D4768" s="3">
        <v>-15</v>
      </c>
      <c r="E4768" s="9" t="s">
        <v>17055</v>
      </c>
      <c r="F4768" s="9" t="s">
        <v>17056</v>
      </c>
      <c r="G4768" s="9" t="s">
        <v>119</v>
      </c>
      <c r="H4768" s="8">
        <v>45658</v>
      </c>
      <c r="I4768" s="8">
        <v>45670</v>
      </c>
      <c r="J4768" s="8" t="s">
        <v>17543</v>
      </c>
      <c r="K4768" s="205" t="s">
        <v>17058</v>
      </c>
      <c r="M4768" s="9" t="s">
        <v>9121</v>
      </c>
      <c r="N4768" s="215">
        <v>45809.636386238402</v>
      </c>
      <c r="O4768" s="8"/>
    </row>
    <row r="4769" spans="1:15" x14ac:dyDescent="0.25">
      <c r="A4769" s="8">
        <v>45765</v>
      </c>
      <c r="B4769" s="9" t="s">
        <v>4495</v>
      </c>
      <c r="C4769" s="9" t="s">
        <v>337</v>
      </c>
      <c r="D4769" s="3">
        <v>-92.7</v>
      </c>
      <c r="E4769" s="9" t="s">
        <v>266</v>
      </c>
      <c r="F4769" s="9" t="s">
        <v>267</v>
      </c>
      <c r="G4769" s="9" t="s">
        <v>268</v>
      </c>
      <c r="H4769" s="8">
        <v>45748</v>
      </c>
      <c r="I4769" s="8">
        <v>45761</v>
      </c>
      <c r="J4769" s="219" t="s">
        <v>14686</v>
      </c>
      <c r="K4769" s="205" t="s">
        <v>270</v>
      </c>
      <c r="M4769" s="9" t="s">
        <v>4497</v>
      </c>
      <c r="N4769" s="215">
        <v>45777.922227581003</v>
      </c>
      <c r="O4769" s="8"/>
    </row>
    <row r="4770" spans="1:15" x14ac:dyDescent="0.25">
      <c r="A4770" s="8">
        <v>45815</v>
      </c>
      <c r="B4770" s="9" t="s">
        <v>18060</v>
      </c>
      <c r="C4770" s="9" t="s">
        <v>337</v>
      </c>
      <c r="D4770" s="3">
        <v>-93.67</v>
      </c>
      <c r="E4770" s="9" t="s">
        <v>266</v>
      </c>
      <c r="F4770" s="9" t="s">
        <v>267</v>
      </c>
      <c r="G4770" s="9" t="s">
        <v>268</v>
      </c>
      <c r="H4770" s="8">
        <v>45809</v>
      </c>
      <c r="I4770" s="8">
        <v>45810</v>
      </c>
      <c r="J4770" s="8" t="s">
        <v>18061</v>
      </c>
      <c r="K4770" s="205" t="s">
        <v>270</v>
      </c>
      <c r="M4770" s="9" t="s">
        <v>18062</v>
      </c>
      <c r="N4770" s="215">
        <v>45840.490152685197</v>
      </c>
      <c r="O4770" s="8">
        <v>45840</v>
      </c>
    </row>
    <row r="4771" spans="1:15" x14ac:dyDescent="0.25">
      <c r="A4771" s="8">
        <v>45657</v>
      </c>
      <c r="B4771" s="9" t="s">
        <v>520</v>
      </c>
      <c r="C4771" s="9" t="s">
        <v>180</v>
      </c>
      <c r="D4771" s="3">
        <v>-47.64</v>
      </c>
      <c r="E4771" s="9" t="s">
        <v>193</v>
      </c>
      <c r="F4771" s="9" t="s">
        <v>194</v>
      </c>
      <c r="G4771" s="9" t="s">
        <v>183</v>
      </c>
      <c r="H4771" s="8">
        <v>45627</v>
      </c>
      <c r="I4771" s="8">
        <v>45656</v>
      </c>
      <c r="J4771" s="219" t="s">
        <v>13554</v>
      </c>
      <c r="K4771" s="205" t="s">
        <v>196</v>
      </c>
      <c r="M4771" s="9" t="s">
        <v>525</v>
      </c>
      <c r="N4771" s="215">
        <v>45706.0637561111</v>
      </c>
      <c r="O4771" s="8">
        <v>45705</v>
      </c>
    </row>
    <row r="4772" spans="1:15" x14ac:dyDescent="0.25">
      <c r="A4772" s="8">
        <v>45435</v>
      </c>
      <c r="B4772" s="9" t="s">
        <v>3280</v>
      </c>
      <c r="C4772" s="9" t="s">
        <v>337</v>
      </c>
      <c r="D4772" s="3">
        <v>-96.63</v>
      </c>
      <c r="E4772" s="9" t="s">
        <v>193</v>
      </c>
      <c r="F4772" s="9" t="s">
        <v>194</v>
      </c>
      <c r="G4772" s="9" t="s">
        <v>183</v>
      </c>
      <c r="H4772" s="8">
        <v>45413</v>
      </c>
      <c r="I4772" s="8">
        <v>45432</v>
      </c>
      <c r="J4772" s="8" t="s">
        <v>3281</v>
      </c>
      <c r="K4772" s="205" t="s">
        <v>196</v>
      </c>
      <c r="M4772" s="9" t="s">
        <v>3282</v>
      </c>
      <c r="N4772" s="215">
        <v>45445.039048634302</v>
      </c>
      <c r="O4772" s="8"/>
    </row>
    <row r="4773" spans="1:15" x14ac:dyDescent="0.25">
      <c r="A4773" s="8">
        <v>45862</v>
      </c>
      <c r="B4773" s="9" t="s">
        <v>20238</v>
      </c>
      <c r="C4773" s="9" t="s">
        <v>337</v>
      </c>
      <c r="D4773" s="3">
        <v>-104.93</v>
      </c>
      <c r="E4773" s="9" t="s">
        <v>266</v>
      </c>
      <c r="F4773" s="9" t="s">
        <v>267</v>
      </c>
      <c r="G4773" s="9" t="s">
        <v>268</v>
      </c>
      <c r="H4773" s="8">
        <v>45839</v>
      </c>
      <c r="I4773" s="8">
        <v>45859</v>
      </c>
      <c r="J4773" s="219" t="s">
        <v>20239</v>
      </c>
      <c r="K4773" s="205" t="s">
        <v>270</v>
      </c>
      <c r="M4773" s="9" t="s">
        <v>20240</v>
      </c>
      <c r="N4773" s="215">
        <v>45929.807189814797</v>
      </c>
      <c r="O4773" s="8"/>
    </row>
    <row r="4774" spans="1:15" x14ac:dyDescent="0.25">
      <c r="A4774" s="8">
        <v>45669</v>
      </c>
      <c r="B4774" s="9" t="s">
        <v>4662</v>
      </c>
      <c r="C4774" s="9" t="s">
        <v>7470</v>
      </c>
      <c r="D4774" s="3">
        <v>-102.32</v>
      </c>
      <c r="E4774" s="9" t="s">
        <v>17055</v>
      </c>
      <c r="F4774" s="9" t="s">
        <v>17056</v>
      </c>
      <c r="G4774" s="9" t="s">
        <v>119</v>
      </c>
      <c r="H4774" s="8">
        <v>45658</v>
      </c>
      <c r="I4774" s="8">
        <v>45663</v>
      </c>
      <c r="J4774" s="8" t="s">
        <v>17548</v>
      </c>
      <c r="K4774" s="205" t="s">
        <v>17058</v>
      </c>
      <c r="M4774" s="9" t="s">
        <v>4664</v>
      </c>
      <c r="N4774" s="215">
        <v>45809.636386238402</v>
      </c>
      <c r="O4774" s="8">
        <v>45929</v>
      </c>
    </row>
    <row r="4775" spans="1:15" x14ac:dyDescent="0.25">
      <c r="A4775" s="8">
        <v>45838</v>
      </c>
      <c r="B4775" s="9" t="s">
        <v>18782</v>
      </c>
      <c r="C4775" s="9" t="s">
        <v>180</v>
      </c>
      <c r="D4775" s="3">
        <v>-47.39</v>
      </c>
      <c r="E4775" s="9" t="s">
        <v>181</v>
      </c>
      <c r="F4775" s="9" t="s">
        <v>182</v>
      </c>
      <c r="G4775" s="9" t="s">
        <v>183</v>
      </c>
      <c r="H4775" s="8">
        <v>45809</v>
      </c>
      <c r="I4775" s="8">
        <v>45838</v>
      </c>
      <c r="J4775" s="219" t="s">
        <v>19056</v>
      </c>
      <c r="K4775" s="205" t="s">
        <v>185</v>
      </c>
      <c r="M4775" s="9" t="s">
        <v>18784</v>
      </c>
      <c r="N4775" s="215">
        <v>45862.622311099498</v>
      </c>
      <c r="O4775" s="8">
        <v>45862</v>
      </c>
    </row>
    <row r="4776" spans="1:15" x14ac:dyDescent="0.25">
      <c r="A4776" s="8">
        <v>45789</v>
      </c>
      <c r="B4776" s="9" t="s">
        <v>14763</v>
      </c>
      <c r="C4776" s="9" t="s">
        <v>180</v>
      </c>
      <c r="D4776" s="3">
        <v>-47.36</v>
      </c>
      <c r="E4776" s="9" t="s">
        <v>181</v>
      </c>
      <c r="F4776" s="9" t="s">
        <v>182</v>
      </c>
      <c r="G4776" s="9" t="s">
        <v>183</v>
      </c>
      <c r="H4776" s="8">
        <v>45778</v>
      </c>
      <c r="I4776" s="8">
        <v>45789</v>
      </c>
      <c r="J4776" s="8" t="s">
        <v>16487</v>
      </c>
      <c r="K4776" s="205" t="s">
        <v>185</v>
      </c>
      <c r="M4776" s="9" t="s">
        <v>14765</v>
      </c>
      <c r="N4776" s="215">
        <v>45809.629870740697</v>
      </c>
      <c r="O4776" s="8">
        <v>45809</v>
      </c>
    </row>
    <row r="4777" spans="1:15" x14ac:dyDescent="0.25">
      <c r="A4777" s="8">
        <v>45482</v>
      </c>
      <c r="B4777" s="9" t="s">
        <v>7888</v>
      </c>
      <c r="C4777" s="9" t="s">
        <v>180</v>
      </c>
      <c r="D4777" s="3">
        <v>-47.36</v>
      </c>
      <c r="E4777" s="9" t="s">
        <v>181</v>
      </c>
      <c r="F4777" s="9" t="s">
        <v>182</v>
      </c>
      <c r="G4777" s="9" t="s">
        <v>183</v>
      </c>
      <c r="H4777" s="8">
        <v>45474</v>
      </c>
      <c r="I4777" s="8">
        <v>45481</v>
      </c>
      <c r="J4777" s="8" t="s">
        <v>8099</v>
      </c>
      <c r="K4777" s="205" t="s">
        <v>185</v>
      </c>
      <c r="M4777" s="9" t="s">
        <v>7890</v>
      </c>
      <c r="N4777" s="215">
        <v>45505.8848292361</v>
      </c>
      <c r="O4777" s="8">
        <v>45505</v>
      </c>
    </row>
    <row r="4778" spans="1:15" x14ac:dyDescent="0.25">
      <c r="A4778" s="8">
        <v>45367</v>
      </c>
      <c r="B4778" s="9" t="s">
        <v>4242</v>
      </c>
      <c r="C4778" s="9" t="s">
        <v>337</v>
      </c>
      <c r="D4778" s="3">
        <v>-109.18</v>
      </c>
      <c r="E4778" s="9" t="s">
        <v>266</v>
      </c>
      <c r="F4778" s="9" t="s">
        <v>267</v>
      </c>
      <c r="G4778" s="9" t="s">
        <v>268</v>
      </c>
      <c r="H4778" s="8">
        <v>45352</v>
      </c>
      <c r="I4778" s="8">
        <v>45362</v>
      </c>
      <c r="J4778" s="8" t="s">
        <v>4243</v>
      </c>
      <c r="K4778" s="205" t="s">
        <v>270</v>
      </c>
      <c r="M4778" s="9" t="s">
        <v>4244</v>
      </c>
      <c r="N4778" s="215">
        <v>45371.6918198032</v>
      </c>
      <c r="O4778" s="8"/>
    </row>
    <row r="4779" spans="1:15" x14ac:dyDescent="0.25">
      <c r="A4779" s="8">
        <v>45368</v>
      </c>
      <c r="B4779" s="9" t="s">
        <v>1904</v>
      </c>
      <c r="C4779" s="9" t="s">
        <v>337</v>
      </c>
      <c r="D4779" s="3">
        <v>-109.52</v>
      </c>
      <c r="E4779" s="9" t="s">
        <v>266</v>
      </c>
      <c r="F4779" s="9" t="s">
        <v>267</v>
      </c>
      <c r="G4779" s="9" t="s">
        <v>268</v>
      </c>
      <c r="H4779" s="8">
        <v>45352</v>
      </c>
      <c r="I4779" s="8">
        <v>45362</v>
      </c>
      <c r="J4779" s="8" t="s">
        <v>4249</v>
      </c>
      <c r="K4779" s="205" t="s">
        <v>270</v>
      </c>
      <c r="M4779" s="9" t="s">
        <v>1906</v>
      </c>
      <c r="N4779" s="215">
        <v>45385.162865138896</v>
      </c>
      <c r="O4779" s="8"/>
    </row>
    <row r="4780" spans="1:15" x14ac:dyDescent="0.25">
      <c r="A4780" s="8">
        <v>45446</v>
      </c>
      <c r="B4780" s="9" t="s">
        <v>3101</v>
      </c>
      <c r="C4780" s="9" t="s">
        <v>337</v>
      </c>
      <c r="D4780" s="3">
        <v>-110.25</v>
      </c>
      <c r="E4780" s="9" t="s">
        <v>266</v>
      </c>
      <c r="F4780" s="9" t="s">
        <v>267</v>
      </c>
      <c r="G4780" s="9" t="s">
        <v>268</v>
      </c>
      <c r="H4780" s="8">
        <v>45444</v>
      </c>
      <c r="I4780" s="8">
        <v>45446</v>
      </c>
      <c r="J4780" s="8" t="s">
        <v>3102</v>
      </c>
      <c r="K4780" s="205" t="s">
        <v>270</v>
      </c>
      <c r="M4780" s="9" t="s">
        <v>3103</v>
      </c>
      <c r="N4780" s="215">
        <v>45460.791518807899</v>
      </c>
      <c r="O4780" s="8"/>
    </row>
    <row r="4781" spans="1:15" x14ac:dyDescent="0.25">
      <c r="A4781" s="8">
        <v>45368</v>
      </c>
      <c r="B4781" s="9" t="s">
        <v>4340</v>
      </c>
      <c r="C4781" s="9" t="s">
        <v>337</v>
      </c>
      <c r="D4781" s="3">
        <v>-140</v>
      </c>
      <c r="E4781" s="9" t="s">
        <v>266</v>
      </c>
      <c r="F4781" s="9" t="s">
        <v>267</v>
      </c>
      <c r="G4781" s="9" t="s">
        <v>268</v>
      </c>
      <c r="H4781" s="8">
        <v>45352</v>
      </c>
      <c r="I4781" s="8">
        <v>45362</v>
      </c>
      <c r="J4781" s="8" t="s">
        <v>4341</v>
      </c>
      <c r="K4781" s="205" t="s">
        <v>270</v>
      </c>
      <c r="M4781" s="9" t="s">
        <v>4342</v>
      </c>
      <c r="N4781" s="215">
        <v>45371.6918198032</v>
      </c>
      <c r="O4781" s="8"/>
    </row>
    <row r="4782" spans="1:15" x14ac:dyDescent="0.25">
      <c r="A4782" s="8">
        <v>45339</v>
      </c>
      <c r="B4782" s="9" t="s">
        <v>4380</v>
      </c>
      <c r="C4782" s="9" t="s">
        <v>337</v>
      </c>
      <c r="D4782" s="3">
        <v>-149.94999999999999</v>
      </c>
      <c r="E4782" s="9" t="s">
        <v>266</v>
      </c>
      <c r="F4782" s="9" t="s">
        <v>267</v>
      </c>
      <c r="G4782" s="9" t="s">
        <v>268</v>
      </c>
      <c r="H4782" s="8">
        <v>45323</v>
      </c>
      <c r="I4782" s="8">
        <v>45334</v>
      </c>
      <c r="J4782" s="8" t="s">
        <v>4381</v>
      </c>
      <c r="K4782" s="205" t="s">
        <v>270</v>
      </c>
      <c r="M4782" s="9" t="s">
        <v>4382</v>
      </c>
      <c r="N4782" s="215">
        <v>45345.6983025347</v>
      </c>
      <c r="O4782" s="8"/>
    </row>
    <row r="4783" spans="1:15" x14ac:dyDescent="0.25">
      <c r="A4783" s="8">
        <v>45490</v>
      </c>
      <c r="B4783" s="9" t="s">
        <v>7953</v>
      </c>
      <c r="C4783" s="9" t="s">
        <v>180</v>
      </c>
      <c r="D4783" s="3">
        <v>-47.09</v>
      </c>
      <c r="E4783" s="9" t="s">
        <v>181</v>
      </c>
      <c r="F4783" s="9" t="s">
        <v>182</v>
      </c>
      <c r="G4783" s="9" t="s">
        <v>183</v>
      </c>
      <c r="H4783" s="8">
        <v>45474</v>
      </c>
      <c r="I4783" s="8">
        <v>45488</v>
      </c>
      <c r="J4783" s="8" t="s">
        <v>7954</v>
      </c>
      <c r="K4783" s="205" t="s">
        <v>185</v>
      </c>
      <c r="M4783" s="9" t="s">
        <v>7955</v>
      </c>
      <c r="N4783" s="215">
        <v>45505.8848292361</v>
      </c>
      <c r="O4783" s="8">
        <v>45505</v>
      </c>
    </row>
    <row r="4784" spans="1:15" x14ac:dyDescent="0.25">
      <c r="A4784" s="8">
        <v>45669</v>
      </c>
      <c r="B4784" s="9" t="s">
        <v>17549</v>
      </c>
      <c r="C4784" s="9" t="s">
        <v>217</v>
      </c>
      <c r="D4784" s="3">
        <v>-35.04</v>
      </c>
      <c r="E4784" s="9" t="s">
        <v>17055</v>
      </c>
      <c r="F4784" s="9" t="s">
        <v>17056</v>
      </c>
      <c r="G4784" s="9" t="s">
        <v>119</v>
      </c>
      <c r="H4784" s="8">
        <v>45658</v>
      </c>
      <c r="I4784" s="8">
        <v>45663</v>
      </c>
      <c r="J4784" s="8" t="s">
        <v>17550</v>
      </c>
      <c r="K4784" s="205" t="s">
        <v>17058</v>
      </c>
      <c r="M4784" s="9" t="s">
        <v>17551</v>
      </c>
      <c r="N4784" s="215">
        <v>45809.636386238402</v>
      </c>
      <c r="O4784" s="8">
        <v>45840</v>
      </c>
    </row>
    <row r="4785" spans="1:15" x14ac:dyDescent="0.25">
      <c r="A4785" s="8">
        <v>45481</v>
      </c>
      <c r="B4785" s="9" t="s">
        <v>4495</v>
      </c>
      <c r="C4785" s="9" t="s">
        <v>337</v>
      </c>
      <c r="D4785" s="3">
        <v>-200</v>
      </c>
      <c r="E4785" s="9" t="s">
        <v>266</v>
      </c>
      <c r="F4785" s="9" t="s">
        <v>267</v>
      </c>
      <c r="G4785" s="9" t="s">
        <v>268</v>
      </c>
      <c r="H4785" s="8">
        <v>45474</v>
      </c>
      <c r="I4785" s="8">
        <v>45481</v>
      </c>
      <c r="J4785" s="8" t="s">
        <v>8142</v>
      </c>
      <c r="K4785" s="205" t="s">
        <v>270</v>
      </c>
      <c r="M4785" s="9" t="s">
        <v>4497</v>
      </c>
      <c r="N4785" s="215">
        <v>45505.8848292361</v>
      </c>
      <c r="O4785" s="8"/>
    </row>
    <row r="4786" spans="1:15" x14ac:dyDescent="0.25">
      <c r="A4786" s="8">
        <v>45432</v>
      </c>
      <c r="B4786" s="9" t="s">
        <v>4495</v>
      </c>
      <c r="C4786" s="9" t="s">
        <v>337</v>
      </c>
      <c r="D4786" s="3">
        <v>-200</v>
      </c>
      <c r="E4786" s="9" t="s">
        <v>266</v>
      </c>
      <c r="F4786" s="9" t="s">
        <v>267</v>
      </c>
      <c r="G4786" s="9" t="s">
        <v>268</v>
      </c>
      <c r="H4786" s="8">
        <v>45413</v>
      </c>
      <c r="I4786" s="8">
        <v>45432</v>
      </c>
      <c r="J4786" s="8" t="s">
        <v>4496</v>
      </c>
      <c r="K4786" s="205" t="s">
        <v>270</v>
      </c>
      <c r="M4786" s="9" t="s">
        <v>4497</v>
      </c>
      <c r="N4786" s="215">
        <v>45445.039048634302</v>
      </c>
      <c r="O4786" s="8"/>
    </row>
    <row r="4787" spans="1:15" x14ac:dyDescent="0.25">
      <c r="A4787" s="8">
        <v>45738</v>
      </c>
      <c r="B4787" s="9" t="s">
        <v>15258</v>
      </c>
      <c r="C4787" s="9" t="s">
        <v>337</v>
      </c>
      <c r="D4787" s="3">
        <v>-303.39</v>
      </c>
      <c r="E4787" s="9" t="s">
        <v>266</v>
      </c>
      <c r="F4787" s="9" t="s">
        <v>267</v>
      </c>
      <c r="G4787" s="9" t="s">
        <v>268</v>
      </c>
      <c r="H4787" s="8">
        <v>45717</v>
      </c>
      <c r="I4787" s="8">
        <v>45733</v>
      </c>
      <c r="J4787" s="219" t="s">
        <v>15259</v>
      </c>
      <c r="K4787" s="205" t="s">
        <v>270</v>
      </c>
      <c r="M4787" s="9" t="s">
        <v>15258</v>
      </c>
      <c r="N4787" s="215">
        <v>45777.922227581003</v>
      </c>
      <c r="O4787" s="8"/>
    </row>
    <row r="4788" spans="1:15" x14ac:dyDescent="0.25">
      <c r="A4788" s="8">
        <v>45278</v>
      </c>
      <c r="B4788" s="9" t="s">
        <v>4625</v>
      </c>
      <c r="C4788" s="9" t="s">
        <v>337</v>
      </c>
      <c r="D4788" s="3">
        <v>-312.98</v>
      </c>
      <c r="E4788" s="9" t="s">
        <v>724</v>
      </c>
      <c r="F4788" s="9" t="s">
        <v>118</v>
      </c>
      <c r="G4788" s="9" t="s">
        <v>210</v>
      </c>
      <c r="H4788" s="8">
        <v>45261</v>
      </c>
      <c r="I4788" s="8">
        <v>45278</v>
      </c>
      <c r="J4788" s="8" t="s">
        <v>4626</v>
      </c>
      <c r="K4788" s="205" t="s">
        <v>121</v>
      </c>
      <c r="M4788" s="9" t="s">
        <v>4627</v>
      </c>
      <c r="N4788" s="215">
        <v>45294.9567489931</v>
      </c>
      <c r="O4788" s="8"/>
    </row>
    <row r="4789" spans="1:15" x14ac:dyDescent="0.25">
      <c r="A4789" s="8">
        <v>45514</v>
      </c>
      <c r="B4789" s="9" t="s">
        <v>4495</v>
      </c>
      <c r="C4789" s="9" t="s">
        <v>337</v>
      </c>
      <c r="D4789" s="3">
        <v>-376.57</v>
      </c>
      <c r="E4789" s="9" t="s">
        <v>266</v>
      </c>
      <c r="F4789" s="9" t="s">
        <v>267</v>
      </c>
      <c r="G4789" s="9" t="s">
        <v>268</v>
      </c>
      <c r="H4789" s="8">
        <v>45505</v>
      </c>
      <c r="I4789" s="8">
        <v>45509</v>
      </c>
      <c r="J4789" s="8" t="s">
        <v>9349</v>
      </c>
      <c r="K4789" s="205" t="s">
        <v>270</v>
      </c>
      <c r="M4789" s="9" t="s">
        <v>4497</v>
      </c>
      <c r="N4789" s="215">
        <v>45534.648212951397</v>
      </c>
      <c r="O4789" s="8"/>
    </row>
    <row r="4790" spans="1:15" x14ac:dyDescent="0.25">
      <c r="A4790" s="8">
        <v>45904</v>
      </c>
      <c r="B4790" s="9" t="s">
        <v>19634</v>
      </c>
      <c r="C4790" s="9" t="s">
        <v>180</v>
      </c>
      <c r="D4790" s="3">
        <v>-46.89</v>
      </c>
      <c r="E4790" s="9" t="s">
        <v>181</v>
      </c>
      <c r="F4790" s="9" t="s">
        <v>182</v>
      </c>
      <c r="G4790" s="9" t="s">
        <v>183</v>
      </c>
      <c r="H4790" s="8">
        <v>45901</v>
      </c>
      <c r="I4790" s="8">
        <v>45901</v>
      </c>
      <c r="J4790" s="219" t="s">
        <v>19635</v>
      </c>
      <c r="K4790" s="205" t="s">
        <v>185</v>
      </c>
      <c r="M4790" s="9" t="s">
        <v>19636</v>
      </c>
      <c r="N4790" s="215">
        <v>45929.807189814797</v>
      </c>
      <c r="O4790" s="8"/>
    </row>
    <row r="4791" spans="1:15" x14ac:dyDescent="0.25">
      <c r="A4791" s="8">
        <v>45738</v>
      </c>
      <c r="B4791" s="9" t="s">
        <v>15258</v>
      </c>
      <c r="C4791" s="9" t="s">
        <v>337</v>
      </c>
      <c r="D4791" s="3">
        <v>-387.95</v>
      </c>
      <c r="E4791" s="9" t="s">
        <v>266</v>
      </c>
      <c r="F4791" s="9" t="s">
        <v>267</v>
      </c>
      <c r="G4791" s="9" t="s">
        <v>268</v>
      </c>
      <c r="H4791" s="8">
        <v>45717</v>
      </c>
      <c r="I4791" s="8">
        <v>45733</v>
      </c>
      <c r="J4791" s="219" t="s">
        <v>15262</v>
      </c>
      <c r="K4791" s="205" t="s">
        <v>270</v>
      </c>
      <c r="M4791" s="9" t="s">
        <v>15258</v>
      </c>
      <c r="N4791" s="215">
        <v>45777.922227581003</v>
      </c>
      <c r="O4791" s="8"/>
    </row>
    <row r="4792" spans="1:15" x14ac:dyDescent="0.25">
      <c r="A4792" s="8">
        <v>45668</v>
      </c>
      <c r="B4792" s="9" t="s">
        <v>17553</v>
      </c>
      <c r="C4792" s="9" t="s">
        <v>224</v>
      </c>
      <c r="D4792" s="3">
        <v>-7.61</v>
      </c>
      <c r="E4792" s="9" t="s">
        <v>17055</v>
      </c>
      <c r="F4792" s="9" t="s">
        <v>17056</v>
      </c>
      <c r="G4792" s="9" t="s">
        <v>119</v>
      </c>
      <c r="H4792" s="8">
        <v>45658</v>
      </c>
      <c r="I4792" s="8">
        <v>45663</v>
      </c>
      <c r="J4792" s="8" t="s">
        <v>17554</v>
      </c>
      <c r="K4792" s="205" t="s">
        <v>17058</v>
      </c>
      <c r="M4792" s="9" t="s">
        <v>17555</v>
      </c>
      <c r="N4792" s="215">
        <v>45809.636386238402</v>
      </c>
      <c r="O4792" s="8">
        <v>45809</v>
      </c>
    </row>
    <row r="4793" spans="1:15" x14ac:dyDescent="0.25">
      <c r="A4793" s="8">
        <v>45792</v>
      </c>
      <c r="B4793" s="9" t="s">
        <v>16273</v>
      </c>
      <c r="C4793" s="9" t="s">
        <v>337</v>
      </c>
      <c r="D4793" s="3">
        <v>-445</v>
      </c>
      <c r="E4793" s="9" t="s">
        <v>266</v>
      </c>
      <c r="F4793" s="9" t="s">
        <v>267</v>
      </c>
      <c r="G4793" s="9" t="s">
        <v>268</v>
      </c>
      <c r="H4793" s="8">
        <v>45778</v>
      </c>
      <c r="I4793" s="8">
        <v>45789</v>
      </c>
      <c r="J4793" s="8" t="s">
        <v>16274</v>
      </c>
      <c r="K4793" s="205" t="s">
        <v>270</v>
      </c>
      <c r="M4793" s="9" t="s">
        <v>16275</v>
      </c>
      <c r="N4793" s="215">
        <v>45809.629870740697</v>
      </c>
      <c r="O4793" s="8"/>
    </row>
    <row r="4794" spans="1:15" x14ac:dyDescent="0.25">
      <c r="A4794" s="8">
        <v>45668</v>
      </c>
      <c r="B4794" s="9" t="s">
        <v>7689</v>
      </c>
      <c r="C4794" s="9" t="s">
        <v>209</v>
      </c>
      <c r="D4794" s="3">
        <v>-152.41</v>
      </c>
      <c r="E4794" s="9" t="s">
        <v>17055</v>
      </c>
      <c r="F4794" s="9" t="s">
        <v>17056</v>
      </c>
      <c r="G4794" s="9" t="s">
        <v>119</v>
      </c>
      <c r="H4794" s="8">
        <v>45658</v>
      </c>
      <c r="I4794" s="8">
        <v>45663</v>
      </c>
      <c r="J4794" s="8" t="s">
        <v>17556</v>
      </c>
      <c r="K4794" s="205" t="s">
        <v>17058</v>
      </c>
      <c r="M4794" s="9" t="s">
        <v>7691</v>
      </c>
      <c r="N4794" s="215">
        <v>45809.636386238402</v>
      </c>
      <c r="O4794" s="8">
        <v>45809</v>
      </c>
    </row>
    <row r="4795" spans="1:15" x14ac:dyDescent="0.25">
      <c r="A4795" s="8">
        <v>45449</v>
      </c>
      <c r="B4795" s="9" t="s">
        <v>336</v>
      </c>
      <c r="C4795" s="9" t="s">
        <v>337</v>
      </c>
      <c r="D4795" s="3">
        <v>-576</v>
      </c>
      <c r="E4795" s="9" t="s">
        <v>266</v>
      </c>
      <c r="F4795" s="9" t="s">
        <v>267</v>
      </c>
      <c r="G4795" s="9" t="s">
        <v>268</v>
      </c>
      <c r="H4795" s="8">
        <v>45444</v>
      </c>
      <c r="I4795" s="8">
        <v>45446</v>
      </c>
      <c r="J4795" s="8" t="s">
        <v>338</v>
      </c>
      <c r="K4795" s="205" t="s">
        <v>270</v>
      </c>
      <c r="M4795" s="9" t="s">
        <v>339</v>
      </c>
      <c r="N4795" s="215">
        <v>45460.791518807899</v>
      </c>
      <c r="O4795" s="8"/>
    </row>
    <row r="4796" spans="1:15" x14ac:dyDescent="0.25">
      <c r="A4796" s="8">
        <v>45668</v>
      </c>
      <c r="B4796" s="9" t="s">
        <v>11113</v>
      </c>
      <c r="C4796" s="9" t="s">
        <v>131</v>
      </c>
      <c r="D4796" s="3">
        <v>-21.28</v>
      </c>
      <c r="E4796" s="9" t="s">
        <v>17055</v>
      </c>
      <c r="F4796" s="9" t="s">
        <v>17056</v>
      </c>
      <c r="G4796" s="9" t="s">
        <v>119</v>
      </c>
      <c r="H4796" s="8">
        <v>45658</v>
      </c>
      <c r="I4796" s="8">
        <v>45663</v>
      </c>
      <c r="J4796" s="8" t="s">
        <v>17552</v>
      </c>
      <c r="K4796" s="205" t="s">
        <v>17058</v>
      </c>
      <c r="M4796" s="9" t="s">
        <v>11115</v>
      </c>
      <c r="N4796" s="215">
        <v>45809.636386238402</v>
      </c>
      <c r="O4796" s="8">
        <v>45929</v>
      </c>
    </row>
    <row r="4797" spans="1:15" x14ac:dyDescent="0.25">
      <c r="A4797" s="8">
        <v>45278</v>
      </c>
      <c r="B4797" s="9" t="s">
        <v>4785</v>
      </c>
      <c r="C4797" s="9" t="s">
        <v>337</v>
      </c>
      <c r="D4797" s="3">
        <v>-873.73</v>
      </c>
      <c r="E4797" s="9" t="s">
        <v>724</v>
      </c>
      <c r="F4797" s="9" t="s">
        <v>118</v>
      </c>
      <c r="G4797" s="9" t="s">
        <v>210</v>
      </c>
      <c r="H4797" s="8">
        <v>45261</v>
      </c>
      <c r="I4797" s="8">
        <v>45278</v>
      </c>
      <c r="J4797" s="8" t="s">
        <v>4786</v>
      </c>
      <c r="K4797" s="205" t="s">
        <v>121</v>
      </c>
      <c r="M4797" s="9" t="s">
        <v>4787</v>
      </c>
      <c r="N4797" s="215">
        <v>45294.9567489931</v>
      </c>
      <c r="O4797" s="8"/>
    </row>
    <row r="4798" spans="1:15" x14ac:dyDescent="0.25">
      <c r="A4798" s="8">
        <v>45467</v>
      </c>
      <c r="B4798" s="9" t="s">
        <v>4495</v>
      </c>
      <c r="C4798" s="9" t="s">
        <v>337</v>
      </c>
      <c r="D4798" s="3">
        <v>-1050</v>
      </c>
      <c r="E4798" s="9" t="s">
        <v>266</v>
      </c>
      <c r="F4798" s="9" t="s">
        <v>267</v>
      </c>
      <c r="G4798" s="9" t="s">
        <v>268</v>
      </c>
      <c r="H4798" s="8">
        <v>45444</v>
      </c>
      <c r="I4798" s="8">
        <v>45467</v>
      </c>
      <c r="J4798" s="8" t="s">
        <v>8614</v>
      </c>
      <c r="K4798" s="205" t="s">
        <v>270</v>
      </c>
      <c r="M4798" s="9" t="s">
        <v>4497</v>
      </c>
      <c r="N4798" s="215">
        <v>45505.8848292361</v>
      </c>
      <c r="O4798" s="8"/>
    </row>
    <row r="4799" spans="1:15" x14ac:dyDescent="0.25">
      <c r="A4799" s="8">
        <v>45667</v>
      </c>
      <c r="B4799" s="9" t="s">
        <v>2033</v>
      </c>
      <c r="C4799" s="9" t="s">
        <v>431</v>
      </c>
      <c r="D4799" s="3">
        <v>-36</v>
      </c>
      <c r="E4799" s="9" t="s">
        <v>17055</v>
      </c>
      <c r="F4799" s="9" t="s">
        <v>17056</v>
      </c>
      <c r="G4799" s="9" t="s">
        <v>119</v>
      </c>
      <c r="H4799" s="8">
        <v>45658</v>
      </c>
      <c r="I4799" s="8">
        <v>45663</v>
      </c>
      <c r="J4799" s="8" t="s">
        <v>17564</v>
      </c>
      <c r="K4799" s="205" t="s">
        <v>17058</v>
      </c>
      <c r="M4799" s="9" t="s">
        <v>2035</v>
      </c>
      <c r="N4799" s="215">
        <v>45809.636386238402</v>
      </c>
      <c r="O4799" s="8">
        <v>45809</v>
      </c>
    </row>
    <row r="4800" spans="1:15" x14ac:dyDescent="0.25">
      <c r="A4800" s="8">
        <v>45851</v>
      </c>
      <c r="B4800" s="9" t="s">
        <v>18671</v>
      </c>
      <c r="C4800" s="9" t="s">
        <v>337</v>
      </c>
      <c r="D4800" s="3">
        <v>-1898</v>
      </c>
      <c r="E4800" s="9" t="s">
        <v>266</v>
      </c>
      <c r="F4800" s="9" t="s">
        <v>267</v>
      </c>
      <c r="G4800" s="9" t="s">
        <v>268</v>
      </c>
      <c r="H4800" s="8">
        <v>45839</v>
      </c>
      <c r="I4800" s="8">
        <v>45845</v>
      </c>
      <c r="J4800" s="219" t="s">
        <v>18672</v>
      </c>
      <c r="K4800" s="205" t="s">
        <v>270</v>
      </c>
      <c r="M4800" s="9" t="s">
        <v>18673</v>
      </c>
      <c r="N4800" s="215">
        <v>45862.622311099498</v>
      </c>
      <c r="O4800" s="8"/>
    </row>
    <row r="4801" spans="1:15" x14ac:dyDescent="0.25">
      <c r="A4801" s="8">
        <v>45278</v>
      </c>
      <c r="B4801" s="9" t="s">
        <v>4931</v>
      </c>
      <c r="C4801" s="9" t="s">
        <v>337</v>
      </c>
      <c r="D4801" s="3">
        <v>-4537.8500000000004</v>
      </c>
      <c r="E4801" s="9" t="s">
        <v>266</v>
      </c>
      <c r="F4801" s="9" t="s">
        <v>267</v>
      </c>
      <c r="G4801" s="9" t="s">
        <v>268</v>
      </c>
      <c r="H4801" s="8">
        <v>45261</v>
      </c>
      <c r="I4801" s="8">
        <v>45278</v>
      </c>
      <c r="J4801" s="8" t="s">
        <v>4932</v>
      </c>
      <c r="K4801" s="205" t="s">
        <v>270</v>
      </c>
      <c r="M4801" s="9" t="s">
        <v>4933</v>
      </c>
      <c r="N4801" s="215">
        <v>45294.9567489931</v>
      </c>
      <c r="O4801" s="8"/>
    </row>
    <row r="4802" spans="1:15" x14ac:dyDescent="0.25">
      <c r="A4802" s="8">
        <v>45383</v>
      </c>
      <c r="B4802" s="9" t="s">
        <v>4495</v>
      </c>
      <c r="C4802" s="9" t="s">
        <v>337</v>
      </c>
      <c r="D4802" s="3">
        <v>-6200</v>
      </c>
      <c r="E4802" s="9" t="s">
        <v>266</v>
      </c>
      <c r="F4802" s="9" t="s">
        <v>267</v>
      </c>
      <c r="G4802" s="9" t="s">
        <v>268</v>
      </c>
      <c r="H4802" s="8">
        <v>45383</v>
      </c>
      <c r="I4802" s="8">
        <v>45383</v>
      </c>
      <c r="J4802" s="8" t="s">
        <v>4980</v>
      </c>
      <c r="K4802" s="205" t="s">
        <v>270</v>
      </c>
      <c r="M4802" s="9" t="s">
        <v>4497</v>
      </c>
      <c r="N4802" s="215">
        <v>45402.639274791698</v>
      </c>
      <c r="O4802" s="8"/>
    </row>
    <row r="4803" spans="1:15" x14ac:dyDescent="0.25">
      <c r="A4803" s="8">
        <v>45483</v>
      </c>
      <c r="B4803" s="9" t="s">
        <v>8086</v>
      </c>
      <c r="C4803" s="9" t="s">
        <v>3642</v>
      </c>
      <c r="D4803" s="3">
        <v>-39</v>
      </c>
      <c r="E4803" s="9" t="s">
        <v>193</v>
      </c>
      <c r="F4803" s="9" t="s">
        <v>194</v>
      </c>
      <c r="G4803" s="9" t="s">
        <v>183</v>
      </c>
      <c r="H4803" s="8">
        <v>45474</v>
      </c>
      <c r="I4803" s="8">
        <v>45481</v>
      </c>
      <c r="J4803" s="8" t="s">
        <v>8087</v>
      </c>
      <c r="K4803" s="205" t="s">
        <v>196</v>
      </c>
      <c r="M4803" s="9" t="s">
        <v>8088</v>
      </c>
      <c r="N4803" s="215">
        <v>45505.8848292361</v>
      </c>
      <c r="O4803" s="8"/>
    </row>
    <row r="4804" spans="1:15" x14ac:dyDescent="0.25">
      <c r="A4804" s="8">
        <v>45262</v>
      </c>
      <c r="B4804" s="9" t="s">
        <v>3641</v>
      </c>
      <c r="C4804" s="9" t="s">
        <v>3642</v>
      </c>
      <c r="D4804" s="3">
        <v>-50</v>
      </c>
      <c r="E4804" s="9" t="s">
        <v>266</v>
      </c>
      <c r="F4804" s="9" t="s">
        <v>267</v>
      </c>
      <c r="G4804" s="9" t="s">
        <v>268</v>
      </c>
      <c r="H4804" s="8">
        <v>45261</v>
      </c>
      <c r="I4804" s="8">
        <v>45257</v>
      </c>
      <c r="J4804" s="8" t="s">
        <v>3643</v>
      </c>
      <c r="K4804" s="205" t="s">
        <v>270</v>
      </c>
      <c r="M4804" s="9" t="s">
        <v>3644</v>
      </c>
      <c r="N4804" s="215">
        <v>45294.9567489931</v>
      </c>
      <c r="O4804" s="8"/>
    </row>
    <row r="4805" spans="1:15" x14ac:dyDescent="0.25">
      <c r="A4805" s="8">
        <v>45818</v>
      </c>
      <c r="B4805" s="9" t="s">
        <v>7900</v>
      </c>
      <c r="C4805" s="9" t="s">
        <v>180</v>
      </c>
      <c r="D4805" s="3">
        <v>-46.31</v>
      </c>
      <c r="E4805" s="9" t="s">
        <v>181</v>
      </c>
      <c r="F4805" s="9" t="s">
        <v>182</v>
      </c>
      <c r="G4805" s="9" t="s">
        <v>183</v>
      </c>
      <c r="H4805" s="8">
        <v>45809</v>
      </c>
      <c r="I4805" s="8">
        <v>45817</v>
      </c>
      <c r="J4805" s="8" t="s">
        <v>17977</v>
      </c>
      <c r="K4805" s="205" t="s">
        <v>185</v>
      </c>
      <c r="M4805" s="9" t="s">
        <v>7902</v>
      </c>
      <c r="N4805" s="215">
        <v>45840.490152685197</v>
      </c>
      <c r="O4805" s="8">
        <v>45840</v>
      </c>
    </row>
    <row r="4806" spans="1:15" x14ac:dyDescent="0.25">
      <c r="A4806" s="8">
        <v>45534</v>
      </c>
      <c r="B4806" s="9" t="s">
        <v>4304</v>
      </c>
      <c r="C4806" s="9" t="s">
        <v>3642</v>
      </c>
      <c r="D4806" s="3">
        <v>-129.97999999999999</v>
      </c>
      <c r="E4806" s="9" t="s">
        <v>266</v>
      </c>
      <c r="F4806" s="9" t="s">
        <v>267</v>
      </c>
      <c r="G4806" s="9" t="s">
        <v>268</v>
      </c>
      <c r="H4806" s="8">
        <v>45505</v>
      </c>
      <c r="I4806" s="8">
        <v>45530</v>
      </c>
      <c r="J4806" s="8" t="s">
        <v>9813</v>
      </c>
      <c r="K4806" s="205" t="s">
        <v>270</v>
      </c>
      <c r="M4806" s="9" t="s">
        <v>4306</v>
      </c>
      <c r="N4806" s="215">
        <v>45540.605251655099</v>
      </c>
      <c r="O4806" s="8"/>
    </row>
    <row r="4807" spans="1:15" x14ac:dyDescent="0.25">
      <c r="A4807" s="8">
        <v>45421</v>
      </c>
      <c r="B4807" s="9" t="s">
        <v>4304</v>
      </c>
      <c r="C4807" s="9" t="s">
        <v>3642</v>
      </c>
      <c r="D4807" s="3">
        <v>-129.97999999999999</v>
      </c>
      <c r="E4807" s="9" t="s">
        <v>266</v>
      </c>
      <c r="F4807" s="9" t="s">
        <v>267</v>
      </c>
      <c r="G4807" s="9" t="s">
        <v>268</v>
      </c>
      <c r="H4807" s="8">
        <v>45413</v>
      </c>
      <c r="I4807" s="8">
        <v>45418</v>
      </c>
      <c r="J4807" s="8" t="s">
        <v>4305</v>
      </c>
      <c r="K4807" s="205" t="s">
        <v>270</v>
      </c>
      <c r="M4807" s="9" t="s">
        <v>4306</v>
      </c>
      <c r="N4807" s="215">
        <v>45445.039048634302</v>
      </c>
      <c r="O4807" s="8"/>
    </row>
    <row r="4808" spans="1:15" x14ac:dyDescent="0.25">
      <c r="A4808" s="8">
        <v>45711</v>
      </c>
      <c r="B4808" s="9" t="s">
        <v>4304</v>
      </c>
      <c r="C4808" s="9" t="s">
        <v>3642</v>
      </c>
      <c r="D4808" s="3">
        <v>-139.97999999999999</v>
      </c>
      <c r="E4808" s="9" t="s">
        <v>266</v>
      </c>
      <c r="F4808" s="9" t="s">
        <v>267</v>
      </c>
      <c r="G4808" s="9" t="s">
        <v>268</v>
      </c>
      <c r="H4808" s="8">
        <v>45689</v>
      </c>
      <c r="I4808" s="8">
        <v>45705</v>
      </c>
      <c r="J4808" s="219" t="s">
        <v>14040</v>
      </c>
      <c r="K4808" s="205" t="s">
        <v>270</v>
      </c>
      <c r="M4808" s="9" t="s">
        <v>4306</v>
      </c>
      <c r="N4808" s="215">
        <v>45733.5614541088</v>
      </c>
      <c r="O4808" s="8"/>
    </row>
    <row r="4809" spans="1:15" x14ac:dyDescent="0.25">
      <c r="A4809" s="8">
        <v>45345</v>
      </c>
      <c r="B4809" s="9" t="s">
        <v>3082</v>
      </c>
      <c r="C4809" s="9" t="s">
        <v>3083</v>
      </c>
      <c r="D4809" s="3">
        <v>-29.15</v>
      </c>
      <c r="E4809" s="9" t="s">
        <v>459</v>
      </c>
      <c r="F4809" s="9" t="s">
        <v>460</v>
      </c>
      <c r="G4809" s="9" t="s">
        <v>183</v>
      </c>
      <c r="H4809" s="8">
        <v>45323</v>
      </c>
      <c r="I4809" s="8">
        <v>45341</v>
      </c>
      <c r="J4809" s="8" t="s">
        <v>3084</v>
      </c>
      <c r="K4809" s="205" t="s">
        <v>462</v>
      </c>
      <c r="M4809" s="9" t="s">
        <v>3085</v>
      </c>
      <c r="N4809" s="215">
        <v>45351.722872338003</v>
      </c>
      <c r="O4809" s="8"/>
    </row>
    <row r="4810" spans="1:15" x14ac:dyDescent="0.25">
      <c r="A4810" s="8">
        <v>45343</v>
      </c>
      <c r="B4810" s="9" t="s">
        <v>3593</v>
      </c>
      <c r="C4810" s="9" t="s">
        <v>3083</v>
      </c>
      <c r="D4810" s="3">
        <v>-47.75</v>
      </c>
      <c r="E4810" s="9" t="s">
        <v>422</v>
      </c>
      <c r="F4810" s="9" t="s">
        <v>423</v>
      </c>
      <c r="G4810" s="9" t="s">
        <v>183</v>
      </c>
      <c r="H4810" s="8">
        <v>45323</v>
      </c>
      <c r="I4810" s="8">
        <v>45341</v>
      </c>
      <c r="J4810" s="8" t="s">
        <v>3594</v>
      </c>
      <c r="K4810" s="205" t="s">
        <v>425</v>
      </c>
      <c r="M4810" s="9" t="s">
        <v>3595</v>
      </c>
      <c r="N4810" s="215">
        <v>45351.722872338003</v>
      </c>
      <c r="O4810" s="8"/>
    </row>
    <row r="4811" spans="1:15" x14ac:dyDescent="0.25">
      <c r="A4811" s="8">
        <v>45345</v>
      </c>
      <c r="B4811" s="9" t="s">
        <v>3082</v>
      </c>
      <c r="C4811" s="9" t="s">
        <v>3083</v>
      </c>
      <c r="D4811" s="3">
        <v>-54.69</v>
      </c>
      <c r="E4811" s="9" t="s">
        <v>459</v>
      </c>
      <c r="F4811" s="9" t="s">
        <v>460</v>
      </c>
      <c r="G4811" s="9" t="s">
        <v>183</v>
      </c>
      <c r="H4811" s="8">
        <v>45323</v>
      </c>
      <c r="I4811" s="8">
        <v>45341</v>
      </c>
      <c r="J4811" s="8" t="s">
        <v>3749</v>
      </c>
      <c r="K4811" s="205" t="s">
        <v>462</v>
      </c>
      <c r="M4811" s="9" t="s">
        <v>3085</v>
      </c>
      <c r="N4811" s="215">
        <v>45351.722872338003</v>
      </c>
      <c r="O4811" s="8"/>
    </row>
    <row r="4812" spans="1:15" x14ac:dyDescent="0.25">
      <c r="A4812" s="8">
        <v>45345</v>
      </c>
      <c r="B4812" s="9" t="s">
        <v>3828</v>
      </c>
      <c r="C4812" s="9" t="s">
        <v>3083</v>
      </c>
      <c r="D4812" s="3">
        <v>-59.91</v>
      </c>
      <c r="E4812" s="9" t="s">
        <v>459</v>
      </c>
      <c r="F4812" s="9" t="s">
        <v>460</v>
      </c>
      <c r="G4812" s="9" t="s">
        <v>183</v>
      </c>
      <c r="H4812" s="8">
        <v>45323</v>
      </c>
      <c r="I4812" s="8">
        <v>45341</v>
      </c>
      <c r="J4812" s="8" t="s">
        <v>3829</v>
      </c>
      <c r="K4812" s="205" t="s">
        <v>462</v>
      </c>
      <c r="M4812" s="9" t="s">
        <v>3830</v>
      </c>
      <c r="N4812" s="215">
        <v>45351.722872338003</v>
      </c>
      <c r="O4812" s="8"/>
    </row>
    <row r="4813" spans="1:15" x14ac:dyDescent="0.25">
      <c r="A4813" s="8">
        <v>45345</v>
      </c>
      <c r="B4813" s="9" t="s">
        <v>3828</v>
      </c>
      <c r="C4813" s="9" t="s">
        <v>3083</v>
      </c>
      <c r="D4813" s="3">
        <v>-112.41</v>
      </c>
      <c r="E4813" s="9" t="s">
        <v>459</v>
      </c>
      <c r="F4813" s="9" t="s">
        <v>460</v>
      </c>
      <c r="G4813" s="9" t="s">
        <v>183</v>
      </c>
      <c r="H4813" s="8">
        <v>45323</v>
      </c>
      <c r="I4813" s="8">
        <v>45341</v>
      </c>
      <c r="J4813" s="8" t="s">
        <v>4267</v>
      </c>
      <c r="K4813" s="205" t="s">
        <v>462</v>
      </c>
      <c r="M4813" s="9" t="s">
        <v>3830</v>
      </c>
      <c r="N4813" s="215">
        <v>45351.722872338003</v>
      </c>
      <c r="O4813" s="8"/>
    </row>
    <row r="4814" spans="1:15" x14ac:dyDescent="0.25">
      <c r="A4814" s="8">
        <v>45429</v>
      </c>
      <c r="B4814" s="9" t="s">
        <v>1483</v>
      </c>
      <c r="C4814" s="9" t="s">
        <v>3083</v>
      </c>
      <c r="D4814" s="3">
        <v>-119.03</v>
      </c>
      <c r="E4814" s="9" t="s">
        <v>459</v>
      </c>
      <c r="F4814" s="9" t="s">
        <v>460</v>
      </c>
      <c r="G4814" s="9" t="s">
        <v>183</v>
      </c>
      <c r="H4814" s="8">
        <v>45413</v>
      </c>
      <c r="I4814" s="8">
        <v>45425</v>
      </c>
      <c r="J4814" s="8" t="s">
        <v>4285</v>
      </c>
      <c r="K4814" s="205" t="s">
        <v>462</v>
      </c>
      <c r="M4814" s="9" t="s">
        <v>1485</v>
      </c>
      <c r="N4814" s="215">
        <v>45445.039048634302</v>
      </c>
      <c r="O4814" s="8"/>
    </row>
    <row r="4815" spans="1:15" x14ac:dyDescent="0.25">
      <c r="A4815" s="8">
        <v>45435</v>
      </c>
      <c r="B4815" s="9" t="s">
        <v>1483</v>
      </c>
      <c r="C4815" s="9" t="s">
        <v>3083</v>
      </c>
      <c r="D4815" s="3">
        <v>-122.54</v>
      </c>
      <c r="E4815" s="9" t="s">
        <v>459</v>
      </c>
      <c r="F4815" s="9" t="s">
        <v>460</v>
      </c>
      <c r="G4815" s="9" t="s">
        <v>183</v>
      </c>
      <c r="H4815" s="8">
        <v>45413</v>
      </c>
      <c r="I4815" s="8">
        <v>45432</v>
      </c>
      <c r="J4815" s="8" t="s">
        <v>4291</v>
      </c>
      <c r="K4815" s="205" t="s">
        <v>462</v>
      </c>
      <c r="M4815" s="9" t="s">
        <v>1485</v>
      </c>
      <c r="N4815" s="215">
        <v>45445.039048634302</v>
      </c>
      <c r="O4815" s="8"/>
    </row>
    <row r="4816" spans="1:15" x14ac:dyDescent="0.25">
      <c r="A4816" s="8">
        <v>45716</v>
      </c>
      <c r="B4816" s="9" t="s">
        <v>1401</v>
      </c>
      <c r="C4816" s="9" t="s">
        <v>180</v>
      </c>
      <c r="D4816" s="3">
        <v>-45.97</v>
      </c>
      <c r="E4816" s="9" t="s">
        <v>11373</v>
      </c>
      <c r="F4816" s="9" t="s">
        <v>11374</v>
      </c>
      <c r="G4816" s="9" t="s">
        <v>183</v>
      </c>
      <c r="H4816" s="8">
        <v>45689</v>
      </c>
      <c r="I4816" s="8">
        <v>45712</v>
      </c>
      <c r="J4816" s="219" t="s">
        <v>13992</v>
      </c>
      <c r="K4816" s="205" t="s">
        <v>11376</v>
      </c>
      <c r="M4816" s="9" t="s">
        <v>1403</v>
      </c>
      <c r="N4816" s="215">
        <v>45733.5614541088</v>
      </c>
      <c r="O4816" s="8"/>
    </row>
    <row r="4817" spans="1:15" x14ac:dyDescent="0.25">
      <c r="A4817" s="8">
        <v>45435</v>
      </c>
      <c r="B4817" s="9" t="s">
        <v>1483</v>
      </c>
      <c r="C4817" s="9" t="s">
        <v>3083</v>
      </c>
      <c r="D4817" s="3">
        <v>-131.97999999999999</v>
      </c>
      <c r="E4817" s="9" t="s">
        <v>459</v>
      </c>
      <c r="F4817" s="9" t="s">
        <v>460</v>
      </c>
      <c r="G4817" s="9" t="s">
        <v>183</v>
      </c>
      <c r="H4817" s="8">
        <v>45413</v>
      </c>
      <c r="I4817" s="8">
        <v>45432</v>
      </c>
      <c r="J4817" s="8" t="s">
        <v>4325</v>
      </c>
      <c r="K4817" s="205" t="s">
        <v>462</v>
      </c>
      <c r="M4817" s="9" t="s">
        <v>1485</v>
      </c>
      <c r="N4817" s="215">
        <v>45445.039048634302</v>
      </c>
      <c r="O4817" s="8"/>
    </row>
    <row r="4818" spans="1:15" x14ac:dyDescent="0.25">
      <c r="A4818" s="8">
        <v>45345</v>
      </c>
      <c r="B4818" s="9" t="s">
        <v>3082</v>
      </c>
      <c r="C4818" s="9" t="s">
        <v>3083</v>
      </c>
      <c r="D4818" s="3">
        <v>-192.4</v>
      </c>
      <c r="E4818" s="9" t="s">
        <v>459</v>
      </c>
      <c r="F4818" s="9" t="s">
        <v>460</v>
      </c>
      <c r="G4818" s="9" t="s">
        <v>183</v>
      </c>
      <c r="H4818" s="8">
        <v>45323</v>
      </c>
      <c r="I4818" s="8">
        <v>45341</v>
      </c>
      <c r="J4818" s="8" t="s">
        <v>4475</v>
      </c>
      <c r="K4818" s="205" t="s">
        <v>462</v>
      </c>
      <c r="M4818" s="9" t="s">
        <v>3085</v>
      </c>
      <c r="N4818" s="215">
        <v>45351.722872338003</v>
      </c>
      <c r="O4818" s="8"/>
    </row>
    <row r="4819" spans="1:15" x14ac:dyDescent="0.25">
      <c r="A4819" s="8">
        <v>45789</v>
      </c>
      <c r="B4819" s="9" t="s">
        <v>14759</v>
      </c>
      <c r="C4819" s="9" t="s">
        <v>180</v>
      </c>
      <c r="D4819" s="3">
        <v>-45.9</v>
      </c>
      <c r="E4819" s="9" t="s">
        <v>181</v>
      </c>
      <c r="F4819" s="9" t="s">
        <v>182</v>
      </c>
      <c r="G4819" s="9" t="s">
        <v>183</v>
      </c>
      <c r="H4819" s="8">
        <v>45778</v>
      </c>
      <c r="I4819" s="8">
        <v>45789</v>
      </c>
      <c r="J4819" s="8" t="s">
        <v>16486</v>
      </c>
      <c r="K4819" s="205" t="s">
        <v>185</v>
      </c>
      <c r="M4819" s="9" t="s">
        <v>14761</v>
      </c>
      <c r="N4819" s="215">
        <v>45809.629870740697</v>
      </c>
      <c r="O4819" s="8">
        <v>45809</v>
      </c>
    </row>
    <row r="4820" spans="1:15" x14ac:dyDescent="0.25">
      <c r="A4820" s="8">
        <v>45345</v>
      </c>
      <c r="B4820" s="9" t="s">
        <v>4562</v>
      </c>
      <c r="C4820" s="9" t="s">
        <v>3083</v>
      </c>
      <c r="D4820" s="3">
        <v>-244.32</v>
      </c>
      <c r="E4820" s="9" t="s">
        <v>459</v>
      </c>
      <c r="F4820" s="9" t="s">
        <v>460</v>
      </c>
      <c r="G4820" s="9" t="s">
        <v>183</v>
      </c>
      <c r="H4820" s="8">
        <v>45323</v>
      </c>
      <c r="I4820" s="8">
        <v>45341</v>
      </c>
      <c r="J4820" s="8" t="s">
        <v>4563</v>
      </c>
      <c r="K4820" s="205" t="s">
        <v>462</v>
      </c>
      <c r="M4820" s="9" t="s">
        <v>4564</v>
      </c>
      <c r="N4820" s="215">
        <v>45351.722872338003</v>
      </c>
      <c r="O4820" s="8"/>
    </row>
    <row r="4821" spans="1:15" x14ac:dyDescent="0.25">
      <c r="A4821" s="8">
        <v>45810</v>
      </c>
      <c r="B4821" s="9" t="s">
        <v>14733</v>
      </c>
      <c r="C4821" s="9" t="s">
        <v>180</v>
      </c>
      <c r="D4821" s="3">
        <v>-45.74</v>
      </c>
      <c r="E4821" s="9" t="s">
        <v>181</v>
      </c>
      <c r="F4821" s="9" t="s">
        <v>182</v>
      </c>
      <c r="G4821" s="9" t="s">
        <v>183</v>
      </c>
      <c r="H4821" s="8">
        <v>45809</v>
      </c>
      <c r="I4821" s="8">
        <v>45810</v>
      </c>
      <c r="J4821" s="8" t="s">
        <v>18164</v>
      </c>
      <c r="K4821" s="205" t="s">
        <v>185</v>
      </c>
      <c r="M4821" s="9" t="s">
        <v>14735</v>
      </c>
      <c r="N4821" s="215">
        <v>45840.490152685197</v>
      </c>
      <c r="O4821" s="8">
        <v>45840</v>
      </c>
    </row>
    <row r="4822" spans="1:15" x14ac:dyDescent="0.25">
      <c r="A4822" s="8">
        <v>45554</v>
      </c>
      <c r="B4822" s="9" t="s">
        <v>7911</v>
      </c>
      <c r="C4822" s="9" t="s">
        <v>180</v>
      </c>
      <c r="D4822" s="3">
        <v>-45.73</v>
      </c>
      <c r="E4822" s="9" t="s">
        <v>181</v>
      </c>
      <c r="F4822" s="9" t="s">
        <v>182</v>
      </c>
      <c r="G4822" s="9" t="s">
        <v>183</v>
      </c>
      <c r="H4822" s="8">
        <v>45536</v>
      </c>
      <c r="I4822" s="8">
        <v>45551</v>
      </c>
      <c r="J4822" s="8" t="s">
        <v>10349</v>
      </c>
      <c r="K4822" s="205" t="s">
        <v>185</v>
      </c>
      <c r="M4822" s="9" t="s">
        <v>7913</v>
      </c>
      <c r="N4822" s="215">
        <v>45575.565837071801</v>
      </c>
      <c r="O4822" s="8">
        <v>45575</v>
      </c>
    </row>
    <row r="4823" spans="1:15" x14ac:dyDescent="0.25">
      <c r="A4823" s="8">
        <v>45345</v>
      </c>
      <c r="B4823" s="9" t="s">
        <v>3828</v>
      </c>
      <c r="C4823" s="9" t="s">
        <v>3083</v>
      </c>
      <c r="D4823" s="3">
        <v>-395.41</v>
      </c>
      <c r="E4823" s="9" t="s">
        <v>459</v>
      </c>
      <c r="F4823" s="9" t="s">
        <v>460</v>
      </c>
      <c r="G4823" s="9" t="s">
        <v>183</v>
      </c>
      <c r="H4823" s="8">
        <v>45323</v>
      </c>
      <c r="I4823" s="8">
        <v>45341</v>
      </c>
      <c r="J4823" s="8" t="s">
        <v>4679</v>
      </c>
      <c r="K4823" s="205" t="s">
        <v>462</v>
      </c>
      <c r="M4823" s="9" t="s">
        <v>3830</v>
      </c>
      <c r="N4823" s="215">
        <v>45351.722872338003</v>
      </c>
      <c r="O4823" s="8"/>
    </row>
    <row r="4824" spans="1:15" x14ac:dyDescent="0.25">
      <c r="A4824" s="8">
        <v>45854</v>
      </c>
      <c r="B4824" s="9" t="s">
        <v>3593</v>
      </c>
      <c r="C4824" s="9" t="s">
        <v>3083</v>
      </c>
      <c r="D4824" s="3">
        <v>-423.26</v>
      </c>
      <c r="E4824" s="9" t="s">
        <v>193</v>
      </c>
      <c r="F4824" s="9" t="s">
        <v>194</v>
      </c>
      <c r="G4824" s="9" t="s">
        <v>183</v>
      </c>
      <c r="H4824" s="8">
        <v>45839</v>
      </c>
      <c r="I4824" s="8">
        <v>45852</v>
      </c>
      <c r="J4824" s="219" t="s">
        <v>18611</v>
      </c>
      <c r="K4824" s="205" t="s">
        <v>196</v>
      </c>
      <c r="M4824" s="9" t="s">
        <v>3595</v>
      </c>
      <c r="N4824" s="215">
        <v>45862.622311099498</v>
      </c>
      <c r="O4824" s="8"/>
    </row>
    <row r="4825" spans="1:15" x14ac:dyDescent="0.25">
      <c r="A4825" s="8">
        <v>45345</v>
      </c>
      <c r="B4825" s="9" t="s">
        <v>4797</v>
      </c>
      <c r="C4825" s="9" t="s">
        <v>3083</v>
      </c>
      <c r="D4825" s="3">
        <v>-1044.6600000000001</v>
      </c>
      <c r="E4825" s="9" t="s">
        <v>459</v>
      </c>
      <c r="F4825" s="9" t="s">
        <v>460</v>
      </c>
      <c r="G4825" s="9" t="s">
        <v>183</v>
      </c>
      <c r="H4825" s="8">
        <v>45323</v>
      </c>
      <c r="I4825" s="8">
        <v>45341</v>
      </c>
      <c r="J4825" s="8" t="s">
        <v>4798</v>
      </c>
      <c r="K4825" s="205" t="s">
        <v>462</v>
      </c>
      <c r="M4825" s="9" t="s">
        <v>4799</v>
      </c>
      <c r="N4825" s="215">
        <v>45351.722872338003</v>
      </c>
      <c r="O4825" s="8"/>
    </row>
    <row r="4826" spans="1:15" x14ac:dyDescent="0.25">
      <c r="A4826" s="8">
        <v>45247</v>
      </c>
      <c r="B4826" s="9" t="s">
        <v>3593</v>
      </c>
      <c r="C4826" s="9" t="s">
        <v>3083</v>
      </c>
      <c r="D4826" s="3">
        <v>-1325.81</v>
      </c>
      <c r="E4826" s="9" t="s">
        <v>193</v>
      </c>
      <c r="F4826" s="9" t="s">
        <v>194</v>
      </c>
      <c r="G4826" s="9" t="s">
        <v>183</v>
      </c>
      <c r="H4826" s="8">
        <v>45231</v>
      </c>
      <c r="I4826" s="8">
        <v>45243</v>
      </c>
      <c r="J4826" s="8" t="s">
        <v>4822</v>
      </c>
      <c r="K4826" s="205" t="s">
        <v>196</v>
      </c>
      <c r="M4826" s="9" t="s">
        <v>3595</v>
      </c>
      <c r="N4826" s="215">
        <v>45294.9567489931</v>
      </c>
      <c r="O4826" s="8"/>
    </row>
    <row r="4827" spans="1:15" x14ac:dyDescent="0.25">
      <c r="A4827" s="8">
        <v>45345</v>
      </c>
      <c r="B4827" s="9" t="s">
        <v>4562</v>
      </c>
      <c r="C4827" s="9" t="s">
        <v>3083</v>
      </c>
      <c r="D4827" s="3">
        <v>-1564.4</v>
      </c>
      <c r="E4827" s="9" t="s">
        <v>459</v>
      </c>
      <c r="F4827" s="9" t="s">
        <v>460</v>
      </c>
      <c r="G4827" s="9" t="s">
        <v>183</v>
      </c>
      <c r="H4827" s="8">
        <v>45323</v>
      </c>
      <c r="I4827" s="8">
        <v>45341</v>
      </c>
      <c r="J4827" s="8" t="s">
        <v>4838</v>
      </c>
      <c r="K4827" s="205" t="s">
        <v>462</v>
      </c>
      <c r="M4827" s="9" t="s">
        <v>4564</v>
      </c>
      <c r="N4827" s="215">
        <v>45351.722872338003</v>
      </c>
      <c r="O4827" s="8"/>
    </row>
    <row r="4828" spans="1:15" x14ac:dyDescent="0.25">
      <c r="A4828" s="8">
        <v>45345</v>
      </c>
      <c r="B4828" s="9" t="s">
        <v>4562</v>
      </c>
      <c r="C4828" s="9" t="s">
        <v>3083</v>
      </c>
      <c r="D4828" s="3">
        <v>-1612.48</v>
      </c>
      <c r="E4828" s="9" t="s">
        <v>459</v>
      </c>
      <c r="F4828" s="9" t="s">
        <v>460</v>
      </c>
      <c r="G4828" s="9" t="s">
        <v>183</v>
      </c>
      <c r="H4828" s="8">
        <v>45323</v>
      </c>
      <c r="I4828" s="8">
        <v>45341</v>
      </c>
      <c r="J4828" s="8" t="s">
        <v>4839</v>
      </c>
      <c r="K4828" s="205" t="s">
        <v>462</v>
      </c>
      <c r="M4828" s="9" t="s">
        <v>4564</v>
      </c>
      <c r="N4828" s="215">
        <v>45351.722872338003</v>
      </c>
      <c r="O4828" s="8"/>
    </row>
    <row r="4829" spans="1:15" x14ac:dyDescent="0.25">
      <c r="A4829" s="8">
        <v>45526</v>
      </c>
      <c r="B4829" s="9" t="s">
        <v>4562</v>
      </c>
      <c r="C4829" s="9" t="s">
        <v>3083</v>
      </c>
      <c r="D4829" s="3">
        <v>-1782.24</v>
      </c>
      <c r="E4829" s="9" t="s">
        <v>459</v>
      </c>
      <c r="F4829" s="9" t="s">
        <v>460</v>
      </c>
      <c r="G4829" s="9" t="s">
        <v>183</v>
      </c>
      <c r="H4829" s="8">
        <v>45505</v>
      </c>
      <c r="I4829" s="8">
        <v>45523</v>
      </c>
      <c r="J4829" s="8" t="s">
        <v>9101</v>
      </c>
      <c r="K4829" s="205" t="s">
        <v>462</v>
      </c>
      <c r="M4829" s="9" t="s">
        <v>4564</v>
      </c>
      <c r="N4829" s="215">
        <v>45534.648212951397</v>
      </c>
      <c r="O4829" s="8"/>
    </row>
    <row r="4830" spans="1:15" x14ac:dyDescent="0.25">
      <c r="A4830" s="8">
        <v>45880</v>
      </c>
      <c r="B4830" s="9" t="s">
        <v>18745</v>
      </c>
      <c r="C4830" s="9" t="s">
        <v>180</v>
      </c>
      <c r="D4830" s="3">
        <v>-45.52</v>
      </c>
      <c r="E4830" s="9" t="s">
        <v>181</v>
      </c>
      <c r="F4830" s="9" t="s">
        <v>182</v>
      </c>
      <c r="G4830" s="9" t="s">
        <v>183</v>
      </c>
      <c r="H4830" s="8">
        <v>45870</v>
      </c>
      <c r="I4830" s="8">
        <v>45880</v>
      </c>
      <c r="J4830" s="219" t="s">
        <v>20000</v>
      </c>
      <c r="K4830" s="205" t="s">
        <v>185</v>
      </c>
      <c r="M4830" s="9" t="s">
        <v>18747</v>
      </c>
      <c r="N4830" s="215">
        <v>45929.807189814797</v>
      </c>
      <c r="O4830" s="8">
        <v>45929</v>
      </c>
    </row>
    <row r="4831" spans="1:15" x14ac:dyDescent="0.25">
      <c r="A4831" s="8">
        <v>45790</v>
      </c>
      <c r="B4831" s="9" t="s">
        <v>8450</v>
      </c>
      <c r="C4831" s="9" t="s">
        <v>180</v>
      </c>
      <c r="D4831" s="3">
        <v>-45.52</v>
      </c>
      <c r="E4831" s="9" t="s">
        <v>181</v>
      </c>
      <c r="F4831" s="9" t="s">
        <v>182</v>
      </c>
      <c r="G4831" s="9" t="s">
        <v>183</v>
      </c>
      <c r="H4831" s="8">
        <v>45778</v>
      </c>
      <c r="I4831" s="8">
        <v>45789</v>
      </c>
      <c r="J4831" s="8" t="s">
        <v>16323</v>
      </c>
      <c r="K4831" s="205" t="s">
        <v>185</v>
      </c>
      <c r="M4831" s="9" t="s">
        <v>8452</v>
      </c>
      <c r="N4831" s="215">
        <v>45809.629870740697</v>
      </c>
      <c r="O4831" s="8">
        <v>45809</v>
      </c>
    </row>
    <row r="4832" spans="1:15" x14ac:dyDescent="0.25">
      <c r="A4832" s="8">
        <v>45789</v>
      </c>
      <c r="B4832" s="9" t="s">
        <v>14737</v>
      </c>
      <c r="C4832" s="9" t="s">
        <v>180</v>
      </c>
      <c r="D4832" s="3">
        <v>-45.51</v>
      </c>
      <c r="E4832" s="9" t="s">
        <v>181</v>
      </c>
      <c r="F4832" s="9" t="s">
        <v>182</v>
      </c>
      <c r="G4832" s="9" t="s">
        <v>183</v>
      </c>
      <c r="H4832" s="8">
        <v>45778</v>
      </c>
      <c r="I4832" s="8">
        <v>45789</v>
      </c>
      <c r="J4832" s="8" t="s">
        <v>16426</v>
      </c>
      <c r="K4832" s="205" t="s">
        <v>185</v>
      </c>
      <c r="M4832" s="9" t="s">
        <v>14739</v>
      </c>
      <c r="N4832" s="215">
        <v>45809.629870740697</v>
      </c>
      <c r="O4832" s="8">
        <v>45809</v>
      </c>
    </row>
    <row r="4833" spans="1:15" x14ac:dyDescent="0.25">
      <c r="A4833" s="8">
        <v>45435</v>
      </c>
      <c r="B4833" s="9" t="s">
        <v>4562</v>
      </c>
      <c r="C4833" s="9" t="s">
        <v>3083</v>
      </c>
      <c r="D4833" s="3">
        <v>-1791.62</v>
      </c>
      <c r="E4833" s="9" t="s">
        <v>459</v>
      </c>
      <c r="F4833" s="9" t="s">
        <v>460</v>
      </c>
      <c r="G4833" s="9" t="s">
        <v>183</v>
      </c>
      <c r="H4833" s="8">
        <v>45413</v>
      </c>
      <c r="I4833" s="8">
        <v>45432</v>
      </c>
      <c r="J4833" s="8" t="s">
        <v>4846</v>
      </c>
      <c r="K4833" s="205" t="s">
        <v>462</v>
      </c>
      <c r="M4833" s="9" t="s">
        <v>4564</v>
      </c>
      <c r="N4833" s="215">
        <v>45445.039048634302</v>
      </c>
      <c r="O4833" s="8"/>
    </row>
    <row r="4834" spans="1:15" x14ac:dyDescent="0.25">
      <c r="A4834" s="8">
        <v>45471</v>
      </c>
      <c r="B4834" s="9" t="s">
        <v>7907</v>
      </c>
      <c r="C4834" s="9" t="s">
        <v>180</v>
      </c>
      <c r="D4834" s="3">
        <v>-45.3</v>
      </c>
      <c r="E4834" s="9" t="s">
        <v>181</v>
      </c>
      <c r="F4834" s="9" t="s">
        <v>182</v>
      </c>
      <c r="G4834" s="9" t="s">
        <v>183</v>
      </c>
      <c r="H4834" s="8">
        <v>45444</v>
      </c>
      <c r="I4834" s="8">
        <v>45467</v>
      </c>
      <c r="J4834" s="8" t="s">
        <v>8424</v>
      </c>
      <c r="K4834" s="205" t="s">
        <v>185</v>
      </c>
      <c r="M4834" s="9" t="s">
        <v>7909</v>
      </c>
      <c r="N4834" s="215">
        <v>45505.8848292361</v>
      </c>
      <c r="O4834" s="8">
        <v>45505</v>
      </c>
    </row>
    <row r="4835" spans="1:15" x14ac:dyDescent="0.25">
      <c r="A4835" s="8">
        <v>45345</v>
      </c>
      <c r="B4835" s="9" t="s">
        <v>4797</v>
      </c>
      <c r="C4835" s="9" t="s">
        <v>3083</v>
      </c>
      <c r="D4835" s="3">
        <v>-2006.03</v>
      </c>
      <c r="E4835" s="9" t="s">
        <v>459</v>
      </c>
      <c r="F4835" s="9" t="s">
        <v>460</v>
      </c>
      <c r="G4835" s="9" t="s">
        <v>183</v>
      </c>
      <c r="H4835" s="8">
        <v>45323</v>
      </c>
      <c r="I4835" s="8">
        <v>45341</v>
      </c>
      <c r="J4835" s="8" t="s">
        <v>4863</v>
      </c>
      <c r="K4835" s="205" t="s">
        <v>462</v>
      </c>
      <c r="M4835" s="9" t="s">
        <v>4799</v>
      </c>
      <c r="N4835" s="215">
        <v>45351.722872338003</v>
      </c>
      <c r="O4835" s="8"/>
    </row>
    <row r="4836" spans="1:15" x14ac:dyDescent="0.25">
      <c r="A4836" s="8">
        <v>45520</v>
      </c>
      <c r="B4836" s="9" t="s">
        <v>4562</v>
      </c>
      <c r="C4836" s="9" t="s">
        <v>3083</v>
      </c>
      <c r="D4836" s="3">
        <v>-2633.42</v>
      </c>
      <c r="E4836" s="9" t="s">
        <v>459</v>
      </c>
      <c r="F4836" s="9" t="s">
        <v>460</v>
      </c>
      <c r="G4836" s="9" t="s">
        <v>183</v>
      </c>
      <c r="H4836" s="8">
        <v>45505</v>
      </c>
      <c r="I4836" s="8">
        <v>45516</v>
      </c>
      <c r="J4836" s="8" t="s">
        <v>9208</v>
      </c>
      <c r="K4836" s="205" t="s">
        <v>462</v>
      </c>
      <c r="M4836" s="9" t="s">
        <v>4564</v>
      </c>
      <c r="N4836" s="215">
        <v>45534.648212951397</v>
      </c>
      <c r="O4836" s="8"/>
    </row>
    <row r="4837" spans="1:15" x14ac:dyDescent="0.25">
      <c r="A4837" s="8">
        <v>45429</v>
      </c>
      <c r="B4837" s="9" t="s">
        <v>4562</v>
      </c>
      <c r="C4837" s="9" t="s">
        <v>3083</v>
      </c>
      <c r="D4837" s="3">
        <v>-2764</v>
      </c>
      <c r="E4837" s="9" t="s">
        <v>459</v>
      </c>
      <c r="F4837" s="9" t="s">
        <v>460</v>
      </c>
      <c r="G4837" s="9" t="s">
        <v>183</v>
      </c>
      <c r="H4837" s="8">
        <v>45413</v>
      </c>
      <c r="I4837" s="8">
        <v>45425</v>
      </c>
      <c r="J4837" s="8" t="s">
        <v>4904</v>
      </c>
      <c r="K4837" s="205" t="s">
        <v>462</v>
      </c>
      <c r="M4837" s="9" t="s">
        <v>4564</v>
      </c>
      <c r="N4837" s="215">
        <v>45445.039048634302</v>
      </c>
      <c r="O4837" s="8"/>
    </row>
    <row r="4838" spans="1:15" x14ac:dyDescent="0.25">
      <c r="A4838" s="8">
        <v>45723</v>
      </c>
      <c r="B4838" s="9" t="s">
        <v>3593</v>
      </c>
      <c r="C4838" s="9" t="s">
        <v>3083</v>
      </c>
      <c r="D4838" s="3">
        <v>-2780.85</v>
      </c>
      <c r="E4838" s="9" t="s">
        <v>193</v>
      </c>
      <c r="F4838" s="9" t="s">
        <v>194</v>
      </c>
      <c r="G4838" s="9" t="s">
        <v>183</v>
      </c>
      <c r="H4838" s="8">
        <v>45717</v>
      </c>
      <c r="I4838" s="8">
        <v>45719</v>
      </c>
      <c r="J4838" s="219" t="s">
        <v>13838</v>
      </c>
      <c r="K4838" s="205" t="s">
        <v>196</v>
      </c>
      <c r="M4838" s="9" t="s">
        <v>3595</v>
      </c>
      <c r="N4838" s="215">
        <v>45733.5614541088</v>
      </c>
      <c r="O4838" s="8"/>
    </row>
    <row r="4839" spans="1:15" x14ac:dyDescent="0.25">
      <c r="A4839" s="8">
        <v>45526</v>
      </c>
      <c r="B4839" s="9" t="s">
        <v>4562</v>
      </c>
      <c r="C4839" s="9" t="s">
        <v>3083</v>
      </c>
      <c r="D4839" s="3">
        <v>-3055.27</v>
      </c>
      <c r="E4839" s="9" t="s">
        <v>459</v>
      </c>
      <c r="F4839" s="9" t="s">
        <v>460</v>
      </c>
      <c r="G4839" s="9" t="s">
        <v>183</v>
      </c>
      <c r="H4839" s="8">
        <v>45505</v>
      </c>
      <c r="I4839" s="8">
        <v>45523</v>
      </c>
      <c r="J4839" s="8" t="s">
        <v>9100</v>
      </c>
      <c r="K4839" s="205" t="s">
        <v>462</v>
      </c>
      <c r="M4839" s="9" t="s">
        <v>4564</v>
      </c>
      <c r="N4839" s="215">
        <v>45534.648212951397</v>
      </c>
      <c r="O4839" s="8"/>
    </row>
    <row r="4840" spans="1:15" x14ac:dyDescent="0.25">
      <c r="A4840" s="8">
        <v>45762</v>
      </c>
      <c r="B4840" s="9" t="s">
        <v>14824</v>
      </c>
      <c r="C4840" s="9" t="s">
        <v>180</v>
      </c>
      <c r="D4840" s="3">
        <v>-45.16</v>
      </c>
      <c r="E4840" s="9" t="s">
        <v>181</v>
      </c>
      <c r="F4840" s="9" t="s">
        <v>182</v>
      </c>
      <c r="G4840" s="9" t="s">
        <v>183</v>
      </c>
      <c r="H4840" s="8">
        <v>45748</v>
      </c>
      <c r="I4840" s="8">
        <v>45761</v>
      </c>
      <c r="J4840" s="219" t="s">
        <v>14825</v>
      </c>
      <c r="K4840" s="205" t="s">
        <v>185</v>
      </c>
      <c r="M4840" s="9" t="s">
        <v>14826</v>
      </c>
      <c r="N4840" s="215">
        <v>45777.922227581003</v>
      </c>
      <c r="O4840" s="8">
        <v>45777</v>
      </c>
    </row>
    <row r="4841" spans="1:15" x14ac:dyDescent="0.25">
      <c r="A4841" s="8">
        <v>45435</v>
      </c>
      <c r="B4841" s="9" t="s">
        <v>4562</v>
      </c>
      <c r="C4841" s="9" t="s">
        <v>3083</v>
      </c>
      <c r="D4841" s="3">
        <v>-3071.35</v>
      </c>
      <c r="E4841" s="9" t="s">
        <v>459</v>
      </c>
      <c r="F4841" s="9" t="s">
        <v>460</v>
      </c>
      <c r="G4841" s="9" t="s">
        <v>183</v>
      </c>
      <c r="H4841" s="8">
        <v>45413</v>
      </c>
      <c r="I4841" s="8">
        <v>45432</v>
      </c>
      <c r="J4841" s="8" t="s">
        <v>4911</v>
      </c>
      <c r="K4841" s="205" t="s">
        <v>462</v>
      </c>
      <c r="M4841" s="9" t="s">
        <v>4564</v>
      </c>
      <c r="N4841" s="215">
        <v>45445.039048634302</v>
      </c>
      <c r="O4841" s="8"/>
    </row>
    <row r="4842" spans="1:15" x14ac:dyDescent="0.25">
      <c r="A4842" s="8">
        <v>45610</v>
      </c>
      <c r="B4842" s="9" t="s">
        <v>285</v>
      </c>
      <c r="C4842" s="9" t="s">
        <v>180</v>
      </c>
      <c r="D4842" s="3">
        <v>-45.14</v>
      </c>
      <c r="E4842" s="9" t="s">
        <v>181</v>
      </c>
      <c r="F4842" s="9" t="s">
        <v>182</v>
      </c>
      <c r="G4842" s="9" t="s">
        <v>183</v>
      </c>
      <c r="H4842" s="8">
        <v>45597</v>
      </c>
      <c r="I4842" s="8">
        <v>45607</v>
      </c>
      <c r="J4842" s="219" t="s">
        <v>11722</v>
      </c>
      <c r="K4842" s="205" t="s">
        <v>185</v>
      </c>
      <c r="M4842" s="9" t="s">
        <v>287</v>
      </c>
      <c r="N4842" s="215">
        <v>45635.715607696802</v>
      </c>
      <c r="O4842" s="8">
        <v>45635</v>
      </c>
    </row>
    <row r="4843" spans="1:15" x14ac:dyDescent="0.25">
      <c r="A4843" s="8">
        <v>45254</v>
      </c>
      <c r="B4843" s="9" t="s">
        <v>4913</v>
      </c>
      <c r="C4843" s="9" t="s">
        <v>3083</v>
      </c>
      <c r="D4843" s="3">
        <v>-3142.08</v>
      </c>
      <c r="E4843" s="9" t="s">
        <v>459</v>
      </c>
      <c r="F4843" s="9" t="s">
        <v>460</v>
      </c>
      <c r="G4843" s="9" t="s">
        <v>183</v>
      </c>
      <c r="H4843" s="8">
        <v>45231</v>
      </c>
      <c r="I4843" s="8">
        <v>45250</v>
      </c>
      <c r="J4843" s="8" t="s">
        <v>4914</v>
      </c>
      <c r="K4843" s="205" t="s">
        <v>462</v>
      </c>
      <c r="M4843" s="9" t="s">
        <v>4915</v>
      </c>
      <c r="N4843" s="215">
        <v>45294.9567489931</v>
      </c>
      <c r="O4843" s="8"/>
    </row>
    <row r="4844" spans="1:15" x14ac:dyDescent="0.25">
      <c r="A4844" s="8">
        <v>45345</v>
      </c>
      <c r="B4844" s="9" t="s">
        <v>4913</v>
      </c>
      <c r="C4844" s="9" t="s">
        <v>3083</v>
      </c>
      <c r="D4844" s="3">
        <v>-3706.86</v>
      </c>
      <c r="E4844" s="9" t="s">
        <v>459</v>
      </c>
      <c r="F4844" s="9" t="s">
        <v>460</v>
      </c>
      <c r="G4844" s="9" t="s">
        <v>183</v>
      </c>
      <c r="H4844" s="8">
        <v>45323</v>
      </c>
      <c r="I4844" s="8">
        <v>45341</v>
      </c>
      <c r="J4844" s="8" t="s">
        <v>4923</v>
      </c>
      <c r="K4844" s="205" t="s">
        <v>462</v>
      </c>
      <c r="M4844" s="9" t="s">
        <v>4915</v>
      </c>
      <c r="N4844" s="215">
        <v>45351.722872338003</v>
      </c>
      <c r="O4844" s="8"/>
    </row>
    <row r="4845" spans="1:15" x14ac:dyDescent="0.25">
      <c r="A4845" s="8">
        <v>45345</v>
      </c>
      <c r="B4845" s="9" t="s">
        <v>4797</v>
      </c>
      <c r="C4845" s="9" t="s">
        <v>3083</v>
      </c>
      <c r="D4845" s="3">
        <v>-6894.76</v>
      </c>
      <c r="E4845" s="9" t="s">
        <v>459</v>
      </c>
      <c r="F4845" s="9" t="s">
        <v>460</v>
      </c>
      <c r="G4845" s="9" t="s">
        <v>183</v>
      </c>
      <c r="H4845" s="8">
        <v>45323</v>
      </c>
      <c r="I4845" s="8">
        <v>45341</v>
      </c>
      <c r="J4845" s="8" t="s">
        <v>4981</v>
      </c>
      <c r="K4845" s="205" t="s">
        <v>462</v>
      </c>
      <c r="M4845" s="9" t="s">
        <v>4799</v>
      </c>
      <c r="N4845" s="215">
        <v>45351.722872338003</v>
      </c>
      <c r="O4845" s="8"/>
    </row>
    <row r="4846" spans="1:15" x14ac:dyDescent="0.25">
      <c r="A4846" s="8">
        <v>45854</v>
      </c>
      <c r="B4846" s="9" t="s">
        <v>3593</v>
      </c>
      <c r="C4846" s="9" t="s">
        <v>3083</v>
      </c>
      <c r="D4846" s="3">
        <v>-10000</v>
      </c>
      <c r="E4846" s="9" t="s">
        <v>193</v>
      </c>
      <c r="F4846" s="9" t="s">
        <v>194</v>
      </c>
      <c r="G4846" s="9" t="s">
        <v>183</v>
      </c>
      <c r="H4846" s="8">
        <v>45839</v>
      </c>
      <c r="I4846" s="8">
        <v>45852</v>
      </c>
      <c r="J4846" s="219" t="s">
        <v>18610</v>
      </c>
      <c r="K4846" s="205" t="s">
        <v>196</v>
      </c>
      <c r="M4846" s="9" t="s">
        <v>3595</v>
      </c>
      <c r="N4846" s="215">
        <v>45862.622311099498</v>
      </c>
      <c r="O4846" s="8"/>
    </row>
    <row r="4847" spans="1:15" x14ac:dyDescent="0.25">
      <c r="A4847" s="8">
        <v>45526</v>
      </c>
      <c r="B4847" s="9" t="s">
        <v>4913</v>
      </c>
      <c r="C4847" s="9" t="s">
        <v>3083</v>
      </c>
      <c r="D4847" s="3">
        <v>-16684.82</v>
      </c>
      <c r="E4847" s="9" t="s">
        <v>459</v>
      </c>
      <c r="F4847" s="9" t="s">
        <v>460</v>
      </c>
      <c r="G4847" s="9" t="s">
        <v>183</v>
      </c>
      <c r="H4847" s="8">
        <v>45505</v>
      </c>
      <c r="I4847" s="8">
        <v>45523</v>
      </c>
      <c r="J4847" s="8" t="s">
        <v>9099</v>
      </c>
      <c r="K4847" s="205" t="s">
        <v>462</v>
      </c>
      <c r="M4847" s="9" t="s">
        <v>4915</v>
      </c>
      <c r="N4847" s="215">
        <v>45534.648212951397</v>
      </c>
      <c r="O4847" s="8"/>
    </row>
    <row r="4848" spans="1:15" x14ac:dyDescent="0.25">
      <c r="A4848" s="8">
        <v>45435</v>
      </c>
      <c r="B4848" s="9" t="s">
        <v>4913</v>
      </c>
      <c r="C4848" s="9" t="s">
        <v>3083</v>
      </c>
      <c r="D4848" s="3">
        <v>-16772.599999999999</v>
      </c>
      <c r="E4848" s="9" t="s">
        <v>459</v>
      </c>
      <c r="F4848" s="9" t="s">
        <v>460</v>
      </c>
      <c r="G4848" s="9" t="s">
        <v>183</v>
      </c>
      <c r="H4848" s="8">
        <v>45413</v>
      </c>
      <c r="I4848" s="8">
        <v>45432</v>
      </c>
      <c r="J4848" s="8" t="s">
        <v>5036</v>
      </c>
      <c r="K4848" s="205" t="s">
        <v>462</v>
      </c>
      <c r="M4848" s="9" t="s">
        <v>4915</v>
      </c>
      <c r="N4848" s="215">
        <v>45445.039048634302</v>
      </c>
      <c r="O4848" s="8"/>
    </row>
    <row r="4849" spans="1:15" x14ac:dyDescent="0.25">
      <c r="A4849" s="8">
        <v>45254</v>
      </c>
      <c r="B4849" s="9" t="s">
        <v>4913</v>
      </c>
      <c r="C4849" s="9" t="s">
        <v>3083</v>
      </c>
      <c r="D4849" s="3">
        <v>-16967.23</v>
      </c>
      <c r="E4849" s="9" t="s">
        <v>459</v>
      </c>
      <c r="F4849" s="9" t="s">
        <v>460</v>
      </c>
      <c r="G4849" s="9" t="s">
        <v>183</v>
      </c>
      <c r="H4849" s="8">
        <v>45231</v>
      </c>
      <c r="I4849" s="8">
        <v>45250</v>
      </c>
      <c r="J4849" s="8" t="s">
        <v>5037</v>
      </c>
      <c r="K4849" s="205" t="s">
        <v>462</v>
      </c>
      <c r="M4849" s="9" t="s">
        <v>4915</v>
      </c>
      <c r="N4849" s="215">
        <v>45294.9567489931</v>
      </c>
      <c r="O4849" s="8"/>
    </row>
    <row r="4850" spans="1:15" x14ac:dyDescent="0.25">
      <c r="A4850" s="8">
        <v>45345</v>
      </c>
      <c r="B4850" s="9" t="s">
        <v>4913</v>
      </c>
      <c r="C4850" s="9" t="s">
        <v>3083</v>
      </c>
      <c r="D4850" s="3">
        <v>-20017.05</v>
      </c>
      <c r="E4850" s="9" t="s">
        <v>459</v>
      </c>
      <c r="F4850" s="9" t="s">
        <v>460</v>
      </c>
      <c r="G4850" s="9" t="s">
        <v>183</v>
      </c>
      <c r="H4850" s="8">
        <v>45323</v>
      </c>
      <c r="I4850" s="8">
        <v>45341</v>
      </c>
      <c r="J4850" s="8" t="s">
        <v>5044</v>
      </c>
      <c r="K4850" s="205" t="s">
        <v>462</v>
      </c>
      <c r="M4850" s="9" t="s">
        <v>4915</v>
      </c>
      <c r="N4850" s="215">
        <v>45351.722872338003</v>
      </c>
      <c r="O4850" s="8"/>
    </row>
    <row r="4851" spans="1:15" x14ac:dyDescent="0.25">
      <c r="A4851" s="8">
        <v>45254</v>
      </c>
      <c r="B4851" s="9" t="s">
        <v>4913</v>
      </c>
      <c r="C4851" s="9" t="s">
        <v>3083</v>
      </c>
      <c r="D4851" s="3">
        <v>-20737.73</v>
      </c>
      <c r="E4851" s="9" t="s">
        <v>459</v>
      </c>
      <c r="F4851" s="9" t="s">
        <v>460</v>
      </c>
      <c r="G4851" s="9" t="s">
        <v>183</v>
      </c>
      <c r="H4851" s="8">
        <v>45231</v>
      </c>
      <c r="I4851" s="8">
        <v>45250</v>
      </c>
      <c r="J4851" s="8" t="s">
        <v>5045</v>
      </c>
      <c r="K4851" s="205" t="s">
        <v>462</v>
      </c>
      <c r="M4851" s="9" t="s">
        <v>4915</v>
      </c>
      <c r="N4851" s="215">
        <v>45294.9567489931</v>
      </c>
      <c r="O4851" s="8"/>
    </row>
    <row r="4852" spans="1:15" x14ac:dyDescent="0.25">
      <c r="A4852" s="8">
        <v>45345</v>
      </c>
      <c r="B4852" s="9" t="s">
        <v>4913</v>
      </c>
      <c r="C4852" s="9" t="s">
        <v>3083</v>
      </c>
      <c r="D4852" s="3">
        <v>-24465.279999999999</v>
      </c>
      <c r="E4852" s="9" t="s">
        <v>459</v>
      </c>
      <c r="F4852" s="9" t="s">
        <v>460</v>
      </c>
      <c r="G4852" s="9" t="s">
        <v>183</v>
      </c>
      <c r="H4852" s="8">
        <v>45323</v>
      </c>
      <c r="I4852" s="8">
        <v>45341</v>
      </c>
      <c r="J4852" s="8" t="s">
        <v>5048</v>
      </c>
      <c r="K4852" s="205" t="s">
        <v>462</v>
      </c>
      <c r="M4852" s="9" t="s">
        <v>4915</v>
      </c>
      <c r="N4852" s="215">
        <v>45351.722872338003</v>
      </c>
      <c r="O4852" s="8"/>
    </row>
    <row r="4853" spans="1:15" x14ac:dyDescent="0.25">
      <c r="A4853" s="8">
        <v>45520</v>
      </c>
      <c r="B4853" s="9" t="s">
        <v>4913</v>
      </c>
      <c r="C4853" s="9" t="s">
        <v>3083</v>
      </c>
      <c r="D4853" s="3">
        <v>-24653.32</v>
      </c>
      <c r="E4853" s="9" t="s">
        <v>459</v>
      </c>
      <c r="F4853" s="9" t="s">
        <v>460</v>
      </c>
      <c r="G4853" s="9" t="s">
        <v>183</v>
      </c>
      <c r="H4853" s="8">
        <v>45505</v>
      </c>
      <c r="I4853" s="8">
        <v>45516</v>
      </c>
      <c r="J4853" s="8" t="s">
        <v>9207</v>
      </c>
      <c r="K4853" s="205" t="s">
        <v>462</v>
      </c>
      <c r="M4853" s="9" t="s">
        <v>4915</v>
      </c>
      <c r="N4853" s="215">
        <v>45534.648212951397</v>
      </c>
      <c r="O4853" s="8"/>
    </row>
    <row r="4854" spans="1:15" x14ac:dyDescent="0.25">
      <c r="A4854" s="8">
        <v>45506</v>
      </c>
      <c r="B4854" s="9" t="s">
        <v>3593</v>
      </c>
      <c r="C4854" s="9" t="s">
        <v>3083</v>
      </c>
      <c r="D4854" s="3">
        <v>-25000</v>
      </c>
      <c r="E4854" s="9" t="s">
        <v>193</v>
      </c>
      <c r="F4854" s="9" t="s">
        <v>194</v>
      </c>
      <c r="G4854" s="9" t="s">
        <v>183</v>
      </c>
      <c r="H4854" s="8">
        <v>45505</v>
      </c>
      <c r="I4854" s="8">
        <v>45502</v>
      </c>
      <c r="J4854" s="8" t="s">
        <v>9498</v>
      </c>
      <c r="K4854" s="205" t="s">
        <v>196</v>
      </c>
      <c r="M4854" s="9" t="s">
        <v>3595</v>
      </c>
      <c r="N4854" s="215">
        <v>45534.648212951397</v>
      </c>
      <c r="O4854" s="8"/>
    </row>
    <row r="4855" spans="1:15" x14ac:dyDescent="0.25">
      <c r="A4855" s="8">
        <v>45429</v>
      </c>
      <c r="B4855" s="9" t="s">
        <v>4913</v>
      </c>
      <c r="C4855" s="9" t="s">
        <v>3083</v>
      </c>
      <c r="D4855" s="3">
        <v>-25875.72</v>
      </c>
      <c r="E4855" s="9" t="s">
        <v>459</v>
      </c>
      <c r="F4855" s="9" t="s">
        <v>460</v>
      </c>
      <c r="G4855" s="9" t="s">
        <v>183</v>
      </c>
      <c r="H4855" s="8">
        <v>45413</v>
      </c>
      <c r="I4855" s="8">
        <v>45425</v>
      </c>
      <c r="J4855" s="8" t="s">
        <v>5052</v>
      </c>
      <c r="K4855" s="205" t="s">
        <v>462</v>
      </c>
      <c r="M4855" s="9" t="s">
        <v>4915</v>
      </c>
      <c r="N4855" s="215">
        <v>45445.039048634302</v>
      </c>
      <c r="O4855" s="8"/>
    </row>
    <row r="4856" spans="1:15" x14ac:dyDescent="0.25">
      <c r="A4856" s="8">
        <v>45526</v>
      </c>
      <c r="B4856" s="9" t="s">
        <v>4913</v>
      </c>
      <c r="C4856" s="9" t="s">
        <v>3083</v>
      </c>
      <c r="D4856" s="3">
        <v>-28602.560000000001</v>
      </c>
      <c r="E4856" s="9" t="s">
        <v>459</v>
      </c>
      <c r="F4856" s="9" t="s">
        <v>460</v>
      </c>
      <c r="G4856" s="9" t="s">
        <v>183</v>
      </c>
      <c r="H4856" s="8">
        <v>45505</v>
      </c>
      <c r="I4856" s="8">
        <v>45523</v>
      </c>
      <c r="J4856" s="8" t="s">
        <v>9098</v>
      </c>
      <c r="K4856" s="205" t="s">
        <v>462</v>
      </c>
      <c r="M4856" s="9" t="s">
        <v>4915</v>
      </c>
      <c r="N4856" s="215">
        <v>45534.648212951397</v>
      </c>
      <c r="O4856" s="8"/>
    </row>
    <row r="4857" spans="1:15" x14ac:dyDescent="0.25">
      <c r="A4857" s="8">
        <v>45435</v>
      </c>
      <c r="B4857" s="9" t="s">
        <v>4913</v>
      </c>
      <c r="C4857" s="9" t="s">
        <v>3083</v>
      </c>
      <c r="D4857" s="3">
        <v>-28753.02</v>
      </c>
      <c r="E4857" s="9" t="s">
        <v>459</v>
      </c>
      <c r="F4857" s="9" t="s">
        <v>460</v>
      </c>
      <c r="G4857" s="9" t="s">
        <v>183</v>
      </c>
      <c r="H4857" s="8">
        <v>45413</v>
      </c>
      <c r="I4857" s="8">
        <v>45432</v>
      </c>
      <c r="J4857" s="8" t="s">
        <v>5054</v>
      </c>
      <c r="K4857" s="205" t="s">
        <v>462</v>
      </c>
      <c r="M4857" s="9" t="s">
        <v>4915</v>
      </c>
      <c r="N4857" s="215">
        <v>45445.039048634302</v>
      </c>
      <c r="O4857" s="8"/>
    </row>
    <row r="4858" spans="1:15" x14ac:dyDescent="0.25">
      <c r="A4858" s="8">
        <v>45764</v>
      </c>
      <c r="B4858" s="9" t="s">
        <v>3593</v>
      </c>
      <c r="C4858" s="9" t="s">
        <v>3083</v>
      </c>
      <c r="D4858" s="3">
        <v>-38215</v>
      </c>
      <c r="E4858" s="9" t="s">
        <v>193</v>
      </c>
      <c r="F4858" s="9" t="s">
        <v>194</v>
      </c>
      <c r="G4858" s="9" t="s">
        <v>183</v>
      </c>
      <c r="H4858" s="8">
        <v>45748</v>
      </c>
      <c r="I4858" s="8">
        <v>45761</v>
      </c>
      <c r="J4858" s="219" t="s">
        <v>14704</v>
      </c>
      <c r="K4858" s="205" t="s">
        <v>196</v>
      </c>
      <c r="M4858" s="9" t="s">
        <v>3595</v>
      </c>
      <c r="N4858" s="215">
        <v>45777.922227581003</v>
      </c>
      <c r="O4858" s="8"/>
    </row>
    <row r="4859" spans="1:15" x14ac:dyDescent="0.25">
      <c r="A4859" s="8">
        <v>45656</v>
      </c>
      <c r="B4859" s="9" t="s">
        <v>3593</v>
      </c>
      <c r="C4859" s="9" t="s">
        <v>3083</v>
      </c>
      <c r="D4859" s="3">
        <v>-45000</v>
      </c>
      <c r="E4859" s="9" t="s">
        <v>193</v>
      </c>
      <c r="F4859" s="9" t="s">
        <v>194</v>
      </c>
      <c r="G4859" s="9" t="s">
        <v>183</v>
      </c>
      <c r="H4859" s="8">
        <v>45627</v>
      </c>
      <c r="I4859" s="8">
        <v>45656</v>
      </c>
      <c r="J4859" s="219" t="s">
        <v>13583</v>
      </c>
      <c r="K4859" s="205" t="s">
        <v>196</v>
      </c>
      <c r="M4859" s="9" t="s">
        <v>3595</v>
      </c>
      <c r="N4859" s="215">
        <v>45706.0637561111</v>
      </c>
      <c r="O4859" s="8"/>
    </row>
    <row r="4860" spans="1:15" x14ac:dyDescent="0.25">
      <c r="A4860" s="8">
        <v>45818</v>
      </c>
      <c r="B4860" s="9" t="s">
        <v>14797</v>
      </c>
      <c r="C4860" s="9" t="s">
        <v>180</v>
      </c>
      <c r="D4860" s="3">
        <v>-45</v>
      </c>
      <c r="E4860" s="9" t="s">
        <v>181</v>
      </c>
      <c r="F4860" s="9" t="s">
        <v>182</v>
      </c>
      <c r="G4860" s="9" t="s">
        <v>183</v>
      </c>
      <c r="H4860" s="8">
        <v>45809</v>
      </c>
      <c r="I4860" s="8">
        <v>45817</v>
      </c>
      <c r="J4860" s="8" t="s">
        <v>17995</v>
      </c>
      <c r="K4860" s="205" t="s">
        <v>185</v>
      </c>
      <c r="M4860" s="9" t="s">
        <v>14799</v>
      </c>
      <c r="N4860" s="215">
        <v>45840.490152685197</v>
      </c>
      <c r="O4860" s="8">
        <v>45840</v>
      </c>
    </row>
    <row r="4861" spans="1:15" x14ac:dyDescent="0.25">
      <c r="A4861" s="8">
        <v>45518</v>
      </c>
      <c r="B4861" s="9" t="s">
        <v>202</v>
      </c>
      <c r="C4861" s="9" t="s">
        <v>11108</v>
      </c>
      <c r="D4861" s="3">
        <v>-66</v>
      </c>
      <c r="E4861" s="9" t="s">
        <v>193</v>
      </c>
      <c r="F4861" s="9" t="s">
        <v>194</v>
      </c>
      <c r="G4861" s="9" t="s">
        <v>183</v>
      </c>
      <c r="H4861" s="8">
        <v>45505</v>
      </c>
      <c r="I4861" s="8">
        <v>45516</v>
      </c>
      <c r="J4861" s="8" t="s">
        <v>9287</v>
      </c>
      <c r="K4861" s="205" t="s">
        <v>196</v>
      </c>
      <c r="M4861" s="9" t="s">
        <v>204</v>
      </c>
      <c r="N4861" s="215">
        <v>45534.648212951397</v>
      </c>
      <c r="O4861" s="8"/>
    </row>
    <row r="4862" spans="1:15" x14ac:dyDescent="0.25">
      <c r="A4862" s="8">
        <v>45551</v>
      </c>
      <c r="B4862" s="9" t="s">
        <v>202</v>
      </c>
      <c r="C4862" s="9" t="s">
        <v>11108</v>
      </c>
      <c r="D4862" s="3">
        <v>-66</v>
      </c>
      <c r="E4862" s="9" t="s">
        <v>193</v>
      </c>
      <c r="F4862" s="9" t="s">
        <v>194</v>
      </c>
      <c r="G4862" s="9" t="s">
        <v>183</v>
      </c>
      <c r="H4862" s="8">
        <v>45536</v>
      </c>
      <c r="I4862" s="8">
        <v>45551</v>
      </c>
      <c r="J4862" s="8" t="s">
        <v>10399</v>
      </c>
      <c r="K4862" s="205" t="s">
        <v>196</v>
      </c>
      <c r="M4862" s="9" t="s">
        <v>204</v>
      </c>
      <c r="N4862" s="215">
        <v>45575.565837071801</v>
      </c>
      <c r="O4862" s="8"/>
    </row>
    <row r="4863" spans="1:15" x14ac:dyDescent="0.25">
      <c r="A4863" s="8">
        <v>45823</v>
      </c>
      <c r="B4863" s="9" t="s">
        <v>9753</v>
      </c>
      <c r="C4863" s="9" t="s">
        <v>142</v>
      </c>
      <c r="D4863" s="3">
        <v>-1.25</v>
      </c>
      <c r="E4863" s="9" t="s">
        <v>266</v>
      </c>
      <c r="F4863" s="9" t="s">
        <v>267</v>
      </c>
      <c r="G4863" s="9" t="s">
        <v>268</v>
      </c>
      <c r="H4863" s="8">
        <v>45809</v>
      </c>
      <c r="I4863" s="8">
        <v>45817</v>
      </c>
      <c r="J4863" s="219" t="s">
        <v>17908</v>
      </c>
      <c r="K4863" s="205" t="s">
        <v>270</v>
      </c>
      <c r="M4863" s="9" t="s">
        <v>9755</v>
      </c>
      <c r="N4863" s="215">
        <v>45840.490152685197</v>
      </c>
      <c r="O4863" s="8">
        <v>45929</v>
      </c>
    </row>
    <row r="4864" spans="1:15" x14ac:dyDescent="0.25">
      <c r="A4864" s="8">
        <v>45756</v>
      </c>
      <c r="B4864" s="9" t="s">
        <v>9753</v>
      </c>
      <c r="C4864" s="9" t="s">
        <v>142</v>
      </c>
      <c r="D4864" s="3">
        <v>-1.45</v>
      </c>
      <c r="E4864" s="9" t="s">
        <v>266</v>
      </c>
      <c r="F4864" s="9" t="s">
        <v>267</v>
      </c>
      <c r="G4864" s="9" t="s">
        <v>268</v>
      </c>
      <c r="H4864" s="8">
        <v>45748</v>
      </c>
      <c r="I4864" s="8">
        <v>45754</v>
      </c>
      <c r="J4864" s="219" t="s">
        <v>14931</v>
      </c>
      <c r="K4864" s="205" t="s">
        <v>270</v>
      </c>
      <c r="M4864" s="9" t="s">
        <v>9755</v>
      </c>
      <c r="N4864" s="215">
        <v>45777.922227581003</v>
      </c>
      <c r="O4864" s="8">
        <v>45929</v>
      </c>
    </row>
    <row r="4865" spans="1:15" x14ac:dyDescent="0.25">
      <c r="A4865" s="8">
        <v>45821</v>
      </c>
      <c r="B4865" s="9" t="s">
        <v>17934</v>
      </c>
      <c r="C4865" s="9" t="s">
        <v>142</v>
      </c>
      <c r="D4865" s="3">
        <v>-1.6</v>
      </c>
      <c r="E4865" s="9" t="s">
        <v>266</v>
      </c>
      <c r="F4865" s="9" t="s">
        <v>267</v>
      </c>
      <c r="G4865" s="9" t="s">
        <v>268</v>
      </c>
      <c r="H4865" s="8">
        <v>45809</v>
      </c>
      <c r="I4865" s="8">
        <v>45817</v>
      </c>
      <c r="J4865" s="219" t="s">
        <v>17935</v>
      </c>
      <c r="K4865" s="205" t="s">
        <v>270</v>
      </c>
      <c r="M4865" s="9" t="s">
        <v>17936</v>
      </c>
      <c r="N4865" s="215">
        <v>45840.490152685197</v>
      </c>
      <c r="O4865" s="8">
        <v>45929</v>
      </c>
    </row>
    <row r="4866" spans="1:15" x14ac:dyDescent="0.25">
      <c r="A4866" s="8">
        <v>45878</v>
      </c>
      <c r="B4866" s="9" t="s">
        <v>9833</v>
      </c>
      <c r="C4866" s="9" t="s">
        <v>142</v>
      </c>
      <c r="D4866" s="3">
        <v>-2.0499999999999998</v>
      </c>
      <c r="E4866" s="9" t="s">
        <v>266</v>
      </c>
      <c r="F4866" s="9" t="s">
        <v>267</v>
      </c>
      <c r="G4866" s="9" t="s">
        <v>268</v>
      </c>
      <c r="H4866" s="8">
        <v>45870</v>
      </c>
      <c r="I4866" s="8">
        <v>45873</v>
      </c>
      <c r="J4866" s="219" t="s">
        <v>20050</v>
      </c>
      <c r="K4866" s="205" t="s">
        <v>270</v>
      </c>
      <c r="M4866" s="9" t="s">
        <v>9835</v>
      </c>
      <c r="N4866" s="215">
        <v>45929.807189814797</v>
      </c>
      <c r="O4866" s="8">
        <v>45929</v>
      </c>
    </row>
    <row r="4867" spans="1:15" x14ac:dyDescent="0.25">
      <c r="A4867" s="8">
        <v>45839</v>
      </c>
      <c r="B4867" s="9" t="s">
        <v>17934</v>
      </c>
      <c r="C4867" s="9" t="s">
        <v>142</v>
      </c>
      <c r="D4867" s="3">
        <v>-2.35</v>
      </c>
      <c r="E4867" s="9" t="s">
        <v>266</v>
      </c>
      <c r="F4867" s="9" t="s">
        <v>267</v>
      </c>
      <c r="G4867" s="9" t="s">
        <v>268</v>
      </c>
      <c r="H4867" s="8">
        <v>45839</v>
      </c>
      <c r="I4867" s="8">
        <v>45838</v>
      </c>
      <c r="J4867" s="219" t="s">
        <v>18985</v>
      </c>
      <c r="K4867" s="205" t="s">
        <v>270</v>
      </c>
      <c r="M4867" s="9" t="s">
        <v>17936</v>
      </c>
      <c r="N4867" s="215">
        <v>45862.622311099498</v>
      </c>
      <c r="O4867" s="8">
        <v>45929</v>
      </c>
    </row>
    <row r="4868" spans="1:15" x14ac:dyDescent="0.25">
      <c r="A4868" s="8">
        <v>45823</v>
      </c>
      <c r="B4868" s="9" t="s">
        <v>9753</v>
      </c>
      <c r="C4868" s="9" t="s">
        <v>142</v>
      </c>
      <c r="D4868" s="3">
        <v>-2.4500000000000002</v>
      </c>
      <c r="E4868" s="9" t="s">
        <v>266</v>
      </c>
      <c r="F4868" s="9" t="s">
        <v>267</v>
      </c>
      <c r="G4868" s="9" t="s">
        <v>268</v>
      </c>
      <c r="H4868" s="8">
        <v>45809</v>
      </c>
      <c r="I4868" s="8">
        <v>45817</v>
      </c>
      <c r="J4868" s="219" t="s">
        <v>17907</v>
      </c>
      <c r="K4868" s="205" t="s">
        <v>270</v>
      </c>
      <c r="M4868" s="9" t="s">
        <v>9755</v>
      </c>
      <c r="N4868" s="215">
        <v>45840.490152685197</v>
      </c>
      <c r="O4868" s="8">
        <v>45929</v>
      </c>
    </row>
    <row r="4869" spans="1:15" x14ac:dyDescent="0.25">
      <c r="A4869" s="8">
        <v>45739</v>
      </c>
      <c r="B4869" s="9" t="s">
        <v>9753</v>
      </c>
      <c r="C4869" s="9" t="s">
        <v>142</v>
      </c>
      <c r="D4869" s="3">
        <v>-2.4500000000000002</v>
      </c>
      <c r="E4869" s="9" t="s">
        <v>266</v>
      </c>
      <c r="F4869" s="9" t="s">
        <v>267</v>
      </c>
      <c r="G4869" s="9" t="s">
        <v>268</v>
      </c>
      <c r="H4869" s="8">
        <v>45717</v>
      </c>
      <c r="I4869" s="8">
        <v>45733</v>
      </c>
      <c r="J4869" s="219" t="s">
        <v>15240</v>
      </c>
      <c r="K4869" s="205" t="s">
        <v>270</v>
      </c>
      <c r="M4869" s="9" t="s">
        <v>9755</v>
      </c>
      <c r="N4869" s="215">
        <v>45777.922227581003</v>
      </c>
      <c r="O4869" s="8">
        <v>45929</v>
      </c>
    </row>
    <row r="4870" spans="1:15" x14ac:dyDescent="0.25">
      <c r="A4870" s="8">
        <v>45739</v>
      </c>
      <c r="B4870" s="9" t="s">
        <v>9753</v>
      </c>
      <c r="C4870" s="9" t="s">
        <v>142</v>
      </c>
      <c r="D4870" s="3">
        <v>-2.4500000000000002</v>
      </c>
      <c r="E4870" s="9" t="s">
        <v>266</v>
      </c>
      <c r="F4870" s="9" t="s">
        <v>267</v>
      </c>
      <c r="G4870" s="9" t="s">
        <v>268</v>
      </c>
      <c r="H4870" s="8">
        <v>45717</v>
      </c>
      <c r="I4870" s="8">
        <v>45733</v>
      </c>
      <c r="J4870" s="219" t="s">
        <v>15244</v>
      </c>
      <c r="K4870" s="205" t="s">
        <v>270</v>
      </c>
      <c r="M4870" s="9" t="s">
        <v>9755</v>
      </c>
      <c r="N4870" s="215">
        <v>45777.922227581003</v>
      </c>
      <c r="O4870" s="8">
        <v>45929</v>
      </c>
    </row>
    <row r="4871" spans="1:15" x14ac:dyDescent="0.25">
      <c r="A4871" s="8">
        <v>45880</v>
      </c>
      <c r="B4871" s="9" t="s">
        <v>18806</v>
      </c>
      <c r="C4871" s="9" t="s">
        <v>180</v>
      </c>
      <c r="D4871" s="3">
        <v>-44.61</v>
      </c>
      <c r="E4871" s="9" t="s">
        <v>181</v>
      </c>
      <c r="F4871" s="9" t="s">
        <v>182</v>
      </c>
      <c r="G4871" s="9" t="s">
        <v>183</v>
      </c>
      <c r="H4871" s="8">
        <v>45870</v>
      </c>
      <c r="I4871" s="8">
        <v>45880</v>
      </c>
      <c r="J4871" s="219" t="s">
        <v>19984</v>
      </c>
      <c r="K4871" s="205" t="s">
        <v>185</v>
      </c>
      <c r="M4871" s="9" t="s">
        <v>18808</v>
      </c>
      <c r="N4871" s="215">
        <v>45929.807189814797</v>
      </c>
      <c r="O4871" s="8">
        <v>45929</v>
      </c>
    </row>
    <row r="4872" spans="1:15" x14ac:dyDescent="0.25">
      <c r="A4872" s="8">
        <v>45739</v>
      </c>
      <c r="B4872" s="9" t="s">
        <v>9753</v>
      </c>
      <c r="C4872" s="9" t="s">
        <v>142</v>
      </c>
      <c r="D4872" s="3">
        <v>-2.4500000000000002</v>
      </c>
      <c r="E4872" s="9" t="s">
        <v>266</v>
      </c>
      <c r="F4872" s="9" t="s">
        <v>267</v>
      </c>
      <c r="G4872" s="9" t="s">
        <v>268</v>
      </c>
      <c r="H4872" s="8">
        <v>45717</v>
      </c>
      <c r="I4872" s="8">
        <v>45733</v>
      </c>
      <c r="J4872" s="219" t="s">
        <v>15245</v>
      </c>
      <c r="K4872" s="205" t="s">
        <v>270</v>
      </c>
      <c r="M4872" s="9" t="s">
        <v>9755</v>
      </c>
      <c r="N4872" s="215">
        <v>45777.922227581003</v>
      </c>
      <c r="O4872" s="8">
        <v>45929</v>
      </c>
    </row>
    <row r="4873" spans="1:15" x14ac:dyDescent="0.25">
      <c r="A4873" s="8">
        <v>45739</v>
      </c>
      <c r="B4873" s="9" t="s">
        <v>9753</v>
      </c>
      <c r="C4873" s="9" t="s">
        <v>142</v>
      </c>
      <c r="D4873" s="3">
        <v>-2.4500000000000002</v>
      </c>
      <c r="E4873" s="9" t="s">
        <v>266</v>
      </c>
      <c r="F4873" s="9" t="s">
        <v>267</v>
      </c>
      <c r="G4873" s="9" t="s">
        <v>268</v>
      </c>
      <c r="H4873" s="8">
        <v>45717</v>
      </c>
      <c r="I4873" s="8">
        <v>45733</v>
      </c>
      <c r="J4873" s="219" t="s">
        <v>15246</v>
      </c>
      <c r="K4873" s="205" t="s">
        <v>270</v>
      </c>
      <c r="M4873" s="9" t="s">
        <v>9755</v>
      </c>
      <c r="N4873" s="215">
        <v>45777.922227581003</v>
      </c>
      <c r="O4873" s="8">
        <v>45929</v>
      </c>
    </row>
    <row r="4874" spans="1:15" x14ac:dyDescent="0.25">
      <c r="A4874" s="8">
        <v>45889</v>
      </c>
      <c r="B4874" s="9" t="s">
        <v>9753</v>
      </c>
      <c r="C4874" s="9" t="s">
        <v>142</v>
      </c>
      <c r="D4874" s="3">
        <v>-2.95</v>
      </c>
      <c r="E4874" s="9" t="s">
        <v>266</v>
      </c>
      <c r="F4874" s="9" t="s">
        <v>267</v>
      </c>
      <c r="G4874" s="9" t="s">
        <v>268</v>
      </c>
      <c r="H4874" s="8">
        <v>45870</v>
      </c>
      <c r="I4874" s="8">
        <v>45887</v>
      </c>
      <c r="J4874" s="219" t="s">
        <v>19915</v>
      </c>
      <c r="K4874" s="205" t="s">
        <v>270</v>
      </c>
      <c r="M4874" s="9" t="s">
        <v>9755</v>
      </c>
      <c r="N4874" s="215">
        <v>45929.807189814797</v>
      </c>
      <c r="O4874" s="8">
        <v>45929</v>
      </c>
    </row>
    <row r="4875" spans="1:15" x14ac:dyDescent="0.25">
      <c r="A4875" s="8">
        <v>45843</v>
      </c>
      <c r="B4875" s="9" t="s">
        <v>9753</v>
      </c>
      <c r="C4875" s="9" t="s">
        <v>142</v>
      </c>
      <c r="D4875" s="3">
        <v>-4.45</v>
      </c>
      <c r="E4875" s="9" t="s">
        <v>266</v>
      </c>
      <c r="F4875" s="9" t="s">
        <v>267</v>
      </c>
      <c r="G4875" s="9" t="s">
        <v>268</v>
      </c>
      <c r="H4875" s="8">
        <v>45839</v>
      </c>
      <c r="I4875" s="8">
        <v>45838</v>
      </c>
      <c r="J4875" s="219" t="s">
        <v>18882</v>
      </c>
      <c r="K4875" s="205" t="s">
        <v>270</v>
      </c>
      <c r="M4875" s="9" t="s">
        <v>9755</v>
      </c>
      <c r="N4875" s="215">
        <v>45862.622311099498</v>
      </c>
      <c r="O4875" s="8">
        <v>45929</v>
      </c>
    </row>
    <row r="4876" spans="1:15" x14ac:dyDescent="0.25">
      <c r="A4876" s="8">
        <v>45821</v>
      </c>
      <c r="B4876" s="9" t="s">
        <v>17927</v>
      </c>
      <c r="C4876" s="9" t="s">
        <v>142</v>
      </c>
      <c r="D4876" s="3">
        <v>-4.57</v>
      </c>
      <c r="E4876" s="9" t="s">
        <v>266</v>
      </c>
      <c r="F4876" s="9" t="s">
        <v>267</v>
      </c>
      <c r="G4876" s="9" t="s">
        <v>268</v>
      </c>
      <c r="H4876" s="8">
        <v>45809</v>
      </c>
      <c r="I4876" s="8">
        <v>45817</v>
      </c>
      <c r="J4876" s="219" t="s">
        <v>17933</v>
      </c>
      <c r="K4876" s="205" t="s">
        <v>270</v>
      </c>
      <c r="M4876" s="9" t="s">
        <v>17929</v>
      </c>
      <c r="N4876" s="215">
        <v>45840.490152685197</v>
      </c>
      <c r="O4876" s="8">
        <v>45840</v>
      </c>
    </row>
    <row r="4877" spans="1:15" x14ac:dyDescent="0.25">
      <c r="A4877" s="8">
        <v>45556</v>
      </c>
      <c r="B4877" s="9" t="s">
        <v>10282</v>
      </c>
      <c r="C4877" s="9" t="s">
        <v>142</v>
      </c>
      <c r="D4877" s="3">
        <v>-5.14</v>
      </c>
      <c r="E4877" s="9" t="s">
        <v>266</v>
      </c>
      <c r="F4877" s="9" t="s">
        <v>267</v>
      </c>
      <c r="G4877" s="9" t="s">
        <v>268</v>
      </c>
      <c r="H4877" s="8">
        <v>45536</v>
      </c>
      <c r="I4877" s="8">
        <v>45551</v>
      </c>
      <c r="J4877" s="8" t="s">
        <v>10283</v>
      </c>
      <c r="K4877" s="205" t="s">
        <v>270</v>
      </c>
      <c r="M4877" s="9" t="s">
        <v>10284</v>
      </c>
      <c r="N4877" s="215">
        <v>45575.565837071801</v>
      </c>
      <c r="O4877" s="8"/>
    </row>
    <row r="4878" spans="1:15" x14ac:dyDescent="0.25">
      <c r="A4878" s="8">
        <v>45878</v>
      </c>
      <c r="B4878" s="9" t="s">
        <v>9833</v>
      </c>
      <c r="C4878" s="9" t="s">
        <v>142</v>
      </c>
      <c r="D4878" s="3">
        <v>-5.18</v>
      </c>
      <c r="E4878" s="9" t="s">
        <v>266</v>
      </c>
      <c r="F4878" s="9" t="s">
        <v>267</v>
      </c>
      <c r="G4878" s="9" t="s">
        <v>268</v>
      </c>
      <c r="H4878" s="8">
        <v>45870</v>
      </c>
      <c r="I4878" s="8">
        <v>45873</v>
      </c>
      <c r="J4878" s="219" t="s">
        <v>20049</v>
      </c>
      <c r="K4878" s="205" t="s">
        <v>270</v>
      </c>
      <c r="M4878" s="9" t="s">
        <v>9835</v>
      </c>
      <c r="N4878" s="215">
        <v>45929.807189814797</v>
      </c>
      <c r="O4878" s="8">
        <v>45929</v>
      </c>
    </row>
    <row r="4879" spans="1:15" x14ac:dyDescent="0.25">
      <c r="A4879" s="8">
        <v>45252</v>
      </c>
      <c r="B4879" s="9" t="s">
        <v>1718</v>
      </c>
      <c r="C4879" s="9" t="s">
        <v>142</v>
      </c>
      <c r="D4879" s="3">
        <v>-6.18</v>
      </c>
      <c r="E4879" s="9" t="s">
        <v>869</v>
      </c>
      <c r="F4879" s="9" t="s">
        <v>870</v>
      </c>
      <c r="G4879" s="9" t="s">
        <v>210</v>
      </c>
      <c r="H4879" s="8">
        <v>45231</v>
      </c>
      <c r="I4879" s="8">
        <v>45250</v>
      </c>
      <c r="J4879" s="8" t="s">
        <v>1719</v>
      </c>
      <c r="K4879" s="205" t="s">
        <v>872</v>
      </c>
      <c r="M4879" s="9" t="s">
        <v>1720</v>
      </c>
      <c r="N4879" s="215">
        <v>45294.9567489931</v>
      </c>
      <c r="O4879" s="8"/>
    </row>
    <row r="4880" spans="1:15" x14ac:dyDescent="0.25">
      <c r="A4880" s="8">
        <v>45667</v>
      </c>
      <c r="B4880" s="9" t="s">
        <v>17282</v>
      </c>
      <c r="C4880" s="9" t="s">
        <v>131</v>
      </c>
      <c r="D4880" s="3">
        <v>-25.7</v>
      </c>
      <c r="E4880" s="9" t="s">
        <v>17055</v>
      </c>
      <c r="F4880" s="9" t="s">
        <v>17056</v>
      </c>
      <c r="G4880" s="9" t="s">
        <v>119</v>
      </c>
      <c r="H4880" s="8">
        <v>45658</v>
      </c>
      <c r="I4880" s="8">
        <v>45663</v>
      </c>
      <c r="J4880" s="8" t="s">
        <v>17560</v>
      </c>
      <c r="K4880" s="205" t="s">
        <v>17058</v>
      </c>
      <c r="M4880" s="9" t="s">
        <v>17284</v>
      </c>
      <c r="N4880" s="215">
        <v>45809.636386238402</v>
      </c>
      <c r="O4880" s="8">
        <v>45929</v>
      </c>
    </row>
    <row r="4881" spans="1:15" x14ac:dyDescent="0.25">
      <c r="A4881" s="8">
        <v>45751</v>
      </c>
      <c r="B4881" s="9" t="s">
        <v>9024</v>
      </c>
      <c r="C4881" s="9" t="s">
        <v>142</v>
      </c>
      <c r="D4881" s="3">
        <v>-12</v>
      </c>
      <c r="E4881" s="9" t="s">
        <v>266</v>
      </c>
      <c r="F4881" s="9" t="s">
        <v>267</v>
      </c>
      <c r="G4881" s="9" t="s">
        <v>268</v>
      </c>
      <c r="H4881" s="8">
        <v>45748</v>
      </c>
      <c r="I4881" s="8">
        <v>45747</v>
      </c>
      <c r="J4881" s="219" t="s">
        <v>15016</v>
      </c>
      <c r="K4881" s="205" t="s">
        <v>270</v>
      </c>
      <c r="M4881" s="9" t="s">
        <v>9026</v>
      </c>
      <c r="N4881" s="215">
        <v>45777.922227581003</v>
      </c>
      <c r="O4881" s="8">
        <v>45777</v>
      </c>
    </row>
    <row r="4882" spans="1:15" x14ac:dyDescent="0.25">
      <c r="A4882" s="8">
        <v>45667</v>
      </c>
      <c r="B4882" s="9" t="s">
        <v>17561</v>
      </c>
      <c r="C4882" s="9" t="s">
        <v>15702</v>
      </c>
      <c r="D4882" s="3">
        <v>-141.22</v>
      </c>
      <c r="E4882" s="9" t="s">
        <v>17055</v>
      </c>
      <c r="F4882" s="9" t="s">
        <v>17056</v>
      </c>
      <c r="G4882" s="9" t="s">
        <v>119</v>
      </c>
      <c r="H4882" s="8">
        <v>45658</v>
      </c>
      <c r="I4882" s="8">
        <v>45663</v>
      </c>
      <c r="J4882" s="8" t="s">
        <v>17562</v>
      </c>
      <c r="K4882" s="205" t="s">
        <v>17058</v>
      </c>
      <c r="M4882" s="9" t="s">
        <v>17563</v>
      </c>
      <c r="N4882" s="215">
        <v>45809.636386238402</v>
      </c>
      <c r="O4882" s="8"/>
    </row>
    <row r="4883" spans="1:15" x14ac:dyDescent="0.25">
      <c r="A4883" s="8">
        <v>45554</v>
      </c>
      <c r="B4883" s="9" t="s">
        <v>7957</v>
      </c>
      <c r="C4883" s="9" t="s">
        <v>180</v>
      </c>
      <c r="D4883" s="3">
        <v>-44.4</v>
      </c>
      <c r="E4883" s="9" t="s">
        <v>181</v>
      </c>
      <c r="F4883" s="9" t="s">
        <v>182</v>
      </c>
      <c r="G4883" s="9" t="s">
        <v>183</v>
      </c>
      <c r="H4883" s="8">
        <v>45536</v>
      </c>
      <c r="I4883" s="8">
        <v>45551</v>
      </c>
      <c r="J4883" s="8" t="s">
        <v>10364</v>
      </c>
      <c r="K4883" s="205" t="s">
        <v>185</v>
      </c>
      <c r="M4883" s="9" t="s">
        <v>7959</v>
      </c>
      <c r="N4883" s="215">
        <v>45575.565837071801</v>
      </c>
      <c r="O4883" s="8">
        <v>45575</v>
      </c>
    </row>
    <row r="4884" spans="1:15" x14ac:dyDescent="0.25">
      <c r="A4884" s="8">
        <v>45554</v>
      </c>
      <c r="B4884" s="9" t="s">
        <v>7891</v>
      </c>
      <c r="C4884" s="9" t="s">
        <v>180</v>
      </c>
      <c r="D4884" s="3">
        <v>-44.39</v>
      </c>
      <c r="E4884" s="9" t="s">
        <v>181</v>
      </c>
      <c r="F4884" s="9" t="s">
        <v>182</v>
      </c>
      <c r="G4884" s="9" t="s">
        <v>183</v>
      </c>
      <c r="H4884" s="8">
        <v>45536</v>
      </c>
      <c r="I4884" s="8">
        <v>45551</v>
      </c>
      <c r="J4884" s="8" t="s">
        <v>10341</v>
      </c>
      <c r="K4884" s="205" t="s">
        <v>185</v>
      </c>
      <c r="M4884" s="9" t="s">
        <v>7893</v>
      </c>
      <c r="N4884" s="215">
        <v>45575.565837071801</v>
      </c>
      <c r="O4884" s="8">
        <v>45575</v>
      </c>
    </row>
    <row r="4885" spans="1:15" x14ac:dyDescent="0.25">
      <c r="A4885" s="8">
        <v>45667</v>
      </c>
      <c r="B4885" s="9" t="s">
        <v>17557</v>
      </c>
      <c r="C4885" s="9" t="s">
        <v>15702</v>
      </c>
      <c r="D4885" s="3">
        <v>-264.5</v>
      </c>
      <c r="E4885" s="9" t="s">
        <v>17055</v>
      </c>
      <c r="F4885" s="9" t="s">
        <v>17056</v>
      </c>
      <c r="G4885" s="9" t="s">
        <v>119</v>
      </c>
      <c r="H4885" s="8">
        <v>45658</v>
      </c>
      <c r="I4885" s="8">
        <v>45663</v>
      </c>
      <c r="J4885" s="8" t="s">
        <v>17558</v>
      </c>
      <c r="K4885" s="205" t="s">
        <v>17058</v>
      </c>
      <c r="M4885" s="9" t="s">
        <v>17559</v>
      </c>
      <c r="N4885" s="215">
        <v>45809.636386238402</v>
      </c>
      <c r="O4885" s="8"/>
    </row>
    <row r="4886" spans="1:15" x14ac:dyDescent="0.25">
      <c r="A4886" s="8">
        <v>45911</v>
      </c>
      <c r="B4886" s="9" t="s">
        <v>9024</v>
      </c>
      <c r="C4886" s="9" t="s">
        <v>142</v>
      </c>
      <c r="D4886" s="3">
        <v>-22.48</v>
      </c>
      <c r="E4886" s="9" t="s">
        <v>266</v>
      </c>
      <c r="F4886" s="9" t="s">
        <v>267</v>
      </c>
      <c r="G4886" s="9" t="s">
        <v>268</v>
      </c>
      <c r="H4886" s="8">
        <v>45901</v>
      </c>
      <c r="I4886" s="8">
        <v>45908</v>
      </c>
      <c r="J4886" s="219" t="s">
        <v>19498</v>
      </c>
      <c r="K4886" s="205" t="s">
        <v>270</v>
      </c>
      <c r="M4886" s="9" t="s">
        <v>9026</v>
      </c>
      <c r="N4886" s="215">
        <v>45929.807189814797</v>
      </c>
      <c r="O4886" s="8">
        <v>45929</v>
      </c>
    </row>
    <row r="4887" spans="1:15" x14ac:dyDescent="0.25">
      <c r="A4887" s="8">
        <v>45556</v>
      </c>
      <c r="B4887" s="9" t="s">
        <v>10277</v>
      </c>
      <c r="C4887" s="9" t="s">
        <v>142</v>
      </c>
      <c r="D4887" s="3">
        <v>-24.78</v>
      </c>
      <c r="E4887" s="9" t="s">
        <v>266</v>
      </c>
      <c r="F4887" s="9" t="s">
        <v>267</v>
      </c>
      <c r="G4887" s="9" t="s">
        <v>268</v>
      </c>
      <c r="H4887" s="8">
        <v>45536</v>
      </c>
      <c r="I4887" s="8">
        <v>45551</v>
      </c>
      <c r="J4887" s="8" t="s">
        <v>10278</v>
      </c>
      <c r="K4887" s="205" t="s">
        <v>270</v>
      </c>
      <c r="M4887" s="9" t="s">
        <v>10279</v>
      </c>
      <c r="N4887" s="215">
        <v>45575.565837071801</v>
      </c>
      <c r="O4887" s="8">
        <v>45575</v>
      </c>
    </row>
    <row r="4888" spans="1:15" x14ac:dyDescent="0.25">
      <c r="A4888" s="8">
        <v>45777</v>
      </c>
      <c r="B4888" s="9" t="s">
        <v>520</v>
      </c>
      <c r="C4888" s="9" t="s">
        <v>180</v>
      </c>
      <c r="D4888" s="3">
        <v>-44.21</v>
      </c>
      <c r="E4888" s="9" t="s">
        <v>193</v>
      </c>
      <c r="F4888" s="9" t="s">
        <v>194</v>
      </c>
      <c r="G4888" s="9" t="s">
        <v>183</v>
      </c>
      <c r="H4888" s="8">
        <v>45748</v>
      </c>
      <c r="I4888" s="8">
        <v>45775</v>
      </c>
      <c r="J4888" s="8" t="s">
        <v>15806</v>
      </c>
      <c r="K4888" s="205" t="s">
        <v>196</v>
      </c>
      <c r="M4888" s="9" t="s">
        <v>525</v>
      </c>
      <c r="N4888" s="215">
        <v>45785.029943333298</v>
      </c>
      <c r="O4888" s="8">
        <v>45784</v>
      </c>
    </row>
    <row r="4889" spans="1:15" x14ac:dyDescent="0.25">
      <c r="A4889" s="8">
        <v>45666</v>
      </c>
      <c r="B4889" s="9" t="s">
        <v>7696</v>
      </c>
      <c r="C4889" s="9" t="s">
        <v>441</v>
      </c>
      <c r="D4889" s="3">
        <v>70.09</v>
      </c>
      <c r="E4889" s="9" t="s">
        <v>17055</v>
      </c>
      <c r="F4889" s="9" t="s">
        <v>17056</v>
      </c>
      <c r="G4889" s="9" t="s">
        <v>119</v>
      </c>
      <c r="H4889" s="8">
        <v>45658</v>
      </c>
      <c r="I4889" s="8">
        <v>45663</v>
      </c>
      <c r="J4889" s="8" t="s">
        <v>17571</v>
      </c>
      <c r="K4889" s="205" t="s">
        <v>17058</v>
      </c>
      <c r="M4889" s="9" t="s">
        <v>7698</v>
      </c>
      <c r="N4889" s="215">
        <v>45809.636386238402</v>
      </c>
      <c r="O4889" s="8"/>
    </row>
    <row r="4890" spans="1:15" x14ac:dyDescent="0.25">
      <c r="A4890" s="8">
        <v>45666</v>
      </c>
      <c r="B4890" s="9" t="s">
        <v>17572</v>
      </c>
      <c r="C4890" s="9" t="s">
        <v>131</v>
      </c>
      <c r="D4890" s="3">
        <v>-61.26</v>
      </c>
      <c r="E4890" s="9" t="s">
        <v>17055</v>
      </c>
      <c r="F4890" s="9" t="s">
        <v>17056</v>
      </c>
      <c r="G4890" s="9" t="s">
        <v>119</v>
      </c>
      <c r="H4890" s="8">
        <v>45658</v>
      </c>
      <c r="I4890" s="8">
        <v>45663</v>
      </c>
      <c r="J4890" s="8" t="s">
        <v>17573</v>
      </c>
      <c r="K4890" s="205" t="s">
        <v>17058</v>
      </c>
      <c r="M4890" s="9" t="s">
        <v>17574</v>
      </c>
      <c r="N4890" s="215">
        <v>45809.636386238402</v>
      </c>
      <c r="O4890" s="8">
        <v>45929</v>
      </c>
    </row>
    <row r="4891" spans="1:15" x14ac:dyDescent="0.25">
      <c r="A4891" s="8">
        <v>45701</v>
      </c>
      <c r="B4891" s="9" t="s">
        <v>9024</v>
      </c>
      <c r="C4891" s="9" t="s">
        <v>142</v>
      </c>
      <c r="D4891" s="3">
        <v>-31.31</v>
      </c>
      <c r="E4891" s="9" t="s">
        <v>266</v>
      </c>
      <c r="F4891" s="9" t="s">
        <v>267</v>
      </c>
      <c r="G4891" s="9" t="s">
        <v>268</v>
      </c>
      <c r="H4891" s="8">
        <v>45689</v>
      </c>
      <c r="I4891" s="8">
        <v>45698</v>
      </c>
      <c r="J4891" s="219" t="s">
        <v>12976</v>
      </c>
      <c r="K4891" s="205" t="s">
        <v>270</v>
      </c>
      <c r="M4891" s="9" t="s">
        <v>9026</v>
      </c>
      <c r="N4891" s="215">
        <v>45706.0637561111</v>
      </c>
      <c r="O4891" s="8">
        <v>45705</v>
      </c>
    </row>
    <row r="4892" spans="1:15" x14ac:dyDescent="0.25">
      <c r="A4892" s="8">
        <v>45715</v>
      </c>
      <c r="B4892" s="9" t="s">
        <v>13042</v>
      </c>
      <c r="C4892" s="9" t="s">
        <v>142</v>
      </c>
      <c r="D4892" s="3">
        <v>-31.75</v>
      </c>
      <c r="E4892" s="9" t="s">
        <v>266</v>
      </c>
      <c r="F4892" s="9" t="s">
        <v>267</v>
      </c>
      <c r="G4892" s="9" t="s">
        <v>268</v>
      </c>
      <c r="H4892" s="8">
        <v>45689</v>
      </c>
      <c r="I4892" s="8">
        <v>45712</v>
      </c>
      <c r="J4892" s="219" t="s">
        <v>13996</v>
      </c>
      <c r="K4892" s="205" t="s">
        <v>270</v>
      </c>
      <c r="M4892" s="9" t="s">
        <v>13044</v>
      </c>
      <c r="N4892" s="215">
        <v>45733.5614541088</v>
      </c>
      <c r="O4892" s="8">
        <v>45733</v>
      </c>
    </row>
    <row r="4893" spans="1:15" x14ac:dyDescent="0.25">
      <c r="A4893" s="8">
        <v>45918</v>
      </c>
      <c r="B4893" s="9" t="s">
        <v>19390</v>
      </c>
      <c r="C4893" s="9" t="s">
        <v>142</v>
      </c>
      <c r="D4893" s="3">
        <v>-32.86</v>
      </c>
      <c r="E4893" s="9" t="s">
        <v>266</v>
      </c>
      <c r="F4893" s="9" t="s">
        <v>267</v>
      </c>
      <c r="G4893" s="9" t="s">
        <v>268</v>
      </c>
      <c r="H4893" s="8">
        <v>45901</v>
      </c>
      <c r="I4893" s="8">
        <v>45915</v>
      </c>
      <c r="J4893" s="219" t="s">
        <v>19391</v>
      </c>
      <c r="K4893" s="205" t="s">
        <v>270</v>
      </c>
      <c r="M4893" s="9" t="s">
        <v>19392</v>
      </c>
      <c r="N4893" s="215">
        <v>45929.807189814797</v>
      </c>
      <c r="O4893" s="8">
        <v>45929</v>
      </c>
    </row>
    <row r="4894" spans="1:15" x14ac:dyDescent="0.25">
      <c r="A4894" s="8">
        <v>45666</v>
      </c>
      <c r="B4894" s="9" t="s">
        <v>17568</v>
      </c>
      <c r="D4894" s="3">
        <v>-19.5</v>
      </c>
      <c r="E4894" s="9" t="s">
        <v>17055</v>
      </c>
      <c r="F4894" s="9" t="s">
        <v>17056</v>
      </c>
      <c r="G4894" s="9" t="s">
        <v>119</v>
      </c>
      <c r="H4894" s="8">
        <v>45658</v>
      </c>
      <c r="I4894" s="8">
        <v>45663</v>
      </c>
      <c r="J4894" s="8" t="s">
        <v>17569</v>
      </c>
      <c r="K4894" s="205" t="s">
        <v>17058</v>
      </c>
      <c r="M4894" s="9" t="s">
        <v>17570</v>
      </c>
      <c r="N4894" s="215">
        <v>45809.636386238402</v>
      </c>
      <c r="O4894" s="8"/>
    </row>
    <row r="4895" spans="1:15" x14ac:dyDescent="0.25">
      <c r="A4895" s="8">
        <v>45666</v>
      </c>
      <c r="B4895" s="9" t="s">
        <v>17565</v>
      </c>
      <c r="D4895" s="3">
        <v>-19.850000000000001</v>
      </c>
      <c r="E4895" s="9" t="s">
        <v>17055</v>
      </c>
      <c r="F4895" s="9" t="s">
        <v>17056</v>
      </c>
      <c r="G4895" s="9" t="s">
        <v>119</v>
      </c>
      <c r="H4895" s="8">
        <v>45658</v>
      </c>
      <c r="I4895" s="8">
        <v>45663</v>
      </c>
      <c r="J4895" s="8" t="s">
        <v>17566</v>
      </c>
      <c r="K4895" s="205" t="s">
        <v>17058</v>
      </c>
      <c r="M4895" s="9" t="s">
        <v>17567</v>
      </c>
      <c r="N4895" s="215">
        <v>45809.636386238402</v>
      </c>
      <c r="O4895" s="8"/>
    </row>
    <row r="4896" spans="1:15" x14ac:dyDescent="0.25">
      <c r="A4896" s="8">
        <v>45835</v>
      </c>
      <c r="B4896" s="9" t="s">
        <v>9510</v>
      </c>
      <c r="C4896" s="9" t="s">
        <v>142</v>
      </c>
      <c r="D4896" s="3">
        <v>-33.19</v>
      </c>
      <c r="E4896" s="9" t="s">
        <v>266</v>
      </c>
      <c r="F4896" s="9" t="s">
        <v>267</v>
      </c>
      <c r="G4896" s="9" t="s">
        <v>268</v>
      </c>
      <c r="H4896" s="8">
        <v>45809</v>
      </c>
      <c r="I4896" s="8">
        <v>45831</v>
      </c>
      <c r="J4896" s="219" t="s">
        <v>19124</v>
      </c>
      <c r="K4896" s="205" t="s">
        <v>270</v>
      </c>
      <c r="M4896" s="9" t="s">
        <v>9512</v>
      </c>
      <c r="N4896" s="215">
        <v>45862.622311099498</v>
      </c>
      <c r="O4896" s="8"/>
    </row>
    <row r="4897" spans="1:15" x14ac:dyDescent="0.25">
      <c r="A4897" s="8">
        <v>45665</v>
      </c>
      <c r="B4897" s="9" t="s">
        <v>2033</v>
      </c>
      <c r="C4897" s="9" t="s">
        <v>431</v>
      </c>
      <c r="D4897" s="3">
        <v>-248.75</v>
      </c>
      <c r="E4897" s="9" t="s">
        <v>17055</v>
      </c>
      <c r="F4897" s="9" t="s">
        <v>17056</v>
      </c>
      <c r="G4897" s="9" t="s">
        <v>119</v>
      </c>
      <c r="H4897" s="8">
        <v>45658</v>
      </c>
      <c r="I4897" s="8">
        <v>45663</v>
      </c>
      <c r="J4897" s="8" t="s">
        <v>17578</v>
      </c>
      <c r="K4897" s="205" t="s">
        <v>17058</v>
      </c>
      <c r="M4897" s="9" t="s">
        <v>2035</v>
      </c>
      <c r="N4897" s="215">
        <v>45809.636386238402</v>
      </c>
      <c r="O4897" s="8">
        <v>45809</v>
      </c>
    </row>
    <row r="4898" spans="1:15" x14ac:dyDescent="0.25">
      <c r="A4898" s="8">
        <v>45751</v>
      </c>
      <c r="B4898" s="9" t="s">
        <v>9024</v>
      </c>
      <c r="C4898" s="9" t="s">
        <v>142</v>
      </c>
      <c r="D4898" s="3">
        <v>-35.299999999999997</v>
      </c>
      <c r="E4898" s="9" t="s">
        <v>266</v>
      </c>
      <c r="F4898" s="9" t="s">
        <v>267</v>
      </c>
      <c r="G4898" s="9" t="s">
        <v>268</v>
      </c>
      <c r="H4898" s="8">
        <v>45748</v>
      </c>
      <c r="I4898" s="8">
        <v>45747</v>
      </c>
      <c r="J4898" s="219" t="s">
        <v>15017</v>
      </c>
      <c r="K4898" s="205" t="s">
        <v>270</v>
      </c>
      <c r="M4898" s="9" t="s">
        <v>9026</v>
      </c>
      <c r="N4898" s="215">
        <v>45777.922227581003</v>
      </c>
      <c r="O4898" s="8">
        <v>45777</v>
      </c>
    </row>
    <row r="4899" spans="1:15" x14ac:dyDescent="0.25">
      <c r="A4899" s="8">
        <v>45158</v>
      </c>
      <c r="B4899" s="9" t="s">
        <v>1735</v>
      </c>
      <c r="C4899" s="9" t="s">
        <v>142</v>
      </c>
      <c r="D4899" s="3">
        <v>-35.68</v>
      </c>
      <c r="E4899" s="9" t="s">
        <v>724</v>
      </c>
      <c r="F4899" s="9" t="s">
        <v>118</v>
      </c>
      <c r="G4899" s="9" t="s">
        <v>210</v>
      </c>
      <c r="H4899" s="8">
        <v>45139</v>
      </c>
      <c r="I4899" s="8">
        <v>45152</v>
      </c>
      <c r="J4899" s="8" t="s">
        <v>3352</v>
      </c>
      <c r="K4899" s="205" t="s">
        <v>121</v>
      </c>
      <c r="M4899" s="9" t="s">
        <v>1737</v>
      </c>
      <c r="N4899" s="215">
        <v>45294.9567489931</v>
      </c>
      <c r="O4899" s="8"/>
    </row>
    <row r="4900" spans="1:15" x14ac:dyDescent="0.25">
      <c r="A4900" s="8">
        <v>45665</v>
      </c>
      <c r="B4900" s="9" t="s">
        <v>17575</v>
      </c>
      <c r="C4900" s="9" t="s">
        <v>131</v>
      </c>
      <c r="D4900" s="3">
        <v>-8.8000000000000007</v>
      </c>
      <c r="E4900" s="9" t="s">
        <v>17055</v>
      </c>
      <c r="F4900" s="9" t="s">
        <v>17056</v>
      </c>
      <c r="G4900" s="9" t="s">
        <v>119</v>
      </c>
      <c r="H4900" s="8">
        <v>45658</v>
      </c>
      <c r="I4900" s="8">
        <v>45663</v>
      </c>
      <c r="J4900" s="8" t="s">
        <v>17576</v>
      </c>
      <c r="K4900" s="205" t="s">
        <v>17058</v>
      </c>
      <c r="M4900" s="9" t="s">
        <v>17577</v>
      </c>
      <c r="N4900" s="215">
        <v>45809.636386238402</v>
      </c>
      <c r="O4900" s="8">
        <v>45929</v>
      </c>
    </row>
    <row r="4901" spans="1:15" x14ac:dyDescent="0.25">
      <c r="A4901" s="8">
        <v>45824</v>
      </c>
      <c r="B4901" s="9" t="s">
        <v>17892</v>
      </c>
      <c r="C4901" s="9" t="s">
        <v>142</v>
      </c>
      <c r="D4901" s="3">
        <v>-39</v>
      </c>
      <c r="E4901" s="9" t="s">
        <v>266</v>
      </c>
      <c r="F4901" s="9" t="s">
        <v>267</v>
      </c>
      <c r="G4901" s="9" t="s">
        <v>268</v>
      </c>
      <c r="H4901" s="8">
        <v>45809</v>
      </c>
      <c r="I4901" s="8">
        <v>45824</v>
      </c>
      <c r="J4901" s="219" t="s">
        <v>17893</v>
      </c>
      <c r="K4901" s="205" t="s">
        <v>270</v>
      </c>
      <c r="M4901" s="9" t="s">
        <v>17894</v>
      </c>
      <c r="N4901" s="215">
        <v>45840.490152685197</v>
      </c>
      <c r="O4901" s="8"/>
    </row>
    <row r="4902" spans="1:15" x14ac:dyDescent="0.25">
      <c r="A4902" s="8">
        <v>45665</v>
      </c>
      <c r="B4902" s="9" t="s">
        <v>17579</v>
      </c>
      <c r="C4902" s="9" t="s">
        <v>131</v>
      </c>
      <c r="D4902" s="3">
        <v>-14.09</v>
      </c>
      <c r="E4902" s="9" t="s">
        <v>17055</v>
      </c>
      <c r="F4902" s="9" t="s">
        <v>17056</v>
      </c>
      <c r="G4902" s="9" t="s">
        <v>119</v>
      </c>
      <c r="H4902" s="8">
        <v>45658</v>
      </c>
      <c r="I4902" s="8">
        <v>45663</v>
      </c>
      <c r="J4902" s="8" t="s">
        <v>17580</v>
      </c>
      <c r="K4902" s="205" t="s">
        <v>17058</v>
      </c>
      <c r="M4902" s="9" t="s">
        <v>17581</v>
      </c>
      <c r="N4902" s="215">
        <v>45809.636386238402</v>
      </c>
      <c r="O4902" s="8">
        <v>45929</v>
      </c>
    </row>
    <row r="4903" spans="1:15" x14ac:dyDescent="0.25">
      <c r="A4903" s="8">
        <v>45665</v>
      </c>
      <c r="B4903" s="9" t="s">
        <v>17582</v>
      </c>
      <c r="D4903" s="3">
        <v>-75.38</v>
      </c>
      <c r="E4903" s="9" t="s">
        <v>17055</v>
      </c>
      <c r="F4903" s="9" t="s">
        <v>17056</v>
      </c>
      <c r="G4903" s="9" t="s">
        <v>119</v>
      </c>
      <c r="H4903" s="8">
        <v>45658</v>
      </c>
      <c r="I4903" s="8">
        <v>45663</v>
      </c>
      <c r="J4903" s="8" t="s">
        <v>17583</v>
      </c>
      <c r="K4903" s="205" t="s">
        <v>17058</v>
      </c>
      <c r="M4903" s="9" t="s">
        <v>17584</v>
      </c>
      <c r="N4903" s="215">
        <v>45809.636386238402</v>
      </c>
      <c r="O4903" s="8"/>
    </row>
    <row r="4904" spans="1:15" x14ac:dyDescent="0.25">
      <c r="A4904" s="8">
        <v>45664</v>
      </c>
      <c r="B4904" s="9" t="s">
        <v>17587</v>
      </c>
      <c r="C4904" s="9" t="s">
        <v>441</v>
      </c>
      <c r="D4904" s="3">
        <v>-70.09</v>
      </c>
      <c r="E4904" s="9" t="s">
        <v>17055</v>
      </c>
      <c r="F4904" s="9" t="s">
        <v>17056</v>
      </c>
      <c r="G4904" s="9" t="s">
        <v>119</v>
      </c>
      <c r="H4904" s="8">
        <v>45658</v>
      </c>
      <c r="I4904" s="8">
        <v>45663</v>
      </c>
      <c r="J4904" s="8" t="s">
        <v>17588</v>
      </c>
      <c r="K4904" s="205" t="s">
        <v>17058</v>
      </c>
      <c r="M4904" s="9" t="s">
        <v>17589</v>
      </c>
      <c r="N4904" s="215">
        <v>45809.636386238402</v>
      </c>
      <c r="O4904" s="8"/>
    </row>
    <row r="4905" spans="1:15" x14ac:dyDescent="0.25">
      <c r="A4905" s="8">
        <v>45664</v>
      </c>
      <c r="B4905" s="9" t="s">
        <v>1000</v>
      </c>
      <c r="C4905" s="9" t="s">
        <v>1611</v>
      </c>
      <c r="D4905" s="3">
        <v>339.15</v>
      </c>
      <c r="E4905" s="9" t="s">
        <v>17055</v>
      </c>
      <c r="F4905" s="9" t="s">
        <v>17056</v>
      </c>
      <c r="G4905" s="9" t="s">
        <v>119</v>
      </c>
      <c r="H4905" s="8">
        <v>45658</v>
      </c>
      <c r="I4905" s="8">
        <v>45663</v>
      </c>
      <c r="J4905" s="8" t="s">
        <v>17586</v>
      </c>
      <c r="K4905" s="205" t="s">
        <v>17058</v>
      </c>
      <c r="M4905" s="9" t="s">
        <v>1002</v>
      </c>
      <c r="N4905" s="215">
        <v>45809.636386238402</v>
      </c>
      <c r="O4905" s="8"/>
    </row>
    <row r="4906" spans="1:15" x14ac:dyDescent="0.25">
      <c r="A4906" s="8">
        <v>45855</v>
      </c>
      <c r="B4906" s="9" t="s">
        <v>9024</v>
      </c>
      <c r="C4906" s="9" t="s">
        <v>142</v>
      </c>
      <c r="D4906" s="3">
        <v>-42.65</v>
      </c>
      <c r="E4906" s="9" t="s">
        <v>266</v>
      </c>
      <c r="F4906" s="9" t="s">
        <v>267</v>
      </c>
      <c r="G4906" s="9" t="s">
        <v>268</v>
      </c>
      <c r="H4906" s="8">
        <v>45839</v>
      </c>
      <c r="I4906" s="8">
        <v>45852</v>
      </c>
      <c r="J4906" s="219" t="s">
        <v>18600</v>
      </c>
      <c r="K4906" s="205" t="s">
        <v>270</v>
      </c>
      <c r="M4906" s="9" t="s">
        <v>9026</v>
      </c>
      <c r="N4906" s="215">
        <v>45862.622311099498</v>
      </c>
      <c r="O4906" s="8">
        <v>45862</v>
      </c>
    </row>
    <row r="4907" spans="1:15" x14ac:dyDescent="0.25">
      <c r="A4907" s="8">
        <v>45482</v>
      </c>
      <c r="B4907" s="9" t="s">
        <v>7904</v>
      </c>
      <c r="C4907" s="9" t="s">
        <v>180</v>
      </c>
      <c r="D4907" s="3">
        <v>-44.03</v>
      </c>
      <c r="E4907" s="9" t="s">
        <v>181</v>
      </c>
      <c r="F4907" s="9" t="s">
        <v>182</v>
      </c>
      <c r="G4907" s="9" t="s">
        <v>183</v>
      </c>
      <c r="H4907" s="8">
        <v>45474</v>
      </c>
      <c r="I4907" s="8">
        <v>45481</v>
      </c>
      <c r="J4907" s="8" t="s">
        <v>8103</v>
      </c>
      <c r="K4907" s="205" t="s">
        <v>185</v>
      </c>
      <c r="M4907" s="9" t="s">
        <v>7906</v>
      </c>
      <c r="N4907" s="215">
        <v>45505.8848292361</v>
      </c>
      <c r="O4907" s="8">
        <v>45505</v>
      </c>
    </row>
    <row r="4908" spans="1:15" x14ac:dyDescent="0.25">
      <c r="A4908" s="8">
        <v>45664</v>
      </c>
      <c r="B4908" s="9" t="s">
        <v>3487</v>
      </c>
      <c r="C4908" s="9" t="s">
        <v>124</v>
      </c>
      <c r="D4908" s="3">
        <v>-46.17</v>
      </c>
      <c r="E4908" s="9" t="s">
        <v>17055</v>
      </c>
      <c r="F4908" s="9" t="s">
        <v>17056</v>
      </c>
      <c r="G4908" s="9" t="s">
        <v>119</v>
      </c>
      <c r="H4908" s="8">
        <v>45658</v>
      </c>
      <c r="I4908" s="8">
        <v>45663</v>
      </c>
      <c r="J4908" s="8" t="s">
        <v>17585</v>
      </c>
      <c r="K4908" s="205" t="s">
        <v>17058</v>
      </c>
      <c r="M4908" s="9" t="s">
        <v>3489</v>
      </c>
      <c r="N4908" s="215">
        <v>45809.636386238402</v>
      </c>
      <c r="O4908" s="8"/>
    </row>
    <row r="4909" spans="1:15" x14ac:dyDescent="0.25">
      <c r="A4909" s="8">
        <v>45663</v>
      </c>
      <c r="B4909" s="9" t="s">
        <v>326</v>
      </c>
      <c r="C4909" s="9" t="s">
        <v>728</v>
      </c>
      <c r="D4909" s="3">
        <v>2417</v>
      </c>
      <c r="E4909" s="9" t="s">
        <v>17055</v>
      </c>
      <c r="F4909" s="9" t="s">
        <v>17056</v>
      </c>
      <c r="G4909" s="9" t="s">
        <v>119</v>
      </c>
      <c r="H4909" s="8">
        <v>45658</v>
      </c>
      <c r="I4909" s="8">
        <v>45663</v>
      </c>
      <c r="J4909" s="8" t="s">
        <v>17590</v>
      </c>
      <c r="K4909" s="205" t="s">
        <v>17058</v>
      </c>
      <c r="M4909" s="9" t="s">
        <v>329</v>
      </c>
      <c r="N4909" s="215">
        <v>45809.636386238402</v>
      </c>
      <c r="O4909" s="8"/>
    </row>
    <row r="4910" spans="1:15" x14ac:dyDescent="0.25">
      <c r="A4910" s="8">
        <v>45789</v>
      </c>
      <c r="B4910" s="9" t="s">
        <v>7917</v>
      </c>
      <c r="C4910" s="9" t="s">
        <v>180</v>
      </c>
      <c r="D4910" s="3">
        <v>-43.98</v>
      </c>
      <c r="E4910" s="9" t="s">
        <v>181</v>
      </c>
      <c r="F4910" s="9" t="s">
        <v>182</v>
      </c>
      <c r="G4910" s="9" t="s">
        <v>183</v>
      </c>
      <c r="H4910" s="8">
        <v>45778</v>
      </c>
      <c r="I4910" s="8">
        <v>45789</v>
      </c>
      <c r="J4910" s="8" t="s">
        <v>16488</v>
      </c>
      <c r="K4910" s="205" t="s">
        <v>185</v>
      </c>
      <c r="M4910" s="9" t="s">
        <v>7919</v>
      </c>
      <c r="N4910" s="215">
        <v>45809.629870740697</v>
      </c>
      <c r="O4910" s="8">
        <v>45809</v>
      </c>
    </row>
    <row r="4911" spans="1:15" x14ac:dyDescent="0.25">
      <c r="A4911" s="8">
        <v>45565</v>
      </c>
      <c r="B4911" s="9" t="s">
        <v>1401</v>
      </c>
      <c r="C4911" s="9" t="s">
        <v>180</v>
      </c>
      <c r="D4911" s="3">
        <v>-43.94</v>
      </c>
      <c r="E4911" s="9" t="s">
        <v>459</v>
      </c>
      <c r="F4911" s="9" t="s">
        <v>460</v>
      </c>
      <c r="G4911" s="9" t="s">
        <v>183</v>
      </c>
      <c r="H4911" s="8">
        <v>45536</v>
      </c>
      <c r="I4911" s="8">
        <v>45565</v>
      </c>
      <c r="J4911" s="8" t="s">
        <v>10118</v>
      </c>
      <c r="K4911" s="205" t="s">
        <v>462</v>
      </c>
      <c r="M4911" s="9" t="s">
        <v>1403</v>
      </c>
      <c r="N4911" s="215">
        <v>45575.565837071801</v>
      </c>
      <c r="O4911" s="8"/>
    </row>
    <row r="4912" spans="1:15" x14ac:dyDescent="0.25">
      <c r="A4912" s="8">
        <v>45864</v>
      </c>
      <c r="B4912" s="9" t="s">
        <v>20219</v>
      </c>
      <c r="C4912" s="9" t="s">
        <v>142</v>
      </c>
      <c r="D4912" s="3">
        <v>-43.58</v>
      </c>
      <c r="E4912" s="9" t="s">
        <v>266</v>
      </c>
      <c r="F4912" s="9" t="s">
        <v>267</v>
      </c>
      <c r="G4912" s="9" t="s">
        <v>268</v>
      </c>
      <c r="H4912" s="8">
        <v>45839</v>
      </c>
      <c r="I4912" s="8">
        <v>45859</v>
      </c>
      <c r="J4912" s="219" t="s">
        <v>20220</v>
      </c>
      <c r="K4912" s="205" t="s">
        <v>270</v>
      </c>
      <c r="M4912" s="9" t="s">
        <v>20221</v>
      </c>
      <c r="N4912" s="215">
        <v>45929.807189814797</v>
      </c>
      <c r="O4912" s="8"/>
    </row>
    <row r="4913" spans="1:15" x14ac:dyDescent="0.25">
      <c r="A4913" s="8">
        <v>45661</v>
      </c>
      <c r="B4913" s="9" t="s">
        <v>13488</v>
      </c>
      <c r="C4913" s="9" t="s">
        <v>142</v>
      </c>
      <c r="D4913" s="3">
        <v>-43.89</v>
      </c>
      <c r="E4913" s="9" t="s">
        <v>266</v>
      </c>
      <c r="F4913" s="9" t="s">
        <v>267</v>
      </c>
      <c r="G4913" s="9" t="s">
        <v>268</v>
      </c>
      <c r="H4913" s="8">
        <v>45658</v>
      </c>
      <c r="I4913" s="8">
        <v>45656</v>
      </c>
      <c r="J4913" s="219" t="s">
        <v>13489</v>
      </c>
      <c r="K4913" s="205" t="s">
        <v>270</v>
      </c>
      <c r="M4913" s="9" t="s">
        <v>13490</v>
      </c>
      <c r="N4913" s="215">
        <v>45706.0637561111</v>
      </c>
      <c r="O4913" s="8">
        <v>45705</v>
      </c>
    </row>
    <row r="4914" spans="1:15" x14ac:dyDescent="0.25">
      <c r="A4914" s="8">
        <v>45663</v>
      </c>
      <c r="B4914" s="9" t="s">
        <v>4569</v>
      </c>
      <c r="C4914" s="9" t="s">
        <v>441</v>
      </c>
      <c r="D4914" s="3">
        <v>-339.15</v>
      </c>
      <c r="E4914" s="9" t="s">
        <v>17055</v>
      </c>
      <c r="F4914" s="9" t="s">
        <v>17056</v>
      </c>
      <c r="G4914" s="9" t="s">
        <v>119</v>
      </c>
      <c r="H4914" s="8">
        <v>45658</v>
      </c>
      <c r="I4914" s="8">
        <v>45663</v>
      </c>
      <c r="J4914" s="8" t="s">
        <v>17591</v>
      </c>
      <c r="K4914" s="205" t="s">
        <v>17058</v>
      </c>
      <c r="M4914" s="9" t="s">
        <v>4571</v>
      </c>
      <c r="N4914" s="215">
        <v>45809.636386238402</v>
      </c>
      <c r="O4914" s="8"/>
    </row>
    <row r="4915" spans="1:15" x14ac:dyDescent="0.25">
      <c r="A4915" s="8">
        <v>45663</v>
      </c>
      <c r="B4915" s="9" t="s">
        <v>8320</v>
      </c>
      <c r="C4915" s="9" t="s">
        <v>209</v>
      </c>
      <c r="D4915" s="3">
        <v>-96.13</v>
      </c>
      <c r="E4915" s="9" t="s">
        <v>17055</v>
      </c>
      <c r="F4915" s="9" t="s">
        <v>17056</v>
      </c>
      <c r="G4915" s="9" t="s">
        <v>119</v>
      </c>
      <c r="H4915" s="8">
        <v>45658</v>
      </c>
      <c r="I4915" s="8">
        <v>45663</v>
      </c>
      <c r="J4915" s="8" t="s">
        <v>17592</v>
      </c>
      <c r="K4915" s="205" t="s">
        <v>17058</v>
      </c>
      <c r="M4915" s="9" t="s">
        <v>8322</v>
      </c>
      <c r="N4915" s="215">
        <v>45809.636386238402</v>
      </c>
      <c r="O4915" s="8">
        <v>45809</v>
      </c>
    </row>
    <row r="4916" spans="1:15" x14ac:dyDescent="0.25">
      <c r="A4916" s="8">
        <v>45662</v>
      </c>
      <c r="B4916" s="9" t="s">
        <v>417</v>
      </c>
      <c r="C4916" s="9" t="s">
        <v>377</v>
      </c>
      <c r="D4916" s="3">
        <v>10</v>
      </c>
      <c r="E4916" s="9" t="s">
        <v>17055</v>
      </c>
      <c r="F4916" s="9" t="s">
        <v>17056</v>
      </c>
      <c r="G4916" s="9" t="s">
        <v>119</v>
      </c>
      <c r="H4916" s="8">
        <v>45658</v>
      </c>
      <c r="I4916" s="8">
        <v>45656</v>
      </c>
      <c r="J4916" s="8" t="s">
        <v>17596</v>
      </c>
      <c r="K4916" s="205" t="s">
        <v>17058</v>
      </c>
      <c r="M4916" s="9" t="s">
        <v>417</v>
      </c>
      <c r="N4916" s="215">
        <v>45809.636386238402</v>
      </c>
      <c r="O4916" s="8"/>
    </row>
    <row r="4917" spans="1:15" x14ac:dyDescent="0.25">
      <c r="A4917" s="8">
        <v>45821</v>
      </c>
      <c r="B4917" s="9" t="s">
        <v>17927</v>
      </c>
      <c r="C4917" s="9" t="s">
        <v>142</v>
      </c>
      <c r="D4917" s="3">
        <v>-45.09</v>
      </c>
      <c r="E4917" s="9" t="s">
        <v>266</v>
      </c>
      <c r="F4917" s="9" t="s">
        <v>267</v>
      </c>
      <c r="G4917" s="9" t="s">
        <v>268</v>
      </c>
      <c r="H4917" s="8">
        <v>45809</v>
      </c>
      <c r="I4917" s="8">
        <v>45817</v>
      </c>
      <c r="J4917" s="219" t="s">
        <v>17928</v>
      </c>
      <c r="K4917" s="205" t="s">
        <v>270</v>
      </c>
      <c r="M4917" s="9" t="s">
        <v>17929</v>
      </c>
      <c r="N4917" s="215">
        <v>45840.490152685197</v>
      </c>
      <c r="O4917" s="8">
        <v>45840</v>
      </c>
    </row>
    <row r="4918" spans="1:15" x14ac:dyDescent="0.25">
      <c r="A4918" s="8">
        <v>45662</v>
      </c>
      <c r="B4918" s="9" t="s">
        <v>17593</v>
      </c>
      <c r="C4918" s="9" t="s">
        <v>124</v>
      </c>
      <c r="D4918" s="3">
        <v>-44.13</v>
      </c>
      <c r="E4918" s="9" t="s">
        <v>17055</v>
      </c>
      <c r="F4918" s="9" t="s">
        <v>17056</v>
      </c>
      <c r="G4918" s="9" t="s">
        <v>119</v>
      </c>
      <c r="H4918" s="8">
        <v>45658</v>
      </c>
      <c r="I4918" s="8">
        <v>45656</v>
      </c>
      <c r="J4918" s="8" t="s">
        <v>17594</v>
      </c>
      <c r="K4918" s="205" t="s">
        <v>17058</v>
      </c>
      <c r="M4918" s="9" t="s">
        <v>17595</v>
      </c>
      <c r="N4918" s="215">
        <v>45809.636386238402</v>
      </c>
      <c r="O4918" s="8"/>
    </row>
    <row r="4919" spans="1:15" x14ac:dyDescent="0.25">
      <c r="A4919" s="8">
        <v>45652</v>
      </c>
      <c r="B4919" s="9" t="s">
        <v>13624</v>
      </c>
      <c r="C4919" s="9" t="s">
        <v>142</v>
      </c>
      <c r="D4919" s="3">
        <v>-46.03</v>
      </c>
      <c r="E4919" s="9" t="s">
        <v>266</v>
      </c>
      <c r="F4919" s="9" t="s">
        <v>267</v>
      </c>
      <c r="G4919" s="9" t="s">
        <v>268</v>
      </c>
      <c r="H4919" s="8">
        <v>45627</v>
      </c>
      <c r="I4919" s="8">
        <v>45649</v>
      </c>
      <c r="J4919" s="219" t="s">
        <v>13625</v>
      </c>
      <c r="K4919" s="205" t="s">
        <v>270</v>
      </c>
      <c r="M4919" s="9" t="s">
        <v>13626</v>
      </c>
      <c r="N4919" s="215">
        <v>45706.0637561111</v>
      </c>
      <c r="O4919" s="8"/>
    </row>
    <row r="4920" spans="1:15" x14ac:dyDescent="0.25">
      <c r="A4920" s="8">
        <v>45647</v>
      </c>
      <c r="B4920" s="9" t="s">
        <v>9024</v>
      </c>
      <c r="C4920" s="9" t="s">
        <v>142</v>
      </c>
      <c r="D4920" s="3">
        <v>-46.04</v>
      </c>
      <c r="E4920" s="9" t="s">
        <v>266</v>
      </c>
      <c r="F4920" s="9" t="s">
        <v>267</v>
      </c>
      <c r="G4920" s="9" t="s">
        <v>268</v>
      </c>
      <c r="H4920" s="8">
        <v>45627</v>
      </c>
      <c r="I4920" s="8">
        <v>45642</v>
      </c>
      <c r="J4920" s="219" t="s">
        <v>13667</v>
      </c>
      <c r="K4920" s="205" t="s">
        <v>270</v>
      </c>
      <c r="M4920" s="9" t="s">
        <v>9026</v>
      </c>
      <c r="N4920" s="215">
        <v>45706.0637561111</v>
      </c>
      <c r="O4920" s="8">
        <v>45705</v>
      </c>
    </row>
    <row r="4921" spans="1:15" x14ac:dyDescent="0.25">
      <c r="A4921" s="8">
        <v>45830</v>
      </c>
      <c r="B4921" s="9" t="s">
        <v>9024</v>
      </c>
      <c r="C4921" s="9" t="s">
        <v>142</v>
      </c>
      <c r="D4921" s="3">
        <v>-46.26</v>
      </c>
      <c r="E4921" s="9" t="s">
        <v>266</v>
      </c>
      <c r="F4921" s="9" t="s">
        <v>267</v>
      </c>
      <c r="G4921" s="9" t="s">
        <v>268</v>
      </c>
      <c r="H4921" s="8">
        <v>45809</v>
      </c>
      <c r="I4921" s="8">
        <v>45824</v>
      </c>
      <c r="J4921" s="8" t="s">
        <v>17799</v>
      </c>
      <c r="K4921" s="205" t="s">
        <v>270</v>
      </c>
      <c r="M4921" s="9" t="s">
        <v>9026</v>
      </c>
      <c r="N4921" s="215">
        <v>45840.490152685197</v>
      </c>
      <c r="O4921" s="8">
        <v>45840</v>
      </c>
    </row>
    <row r="4922" spans="1:15" x14ac:dyDescent="0.25">
      <c r="A4922" s="8">
        <v>45661</v>
      </c>
      <c r="B4922" s="9" t="s">
        <v>1921</v>
      </c>
      <c r="C4922" s="9" t="s">
        <v>224</v>
      </c>
      <c r="D4922" s="3">
        <v>-6.06</v>
      </c>
      <c r="E4922" s="9" t="s">
        <v>17055</v>
      </c>
      <c r="F4922" s="9" t="s">
        <v>17056</v>
      </c>
      <c r="G4922" s="9" t="s">
        <v>119</v>
      </c>
      <c r="H4922" s="8">
        <v>45658</v>
      </c>
      <c r="I4922" s="8">
        <v>45656</v>
      </c>
      <c r="J4922" s="8" t="s">
        <v>17597</v>
      </c>
      <c r="K4922" s="205" t="s">
        <v>17058</v>
      </c>
      <c r="M4922" s="9" t="s">
        <v>1923</v>
      </c>
      <c r="N4922" s="215">
        <v>45809.636386238402</v>
      </c>
      <c r="O4922" s="8">
        <v>45809</v>
      </c>
    </row>
    <row r="4923" spans="1:15" x14ac:dyDescent="0.25">
      <c r="A4923" s="8">
        <v>45696</v>
      </c>
      <c r="B4923" s="9" t="s">
        <v>13042</v>
      </c>
      <c r="C4923" s="9" t="s">
        <v>142</v>
      </c>
      <c r="D4923" s="3">
        <v>-46.75</v>
      </c>
      <c r="E4923" s="9" t="s">
        <v>266</v>
      </c>
      <c r="F4923" s="9" t="s">
        <v>267</v>
      </c>
      <c r="G4923" s="9" t="s">
        <v>268</v>
      </c>
      <c r="H4923" s="8">
        <v>45689</v>
      </c>
      <c r="I4923" s="8">
        <v>45691</v>
      </c>
      <c r="J4923" s="219" t="s">
        <v>13043</v>
      </c>
      <c r="K4923" s="205" t="s">
        <v>270</v>
      </c>
      <c r="M4923" s="9" t="s">
        <v>13044</v>
      </c>
      <c r="N4923" s="215">
        <v>45706.0637561111</v>
      </c>
      <c r="O4923" s="8">
        <v>45705</v>
      </c>
    </row>
    <row r="4924" spans="1:15" x14ac:dyDescent="0.25">
      <c r="A4924" s="8">
        <v>45484</v>
      </c>
      <c r="B4924" s="9" t="s">
        <v>8075</v>
      </c>
      <c r="C4924" s="9" t="s">
        <v>142</v>
      </c>
      <c r="D4924" s="3">
        <v>-46.96</v>
      </c>
      <c r="E4924" s="9" t="s">
        <v>266</v>
      </c>
      <c r="F4924" s="9" t="s">
        <v>267</v>
      </c>
      <c r="G4924" s="9" t="s">
        <v>268</v>
      </c>
      <c r="H4924" s="8">
        <v>45474</v>
      </c>
      <c r="I4924" s="8">
        <v>45481</v>
      </c>
      <c r="J4924" s="8" t="s">
        <v>8076</v>
      </c>
      <c r="K4924" s="205" t="s">
        <v>270</v>
      </c>
      <c r="M4924" s="9" t="s">
        <v>8077</v>
      </c>
      <c r="N4924" s="215">
        <v>45505.8848292361</v>
      </c>
      <c r="O4924" s="8"/>
    </row>
    <row r="4925" spans="1:15" x14ac:dyDescent="0.25">
      <c r="A4925" s="8">
        <v>45555</v>
      </c>
      <c r="B4925" s="9" t="s">
        <v>9024</v>
      </c>
      <c r="C4925" s="9" t="s">
        <v>142</v>
      </c>
      <c r="D4925" s="3">
        <v>-47.04</v>
      </c>
      <c r="E4925" s="9" t="s">
        <v>266</v>
      </c>
      <c r="F4925" s="9" t="s">
        <v>267</v>
      </c>
      <c r="G4925" s="9" t="s">
        <v>268</v>
      </c>
      <c r="H4925" s="8">
        <v>45536</v>
      </c>
      <c r="I4925" s="8">
        <v>45551</v>
      </c>
      <c r="J4925" s="8" t="s">
        <v>10326</v>
      </c>
      <c r="K4925" s="205" t="s">
        <v>270</v>
      </c>
      <c r="M4925" s="9" t="s">
        <v>9026</v>
      </c>
      <c r="N4925" s="215">
        <v>45575.565837071801</v>
      </c>
      <c r="O4925" s="8">
        <v>45575</v>
      </c>
    </row>
    <row r="4926" spans="1:15" x14ac:dyDescent="0.25">
      <c r="A4926" s="8">
        <v>45796</v>
      </c>
      <c r="B4926" s="9" t="s">
        <v>9429</v>
      </c>
      <c r="C4926" s="9" t="s">
        <v>142</v>
      </c>
      <c r="D4926" s="3">
        <v>-48.41</v>
      </c>
      <c r="E4926" s="9" t="s">
        <v>266</v>
      </c>
      <c r="F4926" s="9" t="s">
        <v>267</v>
      </c>
      <c r="G4926" s="9" t="s">
        <v>268</v>
      </c>
      <c r="H4926" s="8">
        <v>45778</v>
      </c>
      <c r="I4926" s="8">
        <v>45796</v>
      </c>
      <c r="J4926" s="8" t="s">
        <v>16242</v>
      </c>
      <c r="K4926" s="205" t="s">
        <v>270</v>
      </c>
      <c r="M4926" s="9" t="s">
        <v>9431</v>
      </c>
      <c r="N4926" s="215">
        <v>45809.629870740697</v>
      </c>
      <c r="O4926" s="8">
        <v>45809</v>
      </c>
    </row>
    <row r="4927" spans="1:15" x14ac:dyDescent="0.25">
      <c r="A4927" s="8">
        <v>45707</v>
      </c>
      <c r="B4927" s="9" t="s">
        <v>9024</v>
      </c>
      <c r="C4927" s="9" t="s">
        <v>142</v>
      </c>
      <c r="D4927" s="3">
        <v>-48.46</v>
      </c>
      <c r="E4927" s="9" t="s">
        <v>266</v>
      </c>
      <c r="F4927" s="9" t="s">
        <v>267</v>
      </c>
      <c r="G4927" s="9" t="s">
        <v>268</v>
      </c>
      <c r="H4927" s="8">
        <v>45689</v>
      </c>
      <c r="I4927" s="8">
        <v>45705</v>
      </c>
      <c r="J4927" s="219" t="s">
        <v>14085</v>
      </c>
      <c r="K4927" s="205" t="s">
        <v>270</v>
      </c>
      <c r="M4927" s="9" t="s">
        <v>9026</v>
      </c>
      <c r="N4927" s="215">
        <v>45733.5614541088</v>
      </c>
      <c r="O4927" s="8">
        <v>45733</v>
      </c>
    </row>
    <row r="4928" spans="1:15" x14ac:dyDescent="0.25">
      <c r="A4928" s="8">
        <v>45660</v>
      </c>
      <c r="B4928" s="9" t="s">
        <v>1921</v>
      </c>
      <c r="C4928" s="9" t="s">
        <v>224</v>
      </c>
      <c r="D4928" s="3">
        <v>-15.74</v>
      </c>
      <c r="E4928" s="9" t="s">
        <v>17055</v>
      </c>
      <c r="F4928" s="9" t="s">
        <v>17056</v>
      </c>
      <c r="G4928" s="9" t="s">
        <v>119</v>
      </c>
      <c r="H4928" s="8">
        <v>45658</v>
      </c>
      <c r="I4928" s="8">
        <v>45656</v>
      </c>
      <c r="J4928" s="8" t="s">
        <v>17599</v>
      </c>
      <c r="K4928" s="205" t="s">
        <v>17058</v>
      </c>
      <c r="M4928" s="9" t="s">
        <v>1923</v>
      </c>
      <c r="N4928" s="215">
        <v>45809.636386238402</v>
      </c>
      <c r="O4928" s="8">
        <v>45809</v>
      </c>
    </row>
    <row r="4929" spans="1:15" x14ac:dyDescent="0.25">
      <c r="A4929" s="8">
        <v>45660</v>
      </c>
      <c r="B4929" s="9" t="s">
        <v>376</v>
      </c>
      <c r="C4929" s="9" t="s">
        <v>377</v>
      </c>
      <c r="D4929" s="3">
        <v>-150.79</v>
      </c>
      <c r="E4929" s="9" t="s">
        <v>17055</v>
      </c>
      <c r="F4929" s="9" t="s">
        <v>17056</v>
      </c>
      <c r="G4929" s="9" t="s">
        <v>119</v>
      </c>
      <c r="H4929" s="8">
        <v>45658</v>
      </c>
      <c r="I4929" s="8">
        <v>45656</v>
      </c>
      <c r="J4929" s="8" t="s">
        <v>17598</v>
      </c>
      <c r="K4929" s="205" t="s">
        <v>17058</v>
      </c>
      <c r="M4929" s="9" t="s">
        <v>379</v>
      </c>
      <c r="N4929" s="215">
        <v>45809.636386238402</v>
      </c>
      <c r="O4929" s="8"/>
    </row>
    <row r="4930" spans="1:15" x14ac:dyDescent="0.25">
      <c r="A4930" s="8">
        <v>45658</v>
      </c>
      <c r="B4930" s="9" t="s">
        <v>17549</v>
      </c>
      <c r="C4930" s="9" t="s">
        <v>217</v>
      </c>
      <c r="D4930" s="3">
        <v>-34.5</v>
      </c>
      <c r="E4930" s="9" t="s">
        <v>17055</v>
      </c>
      <c r="F4930" s="9" t="s">
        <v>17056</v>
      </c>
      <c r="G4930" s="9" t="s">
        <v>119</v>
      </c>
      <c r="H4930" s="8">
        <v>45658</v>
      </c>
      <c r="I4930" s="8">
        <v>45656</v>
      </c>
      <c r="J4930" s="8" t="s">
        <v>17601</v>
      </c>
      <c r="K4930" s="205" t="s">
        <v>17058</v>
      </c>
      <c r="M4930" s="9" t="s">
        <v>17551</v>
      </c>
      <c r="N4930" s="215">
        <v>45809.636386238402</v>
      </c>
      <c r="O4930" s="8">
        <v>45840</v>
      </c>
    </row>
    <row r="4931" spans="1:15" x14ac:dyDescent="0.25">
      <c r="A4931" s="8">
        <v>45281</v>
      </c>
      <c r="B4931" s="9" t="s">
        <v>1801</v>
      </c>
      <c r="C4931" s="9" t="s">
        <v>142</v>
      </c>
      <c r="D4931" s="3">
        <v>-49.37</v>
      </c>
      <c r="E4931" s="9" t="s">
        <v>266</v>
      </c>
      <c r="F4931" s="9" t="s">
        <v>267</v>
      </c>
      <c r="G4931" s="9" t="s">
        <v>268</v>
      </c>
      <c r="H4931" s="8">
        <v>45261</v>
      </c>
      <c r="I4931" s="8">
        <v>45278</v>
      </c>
      <c r="J4931" s="8" t="s">
        <v>3627</v>
      </c>
      <c r="K4931" s="205" t="s">
        <v>270</v>
      </c>
      <c r="M4931" s="9" t="s">
        <v>1803</v>
      </c>
      <c r="N4931" s="215">
        <v>45294.9567489931</v>
      </c>
      <c r="O4931" s="8"/>
    </row>
    <row r="4932" spans="1:15" x14ac:dyDescent="0.25">
      <c r="A4932" s="8">
        <v>45658</v>
      </c>
      <c r="B4932" s="9" t="s">
        <v>10000</v>
      </c>
      <c r="C4932" s="9" t="s">
        <v>124</v>
      </c>
      <c r="D4932" s="3">
        <v>-13.99</v>
      </c>
      <c r="E4932" s="9" t="s">
        <v>17055</v>
      </c>
      <c r="F4932" s="9" t="s">
        <v>17056</v>
      </c>
      <c r="G4932" s="9" t="s">
        <v>119</v>
      </c>
      <c r="H4932" s="8">
        <v>45658</v>
      </c>
      <c r="I4932" s="8">
        <v>45656</v>
      </c>
      <c r="J4932" s="8" t="s">
        <v>17602</v>
      </c>
      <c r="K4932" s="205" t="s">
        <v>17058</v>
      </c>
      <c r="M4932" s="9" t="s">
        <v>10002</v>
      </c>
      <c r="N4932" s="215">
        <v>45809.636386238402</v>
      </c>
      <c r="O4932" s="8">
        <v>45809</v>
      </c>
    </row>
    <row r="4933" spans="1:15" x14ac:dyDescent="0.25">
      <c r="A4933" s="8">
        <v>45658</v>
      </c>
      <c r="B4933" s="9" t="s">
        <v>1504</v>
      </c>
      <c r="C4933" s="9" t="s">
        <v>124</v>
      </c>
      <c r="D4933" s="3">
        <v>-22.07</v>
      </c>
      <c r="E4933" s="9" t="s">
        <v>17055</v>
      </c>
      <c r="F4933" s="9" t="s">
        <v>17056</v>
      </c>
      <c r="G4933" s="9" t="s">
        <v>119</v>
      </c>
      <c r="H4933" s="8">
        <v>45658</v>
      </c>
      <c r="I4933" s="8">
        <v>45656</v>
      </c>
      <c r="J4933" s="8" t="s">
        <v>17600</v>
      </c>
      <c r="K4933" s="205" t="s">
        <v>17058</v>
      </c>
      <c r="M4933" s="9" t="s">
        <v>1506</v>
      </c>
      <c r="N4933" s="215">
        <v>45809.636386238402</v>
      </c>
      <c r="O4933" s="8">
        <v>45809</v>
      </c>
    </row>
    <row r="4934" spans="1:15" x14ac:dyDescent="0.25">
      <c r="A4934" s="8">
        <v>45838</v>
      </c>
      <c r="B4934" s="9" t="s">
        <v>18761</v>
      </c>
      <c r="C4934" s="9" t="s">
        <v>180</v>
      </c>
      <c r="D4934" s="3">
        <v>-42.92</v>
      </c>
      <c r="E4934" s="9" t="s">
        <v>181</v>
      </c>
      <c r="F4934" s="9" t="s">
        <v>182</v>
      </c>
      <c r="G4934" s="9" t="s">
        <v>183</v>
      </c>
      <c r="H4934" s="8">
        <v>45809</v>
      </c>
      <c r="I4934" s="8">
        <v>45838</v>
      </c>
      <c r="J4934" s="219" t="s">
        <v>19033</v>
      </c>
      <c r="K4934" s="205" t="s">
        <v>185</v>
      </c>
      <c r="M4934" s="9" t="s">
        <v>18763</v>
      </c>
      <c r="N4934" s="215">
        <v>45862.622311099498</v>
      </c>
      <c r="O4934" s="8">
        <v>45862</v>
      </c>
    </row>
    <row r="4935" spans="1:15" x14ac:dyDescent="0.25">
      <c r="A4935" s="8">
        <v>45657</v>
      </c>
      <c r="B4935" s="9" t="s">
        <v>9123</v>
      </c>
      <c r="C4935" s="9" t="s">
        <v>361</v>
      </c>
      <c r="D4935" s="3">
        <v>-17.05</v>
      </c>
      <c r="E4935" s="9" t="s">
        <v>17055</v>
      </c>
      <c r="F4935" s="9" t="s">
        <v>17056</v>
      </c>
      <c r="G4935" s="9" t="s">
        <v>119</v>
      </c>
      <c r="H4935" s="8">
        <v>45627</v>
      </c>
      <c r="I4935" s="8">
        <v>45656</v>
      </c>
      <c r="J4935" s="8" t="s">
        <v>17607</v>
      </c>
      <c r="K4935" s="205" t="s">
        <v>17058</v>
      </c>
      <c r="M4935" s="9" t="s">
        <v>9125</v>
      </c>
      <c r="N4935" s="215">
        <v>45809.636386238402</v>
      </c>
      <c r="O4935" s="8">
        <v>45840</v>
      </c>
    </row>
    <row r="4936" spans="1:15" x14ac:dyDescent="0.25">
      <c r="A4936" s="8">
        <v>45898</v>
      </c>
      <c r="B4936" s="9" t="s">
        <v>19748</v>
      </c>
      <c r="C4936" s="9" t="s">
        <v>142</v>
      </c>
      <c r="D4936" s="3">
        <v>-50</v>
      </c>
      <c r="E4936" s="9" t="s">
        <v>266</v>
      </c>
      <c r="F4936" s="9" t="s">
        <v>267</v>
      </c>
      <c r="G4936" s="9" t="s">
        <v>268</v>
      </c>
      <c r="H4936" s="8">
        <v>45870</v>
      </c>
      <c r="I4936" s="8">
        <v>45894</v>
      </c>
      <c r="J4936" s="219" t="s">
        <v>19749</v>
      </c>
      <c r="K4936" s="205" t="s">
        <v>270</v>
      </c>
      <c r="M4936" s="9" t="s">
        <v>19750</v>
      </c>
      <c r="N4936" s="215">
        <v>45929.807189814797</v>
      </c>
      <c r="O4936" s="8">
        <v>45929</v>
      </c>
    </row>
    <row r="4937" spans="1:15" x14ac:dyDescent="0.25">
      <c r="A4937" s="8">
        <v>45657</v>
      </c>
      <c r="B4937" s="9" t="s">
        <v>17603</v>
      </c>
      <c r="C4937" s="9" t="s">
        <v>224</v>
      </c>
      <c r="D4937" s="3">
        <v>-9.8800000000000008</v>
      </c>
      <c r="E4937" s="9" t="s">
        <v>17055</v>
      </c>
      <c r="F4937" s="9" t="s">
        <v>17056</v>
      </c>
      <c r="G4937" s="9" t="s">
        <v>119</v>
      </c>
      <c r="H4937" s="8">
        <v>45627</v>
      </c>
      <c r="I4937" s="8">
        <v>45656</v>
      </c>
      <c r="J4937" s="8" t="s">
        <v>17604</v>
      </c>
      <c r="K4937" s="205" t="s">
        <v>17058</v>
      </c>
      <c r="M4937" s="9" t="s">
        <v>17605</v>
      </c>
      <c r="N4937" s="215">
        <v>45809.636386238402</v>
      </c>
      <c r="O4937" s="8"/>
    </row>
    <row r="4938" spans="1:15" x14ac:dyDescent="0.25">
      <c r="A4938" s="8">
        <v>45774</v>
      </c>
      <c r="B4938" s="9" t="s">
        <v>13042</v>
      </c>
      <c r="C4938" s="9" t="s">
        <v>142</v>
      </c>
      <c r="D4938" s="3">
        <v>-50.4</v>
      </c>
      <c r="E4938" s="9" t="s">
        <v>266</v>
      </c>
      <c r="F4938" s="9" t="s">
        <v>267</v>
      </c>
      <c r="G4938" s="9" t="s">
        <v>268</v>
      </c>
      <c r="H4938" s="8">
        <v>45748</v>
      </c>
      <c r="I4938" s="8">
        <v>45768</v>
      </c>
      <c r="J4938" s="219" t="s">
        <v>15650</v>
      </c>
      <c r="K4938" s="205" t="s">
        <v>270</v>
      </c>
      <c r="M4938" s="9" t="s">
        <v>13044</v>
      </c>
      <c r="N4938" s="215">
        <v>45777.927143749999</v>
      </c>
      <c r="O4938" s="8">
        <v>45777</v>
      </c>
    </row>
    <row r="4939" spans="1:15" x14ac:dyDescent="0.25">
      <c r="A4939" s="8">
        <v>45840</v>
      </c>
      <c r="B4939" s="9" t="s">
        <v>9024</v>
      </c>
      <c r="C4939" s="9" t="s">
        <v>142</v>
      </c>
      <c r="D4939" s="3">
        <v>-51.31</v>
      </c>
      <c r="E4939" s="9" t="s">
        <v>266</v>
      </c>
      <c r="F4939" s="9" t="s">
        <v>267</v>
      </c>
      <c r="G4939" s="9" t="s">
        <v>268</v>
      </c>
      <c r="H4939" s="8">
        <v>45839</v>
      </c>
      <c r="I4939" s="8">
        <v>45838</v>
      </c>
      <c r="J4939" s="219" t="s">
        <v>18940</v>
      </c>
      <c r="K4939" s="205" t="s">
        <v>270</v>
      </c>
      <c r="M4939" s="9" t="s">
        <v>9026</v>
      </c>
      <c r="N4939" s="215">
        <v>45862.622311099498</v>
      </c>
      <c r="O4939" s="8">
        <v>45862</v>
      </c>
    </row>
    <row r="4940" spans="1:15" x14ac:dyDescent="0.25">
      <c r="A4940" s="8">
        <v>45764</v>
      </c>
      <c r="B4940" s="9" t="s">
        <v>9024</v>
      </c>
      <c r="C4940" s="9" t="s">
        <v>142</v>
      </c>
      <c r="D4940" s="3">
        <v>-51.8</v>
      </c>
      <c r="E4940" s="9" t="s">
        <v>266</v>
      </c>
      <c r="F4940" s="9" t="s">
        <v>267</v>
      </c>
      <c r="G4940" s="9" t="s">
        <v>268</v>
      </c>
      <c r="H4940" s="8">
        <v>45748</v>
      </c>
      <c r="I4940" s="8">
        <v>45761</v>
      </c>
      <c r="J4940" s="219" t="s">
        <v>14710</v>
      </c>
      <c r="K4940" s="205" t="s">
        <v>270</v>
      </c>
      <c r="M4940" s="9" t="s">
        <v>9026</v>
      </c>
      <c r="N4940" s="215">
        <v>45777.922227581003</v>
      </c>
      <c r="O4940" s="8">
        <v>45777</v>
      </c>
    </row>
    <row r="4941" spans="1:15" x14ac:dyDescent="0.25">
      <c r="A4941" s="8">
        <v>45843</v>
      </c>
      <c r="B4941" s="9" t="s">
        <v>13624</v>
      </c>
      <c r="C4941" s="9" t="s">
        <v>142</v>
      </c>
      <c r="D4941" s="3">
        <v>-52.87</v>
      </c>
      <c r="E4941" s="9" t="s">
        <v>266</v>
      </c>
      <c r="F4941" s="9" t="s">
        <v>267</v>
      </c>
      <c r="G4941" s="9" t="s">
        <v>268</v>
      </c>
      <c r="H4941" s="8">
        <v>45839</v>
      </c>
      <c r="I4941" s="8">
        <v>45838</v>
      </c>
      <c r="J4941" s="219" t="s">
        <v>18883</v>
      </c>
      <c r="K4941" s="205" t="s">
        <v>270</v>
      </c>
      <c r="M4941" s="9" t="s">
        <v>13626</v>
      </c>
      <c r="N4941" s="215">
        <v>45862.622311099498</v>
      </c>
      <c r="O4941" s="8"/>
    </row>
    <row r="4942" spans="1:15" x14ac:dyDescent="0.25">
      <c r="A4942" s="8">
        <v>45887</v>
      </c>
      <c r="B4942" s="9" t="s">
        <v>9024</v>
      </c>
      <c r="C4942" s="9" t="s">
        <v>142</v>
      </c>
      <c r="D4942" s="3">
        <v>-53.11</v>
      </c>
      <c r="E4942" s="9" t="s">
        <v>266</v>
      </c>
      <c r="F4942" s="9" t="s">
        <v>267</v>
      </c>
      <c r="G4942" s="9" t="s">
        <v>268</v>
      </c>
      <c r="H4942" s="8">
        <v>45870</v>
      </c>
      <c r="I4942" s="8">
        <v>45887</v>
      </c>
      <c r="J4942" s="219" t="s">
        <v>19939</v>
      </c>
      <c r="K4942" s="205" t="s">
        <v>270</v>
      </c>
      <c r="M4942" s="9" t="s">
        <v>9026</v>
      </c>
      <c r="N4942" s="215">
        <v>45929.807189814797</v>
      </c>
      <c r="O4942" s="8">
        <v>45929</v>
      </c>
    </row>
    <row r="4943" spans="1:15" x14ac:dyDescent="0.25">
      <c r="A4943" s="8">
        <v>45657</v>
      </c>
      <c r="B4943" s="9" t="s">
        <v>7689</v>
      </c>
      <c r="C4943" s="9" t="s">
        <v>209</v>
      </c>
      <c r="D4943" s="3">
        <v>-194.6</v>
      </c>
      <c r="E4943" s="9" t="s">
        <v>17055</v>
      </c>
      <c r="F4943" s="9" t="s">
        <v>17056</v>
      </c>
      <c r="G4943" s="9" t="s">
        <v>119</v>
      </c>
      <c r="H4943" s="8">
        <v>45627</v>
      </c>
      <c r="I4943" s="8">
        <v>45656</v>
      </c>
      <c r="J4943" s="8" t="s">
        <v>17606</v>
      </c>
      <c r="K4943" s="205" t="s">
        <v>17058</v>
      </c>
      <c r="M4943" s="9" t="s">
        <v>7691</v>
      </c>
      <c r="N4943" s="215">
        <v>45809.636386238402</v>
      </c>
      <c r="O4943" s="8">
        <v>45809</v>
      </c>
    </row>
    <row r="4944" spans="1:15" x14ac:dyDescent="0.25">
      <c r="A4944" s="8">
        <v>45880</v>
      </c>
      <c r="B4944" s="9" t="s">
        <v>18770</v>
      </c>
      <c r="C4944" s="9" t="s">
        <v>180</v>
      </c>
      <c r="D4944" s="3">
        <v>-42.59</v>
      </c>
      <c r="E4944" s="9" t="s">
        <v>181</v>
      </c>
      <c r="F4944" s="9" t="s">
        <v>182</v>
      </c>
      <c r="G4944" s="9" t="s">
        <v>183</v>
      </c>
      <c r="H4944" s="8">
        <v>45870</v>
      </c>
      <c r="I4944" s="8">
        <v>45880</v>
      </c>
      <c r="J4944" s="219" t="s">
        <v>19988</v>
      </c>
      <c r="K4944" s="205" t="s">
        <v>185</v>
      </c>
      <c r="M4944" s="9" t="s">
        <v>18772</v>
      </c>
      <c r="N4944" s="215">
        <v>45929.807189814797</v>
      </c>
      <c r="O4944" s="8">
        <v>45929</v>
      </c>
    </row>
    <row r="4945" spans="1:15" x14ac:dyDescent="0.25">
      <c r="A4945" s="8">
        <v>45818</v>
      </c>
      <c r="B4945" s="9" t="s">
        <v>14779</v>
      </c>
      <c r="C4945" s="9" t="s">
        <v>180</v>
      </c>
      <c r="D4945" s="3">
        <v>-42.54</v>
      </c>
      <c r="E4945" s="9" t="s">
        <v>181</v>
      </c>
      <c r="F4945" s="9" t="s">
        <v>182</v>
      </c>
      <c r="G4945" s="9" t="s">
        <v>183</v>
      </c>
      <c r="H4945" s="8">
        <v>45809</v>
      </c>
      <c r="I4945" s="8">
        <v>45817</v>
      </c>
      <c r="J4945" s="8" t="s">
        <v>17989</v>
      </c>
      <c r="K4945" s="205" t="s">
        <v>185</v>
      </c>
      <c r="M4945" s="9" t="s">
        <v>14781</v>
      </c>
      <c r="N4945" s="215">
        <v>45840.490152685197</v>
      </c>
      <c r="O4945" s="8">
        <v>45840</v>
      </c>
    </row>
    <row r="4946" spans="1:15" x14ac:dyDescent="0.25">
      <c r="A4946" s="8">
        <v>45497</v>
      </c>
      <c r="B4946" s="9" t="s">
        <v>7730</v>
      </c>
      <c r="C4946" s="9" t="s">
        <v>142</v>
      </c>
      <c r="D4946" s="3">
        <v>-54.01</v>
      </c>
      <c r="E4946" s="9" t="s">
        <v>266</v>
      </c>
      <c r="F4946" s="9" t="s">
        <v>267</v>
      </c>
      <c r="G4946" s="9" t="s">
        <v>268</v>
      </c>
      <c r="H4946" s="8">
        <v>45474</v>
      </c>
      <c r="I4946" s="8">
        <v>45495</v>
      </c>
      <c r="J4946" s="8" t="s">
        <v>7731</v>
      </c>
      <c r="K4946" s="205" t="s">
        <v>270</v>
      </c>
      <c r="M4946" s="9" t="s">
        <v>7732</v>
      </c>
      <c r="N4946" s="215">
        <v>45505.8848292361</v>
      </c>
      <c r="O4946" s="8">
        <v>45505</v>
      </c>
    </row>
    <row r="4947" spans="1:15" x14ac:dyDescent="0.25">
      <c r="A4947" s="8">
        <v>45814</v>
      </c>
      <c r="B4947" s="9" t="s">
        <v>9024</v>
      </c>
      <c r="C4947" s="9" t="s">
        <v>142</v>
      </c>
      <c r="D4947" s="3">
        <v>-54.01</v>
      </c>
      <c r="E4947" s="9" t="s">
        <v>266</v>
      </c>
      <c r="F4947" s="9" t="s">
        <v>267</v>
      </c>
      <c r="G4947" s="9" t="s">
        <v>268</v>
      </c>
      <c r="H4947" s="8">
        <v>45809</v>
      </c>
      <c r="I4947" s="8">
        <v>45810</v>
      </c>
      <c r="J4947" s="8" t="s">
        <v>18082</v>
      </c>
      <c r="K4947" s="205" t="s">
        <v>270</v>
      </c>
      <c r="M4947" s="9" t="s">
        <v>9026</v>
      </c>
      <c r="N4947" s="215">
        <v>45840.490152685197</v>
      </c>
      <c r="O4947" s="8">
        <v>45840</v>
      </c>
    </row>
    <row r="4948" spans="1:15" x14ac:dyDescent="0.25">
      <c r="A4948" s="8">
        <v>45519</v>
      </c>
      <c r="B4948" s="9" t="s">
        <v>7921</v>
      </c>
      <c r="C4948" s="9" t="s">
        <v>180</v>
      </c>
      <c r="D4948" s="3">
        <v>-42.48</v>
      </c>
      <c r="E4948" s="9" t="s">
        <v>181</v>
      </c>
      <c r="F4948" s="9" t="s">
        <v>182</v>
      </c>
      <c r="G4948" s="9" t="s">
        <v>183</v>
      </c>
      <c r="H4948" s="8">
        <v>45505</v>
      </c>
      <c r="I4948" s="8">
        <v>45516</v>
      </c>
      <c r="J4948" s="8" t="s">
        <v>9247</v>
      </c>
      <c r="K4948" s="205" t="s">
        <v>185</v>
      </c>
      <c r="M4948" s="9" t="s">
        <v>7923</v>
      </c>
      <c r="N4948" s="215">
        <v>45534.648212951397</v>
      </c>
      <c r="O4948" s="8">
        <v>45534</v>
      </c>
    </row>
    <row r="4949" spans="1:15" x14ac:dyDescent="0.25">
      <c r="A4949" s="8">
        <v>45529</v>
      </c>
      <c r="B4949" s="9" t="s">
        <v>9024</v>
      </c>
      <c r="C4949" s="9" t="s">
        <v>142</v>
      </c>
      <c r="D4949" s="3">
        <v>-54.02</v>
      </c>
      <c r="E4949" s="9" t="s">
        <v>266</v>
      </c>
      <c r="F4949" s="9" t="s">
        <v>267</v>
      </c>
      <c r="G4949" s="9" t="s">
        <v>268</v>
      </c>
      <c r="H4949" s="8">
        <v>45505</v>
      </c>
      <c r="I4949" s="8">
        <v>45523</v>
      </c>
      <c r="J4949" s="8" t="s">
        <v>9025</v>
      </c>
      <c r="K4949" s="205" t="s">
        <v>270</v>
      </c>
      <c r="M4949" s="9" t="s">
        <v>9026</v>
      </c>
      <c r="N4949" s="215">
        <v>45534.648212951397</v>
      </c>
      <c r="O4949" s="8"/>
    </row>
    <row r="4950" spans="1:15" x14ac:dyDescent="0.25">
      <c r="A4950" s="8">
        <v>45657</v>
      </c>
      <c r="B4950" s="9" t="s">
        <v>17425</v>
      </c>
      <c r="C4950" s="9" t="s">
        <v>2132</v>
      </c>
      <c r="D4950" s="3">
        <v>-889.25</v>
      </c>
      <c r="E4950" s="9" t="s">
        <v>17055</v>
      </c>
      <c r="F4950" s="9" t="s">
        <v>17056</v>
      </c>
      <c r="G4950" s="9" t="s">
        <v>119</v>
      </c>
      <c r="H4950" s="8">
        <v>45627</v>
      </c>
      <c r="I4950" s="8">
        <v>45656</v>
      </c>
      <c r="J4950" s="8" t="s">
        <v>17608</v>
      </c>
      <c r="K4950" s="205" t="s">
        <v>17058</v>
      </c>
      <c r="M4950" s="9" t="s">
        <v>17427</v>
      </c>
      <c r="N4950" s="215">
        <v>45809.636386238402</v>
      </c>
      <c r="O4950" s="8"/>
    </row>
    <row r="4951" spans="1:15" x14ac:dyDescent="0.25">
      <c r="A4951" s="8">
        <v>45655</v>
      </c>
      <c r="B4951" s="9" t="s">
        <v>17609</v>
      </c>
      <c r="C4951" s="9" t="s">
        <v>337</v>
      </c>
      <c r="D4951" s="3">
        <v>-23.45</v>
      </c>
      <c r="E4951" s="9" t="s">
        <v>17055</v>
      </c>
      <c r="F4951" s="9" t="s">
        <v>17056</v>
      </c>
      <c r="G4951" s="9" t="s">
        <v>119</v>
      </c>
      <c r="H4951" s="8">
        <v>45627</v>
      </c>
      <c r="I4951" s="8">
        <v>45649</v>
      </c>
      <c r="J4951" s="8" t="s">
        <v>17610</v>
      </c>
      <c r="K4951" s="205" t="s">
        <v>17058</v>
      </c>
      <c r="M4951" s="9" t="s">
        <v>17611</v>
      </c>
      <c r="N4951" s="215">
        <v>45809.636386238402</v>
      </c>
      <c r="O4951" s="8"/>
    </row>
    <row r="4952" spans="1:15" x14ac:dyDescent="0.25">
      <c r="A4952" s="8">
        <v>45810</v>
      </c>
      <c r="B4952" s="9" t="s">
        <v>14759</v>
      </c>
      <c r="C4952" s="9" t="s">
        <v>180</v>
      </c>
      <c r="D4952" s="3">
        <v>-42.26</v>
      </c>
      <c r="E4952" s="9" t="s">
        <v>181</v>
      </c>
      <c r="F4952" s="9" t="s">
        <v>182</v>
      </c>
      <c r="G4952" s="9" t="s">
        <v>183</v>
      </c>
      <c r="H4952" s="8">
        <v>45809</v>
      </c>
      <c r="I4952" s="8">
        <v>45810</v>
      </c>
      <c r="J4952" s="8" t="s">
        <v>18167</v>
      </c>
      <c r="K4952" s="205" t="s">
        <v>185</v>
      </c>
      <c r="M4952" s="9" t="s">
        <v>14761</v>
      </c>
      <c r="N4952" s="215">
        <v>45840.490152685197</v>
      </c>
      <c r="O4952" s="8">
        <v>45840</v>
      </c>
    </row>
    <row r="4953" spans="1:15" x14ac:dyDescent="0.25">
      <c r="A4953" s="8">
        <v>45916</v>
      </c>
      <c r="B4953" s="9" t="s">
        <v>9024</v>
      </c>
      <c r="C4953" s="9" t="s">
        <v>142</v>
      </c>
      <c r="D4953" s="3">
        <v>-55.22</v>
      </c>
      <c r="E4953" s="9" t="s">
        <v>266</v>
      </c>
      <c r="F4953" s="9" t="s">
        <v>267</v>
      </c>
      <c r="G4953" s="9" t="s">
        <v>268</v>
      </c>
      <c r="H4953" s="8">
        <v>45901</v>
      </c>
      <c r="I4953" s="8">
        <v>45915</v>
      </c>
      <c r="J4953" s="219" t="s">
        <v>19435</v>
      </c>
      <c r="K4953" s="205" t="s">
        <v>270</v>
      </c>
      <c r="M4953" s="9" t="s">
        <v>9026</v>
      </c>
      <c r="N4953" s="215">
        <v>45929.807189814797</v>
      </c>
      <c r="O4953" s="8">
        <v>45929</v>
      </c>
    </row>
    <row r="4954" spans="1:15" x14ac:dyDescent="0.25">
      <c r="A4954" s="8">
        <v>45510</v>
      </c>
      <c r="B4954" s="9" t="s">
        <v>9429</v>
      </c>
      <c r="C4954" s="9" t="s">
        <v>142</v>
      </c>
      <c r="D4954" s="3">
        <v>-56.74</v>
      </c>
      <c r="E4954" s="9" t="s">
        <v>266</v>
      </c>
      <c r="F4954" s="9" t="s">
        <v>267</v>
      </c>
      <c r="G4954" s="9" t="s">
        <v>268</v>
      </c>
      <c r="H4954" s="8">
        <v>45505</v>
      </c>
      <c r="I4954" s="8">
        <v>45509</v>
      </c>
      <c r="J4954" s="8" t="s">
        <v>9430</v>
      </c>
      <c r="K4954" s="205" t="s">
        <v>270</v>
      </c>
      <c r="M4954" s="9" t="s">
        <v>9431</v>
      </c>
      <c r="N4954" s="215">
        <v>45534.648212951397</v>
      </c>
      <c r="O4954" s="8"/>
    </row>
    <row r="4955" spans="1:15" x14ac:dyDescent="0.25">
      <c r="A4955" s="8">
        <v>45507</v>
      </c>
      <c r="B4955" s="9" t="s">
        <v>9024</v>
      </c>
      <c r="C4955" s="9" t="s">
        <v>142</v>
      </c>
      <c r="D4955" s="3">
        <v>-57.01</v>
      </c>
      <c r="E4955" s="9" t="s">
        <v>266</v>
      </c>
      <c r="F4955" s="9" t="s">
        <v>267</v>
      </c>
      <c r="G4955" s="9" t="s">
        <v>268</v>
      </c>
      <c r="H4955" s="8">
        <v>45505</v>
      </c>
      <c r="I4955" s="8">
        <v>45502</v>
      </c>
      <c r="J4955" s="8" t="s">
        <v>9469</v>
      </c>
      <c r="K4955" s="205" t="s">
        <v>270</v>
      </c>
      <c r="M4955" s="9" t="s">
        <v>9026</v>
      </c>
      <c r="N4955" s="215">
        <v>45534.648212951397</v>
      </c>
      <c r="O4955" s="8"/>
    </row>
    <row r="4956" spans="1:15" x14ac:dyDescent="0.25">
      <c r="A4956" s="8">
        <v>45248</v>
      </c>
      <c r="B4956" s="9" t="s">
        <v>3786</v>
      </c>
      <c r="C4956" s="9" t="s">
        <v>142</v>
      </c>
      <c r="D4956" s="3">
        <v>-57.29</v>
      </c>
      <c r="E4956" s="9" t="s">
        <v>869</v>
      </c>
      <c r="F4956" s="9" t="s">
        <v>870</v>
      </c>
      <c r="G4956" s="9" t="s">
        <v>210</v>
      </c>
      <c r="H4956" s="8">
        <v>45231</v>
      </c>
      <c r="I4956" s="8">
        <v>45243</v>
      </c>
      <c r="J4956" s="8" t="s">
        <v>3787</v>
      </c>
      <c r="K4956" s="205" t="s">
        <v>872</v>
      </c>
      <c r="M4956" s="9" t="s">
        <v>3788</v>
      </c>
      <c r="N4956" s="215">
        <v>45294.9567489931</v>
      </c>
      <c r="O4956" s="8"/>
    </row>
    <row r="4957" spans="1:15" x14ac:dyDescent="0.25">
      <c r="A4957" s="8">
        <v>45410</v>
      </c>
      <c r="B4957" s="9" t="s">
        <v>1801</v>
      </c>
      <c r="C4957" s="9" t="s">
        <v>142</v>
      </c>
      <c r="D4957" s="3">
        <v>-57.47</v>
      </c>
      <c r="E4957" s="9" t="s">
        <v>266</v>
      </c>
      <c r="F4957" s="9" t="s">
        <v>267</v>
      </c>
      <c r="G4957" s="9" t="s">
        <v>268</v>
      </c>
      <c r="H4957" s="8">
        <v>45383</v>
      </c>
      <c r="I4957" s="8">
        <v>45404</v>
      </c>
      <c r="J4957" s="8" t="s">
        <v>3789</v>
      </c>
      <c r="K4957" s="205" t="s">
        <v>270</v>
      </c>
      <c r="M4957" s="9" t="s">
        <v>1803</v>
      </c>
      <c r="N4957" s="215">
        <v>45421.815222858801</v>
      </c>
      <c r="O4957" s="8"/>
    </row>
    <row r="4958" spans="1:15" x14ac:dyDescent="0.25">
      <c r="A4958" s="8">
        <v>45256</v>
      </c>
      <c r="B4958" s="9" t="s">
        <v>3797</v>
      </c>
      <c r="C4958" s="9" t="s">
        <v>142</v>
      </c>
      <c r="D4958" s="3">
        <v>-58.16</v>
      </c>
      <c r="E4958" s="9" t="s">
        <v>869</v>
      </c>
      <c r="F4958" s="9" t="s">
        <v>870</v>
      </c>
      <c r="G4958" s="9" t="s">
        <v>210</v>
      </c>
      <c r="H4958" s="8">
        <v>45231</v>
      </c>
      <c r="I4958" s="8">
        <v>45250</v>
      </c>
      <c r="J4958" s="8" t="s">
        <v>3798</v>
      </c>
      <c r="K4958" s="205" t="s">
        <v>872</v>
      </c>
      <c r="M4958" s="9" t="s">
        <v>3799</v>
      </c>
      <c r="N4958" s="215">
        <v>45294.9567489931</v>
      </c>
      <c r="O4958" s="8"/>
    </row>
    <row r="4959" spans="1:15" x14ac:dyDescent="0.25">
      <c r="A4959" s="8">
        <v>45250</v>
      </c>
      <c r="B4959" s="9" t="s">
        <v>3804</v>
      </c>
      <c r="C4959" s="9" t="s">
        <v>142</v>
      </c>
      <c r="D4959" s="3">
        <v>-58.3</v>
      </c>
      <c r="E4959" s="9" t="s">
        <v>869</v>
      </c>
      <c r="F4959" s="9" t="s">
        <v>870</v>
      </c>
      <c r="G4959" s="9" t="s">
        <v>210</v>
      </c>
      <c r="H4959" s="8">
        <v>45231</v>
      </c>
      <c r="I4959" s="8">
        <v>45250</v>
      </c>
      <c r="J4959" s="8" t="s">
        <v>3805</v>
      </c>
      <c r="K4959" s="205" t="s">
        <v>872</v>
      </c>
      <c r="M4959" s="9" t="s">
        <v>3806</v>
      </c>
      <c r="N4959" s="215">
        <v>45294.9567489931</v>
      </c>
      <c r="O4959" s="8"/>
    </row>
    <row r="4960" spans="1:15" x14ac:dyDescent="0.25">
      <c r="A4960" s="8">
        <v>45437</v>
      </c>
      <c r="B4960" s="9" t="s">
        <v>3854</v>
      </c>
      <c r="C4960" s="9" t="s">
        <v>142</v>
      </c>
      <c r="D4960" s="3">
        <v>-61.26</v>
      </c>
      <c r="E4960" s="9" t="s">
        <v>266</v>
      </c>
      <c r="F4960" s="9" t="s">
        <v>267</v>
      </c>
      <c r="G4960" s="9" t="s">
        <v>268</v>
      </c>
      <c r="H4960" s="8">
        <v>45413</v>
      </c>
      <c r="I4960" s="8">
        <v>45432</v>
      </c>
      <c r="J4960" s="8" t="s">
        <v>3855</v>
      </c>
      <c r="K4960" s="205" t="s">
        <v>270</v>
      </c>
      <c r="M4960" s="9" t="s">
        <v>3856</v>
      </c>
      <c r="N4960" s="215">
        <v>45445.039048634302</v>
      </c>
      <c r="O4960" s="8"/>
    </row>
    <row r="4961" spans="1:15" x14ac:dyDescent="0.25">
      <c r="A4961" s="8">
        <v>45654</v>
      </c>
      <c r="B4961" s="9" t="s">
        <v>2322</v>
      </c>
      <c r="C4961" s="9" t="s">
        <v>224</v>
      </c>
      <c r="D4961" s="3">
        <v>-8.15</v>
      </c>
      <c r="E4961" s="9" t="s">
        <v>17055</v>
      </c>
      <c r="F4961" s="9" t="s">
        <v>17056</v>
      </c>
      <c r="G4961" s="9" t="s">
        <v>119</v>
      </c>
      <c r="H4961" s="8">
        <v>45627</v>
      </c>
      <c r="I4961" s="8">
        <v>45649</v>
      </c>
      <c r="J4961" s="8" t="s">
        <v>17612</v>
      </c>
      <c r="K4961" s="205" t="s">
        <v>17058</v>
      </c>
      <c r="M4961" s="9" t="s">
        <v>2324</v>
      </c>
      <c r="N4961" s="215">
        <v>45809.636386238402</v>
      </c>
      <c r="O4961" s="8">
        <v>45809</v>
      </c>
    </row>
    <row r="4962" spans="1:15" x14ac:dyDescent="0.25">
      <c r="A4962" s="8">
        <v>45334</v>
      </c>
      <c r="B4962" s="9" t="s">
        <v>3886</v>
      </c>
      <c r="C4962" s="9" t="s">
        <v>142</v>
      </c>
      <c r="D4962" s="3">
        <v>-65.61</v>
      </c>
      <c r="E4962" s="9" t="s">
        <v>266</v>
      </c>
      <c r="F4962" s="9" t="s">
        <v>267</v>
      </c>
      <c r="G4962" s="9" t="s">
        <v>268</v>
      </c>
      <c r="H4962" s="8">
        <v>45323</v>
      </c>
      <c r="I4962" s="8">
        <v>45334</v>
      </c>
      <c r="J4962" s="8" t="s">
        <v>3887</v>
      </c>
      <c r="K4962" s="205" t="s">
        <v>270</v>
      </c>
      <c r="M4962" s="9" t="s">
        <v>3888</v>
      </c>
      <c r="N4962" s="215">
        <v>45341.902716967597</v>
      </c>
      <c r="O4962" s="8"/>
    </row>
    <row r="4963" spans="1:15" x14ac:dyDescent="0.25">
      <c r="A4963" s="8">
        <v>45904</v>
      </c>
      <c r="B4963" s="9" t="s">
        <v>19658</v>
      </c>
      <c r="C4963" s="9" t="s">
        <v>142</v>
      </c>
      <c r="D4963" s="3">
        <v>-66.010000000000005</v>
      </c>
      <c r="E4963" s="9" t="s">
        <v>266</v>
      </c>
      <c r="F4963" s="9" t="s">
        <v>267</v>
      </c>
      <c r="G4963" s="9" t="s">
        <v>268</v>
      </c>
      <c r="H4963" s="8">
        <v>45901</v>
      </c>
      <c r="I4963" s="8">
        <v>45901</v>
      </c>
      <c r="J4963" s="219" t="s">
        <v>19659</v>
      </c>
      <c r="K4963" s="205" t="s">
        <v>270</v>
      </c>
      <c r="M4963" s="9" t="s">
        <v>19660</v>
      </c>
      <c r="N4963" s="215">
        <v>45929.807189814797</v>
      </c>
      <c r="O4963" s="8">
        <v>45929</v>
      </c>
    </row>
    <row r="4964" spans="1:15" x14ac:dyDescent="0.25">
      <c r="A4964" s="8">
        <v>45329</v>
      </c>
      <c r="B4964" s="9" t="s">
        <v>1801</v>
      </c>
      <c r="C4964" s="9" t="s">
        <v>142</v>
      </c>
      <c r="D4964" s="3">
        <v>-67.099999999999994</v>
      </c>
      <c r="E4964" s="9" t="s">
        <v>266</v>
      </c>
      <c r="F4964" s="9" t="s">
        <v>267</v>
      </c>
      <c r="G4964" s="9" t="s">
        <v>268</v>
      </c>
      <c r="H4964" s="8">
        <v>45323</v>
      </c>
      <c r="I4964" s="8">
        <v>45327</v>
      </c>
      <c r="J4964" s="8" t="s">
        <v>3912</v>
      </c>
      <c r="K4964" s="205" t="s">
        <v>270</v>
      </c>
      <c r="M4964" s="9" t="s">
        <v>1803</v>
      </c>
      <c r="N4964" s="215">
        <v>45341.902716967597</v>
      </c>
      <c r="O4964" s="8"/>
    </row>
    <row r="4965" spans="1:15" x14ac:dyDescent="0.25">
      <c r="A4965" s="8">
        <v>45490</v>
      </c>
      <c r="B4965" s="9" t="s">
        <v>7941</v>
      </c>
      <c r="C4965" s="9" t="s">
        <v>180</v>
      </c>
      <c r="D4965" s="3">
        <v>-41.93</v>
      </c>
      <c r="E4965" s="9" t="s">
        <v>181</v>
      </c>
      <c r="F4965" s="9" t="s">
        <v>182</v>
      </c>
      <c r="G4965" s="9" t="s">
        <v>183</v>
      </c>
      <c r="H4965" s="8">
        <v>45474</v>
      </c>
      <c r="I4965" s="8">
        <v>45488</v>
      </c>
      <c r="J4965" s="8" t="s">
        <v>7942</v>
      </c>
      <c r="K4965" s="205" t="s">
        <v>185</v>
      </c>
      <c r="M4965" s="9" t="s">
        <v>7943</v>
      </c>
      <c r="N4965" s="215">
        <v>45505.8848292361</v>
      </c>
      <c r="O4965" s="8">
        <v>45505</v>
      </c>
    </row>
    <row r="4966" spans="1:15" x14ac:dyDescent="0.25">
      <c r="A4966" s="8">
        <v>45654</v>
      </c>
      <c r="B4966" s="9" t="s">
        <v>17613</v>
      </c>
      <c r="C4966" s="9" t="s">
        <v>124</v>
      </c>
      <c r="D4966" s="3">
        <v>-25</v>
      </c>
      <c r="E4966" s="9" t="s">
        <v>17055</v>
      </c>
      <c r="F4966" s="9" t="s">
        <v>17056</v>
      </c>
      <c r="G4966" s="9" t="s">
        <v>119</v>
      </c>
      <c r="H4966" s="8">
        <v>45627</v>
      </c>
      <c r="I4966" s="8">
        <v>45649</v>
      </c>
      <c r="J4966" s="8" t="s">
        <v>17614</v>
      </c>
      <c r="K4966" s="205" t="s">
        <v>17058</v>
      </c>
      <c r="M4966" s="9" t="s">
        <v>17615</v>
      </c>
      <c r="N4966" s="215">
        <v>45809.636386238402</v>
      </c>
      <c r="O4966" s="8">
        <v>45809</v>
      </c>
    </row>
    <row r="4967" spans="1:15" x14ac:dyDescent="0.25">
      <c r="A4967" s="8">
        <v>45454</v>
      </c>
      <c r="B4967" s="9" t="s">
        <v>1801</v>
      </c>
      <c r="C4967" s="9" t="s">
        <v>142</v>
      </c>
      <c r="D4967" s="3">
        <v>-70.02</v>
      </c>
      <c r="E4967" s="9" t="s">
        <v>266</v>
      </c>
      <c r="F4967" s="9" t="s">
        <v>267</v>
      </c>
      <c r="G4967" s="9" t="s">
        <v>268</v>
      </c>
      <c r="H4967" s="8">
        <v>45444</v>
      </c>
      <c r="I4967" s="8">
        <v>45453</v>
      </c>
      <c r="J4967" s="8" t="s">
        <v>2374</v>
      </c>
      <c r="K4967" s="205" t="s">
        <v>270</v>
      </c>
      <c r="M4967" s="9" t="s">
        <v>1803</v>
      </c>
      <c r="N4967" s="215">
        <v>45460.791518807899</v>
      </c>
      <c r="O4967" s="8"/>
    </row>
    <row r="4968" spans="1:15" x14ac:dyDescent="0.25">
      <c r="A4968" s="8">
        <v>45345</v>
      </c>
      <c r="B4968" s="9" t="s">
        <v>3963</v>
      </c>
      <c r="C4968" s="9" t="s">
        <v>142</v>
      </c>
      <c r="D4968" s="3">
        <v>-72.239999999999995</v>
      </c>
      <c r="E4968" s="9" t="s">
        <v>266</v>
      </c>
      <c r="F4968" s="9" t="s">
        <v>267</v>
      </c>
      <c r="G4968" s="9" t="s">
        <v>268</v>
      </c>
      <c r="H4968" s="8">
        <v>45323</v>
      </c>
      <c r="I4968" s="8">
        <v>45341</v>
      </c>
      <c r="J4968" s="8" t="s">
        <v>3964</v>
      </c>
      <c r="K4968" s="205" t="s">
        <v>270</v>
      </c>
      <c r="M4968" s="9" t="s">
        <v>3965</v>
      </c>
      <c r="N4968" s="215">
        <v>45363.078556828703</v>
      </c>
      <c r="O4968" s="8"/>
    </row>
    <row r="4969" spans="1:15" x14ac:dyDescent="0.25">
      <c r="A4969" s="8">
        <v>45762</v>
      </c>
      <c r="B4969" s="9" t="s">
        <v>14759</v>
      </c>
      <c r="C4969" s="9" t="s">
        <v>180</v>
      </c>
      <c r="D4969" s="3">
        <v>-41.78</v>
      </c>
      <c r="E4969" s="9" t="s">
        <v>181</v>
      </c>
      <c r="F4969" s="9" t="s">
        <v>182</v>
      </c>
      <c r="G4969" s="9" t="s">
        <v>183</v>
      </c>
      <c r="H4969" s="8">
        <v>45748</v>
      </c>
      <c r="I4969" s="8">
        <v>45761</v>
      </c>
      <c r="J4969" s="219" t="s">
        <v>14760</v>
      </c>
      <c r="K4969" s="205" t="s">
        <v>185</v>
      </c>
      <c r="M4969" s="9" t="s">
        <v>14761</v>
      </c>
      <c r="N4969" s="215">
        <v>45777.922227581003</v>
      </c>
      <c r="O4969" s="8">
        <v>45777</v>
      </c>
    </row>
    <row r="4970" spans="1:15" x14ac:dyDescent="0.25">
      <c r="A4970" s="8">
        <v>45565</v>
      </c>
      <c r="B4970" s="9" t="s">
        <v>10089</v>
      </c>
      <c r="C4970" s="9" t="s">
        <v>180</v>
      </c>
      <c r="D4970" s="3">
        <v>-41.74</v>
      </c>
      <c r="E4970" s="9" t="s">
        <v>181</v>
      </c>
      <c r="F4970" s="9" t="s">
        <v>182</v>
      </c>
      <c r="G4970" s="9" t="s">
        <v>183</v>
      </c>
      <c r="H4970" s="8">
        <v>45536</v>
      </c>
      <c r="I4970" s="8">
        <v>45565</v>
      </c>
      <c r="J4970" s="8" t="s">
        <v>10090</v>
      </c>
      <c r="K4970" s="205" t="s">
        <v>185</v>
      </c>
      <c r="M4970" s="9" t="s">
        <v>10091</v>
      </c>
      <c r="N4970" s="215">
        <v>45575.565837071801</v>
      </c>
      <c r="O4970" s="8"/>
    </row>
    <row r="4971" spans="1:15" x14ac:dyDescent="0.25">
      <c r="A4971" s="8">
        <v>45309</v>
      </c>
      <c r="B4971" s="9" t="s">
        <v>1801</v>
      </c>
      <c r="C4971" s="9" t="s">
        <v>142</v>
      </c>
      <c r="D4971" s="3">
        <v>-74.58</v>
      </c>
      <c r="E4971" s="9" t="s">
        <v>266</v>
      </c>
      <c r="F4971" s="9" t="s">
        <v>267</v>
      </c>
      <c r="G4971" s="9" t="s">
        <v>268</v>
      </c>
      <c r="H4971" s="8">
        <v>45292</v>
      </c>
      <c r="I4971" s="8">
        <v>45306</v>
      </c>
      <c r="J4971" s="8" t="s">
        <v>3989</v>
      </c>
      <c r="K4971" s="205" t="s">
        <v>270</v>
      </c>
      <c r="M4971" s="9" t="s">
        <v>1803</v>
      </c>
      <c r="N4971" s="215">
        <v>45318.192840775497</v>
      </c>
      <c r="O4971" s="8"/>
    </row>
    <row r="4972" spans="1:15" x14ac:dyDescent="0.25">
      <c r="A4972" s="8">
        <v>45443</v>
      </c>
      <c r="B4972" s="9" t="s">
        <v>520</v>
      </c>
      <c r="C4972" s="9" t="s">
        <v>180</v>
      </c>
      <c r="D4972" s="3">
        <v>-41.62</v>
      </c>
      <c r="E4972" s="9" t="s">
        <v>193</v>
      </c>
      <c r="F4972" s="9" t="s">
        <v>194</v>
      </c>
      <c r="G4972" s="9" t="s">
        <v>183</v>
      </c>
      <c r="H4972" s="8">
        <v>45413</v>
      </c>
      <c r="I4972" s="8">
        <v>45439</v>
      </c>
      <c r="J4972" s="8" t="s">
        <v>3476</v>
      </c>
      <c r="K4972" s="205" t="s">
        <v>196</v>
      </c>
      <c r="M4972" s="9" t="s">
        <v>525</v>
      </c>
      <c r="N4972" s="215">
        <v>45446.142181782401</v>
      </c>
      <c r="O4972" s="8">
        <v>45445</v>
      </c>
    </row>
    <row r="4973" spans="1:15" x14ac:dyDescent="0.25">
      <c r="A4973" s="8">
        <v>45653</v>
      </c>
      <c r="B4973" s="9" t="s">
        <v>1858</v>
      </c>
      <c r="C4973" s="9" t="s">
        <v>146</v>
      </c>
      <c r="D4973" s="3">
        <v>-2.99</v>
      </c>
      <c r="E4973" s="9" t="s">
        <v>17055</v>
      </c>
      <c r="F4973" s="9" t="s">
        <v>17056</v>
      </c>
      <c r="G4973" s="9" t="s">
        <v>119</v>
      </c>
      <c r="H4973" s="8">
        <v>45627</v>
      </c>
      <c r="I4973" s="8">
        <v>45649</v>
      </c>
      <c r="J4973" s="8" t="s">
        <v>17620</v>
      </c>
      <c r="K4973" s="205" t="s">
        <v>17058</v>
      </c>
      <c r="M4973" s="9" t="s">
        <v>1860</v>
      </c>
      <c r="N4973" s="215">
        <v>45809.636386238402</v>
      </c>
      <c r="O4973" s="8">
        <v>45809</v>
      </c>
    </row>
    <row r="4974" spans="1:15" x14ac:dyDescent="0.25">
      <c r="A4974" s="8">
        <v>45653</v>
      </c>
      <c r="B4974" s="9" t="s">
        <v>1858</v>
      </c>
      <c r="C4974" s="9" t="s">
        <v>146</v>
      </c>
      <c r="D4974" s="3">
        <v>-10</v>
      </c>
      <c r="E4974" s="9" t="s">
        <v>17055</v>
      </c>
      <c r="F4974" s="9" t="s">
        <v>17056</v>
      </c>
      <c r="G4974" s="9" t="s">
        <v>119</v>
      </c>
      <c r="H4974" s="8">
        <v>45627</v>
      </c>
      <c r="I4974" s="8">
        <v>45649</v>
      </c>
      <c r="J4974" s="8" t="s">
        <v>17616</v>
      </c>
      <c r="K4974" s="205" t="s">
        <v>17058</v>
      </c>
      <c r="M4974" s="9" t="s">
        <v>1860</v>
      </c>
      <c r="N4974" s="215">
        <v>45809.636386238402</v>
      </c>
      <c r="O4974" s="8">
        <v>45809</v>
      </c>
    </row>
    <row r="4975" spans="1:15" x14ac:dyDescent="0.25">
      <c r="A4975" s="8">
        <v>45296</v>
      </c>
      <c r="B4975" s="9" t="s">
        <v>4023</v>
      </c>
      <c r="C4975" s="9" t="s">
        <v>142</v>
      </c>
      <c r="D4975" s="3">
        <v>-77.95</v>
      </c>
      <c r="E4975" s="9" t="s">
        <v>266</v>
      </c>
      <c r="F4975" s="9" t="s">
        <v>267</v>
      </c>
      <c r="G4975" s="9" t="s">
        <v>268</v>
      </c>
      <c r="H4975" s="8">
        <v>45292</v>
      </c>
      <c r="I4975" s="8">
        <v>45292</v>
      </c>
      <c r="J4975" s="219" t="s">
        <v>4024</v>
      </c>
      <c r="K4975" s="205" t="s">
        <v>270</v>
      </c>
      <c r="M4975" s="9" t="s">
        <v>4025</v>
      </c>
      <c r="N4975" s="215">
        <v>45306.781889919002</v>
      </c>
      <c r="O4975" s="8"/>
    </row>
    <row r="4976" spans="1:15" x14ac:dyDescent="0.25">
      <c r="A4976" s="8">
        <v>45859</v>
      </c>
      <c r="B4976" s="9" t="s">
        <v>18838</v>
      </c>
      <c r="C4976" s="9" t="s">
        <v>180</v>
      </c>
      <c r="D4976" s="3">
        <v>-41.48</v>
      </c>
      <c r="E4976" s="9" t="s">
        <v>181</v>
      </c>
      <c r="F4976" s="9" t="s">
        <v>182</v>
      </c>
      <c r="G4976" s="9" t="s">
        <v>183</v>
      </c>
      <c r="H4976" s="8">
        <v>45839</v>
      </c>
      <c r="I4976" s="8">
        <v>45859</v>
      </c>
      <c r="J4976" s="219" t="s">
        <v>20281</v>
      </c>
      <c r="K4976" s="205" t="s">
        <v>185</v>
      </c>
      <c r="M4976" s="9" t="s">
        <v>18840</v>
      </c>
      <c r="N4976" s="215">
        <v>45929.807189814797</v>
      </c>
      <c r="O4976" s="8">
        <v>45929</v>
      </c>
    </row>
    <row r="4977" spans="1:15" x14ac:dyDescent="0.25">
      <c r="A4977" s="8">
        <v>45252</v>
      </c>
      <c r="B4977" s="9" t="s">
        <v>3786</v>
      </c>
      <c r="C4977" s="9" t="s">
        <v>142</v>
      </c>
      <c r="D4977" s="3">
        <v>-78.489999999999995</v>
      </c>
      <c r="E4977" s="9" t="s">
        <v>869</v>
      </c>
      <c r="F4977" s="9" t="s">
        <v>870</v>
      </c>
      <c r="G4977" s="9" t="s">
        <v>210</v>
      </c>
      <c r="H4977" s="8">
        <v>45231</v>
      </c>
      <c r="I4977" s="8">
        <v>45250</v>
      </c>
      <c r="J4977" s="8" t="s">
        <v>4033</v>
      </c>
      <c r="K4977" s="205" t="s">
        <v>872</v>
      </c>
      <c r="M4977" s="9" t="s">
        <v>3788</v>
      </c>
      <c r="N4977" s="215">
        <v>45294.9567489931</v>
      </c>
      <c r="O4977" s="8"/>
    </row>
    <row r="4978" spans="1:15" x14ac:dyDescent="0.25">
      <c r="A4978" s="8">
        <v>45274</v>
      </c>
      <c r="B4978" s="9" t="s">
        <v>1801</v>
      </c>
      <c r="C4978" s="9" t="s">
        <v>142</v>
      </c>
      <c r="D4978" s="3">
        <v>-78.86</v>
      </c>
      <c r="E4978" s="9" t="s">
        <v>266</v>
      </c>
      <c r="F4978" s="9" t="s">
        <v>267</v>
      </c>
      <c r="G4978" s="9" t="s">
        <v>268</v>
      </c>
      <c r="H4978" s="8">
        <v>45261</v>
      </c>
      <c r="I4978" s="8">
        <v>45271</v>
      </c>
      <c r="J4978" s="8" t="s">
        <v>4037</v>
      </c>
      <c r="K4978" s="205" t="s">
        <v>270</v>
      </c>
      <c r="M4978" s="9" t="s">
        <v>1803</v>
      </c>
      <c r="N4978" s="215">
        <v>45294.9567489931</v>
      </c>
      <c r="O4978" s="8"/>
    </row>
    <row r="4979" spans="1:15" x14ac:dyDescent="0.25">
      <c r="A4979" s="8">
        <v>45326</v>
      </c>
      <c r="B4979" s="9" t="s">
        <v>4044</v>
      </c>
      <c r="C4979" s="9" t="s">
        <v>142</v>
      </c>
      <c r="D4979" s="3">
        <v>-79.19</v>
      </c>
      <c r="E4979" s="9" t="s">
        <v>266</v>
      </c>
      <c r="F4979" s="9" t="s">
        <v>267</v>
      </c>
      <c r="G4979" s="9" t="s">
        <v>268</v>
      </c>
      <c r="H4979" s="8">
        <v>45323</v>
      </c>
      <c r="I4979" s="8">
        <v>45320</v>
      </c>
      <c r="J4979" s="8" t="s">
        <v>4045</v>
      </c>
      <c r="K4979" s="205" t="s">
        <v>270</v>
      </c>
      <c r="M4979" s="9" t="s">
        <v>4046</v>
      </c>
      <c r="N4979" s="215">
        <v>45336.674582523097</v>
      </c>
      <c r="O4979" s="8"/>
    </row>
    <row r="4980" spans="1:15" x14ac:dyDescent="0.25">
      <c r="A4980" s="8">
        <v>45902</v>
      </c>
      <c r="B4980" s="9" t="s">
        <v>19676</v>
      </c>
      <c r="C4980" s="9" t="s">
        <v>180</v>
      </c>
      <c r="D4980" s="3">
        <v>-41.35</v>
      </c>
      <c r="E4980" s="9" t="s">
        <v>181</v>
      </c>
      <c r="F4980" s="9" t="s">
        <v>182</v>
      </c>
      <c r="G4980" s="9" t="s">
        <v>183</v>
      </c>
      <c r="H4980" s="8">
        <v>45901</v>
      </c>
      <c r="I4980" s="8">
        <v>45901</v>
      </c>
      <c r="J4980" s="219" t="s">
        <v>19677</v>
      </c>
      <c r="K4980" s="205" t="s">
        <v>185</v>
      </c>
      <c r="M4980" s="9" t="s">
        <v>19678</v>
      </c>
      <c r="N4980" s="215">
        <v>45929.807189814797</v>
      </c>
      <c r="O4980" s="8"/>
    </row>
    <row r="4981" spans="1:15" x14ac:dyDescent="0.25">
      <c r="A4981" s="8">
        <v>45441</v>
      </c>
      <c r="B4981" s="9" t="s">
        <v>1801</v>
      </c>
      <c r="C4981" s="9" t="s">
        <v>142</v>
      </c>
      <c r="D4981" s="3">
        <v>-79.88</v>
      </c>
      <c r="E4981" s="9" t="s">
        <v>266</v>
      </c>
      <c r="F4981" s="9" t="s">
        <v>267</v>
      </c>
      <c r="G4981" s="9" t="s">
        <v>268</v>
      </c>
      <c r="H4981" s="8">
        <v>45413</v>
      </c>
      <c r="I4981" s="8">
        <v>45439</v>
      </c>
      <c r="J4981" s="8" t="s">
        <v>1802</v>
      </c>
      <c r="K4981" s="205" t="s">
        <v>270</v>
      </c>
      <c r="M4981" s="9" t="s">
        <v>1803</v>
      </c>
      <c r="N4981" s="215">
        <v>45446.142181782401</v>
      </c>
      <c r="O4981" s="8"/>
    </row>
    <row r="4982" spans="1:15" x14ac:dyDescent="0.25">
      <c r="A4982" s="8">
        <v>45653</v>
      </c>
      <c r="B4982" s="9" t="s">
        <v>17617</v>
      </c>
      <c r="C4982" s="9" t="s">
        <v>217</v>
      </c>
      <c r="D4982" s="3">
        <v>-80.61</v>
      </c>
      <c r="E4982" s="9" t="s">
        <v>17055</v>
      </c>
      <c r="F4982" s="9" t="s">
        <v>17056</v>
      </c>
      <c r="G4982" s="9" t="s">
        <v>119</v>
      </c>
      <c r="H4982" s="8">
        <v>45627</v>
      </c>
      <c r="I4982" s="8">
        <v>45649</v>
      </c>
      <c r="J4982" s="8" t="s">
        <v>17618</v>
      </c>
      <c r="K4982" s="205" t="s">
        <v>17058</v>
      </c>
      <c r="M4982" s="9" t="s">
        <v>17619</v>
      </c>
      <c r="N4982" s="215">
        <v>45809.636386238402</v>
      </c>
      <c r="O4982" s="8"/>
    </row>
    <row r="4983" spans="1:15" x14ac:dyDescent="0.25">
      <c r="A4983" s="8">
        <v>45220</v>
      </c>
      <c r="B4983" s="9" t="s">
        <v>141</v>
      </c>
      <c r="C4983" s="9" t="s">
        <v>142</v>
      </c>
      <c r="D4983" s="3">
        <v>-80.78</v>
      </c>
      <c r="E4983" s="9" t="s">
        <v>724</v>
      </c>
      <c r="F4983" s="9" t="s">
        <v>118</v>
      </c>
      <c r="G4983" s="9" t="s">
        <v>210</v>
      </c>
      <c r="H4983" s="8">
        <v>45200</v>
      </c>
      <c r="I4983" s="8">
        <v>45215</v>
      </c>
      <c r="J4983" s="219" t="s">
        <v>4061</v>
      </c>
      <c r="K4983" s="205" t="s">
        <v>121</v>
      </c>
      <c r="M4983" s="9" t="s">
        <v>144</v>
      </c>
      <c r="N4983" s="215">
        <v>45294.9567489931</v>
      </c>
      <c r="O4983" s="8"/>
    </row>
    <row r="4984" spans="1:15" x14ac:dyDescent="0.25">
      <c r="A4984" s="8">
        <v>45859</v>
      </c>
      <c r="B4984" s="9" t="s">
        <v>18814</v>
      </c>
      <c r="C4984" s="9" t="s">
        <v>180</v>
      </c>
      <c r="D4984" s="3">
        <v>-41.1</v>
      </c>
      <c r="E4984" s="9" t="s">
        <v>181</v>
      </c>
      <c r="F4984" s="9" t="s">
        <v>182</v>
      </c>
      <c r="G4984" s="9" t="s">
        <v>183</v>
      </c>
      <c r="H4984" s="8">
        <v>45839</v>
      </c>
      <c r="I4984" s="8">
        <v>45859</v>
      </c>
      <c r="J4984" s="219" t="s">
        <v>20287</v>
      </c>
      <c r="K4984" s="205" t="s">
        <v>185</v>
      </c>
      <c r="M4984" s="9" t="s">
        <v>18816</v>
      </c>
      <c r="N4984" s="215">
        <v>45929.807189814797</v>
      </c>
      <c r="O4984" s="8">
        <v>45929</v>
      </c>
    </row>
    <row r="4985" spans="1:15" x14ac:dyDescent="0.25">
      <c r="A4985" s="8">
        <v>45923</v>
      </c>
      <c r="B4985" s="9" t="s">
        <v>18823</v>
      </c>
      <c r="C4985" s="9" t="s">
        <v>180</v>
      </c>
      <c r="D4985" s="3">
        <v>-41.07</v>
      </c>
      <c r="E4985" s="9" t="s">
        <v>181</v>
      </c>
      <c r="F4985" s="9" t="s">
        <v>182</v>
      </c>
      <c r="G4985" s="9" t="s">
        <v>183</v>
      </c>
      <c r="H4985" s="8">
        <v>45901</v>
      </c>
      <c r="I4985" s="8">
        <v>45922</v>
      </c>
      <c r="J4985" s="219" t="s">
        <v>19278</v>
      </c>
      <c r="K4985" s="205" t="s">
        <v>185</v>
      </c>
      <c r="M4985" s="9" t="s">
        <v>18825</v>
      </c>
      <c r="N4985" s="215">
        <v>45929.807189814797</v>
      </c>
      <c r="O4985" s="8">
        <v>45929</v>
      </c>
    </row>
    <row r="4986" spans="1:15" x14ac:dyDescent="0.25">
      <c r="A4986" s="8">
        <v>45482</v>
      </c>
      <c r="B4986" s="9" t="s">
        <v>7894</v>
      </c>
      <c r="C4986" s="9" t="s">
        <v>180</v>
      </c>
      <c r="D4986" s="3">
        <v>-41.05</v>
      </c>
      <c r="E4986" s="9" t="s">
        <v>181</v>
      </c>
      <c r="F4986" s="9" t="s">
        <v>182</v>
      </c>
      <c r="G4986" s="9" t="s">
        <v>183</v>
      </c>
      <c r="H4986" s="8">
        <v>45474</v>
      </c>
      <c r="I4986" s="8">
        <v>45481</v>
      </c>
      <c r="J4986" s="8" t="s">
        <v>8101</v>
      </c>
      <c r="K4986" s="205" t="s">
        <v>185</v>
      </c>
      <c r="M4986" s="9" t="s">
        <v>7896</v>
      </c>
      <c r="N4986" s="215">
        <v>45505.8848292361</v>
      </c>
      <c r="O4986" s="8">
        <v>45505</v>
      </c>
    </row>
    <row r="4987" spans="1:15" x14ac:dyDescent="0.25">
      <c r="A4987" s="8">
        <v>45391</v>
      </c>
      <c r="B4987" s="9" t="s">
        <v>1801</v>
      </c>
      <c r="C4987" s="9" t="s">
        <v>142</v>
      </c>
      <c r="D4987" s="3">
        <v>-81.19</v>
      </c>
      <c r="E4987" s="9" t="s">
        <v>266</v>
      </c>
      <c r="F4987" s="9" t="s">
        <v>267</v>
      </c>
      <c r="G4987" s="9" t="s">
        <v>268</v>
      </c>
      <c r="H4987" s="8">
        <v>45383</v>
      </c>
      <c r="I4987" s="8">
        <v>45390</v>
      </c>
      <c r="J4987" s="8" t="s">
        <v>4062</v>
      </c>
      <c r="K4987" s="205" t="s">
        <v>270</v>
      </c>
      <c r="M4987" s="9" t="s">
        <v>1803</v>
      </c>
      <c r="N4987" s="215">
        <v>45402.639274791698</v>
      </c>
      <c r="O4987" s="8"/>
    </row>
    <row r="4988" spans="1:15" x14ac:dyDescent="0.25">
      <c r="A4988" s="8">
        <v>45650</v>
      </c>
      <c r="B4988" s="9" t="s">
        <v>17401</v>
      </c>
      <c r="C4988" s="9" t="s">
        <v>224</v>
      </c>
      <c r="D4988" s="3">
        <v>-9.82</v>
      </c>
      <c r="E4988" s="9" t="s">
        <v>17055</v>
      </c>
      <c r="F4988" s="9" t="s">
        <v>17056</v>
      </c>
      <c r="G4988" s="9" t="s">
        <v>119</v>
      </c>
      <c r="H4988" s="8">
        <v>45627</v>
      </c>
      <c r="I4988" s="8">
        <v>45649</v>
      </c>
      <c r="J4988" s="8" t="s">
        <v>17621</v>
      </c>
      <c r="K4988" s="205" t="s">
        <v>17058</v>
      </c>
      <c r="M4988" s="9" t="s">
        <v>17403</v>
      </c>
      <c r="N4988" s="215">
        <v>45809.636386238402</v>
      </c>
      <c r="O4988" s="8">
        <v>45809</v>
      </c>
    </row>
    <row r="4989" spans="1:15" x14ac:dyDescent="0.25">
      <c r="A4989" s="8">
        <v>45231</v>
      </c>
      <c r="B4989" s="9" t="s">
        <v>3786</v>
      </c>
      <c r="C4989" s="9" t="s">
        <v>142</v>
      </c>
      <c r="D4989" s="3">
        <v>-82.57</v>
      </c>
      <c r="E4989" s="9" t="s">
        <v>724</v>
      </c>
      <c r="F4989" s="9" t="s">
        <v>118</v>
      </c>
      <c r="G4989" s="9" t="s">
        <v>210</v>
      </c>
      <c r="H4989" s="8">
        <v>45231</v>
      </c>
      <c r="I4989" s="8">
        <v>45229</v>
      </c>
      <c r="J4989" s="219" t="s">
        <v>4073</v>
      </c>
      <c r="K4989" s="205" t="s">
        <v>121</v>
      </c>
      <c r="M4989" s="9" t="s">
        <v>3788</v>
      </c>
      <c r="N4989" s="215">
        <v>45294.9567489931</v>
      </c>
      <c r="O4989" s="8"/>
    </row>
    <row r="4990" spans="1:15" x14ac:dyDescent="0.25">
      <c r="A4990" s="8">
        <v>45649</v>
      </c>
      <c r="B4990" s="9" t="s">
        <v>11172</v>
      </c>
      <c r="C4990" s="9" t="s">
        <v>1258</v>
      </c>
      <c r="D4990" s="3">
        <v>-10</v>
      </c>
      <c r="E4990" s="9" t="s">
        <v>17055</v>
      </c>
      <c r="F4990" s="9" t="s">
        <v>17056</v>
      </c>
      <c r="G4990" s="9" t="s">
        <v>119</v>
      </c>
      <c r="H4990" s="8">
        <v>45627</v>
      </c>
      <c r="I4990" s="8">
        <v>45649</v>
      </c>
      <c r="J4990" s="8" t="s">
        <v>17622</v>
      </c>
      <c r="K4990" s="205" t="s">
        <v>17058</v>
      </c>
      <c r="M4990" s="9" t="s">
        <v>11174</v>
      </c>
      <c r="N4990" s="215">
        <v>45809.636386238402</v>
      </c>
      <c r="O4990" s="8">
        <v>45840</v>
      </c>
    </row>
    <row r="4991" spans="1:15" x14ac:dyDescent="0.25">
      <c r="A4991" s="8">
        <v>45178</v>
      </c>
      <c r="B4991" s="9" t="s">
        <v>3786</v>
      </c>
      <c r="C4991" s="9" t="s">
        <v>142</v>
      </c>
      <c r="D4991" s="3">
        <v>-86.41</v>
      </c>
      <c r="E4991" s="9" t="s">
        <v>724</v>
      </c>
      <c r="F4991" s="9" t="s">
        <v>118</v>
      </c>
      <c r="G4991" s="9" t="s">
        <v>210</v>
      </c>
      <c r="H4991" s="8">
        <v>45170</v>
      </c>
      <c r="I4991" s="8">
        <v>45173</v>
      </c>
      <c r="J4991" s="8" t="s">
        <v>4104</v>
      </c>
      <c r="K4991" s="205" t="s">
        <v>121</v>
      </c>
      <c r="M4991" s="9" t="s">
        <v>3788</v>
      </c>
      <c r="N4991" s="215">
        <v>45294.9567489931</v>
      </c>
      <c r="O4991" s="8"/>
    </row>
    <row r="4992" spans="1:15" x14ac:dyDescent="0.25">
      <c r="A4992" s="8">
        <v>45471</v>
      </c>
      <c r="B4992" s="9" t="s">
        <v>258</v>
      </c>
      <c r="C4992" s="9" t="s">
        <v>180</v>
      </c>
      <c r="D4992" s="3">
        <v>-40.85</v>
      </c>
      <c r="E4992" s="9" t="s">
        <v>459</v>
      </c>
      <c r="F4992" s="9" t="s">
        <v>460</v>
      </c>
      <c r="G4992" s="9" t="s">
        <v>183</v>
      </c>
      <c r="H4992" s="8">
        <v>45444</v>
      </c>
      <c r="I4992" s="8">
        <v>45467</v>
      </c>
      <c r="J4992" s="8" t="s">
        <v>8501</v>
      </c>
      <c r="K4992" s="205" t="s">
        <v>462</v>
      </c>
      <c r="M4992" s="9" t="s">
        <v>260</v>
      </c>
      <c r="N4992" s="215">
        <v>45505.8848292361</v>
      </c>
      <c r="O4992" s="8">
        <v>45505</v>
      </c>
    </row>
    <row r="4993" spans="1:15" x14ac:dyDescent="0.25">
      <c r="A4993" s="8">
        <v>45482</v>
      </c>
      <c r="B4993" s="9" t="s">
        <v>7914</v>
      </c>
      <c r="C4993" s="9" t="s">
        <v>180</v>
      </c>
      <c r="D4993" s="3">
        <v>-40.770000000000003</v>
      </c>
      <c r="E4993" s="9" t="s">
        <v>181</v>
      </c>
      <c r="F4993" s="9" t="s">
        <v>182</v>
      </c>
      <c r="G4993" s="9" t="s">
        <v>183</v>
      </c>
      <c r="H4993" s="8">
        <v>45474</v>
      </c>
      <c r="I4993" s="8">
        <v>45481</v>
      </c>
      <c r="J4993" s="8" t="s">
        <v>8107</v>
      </c>
      <c r="K4993" s="205" t="s">
        <v>185</v>
      </c>
      <c r="M4993" s="9" t="s">
        <v>7916</v>
      </c>
      <c r="N4993" s="215">
        <v>45505.8848292361</v>
      </c>
      <c r="O4993" s="8">
        <v>45505</v>
      </c>
    </row>
    <row r="4994" spans="1:15" x14ac:dyDescent="0.25">
      <c r="A4994" s="8">
        <v>45234</v>
      </c>
      <c r="B4994" s="9" t="s">
        <v>1801</v>
      </c>
      <c r="C4994" s="9" t="s">
        <v>142</v>
      </c>
      <c r="D4994" s="3">
        <v>-87.2</v>
      </c>
      <c r="E4994" s="9" t="s">
        <v>266</v>
      </c>
      <c r="F4994" s="9" t="s">
        <v>267</v>
      </c>
      <c r="G4994" s="9" t="s">
        <v>268</v>
      </c>
      <c r="H4994" s="8">
        <v>45231</v>
      </c>
      <c r="I4994" s="8">
        <v>45229</v>
      </c>
      <c r="J4994" s="8" t="s">
        <v>4114</v>
      </c>
      <c r="K4994" s="205" t="s">
        <v>270</v>
      </c>
      <c r="M4994" s="9" t="s">
        <v>1803</v>
      </c>
      <c r="N4994" s="215">
        <v>45294.9567489931</v>
      </c>
      <c r="O4994" s="8"/>
    </row>
    <row r="4995" spans="1:15" x14ac:dyDescent="0.25">
      <c r="A4995" s="8">
        <v>45755</v>
      </c>
      <c r="B4995" s="9" t="s">
        <v>8450</v>
      </c>
      <c r="C4995" s="9" t="s">
        <v>180</v>
      </c>
      <c r="D4995" s="3">
        <v>-40.68</v>
      </c>
      <c r="E4995" s="9" t="s">
        <v>181</v>
      </c>
      <c r="F4995" s="9" t="s">
        <v>182</v>
      </c>
      <c r="G4995" s="9" t="s">
        <v>183</v>
      </c>
      <c r="H4995" s="8">
        <v>45748</v>
      </c>
      <c r="I4995" s="8">
        <v>45754</v>
      </c>
      <c r="J4995" s="219" t="s">
        <v>14952</v>
      </c>
      <c r="K4995" s="205" t="s">
        <v>185</v>
      </c>
      <c r="M4995" s="9" t="s">
        <v>8452</v>
      </c>
      <c r="N4995" s="215">
        <v>45777.922227581003</v>
      </c>
      <c r="O4995" s="8">
        <v>45777</v>
      </c>
    </row>
    <row r="4996" spans="1:15" x14ac:dyDescent="0.25">
      <c r="A4996" s="8">
        <v>45511</v>
      </c>
      <c r="B4996" s="9" t="s">
        <v>2898</v>
      </c>
      <c r="C4996" s="9" t="s">
        <v>180</v>
      </c>
      <c r="D4996" s="3">
        <v>-40.659999999999997</v>
      </c>
      <c r="E4996" s="9" t="s">
        <v>181</v>
      </c>
      <c r="F4996" s="9" t="s">
        <v>182</v>
      </c>
      <c r="G4996" s="9" t="s">
        <v>183</v>
      </c>
      <c r="H4996" s="8">
        <v>45505</v>
      </c>
      <c r="I4996" s="8">
        <v>45509</v>
      </c>
      <c r="J4996" s="8" t="s">
        <v>9412</v>
      </c>
      <c r="K4996" s="205" t="s">
        <v>185</v>
      </c>
      <c r="M4996" s="9" t="s">
        <v>2900</v>
      </c>
      <c r="N4996" s="215">
        <v>45534.648212951397</v>
      </c>
      <c r="O4996" s="8">
        <v>45534</v>
      </c>
    </row>
    <row r="4997" spans="1:15" x14ac:dyDescent="0.25">
      <c r="A4997" s="8">
        <v>45649</v>
      </c>
      <c r="B4997" s="9" t="s">
        <v>11172</v>
      </c>
      <c r="C4997" s="9" t="s">
        <v>1258</v>
      </c>
      <c r="D4997" s="3">
        <v>-10</v>
      </c>
      <c r="E4997" s="9" t="s">
        <v>17055</v>
      </c>
      <c r="F4997" s="9" t="s">
        <v>17056</v>
      </c>
      <c r="G4997" s="9" t="s">
        <v>119</v>
      </c>
      <c r="H4997" s="8">
        <v>45627</v>
      </c>
      <c r="I4997" s="8">
        <v>45649</v>
      </c>
      <c r="J4997" s="8" t="s">
        <v>17623</v>
      </c>
      <c r="K4997" s="205" t="s">
        <v>17058</v>
      </c>
      <c r="M4997" s="9" t="s">
        <v>11174</v>
      </c>
      <c r="N4997" s="215">
        <v>45809.636386238402</v>
      </c>
      <c r="O4997" s="8">
        <v>45840</v>
      </c>
    </row>
    <row r="4998" spans="1:15" x14ac:dyDescent="0.25">
      <c r="A4998" s="8">
        <v>45775</v>
      </c>
      <c r="B4998" s="9" t="s">
        <v>9355</v>
      </c>
      <c r="C4998" s="9" t="s">
        <v>180</v>
      </c>
      <c r="D4998" s="3">
        <v>-40.61</v>
      </c>
      <c r="E4998" s="9" t="s">
        <v>181</v>
      </c>
      <c r="F4998" s="9" t="s">
        <v>182</v>
      </c>
      <c r="G4998" s="9" t="s">
        <v>183</v>
      </c>
      <c r="H4998" s="8">
        <v>45748</v>
      </c>
      <c r="I4998" s="8">
        <v>45775</v>
      </c>
      <c r="J4998" s="8" t="s">
        <v>15845</v>
      </c>
      <c r="K4998" s="205" t="s">
        <v>185</v>
      </c>
      <c r="M4998" s="9" t="s">
        <v>9357</v>
      </c>
      <c r="N4998" s="215">
        <v>45785.029943333298</v>
      </c>
      <c r="O4998" s="8">
        <v>45784</v>
      </c>
    </row>
    <row r="4999" spans="1:15" x14ac:dyDescent="0.25">
      <c r="A4999" s="8">
        <v>45647</v>
      </c>
      <c r="B4999" s="9" t="s">
        <v>1921</v>
      </c>
      <c r="C4999" s="9" t="s">
        <v>224</v>
      </c>
      <c r="D4999" s="3">
        <v>-7.86</v>
      </c>
      <c r="E4999" s="9" t="s">
        <v>17055</v>
      </c>
      <c r="F4999" s="9" t="s">
        <v>17056</v>
      </c>
      <c r="G4999" s="9" t="s">
        <v>119</v>
      </c>
      <c r="H4999" s="8">
        <v>45627</v>
      </c>
      <c r="I4999" s="8">
        <v>45642</v>
      </c>
      <c r="J4999" s="8" t="s">
        <v>17624</v>
      </c>
      <c r="K4999" s="205" t="s">
        <v>17058</v>
      </c>
      <c r="M4999" s="9" t="s">
        <v>1923</v>
      </c>
      <c r="N4999" s="215">
        <v>45809.636386238402</v>
      </c>
      <c r="O4999" s="8">
        <v>45809</v>
      </c>
    </row>
    <row r="5000" spans="1:15" x14ac:dyDescent="0.25">
      <c r="A5000" s="8">
        <v>45647</v>
      </c>
      <c r="B5000" s="9" t="s">
        <v>17157</v>
      </c>
      <c r="C5000" s="9" t="s">
        <v>146</v>
      </c>
      <c r="D5000" s="3">
        <v>-29.89</v>
      </c>
      <c r="E5000" s="9" t="s">
        <v>17055</v>
      </c>
      <c r="F5000" s="9" t="s">
        <v>17056</v>
      </c>
      <c r="G5000" s="9" t="s">
        <v>119</v>
      </c>
      <c r="H5000" s="8">
        <v>45627</v>
      </c>
      <c r="I5000" s="8">
        <v>45642</v>
      </c>
      <c r="J5000" s="8" t="s">
        <v>17625</v>
      </c>
      <c r="K5000" s="205" t="s">
        <v>17058</v>
      </c>
      <c r="M5000" s="9" t="s">
        <v>17159</v>
      </c>
      <c r="N5000" s="215">
        <v>45809.636386238402</v>
      </c>
      <c r="O5000" s="8">
        <v>45840</v>
      </c>
    </row>
    <row r="5001" spans="1:15" x14ac:dyDescent="0.25">
      <c r="A5001" s="8">
        <v>45266</v>
      </c>
      <c r="B5001" s="9" t="s">
        <v>4133</v>
      </c>
      <c r="C5001" s="9" t="s">
        <v>142</v>
      </c>
      <c r="D5001" s="3">
        <v>-90.04</v>
      </c>
      <c r="E5001" s="9" t="s">
        <v>266</v>
      </c>
      <c r="F5001" s="9" t="s">
        <v>267</v>
      </c>
      <c r="G5001" s="9" t="s">
        <v>268</v>
      </c>
      <c r="H5001" s="8">
        <v>45261</v>
      </c>
      <c r="I5001" s="8">
        <v>45264</v>
      </c>
      <c r="J5001" s="8" t="s">
        <v>4134</v>
      </c>
      <c r="K5001" s="205" t="s">
        <v>270</v>
      </c>
      <c r="M5001" s="9" t="s">
        <v>4135</v>
      </c>
      <c r="N5001" s="215">
        <v>45294.9567489931</v>
      </c>
      <c r="O5001" s="8"/>
    </row>
    <row r="5002" spans="1:15" x14ac:dyDescent="0.25">
      <c r="A5002" s="8">
        <v>45775</v>
      </c>
      <c r="B5002" s="9" t="s">
        <v>14811</v>
      </c>
      <c r="C5002" s="9" t="s">
        <v>180</v>
      </c>
      <c r="D5002" s="3">
        <v>-40.47</v>
      </c>
      <c r="E5002" s="9" t="s">
        <v>181</v>
      </c>
      <c r="F5002" s="9" t="s">
        <v>182</v>
      </c>
      <c r="G5002" s="9" t="s">
        <v>183</v>
      </c>
      <c r="H5002" s="8">
        <v>45748</v>
      </c>
      <c r="I5002" s="8">
        <v>45775</v>
      </c>
      <c r="J5002" s="8" t="s">
        <v>15844</v>
      </c>
      <c r="K5002" s="205" t="s">
        <v>185</v>
      </c>
      <c r="M5002" s="9" t="s">
        <v>14813</v>
      </c>
      <c r="N5002" s="215">
        <v>45785.029943333298</v>
      </c>
      <c r="O5002" s="8">
        <v>45784</v>
      </c>
    </row>
    <row r="5003" spans="1:15" x14ac:dyDescent="0.25">
      <c r="A5003" s="8">
        <v>45921</v>
      </c>
      <c r="B5003" s="9" t="s">
        <v>8320</v>
      </c>
      <c r="C5003" s="9" t="s">
        <v>209</v>
      </c>
      <c r="D5003" s="3">
        <v>8.2799999999999994</v>
      </c>
      <c r="E5003" s="9" t="s">
        <v>266</v>
      </c>
      <c r="F5003" s="9" t="s">
        <v>267</v>
      </c>
      <c r="G5003" s="9" t="s">
        <v>268</v>
      </c>
      <c r="H5003" s="8">
        <v>45901</v>
      </c>
      <c r="I5003" s="8">
        <v>45915</v>
      </c>
      <c r="J5003" s="219" t="s">
        <v>19351</v>
      </c>
      <c r="K5003" s="205" t="s">
        <v>270</v>
      </c>
      <c r="M5003" s="9" t="s">
        <v>8322</v>
      </c>
      <c r="N5003" s="215">
        <v>45929.807189814797</v>
      </c>
      <c r="O5003" s="8">
        <v>45929</v>
      </c>
    </row>
    <row r="5004" spans="1:15" x14ac:dyDescent="0.25">
      <c r="A5004" s="8">
        <v>45646</v>
      </c>
      <c r="B5004" s="9" t="s">
        <v>1858</v>
      </c>
      <c r="C5004" s="9" t="s">
        <v>146</v>
      </c>
      <c r="D5004" s="3">
        <v>-56.38</v>
      </c>
      <c r="E5004" s="9" t="s">
        <v>17055</v>
      </c>
      <c r="F5004" s="9" t="s">
        <v>17056</v>
      </c>
      <c r="G5004" s="9" t="s">
        <v>119</v>
      </c>
      <c r="H5004" s="8">
        <v>45627</v>
      </c>
      <c r="I5004" s="8">
        <v>45642</v>
      </c>
      <c r="J5004" s="8" t="s">
        <v>17626</v>
      </c>
      <c r="K5004" s="205" t="s">
        <v>17058</v>
      </c>
      <c r="M5004" s="9" t="s">
        <v>1860</v>
      </c>
      <c r="N5004" s="215">
        <v>45809.636386238402</v>
      </c>
      <c r="O5004" s="8">
        <v>45809</v>
      </c>
    </row>
    <row r="5005" spans="1:15" x14ac:dyDescent="0.25">
      <c r="A5005" s="8">
        <v>45790</v>
      </c>
      <c r="B5005" s="9" t="s">
        <v>14779</v>
      </c>
      <c r="C5005" s="9" t="s">
        <v>180</v>
      </c>
      <c r="D5005" s="3">
        <v>-40.33</v>
      </c>
      <c r="E5005" s="9" t="s">
        <v>181</v>
      </c>
      <c r="F5005" s="9" t="s">
        <v>182</v>
      </c>
      <c r="G5005" s="9" t="s">
        <v>183</v>
      </c>
      <c r="H5005" s="8">
        <v>45778</v>
      </c>
      <c r="I5005" s="8">
        <v>45789</v>
      </c>
      <c r="J5005" s="8" t="s">
        <v>16319</v>
      </c>
      <c r="K5005" s="205" t="s">
        <v>185</v>
      </c>
      <c r="M5005" s="9" t="s">
        <v>14781</v>
      </c>
      <c r="N5005" s="215">
        <v>45809.629870740697</v>
      </c>
      <c r="O5005" s="8">
        <v>45809</v>
      </c>
    </row>
    <row r="5006" spans="1:15" x14ac:dyDescent="0.25">
      <c r="A5006" s="8">
        <v>45260</v>
      </c>
      <c r="B5006" s="9" t="s">
        <v>427</v>
      </c>
      <c r="C5006" s="9" t="s">
        <v>180</v>
      </c>
      <c r="D5006" s="3">
        <v>-40.29</v>
      </c>
      <c r="E5006" s="9" t="s">
        <v>422</v>
      </c>
      <c r="F5006" s="9" t="s">
        <v>423</v>
      </c>
      <c r="G5006" s="9" t="s">
        <v>183</v>
      </c>
      <c r="H5006" s="8">
        <v>45231</v>
      </c>
      <c r="I5006" s="8">
        <v>45257</v>
      </c>
      <c r="J5006" s="8" t="s">
        <v>3455</v>
      </c>
      <c r="K5006" s="205" t="s">
        <v>425</v>
      </c>
      <c r="M5006" s="9" t="s">
        <v>429</v>
      </c>
      <c r="N5006" s="215">
        <v>45294.9567489931</v>
      </c>
      <c r="O5006" s="8"/>
    </row>
    <row r="5007" spans="1:15" x14ac:dyDescent="0.25">
      <c r="A5007" s="8">
        <v>45603</v>
      </c>
      <c r="B5007" s="9" t="s">
        <v>11783</v>
      </c>
      <c r="C5007" s="9" t="s">
        <v>224</v>
      </c>
      <c r="D5007" s="3">
        <v>-2.77</v>
      </c>
      <c r="E5007" s="9" t="s">
        <v>724</v>
      </c>
      <c r="F5007" s="9" t="s">
        <v>118</v>
      </c>
      <c r="G5007" s="9" t="s">
        <v>119</v>
      </c>
      <c r="H5007" s="8">
        <v>45597</v>
      </c>
      <c r="I5007" s="8">
        <v>45600</v>
      </c>
      <c r="J5007" s="219" t="s">
        <v>11784</v>
      </c>
      <c r="K5007" s="205" t="s">
        <v>121</v>
      </c>
      <c r="M5007" s="9" t="s">
        <v>11785</v>
      </c>
      <c r="N5007" s="215">
        <v>45635.715607696802</v>
      </c>
      <c r="O5007" s="8">
        <v>45635</v>
      </c>
    </row>
    <row r="5008" spans="1:15" x14ac:dyDescent="0.25">
      <c r="A5008" s="8">
        <v>45856</v>
      </c>
      <c r="B5008" s="9" t="s">
        <v>7793</v>
      </c>
      <c r="C5008" s="9" t="s">
        <v>209</v>
      </c>
      <c r="D5008" s="3">
        <v>-3.49</v>
      </c>
      <c r="E5008" s="9" t="s">
        <v>266</v>
      </c>
      <c r="F5008" s="9" t="s">
        <v>267</v>
      </c>
      <c r="G5008" s="9" t="s">
        <v>268</v>
      </c>
      <c r="H5008" s="8">
        <v>45839</v>
      </c>
      <c r="I5008" s="8">
        <v>45852</v>
      </c>
      <c r="J5008" s="219" t="s">
        <v>20327</v>
      </c>
      <c r="K5008" s="205" t="s">
        <v>270</v>
      </c>
      <c r="M5008" s="9" t="s">
        <v>7795</v>
      </c>
      <c r="N5008" s="215">
        <v>45929.807189814797</v>
      </c>
      <c r="O5008" s="8">
        <v>45929</v>
      </c>
    </row>
    <row r="5009" spans="1:15" x14ac:dyDescent="0.25">
      <c r="A5009" s="8">
        <v>45779</v>
      </c>
      <c r="B5009" s="9" t="s">
        <v>14829</v>
      </c>
      <c r="C5009" s="9" t="s">
        <v>180</v>
      </c>
      <c r="D5009" s="3">
        <v>-40.17</v>
      </c>
      <c r="E5009" s="9" t="s">
        <v>181</v>
      </c>
      <c r="F5009" s="9" t="s">
        <v>182</v>
      </c>
      <c r="G5009" s="9" t="s">
        <v>183</v>
      </c>
      <c r="H5009" s="8">
        <v>45778</v>
      </c>
      <c r="I5009" s="8">
        <v>45775</v>
      </c>
      <c r="J5009" s="8" t="s">
        <v>15752</v>
      </c>
      <c r="K5009" s="205" t="s">
        <v>185</v>
      </c>
      <c r="M5009" s="9" t="s">
        <v>14831</v>
      </c>
      <c r="N5009" s="215">
        <v>45785.029943333298</v>
      </c>
      <c r="O5009" s="8">
        <v>45784</v>
      </c>
    </row>
    <row r="5010" spans="1:15" x14ac:dyDescent="0.25">
      <c r="A5010" s="8">
        <v>45603</v>
      </c>
      <c r="B5010" s="9" t="s">
        <v>11780</v>
      </c>
      <c r="D5010" s="3">
        <v>-27.12</v>
      </c>
      <c r="E5010" s="9" t="s">
        <v>724</v>
      </c>
      <c r="F5010" s="9" t="s">
        <v>118</v>
      </c>
      <c r="G5010" s="9" t="s">
        <v>119</v>
      </c>
      <c r="H5010" s="8">
        <v>45597</v>
      </c>
      <c r="I5010" s="8">
        <v>45600</v>
      </c>
      <c r="J5010" s="219" t="s">
        <v>11781</v>
      </c>
      <c r="K5010" s="205" t="s">
        <v>121</v>
      </c>
      <c r="M5010" s="9" t="s">
        <v>11782</v>
      </c>
      <c r="N5010" s="215">
        <v>45635.715607696802</v>
      </c>
      <c r="O5010" s="8"/>
    </row>
    <row r="5011" spans="1:15" x14ac:dyDescent="0.25">
      <c r="A5011" s="8">
        <v>45818</v>
      </c>
      <c r="B5011" s="9" t="s">
        <v>7904</v>
      </c>
      <c r="C5011" s="9" t="s">
        <v>180</v>
      </c>
      <c r="D5011" s="3">
        <v>-40.11</v>
      </c>
      <c r="E5011" s="9" t="s">
        <v>181</v>
      </c>
      <c r="F5011" s="9" t="s">
        <v>182</v>
      </c>
      <c r="G5011" s="9" t="s">
        <v>183</v>
      </c>
      <c r="H5011" s="8">
        <v>45809</v>
      </c>
      <c r="I5011" s="8">
        <v>45817</v>
      </c>
      <c r="J5011" s="8" t="s">
        <v>17979</v>
      </c>
      <c r="K5011" s="205" t="s">
        <v>185</v>
      </c>
      <c r="M5011" s="9" t="s">
        <v>7906</v>
      </c>
      <c r="N5011" s="215">
        <v>45840.490152685197</v>
      </c>
      <c r="O5011" s="8">
        <v>45840</v>
      </c>
    </row>
    <row r="5012" spans="1:15" x14ac:dyDescent="0.25">
      <c r="A5012" s="8">
        <v>45798</v>
      </c>
      <c r="B5012" s="9" t="s">
        <v>9355</v>
      </c>
      <c r="C5012" s="9" t="s">
        <v>180</v>
      </c>
      <c r="D5012" s="3">
        <v>-40.07</v>
      </c>
      <c r="E5012" s="9" t="s">
        <v>181</v>
      </c>
      <c r="F5012" s="9" t="s">
        <v>182</v>
      </c>
      <c r="G5012" s="9" t="s">
        <v>183</v>
      </c>
      <c r="H5012" s="8">
        <v>45778</v>
      </c>
      <c r="I5012" s="8">
        <v>45796</v>
      </c>
      <c r="J5012" s="8" t="s">
        <v>16199</v>
      </c>
      <c r="K5012" s="205" t="s">
        <v>185</v>
      </c>
      <c r="M5012" s="9" t="s">
        <v>9357</v>
      </c>
      <c r="N5012" s="215">
        <v>45809.629870740697</v>
      </c>
      <c r="O5012" s="8">
        <v>45809</v>
      </c>
    </row>
    <row r="5013" spans="1:15" x14ac:dyDescent="0.25">
      <c r="A5013" s="8">
        <v>45254</v>
      </c>
      <c r="B5013" s="9" t="s">
        <v>1536</v>
      </c>
      <c r="C5013" s="9" t="s">
        <v>209</v>
      </c>
      <c r="D5013" s="3">
        <v>-3.99</v>
      </c>
      <c r="E5013" s="9" t="s">
        <v>266</v>
      </c>
      <c r="F5013" s="9" t="s">
        <v>267</v>
      </c>
      <c r="G5013" s="9" t="s">
        <v>268</v>
      </c>
      <c r="H5013" s="8">
        <v>45231</v>
      </c>
      <c r="I5013" s="8">
        <v>45250</v>
      </c>
      <c r="J5013" s="8" t="s">
        <v>1537</v>
      </c>
      <c r="K5013" s="205" t="s">
        <v>270</v>
      </c>
      <c r="M5013" s="9" t="s">
        <v>1538</v>
      </c>
      <c r="N5013" s="215">
        <v>45294.9567489931</v>
      </c>
      <c r="O5013" s="8"/>
    </row>
    <row r="5014" spans="1:15" x14ac:dyDescent="0.25">
      <c r="A5014" s="8">
        <v>45602</v>
      </c>
      <c r="B5014" s="9" t="s">
        <v>326</v>
      </c>
      <c r="C5014" s="9" t="s">
        <v>728</v>
      </c>
      <c r="D5014" s="3">
        <v>7387.15</v>
      </c>
      <c r="E5014" s="9" t="s">
        <v>724</v>
      </c>
      <c r="F5014" s="9" t="s">
        <v>118</v>
      </c>
      <c r="G5014" s="9" t="s">
        <v>119</v>
      </c>
      <c r="H5014" s="8">
        <v>45597</v>
      </c>
      <c r="I5014" s="8">
        <v>45600</v>
      </c>
      <c r="J5014" s="219" t="s">
        <v>11792</v>
      </c>
      <c r="K5014" s="205" t="s">
        <v>121</v>
      </c>
      <c r="M5014" s="9" t="s">
        <v>329</v>
      </c>
      <c r="N5014" s="215">
        <v>45635.715607696802</v>
      </c>
      <c r="O5014" s="8"/>
    </row>
    <row r="5015" spans="1:15" x14ac:dyDescent="0.25">
      <c r="A5015" s="8">
        <v>45602</v>
      </c>
      <c r="B5015" s="9" t="s">
        <v>11788</v>
      </c>
      <c r="C5015" s="9" t="s">
        <v>337</v>
      </c>
      <c r="D5015" s="3">
        <v>-107.56</v>
      </c>
      <c r="E5015" s="9" t="s">
        <v>724</v>
      </c>
      <c r="F5015" s="9" t="s">
        <v>118</v>
      </c>
      <c r="G5015" s="9" t="s">
        <v>119</v>
      </c>
      <c r="H5015" s="8">
        <v>45597</v>
      </c>
      <c r="I5015" s="8">
        <v>45600</v>
      </c>
      <c r="J5015" s="219" t="s">
        <v>11789</v>
      </c>
      <c r="K5015" s="205" t="s">
        <v>121</v>
      </c>
      <c r="M5015" s="9" t="s">
        <v>11790</v>
      </c>
      <c r="N5015" s="215">
        <v>45635.715607696802</v>
      </c>
      <c r="O5015" s="8"/>
    </row>
    <row r="5016" spans="1:15" x14ac:dyDescent="0.25">
      <c r="A5016" s="8">
        <v>45602</v>
      </c>
      <c r="B5016" s="9" t="s">
        <v>9024</v>
      </c>
      <c r="C5016" s="9" t="s">
        <v>142</v>
      </c>
      <c r="D5016" s="3">
        <v>-26.39</v>
      </c>
      <c r="E5016" s="9" t="s">
        <v>724</v>
      </c>
      <c r="F5016" s="9" t="s">
        <v>118</v>
      </c>
      <c r="G5016" s="9" t="s">
        <v>119</v>
      </c>
      <c r="H5016" s="8">
        <v>45597</v>
      </c>
      <c r="I5016" s="8">
        <v>45600</v>
      </c>
      <c r="J5016" s="219" t="s">
        <v>11791</v>
      </c>
      <c r="K5016" s="205" t="s">
        <v>121</v>
      </c>
      <c r="M5016" s="9" t="s">
        <v>9026</v>
      </c>
      <c r="N5016" s="215">
        <v>45635.715607696802</v>
      </c>
      <c r="O5016" s="8">
        <v>45635</v>
      </c>
    </row>
    <row r="5017" spans="1:15" x14ac:dyDescent="0.25">
      <c r="A5017" s="8">
        <v>45601</v>
      </c>
      <c r="B5017" s="9" t="s">
        <v>8974</v>
      </c>
      <c r="C5017" s="9" t="s">
        <v>199</v>
      </c>
      <c r="D5017" s="3">
        <v>-140</v>
      </c>
      <c r="E5017" s="9" t="s">
        <v>724</v>
      </c>
      <c r="F5017" s="9" t="s">
        <v>118</v>
      </c>
      <c r="G5017" s="9" t="s">
        <v>119</v>
      </c>
      <c r="H5017" s="8">
        <v>45597</v>
      </c>
      <c r="I5017" s="8">
        <v>45600</v>
      </c>
      <c r="J5017" s="219" t="s">
        <v>11793</v>
      </c>
      <c r="K5017" s="205" t="s">
        <v>121</v>
      </c>
      <c r="M5017" s="9" t="s">
        <v>8976</v>
      </c>
      <c r="N5017" s="215">
        <v>45635.715607696802</v>
      </c>
      <c r="O5017" s="8">
        <v>45635</v>
      </c>
    </row>
    <row r="5018" spans="1:15" x14ac:dyDescent="0.25">
      <c r="A5018" s="8">
        <v>45601</v>
      </c>
      <c r="B5018" s="9" t="s">
        <v>11794</v>
      </c>
      <c r="C5018" s="9" t="s">
        <v>124</v>
      </c>
      <c r="D5018" s="3">
        <v>-44.13</v>
      </c>
      <c r="E5018" s="9" t="s">
        <v>724</v>
      </c>
      <c r="F5018" s="9" t="s">
        <v>118</v>
      </c>
      <c r="G5018" s="9" t="s">
        <v>119</v>
      </c>
      <c r="H5018" s="8">
        <v>45597</v>
      </c>
      <c r="I5018" s="8">
        <v>45600</v>
      </c>
      <c r="J5018" s="219" t="s">
        <v>11795</v>
      </c>
      <c r="K5018" s="205" t="s">
        <v>121</v>
      </c>
      <c r="M5018" s="9" t="s">
        <v>11796</v>
      </c>
      <c r="N5018" s="215">
        <v>45635.715607696802</v>
      </c>
      <c r="O5018" s="8">
        <v>45635</v>
      </c>
    </row>
    <row r="5019" spans="1:15" x14ac:dyDescent="0.25">
      <c r="A5019" s="8">
        <v>45179</v>
      </c>
      <c r="B5019" s="9" t="s">
        <v>208</v>
      </c>
      <c r="C5019" s="9" t="s">
        <v>209</v>
      </c>
      <c r="D5019" s="3">
        <v>-6</v>
      </c>
      <c r="E5019" s="9" t="s">
        <v>724</v>
      </c>
      <c r="F5019" s="9" t="s">
        <v>118</v>
      </c>
      <c r="G5019" s="9" t="s">
        <v>210</v>
      </c>
      <c r="H5019" s="8">
        <v>45170</v>
      </c>
      <c r="I5019" s="8">
        <v>45173</v>
      </c>
      <c r="J5019" s="8" t="s">
        <v>1703</v>
      </c>
      <c r="K5019" s="205" t="s">
        <v>121</v>
      </c>
      <c r="M5019" s="9" t="s">
        <v>212</v>
      </c>
      <c r="N5019" s="215">
        <v>45294.9567489931</v>
      </c>
      <c r="O5019" s="8"/>
    </row>
    <row r="5020" spans="1:15" x14ac:dyDescent="0.25">
      <c r="A5020" s="8">
        <v>45530</v>
      </c>
      <c r="B5020" s="9" t="s">
        <v>8997</v>
      </c>
      <c r="C5020" s="9" t="s">
        <v>209</v>
      </c>
      <c r="D5020" s="3">
        <v>-6.38</v>
      </c>
      <c r="E5020" s="9" t="s">
        <v>266</v>
      </c>
      <c r="F5020" s="9" t="s">
        <v>267</v>
      </c>
      <c r="G5020" s="9" t="s">
        <v>268</v>
      </c>
      <c r="H5020" s="8">
        <v>45505</v>
      </c>
      <c r="I5020" s="8">
        <v>45530</v>
      </c>
      <c r="J5020" s="8" t="s">
        <v>8998</v>
      </c>
      <c r="K5020" s="205" t="s">
        <v>270</v>
      </c>
      <c r="M5020" s="9" t="s">
        <v>8999</v>
      </c>
      <c r="N5020" s="215">
        <v>45534.648212951397</v>
      </c>
      <c r="O5020" s="8">
        <v>45540</v>
      </c>
    </row>
    <row r="5021" spans="1:15" x14ac:dyDescent="0.25">
      <c r="A5021" s="8">
        <v>45600</v>
      </c>
      <c r="B5021" s="9" t="s">
        <v>11801</v>
      </c>
      <c r="C5021" s="9" t="s">
        <v>217</v>
      </c>
      <c r="D5021" s="3">
        <v>-187.25</v>
      </c>
      <c r="E5021" s="9" t="s">
        <v>724</v>
      </c>
      <c r="F5021" s="9" t="s">
        <v>118</v>
      </c>
      <c r="G5021" s="9" t="s">
        <v>119</v>
      </c>
      <c r="H5021" s="8">
        <v>45597</v>
      </c>
      <c r="I5021" s="8">
        <v>45600</v>
      </c>
      <c r="J5021" s="219" t="s">
        <v>11802</v>
      </c>
      <c r="K5021" s="205" t="s">
        <v>121</v>
      </c>
      <c r="M5021" s="9" t="s">
        <v>11803</v>
      </c>
      <c r="N5021" s="215">
        <v>45635.715607696802</v>
      </c>
      <c r="O5021" s="8"/>
    </row>
    <row r="5022" spans="1:15" x14ac:dyDescent="0.25">
      <c r="A5022" s="8">
        <v>45599</v>
      </c>
      <c r="B5022" s="9" t="s">
        <v>11150</v>
      </c>
      <c r="C5022" s="9" t="s">
        <v>142</v>
      </c>
      <c r="D5022" s="3">
        <v>-18.010000000000002</v>
      </c>
      <c r="E5022" s="9" t="s">
        <v>724</v>
      </c>
      <c r="F5022" s="9" t="s">
        <v>118</v>
      </c>
      <c r="G5022" s="9" t="s">
        <v>119</v>
      </c>
      <c r="H5022" s="8">
        <v>45597</v>
      </c>
      <c r="I5022" s="8">
        <v>45593</v>
      </c>
      <c r="J5022" s="219" t="s">
        <v>11812</v>
      </c>
      <c r="K5022" s="205" t="s">
        <v>121</v>
      </c>
      <c r="M5022" s="9" t="s">
        <v>11152</v>
      </c>
      <c r="N5022" s="215">
        <v>45635.715607696802</v>
      </c>
      <c r="O5022" s="8"/>
    </row>
    <row r="5023" spans="1:15" x14ac:dyDescent="0.25">
      <c r="A5023" s="8">
        <v>45599</v>
      </c>
      <c r="B5023" s="9" t="s">
        <v>376</v>
      </c>
      <c r="C5023" s="9" t="s">
        <v>377</v>
      </c>
      <c r="D5023" s="3">
        <v>-150.76</v>
      </c>
      <c r="E5023" s="9" t="s">
        <v>724</v>
      </c>
      <c r="F5023" s="9" t="s">
        <v>118</v>
      </c>
      <c r="G5023" s="9" t="s">
        <v>119</v>
      </c>
      <c r="H5023" s="8">
        <v>45597</v>
      </c>
      <c r="I5023" s="8">
        <v>45593</v>
      </c>
      <c r="J5023" s="219" t="s">
        <v>11813</v>
      </c>
      <c r="K5023" s="205" t="s">
        <v>121</v>
      </c>
      <c r="M5023" s="9" t="s">
        <v>379</v>
      </c>
      <c r="N5023" s="215">
        <v>45635.715607696802</v>
      </c>
      <c r="O5023" s="8"/>
    </row>
    <row r="5024" spans="1:15" x14ac:dyDescent="0.25">
      <c r="A5024" s="8">
        <v>45445</v>
      </c>
      <c r="B5024" s="9" t="s">
        <v>538</v>
      </c>
      <c r="C5024" s="9" t="s">
        <v>209</v>
      </c>
      <c r="D5024" s="3">
        <v>-7</v>
      </c>
      <c r="E5024" s="9" t="s">
        <v>132</v>
      </c>
      <c r="F5024" s="9" t="s">
        <v>133</v>
      </c>
      <c r="G5024" s="9" t="s">
        <v>134</v>
      </c>
      <c r="H5024" s="8">
        <v>45444</v>
      </c>
      <c r="I5024" s="8">
        <v>45439</v>
      </c>
      <c r="J5024" s="8" t="s">
        <v>539</v>
      </c>
      <c r="K5024" s="206" t="s">
        <v>136</v>
      </c>
      <c r="M5024" s="9" t="s">
        <v>540</v>
      </c>
      <c r="N5024" s="215">
        <v>45460.791518807899</v>
      </c>
      <c r="O5024" s="8"/>
    </row>
    <row r="5025" spans="1:15" x14ac:dyDescent="0.25">
      <c r="A5025" s="8">
        <v>45880</v>
      </c>
      <c r="B5025" s="9" t="s">
        <v>18838</v>
      </c>
      <c r="C5025" s="9" t="s">
        <v>180</v>
      </c>
      <c r="D5025" s="3">
        <v>-39.96</v>
      </c>
      <c r="E5025" s="9" t="s">
        <v>181</v>
      </c>
      <c r="F5025" s="9" t="s">
        <v>182</v>
      </c>
      <c r="G5025" s="9" t="s">
        <v>183</v>
      </c>
      <c r="H5025" s="8">
        <v>45870</v>
      </c>
      <c r="I5025" s="8">
        <v>45880</v>
      </c>
      <c r="J5025" s="219" t="s">
        <v>19998</v>
      </c>
      <c r="K5025" s="205" t="s">
        <v>185</v>
      </c>
      <c r="M5025" s="9" t="s">
        <v>18840</v>
      </c>
      <c r="N5025" s="215">
        <v>45929.807189814797</v>
      </c>
      <c r="O5025" s="8">
        <v>45929</v>
      </c>
    </row>
    <row r="5026" spans="1:15" x14ac:dyDescent="0.25">
      <c r="A5026" s="8">
        <v>45598</v>
      </c>
      <c r="B5026" s="9" t="s">
        <v>11818</v>
      </c>
      <c r="C5026" s="9" t="s">
        <v>199</v>
      </c>
      <c r="D5026" s="3">
        <v>-3.82</v>
      </c>
      <c r="E5026" s="9" t="s">
        <v>724</v>
      </c>
      <c r="F5026" s="9" t="s">
        <v>118</v>
      </c>
      <c r="G5026" s="9" t="s">
        <v>119</v>
      </c>
      <c r="H5026" s="8">
        <v>45597</v>
      </c>
      <c r="I5026" s="8">
        <v>45593</v>
      </c>
      <c r="J5026" s="219" t="s">
        <v>11819</v>
      </c>
      <c r="K5026" s="205" t="s">
        <v>121</v>
      </c>
      <c r="M5026" s="9" t="s">
        <v>11820</v>
      </c>
      <c r="N5026" s="215">
        <v>45635.715607696802</v>
      </c>
      <c r="O5026" s="8"/>
    </row>
    <row r="5027" spans="1:15" x14ac:dyDescent="0.25">
      <c r="A5027" s="8">
        <v>45598</v>
      </c>
      <c r="B5027" s="9" t="s">
        <v>9745</v>
      </c>
      <c r="C5027" s="9" t="s">
        <v>3038</v>
      </c>
      <c r="D5027" s="3">
        <v>-52</v>
      </c>
      <c r="E5027" s="9" t="s">
        <v>724</v>
      </c>
      <c r="F5027" s="9" t="s">
        <v>118</v>
      </c>
      <c r="G5027" s="9" t="s">
        <v>119</v>
      </c>
      <c r="H5027" s="8">
        <v>45597</v>
      </c>
      <c r="I5027" s="8">
        <v>45593</v>
      </c>
      <c r="J5027" s="219" t="s">
        <v>11817</v>
      </c>
      <c r="K5027" s="205" t="s">
        <v>121</v>
      </c>
      <c r="M5027" s="9" t="s">
        <v>9747</v>
      </c>
      <c r="N5027" s="215">
        <v>45635.715607696802</v>
      </c>
      <c r="O5027" s="8">
        <v>45929</v>
      </c>
    </row>
    <row r="5028" spans="1:15" x14ac:dyDescent="0.25">
      <c r="A5028" s="8">
        <v>45798</v>
      </c>
      <c r="B5028" s="9" t="s">
        <v>14797</v>
      </c>
      <c r="C5028" s="9" t="s">
        <v>180</v>
      </c>
      <c r="D5028" s="3">
        <v>-39.93</v>
      </c>
      <c r="E5028" s="9" t="s">
        <v>181</v>
      </c>
      <c r="F5028" s="9" t="s">
        <v>182</v>
      </c>
      <c r="G5028" s="9" t="s">
        <v>183</v>
      </c>
      <c r="H5028" s="8">
        <v>45778</v>
      </c>
      <c r="I5028" s="8">
        <v>45796</v>
      </c>
      <c r="J5028" s="8" t="s">
        <v>16189</v>
      </c>
      <c r="K5028" s="205" t="s">
        <v>185</v>
      </c>
      <c r="M5028" s="9" t="s">
        <v>14799</v>
      </c>
      <c r="N5028" s="215">
        <v>45809.629870740697</v>
      </c>
      <c r="O5028" s="8">
        <v>45809</v>
      </c>
    </row>
    <row r="5029" spans="1:15" x14ac:dyDescent="0.25">
      <c r="A5029" s="8">
        <v>45598</v>
      </c>
      <c r="B5029" s="9" t="s">
        <v>9516</v>
      </c>
      <c r="C5029" s="9" t="s">
        <v>124</v>
      </c>
      <c r="D5029" s="3">
        <v>-22.07</v>
      </c>
      <c r="E5029" s="9" t="s">
        <v>724</v>
      </c>
      <c r="F5029" s="9" t="s">
        <v>118</v>
      </c>
      <c r="G5029" s="9" t="s">
        <v>119</v>
      </c>
      <c r="H5029" s="8">
        <v>45597</v>
      </c>
      <c r="I5029" s="8">
        <v>45593</v>
      </c>
      <c r="J5029" s="219" t="s">
        <v>11821</v>
      </c>
      <c r="K5029" s="205" t="s">
        <v>121</v>
      </c>
      <c r="M5029" s="9" t="s">
        <v>9518</v>
      </c>
      <c r="N5029" s="215">
        <v>45635.715607696802</v>
      </c>
      <c r="O5029" s="8">
        <v>45635</v>
      </c>
    </row>
    <row r="5030" spans="1:15" x14ac:dyDescent="0.25">
      <c r="A5030" s="8">
        <v>45597</v>
      </c>
      <c r="B5030" s="9" t="s">
        <v>11822</v>
      </c>
      <c r="C5030" s="9" t="s">
        <v>567</v>
      </c>
      <c r="D5030" s="3">
        <v>-7</v>
      </c>
      <c r="E5030" s="9" t="s">
        <v>724</v>
      </c>
      <c r="F5030" s="9" t="s">
        <v>118</v>
      </c>
      <c r="G5030" s="9" t="s">
        <v>119</v>
      </c>
      <c r="H5030" s="8">
        <v>45597</v>
      </c>
      <c r="I5030" s="8">
        <v>45593</v>
      </c>
      <c r="J5030" s="219" t="s">
        <v>11823</v>
      </c>
      <c r="K5030" s="205" t="s">
        <v>121</v>
      </c>
      <c r="M5030" s="9" t="s">
        <v>11824</v>
      </c>
      <c r="N5030" s="215">
        <v>45635.715607696802</v>
      </c>
      <c r="O5030" s="8"/>
    </row>
    <row r="5031" spans="1:15" x14ac:dyDescent="0.25">
      <c r="A5031" s="8">
        <v>45479</v>
      </c>
      <c r="B5031" s="9" t="s">
        <v>8155</v>
      </c>
      <c r="C5031" s="9" t="s">
        <v>209</v>
      </c>
      <c r="D5031" s="3">
        <v>-8</v>
      </c>
      <c r="E5031" s="9" t="s">
        <v>266</v>
      </c>
      <c r="F5031" s="9" t="s">
        <v>267</v>
      </c>
      <c r="G5031" s="9" t="s">
        <v>268</v>
      </c>
      <c r="H5031" s="8">
        <v>45474</v>
      </c>
      <c r="I5031" s="8">
        <v>45474</v>
      </c>
      <c r="J5031" s="8" t="s">
        <v>8156</v>
      </c>
      <c r="K5031" s="205" t="s">
        <v>270</v>
      </c>
      <c r="M5031" s="9" t="s">
        <v>8157</v>
      </c>
      <c r="N5031" s="215">
        <v>45505.8848292361</v>
      </c>
      <c r="O5031" s="8">
        <v>45505</v>
      </c>
    </row>
    <row r="5032" spans="1:15" x14ac:dyDescent="0.25">
      <c r="A5032" s="8">
        <v>45597</v>
      </c>
      <c r="B5032" s="9" t="s">
        <v>11129</v>
      </c>
      <c r="C5032" s="9" t="s">
        <v>224</v>
      </c>
      <c r="D5032" s="3">
        <v>-21.94</v>
      </c>
      <c r="E5032" s="9" t="s">
        <v>724</v>
      </c>
      <c r="F5032" s="9" t="s">
        <v>118</v>
      </c>
      <c r="G5032" s="9" t="s">
        <v>119</v>
      </c>
      <c r="H5032" s="8">
        <v>45597</v>
      </c>
      <c r="I5032" s="8">
        <v>45593</v>
      </c>
      <c r="J5032" s="219" t="s">
        <v>11826</v>
      </c>
      <c r="K5032" s="205" t="s">
        <v>121</v>
      </c>
      <c r="M5032" s="9" t="s">
        <v>11131</v>
      </c>
      <c r="N5032" s="215">
        <v>45635.715607696802</v>
      </c>
      <c r="O5032" s="8"/>
    </row>
    <row r="5033" spans="1:15" x14ac:dyDescent="0.25">
      <c r="A5033" s="8">
        <v>45597</v>
      </c>
      <c r="B5033" s="9" t="s">
        <v>11830</v>
      </c>
      <c r="C5033" s="9" t="s">
        <v>131</v>
      </c>
      <c r="D5033" s="3">
        <v>-36.119999999999997</v>
      </c>
      <c r="E5033" s="9" t="s">
        <v>724</v>
      </c>
      <c r="F5033" s="9" t="s">
        <v>118</v>
      </c>
      <c r="G5033" s="9" t="s">
        <v>119</v>
      </c>
      <c r="H5033" s="8">
        <v>45597</v>
      </c>
      <c r="I5033" s="8">
        <v>45593</v>
      </c>
      <c r="J5033" s="219" t="s">
        <v>11831</v>
      </c>
      <c r="K5033" s="205" t="s">
        <v>121</v>
      </c>
      <c r="M5033" s="9" t="s">
        <v>11832</v>
      </c>
      <c r="N5033" s="215">
        <v>45635.715607696802</v>
      </c>
      <c r="O5033" s="8">
        <v>45929</v>
      </c>
    </row>
    <row r="5034" spans="1:15" x14ac:dyDescent="0.25">
      <c r="A5034" s="8">
        <v>45439</v>
      </c>
      <c r="B5034" s="9" t="s">
        <v>1897</v>
      </c>
      <c r="C5034" s="9" t="s">
        <v>209</v>
      </c>
      <c r="D5034" s="3">
        <v>-9.09</v>
      </c>
      <c r="E5034" s="9" t="s">
        <v>266</v>
      </c>
      <c r="F5034" s="9" t="s">
        <v>267</v>
      </c>
      <c r="G5034" s="9" t="s">
        <v>268</v>
      </c>
      <c r="H5034" s="8">
        <v>45413</v>
      </c>
      <c r="I5034" s="8">
        <v>45439</v>
      </c>
      <c r="J5034" s="8" t="s">
        <v>1898</v>
      </c>
      <c r="K5034" s="205" t="s">
        <v>270</v>
      </c>
      <c r="M5034" s="9" t="s">
        <v>1899</v>
      </c>
      <c r="N5034" s="215">
        <v>45445.039048634302</v>
      </c>
      <c r="O5034" s="8"/>
    </row>
    <row r="5035" spans="1:15" x14ac:dyDescent="0.25">
      <c r="A5035" s="8">
        <v>45287</v>
      </c>
      <c r="B5035" s="9" t="s">
        <v>1931</v>
      </c>
      <c r="C5035" s="9" t="s">
        <v>209</v>
      </c>
      <c r="D5035" s="3">
        <v>-9.74</v>
      </c>
      <c r="E5035" s="9" t="s">
        <v>132</v>
      </c>
      <c r="F5035" s="9" t="s">
        <v>133</v>
      </c>
      <c r="G5035" s="9" t="s">
        <v>134</v>
      </c>
      <c r="H5035" s="8">
        <v>45261</v>
      </c>
      <c r="I5035" s="8">
        <v>45285</v>
      </c>
      <c r="J5035" s="219" t="s">
        <v>1932</v>
      </c>
      <c r="K5035" s="206" t="s">
        <v>136</v>
      </c>
      <c r="M5035" s="9" t="s">
        <v>1933</v>
      </c>
      <c r="N5035" s="215">
        <v>45294.9567489931</v>
      </c>
      <c r="O5035" s="8"/>
    </row>
    <row r="5036" spans="1:15" x14ac:dyDescent="0.25">
      <c r="A5036" s="8">
        <v>45454</v>
      </c>
      <c r="B5036" s="9" t="s">
        <v>344</v>
      </c>
      <c r="C5036" s="9" t="s">
        <v>209</v>
      </c>
      <c r="D5036" s="3">
        <v>-9.92</v>
      </c>
      <c r="E5036" s="9" t="s">
        <v>266</v>
      </c>
      <c r="F5036" s="9" t="s">
        <v>267</v>
      </c>
      <c r="G5036" s="9" t="s">
        <v>268</v>
      </c>
      <c r="H5036" s="8">
        <v>45444</v>
      </c>
      <c r="I5036" s="8">
        <v>45453</v>
      </c>
      <c r="J5036" s="8" t="s">
        <v>345</v>
      </c>
      <c r="K5036" s="205" t="s">
        <v>270</v>
      </c>
      <c r="M5036" s="9" t="s">
        <v>346</v>
      </c>
      <c r="N5036" s="215">
        <v>45460.791518807899</v>
      </c>
      <c r="O5036" s="8">
        <v>45460</v>
      </c>
    </row>
    <row r="5037" spans="1:15" x14ac:dyDescent="0.25">
      <c r="A5037" s="8">
        <v>45427</v>
      </c>
      <c r="B5037" s="9" t="s">
        <v>580</v>
      </c>
      <c r="C5037" s="9" t="s">
        <v>209</v>
      </c>
      <c r="D5037" s="3">
        <v>-10</v>
      </c>
      <c r="E5037" s="9" t="s">
        <v>132</v>
      </c>
      <c r="F5037" s="9" t="s">
        <v>133</v>
      </c>
      <c r="G5037" s="9" t="s">
        <v>134</v>
      </c>
      <c r="H5037" s="8">
        <v>45413</v>
      </c>
      <c r="I5037" s="8">
        <v>45425</v>
      </c>
      <c r="J5037" s="8" t="s">
        <v>581</v>
      </c>
      <c r="K5037" s="206" t="s">
        <v>136</v>
      </c>
      <c r="M5037" s="9" t="s">
        <v>582</v>
      </c>
      <c r="N5037" s="215">
        <v>45445.039048634302</v>
      </c>
      <c r="O5037" s="8"/>
    </row>
    <row r="5038" spans="1:15" x14ac:dyDescent="0.25">
      <c r="A5038" s="8">
        <v>45779</v>
      </c>
      <c r="B5038" s="9" t="s">
        <v>14779</v>
      </c>
      <c r="C5038" s="9" t="s">
        <v>180</v>
      </c>
      <c r="D5038" s="3">
        <v>-39.450000000000003</v>
      </c>
      <c r="E5038" s="9" t="s">
        <v>181</v>
      </c>
      <c r="F5038" s="9" t="s">
        <v>182</v>
      </c>
      <c r="G5038" s="9" t="s">
        <v>183</v>
      </c>
      <c r="H5038" s="8">
        <v>45778</v>
      </c>
      <c r="I5038" s="8">
        <v>45775</v>
      </c>
      <c r="J5038" s="8" t="s">
        <v>15748</v>
      </c>
      <c r="K5038" s="205" t="s">
        <v>185</v>
      </c>
      <c r="M5038" s="9" t="s">
        <v>14781</v>
      </c>
      <c r="N5038" s="215">
        <v>45785.029943333298</v>
      </c>
      <c r="O5038" s="8">
        <v>45784</v>
      </c>
    </row>
    <row r="5039" spans="1:15" x14ac:dyDescent="0.25">
      <c r="A5039" s="8">
        <v>45282</v>
      </c>
      <c r="B5039" s="9" t="s">
        <v>1990</v>
      </c>
      <c r="C5039" s="9" t="s">
        <v>209</v>
      </c>
      <c r="D5039" s="3">
        <v>-10</v>
      </c>
      <c r="E5039" s="9" t="s">
        <v>132</v>
      </c>
      <c r="F5039" s="9" t="s">
        <v>133</v>
      </c>
      <c r="G5039" s="9" t="s">
        <v>134</v>
      </c>
      <c r="H5039" s="8">
        <v>45261</v>
      </c>
      <c r="I5039" s="8">
        <v>45278</v>
      </c>
      <c r="J5039" s="219" t="s">
        <v>1991</v>
      </c>
      <c r="K5039" s="206" t="s">
        <v>136</v>
      </c>
      <c r="M5039" s="9" t="s">
        <v>1992</v>
      </c>
      <c r="N5039" s="215">
        <v>45294.9567489931</v>
      </c>
      <c r="O5039" s="8"/>
    </row>
    <row r="5040" spans="1:15" x14ac:dyDescent="0.25">
      <c r="A5040" s="8">
        <v>45358</v>
      </c>
      <c r="B5040" s="9" t="s">
        <v>1985</v>
      </c>
      <c r="C5040" s="9" t="s">
        <v>209</v>
      </c>
      <c r="D5040" s="3">
        <v>-10</v>
      </c>
      <c r="E5040" s="9" t="s">
        <v>132</v>
      </c>
      <c r="F5040" s="9" t="s">
        <v>133</v>
      </c>
      <c r="G5040" s="9" t="s">
        <v>134</v>
      </c>
      <c r="H5040" s="8">
        <v>45352</v>
      </c>
      <c r="I5040" s="8">
        <v>45355</v>
      </c>
      <c r="J5040" s="8" t="s">
        <v>1986</v>
      </c>
      <c r="K5040" s="206" t="s">
        <v>136</v>
      </c>
      <c r="M5040" s="9" t="s">
        <v>1987</v>
      </c>
      <c r="N5040" s="215">
        <v>45363.078556828703</v>
      </c>
      <c r="O5040" s="8"/>
    </row>
    <row r="5041" spans="1:15" x14ac:dyDescent="0.25">
      <c r="A5041" s="8">
        <v>45597</v>
      </c>
      <c r="B5041" s="9" t="s">
        <v>587</v>
      </c>
      <c r="C5041" s="9" t="s">
        <v>124</v>
      </c>
      <c r="D5041" s="3">
        <v>-13.99</v>
      </c>
      <c r="E5041" s="9" t="s">
        <v>724</v>
      </c>
      <c r="F5041" s="9" t="s">
        <v>118</v>
      </c>
      <c r="G5041" s="9" t="s">
        <v>119</v>
      </c>
      <c r="H5041" s="8">
        <v>45597</v>
      </c>
      <c r="I5041" s="8">
        <v>45593</v>
      </c>
      <c r="J5041" s="219" t="s">
        <v>11825</v>
      </c>
      <c r="K5041" s="205" t="s">
        <v>121</v>
      </c>
      <c r="M5041" s="9" t="s">
        <v>589</v>
      </c>
      <c r="N5041" s="215">
        <v>45635.715607696802</v>
      </c>
      <c r="O5041" s="8">
        <v>45635</v>
      </c>
    </row>
    <row r="5042" spans="1:15" x14ac:dyDescent="0.25">
      <c r="A5042" s="8">
        <v>45923</v>
      </c>
      <c r="B5042" s="9" t="s">
        <v>18748</v>
      </c>
      <c r="C5042" s="9" t="s">
        <v>180</v>
      </c>
      <c r="D5042" s="3">
        <v>-39.340000000000003</v>
      </c>
      <c r="E5042" s="9" t="s">
        <v>181</v>
      </c>
      <c r="F5042" s="9" t="s">
        <v>182</v>
      </c>
      <c r="G5042" s="9" t="s">
        <v>183</v>
      </c>
      <c r="H5042" s="8">
        <v>45901</v>
      </c>
      <c r="I5042" s="8">
        <v>45922</v>
      </c>
      <c r="J5042" s="219" t="s">
        <v>19258</v>
      </c>
      <c r="K5042" s="205" t="s">
        <v>185</v>
      </c>
      <c r="M5042" s="9" t="s">
        <v>18750</v>
      </c>
      <c r="N5042" s="215">
        <v>45929.807189814797</v>
      </c>
      <c r="O5042" s="8">
        <v>45929</v>
      </c>
    </row>
    <row r="5043" spans="1:15" x14ac:dyDescent="0.25">
      <c r="A5043" s="8">
        <v>45610</v>
      </c>
      <c r="B5043" s="9" t="s">
        <v>7900</v>
      </c>
      <c r="C5043" s="9" t="s">
        <v>180</v>
      </c>
      <c r="D5043" s="3">
        <v>-39.340000000000003</v>
      </c>
      <c r="E5043" s="9" t="s">
        <v>181</v>
      </c>
      <c r="F5043" s="9" t="s">
        <v>182</v>
      </c>
      <c r="G5043" s="9" t="s">
        <v>183</v>
      </c>
      <c r="H5043" s="8">
        <v>45597</v>
      </c>
      <c r="I5043" s="8">
        <v>45607</v>
      </c>
      <c r="J5043" s="219" t="s">
        <v>11728</v>
      </c>
      <c r="K5043" s="205" t="s">
        <v>185</v>
      </c>
      <c r="M5043" s="9" t="s">
        <v>7902</v>
      </c>
      <c r="N5043" s="215">
        <v>45635.715607696802</v>
      </c>
      <c r="O5043" s="8">
        <v>45635</v>
      </c>
    </row>
    <row r="5044" spans="1:15" x14ac:dyDescent="0.25">
      <c r="A5044" s="8">
        <v>45502</v>
      </c>
      <c r="B5044" s="9" t="s">
        <v>9183</v>
      </c>
      <c r="C5044" s="9" t="s">
        <v>209</v>
      </c>
      <c r="D5044" s="3">
        <v>-10.54</v>
      </c>
      <c r="E5044" s="9" t="s">
        <v>266</v>
      </c>
      <c r="F5044" s="9" t="s">
        <v>267</v>
      </c>
      <c r="G5044" s="9" t="s">
        <v>268</v>
      </c>
      <c r="H5044" s="8">
        <v>45474</v>
      </c>
      <c r="I5044" s="8">
        <v>45502</v>
      </c>
      <c r="J5044" s="8" t="s">
        <v>9609</v>
      </c>
      <c r="K5044" s="205" t="s">
        <v>270</v>
      </c>
      <c r="M5044" s="9" t="s">
        <v>9183</v>
      </c>
      <c r="N5044" s="215">
        <v>45534.648212951397</v>
      </c>
      <c r="O5044" s="8">
        <v>45534</v>
      </c>
    </row>
    <row r="5045" spans="1:15" x14ac:dyDescent="0.25">
      <c r="A5045" s="8">
        <v>45818</v>
      </c>
      <c r="B5045" s="9" t="s">
        <v>7953</v>
      </c>
      <c r="C5045" s="9" t="s">
        <v>180</v>
      </c>
      <c r="D5045" s="3">
        <v>-39.29</v>
      </c>
      <c r="E5045" s="9" t="s">
        <v>181</v>
      </c>
      <c r="F5045" s="9" t="s">
        <v>182</v>
      </c>
      <c r="G5045" s="9" t="s">
        <v>183</v>
      </c>
      <c r="H5045" s="8">
        <v>45809</v>
      </c>
      <c r="I5045" s="8">
        <v>45817</v>
      </c>
      <c r="J5045" s="8" t="s">
        <v>17999</v>
      </c>
      <c r="K5045" s="205" t="s">
        <v>185</v>
      </c>
      <c r="M5045" s="9" t="s">
        <v>7955</v>
      </c>
      <c r="N5045" s="215">
        <v>45840.490152685197</v>
      </c>
      <c r="O5045" s="8">
        <v>45840</v>
      </c>
    </row>
    <row r="5046" spans="1:15" x14ac:dyDescent="0.25">
      <c r="A5046" s="8">
        <v>45697</v>
      </c>
      <c r="B5046" s="9" t="s">
        <v>9183</v>
      </c>
      <c r="C5046" s="9" t="s">
        <v>209</v>
      </c>
      <c r="D5046" s="3">
        <v>-10.7</v>
      </c>
      <c r="E5046" s="9" t="s">
        <v>266</v>
      </c>
      <c r="F5046" s="9" t="s">
        <v>267</v>
      </c>
      <c r="G5046" s="9" t="s">
        <v>268</v>
      </c>
      <c r="H5046" s="8">
        <v>45689</v>
      </c>
      <c r="I5046" s="8">
        <v>45691</v>
      </c>
      <c r="J5046" s="219" t="s">
        <v>13039</v>
      </c>
      <c r="K5046" s="205" t="s">
        <v>270</v>
      </c>
      <c r="M5046" s="9" t="s">
        <v>9185</v>
      </c>
      <c r="N5046" s="215">
        <v>45706.0637561111</v>
      </c>
      <c r="O5046" s="8">
        <v>45705</v>
      </c>
    </row>
    <row r="5047" spans="1:15" x14ac:dyDescent="0.25">
      <c r="A5047" s="8">
        <v>45442</v>
      </c>
      <c r="B5047" s="9" t="s">
        <v>2064</v>
      </c>
      <c r="C5047" s="9" t="s">
        <v>209</v>
      </c>
      <c r="D5047" s="3">
        <v>-11.02</v>
      </c>
      <c r="E5047" s="9" t="s">
        <v>132</v>
      </c>
      <c r="F5047" s="9" t="s">
        <v>133</v>
      </c>
      <c r="G5047" s="9" t="s">
        <v>134</v>
      </c>
      <c r="H5047" s="8">
        <v>45413</v>
      </c>
      <c r="I5047" s="8">
        <v>45439</v>
      </c>
      <c r="J5047" s="8" t="s">
        <v>2065</v>
      </c>
      <c r="K5047" s="206" t="s">
        <v>136</v>
      </c>
      <c r="M5047" s="9" t="s">
        <v>2066</v>
      </c>
      <c r="N5047" s="215">
        <v>45445.039048634302</v>
      </c>
      <c r="O5047" s="8"/>
    </row>
    <row r="5048" spans="1:15" x14ac:dyDescent="0.25">
      <c r="A5048" s="8">
        <v>45505</v>
      </c>
      <c r="B5048" s="9" t="s">
        <v>9183</v>
      </c>
      <c r="C5048" s="9" t="s">
        <v>209</v>
      </c>
      <c r="D5048" s="3">
        <v>-12.47</v>
      </c>
      <c r="E5048" s="9" t="s">
        <v>266</v>
      </c>
      <c r="F5048" s="9" t="s">
        <v>267</v>
      </c>
      <c r="G5048" s="9" t="s">
        <v>268</v>
      </c>
      <c r="H5048" s="8">
        <v>45505</v>
      </c>
      <c r="I5048" s="8">
        <v>45502</v>
      </c>
      <c r="J5048" s="8" t="s">
        <v>9546</v>
      </c>
      <c r="K5048" s="205" t="s">
        <v>270</v>
      </c>
      <c r="M5048" s="9" t="s">
        <v>9183</v>
      </c>
      <c r="N5048" s="215">
        <v>45534.648212951397</v>
      </c>
      <c r="O5048" s="8">
        <v>45534</v>
      </c>
    </row>
    <row r="5049" spans="1:15" x14ac:dyDescent="0.25">
      <c r="A5049" s="8">
        <v>45880</v>
      </c>
      <c r="B5049" s="9" t="s">
        <v>18782</v>
      </c>
      <c r="C5049" s="9" t="s">
        <v>180</v>
      </c>
      <c r="D5049" s="3">
        <v>-39.200000000000003</v>
      </c>
      <c r="E5049" s="9" t="s">
        <v>181</v>
      </c>
      <c r="F5049" s="9" t="s">
        <v>182</v>
      </c>
      <c r="G5049" s="9" t="s">
        <v>183</v>
      </c>
      <c r="H5049" s="8">
        <v>45870</v>
      </c>
      <c r="I5049" s="8">
        <v>45880</v>
      </c>
      <c r="J5049" s="219" t="s">
        <v>20008</v>
      </c>
      <c r="K5049" s="205" t="s">
        <v>185</v>
      </c>
      <c r="M5049" s="9" t="s">
        <v>18784</v>
      </c>
      <c r="N5049" s="215">
        <v>45929.807189814797</v>
      </c>
      <c r="O5049" s="8">
        <v>45929</v>
      </c>
    </row>
    <row r="5050" spans="1:15" x14ac:dyDescent="0.25">
      <c r="A5050" s="8">
        <v>45597</v>
      </c>
      <c r="B5050" s="9" t="s">
        <v>11827</v>
      </c>
      <c r="D5050" s="3">
        <v>-208.95</v>
      </c>
      <c r="E5050" s="9" t="s">
        <v>724</v>
      </c>
      <c r="F5050" s="9" t="s">
        <v>118</v>
      </c>
      <c r="G5050" s="9" t="s">
        <v>119</v>
      </c>
      <c r="H5050" s="8">
        <v>45597</v>
      </c>
      <c r="I5050" s="8">
        <v>45593</v>
      </c>
      <c r="J5050" s="219" t="s">
        <v>11828</v>
      </c>
      <c r="K5050" s="205" t="s">
        <v>121</v>
      </c>
      <c r="M5050" s="9" t="s">
        <v>11829</v>
      </c>
      <c r="N5050" s="215">
        <v>45635.715607696802</v>
      </c>
      <c r="O5050" s="8"/>
    </row>
    <row r="5051" spans="1:15" x14ac:dyDescent="0.25">
      <c r="A5051" s="8">
        <v>45838</v>
      </c>
      <c r="B5051" s="9" t="s">
        <v>18834</v>
      </c>
      <c r="C5051" s="9" t="s">
        <v>180</v>
      </c>
      <c r="D5051" s="3">
        <v>-39.11</v>
      </c>
      <c r="E5051" s="9" t="s">
        <v>181</v>
      </c>
      <c r="F5051" s="9" t="s">
        <v>182</v>
      </c>
      <c r="G5051" s="9" t="s">
        <v>183</v>
      </c>
      <c r="H5051" s="8">
        <v>45809</v>
      </c>
      <c r="I5051" s="8">
        <v>45838</v>
      </c>
      <c r="J5051" s="219" t="s">
        <v>18995</v>
      </c>
      <c r="K5051" s="205" t="s">
        <v>185</v>
      </c>
      <c r="M5051" s="9" t="s">
        <v>18836</v>
      </c>
      <c r="N5051" s="215">
        <v>45862.622311099498</v>
      </c>
      <c r="O5051" s="8">
        <v>45862</v>
      </c>
    </row>
    <row r="5052" spans="1:15" x14ac:dyDescent="0.25">
      <c r="A5052" s="8">
        <v>45561</v>
      </c>
      <c r="B5052" s="9" t="s">
        <v>9183</v>
      </c>
      <c r="C5052" s="9" t="s">
        <v>209</v>
      </c>
      <c r="D5052" s="3">
        <v>-12.72</v>
      </c>
      <c r="E5052" s="9" t="s">
        <v>266</v>
      </c>
      <c r="F5052" s="9" t="s">
        <v>267</v>
      </c>
      <c r="G5052" s="9" t="s">
        <v>268</v>
      </c>
      <c r="H5052" s="8">
        <v>45536</v>
      </c>
      <c r="I5052" s="8">
        <v>45558</v>
      </c>
      <c r="J5052" s="8" t="s">
        <v>10200</v>
      </c>
      <c r="K5052" s="205" t="s">
        <v>270</v>
      </c>
      <c r="M5052" s="9" t="s">
        <v>9185</v>
      </c>
      <c r="N5052" s="215">
        <v>45575.565837071801</v>
      </c>
      <c r="O5052" s="8">
        <v>45575</v>
      </c>
    </row>
    <row r="5053" spans="1:15" x14ac:dyDescent="0.25">
      <c r="A5053" s="8">
        <v>45208</v>
      </c>
      <c r="B5053" s="9" t="s">
        <v>208</v>
      </c>
      <c r="C5053" s="9" t="s">
        <v>209</v>
      </c>
      <c r="D5053" s="3">
        <v>-12.99</v>
      </c>
      <c r="E5053" s="9" t="s">
        <v>724</v>
      </c>
      <c r="F5053" s="9" t="s">
        <v>118</v>
      </c>
      <c r="G5053" s="9" t="s">
        <v>210</v>
      </c>
      <c r="H5053" s="8">
        <v>45200</v>
      </c>
      <c r="I5053" s="8">
        <v>45208</v>
      </c>
      <c r="J5053" s="219" t="s">
        <v>2221</v>
      </c>
      <c r="K5053" s="205" t="s">
        <v>121</v>
      </c>
      <c r="M5053" s="9" t="s">
        <v>212</v>
      </c>
      <c r="N5053" s="215">
        <v>45294.9567489931</v>
      </c>
      <c r="O5053" s="8"/>
    </row>
    <row r="5054" spans="1:15" x14ac:dyDescent="0.25">
      <c r="A5054" s="8">
        <v>45596</v>
      </c>
      <c r="B5054" s="9" t="s">
        <v>11855</v>
      </c>
      <c r="C5054" s="9" t="s">
        <v>224</v>
      </c>
      <c r="D5054" s="3">
        <v>-11.8</v>
      </c>
      <c r="E5054" s="9" t="s">
        <v>724</v>
      </c>
      <c r="F5054" s="9" t="s">
        <v>118</v>
      </c>
      <c r="G5054" s="9" t="s">
        <v>119</v>
      </c>
      <c r="H5054" s="8">
        <v>45566</v>
      </c>
      <c r="I5054" s="8">
        <v>45593</v>
      </c>
      <c r="J5054" s="219" t="s">
        <v>11856</v>
      </c>
      <c r="K5054" s="205" t="s">
        <v>121</v>
      </c>
      <c r="M5054" s="9" t="s">
        <v>11857</v>
      </c>
      <c r="N5054" s="215">
        <v>45635.715607696802</v>
      </c>
      <c r="O5054" s="8">
        <v>45635</v>
      </c>
    </row>
    <row r="5055" spans="1:15" x14ac:dyDescent="0.25">
      <c r="A5055" s="8">
        <v>45596</v>
      </c>
      <c r="B5055" s="9" t="s">
        <v>11862</v>
      </c>
      <c r="C5055" s="9" t="s">
        <v>224</v>
      </c>
      <c r="D5055" s="3">
        <v>-13.18</v>
      </c>
      <c r="E5055" s="9" t="s">
        <v>724</v>
      </c>
      <c r="F5055" s="9" t="s">
        <v>118</v>
      </c>
      <c r="G5055" s="9" t="s">
        <v>119</v>
      </c>
      <c r="H5055" s="8">
        <v>45566</v>
      </c>
      <c r="I5055" s="8">
        <v>45593</v>
      </c>
      <c r="J5055" s="219" t="s">
        <v>11863</v>
      </c>
      <c r="K5055" s="205" t="s">
        <v>121</v>
      </c>
      <c r="M5055" s="9" t="s">
        <v>11864</v>
      </c>
      <c r="N5055" s="215">
        <v>45635.715607696802</v>
      </c>
      <c r="O5055" s="8"/>
    </row>
    <row r="5056" spans="1:15" x14ac:dyDescent="0.25">
      <c r="A5056" s="8">
        <v>45482</v>
      </c>
      <c r="B5056" s="9" t="s">
        <v>7941</v>
      </c>
      <c r="C5056" s="9" t="s">
        <v>180</v>
      </c>
      <c r="D5056" s="3">
        <v>-38.97</v>
      </c>
      <c r="E5056" s="9" t="s">
        <v>181</v>
      </c>
      <c r="F5056" s="9" t="s">
        <v>182</v>
      </c>
      <c r="G5056" s="9" t="s">
        <v>183</v>
      </c>
      <c r="H5056" s="8">
        <v>45474</v>
      </c>
      <c r="I5056" s="8">
        <v>45481</v>
      </c>
      <c r="J5056" s="8" t="s">
        <v>8118</v>
      </c>
      <c r="K5056" s="205" t="s">
        <v>185</v>
      </c>
      <c r="M5056" s="9" t="s">
        <v>7943</v>
      </c>
      <c r="N5056" s="215">
        <v>45505.8848292361</v>
      </c>
      <c r="O5056" s="8">
        <v>45505</v>
      </c>
    </row>
    <row r="5057" spans="1:15" x14ac:dyDescent="0.25">
      <c r="A5057" s="8">
        <v>45519</v>
      </c>
      <c r="B5057" s="9" t="s">
        <v>7914</v>
      </c>
      <c r="C5057" s="9" t="s">
        <v>180</v>
      </c>
      <c r="D5057" s="3">
        <v>-38.9</v>
      </c>
      <c r="E5057" s="9" t="s">
        <v>181</v>
      </c>
      <c r="F5057" s="9" t="s">
        <v>182</v>
      </c>
      <c r="G5057" s="9" t="s">
        <v>183</v>
      </c>
      <c r="H5057" s="8">
        <v>45505</v>
      </c>
      <c r="I5057" s="8">
        <v>45516</v>
      </c>
      <c r="J5057" s="8" t="s">
        <v>9245</v>
      </c>
      <c r="K5057" s="205" t="s">
        <v>185</v>
      </c>
      <c r="M5057" s="9" t="s">
        <v>7916</v>
      </c>
      <c r="N5057" s="215">
        <v>45534.648212951397</v>
      </c>
      <c r="O5057" s="8">
        <v>45534</v>
      </c>
    </row>
    <row r="5058" spans="1:15" x14ac:dyDescent="0.25">
      <c r="A5058" s="8">
        <v>45753</v>
      </c>
      <c r="B5058" s="9" t="s">
        <v>9610</v>
      </c>
      <c r="C5058" s="9" t="s">
        <v>209</v>
      </c>
      <c r="D5058" s="3">
        <v>-13.7</v>
      </c>
      <c r="E5058" s="9" t="s">
        <v>266</v>
      </c>
      <c r="F5058" s="9" t="s">
        <v>267</v>
      </c>
      <c r="G5058" s="9" t="s">
        <v>268</v>
      </c>
      <c r="H5058" s="8">
        <v>45748</v>
      </c>
      <c r="I5058" s="8">
        <v>45747</v>
      </c>
      <c r="J5058" s="219" t="s">
        <v>14988</v>
      </c>
      <c r="K5058" s="205" t="s">
        <v>270</v>
      </c>
      <c r="M5058" s="9" t="s">
        <v>9612</v>
      </c>
      <c r="N5058" s="215">
        <v>45777.922227581003</v>
      </c>
      <c r="O5058" s="8"/>
    </row>
    <row r="5059" spans="1:15" x14ac:dyDescent="0.25">
      <c r="A5059" s="8">
        <v>45193</v>
      </c>
      <c r="B5059" s="9" t="s">
        <v>2262</v>
      </c>
      <c r="C5059" s="9" t="s">
        <v>209</v>
      </c>
      <c r="D5059" s="3">
        <v>-13.87</v>
      </c>
      <c r="E5059" s="9" t="s">
        <v>724</v>
      </c>
      <c r="F5059" s="9" t="s">
        <v>118</v>
      </c>
      <c r="G5059" s="9" t="s">
        <v>210</v>
      </c>
      <c r="H5059" s="8">
        <v>45170</v>
      </c>
      <c r="I5059" s="8">
        <v>45187</v>
      </c>
      <c r="J5059" s="219" t="s">
        <v>2263</v>
      </c>
      <c r="K5059" s="205" t="s">
        <v>121</v>
      </c>
      <c r="M5059" s="9" t="s">
        <v>2264</v>
      </c>
      <c r="N5059" s="215">
        <v>45294.9567489931</v>
      </c>
      <c r="O5059" s="8"/>
    </row>
    <row r="5060" spans="1:15" x14ac:dyDescent="0.25">
      <c r="A5060" s="8">
        <v>45596</v>
      </c>
      <c r="B5060" s="9" t="s">
        <v>11859</v>
      </c>
      <c r="C5060" s="9" t="s">
        <v>1258</v>
      </c>
      <c r="D5060" s="3">
        <v>-2.5</v>
      </c>
      <c r="E5060" s="9" t="s">
        <v>724</v>
      </c>
      <c r="F5060" s="9" t="s">
        <v>118</v>
      </c>
      <c r="G5060" s="9" t="s">
        <v>119</v>
      </c>
      <c r="H5060" s="8">
        <v>45566</v>
      </c>
      <c r="I5060" s="8">
        <v>45593</v>
      </c>
      <c r="J5060" s="219" t="s">
        <v>11860</v>
      </c>
      <c r="K5060" s="205" t="s">
        <v>121</v>
      </c>
      <c r="M5060" s="9" t="s">
        <v>11861</v>
      </c>
      <c r="N5060" s="215">
        <v>45635.715607696802</v>
      </c>
      <c r="O5060" s="8">
        <v>45840</v>
      </c>
    </row>
    <row r="5061" spans="1:15" x14ac:dyDescent="0.25">
      <c r="A5061" s="8">
        <v>45596</v>
      </c>
      <c r="B5061" s="9" t="s">
        <v>11172</v>
      </c>
      <c r="C5061" s="9" t="s">
        <v>1258</v>
      </c>
      <c r="D5061" s="3">
        <v>-6</v>
      </c>
      <c r="E5061" s="9" t="s">
        <v>724</v>
      </c>
      <c r="F5061" s="9" t="s">
        <v>118</v>
      </c>
      <c r="G5061" s="9" t="s">
        <v>119</v>
      </c>
      <c r="H5061" s="8">
        <v>45566</v>
      </c>
      <c r="I5061" s="8">
        <v>45593</v>
      </c>
      <c r="J5061" s="219" t="s">
        <v>11858</v>
      </c>
      <c r="K5061" s="205" t="s">
        <v>121</v>
      </c>
      <c r="M5061" s="9" t="s">
        <v>11174</v>
      </c>
      <c r="N5061" s="215">
        <v>45635.715607696802</v>
      </c>
      <c r="O5061" s="8">
        <v>45840</v>
      </c>
    </row>
    <row r="5062" spans="1:15" x14ac:dyDescent="0.25">
      <c r="A5062" s="8">
        <v>45541</v>
      </c>
      <c r="B5062" s="9" t="s">
        <v>9610</v>
      </c>
      <c r="C5062" s="9" t="s">
        <v>209</v>
      </c>
      <c r="D5062" s="3">
        <v>-15.4</v>
      </c>
      <c r="E5062" s="9" t="s">
        <v>266</v>
      </c>
      <c r="F5062" s="9" t="s">
        <v>267</v>
      </c>
      <c r="G5062" s="9" t="s">
        <v>268</v>
      </c>
      <c r="H5062" s="8">
        <v>45536</v>
      </c>
      <c r="I5062" s="8">
        <v>45537</v>
      </c>
      <c r="J5062" s="8" t="s">
        <v>10599</v>
      </c>
      <c r="K5062" s="205" t="s">
        <v>270</v>
      </c>
      <c r="M5062" s="9" t="s">
        <v>9612</v>
      </c>
      <c r="N5062" s="215">
        <v>45575.565837071801</v>
      </c>
      <c r="O5062" s="8"/>
    </row>
    <row r="5063" spans="1:15" x14ac:dyDescent="0.25">
      <c r="A5063" s="8">
        <v>45554</v>
      </c>
      <c r="B5063" s="9" t="s">
        <v>7894</v>
      </c>
      <c r="C5063" s="9" t="s">
        <v>180</v>
      </c>
      <c r="D5063" s="3">
        <v>-38.71</v>
      </c>
      <c r="E5063" s="9" t="s">
        <v>181</v>
      </c>
      <c r="F5063" s="9" t="s">
        <v>182</v>
      </c>
      <c r="G5063" s="9" t="s">
        <v>183</v>
      </c>
      <c r="H5063" s="8">
        <v>45536</v>
      </c>
      <c r="I5063" s="8">
        <v>45551</v>
      </c>
      <c r="J5063" s="8" t="s">
        <v>10342</v>
      </c>
      <c r="K5063" s="205" t="s">
        <v>185</v>
      </c>
      <c r="M5063" s="9" t="s">
        <v>7896</v>
      </c>
      <c r="N5063" s="215">
        <v>45575.565837071801</v>
      </c>
      <c r="O5063" s="8">
        <v>45575</v>
      </c>
    </row>
    <row r="5064" spans="1:15" x14ac:dyDescent="0.25">
      <c r="A5064" s="8">
        <v>45596</v>
      </c>
      <c r="B5064" s="9" t="s">
        <v>11852</v>
      </c>
      <c r="C5064" s="9" t="s">
        <v>11103</v>
      </c>
      <c r="D5064" s="3">
        <v>-1280</v>
      </c>
      <c r="E5064" s="9" t="s">
        <v>724</v>
      </c>
      <c r="F5064" s="9" t="s">
        <v>118</v>
      </c>
      <c r="G5064" s="9" t="s">
        <v>119</v>
      </c>
      <c r="H5064" s="8">
        <v>45566</v>
      </c>
      <c r="I5064" s="8">
        <v>45593</v>
      </c>
      <c r="J5064" s="219" t="s">
        <v>11853</v>
      </c>
      <c r="K5064" s="205" t="s">
        <v>121</v>
      </c>
      <c r="M5064" s="9" t="s">
        <v>11854</v>
      </c>
      <c r="N5064" s="215">
        <v>45635.715607696802</v>
      </c>
      <c r="O5064" s="8"/>
    </row>
    <row r="5065" spans="1:15" x14ac:dyDescent="0.25">
      <c r="A5065" s="8">
        <v>45258</v>
      </c>
      <c r="B5065" s="9" t="s">
        <v>485</v>
      </c>
      <c r="C5065" s="9" t="s">
        <v>209</v>
      </c>
      <c r="D5065" s="3">
        <v>-15.76</v>
      </c>
      <c r="E5065" s="9" t="s">
        <v>724</v>
      </c>
      <c r="F5065" s="9" t="s">
        <v>118</v>
      </c>
      <c r="G5065" s="9" t="s">
        <v>210</v>
      </c>
      <c r="H5065" s="8">
        <v>45231</v>
      </c>
      <c r="I5065" s="8">
        <v>45257</v>
      </c>
      <c r="J5065" s="8" t="s">
        <v>2367</v>
      </c>
      <c r="K5065" s="205" t="s">
        <v>121</v>
      </c>
      <c r="M5065" s="9" t="s">
        <v>487</v>
      </c>
      <c r="N5065" s="215">
        <v>45294.9567489931</v>
      </c>
      <c r="O5065" s="8"/>
    </row>
    <row r="5066" spans="1:15" x14ac:dyDescent="0.25">
      <c r="A5066" s="8">
        <v>45880</v>
      </c>
      <c r="B5066" s="9" t="s">
        <v>18754</v>
      </c>
      <c r="C5066" s="9" t="s">
        <v>180</v>
      </c>
      <c r="D5066" s="3">
        <v>-38.64</v>
      </c>
      <c r="E5066" s="9" t="s">
        <v>181</v>
      </c>
      <c r="F5066" s="9" t="s">
        <v>182</v>
      </c>
      <c r="G5066" s="9" t="s">
        <v>183</v>
      </c>
      <c r="H5066" s="8">
        <v>45870</v>
      </c>
      <c r="I5066" s="8">
        <v>45880</v>
      </c>
      <c r="J5066" s="219" t="s">
        <v>20012</v>
      </c>
      <c r="K5066" s="205" t="s">
        <v>185</v>
      </c>
      <c r="M5066" s="9" t="s">
        <v>18756</v>
      </c>
      <c r="N5066" s="215">
        <v>45929.807189814797</v>
      </c>
      <c r="O5066" s="8">
        <v>45929</v>
      </c>
    </row>
    <row r="5067" spans="1:15" x14ac:dyDescent="0.25">
      <c r="A5067" s="8">
        <v>45270</v>
      </c>
      <c r="B5067" s="9" t="s">
        <v>2382</v>
      </c>
      <c r="C5067" s="9" t="s">
        <v>209</v>
      </c>
      <c r="D5067" s="3">
        <v>-16.09</v>
      </c>
      <c r="E5067" s="9" t="s">
        <v>724</v>
      </c>
      <c r="F5067" s="9" t="s">
        <v>118</v>
      </c>
      <c r="G5067" s="9" t="s">
        <v>210</v>
      </c>
      <c r="H5067" s="8">
        <v>45261</v>
      </c>
      <c r="I5067" s="8">
        <v>45264</v>
      </c>
      <c r="J5067" s="8" t="s">
        <v>2383</v>
      </c>
      <c r="K5067" s="205" t="s">
        <v>121</v>
      </c>
      <c r="M5067" s="9" t="s">
        <v>2384</v>
      </c>
      <c r="N5067" s="215">
        <v>45294.9567489931</v>
      </c>
      <c r="O5067" s="8"/>
    </row>
    <row r="5068" spans="1:15" x14ac:dyDescent="0.25">
      <c r="A5068" s="8">
        <v>45291</v>
      </c>
      <c r="B5068" s="9" t="s">
        <v>2386</v>
      </c>
      <c r="C5068" s="9" t="s">
        <v>209</v>
      </c>
      <c r="D5068" s="3">
        <v>-16.170000000000002</v>
      </c>
      <c r="E5068" s="9" t="s">
        <v>724</v>
      </c>
      <c r="F5068" s="9" t="s">
        <v>118</v>
      </c>
      <c r="G5068" s="9" t="s">
        <v>210</v>
      </c>
      <c r="H5068" s="8">
        <v>45261</v>
      </c>
      <c r="I5068" s="8">
        <v>45285</v>
      </c>
      <c r="J5068" s="9" t="s">
        <v>2387</v>
      </c>
      <c r="K5068" s="205" t="s">
        <v>121</v>
      </c>
      <c r="M5068" s="9" t="s">
        <v>2388</v>
      </c>
      <c r="N5068" s="215">
        <v>45294.9567489931</v>
      </c>
      <c r="O5068" s="8"/>
    </row>
    <row r="5069" spans="1:15" x14ac:dyDescent="0.25">
      <c r="A5069" s="8">
        <v>45206</v>
      </c>
      <c r="B5069" s="9" t="s">
        <v>1774</v>
      </c>
      <c r="C5069" s="9" t="s">
        <v>209</v>
      </c>
      <c r="D5069" s="3">
        <v>-16.43</v>
      </c>
      <c r="E5069" s="9" t="s">
        <v>724</v>
      </c>
      <c r="F5069" s="9" t="s">
        <v>118</v>
      </c>
      <c r="G5069" s="9" t="s">
        <v>210</v>
      </c>
      <c r="H5069" s="8">
        <v>45200</v>
      </c>
      <c r="I5069" s="8">
        <v>45201</v>
      </c>
      <c r="J5069" s="219" t="s">
        <v>2402</v>
      </c>
      <c r="K5069" s="205" t="s">
        <v>121</v>
      </c>
      <c r="M5069" s="9" t="s">
        <v>1776</v>
      </c>
      <c r="N5069" s="215">
        <v>45294.9567489931</v>
      </c>
      <c r="O5069" s="8"/>
    </row>
    <row r="5070" spans="1:15" x14ac:dyDescent="0.25">
      <c r="A5070" s="8">
        <v>45596</v>
      </c>
      <c r="B5070" s="9" t="s">
        <v>11849</v>
      </c>
      <c r="C5070" s="9" t="s">
        <v>131</v>
      </c>
      <c r="D5070" s="3">
        <v>-3.59</v>
      </c>
      <c r="E5070" s="9" t="s">
        <v>724</v>
      </c>
      <c r="F5070" s="9" t="s">
        <v>118</v>
      </c>
      <c r="G5070" s="9" t="s">
        <v>119</v>
      </c>
      <c r="H5070" s="8">
        <v>45566</v>
      </c>
      <c r="I5070" s="8">
        <v>45593</v>
      </c>
      <c r="J5070" s="219" t="s">
        <v>11850</v>
      </c>
      <c r="K5070" s="205" t="s">
        <v>121</v>
      </c>
      <c r="M5070" s="9" t="s">
        <v>11851</v>
      </c>
      <c r="N5070" s="215">
        <v>45635.715607696802</v>
      </c>
      <c r="O5070" s="8">
        <v>45929</v>
      </c>
    </row>
    <row r="5071" spans="1:15" x14ac:dyDescent="0.25">
      <c r="A5071" s="8">
        <v>45610</v>
      </c>
      <c r="B5071" s="9" t="s">
        <v>7953</v>
      </c>
      <c r="C5071" s="9" t="s">
        <v>180</v>
      </c>
      <c r="D5071" s="3">
        <v>-38.56</v>
      </c>
      <c r="E5071" s="9" t="s">
        <v>181</v>
      </c>
      <c r="F5071" s="9" t="s">
        <v>182</v>
      </c>
      <c r="G5071" s="9" t="s">
        <v>183</v>
      </c>
      <c r="H5071" s="8">
        <v>45597</v>
      </c>
      <c r="I5071" s="8">
        <v>45607</v>
      </c>
      <c r="J5071" s="219" t="s">
        <v>11732</v>
      </c>
      <c r="K5071" s="205" t="s">
        <v>185</v>
      </c>
      <c r="M5071" s="9" t="s">
        <v>7955</v>
      </c>
      <c r="N5071" s="215">
        <v>45635.715607696802</v>
      </c>
      <c r="O5071" s="8">
        <v>45635</v>
      </c>
    </row>
    <row r="5072" spans="1:15" x14ac:dyDescent="0.25">
      <c r="A5072" s="8">
        <v>45595</v>
      </c>
      <c r="B5072" s="9" t="s">
        <v>9115</v>
      </c>
      <c r="C5072" s="9" t="s">
        <v>224</v>
      </c>
      <c r="D5072" s="3">
        <v>-1.85</v>
      </c>
      <c r="E5072" s="9" t="s">
        <v>724</v>
      </c>
      <c r="F5072" s="9" t="s">
        <v>118</v>
      </c>
      <c r="G5072" s="9" t="s">
        <v>119</v>
      </c>
      <c r="H5072" s="8">
        <v>45566</v>
      </c>
      <c r="I5072" s="8">
        <v>45593</v>
      </c>
      <c r="J5072" s="219" t="s">
        <v>11906</v>
      </c>
      <c r="K5072" s="205" t="s">
        <v>121</v>
      </c>
      <c r="M5072" s="9" t="s">
        <v>9117</v>
      </c>
      <c r="N5072" s="215">
        <v>45635.715607696802</v>
      </c>
      <c r="O5072" s="8"/>
    </row>
    <row r="5073" spans="1:15" x14ac:dyDescent="0.25">
      <c r="A5073" s="8">
        <v>45688</v>
      </c>
      <c r="B5073" s="9" t="s">
        <v>520</v>
      </c>
      <c r="C5073" s="9" t="s">
        <v>180</v>
      </c>
      <c r="D5073" s="3">
        <v>-38.53</v>
      </c>
      <c r="E5073" s="9" t="s">
        <v>193</v>
      </c>
      <c r="F5073" s="9" t="s">
        <v>194</v>
      </c>
      <c r="G5073" s="9" t="s">
        <v>183</v>
      </c>
      <c r="H5073" s="8">
        <v>45658</v>
      </c>
      <c r="I5073" s="8">
        <v>45684</v>
      </c>
      <c r="J5073" s="219" t="s">
        <v>13150</v>
      </c>
      <c r="K5073" s="205" t="s">
        <v>196</v>
      </c>
      <c r="M5073" s="9" t="s">
        <v>525</v>
      </c>
      <c r="N5073" s="215">
        <v>45706.0637561111</v>
      </c>
      <c r="O5073" s="8">
        <v>45705</v>
      </c>
    </row>
    <row r="5074" spans="1:15" x14ac:dyDescent="0.25">
      <c r="A5074" s="8">
        <v>45220</v>
      </c>
      <c r="B5074" s="9" t="s">
        <v>208</v>
      </c>
      <c r="C5074" s="9" t="s">
        <v>209</v>
      </c>
      <c r="D5074" s="3">
        <v>-17.920000000000002</v>
      </c>
      <c r="E5074" s="9" t="s">
        <v>724</v>
      </c>
      <c r="F5074" s="9" t="s">
        <v>118</v>
      </c>
      <c r="G5074" s="9" t="s">
        <v>210</v>
      </c>
      <c r="H5074" s="8">
        <v>45200</v>
      </c>
      <c r="I5074" s="8">
        <v>45215</v>
      </c>
      <c r="J5074" s="219" t="s">
        <v>2536</v>
      </c>
      <c r="K5074" s="205" t="s">
        <v>121</v>
      </c>
      <c r="M5074" s="9" t="s">
        <v>212</v>
      </c>
      <c r="N5074" s="215">
        <v>45294.9567489931</v>
      </c>
      <c r="O5074" s="8"/>
    </row>
    <row r="5075" spans="1:15" x14ac:dyDescent="0.25">
      <c r="A5075" s="8">
        <v>45595</v>
      </c>
      <c r="B5075" s="9" t="s">
        <v>9024</v>
      </c>
      <c r="C5075" s="9" t="s">
        <v>142</v>
      </c>
      <c r="D5075" s="3">
        <v>-48.83</v>
      </c>
      <c r="E5075" s="9" t="s">
        <v>724</v>
      </c>
      <c r="F5075" s="9" t="s">
        <v>118</v>
      </c>
      <c r="G5075" s="9" t="s">
        <v>119</v>
      </c>
      <c r="H5075" s="8">
        <v>45566</v>
      </c>
      <c r="I5075" s="8">
        <v>45593</v>
      </c>
      <c r="J5075" s="219" t="s">
        <v>11905</v>
      </c>
      <c r="K5075" s="205" t="s">
        <v>121</v>
      </c>
      <c r="M5075" s="9" t="s">
        <v>9026</v>
      </c>
      <c r="N5075" s="215">
        <v>45635.715607696802</v>
      </c>
      <c r="O5075" s="8">
        <v>45635</v>
      </c>
    </row>
    <row r="5076" spans="1:15" x14ac:dyDescent="0.25">
      <c r="A5076" s="8">
        <v>45595</v>
      </c>
      <c r="B5076" s="9" t="s">
        <v>7689</v>
      </c>
      <c r="C5076" s="9" t="s">
        <v>209</v>
      </c>
      <c r="D5076" s="3">
        <v>-304.11</v>
      </c>
      <c r="E5076" s="9" t="s">
        <v>724</v>
      </c>
      <c r="F5076" s="9" t="s">
        <v>118</v>
      </c>
      <c r="G5076" s="9" t="s">
        <v>119</v>
      </c>
      <c r="H5076" s="8">
        <v>45566</v>
      </c>
      <c r="I5076" s="8">
        <v>45593</v>
      </c>
      <c r="J5076" s="219" t="s">
        <v>11907</v>
      </c>
      <c r="K5076" s="205" t="s">
        <v>121</v>
      </c>
      <c r="M5076" s="9" t="s">
        <v>7691</v>
      </c>
      <c r="N5076" s="215">
        <v>45635.715607696802</v>
      </c>
      <c r="O5076" s="8">
        <v>45635</v>
      </c>
    </row>
    <row r="5077" spans="1:15" x14ac:dyDescent="0.25">
      <c r="A5077" s="8">
        <v>45595</v>
      </c>
      <c r="B5077" s="9" t="s">
        <v>11908</v>
      </c>
      <c r="C5077" s="9" t="s">
        <v>217</v>
      </c>
      <c r="D5077" s="3">
        <v>-152.82</v>
      </c>
      <c r="E5077" s="9" t="s">
        <v>724</v>
      </c>
      <c r="F5077" s="9" t="s">
        <v>118</v>
      </c>
      <c r="G5077" s="9" t="s">
        <v>119</v>
      </c>
      <c r="H5077" s="8">
        <v>45566</v>
      </c>
      <c r="I5077" s="8">
        <v>45593</v>
      </c>
      <c r="J5077" s="219" t="s">
        <v>11909</v>
      </c>
      <c r="K5077" s="205" t="s">
        <v>121</v>
      </c>
      <c r="M5077" s="9" t="s">
        <v>11910</v>
      </c>
      <c r="N5077" s="215">
        <v>45635.715607696802</v>
      </c>
      <c r="O5077" s="8"/>
    </row>
    <row r="5078" spans="1:15" x14ac:dyDescent="0.25">
      <c r="A5078" s="8">
        <v>45594</v>
      </c>
      <c r="B5078" s="9" t="s">
        <v>8974</v>
      </c>
      <c r="C5078" s="9" t="s">
        <v>199</v>
      </c>
      <c r="D5078" s="3">
        <v>-140</v>
      </c>
      <c r="E5078" s="9" t="s">
        <v>724</v>
      </c>
      <c r="F5078" s="9" t="s">
        <v>118</v>
      </c>
      <c r="G5078" s="9" t="s">
        <v>119</v>
      </c>
      <c r="H5078" s="8">
        <v>45566</v>
      </c>
      <c r="I5078" s="8">
        <v>45593</v>
      </c>
      <c r="J5078" s="219" t="s">
        <v>11919</v>
      </c>
      <c r="K5078" s="205" t="s">
        <v>121</v>
      </c>
      <c r="M5078" s="9" t="s">
        <v>8976</v>
      </c>
      <c r="N5078" s="215">
        <v>45635.715607696802</v>
      </c>
      <c r="O5078" s="8">
        <v>45635</v>
      </c>
    </row>
    <row r="5079" spans="1:15" x14ac:dyDescent="0.25">
      <c r="A5079" s="8">
        <v>45593</v>
      </c>
      <c r="B5079" s="9" t="s">
        <v>9944</v>
      </c>
      <c r="C5079" s="9" t="s">
        <v>146</v>
      </c>
      <c r="D5079" s="3">
        <v>-5</v>
      </c>
      <c r="E5079" s="9" t="s">
        <v>724</v>
      </c>
      <c r="F5079" s="9" t="s">
        <v>118</v>
      </c>
      <c r="G5079" s="9" t="s">
        <v>119</v>
      </c>
      <c r="H5079" s="8">
        <v>45566</v>
      </c>
      <c r="I5079" s="8">
        <v>45593</v>
      </c>
      <c r="J5079" s="219" t="s">
        <v>11927</v>
      </c>
      <c r="K5079" s="205" t="s">
        <v>121</v>
      </c>
      <c r="M5079" s="9" t="s">
        <v>9946</v>
      </c>
      <c r="N5079" s="215">
        <v>45635.715607696802</v>
      </c>
      <c r="O5079" s="8">
        <v>45635</v>
      </c>
    </row>
    <row r="5080" spans="1:15" x14ac:dyDescent="0.25">
      <c r="A5080" s="8">
        <v>45343</v>
      </c>
      <c r="B5080" s="9" t="s">
        <v>2789</v>
      </c>
      <c r="C5080" s="9" t="s">
        <v>209</v>
      </c>
      <c r="D5080" s="3">
        <v>-22.49</v>
      </c>
      <c r="E5080" s="9" t="s">
        <v>266</v>
      </c>
      <c r="F5080" s="9" t="s">
        <v>267</v>
      </c>
      <c r="G5080" s="9" t="s">
        <v>268</v>
      </c>
      <c r="H5080" s="8">
        <v>45323</v>
      </c>
      <c r="I5080" s="8">
        <v>45341</v>
      </c>
      <c r="J5080" s="8" t="s">
        <v>2790</v>
      </c>
      <c r="K5080" s="205" t="s">
        <v>270</v>
      </c>
      <c r="M5080" s="9" t="s">
        <v>2791</v>
      </c>
      <c r="N5080" s="215">
        <v>45345.6983025347</v>
      </c>
      <c r="O5080" s="8"/>
    </row>
    <row r="5081" spans="1:15" x14ac:dyDescent="0.25">
      <c r="A5081" s="8">
        <v>45250</v>
      </c>
      <c r="B5081" s="9" t="s">
        <v>2811</v>
      </c>
      <c r="C5081" s="9" t="s">
        <v>209</v>
      </c>
      <c r="D5081" s="3">
        <v>-22.97</v>
      </c>
      <c r="E5081" s="9" t="s">
        <v>724</v>
      </c>
      <c r="F5081" s="9" t="s">
        <v>118</v>
      </c>
      <c r="G5081" s="9" t="s">
        <v>210</v>
      </c>
      <c r="H5081" s="8">
        <v>45231</v>
      </c>
      <c r="I5081" s="8">
        <v>45250</v>
      </c>
      <c r="J5081" s="8" t="s">
        <v>2812</v>
      </c>
      <c r="K5081" s="205" t="s">
        <v>121</v>
      </c>
      <c r="M5081" s="9" t="s">
        <v>2813</v>
      </c>
      <c r="N5081" s="215">
        <v>45294.9567489931</v>
      </c>
      <c r="O5081" s="8"/>
    </row>
    <row r="5082" spans="1:15" x14ac:dyDescent="0.25">
      <c r="A5082" s="8">
        <v>45866</v>
      </c>
      <c r="B5082" s="9" t="s">
        <v>9183</v>
      </c>
      <c r="C5082" s="9" t="s">
        <v>209</v>
      </c>
      <c r="D5082" s="3">
        <v>-24.81</v>
      </c>
      <c r="E5082" s="9" t="s">
        <v>266</v>
      </c>
      <c r="F5082" s="9" t="s">
        <v>267</v>
      </c>
      <c r="G5082" s="9" t="s">
        <v>268</v>
      </c>
      <c r="H5082" s="8">
        <v>45839</v>
      </c>
      <c r="I5082" s="8">
        <v>45866</v>
      </c>
      <c r="J5082" s="219" t="s">
        <v>20198</v>
      </c>
      <c r="K5082" s="205" t="s">
        <v>270</v>
      </c>
      <c r="M5082" s="9" t="s">
        <v>9185</v>
      </c>
      <c r="N5082" s="215">
        <v>45929.807189814797</v>
      </c>
      <c r="O5082" s="8">
        <v>45929</v>
      </c>
    </row>
    <row r="5083" spans="1:15" x14ac:dyDescent="0.25">
      <c r="A5083" s="8">
        <v>45790</v>
      </c>
      <c r="B5083" s="9" t="s">
        <v>14759</v>
      </c>
      <c r="C5083" s="9" t="s">
        <v>180</v>
      </c>
      <c r="D5083" s="3">
        <v>-38.130000000000003</v>
      </c>
      <c r="E5083" s="9" t="s">
        <v>181</v>
      </c>
      <c r="F5083" s="9" t="s">
        <v>182</v>
      </c>
      <c r="G5083" s="9" t="s">
        <v>183</v>
      </c>
      <c r="H5083" s="8">
        <v>45778</v>
      </c>
      <c r="I5083" s="8">
        <v>45789</v>
      </c>
      <c r="J5083" s="8" t="s">
        <v>16327</v>
      </c>
      <c r="K5083" s="205" t="s">
        <v>185</v>
      </c>
      <c r="M5083" s="9" t="s">
        <v>14761</v>
      </c>
      <c r="N5083" s="215">
        <v>45809.629870740697</v>
      </c>
      <c r="O5083" s="8">
        <v>45809</v>
      </c>
    </row>
    <row r="5084" spans="1:15" x14ac:dyDescent="0.25">
      <c r="A5084" s="8">
        <v>45482</v>
      </c>
      <c r="B5084" s="9" t="s">
        <v>7945</v>
      </c>
      <c r="C5084" s="9" t="s">
        <v>180</v>
      </c>
      <c r="D5084" s="3">
        <v>-38.07</v>
      </c>
      <c r="E5084" s="9" t="s">
        <v>181</v>
      </c>
      <c r="F5084" s="9" t="s">
        <v>182</v>
      </c>
      <c r="G5084" s="9" t="s">
        <v>183</v>
      </c>
      <c r="H5084" s="8">
        <v>45474</v>
      </c>
      <c r="I5084" s="8">
        <v>45481</v>
      </c>
      <c r="J5084" s="8" t="s">
        <v>8120</v>
      </c>
      <c r="K5084" s="205" t="s">
        <v>185</v>
      </c>
      <c r="M5084" s="9" t="s">
        <v>7947</v>
      </c>
      <c r="N5084" s="215">
        <v>45505.8848292361</v>
      </c>
      <c r="O5084" s="8">
        <v>45505</v>
      </c>
    </row>
    <row r="5085" spans="1:15" x14ac:dyDescent="0.25">
      <c r="A5085" s="8">
        <v>45593</v>
      </c>
      <c r="B5085" s="9" t="s">
        <v>11928</v>
      </c>
      <c r="C5085" s="9" t="s">
        <v>124</v>
      </c>
      <c r="D5085" s="3">
        <v>-25</v>
      </c>
      <c r="E5085" s="9" t="s">
        <v>724</v>
      </c>
      <c r="F5085" s="9" t="s">
        <v>118</v>
      </c>
      <c r="G5085" s="9" t="s">
        <v>119</v>
      </c>
      <c r="H5085" s="8">
        <v>45566</v>
      </c>
      <c r="I5085" s="8">
        <v>45593</v>
      </c>
      <c r="J5085" s="219" t="s">
        <v>11929</v>
      </c>
      <c r="K5085" s="205" t="s">
        <v>121</v>
      </c>
      <c r="M5085" s="9" t="s">
        <v>11930</v>
      </c>
      <c r="N5085" s="215">
        <v>45635.715607696802</v>
      </c>
      <c r="O5085" s="8">
        <v>45635</v>
      </c>
    </row>
    <row r="5086" spans="1:15" x14ac:dyDescent="0.25">
      <c r="A5086" s="8">
        <v>45593</v>
      </c>
      <c r="B5086" s="9" t="s">
        <v>11150</v>
      </c>
      <c r="D5086" s="3">
        <v>-21.92</v>
      </c>
      <c r="E5086" s="9" t="s">
        <v>724</v>
      </c>
      <c r="F5086" s="9" t="s">
        <v>118</v>
      </c>
      <c r="G5086" s="9" t="s">
        <v>119</v>
      </c>
      <c r="H5086" s="8">
        <v>45566</v>
      </c>
      <c r="I5086" s="8">
        <v>45593</v>
      </c>
      <c r="J5086" s="219" t="s">
        <v>11931</v>
      </c>
      <c r="K5086" s="205" t="s">
        <v>121</v>
      </c>
      <c r="M5086" s="9" t="s">
        <v>11152</v>
      </c>
      <c r="N5086" s="215">
        <v>45635.715607696802</v>
      </c>
      <c r="O5086" s="8"/>
    </row>
    <row r="5087" spans="1:15" x14ac:dyDescent="0.25">
      <c r="A5087" s="8">
        <v>45502</v>
      </c>
      <c r="B5087" s="9" t="s">
        <v>9610</v>
      </c>
      <c r="C5087" s="9" t="s">
        <v>209</v>
      </c>
      <c r="D5087" s="3">
        <v>-25.85</v>
      </c>
      <c r="E5087" s="9" t="s">
        <v>266</v>
      </c>
      <c r="F5087" s="9" t="s">
        <v>267</v>
      </c>
      <c r="G5087" s="9" t="s">
        <v>268</v>
      </c>
      <c r="H5087" s="8">
        <v>45474</v>
      </c>
      <c r="I5087" s="8">
        <v>45502</v>
      </c>
      <c r="J5087" s="8" t="s">
        <v>9611</v>
      </c>
      <c r="K5087" s="205" t="s">
        <v>270</v>
      </c>
      <c r="M5087" s="9" t="s">
        <v>9612</v>
      </c>
      <c r="N5087" s="215">
        <v>45534.648212951397</v>
      </c>
      <c r="O5087" s="8"/>
    </row>
    <row r="5088" spans="1:15" x14ac:dyDescent="0.25">
      <c r="A5088" s="8">
        <v>45669</v>
      </c>
      <c r="B5088" s="9" t="s">
        <v>13419</v>
      </c>
      <c r="C5088" s="9" t="s">
        <v>209</v>
      </c>
      <c r="D5088" s="3">
        <v>-26.76</v>
      </c>
      <c r="E5088" s="9" t="s">
        <v>266</v>
      </c>
      <c r="F5088" s="9" t="s">
        <v>267</v>
      </c>
      <c r="G5088" s="9" t="s">
        <v>268</v>
      </c>
      <c r="H5088" s="8">
        <v>45658</v>
      </c>
      <c r="I5088" s="8">
        <v>45663</v>
      </c>
      <c r="J5088" s="219" t="s">
        <v>13420</v>
      </c>
      <c r="K5088" s="205" t="s">
        <v>270</v>
      </c>
      <c r="M5088" s="9" t="s">
        <v>13421</v>
      </c>
      <c r="N5088" s="215">
        <v>45706.0637561111</v>
      </c>
      <c r="O5088" s="8">
        <v>45705</v>
      </c>
    </row>
    <row r="5089" spans="1:15" x14ac:dyDescent="0.25">
      <c r="A5089" s="8">
        <v>45484</v>
      </c>
      <c r="B5089" s="9" t="s">
        <v>8070</v>
      </c>
      <c r="C5089" s="9" t="s">
        <v>209</v>
      </c>
      <c r="D5089" s="3">
        <v>-27.53</v>
      </c>
      <c r="E5089" s="9" t="s">
        <v>266</v>
      </c>
      <c r="F5089" s="9" t="s">
        <v>267</v>
      </c>
      <c r="G5089" s="9" t="s">
        <v>268</v>
      </c>
      <c r="H5089" s="8">
        <v>45474</v>
      </c>
      <c r="I5089" s="8">
        <v>45481</v>
      </c>
      <c r="J5089" s="8" t="s">
        <v>8071</v>
      </c>
      <c r="K5089" s="205" t="s">
        <v>270</v>
      </c>
      <c r="M5089" s="9" t="s">
        <v>8072</v>
      </c>
      <c r="N5089" s="215">
        <v>45505.8848292361</v>
      </c>
      <c r="O5089" s="8"/>
    </row>
    <row r="5090" spans="1:15" x14ac:dyDescent="0.25">
      <c r="A5090" s="8">
        <v>45181</v>
      </c>
      <c r="B5090" s="9" t="s">
        <v>485</v>
      </c>
      <c r="C5090" s="9" t="s">
        <v>209</v>
      </c>
      <c r="D5090" s="3">
        <v>-28.33</v>
      </c>
      <c r="E5090" s="9" t="s">
        <v>724</v>
      </c>
      <c r="F5090" s="9" t="s">
        <v>118</v>
      </c>
      <c r="G5090" s="9" t="s">
        <v>210</v>
      </c>
      <c r="H5090" s="8">
        <v>45170</v>
      </c>
      <c r="I5090" s="8">
        <v>45180</v>
      </c>
      <c r="J5090" s="219" t="s">
        <v>3043</v>
      </c>
      <c r="K5090" s="205" t="s">
        <v>121</v>
      </c>
      <c r="M5090" s="9" t="s">
        <v>487</v>
      </c>
      <c r="N5090" s="215">
        <v>45294.9567489931</v>
      </c>
      <c r="O5090" s="8"/>
    </row>
    <row r="5091" spans="1:15" x14ac:dyDescent="0.25">
      <c r="A5091" s="8">
        <v>45838</v>
      </c>
      <c r="B5091" s="9" t="s">
        <v>18665</v>
      </c>
      <c r="C5091" s="9" t="s">
        <v>180</v>
      </c>
      <c r="D5091" s="3">
        <v>-37.89</v>
      </c>
      <c r="E5091" s="9" t="s">
        <v>181</v>
      </c>
      <c r="F5091" s="9" t="s">
        <v>182</v>
      </c>
      <c r="G5091" s="9" t="s">
        <v>183</v>
      </c>
      <c r="H5091" s="8">
        <v>45809</v>
      </c>
      <c r="I5091" s="8">
        <v>45838</v>
      </c>
      <c r="J5091" s="219" t="s">
        <v>19062</v>
      </c>
      <c r="K5091" s="205" t="s">
        <v>185</v>
      </c>
      <c r="M5091" s="9" t="s">
        <v>18667</v>
      </c>
      <c r="N5091" s="215">
        <v>45862.622311099498</v>
      </c>
      <c r="O5091" s="8">
        <v>45862</v>
      </c>
    </row>
    <row r="5092" spans="1:15" x14ac:dyDescent="0.25">
      <c r="A5092" s="8">
        <v>45167</v>
      </c>
      <c r="B5092" s="9" t="s">
        <v>485</v>
      </c>
      <c r="C5092" s="9" t="s">
        <v>209</v>
      </c>
      <c r="D5092" s="3">
        <v>-28.33</v>
      </c>
      <c r="E5092" s="9" t="s">
        <v>724</v>
      </c>
      <c r="F5092" s="9" t="s">
        <v>118</v>
      </c>
      <c r="G5092" s="9" t="s">
        <v>210</v>
      </c>
      <c r="H5092" s="8">
        <v>45139</v>
      </c>
      <c r="I5092" s="8">
        <v>45166</v>
      </c>
      <c r="J5092" s="8" t="s">
        <v>3044</v>
      </c>
      <c r="K5092" s="205" t="s">
        <v>121</v>
      </c>
      <c r="M5092" s="9" t="s">
        <v>487</v>
      </c>
      <c r="N5092" s="215">
        <v>45294.9567489931</v>
      </c>
      <c r="O5092" s="8"/>
    </row>
    <row r="5093" spans="1:15" x14ac:dyDescent="0.25">
      <c r="A5093" s="8">
        <v>45789</v>
      </c>
      <c r="B5093" s="9" t="s">
        <v>7900</v>
      </c>
      <c r="C5093" s="9" t="s">
        <v>180</v>
      </c>
      <c r="D5093" s="3">
        <v>-37.81</v>
      </c>
      <c r="E5093" s="9" t="s">
        <v>181</v>
      </c>
      <c r="F5093" s="9" t="s">
        <v>182</v>
      </c>
      <c r="G5093" s="9" t="s">
        <v>183</v>
      </c>
      <c r="H5093" s="8">
        <v>45778</v>
      </c>
      <c r="I5093" s="8">
        <v>45789</v>
      </c>
      <c r="J5093" s="8" t="s">
        <v>16485</v>
      </c>
      <c r="K5093" s="205" t="s">
        <v>185</v>
      </c>
      <c r="M5093" s="9" t="s">
        <v>7902</v>
      </c>
      <c r="N5093" s="215">
        <v>45809.629870740697</v>
      </c>
      <c r="O5093" s="8">
        <v>45809</v>
      </c>
    </row>
    <row r="5094" spans="1:15" x14ac:dyDescent="0.25">
      <c r="A5094" s="8">
        <v>45592</v>
      </c>
      <c r="B5094" s="9" t="s">
        <v>9033</v>
      </c>
      <c r="C5094" s="9" t="s">
        <v>209</v>
      </c>
      <c r="D5094" s="3">
        <v>-30.74</v>
      </c>
      <c r="E5094" s="9" t="s">
        <v>724</v>
      </c>
      <c r="F5094" s="9" t="s">
        <v>118</v>
      </c>
      <c r="G5094" s="9" t="s">
        <v>119</v>
      </c>
      <c r="H5094" s="8">
        <v>45566</v>
      </c>
      <c r="I5094" s="8">
        <v>45586</v>
      </c>
      <c r="J5094" s="219" t="s">
        <v>11109</v>
      </c>
      <c r="K5094" s="205" t="s">
        <v>121</v>
      </c>
      <c r="M5094" s="9" t="s">
        <v>9035</v>
      </c>
      <c r="N5094" s="215">
        <v>45594.789547013897</v>
      </c>
      <c r="O5094" s="8">
        <v>45594</v>
      </c>
    </row>
    <row r="5095" spans="1:15" x14ac:dyDescent="0.25">
      <c r="A5095" s="8">
        <v>45880</v>
      </c>
      <c r="B5095" s="9" t="s">
        <v>18990</v>
      </c>
      <c r="C5095" s="9" t="s">
        <v>180</v>
      </c>
      <c r="D5095" s="3">
        <v>-37.72</v>
      </c>
      <c r="E5095" s="9" t="s">
        <v>181</v>
      </c>
      <c r="F5095" s="9" t="s">
        <v>182</v>
      </c>
      <c r="G5095" s="9" t="s">
        <v>183</v>
      </c>
      <c r="H5095" s="8">
        <v>45870</v>
      </c>
      <c r="I5095" s="8">
        <v>45880</v>
      </c>
      <c r="J5095" s="219" t="s">
        <v>19987</v>
      </c>
      <c r="K5095" s="205" t="s">
        <v>185</v>
      </c>
      <c r="M5095" s="9" t="s">
        <v>18992</v>
      </c>
      <c r="N5095" s="215">
        <v>45929.807189814797</v>
      </c>
      <c r="O5095" s="8">
        <v>45929</v>
      </c>
    </row>
    <row r="5096" spans="1:15" x14ac:dyDescent="0.25">
      <c r="A5096" s="8">
        <v>45522</v>
      </c>
      <c r="B5096" s="9" t="s">
        <v>9183</v>
      </c>
      <c r="C5096" s="9" t="s">
        <v>209</v>
      </c>
      <c r="D5096" s="3">
        <v>-30.2</v>
      </c>
      <c r="E5096" s="9" t="s">
        <v>266</v>
      </c>
      <c r="F5096" s="9" t="s">
        <v>267</v>
      </c>
      <c r="G5096" s="9" t="s">
        <v>268</v>
      </c>
      <c r="H5096" s="8">
        <v>45505</v>
      </c>
      <c r="I5096" s="8">
        <v>45516</v>
      </c>
      <c r="J5096" s="8" t="s">
        <v>9190</v>
      </c>
      <c r="K5096" s="205" t="s">
        <v>270</v>
      </c>
      <c r="M5096" s="9" t="s">
        <v>9185</v>
      </c>
      <c r="N5096" s="215">
        <v>45534.648212951397</v>
      </c>
      <c r="O5096" s="8">
        <v>45534</v>
      </c>
    </row>
    <row r="5097" spans="1:15" x14ac:dyDescent="0.25">
      <c r="A5097" s="8">
        <v>45755</v>
      </c>
      <c r="B5097" s="9" t="s">
        <v>7904</v>
      </c>
      <c r="C5097" s="9" t="s">
        <v>180</v>
      </c>
      <c r="D5097" s="3">
        <v>-37.71</v>
      </c>
      <c r="E5097" s="9" t="s">
        <v>181</v>
      </c>
      <c r="F5097" s="9" t="s">
        <v>182</v>
      </c>
      <c r="G5097" s="9" t="s">
        <v>183</v>
      </c>
      <c r="H5097" s="8">
        <v>45748</v>
      </c>
      <c r="I5097" s="8">
        <v>45754</v>
      </c>
      <c r="J5097" s="219" t="s">
        <v>14940</v>
      </c>
      <c r="K5097" s="205" t="s">
        <v>185</v>
      </c>
      <c r="M5097" s="9" t="s">
        <v>7906</v>
      </c>
      <c r="N5097" s="215">
        <v>45777.922227581003</v>
      </c>
      <c r="O5097" s="8">
        <v>45777</v>
      </c>
    </row>
    <row r="5098" spans="1:15" x14ac:dyDescent="0.25">
      <c r="A5098" s="8">
        <v>45254</v>
      </c>
      <c r="B5098" s="9" t="s">
        <v>1536</v>
      </c>
      <c r="C5098" s="9" t="s">
        <v>209</v>
      </c>
      <c r="D5098" s="3">
        <v>-30.7</v>
      </c>
      <c r="E5098" s="9" t="s">
        <v>266</v>
      </c>
      <c r="F5098" s="9" t="s">
        <v>267</v>
      </c>
      <c r="G5098" s="9" t="s">
        <v>268</v>
      </c>
      <c r="H5098" s="8">
        <v>45231</v>
      </c>
      <c r="I5098" s="8">
        <v>45250</v>
      </c>
      <c r="J5098" s="8" t="s">
        <v>3167</v>
      </c>
      <c r="K5098" s="205" t="s">
        <v>270</v>
      </c>
      <c r="M5098" s="9" t="s">
        <v>1538</v>
      </c>
      <c r="N5098" s="215">
        <v>45294.9567489931</v>
      </c>
      <c r="O5098" s="8"/>
    </row>
    <row r="5099" spans="1:15" x14ac:dyDescent="0.25">
      <c r="A5099" s="8">
        <v>45463</v>
      </c>
      <c r="B5099" s="9" t="s">
        <v>8450</v>
      </c>
      <c r="C5099" s="9" t="s">
        <v>180</v>
      </c>
      <c r="D5099" s="3">
        <v>-37.700000000000003</v>
      </c>
      <c r="E5099" s="9" t="s">
        <v>181</v>
      </c>
      <c r="F5099" s="9" t="s">
        <v>182</v>
      </c>
      <c r="G5099" s="9" t="s">
        <v>183</v>
      </c>
      <c r="H5099" s="8">
        <v>45444</v>
      </c>
      <c r="I5099" s="8">
        <v>45460</v>
      </c>
      <c r="J5099" s="8" t="s">
        <v>8765</v>
      </c>
      <c r="K5099" s="205" t="s">
        <v>185</v>
      </c>
      <c r="M5099" s="9" t="s">
        <v>8452</v>
      </c>
      <c r="N5099" s="215">
        <v>45505.8848292361</v>
      </c>
      <c r="O5099" s="8">
        <v>45505</v>
      </c>
    </row>
    <row r="5100" spans="1:15" x14ac:dyDescent="0.25">
      <c r="A5100" s="8">
        <v>45789</v>
      </c>
      <c r="B5100" s="9" t="s">
        <v>14829</v>
      </c>
      <c r="C5100" s="9" t="s">
        <v>180</v>
      </c>
      <c r="D5100" s="3">
        <v>-37.590000000000003</v>
      </c>
      <c r="E5100" s="9" t="s">
        <v>181</v>
      </c>
      <c r="F5100" s="9" t="s">
        <v>182</v>
      </c>
      <c r="G5100" s="9" t="s">
        <v>183</v>
      </c>
      <c r="H5100" s="8">
        <v>45778</v>
      </c>
      <c r="I5100" s="8">
        <v>45789</v>
      </c>
      <c r="J5100" s="8" t="s">
        <v>16451</v>
      </c>
      <c r="K5100" s="205" t="s">
        <v>185</v>
      </c>
      <c r="M5100" s="9" t="s">
        <v>14831</v>
      </c>
      <c r="N5100" s="215">
        <v>45809.629870740697</v>
      </c>
      <c r="O5100" s="8">
        <v>45809</v>
      </c>
    </row>
    <row r="5101" spans="1:15" x14ac:dyDescent="0.25">
      <c r="A5101" s="8">
        <v>45592</v>
      </c>
      <c r="B5101" s="9" t="s">
        <v>11110</v>
      </c>
      <c r="C5101" s="9" t="s">
        <v>217</v>
      </c>
      <c r="D5101" s="3">
        <v>-14.76</v>
      </c>
      <c r="E5101" s="9" t="s">
        <v>724</v>
      </c>
      <c r="F5101" s="9" t="s">
        <v>118</v>
      </c>
      <c r="G5101" s="9" t="s">
        <v>119</v>
      </c>
      <c r="H5101" s="8">
        <v>45566</v>
      </c>
      <c r="I5101" s="8">
        <v>45586</v>
      </c>
      <c r="J5101" s="219" t="s">
        <v>11111</v>
      </c>
      <c r="K5101" s="205" t="s">
        <v>121</v>
      </c>
      <c r="M5101" s="9" t="s">
        <v>11112</v>
      </c>
      <c r="N5101" s="215">
        <v>45594.789547013897</v>
      </c>
      <c r="O5101" s="8"/>
    </row>
    <row r="5102" spans="1:15" x14ac:dyDescent="0.25">
      <c r="A5102" s="8">
        <v>45420</v>
      </c>
      <c r="B5102" s="9" t="s">
        <v>3176</v>
      </c>
      <c r="C5102" s="9" t="s">
        <v>209</v>
      </c>
      <c r="D5102" s="3">
        <v>-31.12</v>
      </c>
      <c r="E5102" s="9" t="s">
        <v>132</v>
      </c>
      <c r="F5102" s="9" t="s">
        <v>133</v>
      </c>
      <c r="G5102" s="9" t="s">
        <v>134</v>
      </c>
      <c r="H5102" s="8">
        <v>45413</v>
      </c>
      <c r="I5102" s="8">
        <v>45418</v>
      </c>
      <c r="J5102" s="8" t="s">
        <v>3177</v>
      </c>
      <c r="K5102" s="206" t="s">
        <v>136</v>
      </c>
      <c r="M5102" s="9" t="s">
        <v>3178</v>
      </c>
      <c r="N5102" s="215">
        <v>45445.039048634302</v>
      </c>
      <c r="O5102" s="8"/>
    </row>
    <row r="5103" spans="1:15" x14ac:dyDescent="0.25">
      <c r="A5103" s="8">
        <v>45762</v>
      </c>
      <c r="B5103" s="9" t="s">
        <v>14829</v>
      </c>
      <c r="C5103" s="9" t="s">
        <v>180</v>
      </c>
      <c r="D5103" s="3">
        <v>-37.46</v>
      </c>
      <c r="E5103" s="9" t="s">
        <v>181</v>
      </c>
      <c r="F5103" s="9" t="s">
        <v>182</v>
      </c>
      <c r="G5103" s="9" t="s">
        <v>183</v>
      </c>
      <c r="H5103" s="8">
        <v>45748</v>
      </c>
      <c r="I5103" s="8">
        <v>45761</v>
      </c>
      <c r="J5103" s="219" t="s">
        <v>14830</v>
      </c>
      <c r="K5103" s="205" t="s">
        <v>185</v>
      </c>
      <c r="M5103" s="9" t="s">
        <v>14831</v>
      </c>
      <c r="N5103" s="215">
        <v>45777.922227581003</v>
      </c>
      <c r="O5103" s="8">
        <v>45777</v>
      </c>
    </row>
    <row r="5104" spans="1:15" x14ac:dyDescent="0.25">
      <c r="A5104" s="8">
        <v>45209</v>
      </c>
      <c r="B5104" s="9" t="s">
        <v>485</v>
      </c>
      <c r="C5104" s="9" t="s">
        <v>209</v>
      </c>
      <c r="D5104" s="3">
        <v>-31.73</v>
      </c>
      <c r="E5104" s="9" t="s">
        <v>724</v>
      </c>
      <c r="F5104" s="9" t="s">
        <v>118</v>
      </c>
      <c r="G5104" s="9" t="s">
        <v>210</v>
      </c>
      <c r="H5104" s="8">
        <v>45200</v>
      </c>
      <c r="I5104" s="8">
        <v>45208</v>
      </c>
      <c r="J5104" s="219" t="s">
        <v>3191</v>
      </c>
      <c r="K5104" s="205" t="s">
        <v>121</v>
      </c>
      <c r="M5104" s="9" t="s">
        <v>487</v>
      </c>
      <c r="N5104" s="215">
        <v>45294.9567489931</v>
      </c>
      <c r="O5104" s="8"/>
    </row>
    <row r="5105" spans="1:15" x14ac:dyDescent="0.25">
      <c r="A5105" s="8">
        <v>45519</v>
      </c>
      <c r="B5105" s="9" t="s">
        <v>7904</v>
      </c>
      <c r="C5105" s="9" t="s">
        <v>180</v>
      </c>
      <c r="D5105" s="3">
        <v>-37.380000000000003</v>
      </c>
      <c r="E5105" s="9" t="s">
        <v>181</v>
      </c>
      <c r="F5105" s="9" t="s">
        <v>182</v>
      </c>
      <c r="G5105" s="9" t="s">
        <v>183</v>
      </c>
      <c r="H5105" s="8">
        <v>45505</v>
      </c>
      <c r="I5105" s="8">
        <v>45516</v>
      </c>
      <c r="J5105" s="8" t="s">
        <v>9241</v>
      </c>
      <c r="K5105" s="205" t="s">
        <v>185</v>
      </c>
      <c r="M5105" s="9" t="s">
        <v>7906</v>
      </c>
      <c r="N5105" s="215">
        <v>45534.648212951397</v>
      </c>
      <c r="O5105" s="8">
        <v>45534</v>
      </c>
    </row>
    <row r="5106" spans="1:15" x14ac:dyDescent="0.25">
      <c r="A5106" s="8">
        <v>45818</v>
      </c>
      <c r="B5106" s="9" t="s">
        <v>7941</v>
      </c>
      <c r="C5106" s="9" t="s">
        <v>180</v>
      </c>
      <c r="D5106" s="3">
        <v>-37.36</v>
      </c>
      <c r="E5106" s="9" t="s">
        <v>181</v>
      </c>
      <c r="F5106" s="9" t="s">
        <v>182</v>
      </c>
      <c r="G5106" s="9" t="s">
        <v>183</v>
      </c>
      <c r="H5106" s="8">
        <v>45809</v>
      </c>
      <c r="I5106" s="8">
        <v>45817</v>
      </c>
      <c r="J5106" s="8" t="s">
        <v>17993</v>
      </c>
      <c r="K5106" s="205" t="s">
        <v>185</v>
      </c>
      <c r="M5106" s="9" t="s">
        <v>7943</v>
      </c>
      <c r="N5106" s="215">
        <v>45840.490152685197</v>
      </c>
      <c r="O5106" s="8">
        <v>45840</v>
      </c>
    </row>
    <row r="5107" spans="1:15" x14ac:dyDescent="0.25">
      <c r="A5107" s="8">
        <v>45195</v>
      </c>
      <c r="B5107" s="9" t="s">
        <v>485</v>
      </c>
      <c r="C5107" s="9" t="s">
        <v>209</v>
      </c>
      <c r="D5107" s="3">
        <v>-31.73</v>
      </c>
      <c r="E5107" s="9" t="s">
        <v>724</v>
      </c>
      <c r="F5107" s="9" t="s">
        <v>118</v>
      </c>
      <c r="G5107" s="9" t="s">
        <v>210</v>
      </c>
      <c r="H5107" s="8">
        <v>45170</v>
      </c>
      <c r="I5107" s="8">
        <v>45194</v>
      </c>
      <c r="J5107" s="219" t="s">
        <v>3192</v>
      </c>
      <c r="K5107" s="205" t="s">
        <v>121</v>
      </c>
      <c r="M5107" s="9" t="s">
        <v>487</v>
      </c>
      <c r="N5107" s="215">
        <v>45294.9567489931</v>
      </c>
      <c r="O5107" s="8"/>
    </row>
    <row r="5108" spans="1:15" x14ac:dyDescent="0.25">
      <c r="A5108" s="8">
        <v>45592</v>
      </c>
      <c r="B5108" s="9" t="s">
        <v>11113</v>
      </c>
      <c r="C5108" s="9" t="s">
        <v>217</v>
      </c>
      <c r="D5108" s="3">
        <v>-20.23</v>
      </c>
      <c r="E5108" s="9" t="s">
        <v>724</v>
      </c>
      <c r="F5108" s="9" t="s">
        <v>118</v>
      </c>
      <c r="G5108" s="9" t="s">
        <v>119</v>
      </c>
      <c r="H5108" s="8">
        <v>45566</v>
      </c>
      <c r="I5108" s="8">
        <v>45586</v>
      </c>
      <c r="J5108" s="219" t="s">
        <v>11114</v>
      </c>
      <c r="K5108" s="205" t="s">
        <v>121</v>
      </c>
      <c r="M5108" s="9" t="s">
        <v>11115</v>
      </c>
      <c r="N5108" s="215">
        <v>45594.789547013897</v>
      </c>
      <c r="O5108" s="8"/>
    </row>
    <row r="5109" spans="1:15" x14ac:dyDescent="0.25">
      <c r="A5109" s="8">
        <v>45591</v>
      </c>
      <c r="B5109" s="9" t="s">
        <v>11116</v>
      </c>
      <c r="C5109" s="9" t="s">
        <v>224</v>
      </c>
      <c r="D5109" s="3">
        <v>-6.07</v>
      </c>
      <c r="E5109" s="9" t="s">
        <v>724</v>
      </c>
      <c r="F5109" s="9" t="s">
        <v>118</v>
      </c>
      <c r="G5109" s="9" t="s">
        <v>119</v>
      </c>
      <c r="H5109" s="8">
        <v>45566</v>
      </c>
      <c r="I5109" s="8">
        <v>45586</v>
      </c>
      <c r="J5109" s="219" t="s">
        <v>11117</v>
      </c>
      <c r="K5109" s="205" t="s">
        <v>121</v>
      </c>
      <c r="M5109" s="9" t="s">
        <v>11118</v>
      </c>
      <c r="N5109" s="215">
        <v>45594.789547013897</v>
      </c>
      <c r="O5109" s="8"/>
    </row>
    <row r="5110" spans="1:15" x14ac:dyDescent="0.25">
      <c r="A5110" s="8">
        <v>45279</v>
      </c>
      <c r="B5110" s="9" t="s">
        <v>485</v>
      </c>
      <c r="C5110" s="9" t="s">
        <v>209</v>
      </c>
      <c r="D5110" s="3">
        <v>-32.729999999999997</v>
      </c>
      <c r="E5110" s="9" t="s">
        <v>724</v>
      </c>
      <c r="F5110" s="9" t="s">
        <v>118</v>
      </c>
      <c r="G5110" s="9" t="s">
        <v>210</v>
      </c>
      <c r="H5110" s="8">
        <v>45261</v>
      </c>
      <c r="I5110" s="8">
        <v>45278</v>
      </c>
      <c r="J5110" s="8" t="s">
        <v>3244</v>
      </c>
      <c r="K5110" s="205" t="s">
        <v>121</v>
      </c>
      <c r="M5110" s="9" t="s">
        <v>487</v>
      </c>
      <c r="N5110" s="215">
        <v>45294.9567489931</v>
      </c>
      <c r="O5110" s="8"/>
    </row>
    <row r="5111" spans="1:15" x14ac:dyDescent="0.25">
      <c r="A5111" s="8">
        <v>45265</v>
      </c>
      <c r="B5111" s="9" t="s">
        <v>485</v>
      </c>
      <c r="C5111" s="9" t="s">
        <v>209</v>
      </c>
      <c r="D5111" s="3">
        <v>-32.729999999999997</v>
      </c>
      <c r="E5111" s="9" t="s">
        <v>724</v>
      </c>
      <c r="F5111" s="9" t="s">
        <v>118</v>
      </c>
      <c r="G5111" s="9" t="s">
        <v>210</v>
      </c>
      <c r="H5111" s="8">
        <v>45261</v>
      </c>
      <c r="I5111" s="8">
        <v>45264</v>
      </c>
      <c r="J5111" s="8" t="s">
        <v>3245</v>
      </c>
      <c r="K5111" s="205" t="s">
        <v>121</v>
      </c>
      <c r="M5111" s="9" t="s">
        <v>487</v>
      </c>
      <c r="N5111" s="215">
        <v>45294.9567489931</v>
      </c>
      <c r="O5111" s="8"/>
    </row>
    <row r="5112" spans="1:15" x14ac:dyDescent="0.25">
      <c r="A5112" s="8">
        <v>45252</v>
      </c>
      <c r="B5112" s="9" t="s">
        <v>485</v>
      </c>
      <c r="C5112" s="9" t="s">
        <v>209</v>
      </c>
      <c r="D5112" s="3">
        <v>-32.729999999999997</v>
      </c>
      <c r="E5112" s="9" t="s">
        <v>724</v>
      </c>
      <c r="F5112" s="9" t="s">
        <v>118</v>
      </c>
      <c r="G5112" s="9" t="s">
        <v>210</v>
      </c>
      <c r="H5112" s="8">
        <v>45231</v>
      </c>
      <c r="I5112" s="8">
        <v>45250</v>
      </c>
      <c r="J5112" s="8" t="s">
        <v>3246</v>
      </c>
      <c r="K5112" s="205" t="s">
        <v>121</v>
      </c>
      <c r="M5112" s="9" t="s">
        <v>487</v>
      </c>
      <c r="N5112" s="215">
        <v>45294.9567489931</v>
      </c>
      <c r="O5112" s="8"/>
    </row>
    <row r="5113" spans="1:15" x14ac:dyDescent="0.25">
      <c r="A5113" s="8">
        <v>45880</v>
      </c>
      <c r="B5113" s="9" t="s">
        <v>18767</v>
      </c>
      <c r="C5113" s="9" t="s">
        <v>180</v>
      </c>
      <c r="D5113" s="3">
        <v>-37.29</v>
      </c>
      <c r="E5113" s="9" t="s">
        <v>181</v>
      </c>
      <c r="F5113" s="9" t="s">
        <v>182</v>
      </c>
      <c r="G5113" s="9" t="s">
        <v>183</v>
      </c>
      <c r="H5113" s="8">
        <v>45870</v>
      </c>
      <c r="I5113" s="8">
        <v>45880</v>
      </c>
      <c r="J5113" s="219" t="s">
        <v>20032</v>
      </c>
      <c r="K5113" s="205" t="s">
        <v>185</v>
      </c>
      <c r="M5113" s="9" t="s">
        <v>18769</v>
      </c>
      <c r="N5113" s="215">
        <v>45929.807189814797</v>
      </c>
      <c r="O5113" s="8">
        <v>45929</v>
      </c>
    </row>
    <row r="5114" spans="1:15" x14ac:dyDescent="0.25">
      <c r="A5114" s="8">
        <v>45237</v>
      </c>
      <c r="B5114" s="9" t="s">
        <v>485</v>
      </c>
      <c r="C5114" s="9" t="s">
        <v>209</v>
      </c>
      <c r="D5114" s="3">
        <v>-32.729999999999997</v>
      </c>
      <c r="E5114" s="9" t="s">
        <v>724</v>
      </c>
      <c r="F5114" s="9" t="s">
        <v>118</v>
      </c>
      <c r="G5114" s="9" t="s">
        <v>210</v>
      </c>
      <c r="H5114" s="8">
        <v>45231</v>
      </c>
      <c r="I5114" s="8">
        <v>45236</v>
      </c>
      <c r="J5114" s="219" t="s">
        <v>3247</v>
      </c>
      <c r="K5114" s="205" t="s">
        <v>121</v>
      </c>
      <c r="M5114" s="9" t="s">
        <v>487</v>
      </c>
      <c r="N5114" s="215">
        <v>45294.9567489931</v>
      </c>
      <c r="O5114" s="8"/>
    </row>
    <row r="5115" spans="1:15" x14ac:dyDescent="0.25">
      <c r="A5115" s="8">
        <v>45223</v>
      </c>
      <c r="B5115" s="9" t="s">
        <v>485</v>
      </c>
      <c r="C5115" s="9" t="s">
        <v>209</v>
      </c>
      <c r="D5115" s="3">
        <v>-32.729999999999997</v>
      </c>
      <c r="E5115" s="9" t="s">
        <v>724</v>
      </c>
      <c r="F5115" s="9" t="s">
        <v>118</v>
      </c>
      <c r="G5115" s="9" t="s">
        <v>210</v>
      </c>
      <c r="H5115" s="8">
        <v>45200</v>
      </c>
      <c r="I5115" s="8">
        <v>45222</v>
      </c>
      <c r="J5115" s="219" t="s">
        <v>3248</v>
      </c>
      <c r="K5115" s="205" t="s">
        <v>121</v>
      </c>
      <c r="M5115" s="9" t="s">
        <v>487</v>
      </c>
      <c r="N5115" s="215">
        <v>45294.9567489931</v>
      </c>
      <c r="O5115" s="8"/>
    </row>
    <row r="5116" spans="1:15" x14ac:dyDescent="0.25">
      <c r="A5116" s="8">
        <v>45591</v>
      </c>
      <c r="B5116" s="9" t="s">
        <v>1858</v>
      </c>
      <c r="C5116" s="9" t="s">
        <v>146</v>
      </c>
      <c r="D5116" s="3">
        <v>-20</v>
      </c>
      <c r="E5116" s="9" t="s">
        <v>724</v>
      </c>
      <c r="F5116" s="9" t="s">
        <v>118</v>
      </c>
      <c r="G5116" s="9" t="s">
        <v>119</v>
      </c>
      <c r="H5116" s="8">
        <v>45566</v>
      </c>
      <c r="I5116" s="8">
        <v>45586</v>
      </c>
      <c r="J5116" s="219" t="s">
        <v>11119</v>
      </c>
      <c r="K5116" s="205" t="s">
        <v>121</v>
      </c>
      <c r="M5116" s="9" t="s">
        <v>1860</v>
      </c>
      <c r="N5116" s="215">
        <v>45594.789547013897</v>
      </c>
      <c r="O5116" s="8">
        <v>45594</v>
      </c>
    </row>
    <row r="5117" spans="1:15" x14ac:dyDescent="0.25">
      <c r="A5117" s="8">
        <v>45554</v>
      </c>
      <c r="B5117" s="9" t="s">
        <v>7960</v>
      </c>
      <c r="C5117" s="9" t="s">
        <v>180</v>
      </c>
      <c r="D5117" s="3">
        <v>-37.049999999999997</v>
      </c>
      <c r="E5117" s="9" t="s">
        <v>181</v>
      </c>
      <c r="F5117" s="9" t="s">
        <v>182</v>
      </c>
      <c r="G5117" s="9" t="s">
        <v>183</v>
      </c>
      <c r="H5117" s="8">
        <v>45536</v>
      </c>
      <c r="I5117" s="8">
        <v>45551</v>
      </c>
      <c r="J5117" s="8" t="s">
        <v>10368</v>
      </c>
      <c r="K5117" s="205" t="s">
        <v>185</v>
      </c>
      <c r="M5117" s="9" t="s">
        <v>7962</v>
      </c>
      <c r="N5117" s="215">
        <v>45575.565837071801</v>
      </c>
      <c r="O5117" s="8">
        <v>45575</v>
      </c>
    </row>
    <row r="5118" spans="1:15" x14ac:dyDescent="0.25">
      <c r="A5118" s="8">
        <v>45591</v>
      </c>
      <c r="B5118" s="9" t="s">
        <v>11120</v>
      </c>
      <c r="C5118" s="9" t="s">
        <v>217</v>
      </c>
      <c r="D5118" s="3">
        <v>-15.72</v>
      </c>
      <c r="E5118" s="9" t="s">
        <v>724</v>
      </c>
      <c r="F5118" s="9" t="s">
        <v>118</v>
      </c>
      <c r="G5118" s="9" t="s">
        <v>119</v>
      </c>
      <c r="H5118" s="8">
        <v>45566</v>
      </c>
      <c r="I5118" s="8">
        <v>45586</v>
      </c>
      <c r="J5118" s="219" t="s">
        <v>11121</v>
      </c>
      <c r="K5118" s="205" t="s">
        <v>121</v>
      </c>
      <c r="M5118" s="9" t="s">
        <v>11122</v>
      </c>
      <c r="N5118" s="215">
        <v>45594.789547013897</v>
      </c>
      <c r="O5118" s="8"/>
    </row>
    <row r="5119" spans="1:15" x14ac:dyDescent="0.25">
      <c r="A5119" s="8">
        <v>45589</v>
      </c>
      <c r="B5119" s="9" t="s">
        <v>11129</v>
      </c>
      <c r="C5119" s="9" t="s">
        <v>224</v>
      </c>
      <c r="D5119" s="3">
        <v>-9.26</v>
      </c>
      <c r="E5119" s="9" t="s">
        <v>724</v>
      </c>
      <c r="F5119" s="9" t="s">
        <v>118</v>
      </c>
      <c r="G5119" s="9" t="s">
        <v>119</v>
      </c>
      <c r="H5119" s="8">
        <v>45566</v>
      </c>
      <c r="I5119" s="8">
        <v>45586</v>
      </c>
      <c r="J5119" s="219" t="s">
        <v>11130</v>
      </c>
      <c r="K5119" s="205" t="s">
        <v>121</v>
      </c>
      <c r="M5119" s="9" t="s">
        <v>11131</v>
      </c>
      <c r="N5119" s="215">
        <v>45594.789547013897</v>
      </c>
      <c r="O5119" s="8"/>
    </row>
    <row r="5120" spans="1:15" x14ac:dyDescent="0.25">
      <c r="A5120" s="8">
        <v>45589</v>
      </c>
      <c r="B5120" s="9" t="s">
        <v>8974</v>
      </c>
      <c r="C5120" s="9" t="s">
        <v>199</v>
      </c>
      <c r="D5120" s="3">
        <v>-80</v>
      </c>
      <c r="E5120" s="9" t="s">
        <v>724</v>
      </c>
      <c r="F5120" s="9" t="s">
        <v>118</v>
      </c>
      <c r="G5120" s="9" t="s">
        <v>119</v>
      </c>
      <c r="H5120" s="8">
        <v>45566</v>
      </c>
      <c r="I5120" s="8">
        <v>45586</v>
      </c>
      <c r="J5120" s="219" t="s">
        <v>11132</v>
      </c>
      <c r="K5120" s="205" t="s">
        <v>121</v>
      </c>
      <c r="M5120" s="9" t="s">
        <v>8976</v>
      </c>
      <c r="N5120" s="215">
        <v>45594.789547013897</v>
      </c>
      <c r="O5120" s="8">
        <v>45594</v>
      </c>
    </row>
    <row r="5121" spans="1:15" x14ac:dyDescent="0.25">
      <c r="A5121" s="8">
        <v>45588</v>
      </c>
      <c r="B5121" s="9" t="s">
        <v>11133</v>
      </c>
      <c r="C5121" s="9" t="s">
        <v>361</v>
      </c>
      <c r="D5121" s="3">
        <v>-3000</v>
      </c>
      <c r="E5121" s="9" t="s">
        <v>724</v>
      </c>
      <c r="F5121" s="9" t="s">
        <v>118</v>
      </c>
      <c r="G5121" s="9" t="s">
        <v>119</v>
      </c>
      <c r="H5121" s="8">
        <v>45566</v>
      </c>
      <c r="I5121" s="8">
        <v>45586</v>
      </c>
      <c r="J5121" s="219" t="s">
        <v>11134</v>
      </c>
      <c r="K5121" s="205" t="s">
        <v>121</v>
      </c>
      <c r="M5121" s="9" t="s">
        <v>11135</v>
      </c>
      <c r="N5121" s="215">
        <v>45594.789547013897</v>
      </c>
      <c r="O5121" s="8"/>
    </row>
    <row r="5122" spans="1:15" x14ac:dyDescent="0.25">
      <c r="A5122" s="8">
        <v>45587</v>
      </c>
      <c r="B5122" s="9" t="s">
        <v>11140</v>
      </c>
      <c r="C5122" s="9" t="s">
        <v>301</v>
      </c>
      <c r="D5122" s="3">
        <v>75.86</v>
      </c>
      <c r="E5122" s="9" t="s">
        <v>724</v>
      </c>
      <c r="F5122" s="9" t="s">
        <v>118</v>
      </c>
      <c r="G5122" s="9" t="s">
        <v>119</v>
      </c>
      <c r="H5122" s="8">
        <v>45566</v>
      </c>
      <c r="I5122" s="8">
        <v>45586</v>
      </c>
      <c r="J5122" s="219" t="s">
        <v>11143</v>
      </c>
      <c r="K5122" s="205" t="s">
        <v>121</v>
      </c>
      <c r="M5122" s="9" t="s">
        <v>11142</v>
      </c>
      <c r="N5122" s="215">
        <v>45594.789547013897</v>
      </c>
      <c r="O5122" s="8"/>
    </row>
    <row r="5123" spans="1:15" x14ac:dyDescent="0.25">
      <c r="A5123" s="8">
        <v>45587</v>
      </c>
      <c r="B5123" s="9" t="s">
        <v>11140</v>
      </c>
      <c r="C5123" s="9" t="s">
        <v>301</v>
      </c>
      <c r="D5123" s="3">
        <v>-98.44</v>
      </c>
      <c r="E5123" s="9" t="s">
        <v>724</v>
      </c>
      <c r="F5123" s="9" t="s">
        <v>118</v>
      </c>
      <c r="G5123" s="9" t="s">
        <v>119</v>
      </c>
      <c r="H5123" s="8">
        <v>45566</v>
      </c>
      <c r="I5123" s="8">
        <v>45586</v>
      </c>
      <c r="J5123" s="219" t="s">
        <v>11141</v>
      </c>
      <c r="K5123" s="205" t="s">
        <v>121</v>
      </c>
      <c r="M5123" s="9" t="s">
        <v>11142</v>
      </c>
      <c r="N5123" s="215">
        <v>45594.789547013897</v>
      </c>
      <c r="O5123" s="8"/>
    </row>
    <row r="5124" spans="1:15" x14ac:dyDescent="0.25">
      <c r="A5124" s="8">
        <v>45587</v>
      </c>
      <c r="B5124" s="9" t="s">
        <v>8974</v>
      </c>
      <c r="C5124" s="9" t="s">
        <v>199</v>
      </c>
      <c r="D5124" s="3">
        <v>-140</v>
      </c>
      <c r="E5124" s="9" t="s">
        <v>724</v>
      </c>
      <c r="F5124" s="9" t="s">
        <v>118</v>
      </c>
      <c r="G5124" s="9" t="s">
        <v>119</v>
      </c>
      <c r="H5124" s="8">
        <v>45566</v>
      </c>
      <c r="I5124" s="8">
        <v>45586</v>
      </c>
      <c r="J5124" s="219" t="s">
        <v>11139</v>
      </c>
      <c r="K5124" s="205" t="s">
        <v>121</v>
      </c>
      <c r="M5124" s="9" t="s">
        <v>8976</v>
      </c>
      <c r="N5124" s="215">
        <v>45594.789547013897</v>
      </c>
      <c r="O5124" s="8">
        <v>45594</v>
      </c>
    </row>
    <row r="5125" spans="1:15" x14ac:dyDescent="0.25">
      <c r="A5125" s="8">
        <v>45587</v>
      </c>
      <c r="B5125" s="9" t="s">
        <v>7689</v>
      </c>
      <c r="C5125" s="9" t="s">
        <v>209</v>
      </c>
      <c r="D5125" s="3">
        <v>-147.86000000000001</v>
      </c>
      <c r="E5125" s="9" t="s">
        <v>724</v>
      </c>
      <c r="F5125" s="9" t="s">
        <v>118</v>
      </c>
      <c r="G5125" s="9" t="s">
        <v>119</v>
      </c>
      <c r="H5125" s="8">
        <v>45566</v>
      </c>
      <c r="I5125" s="8">
        <v>45586</v>
      </c>
      <c r="J5125" s="219" t="s">
        <v>11138</v>
      </c>
      <c r="K5125" s="205" t="s">
        <v>121</v>
      </c>
      <c r="M5125" s="9" t="s">
        <v>7691</v>
      </c>
      <c r="N5125" s="215">
        <v>45594.789547013897</v>
      </c>
      <c r="O5125" s="8">
        <v>45594</v>
      </c>
    </row>
    <row r="5126" spans="1:15" x14ac:dyDescent="0.25">
      <c r="A5126" s="8">
        <v>45454</v>
      </c>
      <c r="B5126" s="9" t="s">
        <v>1765</v>
      </c>
      <c r="C5126" s="9" t="s">
        <v>209</v>
      </c>
      <c r="D5126" s="3">
        <v>-34.450000000000003</v>
      </c>
      <c r="E5126" s="9" t="s">
        <v>132</v>
      </c>
      <c r="F5126" s="9" t="s">
        <v>133</v>
      </c>
      <c r="G5126" s="9" t="s">
        <v>134</v>
      </c>
      <c r="H5126" s="8">
        <v>45444</v>
      </c>
      <c r="I5126" s="8">
        <v>45453</v>
      </c>
      <c r="J5126" s="8" t="s">
        <v>1766</v>
      </c>
      <c r="K5126" s="206" t="s">
        <v>136</v>
      </c>
      <c r="M5126" s="9" t="s">
        <v>1767</v>
      </c>
      <c r="N5126" s="215">
        <v>45460.791518807899</v>
      </c>
      <c r="O5126" s="8"/>
    </row>
    <row r="5127" spans="1:15" x14ac:dyDescent="0.25">
      <c r="A5127" s="8">
        <v>45586</v>
      </c>
      <c r="B5127" s="9" t="s">
        <v>11150</v>
      </c>
      <c r="C5127" s="9" t="s">
        <v>142</v>
      </c>
      <c r="D5127" s="3">
        <v>-33.25</v>
      </c>
      <c r="E5127" s="9" t="s">
        <v>724</v>
      </c>
      <c r="F5127" s="9" t="s">
        <v>118</v>
      </c>
      <c r="G5127" s="9" t="s">
        <v>119</v>
      </c>
      <c r="H5127" s="8">
        <v>45566</v>
      </c>
      <c r="I5127" s="8">
        <v>45586</v>
      </c>
      <c r="J5127" s="219" t="s">
        <v>11151</v>
      </c>
      <c r="K5127" s="205" t="s">
        <v>121</v>
      </c>
      <c r="M5127" s="9" t="s">
        <v>11152</v>
      </c>
      <c r="N5127" s="215">
        <v>45594.789547013897</v>
      </c>
      <c r="O5127" s="8"/>
    </row>
    <row r="5128" spans="1:15" x14ac:dyDescent="0.25">
      <c r="A5128" s="8">
        <v>45228</v>
      </c>
      <c r="B5128" s="9" t="s">
        <v>2811</v>
      </c>
      <c r="C5128" s="9" t="s">
        <v>209</v>
      </c>
      <c r="D5128" s="3">
        <v>-36.35</v>
      </c>
      <c r="E5128" s="9" t="s">
        <v>724</v>
      </c>
      <c r="F5128" s="9" t="s">
        <v>118</v>
      </c>
      <c r="G5128" s="9" t="s">
        <v>210</v>
      </c>
      <c r="H5128" s="8">
        <v>45200</v>
      </c>
      <c r="I5128" s="8">
        <v>45222</v>
      </c>
      <c r="J5128" s="219" t="s">
        <v>3376</v>
      </c>
      <c r="K5128" s="205" t="s">
        <v>121</v>
      </c>
      <c r="M5128" s="9" t="s">
        <v>2813</v>
      </c>
      <c r="N5128" s="215">
        <v>45294.9567489931</v>
      </c>
      <c r="O5128" s="8"/>
    </row>
    <row r="5129" spans="1:15" x14ac:dyDescent="0.25">
      <c r="A5129" s="8">
        <v>45586</v>
      </c>
      <c r="B5129" s="9" t="s">
        <v>7689</v>
      </c>
      <c r="C5129" s="9" t="s">
        <v>209</v>
      </c>
      <c r="D5129" s="3">
        <v>-108.37</v>
      </c>
      <c r="E5129" s="9" t="s">
        <v>724</v>
      </c>
      <c r="F5129" s="9" t="s">
        <v>118</v>
      </c>
      <c r="G5129" s="9" t="s">
        <v>119</v>
      </c>
      <c r="H5129" s="8">
        <v>45566</v>
      </c>
      <c r="I5129" s="8">
        <v>45586</v>
      </c>
      <c r="J5129" s="219" t="s">
        <v>11149</v>
      </c>
      <c r="K5129" s="205" t="s">
        <v>121</v>
      </c>
      <c r="M5129" s="9" t="s">
        <v>7691</v>
      </c>
      <c r="N5129" s="215">
        <v>45594.789547013897</v>
      </c>
      <c r="O5129" s="8">
        <v>45594</v>
      </c>
    </row>
    <row r="5130" spans="1:15" x14ac:dyDescent="0.25">
      <c r="A5130" s="8">
        <v>45187</v>
      </c>
      <c r="B5130" s="9" t="s">
        <v>1774</v>
      </c>
      <c r="C5130" s="9" t="s">
        <v>209</v>
      </c>
      <c r="D5130" s="3">
        <v>-40.33</v>
      </c>
      <c r="E5130" s="9" t="s">
        <v>724</v>
      </c>
      <c r="F5130" s="9" t="s">
        <v>118</v>
      </c>
      <c r="G5130" s="9" t="s">
        <v>210</v>
      </c>
      <c r="H5130" s="8">
        <v>45170</v>
      </c>
      <c r="I5130" s="8">
        <v>45187</v>
      </c>
      <c r="J5130" s="219" t="s">
        <v>3456</v>
      </c>
      <c r="K5130" s="205" t="s">
        <v>121</v>
      </c>
      <c r="M5130" s="9" t="s">
        <v>1776</v>
      </c>
      <c r="N5130" s="215">
        <v>45294.9567489931</v>
      </c>
      <c r="O5130" s="8"/>
    </row>
    <row r="5131" spans="1:15" x14ac:dyDescent="0.25">
      <c r="A5131" s="8">
        <v>45585</v>
      </c>
      <c r="B5131" s="9" t="s">
        <v>11159</v>
      </c>
      <c r="C5131" s="9" t="s">
        <v>217</v>
      </c>
      <c r="D5131" s="3">
        <v>-14.06</v>
      </c>
      <c r="E5131" s="9" t="s">
        <v>724</v>
      </c>
      <c r="F5131" s="9" t="s">
        <v>118</v>
      </c>
      <c r="G5131" s="9" t="s">
        <v>119</v>
      </c>
      <c r="H5131" s="8">
        <v>45566</v>
      </c>
      <c r="I5131" s="8">
        <v>45579</v>
      </c>
      <c r="J5131" s="219" t="s">
        <v>11160</v>
      </c>
      <c r="K5131" s="205" t="s">
        <v>121</v>
      </c>
      <c r="M5131" s="9" t="s">
        <v>11161</v>
      </c>
      <c r="N5131" s="215">
        <v>45594.789547013897</v>
      </c>
      <c r="O5131" s="8"/>
    </row>
    <row r="5132" spans="1:15" x14ac:dyDescent="0.25">
      <c r="A5132" s="8">
        <v>45188</v>
      </c>
      <c r="B5132" s="9" t="s">
        <v>485</v>
      </c>
      <c r="C5132" s="9" t="s">
        <v>209</v>
      </c>
      <c r="D5132" s="3">
        <v>-41.13</v>
      </c>
      <c r="E5132" s="9" t="s">
        <v>724</v>
      </c>
      <c r="F5132" s="9" t="s">
        <v>118</v>
      </c>
      <c r="G5132" s="9" t="s">
        <v>210</v>
      </c>
      <c r="H5132" s="8">
        <v>45170</v>
      </c>
      <c r="I5132" s="8">
        <v>45187</v>
      </c>
      <c r="J5132" s="219" t="s">
        <v>3466</v>
      </c>
      <c r="K5132" s="205" t="s">
        <v>121</v>
      </c>
      <c r="M5132" s="9" t="s">
        <v>487</v>
      </c>
      <c r="N5132" s="215">
        <v>45294.9567489931</v>
      </c>
      <c r="O5132" s="8"/>
    </row>
    <row r="5133" spans="1:15" x14ac:dyDescent="0.25">
      <c r="A5133" s="8">
        <v>45585</v>
      </c>
      <c r="B5133" s="9" t="s">
        <v>10299</v>
      </c>
      <c r="C5133" s="9" t="s">
        <v>124</v>
      </c>
      <c r="D5133" s="3">
        <v>-11.04</v>
      </c>
      <c r="E5133" s="9" t="s">
        <v>724</v>
      </c>
      <c r="F5133" s="9" t="s">
        <v>118</v>
      </c>
      <c r="G5133" s="9" t="s">
        <v>119</v>
      </c>
      <c r="H5133" s="8">
        <v>45566</v>
      </c>
      <c r="I5133" s="8">
        <v>45579</v>
      </c>
      <c r="J5133" s="219" t="s">
        <v>11158</v>
      </c>
      <c r="K5133" s="205" t="s">
        <v>121</v>
      </c>
      <c r="M5133" s="9" t="s">
        <v>10301</v>
      </c>
      <c r="N5133" s="215">
        <v>45594.789547013897</v>
      </c>
      <c r="O5133" s="8"/>
    </row>
    <row r="5134" spans="1:15" x14ac:dyDescent="0.25">
      <c r="A5134" s="8">
        <v>45584</v>
      </c>
      <c r="B5134" s="9" t="s">
        <v>1921</v>
      </c>
      <c r="C5134" s="9" t="s">
        <v>224</v>
      </c>
      <c r="D5134" s="3">
        <v>-7.23</v>
      </c>
      <c r="E5134" s="9" t="s">
        <v>724</v>
      </c>
      <c r="F5134" s="9" t="s">
        <v>118</v>
      </c>
      <c r="G5134" s="9" t="s">
        <v>119</v>
      </c>
      <c r="H5134" s="8">
        <v>45566</v>
      </c>
      <c r="I5134" s="8">
        <v>45579</v>
      </c>
      <c r="J5134" s="219" t="s">
        <v>11171</v>
      </c>
      <c r="K5134" s="205" t="s">
        <v>121</v>
      </c>
      <c r="M5134" s="9" t="s">
        <v>1923</v>
      </c>
      <c r="N5134" s="215">
        <v>45594.789547013897</v>
      </c>
      <c r="O5134" s="8">
        <v>45594</v>
      </c>
    </row>
    <row r="5135" spans="1:15" x14ac:dyDescent="0.25">
      <c r="A5135" s="8">
        <v>45653</v>
      </c>
      <c r="B5135" s="9" t="s">
        <v>13612</v>
      </c>
      <c r="C5135" s="9" t="s">
        <v>209</v>
      </c>
      <c r="D5135" s="3">
        <v>-44.03</v>
      </c>
      <c r="E5135" s="9" t="s">
        <v>266</v>
      </c>
      <c r="F5135" s="9" t="s">
        <v>267</v>
      </c>
      <c r="G5135" s="9" t="s">
        <v>268</v>
      </c>
      <c r="H5135" s="8">
        <v>45627</v>
      </c>
      <c r="I5135" s="8">
        <v>45649</v>
      </c>
      <c r="J5135" s="219" t="s">
        <v>13613</v>
      </c>
      <c r="K5135" s="205" t="s">
        <v>270</v>
      </c>
      <c r="M5135" s="9" t="s">
        <v>13614</v>
      </c>
      <c r="N5135" s="215">
        <v>45706.0637561111</v>
      </c>
      <c r="O5135" s="8">
        <v>45705</v>
      </c>
    </row>
    <row r="5136" spans="1:15" x14ac:dyDescent="0.25">
      <c r="A5136" s="8">
        <v>45174</v>
      </c>
      <c r="B5136" s="9" t="s">
        <v>485</v>
      </c>
      <c r="C5136" s="9" t="s">
        <v>209</v>
      </c>
      <c r="D5136" s="3">
        <v>-44.32</v>
      </c>
      <c r="E5136" s="9" t="s">
        <v>724</v>
      </c>
      <c r="F5136" s="9" t="s">
        <v>118</v>
      </c>
      <c r="G5136" s="9" t="s">
        <v>210</v>
      </c>
      <c r="H5136" s="8">
        <v>45170</v>
      </c>
      <c r="I5136" s="8">
        <v>45173</v>
      </c>
      <c r="J5136" s="8" t="s">
        <v>3525</v>
      </c>
      <c r="K5136" s="205" t="s">
        <v>121</v>
      </c>
      <c r="M5136" s="9" t="s">
        <v>487</v>
      </c>
      <c r="N5136" s="215">
        <v>45294.9567489931</v>
      </c>
      <c r="O5136" s="8"/>
    </row>
    <row r="5137" spans="1:15" x14ac:dyDescent="0.25">
      <c r="A5137" s="8">
        <v>45240</v>
      </c>
      <c r="B5137" s="9" t="s">
        <v>3528</v>
      </c>
      <c r="C5137" s="9" t="s">
        <v>209</v>
      </c>
      <c r="D5137" s="3">
        <v>-44.52</v>
      </c>
      <c r="E5137" s="9" t="s">
        <v>724</v>
      </c>
      <c r="F5137" s="9" t="s">
        <v>118</v>
      </c>
      <c r="G5137" s="9" t="s">
        <v>210</v>
      </c>
      <c r="H5137" s="8">
        <v>45231</v>
      </c>
      <c r="I5137" s="8">
        <v>45236</v>
      </c>
      <c r="J5137" s="8" t="s">
        <v>3529</v>
      </c>
      <c r="K5137" s="205" t="s">
        <v>121</v>
      </c>
      <c r="M5137" s="9" t="s">
        <v>3530</v>
      </c>
      <c r="N5137" s="215">
        <v>45294.9567489931</v>
      </c>
      <c r="O5137" s="8"/>
    </row>
    <row r="5138" spans="1:15" x14ac:dyDescent="0.25">
      <c r="A5138" s="8">
        <v>45583</v>
      </c>
      <c r="B5138" s="9" t="s">
        <v>11172</v>
      </c>
      <c r="C5138" s="9" t="s">
        <v>209</v>
      </c>
      <c r="D5138" s="3">
        <v>-5.79</v>
      </c>
      <c r="E5138" s="9" t="s">
        <v>724</v>
      </c>
      <c r="F5138" s="9" t="s">
        <v>118</v>
      </c>
      <c r="G5138" s="9" t="s">
        <v>119</v>
      </c>
      <c r="H5138" s="8">
        <v>45566</v>
      </c>
      <c r="I5138" s="8">
        <v>45579</v>
      </c>
      <c r="J5138" s="219" t="s">
        <v>11173</v>
      </c>
      <c r="K5138" s="205" t="s">
        <v>121</v>
      </c>
      <c r="M5138" s="9" t="s">
        <v>11174</v>
      </c>
      <c r="N5138" s="215">
        <v>45594.789547013897</v>
      </c>
      <c r="O5138" s="8"/>
    </row>
    <row r="5139" spans="1:15" x14ac:dyDescent="0.25">
      <c r="A5139" s="8">
        <v>45923</v>
      </c>
      <c r="B5139" s="9" t="s">
        <v>18798</v>
      </c>
      <c r="C5139" s="9" t="s">
        <v>180</v>
      </c>
      <c r="D5139" s="3">
        <v>-36.31</v>
      </c>
      <c r="E5139" s="9" t="s">
        <v>181</v>
      </c>
      <c r="F5139" s="9" t="s">
        <v>182</v>
      </c>
      <c r="G5139" s="9" t="s">
        <v>183</v>
      </c>
      <c r="H5139" s="8">
        <v>45901</v>
      </c>
      <c r="I5139" s="8">
        <v>45922</v>
      </c>
      <c r="J5139" s="219" t="s">
        <v>19280</v>
      </c>
      <c r="K5139" s="205" t="s">
        <v>185</v>
      </c>
      <c r="M5139" s="9" t="s">
        <v>18800</v>
      </c>
      <c r="N5139" s="215">
        <v>45929.807189814797</v>
      </c>
      <c r="O5139" s="8">
        <v>45929</v>
      </c>
    </row>
    <row r="5140" spans="1:15" x14ac:dyDescent="0.25">
      <c r="A5140" s="8">
        <v>45202</v>
      </c>
      <c r="B5140" s="9" t="s">
        <v>485</v>
      </c>
      <c r="C5140" s="9" t="s">
        <v>209</v>
      </c>
      <c r="D5140" s="3">
        <v>-45.72</v>
      </c>
      <c r="E5140" s="9" t="s">
        <v>724</v>
      </c>
      <c r="F5140" s="9" t="s">
        <v>118</v>
      </c>
      <c r="G5140" s="9" t="s">
        <v>210</v>
      </c>
      <c r="H5140" s="8">
        <v>45200</v>
      </c>
      <c r="I5140" s="8">
        <v>45201</v>
      </c>
      <c r="J5140" s="219" t="s">
        <v>3560</v>
      </c>
      <c r="K5140" s="205" t="s">
        <v>121</v>
      </c>
      <c r="M5140" s="9" t="s">
        <v>487</v>
      </c>
      <c r="N5140" s="215">
        <v>45294.9567489931</v>
      </c>
      <c r="O5140" s="8"/>
    </row>
    <row r="5141" spans="1:15" x14ac:dyDescent="0.25">
      <c r="A5141" s="8">
        <v>45582</v>
      </c>
      <c r="B5141" s="9" t="s">
        <v>8974</v>
      </c>
      <c r="C5141" s="9" t="s">
        <v>199</v>
      </c>
      <c r="D5141" s="3">
        <v>-80</v>
      </c>
      <c r="E5141" s="9" t="s">
        <v>724</v>
      </c>
      <c r="F5141" s="9" t="s">
        <v>118</v>
      </c>
      <c r="G5141" s="9" t="s">
        <v>119</v>
      </c>
      <c r="H5141" s="8">
        <v>45566</v>
      </c>
      <c r="I5141" s="8">
        <v>45579</v>
      </c>
      <c r="J5141" s="219" t="s">
        <v>11185</v>
      </c>
      <c r="K5141" s="205" t="s">
        <v>121</v>
      </c>
      <c r="M5141" s="9" t="s">
        <v>8976</v>
      </c>
      <c r="N5141" s="215">
        <v>45594.789547013897</v>
      </c>
      <c r="O5141" s="8">
        <v>45594</v>
      </c>
    </row>
    <row r="5142" spans="1:15" x14ac:dyDescent="0.25">
      <c r="A5142" s="8">
        <v>45244</v>
      </c>
      <c r="B5142" s="9" t="s">
        <v>485</v>
      </c>
      <c r="C5142" s="9" t="s">
        <v>209</v>
      </c>
      <c r="D5142" s="3">
        <v>-46.72</v>
      </c>
      <c r="E5142" s="9" t="s">
        <v>724</v>
      </c>
      <c r="F5142" s="9" t="s">
        <v>118</v>
      </c>
      <c r="G5142" s="9" t="s">
        <v>210</v>
      </c>
      <c r="H5142" s="8">
        <v>45231</v>
      </c>
      <c r="I5142" s="8">
        <v>45243</v>
      </c>
      <c r="J5142" s="8" t="s">
        <v>3572</v>
      </c>
      <c r="K5142" s="205" t="s">
        <v>121</v>
      </c>
      <c r="M5142" s="9" t="s">
        <v>487</v>
      </c>
      <c r="N5142" s="215">
        <v>45294.9567489931</v>
      </c>
      <c r="O5142" s="8"/>
    </row>
    <row r="5143" spans="1:15" x14ac:dyDescent="0.25">
      <c r="A5143" s="8">
        <v>45856</v>
      </c>
      <c r="B5143" s="9" t="s">
        <v>7793</v>
      </c>
      <c r="C5143" s="9" t="s">
        <v>209</v>
      </c>
      <c r="D5143" s="3">
        <v>-46.91</v>
      </c>
      <c r="E5143" s="9" t="s">
        <v>266</v>
      </c>
      <c r="F5143" s="9" t="s">
        <v>267</v>
      </c>
      <c r="G5143" s="9" t="s">
        <v>268</v>
      </c>
      <c r="H5143" s="8">
        <v>45839</v>
      </c>
      <c r="I5143" s="8">
        <v>45852</v>
      </c>
      <c r="J5143" s="219" t="s">
        <v>20328</v>
      </c>
      <c r="K5143" s="205" t="s">
        <v>270</v>
      </c>
      <c r="M5143" s="9" t="s">
        <v>7795</v>
      </c>
      <c r="N5143" s="215">
        <v>45929.807189814797</v>
      </c>
      <c r="O5143" s="8">
        <v>45929</v>
      </c>
    </row>
    <row r="5144" spans="1:15" x14ac:dyDescent="0.25">
      <c r="A5144" s="8">
        <v>45463</v>
      </c>
      <c r="B5144" s="9" t="s">
        <v>8682</v>
      </c>
      <c r="C5144" s="9" t="s">
        <v>180</v>
      </c>
      <c r="D5144" s="3">
        <v>-36.19</v>
      </c>
      <c r="E5144" s="9" t="s">
        <v>181</v>
      </c>
      <c r="F5144" s="9" t="s">
        <v>182</v>
      </c>
      <c r="G5144" s="9" t="s">
        <v>183</v>
      </c>
      <c r="H5144" s="8">
        <v>45444</v>
      </c>
      <c r="I5144" s="8">
        <v>45460</v>
      </c>
      <c r="J5144" s="8" t="s">
        <v>8683</v>
      </c>
      <c r="K5144" s="205" t="s">
        <v>185</v>
      </c>
      <c r="M5144" s="9" t="s">
        <v>8684</v>
      </c>
      <c r="N5144" s="215">
        <v>45505.8848292361</v>
      </c>
      <c r="O5144" s="8">
        <v>45505</v>
      </c>
    </row>
    <row r="5145" spans="1:15" x14ac:dyDescent="0.25">
      <c r="A5145" s="8">
        <v>45192</v>
      </c>
      <c r="B5145" s="9" t="s">
        <v>3407</v>
      </c>
      <c r="C5145" s="9" t="s">
        <v>209</v>
      </c>
      <c r="D5145" s="3">
        <v>-47.18</v>
      </c>
      <c r="E5145" s="9" t="s">
        <v>724</v>
      </c>
      <c r="F5145" s="9" t="s">
        <v>118</v>
      </c>
      <c r="G5145" s="9" t="s">
        <v>210</v>
      </c>
      <c r="H5145" s="8">
        <v>45170</v>
      </c>
      <c r="I5145" s="8">
        <v>45187</v>
      </c>
      <c r="J5145" s="219" t="s">
        <v>3583</v>
      </c>
      <c r="K5145" s="205" t="s">
        <v>121</v>
      </c>
      <c r="M5145" s="9" t="s">
        <v>3409</v>
      </c>
      <c r="N5145" s="215">
        <v>45294.9567489931</v>
      </c>
      <c r="O5145" s="8"/>
    </row>
    <row r="5146" spans="1:15" x14ac:dyDescent="0.25">
      <c r="A5146" s="8">
        <v>45216</v>
      </c>
      <c r="B5146" s="9" t="s">
        <v>485</v>
      </c>
      <c r="C5146" s="9" t="s">
        <v>209</v>
      </c>
      <c r="D5146" s="3">
        <v>-47.72</v>
      </c>
      <c r="E5146" s="9" t="s">
        <v>724</v>
      </c>
      <c r="F5146" s="9" t="s">
        <v>118</v>
      </c>
      <c r="G5146" s="9" t="s">
        <v>210</v>
      </c>
      <c r="H5146" s="8">
        <v>45200</v>
      </c>
      <c r="I5146" s="8">
        <v>45215</v>
      </c>
      <c r="J5146" s="219" t="s">
        <v>3592</v>
      </c>
      <c r="K5146" s="205" t="s">
        <v>121</v>
      </c>
      <c r="M5146" s="9" t="s">
        <v>487</v>
      </c>
      <c r="N5146" s="215">
        <v>45294.9567489931</v>
      </c>
      <c r="O5146" s="8"/>
    </row>
    <row r="5147" spans="1:15" x14ac:dyDescent="0.25">
      <c r="A5147" s="8">
        <v>45847</v>
      </c>
      <c r="B5147" s="9" t="s">
        <v>18853</v>
      </c>
      <c r="C5147" s="9" t="s">
        <v>180</v>
      </c>
      <c r="D5147" s="3">
        <v>-36.08</v>
      </c>
      <c r="E5147" s="9" t="s">
        <v>181</v>
      </c>
      <c r="F5147" s="9" t="s">
        <v>182</v>
      </c>
      <c r="G5147" s="9" t="s">
        <v>183</v>
      </c>
      <c r="H5147" s="8">
        <v>45839</v>
      </c>
      <c r="I5147" s="8">
        <v>45845</v>
      </c>
      <c r="J5147" s="219" t="s">
        <v>18854</v>
      </c>
      <c r="K5147" s="205" t="s">
        <v>185</v>
      </c>
      <c r="M5147" s="9" t="s">
        <v>18855</v>
      </c>
      <c r="N5147" s="215">
        <v>45862.622311099498</v>
      </c>
      <c r="O5147" s="8">
        <v>45862</v>
      </c>
    </row>
    <row r="5148" spans="1:15" x14ac:dyDescent="0.25">
      <c r="A5148" s="8">
        <v>45582</v>
      </c>
      <c r="B5148" s="9" t="s">
        <v>9951</v>
      </c>
      <c r="C5148" s="9" t="s">
        <v>209</v>
      </c>
      <c r="D5148" s="3">
        <v>-63.75</v>
      </c>
      <c r="E5148" s="9" t="s">
        <v>724</v>
      </c>
      <c r="F5148" s="9" t="s">
        <v>118</v>
      </c>
      <c r="G5148" s="9" t="s">
        <v>119</v>
      </c>
      <c r="H5148" s="8">
        <v>45566</v>
      </c>
      <c r="I5148" s="8">
        <v>45579</v>
      </c>
      <c r="J5148" s="219" t="s">
        <v>11187</v>
      </c>
      <c r="K5148" s="205" t="s">
        <v>121</v>
      </c>
      <c r="M5148" s="9" t="s">
        <v>9953</v>
      </c>
      <c r="N5148" s="215">
        <v>45594.789547013897</v>
      </c>
      <c r="O5148" s="8">
        <v>45594</v>
      </c>
    </row>
    <row r="5149" spans="1:15" x14ac:dyDescent="0.25">
      <c r="A5149" s="8">
        <v>45273</v>
      </c>
      <c r="B5149" s="9" t="s">
        <v>485</v>
      </c>
      <c r="C5149" s="9" t="s">
        <v>209</v>
      </c>
      <c r="D5149" s="3">
        <v>-48.72</v>
      </c>
      <c r="E5149" s="9" t="s">
        <v>724</v>
      </c>
      <c r="F5149" s="9" t="s">
        <v>118</v>
      </c>
      <c r="G5149" s="9" t="s">
        <v>210</v>
      </c>
      <c r="H5149" s="8">
        <v>45261</v>
      </c>
      <c r="I5149" s="8">
        <v>45271</v>
      </c>
      <c r="J5149" s="8" t="s">
        <v>3608</v>
      </c>
      <c r="K5149" s="205" t="s">
        <v>121</v>
      </c>
      <c r="M5149" s="9" t="s">
        <v>487</v>
      </c>
      <c r="N5149" s="215">
        <v>45294.9567489931</v>
      </c>
      <c r="O5149" s="8"/>
    </row>
    <row r="5150" spans="1:15" x14ac:dyDescent="0.25">
      <c r="A5150" s="8">
        <v>45230</v>
      </c>
      <c r="B5150" s="9" t="s">
        <v>485</v>
      </c>
      <c r="C5150" s="9" t="s">
        <v>209</v>
      </c>
      <c r="D5150" s="3">
        <v>-48.72</v>
      </c>
      <c r="E5150" s="9" t="s">
        <v>724</v>
      </c>
      <c r="F5150" s="9" t="s">
        <v>118</v>
      </c>
      <c r="G5150" s="9" t="s">
        <v>210</v>
      </c>
      <c r="H5150" s="8">
        <v>45200</v>
      </c>
      <c r="I5150" s="8">
        <v>45229</v>
      </c>
      <c r="J5150" s="219" t="s">
        <v>3609</v>
      </c>
      <c r="K5150" s="205" t="s">
        <v>121</v>
      </c>
      <c r="M5150" s="9" t="s">
        <v>487</v>
      </c>
      <c r="N5150" s="215">
        <v>45294.9567489931</v>
      </c>
      <c r="O5150" s="8"/>
    </row>
    <row r="5151" spans="1:15" x14ac:dyDescent="0.25">
      <c r="A5151" s="8">
        <v>45914</v>
      </c>
      <c r="B5151" s="9" t="s">
        <v>8308</v>
      </c>
      <c r="C5151" s="9" t="s">
        <v>209</v>
      </c>
      <c r="D5151" s="3">
        <v>-48.78</v>
      </c>
      <c r="E5151" s="9" t="s">
        <v>266</v>
      </c>
      <c r="F5151" s="9" t="s">
        <v>267</v>
      </c>
      <c r="G5151" s="9" t="s">
        <v>268</v>
      </c>
      <c r="H5151" s="8">
        <v>45901</v>
      </c>
      <c r="I5151" s="8">
        <v>45908</v>
      </c>
      <c r="J5151" s="219" t="s">
        <v>19466</v>
      </c>
      <c r="K5151" s="205" t="s">
        <v>270</v>
      </c>
      <c r="M5151" s="9" t="s">
        <v>8310</v>
      </c>
      <c r="N5151" s="215">
        <v>45929.807189814797</v>
      </c>
      <c r="O5151" s="8">
        <v>45929</v>
      </c>
    </row>
    <row r="5152" spans="1:15" x14ac:dyDescent="0.25">
      <c r="A5152" s="8">
        <v>45582</v>
      </c>
      <c r="B5152" s="9" t="s">
        <v>11140</v>
      </c>
      <c r="C5152" s="9" t="s">
        <v>131</v>
      </c>
      <c r="D5152" s="3">
        <v>-82.29</v>
      </c>
      <c r="E5152" s="9" t="s">
        <v>724</v>
      </c>
      <c r="F5152" s="9" t="s">
        <v>118</v>
      </c>
      <c r="G5152" s="9" t="s">
        <v>119</v>
      </c>
      <c r="H5152" s="8">
        <v>45566</v>
      </c>
      <c r="I5152" s="8">
        <v>45579</v>
      </c>
      <c r="J5152" s="219" t="s">
        <v>11188</v>
      </c>
      <c r="K5152" s="205" t="s">
        <v>121</v>
      </c>
      <c r="M5152" s="9" t="s">
        <v>11142</v>
      </c>
      <c r="N5152" s="215">
        <v>45594.789547013897</v>
      </c>
      <c r="O5152" s="8"/>
    </row>
    <row r="5153" spans="1:15" x14ac:dyDescent="0.25">
      <c r="A5153" s="8">
        <v>45582</v>
      </c>
      <c r="B5153" s="9" t="s">
        <v>11140</v>
      </c>
      <c r="C5153" s="9" t="s">
        <v>131</v>
      </c>
      <c r="D5153" s="3">
        <v>-134.76</v>
      </c>
      <c r="E5153" s="9" t="s">
        <v>724</v>
      </c>
      <c r="F5153" s="9" t="s">
        <v>118</v>
      </c>
      <c r="G5153" s="9" t="s">
        <v>119</v>
      </c>
      <c r="H5153" s="8">
        <v>45566</v>
      </c>
      <c r="I5153" s="8">
        <v>45579</v>
      </c>
      <c r="J5153" s="219" t="s">
        <v>11186</v>
      </c>
      <c r="K5153" s="205" t="s">
        <v>121</v>
      </c>
      <c r="M5153" s="9" t="s">
        <v>11142</v>
      </c>
      <c r="N5153" s="215">
        <v>45594.789547013897</v>
      </c>
      <c r="O5153" s="8"/>
    </row>
    <row r="5154" spans="1:15" x14ac:dyDescent="0.25">
      <c r="A5154" s="8">
        <v>45581</v>
      </c>
      <c r="B5154" s="9" t="s">
        <v>3487</v>
      </c>
      <c r="C5154" s="9" t="s">
        <v>124</v>
      </c>
      <c r="D5154" s="3">
        <v>-45.67</v>
      </c>
      <c r="E5154" s="9" t="s">
        <v>724</v>
      </c>
      <c r="F5154" s="9" t="s">
        <v>118</v>
      </c>
      <c r="G5154" s="9" t="s">
        <v>119</v>
      </c>
      <c r="H5154" s="8">
        <v>45566</v>
      </c>
      <c r="I5154" s="8">
        <v>45579</v>
      </c>
      <c r="J5154" s="219" t="s">
        <v>11198</v>
      </c>
      <c r="K5154" s="205" t="s">
        <v>121</v>
      </c>
      <c r="M5154" s="9" t="s">
        <v>3489</v>
      </c>
      <c r="N5154" s="215">
        <v>45594.789547013897</v>
      </c>
      <c r="O5154" s="8"/>
    </row>
    <row r="5155" spans="1:15" x14ac:dyDescent="0.25">
      <c r="A5155" s="8">
        <v>45778</v>
      </c>
      <c r="B5155" s="9" t="s">
        <v>9183</v>
      </c>
      <c r="C5155" s="9" t="s">
        <v>209</v>
      </c>
      <c r="D5155" s="3">
        <v>-49.15</v>
      </c>
      <c r="E5155" s="9" t="s">
        <v>266</v>
      </c>
      <c r="F5155" s="9" t="s">
        <v>267</v>
      </c>
      <c r="G5155" s="9" t="s">
        <v>268</v>
      </c>
      <c r="H5155" s="8">
        <v>45778</v>
      </c>
      <c r="I5155" s="8">
        <v>45775</v>
      </c>
      <c r="J5155" s="8" t="s">
        <v>15792</v>
      </c>
      <c r="K5155" s="205" t="s">
        <v>270</v>
      </c>
      <c r="M5155" s="9" t="s">
        <v>9185</v>
      </c>
      <c r="N5155" s="215">
        <v>45785.029943333298</v>
      </c>
      <c r="O5155" s="8">
        <v>45784</v>
      </c>
    </row>
    <row r="5156" spans="1:15" x14ac:dyDescent="0.25">
      <c r="A5156" s="8">
        <v>45655</v>
      </c>
      <c r="B5156" s="9" t="s">
        <v>9183</v>
      </c>
      <c r="C5156" s="9" t="s">
        <v>209</v>
      </c>
      <c r="D5156" s="3">
        <v>-50.64</v>
      </c>
      <c r="E5156" s="9" t="s">
        <v>266</v>
      </c>
      <c r="F5156" s="9" t="s">
        <v>267</v>
      </c>
      <c r="G5156" s="9" t="s">
        <v>268</v>
      </c>
      <c r="H5156" s="8">
        <v>45627</v>
      </c>
      <c r="I5156" s="8">
        <v>45649</v>
      </c>
      <c r="J5156" s="219" t="s">
        <v>13594</v>
      </c>
      <c r="K5156" s="205" t="s">
        <v>270</v>
      </c>
      <c r="M5156" s="9" t="s">
        <v>9185</v>
      </c>
      <c r="N5156" s="215">
        <v>45706.0637561111</v>
      </c>
      <c r="O5156" s="8">
        <v>45705</v>
      </c>
    </row>
    <row r="5157" spans="1:15" x14ac:dyDescent="0.25">
      <c r="A5157" s="8">
        <v>45581</v>
      </c>
      <c r="B5157" s="9" t="s">
        <v>11195</v>
      </c>
      <c r="C5157" s="9" t="s">
        <v>496</v>
      </c>
      <c r="D5157" s="3">
        <v>-50</v>
      </c>
      <c r="E5157" s="9" t="s">
        <v>724</v>
      </c>
      <c r="F5157" s="9" t="s">
        <v>118</v>
      </c>
      <c r="G5157" s="9" t="s">
        <v>119</v>
      </c>
      <c r="H5157" s="8">
        <v>45566</v>
      </c>
      <c r="I5157" s="8">
        <v>45579</v>
      </c>
      <c r="J5157" s="219" t="s">
        <v>11196</v>
      </c>
      <c r="K5157" s="205" t="s">
        <v>121</v>
      </c>
      <c r="M5157" s="9" t="s">
        <v>11197</v>
      </c>
      <c r="N5157" s="215">
        <v>45594.789547013897</v>
      </c>
      <c r="O5157" s="8"/>
    </row>
    <row r="5158" spans="1:15" x14ac:dyDescent="0.25">
      <c r="A5158" s="8">
        <v>45580</v>
      </c>
      <c r="B5158" s="9" t="s">
        <v>11206</v>
      </c>
      <c r="C5158" s="9" t="s">
        <v>224</v>
      </c>
      <c r="D5158" s="3">
        <v>-2.99</v>
      </c>
      <c r="E5158" s="9" t="s">
        <v>724</v>
      </c>
      <c r="F5158" s="9" t="s">
        <v>118</v>
      </c>
      <c r="G5158" s="9" t="s">
        <v>119</v>
      </c>
      <c r="H5158" s="8">
        <v>45566</v>
      </c>
      <c r="I5158" s="8">
        <v>45579</v>
      </c>
      <c r="J5158" s="219" t="s">
        <v>11207</v>
      </c>
      <c r="K5158" s="205" t="s">
        <v>121</v>
      </c>
      <c r="M5158" s="9" t="s">
        <v>11208</v>
      </c>
      <c r="N5158" s="215">
        <v>45594.789547013897</v>
      </c>
      <c r="O5158" s="8"/>
    </row>
    <row r="5159" spans="1:15" x14ac:dyDescent="0.25">
      <c r="A5159" s="8">
        <v>45580</v>
      </c>
      <c r="B5159" s="9" t="s">
        <v>10136</v>
      </c>
      <c r="C5159" s="9" t="s">
        <v>224</v>
      </c>
      <c r="D5159" s="3">
        <v>-6.06</v>
      </c>
      <c r="E5159" s="9" t="s">
        <v>724</v>
      </c>
      <c r="F5159" s="9" t="s">
        <v>118</v>
      </c>
      <c r="G5159" s="9" t="s">
        <v>119</v>
      </c>
      <c r="H5159" s="8">
        <v>45566</v>
      </c>
      <c r="I5159" s="8">
        <v>45579</v>
      </c>
      <c r="J5159" s="219" t="s">
        <v>11210</v>
      </c>
      <c r="K5159" s="205" t="s">
        <v>121</v>
      </c>
      <c r="M5159" s="9" t="s">
        <v>10138</v>
      </c>
      <c r="N5159" s="215">
        <v>45594.789547013897</v>
      </c>
      <c r="O5159" s="8">
        <v>45594</v>
      </c>
    </row>
    <row r="5160" spans="1:15" x14ac:dyDescent="0.25">
      <c r="A5160" s="8">
        <v>45580</v>
      </c>
      <c r="B5160" s="9" t="s">
        <v>8974</v>
      </c>
      <c r="C5160" s="9" t="s">
        <v>199</v>
      </c>
      <c r="D5160" s="3">
        <v>-140</v>
      </c>
      <c r="E5160" s="9" t="s">
        <v>724</v>
      </c>
      <c r="F5160" s="9" t="s">
        <v>118</v>
      </c>
      <c r="G5160" s="9" t="s">
        <v>119</v>
      </c>
      <c r="H5160" s="8">
        <v>45566</v>
      </c>
      <c r="I5160" s="8">
        <v>45579</v>
      </c>
      <c r="J5160" s="219" t="s">
        <v>11212</v>
      </c>
      <c r="K5160" s="205" t="s">
        <v>121</v>
      </c>
      <c r="M5160" s="9" t="s">
        <v>8976</v>
      </c>
      <c r="N5160" s="215">
        <v>45594.789547013897</v>
      </c>
      <c r="O5160" s="8">
        <v>45594</v>
      </c>
    </row>
    <row r="5161" spans="1:15" x14ac:dyDescent="0.25">
      <c r="A5161" s="8">
        <v>45580</v>
      </c>
      <c r="B5161" s="9" t="s">
        <v>9024</v>
      </c>
      <c r="C5161" s="9" t="s">
        <v>142</v>
      </c>
      <c r="D5161" s="3">
        <v>-48.96</v>
      </c>
      <c r="E5161" s="9" t="s">
        <v>724</v>
      </c>
      <c r="F5161" s="9" t="s">
        <v>118</v>
      </c>
      <c r="G5161" s="9" t="s">
        <v>119</v>
      </c>
      <c r="H5161" s="8">
        <v>45566</v>
      </c>
      <c r="I5161" s="8">
        <v>45579</v>
      </c>
      <c r="J5161" s="219" t="s">
        <v>11209</v>
      </c>
      <c r="K5161" s="205" t="s">
        <v>121</v>
      </c>
      <c r="M5161" s="9" t="s">
        <v>9026</v>
      </c>
      <c r="N5161" s="215">
        <v>45594.789547013897</v>
      </c>
      <c r="O5161" s="8">
        <v>45594</v>
      </c>
    </row>
    <row r="5162" spans="1:15" x14ac:dyDescent="0.25">
      <c r="A5162" s="8">
        <v>45580</v>
      </c>
      <c r="B5162" s="9" t="s">
        <v>9951</v>
      </c>
      <c r="C5162" s="9" t="s">
        <v>209</v>
      </c>
      <c r="D5162" s="3">
        <v>-240.7</v>
      </c>
      <c r="E5162" s="9" t="s">
        <v>724</v>
      </c>
      <c r="F5162" s="9" t="s">
        <v>118</v>
      </c>
      <c r="G5162" s="9" t="s">
        <v>119</v>
      </c>
      <c r="H5162" s="8">
        <v>45566</v>
      </c>
      <c r="I5162" s="8">
        <v>45579</v>
      </c>
      <c r="J5162" s="219" t="s">
        <v>11211</v>
      </c>
      <c r="K5162" s="205" t="s">
        <v>121</v>
      </c>
      <c r="M5162" s="9" t="s">
        <v>9953</v>
      </c>
      <c r="N5162" s="215">
        <v>45594.789547013897</v>
      </c>
      <c r="O5162" s="8">
        <v>45594</v>
      </c>
    </row>
    <row r="5163" spans="1:15" x14ac:dyDescent="0.25">
      <c r="A5163" s="8">
        <v>45579</v>
      </c>
      <c r="B5163" s="9" t="s">
        <v>11223</v>
      </c>
      <c r="C5163" s="9" t="s">
        <v>124</v>
      </c>
      <c r="D5163" s="3">
        <v>-22.06</v>
      </c>
      <c r="E5163" s="9" t="s">
        <v>724</v>
      </c>
      <c r="F5163" s="9" t="s">
        <v>118</v>
      </c>
      <c r="G5163" s="9" t="s">
        <v>119</v>
      </c>
      <c r="H5163" s="8">
        <v>45566</v>
      </c>
      <c r="I5163" s="8">
        <v>45579</v>
      </c>
      <c r="J5163" s="219" t="s">
        <v>11224</v>
      </c>
      <c r="K5163" s="205" t="s">
        <v>121</v>
      </c>
      <c r="M5163" s="9" t="s">
        <v>11225</v>
      </c>
      <c r="N5163" s="215">
        <v>45594.789547013897</v>
      </c>
      <c r="O5163" s="8">
        <v>45594</v>
      </c>
    </row>
    <row r="5164" spans="1:15" x14ac:dyDescent="0.25">
      <c r="A5164" s="8">
        <v>45465</v>
      </c>
      <c r="B5164" s="9" t="s">
        <v>8640</v>
      </c>
      <c r="C5164" s="9" t="s">
        <v>209</v>
      </c>
      <c r="D5164" s="3">
        <v>-51.05</v>
      </c>
      <c r="E5164" s="9" t="s">
        <v>266</v>
      </c>
      <c r="F5164" s="9" t="s">
        <v>267</v>
      </c>
      <c r="G5164" s="9" t="s">
        <v>268</v>
      </c>
      <c r="H5164" s="8">
        <v>45444</v>
      </c>
      <c r="I5164" s="8">
        <v>45460</v>
      </c>
      <c r="J5164" s="8" t="s">
        <v>8641</v>
      </c>
      <c r="K5164" s="205" t="s">
        <v>270</v>
      </c>
      <c r="M5164" s="9" t="s">
        <v>8642</v>
      </c>
      <c r="N5164" s="215">
        <v>45505.8848292361</v>
      </c>
      <c r="O5164" s="8">
        <v>45505</v>
      </c>
    </row>
    <row r="5165" spans="1:15" x14ac:dyDescent="0.25">
      <c r="A5165" s="8">
        <v>45578</v>
      </c>
      <c r="B5165" s="9" t="s">
        <v>11226</v>
      </c>
      <c r="C5165" s="9" t="s">
        <v>224</v>
      </c>
      <c r="D5165" s="3">
        <v>-5.85</v>
      </c>
      <c r="E5165" s="9" t="s">
        <v>724</v>
      </c>
      <c r="F5165" s="9" t="s">
        <v>118</v>
      </c>
      <c r="G5165" s="9" t="s">
        <v>119</v>
      </c>
      <c r="H5165" s="8">
        <v>45566</v>
      </c>
      <c r="I5165" s="8">
        <v>45572</v>
      </c>
      <c r="J5165" s="219" t="s">
        <v>11227</v>
      </c>
      <c r="K5165" s="205" t="s">
        <v>121</v>
      </c>
      <c r="M5165" s="9" t="s">
        <v>11228</v>
      </c>
      <c r="N5165" s="215">
        <v>45594.789547013897</v>
      </c>
      <c r="O5165" s="8">
        <v>45594</v>
      </c>
    </row>
    <row r="5166" spans="1:15" x14ac:dyDescent="0.25">
      <c r="A5166" s="8">
        <v>45762</v>
      </c>
      <c r="B5166" s="9" t="s">
        <v>7900</v>
      </c>
      <c r="C5166" s="9" t="s">
        <v>180</v>
      </c>
      <c r="D5166" s="3">
        <v>-35.729999999999997</v>
      </c>
      <c r="E5166" s="9" t="s">
        <v>181</v>
      </c>
      <c r="F5166" s="9" t="s">
        <v>182</v>
      </c>
      <c r="G5166" s="9" t="s">
        <v>183</v>
      </c>
      <c r="H5166" s="8">
        <v>45748</v>
      </c>
      <c r="I5166" s="8">
        <v>45761</v>
      </c>
      <c r="J5166" s="219" t="s">
        <v>14745</v>
      </c>
      <c r="K5166" s="205" t="s">
        <v>185</v>
      </c>
      <c r="M5166" s="9" t="s">
        <v>7902</v>
      </c>
      <c r="N5166" s="215">
        <v>45777.922227581003</v>
      </c>
      <c r="O5166" s="8">
        <v>45777</v>
      </c>
    </row>
    <row r="5167" spans="1:15" x14ac:dyDescent="0.25">
      <c r="A5167" s="8">
        <v>45757</v>
      </c>
      <c r="B5167" s="9" t="s">
        <v>7793</v>
      </c>
      <c r="C5167" s="9" t="s">
        <v>209</v>
      </c>
      <c r="D5167" s="3">
        <v>-53.09</v>
      </c>
      <c r="E5167" s="9" t="s">
        <v>266</v>
      </c>
      <c r="F5167" s="9" t="s">
        <v>267</v>
      </c>
      <c r="G5167" s="9" t="s">
        <v>268</v>
      </c>
      <c r="H5167" s="8">
        <v>45748</v>
      </c>
      <c r="I5167" s="8">
        <v>45754</v>
      </c>
      <c r="J5167" s="219" t="s">
        <v>14902</v>
      </c>
      <c r="K5167" s="205" t="s">
        <v>270</v>
      </c>
      <c r="M5167" s="9" t="s">
        <v>7795</v>
      </c>
      <c r="N5167" s="215">
        <v>45777.922227581003</v>
      </c>
      <c r="O5167" s="8">
        <v>45777</v>
      </c>
    </row>
    <row r="5168" spans="1:15" x14ac:dyDescent="0.25">
      <c r="A5168" s="8">
        <v>45757</v>
      </c>
      <c r="B5168" s="9" t="s">
        <v>9610</v>
      </c>
      <c r="C5168" s="9" t="s">
        <v>209</v>
      </c>
      <c r="D5168" s="3">
        <v>-53.29</v>
      </c>
      <c r="E5168" s="9" t="s">
        <v>266</v>
      </c>
      <c r="F5168" s="9" t="s">
        <v>267</v>
      </c>
      <c r="G5168" s="9" t="s">
        <v>268</v>
      </c>
      <c r="H5168" s="8">
        <v>45748</v>
      </c>
      <c r="I5168" s="8">
        <v>45754</v>
      </c>
      <c r="J5168" s="219" t="s">
        <v>14907</v>
      </c>
      <c r="K5168" s="205" t="s">
        <v>270</v>
      </c>
      <c r="M5168" s="9" t="s">
        <v>9612</v>
      </c>
      <c r="N5168" s="215">
        <v>45777.922227581003</v>
      </c>
      <c r="O5168" s="8"/>
    </row>
    <row r="5169" spans="1:15" x14ac:dyDescent="0.25">
      <c r="A5169" s="8">
        <v>45289</v>
      </c>
      <c r="B5169" s="9" t="s">
        <v>427</v>
      </c>
      <c r="C5169" s="9" t="s">
        <v>180</v>
      </c>
      <c r="D5169" s="3">
        <v>-35.65</v>
      </c>
      <c r="E5169" s="9" t="s">
        <v>422</v>
      </c>
      <c r="F5169" s="9" t="s">
        <v>423</v>
      </c>
      <c r="G5169" s="9" t="s">
        <v>183</v>
      </c>
      <c r="H5169" s="8">
        <v>45261</v>
      </c>
      <c r="I5169" s="8">
        <v>45285</v>
      </c>
      <c r="J5169" s="8" t="s">
        <v>3351</v>
      </c>
      <c r="K5169" s="205" t="s">
        <v>425</v>
      </c>
      <c r="M5169" s="9" t="s">
        <v>429</v>
      </c>
      <c r="N5169" s="215">
        <v>45294.9567489931</v>
      </c>
      <c r="O5169" s="8"/>
    </row>
    <row r="5170" spans="1:15" x14ac:dyDescent="0.25">
      <c r="A5170" s="8">
        <v>45251</v>
      </c>
      <c r="B5170" s="9" t="s">
        <v>3728</v>
      </c>
      <c r="C5170" s="9" t="s">
        <v>209</v>
      </c>
      <c r="D5170" s="3">
        <v>-53.89</v>
      </c>
      <c r="E5170" s="9" t="s">
        <v>869</v>
      </c>
      <c r="F5170" s="9" t="s">
        <v>870</v>
      </c>
      <c r="G5170" s="9" t="s">
        <v>210</v>
      </c>
      <c r="H5170" s="8">
        <v>45231</v>
      </c>
      <c r="I5170" s="8">
        <v>45250</v>
      </c>
      <c r="J5170" s="8" t="s">
        <v>3729</v>
      </c>
      <c r="K5170" s="205" t="s">
        <v>872</v>
      </c>
      <c r="M5170" s="9" t="s">
        <v>3730</v>
      </c>
      <c r="N5170" s="215">
        <v>45294.9567489931</v>
      </c>
      <c r="O5170" s="8"/>
    </row>
    <row r="5171" spans="1:15" x14ac:dyDescent="0.25">
      <c r="A5171" s="8">
        <v>45578</v>
      </c>
      <c r="B5171" s="9" t="s">
        <v>11226</v>
      </c>
      <c r="C5171" s="9" t="s">
        <v>224</v>
      </c>
      <c r="D5171" s="3">
        <v>-39.78</v>
      </c>
      <c r="E5171" s="9" t="s">
        <v>724</v>
      </c>
      <c r="F5171" s="9" t="s">
        <v>118</v>
      </c>
      <c r="G5171" s="9" t="s">
        <v>119</v>
      </c>
      <c r="H5171" s="8">
        <v>45566</v>
      </c>
      <c r="I5171" s="8">
        <v>45572</v>
      </c>
      <c r="J5171" s="219" t="s">
        <v>11229</v>
      </c>
      <c r="K5171" s="205" t="s">
        <v>121</v>
      </c>
      <c r="M5171" s="9" t="s">
        <v>11228</v>
      </c>
      <c r="N5171" s="215">
        <v>45594.789547013897</v>
      </c>
      <c r="O5171" s="8">
        <v>45594</v>
      </c>
    </row>
    <row r="5172" spans="1:15" x14ac:dyDescent="0.25">
      <c r="A5172" s="8">
        <v>45523</v>
      </c>
      <c r="B5172" s="9" t="s">
        <v>9183</v>
      </c>
      <c r="C5172" s="9" t="s">
        <v>209</v>
      </c>
      <c r="D5172" s="3">
        <v>-59.6</v>
      </c>
      <c r="E5172" s="9" t="s">
        <v>266</v>
      </c>
      <c r="F5172" s="9" t="s">
        <v>267</v>
      </c>
      <c r="G5172" s="9" t="s">
        <v>268</v>
      </c>
      <c r="H5172" s="8">
        <v>45505</v>
      </c>
      <c r="I5172" s="8">
        <v>45523</v>
      </c>
      <c r="J5172" s="8" t="s">
        <v>9184</v>
      </c>
      <c r="K5172" s="205" t="s">
        <v>270</v>
      </c>
      <c r="M5172" s="9" t="s">
        <v>9185</v>
      </c>
      <c r="N5172" s="215">
        <v>45534.648212951397</v>
      </c>
      <c r="O5172" s="8">
        <v>45534</v>
      </c>
    </row>
    <row r="5173" spans="1:15" x14ac:dyDescent="0.25">
      <c r="A5173" s="8">
        <v>45500</v>
      </c>
      <c r="B5173" s="9" t="s">
        <v>9183</v>
      </c>
      <c r="C5173" s="9" t="s">
        <v>209</v>
      </c>
      <c r="D5173" s="3">
        <v>-59.66</v>
      </c>
      <c r="E5173" s="9" t="s">
        <v>266</v>
      </c>
      <c r="F5173" s="9" t="s">
        <v>267</v>
      </c>
      <c r="G5173" s="9" t="s">
        <v>268</v>
      </c>
      <c r="H5173" s="8">
        <v>45474</v>
      </c>
      <c r="I5173" s="8">
        <v>45495</v>
      </c>
      <c r="J5173" s="8" t="s">
        <v>9631</v>
      </c>
      <c r="K5173" s="205" t="s">
        <v>270</v>
      </c>
      <c r="M5173" s="9" t="s">
        <v>9183</v>
      </c>
      <c r="N5173" s="215">
        <v>45534.648212951397</v>
      </c>
      <c r="O5173" s="8">
        <v>45534</v>
      </c>
    </row>
    <row r="5174" spans="1:15" x14ac:dyDescent="0.25">
      <c r="A5174" s="8">
        <v>45554</v>
      </c>
      <c r="B5174" s="9" t="s">
        <v>7949</v>
      </c>
      <c r="C5174" s="9" t="s">
        <v>180</v>
      </c>
      <c r="D5174" s="3">
        <v>-35.53</v>
      </c>
      <c r="E5174" s="9" t="s">
        <v>181</v>
      </c>
      <c r="F5174" s="9" t="s">
        <v>182</v>
      </c>
      <c r="G5174" s="9" t="s">
        <v>183</v>
      </c>
      <c r="H5174" s="8">
        <v>45536</v>
      </c>
      <c r="I5174" s="8">
        <v>45551</v>
      </c>
      <c r="J5174" s="8" t="s">
        <v>10362</v>
      </c>
      <c r="K5174" s="205" t="s">
        <v>185</v>
      </c>
      <c r="M5174" s="9" t="s">
        <v>7951</v>
      </c>
      <c r="N5174" s="215">
        <v>45575.565837071801</v>
      </c>
      <c r="O5174" s="8">
        <v>45575</v>
      </c>
    </row>
    <row r="5175" spans="1:15" x14ac:dyDescent="0.25">
      <c r="A5175" s="8">
        <v>45471</v>
      </c>
      <c r="B5175" s="9" t="s">
        <v>7917</v>
      </c>
      <c r="C5175" s="9" t="s">
        <v>180</v>
      </c>
      <c r="D5175" s="3">
        <v>-35.479999999999997</v>
      </c>
      <c r="E5175" s="9" t="s">
        <v>181</v>
      </c>
      <c r="F5175" s="9" t="s">
        <v>182</v>
      </c>
      <c r="G5175" s="9" t="s">
        <v>183</v>
      </c>
      <c r="H5175" s="8">
        <v>45444</v>
      </c>
      <c r="I5175" s="8">
        <v>45467</v>
      </c>
      <c r="J5175" s="8" t="s">
        <v>8408</v>
      </c>
      <c r="K5175" s="205" t="s">
        <v>185</v>
      </c>
      <c r="M5175" s="9" t="s">
        <v>7919</v>
      </c>
      <c r="N5175" s="215">
        <v>45505.8848292361</v>
      </c>
      <c r="O5175" s="8">
        <v>45505</v>
      </c>
    </row>
    <row r="5176" spans="1:15" x14ac:dyDescent="0.25">
      <c r="A5176" s="8">
        <v>45351</v>
      </c>
      <c r="B5176" s="9" t="s">
        <v>427</v>
      </c>
      <c r="C5176" s="9" t="s">
        <v>180</v>
      </c>
      <c r="D5176" s="3">
        <v>-35.47</v>
      </c>
      <c r="E5176" s="9" t="s">
        <v>422</v>
      </c>
      <c r="F5176" s="9" t="s">
        <v>423</v>
      </c>
      <c r="G5176" s="9" t="s">
        <v>183</v>
      </c>
      <c r="H5176" s="8">
        <v>45323</v>
      </c>
      <c r="I5176" s="8">
        <v>45348</v>
      </c>
      <c r="J5176" s="219" t="s">
        <v>3347</v>
      </c>
      <c r="K5176" s="205" t="s">
        <v>425</v>
      </c>
      <c r="M5176" s="9" t="s">
        <v>429</v>
      </c>
      <c r="N5176" s="215">
        <v>45363.078556828703</v>
      </c>
      <c r="O5176" s="8">
        <v>45362</v>
      </c>
    </row>
    <row r="5177" spans="1:15" x14ac:dyDescent="0.25">
      <c r="A5177" s="8">
        <v>45393</v>
      </c>
      <c r="B5177" s="9" t="s">
        <v>3847</v>
      </c>
      <c r="C5177" s="9" t="s">
        <v>209</v>
      </c>
      <c r="D5177" s="3">
        <v>-60</v>
      </c>
      <c r="E5177" s="9" t="s">
        <v>266</v>
      </c>
      <c r="F5177" s="9" t="s">
        <v>267</v>
      </c>
      <c r="G5177" s="9" t="s">
        <v>268</v>
      </c>
      <c r="H5177" s="8">
        <v>45383</v>
      </c>
      <c r="I5177" s="8">
        <v>45390</v>
      </c>
      <c r="J5177" s="8" t="s">
        <v>3848</v>
      </c>
      <c r="K5177" s="205" t="s">
        <v>270</v>
      </c>
      <c r="M5177" s="9" t="s">
        <v>3849</v>
      </c>
      <c r="N5177" s="215">
        <v>45402.639274791698</v>
      </c>
      <c r="O5177" s="8"/>
    </row>
    <row r="5178" spans="1:15" x14ac:dyDescent="0.25">
      <c r="A5178" s="8">
        <v>45577</v>
      </c>
      <c r="B5178" s="9" t="s">
        <v>9991</v>
      </c>
      <c r="C5178" s="9" t="s">
        <v>361</v>
      </c>
      <c r="D5178" s="3">
        <v>-30.35</v>
      </c>
      <c r="E5178" s="9" t="s">
        <v>724</v>
      </c>
      <c r="F5178" s="9" t="s">
        <v>118</v>
      </c>
      <c r="G5178" s="9" t="s">
        <v>119</v>
      </c>
      <c r="H5178" s="8">
        <v>45566</v>
      </c>
      <c r="I5178" s="8">
        <v>45572</v>
      </c>
      <c r="J5178" s="219" t="s">
        <v>11232</v>
      </c>
      <c r="K5178" s="205" t="s">
        <v>121</v>
      </c>
      <c r="M5178" s="9" t="s">
        <v>9993</v>
      </c>
      <c r="N5178" s="215">
        <v>45594.789547013897</v>
      </c>
      <c r="O5178" s="8"/>
    </row>
    <row r="5179" spans="1:15" x14ac:dyDescent="0.25">
      <c r="A5179" s="8">
        <v>45677</v>
      </c>
      <c r="B5179" s="9" t="s">
        <v>7793</v>
      </c>
      <c r="C5179" s="9" t="s">
        <v>209</v>
      </c>
      <c r="D5179" s="3">
        <v>-61.22</v>
      </c>
      <c r="E5179" s="9" t="s">
        <v>266</v>
      </c>
      <c r="F5179" s="9" t="s">
        <v>267</v>
      </c>
      <c r="G5179" s="9" t="s">
        <v>268</v>
      </c>
      <c r="H5179" s="8">
        <v>45658</v>
      </c>
      <c r="I5179" s="8">
        <v>45677</v>
      </c>
      <c r="J5179" s="219" t="s">
        <v>13344</v>
      </c>
      <c r="K5179" s="205" t="s">
        <v>270</v>
      </c>
      <c r="M5179" s="9" t="s">
        <v>7795</v>
      </c>
      <c r="N5179" s="215">
        <v>45706.0637561111</v>
      </c>
      <c r="O5179" s="8">
        <v>45705</v>
      </c>
    </row>
    <row r="5180" spans="1:15" x14ac:dyDescent="0.25">
      <c r="A5180" s="8">
        <v>45807</v>
      </c>
      <c r="B5180" s="9" t="s">
        <v>427</v>
      </c>
      <c r="C5180" s="9" t="s">
        <v>180</v>
      </c>
      <c r="D5180" s="3">
        <v>-35.36</v>
      </c>
      <c r="E5180" s="9" t="s">
        <v>422</v>
      </c>
      <c r="F5180" s="9" t="s">
        <v>423</v>
      </c>
      <c r="G5180" s="9" t="s">
        <v>183</v>
      </c>
      <c r="H5180" s="8">
        <v>45778</v>
      </c>
      <c r="I5180" s="8">
        <v>45803</v>
      </c>
      <c r="J5180" s="8" t="s">
        <v>16049</v>
      </c>
      <c r="K5180" s="205" t="s">
        <v>425</v>
      </c>
      <c r="M5180" s="9" t="s">
        <v>429</v>
      </c>
      <c r="N5180" s="215">
        <v>45809.629870740697</v>
      </c>
      <c r="O5180" s="8">
        <v>45809</v>
      </c>
    </row>
    <row r="5181" spans="1:15" x14ac:dyDescent="0.25">
      <c r="A5181" s="8">
        <v>45577</v>
      </c>
      <c r="B5181" s="9" t="s">
        <v>10136</v>
      </c>
      <c r="C5181" s="9" t="s">
        <v>224</v>
      </c>
      <c r="D5181" s="3">
        <v>-16.38</v>
      </c>
      <c r="E5181" s="9" t="s">
        <v>724</v>
      </c>
      <c r="F5181" s="9" t="s">
        <v>118</v>
      </c>
      <c r="G5181" s="9" t="s">
        <v>119</v>
      </c>
      <c r="H5181" s="8">
        <v>45566</v>
      </c>
      <c r="I5181" s="8">
        <v>45572</v>
      </c>
      <c r="J5181" s="219" t="s">
        <v>11231</v>
      </c>
      <c r="K5181" s="205" t="s">
        <v>121</v>
      </c>
      <c r="M5181" s="9" t="s">
        <v>10138</v>
      </c>
      <c r="N5181" s="215">
        <v>45594.789547013897</v>
      </c>
      <c r="O5181" s="8">
        <v>45594</v>
      </c>
    </row>
    <row r="5182" spans="1:15" x14ac:dyDescent="0.25">
      <c r="A5182" s="8">
        <v>45555</v>
      </c>
      <c r="B5182" s="9" t="s">
        <v>10314</v>
      </c>
      <c r="C5182" s="9" t="s">
        <v>209</v>
      </c>
      <c r="D5182" s="3">
        <v>-63.92</v>
      </c>
      <c r="E5182" s="9" t="s">
        <v>266</v>
      </c>
      <c r="F5182" s="9" t="s">
        <v>267</v>
      </c>
      <c r="G5182" s="9" t="s">
        <v>268</v>
      </c>
      <c r="H5182" s="8">
        <v>45536</v>
      </c>
      <c r="I5182" s="8">
        <v>45551</v>
      </c>
      <c r="J5182" s="8" t="s">
        <v>10317</v>
      </c>
      <c r="K5182" s="205" t="s">
        <v>270</v>
      </c>
      <c r="M5182" s="9" t="s">
        <v>10316</v>
      </c>
      <c r="N5182" s="215">
        <v>45575.565837071801</v>
      </c>
      <c r="O5182" s="8"/>
    </row>
    <row r="5183" spans="1:15" x14ac:dyDescent="0.25">
      <c r="A5183" s="8">
        <v>45575</v>
      </c>
      <c r="B5183" s="9" t="s">
        <v>4662</v>
      </c>
      <c r="C5183" s="9" t="s">
        <v>361</v>
      </c>
      <c r="D5183" s="3">
        <v>-87.65</v>
      </c>
      <c r="E5183" s="9" t="s">
        <v>724</v>
      </c>
      <c r="F5183" s="9" t="s">
        <v>118</v>
      </c>
      <c r="G5183" s="9" t="s">
        <v>119</v>
      </c>
      <c r="H5183" s="8">
        <v>45566</v>
      </c>
      <c r="I5183" s="8">
        <v>45572</v>
      </c>
      <c r="J5183" s="219" t="s">
        <v>11242</v>
      </c>
      <c r="K5183" s="205" t="s">
        <v>121</v>
      </c>
      <c r="M5183" s="9" t="s">
        <v>4664</v>
      </c>
      <c r="N5183" s="215">
        <v>45594.789547013897</v>
      </c>
      <c r="O5183" s="8"/>
    </row>
    <row r="5184" spans="1:15" x14ac:dyDescent="0.25">
      <c r="A5184" s="8">
        <v>45575</v>
      </c>
      <c r="B5184" s="9" t="s">
        <v>11243</v>
      </c>
      <c r="C5184" s="9" t="s">
        <v>224</v>
      </c>
      <c r="D5184" s="3">
        <v>-10.11</v>
      </c>
      <c r="E5184" s="9" t="s">
        <v>724</v>
      </c>
      <c r="F5184" s="9" t="s">
        <v>118</v>
      </c>
      <c r="G5184" s="9" t="s">
        <v>119</v>
      </c>
      <c r="H5184" s="8">
        <v>45566</v>
      </c>
      <c r="I5184" s="8">
        <v>45572</v>
      </c>
      <c r="J5184" s="219" t="s">
        <v>11244</v>
      </c>
      <c r="K5184" s="205" t="s">
        <v>121</v>
      </c>
      <c r="M5184" s="9" t="s">
        <v>11245</v>
      </c>
      <c r="N5184" s="215">
        <v>45594.789547013897</v>
      </c>
      <c r="O5184" s="8">
        <v>45594</v>
      </c>
    </row>
    <row r="5185" spans="1:15" x14ac:dyDescent="0.25">
      <c r="A5185" s="8">
        <v>45789</v>
      </c>
      <c r="B5185" s="9" t="s">
        <v>7793</v>
      </c>
      <c r="C5185" s="9" t="s">
        <v>209</v>
      </c>
      <c r="D5185" s="3">
        <v>-66.209999999999994</v>
      </c>
      <c r="E5185" s="9" t="s">
        <v>266</v>
      </c>
      <c r="F5185" s="9" t="s">
        <v>267</v>
      </c>
      <c r="G5185" s="9" t="s">
        <v>268</v>
      </c>
      <c r="H5185" s="8">
        <v>45778</v>
      </c>
      <c r="I5185" s="8">
        <v>45789</v>
      </c>
      <c r="J5185" s="8" t="s">
        <v>16514</v>
      </c>
      <c r="K5185" s="205" t="s">
        <v>270</v>
      </c>
      <c r="M5185" s="9" t="s">
        <v>7795</v>
      </c>
      <c r="N5185" s="215">
        <v>45809.629870740697</v>
      </c>
      <c r="O5185" s="8">
        <v>45809</v>
      </c>
    </row>
    <row r="5186" spans="1:15" x14ac:dyDescent="0.25">
      <c r="A5186" s="8">
        <v>45474</v>
      </c>
      <c r="B5186" s="9" t="s">
        <v>7900</v>
      </c>
      <c r="C5186" s="9" t="s">
        <v>180</v>
      </c>
      <c r="D5186" s="3">
        <v>-35.11</v>
      </c>
      <c r="E5186" s="9" t="s">
        <v>181</v>
      </c>
      <c r="F5186" s="9" t="s">
        <v>182</v>
      </c>
      <c r="G5186" s="9" t="s">
        <v>183</v>
      </c>
      <c r="H5186" s="8">
        <v>45474</v>
      </c>
      <c r="I5186" s="8">
        <v>45474</v>
      </c>
      <c r="J5186" s="8" t="s">
        <v>8278</v>
      </c>
      <c r="K5186" s="205" t="s">
        <v>185</v>
      </c>
      <c r="M5186" s="9" t="s">
        <v>7902</v>
      </c>
      <c r="N5186" s="215">
        <v>45505.8848292361</v>
      </c>
      <c r="O5186" s="8">
        <v>45505</v>
      </c>
    </row>
    <row r="5187" spans="1:15" x14ac:dyDescent="0.25">
      <c r="A5187" s="8">
        <v>45554</v>
      </c>
      <c r="B5187" s="9" t="s">
        <v>7900</v>
      </c>
      <c r="C5187" s="9" t="s">
        <v>180</v>
      </c>
      <c r="D5187" s="3">
        <v>-35.07</v>
      </c>
      <c r="E5187" s="9" t="s">
        <v>181</v>
      </c>
      <c r="F5187" s="9" t="s">
        <v>182</v>
      </c>
      <c r="G5187" s="9" t="s">
        <v>183</v>
      </c>
      <c r="H5187" s="8">
        <v>45536</v>
      </c>
      <c r="I5187" s="8">
        <v>45551</v>
      </c>
      <c r="J5187" s="8" t="s">
        <v>10347</v>
      </c>
      <c r="K5187" s="205" t="s">
        <v>185</v>
      </c>
      <c r="M5187" s="9" t="s">
        <v>7902</v>
      </c>
      <c r="N5187" s="215">
        <v>45575.565837071801</v>
      </c>
      <c r="O5187" s="8">
        <v>45575</v>
      </c>
    </row>
    <row r="5188" spans="1:15" x14ac:dyDescent="0.25">
      <c r="A5188" s="8">
        <v>45877</v>
      </c>
      <c r="B5188" s="9" t="s">
        <v>7793</v>
      </c>
      <c r="C5188" s="9" t="s">
        <v>209</v>
      </c>
      <c r="D5188" s="3">
        <v>-66.45</v>
      </c>
      <c r="E5188" s="9" t="s">
        <v>266</v>
      </c>
      <c r="F5188" s="9" t="s">
        <v>267</v>
      </c>
      <c r="G5188" s="9" t="s">
        <v>268</v>
      </c>
      <c r="H5188" s="8">
        <v>45870</v>
      </c>
      <c r="I5188" s="8">
        <v>45873</v>
      </c>
      <c r="J5188" s="219" t="s">
        <v>20066</v>
      </c>
      <c r="K5188" s="205" t="s">
        <v>270</v>
      </c>
      <c r="M5188" s="9" t="s">
        <v>7795</v>
      </c>
      <c r="N5188" s="215">
        <v>45929.807189814797</v>
      </c>
      <c r="O5188" s="8">
        <v>45929</v>
      </c>
    </row>
    <row r="5189" spans="1:15" x14ac:dyDescent="0.25">
      <c r="A5189" s="8">
        <v>45789</v>
      </c>
      <c r="B5189" s="9" t="s">
        <v>16494</v>
      </c>
      <c r="C5189" s="9" t="s">
        <v>180</v>
      </c>
      <c r="D5189" s="3">
        <v>-35.01</v>
      </c>
      <c r="E5189" s="9" t="s">
        <v>181</v>
      </c>
      <c r="F5189" s="9" t="s">
        <v>182</v>
      </c>
      <c r="G5189" s="9" t="s">
        <v>183</v>
      </c>
      <c r="H5189" s="8">
        <v>45778</v>
      </c>
      <c r="I5189" s="8">
        <v>45789</v>
      </c>
      <c r="J5189" s="8" t="s">
        <v>16495</v>
      </c>
      <c r="K5189" s="205" t="s">
        <v>185</v>
      </c>
      <c r="M5189" s="9" t="s">
        <v>16496</v>
      </c>
      <c r="N5189" s="215">
        <v>45809.629870740697</v>
      </c>
      <c r="O5189" s="8">
        <v>45809</v>
      </c>
    </row>
    <row r="5190" spans="1:15" x14ac:dyDescent="0.25">
      <c r="A5190" s="8">
        <v>45575</v>
      </c>
      <c r="B5190" s="9" t="s">
        <v>8974</v>
      </c>
      <c r="C5190" s="9" t="s">
        <v>199</v>
      </c>
      <c r="D5190" s="3">
        <v>-80</v>
      </c>
      <c r="E5190" s="9" t="s">
        <v>724</v>
      </c>
      <c r="F5190" s="9" t="s">
        <v>118</v>
      </c>
      <c r="G5190" s="9" t="s">
        <v>119</v>
      </c>
      <c r="H5190" s="8">
        <v>45566</v>
      </c>
      <c r="I5190" s="8">
        <v>45572</v>
      </c>
      <c r="J5190" s="219" t="s">
        <v>11241</v>
      </c>
      <c r="K5190" s="205" t="s">
        <v>121</v>
      </c>
      <c r="M5190" s="9" t="s">
        <v>8976</v>
      </c>
      <c r="N5190" s="215">
        <v>45594.789547013897</v>
      </c>
      <c r="O5190" s="8">
        <v>45594</v>
      </c>
    </row>
    <row r="5191" spans="1:15" x14ac:dyDescent="0.25">
      <c r="A5191" s="8">
        <v>45575</v>
      </c>
      <c r="B5191" s="9" t="s">
        <v>11238</v>
      </c>
      <c r="C5191" s="9" t="s">
        <v>337</v>
      </c>
      <c r="D5191" s="3">
        <v>-567.70000000000005</v>
      </c>
      <c r="E5191" s="9" t="s">
        <v>724</v>
      </c>
      <c r="F5191" s="9" t="s">
        <v>118</v>
      </c>
      <c r="G5191" s="9" t="s">
        <v>119</v>
      </c>
      <c r="H5191" s="8">
        <v>45566</v>
      </c>
      <c r="I5191" s="8">
        <v>45572</v>
      </c>
      <c r="J5191" s="219" t="s">
        <v>11239</v>
      </c>
      <c r="K5191" s="205" t="s">
        <v>121</v>
      </c>
      <c r="M5191" s="9" t="s">
        <v>11240</v>
      </c>
      <c r="N5191" s="215">
        <v>45594.789547013897</v>
      </c>
      <c r="O5191" s="8"/>
    </row>
    <row r="5192" spans="1:15" x14ac:dyDescent="0.25">
      <c r="A5192" s="8">
        <v>45574</v>
      </c>
      <c r="B5192" s="9" t="s">
        <v>10136</v>
      </c>
      <c r="C5192" s="9" t="s">
        <v>224</v>
      </c>
      <c r="D5192" s="3">
        <v>-6.06</v>
      </c>
      <c r="E5192" s="9" t="s">
        <v>724</v>
      </c>
      <c r="F5192" s="9" t="s">
        <v>118</v>
      </c>
      <c r="G5192" s="9" t="s">
        <v>119</v>
      </c>
      <c r="H5192" s="8">
        <v>45566</v>
      </c>
      <c r="I5192" s="8">
        <v>45572</v>
      </c>
      <c r="J5192" s="219" t="s">
        <v>11255</v>
      </c>
      <c r="K5192" s="205" t="s">
        <v>121</v>
      </c>
      <c r="M5192" s="9" t="s">
        <v>10138</v>
      </c>
      <c r="N5192" s="215">
        <v>45594.789547013897</v>
      </c>
      <c r="O5192" s="8">
        <v>45594</v>
      </c>
    </row>
    <row r="5193" spans="1:15" x14ac:dyDescent="0.25">
      <c r="A5193" s="8">
        <v>45574</v>
      </c>
      <c r="B5193" s="9" t="s">
        <v>7662</v>
      </c>
      <c r="C5193" s="9" t="s">
        <v>199</v>
      </c>
      <c r="D5193" s="3">
        <v>-300</v>
      </c>
      <c r="E5193" s="9" t="s">
        <v>724</v>
      </c>
      <c r="F5193" s="9" t="s">
        <v>118</v>
      </c>
      <c r="G5193" s="9" t="s">
        <v>119</v>
      </c>
      <c r="H5193" s="8">
        <v>45566</v>
      </c>
      <c r="I5193" s="8">
        <v>45572</v>
      </c>
      <c r="J5193" s="219" t="s">
        <v>11254</v>
      </c>
      <c r="K5193" s="205" t="s">
        <v>121</v>
      </c>
      <c r="M5193" s="9" t="s">
        <v>7664</v>
      </c>
      <c r="N5193" s="215">
        <v>45594.789547013897</v>
      </c>
      <c r="O5193" s="8">
        <v>45594</v>
      </c>
    </row>
    <row r="5194" spans="1:15" x14ac:dyDescent="0.25">
      <c r="A5194" s="8">
        <v>45574</v>
      </c>
      <c r="B5194" s="9" t="s">
        <v>9951</v>
      </c>
      <c r="C5194" s="9" t="s">
        <v>209</v>
      </c>
      <c r="D5194" s="3">
        <v>-162.68</v>
      </c>
      <c r="E5194" s="9" t="s">
        <v>724</v>
      </c>
      <c r="F5194" s="9" t="s">
        <v>118</v>
      </c>
      <c r="G5194" s="9" t="s">
        <v>119</v>
      </c>
      <c r="H5194" s="8">
        <v>45566</v>
      </c>
      <c r="I5194" s="8">
        <v>45572</v>
      </c>
      <c r="J5194" s="219" t="s">
        <v>11253</v>
      </c>
      <c r="K5194" s="205" t="s">
        <v>121</v>
      </c>
      <c r="M5194" s="9" t="s">
        <v>9953</v>
      </c>
      <c r="N5194" s="215">
        <v>45594.789547013897</v>
      </c>
      <c r="O5194" s="8">
        <v>45594</v>
      </c>
    </row>
    <row r="5195" spans="1:15" x14ac:dyDescent="0.25">
      <c r="A5195" s="8">
        <v>45573</v>
      </c>
      <c r="B5195" s="9" t="s">
        <v>8974</v>
      </c>
      <c r="C5195" s="9" t="s">
        <v>199</v>
      </c>
      <c r="D5195" s="3">
        <v>-140</v>
      </c>
      <c r="E5195" s="9" t="s">
        <v>724</v>
      </c>
      <c r="F5195" s="9" t="s">
        <v>118</v>
      </c>
      <c r="G5195" s="9" t="s">
        <v>119</v>
      </c>
      <c r="H5195" s="8">
        <v>45566</v>
      </c>
      <c r="I5195" s="8">
        <v>45572</v>
      </c>
      <c r="J5195" s="219" t="s">
        <v>11281</v>
      </c>
      <c r="K5195" s="205" t="s">
        <v>121</v>
      </c>
      <c r="M5195" s="9" t="s">
        <v>8976</v>
      </c>
      <c r="N5195" s="215">
        <v>45594.789547013897</v>
      </c>
      <c r="O5195" s="8">
        <v>45594</v>
      </c>
    </row>
    <row r="5196" spans="1:15" x14ac:dyDescent="0.25">
      <c r="A5196" s="8">
        <v>45573</v>
      </c>
      <c r="B5196" s="9" t="s">
        <v>9944</v>
      </c>
      <c r="C5196" s="9" t="s">
        <v>146</v>
      </c>
      <c r="D5196" s="3">
        <v>-17.55</v>
      </c>
      <c r="E5196" s="9" t="s">
        <v>724</v>
      </c>
      <c r="F5196" s="9" t="s">
        <v>118</v>
      </c>
      <c r="G5196" s="9" t="s">
        <v>119</v>
      </c>
      <c r="H5196" s="8">
        <v>45566</v>
      </c>
      <c r="I5196" s="8">
        <v>45572</v>
      </c>
      <c r="J5196" s="219" t="s">
        <v>11280</v>
      </c>
      <c r="K5196" s="205" t="s">
        <v>121</v>
      </c>
      <c r="M5196" s="9" t="s">
        <v>9946</v>
      </c>
      <c r="N5196" s="215">
        <v>45594.789547013897</v>
      </c>
      <c r="O5196" s="8">
        <v>45594</v>
      </c>
    </row>
    <row r="5197" spans="1:15" x14ac:dyDescent="0.25">
      <c r="A5197" s="8">
        <v>45313</v>
      </c>
      <c r="B5197" s="9" t="s">
        <v>4034</v>
      </c>
      <c r="C5197" s="9" t="s">
        <v>209</v>
      </c>
      <c r="D5197" s="3">
        <v>-78.69</v>
      </c>
      <c r="E5197" s="9" t="s">
        <v>266</v>
      </c>
      <c r="F5197" s="9" t="s">
        <v>267</v>
      </c>
      <c r="G5197" s="9" t="s">
        <v>268</v>
      </c>
      <c r="H5197" s="8">
        <v>45292</v>
      </c>
      <c r="I5197" s="8">
        <v>45313</v>
      </c>
      <c r="J5197" s="8" t="s">
        <v>4035</v>
      </c>
      <c r="K5197" s="205" t="s">
        <v>270</v>
      </c>
      <c r="M5197" s="9" t="s">
        <v>4036</v>
      </c>
      <c r="N5197" s="215">
        <v>45318.192840775497</v>
      </c>
      <c r="O5197" s="8"/>
    </row>
    <row r="5198" spans="1:15" x14ac:dyDescent="0.25">
      <c r="A5198" s="8">
        <v>45506</v>
      </c>
      <c r="B5198" s="9" t="s">
        <v>9047</v>
      </c>
      <c r="C5198" s="9" t="s">
        <v>209</v>
      </c>
      <c r="D5198" s="3">
        <v>-78.760000000000005</v>
      </c>
      <c r="E5198" s="9" t="s">
        <v>266</v>
      </c>
      <c r="F5198" s="9" t="s">
        <v>267</v>
      </c>
      <c r="G5198" s="9" t="s">
        <v>268</v>
      </c>
      <c r="H5198" s="8">
        <v>45505</v>
      </c>
      <c r="I5198" s="8">
        <v>45502</v>
      </c>
      <c r="J5198" s="8" t="s">
        <v>9509</v>
      </c>
      <c r="K5198" s="205" t="s">
        <v>270</v>
      </c>
      <c r="M5198" s="9" t="s">
        <v>9049</v>
      </c>
      <c r="N5198" s="215">
        <v>45534.648212951397</v>
      </c>
      <c r="O5198" s="8"/>
    </row>
    <row r="5199" spans="1:15" x14ac:dyDescent="0.25">
      <c r="A5199" s="8">
        <v>45573</v>
      </c>
      <c r="B5199" s="9" t="s">
        <v>417</v>
      </c>
      <c r="C5199" s="9" t="s">
        <v>377</v>
      </c>
      <c r="D5199" s="3">
        <v>10</v>
      </c>
      <c r="E5199" s="9" t="s">
        <v>724</v>
      </c>
      <c r="F5199" s="9" t="s">
        <v>118</v>
      </c>
      <c r="G5199" s="9" t="s">
        <v>119</v>
      </c>
      <c r="H5199" s="8">
        <v>45566</v>
      </c>
      <c r="I5199" s="8">
        <v>45572</v>
      </c>
      <c r="J5199" s="219" t="s">
        <v>11282</v>
      </c>
      <c r="K5199" s="205" t="s">
        <v>121</v>
      </c>
      <c r="M5199" s="9" t="s">
        <v>417</v>
      </c>
      <c r="N5199" s="215">
        <v>45594.789547013897</v>
      </c>
      <c r="O5199" s="8"/>
    </row>
    <row r="5200" spans="1:15" x14ac:dyDescent="0.25">
      <c r="A5200" s="8">
        <v>45338</v>
      </c>
      <c r="B5200" s="9" t="s">
        <v>4074</v>
      </c>
      <c r="C5200" s="9" t="s">
        <v>209</v>
      </c>
      <c r="D5200" s="3">
        <v>-83.01</v>
      </c>
      <c r="E5200" s="9" t="s">
        <v>132</v>
      </c>
      <c r="F5200" s="9" t="s">
        <v>133</v>
      </c>
      <c r="G5200" s="9" t="s">
        <v>134</v>
      </c>
      <c r="H5200" s="8">
        <v>45323</v>
      </c>
      <c r="I5200" s="8">
        <v>45334</v>
      </c>
      <c r="J5200" s="8" t="s">
        <v>4075</v>
      </c>
      <c r="K5200" s="206" t="s">
        <v>136</v>
      </c>
      <c r="M5200" s="9" t="s">
        <v>4076</v>
      </c>
      <c r="N5200" s="215">
        <v>45341.902716967597</v>
      </c>
      <c r="O5200" s="8"/>
    </row>
    <row r="5201" spans="1:15" x14ac:dyDescent="0.25">
      <c r="A5201" s="8">
        <v>45406</v>
      </c>
      <c r="B5201" s="9" t="s">
        <v>344</v>
      </c>
      <c r="C5201" s="9" t="s">
        <v>209</v>
      </c>
      <c r="D5201" s="3">
        <v>-84.41</v>
      </c>
      <c r="E5201" s="9" t="s">
        <v>266</v>
      </c>
      <c r="F5201" s="9" t="s">
        <v>267</v>
      </c>
      <c r="G5201" s="9" t="s">
        <v>268</v>
      </c>
      <c r="H5201" s="8">
        <v>45383</v>
      </c>
      <c r="I5201" s="8">
        <v>45404</v>
      </c>
      <c r="J5201" s="8" t="s">
        <v>4088</v>
      </c>
      <c r="K5201" s="205" t="s">
        <v>270</v>
      </c>
      <c r="M5201" s="9" t="s">
        <v>346</v>
      </c>
      <c r="N5201" s="215">
        <v>45412.662961076399</v>
      </c>
      <c r="O5201" s="8">
        <v>45412</v>
      </c>
    </row>
    <row r="5202" spans="1:15" x14ac:dyDescent="0.25">
      <c r="A5202" s="8">
        <v>45396</v>
      </c>
      <c r="B5202" s="9" t="s">
        <v>4095</v>
      </c>
      <c r="C5202" s="9" t="s">
        <v>209</v>
      </c>
      <c r="D5202" s="3">
        <v>-85.57</v>
      </c>
      <c r="E5202" s="9" t="s">
        <v>266</v>
      </c>
      <c r="F5202" s="9" t="s">
        <v>267</v>
      </c>
      <c r="G5202" s="9" t="s">
        <v>268</v>
      </c>
      <c r="H5202" s="8">
        <v>45383</v>
      </c>
      <c r="I5202" s="8">
        <v>45390</v>
      </c>
      <c r="J5202" s="8" t="s">
        <v>4096</v>
      </c>
      <c r="K5202" s="205" t="s">
        <v>270</v>
      </c>
      <c r="M5202" s="9" t="s">
        <v>4097</v>
      </c>
      <c r="N5202" s="215">
        <v>45402.639274791698</v>
      </c>
      <c r="O5202" s="8"/>
    </row>
    <row r="5203" spans="1:15" x14ac:dyDescent="0.25">
      <c r="A5203" s="8">
        <v>45572</v>
      </c>
      <c r="B5203" s="9" t="s">
        <v>9913</v>
      </c>
      <c r="C5203" s="9" t="s">
        <v>377</v>
      </c>
      <c r="D5203" s="3">
        <v>-99</v>
      </c>
      <c r="E5203" s="9" t="s">
        <v>117</v>
      </c>
      <c r="F5203" s="9" t="s">
        <v>118</v>
      </c>
      <c r="G5203" s="9" t="s">
        <v>119</v>
      </c>
      <c r="H5203" s="8">
        <v>45566</v>
      </c>
      <c r="I5203" s="8">
        <v>45572</v>
      </c>
      <c r="J5203" s="8" t="s">
        <v>9914</v>
      </c>
      <c r="K5203" s="205" t="s">
        <v>121</v>
      </c>
      <c r="M5203" s="9" t="s">
        <v>9915</v>
      </c>
      <c r="N5203" s="215">
        <v>45575.565837071801</v>
      </c>
      <c r="O5203" s="8"/>
    </row>
    <row r="5204" spans="1:15" x14ac:dyDescent="0.25">
      <c r="A5204" s="8">
        <v>45645</v>
      </c>
      <c r="B5204" s="9" t="s">
        <v>12699</v>
      </c>
      <c r="C5204" s="9" t="s">
        <v>209</v>
      </c>
      <c r="D5204" s="3">
        <v>-89.93</v>
      </c>
      <c r="E5204" s="9" t="s">
        <v>7746</v>
      </c>
      <c r="F5204" s="9" t="s">
        <v>133</v>
      </c>
      <c r="G5204" s="9" t="s">
        <v>134</v>
      </c>
      <c r="H5204" s="8">
        <v>45627</v>
      </c>
      <c r="I5204" s="8">
        <v>45642</v>
      </c>
      <c r="J5204" s="219" t="s">
        <v>12700</v>
      </c>
      <c r="K5204" s="205" t="s">
        <v>136</v>
      </c>
      <c r="M5204" s="9" t="s">
        <v>12701</v>
      </c>
      <c r="N5204" s="215">
        <v>45681.075335370399</v>
      </c>
      <c r="O5204" s="8">
        <v>45681</v>
      </c>
    </row>
    <row r="5205" spans="1:15" x14ac:dyDescent="0.25">
      <c r="A5205" s="8">
        <v>45519</v>
      </c>
      <c r="B5205" s="9" t="s">
        <v>7900</v>
      </c>
      <c r="C5205" s="9" t="s">
        <v>180</v>
      </c>
      <c r="D5205" s="3">
        <v>-34.880000000000003</v>
      </c>
      <c r="E5205" s="9" t="s">
        <v>181</v>
      </c>
      <c r="F5205" s="9" t="s">
        <v>182</v>
      </c>
      <c r="G5205" s="9" t="s">
        <v>183</v>
      </c>
      <c r="H5205" s="8">
        <v>45505</v>
      </c>
      <c r="I5205" s="8">
        <v>45516</v>
      </c>
      <c r="J5205" s="8" t="s">
        <v>9240</v>
      </c>
      <c r="K5205" s="205" t="s">
        <v>185</v>
      </c>
      <c r="M5205" s="9" t="s">
        <v>7902</v>
      </c>
      <c r="N5205" s="215">
        <v>45534.648212951397</v>
      </c>
      <c r="O5205" s="8">
        <v>45534</v>
      </c>
    </row>
    <row r="5206" spans="1:15" x14ac:dyDescent="0.25">
      <c r="A5206" s="8">
        <v>45394</v>
      </c>
      <c r="B5206" s="9" t="s">
        <v>344</v>
      </c>
      <c r="C5206" s="9" t="s">
        <v>209</v>
      </c>
      <c r="D5206" s="3">
        <v>-90.09</v>
      </c>
      <c r="E5206" s="9" t="s">
        <v>266</v>
      </c>
      <c r="F5206" s="9" t="s">
        <v>267</v>
      </c>
      <c r="G5206" s="9" t="s">
        <v>268</v>
      </c>
      <c r="H5206" s="8">
        <v>45383</v>
      </c>
      <c r="I5206" s="8">
        <v>45390</v>
      </c>
      <c r="J5206" s="8" t="s">
        <v>4136</v>
      </c>
      <c r="K5206" s="205" t="s">
        <v>270</v>
      </c>
      <c r="M5206" s="9" t="s">
        <v>346</v>
      </c>
      <c r="N5206" s="215">
        <v>45402.639274791698</v>
      </c>
      <c r="O5206" s="8">
        <v>45402</v>
      </c>
    </row>
    <row r="5207" spans="1:15" x14ac:dyDescent="0.25">
      <c r="A5207" s="8">
        <v>45253</v>
      </c>
      <c r="B5207" s="9" t="s">
        <v>3407</v>
      </c>
      <c r="C5207" s="9" t="s">
        <v>209</v>
      </c>
      <c r="D5207" s="3">
        <v>-90.86</v>
      </c>
      <c r="E5207" s="9" t="s">
        <v>724</v>
      </c>
      <c r="F5207" s="9" t="s">
        <v>118</v>
      </c>
      <c r="G5207" s="9" t="s">
        <v>210</v>
      </c>
      <c r="H5207" s="8">
        <v>45231</v>
      </c>
      <c r="I5207" s="8">
        <v>45250</v>
      </c>
      <c r="J5207" s="8" t="s">
        <v>4143</v>
      </c>
      <c r="K5207" s="205" t="s">
        <v>121</v>
      </c>
      <c r="M5207" s="9" t="s">
        <v>3409</v>
      </c>
      <c r="N5207" s="215">
        <v>45294.9567489931</v>
      </c>
      <c r="O5207" s="8"/>
    </row>
    <row r="5208" spans="1:15" x14ac:dyDescent="0.25">
      <c r="A5208" s="8">
        <v>45329</v>
      </c>
      <c r="B5208" s="9" t="s">
        <v>390</v>
      </c>
      <c r="C5208" s="9" t="s">
        <v>209</v>
      </c>
      <c r="D5208" s="3">
        <v>-91.83</v>
      </c>
      <c r="E5208" s="9" t="s">
        <v>266</v>
      </c>
      <c r="F5208" s="9" t="s">
        <v>267</v>
      </c>
      <c r="G5208" s="9" t="s">
        <v>268</v>
      </c>
      <c r="H5208" s="8">
        <v>45323</v>
      </c>
      <c r="I5208" s="8">
        <v>45327</v>
      </c>
      <c r="J5208" s="8" t="s">
        <v>4149</v>
      </c>
      <c r="K5208" s="205" t="s">
        <v>270</v>
      </c>
      <c r="M5208" s="9" t="s">
        <v>392</v>
      </c>
      <c r="N5208" s="215">
        <v>45336.674582523097</v>
      </c>
      <c r="O5208" s="8"/>
    </row>
    <row r="5209" spans="1:15" x14ac:dyDescent="0.25">
      <c r="A5209" s="8">
        <v>45289</v>
      </c>
      <c r="B5209" s="9" t="s">
        <v>208</v>
      </c>
      <c r="C5209" s="9" t="s">
        <v>209</v>
      </c>
      <c r="D5209" s="3">
        <v>-93.63</v>
      </c>
      <c r="E5209" s="9" t="s">
        <v>724</v>
      </c>
      <c r="F5209" s="9" t="s">
        <v>118</v>
      </c>
      <c r="G5209" s="9" t="s">
        <v>210</v>
      </c>
      <c r="H5209" s="8">
        <v>45261</v>
      </c>
      <c r="I5209" s="8">
        <v>45285</v>
      </c>
      <c r="J5209" s="8" t="s">
        <v>4153</v>
      </c>
      <c r="K5209" s="205" t="s">
        <v>121</v>
      </c>
      <c r="M5209" s="9" t="s">
        <v>212</v>
      </c>
      <c r="N5209" s="215">
        <v>45294.9567489931</v>
      </c>
      <c r="O5209" s="8"/>
    </row>
    <row r="5210" spans="1:15" x14ac:dyDescent="0.25">
      <c r="A5210" s="8">
        <v>45838</v>
      </c>
      <c r="B5210" s="9" t="s">
        <v>18586</v>
      </c>
      <c r="C5210" s="9" t="s">
        <v>180</v>
      </c>
      <c r="D5210" s="3">
        <v>-34.549999999999997</v>
      </c>
      <c r="E5210" s="9" t="s">
        <v>422</v>
      </c>
      <c r="F5210" s="9" t="s">
        <v>423</v>
      </c>
      <c r="G5210" s="9" t="s">
        <v>183</v>
      </c>
      <c r="H5210" s="8">
        <v>45809</v>
      </c>
      <c r="I5210" s="8">
        <v>45838</v>
      </c>
      <c r="J5210" s="219" t="s">
        <v>19103</v>
      </c>
      <c r="K5210" s="205" t="s">
        <v>425</v>
      </c>
      <c r="M5210" s="9" t="s">
        <v>18588</v>
      </c>
      <c r="N5210" s="215">
        <v>45862.622311099498</v>
      </c>
      <c r="O5210" s="8">
        <v>45862</v>
      </c>
    </row>
    <row r="5211" spans="1:15" x14ac:dyDescent="0.25">
      <c r="A5211" s="8">
        <v>45268</v>
      </c>
      <c r="B5211" s="9" t="s">
        <v>4158</v>
      </c>
      <c r="C5211" s="9" t="s">
        <v>209</v>
      </c>
      <c r="D5211" s="3">
        <v>-93.66</v>
      </c>
      <c r="E5211" s="9" t="s">
        <v>724</v>
      </c>
      <c r="F5211" s="9" t="s">
        <v>118</v>
      </c>
      <c r="G5211" s="9" t="s">
        <v>210</v>
      </c>
      <c r="H5211" s="8">
        <v>45261</v>
      </c>
      <c r="I5211" s="8">
        <v>45264</v>
      </c>
      <c r="J5211" s="8" t="s">
        <v>4159</v>
      </c>
      <c r="K5211" s="205" t="s">
        <v>121</v>
      </c>
      <c r="M5211" s="9" t="s">
        <v>4160</v>
      </c>
      <c r="N5211" s="215">
        <v>45294.9567489931</v>
      </c>
      <c r="O5211" s="8"/>
    </row>
    <row r="5212" spans="1:15" x14ac:dyDescent="0.25">
      <c r="A5212" s="8">
        <v>45428</v>
      </c>
      <c r="B5212" s="9" t="s">
        <v>390</v>
      </c>
      <c r="C5212" s="9" t="s">
        <v>209</v>
      </c>
      <c r="D5212" s="3">
        <v>-96.05</v>
      </c>
      <c r="E5212" s="9" t="s">
        <v>266</v>
      </c>
      <c r="F5212" s="9" t="s">
        <v>267</v>
      </c>
      <c r="G5212" s="9" t="s">
        <v>268</v>
      </c>
      <c r="H5212" s="8">
        <v>45413</v>
      </c>
      <c r="I5212" s="8">
        <v>45425</v>
      </c>
      <c r="J5212" s="8" t="s">
        <v>4166</v>
      </c>
      <c r="K5212" s="205" t="s">
        <v>270</v>
      </c>
      <c r="M5212" s="9" t="s">
        <v>392</v>
      </c>
      <c r="N5212" s="215">
        <v>45445.039048634302</v>
      </c>
      <c r="O5212" s="8"/>
    </row>
    <row r="5213" spans="1:15" x14ac:dyDescent="0.25">
      <c r="A5213" s="8">
        <v>45572</v>
      </c>
      <c r="B5213" s="9" t="s">
        <v>9916</v>
      </c>
      <c r="C5213" s="9" t="s">
        <v>131</v>
      </c>
      <c r="D5213" s="3">
        <v>-18.45</v>
      </c>
      <c r="E5213" s="9" t="s">
        <v>117</v>
      </c>
      <c r="F5213" s="9" t="s">
        <v>118</v>
      </c>
      <c r="G5213" s="9" t="s">
        <v>119</v>
      </c>
      <c r="H5213" s="8">
        <v>45566</v>
      </c>
      <c r="I5213" s="8">
        <v>45572</v>
      </c>
      <c r="J5213" s="8" t="s">
        <v>9917</v>
      </c>
      <c r="K5213" s="205" t="s">
        <v>121</v>
      </c>
      <c r="M5213" s="9" t="s">
        <v>9918</v>
      </c>
      <c r="N5213" s="215">
        <v>45575.565837071801</v>
      </c>
      <c r="O5213" s="8"/>
    </row>
    <row r="5214" spans="1:15" x14ac:dyDescent="0.25">
      <c r="A5214" s="8">
        <v>45474</v>
      </c>
      <c r="B5214" s="9" t="s">
        <v>8308</v>
      </c>
      <c r="C5214" s="9" t="s">
        <v>209</v>
      </c>
      <c r="D5214" s="3">
        <v>-97.53</v>
      </c>
      <c r="E5214" s="9" t="s">
        <v>266</v>
      </c>
      <c r="F5214" s="9" t="s">
        <v>267</v>
      </c>
      <c r="G5214" s="9" t="s">
        <v>268</v>
      </c>
      <c r="H5214" s="8">
        <v>45474</v>
      </c>
      <c r="I5214" s="8">
        <v>45474</v>
      </c>
      <c r="J5214" s="8" t="s">
        <v>8309</v>
      </c>
      <c r="K5214" s="205" t="s">
        <v>270</v>
      </c>
      <c r="M5214" s="9" t="s">
        <v>8310</v>
      </c>
      <c r="N5214" s="215">
        <v>45505.8848292361</v>
      </c>
      <c r="O5214" s="8">
        <v>45505</v>
      </c>
    </row>
    <row r="5215" spans="1:15" x14ac:dyDescent="0.25">
      <c r="A5215" s="8">
        <v>45555</v>
      </c>
      <c r="B5215" s="9" t="s">
        <v>10314</v>
      </c>
      <c r="C5215" s="9" t="s">
        <v>209</v>
      </c>
      <c r="D5215" s="3">
        <v>-97.64</v>
      </c>
      <c r="E5215" s="9" t="s">
        <v>266</v>
      </c>
      <c r="F5215" s="9" t="s">
        <v>267</v>
      </c>
      <c r="G5215" s="9" t="s">
        <v>268</v>
      </c>
      <c r="H5215" s="8">
        <v>45536</v>
      </c>
      <c r="I5215" s="8">
        <v>45551</v>
      </c>
      <c r="J5215" s="8" t="s">
        <v>10315</v>
      </c>
      <c r="K5215" s="205" t="s">
        <v>270</v>
      </c>
      <c r="M5215" s="9" t="s">
        <v>10316</v>
      </c>
      <c r="N5215" s="215">
        <v>45575.565837071801</v>
      </c>
      <c r="O5215" s="8"/>
    </row>
    <row r="5216" spans="1:15" x14ac:dyDescent="0.25">
      <c r="A5216" s="8">
        <v>45284</v>
      </c>
      <c r="B5216" s="9" t="s">
        <v>4192</v>
      </c>
      <c r="C5216" s="9" t="s">
        <v>209</v>
      </c>
      <c r="D5216" s="3">
        <v>-98.68</v>
      </c>
      <c r="E5216" s="9" t="s">
        <v>266</v>
      </c>
      <c r="F5216" s="9" t="s">
        <v>267</v>
      </c>
      <c r="G5216" s="9" t="s">
        <v>268</v>
      </c>
      <c r="H5216" s="8">
        <v>45261</v>
      </c>
      <c r="I5216" s="8">
        <v>45278</v>
      </c>
      <c r="J5216" s="8" t="s">
        <v>4193</v>
      </c>
      <c r="K5216" s="205" t="s">
        <v>270</v>
      </c>
      <c r="M5216" s="9" t="s">
        <v>4194</v>
      </c>
      <c r="N5216" s="215">
        <v>45294.9567489931</v>
      </c>
      <c r="O5216" s="8"/>
    </row>
    <row r="5217" spans="1:15" x14ac:dyDescent="0.25">
      <c r="A5217" s="8">
        <v>45906</v>
      </c>
      <c r="B5217" s="9" t="s">
        <v>8320</v>
      </c>
      <c r="C5217" s="9" t="s">
        <v>209</v>
      </c>
      <c r="D5217" s="3">
        <v>-99.6</v>
      </c>
      <c r="E5217" s="9" t="s">
        <v>266</v>
      </c>
      <c r="F5217" s="9" t="s">
        <v>267</v>
      </c>
      <c r="G5217" s="9" t="s">
        <v>268</v>
      </c>
      <c r="H5217" s="8">
        <v>45901</v>
      </c>
      <c r="I5217" s="8">
        <v>45901</v>
      </c>
      <c r="J5217" s="219" t="s">
        <v>19592</v>
      </c>
      <c r="K5217" s="205" t="s">
        <v>270</v>
      </c>
      <c r="M5217" s="9" t="s">
        <v>8322</v>
      </c>
      <c r="N5217" s="215">
        <v>45929.807189814797</v>
      </c>
      <c r="O5217" s="8">
        <v>45929</v>
      </c>
    </row>
    <row r="5218" spans="1:15" x14ac:dyDescent="0.25">
      <c r="A5218" s="8">
        <v>45880</v>
      </c>
      <c r="B5218" s="9" t="s">
        <v>8320</v>
      </c>
      <c r="C5218" s="9" t="s">
        <v>209</v>
      </c>
      <c r="D5218" s="3">
        <v>-100.92</v>
      </c>
      <c r="E5218" s="9" t="s">
        <v>266</v>
      </c>
      <c r="F5218" s="9" t="s">
        <v>267</v>
      </c>
      <c r="G5218" s="9" t="s">
        <v>268</v>
      </c>
      <c r="H5218" s="8">
        <v>45870</v>
      </c>
      <c r="I5218" s="8">
        <v>45880</v>
      </c>
      <c r="J5218" s="219" t="s">
        <v>20040</v>
      </c>
      <c r="K5218" s="205" t="s">
        <v>270</v>
      </c>
      <c r="M5218" s="9" t="s">
        <v>8322</v>
      </c>
      <c r="N5218" s="215">
        <v>45929.807189814797</v>
      </c>
      <c r="O5218" s="8">
        <v>45929</v>
      </c>
    </row>
    <row r="5219" spans="1:15" x14ac:dyDescent="0.25">
      <c r="A5219" s="8">
        <v>45553</v>
      </c>
      <c r="B5219" s="9" t="s">
        <v>8308</v>
      </c>
      <c r="C5219" s="9" t="s">
        <v>209</v>
      </c>
      <c r="D5219" s="3">
        <v>-102.25</v>
      </c>
      <c r="E5219" s="9" t="s">
        <v>266</v>
      </c>
      <c r="F5219" s="9" t="s">
        <v>267</v>
      </c>
      <c r="G5219" s="9" t="s">
        <v>268</v>
      </c>
      <c r="H5219" s="8">
        <v>45536</v>
      </c>
      <c r="I5219" s="8">
        <v>45551</v>
      </c>
      <c r="J5219" s="8" t="s">
        <v>10379</v>
      </c>
      <c r="K5219" s="205" t="s">
        <v>270</v>
      </c>
      <c r="M5219" s="9" t="s">
        <v>8310</v>
      </c>
      <c r="N5219" s="215">
        <v>45575.565837071801</v>
      </c>
      <c r="O5219" s="8">
        <v>45575</v>
      </c>
    </row>
    <row r="5220" spans="1:15" x14ac:dyDescent="0.25">
      <c r="A5220" s="8">
        <v>45238</v>
      </c>
      <c r="B5220" s="9" t="s">
        <v>344</v>
      </c>
      <c r="C5220" s="9" t="s">
        <v>209</v>
      </c>
      <c r="D5220" s="3">
        <v>-106.03</v>
      </c>
      <c r="E5220" s="9" t="s">
        <v>266</v>
      </c>
      <c r="F5220" s="9" t="s">
        <v>267</v>
      </c>
      <c r="G5220" s="9" t="s">
        <v>268</v>
      </c>
      <c r="H5220" s="8">
        <v>45231</v>
      </c>
      <c r="I5220" s="8">
        <v>45236</v>
      </c>
      <c r="J5220" s="8" t="s">
        <v>4224</v>
      </c>
      <c r="K5220" s="205" t="s">
        <v>270</v>
      </c>
      <c r="M5220" s="9" t="s">
        <v>346</v>
      </c>
      <c r="N5220" s="215">
        <v>45294.9567489931</v>
      </c>
      <c r="O5220" s="8"/>
    </row>
    <row r="5221" spans="1:15" x14ac:dyDescent="0.25">
      <c r="A5221" s="8">
        <v>45571</v>
      </c>
      <c r="B5221" s="9" t="s">
        <v>9024</v>
      </c>
      <c r="C5221" s="9" t="s">
        <v>142</v>
      </c>
      <c r="D5221" s="3">
        <v>-50.12</v>
      </c>
      <c r="E5221" s="9" t="s">
        <v>117</v>
      </c>
      <c r="F5221" s="9" t="s">
        <v>118</v>
      </c>
      <c r="G5221" s="9" t="s">
        <v>119</v>
      </c>
      <c r="H5221" s="8">
        <v>45566</v>
      </c>
      <c r="I5221" s="8">
        <v>45565</v>
      </c>
      <c r="J5221" s="8" t="s">
        <v>9924</v>
      </c>
      <c r="K5221" s="205" t="s">
        <v>121</v>
      </c>
      <c r="M5221" s="9" t="s">
        <v>9026</v>
      </c>
      <c r="N5221" s="215">
        <v>45575.565837071801</v>
      </c>
      <c r="O5221" s="8">
        <v>45575</v>
      </c>
    </row>
    <row r="5222" spans="1:15" x14ac:dyDescent="0.25">
      <c r="A5222" s="8">
        <v>45571</v>
      </c>
      <c r="B5222" s="9" t="s">
        <v>9925</v>
      </c>
      <c r="C5222" s="9" t="s">
        <v>217</v>
      </c>
      <c r="D5222" s="3">
        <v>-100.07</v>
      </c>
      <c r="E5222" s="9" t="s">
        <v>117</v>
      </c>
      <c r="F5222" s="9" t="s">
        <v>118</v>
      </c>
      <c r="G5222" s="9" t="s">
        <v>119</v>
      </c>
      <c r="H5222" s="8">
        <v>45566</v>
      </c>
      <c r="I5222" s="8">
        <v>45565</v>
      </c>
      <c r="J5222" s="8" t="s">
        <v>9926</v>
      </c>
      <c r="K5222" s="205" t="s">
        <v>121</v>
      </c>
      <c r="M5222" s="9" t="s">
        <v>9927</v>
      </c>
      <c r="N5222" s="215">
        <v>45575.565837071801</v>
      </c>
      <c r="O5222" s="8"/>
    </row>
    <row r="5223" spans="1:15" x14ac:dyDescent="0.25">
      <c r="A5223" s="8">
        <v>45570</v>
      </c>
      <c r="B5223" s="9" t="s">
        <v>326</v>
      </c>
      <c r="C5223" s="9" t="s">
        <v>728</v>
      </c>
      <c r="D5223" s="3">
        <v>6523.22</v>
      </c>
      <c r="E5223" s="9" t="s">
        <v>117</v>
      </c>
      <c r="F5223" s="9" t="s">
        <v>118</v>
      </c>
      <c r="G5223" s="9" t="s">
        <v>119</v>
      </c>
      <c r="H5223" s="8">
        <v>45566</v>
      </c>
      <c r="I5223" s="8">
        <v>45565</v>
      </c>
      <c r="J5223" s="8" t="s">
        <v>9934</v>
      </c>
      <c r="K5223" s="205" t="s">
        <v>121</v>
      </c>
      <c r="M5223" s="9" t="s">
        <v>329</v>
      </c>
      <c r="N5223" s="215">
        <v>45575.565837071801</v>
      </c>
      <c r="O5223" s="8"/>
    </row>
    <row r="5224" spans="1:15" x14ac:dyDescent="0.25">
      <c r="A5224" s="8">
        <v>45402</v>
      </c>
      <c r="B5224" s="9" t="s">
        <v>344</v>
      </c>
      <c r="C5224" s="9" t="s">
        <v>209</v>
      </c>
      <c r="D5224" s="3">
        <v>-109.44</v>
      </c>
      <c r="E5224" s="9" t="s">
        <v>266</v>
      </c>
      <c r="F5224" s="9" t="s">
        <v>267</v>
      </c>
      <c r="G5224" s="9" t="s">
        <v>268</v>
      </c>
      <c r="H5224" s="8">
        <v>45383</v>
      </c>
      <c r="I5224" s="8">
        <v>45397</v>
      </c>
      <c r="J5224" s="8" t="s">
        <v>4245</v>
      </c>
      <c r="K5224" s="205" t="s">
        <v>270</v>
      </c>
      <c r="M5224" s="9" t="s">
        <v>346</v>
      </c>
      <c r="N5224" s="215">
        <v>45412.662961076399</v>
      </c>
      <c r="O5224" s="8">
        <v>45412</v>
      </c>
    </row>
    <row r="5225" spans="1:15" x14ac:dyDescent="0.25">
      <c r="A5225" s="8">
        <v>45921</v>
      </c>
      <c r="B5225" s="9" t="s">
        <v>8320</v>
      </c>
      <c r="C5225" s="9" t="s">
        <v>209</v>
      </c>
      <c r="D5225" s="3">
        <v>-110.46</v>
      </c>
      <c r="E5225" s="9" t="s">
        <v>266</v>
      </c>
      <c r="F5225" s="9" t="s">
        <v>267</v>
      </c>
      <c r="G5225" s="9" t="s">
        <v>268</v>
      </c>
      <c r="H5225" s="8">
        <v>45901</v>
      </c>
      <c r="I5225" s="8">
        <v>45915</v>
      </c>
      <c r="J5225" s="219" t="s">
        <v>19350</v>
      </c>
      <c r="K5225" s="205" t="s">
        <v>270</v>
      </c>
      <c r="M5225" s="9" t="s">
        <v>8322</v>
      </c>
      <c r="N5225" s="215">
        <v>45929.807189814797</v>
      </c>
      <c r="O5225" s="8">
        <v>45929</v>
      </c>
    </row>
    <row r="5226" spans="1:15" x14ac:dyDescent="0.25">
      <c r="A5226" s="8">
        <v>45194</v>
      </c>
      <c r="B5226" s="9" t="s">
        <v>3407</v>
      </c>
      <c r="C5226" s="9" t="s">
        <v>209</v>
      </c>
      <c r="D5226" s="3">
        <v>-110.92</v>
      </c>
      <c r="E5226" s="9" t="s">
        <v>724</v>
      </c>
      <c r="F5226" s="9" t="s">
        <v>118</v>
      </c>
      <c r="G5226" s="9" t="s">
        <v>210</v>
      </c>
      <c r="H5226" s="8">
        <v>45170</v>
      </c>
      <c r="I5226" s="8">
        <v>45194</v>
      </c>
      <c r="J5226" s="219" t="s">
        <v>4253</v>
      </c>
      <c r="K5226" s="205" t="s">
        <v>121</v>
      </c>
      <c r="M5226" s="9" t="s">
        <v>3409</v>
      </c>
      <c r="N5226" s="215">
        <v>45294.9567489931</v>
      </c>
      <c r="O5226" s="8"/>
    </row>
    <row r="5227" spans="1:15" x14ac:dyDescent="0.25">
      <c r="A5227" s="8">
        <v>45451</v>
      </c>
      <c r="B5227" s="9" t="s">
        <v>344</v>
      </c>
      <c r="C5227" s="9" t="s">
        <v>209</v>
      </c>
      <c r="D5227" s="3">
        <v>-111.8</v>
      </c>
      <c r="E5227" s="9" t="s">
        <v>266</v>
      </c>
      <c r="F5227" s="9" t="s">
        <v>267</v>
      </c>
      <c r="G5227" s="9" t="s">
        <v>268</v>
      </c>
      <c r="H5227" s="8">
        <v>45444</v>
      </c>
      <c r="I5227" s="8">
        <v>45446</v>
      </c>
      <c r="J5227" s="8" t="s">
        <v>402</v>
      </c>
      <c r="K5227" s="205" t="s">
        <v>270</v>
      </c>
      <c r="M5227" s="9" t="s">
        <v>346</v>
      </c>
      <c r="N5227" s="215">
        <v>45460.791518807899</v>
      </c>
      <c r="O5227" s="8">
        <v>45460</v>
      </c>
    </row>
    <row r="5228" spans="1:15" x14ac:dyDescent="0.25">
      <c r="A5228" s="8">
        <v>45707</v>
      </c>
      <c r="B5228" s="9" t="s">
        <v>7793</v>
      </c>
      <c r="C5228" s="9" t="s">
        <v>209</v>
      </c>
      <c r="D5228" s="3">
        <v>-115.51</v>
      </c>
      <c r="E5228" s="9" t="s">
        <v>266</v>
      </c>
      <c r="F5228" s="9" t="s">
        <v>267</v>
      </c>
      <c r="G5228" s="9" t="s">
        <v>268</v>
      </c>
      <c r="H5228" s="8">
        <v>45689</v>
      </c>
      <c r="I5228" s="8">
        <v>45705</v>
      </c>
      <c r="J5228" s="219" t="s">
        <v>14090</v>
      </c>
      <c r="K5228" s="205" t="s">
        <v>270</v>
      </c>
      <c r="M5228" s="9" t="s">
        <v>7795</v>
      </c>
      <c r="N5228" s="215">
        <v>45733.5614541088</v>
      </c>
      <c r="O5228" s="8">
        <v>45733</v>
      </c>
    </row>
    <row r="5229" spans="1:15" x14ac:dyDescent="0.25">
      <c r="A5229" s="8">
        <v>45648</v>
      </c>
      <c r="B5229" s="9" t="s">
        <v>13612</v>
      </c>
      <c r="C5229" s="9" t="s">
        <v>209</v>
      </c>
      <c r="D5229" s="3">
        <v>-116</v>
      </c>
      <c r="E5229" s="9" t="s">
        <v>266</v>
      </c>
      <c r="F5229" s="9" t="s">
        <v>267</v>
      </c>
      <c r="G5229" s="9" t="s">
        <v>268</v>
      </c>
      <c r="H5229" s="8">
        <v>45627</v>
      </c>
      <c r="I5229" s="8">
        <v>45642</v>
      </c>
      <c r="J5229" s="219" t="s">
        <v>13654</v>
      </c>
      <c r="K5229" s="205" t="s">
        <v>270</v>
      </c>
      <c r="M5229" s="9" t="s">
        <v>13614</v>
      </c>
      <c r="N5229" s="215">
        <v>45706.0637561111</v>
      </c>
      <c r="O5229" s="8">
        <v>45705</v>
      </c>
    </row>
    <row r="5230" spans="1:15" x14ac:dyDescent="0.25">
      <c r="A5230" s="8">
        <v>45570</v>
      </c>
      <c r="B5230" s="9" t="s">
        <v>9935</v>
      </c>
      <c r="C5230" s="9" t="s">
        <v>124</v>
      </c>
      <c r="D5230" s="3">
        <v>-44.13</v>
      </c>
      <c r="E5230" s="9" t="s">
        <v>117</v>
      </c>
      <c r="F5230" s="9" t="s">
        <v>118</v>
      </c>
      <c r="G5230" s="9" t="s">
        <v>119</v>
      </c>
      <c r="H5230" s="8">
        <v>45566</v>
      </c>
      <c r="I5230" s="8">
        <v>45565</v>
      </c>
      <c r="J5230" s="8" t="s">
        <v>9936</v>
      </c>
      <c r="K5230" s="205" t="s">
        <v>121</v>
      </c>
      <c r="M5230" s="9" t="s">
        <v>9937</v>
      </c>
      <c r="N5230" s="215">
        <v>45575.565837071801</v>
      </c>
      <c r="O5230" s="8">
        <v>45575</v>
      </c>
    </row>
    <row r="5231" spans="1:15" x14ac:dyDescent="0.25">
      <c r="A5231" s="8">
        <v>45569</v>
      </c>
      <c r="B5231" s="9" t="s">
        <v>9941</v>
      </c>
      <c r="C5231" s="9" t="s">
        <v>199</v>
      </c>
      <c r="D5231" s="3">
        <v>-20</v>
      </c>
      <c r="E5231" s="9" t="s">
        <v>117</v>
      </c>
      <c r="F5231" s="9" t="s">
        <v>118</v>
      </c>
      <c r="G5231" s="9" t="s">
        <v>119</v>
      </c>
      <c r="H5231" s="8">
        <v>45566</v>
      </c>
      <c r="I5231" s="8">
        <v>45565</v>
      </c>
      <c r="J5231" s="8" t="s">
        <v>9942</v>
      </c>
      <c r="K5231" s="205" t="s">
        <v>121</v>
      </c>
      <c r="M5231" s="9" t="s">
        <v>9943</v>
      </c>
      <c r="N5231" s="215">
        <v>45575.565837071801</v>
      </c>
      <c r="O5231" s="8"/>
    </row>
    <row r="5232" spans="1:15" x14ac:dyDescent="0.25">
      <c r="A5232" s="8">
        <v>45569</v>
      </c>
      <c r="B5232" s="9" t="s">
        <v>9938</v>
      </c>
      <c r="C5232" s="9" t="s">
        <v>131</v>
      </c>
      <c r="D5232" s="3">
        <v>-28.99</v>
      </c>
      <c r="E5232" s="9" t="s">
        <v>117</v>
      </c>
      <c r="F5232" s="9" t="s">
        <v>118</v>
      </c>
      <c r="G5232" s="9" t="s">
        <v>119</v>
      </c>
      <c r="H5232" s="8">
        <v>45566</v>
      </c>
      <c r="I5232" s="8">
        <v>45565</v>
      </c>
      <c r="J5232" s="8" t="s">
        <v>9939</v>
      </c>
      <c r="K5232" s="205" t="s">
        <v>121</v>
      </c>
      <c r="M5232" s="9" t="s">
        <v>9940</v>
      </c>
      <c r="N5232" s="215">
        <v>45575.565837071801</v>
      </c>
      <c r="O5232" s="8"/>
    </row>
    <row r="5233" spans="1:15" x14ac:dyDescent="0.25">
      <c r="A5233" s="8">
        <v>45568</v>
      </c>
      <c r="B5233" s="9" t="s">
        <v>8974</v>
      </c>
      <c r="C5233" s="9" t="s">
        <v>199</v>
      </c>
      <c r="D5233" s="3">
        <v>-80</v>
      </c>
      <c r="E5233" s="9" t="s">
        <v>117</v>
      </c>
      <c r="F5233" s="9" t="s">
        <v>118</v>
      </c>
      <c r="G5233" s="9" t="s">
        <v>119</v>
      </c>
      <c r="H5233" s="8">
        <v>45566</v>
      </c>
      <c r="I5233" s="8">
        <v>45565</v>
      </c>
      <c r="J5233" s="8" t="s">
        <v>9957</v>
      </c>
      <c r="K5233" s="205" t="s">
        <v>121</v>
      </c>
      <c r="M5233" s="9" t="s">
        <v>8976</v>
      </c>
      <c r="N5233" s="215">
        <v>45575.565837071801</v>
      </c>
      <c r="O5233" s="8">
        <v>45575</v>
      </c>
    </row>
    <row r="5234" spans="1:15" x14ac:dyDescent="0.25">
      <c r="A5234" s="8">
        <v>45908</v>
      </c>
      <c r="B5234" s="9" t="s">
        <v>8320</v>
      </c>
      <c r="C5234" s="9" t="s">
        <v>209</v>
      </c>
      <c r="D5234" s="3">
        <v>-120.46</v>
      </c>
      <c r="E5234" s="9" t="s">
        <v>266</v>
      </c>
      <c r="F5234" s="9" t="s">
        <v>267</v>
      </c>
      <c r="G5234" s="9" t="s">
        <v>268</v>
      </c>
      <c r="H5234" s="8">
        <v>45901</v>
      </c>
      <c r="I5234" s="8">
        <v>45908</v>
      </c>
      <c r="J5234" s="219" t="s">
        <v>19578</v>
      </c>
      <c r="K5234" s="205" t="s">
        <v>270</v>
      </c>
      <c r="M5234" s="9" t="s">
        <v>8322</v>
      </c>
      <c r="N5234" s="215">
        <v>45929.807189814797</v>
      </c>
      <c r="O5234" s="8">
        <v>45929</v>
      </c>
    </row>
    <row r="5235" spans="1:15" x14ac:dyDescent="0.25">
      <c r="A5235" s="8">
        <v>45682</v>
      </c>
      <c r="B5235" s="9" t="s">
        <v>7793</v>
      </c>
      <c r="C5235" s="9" t="s">
        <v>209</v>
      </c>
      <c r="D5235" s="3">
        <v>-120.83</v>
      </c>
      <c r="E5235" s="9" t="s">
        <v>266</v>
      </c>
      <c r="F5235" s="9" t="s">
        <v>267</v>
      </c>
      <c r="G5235" s="9" t="s">
        <v>268</v>
      </c>
      <c r="H5235" s="8">
        <v>45658</v>
      </c>
      <c r="I5235" s="8">
        <v>45677</v>
      </c>
      <c r="J5235" s="219" t="s">
        <v>13284</v>
      </c>
      <c r="K5235" s="205" t="s">
        <v>270</v>
      </c>
      <c r="M5235" s="9" t="s">
        <v>7795</v>
      </c>
      <c r="N5235" s="215">
        <v>45706.0637561111</v>
      </c>
      <c r="O5235" s="8">
        <v>45705</v>
      </c>
    </row>
    <row r="5236" spans="1:15" x14ac:dyDescent="0.25">
      <c r="A5236" s="8">
        <v>45568</v>
      </c>
      <c r="B5236" s="9" t="s">
        <v>9951</v>
      </c>
      <c r="C5236" s="9" t="s">
        <v>209</v>
      </c>
      <c r="D5236" s="3">
        <v>-301.81</v>
      </c>
      <c r="E5236" s="9" t="s">
        <v>117</v>
      </c>
      <c r="F5236" s="9" t="s">
        <v>118</v>
      </c>
      <c r="G5236" s="9" t="s">
        <v>119</v>
      </c>
      <c r="H5236" s="8">
        <v>45566</v>
      </c>
      <c r="I5236" s="8">
        <v>45565</v>
      </c>
      <c r="J5236" s="8" t="s">
        <v>9952</v>
      </c>
      <c r="K5236" s="205" t="s">
        <v>121</v>
      </c>
      <c r="M5236" s="9" t="s">
        <v>9953</v>
      </c>
      <c r="N5236" s="215">
        <v>45575.565837071801</v>
      </c>
      <c r="O5236" s="8">
        <v>45575</v>
      </c>
    </row>
    <row r="5237" spans="1:15" x14ac:dyDescent="0.25">
      <c r="A5237" s="8">
        <v>45268</v>
      </c>
      <c r="B5237" s="9" t="s">
        <v>4292</v>
      </c>
      <c r="C5237" s="9" t="s">
        <v>209</v>
      </c>
      <c r="D5237" s="3">
        <v>-123.01</v>
      </c>
      <c r="E5237" s="9" t="s">
        <v>132</v>
      </c>
      <c r="F5237" s="9" t="s">
        <v>133</v>
      </c>
      <c r="G5237" s="9" t="s">
        <v>134</v>
      </c>
      <c r="H5237" s="8">
        <v>45261</v>
      </c>
      <c r="I5237" s="8">
        <v>45264</v>
      </c>
      <c r="J5237" s="219" t="s">
        <v>4293</v>
      </c>
      <c r="K5237" s="206" t="s">
        <v>136</v>
      </c>
      <c r="M5237" s="9" t="s">
        <v>4294</v>
      </c>
      <c r="N5237" s="215">
        <v>45294.9567489931</v>
      </c>
      <c r="O5237" s="8"/>
    </row>
    <row r="5238" spans="1:15" x14ac:dyDescent="0.25">
      <c r="A5238" s="8">
        <v>45700</v>
      </c>
      <c r="B5238" s="9" t="s">
        <v>7793</v>
      </c>
      <c r="C5238" s="9" t="s">
        <v>209</v>
      </c>
      <c r="D5238" s="3">
        <v>-128.56</v>
      </c>
      <c r="E5238" s="9" t="s">
        <v>266</v>
      </c>
      <c r="F5238" s="9" t="s">
        <v>267</v>
      </c>
      <c r="G5238" s="9" t="s">
        <v>268</v>
      </c>
      <c r="H5238" s="8">
        <v>45689</v>
      </c>
      <c r="I5238" s="8">
        <v>45698</v>
      </c>
      <c r="J5238" s="219" t="s">
        <v>12990</v>
      </c>
      <c r="K5238" s="205" t="s">
        <v>270</v>
      </c>
      <c r="M5238" s="9" t="s">
        <v>7795</v>
      </c>
      <c r="N5238" s="215">
        <v>45706.0637561111</v>
      </c>
      <c r="O5238" s="8">
        <v>45705</v>
      </c>
    </row>
    <row r="5239" spans="1:15" x14ac:dyDescent="0.25">
      <c r="A5239" s="8">
        <v>45443</v>
      </c>
      <c r="B5239" s="9" t="s">
        <v>1261</v>
      </c>
      <c r="C5239" s="9" t="s">
        <v>209</v>
      </c>
      <c r="D5239" s="3">
        <v>-128.85</v>
      </c>
      <c r="E5239" s="9" t="s">
        <v>132</v>
      </c>
      <c r="F5239" s="9" t="s">
        <v>133</v>
      </c>
      <c r="G5239" s="9" t="s">
        <v>134</v>
      </c>
      <c r="H5239" s="8">
        <v>45413</v>
      </c>
      <c r="I5239" s="8">
        <v>45439</v>
      </c>
      <c r="J5239" s="8" t="s">
        <v>1262</v>
      </c>
      <c r="K5239" s="206" t="s">
        <v>136</v>
      </c>
      <c r="M5239" s="9" t="s">
        <v>1263</v>
      </c>
      <c r="N5239" s="215">
        <v>45446.142181782401</v>
      </c>
      <c r="O5239" s="8"/>
    </row>
    <row r="5240" spans="1:15" x14ac:dyDescent="0.25">
      <c r="A5240" s="8">
        <v>45417</v>
      </c>
      <c r="B5240" s="9" t="s">
        <v>4192</v>
      </c>
      <c r="C5240" s="9" t="s">
        <v>209</v>
      </c>
      <c r="D5240" s="3">
        <v>-129.05000000000001</v>
      </c>
      <c r="E5240" s="9" t="s">
        <v>266</v>
      </c>
      <c r="F5240" s="9" t="s">
        <v>267</v>
      </c>
      <c r="G5240" s="9" t="s">
        <v>268</v>
      </c>
      <c r="H5240" s="8">
        <v>45413</v>
      </c>
      <c r="I5240" s="8">
        <v>45411</v>
      </c>
      <c r="J5240" s="8" t="s">
        <v>4300</v>
      </c>
      <c r="K5240" s="205" t="s">
        <v>270</v>
      </c>
      <c r="M5240" s="9" t="s">
        <v>4194</v>
      </c>
      <c r="N5240" s="215">
        <v>45421.815222858801</v>
      </c>
      <c r="O5240" s="8">
        <v>45421</v>
      </c>
    </row>
    <row r="5241" spans="1:15" x14ac:dyDescent="0.25">
      <c r="A5241" s="8">
        <v>45798</v>
      </c>
      <c r="B5241" s="9" t="s">
        <v>7953</v>
      </c>
      <c r="C5241" s="9" t="s">
        <v>180</v>
      </c>
      <c r="D5241" s="3">
        <v>-33.82</v>
      </c>
      <c r="E5241" s="9" t="s">
        <v>181</v>
      </c>
      <c r="F5241" s="9" t="s">
        <v>182</v>
      </c>
      <c r="G5241" s="9" t="s">
        <v>183</v>
      </c>
      <c r="H5241" s="8">
        <v>45778</v>
      </c>
      <c r="I5241" s="8">
        <v>45796</v>
      </c>
      <c r="J5241" s="8" t="s">
        <v>16193</v>
      </c>
      <c r="K5241" s="205" t="s">
        <v>185</v>
      </c>
      <c r="M5241" s="9" t="s">
        <v>7955</v>
      </c>
      <c r="N5241" s="215">
        <v>45809.629870740697</v>
      </c>
      <c r="O5241" s="8">
        <v>45809</v>
      </c>
    </row>
    <row r="5242" spans="1:15" x14ac:dyDescent="0.25">
      <c r="A5242" s="8">
        <v>45450</v>
      </c>
      <c r="B5242" s="9" t="s">
        <v>390</v>
      </c>
      <c r="C5242" s="9" t="s">
        <v>209</v>
      </c>
      <c r="D5242" s="3">
        <v>-130.47</v>
      </c>
      <c r="E5242" s="9" t="s">
        <v>266</v>
      </c>
      <c r="F5242" s="9" t="s">
        <v>267</v>
      </c>
      <c r="G5242" s="9" t="s">
        <v>268</v>
      </c>
      <c r="H5242" s="8">
        <v>45444</v>
      </c>
      <c r="I5242" s="8">
        <v>45446</v>
      </c>
      <c r="J5242" s="8" t="s">
        <v>391</v>
      </c>
      <c r="K5242" s="205" t="s">
        <v>270</v>
      </c>
      <c r="M5242" s="9" t="s">
        <v>392</v>
      </c>
      <c r="N5242" s="215">
        <v>45460.791518807899</v>
      </c>
      <c r="O5242" s="8"/>
    </row>
    <row r="5243" spans="1:15" x14ac:dyDescent="0.25">
      <c r="A5243" s="8">
        <v>45568</v>
      </c>
      <c r="B5243" s="9" t="s">
        <v>9944</v>
      </c>
      <c r="C5243" s="9" t="s">
        <v>146</v>
      </c>
      <c r="D5243" s="3">
        <v>-14.61</v>
      </c>
      <c r="E5243" s="9" t="s">
        <v>117</v>
      </c>
      <c r="F5243" s="9" t="s">
        <v>118</v>
      </c>
      <c r="G5243" s="9" t="s">
        <v>119</v>
      </c>
      <c r="H5243" s="8">
        <v>45566</v>
      </c>
      <c r="I5243" s="8">
        <v>45565</v>
      </c>
      <c r="J5243" s="8" t="s">
        <v>9945</v>
      </c>
      <c r="K5243" s="205" t="s">
        <v>121</v>
      </c>
      <c r="M5243" s="9" t="s">
        <v>9946</v>
      </c>
      <c r="N5243" s="215">
        <v>45575.565837071801</v>
      </c>
      <c r="O5243" s="8">
        <v>45575</v>
      </c>
    </row>
    <row r="5244" spans="1:15" x14ac:dyDescent="0.25">
      <c r="A5244" s="8">
        <v>45508</v>
      </c>
      <c r="B5244" s="9" t="s">
        <v>8308</v>
      </c>
      <c r="C5244" s="9" t="s">
        <v>209</v>
      </c>
      <c r="D5244" s="3">
        <v>-131.49</v>
      </c>
      <c r="E5244" s="9" t="s">
        <v>266</v>
      </c>
      <c r="F5244" s="9" t="s">
        <v>267</v>
      </c>
      <c r="G5244" s="9" t="s">
        <v>268</v>
      </c>
      <c r="H5244" s="8">
        <v>45505</v>
      </c>
      <c r="I5244" s="8">
        <v>45502</v>
      </c>
      <c r="J5244" s="8" t="s">
        <v>9465</v>
      </c>
      <c r="K5244" s="205" t="s">
        <v>270</v>
      </c>
      <c r="M5244" s="9" t="s">
        <v>8310</v>
      </c>
      <c r="N5244" s="215">
        <v>45534.648212951397</v>
      </c>
      <c r="O5244" s="8">
        <v>45534</v>
      </c>
    </row>
    <row r="5245" spans="1:15" x14ac:dyDescent="0.25">
      <c r="A5245" s="8">
        <v>45530</v>
      </c>
      <c r="B5245" s="9" t="s">
        <v>8997</v>
      </c>
      <c r="C5245" s="9" t="s">
        <v>209</v>
      </c>
      <c r="D5245" s="3">
        <v>-134.49</v>
      </c>
      <c r="E5245" s="9" t="s">
        <v>266</v>
      </c>
      <c r="F5245" s="9" t="s">
        <v>267</v>
      </c>
      <c r="G5245" s="9" t="s">
        <v>268</v>
      </c>
      <c r="H5245" s="8">
        <v>45505</v>
      </c>
      <c r="I5245" s="8">
        <v>45530</v>
      </c>
      <c r="J5245" s="8" t="s">
        <v>9003</v>
      </c>
      <c r="K5245" s="205" t="s">
        <v>270</v>
      </c>
      <c r="M5245" s="9" t="s">
        <v>8999</v>
      </c>
      <c r="N5245" s="215">
        <v>45534.648212951397</v>
      </c>
      <c r="O5245" s="8"/>
    </row>
    <row r="5246" spans="1:15" x14ac:dyDescent="0.25">
      <c r="A5246" s="8">
        <v>45568</v>
      </c>
      <c r="B5246" s="9" t="s">
        <v>376</v>
      </c>
      <c r="C5246" s="9" t="s">
        <v>377</v>
      </c>
      <c r="D5246" s="3">
        <v>-150.65</v>
      </c>
      <c r="E5246" s="9" t="s">
        <v>117</v>
      </c>
      <c r="F5246" s="9" t="s">
        <v>118</v>
      </c>
      <c r="G5246" s="9" t="s">
        <v>119</v>
      </c>
      <c r="H5246" s="8">
        <v>45566</v>
      </c>
      <c r="I5246" s="8">
        <v>45565</v>
      </c>
      <c r="J5246" s="8" t="s">
        <v>9950</v>
      </c>
      <c r="K5246" s="205" t="s">
        <v>121</v>
      </c>
      <c r="M5246" s="9" t="s">
        <v>379</v>
      </c>
      <c r="N5246" s="215">
        <v>45575.565837071801</v>
      </c>
      <c r="O5246" s="8"/>
    </row>
    <row r="5247" spans="1:15" x14ac:dyDescent="0.25">
      <c r="A5247" s="8">
        <v>45468</v>
      </c>
      <c r="B5247" s="9" t="s">
        <v>8308</v>
      </c>
      <c r="C5247" s="9" t="s">
        <v>209</v>
      </c>
      <c r="D5247" s="3">
        <v>-140.16</v>
      </c>
      <c r="E5247" s="9" t="s">
        <v>266</v>
      </c>
      <c r="F5247" s="9" t="s">
        <v>267</v>
      </c>
      <c r="G5247" s="9" t="s">
        <v>268</v>
      </c>
      <c r="H5247" s="8">
        <v>45444</v>
      </c>
      <c r="I5247" s="8">
        <v>45467</v>
      </c>
      <c r="J5247" s="8" t="s">
        <v>8584</v>
      </c>
      <c r="K5247" s="205" t="s">
        <v>270</v>
      </c>
      <c r="M5247" s="9" t="s">
        <v>8310</v>
      </c>
      <c r="N5247" s="215">
        <v>45505.8848292361</v>
      </c>
      <c r="O5247" s="8">
        <v>45505</v>
      </c>
    </row>
    <row r="5248" spans="1:15" x14ac:dyDescent="0.25">
      <c r="A5248" s="8">
        <v>45926</v>
      </c>
      <c r="B5248" s="9" t="s">
        <v>8320</v>
      </c>
      <c r="C5248" s="9" t="s">
        <v>209</v>
      </c>
      <c r="D5248" s="3">
        <v>-142.02000000000001</v>
      </c>
      <c r="E5248" s="9" t="s">
        <v>266</v>
      </c>
      <c r="F5248" s="9" t="s">
        <v>267</v>
      </c>
      <c r="G5248" s="9" t="s">
        <v>268</v>
      </c>
      <c r="H5248" s="8">
        <v>45901</v>
      </c>
      <c r="I5248" s="8">
        <v>45922</v>
      </c>
      <c r="J5248" s="219" t="s">
        <v>19215</v>
      </c>
      <c r="K5248" s="205" t="s">
        <v>270</v>
      </c>
      <c r="M5248" s="9" t="s">
        <v>8322</v>
      </c>
      <c r="N5248" s="215">
        <v>45929.807189814797</v>
      </c>
      <c r="O5248" s="8">
        <v>45929</v>
      </c>
    </row>
    <row r="5249" spans="1:15" x14ac:dyDescent="0.25">
      <c r="A5249" s="8">
        <v>45516</v>
      </c>
      <c r="B5249" s="9" t="s">
        <v>8308</v>
      </c>
      <c r="C5249" s="9" t="s">
        <v>209</v>
      </c>
      <c r="D5249" s="3">
        <v>-142.97999999999999</v>
      </c>
      <c r="E5249" s="9" t="s">
        <v>266</v>
      </c>
      <c r="F5249" s="9" t="s">
        <v>267</v>
      </c>
      <c r="G5249" s="9" t="s">
        <v>268</v>
      </c>
      <c r="H5249" s="8">
        <v>45505</v>
      </c>
      <c r="I5249" s="8">
        <v>45516</v>
      </c>
      <c r="J5249" s="8" t="s">
        <v>9319</v>
      </c>
      <c r="K5249" s="205" t="s">
        <v>270</v>
      </c>
      <c r="M5249" s="9" t="s">
        <v>8310</v>
      </c>
      <c r="N5249" s="215">
        <v>45534.648212951397</v>
      </c>
      <c r="O5249" s="8">
        <v>45534</v>
      </c>
    </row>
    <row r="5250" spans="1:15" x14ac:dyDescent="0.25">
      <c r="A5250" s="8">
        <v>45544</v>
      </c>
      <c r="B5250" s="9" t="s">
        <v>7793</v>
      </c>
      <c r="C5250" s="9" t="s">
        <v>209</v>
      </c>
      <c r="D5250" s="3">
        <v>-143.03</v>
      </c>
      <c r="E5250" s="9" t="s">
        <v>266</v>
      </c>
      <c r="F5250" s="9" t="s">
        <v>267</v>
      </c>
      <c r="G5250" s="9" t="s">
        <v>268</v>
      </c>
      <c r="H5250" s="8">
        <v>45536</v>
      </c>
      <c r="I5250" s="8">
        <v>45544</v>
      </c>
      <c r="J5250" s="8" t="s">
        <v>10538</v>
      </c>
      <c r="K5250" s="205" t="s">
        <v>270</v>
      </c>
      <c r="M5250" s="9" t="s">
        <v>7795</v>
      </c>
      <c r="N5250" s="215">
        <v>45575.565837071801</v>
      </c>
      <c r="O5250" s="8">
        <v>45575</v>
      </c>
    </row>
    <row r="5251" spans="1:15" x14ac:dyDescent="0.25">
      <c r="A5251" s="8">
        <v>45568</v>
      </c>
      <c r="B5251" s="9" t="s">
        <v>9947</v>
      </c>
      <c r="C5251" s="9" t="s">
        <v>217</v>
      </c>
      <c r="D5251" s="3">
        <v>-12.72</v>
      </c>
      <c r="E5251" s="9" t="s">
        <v>117</v>
      </c>
      <c r="F5251" s="9" t="s">
        <v>118</v>
      </c>
      <c r="G5251" s="9" t="s">
        <v>119</v>
      </c>
      <c r="H5251" s="8">
        <v>45566</v>
      </c>
      <c r="I5251" s="8">
        <v>45565</v>
      </c>
      <c r="J5251" s="8" t="s">
        <v>9948</v>
      </c>
      <c r="K5251" s="205" t="s">
        <v>121</v>
      </c>
      <c r="M5251" s="9" t="s">
        <v>9949</v>
      </c>
      <c r="N5251" s="215">
        <v>45575.565837071801</v>
      </c>
      <c r="O5251" s="8"/>
    </row>
    <row r="5252" spans="1:15" x14ac:dyDescent="0.25">
      <c r="A5252" s="8">
        <v>45880</v>
      </c>
      <c r="B5252" s="9" t="s">
        <v>18739</v>
      </c>
      <c r="C5252" s="9" t="s">
        <v>180</v>
      </c>
      <c r="D5252" s="3">
        <v>-33.619999999999997</v>
      </c>
      <c r="E5252" s="9" t="s">
        <v>181</v>
      </c>
      <c r="F5252" s="9" t="s">
        <v>182</v>
      </c>
      <c r="G5252" s="9" t="s">
        <v>183</v>
      </c>
      <c r="H5252" s="8">
        <v>45870</v>
      </c>
      <c r="I5252" s="8">
        <v>45880</v>
      </c>
      <c r="J5252" s="219" t="s">
        <v>19990</v>
      </c>
      <c r="K5252" s="205" t="s">
        <v>185</v>
      </c>
      <c r="M5252" s="9" t="s">
        <v>18741</v>
      </c>
      <c r="N5252" s="215">
        <v>45929.807189814797</v>
      </c>
      <c r="O5252" s="8">
        <v>45929</v>
      </c>
    </row>
    <row r="5253" spans="1:15" x14ac:dyDescent="0.25">
      <c r="A5253" s="8">
        <v>45568</v>
      </c>
      <c r="B5253" s="9" t="s">
        <v>9954</v>
      </c>
      <c r="C5253" s="9" t="s">
        <v>131</v>
      </c>
      <c r="D5253" s="3">
        <v>-8.98</v>
      </c>
      <c r="E5253" s="9" t="s">
        <v>117</v>
      </c>
      <c r="F5253" s="9" t="s">
        <v>118</v>
      </c>
      <c r="G5253" s="9" t="s">
        <v>119</v>
      </c>
      <c r="H5253" s="8">
        <v>45566</v>
      </c>
      <c r="I5253" s="8">
        <v>45565</v>
      </c>
      <c r="J5253" s="8" t="s">
        <v>9955</v>
      </c>
      <c r="K5253" s="205" t="s">
        <v>121</v>
      </c>
      <c r="M5253" s="9" t="s">
        <v>9956</v>
      </c>
      <c r="N5253" s="215">
        <v>45575.565837071801</v>
      </c>
      <c r="O5253" s="8"/>
    </row>
    <row r="5254" spans="1:15" x14ac:dyDescent="0.25">
      <c r="A5254" s="8">
        <v>45567</v>
      </c>
      <c r="B5254" s="9" t="s">
        <v>9991</v>
      </c>
      <c r="C5254" s="9" t="s">
        <v>7470</v>
      </c>
      <c r="D5254" s="3">
        <v>-14.38</v>
      </c>
      <c r="E5254" s="9" t="s">
        <v>117</v>
      </c>
      <c r="F5254" s="9" t="s">
        <v>118</v>
      </c>
      <c r="G5254" s="9" t="s">
        <v>119</v>
      </c>
      <c r="H5254" s="8">
        <v>45566</v>
      </c>
      <c r="I5254" s="8">
        <v>45565</v>
      </c>
      <c r="J5254" s="8" t="s">
        <v>9992</v>
      </c>
      <c r="K5254" s="205" t="s">
        <v>121</v>
      </c>
      <c r="M5254" s="9" t="s">
        <v>9993</v>
      </c>
      <c r="N5254" s="215">
        <v>45575.565837071801</v>
      </c>
      <c r="O5254" s="8"/>
    </row>
    <row r="5255" spans="1:15" x14ac:dyDescent="0.25">
      <c r="A5255" s="8">
        <v>45831</v>
      </c>
      <c r="B5255" s="9" t="s">
        <v>179</v>
      </c>
      <c r="C5255" s="9" t="s">
        <v>180</v>
      </c>
      <c r="D5255" s="3">
        <v>-33.590000000000003</v>
      </c>
      <c r="E5255" s="9" t="s">
        <v>181</v>
      </c>
      <c r="F5255" s="9" t="s">
        <v>182</v>
      </c>
      <c r="G5255" s="9" t="s">
        <v>183</v>
      </c>
      <c r="H5255" s="8">
        <v>45809</v>
      </c>
      <c r="I5255" s="8">
        <v>45831</v>
      </c>
      <c r="J5255" s="219" t="s">
        <v>17766</v>
      </c>
      <c r="K5255" s="205" t="s">
        <v>185</v>
      </c>
      <c r="M5255" s="9" t="s">
        <v>186</v>
      </c>
      <c r="N5255" s="215">
        <v>45840.490152685197</v>
      </c>
      <c r="O5255" s="8">
        <v>45840</v>
      </c>
    </row>
    <row r="5256" spans="1:15" x14ac:dyDescent="0.25">
      <c r="A5256" s="8">
        <v>45828</v>
      </c>
      <c r="B5256" s="9" t="s">
        <v>258</v>
      </c>
      <c r="C5256" s="9" t="s">
        <v>180</v>
      </c>
      <c r="D5256" s="3">
        <v>-33.590000000000003</v>
      </c>
      <c r="E5256" s="9" t="s">
        <v>181</v>
      </c>
      <c r="F5256" s="9" t="s">
        <v>182</v>
      </c>
      <c r="G5256" s="9" t="s">
        <v>183</v>
      </c>
      <c r="H5256" s="8">
        <v>45809</v>
      </c>
      <c r="I5256" s="8">
        <v>45824</v>
      </c>
      <c r="J5256" s="8" t="s">
        <v>17816</v>
      </c>
      <c r="K5256" s="205" t="s">
        <v>185</v>
      </c>
      <c r="M5256" s="9" t="s">
        <v>260</v>
      </c>
      <c r="N5256" s="215">
        <v>45840.490152685197</v>
      </c>
      <c r="O5256" s="8">
        <v>45840</v>
      </c>
    </row>
    <row r="5257" spans="1:15" x14ac:dyDescent="0.25">
      <c r="A5257" s="8">
        <v>45567</v>
      </c>
      <c r="B5257" s="9" t="s">
        <v>9290</v>
      </c>
      <c r="C5257" s="9" t="s">
        <v>361</v>
      </c>
      <c r="D5257" s="3">
        <v>-10.66</v>
      </c>
      <c r="E5257" s="9" t="s">
        <v>117</v>
      </c>
      <c r="F5257" s="9" t="s">
        <v>118</v>
      </c>
      <c r="G5257" s="9" t="s">
        <v>119</v>
      </c>
      <c r="H5257" s="8">
        <v>45566</v>
      </c>
      <c r="I5257" s="8">
        <v>45565</v>
      </c>
      <c r="J5257" s="8" t="s">
        <v>9998</v>
      </c>
      <c r="K5257" s="205" t="s">
        <v>121</v>
      </c>
      <c r="M5257" s="9" t="s">
        <v>9292</v>
      </c>
      <c r="N5257" s="215">
        <v>45575.565837071801</v>
      </c>
      <c r="O5257" s="8"/>
    </row>
    <row r="5258" spans="1:15" x14ac:dyDescent="0.25">
      <c r="A5258" s="8">
        <v>45810</v>
      </c>
      <c r="B5258" s="9" t="s">
        <v>7925</v>
      </c>
      <c r="C5258" s="9" t="s">
        <v>180</v>
      </c>
      <c r="D5258" s="3">
        <v>-33.56</v>
      </c>
      <c r="E5258" s="9" t="s">
        <v>181</v>
      </c>
      <c r="F5258" s="9" t="s">
        <v>182</v>
      </c>
      <c r="G5258" s="9" t="s">
        <v>183</v>
      </c>
      <c r="H5258" s="8">
        <v>45809</v>
      </c>
      <c r="I5258" s="8">
        <v>45810</v>
      </c>
      <c r="J5258" s="8" t="s">
        <v>18185</v>
      </c>
      <c r="K5258" s="205" t="s">
        <v>185</v>
      </c>
      <c r="M5258" s="9" t="s">
        <v>7927</v>
      </c>
      <c r="N5258" s="215">
        <v>45840.490152685197</v>
      </c>
      <c r="O5258" s="8">
        <v>45840</v>
      </c>
    </row>
    <row r="5259" spans="1:15" x14ac:dyDescent="0.25">
      <c r="A5259" s="8">
        <v>45850</v>
      </c>
      <c r="B5259" s="9" t="s">
        <v>8320</v>
      </c>
      <c r="C5259" s="9" t="s">
        <v>209</v>
      </c>
      <c r="D5259" s="3">
        <v>-148.25</v>
      </c>
      <c r="E5259" s="9" t="s">
        <v>266</v>
      </c>
      <c r="F5259" s="9" t="s">
        <v>267</v>
      </c>
      <c r="G5259" s="9" t="s">
        <v>268</v>
      </c>
      <c r="H5259" s="8">
        <v>45839</v>
      </c>
      <c r="I5259" s="8">
        <v>45845</v>
      </c>
      <c r="J5259" s="219" t="s">
        <v>18674</v>
      </c>
      <c r="K5259" s="205" t="s">
        <v>270</v>
      </c>
      <c r="M5259" s="9" t="s">
        <v>8322</v>
      </c>
      <c r="N5259" s="215">
        <v>45862.622311099498</v>
      </c>
      <c r="O5259" s="8">
        <v>45862</v>
      </c>
    </row>
    <row r="5260" spans="1:15" x14ac:dyDescent="0.25">
      <c r="A5260" s="8">
        <v>45429</v>
      </c>
      <c r="B5260" s="9" t="s">
        <v>2667</v>
      </c>
      <c r="C5260" s="9" t="s">
        <v>180</v>
      </c>
      <c r="D5260" s="3">
        <v>-33.53</v>
      </c>
      <c r="E5260" s="9" t="s">
        <v>939</v>
      </c>
      <c r="F5260" s="9" t="s">
        <v>940</v>
      </c>
      <c r="G5260" s="9" t="s">
        <v>183</v>
      </c>
      <c r="H5260" s="8">
        <v>45413</v>
      </c>
      <c r="I5260" s="8">
        <v>45425</v>
      </c>
      <c r="J5260" s="8" t="s">
        <v>3286</v>
      </c>
      <c r="K5260" s="205" t="s">
        <v>942</v>
      </c>
      <c r="M5260" s="9" t="s">
        <v>2669</v>
      </c>
      <c r="N5260" s="215">
        <v>45445.039048634302</v>
      </c>
      <c r="O5260" s="8">
        <v>45444</v>
      </c>
    </row>
    <row r="5261" spans="1:15" x14ac:dyDescent="0.25">
      <c r="A5261" s="8">
        <v>45868</v>
      </c>
      <c r="B5261" s="9" t="s">
        <v>8320</v>
      </c>
      <c r="C5261" s="9" t="s">
        <v>209</v>
      </c>
      <c r="D5261" s="3">
        <v>-148.28</v>
      </c>
      <c r="E5261" s="9" t="s">
        <v>266</v>
      </c>
      <c r="F5261" s="9" t="s">
        <v>267</v>
      </c>
      <c r="G5261" s="9" t="s">
        <v>268</v>
      </c>
      <c r="H5261" s="8">
        <v>45839</v>
      </c>
      <c r="I5261" s="8">
        <v>45866</v>
      </c>
      <c r="J5261" s="219" t="s">
        <v>20164</v>
      </c>
      <c r="K5261" s="205" t="s">
        <v>270</v>
      </c>
      <c r="M5261" s="9" t="s">
        <v>8322</v>
      </c>
      <c r="N5261" s="215">
        <v>45929.807189814797</v>
      </c>
      <c r="O5261" s="8">
        <v>45929</v>
      </c>
    </row>
    <row r="5262" spans="1:15" x14ac:dyDescent="0.25">
      <c r="A5262" s="8">
        <v>45567</v>
      </c>
      <c r="B5262" s="9" t="s">
        <v>4662</v>
      </c>
      <c r="C5262" s="9" t="s">
        <v>361</v>
      </c>
      <c r="D5262" s="3">
        <v>-29.3</v>
      </c>
      <c r="E5262" s="9" t="s">
        <v>117</v>
      </c>
      <c r="F5262" s="9" t="s">
        <v>118</v>
      </c>
      <c r="G5262" s="9" t="s">
        <v>119</v>
      </c>
      <c r="H5262" s="8">
        <v>45566</v>
      </c>
      <c r="I5262" s="8">
        <v>45565</v>
      </c>
      <c r="J5262" s="8" t="s">
        <v>9997</v>
      </c>
      <c r="K5262" s="205" t="s">
        <v>121</v>
      </c>
      <c r="M5262" s="9" t="s">
        <v>4664</v>
      </c>
      <c r="N5262" s="215">
        <v>45575.565837071801</v>
      </c>
      <c r="O5262" s="8"/>
    </row>
    <row r="5263" spans="1:15" x14ac:dyDescent="0.25">
      <c r="A5263" s="8">
        <v>45886</v>
      </c>
      <c r="B5263" s="9" t="s">
        <v>8320</v>
      </c>
      <c r="C5263" s="9" t="s">
        <v>209</v>
      </c>
      <c r="D5263" s="3">
        <v>-151.29</v>
      </c>
      <c r="E5263" s="9" t="s">
        <v>266</v>
      </c>
      <c r="F5263" s="9" t="s">
        <v>267</v>
      </c>
      <c r="G5263" s="9" t="s">
        <v>268</v>
      </c>
      <c r="H5263" s="8">
        <v>45870</v>
      </c>
      <c r="I5263" s="8">
        <v>45880</v>
      </c>
      <c r="J5263" s="219" t="s">
        <v>19952</v>
      </c>
      <c r="K5263" s="205" t="s">
        <v>270</v>
      </c>
      <c r="M5263" s="9" t="s">
        <v>8322</v>
      </c>
      <c r="N5263" s="215">
        <v>45929.807189814797</v>
      </c>
      <c r="O5263" s="8">
        <v>45929</v>
      </c>
    </row>
    <row r="5264" spans="1:15" x14ac:dyDescent="0.25">
      <c r="A5264" s="8">
        <v>45847</v>
      </c>
      <c r="B5264" s="9" t="s">
        <v>18761</v>
      </c>
      <c r="C5264" s="9" t="s">
        <v>180</v>
      </c>
      <c r="D5264" s="3">
        <v>-33.46</v>
      </c>
      <c r="E5264" s="9" t="s">
        <v>181</v>
      </c>
      <c r="F5264" s="9" t="s">
        <v>182</v>
      </c>
      <c r="G5264" s="9" t="s">
        <v>183</v>
      </c>
      <c r="H5264" s="8">
        <v>45839</v>
      </c>
      <c r="I5264" s="8">
        <v>45845</v>
      </c>
      <c r="J5264" s="219" t="s">
        <v>18762</v>
      </c>
      <c r="K5264" s="205" t="s">
        <v>185</v>
      </c>
      <c r="M5264" s="9" t="s">
        <v>18763</v>
      </c>
      <c r="N5264" s="215">
        <v>45862.622311099498</v>
      </c>
      <c r="O5264" s="8">
        <v>45862</v>
      </c>
    </row>
    <row r="5265" spans="1:15" x14ac:dyDescent="0.25">
      <c r="A5265" s="8">
        <v>45567</v>
      </c>
      <c r="B5265" s="9" t="s">
        <v>9988</v>
      </c>
      <c r="C5265" s="9" t="s">
        <v>224</v>
      </c>
      <c r="D5265" s="3">
        <v>-6.06</v>
      </c>
      <c r="E5265" s="9" t="s">
        <v>117</v>
      </c>
      <c r="F5265" s="9" t="s">
        <v>118</v>
      </c>
      <c r="G5265" s="9" t="s">
        <v>119</v>
      </c>
      <c r="H5265" s="8">
        <v>45566</v>
      </c>
      <c r="I5265" s="8">
        <v>45565</v>
      </c>
      <c r="J5265" s="8" t="s">
        <v>9989</v>
      </c>
      <c r="K5265" s="205" t="s">
        <v>121</v>
      </c>
      <c r="M5265" s="9" t="s">
        <v>9990</v>
      </c>
      <c r="N5265" s="215">
        <v>45575.565837071801</v>
      </c>
      <c r="O5265" s="8">
        <v>45575</v>
      </c>
    </row>
    <row r="5266" spans="1:15" x14ac:dyDescent="0.25">
      <c r="A5266" s="8">
        <v>45426</v>
      </c>
      <c r="B5266" s="9" t="s">
        <v>4399</v>
      </c>
      <c r="C5266" s="9" t="s">
        <v>209</v>
      </c>
      <c r="D5266" s="3">
        <v>-153.4</v>
      </c>
      <c r="E5266" s="9" t="s">
        <v>132</v>
      </c>
      <c r="F5266" s="9" t="s">
        <v>133</v>
      </c>
      <c r="G5266" s="9" t="s">
        <v>134</v>
      </c>
      <c r="H5266" s="8">
        <v>45413</v>
      </c>
      <c r="I5266" s="8">
        <v>45425</v>
      </c>
      <c r="J5266" s="219" t="s">
        <v>4400</v>
      </c>
      <c r="K5266" s="206" t="s">
        <v>136</v>
      </c>
      <c r="M5266" s="9" t="s">
        <v>4401</v>
      </c>
      <c r="N5266" s="215">
        <v>45445.039048634302</v>
      </c>
      <c r="O5266" s="8"/>
    </row>
    <row r="5267" spans="1:15" x14ac:dyDescent="0.25">
      <c r="A5267" s="8">
        <v>45864</v>
      </c>
      <c r="B5267" s="9" t="s">
        <v>8320</v>
      </c>
      <c r="C5267" s="9" t="s">
        <v>209</v>
      </c>
      <c r="D5267" s="3">
        <v>-153.43</v>
      </c>
      <c r="E5267" s="9" t="s">
        <v>266</v>
      </c>
      <c r="F5267" s="9" t="s">
        <v>267</v>
      </c>
      <c r="G5267" s="9" t="s">
        <v>268</v>
      </c>
      <c r="H5267" s="8">
        <v>45839</v>
      </c>
      <c r="I5267" s="8">
        <v>45859</v>
      </c>
      <c r="J5267" s="219" t="s">
        <v>20218</v>
      </c>
      <c r="K5267" s="205" t="s">
        <v>270</v>
      </c>
      <c r="M5267" s="9" t="s">
        <v>8322</v>
      </c>
      <c r="N5267" s="215">
        <v>45929.807189814797</v>
      </c>
      <c r="O5267" s="8">
        <v>45929</v>
      </c>
    </row>
    <row r="5268" spans="1:15" x14ac:dyDescent="0.25">
      <c r="A5268" s="8">
        <v>45435</v>
      </c>
      <c r="B5268" s="9" t="s">
        <v>4192</v>
      </c>
      <c r="C5268" s="9" t="s">
        <v>209</v>
      </c>
      <c r="D5268" s="3">
        <v>-154.56</v>
      </c>
      <c r="E5268" s="9" t="s">
        <v>266</v>
      </c>
      <c r="F5268" s="9" t="s">
        <v>267</v>
      </c>
      <c r="G5268" s="9" t="s">
        <v>268</v>
      </c>
      <c r="H5268" s="8">
        <v>45413</v>
      </c>
      <c r="I5268" s="8">
        <v>45432</v>
      </c>
      <c r="J5268" s="8" t="s">
        <v>4403</v>
      </c>
      <c r="K5268" s="205" t="s">
        <v>270</v>
      </c>
      <c r="M5268" s="9" t="s">
        <v>4194</v>
      </c>
      <c r="N5268" s="215">
        <v>45445.039048634302</v>
      </c>
      <c r="O5268" s="8">
        <v>45444</v>
      </c>
    </row>
    <row r="5269" spans="1:15" x14ac:dyDescent="0.25">
      <c r="A5269" s="8">
        <v>45473</v>
      </c>
      <c r="B5269" s="9" t="s">
        <v>8320</v>
      </c>
      <c r="C5269" s="9" t="s">
        <v>209</v>
      </c>
      <c r="D5269" s="3">
        <v>-158.62</v>
      </c>
      <c r="E5269" s="9" t="s">
        <v>266</v>
      </c>
      <c r="F5269" s="9" t="s">
        <v>267</v>
      </c>
      <c r="G5269" s="9" t="s">
        <v>268</v>
      </c>
      <c r="H5269" s="8">
        <v>45444</v>
      </c>
      <c r="I5269" s="8">
        <v>45467</v>
      </c>
      <c r="J5269" s="8" t="s">
        <v>8321</v>
      </c>
      <c r="K5269" s="205" t="s">
        <v>270</v>
      </c>
      <c r="M5269" s="9" t="s">
        <v>8322</v>
      </c>
      <c r="N5269" s="215">
        <v>45505.8848292361</v>
      </c>
      <c r="O5269" s="8">
        <v>45505</v>
      </c>
    </row>
    <row r="5270" spans="1:15" x14ac:dyDescent="0.25">
      <c r="A5270" s="8">
        <v>45789</v>
      </c>
      <c r="B5270" s="9" t="s">
        <v>14824</v>
      </c>
      <c r="C5270" s="9" t="s">
        <v>180</v>
      </c>
      <c r="D5270" s="3">
        <v>-33.119999999999997</v>
      </c>
      <c r="E5270" s="9" t="s">
        <v>181</v>
      </c>
      <c r="F5270" s="9" t="s">
        <v>182</v>
      </c>
      <c r="G5270" s="9" t="s">
        <v>183</v>
      </c>
      <c r="H5270" s="8">
        <v>45778</v>
      </c>
      <c r="I5270" s="8">
        <v>45789</v>
      </c>
      <c r="J5270" s="8" t="s">
        <v>16447</v>
      </c>
      <c r="K5270" s="205" t="s">
        <v>185</v>
      </c>
      <c r="M5270" s="9" t="s">
        <v>14826</v>
      </c>
      <c r="N5270" s="215">
        <v>45809.629870740697</v>
      </c>
      <c r="O5270" s="8">
        <v>45809</v>
      </c>
    </row>
    <row r="5271" spans="1:15" x14ac:dyDescent="0.25">
      <c r="A5271" s="8">
        <v>45859</v>
      </c>
      <c r="B5271" s="9" t="s">
        <v>18665</v>
      </c>
      <c r="C5271" s="9" t="s">
        <v>180</v>
      </c>
      <c r="D5271" s="3">
        <v>-33.1</v>
      </c>
      <c r="E5271" s="9" t="s">
        <v>181</v>
      </c>
      <c r="F5271" s="9" t="s">
        <v>182</v>
      </c>
      <c r="G5271" s="9" t="s">
        <v>183</v>
      </c>
      <c r="H5271" s="8">
        <v>45839</v>
      </c>
      <c r="I5271" s="8">
        <v>45859</v>
      </c>
      <c r="J5271" s="219" t="s">
        <v>20306</v>
      </c>
      <c r="K5271" s="205" t="s">
        <v>185</v>
      </c>
      <c r="M5271" s="9" t="s">
        <v>18667</v>
      </c>
      <c r="N5271" s="215">
        <v>45929.807189814797</v>
      </c>
      <c r="O5271" s="8">
        <v>45929</v>
      </c>
    </row>
    <row r="5272" spans="1:15" x14ac:dyDescent="0.25">
      <c r="A5272" s="8">
        <v>45567</v>
      </c>
      <c r="B5272" s="9" t="s">
        <v>9994</v>
      </c>
      <c r="C5272" s="9" t="s">
        <v>209</v>
      </c>
      <c r="D5272" s="3">
        <v>-3.74</v>
      </c>
      <c r="E5272" s="9" t="s">
        <v>117</v>
      </c>
      <c r="F5272" s="9" t="s">
        <v>118</v>
      </c>
      <c r="G5272" s="9" t="s">
        <v>119</v>
      </c>
      <c r="H5272" s="8">
        <v>45566</v>
      </c>
      <c r="I5272" s="8">
        <v>45565</v>
      </c>
      <c r="J5272" s="8" t="s">
        <v>9995</v>
      </c>
      <c r="K5272" s="205" t="s">
        <v>121</v>
      </c>
      <c r="M5272" s="9" t="s">
        <v>9996</v>
      </c>
      <c r="N5272" s="215">
        <v>45575.565837071801</v>
      </c>
      <c r="O5272" s="8">
        <v>45575</v>
      </c>
    </row>
    <row r="5273" spans="1:15" x14ac:dyDescent="0.25">
      <c r="A5273" s="8">
        <v>45263</v>
      </c>
      <c r="B5273" s="9" t="s">
        <v>2382</v>
      </c>
      <c r="C5273" s="9" t="s">
        <v>209</v>
      </c>
      <c r="D5273" s="3">
        <v>-160.53</v>
      </c>
      <c r="E5273" s="9" t="s">
        <v>724</v>
      </c>
      <c r="F5273" s="9" t="s">
        <v>118</v>
      </c>
      <c r="G5273" s="9" t="s">
        <v>210</v>
      </c>
      <c r="H5273" s="8">
        <v>45261</v>
      </c>
      <c r="I5273" s="8">
        <v>45257</v>
      </c>
      <c r="J5273" s="8" t="s">
        <v>4409</v>
      </c>
      <c r="K5273" s="205" t="s">
        <v>121</v>
      </c>
      <c r="M5273" s="9" t="s">
        <v>2384</v>
      </c>
      <c r="N5273" s="215">
        <v>45294.9567489931</v>
      </c>
      <c r="O5273" s="8"/>
    </row>
    <row r="5274" spans="1:15" x14ac:dyDescent="0.25">
      <c r="A5274" s="8">
        <v>45901</v>
      </c>
      <c r="B5274" s="9" t="s">
        <v>8320</v>
      </c>
      <c r="C5274" s="9" t="s">
        <v>209</v>
      </c>
      <c r="D5274" s="3">
        <v>-162.25</v>
      </c>
      <c r="E5274" s="9" t="s">
        <v>266</v>
      </c>
      <c r="F5274" s="9" t="s">
        <v>267</v>
      </c>
      <c r="G5274" s="9" t="s">
        <v>268</v>
      </c>
      <c r="H5274" s="8">
        <v>45901</v>
      </c>
      <c r="I5274" s="8">
        <v>45901</v>
      </c>
      <c r="J5274" s="219" t="s">
        <v>19709</v>
      </c>
      <c r="K5274" s="205" t="s">
        <v>270</v>
      </c>
      <c r="M5274" s="9" t="s">
        <v>8322</v>
      </c>
      <c r="N5274" s="215">
        <v>45929.807189814797</v>
      </c>
      <c r="O5274" s="8">
        <v>45929</v>
      </c>
    </row>
    <row r="5275" spans="1:15" x14ac:dyDescent="0.25">
      <c r="A5275" s="8">
        <v>45567</v>
      </c>
      <c r="B5275" s="9" t="s">
        <v>9944</v>
      </c>
      <c r="C5275" s="9" t="s">
        <v>146</v>
      </c>
      <c r="D5275" s="3">
        <v>-11.21</v>
      </c>
      <c r="E5275" s="9" t="s">
        <v>117</v>
      </c>
      <c r="F5275" s="9" t="s">
        <v>118</v>
      </c>
      <c r="G5275" s="9" t="s">
        <v>119</v>
      </c>
      <c r="H5275" s="8">
        <v>45566</v>
      </c>
      <c r="I5275" s="8">
        <v>45565</v>
      </c>
      <c r="J5275" s="8" t="s">
        <v>9999</v>
      </c>
      <c r="K5275" s="205" t="s">
        <v>121</v>
      </c>
      <c r="M5275" s="9" t="s">
        <v>9946</v>
      </c>
      <c r="N5275" s="215">
        <v>45575.565837071801</v>
      </c>
      <c r="O5275" s="8">
        <v>45575</v>
      </c>
    </row>
    <row r="5276" spans="1:15" x14ac:dyDescent="0.25">
      <c r="A5276" s="8">
        <v>45838</v>
      </c>
      <c r="B5276" s="9" t="s">
        <v>8320</v>
      </c>
      <c r="C5276" s="9" t="s">
        <v>209</v>
      </c>
      <c r="D5276" s="3">
        <v>-164.1</v>
      </c>
      <c r="E5276" s="9" t="s">
        <v>266</v>
      </c>
      <c r="F5276" s="9" t="s">
        <v>267</v>
      </c>
      <c r="G5276" s="9" t="s">
        <v>268</v>
      </c>
      <c r="H5276" s="8">
        <v>45809</v>
      </c>
      <c r="I5276" s="8">
        <v>45838</v>
      </c>
      <c r="J5276" s="219" t="s">
        <v>19117</v>
      </c>
      <c r="K5276" s="205" t="s">
        <v>270</v>
      </c>
      <c r="M5276" s="9" t="s">
        <v>8322</v>
      </c>
      <c r="N5276" s="215">
        <v>45862.622311099498</v>
      </c>
      <c r="O5276" s="8">
        <v>45862</v>
      </c>
    </row>
    <row r="5277" spans="1:15" x14ac:dyDescent="0.25">
      <c r="A5277" s="8">
        <v>45242</v>
      </c>
      <c r="B5277" s="9" t="s">
        <v>344</v>
      </c>
      <c r="C5277" s="9" t="s">
        <v>209</v>
      </c>
      <c r="D5277" s="3">
        <v>-165.48</v>
      </c>
      <c r="E5277" s="9" t="s">
        <v>266</v>
      </c>
      <c r="F5277" s="9" t="s">
        <v>267</v>
      </c>
      <c r="G5277" s="9" t="s">
        <v>268</v>
      </c>
      <c r="H5277" s="8">
        <v>45231</v>
      </c>
      <c r="I5277" s="8">
        <v>45236</v>
      </c>
      <c r="J5277" s="8" t="s">
        <v>4417</v>
      </c>
      <c r="K5277" s="205" t="s">
        <v>270</v>
      </c>
      <c r="M5277" s="9" t="s">
        <v>346</v>
      </c>
      <c r="N5277" s="215">
        <v>45294.9567489931</v>
      </c>
      <c r="O5277" s="8"/>
    </row>
    <row r="5278" spans="1:15" x14ac:dyDescent="0.25">
      <c r="A5278" s="8">
        <v>45318</v>
      </c>
      <c r="B5278" s="9" t="s">
        <v>344</v>
      </c>
      <c r="C5278" s="9" t="s">
        <v>209</v>
      </c>
      <c r="D5278" s="3">
        <v>-167.52</v>
      </c>
      <c r="E5278" s="9" t="s">
        <v>266</v>
      </c>
      <c r="F5278" s="9" t="s">
        <v>267</v>
      </c>
      <c r="G5278" s="9" t="s">
        <v>268</v>
      </c>
      <c r="H5278" s="8">
        <v>45292</v>
      </c>
      <c r="I5278" s="8">
        <v>45313</v>
      </c>
      <c r="J5278" s="8" t="s">
        <v>4421</v>
      </c>
      <c r="K5278" s="205" t="s">
        <v>270</v>
      </c>
      <c r="M5278" s="9" t="s">
        <v>346</v>
      </c>
      <c r="N5278" s="215">
        <v>45322.986432939797</v>
      </c>
      <c r="O5278" s="8"/>
    </row>
    <row r="5279" spans="1:15" x14ac:dyDescent="0.25">
      <c r="A5279" s="8">
        <v>45528</v>
      </c>
      <c r="B5279" s="9" t="s">
        <v>9047</v>
      </c>
      <c r="C5279" s="9" t="s">
        <v>209</v>
      </c>
      <c r="D5279" s="3">
        <v>-169.62</v>
      </c>
      <c r="E5279" s="9" t="s">
        <v>266</v>
      </c>
      <c r="F5279" s="9" t="s">
        <v>267</v>
      </c>
      <c r="G5279" s="9" t="s">
        <v>268</v>
      </c>
      <c r="H5279" s="8">
        <v>45505</v>
      </c>
      <c r="I5279" s="8">
        <v>45523</v>
      </c>
      <c r="J5279" s="8" t="s">
        <v>9048</v>
      </c>
      <c r="K5279" s="205" t="s">
        <v>270</v>
      </c>
      <c r="M5279" s="9" t="s">
        <v>9049</v>
      </c>
      <c r="N5279" s="215">
        <v>45534.648212951397</v>
      </c>
      <c r="O5279" s="8"/>
    </row>
    <row r="5280" spans="1:15" x14ac:dyDescent="0.25">
      <c r="A5280" s="8">
        <v>45567</v>
      </c>
      <c r="B5280" s="9" t="s">
        <v>10000</v>
      </c>
      <c r="C5280" s="9" t="s">
        <v>124</v>
      </c>
      <c r="D5280" s="3">
        <v>-13.99</v>
      </c>
      <c r="E5280" s="9" t="s">
        <v>117</v>
      </c>
      <c r="F5280" s="9" t="s">
        <v>118</v>
      </c>
      <c r="G5280" s="9" t="s">
        <v>119</v>
      </c>
      <c r="H5280" s="8">
        <v>45566</v>
      </c>
      <c r="I5280" s="8">
        <v>45565</v>
      </c>
      <c r="J5280" s="8" t="s">
        <v>10001</v>
      </c>
      <c r="K5280" s="205" t="s">
        <v>121</v>
      </c>
      <c r="M5280" s="9" t="s">
        <v>10002</v>
      </c>
      <c r="N5280" s="215">
        <v>45575.565837071801</v>
      </c>
      <c r="O5280" s="8">
        <v>45575</v>
      </c>
    </row>
    <row r="5281" spans="1:15" x14ac:dyDescent="0.25">
      <c r="A5281" s="8">
        <v>45779</v>
      </c>
      <c r="B5281" s="9" t="s">
        <v>7793</v>
      </c>
      <c r="C5281" s="9" t="s">
        <v>209</v>
      </c>
      <c r="D5281" s="3">
        <v>-171.77</v>
      </c>
      <c r="E5281" s="9" t="s">
        <v>266</v>
      </c>
      <c r="F5281" s="9" t="s">
        <v>267</v>
      </c>
      <c r="G5281" s="9" t="s">
        <v>268</v>
      </c>
      <c r="H5281" s="8">
        <v>45778</v>
      </c>
      <c r="I5281" s="8">
        <v>45775</v>
      </c>
      <c r="J5281" s="8" t="s">
        <v>15784</v>
      </c>
      <c r="K5281" s="205" t="s">
        <v>270</v>
      </c>
      <c r="M5281" s="9" t="s">
        <v>7795</v>
      </c>
      <c r="N5281" s="215">
        <v>45785.029943333298</v>
      </c>
      <c r="O5281" s="8">
        <v>45784</v>
      </c>
    </row>
    <row r="5282" spans="1:15" x14ac:dyDescent="0.25">
      <c r="A5282" s="8">
        <v>45767</v>
      </c>
      <c r="B5282" s="9" t="s">
        <v>7793</v>
      </c>
      <c r="C5282" s="9" t="s">
        <v>209</v>
      </c>
      <c r="D5282" s="3">
        <v>-172.21</v>
      </c>
      <c r="E5282" s="9" t="s">
        <v>266</v>
      </c>
      <c r="F5282" s="9" t="s">
        <v>267</v>
      </c>
      <c r="G5282" s="9" t="s">
        <v>268</v>
      </c>
      <c r="H5282" s="8">
        <v>45748</v>
      </c>
      <c r="I5282" s="8">
        <v>45761</v>
      </c>
      <c r="J5282" s="219" t="s">
        <v>14673</v>
      </c>
      <c r="K5282" s="205" t="s">
        <v>270</v>
      </c>
      <c r="M5282" s="9" t="s">
        <v>7795</v>
      </c>
      <c r="N5282" s="215">
        <v>45777.922227581003</v>
      </c>
      <c r="O5282" s="8">
        <v>45777</v>
      </c>
    </row>
    <row r="5283" spans="1:15" x14ac:dyDescent="0.25">
      <c r="A5283" s="8">
        <v>45846</v>
      </c>
      <c r="B5283" s="9" t="s">
        <v>8320</v>
      </c>
      <c r="C5283" s="9" t="s">
        <v>209</v>
      </c>
      <c r="D5283" s="3">
        <v>-172.25</v>
      </c>
      <c r="E5283" s="9" t="s">
        <v>266</v>
      </c>
      <c r="F5283" s="9" t="s">
        <v>267</v>
      </c>
      <c r="G5283" s="9" t="s">
        <v>268</v>
      </c>
      <c r="H5283" s="8">
        <v>45839</v>
      </c>
      <c r="I5283" s="8">
        <v>45845</v>
      </c>
      <c r="J5283" s="219" t="s">
        <v>18863</v>
      </c>
      <c r="K5283" s="205" t="s">
        <v>270</v>
      </c>
      <c r="M5283" s="9" t="s">
        <v>8322</v>
      </c>
      <c r="N5283" s="215">
        <v>45862.622311099498</v>
      </c>
      <c r="O5283" s="8">
        <v>45862</v>
      </c>
    </row>
    <row r="5284" spans="1:15" x14ac:dyDescent="0.25">
      <c r="A5284" s="8">
        <v>45388</v>
      </c>
      <c r="B5284" s="9" t="s">
        <v>4095</v>
      </c>
      <c r="C5284" s="9" t="s">
        <v>209</v>
      </c>
      <c r="D5284" s="3">
        <v>-172.71</v>
      </c>
      <c r="E5284" s="9" t="s">
        <v>266</v>
      </c>
      <c r="F5284" s="9" t="s">
        <v>267</v>
      </c>
      <c r="G5284" s="9" t="s">
        <v>268</v>
      </c>
      <c r="H5284" s="8">
        <v>45383</v>
      </c>
      <c r="I5284" s="8">
        <v>45383</v>
      </c>
      <c r="J5284" s="8" t="s">
        <v>4430</v>
      </c>
      <c r="K5284" s="205" t="s">
        <v>270</v>
      </c>
      <c r="M5284" s="9" t="s">
        <v>4097</v>
      </c>
      <c r="N5284" s="215">
        <v>45402.639274791698</v>
      </c>
      <c r="O5284" s="8"/>
    </row>
    <row r="5285" spans="1:15" x14ac:dyDescent="0.25">
      <c r="A5285" s="8">
        <v>45208</v>
      </c>
      <c r="B5285" s="9" t="s">
        <v>3407</v>
      </c>
      <c r="C5285" s="9" t="s">
        <v>209</v>
      </c>
      <c r="D5285" s="3">
        <v>-172.86</v>
      </c>
      <c r="E5285" s="9" t="s">
        <v>724</v>
      </c>
      <c r="F5285" s="9" t="s">
        <v>118</v>
      </c>
      <c r="G5285" s="9" t="s">
        <v>210</v>
      </c>
      <c r="H5285" s="8">
        <v>45200</v>
      </c>
      <c r="I5285" s="8">
        <v>45208</v>
      </c>
      <c r="J5285" s="219" t="s">
        <v>4432</v>
      </c>
      <c r="K5285" s="205" t="s">
        <v>121</v>
      </c>
      <c r="M5285" s="9" t="s">
        <v>3409</v>
      </c>
      <c r="N5285" s="215">
        <v>45294.9567489931</v>
      </c>
      <c r="O5285" s="8"/>
    </row>
    <row r="5286" spans="1:15" x14ac:dyDescent="0.25">
      <c r="A5286" s="8">
        <v>45566</v>
      </c>
      <c r="B5286" s="9" t="s">
        <v>8974</v>
      </c>
      <c r="C5286" s="9" t="s">
        <v>199</v>
      </c>
      <c r="D5286" s="3">
        <v>-140</v>
      </c>
      <c r="E5286" s="9" t="s">
        <v>117</v>
      </c>
      <c r="F5286" s="9" t="s">
        <v>118</v>
      </c>
      <c r="G5286" s="9" t="s">
        <v>119</v>
      </c>
      <c r="H5286" s="8">
        <v>45566</v>
      </c>
      <c r="I5286" s="8">
        <v>45565</v>
      </c>
      <c r="J5286" s="8" t="s">
        <v>10024</v>
      </c>
      <c r="K5286" s="205" t="s">
        <v>121</v>
      </c>
      <c r="M5286" s="9" t="s">
        <v>8976</v>
      </c>
      <c r="N5286" s="215">
        <v>45575.565837071801</v>
      </c>
      <c r="O5286" s="8">
        <v>45575</v>
      </c>
    </row>
    <row r="5287" spans="1:15" x14ac:dyDescent="0.25">
      <c r="A5287" s="8">
        <v>45281</v>
      </c>
      <c r="B5287" s="9" t="s">
        <v>4439</v>
      </c>
      <c r="C5287" s="9" t="s">
        <v>209</v>
      </c>
      <c r="D5287" s="3">
        <v>-175.33</v>
      </c>
      <c r="E5287" s="9" t="s">
        <v>132</v>
      </c>
      <c r="F5287" s="9" t="s">
        <v>133</v>
      </c>
      <c r="G5287" s="9" t="s">
        <v>134</v>
      </c>
      <c r="H5287" s="8">
        <v>45261</v>
      </c>
      <c r="I5287" s="8">
        <v>45278</v>
      </c>
      <c r="J5287" s="219" t="s">
        <v>4440</v>
      </c>
      <c r="K5287" s="206" t="s">
        <v>136</v>
      </c>
      <c r="M5287" s="9" t="s">
        <v>4441</v>
      </c>
      <c r="N5287" s="215">
        <v>45294.9567489931</v>
      </c>
      <c r="O5287" s="8"/>
    </row>
    <row r="5288" spans="1:15" x14ac:dyDescent="0.25">
      <c r="A5288" s="8">
        <v>45533</v>
      </c>
      <c r="B5288" s="9" t="s">
        <v>9827</v>
      </c>
      <c r="C5288" s="9" t="s">
        <v>209</v>
      </c>
      <c r="D5288" s="3">
        <v>-175.37</v>
      </c>
      <c r="E5288" s="9" t="s">
        <v>266</v>
      </c>
      <c r="F5288" s="9" t="s">
        <v>267</v>
      </c>
      <c r="G5288" s="9" t="s">
        <v>268</v>
      </c>
      <c r="H5288" s="8">
        <v>45505</v>
      </c>
      <c r="I5288" s="8">
        <v>45530</v>
      </c>
      <c r="J5288" s="8" t="s">
        <v>9828</v>
      </c>
      <c r="K5288" s="205" t="s">
        <v>270</v>
      </c>
      <c r="M5288" s="9" t="s">
        <v>9829</v>
      </c>
      <c r="N5288" s="215">
        <v>45540.605251655099</v>
      </c>
      <c r="O5288" s="8"/>
    </row>
    <row r="5289" spans="1:15" x14ac:dyDescent="0.25">
      <c r="A5289" s="8">
        <v>45372</v>
      </c>
      <c r="B5289" s="9" t="s">
        <v>4192</v>
      </c>
      <c r="C5289" s="9" t="s">
        <v>209</v>
      </c>
      <c r="D5289" s="3">
        <v>-176.26</v>
      </c>
      <c r="E5289" s="9" t="s">
        <v>266</v>
      </c>
      <c r="F5289" s="9" t="s">
        <v>267</v>
      </c>
      <c r="G5289" s="9" t="s">
        <v>268</v>
      </c>
      <c r="H5289" s="8">
        <v>45352</v>
      </c>
      <c r="I5289" s="8">
        <v>45369</v>
      </c>
      <c r="J5289" s="8" t="s">
        <v>4442</v>
      </c>
      <c r="K5289" s="205" t="s">
        <v>270</v>
      </c>
      <c r="M5289" s="9" t="s">
        <v>4194</v>
      </c>
      <c r="N5289" s="215">
        <v>45385.162865138896</v>
      </c>
      <c r="O5289" s="8">
        <v>45384</v>
      </c>
    </row>
    <row r="5290" spans="1:15" x14ac:dyDescent="0.25">
      <c r="A5290" s="8">
        <v>45846</v>
      </c>
      <c r="B5290" s="9" t="s">
        <v>8320</v>
      </c>
      <c r="C5290" s="9" t="s">
        <v>209</v>
      </c>
      <c r="D5290" s="3">
        <v>-178.04</v>
      </c>
      <c r="E5290" s="9" t="s">
        <v>266</v>
      </c>
      <c r="F5290" s="9" t="s">
        <v>267</v>
      </c>
      <c r="G5290" s="9" t="s">
        <v>268</v>
      </c>
      <c r="H5290" s="8">
        <v>45839</v>
      </c>
      <c r="I5290" s="8">
        <v>45845</v>
      </c>
      <c r="J5290" s="219" t="s">
        <v>18864</v>
      </c>
      <c r="K5290" s="205" t="s">
        <v>270</v>
      </c>
      <c r="M5290" s="9" t="s">
        <v>8322</v>
      </c>
      <c r="N5290" s="215">
        <v>45862.622311099498</v>
      </c>
      <c r="O5290" s="8">
        <v>45862</v>
      </c>
    </row>
    <row r="5291" spans="1:15" x14ac:dyDescent="0.25">
      <c r="A5291" s="8">
        <v>45566</v>
      </c>
      <c r="B5291" s="9" t="s">
        <v>9944</v>
      </c>
      <c r="C5291" s="9" t="s">
        <v>146</v>
      </c>
      <c r="D5291" s="3">
        <v>-14.29</v>
      </c>
      <c r="E5291" s="9" t="s">
        <v>117</v>
      </c>
      <c r="F5291" s="9" t="s">
        <v>118</v>
      </c>
      <c r="G5291" s="9" t="s">
        <v>119</v>
      </c>
      <c r="H5291" s="8">
        <v>45566</v>
      </c>
      <c r="I5291" s="8">
        <v>45565</v>
      </c>
      <c r="J5291" s="8" t="s">
        <v>10020</v>
      </c>
      <c r="K5291" s="205" t="s">
        <v>121</v>
      </c>
      <c r="M5291" s="9" t="s">
        <v>9946</v>
      </c>
      <c r="N5291" s="215">
        <v>45575.565837071801</v>
      </c>
      <c r="O5291" s="8">
        <v>45575</v>
      </c>
    </row>
    <row r="5292" spans="1:15" x14ac:dyDescent="0.25">
      <c r="A5292" s="8">
        <v>45566</v>
      </c>
      <c r="B5292" s="9" t="s">
        <v>10032</v>
      </c>
      <c r="C5292" s="9" t="s">
        <v>131</v>
      </c>
      <c r="D5292" s="3">
        <v>-4.83</v>
      </c>
      <c r="E5292" s="9" t="s">
        <v>117</v>
      </c>
      <c r="F5292" s="9" t="s">
        <v>118</v>
      </c>
      <c r="G5292" s="9" t="s">
        <v>119</v>
      </c>
      <c r="H5292" s="8">
        <v>45566</v>
      </c>
      <c r="I5292" s="8">
        <v>45565</v>
      </c>
      <c r="J5292" s="8" t="s">
        <v>10033</v>
      </c>
      <c r="K5292" s="205" t="s">
        <v>121</v>
      </c>
      <c r="M5292" s="9" t="s">
        <v>10034</v>
      </c>
      <c r="N5292" s="215">
        <v>45575.565837071801</v>
      </c>
      <c r="O5292" s="8"/>
    </row>
    <row r="5293" spans="1:15" x14ac:dyDescent="0.25">
      <c r="A5293" s="8">
        <v>45847</v>
      </c>
      <c r="B5293" s="9" t="s">
        <v>18785</v>
      </c>
      <c r="C5293" s="9" t="s">
        <v>180</v>
      </c>
      <c r="D5293" s="3">
        <v>-32.83</v>
      </c>
      <c r="E5293" s="9" t="s">
        <v>181</v>
      </c>
      <c r="F5293" s="9" t="s">
        <v>182</v>
      </c>
      <c r="G5293" s="9" t="s">
        <v>183</v>
      </c>
      <c r="H5293" s="8">
        <v>45839</v>
      </c>
      <c r="I5293" s="8">
        <v>45845</v>
      </c>
      <c r="J5293" s="219" t="s">
        <v>18786</v>
      </c>
      <c r="K5293" s="205" t="s">
        <v>185</v>
      </c>
      <c r="M5293" s="9" t="s">
        <v>18787</v>
      </c>
      <c r="N5293" s="215">
        <v>45862.622311099498</v>
      </c>
      <c r="O5293" s="8">
        <v>45862</v>
      </c>
    </row>
    <row r="5294" spans="1:15" x14ac:dyDescent="0.25">
      <c r="A5294" s="8">
        <v>45298</v>
      </c>
      <c r="B5294" s="9" t="s">
        <v>344</v>
      </c>
      <c r="C5294" s="9" t="s">
        <v>209</v>
      </c>
      <c r="D5294" s="3">
        <v>-181.7</v>
      </c>
      <c r="E5294" s="9" t="s">
        <v>266</v>
      </c>
      <c r="F5294" s="9" t="s">
        <v>267</v>
      </c>
      <c r="G5294" s="9" t="s">
        <v>268</v>
      </c>
      <c r="H5294" s="8">
        <v>45292</v>
      </c>
      <c r="I5294" s="8">
        <v>45292</v>
      </c>
      <c r="J5294" s="219" t="s">
        <v>4452</v>
      </c>
      <c r="K5294" s="205" t="s">
        <v>270</v>
      </c>
      <c r="M5294" s="9" t="s">
        <v>346</v>
      </c>
      <c r="N5294" s="215">
        <v>45306.781889919002</v>
      </c>
      <c r="O5294" s="8">
        <v>45306</v>
      </c>
    </row>
    <row r="5295" spans="1:15" x14ac:dyDescent="0.25">
      <c r="A5295" s="8">
        <v>45566</v>
      </c>
      <c r="B5295" s="9" t="s">
        <v>10026</v>
      </c>
      <c r="C5295" s="9" t="s">
        <v>131</v>
      </c>
      <c r="D5295" s="3">
        <v>-33.49</v>
      </c>
      <c r="E5295" s="9" t="s">
        <v>117</v>
      </c>
      <c r="F5295" s="9" t="s">
        <v>118</v>
      </c>
      <c r="G5295" s="9" t="s">
        <v>119</v>
      </c>
      <c r="H5295" s="8">
        <v>45566</v>
      </c>
      <c r="I5295" s="8">
        <v>45565</v>
      </c>
      <c r="J5295" s="8" t="s">
        <v>10027</v>
      </c>
      <c r="K5295" s="205" t="s">
        <v>121</v>
      </c>
      <c r="M5295" s="9" t="s">
        <v>10028</v>
      </c>
      <c r="N5295" s="215">
        <v>45575.565837071801</v>
      </c>
      <c r="O5295" s="8"/>
    </row>
    <row r="5296" spans="1:15" x14ac:dyDescent="0.25">
      <c r="A5296" s="8">
        <v>45519</v>
      </c>
      <c r="B5296" s="9" t="s">
        <v>7793</v>
      </c>
      <c r="C5296" s="9" t="s">
        <v>209</v>
      </c>
      <c r="D5296" s="3">
        <v>-185.11</v>
      </c>
      <c r="E5296" s="9" t="s">
        <v>266</v>
      </c>
      <c r="F5296" s="9" t="s">
        <v>267</v>
      </c>
      <c r="G5296" s="9" t="s">
        <v>268</v>
      </c>
      <c r="H5296" s="8">
        <v>45505</v>
      </c>
      <c r="I5296" s="8">
        <v>45516</v>
      </c>
      <c r="J5296" s="8" t="s">
        <v>9268</v>
      </c>
      <c r="K5296" s="205" t="s">
        <v>270</v>
      </c>
      <c r="M5296" s="9" t="s">
        <v>7795</v>
      </c>
      <c r="N5296" s="215">
        <v>45534.648212951397</v>
      </c>
      <c r="O5296" s="8">
        <v>45534</v>
      </c>
    </row>
    <row r="5297" spans="1:15" x14ac:dyDescent="0.25">
      <c r="A5297" s="8">
        <v>45566</v>
      </c>
      <c r="B5297" s="9" t="s">
        <v>10029</v>
      </c>
      <c r="C5297" s="9" t="s">
        <v>131</v>
      </c>
      <c r="D5297" s="3">
        <v>-72.510000000000005</v>
      </c>
      <c r="E5297" s="9" t="s">
        <v>117</v>
      </c>
      <c r="F5297" s="9" t="s">
        <v>118</v>
      </c>
      <c r="G5297" s="9" t="s">
        <v>119</v>
      </c>
      <c r="H5297" s="8">
        <v>45566</v>
      </c>
      <c r="I5297" s="8">
        <v>45565</v>
      </c>
      <c r="J5297" s="8" t="s">
        <v>10030</v>
      </c>
      <c r="K5297" s="205" t="s">
        <v>121</v>
      </c>
      <c r="M5297" s="9" t="s">
        <v>10031</v>
      </c>
      <c r="N5297" s="215">
        <v>45575.565837071801</v>
      </c>
      <c r="O5297" s="8"/>
    </row>
    <row r="5298" spans="1:15" x14ac:dyDescent="0.25">
      <c r="A5298" s="8">
        <v>45187</v>
      </c>
      <c r="B5298" s="9" t="s">
        <v>3407</v>
      </c>
      <c r="C5298" s="9" t="s">
        <v>209</v>
      </c>
      <c r="D5298" s="3">
        <v>-185.28</v>
      </c>
      <c r="E5298" s="9" t="s">
        <v>724</v>
      </c>
      <c r="F5298" s="9" t="s">
        <v>118</v>
      </c>
      <c r="G5298" s="9" t="s">
        <v>210</v>
      </c>
      <c r="H5298" s="8">
        <v>45170</v>
      </c>
      <c r="I5298" s="8">
        <v>45187</v>
      </c>
      <c r="J5298" s="219" t="s">
        <v>4465</v>
      </c>
      <c r="K5298" s="205" t="s">
        <v>121</v>
      </c>
      <c r="M5298" s="9" t="s">
        <v>3409</v>
      </c>
      <c r="N5298" s="215">
        <v>45294.9567489931</v>
      </c>
      <c r="O5298" s="8"/>
    </row>
    <row r="5299" spans="1:15" x14ac:dyDescent="0.25">
      <c r="A5299" s="8">
        <v>45259</v>
      </c>
      <c r="B5299" s="9" t="s">
        <v>3407</v>
      </c>
      <c r="C5299" s="9" t="s">
        <v>209</v>
      </c>
      <c r="D5299" s="3">
        <v>-192.68</v>
      </c>
      <c r="E5299" s="9" t="s">
        <v>869</v>
      </c>
      <c r="F5299" s="9" t="s">
        <v>870</v>
      </c>
      <c r="G5299" s="9" t="s">
        <v>210</v>
      </c>
      <c r="H5299" s="8">
        <v>45231</v>
      </c>
      <c r="I5299" s="8">
        <v>45257</v>
      </c>
      <c r="J5299" s="8" t="s">
        <v>4476</v>
      </c>
      <c r="K5299" s="205" t="s">
        <v>872</v>
      </c>
      <c r="M5299" s="9" t="s">
        <v>3409</v>
      </c>
      <c r="N5299" s="215">
        <v>45294.9567489931</v>
      </c>
      <c r="O5299" s="8"/>
    </row>
    <row r="5300" spans="1:15" x14ac:dyDescent="0.25">
      <c r="A5300" s="8">
        <v>45566</v>
      </c>
      <c r="B5300" s="9" t="s">
        <v>10021</v>
      </c>
      <c r="C5300" s="9" t="s">
        <v>131</v>
      </c>
      <c r="D5300" s="3">
        <v>-129.16999999999999</v>
      </c>
      <c r="E5300" s="9" t="s">
        <v>117</v>
      </c>
      <c r="F5300" s="9" t="s">
        <v>118</v>
      </c>
      <c r="G5300" s="9" t="s">
        <v>119</v>
      </c>
      <c r="H5300" s="8">
        <v>45566</v>
      </c>
      <c r="I5300" s="8">
        <v>45565</v>
      </c>
      <c r="J5300" s="8" t="s">
        <v>10022</v>
      </c>
      <c r="K5300" s="205" t="s">
        <v>121</v>
      </c>
      <c r="M5300" s="9" t="s">
        <v>10023</v>
      </c>
      <c r="N5300" s="215">
        <v>45575.565837071801</v>
      </c>
      <c r="O5300" s="8"/>
    </row>
    <row r="5301" spans="1:15" x14ac:dyDescent="0.25">
      <c r="A5301" s="8">
        <v>45566</v>
      </c>
      <c r="B5301" s="9" t="s">
        <v>9516</v>
      </c>
      <c r="C5301" s="9" t="s">
        <v>124</v>
      </c>
      <c r="D5301" s="3">
        <v>-22.07</v>
      </c>
      <c r="E5301" s="9" t="s">
        <v>117</v>
      </c>
      <c r="F5301" s="9" t="s">
        <v>118</v>
      </c>
      <c r="G5301" s="9" t="s">
        <v>119</v>
      </c>
      <c r="H5301" s="8">
        <v>45566</v>
      </c>
      <c r="I5301" s="8">
        <v>45565</v>
      </c>
      <c r="J5301" s="8" t="s">
        <v>10025</v>
      </c>
      <c r="K5301" s="205" t="s">
        <v>121</v>
      </c>
      <c r="M5301" s="9" t="s">
        <v>9518</v>
      </c>
      <c r="N5301" s="215">
        <v>45575.565837071801</v>
      </c>
      <c r="O5301" s="8">
        <v>45575</v>
      </c>
    </row>
    <row r="5302" spans="1:15" x14ac:dyDescent="0.25">
      <c r="A5302" s="8">
        <v>45179</v>
      </c>
      <c r="B5302" s="9" t="s">
        <v>3407</v>
      </c>
      <c r="C5302" s="9" t="s">
        <v>209</v>
      </c>
      <c r="D5302" s="3">
        <v>-197.92</v>
      </c>
      <c r="E5302" s="9" t="s">
        <v>724</v>
      </c>
      <c r="F5302" s="9" t="s">
        <v>118</v>
      </c>
      <c r="G5302" s="9" t="s">
        <v>210</v>
      </c>
      <c r="H5302" s="8">
        <v>45170</v>
      </c>
      <c r="I5302" s="8">
        <v>45173</v>
      </c>
      <c r="J5302" s="8" t="s">
        <v>4491</v>
      </c>
      <c r="K5302" s="205" t="s">
        <v>121</v>
      </c>
      <c r="M5302" s="9" t="s">
        <v>3409</v>
      </c>
      <c r="N5302" s="215">
        <v>45294.9567489931</v>
      </c>
      <c r="O5302" s="8"/>
    </row>
    <row r="5303" spans="1:15" x14ac:dyDescent="0.25">
      <c r="A5303" s="8">
        <v>45565</v>
      </c>
      <c r="B5303" s="9" t="s">
        <v>10068</v>
      </c>
      <c r="C5303" s="9" t="s">
        <v>224</v>
      </c>
      <c r="D5303" s="3">
        <v>-2.23</v>
      </c>
      <c r="E5303" s="9" t="s">
        <v>117</v>
      </c>
      <c r="F5303" s="9" t="s">
        <v>118</v>
      </c>
      <c r="G5303" s="9" t="s">
        <v>119</v>
      </c>
      <c r="H5303" s="8">
        <v>45536</v>
      </c>
      <c r="I5303" s="8">
        <v>45565</v>
      </c>
      <c r="J5303" s="8" t="s">
        <v>10069</v>
      </c>
      <c r="K5303" s="205" t="s">
        <v>121</v>
      </c>
      <c r="M5303" s="9" t="s">
        <v>10070</v>
      </c>
      <c r="N5303" s="215">
        <v>45575.565837071801</v>
      </c>
      <c r="O5303" s="8">
        <v>45575</v>
      </c>
    </row>
    <row r="5304" spans="1:15" x14ac:dyDescent="0.25">
      <c r="A5304" s="8">
        <v>45916</v>
      </c>
      <c r="B5304" s="9" t="s">
        <v>8320</v>
      </c>
      <c r="C5304" s="9" t="s">
        <v>209</v>
      </c>
      <c r="D5304" s="3">
        <v>-199.72</v>
      </c>
      <c r="E5304" s="9" t="s">
        <v>266</v>
      </c>
      <c r="F5304" s="9" t="s">
        <v>267</v>
      </c>
      <c r="G5304" s="9" t="s">
        <v>268</v>
      </c>
      <c r="H5304" s="8">
        <v>45901</v>
      </c>
      <c r="I5304" s="8">
        <v>45915</v>
      </c>
      <c r="J5304" s="219" t="s">
        <v>19429</v>
      </c>
      <c r="K5304" s="205" t="s">
        <v>270</v>
      </c>
      <c r="M5304" s="9" t="s">
        <v>8322</v>
      </c>
      <c r="N5304" s="215">
        <v>45929.807189814797</v>
      </c>
      <c r="O5304" s="8">
        <v>45929</v>
      </c>
    </row>
    <row r="5305" spans="1:15" x14ac:dyDescent="0.25">
      <c r="A5305" s="8">
        <v>45565</v>
      </c>
      <c r="B5305" s="9" t="s">
        <v>10071</v>
      </c>
      <c r="C5305" s="9" t="s">
        <v>217</v>
      </c>
      <c r="D5305" s="3">
        <v>-60.12</v>
      </c>
      <c r="E5305" s="9" t="s">
        <v>117</v>
      </c>
      <c r="F5305" s="9" t="s">
        <v>118</v>
      </c>
      <c r="G5305" s="9" t="s">
        <v>119</v>
      </c>
      <c r="H5305" s="8">
        <v>45536</v>
      </c>
      <c r="I5305" s="8">
        <v>45565</v>
      </c>
      <c r="J5305" s="8" t="s">
        <v>10072</v>
      </c>
      <c r="K5305" s="205" t="s">
        <v>121</v>
      </c>
      <c r="M5305" s="9" t="s">
        <v>10073</v>
      </c>
      <c r="N5305" s="215">
        <v>45575.565837071801</v>
      </c>
      <c r="O5305" s="8"/>
    </row>
    <row r="5306" spans="1:15" x14ac:dyDescent="0.25">
      <c r="A5306" s="8">
        <v>45527</v>
      </c>
      <c r="B5306" s="9" t="s">
        <v>9084</v>
      </c>
      <c r="C5306" s="9" t="s">
        <v>209</v>
      </c>
      <c r="D5306" s="3">
        <v>-203.39</v>
      </c>
      <c r="E5306" s="9" t="s">
        <v>266</v>
      </c>
      <c r="F5306" s="9" t="s">
        <v>267</v>
      </c>
      <c r="G5306" s="9" t="s">
        <v>268</v>
      </c>
      <c r="H5306" s="8">
        <v>45505</v>
      </c>
      <c r="I5306" s="8">
        <v>45523</v>
      </c>
      <c r="J5306" s="8" t="s">
        <v>9085</v>
      </c>
      <c r="K5306" s="205" t="s">
        <v>270</v>
      </c>
      <c r="M5306" s="9" t="s">
        <v>9086</v>
      </c>
      <c r="N5306" s="215">
        <v>45534.648212951397</v>
      </c>
      <c r="O5306" s="8"/>
    </row>
    <row r="5307" spans="1:15" x14ac:dyDescent="0.25">
      <c r="A5307" s="8">
        <v>45443</v>
      </c>
      <c r="B5307" s="9" t="s">
        <v>344</v>
      </c>
      <c r="C5307" s="9" t="s">
        <v>209</v>
      </c>
      <c r="D5307" s="3">
        <v>-203.45</v>
      </c>
      <c r="E5307" s="9" t="s">
        <v>266</v>
      </c>
      <c r="F5307" s="9" t="s">
        <v>267</v>
      </c>
      <c r="G5307" s="9" t="s">
        <v>268</v>
      </c>
      <c r="H5307" s="8">
        <v>45413</v>
      </c>
      <c r="I5307" s="8">
        <v>45439</v>
      </c>
      <c r="J5307" s="8" t="s">
        <v>607</v>
      </c>
      <c r="K5307" s="205" t="s">
        <v>270</v>
      </c>
      <c r="M5307" s="9" t="s">
        <v>346</v>
      </c>
      <c r="N5307" s="215">
        <v>45460.791518807899</v>
      </c>
      <c r="O5307" s="8">
        <v>45460</v>
      </c>
    </row>
    <row r="5308" spans="1:15" x14ac:dyDescent="0.25">
      <c r="A5308" s="8">
        <v>45487</v>
      </c>
      <c r="B5308" s="9" t="s">
        <v>7793</v>
      </c>
      <c r="C5308" s="9" t="s">
        <v>209</v>
      </c>
      <c r="D5308" s="3">
        <v>-204.57</v>
      </c>
      <c r="E5308" s="9" t="s">
        <v>266</v>
      </c>
      <c r="F5308" s="9" t="s">
        <v>267</v>
      </c>
      <c r="G5308" s="9" t="s">
        <v>268</v>
      </c>
      <c r="H5308" s="8">
        <v>45474</v>
      </c>
      <c r="I5308" s="8">
        <v>45481</v>
      </c>
      <c r="J5308" s="8" t="s">
        <v>8012</v>
      </c>
      <c r="K5308" s="205" t="s">
        <v>270</v>
      </c>
      <c r="M5308" s="9" t="s">
        <v>7795</v>
      </c>
      <c r="N5308" s="215">
        <v>45505.8848292361</v>
      </c>
      <c r="O5308" s="8">
        <v>45505</v>
      </c>
    </row>
    <row r="5309" spans="1:15" x14ac:dyDescent="0.25">
      <c r="A5309" s="8">
        <v>45874</v>
      </c>
      <c r="B5309" s="9" t="s">
        <v>8320</v>
      </c>
      <c r="C5309" s="9" t="s">
        <v>209</v>
      </c>
      <c r="D5309" s="3">
        <v>-209.33</v>
      </c>
      <c r="E5309" s="9" t="s">
        <v>266</v>
      </c>
      <c r="F5309" s="9" t="s">
        <v>267</v>
      </c>
      <c r="G5309" s="9" t="s">
        <v>268</v>
      </c>
      <c r="H5309" s="8">
        <v>45870</v>
      </c>
      <c r="I5309" s="8">
        <v>45873</v>
      </c>
      <c r="J5309" s="219" t="s">
        <v>20089</v>
      </c>
      <c r="K5309" s="205" t="s">
        <v>270</v>
      </c>
      <c r="M5309" s="9" t="s">
        <v>8322</v>
      </c>
      <c r="N5309" s="215">
        <v>45929.807189814797</v>
      </c>
      <c r="O5309" s="8">
        <v>45929</v>
      </c>
    </row>
    <row r="5310" spans="1:15" x14ac:dyDescent="0.25">
      <c r="A5310" s="8">
        <v>45278</v>
      </c>
      <c r="B5310" s="9" t="s">
        <v>3407</v>
      </c>
      <c r="C5310" s="9" t="s">
        <v>209</v>
      </c>
      <c r="D5310" s="3">
        <v>-214.19</v>
      </c>
      <c r="E5310" s="9" t="s">
        <v>724</v>
      </c>
      <c r="F5310" s="9" t="s">
        <v>118</v>
      </c>
      <c r="G5310" s="9" t="s">
        <v>210</v>
      </c>
      <c r="H5310" s="8">
        <v>45261</v>
      </c>
      <c r="I5310" s="8">
        <v>45278</v>
      </c>
      <c r="J5310" s="8" t="s">
        <v>4519</v>
      </c>
      <c r="K5310" s="205" t="s">
        <v>121</v>
      </c>
      <c r="M5310" s="9" t="s">
        <v>3409</v>
      </c>
      <c r="N5310" s="215">
        <v>45294.9567489931</v>
      </c>
      <c r="O5310" s="8"/>
    </row>
    <row r="5311" spans="1:15" x14ac:dyDescent="0.25">
      <c r="A5311" s="8">
        <v>45910</v>
      </c>
      <c r="B5311" s="9" t="s">
        <v>7793</v>
      </c>
      <c r="C5311" s="9" t="s">
        <v>209</v>
      </c>
      <c r="D5311" s="3">
        <v>-214.62</v>
      </c>
      <c r="E5311" s="9" t="s">
        <v>266</v>
      </c>
      <c r="F5311" s="9" t="s">
        <v>267</v>
      </c>
      <c r="G5311" s="9" t="s">
        <v>268</v>
      </c>
      <c r="H5311" s="8">
        <v>45901</v>
      </c>
      <c r="I5311" s="8">
        <v>45908</v>
      </c>
      <c r="J5311" s="219" t="s">
        <v>19533</v>
      </c>
      <c r="K5311" s="205" t="s">
        <v>270</v>
      </c>
      <c r="M5311" s="9" t="s">
        <v>7795</v>
      </c>
      <c r="N5311" s="215">
        <v>45929.807189814797</v>
      </c>
      <c r="O5311" s="8">
        <v>45929</v>
      </c>
    </row>
    <row r="5312" spans="1:15" x14ac:dyDescent="0.25">
      <c r="A5312" s="8">
        <v>45357</v>
      </c>
      <c r="B5312" s="9" t="s">
        <v>4524</v>
      </c>
      <c r="C5312" s="9" t="s">
        <v>209</v>
      </c>
      <c r="D5312" s="3">
        <v>-216.07</v>
      </c>
      <c r="E5312" s="9" t="s">
        <v>132</v>
      </c>
      <c r="F5312" s="9" t="s">
        <v>133</v>
      </c>
      <c r="G5312" s="9" t="s">
        <v>134</v>
      </c>
      <c r="H5312" s="8">
        <v>45352</v>
      </c>
      <c r="I5312" s="8">
        <v>45355</v>
      </c>
      <c r="J5312" s="8" t="s">
        <v>4525</v>
      </c>
      <c r="K5312" s="206" t="s">
        <v>136</v>
      </c>
      <c r="M5312" s="9" t="s">
        <v>4526</v>
      </c>
      <c r="N5312" s="215">
        <v>45363.078556828703</v>
      </c>
      <c r="O5312" s="8"/>
    </row>
    <row r="5313" spans="1:15" x14ac:dyDescent="0.25">
      <c r="A5313" s="8">
        <v>45789</v>
      </c>
      <c r="B5313" s="9" t="s">
        <v>8709</v>
      </c>
      <c r="C5313" s="9" t="s">
        <v>180</v>
      </c>
      <c r="D5313" s="3">
        <v>-32.47</v>
      </c>
      <c r="E5313" s="9" t="s">
        <v>181</v>
      </c>
      <c r="F5313" s="9" t="s">
        <v>182</v>
      </c>
      <c r="G5313" s="9" t="s">
        <v>183</v>
      </c>
      <c r="H5313" s="8">
        <v>45778</v>
      </c>
      <c r="I5313" s="8">
        <v>45789</v>
      </c>
      <c r="J5313" s="8" t="s">
        <v>16428</v>
      </c>
      <c r="K5313" s="205" t="s">
        <v>185</v>
      </c>
      <c r="M5313" s="9" t="s">
        <v>8711</v>
      </c>
      <c r="N5313" s="215">
        <v>45809.629870740697</v>
      </c>
      <c r="O5313" s="8">
        <v>45809</v>
      </c>
    </row>
    <row r="5314" spans="1:15" x14ac:dyDescent="0.25">
      <c r="A5314" s="8">
        <v>45719</v>
      </c>
      <c r="B5314" s="9" t="s">
        <v>7793</v>
      </c>
      <c r="C5314" s="9" t="s">
        <v>209</v>
      </c>
      <c r="D5314" s="3">
        <v>-217.83</v>
      </c>
      <c r="E5314" s="9" t="s">
        <v>266</v>
      </c>
      <c r="F5314" s="9" t="s">
        <v>267</v>
      </c>
      <c r="G5314" s="9" t="s">
        <v>268</v>
      </c>
      <c r="H5314" s="8">
        <v>45717</v>
      </c>
      <c r="I5314" s="8">
        <v>45719</v>
      </c>
      <c r="J5314" s="219" t="s">
        <v>13936</v>
      </c>
      <c r="K5314" s="205" t="s">
        <v>270</v>
      </c>
      <c r="M5314" s="9" t="s">
        <v>7795</v>
      </c>
      <c r="N5314" s="215">
        <v>45733.5614541088</v>
      </c>
      <c r="O5314" s="8">
        <v>45733</v>
      </c>
    </row>
    <row r="5315" spans="1:15" x14ac:dyDescent="0.25">
      <c r="A5315" s="8">
        <v>45610</v>
      </c>
      <c r="B5315" s="9" t="s">
        <v>7921</v>
      </c>
      <c r="C5315" s="9" t="s">
        <v>180</v>
      </c>
      <c r="D5315" s="3">
        <v>-32.450000000000003</v>
      </c>
      <c r="E5315" s="9" t="s">
        <v>181</v>
      </c>
      <c r="F5315" s="9" t="s">
        <v>182</v>
      </c>
      <c r="G5315" s="9" t="s">
        <v>183</v>
      </c>
      <c r="H5315" s="8">
        <v>45597</v>
      </c>
      <c r="I5315" s="8">
        <v>45607</v>
      </c>
      <c r="J5315" s="219" t="s">
        <v>11730</v>
      </c>
      <c r="K5315" s="205" t="s">
        <v>185</v>
      </c>
      <c r="M5315" s="9" t="s">
        <v>7923</v>
      </c>
      <c r="N5315" s="215">
        <v>45635.715607696802</v>
      </c>
      <c r="O5315" s="8">
        <v>45635</v>
      </c>
    </row>
    <row r="5316" spans="1:15" x14ac:dyDescent="0.25">
      <c r="A5316" s="8">
        <v>45564</v>
      </c>
      <c r="B5316" s="9" t="s">
        <v>10136</v>
      </c>
      <c r="C5316" s="9" t="s">
        <v>224</v>
      </c>
      <c r="D5316" s="3">
        <v>-11.06</v>
      </c>
      <c r="E5316" s="9" t="s">
        <v>117</v>
      </c>
      <c r="F5316" s="9" t="s">
        <v>118</v>
      </c>
      <c r="G5316" s="9" t="s">
        <v>119</v>
      </c>
      <c r="H5316" s="8">
        <v>45536</v>
      </c>
      <c r="I5316" s="8">
        <v>45558</v>
      </c>
      <c r="J5316" s="8" t="s">
        <v>10137</v>
      </c>
      <c r="K5316" s="205" t="s">
        <v>121</v>
      </c>
      <c r="M5316" s="9" t="s">
        <v>10138</v>
      </c>
      <c r="N5316" s="215">
        <v>45575.565837071801</v>
      </c>
      <c r="O5316" s="8">
        <v>45575</v>
      </c>
    </row>
    <row r="5317" spans="1:15" x14ac:dyDescent="0.25">
      <c r="A5317" s="8">
        <v>45351</v>
      </c>
      <c r="B5317" s="9" t="s">
        <v>1401</v>
      </c>
      <c r="C5317" s="9" t="s">
        <v>180</v>
      </c>
      <c r="D5317" s="3">
        <v>-32.409999999999997</v>
      </c>
      <c r="E5317" s="9" t="s">
        <v>459</v>
      </c>
      <c r="F5317" s="9" t="s">
        <v>460</v>
      </c>
      <c r="G5317" s="9" t="s">
        <v>183</v>
      </c>
      <c r="H5317" s="8">
        <v>45323</v>
      </c>
      <c r="I5317" s="8">
        <v>45348</v>
      </c>
      <c r="J5317" s="219" t="s">
        <v>3226</v>
      </c>
      <c r="K5317" s="205" t="s">
        <v>462</v>
      </c>
      <c r="M5317" s="9" t="s">
        <v>1403</v>
      </c>
      <c r="N5317" s="215">
        <v>45363.078556828703</v>
      </c>
      <c r="O5317" s="8"/>
    </row>
    <row r="5318" spans="1:15" x14ac:dyDescent="0.25">
      <c r="A5318" s="8">
        <v>45505</v>
      </c>
      <c r="B5318" s="9" t="s">
        <v>8320</v>
      </c>
      <c r="C5318" s="9" t="s">
        <v>209</v>
      </c>
      <c r="D5318" s="3">
        <v>-220.07</v>
      </c>
      <c r="E5318" s="9" t="s">
        <v>266</v>
      </c>
      <c r="F5318" s="9" t="s">
        <v>267</v>
      </c>
      <c r="G5318" s="9" t="s">
        <v>268</v>
      </c>
      <c r="H5318" s="8">
        <v>45505</v>
      </c>
      <c r="I5318" s="8">
        <v>45502</v>
      </c>
      <c r="J5318" s="8" t="s">
        <v>9548</v>
      </c>
      <c r="K5318" s="205" t="s">
        <v>270</v>
      </c>
      <c r="M5318" s="9" t="s">
        <v>8322</v>
      </c>
      <c r="N5318" s="215">
        <v>45534.648212951397</v>
      </c>
      <c r="O5318" s="8">
        <v>45534</v>
      </c>
    </row>
    <row r="5319" spans="1:15" x14ac:dyDescent="0.25">
      <c r="A5319" s="8">
        <v>45564</v>
      </c>
      <c r="B5319" s="9" t="s">
        <v>10139</v>
      </c>
      <c r="C5319" s="9" t="s">
        <v>224</v>
      </c>
      <c r="D5319" s="3">
        <v>-17</v>
      </c>
      <c r="E5319" s="9" t="s">
        <v>117</v>
      </c>
      <c r="F5319" s="9" t="s">
        <v>118</v>
      </c>
      <c r="G5319" s="9" t="s">
        <v>119</v>
      </c>
      <c r="H5319" s="8">
        <v>45536</v>
      </c>
      <c r="I5319" s="8">
        <v>45558</v>
      </c>
      <c r="J5319" s="8" t="s">
        <v>10140</v>
      </c>
      <c r="K5319" s="205" t="s">
        <v>121</v>
      </c>
      <c r="M5319" s="9" t="s">
        <v>10141</v>
      </c>
      <c r="N5319" s="215">
        <v>45575.565837071801</v>
      </c>
      <c r="O5319" s="8"/>
    </row>
    <row r="5320" spans="1:15" x14ac:dyDescent="0.25">
      <c r="A5320" s="8">
        <v>45902</v>
      </c>
      <c r="B5320" s="9" t="s">
        <v>8308</v>
      </c>
      <c r="C5320" s="9" t="s">
        <v>209</v>
      </c>
      <c r="D5320" s="3">
        <v>-228.61</v>
      </c>
      <c r="E5320" s="9" t="s">
        <v>266</v>
      </c>
      <c r="F5320" s="9" t="s">
        <v>267</v>
      </c>
      <c r="G5320" s="9" t="s">
        <v>268</v>
      </c>
      <c r="H5320" s="8">
        <v>45901</v>
      </c>
      <c r="I5320" s="8">
        <v>45901</v>
      </c>
      <c r="J5320" s="219" t="s">
        <v>19694</v>
      </c>
      <c r="K5320" s="205" t="s">
        <v>270</v>
      </c>
      <c r="M5320" s="9" t="s">
        <v>8310</v>
      </c>
      <c r="N5320" s="215">
        <v>45929.807189814797</v>
      </c>
      <c r="O5320" s="8">
        <v>45929</v>
      </c>
    </row>
    <row r="5321" spans="1:15" x14ac:dyDescent="0.25">
      <c r="A5321" s="8">
        <v>45474</v>
      </c>
      <c r="B5321" s="9" t="s">
        <v>7945</v>
      </c>
      <c r="C5321" s="9" t="s">
        <v>180</v>
      </c>
      <c r="D5321" s="3">
        <v>-32.369999999999997</v>
      </c>
      <c r="E5321" s="9" t="s">
        <v>181</v>
      </c>
      <c r="F5321" s="9" t="s">
        <v>182</v>
      </c>
      <c r="G5321" s="9" t="s">
        <v>183</v>
      </c>
      <c r="H5321" s="8">
        <v>45474</v>
      </c>
      <c r="I5321" s="8">
        <v>45474</v>
      </c>
      <c r="J5321" s="8" t="s">
        <v>8271</v>
      </c>
      <c r="K5321" s="205" t="s">
        <v>185</v>
      </c>
      <c r="M5321" s="9" t="s">
        <v>7947</v>
      </c>
      <c r="N5321" s="215">
        <v>45505.8848292361</v>
      </c>
      <c r="O5321" s="8">
        <v>45505</v>
      </c>
    </row>
    <row r="5322" spans="1:15" x14ac:dyDescent="0.25">
      <c r="A5322" s="8">
        <v>45818</v>
      </c>
      <c r="B5322" s="9" t="s">
        <v>15763</v>
      </c>
      <c r="C5322" s="9" t="s">
        <v>180</v>
      </c>
      <c r="D5322" s="3">
        <v>-32.35</v>
      </c>
      <c r="E5322" s="9" t="s">
        <v>181</v>
      </c>
      <c r="F5322" s="9" t="s">
        <v>182</v>
      </c>
      <c r="G5322" s="9" t="s">
        <v>183</v>
      </c>
      <c r="H5322" s="8">
        <v>45809</v>
      </c>
      <c r="I5322" s="8">
        <v>45817</v>
      </c>
      <c r="J5322" s="8" t="s">
        <v>17991</v>
      </c>
      <c r="K5322" s="205" t="s">
        <v>185</v>
      </c>
      <c r="M5322" s="9" t="s">
        <v>15765</v>
      </c>
      <c r="N5322" s="215">
        <v>45840.490152685197</v>
      </c>
      <c r="O5322" s="8">
        <v>45840</v>
      </c>
    </row>
    <row r="5323" spans="1:15" x14ac:dyDescent="0.25">
      <c r="A5323" s="8">
        <v>45564</v>
      </c>
      <c r="B5323" s="9" t="s">
        <v>10032</v>
      </c>
      <c r="D5323" s="3">
        <v>-7.05</v>
      </c>
      <c r="E5323" s="9" t="s">
        <v>117</v>
      </c>
      <c r="F5323" s="9" t="s">
        <v>118</v>
      </c>
      <c r="G5323" s="9" t="s">
        <v>119</v>
      </c>
      <c r="H5323" s="8">
        <v>45536</v>
      </c>
      <c r="I5323" s="8">
        <v>45558</v>
      </c>
      <c r="J5323" s="8" t="s">
        <v>10142</v>
      </c>
      <c r="K5323" s="205" t="s">
        <v>121</v>
      </c>
      <c r="M5323" s="9" t="s">
        <v>10034</v>
      </c>
      <c r="N5323" s="215">
        <v>45575.565837071801</v>
      </c>
      <c r="O5323" s="8"/>
    </row>
    <row r="5324" spans="1:15" x14ac:dyDescent="0.25">
      <c r="A5324" s="8">
        <v>45251</v>
      </c>
      <c r="B5324" s="9" t="s">
        <v>3407</v>
      </c>
      <c r="C5324" s="9" t="s">
        <v>209</v>
      </c>
      <c r="D5324" s="3">
        <v>-231.98</v>
      </c>
      <c r="E5324" s="9" t="s">
        <v>869</v>
      </c>
      <c r="F5324" s="9" t="s">
        <v>870</v>
      </c>
      <c r="G5324" s="9" t="s">
        <v>210</v>
      </c>
      <c r="H5324" s="8">
        <v>45231</v>
      </c>
      <c r="I5324" s="8">
        <v>45250</v>
      </c>
      <c r="J5324" s="8" t="s">
        <v>4552</v>
      </c>
      <c r="K5324" s="205" t="s">
        <v>872</v>
      </c>
      <c r="M5324" s="9" t="s">
        <v>3409</v>
      </c>
      <c r="N5324" s="215">
        <v>45294.9567489931</v>
      </c>
      <c r="O5324" s="8"/>
    </row>
    <row r="5325" spans="1:15" x14ac:dyDescent="0.25">
      <c r="A5325" s="8">
        <v>45857</v>
      </c>
      <c r="B5325" s="9" t="s">
        <v>8320</v>
      </c>
      <c r="C5325" s="9" t="s">
        <v>209</v>
      </c>
      <c r="D5325" s="3">
        <v>-233.1</v>
      </c>
      <c r="E5325" s="9" t="s">
        <v>266</v>
      </c>
      <c r="F5325" s="9" t="s">
        <v>267</v>
      </c>
      <c r="G5325" s="9" t="s">
        <v>268</v>
      </c>
      <c r="H5325" s="8">
        <v>45839</v>
      </c>
      <c r="I5325" s="8">
        <v>45852</v>
      </c>
      <c r="J5325" s="219" t="s">
        <v>20325</v>
      </c>
      <c r="K5325" s="205" t="s">
        <v>270</v>
      </c>
      <c r="M5325" s="9" t="s">
        <v>8322</v>
      </c>
      <c r="N5325" s="215">
        <v>45929.807189814797</v>
      </c>
      <c r="O5325" s="8">
        <v>45929</v>
      </c>
    </row>
    <row r="5326" spans="1:15" x14ac:dyDescent="0.25">
      <c r="A5326" s="8">
        <v>45880</v>
      </c>
      <c r="B5326" s="9" t="s">
        <v>18990</v>
      </c>
      <c r="C5326" s="9" t="s">
        <v>180</v>
      </c>
      <c r="D5326" s="3">
        <v>-32.25</v>
      </c>
      <c r="E5326" s="9" t="s">
        <v>181</v>
      </c>
      <c r="F5326" s="9" t="s">
        <v>182</v>
      </c>
      <c r="G5326" s="9" t="s">
        <v>183</v>
      </c>
      <c r="H5326" s="8">
        <v>45870</v>
      </c>
      <c r="I5326" s="8">
        <v>45880</v>
      </c>
      <c r="J5326" s="219" t="s">
        <v>19986</v>
      </c>
      <c r="K5326" s="205" t="s">
        <v>185</v>
      </c>
      <c r="M5326" s="9" t="s">
        <v>18992</v>
      </c>
      <c r="N5326" s="215">
        <v>45929.807189814797</v>
      </c>
      <c r="O5326" s="8">
        <v>45929</v>
      </c>
    </row>
    <row r="5327" spans="1:15" x14ac:dyDescent="0.25">
      <c r="A5327" s="8">
        <v>45847</v>
      </c>
      <c r="B5327" s="9" t="s">
        <v>18779</v>
      </c>
      <c r="C5327" s="9" t="s">
        <v>180</v>
      </c>
      <c r="D5327" s="3">
        <v>-32.200000000000003</v>
      </c>
      <c r="E5327" s="9" t="s">
        <v>181</v>
      </c>
      <c r="F5327" s="9" t="s">
        <v>182</v>
      </c>
      <c r="G5327" s="9" t="s">
        <v>183</v>
      </c>
      <c r="H5327" s="8">
        <v>45839</v>
      </c>
      <c r="I5327" s="8">
        <v>45845</v>
      </c>
      <c r="J5327" s="219" t="s">
        <v>18780</v>
      </c>
      <c r="K5327" s="205" t="s">
        <v>185</v>
      </c>
      <c r="M5327" s="9" t="s">
        <v>18781</v>
      </c>
      <c r="N5327" s="215">
        <v>45862.622311099498</v>
      </c>
      <c r="O5327" s="8">
        <v>45862</v>
      </c>
    </row>
    <row r="5328" spans="1:15" x14ac:dyDescent="0.25">
      <c r="A5328" s="8">
        <v>45829</v>
      </c>
      <c r="B5328" s="9" t="s">
        <v>8320</v>
      </c>
      <c r="C5328" s="9" t="s">
        <v>209</v>
      </c>
      <c r="D5328" s="3">
        <v>-233.63</v>
      </c>
      <c r="E5328" s="9" t="s">
        <v>266</v>
      </c>
      <c r="F5328" s="9" t="s">
        <v>267</v>
      </c>
      <c r="G5328" s="9" t="s">
        <v>268</v>
      </c>
      <c r="H5328" s="8">
        <v>45809</v>
      </c>
      <c r="I5328" s="8">
        <v>45824</v>
      </c>
      <c r="J5328" s="8" t="s">
        <v>17803</v>
      </c>
      <c r="K5328" s="205" t="s">
        <v>270</v>
      </c>
      <c r="M5328" s="9" t="s">
        <v>8322</v>
      </c>
      <c r="N5328" s="215">
        <v>45840.490152685197</v>
      </c>
      <c r="O5328" s="8">
        <v>45840</v>
      </c>
    </row>
    <row r="5329" spans="1:15" x14ac:dyDescent="0.25">
      <c r="A5329" s="8">
        <v>45264</v>
      </c>
      <c r="B5329" s="9" t="s">
        <v>3528</v>
      </c>
      <c r="C5329" s="9" t="s">
        <v>209</v>
      </c>
      <c r="D5329" s="3">
        <v>-233.91</v>
      </c>
      <c r="E5329" s="9" t="s">
        <v>724</v>
      </c>
      <c r="F5329" s="9" t="s">
        <v>118</v>
      </c>
      <c r="G5329" s="9" t="s">
        <v>210</v>
      </c>
      <c r="H5329" s="8">
        <v>45261</v>
      </c>
      <c r="I5329" s="8">
        <v>45264</v>
      </c>
      <c r="J5329" s="8" t="s">
        <v>4556</v>
      </c>
      <c r="K5329" s="205" t="s">
        <v>121</v>
      </c>
      <c r="M5329" s="9" t="s">
        <v>3530</v>
      </c>
      <c r="N5329" s="215">
        <v>45294.9567489931</v>
      </c>
      <c r="O5329" s="8"/>
    </row>
    <row r="5330" spans="1:15" x14ac:dyDescent="0.25">
      <c r="A5330" s="8">
        <v>45201</v>
      </c>
      <c r="B5330" s="9" t="s">
        <v>208</v>
      </c>
      <c r="C5330" s="9" t="s">
        <v>209</v>
      </c>
      <c r="D5330" s="3">
        <v>-240.68</v>
      </c>
      <c r="E5330" s="9" t="s">
        <v>724</v>
      </c>
      <c r="F5330" s="9" t="s">
        <v>118</v>
      </c>
      <c r="G5330" s="9" t="s">
        <v>210</v>
      </c>
      <c r="H5330" s="8">
        <v>45200</v>
      </c>
      <c r="I5330" s="8">
        <v>45201</v>
      </c>
      <c r="J5330" s="219" t="s">
        <v>4561</v>
      </c>
      <c r="K5330" s="205" t="s">
        <v>121</v>
      </c>
      <c r="M5330" s="9" t="s">
        <v>212</v>
      </c>
      <c r="N5330" s="215">
        <v>45294.9567489931</v>
      </c>
      <c r="O5330" s="8"/>
    </row>
    <row r="5331" spans="1:15" x14ac:dyDescent="0.25">
      <c r="A5331" s="8">
        <v>45563</v>
      </c>
      <c r="B5331" s="9" t="s">
        <v>10155</v>
      </c>
      <c r="C5331" s="9" t="s">
        <v>567</v>
      </c>
      <c r="D5331" s="3">
        <v>-176.5</v>
      </c>
      <c r="E5331" s="9" t="s">
        <v>117</v>
      </c>
      <c r="F5331" s="9" t="s">
        <v>118</v>
      </c>
      <c r="G5331" s="9" t="s">
        <v>119</v>
      </c>
      <c r="H5331" s="8">
        <v>45536</v>
      </c>
      <c r="I5331" s="8">
        <v>45558</v>
      </c>
      <c r="J5331" s="8" t="s">
        <v>10156</v>
      </c>
      <c r="K5331" s="205" t="s">
        <v>121</v>
      </c>
      <c r="M5331" s="9" t="s">
        <v>10157</v>
      </c>
      <c r="N5331" s="215">
        <v>45575.565837071801</v>
      </c>
      <c r="O5331" s="8"/>
    </row>
    <row r="5332" spans="1:15" x14ac:dyDescent="0.25">
      <c r="A5332" s="8">
        <v>45563</v>
      </c>
      <c r="B5332" s="9" t="s">
        <v>10158</v>
      </c>
      <c r="C5332" s="9" t="s">
        <v>124</v>
      </c>
      <c r="D5332" s="3">
        <v>-25</v>
      </c>
      <c r="E5332" s="9" t="s">
        <v>117</v>
      </c>
      <c r="F5332" s="9" t="s">
        <v>118</v>
      </c>
      <c r="G5332" s="9" t="s">
        <v>119</v>
      </c>
      <c r="H5332" s="8">
        <v>45536</v>
      </c>
      <c r="I5332" s="8">
        <v>45558</v>
      </c>
      <c r="J5332" s="8" t="s">
        <v>10159</v>
      </c>
      <c r="K5332" s="205" t="s">
        <v>121</v>
      </c>
      <c r="M5332" s="9" t="s">
        <v>10160</v>
      </c>
      <c r="N5332" s="215">
        <v>45575.565837071801</v>
      </c>
      <c r="O5332" s="8">
        <v>45575</v>
      </c>
    </row>
    <row r="5333" spans="1:15" x14ac:dyDescent="0.25">
      <c r="A5333" s="8">
        <v>45494</v>
      </c>
      <c r="B5333" s="9" t="s">
        <v>7793</v>
      </c>
      <c r="C5333" s="9" t="s">
        <v>209</v>
      </c>
      <c r="D5333" s="3">
        <v>-254.66</v>
      </c>
      <c r="E5333" s="9" t="s">
        <v>266</v>
      </c>
      <c r="F5333" s="9" t="s">
        <v>267</v>
      </c>
      <c r="G5333" s="9" t="s">
        <v>268</v>
      </c>
      <c r="H5333" s="8">
        <v>45474</v>
      </c>
      <c r="I5333" s="8">
        <v>45488</v>
      </c>
      <c r="J5333" s="8" t="s">
        <v>7794</v>
      </c>
      <c r="K5333" s="205" t="s">
        <v>270</v>
      </c>
      <c r="M5333" s="9" t="s">
        <v>7795</v>
      </c>
      <c r="N5333" s="215">
        <v>45505.8848292361</v>
      </c>
      <c r="O5333" s="8">
        <v>45505</v>
      </c>
    </row>
    <row r="5334" spans="1:15" x14ac:dyDescent="0.25">
      <c r="A5334" s="8">
        <v>45275</v>
      </c>
      <c r="B5334" s="9" t="s">
        <v>390</v>
      </c>
      <c r="C5334" s="9" t="s">
        <v>209</v>
      </c>
      <c r="D5334" s="3">
        <v>-255.51</v>
      </c>
      <c r="E5334" s="9" t="s">
        <v>266</v>
      </c>
      <c r="F5334" s="9" t="s">
        <v>267</v>
      </c>
      <c r="G5334" s="9" t="s">
        <v>268</v>
      </c>
      <c r="H5334" s="8">
        <v>45261</v>
      </c>
      <c r="I5334" s="8">
        <v>45271</v>
      </c>
      <c r="J5334" s="8" t="s">
        <v>4580</v>
      </c>
      <c r="K5334" s="205" t="s">
        <v>270</v>
      </c>
      <c r="M5334" s="9" t="s">
        <v>392</v>
      </c>
      <c r="N5334" s="215">
        <v>45294.9567489931</v>
      </c>
      <c r="O5334" s="8"/>
    </row>
    <row r="5335" spans="1:15" x14ac:dyDescent="0.25">
      <c r="A5335" s="8">
        <v>45816</v>
      </c>
      <c r="B5335" s="9" t="s">
        <v>7793</v>
      </c>
      <c r="C5335" s="9" t="s">
        <v>209</v>
      </c>
      <c r="D5335" s="3">
        <v>-256.22000000000003</v>
      </c>
      <c r="E5335" s="9" t="s">
        <v>266</v>
      </c>
      <c r="F5335" s="9" t="s">
        <v>267</v>
      </c>
      <c r="G5335" s="9" t="s">
        <v>268</v>
      </c>
      <c r="H5335" s="8">
        <v>45809</v>
      </c>
      <c r="I5335" s="8">
        <v>45810</v>
      </c>
      <c r="J5335" s="8" t="s">
        <v>18044</v>
      </c>
      <c r="K5335" s="205" t="s">
        <v>270</v>
      </c>
      <c r="M5335" s="9" t="s">
        <v>7795</v>
      </c>
      <c r="N5335" s="215">
        <v>45840.490152685197</v>
      </c>
      <c r="O5335" s="8">
        <v>45840</v>
      </c>
    </row>
    <row r="5336" spans="1:15" x14ac:dyDescent="0.25">
      <c r="A5336" s="8">
        <v>45926</v>
      </c>
      <c r="B5336" s="9" t="s">
        <v>8320</v>
      </c>
      <c r="C5336" s="9" t="s">
        <v>209</v>
      </c>
      <c r="D5336" s="3">
        <v>-261.95</v>
      </c>
      <c r="E5336" s="9" t="s">
        <v>266</v>
      </c>
      <c r="F5336" s="9" t="s">
        <v>267</v>
      </c>
      <c r="G5336" s="9" t="s">
        <v>268</v>
      </c>
      <c r="H5336" s="8">
        <v>45901</v>
      </c>
      <c r="I5336" s="8">
        <v>45922</v>
      </c>
      <c r="J5336" s="219" t="s">
        <v>19214</v>
      </c>
      <c r="K5336" s="205" t="s">
        <v>270</v>
      </c>
      <c r="M5336" s="9" t="s">
        <v>8322</v>
      </c>
      <c r="N5336" s="215">
        <v>45929.807189814797</v>
      </c>
      <c r="O5336" s="8">
        <v>45929</v>
      </c>
    </row>
    <row r="5337" spans="1:15" x14ac:dyDescent="0.25">
      <c r="A5337" s="8">
        <v>45334</v>
      </c>
      <c r="B5337" s="9" t="s">
        <v>179</v>
      </c>
      <c r="C5337" s="9" t="s">
        <v>180</v>
      </c>
      <c r="D5337" s="3">
        <v>-31.98</v>
      </c>
      <c r="E5337" s="9" t="s">
        <v>181</v>
      </c>
      <c r="F5337" s="9" t="s">
        <v>182</v>
      </c>
      <c r="G5337" s="9" t="s">
        <v>183</v>
      </c>
      <c r="H5337" s="8">
        <v>45323</v>
      </c>
      <c r="I5337" s="8">
        <v>45334</v>
      </c>
      <c r="J5337" s="8" t="s">
        <v>3205</v>
      </c>
      <c r="K5337" s="205" t="s">
        <v>185</v>
      </c>
      <c r="M5337" s="9" t="s">
        <v>186</v>
      </c>
      <c r="N5337" s="215">
        <v>45341.902716967597</v>
      </c>
      <c r="O5337" s="8">
        <v>45341</v>
      </c>
    </row>
    <row r="5338" spans="1:15" x14ac:dyDescent="0.25">
      <c r="A5338" s="8">
        <v>45331</v>
      </c>
      <c r="B5338" s="9" t="s">
        <v>258</v>
      </c>
      <c r="C5338" s="9" t="s">
        <v>180</v>
      </c>
      <c r="D5338" s="3">
        <v>-31.98</v>
      </c>
      <c r="E5338" s="9" t="s">
        <v>181</v>
      </c>
      <c r="F5338" s="9" t="s">
        <v>182</v>
      </c>
      <c r="G5338" s="9" t="s">
        <v>183</v>
      </c>
      <c r="H5338" s="8">
        <v>45323</v>
      </c>
      <c r="I5338" s="8">
        <v>45327</v>
      </c>
      <c r="J5338" s="8" t="s">
        <v>3206</v>
      </c>
      <c r="K5338" s="205" t="s">
        <v>185</v>
      </c>
      <c r="M5338" s="9" t="s">
        <v>260</v>
      </c>
      <c r="N5338" s="215">
        <v>45336.674582523097</v>
      </c>
      <c r="O5338" s="8">
        <v>45336</v>
      </c>
    </row>
    <row r="5339" spans="1:15" x14ac:dyDescent="0.25">
      <c r="A5339" s="8">
        <v>45822</v>
      </c>
      <c r="B5339" s="9" t="s">
        <v>8320</v>
      </c>
      <c r="C5339" s="9" t="s">
        <v>209</v>
      </c>
      <c r="D5339" s="3">
        <v>-270.89</v>
      </c>
      <c r="E5339" s="9" t="s">
        <v>266</v>
      </c>
      <c r="F5339" s="9" t="s">
        <v>267</v>
      </c>
      <c r="G5339" s="9" t="s">
        <v>268</v>
      </c>
      <c r="H5339" s="8">
        <v>45809</v>
      </c>
      <c r="I5339" s="8">
        <v>45817</v>
      </c>
      <c r="J5339" s="219" t="s">
        <v>17914</v>
      </c>
      <c r="K5339" s="205" t="s">
        <v>270</v>
      </c>
      <c r="M5339" s="9" t="s">
        <v>8322</v>
      </c>
      <c r="N5339" s="215">
        <v>45840.490152685197</v>
      </c>
      <c r="O5339" s="8">
        <v>45840</v>
      </c>
    </row>
    <row r="5340" spans="1:15" x14ac:dyDescent="0.25">
      <c r="A5340" s="8">
        <v>45562</v>
      </c>
      <c r="B5340" s="9" t="s">
        <v>4662</v>
      </c>
      <c r="C5340" s="9" t="s">
        <v>361</v>
      </c>
      <c r="D5340" s="3">
        <v>-61.78</v>
      </c>
      <c r="E5340" s="9" t="s">
        <v>117</v>
      </c>
      <c r="F5340" s="9" t="s">
        <v>118</v>
      </c>
      <c r="G5340" s="9" t="s">
        <v>119</v>
      </c>
      <c r="H5340" s="8">
        <v>45536</v>
      </c>
      <c r="I5340" s="8">
        <v>45558</v>
      </c>
      <c r="J5340" s="8" t="s">
        <v>10161</v>
      </c>
      <c r="K5340" s="205" t="s">
        <v>121</v>
      </c>
      <c r="M5340" s="9" t="s">
        <v>4664</v>
      </c>
      <c r="N5340" s="215">
        <v>45575.565837071801</v>
      </c>
      <c r="O5340" s="8"/>
    </row>
    <row r="5341" spans="1:15" x14ac:dyDescent="0.25">
      <c r="A5341" s="8">
        <v>45561</v>
      </c>
      <c r="B5341" s="9" t="s">
        <v>8971</v>
      </c>
      <c r="C5341" s="9" t="s">
        <v>7470</v>
      </c>
      <c r="D5341" s="3">
        <v>-233.98</v>
      </c>
      <c r="E5341" s="9" t="s">
        <v>117</v>
      </c>
      <c r="F5341" s="9" t="s">
        <v>118</v>
      </c>
      <c r="G5341" s="9" t="s">
        <v>119</v>
      </c>
      <c r="H5341" s="8">
        <v>45536</v>
      </c>
      <c r="I5341" s="8">
        <v>45558</v>
      </c>
      <c r="J5341" s="8" t="s">
        <v>10175</v>
      </c>
      <c r="K5341" s="205" t="s">
        <v>121</v>
      </c>
      <c r="M5341" s="9" t="s">
        <v>8973</v>
      </c>
      <c r="N5341" s="215">
        <v>45575.565837071801</v>
      </c>
      <c r="O5341" s="8"/>
    </row>
    <row r="5342" spans="1:15" x14ac:dyDescent="0.25">
      <c r="A5342" s="8">
        <v>45270</v>
      </c>
      <c r="B5342" s="9" t="s">
        <v>2382</v>
      </c>
      <c r="C5342" s="9" t="s">
        <v>209</v>
      </c>
      <c r="D5342" s="3">
        <v>-280</v>
      </c>
      <c r="E5342" s="9" t="s">
        <v>724</v>
      </c>
      <c r="F5342" s="9" t="s">
        <v>118</v>
      </c>
      <c r="G5342" s="9" t="s">
        <v>210</v>
      </c>
      <c r="H5342" s="8">
        <v>45261</v>
      </c>
      <c r="I5342" s="8">
        <v>45264</v>
      </c>
      <c r="J5342" s="8" t="s">
        <v>4599</v>
      </c>
      <c r="K5342" s="205" t="s">
        <v>121</v>
      </c>
      <c r="M5342" s="9" t="s">
        <v>2384</v>
      </c>
      <c r="N5342" s="215">
        <v>45294.9567489931</v>
      </c>
      <c r="O5342" s="8"/>
    </row>
    <row r="5343" spans="1:15" x14ac:dyDescent="0.25">
      <c r="A5343" s="8">
        <v>45695</v>
      </c>
      <c r="B5343" s="9" t="s">
        <v>7793</v>
      </c>
      <c r="C5343" s="9" t="s">
        <v>209</v>
      </c>
      <c r="D5343" s="3">
        <v>-281.58</v>
      </c>
      <c r="E5343" s="9" t="s">
        <v>266</v>
      </c>
      <c r="F5343" s="9" t="s">
        <v>267</v>
      </c>
      <c r="G5343" s="9" t="s">
        <v>268</v>
      </c>
      <c r="H5343" s="8">
        <v>45689</v>
      </c>
      <c r="I5343" s="8">
        <v>45691</v>
      </c>
      <c r="J5343" s="219" t="s">
        <v>13073</v>
      </c>
      <c r="K5343" s="205" t="s">
        <v>270</v>
      </c>
      <c r="M5343" s="9" t="s">
        <v>7795</v>
      </c>
      <c r="N5343" s="215">
        <v>45706.0637561111</v>
      </c>
      <c r="O5343" s="8">
        <v>45705</v>
      </c>
    </row>
    <row r="5344" spans="1:15" x14ac:dyDescent="0.25">
      <c r="A5344" s="8">
        <v>45250</v>
      </c>
      <c r="B5344" s="9" t="s">
        <v>3528</v>
      </c>
      <c r="C5344" s="9" t="s">
        <v>209</v>
      </c>
      <c r="D5344" s="3">
        <v>-283.69</v>
      </c>
      <c r="E5344" s="9" t="s">
        <v>724</v>
      </c>
      <c r="F5344" s="9" t="s">
        <v>118</v>
      </c>
      <c r="G5344" s="9" t="s">
        <v>210</v>
      </c>
      <c r="H5344" s="8">
        <v>45231</v>
      </c>
      <c r="I5344" s="8">
        <v>45250</v>
      </c>
      <c r="J5344" s="8" t="s">
        <v>4604</v>
      </c>
      <c r="K5344" s="205" t="s">
        <v>121</v>
      </c>
      <c r="M5344" s="9" t="s">
        <v>3530</v>
      </c>
      <c r="N5344" s="215">
        <v>45294.9567489931</v>
      </c>
      <c r="O5344" s="8"/>
    </row>
    <row r="5345" spans="1:15" x14ac:dyDescent="0.25">
      <c r="A5345" s="8">
        <v>45379</v>
      </c>
      <c r="B5345" s="9" t="s">
        <v>344</v>
      </c>
      <c r="C5345" s="9" t="s">
        <v>209</v>
      </c>
      <c r="D5345" s="3">
        <v>-284.95</v>
      </c>
      <c r="E5345" s="9" t="s">
        <v>266</v>
      </c>
      <c r="F5345" s="9" t="s">
        <v>267</v>
      </c>
      <c r="G5345" s="9" t="s">
        <v>268</v>
      </c>
      <c r="H5345" s="8">
        <v>45352</v>
      </c>
      <c r="I5345" s="8">
        <v>45376</v>
      </c>
      <c r="J5345" s="8" t="s">
        <v>4605</v>
      </c>
      <c r="K5345" s="205" t="s">
        <v>270</v>
      </c>
      <c r="M5345" s="9" t="s">
        <v>346</v>
      </c>
      <c r="N5345" s="215">
        <v>45385.162865138896</v>
      </c>
      <c r="O5345" s="8">
        <v>45384</v>
      </c>
    </row>
    <row r="5346" spans="1:15" x14ac:dyDescent="0.25">
      <c r="A5346" s="8">
        <v>45661</v>
      </c>
      <c r="B5346" s="9" t="s">
        <v>8320</v>
      </c>
      <c r="C5346" s="9" t="s">
        <v>209</v>
      </c>
      <c r="D5346" s="3">
        <v>-288.10000000000002</v>
      </c>
      <c r="E5346" s="9" t="s">
        <v>266</v>
      </c>
      <c r="F5346" s="9" t="s">
        <v>267</v>
      </c>
      <c r="G5346" s="9" t="s">
        <v>268</v>
      </c>
      <c r="H5346" s="8">
        <v>45658</v>
      </c>
      <c r="I5346" s="8">
        <v>45656</v>
      </c>
      <c r="J5346" s="219" t="s">
        <v>13504</v>
      </c>
      <c r="K5346" s="205" t="s">
        <v>270</v>
      </c>
      <c r="M5346" s="9" t="s">
        <v>8322</v>
      </c>
      <c r="N5346" s="215">
        <v>45706.0637561111</v>
      </c>
      <c r="O5346" s="8">
        <v>45705</v>
      </c>
    </row>
    <row r="5347" spans="1:15" x14ac:dyDescent="0.25">
      <c r="A5347" s="8">
        <v>45561</v>
      </c>
      <c r="B5347" s="9" t="s">
        <v>8974</v>
      </c>
      <c r="C5347" s="9" t="s">
        <v>199</v>
      </c>
      <c r="D5347" s="3">
        <v>-80</v>
      </c>
      <c r="E5347" s="9" t="s">
        <v>117</v>
      </c>
      <c r="F5347" s="9" t="s">
        <v>118</v>
      </c>
      <c r="G5347" s="9" t="s">
        <v>119</v>
      </c>
      <c r="H5347" s="8">
        <v>45536</v>
      </c>
      <c r="I5347" s="8">
        <v>45558</v>
      </c>
      <c r="J5347" s="8" t="s">
        <v>10176</v>
      </c>
      <c r="K5347" s="205" t="s">
        <v>121</v>
      </c>
      <c r="M5347" s="9" t="s">
        <v>8976</v>
      </c>
      <c r="N5347" s="215">
        <v>45575.565837071801</v>
      </c>
      <c r="O5347" s="8">
        <v>45575</v>
      </c>
    </row>
    <row r="5348" spans="1:15" x14ac:dyDescent="0.25">
      <c r="A5348" s="8">
        <v>45560</v>
      </c>
      <c r="B5348" s="9" t="s">
        <v>8971</v>
      </c>
      <c r="C5348" s="9" t="s">
        <v>7470</v>
      </c>
      <c r="D5348" s="3">
        <v>-233.98</v>
      </c>
      <c r="E5348" s="9" t="s">
        <v>117</v>
      </c>
      <c r="F5348" s="9" t="s">
        <v>118</v>
      </c>
      <c r="G5348" s="9" t="s">
        <v>119</v>
      </c>
      <c r="H5348" s="8">
        <v>45536</v>
      </c>
      <c r="I5348" s="8">
        <v>45558</v>
      </c>
      <c r="J5348" s="8" t="s">
        <v>10201</v>
      </c>
      <c r="K5348" s="205" t="s">
        <v>121</v>
      </c>
      <c r="M5348" s="9" t="s">
        <v>8973</v>
      </c>
      <c r="N5348" s="215">
        <v>45575.565837071801</v>
      </c>
      <c r="O5348" s="8"/>
    </row>
    <row r="5349" spans="1:15" x14ac:dyDescent="0.25">
      <c r="A5349" s="8">
        <v>45835</v>
      </c>
      <c r="B5349" s="9" t="s">
        <v>8320</v>
      </c>
      <c r="C5349" s="9" t="s">
        <v>209</v>
      </c>
      <c r="D5349" s="3">
        <v>-308.83</v>
      </c>
      <c r="E5349" s="9" t="s">
        <v>266</v>
      </c>
      <c r="F5349" s="9" t="s">
        <v>267</v>
      </c>
      <c r="G5349" s="9" t="s">
        <v>268</v>
      </c>
      <c r="H5349" s="8">
        <v>45809</v>
      </c>
      <c r="I5349" s="8">
        <v>45831</v>
      </c>
      <c r="J5349" s="8" t="s">
        <v>17731</v>
      </c>
      <c r="K5349" s="205" t="s">
        <v>270</v>
      </c>
      <c r="M5349" s="9" t="s">
        <v>8322</v>
      </c>
      <c r="N5349" s="215">
        <v>45840.490152685197</v>
      </c>
      <c r="O5349" s="8">
        <v>45840</v>
      </c>
    </row>
    <row r="5350" spans="1:15" x14ac:dyDescent="0.25">
      <c r="A5350" s="8">
        <v>45479</v>
      </c>
      <c r="B5350" s="9" t="s">
        <v>7793</v>
      </c>
      <c r="C5350" s="9" t="s">
        <v>209</v>
      </c>
      <c r="D5350" s="3">
        <v>-309.83999999999997</v>
      </c>
      <c r="E5350" s="9" t="s">
        <v>266</v>
      </c>
      <c r="F5350" s="9" t="s">
        <v>267</v>
      </c>
      <c r="G5350" s="9" t="s">
        <v>268</v>
      </c>
      <c r="H5350" s="8">
        <v>45474</v>
      </c>
      <c r="I5350" s="8">
        <v>45474</v>
      </c>
      <c r="J5350" s="8" t="s">
        <v>8154</v>
      </c>
      <c r="K5350" s="205" t="s">
        <v>270</v>
      </c>
      <c r="M5350" s="9" t="s">
        <v>7795</v>
      </c>
      <c r="N5350" s="215">
        <v>45505.8848292361</v>
      </c>
      <c r="O5350" s="8">
        <v>45505</v>
      </c>
    </row>
    <row r="5351" spans="1:15" x14ac:dyDescent="0.25">
      <c r="A5351" s="8">
        <v>45345</v>
      </c>
      <c r="B5351" s="9" t="s">
        <v>4628</v>
      </c>
      <c r="C5351" s="9" t="s">
        <v>209</v>
      </c>
      <c r="D5351" s="3">
        <v>-315.39</v>
      </c>
      <c r="E5351" s="9" t="s">
        <v>266</v>
      </c>
      <c r="F5351" s="9" t="s">
        <v>267</v>
      </c>
      <c r="G5351" s="9" t="s">
        <v>268</v>
      </c>
      <c r="H5351" s="8">
        <v>45323</v>
      </c>
      <c r="I5351" s="8">
        <v>45341</v>
      </c>
      <c r="J5351" s="8" t="s">
        <v>4629</v>
      </c>
      <c r="K5351" s="205" t="s">
        <v>270</v>
      </c>
      <c r="M5351" s="9" t="s">
        <v>4630</v>
      </c>
      <c r="N5351" s="215">
        <v>45363.078556828703</v>
      </c>
      <c r="O5351" s="8"/>
    </row>
    <row r="5352" spans="1:15" x14ac:dyDescent="0.25">
      <c r="A5352" s="8">
        <v>45853</v>
      </c>
      <c r="B5352" s="9" t="s">
        <v>7793</v>
      </c>
      <c r="C5352" s="9" t="s">
        <v>209</v>
      </c>
      <c r="D5352" s="3">
        <v>-316.51</v>
      </c>
      <c r="E5352" s="9" t="s">
        <v>266</v>
      </c>
      <c r="F5352" s="9" t="s">
        <v>267</v>
      </c>
      <c r="G5352" s="9" t="s">
        <v>268</v>
      </c>
      <c r="H5352" s="8">
        <v>45839</v>
      </c>
      <c r="I5352" s="8">
        <v>45852</v>
      </c>
      <c r="J5352" s="219" t="s">
        <v>18639</v>
      </c>
      <c r="K5352" s="205" t="s">
        <v>270</v>
      </c>
      <c r="M5352" s="9" t="s">
        <v>7795</v>
      </c>
      <c r="N5352" s="215">
        <v>45862.622311099498</v>
      </c>
      <c r="O5352" s="8">
        <v>45862</v>
      </c>
    </row>
    <row r="5353" spans="1:15" x14ac:dyDescent="0.25">
      <c r="A5353" s="8">
        <v>45325</v>
      </c>
      <c r="B5353" s="9" t="s">
        <v>4095</v>
      </c>
      <c r="C5353" s="9" t="s">
        <v>209</v>
      </c>
      <c r="D5353" s="3">
        <v>-329.37</v>
      </c>
      <c r="E5353" s="9" t="s">
        <v>266</v>
      </c>
      <c r="F5353" s="9" t="s">
        <v>267</v>
      </c>
      <c r="G5353" s="9" t="s">
        <v>268</v>
      </c>
      <c r="H5353" s="8">
        <v>45323</v>
      </c>
      <c r="I5353" s="8">
        <v>45320</v>
      </c>
      <c r="J5353" s="8" t="s">
        <v>4640</v>
      </c>
      <c r="K5353" s="205" t="s">
        <v>270</v>
      </c>
      <c r="M5353" s="9" t="s">
        <v>4097</v>
      </c>
      <c r="N5353" s="215">
        <v>45336.674582523097</v>
      </c>
      <c r="O5353" s="8"/>
    </row>
    <row r="5354" spans="1:15" x14ac:dyDescent="0.25">
      <c r="A5354" s="8">
        <v>45662</v>
      </c>
      <c r="B5354" s="9" t="s">
        <v>7793</v>
      </c>
      <c r="C5354" s="9" t="s">
        <v>209</v>
      </c>
      <c r="D5354" s="3">
        <v>-335.18</v>
      </c>
      <c r="E5354" s="9" t="s">
        <v>266</v>
      </c>
      <c r="F5354" s="9" t="s">
        <v>267</v>
      </c>
      <c r="G5354" s="9" t="s">
        <v>268</v>
      </c>
      <c r="H5354" s="8">
        <v>45658</v>
      </c>
      <c r="I5354" s="8">
        <v>45656</v>
      </c>
      <c r="J5354" s="219" t="s">
        <v>13475</v>
      </c>
      <c r="K5354" s="205" t="s">
        <v>270</v>
      </c>
      <c r="M5354" s="9" t="s">
        <v>7795</v>
      </c>
      <c r="N5354" s="215">
        <v>45706.0637561111</v>
      </c>
      <c r="O5354" s="8">
        <v>45705</v>
      </c>
    </row>
    <row r="5355" spans="1:15" x14ac:dyDescent="0.25">
      <c r="A5355" s="8">
        <v>45839</v>
      </c>
      <c r="B5355" s="9" t="s">
        <v>7793</v>
      </c>
      <c r="C5355" s="9" t="s">
        <v>209</v>
      </c>
      <c r="D5355" s="3">
        <v>-341.34</v>
      </c>
      <c r="E5355" s="9" t="s">
        <v>266</v>
      </c>
      <c r="F5355" s="9" t="s">
        <v>267</v>
      </c>
      <c r="G5355" s="9" t="s">
        <v>268</v>
      </c>
      <c r="H5355" s="8">
        <v>45839</v>
      </c>
      <c r="I5355" s="8">
        <v>45838</v>
      </c>
      <c r="J5355" s="219" t="s">
        <v>18984</v>
      </c>
      <c r="K5355" s="205" t="s">
        <v>270</v>
      </c>
      <c r="M5355" s="9" t="s">
        <v>7795</v>
      </c>
      <c r="N5355" s="215">
        <v>45862.622311099498</v>
      </c>
      <c r="O5355" s="8">
        <v>45862</v>
      </c>
    </row>
    <row r="5356" spans="1:15" x14ac:dyDescent="0.25">
      <c r="A5356" s="8">
        <v>45882</v>
      </c>
      <c r="B5356" s="9" t="s">
        <v>7793</v>
      </c>
      <c r="C5356" s="9" t="s">
        <v>209</v>
      </c>
      <c r="D5356" s="3">
        <v>-342.37</v>
      </c>
      <c r="E5356" s="9" t="s">
        <v>266</v>
      </c>
      <c r="F5356" s="9" t="s">
        <v>267</v>
      </c>
      <c r="G5356" s="9" t="s">
        <v>268</v>
      </c>
      <c r="H5356" s="8">
        <v>45870</v>
      </c>
      <c r="I5356" s="8">
        <v>45880</v>
      </c>
      <c r="J5356" s="219" t="s">
        <v>19967</v>
      </c>
      <c r="K5356" s="205" t="s">
        <v>270</v>
      </c>
      <c r="M5356" s="9" t="s">
        <v>7795</v>
      </c>
      <c r="N5356" s="215">
        <v>45929.807189814797</v>
      </c>
      <c r="O5356" s="8">
        <v>45929</v>
      </c>
    </row>
    <row r="5357" spans="1:15" x14ac:dyDescent="0.25">
      <c r="A5357" s="8">
        <v>45482</v>
      </c>
      <c r="B5357" s="9" t="s">
        <v>7917</v>
      </c>
      <c r="C5357" s="9" t="s">
        <v>180</v>
      </c>
      <c r="D5357" s="3">
        <v>-31.51</v>
      </c>
      <c r="E5357" s="9" t="s">
        <v>181</v>
      </c>
      <c r="F5357" s="9" t="s">
        <v>182</v>
      </c>
      <c r="G5357" s="9" t="s">
        <v>183</v>
      </c>
      <c r="H5357" s="8">
        <v>45474</v>
      </c>
      <c r="I5357" s="8">
        <v>45481</v>
      </c>
      <c r="J5357" s="8" t="s">
        <v>8108</v>
      </c>
      <c r="K5357" s="205" t="s">
        <v>185</v>
      </c>
      <c r="M5357" s="9" t="s">
        <v>7919</v>
      </c>
      <c r="N5357" s="215">
        <v>45505.8848292361</v>
      </c>
      <c r="O5357" s="8">
        <v>45505</v>
      </c>
    </row>
    <row r="5358" spans="1:15" x14ac:dyDescent="0.25">
      <c r="A5358" s="8">
        <v>45228</v>
      </c>
      <c r="B5358" s="9" t="s">
        <v>208</v>
      </c>
      <c r="C5358" s="9" t="s">
        <v>209</v>
      </c>
      <c r="D5358" s="3">
        <v>-353</v>
      </c>
      <c r="E5358" s="9" t="s">
        <v>724</v>
      </c>
      <c r="F5358" s="9" t="s">
        <v>118</v>
      </c>
      <c r="G5358" s="9" t="s">
        <v>210</v>
      </c>
      <c r="H5358" s="8">
        <v>45200</v>
      </c>
      <c r="I5358" s="8">
        <v>45222</v>
      </c>
      <c r="J5358" s="219" t="s">
        <v>4648</v>
      </c>
      <c r="K5358" s="205" t="s">
        <v>121</v>
      </c>
      <c r="M5358" s="9" t="s">
        <v>212</v>
      </c>
      <c r="N5358" s="215">
        <v>45294.9567489931</v>
      </c>
      <c r="O5358" s="8"/>
    </row>
    <row r="5359" spans="1:15" x14ac:dyDescent="0.25">
      <c r="A5359" s="8">
        <v>45559</v>
      </c>
      <c r="B5359" s="9" t="s">
        <v>9991</v>
      </c>
      <c r="C5359" s="9" t="s">
        <v>7470</v>
      </c>
      <c r="D5359" s="3">
        <v>-13.31</v>
      </c>
      <c r="E5359" s="9" t="s">
        <v>117</v>
      </c>
      <c r="F5359" s="9" t="s">
        <v>118</v>
      </c>
      <c r="G5359" s="9" t="s">
        <v>119</v>
      </c>
      <c r="H5359" s="8">
        <v>45536</v>
      </c>
      <c r="I5359" s="8">
        <v>45558</v>
      </c>
      <c r="J5359" s="8" t="s">
        <v>10211</v>
      </c>
      <c r="K5359" s="205" t="s">
        <v>121</v>
      </c>
      <c r="M5359" s="9" t="s">
        <v>9993</v>
      </c>
      <c r="N5359" s="215">
        <v>45575.565837071801</v>
      </c>
      <c r="O5359" s="8"/>
    </row>
    <row r="5360" spans="1:15" x14ac:dyDescent="0.25">
      <c r="A5360" s="8">
        <v>45674</v>
      </c>
      <c r="B5360" s="9" t="s">
        <v>7793</v>
      </c>
      <c r="C5360" s="9" t="s">
        <v>209</v>
      </c>
      <c r="D5360" s="3">
        <v>-408.26</v>
      </c>
      <c r="E5360" s="9" t="s">
        <v>266</v>
      </c>
      <c r="F5360" s="9" t="s">
        <v>267</v>
      </c>
      <c r="G5360" s="9" t="s">
        <v>268</v>
      </c>
      <c r="H5360" s="8">
        <v>45658</v>
      </c>
      <c r="I5360" s="8">
        <v>45670</v>
      </c>
      <c r="J5360" s="219" t="s">
        <v>13379</v>
      </c>
      <c r="K5360" s="205" t="s">
        <v>270</v>
      </c>
      <c r="M5360" s="9" t="s">
        <v>7795</v>
      </c>
      <c r="N5360" s="215">
        <v>45706.0637561111</v>
      </c>
      <c r="O5360" s="8">
        <v>45705</v>
      </c>
    </row>
    <row r="5361" spans="1:15" x14ac:dyDescent="0.25">
      <c r="A5361" s="8">
        <v>45559</v>
      </c>
      <c r="B5361" s="9" t="s">
        <v>4697</v>
      </c>
      <c r="C5361" s="9" t="s">
        <v>361</v>
      </c>
      <c r="D5361" s="3">
        <v>-1955</v>
      </c>
      <c r="E5361" s="9" t="s">
        <v>117</v>
      </c>
      <c r="F5361" s="9" t="s">
        <v>118</v>
      </c>
      <c r="G5361" s="9" t="s">
        <v>119</v>
      </c>
      <c r="H5361" s="8">
        <v>45536</v>
      </c>
      <c r="I5361" s="8">
        <v>45558</v>
      </c>
      <c r="J5361" s="8" t="s">
        <v>10213</v>
      </c>
      <c r="K5361" s="205" t="s">
        <v>121</v>
      </c>
      <c r="M5361" s="9" t="s">
        <v>4700</v>
      </c>
      <c r="N5361" s="215">
        <v>45575.565837071801</v>
      </c>
      <c r="O5361" s="8"/>
    </row>
    <row r="5362" spans="1:15" x14ac:dyDescent="0.25">
      <c r="A5362" s="8">
        <v>45559</v>
      </c>
      <c r="B5362" s="9" t="s">
        <v>8974</v>
      </c>
      <c r="C5362" s="9" t="s">
        <v>199</v>
      </c>
      <c r="D5362" s="3">
        <v>-140</v>
      </c>
      <c r="E5362" s="9" t="s">
        <v>117</v>
      </c>
      <c r="F5362" s="9" t="s">
        <v>118</v>
      </c>
      <c r="G5362" s="9" t="s">
        <v>119</v>
      </c>
      <c r="H5362" s="8">
        <v>45536</v>
      </c>
      <c r="I5362" s="8">
        <v>45558</v>
      </c>
      <c r="J5362" s="8" t="s">
        <v>10214</v>
      </c>
      <c r="K5362" s="205" t="s">
        <v>121</v>
      </c>
      <c r="M5362" s="9" t="s">
        <v>8976</v>
      </c>
      <c r="N5362" s="215">
        <v>45575.565837071801</v>
      </c>
      <c r="O5362" s="8">
        <v>45575</v>
      </c>
    </row>
    <row r="5363" spans="1:15" x14ac:dyDescent="0.25">
      <c r="A5363" s="8">
        <v>45467</v>
      </c>
      <c r="B5363" s="9" t="s">
        <v>8320</v>
      </c>
      <c r="C5363" s="9" t="s">
        <v>209</v>
      </c>
      <c r="D5363" s="3">
        <v>-527.29999999999995</v>
      </c>
      <c r="E5363" s="9" t="s">
        <v>266</v>
      </c>
      <c r="F5363" s="9" t="s">
        <v>267</v>
      </c>
      <c r="G5363" s="9" t="s">
        <v>268</v>
      </c>
      <c r="H5363" s="8">
        <v>45444</v>
      </c>
      <c r="I5363" s="8">
        <v>45467</v>
      </c>
      <c r="J5363" s="8" t="s">
        <v>8618</v>
      </c>
      <c r="K5363" s="205" t="s">
        <v>270</v>
      </c>
      <c r="M5363" s="9" t="s">
        <v>8322</v>
      </c>
      <c r="N5363" s="215">
        <v>45505.8848292361</v>
      </c>
      <c r="O5363" s="8">
        <v>45505</v>
      </c>
    </row>
    <row r="5364" spans="1:15" x14ac:dyDescent="0.25">
      <c r="A5364" s="8">
        <v>45898</v>
      </c>
      <c r="B5364" s="9" t="s">
        <v>191</v>
      </c>
      <c r="C5364" s="9" t="s">
        <v>20491</v>
      </c>
      <c r="D5364" s="3">
        <v>-2024.67</v>
      </c>
      <c r="E5364" s="9" t="s">
        <v>193</v>
      </c>
      <c r="F5364" s="9" t="s">
        <v>194</v>
      </c>
      <c r="G5364" s="9" t="s">
        <v>183</v>
      </c>
      <c r="H5364" s="8">
        <v>45870</v>
      </c>
      <c r="I5364" s="8">
        <v>45894</v>
      </c>
      <c r="J5364" s="219" t="s">
        <v>19723</v>
      </c>
      <c r="K5364" s="205" t="s">
        <v>196</v>
      </c>
      <c r="M5364" s="9" t="s">
        <v>197</v>
      </c>
      <c r="N5364" s="215">
        <v>45929.807189814797</v>
      </c>
      <c r="O5364" s="8">
        <v>45929</v>
      </c>
    </row>
    <row r="5365" spans="1:15" x14ac:dyDescent="0.25">
      <c r="A5365" s="8">
        <v>45867</v>
      </c>
      <c r="B5365" s="9" t="s">
        <v>191</v>
      </c>
      <c r="C5365" s="9" t="s">
        <v>20491</v>
      </c>
      <c r="D5365" s="3">
        <v>-2037.6</v>
      </c>
      <c r="E5365" s="9" t="s">
        <v>193</v>
      </c>
      <c r="F5365" s="9" t="s">
        <v>194</v>
      </c>
      <c r="G5365" s="9" t="s">
        <v>183</v>
      </c>
      <c r="H5365" s="8">
        <v>45839</v>
      </c>
      <c r="I5365" s="8">
        <v>45866</v>
      </c>
      <c r="J5365" s="219" t="s">
        <v>20191</v>
      </c>
      <c r="K5365" s="205" t="s">
        <v>196</v>
      </c>
      <c r="M5365" s="9" t="s">
        <v>197</v>
      </c>
      <c r="N5365" s="215">
        <v>45929.807189814797</v>
      </c>
      <c r="O5365" s="8">
        <v>45929</v>
      </c>
    </row>
    <row r="5366" spans="1:15" x14ac:dyDescent="0.25">
      <c r="A5366" s="8">
        <v>45559</v>
      </c>
      <c r="B5366" s="9" t="s">
        <v>9944</v>
      </c>
      <c r="C5366" s="9" t="s">
        <v>146</v>
      </c>
      <c r="D5366" s="3">
        <v>-6.2</v>
      </c>
      <c r="E5366" s="9" t="s">
        <v>117</v>
      </c>
      <c r="F5366" s="9" t="s">
        <v>118</v>
      </c>
      <c r="G5366" s="9" t="s">
        <v>119</v>
      </c>
      <c r="H5366" s="8">
        <v>45536</v>
      </c>
      <c r="I5366" s="8">
        <v>45558</v>
      </c>
      <c r="J5366" s="8" t="s">
        <v>10212</v>
      </c>
      <c r="K5366" s="205" t="s">
        <v>121</v>
      </c>
      <c r="M5366" s="9" t="s">
        <v>9946</v>
      </c>
      <c r="N5366" s="215">
        <v>45575.565837071801</v>
      </c>
      <c r="O5366" s="8">
        <v>45575</v>
      </c>
    </row>
    <row r="5367" spans="1:15" x14ac:dyDescent="0.25">
      <c r="A5367" s="8">
        <v>45557</v>
      </c>
      <c r="B5367" s="9" t="s">
        <v>10249</v>
      </c>
      <c r="C5367" s="9" t="s">
        <v>224</v>
      </c>
      <c r="D5367" s="3">
        <v>-7.12</v>
      </c>
      <c r="E5367" s="9" t="s">
        <v>117</v>
      </c>
      <c r="F5367" s="9" t="s">
        <v>118</v>
      </c>
      <c r="G5367" s="9" t="s">
        <v>119</v>
      </c>
      <c r="H5367" s="8">
        <v>45536</v>
      </c>
      <c r="I5367" s="8">
        <v>45551</v>
      </c>
      <c r="J5367" s="8" t="s">
        <v>10250</v>
      </c>
      <c r="K5367" s="205" t="s">
        <v>121</v>
      </c>
      <c r="M5367" s="9" t="s">
        <v>10251</v>
      </c>
      <c r="N5367" s="215">
        <v>45575.565837071801</v>
      </c>
      <c r="O5367" s="8">
        <v>45575</v>
      </c>
    </row>
    <row r="5368" spans="1:15" x14ac:dyDescent="0.25">
      <c r="A5368" s="8">
        <v>45288</v>
      </c>
      <c r="B5368" s="9" t="s">
        <v>3274</v>
      </c>
      <c r="C5368" s="9" t="s">
        <v>357</v>
      </c>
      <c r="D5368" s="3">
        <v>-33.08</v>
      </c>
      <c r="E5368" s="9" t="s">
        <v>266</v>
      </c>
      <c r="F5368" s="9" t="s">
        <v>267</v>
      </c>
      <c r="G5368" s="9" t="s">
        <v>268</v>
      </c>
      <c r="H5368" s="8">
        <v>45261</v>
      </c>
      <c r="I5368" s="8">
        <v>45285</v>
      </c>
      <c r="J5368" s="8" t="s">
        <v>3275</v>
      </c>
      <c r="K5368" s="205" t="s">
        <v>270</v>
      </c>
      <c r="M5368" s="9" t="s">
        <v>3276</v>
      </c>
      <c r="N5368" s="215">
        <v>45294.9567489931</v>
      </c>
      <c r="O5368" s="8"/>
    </row>
    <row r="5369" spans="1:15" x14ac:dyDescent="0.25">
      <c r="A5369" s="8">
        <v>45248</v>
      </c>
      <c r="B5369" s="9" t="s">
        <v>3957</v>
      </c>
      <c r="C5369" s="9" t="s">
        <v>357</v>
      </c>
      <c r="D5369" s="3">
        <v>-71.66</v>
      </c>
      <c r="E5369" s="9" t="s">
        <v>266</v>
      </c>
      <c r="F5369" s="9" t="s">
        <v>267</v>
      </c>
      <c r="G5369" s="9" t="s">
        <v>268</v>
      </c>
      <c r="H5369" s="8">
        <v>45231</v>
      </c>
      <c r="I5369" s="8">
        <v>45243</v>
      </c>
      <c r="J5369" s="8" t="s">
        <v>3958</v>
      </c>
      <c r="K5369" s="205" t="s">
        <v>270</v>
      </c>
      <c r="M5369" s="9" t="s">
        <v>3959</v>
      </c>
      <c r="N5369" s="215">
        <v>45294.9567489931</v>
      </c>
      <c r="O5369" s="8"/>
    </row>
    <row r="5370" spans="1:15" x14ac:dyDescent="0.25">
      <c r="A5370" s="8">
        <v>45557</v>
      </c>
      <c r="B5370" s="9" t="s">
        <v>10252</v>
      </c>
      <c r="C5370" s="9" t="s">
        <v>142</v>
      </c>
      <c r="D5370" s="3">
        <v>-48.47</v>
      </c>
      <c r="E5370" s="9" t="s">
        <v>117</v>
      </c>
      <c r="F5370" s="9" t="s">
        <v>118</v>
      </c>
      <c r="G5370" s="9" t="s">
        <v>119</v>
      </c>
      <c r="H5370" s="8">
        <v>45536</v>
      </c>
      <c r="I5370" s="8">
        <v>45551</v>
      </c>
      <c r="J5370" s="8" t="s">
        <v>10253</v>
      </c>
      <c r="K5370" s="205" t="s">
        <v>121</v>
      </c>
      <c r="M5370" s="9" t="s">
        <v>10254</v>
      </c>
      <c r="N5370" s="215">
        <v>45575.565837071801</v>
      </c>
      <c r="O5370" s="8"/>
    </row>
    <row r="5371" spans="1:15" x14ac:dyDescent="0.25">
      <c r="A5371" s="8">
        <v>45556</v>
      </c>
      <c r="B5371" s="9" t="s">
        <v>10272</v>
      </c>
      <c r="C5371" s="9" t="s">
        <v>209</v>
      </c>
      <c r="D5371" s="3">
        <v>-5.0599999999999996</v>
      </c>
      <c r="E5371" s="9" t="s">
        <v>117</v>
      </c>
      <c r="F5371" s="9" t="s">
        <v>118</v>
      </c>
      <c r="G5371" s="9" t="s">
        <v>119</v>
      </c>
      <c r="H5371" s="8">
        <v>45536</v>
      </c>
      <c r="I5371" s="8">
        <v>45551</v>
      </c>
      <c r="J5371" s="8" t="s">
        <v>10273</v>
      </c>
      <c r="K5371" s="205" t="s">
        <v>121</v>
      </c>
      <c r="M5371" s="9" t="s">
        <v>10274</v>
      </c>
      <c r="N5371" s="215">
        <v>45575.565837071801</v>
      </c>
      <c r="O5371" s="8"/>
    </row>
    <row r="5372" spans="1:15" x14ac:dyDescent="0.25">
      <c r="A5372" s="8">
        <v>45622</v>
      </c>
      <c r="B5372" s="9" t="s">
        <v>285</v>
      </c>
      <c r="C5372" s="9" t="s">
        <v>180</v>
      </c>
      <c r="D5372" s="3">
        <v>-31.09</v>
      </c>
      <c r="E5372" s="9" t="s">
        <v>181</v>
      </c>
      <c r="F5372" s="9" t="s">
        <v>182</v>
      </c>
      <c r="G5372" s="9" t="s">
        <v>183</v>
      </c>
      <c r="H5372" s="8">
        <v>45597</v>
      </c>
      <c r="I5372" s="8">
        <v>45621</v>
      </c>
      <c r="J5372" s="219" t="s">
        <v>11605</v>
      </c>
      <c r="K5372" s="205" t="s">
        <v>185</v>
      </c>
      <c r="M5372" s="9" t="s">
        <v>287</v>
      </c>
      <c r="N5372" s="215">
        <v>45635.715607696802</v>
      </c>
      <c r="O5372" s="8">
        <v>45635</v>
      </c>
    </row>
    <row r="5373" spans="1:15" x14ac:dyDescent="0.25">
      <c r="A5373" s="8">
        <v>45474</v>
      </c>
      <c r="B5373" s="9" t="s">
        <v>7937</v>
      </c>
      <c r="C5373" s="9" t="s">
        <v>180</v>
      </c>
      <c r="D5373" s="3">
        <v>-30.97</v>
      </c>
      <c r="E5373" s="9" t="s">
        <v>181</v>
      </c>
      <c r="F5373" s="9" t="s">
        <v>182</v>
      </c>
      <c r="G5373" s="9" t="s">
        <v>183</v>
      </c>
      <c r="H5373" s="8">
        <v>45474</v>
      </c>
      <c r="I5373" s="8">
        <v>45474</v>
      </c>
      <c r="J5373" s="8" t="s">
        <v>8286</v>
      </c>
      <c r="K5373" s="205" t="s">
        <v>185</v>
      </c>
      <c r="M5373" s="9" t="s">
        <v>7939</v>
      </c>
      <c r="N5373" s="215">
        <v>45505.8848292361</v>
      </c>
      <c r="O5373" s="8">
        <v>45505</v>
      </c>
    </row>
    <row r="5374" spans="1:15" x14ac:dyDescent="0.25">
      <c r="A5374" s="8">
        <v>45556</v>
      </c>
      <c r="B5374" s="9" t="s">
        <v>9994</v>
      </c>
      <c r="C5374" s="9" t="s">
        <v>209</v>
      </c>
      <c r="D5374" s="3">
        <v>-6.53</v>
      </c>
      <c r="E5374" s="9" t="s">
        <v>117</v>
      </c>
      <c r="F5374" s="9" t="s">
        <v>118</v>
      </c>
      <c r="G5374" s="9" t="s">
        <v>119</v>
      </c>
      <c r="H5374" s="8">
        <v>45536</v>
      </c>
      <c r="I5374" s="8">
        <v>45551</v>
      </c>
      <c r="J5374" s="8" t="s">
        <v>10275</v>
      </c>
      <c r="K5374" s="205" t="s">
        <v>121</v>
      </c>
      <c r="M5374" s="9" t="s">
        <v>9996</v>
      </c>
      <c r="N5374" s="215">
        <v>45575.565837071801</v>
      </c>
      <c r="O5374" s="8">
        <v>45575</v>
      </c>
    </row>
    <row r="5375" spans="1:15" x14ac:dyDescent="0.25">
      <c r="A5375" s="8">
        <v>45555</v>
      </c>
      <c r="B5375" s="9" t="s">
        <v>9123</v>
      </c>
      <c r="C5375" s="9" t="s">
        <v>7470</v>
      </c>
      <c r="D5375" s="3">
        <v>21.32</v>
      </c>
      <c r="E5375" s="9" t="s">
        <v>117</v>
      </c>
      <c r="F5375" s="9" t="s">
        <v>118</v>
      </c>
      <c r="G5375" s="9" t="s">
        <v>119</v>
      </c>
      <c r="H5375" s="8">
        <v>45536</v>
      </c>
      <c r="I5375" s="8">
        <v>45551</v>
      </c>
      <c r="J5375" s="8" t="s">
        <v>10294</v>
      </c>
      <c r="K5375" s="205" t="s">
        <v>121</v>
      </c>
      <c r="M5375" s="9" t="s">
        <v>9125</v>
      </c>
      <c r="N5375" s="215">
        <v>45575.565837071801</v>
      </c>
      <c r="O5375" s="8"/>
    </row>
    <row r="5376" spans="1:15" x14ac:dyDescent="0.25">
      <c r="A5376" s="8">
        <v>45555</v>
      </c>
      <c r="B5376" s="9" t="s">
        <v>4662</v>
      </c>
      <c r="C5376" s="9" t="s">
        <v>361</v>
      </c>
      <c r="D5376" s="3">
        <v>61.46</v>
      </c>
      <c r="E5376" s="9" t="s">
        <v>117</v>
      </c>
      <c r="F5376" s="9" t="s">
        <v>118</v>
      </c>
      <c r="G5376" s="9" t="s">
        <v>119</v>
      </c>
      <c r="H5376" s="8">
        <v>45536</v>
      </c>
      <c r="I5376" s="8">
        <v>45551</v>
      </c>
      <c r="J5376" s="8" t="s">
        <v>10302</v>
      </c>
      <c r="K5376" s="205" t="s">
        <v>121</v>
      </c>
      <c r="M5376" s="9" t="s">
        <v>4664</v>
      </c>
      <c r="N5376" s="215">
        <v>45575.565837071801</v>
      </c>
      <c r="O5376" s="8"/>
    </row>
    <row r="5377" spans="1:15" x14ac:dyDescent="0.25">
      <c r="A5377" s="8">
        <v>45555</v>
      </c>
      <c r="B5377" s="9" t="s">
        <v>4662</v>
      </c>
      <c r="C5377" s="9" t="s">
        <v>361</v>
      </c>
      <c r="D5377" s="3">
        <v>-104.92</v>
      </c>
      <c r="E5377" s="9" t="s">
        <v>117</v>
      </c>
      <c r="F5377" s="9" t="s">
        <v>118</v>
      </c>
      <c r="G5377" s="9" t="s">
        <v>119</v>
      </c>
      <c r="H5377" s="8">
        <v>45536</v>
      </c>
      <c r="I5377" s="8">
        <v>45551</v>
      </c>
      <c r="J5377" s="8" t="s">
        <v>10298</v>
      </c>
      <c r="K5377" s="205" t="s">
        <v>121</v>
      </c>
      <c r="M5377" s="9" t="s">
        <v>4664</v>
      </c>
      <c r="N5377" s="215">
        <v>45575.565837071801</v>
      </c>
      <c r="O5377" s="8"/>
    </row>
    <row r="5378" spans="1:15" x14ac:dyDescent="0.25">
      <c r="A5378" s="8">
        <v>45555</v>
      </c>
      <c r="B5378" s="9" t="s">
        <v>10295</v>
      </c>
      <c r="C5378" s="9" t="s">
        <v>209</v>
      </c>
      <c r="D5378" s="3">
        <v>-6.75</v>
      </c>
      <c r="E5378" s="9" t="s">
        <v>117</v>
      </c>
      <c r="F5378" s="9" t="s">
        <v>118</v>
      </c>
      <c r="G5378" s="9" t="s">
        <v>119</v>
      </c>
      <c r="H5378" s="8">
        <v>45536</v>
      </c>
      <c r="I5378" s="8">
        <v>45551</v>
      </c>
      <c r="J5378" s="8" t="s">
        <v>10296</v>
      </c>
      <c r="K5378" s="205" t="s">
        <v>121</v>
      </c>
      <c r="M5378" s="9" t="s">
        <v>10297</v>
      </c>
      <c r="N5378" s="215">
        <v>45575.565837071801</v>
      </c>
      <c r="O5378" s="8"/>
    </row>
    <row r="5379" spans="1:15" x14ac:dyDescent="0.25">
      <c r="A5379" s="8">
        <v>45257</v>
      </c>
      <c r="B5379" s="9" t="s">
        <v>4188</v>
      </c>
      <c r="C5379" s="9" t="s">
        <v>357</v>
      </c>
      <c r="D5379" s="3">
        <v>-97.99</v>
      </c>
      <c r="E5379" s="9" t="s">
        <v>266</v>
      </c>
      <c r="F5379" s="9" t="s">
        <v>267</v>
      </c>
      <c r="G5379" s="9" t="s">
        <v>268</v>
      </c>
      <c r="H5379" s="8">
        <v>45231</v>
      </c>
      <c r="I5379" s="8">
        <v>45257</v>
      </c>
      <c r="J5379" s="8" t="s">
        <v>4189</v>
      </c>
      <c r="K5379" s="205" t="s">
        <v>270</v>
      </c>
      <c r="M5379" s="9" t="s">
        <v>4190</v>
      </c>
      <c r="N5379" s="215">
        <v>45294.9567489931</v>
      </c>
      <c r="O5379" s="8"/>
    </row>
    <row r="5380" spans="1:15" x14ac:dyDescent="0.25">
      <c r="A5380" s="8">
        <v>45349</v>
      </c>
      <c r="B5380" s="9" t="s">
        <v>4183</v>
      </c>
      <c r="C5380" s="9" t="s">
        <v>357</v>
      </c>
      <c r="D5380" s="3">
        <v>-97.99</v>
      </c>
      <c r="E5380" s="9" t="s">
        <v>266</v>
      </c>
      <c r="F5380" s="9" t="s">
        <v>267</v>
      </c>
      <c r="G5380" s="9" t="s">
        <v>268</v>
      </c>
      <c r="H5380" s="8">
        <v>45323</v>
      </c>
      <c r="I5380" s="8">
        <v>45348</v>
      </c>
      <c r="J5380" s="8" t="s">
        <v>4184</v>
      </c>
      <c r="K5380" s="205" t="s">
        <v>270</v>
      </c>
      <c r="M5380" s="9" t="s">
        <v>4185</v>
      </c>
      <c r="N5380" s="215">
        <v>45363.078556828703</v>
      </c>
      <c r="O5380" s="8"/>
    </row>
    <row r="5381" spans="1:15" x14ac:dyDescent="0.25">
      <c r="A5381" s="8">
        <v>45318</v>
      </c>
      <c r="B5381" s="9" t="s">
        <v>4183</v>
      </c>
      <c r="C5381" s="9" t="s">
        <v>357</v>
      </c>
      <c r="D5381" s="3">
        <v>-97.99</v>
      </c>
      <c r="E5381" s="9" t="s">
        <v>266</v>
      </c>
      <c r="F5381" s="9" t="s">
        <v>267</v>
      </c>
      <c r="G5381" s="9" t="s">
        <v>268</v>
      </c>
      <c r="H5381" s="8">
        <v>45292</v>
      </c>
      <c r="I5381" s="8">
        <v>45313</v>
      </c>
      <c r="J5381" s="8" t="s">
        <v>4186</v>
      </c>
      <c r="K5381" s="205" t="s">
        <v>270</v>
      </c>
      <c r="M5381" s="9" t="s">
        <v>4185</v>
      </c>
      <c r="N5381" s="215">
        <v>45322.986432939797</v>
      </c>
      <c r="O5381" s="8"/>
    </row>
    <row r="5382" spans="1:15" x14ac:dyDescent="0.25">
      <c r="A5382" s="8">
        <v>45287</v>
      </c>
      <c r="B5382" s="9" t="s">
        <v>4183</v>
      </c>
      <c r="C5382" s="9" t="s">
        <v>357</v>
      </c>
      <c r="D5382" s="3">
        <v>-97.99</v>
      </c>
      <c r="E5382" s="9" t="s">
        <v>266</v>
      </c>
      <c r="F5382" s="9" t="s">
        <v>267</v>
      </c>
      <c r="G5382" s="9" t="s">
        <v>268</v>
      </c>
      <c r="H5382" s="8">
        <v>45261</v>
      </c>
      <c r="I5382" s="8">
        <v>45285</v>
      </c>
      <c r="J5382" s="8" t="s">
        <v>4187</v>
      </c>
      <c r="K5382" s="205" t="s">
        <v>270</v>
      </c>
      <c r="M5382" s="9" t="s">
        <v>4185</v>
      </c>
      <c r="N5382" s="215">
        <v>45294.9567489931</v>
      </c>
      <c r="O5382" s="8"/>
    </row>
    <row r="5383" spans="1:15" x14ac:dyDescent="0.25">
      <c r="A5383" s="8">
        <v>45555</v>
      </c>
      <c r="B5383" s="9" t="s">
        <v>10291</v>
      </c>
      <c r="C5383" s="9" t="s">
        <v>131</v>
      </c>
      <c r="D5383" s="3">
        <v>-5.32</v>
      </c>
      <c r="E5383" s="9" t="s">
        <v>117</v>
      </c>
      <c r="F5383" s="9" t="s">
        <v>118</v>
      </c>
      <c r="G5383" s="9" t="s">
        <v>119</v>
      </c>
      <c r="H5383" s="8">
        <v>45536</v>
      </c>
      <c r="I5383" s="8">
        <v>45551</v>
      </c>
      <c r="J5383" s="8" t="s">
        <v>10292</v>
      </c>
      <c r="K5383" s="205" t="s">
        <v>121</v>
      </c>
      <c r="M5383" s="9" t="s">
        <v>10293</v>
      </c>
      <c r="N5383" s="215">
        <v>45575.565837071801</v>
      </c>
      <c r="O5383" s="8"/>
    </row>
    <row r="5384" spans="1:15" x14ac:dyDescent="0.25">
      <c r="A5384" s="8">
        <v>45671</v>
      </c>
      <c r="B5384" s="9" t="s">
        <v>4495</v>
      </c>
      <c r="C5384" s="9" t="s">
        <v>357</v>
      </c>
      <c r="D5384" s="3">
        <v>-576.79999999999995</v>
      </c>
      <c r="E5384" s="9" t="s">
        <v>266</v>
      </c>
      <c r="F5384" s="9" t="s">
        <v>267</v>
      </c>
      <c r="G5384" s="9" t="s">
        <v>268</v>
      </c>
      <c r="H5384" s="8">
        <v>45658</v>
      </c>
      <c r="I5384" s="8">
        <v>45670</v>
      </c>
      <c r="J5384" s="219" t="s">
        <v>13411</v>
      </c>
      <c r="K5384" s="205" t="s">
        <v>270</v>
      </c>
      <c r="M5384" s="9" t="s">
        <v>4497</v>
      </c>
      <c r="N5384" s="215">
        <v>45706.0637561111</v>
      </c>
      <c r="O5384" s="8"/>
    </row>
    <row r="5385" spans="1:15" x14ac:dyDescent="0.25">
      <c r="A5385" s="8">
        <v>45609</v>
      </c>
      <c r="B5385" s="9" t="s">
        <v>11751</v>
      </c>
      <c r="C5385" s="9" t="s">
        <v>357</v>
      </c>
      <c r="D5385" s="3">
        <v>-1055</v>
      </c>
      <c r="E5385" s="9" t="s">
        <v>193</v>
      </c>
      <c r="F5385" s="9" t="s">
        <v>194</v>
      </c>
      <c r="G5385" s="9" t="s">
        <v>183</v>
      </c>
      <c r="H5385" s="8">
        <v>45597</v>
      </c>
      <c r="I5385" s="8">
        <v>45607</v>
      </c>
      <c r="J5385" s="219" t="s">
        <v>11752</v>
      </c>
      <c r="K5385" s="205" t="s">
        <v>196</v>
      </c>
      <c r="M5385" s="9" t="s">
        <v>11753</v>
      </c>
      <c r="N5385" s="215">
        <v>45635.715607696802</v>
      </c>
      <c r="O5385" s="8"/>
    </row>
    <row r="5386" spans="1:15" x14ac:dyDescent="0.25">
      <c r="A5386" s="8">
        <v>45410</v>
      </c>
      <c r="B5386" s="9" t="s">
        <v>4878</v>
      </c>
      <c r="C5386" s="9" t="s">
        <v>3038</v>
      </c>
      <c r="D5386" s="3">
        <v>-1.27</v>
      </c>
      <c r="E5386" s="9" t="s">
        <v>266</v>
      </c>
      <c r="F5386" s="9" t="s">
        <v>267</v>
      </c>
      <c r="G5386" s="9" t="s">
        <v>268</v>
      </c>
      <c r="H5386" s="8">
        <v>45383</v>
      </c>
      <c r="I5386" s="8">
        <v>45404</v>
      </c>
      <c r="J5386" s="8" t="s">
        <v>4879</v>
      </c>
      <c r="K5386" s="205" t="s">
        <v>270</v>
      </c>
      <c r="M5386" s="9" t="s">
        <v>4880</v>
      </c>
      <c r="N5386" s="215">
        <v>45421.815222858801</v>
      </c>
      <c r="O5386" s="8"/>
    </row>
    <row r="5387" spans="1:15" x14ac:dyDescent="0.25">
      <c r="A5387" s="8">
        <v>45880</v>
      </c>
      <c r="B5387" s="9" t="s">
        <v>18742</v>
      </c>
      <c r="C5387" s="9" t="s">
        <v>180</v>
      </c>
      <c r="D5387" s="3">
        <v>-30.54</v>
      </c>
      <c r="E5387" s="9" t="s">
        <v>181</v>
      </c>
      <c r="F5387" s="9" t="s">
        <v>182</v>
      </c>
      <c r="G5387" s="9" t="s">
        <v>183</v>
      </c>
      <c r="H5387" s="8">
        <v>45870</v>
      </c>
      <c r="I5387" s="8">
        <v>45880</v>
      </c>
      <c r="J5387" s="219" t="s">
        <v>19992</v>
      </c>
      <c r="K5387" s="205" t="s">
        <v>185</v>
      </c>
      <c r="M5387" s="9" t="s">
        <v>18744</v>
      </c>
      <c r="N5387" s="215">
        <v>45929.807189814797</v>
      </c>
      <c r="O5387" s="8">
        <v>45929</v>
      </c>
    </row>
    <row r="5388" spans="1:15" x14ac:dyDescent="0.25">
      <c r="A5388" s="8">
        <v>45379</v>
      </c>
      <c r="B5388" s="9" t="s">
        <v>3160</v>
      </c>
      <c r="C5388" s="9" t="s">
        <v>180</v>
      </c>
      <c r="D5388" s="3">
        <v>-30.51</v>
      </c>
      <c r="E5388" s="9" t="s">
        <v>181</v>
      </c>
      <c r="F5388" s="9" t="s">
        <v>182</v>
      </c>
      <c r="G5388" s="9" t="s">
        <v>183</v>
      </c>
      <c r="H5388" s="8">
        <v>45352</v>
      </c>
      <c r="I5388" s="8">
        <v>45376</v>
      </c>
      <c r="J5388" s="8" t="s">
        <v>3161</v>
      </c>
      <c r="K5388" s="205" t="s">
        <v>185</v>
      </c>
      <c r="M5388" s="9" t="s">
        <v>3162</v>
      </c>
      <c r="N5388" s="215">
        <v>45385.162865138896</v>
      </c>
      <c r="O5388" s="8"/>
    </row>
    <row r="5389" spans="1:15" x14ac:dyDescent="0.25">
      <c r="A5389" s="8">
        <v>45506</v>
      </c>
      <c r="B5389" s="9" t="s">
        <v>9510</v>
      </c>
      <c r="C5389" s="9" t="s">
        <v>3038</v>
      </c>
      <c r="D5389" s="3">
        <v>-14</v>
      </c>
      <c r="E5389" s="9" t="s">
        <v>266</v>
      </c>
      <c r="F5389" s="9" t="s">
        <v>267</v>
      </c>
      <c r="G5389" s="9" t="s">
        <v>268</v>
      </c>
      <c r="H5389" s="8">
        <v>45505</v>
      </c>
      <c r="I5389" s="8">
        <v>45502</v>
      </c>
      <c r="J5389" s="8" t="s">
        <v>9514</v>
      </c>
      <c r="K5389" s="205" t="s">
        <v>270</v>
      </c>
      <c r="M5389" s="9" t="s">
        <v>9512</v>
      </c>
      <c r="N5389" s="215">
        <v>45534.648212951397</v>
      </c>
      <c r="O5389" s="8"/>
    </row>
    <row r="5390" spans="1:15" x14ac:dyDescent="0.25">
      <c r="A5390" s="8">
        <v>45774</v>
      </c>
      <c r="B5390" s="9" t="s">
        <v>15647</v>
      </c>
      <c r="C5390" s="9" t="s">
        <v>3038</v>
      </c>
      <c r="D5390" s="3">
        <v>-21</v>
      </c>
      <c r="E5390" s="9" t="s">
        <v>266</v>
      </c>
      <c r="F5390" s="9" t="s">
        <v>267</v>
      </c>
      <c r="G5390" s="9" t="s">
        <v>268</v>
      </c>
      <c r="H5390" s="8">
        <v>45748</v>
      </c>
      <c r="I5390" s="8">
        <v>45768</v>
      </c>
      <c r="J5390" s="219" t="s">
        <v>15648</v>
      </c>
      <c r="K5390" s="205" t="s">
        <v>270</v>
      </c>
      <c r="M5390" s="9" t="s">
        <v>15647</v>
      </c>
      <c r="N5390" s="215">
        <v>45777.927143749999</v>
      </c>
      <c r="O5390" s="8"/>
    </row>
    <row r="5391" spans="1:15" x14ac:dyDescent="0.25">
      <c r="A5391" s="8">
        <v>45357</v>
      </c>
      <c r="B5391" s="9" t="s">
        <v>3037</v>
      </c>
      <c r="C5391" s="9" t="s">
        <v>3038</v>
      </c>
      <c r="D5391" s="3">
        <v>-28</v>
      </c>
      <c r="E5391" s="9" t="s">
        <v>266</v>
      </c>
      <c r="F5391" s="9" t="s">
        <v>267</v>
      </c>
      <c r="G5391" s="9" t="s">
        <v>268</v>
      </c>
      <c r="H5391" s="8">
        <v>45352</v>
      </c>
      <c r="I5391" s="8">
        <v>45355</v>
      </c>
      <c r="J5391" s="8" t="s">
        <v>3039</v>
      </c>
      <c r="K5391" s="205" t="s">
        <v>270</v>
      </c>
      <c r="M5391" s="9" t="s">
        <v>3037</v>
      </c>
      <c r="N5391" s="215">
        <v>45371.6918198032</v>
      </c>
      <c r="O5391" s="8"/>
    </row>
    <row r="5392" spans="1:15" x14ac:dyDescent="0.25">
      <c r="A5392" s="8">
        <v>45467</v>
      </c>
      <c r="B5392" s="9" t="s">
        <v>3645</v>
      </c>
      <c r="C5392" s="9" t="s">
        <v>3038</v>
      </c>
      <c r="D5392" s="3">
        <v>-28</v>
      </c>
      <c r="E5392" s="9" t="s">
        <v>266</v>
      </c>
      <c r="F5392" s="9" t="s">
        <v>267</v>
      </c>
      <c r="G5392" s="9" t="s">
        <v>268</v>
      </c>
      <c r="H5392" s="8">
        <v>45444</v>
      </c>
      <c r="I5392" s="8">
        <v>45467</v>
      </c>
      <c r="J5392" s="8" t="s">
        <v>8617</v>
      </c>
      <c r="K5392" s="205" t="s">
        <v>270</v>
      </c>
      <c r="M5392" s="9" t="s">
        <v>3647</v>
      </c>
      <c r="N5392" s="215">
        <v>45505.8848292361</v>
      </c>
      <c r="O5392" s="8">
        <v>45505</v>
      </c>
    </row>
    <row r="5393" spans="1:15" x14ac:dyDescent="0.25">
      <c r="A5393" s="8">
        <v>45848</v>
      </c>
      <c r="B5393" s="9" t="s">
        <v>13018</v>
      </c>
      <c r="C5393" s="9" t="s">
        <v>3038</v>
      </c>
      <c r="D5393" s="3">
        <v>-31.2</v>
      </c>
      <c r="E5393" s="9" t="s">
        <v>266</v>
      </c>
      <c r="F5393" s="9" t="s">
        <v>267</v>
      </c>
      <c r="G5393" s="9" t="s">
        <v>268</v>
      </c>
      <c r="H5393" s="8">
        <v>45839</v>
      </c>
      <c r="I5393" s="8">
        <v>45845</v>
      </c>
      <c r="J5393" s="219" t="s">
        <v>18711</v>
      </c>
      <c r="K5393" s="205" t="s">
        <v>270</v>
      </c>
      <c r="M5393" s="9" t="s">
        <v>13020</v>
      </c>
      <c r="N5393" s="215">
        <v>45862.622311099498</v>
      </c>
      <c r="O5393" s="8"/>
    </row>
    <row r="5394" spans="1:15" x14ac:dyDescent="0.25">
      <c r="A5394" s="8">
        <v>45807</v>
      </c>
      <c r="B5394" s="9" t="s">
        <v>13018</v>
      </c>
      <c r="C5394" s="9" t="s">
        <v>3038</v>
      </c>
      <c r="D5394" s="3">
        <v>-31.2</v>
      </c>
      <c r="E5394" s="9" t="s">
        <v>266</v>
      </c>
      <c r="F5394" s="9" t="s">
        <v>267</v>
      </c>
      <c r="G5394" s="9" t="s">
        <v>268</v>
      </c>
      <c r="H5394" s="8">
        <v>45778</v>
      </c>
      <c r="I5394" s="8">
        <v>45803</v>
      </c>
      <c r="J5394" s="8" t="s">
        <v>18243</v>
      </c>
      <c r="K5394" s="205" t="s">
        <v>270</v>
      </c>
      <c r="M5394" s="9" t="s">
        <v>13020</v>
      </c>
      <c r="N5394" s="215">
        <v>45840.490152685197</v>
      </c>
      <c r="O5394" s="8"/>
    </row>
    <row r="5395" spans="1:15" x14ac:dyDescent="0.25">
      <c r="A5395" s="8">
        <v>45762</v>
      </c>
      <c r="B5395" s="9" t="s">
        <v>14779</v>
      </c>
      <c r="C5395" s="9" t="s">
        <v>180</v>
      </c>
      <c r="D5395" s="3">
        <v>-30.29</v>
      </c>
      <c r="E5395" s="9" t="s">
        <v>181</v>
      </c>
      <c r="F5395" s="9" t="s">
        <v>182</v>
      </c>
      <c r="G5395" s="9" t="s">
        <v>183</v>
      </c>
      <c r="H5395" s="8">
        <v>45748</v>
      </c>
      <c r="I5395" s="8">
        <v>45761</v>
      </c>
      <c r="J5395" s="219" t="s">
        <v>14780</v>
      </c>
      <c r="K5395" s="205" t="s">
        <v>185</v>
      </c>
      <c r="M5395" s="9" t="s">
        <v>14781</v>
      </c>
      <c r="N5395" s="215">
        <v>45777.922227581003</v>
      </c>
      <c r="O5395" s="8">
        <v>45777</v>
      </c>
    </row>
    <row r="5396" spans="1:15" x14ac:dyDescent="0.25">
      <c r="A5396" s="8">
        <v>45780</v>
      </c>
      <c r="B5396" s="9" t="s">
        <v>15725</v>
      </c>
      <c r="C5396" s="9" t="s">
        <v>3038</v>
      </c>
      <c r="D5396" s="3">
        <v>-36.049999999999997</v>
      </c>
      <c r="E5396" s="9" t="s">
        <v>266</v>
      </c>
      <c r="F5396" s="9" t="s">
        <v>267</v>
      </c>
      <c r="G5396" s="9" t="s">
        <v>268</v>
      </c>
      <c r="H5396" s="8">
        <v>45778</v>
      </c>
      <c r="I5396" s="8">
        <v>45775</v>
      </c>
      <c r="J5396" s="8" t="s">
        <v>15726</v>
      </c>
      <c r="K5396" s="205" t="s">
        <v>270</v>
      </c>
      <c r="M5396" s="9" t="s">
        <v>15727</v>
      </c>
      <c r="N5396" s="215">
        <v>45785.029943333298</v>
      </c>
      <c r="O5396" s="8"/>
    </row>
    <row r="5397" spans="1:15" x14ac:dyDescent="0.25">
      <c r="A5397" s="8">
        <v>45242</v>
      </c>
      <c r="B5397" s="9" t="s">
        <v>3483</v>
      </c>
      <c r="C5397" s="9" t="s">
        <v>3038</v>
      </c>
      <c r="D5397" s="3">
        <v>-42.23</v>
      </c>
      <c r="E5397" s="9" t="s">
        <v>266</v>
      </c>
      <c r="F5397" s="9" t="s">
        <v>267</v>
      </c>
      <c r="G5397" s="9" t="s">
        <v>268</v>
      </c>
      <c r="H5397" s="8">
        <v>45231</v>
      </c>
      <c r="I5397" s="8">
        <v>45236</v>
      </c>
      <c r="J5397" s="8" t="s">
        <v>3484</v>
      </c>
      <c r="K5397" s="205" t="s">
        <v>270</v>
      </c>
      <c r="M5397" s="9" t="s">
        <v>3485</v>
      </c>
      <c r="N5397" s="215">
        <v>45294.9567489931</v>
      </c>
      <c r="O5397" s="8"/>
    </row>
    <row r="5398" spans="1:15" x14ac:dyDescent="0.25">
      <c r="A5398" s="8">
        <v>45796</v>
      </c>
      <c r="B5398" s="9" t="s">
        <v>13018</v>
      </c>
      <c r="C5398" s="9" t="s">
        <v>3038</v>
      </c>
      <c r="D5398" s="3">
        <v>-45.5</v>
      </c>
      <c r="E5398" s="9" t="s">
        <v>266</v>
      </c>
      <c r="F5398" s="9" t="s">
        <v>267</v>
      </c>
      <c r="G5398" s="9" t="s">
        <v>268</v>
      </c>
      <c r="H5398" s="8">
        <v>45778</v>
      </c>
      <c r="I5398" s="8">
        <v>45796</v>
      </c>
      <c r="J5398" s="8" t="s">
        <v>16240</v>
      </c>
      <c r="K5398" s="205" t="s">
        <v>270</v>
      </c>
      <c r="M5398" s="9" t="s">
        <v>13020</v>
      </c>
      <c r="N5398" s="215">
        <v>45809.629870740697</v>
      </c>
      <c r="O5398" s="8"/>
    </row>
    <row r="5399" spans="1:15" x14ac:dyDescent="0.25">
      <c r="A5399" s="8">
        <v>45555</v>
      </c>
      <c r="B5399" s="9" t="s">
        <v>10299</v>
      </c>
      <c r="C5399" s="9" t="s">
        <v>124</v>
      </c>
      <c r="D5399" s="3">
        <v>-11.04</v>
      </c>
      <c r="E5399" s="9" t="s">
        <v>117</v>
      </c>
      <c r="F5399" s="9" t="s">
        <v>118</v>
      </c>
      <c r="G5399" s="9" t="s">
        <v>119</v>
      </c>
      <c r="H5399" s="8">
        <v>45536</v>
      </c>
      <c r="I5399" s="8">
        <v>45551</v>
      </c>
      <c r="J5399" s="8" t="s">
        <v>10300</v>
      </c>
      <c r="K5399" s="205" t="s">
        <v>121</v>
      </c>
      <c r="M5399" s="9" t="s">
        <v>10301</v>
      </c>
      <c r="N5399" s="215">
        <v>45575.565837071801</v>
      </c>
      <c r="O5399" s="8"/>
    </row>
    <row r="5400" spans="1:15" x14ac:dyDescent="0.25">
      <c r="A5400" s="8">
        <v>45554</v>
      </c>
      <c r="B5400" s="9" t="s">
        <v>8974</v>
      </c>
      <c r="C5400" s="9" t="s">
        <v>199</v>
      </c>
      <c r="D5400" s="3">
        <v>-80</v>
      </c>
      <c r="E5400" s="9" t="s">
        <v>117</v>
      </c>
      <c r="F5400" s="9" t="s">
        <v>118</v>
      </c>
      <c r="G5400" s="9" t="s">
        <v>119</v>
      </c>
      <c r="H5400" s="8">
        <v>45536</v>
      </c>
      <c r="I5400" s="8">
        <v>45551</v>
      </c>
      <c r="J5400" s="8" t="s">
        <v>10334</v>
      </c>
      <c r="K5400" s="205" t="s">
        <v>121</v>
      </c>
      <c r="M5400" s="9" t="s">
        <v>8976</v>
      </c>
      <c r="N5400" s="215">
        <v>45575.565837071801</v>
      </c>
      <c r="O5400" s="8">
        <v>45575</v>
      </c>
    </row>
    <row r="5401" spans="1:15" x14ac:dyDescent="0.25">
      <c r="A5401" s="8">
        <v>45646</v>
      </c>
      <c r="B5401" s="9" t="s">
        <v>13018</v>
      </c>
      <c r="C5401" s="9" t="s">
        <v>3038</v>
      </c>
      <c r="D5401" s="3">
        <v>-46.8</v>
      </c>
      <c r="E5401" s="9" t="s">
        <v>266</v>
      </c>
      <c r="F5401" s="9" t="s">
        <v>267</v>
      </c>
      <c r="G5401" s="9" t="s">
        <v>268</v>
      </c>
      <c r="H5401" s="8">
        <v>45627</v>
      </c>
      <c r="I5401" s="8">
        <v>45642</v>
      </c>
      <c r="J5401" s="219" t="s">
        <v>13692</v>
      </c>
      <c r="K5401" s="205" t="s">
        <v>270</v>
      </c>
      <c r="M5401" s="9" t="s">
        <v>13020</v>
      </c>
      <c r="N5401" s="215">
        <v>45706.0637561111</v>
      </c>
      <c r="O5401" s="8">
        <v>45929</v>
      </c>
    </row>
    <row r="5402" spans="1:15" x14ac:dyDescent="0.25">
      <c r="A5402" s="8">
        <v>45698</v>
      </c>
      <c r="B5402" s="9" t="s">
        <v>13018</v>
      </c>
      <c r="C5402" s="9" t="s">
        <v>3038</v>
      </c>
      <c r="D5402" s="3">
        <v>-46.8</v>
      </c>
      <c r="E5402" s="9" t="s">
        <v>266</v>
      </c>
      <c r="F5402" s="9" t="s">
        <v>267</v>
      </c>
      <c r="G5402" s="9" t="s">
        <v>268</v>
      </c>
      <c r="H5402" s="8">
        <v>45689</v>
      </c>
      <c r="I5402" s="8">
        <v>45698</v>
      </c>
      <c r="J5402" s="219" t="s">
        <v>13019</v>
      </c>
      <c r="K5402" s="205" t="s">
        <v>270</v>
      </c>
      <c r="M5402" s="9" t="s">
        <v>13020</v>
      </c>
      <c r="N5402" s="215">
        <v>45706.0637561111</v>
      </c>
      <c r="O5402" s="8"/>
    </row>
    <row r="5403" spans="1:15" x14ac:dyDescent="0.25">
      <c r="A5403" s="8">
        <v>45326</v>
      </c>
      <c r="B5403" s="9" t="s">
        <v>3600</v>
      </c>
      <c r="C5403" s="9" t="s">
        <v>3038</v>
      </c>
      <c r="D5403" s="3">
        <v>-48</v>
      </c>
      <c r="E5403" s="9" t="s">
        <v>266</v>
      </c>
      <c r="F5403" s="9" t="s">
        <v>267</v>
      </c>
      <c r="G5403" s="9" t="s">
        <v>268</v>
      </c>
      <c r="H5403" s="8">
        <v>45323</v>
      </c>
      <c r="I5403" s="8">
        <v>45320</v>
      </c>
      <c r="J5403" s="8" t="s">
        <v>3601</v>
      </c>
      <c r="K5403" s="205" t="s">
        <v>270</v>
      </c>
      <c r="M5403" s="9" t="s">
        <v>3602</v>
      </c>
      <c r="N5403" s="215">
        <v>45336.674582523097</v>
      </c>
      <c r="O5403" s="8"/>
    </row>
    <row r="5404" spans="1:15" x14ac:dyDescent="0.25">
      <c r="A5404" s="8">
        <v>45695</v>
      </c>
      <c r="B5404" s="9" t="s">
        <v>7790</v>
      </c>
      <c r="C5404" s="9" t="s">
        <v>3038</v>
      </c>
      <c r="D5404" s="3">
        <v>-50</v>
      </c>
      <c r="E5404" s="9" t="s">
        <v>266</v>
      </c>
      <c r="F5404" s="9" t="s">
        <v>267</v>
      </c>
      <c r="G5404" s="9" t="s">
        <v>268</v>
      </c>
      <c r="H5404" s="8">
        <v>45689</v>
      </c>
      <c r="I5404" s="8">
        <v>45691</v>
      </c>
      <c r="J5404" s="219" t="s">
        <v>13072</v>
      </c>
      <c r="K5404" s="205" t="s">
        <v>270</v>
      </c>
      <c r="M5404" s="9" t="s">
        <v>7792</v>
      </c>
      <c r="N5404" s="215">
        <v>45706.0637561111</v>
      </c>
      <c r="O5404" s="8"/>
    </row>
    <row r="5405" spans="1:15" x14ac:dyDescent="0.25">
      <c r="A5405" s="8">
        <v>45240</v>
      </c>
      <c r="B5405" s="9" t="s">
        <v>3645</v>
      </c>
      <c r="C5405" s="9" t="s">
        <v>3038</v>
      </c>
      <c r="D5405" s="3">
        <v>-50</v>
      </c>
      <c r="E5405" s="9" t="s">
        <v>266</v>
      </c>
      <c r="F5405" s="9" t="s">
        <v>267</v>
      </c>
      <c r="G5405" s="9" t="s">
        <v>268</v>
      </c>
      <c r="H5405" s="8">
        <v>45231</v>
      </c>
      <c r="I5405" s="8">
        <v>45236</v>
      </c>
      <c r="J5405" s="8" t="s">
        <v>3646</v>
      </c>
      <c r="K5405" s="205" t="s">
        <v>270</v>
      </c>
      <c r="M5405" s="9" t="s">
        <v>3647</v>
      </c>
      <c r="N5405" s="215">
        <v>45294.9567489931</v>
      </c>
      <c r="O5405" s="8"/>
    </row>
    <row r="5406" spans="1:15" x14ac:dyDescent="0.25">
      <c r="A5406" s="8">
        <v>45554</v>
      </c>
      <c r="B5406" s="9" t="s">
        <v>9951</v>
      </c>
      <c r="C5406" s="9" t="s">
        <v>209</v>
      </c>
      <c r="D5406" s="3">
        <v>-121.79</v>
      </c>
      <c r="E5406" s="9" t="s">
        <v>117</v>
      </c>
      <c r="F5406" s="9" t="s">
        <v>118</v>
      </c>
      <c r="G5406" s="9" t="s">
        <v>119</v>
      </c>
      <c r="H5406" s="8">
        <v>45536</v>
      </c>
      <c r="I5406" s="8">
        <v>45551</v>
      </c>
      <c r="J5406" s="8" t="s">
        <v>10332</v>
      </c>
      <c r="K5406" s="205" t="s">
        <v>121</v>
      </c>
      <c r="M5406" s="9" t="s">
        <v>9953</v>
      </c>
      <c r="N5406" s="215">
        <v>45575.565837071801</v>
      </c>
      <c r="O5406" s="8">
        <v>45575</v>
      </c>
    </row>
    <row r="5407" spans="1:15" x14ac:dyDescent="0.25">
      <c r="A5407" s="8">
        <v>45361</v>
      </c>
      <c r="B5407" s="9" t="s">
        <v>3687</v>
      </c>
      <c r="C5407" s="9" t="s">
        <v>3038</v>
      </c>
      <c r="D5407" s="3">
        <v>-52</v>
      </c>
      <c r="E5407" s="9" t="s">
        <v>266</v>
      </c>
      <c r="F5407" s="9" t="s">
        <v>267</v>
      </c>
      <c r="G5407" s="9" t="s">
        <v>268</v>
      </c>
      <c r="H5407" s="8">
        <v>45352</v>
      </c>
      <c r="I5407" s="8">
        <v>45355</v>
      </c>
      <c r="J5407" s="8" t="s">
        <v>3688</v>
      </c>
      <c r="K5407" s="205" t="s">
        <v>270</v>
      </c>
      <c r="M5407" s="9" t="s">
        <v>3689</v>
      </c>
      <c r="N5407" s="215">
        <v>45371.6918198032</v>
      </c>
      <c r="O5407" s="8"/>
    </row>
    <row r="5408" spans="1:15" x14ac:dyDescent="0.25">
      <c r="A5408" s="8">
        <v>45554</v>
      </c>
      <c r="B5408" s="9" t="s">
        <v>9951</v>
      </c>
      <c r="C5408" s="9" t="s">
        <v>209</v>
      </c>
      <c r="D5408" s="3">
        <v>-145.91999999999999</v>
      </c>
      <c r="E5408" s="9" t="s">
        <v>117</v>
      </c>
      <c r="F5408" s="9" t="s">
        <v>118</v>
      </c>
      <c r="G5408" s="9" t="s">
        <v>119</v>
      </c>
      <c r="H5408" s="8">
        <v>45536</v>
      </c>
      <c r="I5408" s="8">
        <v>45551</v>
      </c>
      <c r="J5408" s="8" t="s">
        <v>10333</v>
      </c>
      <c r="K5408" s="205" t="s">
        <v>121</v>
      </c>
      <c r="M5408" s="9" t="s">
        <v>9953</v>
      </c>
      <c r="N5408" s="215">
        <v>45575.565837071801</v>
      </c>
      <c r="O5408" s="8">
        <v>45575</v>
      </c>
    </row>
    <row r="5409" spans="1:15" x14ac:dyDescent="0.25">
      <c r="A5409" s="8">
        <v>45506</v>
      </c>
      <c r="B5409" s="9" t="s">
        <v>9510</v>
      </c>
      <c r="C5409" s="9" t="s">
        <v>3038</v>
      </c>
      <c r="D5409" s="3">
        <v>-53.31</v>
      </c>
      <c r="E5409" s="9" t="s">
        <v>266</v>
      </c>
      <c r="F5409" s="9" t="s">
        <v>267</v>
      </c>
      <c r="G5409" s="9" t="s">
        <v>268</v>
      </c>
      <c r="H5409" s="8">
        <v>45505</v>
      </c>
      <c r="I5409" s="8">
        <v>45502</v>
      </c>
      <c r="J5409" s="8" t="s">
        <v>9511</v>
      </c>
      <c r="K5409" s="205" t="s">
        <v>270</v>
      </c>
      <c r="M5409" s="9" t="s">
        <v>9512</v>
      </c>
      <c r="N5409" s="215">
        <v>45534.648212951397</v>
      </c>
      <c r="O5409" s="8"/>
    </row>
    <row r="5410" spans="1:15" x14ac:dyDescent="0.25">
      <c r="A5410" s="8">
        <v>45381</v>
      </c>
      <c r="B5410" s="9" t="s">
        <v>3645</v>
      </c>
      <c r="C5410" s="9" t="s">
        <v>3038</v>
      </c>
      <c r="D5410" s="3">
        <v>-54</v>
      </c>
      <c r="E5410" s="9" t="s">
        <v>266</v>
      </c>
      <c r="F5410" s="9" t="s">
        <v>267</v>
      </c>
      <c r="G5410" s="9" t="s">
        <v>268</v>
      </c>
      <c r="H5410" s="8">
        <v>45352</v>
      </c>
      <c r="I5410" s="8">
        <v>45376</v>
      </c>
      <c r="J5410" s="8" t="s">
        <v>3739</v>
      </c>
      <c r="K5410" s="205" t="s">
        <v>270</v>
      </c>
      <c r="M5410" s="9" t="s">
        <v>3647</v>
      </c>
      <c r="N5410" s="215">
        <v>45385.162865138896</v>
      </c>
      <c r="O5410" s="8"/>
    </row>
    <row r="5411" spans="1:15" x14ac:dyDescent="0.25">
      <c r="A5411" s="8">
        <v>45423</v>
      </c>
      <c r="B5411" s="9" t="s">
        <v>3645</v>
      </c>
      <c r="C5411" s="9" t="s">
        <v>3038</v>
      </c>
      <c r="D5411" s="3">
        <v>-55</v>
      </c>
      <c r="E5411" s="9" t="s">
        <v>266</v>
      </c>
      <c r="F5411" s="9" t="s">
        <v>267</v>
      </c>
      <c r="G5411" s="9" t="s">
        <v>268</v>
      </c>
      <c r="H5411" s="8">
        <v>45413</v>
      </c>
      <c r="I5411" s="8">
        <v>45418</v>
      </c>
      <c r="J5411" s="8" t="s">
        <v>3751</v>
      </c>
      <c r="K5411" s="205" t="s">
        <v>270</v>
      </c>
      <c r="M5411" s="9" t="s">
        <v>3647</v>
      </c>
      <c r="N5411" s="215">
        <v>45445.039048634302</v>
      </c>
      <c r="O5411" s="8"/>
    </row>
    <row r="5412" spans="1:15" x14ac:dyDescent="0.25">
      <c r="A5412" s="8">
        <v>45553</v>
      </c>
      <c r="B5412" s="9" t="s">
        <v>9115</v>
      </c>
      <c r="C5412" s="9" t="s">
        <v>224</v>
      </c>
      <c r="D5412" s="3">
        <v>-2.35</v>
      </c>
      <c r="E5412" s="9" t="s">
        <v>117</v>
      </c>
      <c r="F5412" s="9" t="s">
        <v>118</v>
      </c>
      <c r="G5412" s="9" t="s">
        <v>119</v>
      </c>
      <c r="H5412" s="8">
        <v>45536</v>
      </c>
      <c r="I5412" s="8">
        <v>45551</v>
      </c>
      <c r="J5412" s="8" t="s">
        <v>10373</v>
      </c>
      <c r="K5412" s="205" t="s">
        <v>121</v>
      </c>
      <c r="M5412" s="9" t="s">
        <v>9117</v>
      </c>
      <c r="N5412" s="215">
        <v>45575.565837071801</v>
      </c>
      <c r="O5412" s="8"/>
    </row>
    <row r="5413" spans="1:15" x14ac:dyDescent="0.25">
      <c r="A5413" s="8">
        <v>45401</v>
      </c>
      <c r="B5413" s="9" t="s">
        <v>3882</v>
      </c>
      <c r="C5413" s="9" t="s">
        <v>3038</v>
      </c>
      <c r="D5413" s="3">
        <v>-65</v>
      </c>
      <c r="E5413" s="9" t="s">
        <v>266</v>
      </c>
      <c r="F5413" s="9" t="s">
        <v>267</v>
      </c>
      <c r="G5413" s="9" t="s">
        <v>268</v>
      </c>
      <c r="H5413" s="8">
        <v>45383</v>
      </c>
      <c r="I5413" s="8">
        <v>45397</v>
      </c>
      <c r="J5413" s="8" t="s">
        <v>3883</v>
      </c>
      <c r="K5413" s="205" t="s">
        <v>270</v>
      </c>
      <c r="M5413" s="9" t="s">
        <v>3884</v>
      </c>
      <c r="N5413" s="215">
        <v>45412.662961076399</v>
      </c>
      <c r="O5413" s="8"/>
    </row>
    <row r="5414" spans="1:15" x14ac:dyDescent="0.25">
      <c r="A5414" s="8">
        <v>45666</v>
      </c>
      <c r="B5414" s="9" t="s">
        <v>7790</v>
      </c>
      <c r="C5414" s="9" t="s">
        <v>3038</v>
      </c>
      <c r="D5414" s="3">
        <v>-65</v>
      </c>
      <c r="E5414" s="9" t="s">
        <v>266</v>
      </c>
      <c r="F5414" s="9" t="s">
        <v>267</v>
      </c>
      <c r="G5414" s="9" t="s">
        <v>268</v>
      </c>
      <c r="H5414" s="8">
        <v>45658</v>
      </c>
      <c r="I5414" s="8">
        <v>45663</v>
      </c>
      <c r="J5414" s="219" t="s">
        <v>13449</v>
      </c>
      <c r="K5414" s="205" t="s">
        <v>270</v>
      </c>
      <c r="M5414" s="9" t="s">
        <v>7792</v>
      </c>
      <c r="N5414" s="215">
        <v>45706.0637561111</v>
      </c>
      <c r="O5414" s="8"/>
    </row>
    <row r="5415" spans="1:15" x14ac:dyDescent="0.25">
      <c r="A5415" s="8">
        <v>45243</v>
      </c>
      <c r="B5415" s="9" t="s">
        <v>179</v>
      </c>
      <c r="C5415" s="9" t="s">
        <v>180</v>
      </c>
      <c r="D5415" s="3">
        <v>-30</v>
      </c>
      <c r="E5415" s="9" t="s">
        <v>181</v>
      </c>
      <c r="F5415" s="9" t="s">
        <v>182</v>
      </c>
      <c r="G5415" s="9" t="s">
        <v>183</v>
      </c>
      <c r="H5415" s="8">
        <v>45231</v>
      </c>
      <c r="I5415" s="8">
        <v>45243</v>
      </c>
      <c r="J5415" s="8" t="s">
        <v>3141</v>
      </c>
      <c r="K5415" s="205" t="s">
        <v>185</v>
      </c>
      <c r="M5415" s="9" t="s">
        <v>186</v>
      </c>
      <c r="N5415" s="215">
        <v>45294.9567489931</v>
      </c>
      <c r="O5415" s="8"/>
    </row>
    <row r="5416" spans="1:15" x14ac:dyDescent="0.25">
      <c r="A5416" s="8">
        <v>45474</v>
      </c>
      <c r="B5416" s="9" t="s">
        <v>8311</v>
      </c>
      <c r="C5416" s="9" t="s">
        <v>3038</v>
      </c>
      <c r="D5416" s="3">
        <v>-70</v>
      </c>
      <c r="E5416" s="9" t="s">
        <v>266</v>
      </c>
      <c r="F5416" s="9" t="s">
        <v>267</v>
      </c>
      <c r="G5416" s="9" t="s">
        <v>268</v>
      </c>
      <c r="H5416" s="8">
        <v>45474</v>
      </c>
      <c r="I5416" s="8">
        <v>45474</v>
      </c>
      <c r="J5416" s="8" t="s">
        <v>8312</v>
      </c>
      <c r="K5416" s="205" t="s">
        <v>270</v>
      </c>
      <c r="M5416" s="9" t="s">
        <v>8313</v>
      </c>
      <c r="N5416" s="215">
        <v>45505.8848292361</v>
      </c>
      <c r="O5416" s="8"/>
    </row>
    <row r="5417" spans="1:15" x14ac:dyDescent="0.25">
      <c r="A5417" s="8">
        <v>45548</v>
      </c>
      <c r="B5417" s="9" t="s">
        <v>7790</v>
      </c>
      <c r="C5417" s="9" t="s">
        <v>3038</v>
      </c>
      <c r="D5417" s="3">
        <v>-70</v>
      </c>
      <c r="E5417" s="9" t="s">
        <v>266</v>
      </c>
      <c r="F5417" s="9" t="s">
        <v>267</v>
      </c>
      <c r="G5417" s="9" t="s">
        <v>268</v>
      </c>
      <c r="H5417" s="8">
        <v>45536</v>
      </c>
      <c r="I5417" s="8">
        <v>45544</v>
      </c>
      <c r="J5417" s="8" t="s">
        <v>10474</v>
      </c>
      <c r="K5417" s="205" t="s">
        <v>270</v>
      </c>
      <c r="M5417" s="9" t="s">
        <v>7792</v>
      </c>
      <c r="N5417" s="215">
        <v>45575.565837071801</v>
      </c>
      <c r="O5417" s="8"/>
    </row>
    <row r="5418" spans="1:15" x14ac:dyDescent="0.25">
      <c r="A5418" s="8">
        <v>45512</v>
      </c>
      <c r="B5418" s="9" t="s">
        <v>8311</v>
      </c>
      <c r="C5418" s="9" t="s">
        <v>3038</v>
      </c>
      <c r="D5418" s="3">
        <v>-73</v>
      </c>
      <c r="E5418" s="9" t="s">
        <v>266</v>
      </c>
      <c r="F5418" s="9" t="s">
        <v>267</v>
      </c>
      <c r="G5418" s="9" t="s">
        <v>268</v>
      </c>
      <c r="H5418" s="8">
        <v>45505</v>
      </c>
      <c r="I5418" s="8">
        <v>45509</v>
      </c>
      <c r="J5418" s="8" t="s">
        <v>9399</v>
      </c>
      <c r="K5418" s="205" t="s">
        <v>270</v>
      </c>
      <c r="M5418" s="9" t="s">
        <v>8313</v>
      </c>
      <c r="N5418" s="215">
        <v>45534.648212951397</v>
      </c>
      <c r="O5418" s="8"/>
    </row>
    <row r="5419" spans="1:15" x14ac:dyDescent="0.25">
      <c r="A5419" s="8">
        <v>45905</v>
      </c>
      <c r="B5419" s="9" t="s">
        <v>15012</v>
      </c>
      <c r="C5419" s="9" t="s">
        <v>3038</v>
      </c>
      <c r="D5419" s="3">
        <v>-82.31</v>
      </c>
      <c r="E5419" s="9" t="s">
        <v>266</v>
      </c>
      <c r="F5419" s="9" t="s">
        <v>267</v>
      </c>
      <c r="G5419" s="9" t="s">
        <v>268</v>
      </c>
      <c r="H5419" s="8">
        <v>45901</v>
      </c>
      <c r="I5419" s="8">
        <v>45901</v>
      </c>
      <c r="J5419" s="219" t="s">
        <v>19615</v>
      </c>
      <c r="K5419" s="205" t="s">
        <v>270</v>
      </c>
      <c r="M5419" s="9" t="s">
        <v>15014</v>
      </c>
      <c r="N5419" s="215">
        <v>45929.807189814797</v>
      </c>
      <c r="O5419" s="8"/>
    </row>
    <row r="5420" spans="1:15" x14ac:dyDescent="0.25">
      <c r="A5420" s="8">
        <v>45870</v>
      </c>
      <c r="B5420" s="9" t="s">
        <v>15012</v>
      </c>
      <c r="C5420" s="9" t="s">
        <v>3038</v>
      </c>
      <c r="D5420" s="3">
        <v>-82.31</v>
      </c>
      <c r="E5420" s="9" t="s">
        <v>266</v>
      </c>
      <c r="F5420" s="9" t="s">
        <v>267</v>
      </c>
      <c r="G5420" s="9" t="s">
        <v>268</v>
      </c>
      <c r="H5420" s="8">
        <v>45870</v>
      </c>
      <c r="I5420" s="8">
        <v>45866</v>
      </c>
      <c r="J5420" s="219" t="s">
        <v>20116</v>
      </c>
      <c r="K5420" s="205" t="s">
        <v>270</v>
      </c>
      <c r="M5420" s="9" t="s">
        <v>15014</v>
      </c>
      <c r="N5420" s="215">
        <v>45929.807189814797</v>
      </c>
      <c r="O5420" s="8"/>
    </row>
    <row r="5421" spans="1:15" x14ac:dyDescent="0.25">
      <c r="A5421" s="8">
        <v>45240</v>
      </c>
      <c r="B5421" s="9" t="s">
        <v>258</v>
      </c>
      <c r="C5421" s="9" t="s">
        <v>180</v>
      </c>
      <c r="D5421" s="3">
        <v>-30</v>
      </c>
      <c r="E5421" s="9" t="s">
        <v>181</v>
      </c>
      <c r="F5421" s="9" t="s">
        <v>182</v>
      </c>
      <c r="G5421" s="9" t="s">
        <v>183</v>
      </c>
      <c r="H5421" s="8">
        <v>45231</v>
      </c>
      <c r="I5421" s="8">
        <v>45236</v>
      </c>
      <c r="J5421" s="8" t="s">
        <v>3142</v>
      </c>
      <c r="K5421" s="205" t="s">
        <v>185</v>
      </c>
      <c r="M5421" s="9" t="s">
        <v>260</v>
      </c>
      <c r="N5421" s="215">
        <v>45294.9567489931</v>
      </c>
      <c r="O5421" s="8"/>
    </row>
    <row r="5422" spans="1:15" x14ac:dyDescent="0.25">
      <c r="A5422" s="8">
        <v>45821</v>
      </c>
      <c r="B5422" s="9" t="s">
        <v>15012</v>
      </c>
      <c r="C5422" s="9" t="s">
        <v>3038</v>
      </c>
      <c r="D5422" s="3">
        <v>-82.31</v>
      </c>
      <c r="E5422" s="9" t="s">
        <v>266</v>
      </c>
      <c r="F5422" s="9" t="s">
        <v>267</v>
      </c>
      <c r="G5422" s="9" t="s">
        <v>268</v>
      </c>
      <c r="H5422" s="8">
        <v>45809</v>
      </c>
      <c r="I5422" s="8">
        <v>45817</v>
      </c>
      <c r="J5422" s="219" t="s">
        <v>17926</v>
      </c>
      <c r="K5422" s="205" t="s">
        <v>270</v>
      </c>
      <c r="M5422" s="9" t="s">
        <v>15014</v>
      </c>
      <c r="N5422" s="215">
        <v>45840.490152685197</v>
      </c>
      <c r="O5422" s="8"/>
    </row>
    <row r="5423" spans="1:15" x14ac:dyDescent="0.25">
      <c r="A5423" s="8">
        <v>45779</v>
      </c>
      <c r="B5423" s="9" t="s">
        <v>15012</v>
      </c>
      <c r="C5423" s="9" t="s">
        <v>3038</v>
      </c>
      <c r="D5423" s="3">
        <v>-88.64</v>
      </c>
      <c r="E5423" s="9" t="s">
        <v>266</v>
      </c>
      <c r="F5423" s="9" t="s">
        <v>267</v>
      </c>
      <c r="G5423" s="9" t="s">
        <v>268</v>
      </c>
      <c r="H5423" s="8">
        <v>45778</v>
      </c>
      <c r="I5423" s="8">
        <v>45775</v>
      </c>
      <c r="J5423" s="8" t="s">
        <v>15785</v>
      </c>
      <c r="K5423" s="205" t="s">
        <v>270</v>
      </c>
      <c r="M5423" s="9" t="s">
        <v>15014</v>
      </c>
      <c r="N5423" s="215">
        <v>45785.029943333298</v>
      </c>
      <c r="O5423" s="8"/>
    </row>
    <row r="5424" spans="1:15" x14ac:dyDescent="0.25">
      <c r="A5424" s="8">
        <v>45646</v>
      </c>
      <c r="B5424" s="9" t="s">
        <v>9223</v>
      </c>
      <c r="C5424" s="9" t="s">
        <v>3038</v>
      </c>
      <c r="D5424" s="3">
        <v>-88.64</v>
      </c>
      <c r="E5424" s="9" t="s">
        <v>266</v>
      </c>
      <c r="F5424" s="9" t="s">
        <v>267</v>
      </c>
      <c r="G5424" s="9" t="s">
        <v>268</v>
      </c>
      <c r="H5424" s="8">
        <v>45627</v>
      </c>
      <c r="I5424" s="8">
        <v>45642</v>
      </c>
      <c r="J5424" s="219" t="s">
        <v>13681</v>
      </c>
      <c r="K5424" s="205" t="s">
        <v>270</v>
      </c>
      <c r="M5424" s="9" t="s">
        <v>9225</v>
      </c>
      <c r="N5424" s="215">
        <v>45706.0637561111</v>
      </c>
      <c r="O5424" s="8"/>
    </row>
    <row r="5425" spans="1:15" x14ac:dyDescent="0.25">
      <c r="A5425" s="8">
        <v>45751</v>
      </c>
      <c r="B5425" s="9" t="s">
        <v>15012</v>
      </c>
      <c r="C5425" s="9" t="s">
        <v>3038</v>
      </c>
      <c r="D5425" s="3">
        <v>-88.64</v>
      </c>
      <c r="E5425" s="9" t="s">
        <v>266</v>
      </c>
      <c r="F5425" s="9" t="s">
        <v>267</v>
      </c>
      <c r="G5425" s="9" t="s">
        <v>268</v>
      </c>
      <c r="H5425" s="8">
        <v>45748</v>
      </c>
      <c r="I5425" s="8">
        <v>45747</v>
      </c>
      <c r="J5425" s="219" t="s">
        <v>15013</v>
      </c>
      <c r="K5425" s="205" t="s">
        <v>270</v>
      </c>
      <c r="M5425" s="9" t="s">
        <v>15014</v>
      </c>
      <c r="N5425" s="215">
        <v>45777.922227581003</v>
      </c>
      <c r="O5425" s="8"/>
    </row>
    <row r="5426" spans="1:15" x14ac:dyDescent="0.25">
      <c r="A5426" s="8">
        <v>45674</v>
      </c>
      <c r="B5426" s="9" t="s">
        <v>9223</v>
      </c>
      <c r="C5426" s="9" t="s">
        <v>3038</v>
      </c>
      <c r="D5426" s="3">
        <v>-88.64</v>
      </c>
      <c r="E5426" s="9" t="s">
        <v>266</v>
      </c>
      <c r="F5426" s="9" t="s">
        <v>267</v>
      </c>
      <c r="G5426" s="9" t="s">
        <v>268</v>
      </c>
      <c r="H5426" s="8">
        <v>45658</v>
      </c>
      <c r="I5426" s="8">
        <v>45670</v>
      </c>
      <c r="J5426" s="219" t="s">
        <v>13396</v>
      </c>
      <c r="K5426" s="205" t="s">
        <v>270</v>
      </c>
      <c r="M5426" s="9" t="s">
        <v>9225</v>
      </c>
      <c r="N5426" s="215">
        <v>45706.0637561111</v>
      </c>
      <c r="O5426" s="8"/>
    </row>
    <row r="5427" spans="1:15" x14ac:dyDescent="0.25">
      <c r="A5427" s="8">
        <v>45702</v>
      </c>
      <c r="B5427" s="9" t="s">
        <v>9223</v>
      </c>
      <c r="C5427" s="9" t="s">
        <v>3038</v>
      </c>
      <c r="D5427" s="3">
        <v>-88.64</v>
      </c>
      <c r="E5427" s="9" t="s">
        <v>266</v>
      </c>
      <c r="F5427" s="9" t="s">
        <v>267</v>
      </c>
      <c r="G5427" s="9" t="s">
        <v>268</v>
      </c>
      <c r="H5427" s="8">
        <v>45689</v>
      </c>
      <c r="I5427" s="8">
        <v>45698</v>
      </c>
      <c r="J5427" s="219" t="s">
        <v>14111</v>
      </c>
      <c r="K5427" s="205" t="s">
        <v>270</v>
      </c>
      <c r="M5427" s="9" t="s">
        <v>9225</v>
      </c>
      <c r="N5427" s="215">
        <v>45733.5614541088</v>
      </c>
      <c r="O5427" s="8"/>
    </row>
    <row r="5428" spans="1:15" x14ac:dyDescent="0.25">
      <c r="A5428" s="8">
        <v>45541</v>
      </c>
      <c r="B5428" s="9" t="s">
        <v>9223</v>
      </c>
      <c r="C5428" s="9" t="s">
        <v>3038</v>
      </c>
      <c r="D5428" s="3">
        <v>-88.64</v>
      </c>
      <c r="E5428" s="9" t="s">
        <v>266</v>
      </c>
      <c r="F5428" s="9" t="s">
        <v>267</v>
      </c>
      <c r="G5428" s="9" t="s">
        <v>268</v>
      </c>
      <c r="H5428" s="8">
        <v>45536</v>
      </c>
      <c r="I5428" s="8">
        <v>45537</v>
      </c>
      <c r="J5428" s="8" t="s">
        <v>10598</v>
      </c>
      <c r="K5428" s="205" t="s">
        <v>270</v>
      </c>
      <c r="M5428" s="9" t="s">
        <v>9225</v>
      </c>
      <c r="N5428" s="215">
        <v>45575.565837071801</v>
      </c>
      <c r="O5428" s="8"/>
    </row>
    <row r="5429" spans="1:15" x14ac:dyDescent="0.25">
      <c r="A5429" s="8">
        <v>45527</v>
      </c>
      <c r="B5429" s="9" t="s">
        <v>7790</v>
      </c>
      <c r="C5429" s="9" t="s">
        <v>3038</v>
      </c>
      <c r="D5429" s="3">
        <v>-95</v>
      </c>
      <c r="E5429" s="9" t="s">
        <v>266</v>
      </c>
      <c r="F5429" s="9" t="s">
        <v>267</v>
      </c>
      <c r="G5429" s="9" t="s">
        <v>268</v>
      </c>
      <c r="H5429" s="8">
        <v>45505</v>
      </c>
      <c r="I5429" s="8">
        <v>45523</v>
      </c>
      <c r="J5429" s="8" t="s">
        <v>9092</v>
      </c>
      <c r="K5429" s="205" t="s">
        <v>270</v>
      </c>
      <c r="M5429" s="9" t="s">
        <v>7792</v>
      </c>
      <c r="N5429" s="215">
        <v>45534.648212951397</v>
      </c>
      <c r="O5429" s="8"/>
    </row>
    <row r="5430" spans="1:15" x14ac:dyDescent="0.25">
      <c r="A5430" s="8">
        <v>45714</v>
      </c>
      <c r="B5430" s="9" t="s">
        <v>7790</v>
      </c>
      <c r="C5430" s="9" t="s">
        <v>3038</v>
      </c>
      <c r="D5430" s="3">
        <v>-105</v>
      </c>
      <c r="E5430" s="9" t="s">
        <v>266</v>
      </c>
      <c r="F5430" s="9" t="s">
        <v>267</v>
      </c>
      <c r="G5430" s="9" t="s">
        <v>268</v>
      </c>
      <c r="H5430" s="8">
        <v>45689</v>
      </c>
      <c r="I5430" s="8">
        <v>45712</v>
      </c>
      <c r="J5430" s="219" t="s">
        <v>14003</v>
      </c>
      <c r="K5430" s="205" t="s">
        <v>270</v>
      </c>
      <c r="M5430" s="9" t="s">
        <v>7792</v>
      </c>
      <c r="N5430" s="215">
        <v>45733.5614541088</v>
      </c>
      <c r="O5430" s="8"/>
    </row>
    <row r="5431" spans="1:15" x14ac:dyDescent="0.25">
      <c r="A5431" s="8">
        <v>45494</v>
      </c>
      <c r="B5431" s="9" t="s">
        <v>7790</v>
      </c>
      <c r="C5431" s="9" t="s">
        <v>3038</v>
      </c>
      <c r="D5431" s="3">
        <v>-110</v>
      </c>
      <c r="E5431" s="9" t="s">
        <v>266</v>
      </c>
      <c r="F5431" s="9" t="s">
        <v>267</v>
      </c>
      <c r="G5431" s="9" t="s">
        <v>268</v>
      </c>
      <c r="H5431" s="8">
        <v>45474</v>
      </c>
      <c r="I5431" s="8">
        <v>45488</v>
      </c>
      <c r="J5431" s="8" t="s">
        <v>7791</v>
      </c>
      <c r="K5431" s="205" t="s">
        <v>270</v>
      </c>
      <c r="M5431" s="9" t="s">
        <v>7792</v>
      </c>
      <c r="N5431" s="215">
        <v>45505.8848292361</v>
      </c>
      <c r="O5431" s="8"/>
    </row>
    <row r="5432" spans="1:15" x14ac:dyDescent="0.25">
      <c r="A5432" s="8">
        <v>45267</v>
      </c>
      <c r="B5432" s="9" t="s">
        <v>3774</v>
      </c>
      <c r="C5432" s="9" t="s">
        <v>3038</v>
      </c>
      <c r="D5432" s="3">
        <v>-113.49</v>
      </c>
      <c r="E5432" s="9" t="s">
        <v>266</v>
      </c>
      <c r="F5432" s="9" t="s">
        <v>267</v>
      </c>
      <c r="G5432" s="9" t="s">
        <v>268</v>
      </c>
      <c r="H5432" s="8">
        <v>45261</v>
      </c>
      <c r="I5432" s="8">
        <v>45264</v>
      </c>
      <c r="J5432" s="8" t="s">
        <v>4270</v>
      </c>
      <c r="K5432" s="205" t="s">
        <v>270</v>
      </c>
      <c r="M5432" s="9" t="s">
        <v>3776</v>
      </c>
      <c r="N5432" s="215">
        <v>45294.9567489931</v>
      </c>
      <c r="O5432" s="8"/>
    </row>
    <row r="5433" spans="1:15" x14ac:dyDescent="0.25">
      <c r="A5433" s="8">
        <v>45520</v>
      </c>
      <c r="B5433" s="9" t="s">
        <v>9223</v>
      </c>
      <c r="C5433" s="9" t="s">
        <v>3038</v>
      </c>
      <c r="D5433" s="3">
        <v>-120.29</v>
      </c>
      <c r="E5433" s="9" t="s">
        <v>266</v>
      </c>
      <c r="F5433" s="9" t="s">
        <v>267</v>
      </c>
      <c r="G5433" s="9" t="s">
        <v>268</v>
      </c>
      <c r="H5433" s="8">
        <v>45505</v>
      </c>
      <c r="I5433" s="8">
        <v>45516</v>
      </c>
      <c r="J5433" s="8" t="s">
        <v>9224</v>
      </c>
      <c r="K5433" s="205" t="s">
        <v>270</v>
      </c>
      <c r="M5433" s="9" t="s">
        <v>9225</v>
      </c>
      <c r="N5433" s="215">
        <v>45534.648212951397</v>
      </c>
      <c r="O5433" s="8"/>
    </row>
    <row r="5434" spans="1:15" x14ac:dyDescent="0.25">
      <c r="A5434" s="8">
        <v>45237</v>
      </c>
      <c r="B5434" s="9" t="s">
        <v>4350</v>
      </c>
      <c r="C5434" s="9" t="s">
        <v>3038</v>
      </c>
      <c r="D5434" s="3">
        <v>-143.38</v>
      </c>
      <c r="E5434" s="9" t="s">
        <v>266</v>
      </c>
      <c r="F5434" s="9" t="s">
        <v>267</v>
      </c>
      <c r="G5434" s="9" t="s">
        <v>268</v>
      </c>
      <c r="H5434" s="8">
        <v>45231</v>
      </c>
      <c r="I5434" s="8">
        <v>45236</v>
      </c>
      <c r="J5434" s="8" t="s">
        <v>4351</v>
      </c>
      <c r="K5434" s="205" t="s">
        <v>270</v>
      </c>
      <c r="M5434" s="9" t="s">
        <v>4352</v>
      </c>
      <c r="N5434" s="215">
        <v>45294.9567489931</v>
      </c>
      <c r="O5434" s="8"/>
    </row>
    <row r="5435" spans="1:15" x14ac:dyDescent="0.25">
      <c r="A5435" s="8">
        <v>45675</v>
      </c>
      <c r="B5435" s="9" t="s">
        <v>4217</v>
      </c>
      <c r="C5435" s="9" t="s">
        <v>3038</v>
      </c>
      <c r="D5435" s="3">
        <v>-166.34</v>
      </c>
      <c r="E5435" s="9" t="s">
        <v>266</v>
      </c>
      <c r="F5435" s="9" t="s">
        <v>267</v>
      </c>
      <c r="G5435" s="9" t="s">
        <v>268</v>
      </c>
      <c r="H5435" s="8">
        <v>45658</v>
      </c>
      <c r="I5435" s="8">
        <v>45670</v>
      </c>
      <c r="J5435" s="219" t="s">
        <v>13364</v>
      </c>
      <c r="K5435" s="205" t="s">
        <v>270</v>
      </c>
      <c r="M5435" s="9" t="s">
        <v>4219</v>
      </c>
      <c r="N5435" s="215">
        <v>45706.0637561111</v>
      </c>
      <c r="O5435" s="8"/>
    </row>
    <row r="5436" spans="1:15" x14ac:dyDescent="0.25">
      <c r="A5436" s="8">
        <v>45553</v>
      </c>
      <c r="B5436" s="9" t="s">
        <v>9115</v>
      </c>
      <c r="C5436" s="9" t="s">
        <v>224</v>
      </c>
      <c r="D5436" s="3">
        <v>-2.35</v>
      </c>
      <c r="E5436" s="9" t="s">
        <v>117</v>
      </c>
      <c r="F5436" s="9" t="s">
        <v>118</v>
      </c>
      <c r="G5436" s="9" t="s">
        <v>119</v>
      </c>
      <c r="H5436" s="8">
        <v>45536</v>
      </c>
      <c r="I5436" s="8">
        <v>45551</v>
      </c>
      <c r="J5436" s="8" t="s">
        <v>10374</v>
      </c>
      <c r="K5436" s="205" t="s">
        <v>121</v>
      </c>
      <c r="M5436" s="9" t="s">
        <v>9117</v>
      </c>
      <c r="N5436" s="215">
        <v>45575.565837071801</v>
      </c>
      <c r="O5436" s="8"/>
    </row>
    <row r="5437" spans="1:15" x14ac:dyDescent="0.25">
      <c r="A5437" s="8">
        <v>45260</v>
      </c>
      <c r="B5437" s="9" t="s">
        <v>1994</v>
      </c>
      <c r="C5437" s="9" t="s">
        <v>598</v>
      </c>
      <c r="D5437" s="3">
        <v>-10</v>
      </c>
      <c r="E5437" s="9" t="s">
        <v>266</v>
      </c>
      <c r="F5437" s="9" t="s">
        <v>267</v>
      </c>
      <c r="G5437" s="9" t="s">
        <v>268</v>
      </c>
      <c r="H5437" s="8">
        <v>45231</v>
      </c>
      <c r="I5437" s="8">
        <v>45257</v>
      </c>
      <c r="J5437" s="8" t="s">
        <v>1995</v>
      </c>
      <c r="K5437" s="205" t="s">
        <v>270</v>
      </c>
      <c r="M5437" s="9" t="s">
        <v>1996</v>
      </c>
      <c r="N5437" s="215">
        <v>45294.9567489931</v>
      </c>
      <c r="O5437" s="8"/>
    </row>
    <row r="5438" spans="1:15" x14ac:dyDescent="0.25">
      <c r="A5438" s="8">
        <v>45553</v>
      </c>
      <c r="B5438" s="9" t="s">
        <v>9944</v>
      </c>
      <c r="C5438" s="9" t="s">
        <v>146</v>
      </c>
      <c r="D5438" s="3">
        <v>-34.840000000000003</v>
      </c>
      <c r="E5438" s="9" t="s">
        <v>117</v>
      </c>
      <c r="F5438" s="9" t="s">
        <v>118</v>
      </c>
      <c r="G5438" s="9" t="s">
        <v>119</v>
      </c>
      <c r="H5438" s="8">
        <v>45536</v>
      </c>
      <c r="I5438" s="8">
        <v>45551</v>
      </c>
      <c r="J5438" s="8" t="s">
        <v>10372</v>
      </c>
      <c r="K5438" s="205" t="s">
        <v>121</v>
      </c>
      <c r="M5438" s="9" t="s">
        <v>9946</v>
      </c>
      <c r="N5438" s="215">
        <v>45575.565837071801</v>
      </c>
      <c r="O5438" s="8">
        <v>45575</v>
      </c>
    </row>
    <row r="5439" spans="1:15" x14ac:dyDescent="0.25">
      <c r="A5439" s="8">
        <v>45404</v>
      </c>
      <c r="B5439" s="9" t="s">
        <v>2653</v>
      </c>
      <c r="C5439" s="9" t="s">
        <v>598</v>
      </c>
      <c r="D5439" s="3">
        <v>-20</v>
      </c>
      <c r="E5439" s="9" t="s">
        <v>266</v>
      </c>
      <c r="F5439" s="9" t="s">
        <v>267</v>
      </c>
      <c r="G5439" s="9" t="s">
        <v>268</v>
      </c>
      <c r="H5439" s="8">
        <v>45383</v>
      </c>
      <c r="I5439" s="8">
        <v>45404</v>
      </c>
      <c r="J5439" s="8" t="s">
        <v>2654</v>
      </c>
      <c r="K5439" s="205" t="s">
        <v>270</v>
      </c>
      <c r="M5439" s="9" t="s">
        <v>2655</v>
      </c>
      <c r="N5439" s="215">
        <v>45412.662961076399</v>
      </c>
      <c r="O5439" s="8"/>
    </row>
    <row r="5440" spans="1:15" x14ac:dyDescent="0.25">
      <c r="A5440" s="8">
        <v>45348</v>
      </c>
      <c r="B5440" s="9" t="s">
        <v>3443</v>
      </c>
      <c r="C5440" s="9" t="s">
        <v>598</v>
      </c>
      <c r="D5440" s="3">
        <v>-40</v>
      </c>
      <c r="E5440" s="9" t="s">
        <v>266</v>
      </c>
      <c r="F5440" s="9" t="s">
        <v>267</v>
      </c>
      <c r="G5440" s="9" t="s">
        <v>268</v>
      </c>
      <c r="H5440" s="8">
        <v>45323</v>
      </c>
      <c r="I5440" s="8">
        <v>45348</v>
      </c>
      <c r="J5440" s="8" t="s">
        <v>3444</v>
      </c>
      <c r="K5440" s="205" t="s">
        <v>270</v>
      </c>
      <c r="M5440" s="9" t="s">
        <v>3445</v>
      </c>
      <c r="N5440" s="215">
        <v>45363.078556828703</v>
      </c>
      <c r="O5440" s="8">
        <v>45362</v>
      </c>
    </row>
    <row r="5441" spans="1:15" x14ac:dyDescent="0.25">
      <c r="A5441" s="8">
        <v>45553</v>
      </c>
      <c r="B5441" s="9" t="s">
        <v>9913</v>
      </c>
      <c r="C5441" s="9" t="s">
        <v>377</v>
      </c>
      <c r="D5441" s="3">
        <v>-99</v>
      </c>
      <c r="E5441" s="9" t="s">
        <v>117</v>
      </c>
      <c r="F5441" s="9" t="s">
        <v>118</v>
      </c>
      <c r="G5441" s="9" t="s">
        <v>119</v>
      </c>
      <c r="H5441" s="8">
        <v>45536</v>
      </c>
      <c r="I5441" s="8">
        <v>45551</v>
      </c>
      <c r="J5441" s="8" t="s">
        <v>10371</v>
      </c>
      <c r="K5441" s="205" t="s">
        <v>121</v>
      </c>
      <c r="M5441" s="9" t="s">
        <v>9915</v>
      </c>
      <c r="N5441" s="215">
        <v>45575.565837071801</v>
      </c>
      <c r="O5441" s="8"/>
    </row>
    <row r="5442" spans="1:15" x14ac:dyDescent="0.25">
      <c r="A5442" s="8">
        <v>45552</v>
      </c>
      <c r="B5442" s="9" t="s">
        <v>9290</v>
      </c>
      <c r="C5442" s="9" t="s">
        <v>361</v>
      </c>
      <c r="D5442" s="3">
        <v>-537.39</v>
      </c>
      <c r="E5442" s="9" t="s">
        <v>117</v>
      </c>
      <c r="F5442" s="9" t="s">
        <v>118</v>
      </c>
      <c r="G5442" s="9" t="s">
        <v>119</v>
      </c>
      <c r="H5442" s="8">
        <v>45536</v>
      </c>
      <c r="I5442" s="8">
        <v>45551</v>
      </c>
      <c r="J5442" s="8" t="s">
        <v>10382</v>
      </c>
      <c r="K5442" s="205" t="s">
        <v>121</v>
      </c>
      <c r="M5442" s="9" t="s">
        <v>9292</v>
      </c>
      <c r="N5442" s="215">
        <v>45575.565837071801</v>
      </c>
      <c r="O5442" s="8"/>
    </row>
    <row r="5443" spans="1:15" x14ac:dyDescent="0.25">
      <c r="A5443" s="8">
        <v>45565</v>
      </c>
      <c r="B5443" s="9" t="s">
        <v>427</v>
      </c>
      <c r="C5443" s="9" t="s">
        <v>180</v>
      </c>
      <c r="D5443" s="3">
        <v>-29.71</v>
      </c>
      <c r="E5443" s="9" t="s">
        <v>422</v>
      </c>
      <c r="F5443" s="9" t="s">
        <v>423</v>
      </c>
      <c r="G5443" s="9" t="s">
        <v>183</v>
      </c>
      <c r="H5443" s="8">
        <v>45536</v>
      </c>
      <c r="I5443" s="8">
        <v>45565</v>
      </c>
      <c r="J5443" s="8" t="s">
        <v>10129</v>
      </c>
      <c r="K5443" s="205" t="s">
        <v>425</v>
      </c>
      <c r="M5443" s="9" t="s">
        <v>429</v>
      </c>
      <c r="N5443" s="215">
        <v>45575.565837071801</v>
      </c>
      <c r="O5443" s="8">
        <v>45575</v>
      </c>
    </row>
    <row r="5444" spans="1:15" x14ac:dyDescent="0.25">
      <c r="A5444" s="8">
        <v>45552</v>
      </c>
      <c r="B5444" s="9" t="s">
        <v>10136</v>
      </c>
      <c r="C5444" s="9" t="s">
        <v>224</v>
      </c>
      <c r="D5444" s="3">
        <v>-11.06</v>
      </c>
      <c r="E5444" s="9" t="s">
        <v>117</v>
      </c>
      <c r="F5444" s="9" t="s">
        <v>118</v>
      </c>
      <c r="G5444" s="9" t="s">
        <v>119</v>
      </c>
      <c r="H5444" s="8">
        <v>45536</v>
      </c>
      <c r="I5444" s="8">
        <v>45551</v>
      </c>
      <c r="J5444" s="8" t="s">
        <v>10381</v>
      </c>
      <c r="K5444" s="205" t="s">
        <v>121</v>
      </c>
      <c r="M5444" s="9" t="s">
        <v>10138</v>
      </c>
      <c r="N5444" s="215">
        <v>45575.565837071801</v>
      </c>
      <c r="O5444" s="8">
        <v>45575</v>
      </c>
    </row>
    <row r="5445" spans="1:15" x14ac:dyDescent="0.25">
      <c r="A5445" s="8">
        <v>45554</v>
      </c>
      <c r="B5445" s="9" t="s">
        <v>7921</v>
      </c>
      <c r="C5445" s="9" t="s">
        <v>180</v>
      </c>
      <c r="D5445" s="3">
        <v>-29.64</v>
      </c>
      <c r="E5445" s="9" t="s">
        <v>181</v>
      </c>
      <c r="F5445" s="9" t="s">
        <v>182</v>
      </c>
      <c r="G5445" s="9" t="s">
        <v>183</v>
      </c>
      <c r="H5445" s="8">
        <v>45536</v>
      </c>
      <c r="I5445" s="8">
        <v>45551</v>
      </c>
      <c r="J5445" s="8" t="s">
        <v>10354</v>
      </c>
      <c r="K5445" s="205" t="s">
        <v>185</v>
      </c>
      <c r="M5445" s="9" t="s">
        <v>7923</v>
      </c>
      <c r="N5445" s="215">
        <v>45575.565837071801</v>
      </c>
      <c r="O5445" s="8">
        <v>45575</v>
      </c>
    </row>
    <row r="5446" spans="1:15" x14ac:dyDescent="0.25">
      <c r="A5446" s="8">
        <v>45552</v>
      </c>
      <c r="B5446" s="9" t="s">
        <v>8974</v>
      </c>
      <c r="C5446" s="9" t="s">
        <v>199</v>
      </c>
      <c r="D5446" s="3">
        <v>-140</v>
      </c>
      <c r="E5446" s="9" t="s">
        <v>117</v>
      </c>
      <c r="F5446" s="9" t="s">
        <v>118</v>
      </c>
      <c r="G5446" s="9" t="s">
        <v>119</v>
      </c>
      <c r="H5446" s="8">
        <v>45536</v>
      </c>
      <c r="I5446" s="8">
        <v>45551</v>
      </c>
      <c r="J5446" s="8" t="s">
        <v>10383</v>
      </c>
      <c r="K5446" s="205" t="s">
        <v>121</v>
      </c>
      <c r="M5446" s="9" t="s">
        <v>8976</v>
      </c>
      <c r="N5446" s="215">
        <v>45575.565837071801</v>
      </c>
      <c r="O5446" s="8">
        <v>45575</v>
      </c>
    </row>
    <row r="5447" spans="1:15" x14ac:dyDescent="0.25">
      <c r="A5447" s="8">
        <v>45551</v>
      </c>
      <c r="B5447" s="9" t="s">
        <v>8320</v>
      </c>
      <c r="C5447" s="9" t="s">
        <v>209</v>
      </c>
      <c r="D5447" s="3">
        <v>-224.23</v>
      </c>
      <c r="E5447" s="9" t="s">
        <v>117</v>
      </c>
      <c r="F5447" s="9" t="s">
        <v>118</v>
      </c>
      <c r="G5447" s="9" t="s">
        <v>119</v>
      </c>
      <c r="H5447" s="8">
        <v>45536</v>
      </c>
      <c r="I5447" s="8">
        <v>45551</v>
      </c>
      <c r="J5447" s="8" t="s">
        <v>10387</v>
      </c>
      <c r="K5447" s="205" t="s">
        <v>121</v>
      </c>
      <c r="M5447" s="9" t="s">
        <v>8322</v>
      </c>
      <c r="N5447" s="215">
        <v>45575.565837071801</v>
      </c>
      <c r="O5447" s="8">
        <v>45575</v>
      </c>
    </row>
    <row r="5448" spans="1:15" x14ac:dyDescent="0.25">
      <c r="A5448" s="8">
        <v>45550</v>
      </c>
      <c r="B5448" s="9" t="s">
        <v>7692</v>
      </c>
      <c r="C5448" s="9" t="s">
        <v>361</v>
      </c>
      <c r="D5448" s="3">
        <v>-24.2</v>
      </c>
      <c r="E5448" s="9" t="s">
        <v>117</v>
      </c>
      <c r="F5448" s="9" t="s">
        <v>118</v>
      </c>
      <c r="G5448" s="9" t="s">
        <v>119</v>
      </c>
      <c r="H5448" s="8">
        <v>45536</v>
      </c>
      <c r="I5448" s="8">
        <v>45544</v>
      </c>
      <c r="J5448" s="8" t="s">
        <v>10414</v>
      </c>
      <c r="K5448" s="205" t="s">
        <v>121</v>
      </c>
      <c r="M5448" s="9" t="s">
        <v>7694</v>
      </c>
      <c r="N5448" s="215">
        <v>45575.565837071801</v>
      </c>
      <c r="O5448" s="8"/>
    </row>
    <row r="5449" spans="1:15" x14ac:dyDescent="0.25">
      <c r="A5449" s="8">
        <v>45549</v>
      </c>
      <c r="B5449" s="9" t="s">
        <v>9123</v>
      </c>
      <c r="C5449" s="9" t="s">
        <v>7470</v>
      </c>
      <c r="D5449" s="3">
        <v>-21.32</v>
      </c>
      <c r="E5449" s="9" t="s">
        <v>117</v>
      </c>
      <c r="F5449" s="9" t="s">
        <v>118</v>
      </c>
      <c r="G5449" s="9" t="s">
        <v>119</v>
      </c>
      <c r="H5449" s="8">
        <v>45536</v>
      </c>
      <c r="I5449" s="8">
        <v>45544</v>
      </c>
      <c r="J5449" s="219" t="s">
        <v>10429</v>
      </c>
      <c r="K5449" s="205" t="s">
        <v>121</v>
      </c>
      <c r="M5449" s="9" t="s">
        <v>9125</v>
      </c>
      <c r="N5449" s="215">
        <v>45575.565837071801</v>
      </c>
      <c r="O5449" s="8"/>
    </row>
    <row r="5450" spans="1:15" x14ac:dyDescent="0.25">
      <c r="A5450" s="8">
        <v>45549</v>
      </c>
      <c r="B5450" s="9" t="s">
        <v>10438</v>
      </c>
      <c r="C5450" s="9" t="s">
        <v>224</v>
      </c>
      <c r="D5450" s="3">
        <v>-22.41</v>
      </c>
      <c r="E5450" s="9" t="s">
        <v>117</v>
      </c>
      <c r="F5450" s="9" t="s">
        <v>118</v>
      </c>
      <c r="G5450" s="9" t="s">
        <v>119</v>
      </c>
      <c r="H5450" s="8">
        <v>45536</v>
      </c>
      <c r="I5450" s="8">
        <v>45544</v>
      </c>
      <c r="J5450" s="219" t="s">
        <v>10439</v>
      </c>
      <c r="K5450" s="205" t="s">
        <v>121</v>
      </c>
      <c r="M5450" s="9" t="s">
        <v>10440</v>
      </c>
      <c r="N5450" s="215">
        <v>45575.565837071801</v>
      </c>
      <c r="O5450" s="8"/>
    </row>
    <row r="5451" spans="1:15" x14ac:dyDescent="0.25">
      <c r="A5451" s="8">
        <v>45549</v>
      </c>
      <c r="B5451" s="9" t="s">
        <v>9745</v>
      </c>
      <c r="C5451" s="9" t="s">
        <v>3038</v>
      </c>
      <c r="D5451" s="3">
        <v>-52</v>
      </c>
      <c r="E5451" s="9" t="s">
        <v>117</v>
      </c>
      <c r="F5451" s="9" t="s">
        <v>118</v>
      </c>
      <c r="G5451" s="9" t="s">
        <v>119</v>
      </c>
      <c r="H5451" s="8">
        <v>45536</v>
      </c>
      <c r="I5451" s="8">
        <v>45544</v>
      </c>
      <c r="J5451" s="219" t="s">
        <v>10433</v>
      </c>
      <c r="K5451" s="205" t="s">
        <v>121</v>
      </c>
      <c r="M5451" s="9" t="s">
        <v>9747</v>
      </c>
      <c r="N5451" s="215">
        <v>45575.565837071801</v>
      </c>
      <c r="O5451" s="8"/>
    </row>
    <row r="5452" spans="1:15" x14ac:dyDescent="0.25">
      <c r="A5452" s="8">
        <v>45549</v>
      </c>
      <c r="B5452" s="9" t="s">
        <v>10434</v>
      </c>
      <c r="C5452" s="9" t="s">
        <v>116</v>
      </c>
      <c r="D5452" s="3">
        <v>-0.85</v>
      </c>
      <c r="E5452" s="9" t="s">
        <v>117</v>
      </c>
      <c r="F5452" s="9" t="s">
        <v>118</v>
      </c>
      <c r="G5452" s="9" t="s">
        <v>119</v>
      </c>
      <c r="H5452" s="8">
        <v>45536</v>
      </c>
      <c r="I5452" s="8">
        <v>45544</v>
      </c>
      <c r="J5452" s="219" t="s">
        <v>10435</v>
      </c>
      <c r="K5452" s="205" t="s">
        <v>121</v>
      </c>
      <c r="M5452" s="9" t="s">
        <v>10436</v>
      </c>
      <c r="N5452" s="215">
        <v>45575.565837071801</v>
      </c>
      <c r="O5452" s="8"/>
    </row>
    <row r="5453" spans="1:15" x14ac:dyDescent="0.25">
      <c r="A5453" s="8">
        <v>45549</v>
      </c>
      <c r="B5453" s="9" t="s">
        <v>10434</v>
      </c>
      <c r="C5453" s="9" t="s">
        <v>116</v>
      </c>
      <c r="D5453" s="3">
        <v>-1.55</v>
      </c>
      <c r="E5453" s="9" t="s">
        <v>117</v>
      </c>
      <c r="F5453" s="9" t="s">
        <v>118</v>
      </c>
      <c r="G5453" s="9" t="s">
        <v>119</v>
      </c>
      <c r="H5453" s="8">
        <v>45536</v>
      </c>
      <c r="I5453" s="8">
        <v>45544</v>
      </c>
      <c r="J5453" s="219" t="s">
        <v>10437</v>
      </c>
      <c r="K5453" s="205" t="s">
        <v>121</v>
      </c>
      <c r="M5453" s="9" t="s">
        <v>10436</v>
      </c>
      <c r="N5453" s="215">
        <v>45575.565837071801</v>
      </c>
      <c r="O5453" s="8"/>
    </row>
    <row r="5454" spans="1:15" x14ac:dyDescent="0.25">
      <c r="A5454" s="8">
        <v>45549</v>
      </c>
      <c r="B5454" s="9" t="s">
        <v>10430</v>
      </c>
      <c r="C5454" s="9" t="s">
        <v>131</v>
      </c>
      <c r="D5454" s="3">
        <v>-53</v>
      </c>
      <c r="E5454" s="9" t="s">
        <v>117</v>
      </c>
      <c r="F5454" s="9" t="s">
        <v>118</v>
      </c>
      <c r="G5454" s="9" t="s">
        <v>119</v>
      </c>
      <c r="H5454" s="8">
        <v>45536</v>
      </c>
      <c r="I5454" s="8">
        <v>45544</v>
      </c>
      <c r="J5454" s="219" t="s">
        <v>10431</v>
      </c>
      <c r="K5454" s="205" t="s">
        <v>121</v>
      </c>
      <c r="M5454" s="9" t="s">
        <v>10432</v>
      </c>
      <c r="N5454" s="215">
        <v>45575.565837071801</v>
      </c>
      <c r="O5454" s="8"/>
    </row>
    <row r="5455" spans="1:15" x14ac:dyDescent="0.25">
      <c r="A5455" s="8">
        <v>45267</v>
      </c>
      <c r="B5455" s="9" t="s">
        <v>597</v>
      </c>
      <c r="C5455" s="9" t="s">
        <v>598</v>
      </c>
      <c r="D5455" s="3">
        <v>-52.18</v>
      </c>
      <c r="E5455" s="9" t="s">
        <v>869</v>
      </c>
      <c r="F5455" s="9" t="s">
        <v>870</v>
      </c>
      <c r="G5455" s="9" t="s">
        <v>210</v>
      </c>
      <c r="H5455" s="8">
        <v>45261</v>
      </c>
      <c r="I5455" s="8">
        <v>45264</v>
      </c>
      <c r="J5455" s="8" t="s">
        <v>3701</v>
      </c>
      <c r="K5455" s="205" t="s">
        <v>872</v>
      </c>
      <c r="M5455" s="9" t="s">
        <v>600</v>
      </c>
      <c r="N5455" s="215">
        <v>45294.9567489931</v>
      </c>
      <c r="O5455" s="8"/>
    </row>
    <row r="5456" spans="1:15" x14ac:dyDescent="0.25">
      <c r="A5456" s="8">
        <v>45258</v>
      </c>
      <c r="B5456" s="9" t="s">
        <v>597</v>
      </c>
      <c r="C5456" s="9" t="s">
        <v>598</v>
      </c>
      <c r="D5456" s="3">
        <v>-52.18</v>
      </c>
      <c r="E5456" s="9" t="s">
        <v>869</v>
      </c>
      <c r="F5456" s="9" t="s">
        <v>870</v>
      </c>
      <c r="G5456" s="9" t="s">
        <v>210</v>
      </c>
      <c r="H5456" s="8">
        <v>45231</v>
      </c>
      <c r="I5456" s="8">
        <v>45257</v>
      </c>
      <c r="J5456" s="8" t="s">
        <v>3702</v>
      </c>
      <c r="K5456" s="205" t="s">
        <v>872</v>
      </c>
      <c r="M5456" s="9" t="s">
        <v>600</v>
      </c>
      <c r="N5456" s="215">
        <v>45294.9567489931</v>
      </c>
      <c r="O5456" s="8"/>
    </row>
    <row r="5457" spans="1:15" x14ac:dyDescent="0.25">
      <c r="A5457" s="8">
        <v>45237</v>
      </c>
      <c r="B5457" s="9" t="s">
        <v>597</v>
      </c>
      <c r="C5457" s="9" t="s">
        <v>598</v>
      </c>
      <c r="D5457" s="3">
        <v>-52.18</v>
      </c>
      <c r="E5457" s="9" t="s">
        <v>869</v>
      </c>
      <c r="F5457" s="9" t="s">
        <v>870</v>
      </c>
      <c r="G5457" s="9" t="s">
        <v>210</v>
      </c>
      <c r="H5457" s="8">
        <v>45231</v>
      </c>
      <c r="I5457" s="8">
        <v>45236</v>
      </c>
      <c r="J5457" s="219" t="s">
        <v>3703</v>
      </c>
      <c r="K5457" s="205" t="s">
        <v>872</v>
      </c>
      <c r="M5457" s="9" t="s">
        <v>600</v>
      </c>
      <c r="N5457" s="215">
        <v>45294.9567489931</v>
      </c>
      <c r="O5457" s="8"/>
    </row>
    <row r="5458" spans="1:15" x14ac:dyDescent="0.25">
      <c r="A5458" s="8">
        <v>45225</v>
      </c>
      <c r="B5458" s="9" t="s">
        <v>597</v>
      </c>
      <c r="C5458" s="9" t="s">
        <v>598</v>
      </c>
      <c r="D5458" s="3">
        <v>-52.18</v>
      </c>
      <c r="E5458" s="9" t="s">
        <v>869</v>
      </c>
      <c r="F5458" s="9" t="s">
        <v>870</v>
      </c>
      <c r="G5458" s="9" t="s">
        <v>210</v>
      </c>
      <c r="H5458" s="8">
        <v>45200</v>
      </c>
      <c r="I5458" s="8">
        <v>45222</v>
      </c>
      <c r="J5458" s="219" t="s">
        <v>3704</v>
      </c>
      <c r="K5458" s="205" t="s">
        <v>872</v>
      </c>
      <c r="M5458" s="9" t="s">
        <v>600</v>
      </c>
      <c r="N5458" s="215">
        <v>45294.9567489931</v>
      </c>
      <c r="O5458" s="8"/>
    </row>
    <row r="5459" spans="1:15" x14ac:dyDescent="0.25">
      <c r="A5459" s="8">
        <v>45215</v>
      </c>
      <c r="B5459" s="9" t="s">
        <v>597</v>
      </c>
      <c r="C5459" s="9" t="s">
        <v>598</v>
      </c>
      <c r="D5459" s="3">
        <v>-52.18</v>
      </c>
      <c r="E5459" s="9" t="s">
        <v>869</v>
      </c>
      <c r="F5459" s="9" t="s">
        <v>870</v>
      </c>
      <c r="G5459" s="9" t="s">
        <v>210</v>
      </c>
      <c r="H5459" s="8">
        <v>45200</v>
      </c>
      <c r="I5459" s="8">
        <v>45215</v>
      </c>
      <c r="J5459" s="219" t="s">
        <v>3705</v>
      </c>
      <c r="K5459" s="205" t="s">
        <v>872</v>
      </c>
      <c r="M5459" s="9" t="s">
        <v>600</v>
      </c>
      <c r="N5459" s="215">
        <v>45294.9567489931</v>
      </c>
      <c r="O5459" s="8"/>
    </row>
    <row r="5460" spans="1:15" x14ac:dyDescent="0.25">
      <c r="A5460" s="8">
        <v>45196</v>
      </c>
      <c r="B5460" s="9" t="s">
        <v>597</v>
      </c>
      <c r="C5460" s="9" t="s">
        <v>598</v>
      </c>
      <c r="D5460" s="3">
        <v>-52.18</v>
      </c>
      <c r="E5460" s="9" t="s">
        <v>869</v>
      </c>
      <c r="F5460" s="9" t="s">
        <v>870</v>
      </c>
      <c r="G5460" s="9" t="s">
        <v>210</v>
      </c>
      <c r="H5460" s="8">
        <v>45170</v>
      </c>
      <c r="I5460" s="8">
        <v>45194</v>
      </c>
      <c r="J5460" s="219" t="s">
        <v>3706</v>
      </c>
      <c r="K5460" s="205" t="s">
        <v>872</v>
      </c>
      <c r="M5460" s="9" t="s">
        <v>600</v>
      </c>
      <c r="N5460" s="215">
        <v>45294.9567489931</v>
      </c>
      <c r="O5460" s="8"/>
    </row>
    <row r="5461" spans="1:15" x14ac:dyDescent="0.25">
      <c r="A5461" s="8">
        <v>45185</v>
      </c>
      <c r="B5461" s="9" t="s">
        <v>597</v>
      </c>
      <c r="C5461" s="9" t="s">
        <v>598</v>
      </c>
      <c r="D5461" s="3">
        <v>-52.18</v>
      </c>
      <c r="E5461" s="9" t="s">
        <v>869</v>
      </c>
      <c r="F5461" s="9" t="s">
        <v>870</v>
      </c>
      <c r="G5461" s="9" t="s">
        <v>210</v>
      </c>
      <c r="H5461" s="8">
        <v>45170</v>
      </c>
      <c r="I5461" s="8">
        <v>45180</v>
      </c>
      <c r="J5461" s="219" t="s">
        <v>3707</v>
      </c>
      <c r="K5461" s="205" t="s">
        <v>872</v>
      </c>
      <c r="M5461" s="9" t="s">
        <v>600</v>
      </c>
      <c r="N5461" s="215">
        <v>45294.9567489931</v>
      </c>
      <c r="O5461" s="8"/>
    </row>
    <row r="5462" spans="1:15" x14ac:dyDescent="0.25">
      <c r="A5462" s="8">
        <v>45709</v>
      </c>
      <c r="B5462" s="9" t="s">
        <v>10232</v>
      </c>
      <c r="C5462" s="9" t="s">
        <v>598</v>
      </c>
      <c r="D5462" s="3">
        <v>-53.25</v>
      </c>
      <c r="E5462" s="9" t="s">
        <v>266</v>
      </c>
      <c r="F5462" s="9" t="s">
        <v>267</v>
      </c>
      <c r="G5462" s="9" t="s">
        <v>268</v>
      </c>
      <c r="H5462" s="8">
        <v>45689</v>
      </c>
      <c r="I5462" s="8">
        <v>45705</v>
      </c>
      <c r="J5462" s="219" t="s">
        <v>14060</v>
      </c>
      <c r="K5462" s="205" t="s">
        <v>270</v>
      </c>
      <c r="M5462" s="9" t="s">
        <v>10234</v>
      </c>
      <c r="N5462" s="215">
        <v>45733.5614541088</v>
      </c>
      <c r="O5462" s="8"/>
    </row>
    <row r="5463" spans="1:15" x14ac:dyDescent="0.25">
      <c r="A5463" s="8">
        <v>45698</v>
      </c>
      <c r="B5463" s="9" t="s">
        <v>13025</v>
      </c>
      <c r="C5463" s="9" t="s">
        <v>598</v>
      </c>
      <c r="D5463" s="3">
        <v>-75</v>
      </c>
      <c r="E5463" s="9" t="s">
        <v>266</v>
      </c>
      <c r="F5463" s="9" t="s">
        <v>267</v>
      </c>
      <c r="G5463" s="9" t="s">
        <v>268</v>
      </c>
      <c r="H5463" s="8">
        <v>45689</v>
      </c>
      <c r="I5463" s="8">
        <v>45698</v>
      </c>
      <c r="J5463" s="219" t="s">
        <v>13026</v>
      </c>
      <c r="K5463" s="205" t="s">
        <v>270</v>
      </c>
      <c r="M5463" s="9" t="s">
        <v>13027</v>
      </c>
      <c r="N5463" s="215">
        <v>45706.0637561111</v>
      </c>
      <c r="O5463" s="8"/>
    </row>
    <row r="5464" spans="1:15" x14ac:dyDescent="0.25">
      <c r="A5464" s="8">
        <v>45559</v>
      </c>
      <c r="B5464" s="9" t="s">
        <v>10232</v>
      </c>
      <c r="C5464" s="9" t="s">
        <v>598</v>
      </c>
      <c r="D5464" s="3">
        <v>-104.5</v>
      </c>
      <c r="E5464" s="9" t="s">
        <v>266</v>
      </c>
      <c r="F5464" s="9" t="s">
        <v>267</v>
      </c>
      <c r="G5464" s="9" t="s">
        <v>268</v>
      </c>
      <c r="H5464" s="8">
        <v>45536</v>
      </c>
      <c r="I5464" s="8">
        <v>45558</v>
      </c>
      <c r="J5464" s="8" t="s">
        <v>10233</v>
      </c>
      <c r="K5464" s="205" t="s">
        <v>270</v>
      </c>
      <c r="M5464" s="9" t="s">
        <v>10234</v>
      </c>
      <c r="N5464" s="215">
        <v>45575.565837071801</v>
      </c>
      <c r="O5464" s="8"/>
    </row>
    <row r="5465" spans="1:15" x14ac:dyDescent="0.25">
      <c r="A5465" s="8">
        <v>45555</v>
      </c>
      <c r="B5465" s="9" t="s">
        <v>10232</v>
      </c>
      <c r="C5465" s="9" t="s">
        <v>598</v>
      </c>
      <c r="D5465" s="3">
        <v>-104.5</v>
      </c>
      <c r="E5465" s="9" t="s">
        <v>266</v>
      </c>
      <c r="F5465" s="9" t="s">
        <v>267</v>
      </c>
      <c r="G5465" s="9" t="s">
        <v>268</v>
      </c>
      <c r="H5465" s="8">
        <v>45536</v>
      </c>
      <c r="I5465" s="8">
        <v>45551</v>
      </c>
      <c r="J5465" s="8" t="s">
        <v>10321</v>
      </c>
      <c r="K5465" s="205" t="s">
        <v>270</v>
      </c>
      <c r="M5465" s="9" t="s">
        <v>10234</v>
      </c>
      <c r="N5465" s="215">
        <v>45575.565837071801</v>
      </c>
      <c r="O5465" s="8"/>
    </row>
    <row r="5466" spans="1:15" x14ac:dyDescent="0.25">
      <c r="A5466" s="8">
        <v>45538</v>
      </c>
      <c r="B5466" s="9" t="s">
        <v>10232</v>
      </c>
      <c r="C5466" s="9" t="s">
        <v>598</v>
      </c>
      <c r="D5466" s="3">
        <v>-104.5</v>
      </c>
      <c r="E5466" s="9" t="s">
        <v>266</v>
      </c>
      <c r="F5466" s="9" t="s">
        <v>267</v>
      </c>
      <c r="G5466" s="9" t="s">
        <v>268</v>
      </c>
      <c r="H5466" s="8">
        <v>45536</v>
      </c>
      <c r="I5466" s="8">
        <v>45537</v>
      </c>
      <c r="J5466" s="8" t="s">
        <v>10632</v>
      </c>
      <c r="K5466" s="205" t="s">
        <v>270</v>
      </c>
      <c r="M5466" s="9" t="s">
        <v>10234</v>
      </c>
      <c r="N5466" s="215">
        <v>45575.565837071801</v>
      </c>
      <c r="O5466" s="8"/>
    </row>
    <row r="5467" spans="1:15" x14ac:dyDescent="0.25">
      <c r="A5467" s="8">
        <v>45460</v>
      </c>
      <c r="B5467" s="9" t="s">
        <v>4665</v>
      </c>
      <c r="C5467" s="9" t="s">
        <v>598</v>
      </c>
      <c r="D5467" s="3">
        <v>-390</v>
      </c>
      <c r="E5467" s="9" t="s">
        <v>193</v>
      </c>
      <c r="F5467" s="9" t="s">
        <v>194</v>
      </c>
      <c r="G5467" s="9" t="s">
        <v>183</v>
      </c>
      <c r="H5467" s="8">
        <v>45444</v>
      </c>
      <c r="I5467" s="8">
        <v>45460</v>
      </c>
      <c r="J5467" s="8" t="s">
        <v>8785</v>
      </c>
      <c r="K5467" s="205" t="s">
        <v>196</v>
      </c>
      <c r="M5467" s="9" t="s">
        <v>4667</v>
      </c>
      <c r="N5467" s="215">
        <v>45505.8848292361</v>
      </c>
      <c r="O5467" s="8">
        <v>45505</v>
      </c>
    </row>
    <row r="5468" spans="1:15" x14ac:dyDescent="0.25">
      <c r="A5468" s="8">
        <v>45429</v>
      </c>
      <c r="B5468" s="9" t="s">
        <v>4665</v>
      </c>
      <c r="C5468" s="9" t="s">
        <v>598</v>
      </c>
      <c r="D5468" s="3">
        <v>-390</v>
      </c>
      <c r="E5468" s="9" t="s">
        <v>193</v>
      </c>
      <c r="F5468" s="9" t="s">
        <v>194</v>
      </c>
      <c r="G5468" s="9" t="s">
        <v>183</v>
      </c>
      <c r="H5468" s="8">
        <v>45413</v>
      </c>
      <c r="I5468" s="8">
        <v>45425</v>
      </c>
      <c r="J5468" s="8" t="s">
        <v>4666</v>
      </c>
      <c r="K5468" s="205" t="s">
        <v>196</v>
      </c>
      <c r="M5468" s="9" t="s">
        <v>4667</v>
      </c>
      <c r="N5468" s="215">
        <v>45445.039048634302</v>
      </c>
      <c r="O5468" s="8">
        <v>45444</v>
      </c>
    </row>
    <row r="5469" spans="1:15" x14ac:dyDescent="0.25">
      <c r="A5469" s="8">
        <v>45399</v>
      </c>
      <c r="B5469" s="9" t="s">
        <v>4665</v>
      </c>
      <c r="C5469" s="9" t="s">
        <v>598</v>
      </c>
      <c r="D5469" s="3">
        <v>-390</v>
      </c>
      <c r="E5469" s="9" t="s">
        <v>193</v>
      </c>
      <c r="F5469" s="9" t="s">
        <v>194</v>
      </c>
      <c r="G5469" s="9" t="s">
        <v>183</v>
      </c>
      <c r="H5469" s="8">
        <v>45383</v>
      </c>
      <c r="I5469" s="8">
        <v>45397</v>
      </c>
      <c r="J5469" s="8" t="s">
        <v>4668</v>
      </c>
      <c r="K5469" s="205" t="s">
        <v>196</v>
      </c>
      <c r="M5469" s="9" t="s">
        <v>4667</v>
      </c>
      <c r="N5469" s="215">
        <v>45402.639274791698</v>
      </c>
      <c r="O5469" s="8">
        <v>45402</v>
      </c>
    </row>
    <row r="5470" spans="1:15" x14ac:dyDescent="0.25">
      <c r="A5470" s="8">
        <v>45369</v>
      </c>
      <c r="B5470" s="9" t="s">
        <v>4665</v>
      </c>
      <c r="C5470" s="9" t="s">
        <v>598</v>
      </c>
      <c r="D5470" s="3">
        <v>-390</v>
      </c>
      <c r="E5470" s="9" t="s">
        <v>193</v>
      </c>
      <c r="F5470" s="9" t="s">
        <v>194</v>
      </c>
      <c r="G5470" s="9" t="s">
        <v>183</v>
      </c>
      <c r="H5470" s="8">
        <v>45352</v>
      </c>
      <c r="I5470" s="8">
        <v>45369</v>
      </c>
      <c r="J5470" s="8" t="s">
        <v>4669</v>
      </c>
      <c r="K5470" s="205" t="s">
        <v>196</v>
      </c>
      <c r="M5470" s="9" t="s">
        <v>4667</v>
      </c>
      <c r="N5470" s="215">
        <v>45371.698835729199</v>
      </c>
      <c r="O5470" s="8">
        <v>45384</v>
      </c>
    </row>
    <row r="5471" spans="1:15" x14ac:dyDescent="0.25">
      <c r="A5471" s="8">
        <v>45342</v>
      </c>
      <c r="B5471" s="9" t="s">
        <v>4665</v>
      </c>
      <c r="C5471" s="9" t="s">
        <v>598</v>
      </c>
      <c r="D5471" s="3">
        <v>-390</v>
      </c>
      <c r="E5471" s="9" t="s">
        <v>193</v>
      </c>
      <c r="F5471" s="9" t="s">
        <v>194</v>
      </c>
      <c r="G5471" s="9" t="s">
        <v>183</v>
      </c>
      <c r="H5471" s="8">
        <v>45323</v>
      </c>
      <c r="I5471" s="8">
        <v>45341</v>
      </c>
      <c r="J5471" s="8" t="s">
        <v>4670</v>
      </c>
      <c r="K5471" s="205" t="s">
        <v>196</v>
      </c>
      <c r="M5471" s="9" t="s">
        <v>4667</v>
      </c>
      <c r="N5471" s="215">
        <v>45345.6983025347</v>
      </c>
      <c r="O5471" s="8">
        <v>45345</v>
      </c>
    </row>
    <row r="5472" spans="1:15" x14ac:dyDescent="0.25">
      <c r="A5472" s="8">
        <v>45308</v>
      </c>
      <c r="B5472" s="9" t="s">
        <v>4665</v>
      </c>
      <c r="C5472" s="9" t="s">
        <v>598</v>
      </c>
      <c r="D5472" s="3">
        <v>-390</v>
      </c>
      <c r="E5472" s="9" t="s">
        <v>193</v>
      </c>
      <c r="F5472" s="9" t="s">
        <v>194</v>
      </c>
      <c r="G5472" s="9" t="s">
        <v>183</v>
      </c>
      <c r="H5472" s="8">
        <v>45292</v>
      </c>
      <c r="I5472" s="8">
        <v>45306</v>
      </c>
      <c r="J5472" s="8" t="s">
        <v>4671</v>
      </c>
      <c r="K5472" s="205" t="s">
        <v>196</v>
      </c>
      <c r="M5472" s="9" t="s">
        <v>4667</v>
      </c>
      <c r="N5472" s="215">
        <v>45318.192840775497</v>
      </c>
      <c r="O5472" s="8">
        <v>45317</v>
      </c>
    </row>
    <row r="5473" spans="1:15" x14ac:dyDescent="0.25">
      <c r="A5473" s="8">
        <v>45278</v>
      </c>
      <c r="B5473" s="9" t="s">
        <v>4665</v>
      </c>
      <c r="C5473" s="9" t="s">
        <v>598</v>
      </c>
      <c r="D5473" s="3">
        <v>-390</v>
      </c>
      <c r="E5473" s="9" t="s">
        <v>193</v>
      </c>
      <c r="F5473" s="9" t="s">
        <v>194</v>
      </c>
      <c r="G5473" s="9" t="s">
        <v>183</v>
      </c>
      <c r="H5473" s="8">
        <v>45261</v>
      </c>
      <c r="I5473" s="8">
        <v>45278</v>
      </c>
      <c r="J5473" s="8" t="s">
        <v>4672</v>
      </c>
      <c r="K5473" s="205" t="s">
        <v>196</v>
      </c>
      <c r="M5473" s="9" t="s">
        <v>4667</v>
      </c>
      <c r="N5473" s="215">
        <v>45294.9567489931</v>
      </c>
      <c r="O5473" s="8"/>
    </row>
    <row r="5474" spans="1:15" x14ac:dyDescent="0.25">
      <c r="A5474" s="8">
        <v>45247</v>
      </c>
      <c r="B5474" s="9" t="s">
        <v>4665</v>
      </c>
      <c r="C5474" s="9" t="s">
        <v>598</v>
      </c>
      <c r="D5474" s="3">
        <v>-415</v>
      </c>
      <c r="E5474" s="9" t="s">
        <v>193</v>
      </c>
      <c r="F5474" s="9" t="s">
        <v>194</v>
      </c>
      <c r="G5474" s="9" t="s">
        <v>183</v>
      </c>
      <c r="H5474" s="8">
        <v>45231</v>
      </c>
      <c r="I5474" s="8">
        <v>45243</v>
      </c>
      <c r="J5474" s="8" t="s">
        <v>4688</v>
      </c>
      <c r="K5474" s="205" t="s">
        <v>196</v>
      </c>
      <c r="M5474" s="9" t="s">
        <v>4667</v>
      </c>
      <c r="N5474" s="215">
        <v>45294.9567489931</v>
      </c>
      <c r="O5474" s="8"/>
    </row>
    <row r="5475" spans="1:15" x14ac:dyDescent="0.25">
      <c r="A5475" s="8">
        <v>45308</v>
      </c>
      <c r="B5475" s="9" t="s">
        <v>4665</v>
      </c>
      <c r="C5475" s="9" t="s">
        <v>598</v>
      </c>
      <c r="D5475" s="3">
        <v>-1796</v>
      </c>
      <c r="E5475" s="9" t="s">
        <v>193</v>
      </c>
      <c r="F5475" s="9" t="s">
        <v>194</v>
      </c>
      <c r="G5475" s="9" t="s">
        <v>183</v>
      </c>
      <c r="H5475" s="8">
        <v>45292</v>
      </c>
      <c r="I5475" s="8">
        <v>45306</v>
      </c>
      <c r="J5475" s="8" t="s">
        <v>4847</v>
      </c>
      <c r="K5475" s="205" t="s">
        <v>196</v>
      </c>
      <c r="M5475" s="9" t="s">
        <v>4667</v>
      </c>
      <c r="N5475" s="215">
        <v>45318.192840775497</v>
      </c>
      <c r="O5475" s="8">
        <v>45317</v>
      </c>
    </row>
    <row r="5476" spans="1:15" x14ac:dyDescent="0.25">
      <c r="A5476" s="8">
        <v>45278</v>
      </c>
      <c r="B5476" s="9" t="s">
        <v>4665</v>
      </c>
      <c r="C5476" s="9" t="s">
        <v>598</v>
      </c>
      <c r="D5476" s="3">
        <v>-1796</v>
      </c>
      <c r="E5476" s="9" t="s">
        <v>193</v>
      </c>
      <c r="F5476" s="9" t="s">
        <v>194</v>
      </c>
      <c r="G5476" s="9" t="s">
        <v>183</v>
      </c>
      <c r="H5476" s="8">
        <v>45261</v>
      </c>
      <c r="I5476" s="8">
        <v>45278</v>
      </c>
      <c r="J5476" s="8" t="s">
        <v>4848</v>
      </c>
      <c r="K5476" s="205" t="s">
        <v>196</v>
      </c>
      <c r="M5476" s="9" t="s">
        <v>4667</v>
      </c>
      <c r="N5476" s="215">
        <v>45294.9567489931</v>
      </c>
      <c r="O5476" s="8"/>
    </row>
    <row r="5477" spans="1:15" x14ac:dyDescent="0.25">
      <c r="A5477" s="8">
        <v>45247</v>
      </c>
      <c r="B5477" s="9" t="s">
        <v>4665</v>
      </c>
      <c r="C5477" s="9" t="s">
        <v>598</v>
      </c>
      <c r="D5477" s="3">
        <v>-1796</v>
      </c>
      <c r="E5477" s="9" t="s">
        <v>193</v>
      </c>
      <c r="F5477" s="9" t="s">
        <v>194</v>
      </c>
      <c r="G5477" s="9" t="s">
        <v>183</v>
      </c>
      <c r="H5477" s="8">
        <v>45231</v>
      </c>
      <c r="I5477" s="8">
        <v>45243</v>
      </c>
      <c r="J5477" s="8" t="s">
        <v>4849</v>
      </c>
      <c r="K5477" s="205" t="s">
        <v>196</v>
      </c>
      <c r="M5477" s="9" t="s">
        <v>4667</v>
      </c>
      <c r="N5477" s="215">
        <v>45294.9567489931</v>
      </c>
      <c r="O5477" s="8"/>
    </row>
    <row r="5478" spans="1:15" x14ac:dyDescent="0.25">
      <c r="A5478" s="8">
        <v>45590</v>
      </c>
      <c r="B5478" s="9" t="s">
        <v>4319</v>
      </c>
      <c r="C5478" s="9" t="s">
        <v>4320</v>
      </c>
      <c r="D5478" s="3">
        <v>-130.99</v>
      </c>
      <c r="E5478" s="9" t="s">
        <v>193</v>
      </c>
      <c r="F5478" s="9" t="s">
        <v>194</v>
      </c>
      <c r="G5478" s="9" t="s">
        <v>183</v>
      </c>
      <c r="H5478" s="8">
        <v>45566</v>
      </c>
      <c r="I5478" s="8">
        <v>45586</v>
      </c>
      <c r="J5478" s="219" t="s">
        <v>11123</v>
      </c>
      <c r="K5478" s="205" t="s">
        <v>196</v>
      </c>
      <c r="M5478" s="9" t="s">
        <v>4322</v>
      </c>
      <c r="N5478" s="215">
        <v>45594.789547013897</v>
      </c>
      <c r="O5478" s="8"/>
    </row>
    <row r="5479" spans="1:15" x14ac:dyDescent="0.25">
      <c r="A5479" s="8">
        <v>45468</v>
      </c>
      <c r="B5479" s="9" t="s">
        <v>4319</v>
      </c>
      <c r="C5479" s="9" t="s">
        <v>4320</v>
      </c>
      <c r="D5479" s="3">
        <v>-130.99</v>
      </c>
      <c r="E5479" s="9" t="s">
        <v>193</v>
      </c>
      <c r="F5479" s="9" t="s">
        <v>194</v>
      </c>
      <c r="G5479" s="9" t="s">
        <v>183</v>
      </c>
      <c r="H5479" s="8">
        <v>45444</v>
      </c>
      <c r="I5479" s="8">
        <v>45467</v>
      </c>
      <c r="J5479" s="8" t="s">
        <v>8581</v>
      </c>
      <c r="K5479" s="205" t="s">
        <v>196</v>
      </c>
      <c r="M5479" s="9" t="s">
        <v>4322</v>
      </c>
      <c r="N5479" s="215">
        <v>45505.8848292361</v>
      </c>
      <c r="O5479" s="8"/>
    </row>
    <row r="5480" spans="1:15" x14ac:dyDescent="0.25">
      <c r="A5480" s="8">
        <v>45413</v>
      </c>
      <c r="B5480" s="9" t="s">
        <v>4319</v>
      </c>
      <c r="C5480" s="9" t="s">
        <v>4320</v>
      </c>
      <c r="D5480" s="3">
        <v>-130.99</v>
      </c>
      <c r="E5480" s="9" t="s">
        <v>193</v>
      </c>
      <c r="F5480" s="9" t="s">
        <v>194</v>
      </c>
      <c r="G5480" s="9" t="s">
        <v>183</v>
      </c>
      <c r="H5480" s="8">
        <v>45413</v>
      </c>
      <c r="I5480" s="8">
        <v>45411</v>
      </c>
      <c r="J5480" s="8" t="s">
        <v>4321</v>
      </c>
      <c r="K5480" s="205" t="s">
        <v>196</v>
      </c>
      <c r="M5480" s="9" t="s">
        <v>4322</v>
      </c>
      <c r="N5480" s="215">
        <v>45421.815222858801</v>
      </c>
      <c r="O5480" s="8"/>
    </row>
    <row r="5481" spans="1:15" x14ac:dyDescent="0.25">
      <c r="A5481" s="8">
        <v>45272</v>
      </c>
      <c r="B5481" s="9" t="s">
        <v>4319</v>
      </c>
      <c r="C5481" s="9" t="s">
        <v>4320</v>
      </c>
      <c r="D5481" s="3">
        <v>-130.99</v>
      </c>
      <c r="E5481" s="9" t="s">
        <v>193</v>
      </c>
      <c r="F5481" s="9" t="s">
        <v>194</v>
      </c>
      <c r="G5481" s="9" t="s">
        <v>183</v>
      </c>
      <c r="H5481" s="8">
        <v>45261</v>
      </c>
      <c r="I5481" s="8">
        <v>45271</v>
      </c>
      <c r="J5481" s="8" t="s">
        <v>4323</v>
      </c>
      <c r="K5481" s="205" t="s">
        <v>196</v>
      </c>
      <c r="M5481" s="9" t="s">
        <v>4322</v>
      </c>
      <c r="N5481" s="215">
        <v>45294.9567489931</v>
      </c>
      <c r="O5481" s="8"/>
    </row>
    <row r="5482" spans="1:15" x14ac:dyDescent="0.25">
      <c r="A5482" s="8">
        <v>45743</v>
      </c>
      <c r="B5482" s="9" t="s">
        <v>4319</v>
      </c>
      <c r="C5482" s="9" t="s">
        <v>4320</v>
      </c>
      <c r="D5482" s="3">
        <v>-261.98</v>
      </c>
      <c r="E5482" s="9" t="s">
        <v>193</v>
      </c>
      <c r="F5482" s="9" t="s">
        <v>194</v>
      </c>
      <c r="G5482" s="9" t="s">
        <v>183</v>
      </c>
      <c r="H5482" s="8">
        <v>45717</v>
      </c>
      <c r="I5482" s="8">
        <v>45740</v>
      </c>
      <c r="J5482" s="219" t="s">
        <v>15189</v>
      </c>
      <c r="K5482" s="205" t="s">
        <v>196</v>
      </c>
      <c r="M5482" s="9" t="s">
        <v>4322</v>
      </c>
      <c r="N5482" s="215">
        <v>45777.922227581003</v>
      </c>
      <c r="O5482" s="8"/>
    </row>
    <row r="5483" spans="1:15" x14ac:dyDescent="0.25">
      <c r="A5483" s="8">
        <v>45922</v>
      </c>
      <c r="B5483" s="9" t="s">
        <v>4319</v>
      </c>
      <c r="C5483" s="9" t="s">
        <v>4320</v>
      </c>
      <c r="D5483" s="3">
        <v>-261.98</v>
      </c>
      <c r="E5483" s="9" t="s">
        <v>193</v>
      </c>
      <c r="F5483" s="9" t="s">
        <v>194</v>
      </c>
      <c r="G5483" s="9" t="s">
        <v>183</v>
      </c>
      <c r="H5483" s="8">
        <v>45901</v>
      </c>
      <c r="I5483" s="8">
        <v>45922</v>
      </c>
      <c r="J5483" s="219" t="s">
        <v>19333</v>
      </c>
      <c r="K5483" s="205" t="s">
        <v>196</v>
      </c>
      <c r="M5483" s="9" t="s">
        <v>4322</v>
      </c>
      <c r="N5483" s="215">
        <v>45929.807189814797</v>
      </c>
      <c r="O5483" s="8"/>
    </row>
    <row r="5484" spans="1:15" x14ac:dyDescent="0.25">
      <c r="A5484" s="8">
        <v>45904</v>
      </c>
      <c r="B5484" s="9" t="s">
        <v>1704</v>
      </c>
      <c r="C5484" s="9" t="s">
        <v>20495</v>
      </c>
      <c r="D5484" s="3">
        <v>-20</v>
      </c>
      <c r="E5484" s="9" t="s">
        <v>266</v>
      </c>
      <c r="F5484" s="9" t="s">
        <v>267</v>
      </c>
      <c r="G5484" s="9" t="s">
        <v>268</v>
      </c>
      <c r="H5484" s="8">
        <v>45901</v>
      </c>
      <c r="I5484" s="8">
        <v>45901</v>
      </c>
      <c r="J5484" s="219" t="s">
        <v>19664</v>
      </c>
      <c r="K5484" s="205" t="s">
        <v>270</v>
      </c>
      <c r="M5484" s="9" t="s">
        <v>1706</v>
      </c>
      <c r="N5484" s="215">
        <v>45929.807189814797</v>
      </c>
      <c r="O5484" s="8">
        <v>45929</v>
      </c>
    </row>
    <row r="5485" spans="1:15" x14ac:dyDescent="0.25">
      <c r="A5485" s="8">
        <v>45880</v>
      </c>
      <c r="B5485" s="9" t="s">
        <v>18715</v>
      </c>
      <c r="C5485" s="9" t="s">
        <v>180</v>
      </c>
      <c r="D5485" s="3">
        <v>-28.64</v>
      </c>
      <c r="E5485" s="9" t="s">
        <v>181</v>
      </c>
      <c r="F5485" s="9" t="s">
        <v>182</v>
      </c>
      <c r="G5485" s="9" t="s">
        <v>183</v>
      </c>
      <c r="H5485" s="8">
        <v>45870</v>
      </c>
      <c r="I5485" s="8">
        <v>45880</v>
      </c>
      <c r="J5485" s="219" t="s">
        <v>19982</v>
      </c>
      <c r="K5485" s="205" t="s">
        <v>185</v>
      </c>
      <c r="M5485" s="9" t="s">
        <v>18717</v>
      </c>
      <c r="N5485" s="215">
        <v>45929.807189814797</v>
      </c>
      <c r="O5485" s="8">
        <v>45929</v>
      </c>
    </row>
    <row r="5486" spans="1:15" x14ac:dyDescent="0.25">
      <c r="A5486" s="8">
        <v>45869</v>
      </c>
      <c r="B5486" s="9" t="s">
        <v>18582</v>
      </c>
      <c r="C5486" s="9" t="s">
        <v>180</v>
      </c>
      <c r="D5486" s="3">
        <v>-28.59</v>
      </c>
      <c r="E5486" s="9" t="s">
        <v>193</v>
      </c>
      <c r="F5486" s="9" t="s">
        <v>194</v>
      </c>
      <c r="G5486" s="9" t="s">
        <v>183</v>
      </c>
      <c r="H5486" s="8">
        <v>45839</v>
      </c>
      <c r="I5486" s="8">
        <v>45866</v>
      </c>
      <c r="J5486" s="219" t="s">
        <v>20127</v>
      </c>
      <c r="K5486" s="205" t="s">
        <v>196</v>
      </c>
      <c r="M5486" s="9" t="s">
        <v>18584</v>
      </c>
      <c r="N5486" s="215">
        <v>45929.807189814797</v>
      </c>
      <c r="O5486" s="8">
        <v>45929</v>
      </c>
    </row>
    <row r="5487" spans="1:15" x14ac:dyDescent="0.25">
      <c r="A5487" s="8">
        <v>45456</v>
      </c>
      <c r="B5487" s="9" t="s">
        <v>1704</v>
      </c>
      <c r="C5487" s="9" t="s">
        <v>20495</v>
      </c>
      <c r="D5487" s="3">
        <v>-30</v>
      </c>
      <c r="E5487" s="9" t="s">
        <v>266</v>
      </c>
      <c r="F5487" s="9" t="s">
        <v>267</v>
      </c>
      <c r="G5487" s="9" t="s">
        <v>268</v>
      </c>
      <c r="H5487" s="8">
        <v>45444</v>
      </c>
      <c r="I5487" s="8">
        <v>45453</v>
      </c>
      <c r="J5487" s="8" t="s">
        <v>1705</v>
      </c>
      <c r="K5487" s="205" t="s">
        <v>270</v>
      </c>
      <c r="M5487" s="9" t="s">
        <v>1706</v>
      </c>
      <c r="N5487" s="215">
        <v>45460.791518807899</v>
      </c>
      <c r="O5487" s="8">
        <v>45929</v>
      </c>
    </row>
    <row r="5488" spans="1:15" x14ac:dyDescent="0.25">
      <c r="A5488" s="8">
        <v>45878</v>
      </c>
      <c r="B5488" s="9" t="s">
        <v>20057</v>
      </c>
      <c r="C5488" s="9" t="s">
        <v>20495</v>
      </c>
      <c r="D5488" s="3">
        <v>-57.04</v>
      </c>
      <c r="E5488" s="9" t="s">
        <v>266</v>
      </c>
      <c r="F5488" s="9" t="s">
        <v>267</v>
      </c>
      <c r="G5488" s="9" t="s">
        <v>268</v>
      </c>
      <c r="H5488" s="8">
        <v>45870</v>
      </c>
      <c r="I5488" s="8">
        <v>45873</v>
      </c>
      <c r="J5488" s="219" t="s">
        <v>20058</v>
      </c>
      <c r="K5488" s="205" t="s">
        <v>270</v>
      </c>
      <c r="M5488" s="9" t="s">
        <v>20059</v>
      </c>
      <c r="N5488" s="215">
        <v>45929.807189814797</v>
      </c>
      <c r="O5488" s="8">
        <v>45929</v>
      </c>
    </row>
    <row r="5489" spans="1:15" x14ac:dyDescent="0.25">
      <c r="A5489" s="8">
        <v>45646</v>
      </c>
      <c r="B5489" s="9" t="s">
        <v>13682</v>
      </c>
      <c r="C5489" s="9" t="s">
        <v>20495</v>
      </c>
      <c r="D5489" s="3">
        <v>-70</v>
      </c>
      <c r="E5489" s="9" t="s">
        <v>266</v>
      </c>
      <c r="F5489" s="9" t="s">
        <v>267</v>
      </c>
      <c r="G5489" s="9" t="s">
        <v>268</v>
      </c>
      <c r="H5489" s="8">
        <v>45627</v>
      </c>
      <c r="I5489" s="8">
        <v>45642</v>
      </c>
      <c r="J5489" s="219" t="s">
        <v>13683</v>
      </c>
      <c r="K5489" s="205" t="s">
        <v>270</v>
      </c>
      <c r="M5489" s="9" t="s">
        <v>13684</v>
      </c>
      <c r="N5489" s="215">
        <v>45706.0637561111</v>
      </c>
      <c r="O5489" s="8">
        <v>45929</v>
      </c>
    </row>
    <row r="5490" spans="1:15" x14ac:dyDescent="0.25">
      <c r="A5490" s="8">
        <v>45322</v>
      </c>
      <c r="B5490" s="9" t="s">
        <v>427</v>
      </c>
      <c r="C5490" s="9" t="s">
        <v>180</v>
      </c>
      <c r="D5490" s="3">
        <v>-28.52</v>
      </c>
      <c r="E5490" s="9" t="s">
        <v>422</v>
      </c>
      <c r="F5490" s="9" t="s">
        <v>423</v>
      </c>
      <c r="G5490" s="9" t="s">
        <v>183</v>
      </c>
      <c r="H5490" s="8">
        <v>45292</v>
      </c>
      <c r="I5490" s="8">
        <v>45320</v>
      </c>
      <c r="J5490" s="8" t="s">
        <v>3051</v>
      </c>
      <c r="K5490" s="205" t="s">
        <v>425</v>
      </c>
      <c r="M5490" s="9" t="s">
        <v>429</v>
      </c>
      <c r="N5490" s="215">
        <v>45324.933394479202</v>
      </c>
      <c r="O5490" s="8">
        <v>45324</v>
      </c>
    </row>
    <row r="5491" spans="1:15" x14ac:dyDescent="0.25">
      <c r="A5491" s="8">
        <v>45897</v>
      </c>
      <c r="B5491" s="9" t="s">
        <v>19768</v>
      </c>
      <c r="C5491" s="9" t="s">
        <v>20495</v>
      </c>
      <c r="D5491" s="3">
        <v>-517.45000000000005</v>
      </c>
      <c r="E5491" s="9" t="s">
        <v>266</v>
      </c>
      <c r="F5491" s="9" t="s">
        <v>267</v>
      </c>
      <c r="G5491" s="9" t="s">
        <v>268</v>
      </c>
      <c r="H5491" s="8">
        <v>45870</v>
      </c>
      <c r="I5491" s="8">
        <v>45894</v>
      </c>
      <c r="J5491" s="219" t="s">
        <v>19769</v>
      </c>
      <c r="K5491" s="205" t="s">
        <v>270</v>
      </c>
      <c r="M5491" s="9" t="s">
        <v>19770</v>
      </c>
      <c r="N5491" s="215">
        <v>45929.807189814797</v>
      </c>
      <c r="O5491" s="8">
        <v>45929</v>
      </c>
    </row>
    <row r="5492" spans="1:15" x14ac:dyDescent="0.25">
      <c r="A5492" s="8">
        <v>45549</v>
      </c>
      <c r="B5492" s="9" t="s">
        <v>10441</v>
      </c>
      <c r="C5492" s="9" t="s">
        <v>124</v>
      </c>
      <c r="D5492" s="3">
        <v>-22.06</v>
      </c>
      <c r="E5492" s="9" t="s">
        <v>117</v>
      </c>
      <c r="F5492" s="9" t="s">
        <v>118</v>
      </c>
      <c r="G5492" s="9" t="s">
        <v>119</v>
      </c>
      <c r="H5492" s="8">
        <v>45536</v>
      </c>
      <c r="I5492" s="8">
        <v>45544</v>
      </c>
      <c r="J5492" s="219" t="s">
        <v>10442</v>
      </c>
      <c r="K5492" s="205" t="s">
        <v>121</v>
      </c>
      <c r="M5492" s="9" t="s">
        <v>10443</v>
      </c>
      <c r="N5492" s="215">
        <v>45575.565837071801</v>
      </c>
      <c r="O5492" s="8">
        <v>45575</v>
      </c>
    </row>
    <row r="5493" spans="1:15" x14ac:dyDescent="0.25">
      <c r="A5493" s="8">
        <v>45548</v>
      </c>
      <c r="B5493" s="9" t="s">
        <v>10455</v>
      </c>
      <c r="C5493" s="9" t="s">
        <v>224</v>
      </c>
      <c r="D5493" s="3">
        <v>-9.27</v>
      </c>
      <c r="E5493" s="9" t="s">
        <v>117</v>
      </c>
      <c r="F5493" s="9" t="s">
        <v>118</v>
      </c>
      <c r="G5493" s="9" t="s">
        <v>119</v>
      </c>
      <c r="H5493" s="8">
        <v>45536</v>
      </c>
      <c r="I5493" s="8">
        <v>45544</v>
      </c>
      <c r="J5493" s="219" t="s">
        <v>10456</v>
      </c>
      <c r="K5493" s="205" t="s">
        <v>121</v>
      </c>
      <c r="M5493" s="9" t="s">
        <v>10457</v>
      </c>
      <c r="N5493" s="215">
        <v>45575.565837071801</v>
      </c>
      <c r="O5493" s="8"/>
    </row>
    <row r="5494" spans="1:15" x14ac:dyDescent="0.25">
      <c r="A5494" s="8">
        <v>45548</v>
      </c>
      <c r="B5494" s="9" t="s">
        <v>10461</v>
      </c>
      <c r="C5494" s="9" t="s">
        <v>224</v>
      </c>
      <c r="D5494" s="3">
        <v>-9.9700000000000006</v>
      </c>
      <c r="E5494" s="9" t="s">
        <v>117</v>
      </c>
      <c r="F5494" s="9" t="s">
        <v>118</v>
      </c>
      <c r="G5494" s="9" t="s">
        <v>119</v>
      </c>
      <c r="H5494" s="8">
        <v>45536</v>
      </c>
      <c r="I5494" s="8">
        <v>45544</v>
      </c>
      <c r="J5494" s="219" t="s">
        <v>10462</v>
      </c>
      <c r="K5494" s="205" t="s">
        <v>121</v>
      </c>
      <c r="M5494" s="9" t="s">
        <v>10463</v>
      </c>
      <c r="N5494" s="215">
        <v>45575.565837071801</v>
      </c>
      <c r="O5494" s="8">
        <v>45575</v>
      </c>
    </row>
    <row r="5495" spans="1:15" x14ac:dyDescent="0.25">
      <c r="A5495" s="8">
        <v>45548</v>
      </c>
      <c r="B5495" s="9" t="s">
        <v>10467</v>
      </c>
      <c r="C5495" s="9" t="s">
        <v>224</v>
      </c>
      <c r="D5495" s="3">
        <v>-10.88</v>
      </c>
      <c r="E5495" s="9" t="s">
        <v>117</v>
      </c>
      <c r="F5495" s="9" t="s">
        <v>118</v>
      </c>
      <c r="G5495" s="9" t="s">
        <v>119</v>
      </c>
      <c r="H5495" s="8">
        <v>45536</v>
      </c>
      <c r="I5495" s="8">
        <v>45544</v>
      </c>
      <c r="J5495" s="219" t="s">
        <v>10468</v>
      </c>
      <c r="K5495" s="205" t="s">
        <v>121</v>
      </c>
      <c r="M5495" s="9" t="s">
        <v>10469</v>
      </c>
      <c r="N5495" s="215">
        <v>45575.565837071801</v>
      </c>
      <c r="O5495" s="8"/>
    </row>
    <row r="5496" spans="1:15" x14ac:dyDescent="0.25">
      <c r="A5496" s="8">
        <v>45250</v>
      </c>
      <c r="B5496" s="9" t="s">
        <v>2849</v>
      </c>
      <c r="C5496" s="9" t="s">
        <v>2850</v>
      </c>
      <c r="D5496" s="3">
        <v>-24</v>
      </c>
      <c r="E5496" s="9" t="s">
        <v>869</v>
      </c>
      <c r="F5496" s="9" t="s">
        <v>870</v>
      </c>
      <c r="G5496" s="9" t="s">
        <v>210</v>
      </c>
      <c r="H5496" s="8">
        <v>45231</v>
      </c>
      <c r="I5496" s="8">
        <v>45250</v>
      </c>
      <c r="J5496" s="8" t="s">
        <v>2851</v>
      </c>
      <c r="K5496" s="205" t="s">
        <v>872</v>
      </c>
      <c r="M5496" s="9" t="s">
        <v>2852</v>
      </c>
      <c r="N5496" s="215">
        <v>45294.9567489931</v>
      </c>
      <c r="O5496" s="8"/>
    </row>
    <row r="5497" spans="1:15" x14ac:dyDescent="0.25">
      <c r="A5497" s="8">
        <v>45249</v>
      </c>
      <c r="B5497" s="9" t="s">
        <v>2849</v>
      </c>
      <c r="C5497" s="9" t="s">
        <v>2850</v>
      </c>
      <c r="D5497" s="3">
        <v>-49</v>
      </c>
      <c r="E5497" s="9" t="s">
        <v>869</v>
      </c>
      <c r="F5497" s="9" t="s">
        <v>870</v>
      </c>
      <c r="G5497" s="9" t="s">
        <v>210</v>
      </c>
      <c r="H5497" s="8">
        <v>45231</v>
      </c>
      <c r="I5497" s="8">
        <v>45243</v>
      </c>
      <c r="J5497" s="8" t="s">
        <v>3620</v>
      </c>
      <c r="K5497" s="205" t="s">
        <v>872</v>
      </c>
      <c r="M5497" s="9" t="s">
        <v>2852</v>
      </c>
      <c r="N5497" s="215">
        <v>45294.9567489931</v>
      </c>
      <c r="O5497" s="8"/>
    </row>
    <row r="5498" spans="1:15" x14ac:dyDescent="0.25">
      <c r="A5498" s="8">
        <v>45249</v>
      </c>
      <c r="B5498" s="9" t="s">
        <v>2849</v>
      </c>
      <c r="C5498" s="9" t="s">
        <v>2850</v>
      </c>
      <c r="D5498" s="3">
        <v>-70</v>
      </c>
      <c r="E5498" s="9" t="s">
        <v>869</v>
      </c>
      <c r="F5498" s="9" t="s">
        <v>870</v>
      </c>
      <c r="G5498" s="9" t="s">
        <v>210</v>
      </c>
      <c r="H5498" s="8">
        <v>45231</v>
      </c>
      <c r="I5498" s="8">
        <v>45243</v>
      </c>
      <c r="J5498" s="8" t="s">
        <v>3941</v>
      </c>
      <c r="K5498" s="205" t="s">
        <v>872</v>
      </c>
      <c r="M5498" s="9" t="s">
        <v>2852</v>
      </c>
      <c r="N5498" s="215">
        <v>45294.9567489931</v>
      </c>
      <c r="O5498" s="8"/>
    </row>
    <row r="5499" spans="1:15" x14ac:dyDescent="0.25">
      <c r="A5499" s="8">
        <v>45416</v>
      </c>
      <c r="B5499" s="9" t="s">
        <v>4655</v>
      </c>
      <c r="C5499" s="9" t="s">
        <v>2850</v>
      </c>
      <c r="D5499" s="3">
        <v>-369.66</v>
      </c>
      <c r="E5499" s="9" t="s">
        <v>266</v>
      </c>
      <c r="F5499" s="9" t="s">
        <v>267</v>
      </c>
      <c r="G5499" s="9" t="s">
        <v>268</v>
      </c>
      <c r="H5499" s="8">
        <v>45413</v>
      </c>
      <c r="I5499" s="8">
        <v>45411</v>
      </c>
      <c r="J5499" s="8" t="s">
        <v>4656</v>
      </c>
      <c r="K5499" s="205" t="s">
        <v>270</v>
      </c>
      <c r="M5499" s="9" t="s">
        <v>4657</v>
      </c>
      <c r="N5499" s="215">
        <v>45421.815222858801</v>
      </c>
      <c r="O5499" s="8"/>
    </row>
    <row r="5500" spans="1:15" x14ac:dyDescent="0.25">
      <c r="A5500" s="8">
        <v>45482</v>
      </c>
      <c r="B5500" s="9" t="s">
        <v>7933</v>
      </c>
      <c r="C5500" s="9" t="s">
        <v>180</v>
      </c>
      <c r="D5500" s="3">
        <v>-28.21</v>
      </c>
      <c r="E5500" s="9" t="s">
        <v>181</v>
      </c>
      <c r="F5500" s="9" t="s">
        <v>182</v>
      </c>
      <c r="G5500" s="9" t="s">
        <v>183</v>
      </c>
      <c r="H5500" s="8">
        <v>45474</v>
      </c>
      <c r="I5500" s="8">
        <v>45481</v>
      </c>
      <c r="J5500" s="8" t="s">
        <v>8115</v>
      </c>
      <c r="K5500" s="205" t="s">
        <v>185</v>
      </c>
      <c r="M5500" s="9" t="s">
        <v>7935</v>
      </c>
      <c r="N5500" s="215">
        <v>45505.8848292361</v>
      </c>
      <c r="O5500" s="8">
        <v>45505</v>
      </c>
    </row>
    <row r="5501" spans="1:15" x14ac:dyDescent="0.25">
      <c r="A5501" s="8">
        <v>45217</v>
      </c>
      <c r="B5501" s="9" t="s">
        <v>4817</v>
      </c>
      <c r="C5501" s="9" t="s">
        <v>2850</v>
      </c>
      <c r="D5501" s="3">
        <v>-1254.28</v>
      </c>
      <c r="E5501" s="9" t="s">
        <v>724</v>
      </c>
      <c r="F5501" s="9" t="s">
        <v>118</v>
      </c>
      <c r="G5501" s="9" t="s">
        <v>210</v>
      </c>
      <c r="H5501" s="8">
        <v>45200</v>
      </c>
      <c r="I5501" s="8">
        <v>45215</v>
      </c>
      <c r="J5501" s="219" t="s">
        <v>4818</v>
      </c>
      <c r="K5501" s="205" t="s">
        <v>121</v>
      </c>
      <c r="M5501" s="9" t="s">
        <v>4819</v>
      </c>
      <c r="N5501" s="215">
        <v>45294.9567489931</v>
      </c>
      <c r="O5501" s="8"/>
    </row>
    <row r="5502" spans="1:15" x14ac:dyDescent="0.25">
      <c r="A5502" s="8">
        <v>45775</v>
      </c>
      <c r="B5502" s="9" t="s">
        <v>14807</v>
      </c>
      <c r="C5502" s="9" t="s">
        <v>180</v>
      </c>
      <c r="D5502" s="3">
        <v>-28.08</v>
      </c>
      <c r="E5502" s="9" t="s">
        <v>181</v>
      </c>
      <c r="F5502" s="9" t="s">
        <v>182</v>
      </c>
      <c r="G5502" s="9" t="s">
        <v>183</v>
      </c>
      <c r="H5502" s="8">
        <v>45748</v>
      </c>
      <c r="I5502" s="8">
        <v>45775</v>
      </c>
      <c r="J5502" s="8" t="s">
        <v>15846</v>
      </c>
      <c r="K5502" s="205" t="s">
        <v>185</v>
      </c>
      <c r="M5502" s="9" t="s">
        <v>14809</v>
      </c>
      <c r="N5502" s="215">
        <v>45785.029943333298</v>
      </c>
      <c r="O5502" s="8">
        <v>45784</v>
      </c>
    </row>
    <row r="5503" spans="1:15" x14ac:dyDescent="0.25">
      <c r="A5503" s="8">
        <v>45263</v>
      </c>
      <c r="B5503" s="9" t="s">
        <v>4924</v>
      </c>
      <c r="C5503" s="9" t="s">
        <v>2850</v>
      </c>
      <c r="D5503" s="3">
        <v>-4039.52</v>
      </c>
      <c r="E5503" s="9" t="s">
        <v>724</v>
      </c>
      <c r="F5503" s="9" t="s">
        <v>118</v>
      </c>
      <c r="G5503" s="9" t="s">
        <v>210</v>
      </c>
      <c r="H5503" s="8">
        <v>45261</v>
      </c>
      <c r="I5503" s="8">
        <v>45257</v>
      </c>
      <c r="J5503" s="8" t="s">
        <v>4925</v>
      </c>
      <c r="K5503" s="205" t="s">
        <v>121</v>
      </c>
      <c r="M5503" s="9" t="s">
        <v>4926</v>
      </c>
      <c r="N5503" s="215">
        <v>45294.9567489931</v>
      </c>
      <c r="O5503" s="8"/>
    </row>
    <row r="5504" spans="1:15" x14ac:dyDescent="0.25">
      <c r="A5504" s="8">
        <v>45504</v>
      </c>
      <c r="B5504" s="9" t="s">
        <v>1075</v>
      </c>
      <c r="C5504" s="9" t="s">
        <v>1076</v>
      </c>
      <c r="D5504" s="3">
        <v>102.37</v>
      </c>
      <c r="E5504" s="9" t="s">
        <v>422</v>
      </c>
      <c r="F5504" s="9" t="s">
        <v>423</v>
      </c>
      <c r="G5504" s="9" t="s">
        <v>183</v>
      </c>
      <c r="H5504" s="8">
        <v>45474</v>
      </c>
      <c r="I5504" s="8">
        <v>45502</v>
      </c>
      <c r="J5504" s="8" t="s">
        <v>9584</v>
      </c>
      <c r="K5504" s="205" t="s">
        <v>425</v>
      </c>
      <c r="M5504" s="9" t="s">
        <v>1078</v>
      </c>
      <c r="N5504" s="215">
        <v>45534.648212951397</v>
      </c>
      <c r="O5504" s="8">
        <v>45534</v>
      </c>
    </row>
    <row r="5505" spans="1:15" x14ac:dyDescent="0.25">
      <c r="A5505" s="8">
        <v>45443</v>
      </c>
      <c r="B5505" s="9" t="s">
        <v>1075</v>
      </c>
      <c r="C5505" s="9" t="s">
        <v>1076</v>
      </c>
      <c r="D5505" s="3">
        <v>93.51</v>
      </c>
      <c r="E5505" s="9" t="s">
        <v>422</v>
      </c>
      <c r="F5505" s="9" t="s">
        <v>423</v>
      </c>
      <c r="G5505" s="9" t="s">
        <v>183</v>
      </c>
      <c r="H5505" s="8">
        <v>45413</v>
      </c>
      <c r="I5505" s="8">
        <v>45439</v>
      </c>
      <c r="J5505" s="8" t="s">
        <v>1077</v>
      </c>
      <c r="K5505" s="205" t="s">
        <v>425</v>
      </c>
      <c r="M5505" s="9" t="s">
        <v>1078</v>
      </c>
      <c r="N5505" s="215">
        <v>45446.142181782401</v>
      </c>
      <c r="O5505" s="8">
        <v>45445</v>
      </c>
    </row>
    <row r="5506" spans="1:15" x14ac:dyDescent="0.25">
      <c r="A5506" s="8">
        <v>45412</v>
      </c>
      <c r="B5506" s="9" t="s">
        <v>1075</v>
      </c>
      <c r="C5506" s="9" t="s">
        <v>1076</v>
      </c>
      <c r="D5506" s="3">
        <v>92.43</v>
      </c>
      <c r="E5506" s="9" t="s">
        <v>422</v>
      </c>
      <c r="F5506" s="9" t="s">
        <v>423</v>
      </c>
      <c r="G5506" s="9" t="s">
        <v>183</v>
      </c>
      <c r="H5506" s="8">
        <v>45383</v>
      </c>
      <c r="I5506" s="8">
        <v>45411</v>
      </c>
      <c r="J5506" s="8" t="s">
        <v>1080</v>
      </c>
      <c r="K5506" s="205" t="s">
        <v>425</v>
      </c>
      <c r="M5506" s="9" t="s">
        <v>1078</v>
      </c>
      <c r="N5506" s="215">
        <v>45421.815222858801</v>
      </c>
      <c r="O5506" s="8">
        <v>45421</v>
      </c>
    </row>
    <row r="5507" spans="1:15" x14ac:dyDescent="0.25">
      <c r="A5507" s="8">
        <v>45463</v>
      </c>
      <c r="B5507" s="9" t="s">
        <v>7917</v>
      </c>
      <c r="C5507" s="9" t="s">
        <v>180</v>
      </c>
      <c r="D5507" s="3">
        <v>-28</v>
      </c>
      <c r="E5507" s="9" t="s">
        <v>181</v>
      </c>
      <c r="F5507" s="9" t="s">
        <v>182</v>
      </c>
      <c r="G5507" s="9" t="s">
        <v>183</v>
      </c>
      <c r="H5507" s="8">
        <v>45444</v>
      </c>
      <c r="I5507" s="8">
        <v>45460</v>
      </c>
      <c r="J5507" s="8" t="s">
        <v>8716</v>
      </c>
      <c r="K5507" s="205" t="s">
        <v>185</v>
      </c>
      <c r="M5507" s="9" t="s">
        <v>7919</v>
      </c>
      <c r="N5507" s="215">
        <v>45505.8848292361</v>
      </c>
      <c r="O5507" s="8">
        <v>45505</v>
      </c>
    </row>
    <row r="5508" spans="1:15" x14ac:dyDescent="0.25">
      <c r="A5508" s="8">
        <v>45747</v>
      </c>
      <c r="B5508" s="9" t="s">
        <v>1075</v>
      </c>
      <c r="C5508" s="9" t="s">
        <v>1076</v>
      </c>
      <c r="D5508" s="3">
        <v>88.74</v>
      </c>
      <c r="E5508" s="9" t="s">
        <v>422</v>
      </c>
      <c r="F5508" s="9" t="s">
        <v>423</v>
      </c>
      <c r="G5508" s="9" t="s">
        <v>183</v>
      </c>
      <c r="H5508" s="8">
        <v>45717</v>
      </c>
      <c r="I5508" s="8">
        <v>45747</v>
      </c>
      <c r="J5508" s="219" t="s">
        <v>15107</v>
      </c>
      <c r="K5508" s="205" t="s">
        <v>425</v>
      </c>
      <c r="M5508" s="9" t="s">
        <v>1078</v>
      </c>
      <c r="N5508" s="215">
        <v>45777.922227581003</v>
      </c>
      <c r="O5508" s="8">
        <v>45777</v>
      </c>
    </row>
    <row r="5509" spans="1:15" x14ac:dyDescent="0.25">
      <c r="A5509" s="8">
        <v>45471</v>
      </c>
      <c r="B5509" s="9" t="s">
        <v>1075</v>
      </c>
      <c r="C5509" s="9" t="s">
        <v>1076</v>
      </c>
      <c r="D5509" s="3">
        <v>77.959999999999994</v>
      </c>
      <c r="E5509" s="9" t="s">
        <v>422</v>
      </c>
      <c r="F5509" s="9" t="s">
        <v>423</v>
      </c>
      <c r="G5509" s="9" t="s">
        <v>183</v>
      </c>
      <c r="H5509" s="8">
        <v>45444</v>
      </c>
      <c r="I5509" s="8">
        <v>45467</v>
      </c>
      <c r="J5509" s="8" t="s">
        <v>8509</v>
      </c>
      <c r="K5509" s="205" t="s">
        <v>425</v>
      </c>
      <c r="M5509" s="9" t="s">
        <v>1078</v>
      </c>
      <c r="N5509" s="215">
        <v>45505.8848292361</v>
      </c>
      <c r="O5509" s="8">
        <v>45505</v>
      </c>
    </row>
    <row r="5510" spans="1:15" x14ac:dyDescent="0.25">
      <c r="A5510" s="8">
        <v>45471</v>
      </c>
      <c r="B5510" s="9" t="s">
        <v>1104</v>
      </c>
      <c r="C5510" s="9" t="s">
        <v>1076</v>
      </c>
      <c r="D5510" s="3">
        <v>77.099999999999994</v>
      </c>
      <c r="E5510" s="9" t="s">
        <v>193</v>
      </c>
      <c r="F5510" s="9" t="s">
        <v>194</v>
      </c>
      <c r="G5510" s="9" t="s">
        <v>183</v>
      </c>
      <c r="H5510" s="8">
        <v>45444</v>
      </c>
      <c r="I5510" s="8">
        <v>45467</v>
      </c>
      <c r="J5510" s="8" t="s">
        <v>8491</v>
      </c>
      <c r="K5510" s="205" t="s">
        <v>196</v>
      </c>
      <c r="M5510" s="9" t="s">
        <v>1106</v>
      </c>
      <c r="N5510" s="215">
        <v>45505.8848292361</v>
      </c>
      <c r="O5510" s="8">
        <v>45505</v>
      </c>
    </row>
    <row r="5511" spans="1:15" x14ac:dyDescent="0.25">
      <c r="A5511" s="8">
        <v>45534</v>
      </c>
      <c r="B5511" s="9" t="s">
        <v>1075</v>
      </c>
      <c r="C5511" s="9" t="s">
        <v>1076</v>
      </c>
      <c r="D5511" s="3">
        <v>67.19</v>
      </c>
      <c r="E5511" s="9" t="s">
        <v>422</v>
      </c>
      <c r="F5511" s="9" t="s">
        <v>423</v>
      </c>
      <c r="G5511" s="9" t="s">
        <v>183</v>
      </c>
      <c r="H5511" s="8">
        <v>45505</v>
      </c>
      <c r="I5511" s="8">
        <v>45530</v>
      </c>
      <c r="J5511" s="8" t="s">
        <v>9799</v>
      </c>
      <c r="K5511" s="205" t="s">
        <v>425</v>
      </c>
      <c r="M5511" s="9" t="s">
        <v>1078</v>
      </c>
      <c r="N5511" s="215">
        <v>45540.605251655099</v>
      </c>
      <c r="O5511" s="8">
        <v>45540</v>
      </c>
    </row>
    <row r="5512" spans="1:15" x14ac:dyDescent="0.25">
      <c r="A5512" s="8">
        <v>45379</v>
      </c>
      <c r="B5512" s="9" t="s">
        <v>1075</v>
      </c>
      <c r="C5512" s="9" t="s">
        <v>1076</v>
      </c>
      <c r="D5512" s="3">
        <v>62.63</v>
      </c>
      <c r="E5512" s="9" t="s">
        <v>422</v>
      </c>
      <c r="F5512" s="9" t="s">
        <v>423</v>
      </c>
      <c r="G5512" s="9" t="s">
        <v>183</v>
      </c>
      <c r="H5512" s="8">
        <v>45352</v>
      </c>
      <c r="I5512" s="8">
        <v>45376</v>
      </c>
      <c r="J5512" s="8" t="s">
        <v>1099</v>
      </c>
      <c r="K5512" s="205" t="s">
        <v>425</v>
      </c>
      <c r="M5512" s="9" t="s">
        <v>1078</v>
      </c>
      <c r="N5512" s="215">
        <v>45385.162865138896</v>
      </c>
      <c r="O5512" s="8">
        <v>45384</v>
      </c>
    </row>
    <row r="5513" spans="1:15" x14ac:dyDescent="0.25">
      <c r="A5513" s="8">
        <v>45625</v>
      </c>
      <c r="B5513" s="9" t="s">
        <v>1075</v>
      </c>
      <c r="C5513" s="9" t="s">
        <v>1076</v>
      </c>
      <c r="D5513" s="3">
        <v>61.53</v>
      </c>
      <c r="E5513" s="9" t="s">
        <v>422</v>
      </c>
      <c r="F5513" s="9" t="s">
        <v>423</v>
      </c>
      <c r="G5513" s="9" t="s">
        <v>183</v>
      </c>
      <c r="H5513" s="8">
        <v>45597</v>
      </c>
      <c r="I5513" s="8">
        <v>45621</v>
      </c>
      <c r="J5513" s="219" t="s">
        <v>11566</v>
      </c>
      <c r="K5513" s="205" t="s">
        <v>425</v>
      </c>
      <c r="M5513" s="9" t="s">
        <v>1078</v>
      </c>
      <c r="N5513" s="215">
        <v>45635.715607696802</v>
      </c>
      <c r="O5513" s="8">
        <v>45635</v>
      </c>
    </row>
    <row r="5514" spans="1:15" x14ac:dyDescent="0.25">
      <c r="A5514" s="8">
        <v>45798</v>
      </c>
      <c r="B5514" s="9" t="s">
        <v>7900</v>
      </c>
      <c r="C5514" s="9" t="s">
        <v>180</v>
      </c>
      <c r="D5514" s="3">
        <v>-27.97</v>
      </c>
      <c r="E5514" s="9" t="s">
        <v>181</v>
      </c>
      <c r="F5514" s="9" t="s">
        <v>182</v>
      </c>
      <c r="G5514" s="9" t="s">
        <v>183</v>
      </c>
      <c r="H5514" s="8">
        <v>45778</v>
      </c>
      <c r="I5514" s="8">
        <v>45796</v>
      </c>
      <c r="J5514" s="8" t="s">
        <v>16168</v>
      </c>
      <c r="K5514" s="205" t="s">
        <v>185</v>
      </c>
      <c r="M5514" s="9" t="s">
        <v>7902</v>
      </c>
      <c r="N5514" s="215">
        <v>45809.629870740697</v>
      </c>
      <c r="O5514" s="8">
        <v>45809</v>
      </c>
    </row>
    <row r="5515" spans="1:15" x14ac:dyDescent="0.25">
      <c r="A5515" s="8">
        <v>45504</v>
      </c>
      <c r="B5515" s="9" t="s">
        <v>1104</v>
      </c>
      <c r="C5515" s="9" t="s">
        <v>1076</v>
      </c>
      <c r="D5515" s="3">
        <v>60.31</v>
      </c>
      <c r="E5515" s="9" t="s">
        <v>193</v>
      </c>
      <c r="F5515" s="9" t="s">
        <v>194</v>
      </c>
      <c r="G5515" s="9" t="s">
        <v>183</v>
      </c>
      <c r="H5515" s="8">
        <v>45474</v>
      </c>
      <c r="I5515" s="8">
        <v>45502</v>
      </c>
      <c r="J5515" s="8" t="s">
        <v>9567</v>
      </c>
      <c r="K5515" s="205" t="s">
        <v>196</v>
      </c>
      <c r="M5515" s="9" t="s">
        <v>1106</v>
      </c>
      <c r="N5515" s="215">
        <v>45534.648212951397</v>
      </c>
      <c r="O5515" s="8">
        <v>45534</v>
      </c>
    </row>
    <row r="5516" spans="1:15" x14ac:dyDescent="0.25">
      <c r="A5516" s="8">
        <v>45810</v>
      </c>
      <c r="B5516" s="9" t="s">
        <v>14829</v>
      </c>
      <c r="C5516" s="9" t="s">
        <v>180</v>
      </c>
      <c r="D5516" s="3">
        <v>-27.93</v>
      </c>
      <c r="E5516" s="9" t="s">
        <v>181</v>
      </c>
      <c r="F5516" s="9" t="s">
        <v>182</v>
      </c>
      <c r="G5516" s="9" t="s">
        <v>183</v>
      </c>
      <c r="H5516" s="8">
        <v>45809</v>
      </c>
      <c r="I5516" s="8">
        <v>45810</v>
      </c>
      <c r="J5516" s="8" t="s">
        <v>18200</v>
      </c>
      <c r="K5516" s="205" t="s">
        <v>185</v>
      </c>
      <c r="M5516" s="9" t="s">
        <v>14831</v>
      </c>
      <c r="N5516" s="215">
        <v>45840.490152685197</v>
      </c>
      <c r="O5516" s="8">
        <v>45840</v>
      </c>
    </row>
    <row r="5517" spans="1:15" x14ac:dyDescent="0.25">
      <c r="A5517" s="8">
        <v>45534</v>
      </c>
      <c r="B5517" s="9" t="s">
        <v>1104</v>
      </c>
      <c r="C5517" s="9" t="s">
        <v>1076</v>
      </c>
      <c r="D5517" s="3">
        <v>60.13</v>
      </c>
      <c r="E5517" s="9" t="s">
        <v>193</v>
      </c>
      <c r="F5517" s="9" t="s">
        <v>194</v>
      </c>
      <c r="G5517" s="9" t="s">
        <v>183</v>
      </c>
      <c r="H5517" s="8">
        <v>45505</v>
      </c>
      <c r="I5517" s="8">
        <v>45530</v>
      </c>
      <c r="J5517" s="8" t="s">
        <v>9776</v>
      </c>
      <c r="K5517" s="205" t="s">
        <v>196</v>
      </c>
      <c r="M5517" s="9" t="s">
        <v>1106</v>
      </c>
      <c r="N5517" s="215">
        <v>45540.605251655099</v>
      </c>
      <c r="O5517" s="8">
        <v>45540</v>
      </c>
    </row>
    <row r="5518" spans="1:15" x14ac:dyDescent="0.25">
      <c r="A5518" s="8">
        <v>45610</v>
      </c>
      <c r="B5518" s="9" t="s">
        <v>8709</v>
      </c>
      <c r="C5518" s="9" t="s">
        <v>180</v>
      </c>
      <c r="D5518" s="3">
        <v>-27.87</v>
      </c>
      <c r="E5518" s="9" t="s">
        <v>181</v>
      </c>
      <c r="F5518" s="9" t="s">
        <v>182</v>
      </c>
      <c r="G5518" s="9" t="s">
        <v>183</v>
      </c>
      <c r="H5518" s="8">
        <v>45597</v>
      </c>
      <c r="I5518" s="8">
        <v>45607</v>
      </c>
      <c r="J5518" s="219" t="s">
        <v>11706</v>
      </c>
      <c r="K5518" s="205" t="s">
        <v>185</v>
      </c>
      <c r="M5518" s="9" t="s">
        <v>8711</v>
      </c>
      <c r="N5518" s="215">
        <v>45635.715607696802</v>
      </c>
      <c r="O5518" s="8">
        <v>45635</v>
      </c>
    </row>
    <row r="5519" spans="1:15" x14ac:dyDescent="0.25">
      <c r="A5519" s="8">
        <v>45596</v>
      </c>
      <c r="B5519" s="9" t="s">
        <v>1104</v>
      </c>
      <c r="C5519" s="9" t="s">
        <v>1076</v>
      </c>
      <c r="D5519" s="3">
        <v>56.91</v>
      </c>
      <c r="E5519" s="9" t="s">
        <v>193</v>
      </c>
      <c r="F5519" s="9" t="s">
        <v>194</v>
      </c>
      <c r="G5519" s="9" t="s">
        <v>183</v>
      </c>
      <c r="H5519" s="8">
        <v>45566</v>
      </c>
      <c r="I5519" s="8">
        <v>45593</v>
      </c>
      <c r="J5519" s="219" t="s">
        <v>11883</v>
      </c>
      <c r="K5519" s="205" t="s">
        <v>196</v>
      </c>
      <c r="M5519" s="9" t="s">
        <v>1106</v>
      </c>
      <c r="N5519" s="215">
        <v>45635.715607696802</v>
      </c>
      <c r="O5519" s="8">
        <v>45635</v>
      </c>
    </row>
    <row r="5520" spans="1:15" x14ac:dyDescent="0.25">
      <c r="A5520" s="8">
        <v>45289</v>
      </c>
      <c r="B5520" s="9" t="s">
        <v>1104</v>
      </c>
      <c r="C5520" s="9" t="s">
        <v>1076</v>
      </c>
      <c r="D5520" s="3">
        <v>56.53</v>
      </c>
      <c r="E5520" s="9" t="s">
        <v>435</v>
      </c>
      <c r="F5520" s="9" t="s">
        <v>436</v>
      </c>
      <c r="G5520" s="9" t="s">
        <v>183</v>
      </c>
      <c r="H5520" s="8">
        <v>45261</v>
      </c>
      <c r="I5520" s="8">
        <v>45285</v>
      </c>
      <c r="J5520" s="8" t="s">
        <v>1105</v>
      </c>
      <c r="K5520" s="205" t="s">
        <v>438</v>
      </c>
      <c r="M5520" s="9" t="s">
        <v>1106</v>
      </c>
      <c r="N5520" s="215">
        <v>45294.9567489931</v>
      </c>
      <c r="O5520" s="8"/>
    </row>
    <row r="5521" spans="1:15" x14ac:dyDescent="0.25">
      <c r="A5521" s="8">
        <v>45260</v>
      </c>
      <c r="B5521" s="9" t="s">
        <v>1104</v>
      </c>
      <c r="C5521" s="9" t="s">
        <v>1076</v>
      </c>
      <c r="D5521" s="3">
        <v>55.79</v>
      </c>
      <c r="E5521" s="9" t="s">
        <v>435</v>
      </c>
      <c r="F5521" s="9" t="s">
        <v>436</v>
      </c>
      <c r="G5521" s="9" t="s">
        <v>183</v>
      </c>
      <c r="H5521" s="8">
        <v>45231</v>
      </c>
      <c r="I5521" s="8">
        <v>45257</v>
      </c>
      <c r="J5521" s="8" t="s">
        <v>1107</v>
      </c>
      <c r="K5521" s="205" t="s">
        <v>438</v>
      </c>
      <c r="M5521" s="9" t="s">
        <v>1106</v>
      </c>
      <c r="N5521" s="215">
        <v>45294.9567489931</v>
      </c>
      <c r="O5521" s="8"/>
    </row>
    <row r="5522" spans="1:15" x14ac:dyDescent="0.25">
      <c r="A5522" s="8">
        <v>45625</v>
      </c>
      <c r="B5522" s="9" t="s">
        <v>1104</v>
      </c>
      <c r="C5522" s="9" t="s">
        <v>1076</v>
      </c>
      <c r="D5522" s="3">
        <v>54.61</v>
      </c>
      <c r="E5522" s="9" t="s">
        <v>193</v>
      </c>
      <c r="F5522" s="9" t="s">
        <v>194</v>
      </c>
      <c r="G5522" s="9" t="s">
        <v>183</v>
      </c>
      <c r="H5522" s="8">
        <v>45597</v>
      </c>
      <c r="I5522" s="8">
        <v>45621</v>
      </c>
      <c r="J5522" s="219" t="s">
        <v>11551</v>
      </c>
      <c r="K5522" s="205" t="s">
        <v>196</v>
      </c>
      <c r="M5522" s="9" t="s">
        <v>1106</v>
      </c>
      <c r="N5522" s="215">
        <v>45635.715607696802</v>
      </c>
      <c r="O5522" s="8">
        <v>45635</v>
      </c>
    </row>
    <row r="5523" spans="1:15" x14ac:dyDescent="0.25">
      <c r="A5523" s="8">
        <v>45565</v>
      </c>
      <c r="B5523" s="9" t="s">
        <v>1104</v>
      </c>
      <c r="C5523" s="9" t="s">
        <v>1076</v>
      </c>
      <c r="D5523" s="3">
        <v>53.12</v>
      </c>
      <c r="E5523" s="9" t="s">
        <v>193</v>
      </c>
      <c r="F5523" s="9" t="s">
        <v>194</v>
      </c>
      <c r="G5523" s="9" t="s">
        <v>183</v>
      </c>
      <c r="H5523" s="8">
        <v>45536</v>
      </c>
      <c r="I5523" s="8">
        <v>45565</v>
      </c>
      <c r="J5523" s="8" t="s">
        <v>10104</v>
      </c>
      <c r="K5523" s="205" t="s">
        <v>196</v>
      </c>
      <c r="M5523" s="9" t="s">
        <v>1106</v>
      </c>
      <c r="N5523" s="215">
        <v>45575.565837071801</v>
      </c>
      <c r="O5523" s="8">
        <v>45575</v>
      </c>
    </row>
    <row r="5524" spans="1:15" x14ac:dyDescent="0.25">
      <c r="A5524" s="8">
        <v>45777</v>
      </c>
      <c r="B5524" s="9" t="s">
        <v>1075</v>
      </c>
      <c r="C5524" s="9" t="s">
        <v>1076</v>
      </c>
      <c r="D5524" s="3">
        <v>52.51</v>
      </c>
      <c r="E5524" s="9" t="s">
        <v>422</v>
      </c>
      <c r="F5524" s="9" t="s">
        <v>423</v>
      </c>
      <c r="G5524" s="9" t="s">
        <v>183</v>
      </c>
      <c r="H5524" s="8">
        <v>45748</v>
      </c>
      <c r="I5524" s="8">
        <v>45775</v>
      </c>
      <c r="J5524" s="8" t="s">
        <v>15818</v>
      </c>
      <c r="K5524" s="205" t="s">
        <v>425</v>
      </c>
      <c r="M5524" s="9" t="s">
        <v>1078</v>
      </c>
      <c r="N5524" s="215">
        <v>45785.029943333298</v>
      </c>
      <c r="O5524" s="8">
        <v>45784</v>
      </c>
    </row>
    <row r="5525" spans="1:15" x14ac:dyDescent="0.25">
      <c r="A5525" s="8">
        <v>45789</v>
      </c>
      <c r="B5525" s="9" t="s">
        <v>14779</v>
      </c>
      <c r="C5525" s="9" t="s">
        <v>180</v>
      </c>
      <c r="D5525" s="3">
        <v>-27.71</v>
      </c>
      <c r="E5525" s="9" t="s">
        <v>181</v>
      </c>
      <c r="F5525" s="9" t="s">
        <v>182</v>
      </c>
      <c r="G5525" s="9" t="s">
        <v>183</v>
      </c>
      <c r="H5525" s="8">
        <v>45778</v>
      </c>
      <c r="I5525" s="8">
        <v>45789</v>
      </c>
      <c r="J5525" s="8" t="s">
        <v>16491</v>
      </c>
      <c r="K5525" s="205" t="s">
        <v>185</v>
      </c>
      <c r="M5525" s="9" t="s">
        <v>14781</v>
      </c>
      <c r="N5525" s="215">
        <v>45809.629870740697</v>
      </c>
      <c r="O5525" s="8">
        <v>45809</v>
      </c>
    </row>
    <row r="5526" spans="1:15" x14ac:dyDescent="0.25">
      <c r="A5526" s="8">
        <v>45869</v>
      </c>
      <c r="B5526" s="9" t="s">
        <v>19104</v>
      </c>
      <c r="C5526" s="9" t="s">
        <v>1076</v>
      </c>
      <c r="D5526" s="3">
        <v>52.43</v>
      </c>
      <c r="E5526" s="9" t="s">
        <v>422</v>
      </c>
      <c r="F5526" s="9" t="s">
        <v>423</v>
      </c>
      <c r="G5526" s="9" t="s">
        <v>183</v>
      </c>
      <c r="H5526" s="8">
        <v>45839</v>
      </c>
      <c r="I5526" s="8">
        <v>45866</v>
      </c>
      <c r="J5526" s="219" t="s">
        <v>20139</v>
      </c>
      <c r="K5526" s="205" t="s">
        <v>425</v>
      </c>
      <c r="M5526" s="9" t="s">
        <v>19106</v>
      </c>
      <c r="N5526" s="215">
        <v>45929.807189814797</v>
      </c>
      <c r="O5526" s="8">
        <v>45929</v>
      </c>
    </row>
    <row r="5527" spans="1:15" x14ac:dyDescent="0.25">
      <c r="A5527" s="8">
        <v>45596</v>
      </c>
      <c r="B5527" s="9" t="s">
        <v>1075</v>
      </c>
      <c r="C5527" s="9" t="s">
        <v>1076</v>
      </c>
      <c r="D5527" s="3">
        <v>50.16</v>
      </c>
      <c r="E5527" s="9" t="s">
        <v>422</v>
      </c>
      <c r="F5527" s="9" t="s">
        <v>423</v>
      </c>
      <c r="G5527" s="9" t="s">
        <v>183</v>
      </c>
      <c r="H5527" s="8">
        <v>45566</v>
      </c>
      <c r="I5527" s="8">
        <v>45593</v>
      </c>
      <c r="J5527" s="219" t="s">
        <v>11896</v>
      </c>
      <c r="K5527" s="205" t="s">
        <v>425</v>
      </c>
      <c r="M5527" s="9" t="s">
        <v>1078</v>
      </c>
      <c r="N5527" s="215">
        <v>45635.715607696802</v>
      </c>
      <c r="O5527" s="8">
        <v>45635</v>
      </c>
    </row>
    <row r="5528" spans="1:15" x14ac:dyDescent="0.25">
      <c r="A5528" s="8">
        <v>45747</v>
      </c>
      <c r="B5528" s="9" t="s">
        <v>1104</v>
      </c>
      <c r="C5528" s="9" t="s">
        <v>1076</v>
      </c>
      <c r="D5528" s="3">
        <v>47.99</v>
      </c>
      <c r="E5528" s="9" t="s">
        <v>193</v>
      </c>
      <c r="F5528" s="9" t="s">
        <v>194</v>
      </c>
      <c r="G5528" s="9" t="s">
        <v>183</v>
      </c>
      <c r="H5528" s="8">
        <v>45717</v>
      </c>
      <c r="I5528" s="8">
        <v>45747</v>
      </c>
      <c r="J5528" s="219" t="s">
        <v>15092</v>
      </c>
      <c r="K5528" s="205" t="s">
        <v>196</v>
      </c>
      <c r="M5528" s="9" t="s">
        <v>1106</v>
      </c>
      <c r="N5528" s="215">
        <v>45777.922227581003</v>
      </c>
      <c r="O5528" s="8">
        <v>45777</v>
      </c>
    </row>
    <row r="5529" spans="1:15" x14ac:dyDescent="0.25">
      <c r="A5529" s="8">
        <v>45657</v>
      </c>
      <c r="B5529" s="9" t="s">
        <v>1104</v>
      </c>
      <c r="C5529" s="9" t="s">
        <v>1076</v>
      </c>
      <c r="D5529" s="3">
        <v>45.89</v>
      </c>
      <c r="E5529" s="9" t="s">
        <v>193</v>
      </c>
      <c r="F5529" s="9" t="s">
        <v>194</v>
      </c>
      <c r="G5529" s="9" t="s">
        <v>183</v>
      </c>
      <c r="H5529" s="8">
        <v>45627</v>
      </c>
      <c r="I5529" s="8">
        <v>45656</v>
      </c>
      <c r="J5529" s="219" t="s">
        <v>13551</v>
      </c>
      <c r="K5529" s="205" t="s">
        <v>196</v>
      </c>
      <c r="M5529" s="9" t="s">
        <v>1106</v>
      </c>
      <c r="N5529" s="215">
        <v>45706.0637561111</v>
      </c>
      <c r="O5529" s="8">
        <v>45705</v>
      </c>
    </row>
    <row r="5530" spans="1:15" x14ac:dyDescent="0.25">
      <c r="A5530" s="8">
        <v>45610</v>
      </c>
      <c r="B5530" s="9" t="s">
        <v>7917</v>
      </c>
      <c r="C5530" s="9" t="s">
        <v>180</v>
      </c>
      <c r="D5530" s="3">
        <v>-27.58</v>
      </c>
      <c r="E5530" s="9" t="s">
        <v>181</v>
      </c>
      <c r="F5530" s="9" t="s">
        <v>182</v>
      </c>
      <c r="G5530" s="9" t="s">
        <v>183</v>
      </c>
      <c r="H5530" s="8">
        <v>45597</v>
      </c>
      <c r="I5530" s="8">
        <v>45607</v>
      </c>
      <c r="J5530" s="219" t="s">
        <v>11721</v>
      </c>
      <c r="K5530" s="205" t="s">
        <v>185</v>
      </c>
      <c r="M5530" s="9" t="s">
        <v>7919</v>
      </c>
      <c r="N5530" s="215">
        <v>45635.715607696802</v>
      </c>
      <c r="O5530" s="8">
        <v>45635</v>
      </c>
    </row>
    <row r="5531" spans="1:15" x14ac:dyDescent="0.25">
      <c r="A5531" s="8">
        <v>45289</v>
      </c>
      <c r="B5531" s="9" t="s">
        <v>1104</v>
      </c>
      <c r="C5531" s="9" t="s">
        <v>1076</v>
      </c>
      <c r="D5531" s="3">
        <v>43.85</v>
      </c>
      <c r="E5531" s="9" t="s">
        <v>193</v>
      </c>
      <c r="F5531" s="9" t="s">
        <v>194</v>
      </c>
      <c r="G5531" s="9" t="s">
        <v>183</v>
      </c>
      <c r="H5531" s="8">
        <v>45261</v>
      </c>
      <c r="I5531" s="8">
        <v>45285</v>
      </c>
      <c r="J5531" s="8" t="s">
        <v>1111</v>
      </c>
      <c r="K5531" s="205" t="s">
        <v>196</v>
      </c>
      <c r="M5531" s="9" t="s">
        <v>1106</v>
      </c>
      <c r="N5531" s="215">
        <v>45294.9567489931</v>
      </c>
      <c r="O5531" s="8"/>
    </row>
    <row r="5532" spans="1:15" x14ac:dyDescent="0.25">
      <c r="A5532" s="8">
        <v>45777</v>
      </c>
      <c r="B5532" s="9" t="s">
        <v>1104</v>
      </c>
      <c r="C5532" s="9" t="s">
        <v>1076</v>
      </c>
      <c r="D5532" s="3">
        <v>42.58</v>
      </c>
      <c r="E5532" s="9" t="s">
        <v>193</v>
      </c>
      <c r="F5532" s="9" t="s">
        <v>194</v>
      </c>
      <c r="G5532" s="9" t="s">
        <v>183</v>
      </c>
      <c r="H5532" s="8">
        <v>45748</v>
      </c>
      <c r="I5532" s="8">
        <v>45775</v>
      </c>
      <c r="J5532" s="8" t="s">
        <v>15807</v>
      </c>
      <c r="K5532" s="205" t="s">
        <v>196</v>
      </c>
      <c r="M5532" s="9" t="s">
        <v>1106</v>
      </c>
      <c r="N5532" s="215">
        <v>45785.029943333298</v>
      </c>
      <c r="O5532" s="8">
        <v>45784</v>
      </c>
    </row>
    <row r="5533" spans="1:15" x14ac:dyDescent="0.25">
      <c r="A5533" s="8">
        <v>45716</v>
      </c>
      <c r="B5533" s="9" t="s">
        <v>1075</v>
      </c>
      <c r="C5533" s="9" t="s">
        <v>1076</v>
      </c>
      <c r="D5533" s="3">
        <v>42.38</v>
      </c>
      <c r="E5533" s="9" t="s">
        <v>422</v>
      </c>
      <c r="F5533" s="9" t="s">
        <v>423</v>
      </c>
      <c r="G5533" s="9" t="s">
        <v>183</v>
      </c>
      <c r="H5533" s="8">
        <v>45689</v>
      </c>
      <c r="I5533" s="8">
        <v>45712</v>
      </c>
      <c r="J5533" s="219" t="s">
        <v>13978</v>
      </c>
      <c r="K5533" s="205" t="s">
        <v>425</v>
      </c>
      <c r="M5533" s="9" t="s">
        <v>1078</v>
      </c>
      <c r="N5533" s="215">
        <v>45733.5614541088</v>
      </c>
      <c r="O5533" s="8">
        <v>45733</v>
      </c>
    </row>
    <row r="5534" spans="1:15" x14ac:dyDescent="0.25">
      <c r="A5534" s="8">
        <v>45260</v>
      </c>
      <c r="B5534" s="9" t="s">
        <v>1075</v>
      </c>
      <c r="C5534" s="9" t="s">
        <v>1076</v>
      </c>
      <c r="D5534" s="3">
        <v>40.29</v>
      </c>
      <c r="E5534" s="9" t="s">
        <v>422</v>
      </c>
      <c r="F5534" s="9" t="s">
        <v>423</v>
      </c>
      <c r="G5534" s="9" t="s">
        <v>183</v>
      </c>
      <c r="H5534" s="8">
        <v>45231</v>
      </c>
      <c r="I5534" s="8">
        <v>45257</v>
      </c>
      <c r="J5534" s="8" t="s">
        <v>1113</v>
      </c>
      <c r="K5534" s="205" t="s">
        <v>425</v>
      </c>
      <c r="M5534" s="9" t="s">
        <v>1078</v>
      </c>
      <c r="N5534" s="215">
        <v>45294.9567489931</v>
      </c>
      <c r="O5534" s="8"/>
    </row>
    <row r="5535" spans="1:15" x14ac:dyDescent="0.25">
      <c r="A5535" s="8">
        <v>45443</v>
      </c>
      <c r="B5535" s="9" t="s">
        <v>1104</v>
      </c>
      <c r="C5535" s="9" t="s">
        <v>1076</v>
      </c>
      <c r="D5535" s="3">
        <v>39.549999999999997</v>
      </c>
      <c r="E5535" s="9" t="s">
        <v>193</v>
      </c>
      <c r="F5535" s="9" t="s">
        <v>194</v>
      </c>
      <c r="G5535" s="9" t="s">
        <v>183</v>
      </c>
      <c r="H5535" s="8">
        <v>45413</v>
      </c>
      <c r="I5535" s="8">
        <v>45439</v>
      </c>
      <c r="J5535" s="8" t="s">
        <v>1116</v>
      </c>
      <c r="K5535" s="205" t="s">
        <v>196</v>
      </c>
      <c r="M5535" s="9" t="s">
        <v>1106</v>
      </c>
      <c r="N5535" s="215">
        <v>45446.142181782401</v>
      </c>
      <c r="O5535" s="8">
        <v>45445</v>
      </c>
    </row>
    <row r="5536" spans="1:15" x14ac:dyDescent="0.25">
      <c r="A5536" s="8">
        <v>45322</v>
      </c>
      <c r="B5536" s="9" t="s">
        <v>1104</v>
      </c>
      <c r="C5536" s="9" t="s">
        <v>1076</v>
      </c>
      <c r="D5536" s="3">
        <v>37.229999999999997</v>
      </c>
      <c r="E5536" s="9" t="s">
        <v>193</v>
      </c>
      <c r="F5536" s="9" t="s">
        <v>194</v>
      </c>
      <c r="G5536" s="9" t="s">
        <v>183</v>
      </c>
      <c r="H5536" s="8">
        <v>45292</v>
      </c>
      <c r="I5536" s="8">
        <v>45320</v>
      </c>
      <c r="J5536" s="8" t="s">
        <v>1117</v>
      </c>
      <c r="K5536" s="205" t="s">
        <v>196</v>
      </c>
      <c r="M5536" s="9" t="s">
        <v>1106</v>
      </c>
      <c r="N5536" s="215">
        <v>45324.933394479202</v>
      </c>
      <c r="O5536" s="8"/>
    </row>
    <row r="5537" spans="1:15" x14ac:dyDescent="0.25">
      <c r="A5537" s="8">
        <v>45688</v>
      </c>
      <c r="B5537" s="9" t="s">
        <v>1104</v>
      </c>
      <c r="C5537" s="9" t="s">
        <v>1076</v>
      </c>
      <c r="D5537" s="3">
        <v>36.840000000000003</v>
      </c>
      <c r="E5537" s="9" t="s">
        <v>193</v>
      </c>
      <c r="F5537" s="9" t="s">
        <v>194</v>
      </c>
      <c r="G5537" s="9" t="s">
        <v>183</v>
      </c>
      <c r="H5537" s="8">
        <v>45658</v>
      </c>
      <c r="I5537" s="8">
        <v>45684</v>
      </c>
      <c r="J5537" s="219" t="s">
        <v>13147</v>
      </c>
      <c r="K5537" s="205" t="s">
        <v>196</v>
      </c>
      <c r="M5537" s="9" t="s">
        <v>1106</v>
      </c>
      <c r="N5537" s="215">
        <v>45706.0637561111</v>
      </c>
      <c r="O5537" s="8">
        <v>45705</v>
      </c>
    </row>
    <row r="5538" spans="1:15" x14ac:dyDescent="0.25">
      <c r="A5538" s="8">
        <v>45688</v>
      </c>
      <c r="B5538" s="9" t="s">
        <v>1075</v>
      </c>
      <c r="C5538" s="9" t="s">
        <v>1076</v>
      </c>
      <c r="D5538" s="3">
        <v>35.85</v>
      </c>
      <c r="E5538" s="9" t="s">
        <v>422</v>
      </c>
      <c r="F5538" s="9" t="s">
        <v>423</v>
      </c>
      <c r="G5538" s="9" t="s">
        <v>183</v>
      </c>
      <c r="H5538" s="8">
        <v>45658</v>
      </c>
      <c r="I5538" s="8">
        <v>45684</v>
      </c>
      <c r="J5538" s="219" t="s">
        <v>13161</v>
      </c>
      <c r="K5538" s="205" t="s">
        <v>425</v>
      </c>
      <c r="M5538" s="9" t="s">
        <v>1078</v>
      </c>
      <c r="N5538" s="215">
        <v>45706.0637561111</v>
      </c>
      <c r="O5538" s="8">
        <v>45705</v>
      </c>
    </row>
    <row r="5539" spans="1:15" x14ac:dyDescent="0.25">
      <c r="A5539" s="8">
        <v>45289</v>
      </c>
      <c r="B5539" s="9" t="s">
        <v>1075</v>
      </c>
      <c r="C5539" s="9" t="s">
        <v>1076</v>
      </c>
      <c r="D5539" s="3">
        <v>35.65</v>
      </c>
      <c r="E5539" s="9" t="s">
        <v>422</v>
      </c>
      <c r="F5539" s="9" t="s">
        <v>423</v>
      </c>
      <c r="G5539" s="9" t="s">
        <v>183</v>
      </c>
      <c r="H5539" s="8">
        <v>45261</v>
      </c>
      <c r="I5539" s="8">
        <v>45285</v>
      </c>
      <c r="J5539" s="8" t="s">
        <v>1118</v>
      </c>
      <c r="K5539" s="205" t="s">
        <v>425</v>
      </c>
      <c r="M5539" s="9" t="s">
        <v>1078</v>
      </c>
      <c r="N5539" s="215">
        <v>45294.9567489931</v>
      </c>
      <c r="O5539" s="8"/>
    </row>
    <row r="5540" spans="1:15" x14ac:dyDescent="0.25">
      <c r="A5540" s="8">
        <v>45351</v>
      </c>
      <c r="B5540" s="9" t="s">
        <v>1075</v>
      </c>
      <c r="C5540" s="9" t="s">
        <v>1076</v>
      </c>
      <c r="D5540" s="3">
        <v>35.47</v>
      </c>
      <c r="E5540" s="9" t="s">
        <v>422</v>
      </c>
      <c r="F5540" s="9" t="s">
        <v>423</v>
      </c>
      <c r="G5540" s="9" t="s">
        <v>183</v>
      </c>
      <c r="H5540" s="8">
        <v>45323</v>
      </c>
      <c r="I5540" s="8">
        <v>45348</v>
      </c>
      <c r="J5540" s="219" t="s">
        <v>1119</v>
      </c>
      <c r="K5540" s="205" t="s">
        <v>425</v>
      </c>
      <c r="M5540" s="9" t="s">
        <v>1078</v>
      </c>
      <c r="N5540" s="215">
        <v>45363.078556828703</v>
      </c>
      <c r="O5540" s="8">
        <v>45362</v>
      </c>
    </row>
    <row r="5541" spans="1:15" x14ac:dyDescent="0.25">
      <c r="A5541" s="8">
        <v>45807</v>
      </c>
      <c r="B5541" s="9" t="s">
        <v>1075</v>
      </c>
      <c r="C5541" s="9" t="s">
        <v>1076</v>
      </c>
      <c r="D5541" s="3">
        <v>35.36</v>
      </c>
      <c r="E5541" s="9" t="s">
        <v>422</v>
      </c>
      <c r="F5541" s="9" t="s">
        <v>423</v>
      </c>
      <c r="G5541" s="9" t="s">
        <v>183</v>
      </c>
      <c r="H5541" s="8">
        <v>45778</v>
      </c>
      <c r="I5541" s="8">
        <v>45803</v>
      </c>
      <c r="J5541" s="8" t="s">
        <v>16048</v>
      </c>
      <c r="K5541" s="205" t="s">
        <v>425</v>
      </c>
      <c r="M5541" s="9" t="s">
        <v>1078</v>
      </c>
      <c r="N5541" s="215">
        <v>45809.629870740697</v>
      </c>
      <c r="O5541" s="8">
        <v>45809</v>
      </c>
    </row>
    <row r="5542" spans="1:15" x14ac:dyDescent="0.25">
      <c r="A5542" s="8">
        <v>45838</v>
      </c>
      <c r="B5542" s="9" t="s">
        <v>19104</v>
      </c>
      <c r="C5542" s="9" t="s">
        <v>1076</v>
      </c>
      <c r="D5542" s="3">
        <v>34.549999999999997</v>
      </c>
      <c r="E5542" s="9" t="s">
        <v>422</v>
      </c>
      <c r="F5542" s="9" t="s">
        <v>423</v>
      </c>
      <c r="G5542" s="9" t="s">
        <v>183</v>
      </c>
      <c r="H5542" s="8">
        <v>45809</v>
      </c>
      <c r="I5542" s="8">
        <v>45838</v>
      </c>
      <c r="J5542" s="219" t="s">
        <v>19105</v>
      </c>
      <c r="K5542" s="205" t="s">
        <v>425</v>
      </c>
      <c r="M5542" s="9" t="s">
        <v>19106</v>
      </c>
      <c r="N5542" s="215">
        <v>45862.622311099498</v>
      </c>
      <c r="O5542" s="8">
        <v>45862</v>
      </c>
    </row>
    <row r="5543" spans="1:15" x14ac:dyDescent="0.25">
      <c r="A5543" s="8">
        <v>45898</v>
      </c>
      <c r="B5543" s="9" t="s">
        <v>19104</v>
      </c>
      <c r="C5543" s="9" t="s">
        <v>1076</v>
      </c>
      <c r="D5543" s="3">
        <v>33.67</v>
      </c>
      <c r="E5543" s="9" t="s">
        <v>422</v>
      </c>
      <c r="F5543" s="9" t="s">
        <v>423</v>
      </c>
      <c r="G5543" s="9" t="s">
        <v>183</v>
      </c>
      <c r="H5543" s="8">
        <v>45870</v>
      </c>
      <c r="I5543" s="8">
        <v>45894</v>
      </c>
      <c r="J5543" s="219" t="s">
        <v>19738</v>
      </c>
      <c r="K5543" s="205" t="s">
        <v>425</v>
      </c>
      <c r="M5543" s="9" t="s">
        <v>19106</v>
      </c>
      <c r="N5543" s="215">
        <v>45929.807189814797</v>
      </c>
      <c r="O5543" s="8">
        <v>45929</v>
      </c>
    </row>
    <row r="5544" spans="1:15" x14ac:dyDescent="0.25">
      <c r="A5544" s="8">
        <v>45565</v>
      </c>
      <c r="B5544" s="9" t="s">
        <v>1075</v>
      </c>
      <c r="C5544" s="9" t="s">
        <v>1076</v>
      </c>
      <c r="D5544" s="3">
        <v>29.71</v>
      </c>
      <c r="E5544" s="9" t="s">
        <v>422</v>
      </c>
      <c r="F5544" s="9" t="s">
        <v>423</v>
      </c>
      <c r="G5544" s="9" t="s">
        <v>183</v>
      </c>
      <c r="H5544" s="8">
        <v>45536</v>
      </c>
      <c r="I5544" s="8">
        <v>45565</v>
      </c>
      <c r="J5544" s="8" t="s">
        <v>10128</v>
      </c>
      <c r="K5544" s="205" t="s">
        <v>425</v>
      </c>
      <c r="M5544" s="9" t="s">
        <v>1078</v>
      </c>
      <c r="N5544" s="215">
        <v>45575.565837071801</v>
      </c>
      <c r="O5544" s="8">
        <v>45575</v>
      </c>
    </row>
    <row r="5545" spans="1:15" x14ac:dyDescent="0.25">
      <c r="A5545" s="8">
        <v>45322</v>
      </c>
      <c r="B5545" s="9" t="s">
        <v>1075</v>
      </c>
      <c r="C5545" s="9" t="s">
        <v>1076</v>
      </c>
      <c r="D5545" s="3">
        <v>28.52</v>
      </c>
      <c r="E5545" s="9" t="s">
        <v>422</v>
      </c>
      <c r="F5545" s="9" t="s">
        <v>423</v>
      </c>
      <c r="G5545" s="9" t="s">
        <v>183</v>
      </c>
      <c r="H5545" s="8">
        <v>45292</v>
      </c>
      <c r="I5545" s="8">
        <v>45320</v>
      </c>
      <c r="J5545" s="8" t="s">
        <v>1136</v>
      </c>
      <c r="K5545" s="205" t="s">
        <v>425</v>
      </c>
      <c r="M5545" s="9" t="s">
        <v>1078</v>
      </c>
      <c r="N5545" s="215">
        <v>45324.933394479202</v>
      </c>
      <c r="O5545" s="8"/>
    </row>
    <row r="5546" spans="1:15" x14ac:dyDescent="0.25">
      <c r="A5546" s="8">
        <v>45838</v>
      </c>
      <c r="B5546" s="9" t="s">
        <v>19080</v>
      </c>
      <c r="C5546" s="9" t="s">
        <v>1076</v>
      </c>
      <c r="D5546" s="3">
        <v>28.21</v>
      </c>
      <c r="E5546" s="9" t="s">
        <v>193</v>
      </c>
      <c r="F5546" s="9" t="s">
        <v>194</v>
      </c>
      <c r="G5546" s="9" t="s">
        <v>183</v>
      </c>
      <c r="H5546" s="8">
        <v>45809</v>
      </c>
      <c r="I5546" s="8">
        <v>45838</v>
      </c>
      <c r="J5546" s="219" t="s">
        <v>19086</v>
      </c>
      <c r="K5546" s="205" t="s">
        <v>196</v>
      </c>
      <c r="M5546" s="9" t="s">
        <v>19082</v>
      </c>
      <c r="N5546" s="215">
        <v>45862.622311099498</v>
      </c>
      <c r="O5546" s="8">
        <v>45862</v>
      </c>
    </row>
    <row r="5547" spans="1:15" x14ac:dyDescent="0.25">
      <c r="A5547" s="8">
        <v>45869</v>
      </c>
      <c r="B5547" s="9" t="s">
        <v>19080</v>
      </c>
      <c r="C5547" s="9" t="s">
        <v>1076</v>
      </c>
      <c r="D5547" s="3">
        <v>26.9</v>
      </c>
      <c r="E5547" s="9" t="s">
        <v>193</v>
      </c>
      <c r="F5547" s="9" t="s">
        <v>194</v>
      </c>
      <c r="G5547" s="9" t="s">
        <v>183</v>
      </c>
      <c r="H5547" s="8">
        <v>45839</v>
      </c>
      <c r="I5547" s="8">
        <v>45866</v>
      </c>
      <c r="J5547" s="219" t="s">
        <v>20130</v>
      </c>
      <c r="K5547" s="205" t="s">
        <v>196</v>
      </c>
      <c r="M5547" s="9" t="s">
        <v>19082</v>
      </c>
      <c r="N5547" s="215">
        <v>45929.807189814797</v>
      </c>
      <c r="O5547" s="8">
        <v>45929</v>
      </c>
    </row>
    <row r="5548" spans="1:15" x14ac:dyDescent="0.25">
      <c r="A5548" s="8">
        <v>45807</v>
      </c>
      <c r="B5548" s="9" t="s">
        <v>1104</v>
      </c>
      <c r="C5548" s="9" t="s">
        <v>1076</v>
      </c>
      <c r="D5548" s="3">
        <v>26.81</v>
      </c>
      <c r="E5548" s="9" t="s">
        <v>193</v>
      </c>
      <c r="F5548" s="9" t="s">
        <v>194</v>
      </c>
      <c r="G5548" s="9" t="s">
        <v>183</v>
      </c>
      <c r="H5548" s="8">
        <v>45778</v>
      </c>
      <c r="I5548" s="8">
        <v>45803</v>
      </c>
      <c r="J5548" s="8" t="s">
        <v>16035</v>
      </c>
      <c r="K5548" s="205" t="s">
        <v>196</v>
      </c>
      <c r="M5548" s="9" t="s">
        <v>1106</v>
      </c>
      <c r="N5548" s="215">
        <v>45809.629870740697</v>
      </c>
      <c r="O5548" s="8">
        <v>45809</v>
      </c>
    </row>
    <row r="5549" spans="1:15" x14ac:dyDescent="0.25">
      <c r="A5549" s="8">
        <v>45898</v>
      </c>
      <c r="B5549" s="9" t="s">
        <v>19080</v>
      </c>
      <c r="C5549" s="9" t="s">
        <v>1076</v>
      </c>
      <c r="D5549" s="3">
        <v>26.56</v>
      </c>
      <c r="E5549" s="9" t="s">
        <v>193</v>
      </c>
      <c r="F5549" s="9" t="s">
        <v>194</v>
      </c>
      <c r="G5549" s="9" t="s">
        <v>183</v>
      </c>
      <c r="H5549" s="8">
        <v>45870</v>
      </c>
      <c r="I5549" s="8">
        <v>45894</v>
      </c>
      <c r="J5549" s="219" t="s">
        <v>19724</v>
      </c>
      <c r="K5549" s="205" t="s">
        <v>196</v>
      </c>
      <c r="M5549" s="9" t="s">
        <v>19082</v>
      </c>
      <c r="N5549" s="215">
        <v>45929.807189814797</v>
      </c>
      <c r="O5549" s="8">
        <v>45929</v>
      </c>
    </row>
    <row r="5550" spans="1:15" x14ac:dyDescent="0.25">
      <c r="A5550" s="8">
        <v>45490</v>
      </c>
      <c r="B5550" s="9" t="s">
        <v>7894</v>
      </c>
      <c r="C5550" s="9" t="s">
        <v>180</v>
      </c>
      <c r="D5550" s="3">
        <v>-26.96</v>
      </c>
      <c r="E5550" s="9" t="s">
        <v>181</v>
      </c>
      <c r="F5550" s="9" t="s">
        <v>182</v>
      </c>
      <c r="G5550" s="9" t="s">
        <v>183</v>
      </c>
      <c r="H5550" s="8">
        <v>45474</v>
      </c>
      <c r="I5550" s="8">
        <v>45488</v>
      </c>
      <c r="J5550" s="8" t="s">
        <v>7895</v>
      </c>
      <c r="K5550" s="205" t="s">
        <v>185</v>
      </c>
      <c r="M5550" s="9" t="s">
        <v>7896</v>
      </c>
      <c r="N5550" s="215">
        <v>45505.8848292361</v>
      </c>
      <c r="O5550" s="8">
        <v>45505</v>
      </c>
    </row>
    <row r="5551" spans="1:15" x14ac:dyDescent="0.25">
      <c r="A5551" s="8">
        <v>45412</v>
      </c>
      <c r="B5551" s="9" t="s">
        <v>1104</v>
      </c>
      <c r="C5551" s="9" t="s">
        <v>1076</v>
      </c>
      <c r="D5551" s="3">
        <v>21.78</v>
      </c>
      <c r="E5551" s="9" t="s">
        <v>193</v>
      </c>
      <c r="F5551" s="9" t="s">
        <v>194</v>
      </c>
      <c r="G5551" s="9" t="s">
        <v>183</v>
      </c>
      <c r="H5551" s="8">
        <v>45383</v>
      </c>
      <c r="I5551" s="8">
        <v>45411</v>
      </c>
      <c r="J5551" s="8" t="s">
        <v>1142</v>
      </c>
      <c r="K5551" s="205" t="s">
        <v>196</v>
      </c>
      <c r="M5551" s="9" t="s">
        <v>1106</v>
      </c>
      <c r="N5551" s="215">
        <v>45421.815222858801</v>
      </c>
      <c r="O5551" s="8">
        <v>45421</v>
      </c>
    </row>
    <row r="5552" spans="1:15" x14ac:dyDescent="0.25">
      <c r="A5552" s="8">
        <v>45379</v>
      </c>
      <c r="B5552" s="9" t="s">
        <v>1104</v>
      </c>
      <c r="C5552" s="9" t="s">
        <v>1076</v>
      </c>
      <c r="D5552" s="3">
        <v>21.21</v>
      </c>
      <c r="E5552" s="9" t="s">
        <v>193</v>
      </c>
      <c r="F5552" s="9" t="s">
        <v>194</v>
      </c>
      <c r="G5552" s="9" t="s">
        <v>183</v>
      </c>
      <c r="H5552" s="8">
        <v>45352</v>
      </c>
      <c r="I5552" s="8">
        <v>45376</v>
      </c>
      <c r="J5552" s="8" t="s">
        <v>1143</v>
      </c>
      <c r="K5552" s="205" t="s">
        <v>196</v>
      </c>
      <c r="M5552" s="9" t="s">
        <v>1106</v>
      </c>
      <c r="N5552" s="215">
        <v>45385.162865138896</v>
      </c>
      <c r="O5552" s="8">
        <v>45384</v>
      </c>
    </row>
    <row r="5553" spans="1:15" x14ac:dyDescent="0.25">
      <c r="A5553" s="8">
        <v>45504</v>
      </c>
      <c r="B5553" s="9" t="s">
        <v>1104</v>
      </c>
      <c r="C5553" s="9" t="s">
        <v>1076</v>
      </c>
      <c r="D5553" s="3">
        <v>20.3</v>
      </c>
      <c r="E5553" s="9" t="s">
        <v>521</v>
      </c>
      <c r="F5553" s="9" t="s">
        <v>522</v>
      </c>
      <c r="G5553" s="9" t="s">
        <v>183</v>
      </c>
      <c r="H5553" s="8">
        <v>45474</v>
      </c>
      <c r="I5553" s="8">
        <v>45502</v>
      </c>
      <c r="J5553" s="8" t="s">
        <v>9575</v>
      </c>
      <c r="K5553" s="205" t="s">
        <v>524</v>
      </c>
      <c r="M5553" s="9" t="s">
        <v>1106</v>
      </c>
      <c r="N5553" s="215">
        <v>45534.648212951397</v>
      </c>
      <c r="O5553" s="8">
        <v>45534</v>
      </c>
    </row>
    <row r="5554" spans="1:15" x14ac:dyDescent="0.25">
      <c r="A5554" s="8">
        <v>45777</v>
      </c>
      <c r="B5554" s="9" t="s">
        <v>1104</v>
      </c>
      <c r="C5554" s="9" t="s">
        <v>1076</v>
      </c>
      <c r="D5554" s="3">
        <v>19.48</v>
      </c>
      <c r="E5554" s="9" t="s">
        <v>521</v>
      </c>
      <c r="F5554" s="9" t="s">
        <v>522</v>
      </c>
      <c r="G5554" s="9" t="s">
        <v>183</v>
      </c>
      <c r="H5554" s="8">
        <v>45748</v>
      </c>
      <c r="I5554" s="8">
        <v>45775</v>
      </c>
      <c r="J5554" s="8" t="s">
        <v>15813</v>
      </c>
      <c r="K5554" s="205" t="s">
        <v>524</v>
      </c>
      <c r="M5554" s="9" t="s">
        <v>1106</v>
      </c>
      <c r="N5554" s="215">
        <v>45785.029943333298</v>
      </c>
      <c r="O5554" s="8">
        <v>45784</v>
      </c>
    </row>
    <row r="5555" spans="1:15" x14ac:dyDescent="0.25">
      <c r="A5555" s="8">
        <v>45471</v>
      </c>
      <c r="B5555" s="9" t="s">
        <v>1104</v>
      </c>
      <c r="C5555" s="9" t="s">
        <v>1076</v>
      </c>
      <c r="D5555" s="3">
        <v>19.329999999999998</v>
      </c>
      <c r="E5555" s="9" t="s">
        <v>521</v>
      </c>
      <c r="F5555" s="9" t="s">
        <v>522</v>
      </c>
      <c r="G5555" s="9" t="s">
        <v>183</v>
      </c>
      <c r="H5555" s="8">
        <v>45444</v>
      </c>
      <c r="I5555" s="8">
        <v>45467</v>
      </c>
      <c r="J5555" s="8" t="s">
        <v>8497</v>
      </c>
      <c r="K5555" s="205" t="s">
        <v>524</v>
      </c>
      <c r="M5555" s="9" t="s">
        <v>1106</v>
      </c>
      <c r="N5555" s="215">
        <v>45505.8848292361</v>
      </c>
      <c r="O5555" s="8">
        <v>45505</v>
      </c>
    </row>
    <row r="5556" spans="1:15" x14ac:dyDescent="0.25">
      <c r="A5556" s="8">
        <v>45260</v>
      </c>
      <c r="B5556" s="9" t="s">
        <v>1104</v>
      </c>
      <c r="C5556" s="9" t="s">
        <v>1076</v>
      </c>
      <c r="D5556" s="3">
        <v>19.09</v>
      </c>
      <c r="E5556" s="9" t="s">
        <v>193</v>
      </c>
      <c r="F5556" s="9" t="s">
        <v>194</v>
      </c>
      <c r="G5556" s="9" t="s">
        <v>183</v>
      </c>
      <c r="H5556" s="8">
        <v>45231</v>
      </c>
      <c r="I5556" s="8">
        <v>45257</v>
      </c>
      <c r="J5556" s="8" t="s">
        <v>1148</v>
      </c>
      <c r="K5556" s="205" t="s">
        <v>196</v>
      </c>
      <c r="M5556" s="9" t="s">
        <v>1106</v>
      </c>
      <c r="N5556" s="215">
        <v>45294.9567489931</v>
      </c>
      <c r="O5556" s="8"/>
    </row>
    <row r="5557" spans="1:15" x14ac:dyDescent="0.25">
      <c r="A5557" s="8">
        <v>45898</v>
      </c>
      <c r="B5557" s="9" t="s">
        <v>19113</v>
      </c>
      <c r="C5557" s="9" t="s">
        <v>1076</v>
      </c>
      <c r="D5557" s="3">
        <v>18.55</v>
      </c>
      <c r="E5557" s="9" t="s">
        <v>331</v>
      </c>
      <c r="F5557" s="9" t="s">
        <v>332</v>
      </c>
      <c r="G5557" s="9" t="s">
        <v>183</v>
      </c>
      <c r="H5557" s="8">
        <v>45870</v>
      </c>
      <c r="I5557" s="8">
        <v>45894</v>
      </c>
      <c r="J5557" s="219" t="s">
        <v>19745</v>
      </c>
      <c r="K5557" s="205" t="s">
        <v>334</v>
      </c>
      <c r="M5557" s="9" t="s">
        <v>19115</v>
      </c>
      <c r="N5557" s="215">
        <v>45929.807189814797</v>
      </c>
      <c r="O5557" s="8">
        <v>45929</v>
      </c>
    </row>
    <row r="5558" spans="1:15" x14ac:dyDescent="0.25">
      <c r="A5558" s="8">
        <v>45534</v>
      </c>
      <c r="B5558" s="9" t="s">
        <v>1104</v>
      </c>
      <c r="C5558" s="9" t="s">
        <v>1076</v>
      </c>
      <c r="D5558" s="3">
        <v>18.38</v>
      </c>
      <c r="E5558" s="9" t="s">
        <v>435</v>
      </c>
      <c r="F5558" s="9" t="s">
        <v>436</v>
      </c>
      <c r="G5558" s="9" t="s">
        <v>183</v>
      </c>
      <c r="H5558" s="8">
        <v>45505</v>
      </c>
      <c r="I5558" s="8">
        <v>45530</v>
      </c>
      <c r="J5558" s="8" t="s">
        <v>9792</v>
      </c>
      <c r="K5558" s="205" t="s">
        <v>438</v>
      </c>
      <c r="M5558" s="9" t="s">
        <v>1106</v>
      </c>
      <c r="N5558" s="215">
        <v>45540.605251655099</v>
      </c>
      <c r="O5558" s="8">
        <v>45540</v>
      </c>
    </row>
    <row r="5559" spans="1:15" x14ac:dyDescent="0.25">
      <c r="A5559" s="8">
        <v>45443</v>
      </c>
      <c r="B5559" s="9" t="s">
        <v>1104</v>
      </c>
      <c r="C5559" s="9" t="s">
        <v>1076</v>
      </c>
      <c r="D5559" s="3">
        <v>17.61</v>
      </c>
      <c r="E5559" s="9" t="s">
        <v>521</v>
      </c>
      <c r="F5559" s="9" t="s">
        <v>522</v>
      </c>
      <c r="G5559" s="9" t="s">
        <v>183</v>
      </c>
      <c r="H5559" s="8">
        <v>45413</v>
      </c>
      <c r="I5559" s="8">
        <v>45439</v>
      </c>
      <c r="J5559" s="8" t="s">
        <v>1152</v>
      </c>
      <c r="K5559" s="205" t="s">
        <v>524</v>
      </c>
      <c r="M5559" s="9" t="s">
        <v>1106</v>
      </c>
      <c r="N5559" s="215">
        <v>45446.142181782401</v>
      </c>
      <c r="O5559" s="8">
        <v>45445</v>
      </c>
    </row>
    <row r="5560" spans="1:15" x14ac:dyDescent="0.25">
      <c r="A5560" s="8">
        <v>45534</v>
      </c>
      <c r="B5560" s="9" t="s">
        <v>1104</v>
      </c>
      <c r="C5560" s="9" t="s">
        <v>1076</v>
      </c>
      <c r="D5560" s="3">
        <v>17.57</v>
      </c>
      <c r="E5560" s="9" t="s">
        <v>521</v>
      </c>
      <c r="F5560" s="9" t="s">
        <v>522</v>
      </c>
      <c r="G5560" s="9" t="s">
        <v>183</v>
      </c>
      <c r="H5560" s="8">
        <v>45505</v>
      </c>
      <c r="I5560" s="8">
        <v>45530</v>
      </c>
      <c r="J5560" s="8" t="s">
        <v>9785</v>
      </c>
      <c r="K5560" s="205" t="s">
        <v>524</v>
      </c>
      <c r="M5560" s="9" t="s">
        <v>1106</v>
      </c>
      <c r="N5560" s="215">
        <v>45540.605251655099</v>
      </c>
      <c r="O5560" s="8">
        <v>45540</v>
      </c>
    </row>
    <row r="5561" spans="1:15" x14ac:dyDescent="0.25">
      <c r="A5561" s="8">
        <v>45716</v>
      </c>
      <c r="B5561" s="9" t="s">
        <v>1104</v>
      </c>
      <c r="C5561" s="9" t="s">
        <v>1076</v>
      </c>
      <c r="D5561" s="3">
        <v>17.55</v>
      </c>
      <c r="E5561" s="9" t="s">
        <v>193</v>
      </c>
      <c r="F5561" s="9" t="s">
        <v>194</v>
      </c>
      <c r="G5561" s="9" t="s">
        <v>183</v>
      </c>
      <c r="H5561" s="8">
        <v>45689</v>
      </c>
      <c r="I5561" s="8">
        <v>45712</v>
      </c>
      <c r="J5561" s="219" t="s">
        <v>13965</v>
      </c>
      <c r="K5561" s="205" t="s">
        <v>196</v>
      </c>
      <c r="M5561" s="9" t="s">
        <v>1106</v>
      </c>
      <c r="N5561" s="215">
        <v>45733.5614541088</v>
      </c>
      <c r="O5561" s="8">
        <v>45733</v>
      </c>
    </row>
    <row r="5562" spans="1:15" x14ac:dyDescent="0.25">
      <c r="A5562" s="8">
        <v>45807</v>
      </c>
      <c r="B5562" s="9" t="s">
        <v>1104</v>
      </c>
      <c r="C5562" s="9" t="s">
        <v>1076</v>
      </c>
      <c r="D5562" s="3">
        <v>17.48</v>
      </c>
      <c r="E5562" s="9" t="s">
        <v>521</v>
      </c>
      <c r="F5562" s="9" t="s">
        <v>522</v>
      </c>
      <c r="G5562" s="9" t="s">
        <v>183</v>
      </c>
      <c r="H5562" s="8">
        <v>45778</v>
      </c>
      <c r="I5562" s="8">
        <v>45803</v>
      </c>
      <c r="J5562" s="8" t="s">
        <v>16044</v>
      </c>
      <c r="K5562" s="205" t="s">
        <v>524</v>
      </c>
      <c r="M5562" s="9" t="s">
        <v>1106</v>
      </c>
      <c r="N5562" s="215">
        <v>45809.629870740697</v>
      </c>
      <c r="O5562" s="8">
        <v>45809</v>
      </c>
    </row>
    <row r="5563" spans="1:15" x14ac:dyDescent="0.25">
      <c r="A5563" s="8">
        <v>45869</v>
      </c>
      <c r="B5563" s="9" t="s">
        <v>19113</v>
      </c>
      <c r="C5563" s="9" t="s">
        <v>1076</v>
      </c>
      <c r="D5563" s="3">
        <v>17.420000000000002</v>
      </c>
      <c r="E5563" s="9" t="s">
        <v>331</v>
      </c>
      <c r="F5563" s="9" t="s">
        <v>332</v>
      </c>
      <c r="G5563" s="9" t="s">
        <v>183</v>
      </c>
      <c r="H5563" s="8">
        <v>45839</v>
      </c>
      <c r="I5563" s="8">
        <v>45866</v>
      </c>
      <c r="J5563" s="219" t="s">
        <v>20145</v>
      </c>
      <c r="K5563" s="205" t="s">
        <v>334</v>
      </c>
      <c r="M5563" s="9" t="s">
        <v>19115</v>
      </c>
      <c r="N5563" s="215">
        <v>45929.807189814797</v>
      </c>
      <c r="O5563" s="8">
        <v>45929</v>
      </c>
    </row>
    <row r="5564" spans="1:15" x14ac:dyDescent="0.25">
      <c r="A5564" s="8">
        <v>45471</v>
      </c>
      <c r="B5564" s="9" t="s">
        <v>1104</v>
      </c>
      <c r="C5564" s="9" t="s">
        <v>1076</v>
      </c>
      <c r="D5564" s="3">
        <v>17.23</v>
      </c>
      <c r="E5564" s="9" t="s">
        <v>435</v>
      </c>
      <c r="F5564" s="9" t="s">
        <v>436</v>
      </c>
      <c r="G5564" s="9" t="s">
        <v>183</v>
      </c>
      <c r="H5564" s="8">
        <v>45444</v>
      </c>
      <c r="I5564" s="8">
        <v>45467</v>
      </c>
      <c r="J5564" s="8" t="s">
        <v>8507</v>
      </c>
      <c r="K5564" s="205" t="s">
        <v>438</v>
      </c>
      <c r="M5564" s="9" t="s">
        <v>1106</v>
      </c>
      <c r="N5564" s="215">
        <v>45505.8848292361</v>
      </c>
      <c r="O5564" s="8">
        <v>45505</v>
      </c>
    </row>
    <row r="5565" spans="1:15" x14ac:dyDescent="0.25">
      <c r="A5565" s="8">
        <v>45504</v>
      </c>
      <c r="B5565" s="9" t="s">
        <v>1104</v>
      </c>
      <c r="C5565" s="9" t="s">
        <v>1076</v>
      </c>
      <c r="D5565" s="3">
        <v>16.57</v>
      </c>
      <c r="E5565" s="9" t="s">
        <v>435</v>
      </c>
      <c r="F5565" s="9" t="s">
        <v>436</v>
      </c>
      <c r="G5565" s="9" t="s">
        <v>183</v>
      </c>
      <c r="H5565" s="8">
        <v>45474</v>
      </c>
      <c r="I5565" s="8">
        <v>45502</v>
      </c>
      <c r="J5565" s="8" t="s">
        <v>9580</v>
      </c>
      <c r="K5565" s="205" t="s">
        <v>438</v>
      </c>
      <c r="M5565" s="9" t="s">
        <v>1106</v>
      </c>
      <c r="N5565" s="215">
        <v>45534.648212951397</v>
      </c>
      <c r="O5565" s="8">
        <v>45534</v>
      </c>
    </row>
    <row r="5566" spans="1:15" x14ac:dyDescent="0.25">
      <c r="A5566" s="8">
        <v>45807</v>
      </c>
      <c r="B5566" s="9" t="s">
        <v>1179</v>
      </c>
      <c r="C5566" s="9" t="s">
        <v>1076</v>
      </c>
      <c r="D5566" s="3">
        <v>16.329999999999998</v>
      </c>
      <c r="E5566" s="9" t="s">
        <v>331</v>
      </c>
      <c r="F5566" s="9" t="s">
        <v>332</v>
      </c>
      <c r="G5566" s="9" t="s">
        <v>183</v>
      </c>
      <c r="H5566" s="8">
        <v>45778</v>
      </c>
      <c r="I5566" s="8">
        <v>45803</v>
      </c>
      <c r="J5566" s="8" t="s">
        <v>16056</v>
      </c>
      <c r="K5566" s="205" t="s">
        <v>334</v>
      </c>
      <c r="M5566" s="9" t="s">
        <v>1181</v>
      </c>
      <c r="N5566" s="215">
        <v>45809.629870740697</v>
      </c>
      <c r="O5566" s="8">
        <v>45809</v>
      </c>
    </row>
    <row r="5567" spans="1:15" x14ac:dyDescent="0.25">
      <c r="A5567" s="8">
        <v>45412</v>
      </c>
      <c r="B5567" s="9" t="s">
        <v>1104</v>
      </c>
      <c r="C5567" s="9" t="s">
        <v>1076</v>
      </c>
      <c r="D5567" s="3">
        <v>16.22</v>
      </c>
      <c r="E5567" s="9" t="s">
        <v>521</v>
      </c>
      <c r="F5567" s="9" t="s">
        <v>522</v>
      </c>
      <c r="G5567" s="9" t="s">
        <v>183</v>
      </c>
      <c r="H5567" s="8">
        <v>45383</v>
      </c>
      <c r="I5567" s="8">
        <v>45411</v>
      </c>
      <c r="J5567" s="8" t="s">
        <v>1162</v>
      </c>
      <c r="K5567" s="205" t="s">
        <v>524</v>
      </c>
      <c r="M5567" s="9" t="s">
        <v>1106</v>
      </c>
      <c r="N5567" s="215">
        <v>45421.815222858801</v>
      </c>
      <c r="O5567" s="8">
        <v>45421</v>
      </c>
    </row>
    <row r="5568" spans="1:15" x14ac:dyDescent="0.25">
      <c r="A5568" s="8">
        <v>45657</v>
      </c>
      <c r="B5568" s="9" t="s">
        <v>1075</v>
      </c>
      <c r="C5568" s="9" t="s">
        <v>1076</v>
      </c>
      <c r="D5568" s="3">
        <v>16.16</v>
      </c>
      <c r="E5568" s="9" t="s">
        <v>422</v>
      </c>
      <c r="F5568" s="9" t="s">
        <v>423</v>
      </c>
      <c r="G5568" s="9" t="s">
        <v>183</v>
      </c>
      <c r="H5568" s="8">
        <v>45627</v>
      </c>
      <c r="I5568" s="8">
        <v>45656</v>
      </c>
      <c r="J5568" s="219" t="s">
        <v>13564</v>
      </c>
      <c r="K5568" s="205" t="s">
        <v>425</v>
      </c>
      <c r="M5568" s="9" t="s">
        <v>1078</v>
      </c>
      <c r="N5568" s="215">
        <v>45706.0637561111</v>
      </c>
      <c r="O5568" s="8">
        <v>45705</v>
      </c>
    </row>
    <row r="5569" spans="1:15" x14ac:dyDescent="0.25">
      <c r="A5569" s="8">
        <v>45412</v>
      </c>
      <c r="B5569" s="9" t="s">
        <v>1104</v>
      </c>
      <c r="C5569" s="9" t="s">
        <v>1076</v>
      </c>
      <c r="D5569" s="3">
        <v>15.61</v>
      </c>
      <c r="E5569" s="9" t="s">
        <v>435</v>
      </c>
      <c r="F5569" s="9" t="s">
        <v>436</v>
      </c>
      <c r="G5569" s="9" t="s">
        <v>183</v>
      </c>
      <c r="H5569" s="8">
        <v>45383</v>
      </c>
      <c r="I5569" s="8">
        <v>45411</v>
      </c>
      <c r="J5569" s="8" t="s">
        <v>1166</v>
      </c>
      <c r="K5569" s="205" t="s">
        <v>438</v>
      </c>
      <c r="M5569" s="9" t="s">
        <v>1106</v>
      </c>
      <c r="N5569" s="215">
        <v>45421.815222858801</v>
      </c>
      <c r="O5569" s="8">
        <v>45421</v>
      </c>
    </row>
    <row r="5570" spans="1:15" x14ac:dyDescent="0.25">
      <c r="A5570" s="8">
        <v>45657</v>
      </c>
      <c r="B5570" s="9" t="s">
        <v>1104</v>
      </c>
      <c r="C5570" s="9" t="s">
        <v>1076</v>
      </c>
      <c r="D5570" s="3">
        <v>15.5</v>
      </c>
      <c r="E5570" s="9" t="s">
        <v>521</v>
      </c>
      <c r="F5570" s="9" t="s">
        <v>522</v>
      </c>
      <c r="G5570" s="9" t="s">
        <v>183</v>
      </c>
      <c r="H5570" s="8">
        <v>45627</v>
      </c>
      <c r="I5570" s="8">
        <v>45656</v>
      </c>
      <c r="J5570" s="219" t="s">
        <v>13560</v>
      </c>
      <c r="K5570" s="205" t="s">
        <v>524</v>
      </c>
      <c r="M5570" s="9" t="s">
        <v>1106</v>
      </c>
      <c r="N5570" s="215">
        <v>45706.0637561111</v>
      </c>
      <c r="O5570" s="8">
        <v>45705</v>
      </c>
    </row>
    <row r="5571" spans="1:15" x14ac:dyDescent="0.25">
      <c r="A5571" s="8">
        <v>45379</v>
      </c>
      <c r="B5571" s="9" t="s">
        <v>1104</v>
      </c>
      <c r="C5571" s="9" t="s">
        <v>1076</v>
      </c>
      <c r="D5571" s="3">
        <v>15.17</v>
      </c>
      <c r="E5571" s="9" t="s">
        <v>435</v>
      </c>
      <c r="F5571" s="9" t="s">
        <v>436</v>
      </c>
      <c r="G5571" s="9" t="s">
        <v>183</v>
      </c>
      <c r="H5571" s="8">
        <v>45352</v>
      </c>
      <c r="I5571" s="8">
        <v>45376</v>
      </c>
      <c r="J5571" s="8" t="s">
        <v>1169</v>
      </c>
      <c r="K5571" s="205" t="s">
        <v>438</v>
      </c>
      <c r="M5571" s="9" t="s">
        <v>1106</v>
      </c>
      <c r="N5571" s="215">
        <v>45385.162865138896</v>
      </c>
      <c r="O5571" s="8">
        <v>45384</v>
      </c>
    </row>
    <row r="5572" spans="1:15" x14ac:dyDescent="0.25">
      <c r="A5572" s="8">
        <v>45322</v>
      </c>
      <c r="B5572" s="9" t="s">
        <v>1104</v>
      </c>
      <c r="C5572" s="9" t="s">
        <v>1076</v>
      </c>
      <c r="D5572" s="3">
        <v>14.74</v>
      </c>
      <c r="E5572" s="9" t="s">
        <v>435</v>
      </c>
      <c r="F5572" s="9" t="s">
        <v>436</v>
      </c>
      <c r="G5572" s="9" t="s">
        <v>183</v>
      </c>
      <c r="H5572" s="8">
        <v>45292</v>
      </c>
      <c r="I5572" s="8">
        <v>45320</v>
      </c>
      <c r="J5572" s="8" t="s">
        <v>1170</v>
      </c>
      <c r="K5572" s="205" t="s">
        <v>438</v>
      </c>
      <c r="M5572" s="9" t="s">
        <v>1106</v>
      </c>
      <c r="N5572" s="215">
        <v>45324.933394479202</v>
      </c>
      <c r="O5572" s="8"/>
    </row>
    <row r="5573" spans="1:15" x14ac:dyDescent="0.25">
      <c r="A5573" s="8">
        <v>45443</v>
      </c>
      <c r="B5573" s="9" t="s">
        <v>1104</v>
      </c>
      <c r="C5573" s="9" t="s">
        <v>1076</v>
      </c>
      <c r="D5573" s="3">
        <v>14.68</v>
      </c>
      <c r="E5573" s="9" t="s">
        <v>435</v>
      </c>
      <c r="F5573" s="9" t="s">
        <v>436</v>
      </c>
      <c r="G5573" s="9" t="s">
        <v>183</v>
      </c>
      <c r="H5573" s="8">
        <v>45413</v>
      </c>
      <c r="I5573" s="8">
        <v>45439</v>
      </c>
      <c r="J5573" s="8" t="s">
        <v>1171</v>
      </c>
      <c r="K5573" s="205" t="s">
        <v>438</v>
      </c>
      <c r="M5573" s="9" t="s">
        <v>1106</v>
      </c>
      <c r="N5573" s="215">
        <v>45446.142181782401</v>
      </c>
      <c r="O5573" s="8">
        <v>45445</v>
      </c>
    </row>
    <row r="5574" spans="1:15" x14ac:dyDescent="0.25">
      <c r="A5574" s="8">
        <v>45688</v>
      </c>
      <c r="B5574" s="9" t="s">
        <v>1104</v>
      </c>
      <c r="C5574" s="9" t="s">
        <v>1076</v>
      </c>
      <c r="D5574" s="3">
        <v>14.62</v>
      </c>
      <c r="E5574" s="9" t="s">
        <v>521</v>
      </c>
      <c r="F5574" s="9" t="s">
        <v>522</v>
      </c>
      <c r="G5574" s="9" t="s">
        <v>183</v>
      </c>
      <c r="H5574" s="8">
        <v>45658</v>
      </c>
      <c r="I5574" s="8">
        <v>45684</v>
      </c>
      <c r="J5574" s="219" t="s">
        <v>13156</v>
      </c>
      <c r="K5574" s="205" t="s">
        <v>524</v>
      </c>
      <c r="M5574" s="9" t="s">
        <v>1106</v>
      </c>
      <c r="N5574" s="215">
        <v>45706.0637561111</v>
      </c>
      <c r="O5574" s="8">
        <v>45705</v>
      </c>
    </row>
    <row r="5575" spans="1:15" x14ac:dyDescent="0.25">
      <c r="A5575" s="8">
        <v>45379</v>
      </c>
      <c r="B5575" s="9" t="s">
        <v>1104</v>
      </c>
      <c r="C5575" s="9" t="s">
        <v>1076</v>
      </c>
      <c r="D5575" s="3">
        <v>14.5</v>
      </c>
      <c r="E5575" s="9" t="s">
        <v>521</v>
      </c>
      <c r="F5575" s="9" t="s">
        <v>522</v>
      </c>
      <c r="G5575" s="9" t="s">
        <v>183</v>
      </c>
      <c r="H5575" s="8">
        <v>45352</v>
      </c>
      <c r="I5575" s="8">
        <v>45376</v>
      </c>
      <c r="J5575" s="8" t="s">
        <v>1172</v>
      </c>
      <c r="K5575" s="205" t="s">
        <v>524</v>
      </c>
      <c r="M5575" s="9" t="s">
        <v>1106</v>
      </c>
      <c r="N5575" s="215">
        <v>45385.162865138896</v>
      </c>
      <c r="O5575" s="8">
        <v>45384</v>
      </c>
    </row>
    <row r="5576" spans="1:15" x14ac:dyDescent="0.25">
      <c r="A5576" s="8">
        <v>45777</v>
      </c>
      <c r="B5576" s="9" t="s">
        <v>1179</v>
      </c>
      <c r="C5576" s="9" t="s">
        <v>1076</v>
      </c>
      <c r="D5576" s="3">
        <v>14.33</v>
      </c>
      <c r="E5576" s="9" t="s">
        <v>331</v>
      </c>
      <c r="F5576" s="9" t="s">
        <v>332</v>
      </c>
      <c r="G5576" s="9" t="s">
        <v>183</v>
      </c>
      <c r="H5576" s="8">
        <v>45748</v>
      </c>
      <c r="I5576" s="8">
        <v>45775</v>
      </c>
      <c r="J5576" s="8" t="s">
        <v>15824</v>
      </c>
      <c r="K5576" s="205" t="s">
        <v>334</v>
      </c>
      <c r="M5576" s="9" t="s">
        <v>1181</v>
      </c>
      <c r="N5576" s="215">
        <v>45785.029943333298</v>
      </c>
      <c r="O5576" s="8">
        <v>45784</v>
      </c>
    </row>
    <row r="5577" spans="1:15" x14ac:dyDescent="0.25">
      <c r="A5577" s="8">
        <v>45625</v>
      </c>
      <c r="B5577" s="9" t="s">
        <v>1104</v>
      </c>
      <c r="C5577" s="9" t="s">
        <v>1076</v>
      </c>
      <c r="D5577" s="3">
        <v>14.29</v>
      </c>
      <c r="E5577" s="9" t="s">
        <v>521</v>
      </c>
      <c r="F5577" s="9" t="s">
        <v>522</v>
      </c>
      <c r="G5577" s="9" t="s">
        <v>183</v>
      </c>
      <c r="H5577" s="8">
        <v>45597</v>
      </c>
      <c r="I5577" s="8">
        <v>45621</v>
      </c>
      <c r="J5577" s="219" t="s">
        <v>11561</v>
      </c>
      <c r="K5577" s="205" t="s">
        <v>524</v>
      </c>
      <c r="M5577" s="9" t="s">
        <v>1106</v>
      </c>
      <c r="N5577" s="215">
        <v>45635.715607696802</v>
      </c>
      <c r="O5577" s="8">
        <v>45635</v>
      </c>
    </row>
    <row r="5578" spans="1:15" x14ac:dyDescent="0.25">
      <c r="A5578" s="8">
        <v>45351</v>
      </c>
      <c r="B5578" s="9" t="s">
        <v>1104</v>
      </c>
      <c r="C5578" s="9" t="s">
        <v>1076</v>
      </c>
      <c r="D5578" s="3">
        <v>14.21</v>
      </c>
      <c r="E5578" s="9" t="s">
        <v>193</v>
      </c>
      <c r="F5578" s="9" t="s">
        <v>194</v>
      </c>
      <c r="G5578" s="9" t="s">
        <v>183</v>
      </c>
      <c r="H5578" s="8">
        <v>45323</v>
      </c>
      <c r="I5578" s="8">
        <v>45348</v>
      </c>
      <c r="J5578" s="219" t="s">
        <v>1174</v>
      </c>
      <c r="K5578" s="205" t="s">
        <v>196</v>
      </c>
      <c r="M5578" s="9" t="s">
        <v>1106</v>
      </c>
      <c r="N5578" s="215">
        <v>45363.078556828703</v>
      </c>
      <c r="O5578" s="8"/>
    </row>
    <row r="5579" spans="1:15" x14ac:dyDescent="0.25">
      <c r="A5579" s="8">
        <v>45351</v>
      </c>
      <c r="B5579" s="9" t="s">
        <v>1104</v>
      </c>
      <c r="C5579" s="9" t="s">
        <v>1076</v>
      </c>
      <c r="D5579" s="3">
        <v>14.02</v>
      </c>
      <c r="E5579" s="9" t="s">
        <v>521</v>
      </c>
      <c r="F5579" s="9" t="s">
        <v>522</v>
      </c>
      <c r="G5579" s="9" t="s">
        <v>183</v>
      </c>
      <c r="H5579" s="8">
        <v>45323</v>
      </c>
      <c r="I5579" s="8">
        <v>45348</v>
      </c>
      <c r="J5579" s="219" t="s">
        <v>1175</v>
      </c>
      <c r="K5579" s="205" t="s">
        <v>524</v>
      </c>
      <c r="M5579" s="9" t="s">
        <v>1106</v>
      </c>
      <c r="N5579" s="215">
        <v>45363.078556828703</v>
      </c>
      <c r="O5579" s="8"/>
    </row>
    <row r="5580" spans="1:15" x14ac:dyDescent="0.25">
      <c r="A5580" s="8">
        <v>45838</v>
      </c>
      <c r="B5580" s="9" t="s">
        <v>19113</v>
      </c>
      <c r="C5580" s="9" t="s">
        <v>1076</v>
      </c>
      <c r="D5580" s="3">
        <v>14</v>
      </c>
      <c r="E5580" s="9" t="s">
        <v>331</v>
      </c>
      <c r="F5580" s="9" t="s">
        <v>332</v>
      </c>
      <c r="G5580" s="9" t="s">
        <v>183</v>
      </c>
      <c r="H5580" s="8">
        <v>45809</v>
      </c>
      <c r="I5580" s="8">
        <v>45838</v>
      </c>
      <c r="J5580" s="219" t="s">
        <v>19114</v>
      </c>
      <c r="K5580" s="205" t="s">
        <v>334</v>
      </c>
      <c r="M5580" s="9" t="s">
        <v>19115</v>
      </c>
      <c r="N5580" s="215">
        <v>45862.622311099498</v>
      </c>
      <c r="O5580" s="8">
        <v>45862</v>
      </c>
    </row>
    <row r="5581" spans="1:15" x14ac:dyDescent="0.25">
      <c r="A5581" s="8">
        <v>45322</v>
      </c>
      <c r="B5581" s="9" t="s">
        <v>1104</v>
      </c>
      <c r="C5581" s="9" t="s">
        <v>1076</v>
      </c>
      <c r="D5581" s="3">
        <v>13.96</v>
      </c>
      <c r="E5581" s="9" t="s">
        <v>521</v>
      </c>
      <c r="F5581" s="9" t="s">
        <v>522</v>
      </c>
      <c r="G5581" s="9" t="s">
        <v>183</v>
      </c>
      <c r="H5581" s="8">
        <v>45292</v>
      </c>
      <c r="I5581" s="8">
        <v>45320</v>
      </c>
      <c r="J5581" s="8" t="s">
        <v>1176</v>
      </c>
      <c r="K5581" s="205" t="s">
        <v>524</v>
      </c>
      <c r="M5581" s="9" t="s">
        <v>1106</v>
      </c>
      <c r="N5581" s="215">
        <v>45324.933394479202</v>
      </c>
      <c r="O5581" s="8"/>
    </row>
    <row r="5582" spans="1:15" x14ac:dyDescent="0.25">
      <c r="A5582" s="8">
        <v>45596</v>
      </c>
      <c r="B5582" s="9" t="s">
        <v>1104</v>
      </c>
      <c r="C5582" s="9" t="s">
        <v>1076</v>
      </c>
      <c r="D5582" s="3">
        <v>13.48</v>
      </c>
      <c r="E5582" s="9" t="s">
        <v>521</v>
      </c>
      <c r="F5582" s="9" t="s">
        <v>522</v>
      </c>
      <c r="G5582" s="9" t="s">
        <v>183</v>
      </c>
      <c r="H5582" s="8">
        <v>45566</v>
      </c>
      <c r="I5582" s="8">
        <v>45593</v>
      </c>
      <c r="J5582" s="219" t="s">
        <v>11888</v>
      </c>
      <c r="K5582" s="205" t="s">
        <v>524</v>
      </c>
      <c r="M5582" s="9" t="s">
        <v>1106</v>
      </c>
      <c r="N5582" s="215">
        <v>45635.715607696802</v>
      </c>
      <c r="O5582" s="8">
        <v>45635</v>
      </c>
    </row>
    <row r="5583" spans="1:15" x14ac:dyDescent="0.25">
      <c r="A5583" s="8">
        <v>45838</v>
      </c>
      <c r="B5583" s="9" t="s">
        <v>19080</v>
      </c>
      <c r="C5583" s="9" t="s">
        <v>1076</v>
      </c>
      <c r="D5583" s="3">
        <v>13.35</v>
      </c>
      <c r="E5583" s="9" t="s">
        <v>521</v>
      </c>
      <c r="F5583" s="9" t="s">
        <v>522</v>
      </c>
      <c r="G5583" s="9" t="s">
        <v>183</v>
      </c>
      <c r="H5583" s="8">
        <v>45809</v>
      </c>
      <c r="I5583" s="8">
        <v>45838</v>
      </c>
      <c r="J5583" s="219" t="s">
        <v>19099</v>
      </c>
      <c r="K5583" s="205" t="s">
        <v>524</v>
      </c>
      <c r="M5583" s="9" t="s">
        <v>19082</v>
      </c>
      <c r="N5583" s="215">
        <v>45862.622311099498</v>
      </c>
      <c r="O5583" s="8">
        <v>45862</v>
      </c>
    </row>
    <row r="5584" spans="1:15" x14ac:dyDescent="0.25">
      <c r="A5584" s="8">
        <v>45625</v>
      </c>
      <c r="B5584" s="9" t="s">
        <v>1179</v>
      </c>
      <c r="C5584" s="9" t="s">
        <v>1076</v>
      </c>
      <c r="D5584" s="3">
        <v>13.32</v>
      </c>
      <c r="E5584" s="9" t="s">
        <v>331</v>
      </c>
      <c r="F5584" s="9" t="s">
        <v>332</v>
      </c>
      <c r="G5584" s="9" t="s">
        <v>183</v>
      </c>
      <c r="H5584" s="8">
        <v>45597</v>
      </c>
      <c r="I5584" s="8">
        <v>45621</v>
      </c>
      <c r="J5584" s="219" t="s">
        <v>11572</v>
      </c>
      <c r="K5584" s="205" t="s">
        <v>334</v>
      </c>
      <c r="M5584" s="9" t="s">
        <v>1181</v>
      </c>
      <c r="N5584" s="215">
        <v>45635.715607696802</v>
      </c>
      <c r="O5584" s="8">
        <v>45635</v>
      </c>
    </row>
    <row r="5585" spans="1:15" x14ac:dyDescent="0.25">
      <c r="A5585" s="8">
        <v>45351</v>
      </c>
      <c r="B5585" s="9" t="s">
        <v>1104</v>
      </c>
      <c r="C5585" s="9" t="s">
        <v>1076</v>
      </c>
      <c r="D5585" s="3">
        <v>13.18</v>
      </c>
      <c r="E5585" s="9" t="s">
        <v>435</v>
      </c>
      <c r="F5585" s="9" t="s">
        <v>436</v>
      </c>
      <c r="G5585" s="9" t="s">
        <v>183</v>
      </c>
      <c r="H5585" s="8">
        <v>45323</v>
      </c>
      <c r="I5585" s="8">
        <v>45348</v>
      </c>
      <c r="J5585" s="219" t="s">
        <v>1177</v>
      </c>
      <c r="K5585" s="205" t="s">
        <v>438</v>
      </c>
      <c r="M5585" s="9" t="s">
        <v>1106</v>
      </c>
      <c r="N5585" s="215">
        <v>45363.078556828703</v>
      </c>
      <c r="O5585" s="8"/>
    </row>
    <row r="5586" spans="1:15" x14ac:dyDescent="0.25">
      <c r="A5586" s="8">
        <v>45747</v>
      </c>
      <c r="B5586" s="9" t="s">
        <v>1179</v>
      </c>
      <c r="C5586" s="9" t="s">
        <v>1076</v>
      </c>
      <c r="D5586" s="3">
        <v>12.7</v>
      </c>
      <c r="E5586" s="9" t="s">
        <v>331</v>
      </c>
      <c r="F5586" s="9" t="s">
        <v>332</v>
      </c>
      <c r="G5586" s="9" t="s">
        <v>183</v>
      </c>
      <c r="H5586" s="8">
        <v>45717</v>
      </c>
      <c r="I5586" s="8">
        <v>45747</v>
      </c>
      <c r="J5586" s="219" t="s">
        <v>15117</v>
      </c>
      <c r="K5586" s="205" t="s">
        <v>334</v>
      </c>
      <c r="M5586" s="9" t="s">
        <v>1181</v>
      </c>
      <c r="N5586" s="215">
        <v>45777.922227581003</v>
      </c>
      <c r="O5586" s="8">
        <v>45777</v>
      </c>
    </row>
    <row r="5587" spans="1:15" x14ac:dyDescent="0.25">
      <c r="A5587" s="8">
        <v>45565</v>
      </c>
      <c r="B5587" s="9" t="s">
        <v>1104</v>
      </c>
      <c r="C5587" s="9" t="s">
        <v>1076</v>
      </c>
      <c r="D5587" s="3">
        <v>12.46</v>
      </c>
      <c r="E5587" s="9" t="s">
        <v>521</v>
      </c>
      <c r="F5587" s="9" t="s">
        <v>522</v>
      </c>
      <c r="G5587" s="9" t="s">
        <v>183</v>
      </c>
      <c r="H5587" s="8">
        <v>45536</v>
      </c>
      <c r="I5587" s="8">
        <v>45565</v>
      </c>
      <c r="J5587" s="8" t="s">
        <v>10114</v>
      </c>
      <c r="K5587" s="205" t="s">
        <v>524</v>
      </c>
      <c r="M5587" s="9" t="s">
        <v>1106</v>
      </c>
      <c r="N5587" s="215">
        <v>45575.565837071801</v>
      </c>
      <c r="O5587" s="8">
        <v>45575</v>
      </c>
    </row>
    <row r="5588" spans="1:15" x14ac:dyDescent="0.25">
      <c r="A5588" s="8">
        <v>45565</v>
      </c>
      <c r="B5588" s="9" t="s">
        <v>1104</v>
      </c>
      <c r="C5588" s="9" t="s">
        <v>1076</v>
      </c>
      <c r="D5588" s="3">
        <v>12.17</v>
      </c>
      <c r="E5588" s="9" t="s">
        <v>435</v>
      </c>
      <c r="F5588" s="9" t="s">
        <v>436</v>
      </c>
      <c r="G5588" s="9" t="s">
        <v>183</v>
      </c>
      <c r="H5588" s="8">
        <v>45536</v>
      </c>
      <c r="I5588" s="8">
        <v>45565</v>
      </c>
      <c r="J5588" s="8" t="s">
        <v>10120</v>
      </c>
      <c r="K5588" s="205" t="s">
        <v>438</v>
      </c>
      <c r="M5588" s="9" t="s">
        <v>1106</v>
      </c>
      <c r="N5588" s="215">
        <v>45575.565837071801</v>
      </c>
      <c r="O5588" s="8">
        <v>45575</v>
      </c>
    </row>
    <row r="5589" spans="1:15" x14ac:dyDescent="0.25">
      <c r="A5589" s="8">
        <v>45716</v>
      </c>
      <c r="B5589" s="9" t="s">
        <v>1104</v>
      </c>
      <c r="C5589" s="9" t="s">
        <v>1076</v>
      </c>
      <c r="D5589" s="3">
        <v>11.82</v>
      </c>
      <c r="E5589" s="9" t="s">
        <v>521</v>
      </c>
      <c r="F5589" s="9" t="s">
        <v>522</v>
      </c>
      <c r="G5589" s="9" t="s">
        <v>183</v>
      </c>
      <c r="H5589" s="8">
        <v>45689</v>
      </c>
      <c r="I5589" s="8">
        <v>45712</v>
      </c>
      <c r="J5589" s="219" t="s">
        <v>13973</v>
      </c>
      <c r="K5589" s="205" t="s">
        <v>524</v>
      </c>
      <c r="M5589" s="9" t="s">
        <v>1106</v>
      </c>
      <c r="N5589" s="215">
        <v>45733.5614541088</v>
      </c>
      <c r="O5589" s="8">
        <v>45733</v>
      </c>
    </row>
    <row r="5590" spans="1:15" x14ac:dyDescent="0.25">
      <c r="A5590" s="8">
        <v>45596</v>
      </c>
      <c r="B5590" s="9" t="s">
        <v>1179</v>
      </c>
      <c r="C5590" s="9" t="s">
        <v>1076</v>
      </c>
      <c r="D5590" s="3">
        <v>11.8</v>
      </c>
      <c r="E5590" s="9" t="s">
        <v>331</v>
      </c>
      <c r="F5590" s="9" t="s">
        <v>332</v>
      </c>
      <c r="G5590" s="9" t="s">
        <v>183</v>
      </c>
      <c r="H5590" s="8">
        <v>45566</v>
      </c>
      <c r="I5590" s="8">
        <v>45593</v>
      </c>
      <c r="J5590" s="219" t="s">
        <v>11901</v>
      </c>
      <c r="K5590" s="205" t="s">
        <v>334</v>
      </c>
      <c r="M5590" s="9" t="s">
        <v>1181</v>
      </c>
      <c r="N5590" s="215">
        <v>45635.715607696802</v>
      </c>
      <c r="O5590" s="8">
        <v>45635</v>
      </c>
    </row>
    <row r="5591" spans="1:15" x14ac:dyDescent="0.25">
      <c r="A5591" s="8">
        <v>45818</v>
      </c>
      <c r="B5591" s="9" t="s">
        <v>14737</v>
      </c>
      <c r="C5591" s="9" t="s">
        <v>180</v>
      </c>
      <c r="D5591" s="3">
        <v>-26.33</v>
      </c>
      <c r="E5591" s="9" t="s">
        <v>181</v>
      </c>
      <c r="F5591" s="9" t="s">
        <v>182</v>
      </c>
      <c r="G5591" s="9" t="s">
        <v>183</v>
      </c>
      <c r="H5591" s="8">
        <v>45809</v>
      </c>
      <c r="I5591" s="8">
        <v>45817</v>
      </c>
      <c r="J5591" s="8" t="s">
        <v>17975</v>
      </c>
      <c r="K5591" s="205" t="s">
        <v>185</v>
      </c>
      <c r="M5591" s="9" t="s">
        <v>14739</v>
      </c>
      <c r="N5591" s="215">
        <v>45840.490152685197</v>
      </c>
      <c r="O5591" s="8">
        <v>45840</v>
      </c>
    </row>
    <row r="5592" spans="1:15" x14ac:dyDescent="0.25">
      <c r="A5592" s="8">
        <v>45412</v>
      </c>
      <c r="B5592" s="9" t="s">
        <v>1179</v>
      </c>
      <c r="C5592" s="9" t="s">
        <v>1076</v>
      </c>
      <c r="D5592" s="3">
        <v>10.68</v>
      </c>
      <c r="E5592" s="9" t="s">
        <v>331</v>
      </c>
      <c r="F5592" s="9" t="s">
        <v>332</v>
      </c>
      <c r="G5592" s="9" t="s">
        <v>183</v>
      </c>
      <c r="H5592" s="8">
        <v>45383</v>
      </c>
      <c r="I5592" s="8">
        <v>45411</v>
      </c>
      <c r="J5592" s="8" t="s">
        <v>1180</v>
      </c>
      <c r="K5592" s="205" t="s">
        <v>334</v>
      </c>
      <c r="M5592" s="9" t="s">
        <v>1181</v>
      </c>
      <c r="N5592" s="215">
        <v>45421.815222858801</v>
      </c>
      <c r="O5592" s="8">
        <v>45421</v>
      </c>
    </row>
    <row r="5593" spans="1:15" x14ac:dyDescent="0.25">
      <c r="A5593" s="8">
        <v>45322</v>
      </c>
      <c r="B5593" s="9" t="s">
        <v>1179</v>
      </c>
      <c r="C5593" s="9" t="s">
        <v>1076</v>
      </c>
      <c r="D5593" s="3">
        <v>10.68</v>
      </c>
      <c r="E5593" s="9" t="s">
        <v>331</v>
      </c>
      <c r="F5593" s="9" t="s">
        <v>332</v>
      </c>
      <c r="G5593" s="9" t="s">
        <v>183</v>
      </c>
      <c r="H5593" s="8">
        <v>45292</v>
      </c>
      <c r="I5593" s="8">
        <v>45320</v>
      </c>
      <c r="J5593" s="8" t="s">
        <v>1182</v>
      </c>
      <c r="K5593" s="205" t="s">
        <v>334</v>
      </c>
      <c r="M5593" s="9" t="s">
        <v>1181</v>
      </c>
      <c r="N5593" s="215">
        <v>45324.933394479202</v>
      </c>
      <c r="O5593" s="8"/>
    </row>
    <row r="5594" spans="1:15" x14ac:dyDescent="0.25">
      <c r="A5594" s="8">
        <v>45688</v>
      </c>
      <c r="B5594" s="9" t="s">
        <v>1179</v>
      </c>
      <c r="C5594" s="9" t="s">
        <v>1076</v>
      </c>
      <c r="D5594" s="3">
        <v>10.23</v>
      </c>
      <c r="E5594" s="9" t="s">
        <v>331</v>
      </c>
      <c r="F5594" s="9" t="s">
        <v>332</v>
      </c>
      <c r="G5594" s="9" t="s">
        <v>183</v>
      </c>
      <c r="H5594" s="8">
        <v>45658</v>
      </c>
      <c r="I5594" s="8">
        <v>45684</v>
      </c>
      <c r="J5594" s="219" t="s">
        <v>13167</v>
      </c>
      <c r="K5594" s="205" t="s">
        <v>334</v>
      </c>
      <c r="M5594" s="9" t="s">
        <v>1181</v>
      </c>
      <c r="N5594" s="215">
        <v>45706.0637561111</v>
      </c>
      <c r="O5594" s="8">
        <v>45705</v>
      </c>
    </row>
    <row r="5595" spans="1:15" x14ac:dyDescent="0.25">
      <c r="A5595" s="8">
        <v>45443</v>
      </c>
      <c r="B5595" s="9" t="s">
        <v>1179</v>
      </c>
      <c r="C5595" s="9" t="s">
        <v>1076</v>
      </c>
      <c r="D5595" s="3">
        <v>10.14</v>
      </c>
      <c r="E5595" s="9" t="s">
        <v>331</v>
      </c>
      <c r="F5595" s="9" t="s">
        <v>332</v>
      </c>
      <c r="G5595" s="9" t="s">
        <v>183</v>
      </c>
      <c r="H5595" s="8">
        <v>45413</v>
      </c>
      <c r="I5595" s="8">
        <v>45439</v>
      </c>
      <c r="J5595" s="8" t="s">
        <v>1186</v>
      </c>
      <c r="K5595" s="205" t="s">
        <v>334</v>
      </c>
      <c r="M5595" s="9" t="s">
        <v>1181</v>
      </c>
      <c r="N5595" s="215">
        <v>45446.142181782401</v>
      </c>
      <c r="O5595" s="8">
        <v>45445</v>
      </c>
    </row>
    <row r="5596" spans="1:15" x14ac:dyDescent="0.25">
      <c r="A5596" s="8">
        <v>45443</v>
      </c>
      <c r="B5596" s="9" t="s">
        <v>1401</v>
      </c>
      <c r="C5596" s="9" t="s">
        <v>180</v>
      </c>
      <c r="D5596" s="3">
        <v>-26.17</v>
      </c>
      <c r="E5596" s="9" t="s">
        <v>459</v>
      </c>
      <c r="F5596" s="9" t="s">
        <v>460</v>
      </c>
      <c r="G5596" s="9" t="s">
        <v>183</v>
      </c>
      <c r="H5596" s="8">
        <v>45413</v>
      </c>
      <c r="I5596" s="8">
        <v>45439</v>
      </c>
      <c r="J5596" s="8" t="s">
        <v>4059</v>
      </c>
      <c r="K5596" s="205" t="s">
        <v>462</v>
      </c>
      <c r="M5596" s="9" t="s">
        <v>1403</v>
      </c>
      <c r="N5596" s="215">
        <v>45446.142181782401</v>
      </c>
      <c r="O5596" s="8"/>
    </row>
    <row r="5597" spans="1:15" x14ac:dyDescent="0.25">
      <c r="A5597" s="8">
        <v>45379</v>
      </c>
      <c r="B5597" s="9" t="s">
        <v>1104</v>
      </c>
      <c r="C5597" s="9" t="s">
        <v>1076</v>
      </c>
      <c r="D5597" s="3">
        <v>10.050000000000001</v>
      </c>
      <c r="E5597" s="9" t="s">
        <v>717</v>
      </c>
      <c r="F5597" s="9" t="s">
        <v>718</v>
      </c>
      <c r="G5597" s="9" t="s">
        <v>183</v>
      </c>
      <c r="H5597" s="8">
        <v>45352</v>
      </c>
      <c r="I5597" s="8">
        <v>45376</v>
      </c>
      <c r="J5597" s="8" t="s">
        <v>1188</v>
      </c>
      <c r="K5597" s="205" t="s">
        <v>720</v>
      </c>
      <c r="M5597" s="9" t="s">
        <v>1106</v>
      </c>
      <c r="N5597" s="215">
        <v>45385.162865138896</v>
      </c>
      <c r="O5597" s="8">
        <v>45384</v>
      </c>
    </row>
    <row r="5598" spans="1:15" x14ac:dyDescent="0.25">
      <c r="A5598" s="8">
        <v>45790</v>
      </c>
      <c r="B5598" s="9" t="s">
        <v>14811</v>
      </c>
      <c r="C5598" s="9" t="s">
        <v>180</v>
      </c>
      <c r="D5598" s="3">
        <v>-26.13</v>
      </c>
      <c r="E5598" s="9" t="s">
        <v>181</v>
      </c>
      <c r="F5598" s="9" t="s">
        <v>182</v>
      </c>
      <c r="G5598" s="9" t="s">
        <v>183</v>
      </c>
      <c r="H5598" s="8">
        <v>45778</v>
      </c>
      <c r="I5598" s="8">
        <v>45789</v>
      </c>
      <c r="J5598" s="8" t="s">
        <v>16354</v>
      </c>
      <c r="K5598" s="205" t="s">
        <v>185</v>
      </c>
      <c r="M5598" s="9" t="s">
        <v>14813</v>
      </c>
      <c r="N5598" s="215">
        <v>45809.629870740697</v>
      </c>
      <c r="O5598" s="8">
        <v>45809</v>
      </c>
    </row>
    <row r="5599" spans="1:15" x14ac:dyDescent="0.25">
      <c r="A5599" s="8">
        <v>45463</v>
      </c>
      <c r="B5599" s="9" t="s">
        <v>7925</v>
      </c>
      <c r="C5599" s="9" t="s">
        <v>180</v>
      </c>
      <c r="D5599" s="3">
        <v>-25.97</v>
      </c>
      <c r="E5599" s="9" t="s">
        <v>181</v>
      </c>
      <c r="F5599" s="9" t="s">
        <v>182</v>
      </c>
      <c r="G5599" s="9" t="s">
        <v>183</v>
      </c>
      <c r="H5599" s="8">
        <v>45444</v>
      </c>
      <c r="I5599" s="8">
        <v>45460</v>
      </c>
      <c r="J5599" s="8" t="s">
        <v>8718</v>
      </c>
      <c r="K5599" s="205" t="s">
        <v>185</v>
      </c>
      <c r="M5599" s="9" t="s">
        <v>7927</v>
      </c>
      <c r="N5599" s="215">
        <v>45505.8848292361</v>
      </c>
      <c r="O5599" s="8">
        <v>45505</v>
      </c>
    </row>
    <row r="5600" spans="1:15" x14ac:dyDescent="0.25">
      <c r="A5600" s="8">
        <v>45443</v>
      </c>
      <c r="B5600" s="9" t="s">
        <v>1189</v>
      </c>
      <c r="C5600" s="9" t="s">
        <v>1076</v>
      </c>
      <c r="D5600" s="3">
        <v>10.01</v>
      </c>
      <c r="E5600" s="9" t="s">
        <v>1190</v>
      </c>
      <c r="F5600" s="9" t="s">
        <v>1191</v>
      </c>
      <c r="G5600" s="9" t="s">
        <v>183</v>
      </c>
      <c r="H5600" s="8">
        <v>45413</v>
      </c>
      <c r="I5600" s="8">
        <v>45439</v>
      </c>
      <c r="J5600" s="8" t="s">
        <v>1192</v>
      </c>
      <c r="K5600" s="205" t="s">
        <v>1193</v>
      </c>
      <c r="M5600" s="9" t="s">
        <v>1194</v>
      </c>
      <c r="N5600" s="215">
        <v>45446.142181782401</v>
      </c>
      <c r="O5600" s="8">
        <v>45445</v>
      </c>
    </row>
    <row r="5601" spans="1:15" x14ac:dyDescent="0.25">
      <c r="A5601" s="8">
        <v>45322</v>
      </c>
      <c r="B5601" s="9" t="s">
        <v>1104</v>
      </c>
      <c r="C5601" s="9" t="s">
        <v>1076</v>
      </c>
      <c r="D5601" s="3">
        <v>10</v>
      </c>
      <c r="E5601" s="9" t="s">
        <v>717</v>
      </c>
      <c r="F5601" s="9" t="s">
        <v>718</v>
      </c>
      <c r="G5601" s="9" t="s">
        <v>183</v>
      </c>
      <c r="H5601" s="8">
        <v>45292</v>
      </c>
      <c r="I5601" s="8">
        <v>45320</v>
      </c>
      <c r="J5601" s="8" t="s">
        <v>1198</v>
      </c>
      <c r="K5601" s="205" t="s">
        <v>720</v>
      </c>
      <c r="M5601" s="9" t="s">
        <v>1106</v>
      </c>
      <c r="N5601" s="215">
        <v>45324.933394479202</v>
      </c>
      <c r="O5601" s="8"/>
    </row>
    <row r="5602" spans="1:15" x14ac:dyDescent="0.25">
      <c r="A5602" s="8">
        <v>45379</v>
      </c>
      <c r="B5602" s="9" t="s">
        <v>1179</v>
      </c>
      <c r="C5602" s="9" t="s">
        <v>1076</v>
      </c>
      <c r="D5602" s="3">
        <v>9.98</v>
      </c>
      <c r="E5602" s="9" t="s">
        <v>331</v>
      </c>
      <c r="F5602" s="9" t="s">
        <v>332</v>
      </c>
      <c r="G5602" s="9" t="s">
        <v>183</v>
      </c>
      <c r="H5602" s="8">
        <v>45352</v>
      </c>
      <c r="I5602" s="8">
        <v>45376</v>
      </c>
      <c r="J5602" s="8" t="s">
        <v>1204</v>
      </c>
      <c r="K5602" s="205" t="s">
        <v>334</v>
      </c>
      <c r="M5602" s="9" t="s">
        <v>1181</v>
      </c>
      <c r="N5602" s="215">
        <v>45385.162865138896</v>
      </c>
      <c r="O5602" s="8">
        <v>45384</v>
      </c>
    </row>
    <row r="5603" spans="1:15" x14ac:dyDescent="0.25">
      <c r="A5603" s="8">
        <v>45289</v>
      </c>
      <c r="B5603" s="9" t="s">
        <v>1104</v>
      </c>
      <c r="C5603" s="9" t="s">
        <v>1076</v>
      </c>
      <c r="D5603" s="3">
        <v>9.98</v>
      </c>
      <c r="E5603" s="9" t="s">
        <v>717</v>
      </c>
      <c r="F5603" s="9" t="s">
        <v>718</v>
      </c>
      <c r="G5603" s="9" t="s">
        <v>183</v>
      </c>
      <c r="H5603" s="8">
        <v>45261</v>
      </c>
      <c r="I5603" s="8">
        <v>45285</v>
      </c>
      <c r="J5603" s="8" t="s">
        <v>1205</v>
      </c>
      <c r="K5603" s="205" t="s">
        <v>720</v>
      </c>
      <c r="M5603" s="9" t="s">
        <v>1106</v>
      </c>
      <c r="N5603" s="215">
        <v>45294.9567489931</v>
      </c>
      <c r="O5603" s="8"/>
    </row>
    <row r="5604" spans="1:15" x14ac:dyDescent="0.25">
      <c r="A5604" s="8">
        <v>45379</v>
      </c>
      <c r="B5604" s="9" t="s">
        <v>1189</v>
      </c>
      <c r="C5604" s="9" t="s">
        <v>1076</v>
      </c>
      <c r="D5604" s="3">
        <v>9.9600000000000009</v>
      </c>
      <c r="E5604" s="9" t="s">
        <v>1190</v>
      </c>
      <c r="F5604" s="9" t="s">
        <v>1191</v>
      </c>
      <c r="G5604" s="9" t="s">
        <v>183</v>
      </c>
      <c r="H5604" s="8">
        <v>45352</v>
      </c>
      <c r="I5604" s="8">
        <v>45376</v>
      </c>
      <c r="J5604" s="8" t="s">
        <v>1206</v>
      </c>
      <c r="K5604" s="205" t="s">
        <v>1193</v>
      </c>
      <c r="M5604" s="9" t="s">
        <v>1194</v>
      </c>
      <c r="N5604" s="215">
        <v>45385.162865138896</v>
      </c>
      <c r="O5604" s="8">
        <v>45384</v>
      </c>
    </row>
    <row r="5605" spans="1:15" x14ac:dyDescent="0.25">
      <c r="A5605" s="8">
        <v>45322</v>
      </c>
      <c r="B5605" s="9" t="s">
        <v>1189</v>
      </c>
      <c r="C5605" s="9" t="s">
        <v>1076</v>
      </c>
      <c r="D5605" s="3">
        <v>9.92</v>
      </c>
      <c r="E5605" s="9" t="s">
        <v>1190</v>
      </c>
      <c r="F5605" s="9" t="s">
        <v>1191</v>
      </c>
      <c r="G5605" s="9" t="s">
        <v>183</v>
      </c>
      <c r="H5605" s="8">
        <v>45292</v>
      </c>
      <c r="I5605" s="8">
        <v>45320</v>
      </c>
      <c r="J5605" s="8" t="s">
        <v>1207</v>
      </c>
      <c r="K5605" s="205" t="s">
        <v>1193</v>
      </c>
      <c r="M5605" s="9" t="s">
        <v>1194</v>
      </c>
      <c r="N5605" s="215">
        <v>45324.933394479202</v>
      </c>
      <c r="O5605" s="8"/>
    </row>
    <row r="5606" spans="1:15" x14ac:dyDescent="0.25">
      <c r="A5606" s="8">
        <v>45289</v>
      </c>
      <c r="B5606" s="9" t="s">
        <v>1189</v>
      </c>
      <c r="C5606" s="9" t="s">
        <v>1076</v>
      </c>
      <c r="D5606" s="3">
        <v>9.89</v>
      </c>
      <c r="E5606" s="9" t="s">
        <v>1190</v>
      </c>
      <c r="F5606" s="9" t="s">
        <v>1191</v>
      </c>
      <c r="G5606" s="9" t="s">
        <v>183</v>
      </c>
      <c r="H5606" s="8">
        <v>45261</v>
      </c>
      <c r="I5606" s="8">
        <v>45285</v>
      </c>
      <c r="J5606" s="8" t="s">
        <v>1208</v>
      </c>
      <c r="K5606" s="205" t="s">
        <v>1193</v>
      </c>
      <c r="M5606" s="9" t="s">
        <v>1194</v>
      </c>
      <c r="N5606" s="215">
        <v>45294.9567489931</v>
      </c>
      <c r="O5606" s="8"/>
    </row>
    <row r="5607" spans="1:15" x14ac:dyDescent="0.25">
      <c r="A5607" s="8">
        <v>45859</v>
      </c>
      <c r="B5607" s="9" t="s">
        <v>18745</v>
      </c>
      <c r="C5607" s="9" t="s">
        <v>180</v>
      </c>
      <c r="D5607" s="3">
        <v>-25.76</v>
      </c>
      <c r="E5607" s="9" t="s">
        <v>181</v>
      </c>
      <c r="F5607" s="9" t="s">
        <v>182</v>
      </c>
      <c r="G5607" s="9" t="s">
        <v>183</v>
      </c>
      <c r="H5607" s="8">
        <v>45839</v>
      </c>
      <c r="I5607" s="8">
        <v>45859</v>
      </c>
      <c r="J5607" s="219" t="s">
        <v>20283</v>
      </c>
      <c r="K5607" s="205" t="s">
        <v>185</v>
      </c>
      <c r="M5607" s="9" t="s">
        <v>18747</v>
      </c>
      <c r="N5607" s="215">
        <v>45929.807189814797</v>
      </c>
      <c r="O5607" s="8">
        <v>45929</v>
      </c>
    </row>
    <row r="5608" spans="1:15" x14ac:dyDescent="0.25">
      <c r="A5608" s="8">
        <v>45716</v>
      </c>
      <c r="B5608" s="9" t="s">
        <v>1179</v>
      </c>
      <c r="C5608" s="9" t="s">
        <v>1076</v>
      </c>
      <c r="D5608" s="3">
        <v>9.85</v>
      </c>
      <c r="E5608" s="9" t="s">
        <v>331</v>
      </c>
      <c r="F5608" s="9" t="s">
        <v>332</v>
      </c>
      <c r="G5608" s="9" t="s">
        <v>183</v>
      </c>
      <c r="H5608" s="8">
        <v>45689</v>
      </c>
      <c r="I5608" s="8">
        <v>45712</v>
      </c>
      <c r="J5608" s="219" t="s">
        <v>13984</v>
      </c>
      <c r="K5608" s="205" t="s">
        <v>334</v>
      </c>
      <c r="M5608" s="9" t="s">
        <v>1181</v>
      </c>
      <c r="N5608" s="215">
        <v>45733.5614541088</v>
      </c>
      <c r="O5608" s="8">
        <v>45733</v>
      </c>
    </row>
    <row r="5609" spans="1:15" x14ac:dyDescent="0.25">
      <c r="A5609" s="8">
        <v>45412</v>
      </c>
      <c r="B5609" s="9" t="s">
        <v>1104</v>
      </c>
      <c r="C5609" s="9" t="s">
        <v>1076</v>
      </c>
      <c r="D5609" s="3">
        <v>9.75</v>
      </c>
      <c r="E5609" s="9" t="s">
        <v>717</v>
      </c>
      <c r="F5609" s="9" t="s">
        <v>718</v>
      </c>
      <c r="G5609" s="9" t="s">
        <v>183</v>
      </c>
      <c r="H5609" s="8">
        <v>45383</v>
      </c>
      <c r="I5609" s="8">
        <v>45411</v>
      </c>
      <c r="J5609" s="8" t="s">
        <v>1209</v>
      </c>
      <c r="K5609" s="205" t="s">
        <v>720</v>
      </c>
      <c r="M5609" s="9" t="s">
        <v>1106</v>
      </c>
      <c r="N5609" s="215">
        <v>45421.815222858801</v>
      </c>
      <c r="O5609" s="8">
        <v>45421</v>
      </c>
    </row>
    <row r="5610" spans="1:15" x14ac:dyDescent="0.25">
      <c r="A5610" s="8">
        <v>45471</v>
      </c>
      <c r="B5610" s="9" t="s">
        <v>1189</v>
      </c>
      <c r="C5610" s="9" t="s">
        <v>1076</v>
      </c>
      <c r="D5610" s="3">
        <v>9.6999999999999993</v>
      </c>
      <c r="E5610" s="9" t="s">
        <v>1190</v>
      </c>
      <c r="F5610" s="9" t="s">
        <v>1191</v>
      </c>
      <c r="G5610" s="9" t="s">
        <v>183</v>
      </c>
      <c r="H5610" s="8">
        <v>45444</v>
      </c>
      <c r="I5610" s="8">
        <v>45467</v>
      </c>
      <c r="J5610" s="8" t="s">
        <v>8471</v>
      </c>
      <c r="K5610" s="205" t="s">
        <v>1193</v>
      </c>
      <c r="M5610" s="9" t="s">
        <v>1194</v>
      </c>
      <c r="N5610" s="215">
        <v>45505.8848292361</v>
      </c>
      <c r="O5610" s="8">
        <v>45505</v>
      </c>
    </row>
    <row r="5611" spans="1:15" x14ac:dyDescent="0.25">
      <c r="A5611" s="8">
        <v>45412</v>
      </c>
      <c r="B5611" s="9" t="s">
        <v>1189</v>
      </c>
      <c r="C5611" s="9" t="s">
        <v>1076</v>
      </c>
      <c r="D5611" s="3">
        <v>9.66</v>
      </c>
      <c r="E5611" s="9" t="s">
        <v>1190</v>
      </c>
      <c r="F5611" s="9" t="s">
        <v>1191</v>
      </c>
      <c r="G5611" s="9" t="s">
        <v>183</v>
      </c>
      <c r="H5611" s="8">
        <v>45383</v>
      </c>
      <c r="I5611" s="8">
        <v>45411</v>
      </c>
      <c r="J5611" s="8" t="s">
        <v>1210</v>
      </c>
      <c r="K5611" s="205" t="s">
        <v>1193</v>
      </c>
      <c r="M5611" s="9" t="s">
        <v>1194</v>
      </c>
      <c r="N5611" s="215">
        <v>45421.815222858801</v>
      </c>
      <c r="O5611" s="8">
        <v>45421</v>
      </c>
    </row>
    <row r="5612" spans="1:15" x14ac:dyDescent="0.25">
      <c r="A5612" s="8">
        <v>45260</v>
      </c>
      <c r="B5612" s="9" t="s">
        <v>1189</v>
      </c>
      <c r="C5612" s="9" t="s">
        <v>1076</v>
      </c>
      <c r="D5612" s="3">
        <v>9.5500000000000007</v>
      </c>
      <c r="E5612" s="9" t="s">
        <v>1190</v>
      </c>
      <c r="F5612" s="9" t="s">
        <v>1191</v>
      </c>
      <c r="G5612" s="9" t="s">
        <v>183</v>
      </c>
      <c r="H5612" s="8">
        <v>45231</v>
      </c>
      <c r="I5612" s="8">
        <v>45257</v>
      </c>
      <c r="J5612" s="8" t="s">
        <v>1211</v>
      </c>
      <c r="K5612" s="205" t="s">
        <v>1193</v>
      </c>
      <c r="M5612" s="9" t="s">
        <v>1194</v>
      </c>
      <c r="N5612" s="215">
        <v>45294.9567489931</v>
      </c>
      <c r="O5612" s="8"/>
    </row>
    <row r="5613" spans="1:15" x14ac:dyDescent="0.25">
      <c r="A5613" s="8">
        <v>45747</v>
      </c>
      <c r="B5613" s="9" t="s">
        <v>1104</v>
      </c>
      <c r="C5613" s="9" t="s">
        <v>1076</v>
      </c>
      <c r="D5613" s="3">
        <v>9.3699999999999992</v>
      </c>
      <c r="E5613" s="9" t="s">
        <v>521</v>
      </c>
      <c r="F5613" s="9" t="s">
        <v>522</v>
      </c>
      <c r="G5613" s="9" t="s">
        <v>183</v>
      </c>
      <c r="H5613" s="8">
        <v>45717</v>
      </c>
      <c r="I5613" s="8">
        <v>45747</v>
      </c>
      <c r="J5613" s="219" t="s">
        <v>15103</v>
      </c>
      <c r="K5613" s="205" t="s">
        <v>524</v>
      </c>
      <c r="M5613" s="9" t="s">
        <v>1106</v>
      </c>
      <c r="N5613" s="215">
        <v>45777.922227581003</v>
      </c>
      <c r="O5613" s="8">
        <v>45777</v>
      </c>
    </row>
    <row r="5614" spans="1:15" x14ac:dyDescent="0.25">
      <c r="A5614" s="8">
        <v>45351</v>
      </c>
      <c r="B5614" s="9" t="s">
        <v>1104</v>
      </c>
      <c r="C5614" s="9" t="s">
        <v>1076</v>
      </c>
      <c r="D5614" s="3">
        <v>9.36</v>
      </c>
      <c r="E5614" s="9" t="s">
        <v>717</v>
      </c>
      <c r="F5614" s="9" t="s">
        <v>718</v>
      </c>
      <c r="G5614" s="9" t="s">
        <v>183</v>
      </c>
      <c r="H5614" s="8">
        <v>45323</v>
      </c>
      <c r="I5614" s="8">
        <v>45348</v>
      </c>
      <c r="J5614" s="219" t="s">
        <v>1213</v>
      </c>
      <c r="K5614" s="205" t="s">
        <v>720</v>
      </c>
      <c r="M5614" s="9" t="s">
        <v>1106</v>
      </c>
      <c r="N5614" s="215">
        <v>45363.078556828703</v>
      </c>
      <c r="O5614" s="8"/>
    </row>
    <row r="5615" spans="1:15" x14ac:dyDescent="0.25">
      <c r="A5615" s="8">
        <v>45351</v>
      </c>
      <c r="B5615" s="9" t="s">
        <v>1189</v>
      </c>
      <c r="C5615" s="9" t="s">
        <v>1076</v>
      </c>
      <c r="D5615" s="3">
        <v>9.27</v>
      </c>
      <c r="E5615" s="9" t="s">
        <v>1190</v>
      </c>
      <c r="F5615" s="9" t="s">
        <v>1191</v>
      </c>
      <c r="G5615" s="9" t="s">
        <v>183</v>
      </c>
      <c r="H5615" s="8">
        <v>45323</v>
      </c>
      <c r="I5615" s="8">
        <v>45348</v>
      </c>
      <c r="J5615" s="219" t="s">
        <v>1214</v>
      </c>
      <c r="K5615" s="205" t="s">
        <v>1193</v>
      </c>
      <c r="M5615" s="9" t="s">
        <v>1194</v>
      </c>
      <c r="N5615" s="215">
        <v>45363.078556828703</v>
      </c>
      <c r="O5615" s="8"/>
    </row>
    <row r="5616" spans="1:15" x14ac:dyDescent="0.25">
      <c r="A5616" s="8">
        <v>45351</v>
      </c>
      <c r="B5616" s="9" t="s">
        <v>1179</v>
      </c>
      <c r="C5616" s="9" t="s">
        <v>1076</v>
      </c>
      <c r="D5616" s="3">
        <v>9.1</v>
      </c>
      <c r="E5616" s="9" t="s">
        <v>331</v>
      </c>
      <c r="F5616" s="9" t="s">
        <v>332</v>
      </c>
      <c r="G5616" s="9" t="s">
        <v>183</v>
      </c>
      <c r="H5616" s="8">
        <v>45323</v>
      </c>
      <c r="I5616" s="8">
        <v>45348</v>
      </c>
      <c r="J5616" s="219" t="s">
        <v>1215</v>
      </c>
      <c r="K5616" s="205" t="s">
        <v>334</v>
      </c>
      <c r="M5616" s="9" t="s">
        <v>1181</v>
      </c>
      <c r="N5616" s="215">
        <v>45363.078556828703</v>
      </c>
      <c r="O5616" s="8">
        <v>45362</v>
      </c>
    </row>
    <row r="5617" spans="1:15" x14ac:dyDescent="0.25">
      <c r="A5617" s="8">
        <v>45260</v>
      </c>
      <c r="B5617" s="9" t="s">
        <v>1075</v>
      </c>
      <c r="C5617" s="9" t="s">
        <v>1076</v>
      </c>
      <c r="D5617" s="3">
        <v>8.85</v>
      </c>
      <c r="E5617" s="9" t="s">
        <v>331</v>
      </c>
      <c r="F5617" s="9" t="s">
        <v>332</v>
      </c>
      <c r="G5617" s="9" t="s">
        <v>183</v>
      </c>
      <c r="H5617" s="8">
        <v>45231</v>
      </c>
      <c r="I5617" s="8">
        <v>45257</v>
      </c>
      <c r="J5617" s="8" t="s">
        <v>1217</v>
      </c>
      <c r="K5617" s="205" t="s">
        <v>334</v>
      </c>
      <c r="M5617" s="9" t="s">
        <v>1078</v>
      </c>
      <c r="N5617" s="215">
        <v>45294.9567489931</v>
      </c>
      <c r="O5617" s="8"/>
    </row>
    <row r="5618" spans="1:15" x14ac:dyDescent="0.25">
      <c r="A5618" s="8">
        <v>45838</v>
      </c>
      <c r="B5618" s="9" t="s">
        <v>18718</v>
      </c>
      <c r="C5618" s="9" t="s">
        <v>180</v>
      </c>
      <c r="D5618" s="3">
        <v>-25.55</v>
      </c>
      <c r="E5618" s="9" t="s">
        <v>181</v>
      </c>
      <c r="F5618" s="9" t="s">
        <v>182</v>
      </c>
      <c r="G5618" s="9" t="s">
        <v>183</v>
      </c>
      <c r="H5618" s="8">
        <v>45809</v>
      </c>
      <c r="I5618" s="8">
        <v>45838</v>
      </c>
      <c r="J5618" s="219" t="s">
        <v>19025</v>
      </c>
      <c r="K5618" s="205" t="s">
        <v>185</v>
      </c>
      <c r="M5618" s="9" t="s">
        <v>18720</v>
      </c>
      <c r="N5618" s="215">
        <v>45862.622311099498</v>
      </c>
      <c r="O5618" s="8">
        <v>45862</v>
      </c>
    </row>
    <row r="5619" spans="1:15" x14ac:dyDescent="0.25">
      <c r="A5619" s="8">
        <v>45790</v>
      </c>
      <c r="B5619" s="9" t="s">
        <v>7941</v>
      </c>
      <c r="C5619" s="9" t="s">
        <v>180</v>
      </c>
      <c r="D5619" s="3">
        <v>-25.43</v>
      </c>
      <c r="E5619" s="9" t="s">
        <v>181</v>
      </c>
      <c r="F5619" s="9" t="s">
        <v>182</v>
      </c>
      <c r="G5619" s="9" t="s">
        <v>183</v>
      </c>
      <c r="H5619" s="8">
        <v>45778</v>
      </c>
      <c r="I5619" s="8">
        <v>45789</v>
      </c>
      <c r="J5619" s="8" t="s">
        <v>16329</v>
      </c>
      <c r="K5619" s="205" t="s">
        <v>185</v>
      </c>
      <c r="M5619" s="9" t="s">
        <v>7943</v>
      </c>
      <c r="N5619" s="215">
        <v>45809.629870740697</v>
      </c>
      <c r="O5619" s="8">
        <v>45809</v>
      </c>
    </row>
    <row r="5620" spans="1:15" x14ac:dyDescent="0.25">
      <c r="A5620" s="8">
        <v>45869</v>
      </c>
      <c r="B5620" s="9" t="s">
        <v>19080</v>
      </c>
      <c r="C5620" s="9" t="s">
        <v>1076</v>
      </c>
      <c r="D5620" s="3">
        <v>8.84</v>
      </c>
      <c r="E5620" s="9" t="s">
        <v>521</v>
      </c>
      <c r="F5620" s="9" t="s">
        <v>522</v>
      </c>
      <c r="G5620" s="9" t="s">
        <v>183</v>
      </c>
      <c r="H5620" s="8">
        <v>45839</v>
      </c>
      <c r="I5620" s="8">
        <v>45866</v>
      </c>
      <c r="J5620" s="219" t="s">
        <v>20135</v>
      </c>
      <c r="K5620" s="205" t="s">
        <v>524</v>
      </c>
      <c r="M5620" s="9" t="s">
        <v>19082</v>
      </c>
      <c r="N5620" s="215">
        <v>45929.807189814797</v>
      </c>
      <c r="O5620" s="8">
        <v>45929</v>
      </c>
    </row>
    <row r="5621" spans="1:15" x14ac:dyDescent="0.25">
      <c r="A5621" s="8">
        <v>45482</v>
      </c>
      <c r="B5621" s="9" t="s">
        <v>7884</v>
      </c>
      <c r="C5621" s="9" t="s">
        <v>180</v>
      </c>
      <c r="D5621" s="3">
        <v>-25.37</v>
      </c>
      <c r="E5621" s="9" t="s">
        <v>181</v>
      </c>
      <c r="F5621" s="9" t="s">
        <v>182</v>
      </c>
      <c r="G5621" s="9" t="s">
        <v>183</v>
      </c>
      <c r="H5621" s="8">
        <v>45474</v>
      </c>
      <c r="I5621" s="8">
        <v>45481</v>
      </c>
      <c r="J5621" s="8" t="s">
        <v>8098</v>
      </c>
      <c r="K5621" s="205" t="s">
        <v>185</v>
      </c>
      <c r="M5621" s="9" t="s">
        <v>7886</v>
      </c>
      <c r="N5621" s="215">
        <v>45505.8848292361</v>
      </c>
      <c r="O5621" s="8">
        <v>45505</v>
      </c>
    </row>
    <row r="5622" spans="1:15" x14ac:dyDescent="0.25">
      <c r="A5622" s="8">
        <v>45898</v>
      </c>
      <c r="B5622" s="9" t="s">
        <v>19080</v>
      </c>
      <c r="C5622" s="9" t="s">
        <v>1076</v>
      </c>
      <c r="D5622" s="3">
        <v>8.5299999999999994</v>
      </c>
      <c r="E5622" s="9" t="s">
        <v>521</v>
      </c>
      <c r="F5622" s="9" t="s">
        <v>522</v>
      </c>
      <c r="G5622" s="9" t="s">
        <v>183</v>
      </c>
      <c r="H5622" s="8">
        <v>45870</v>
      </c>
      <c r="I5622" s="8">
        <v>45894</v>
      </c>
      <c r="J5622" s="219" t="s">
        <v>19733</v>
      </c>
      <c r="K5622" s="205" t="s">
        <v>524</v>
      </c>
      <c r="M5622" s="9" t="s">
        <v>19082</v>
      </c>
      <c r="N5622" s="215">
        <v>45929.807189814797</v>
      </c>
      <c r="O5622" s="8">
        <v>45929</v>
      </c>
    </row>
    <row r="5623" spans="1:15" x14ac:dyDescent="0.25">
      <c r="A5623" s="8">
        <v>45534</v>
      </c>
      <c r="B5623" s="9" t="s">
        <v>1179</v>
      </c>
      <c r="C5623" s="9" t="s">
        <v>1076</v>
      </c>
      <c r="D5623" s="3">
        <v>8.34</v>
      </c>
      <c r="E5623" s="9" t="s">
        <v>331</v>
      </c>
      <c r="F5623" s="9" t="s">
        <v>332</v>
      </c>
      <c r="G5623" s="9" t="s">
        <v>183</v>
      </c>
      <c r="H5623" s="8">
        <v>45505</v>
      </c>
      <c r="I5623" s="8">
        <v>45530</v>
      </c>
      <c r="J5623" s="8" t="s">
        <v>9806</v>
      </c>
      <c r="K5623" s="205" t="s">
        <v>334</v>
      </c>
      <c r="M5623" s="9" t="s">
        <v>1181</v>
      </c>
      <c r="N5623" s="215">
        <v>45540.605251655099</v>
      </c>
      <c r="O5623" s="8">
        <v>45540</v>
      </c>
    </row>
    <row r="5624" spans="1:15" x14ac:dyDescent="0.25">
      <c r="A5624" s="8">
        <v>45565</v>
      </c>
      <c r="B5624" s="9" t="s">
        <v>1179</v>
      </c>
      <c r="C5624" s="9" t="s">
        <v>1076</v>
      </c>
      <c r="D5624" s="3">
        <v>7.87</v>
      </c>
      <c r="E5624" s="9" t="s">
        <v>331</v>
      </c>
      <c r="F5624" s="9" t="s">
        <v>332</v>
      </c>
      <c r="G5624" s="9" t="s">
        <v>183</v>
      </c>
      <c r="H5624" s="8">
        <v>45536</v>
      </c>
      <c r="I5624" s="8">
        <v>45565</v>
      </c>
      <c r="J5624" s="8" t="s">
        <v>10133</v>
      </c>
      <c r="K5624" s="205" t="s">
        <v>334</v>
      </c>
      <c r="M5624" s="9" t="s">
        <v>1181</v>
      </c>
      <c r="N5624" s="215">
        <v>45575.565837071801</v>
      </c>
      <c r="O5624" s="8">
        <v>45575</v>
      </c>
    </row>
    <row r="5625" spans="1:15" x14ac:dyDescent="0.25">
      <c r="A5625" s="8">
        <v>45657</v>
      </c>
      <c r="B5625" s="9" t="s">
        <v>1179</v>
      </c>
      <c r="C5625" s="9" t="s">
        <v>1076</v>
      </c>
      <c r="D5625" s="3">
        <v>7.84</v>
      </c>
      <c r="E5625" s="9" t="s">
        <v>331</v>
      </c>
      <c r="F5625" s="9" t="s">
        <v>332</v>
      </c>
      <c r="G5625" s="9" t="s">
        <v>183</v>
      </c>
      <c r="H5625" s="8">
        <v>45627</v>
      </c>
      <c r="I5625" s="8">
        <v>45656</v>
      </c>
      <c r="J5625" s="219" t="s">
        <v>13570</v>
      </c>
      <c r="K5625" s="205" t="s">
        <v>334</v>
      </c>
      <c r="M5625" s="9" t="s">
        <v>1181</v>
      </c>
      <c r="N5625" s="215">
        <v>45706.0637561111</v>
      </c>
      <c r="O5625" s="8">
        <v>45705</v>
      </c>
    </row>
    <row r="5626" spans="1:15" x14ac:dyDescent="0.25">
      <c r="A5626" s="8">
        <v>45534</v>
      </c>
      <c r="B5626" s="9" t="s">
        <v>1225</v>
      </c>
      <c r="C5626" s="9" t="s">
        <v>1076</v>
      </c>
      <c r="D5626" s="3">
        <v>6.27</v>
      </c>
      <c r="E5626" s="9" t="s">
        <v>1226</v>
      </c>
      <c r="F5626" s="9" t="s">
        <v>1227</v>
      </c>
      <c r="G5626" s="9" t="s">
        <v>183</v>
      </c>
      <c r="H5626" s="8">
        <v>45505</v>
      </c>
      <c r="I5626" s="8">
        <v>45530</v>
      </c>
      <c r="J5626" s="8" t="s">
        <v>9769</v>
      </c>
      <c r="K5626" s="205" t="s">
        <v>1229</v>
      </c>
      <c r="M5626" s="9" t="s">
        <v>1230</v>
      </c>
      <c r="N5626" s="215">
        <v>45540.605251655099</v>
      </c>
      <c r="O5626" s="8">
        <v>45540</v>
      </c>
    </row>
    <row r="5627" spans="1:15" x14ac:dyDescent="0.25">
      <c r="A5627" s="8">
        <v>45790</v>
      </c>
      <c r="B5627" s="9" t="s">
        <v>7937</v>
      </c>
      <c r="C5627" s="9" t="s">
        <v>180</v>
      </c>
      <c r="D5627" s="3">
        <v>-25.28</v>
      </c>
      <c r="E5627" s="9" t="s">
        <v>181</v>
      </c>
      <c r="F5627" s="9" t="s">
        <v>182</v>
      </c>
      <c r="G5627" s="9" t="s">
        <v>183</v>
      </c>
      <c r="H5627" s="8">
        <v>45778</v>
      </c>
      <c r="I5627" s="8">
        <v>45789</v>
      </c>
      <c r="J5627" s="8" t="s">
        <v>16348</v>
      </c>
      <c r="K5627" s="205" t="s">
        <v>185</v>
      </c>
      <c r="M5627" s="9" t="s">
        <v>7939</v>
      </c>
      <c r="N5627" s="215">
        <v>45809.629870740697</v>
      </c>
      <c r="O5627" s="8">
        <v>45809</v>
      </c>
    </row>
    <row r="5628" spans="1:15" x14ac:dyDescent="0.25">
      <c r="A5628" s="8">
        <v>45504</v>
      </c>
      <c r="B5628" s="9" t="s">
        <v>1225</v>
      </c>
      <c r="C5628" s="9" t="s">
        <v>1076</v>
      </c>
      <c r="D5628" s="3">
        <v>6.26</v>
      </c>
      <c r="E5628" s="9" t="s">
        <v>1226</v>
      </c>
      <c r="F5628" s="9" t="s">
        <v>1227</v>
      </c>
      <c r="G5628" s="9" t="s">
        <v>183</v>
      </c>
      <c r="H5628" s="8">
        <v>45474</v>
      </c>
      <c r="I5628" s="8">
        <v>45502</v>
      </c>
      <c r="J5628" s="8" t="s">
        <v>9560</v>
      </c>
      <c r="K5628" s="205" t="s">
        <v>1229</v>
      </c>
      <c r="M5628" s="9" t="s">
        <v>1230</v>
      </c>
      <c r="N5628" s="215">
        <v>45534.648212951397</v>
      </c>
      <c r="O5628" s="8">
        <v>45534</v>
      </c>
    </row>
    <row r="5629" spans="1:15" x14ac:dyDescent="0.25">
      <c r="A5629" s="8">
        <v>45443</v>
      </c>
      <c r="B5629" s="9" t="s">
        <v>1225</v>
      </c>
      <c r="C5629" s="9" t="s">
        <v>1076</v>
      </c>
      <c r="D5629" s="3">
        <v>6.23</v>
      </c>
      <c r="E5629" s="9" t="s">
        <v>1226</v>
      </c>
      <c r="F5629" s="9" t="s">
        <v>1227</v>
      </c>
      <c r="G5629" s="9" t="s">
        <v>183</v>
      </c>
      <c r="H5629" s="8">
        <v>45413</v>
      </c>
      <c r="I5629" s="8">
        <v>45439</v>
      </c>
      <c r="J5629" s="8" t="s">
        <v>1228</v>
      </c>
      <c r="K5629" s="205" t="s">
        <v>1229</v>
      </c>
      <c r="M5629" s="9" t="s">
        <v>1230</v>
      </c>
      <c r="N5629" s="215">
        <v>45446.142181782401</v>
      </c>
      <c r="O5629" s="8">
        <v>45445</v>
      </c>
    </row>
    <row r="5630" spans="1:15" x14ac:dyDescent="0.25">
      <c r="A5630" s="8">
        <v>45379</v>
      </c>
      <c r="B5630" s="9" t="s">
        <v>1225</v>
      </c>
      <c r="C5630" s="9" t="s">
        <v>1076</v>
      </c>
      <c r="D5630" s="3">
        <v>6.2</v>
      </c>
      <c r="E5630" s="9" t="s">
        <v>1226</v>
      </c>
      <c r="F5630" s="9" t="s">
        <v>1227</v>
      </c>
      <c r="G5630" s="9" t="s">
        <v>183</v>
      </c>
      <c r="H5630" s="8">
        <v>45352</v>
      </c>
      <c r="I5630" s="8">
        <v>45376</v>
      </c>
      <c r="J5630" s="8" t="s">
        <v>1231</v>
      </c>
      <c r="K5630" s="205" t="s">
        <v>1229</v>
      </c>
      <c r="M5630" s="9" t="s">
        <v>1230</v>
      </c>
      <c r="N5630" s="215">
        <v>45385.162865138896</v>
      </c>
      <c r="O5630" s="8">
        <v>45384</v>
      </c>
    </row>
    <row r="5631" spans="1:15" x14ac:dyDescent="0.25">
      <c r="A5631" s="8">
        <v>45322</v>
      </c>
      <c r="B5631" s="9" t="s">
        <v>1225</v>
      </c>
      <c r="C5631" s="9" t="s">
        <v>1076</v>
      </c>
      <c r="D5631" s="3">
        <v>6.17</v>
      </c>
      <c r="E5631" s="9" t="s">
        <v>1226</v>
      </c>
      <c r="F5631" s="9" t="s">
        <v>1227</v>
      </c>
      <c r="G5631" s="9" t="s">
        <v>183</v>
      </c>
      <c r="H5631" s="8">
        <v>45292</v>
      </c>
      <c r="I5631" s="8">
        <v>45320</v>
      </c>
      <c r="J5631" s="8" t="s">
        <v>1232</v>
      </c>
      <c r="K5631" s="205" t="s">
        <v>1229</v>
      </c>
      <c r="M5631" s="9" t="s">
        <v>1230</v>
      </c>
      <c r="N5631" s="215">
        <v>45324.933394479202</v>
      </c>
      <c r="O5631" s="8"/>
    </row>
    <row r="5632" spans="1:15" x14ac:dyDescent="0.25">
      <c r="A5632" s="8">
        <v>45289</v>
      </c>
      <c r="B5632" s="9" t="s">
        <v>1225</v>
      </c>
      <c r="C5632" s="9" t="s">
        <v>1076</v>
      </c>
      <c r="D5632" s="3">
        <v>6.16</v>
      </c>
      <c r="E5632" s="9" t="s">
        <v>1226</v>
      </c>
      <c r="F5632" s="9" t="s">
        <v>1227</v>
      </c>
      <c r="G5632" s="9" t="s">
        <v>183</v>
      </c>
      <c r="H5632" s="8">
        <v>45261</v>
      </c>
      <c r="I5632" s="8">
        <v>45285</v>
      </c>
      <c r="J5632" s="8" t="s">
        <v>1233</v>
      </c>
      <c r="K5632" s="205" t="s">
        <v>1229</v>
      </c>
      <c r="M5632" s="9" t="s">
        <v>1230</v>
      </c>
      <c r="N5632" s="215">
        <v>45294.9567489931</v>
      </c>
      <c r="O5632" s="8"/>
    </row>
    <row r="5633" spans="1:15" x14ac:dyDescent="0.25">
      <c r="A5633" s="8">
        <v>45471</v>
      </c>
      <c r="B5633" s="9" t="s">
        <v>1225</v>
      </c>
      <c r="C5633" s="9" t="s">
        <v>1076</v>
      </c>
      <c r="D5633" s="3">
        <v>6.04</v>
      </c>
      <c r="E5633" s="9" t="s">
        <v>1226</v>
      </c>
      <c r="F5633" s="9" t="s">
        <v>1227</v>
      </c>
      <c r="G5633" s="9" t="s">
        <v>183</v>
      </c>
      <c r="H5633" s="8">
        <v>45444</v>
      </c>
      <c r="I5633" s="8">
        <v>45467</v>
      </c>
      <c r="J5633" s="8" t="s">
        <v>8473</v>
      </c>
      <c r="K5633" s="205" t="s">
        <v>1229</v>
      </c>
      <c r="M5633" s="9" t="s">
        <v>1230</v>
      </c>
      <c r="N5633" s="215">
        <v>45505.8848292361</v>
      </c>
      <c r="O5633" s="8">
        <v>45505</v>
      </c>
    </row>
    <row r="5634" spans="1:15" x14ac:dyDescent="0.25">
      <c r="A5634" s="8">
        <v>45412</v>
      </c>
      <c r="B5634" s="9" t="s">
        <v>1225</v>
      </c>
      <c r="C5634" s="9" t="s">
        <v>1076</v>
      </c>
      <c r="D5634" s="3">
        <v>6.01</v>
      </c>
      <c r="E5634" s="9" t="s">
        <v>1226</v>
      </c>
      <c r="F5634" s="9" t="s">
        <v>1227</v>
      </c>
      <c r="G5634" s="9" t="s">
        <v>183</v>
      </c>
      <c r="H5634" s="8">
        <v>45383</v>
      </c>
      <c r="I5634" s="8">
        <v>45411</v>
      </c>
      <c r="J5634" s="8" t="s">
        <v>1234</v>
      </c>
      <c r="K5634" s="205" t="s">
        <v>1229</v>
      </c>
      <c r="M5634" s="9" t="s">
        <v>1230</v>
      </c>
      <c r="N5634" s="215">
        <v>45421.815222858801</v>
      </c>
      <c r="O5634" s="8">
        <v>45421</v>
      </c>
    </row>
    <row r="5635" spans="1:15" x14ac:dyDescent="0.25">
      <c r="A5635" s="8">
        <v>45260</v>
      </c>
      <c r="B5635" s="9" t="s">
        <v>1225</v>
      </c>
      <c r="C5635" s="9" t="s">
        <v>1076</v>
      </c>
      <c r="D5635" s="3">
        <v>5.95</v>
      </c>
      <c r="E5635" s="9" t="s">
        <v>1226</v>
      </c>
      <c r="F5635" s="9" t="s">
        <v>1227</v>
      </c>
      <c r="G5635" s="9" t="s">
        <v>183</v>
      </c>
      <c r="H5635" s="8">
        <v>45231</v>
      </c>
      <c r="I5635" s="8">
        <v>45257</v>
      </c>
      <c r="J5635" s="8" t="s">
        <v>1236</v>
      </c>
      <c r="K5635" s="205" t="s">
        <v>1229</v>
      </c>
      <c r="M5635" s="9" t="s">
        <v>1230</v>
      </c>
      <c r="N5635" s="215">
        <v>45294.9567489931</v>
      </c>
      <c r="O5635" s="8"/>
    </row>
    <row r="5636" spans="1:15" x14ac:dyDescent="0.25">
      <c r="A5636" s="8">
        <v>45565</v>
      </c>
      <c r="B5636" s="9" t="s">
        <v>1225</v>
      </c>
      <c r="C5636" s="9" t="s">
        <v>1076</v>
      </c>
      <c r="D5636" s="3">
        <v>5.93</v>
      </c>
      <c r="E5636" s="9" t="s">
        <v>1226</v>
      </c>
      <c r="F5636" s="9" t="s">
        <v>1227</v>
      </c>
      <c r="G5636" s="9" t="s">
        <v>183</v>
      </c>
      <c r="H5636" s="8">
        <v>45536</v>
      </c>
      <c r="I5636" s="8">
        <v>45565</v>
      </c>
      <c r="J5636" s="8" t="s">
        <v>10097</v>
      </c>
      <c r="K5636" s="205" t="s">
        <v>1229</v>
      </c>
      <c r="M5636" s="9" t="s">
        <v>1230</v>
      </c>
      <c r="N5636" s="215">
        <v>45575.565837071801</v>
      </c>
      <c r="O5636" s="8">
        <v>45575</v>
      </c>
    </row>
    <row r="5637" spans="1:15" x14ac:dyDescent="0.25">
      <c r="A5637" s="8">
        <v>45351</v>
      </c>
      <c r="B5637" s="9" t="s">
        <v>1225</v>
      </c>
      <c r="C5637" s="9" t="s">
        <v>1076</v>
      </c>
      <c r="D5637" s="3">
        <v>5.77</v>
      </c>
      <c r="E5637" s="9" t="s">
        <v>1226</v>
      </c>
      <c r="F5637" s="9" t="s">
        <v>1227</v>
      </c>
      <c r="G5637" s="9" t="s">
        <v>183</v>
      </c>
      <c r="H5637" s="8">
        <v>45323</v>
      </c>
      <c r="I5637" s="8">
        <v>45348</v>
      </c>
      <c r="J5637" s="219" t="s">
        <v>1238</v>
      </c>
      <c r="K5637" s="205" t="s">
        <v>1229</v>
      </c>
      <c r="M5637" s="9" t="s">
        <v>1230</v>
      </c>
      <c r="N5637" s="215">
        <v>45363.078556828703</v>
      </c>
      <c r="O5637" s="8"/>
    </row>
    <row r="5638" spans="1:15" x14ac:dyDescent="0.25">
      <c r="A5638" s="8">
        <v>45779</v>
      </c>
      <c r="B5638" s="9" t="s">
        <v>7917</v>
      </c>
      <c r="C5638" s="9" t="s">
        <v>180</v>
      </c>
      <c r="D5638" s="3">
        <v>-25.17</v>
      </c>
      <c r="E5638" s="9" t="s">
        <v>181</v>
      </c>
      <c r="F5638" s="9" t="s">
        <v>182</v>
      </c>
      <c r="G5638" s="9" t="s">
        <v>183</v>
      </c>
      <c r="H5638" s="8">
        <v>45778</v>
      </c>
      <c r="I5638" s="8">
        <v>45775</v>
      </c>
      <c r="J5638" s="8" t="s">
        <v>15773</v>
      </c>
      <c r="K5638" s="205" t="s">
        <v>185</v>
      </c>
      <c r="M5638" s="9" t="s">
        <v>7919</v>
      </c>
      <c r="N5638" s="215">
        <v>45785.029943333298</v>
      </c>
      <c r="O5638" s="8">
        <v>45784</v>
      </c>
    </row>
    <row r="5639" spans="1:15" x14ac:dyDescent="0.25">
      <c r="A5639" s="8">
        <v>45504</v>
      </c>
      <c r="B5639" s="9" t="s">
        <v>1179</v>
      </c>
      <c r="C5639" s="9" t="s">
        <v>1076</v>
      </c>
      <c r="D5639" s="3">
        <v>5.73</v>
      </c>
      <c r="E5639" s="9" t="s">
        <v>331</v>
      </c>
      <c r="F5639" s="9" t="s">
        <v>332</v>
      </c>
      <c r="G5639" s="9" t="s">
        <v>183</v>
      </c>
      <c r="H5639" s="8">
        <v>45474</v>
      </c>
      <c r="I5639" s="8">
        <v>45502</v>
      </c>
      <c r="J5639" s="8" t="s">
        <v>9589</v>
      </c>
      <c r="K5639" s="205" t="s">
        <v>334</v>
      </c>
      <c r="M5639" s="9" t="s">
        <v>1181</v>
      </c>
      <c r="N5639" s="215">
        <v>45534.648212951397</v>
      </c>
      <c r="O5639" s="8">
        <v>45534</v>
      </c>
    </row>
    <row r="5640" spans="1:15" x14ac:dyDescent="0.25">
      <c r="A5640" s="8">
        <v>45596</v>
      </c>
      <c r="B5640" s="9" t="s">
        <v>1225</v>
      </c>
      <c r="C5640" s="9" t="s">
        <v>1076</v>
      </c>
      <c r="D5640" s="3">
        <v>5.71</v>
      </c>
      <c r="E5640" s="9" t="s">
        <v>1226</v>
      </c>
      <c r="F5640" s="9" t="s">
        <v>1227</v>
      </c>
      <c r="G5640" s="9" t="s">
        <v>183</v>
      </c>
      <c r="H5640" s="8">
        <v>45566</v>
      </c>
      <c r="I5640" s="8">
        <v>45593</v>
      </c>
      <c r="J5640" s="219" t="s">
        <v>11874</v>
      </c>
      <c r="K5640" s="205" t="s">
        <v>1229</v>
      </c>
      <c r="M5640" s="9" t="s">
        <v>1230</v>
      </c>
      <c r="N5640" s="215">
        <v>45635.715607696802</v>
      </c>
      <c r="O5640" s="8">
        <v>45635</v>
      </c>
    </row>
    <row r="5641" spans="1:15" x14ac:dyDescent="0.25">
      <c r="A5641" s="8">
        <v>45789</v>
      </c>
      <c r="B5641" s="9" t="s">
        <v>7937</v>
      </c>
      <c r="C5641" s="9" t="s">
        <v>180</v>
      </c>
      <c r="D5641" s="3">
        <v>-25.1</v>
      </c>
      <c r="E5641" s="9" t="s">
        <v>181</v>
      </c>
      <c r="F5641" s="9" t="s">
        <v>182</v>
      </c>
      <c r="G5641" s="9" t="s">
        <v>183</v>
      </c>
      <c r="H5641" s="8">
        <v>45778</v>
      </c>
      <c r="I5641" s="8">
        <v>45789</v>
      </c>
      <c r="J5641" s="8" t="s">
        <v>16500</v>
      </c>
      <c r="K5641" s="205" t="s">
        <v>185</v>
      </c>
      <c r="M5641" s="9" t="s">
        <v>7939</v>
      </c>
      <c r="N5641" s="215">
        <v>45809.629870740697</v>
      </c>
      <c r="O5641" s="8">
        <v>45809</v>
      </c>
    </row>
    <row r="5642" spans="1:15" x14ac:dyDescent="0.25">
      <c r="A5642" s="8">
        <v>45625</v>
      </c>
      <c r="B5642" s="9" t="s">
        <v>1225</v>
      </c>
      <c r="C5642" s="9" t="s">
        <v>1076</v>
      </c>
      <c r="D5642" s="3">
        <v>5.36</v>
      </c>
      <c r="E5642" s="9" t="s">
        <v>1226</v>
      </c>
      <c r="F5642" s="9" t="s">
        <v>1227</v>
      </c>
      <c r="G5642" s="9" t="s">
        <v>183</v>
      </c>
      <c r="H5642" s="8">
        <v>45597</v>
      </c>
      <c r="I5642" s="8">
        <v>45621</v>
      </c>
      <c r="J5642" s="219" t="s">
        <v>11544</v>
      </c>
      <c r="K5642" s="205" t="s">
        <v>1229</v>
      </c>
      <c r="M5642" s="9" t="s">
        <v>1230</v>
      </c>
      <c r="N5642" s="215">
        <v>45635.715607696802</v>
      </c>
      <c r="O5642" s="8">
        <v>45635</v>
      </c>
    </row>
    <row r="5643" spans="1:15" x14ac:dyDescent="0.25">
      <c r="A5643" s="8">
        <v>45657</v>
      </c>
      <c r="B5643" s="9" t="s">
        <v>1225</v>
      </c>
      <c r="C5643" s="9" t="s">
        <v>1076</v>
      </c>
      <c r="D5643" s="3">
        <v>5.34</v>
      </c>
      <c r="E5643" s="9" t="s">
        <v>1226</v>
      </c>
      <c r="F5643" s="9" t="s">
        <v>1227</v>
      </c>
      <c r="G5643" s="9" t="s">
        <v>183</v>
      </c>
      <c r="H5643" s="8">
        <v>45627</v>
      </c>
      <c r="I5643" s="8">
        <v>45656</v>
      </c>
      <c r="J5643" s="219" t="s">
        <v>13544</v>
      </c>
      <c r="K5643" s="205" t="s">
        <v>1229</v>
      </c>
      <c r="M5643" s="9" t="s">
        <v>1230</v>
      </c>
      <c r="N5643" s="215">
        <v>45706.0637561111</v>
      </c>
      <c r="O5643" s="8">
        <v>45705</v>
      </c>
    </row>
    <row r="5644" spans="1:15" x14ac:dyDescent="0.25">
      <c r="A5644" s="8">
        <v>45471</v>
      </c>
      <c r="B5644" s="9" t="s">
        <v>1179</v>
      </c>
      <c r="C5644" s="9" t="s">
        <v>1076</v>
      </c>
      <c r="D5644" s="3">
        <v>5.27</v>
      </c>
      <c r="E5644" s="9" t="s">
        <v>331</v>
      </c>
      <c r="F5644" s="9" t="s">
        <v>332</v>
      </c>
      <c r="G5644" s="9" t="s">
        <v>183</v>
      </c>
      <c r="H5644" s="8">
        <v>45444</v>
      </c>
      <c r="I5644" s="8">
        <v>45467</v>
      </c>
      <c r="J5644" s="8" t="s">
        <v>8514</v>
      </c>
      <c r="K5644" s="205" t="s">
        <v>334</v>
      </c>
      <c r="M5644" s="9" t="s">
        <v>1181</v>
      </c>
      <c r="N5644" s="215">
        <v>45505.8848292361</v>
      </c>
      <c r="O5644" s="8">
        <v>45505</v>
      </c>
    </row>
    <row r="5645" spans="1:15" x14ac:dyDescent="0.25">
      <c r="A5645" s="8">
        <v>45807</v>
      </c>
      <c r="B5645" s="9" t="s">
        <v>16020</v>
      </c>
      <c r="C5645" s="9" t="s">
        <v>1076</v>
      </c>
      <c r="D5645" s="3">
        <v>5.2</v>
      </c>
      <c r="E5645" s="9" t="s">
        <v>1226</v>
      </c>
      <c r="F5645" s="9" t="s">
        <v>1227</v>
      </c>
      <c r="G5645" s="9" t="s">
        <v>183</v>
      </c>
      <c r="H5645" s="8">
        <v>45778</v>
      </c>
      <c r="I5645" s="8">
        <v>45803</v>
      </c>
      <c r="J5645" s="8" t="s">
        <v>16021</v>
      </c>
      <c r="K5645" s="205" t="s">
        <v>1229</v>
      </c>
      <c r="M5645" s="9" t="s">
        <v>16022</v>
      </c>
      <c r="N5645" s="215">
        <v>45809.629870740697</v>
      </c>
      <c r="O5645" s="8">
        <v>45809</v>
      </c>
    </row>
    <row r="5646" spans="1:15" x14ac:dyDescent="0.25">
      <c r="A5646" s="8">
        <v>45443</v>
      </c>
      <c r="B5646" s="9" t="s">
        <v>1104</v>
      </c>
      <c r="C5646" s="9" t="s">
        <v>1076</v>
      </c>
      <c r="D5646" s="3">
        <v>5.2</v>
      </c>
      <c r="E5646" s="9" t="s">
        <v>717</v>
      </c>
      <c r="F5646" s="9" t="s">
        <v>718</v>
      </c>
      <c r="G5646" s="9" t="s">
        <v>183</v>
      </c>
      <c r="H5646" s="8">
        <v>45413</v>
      </c>
      <c r="I5646" s="8">
        <v>45439</v>
      </c>
      <c r="J5646" s="8" t="s">
        <v>1243</v>
      </c>
      <c r="K5646" s="205" t="s">
        <v>720</v>
      </c>
      <c r="M5646" s="9" t="s">
        <v>1106</v>
      </c>
      <c r="N5646" s="215">
        <v>45446.142181782401</v>
      </c>
      <c r="O5646" s="8">
        <v>45445</v>
      </c>
    </row>
    <row r="5647" spans="1:15" x14ac:dyDescent="0.25">
      <c r="A5647" s="8">
        <v>45747</v>
      </c>
      <c r="B5647" s="9" t="s">
        <v>1225</v>
      </c>
      <c r="C5647" s="9" t="s">
        <v>1076</v>
      </c>
      <c r="D5647" s="3">
        <v>5.18</v>
      </c>
      <c r="E5647" s="9" t="s">
        <v>1226</v>
      </c>
      <c r="F5647" s="9" t="s">
        <v>1227</v>
      </c>
      <c r="G5647" s="9" t="s">
        <v>183</v>
      </c>
      <c r="H5647" s="8">
        <v>45717</v>
      </c>
      <c r="I5647" s="8">
        <v>45747</v>
      </c>
      <c r="J5647" s="219" t="s">
        <v>15078</v>
      </c>
      <c r="K5647" s="205" t="s">
        <v>1229</v>
      </c>
      <c r="M5647" s="9" t="s">
        <v>1230</v>
      </c>
      <c r="N5647" s="215">
        <v>45777.922227581003</v>
      </c>
      <c r="O5647" s="8">
        <v>45777</v>
      </c>
    </row>
    <row r="5648" spans="1:15" x14ac:dyDescent="0.25">
      <c r="A5648" s="8">
        <v>45688</v>
      </c>
      <c r="B5648" s="9" t="s">
        <v>1225</v>
      </c>
      <c r="C5648" s="9" t="s">
        <v>1076</v>
      </c>
      <c r="D5648" s="3">
        <v>5.16</v>
      </c>
      <c r="E5648" s="9" t="s">
        <v>1226</v>
      </c>
      <c r="F5648" s="9" t="s">
        <v>1227</v>
      </c>
      <c r="G5648" s="9" t="s">
        <v>183</v>
      </c>
      <c r="H5648" s="8">
        <v>45658</v>
      </c>
      <c r="I5648" s="8">
        <v>45684</v>
      </c>
      <c r="J5648" s="219" t="s">
        <v>13140</v>
      </c>
      <c r="K5648" s="205" t="s">
        <v>1229</v>
      </c>
      <c r="M5648" s="9" t="s">
        <v>1230</v>
      </c>
      <c r="N5648" s="215">
        <v>45706.0637561111</v>
      </c>
      <c r="O5648" s="8">
        <v>45705</v>
      </c>
    </row>
    <row r="5649" spans="1:15" x14ac:dyDescent="0.25">
      <c r="A5649" s="8">
        <v>45504</v>
      </c>
      <c r="B5649" s="9" t="s">
        <v>1189</v>
      </c>
      <c r="C5649" s="9" t="s">
        <v>1076</v>
      </c>
      <c r="D5649" s="3">
        <v>5.05</v>
      </c>
      <c r="E5649" s="9" t="s">
        <v>1190</v>
      </c>
      <c r="F5649" s="9" t="s">
        <v>1191</v>
      </c>
      <c r="G5649" s="9" t="s">
        <v>183</v>
      </c>
      <c r="H5649" s="8">
        <v>45474</v>
      </c>
      <c r="I5649" s="8">
        <v>45502</v>
      </c>
      <c r="J5649" s="8" t="s">
        <v>9558</v>
      </c>
      <c r="K5649" s="205" t="s">
        <v>1193</v>
      </c>
      <c r="M5649" s="9" t="s">
        <v>1194</v>
      </c>
      <c r="N5649" s="215">
        <v>45534.648212951397</v>
      </c>
      <c r="O5649" s="8">
        <v>45534</v>
      </c>
    </row>
    <row r="5650" spans="1:15" x14ac:dyDescent="0.25">
      <c r="A5650" s="8">
        <v>45838</v>
      </c>
      <c r="B5650" s="9" t="s">
        <v>19073</v>
      </c>
      <c r="C5650" s="9" t="s">
        <v>1076</v>
      </c>
      <c r="D5650" s="3">
        <v>5.04</v>
      </c>
      <c r="E5650" s="9" t="s">
        <v>1226</v>
      </c>
      <c r="F5650" s="9" t="s">
        <v>1227</v>
      </c>
      <c r="G5650" s="9" t="s">
        <v>183</v>
      </c>
      <c r="H5650" s="8">
        <v>45809</v>
      </c>
      <c r="I5650" s="8">
        <v>45838</v>
      </c>
      <c r="J5650" s="219" t="s">
        <v>19074</v>
      </c>
      <c r="K5650" s="205" t="s">
        <v>1229</v>
      </c>
      <c r="M5650" s="9" t="s">
        <v>19075</v>
      </c>
      <c r="N5650" s="215">
        <v>45862.622311099498</v>
      </c>
      <c r="O5650" s="8">
        <v>45862</v>
      </c>
    </row>
    <row r="5651" spans="1:15" x14ac:dyDescent="0.25">
      <c r="A5651" s="8">
        <v>45777</v>
      </c>
      <c r="B5651" s="9" t="s">
        <v>1225</v>
      </c>
      <c r="C5651" s="9" t="s">
        <v>1076</v>
      </c>
      <c r="D5651" s="3">
        <v>5.0199999999999996</v>
      </c>
      <c r="E5651" s="9" t="s">
        <v>1226</v>
      </c>
      <c r="F5651" s="9" t="s">
        <v>1227</v>
      </c>
      <c r="G5651" s="9" t="s">
        <v>183</v>
      </c>
      <c r="H5651" s="8">
        <v>45748</v>
      </c>
      <c r="I5651" s="8">
        <v>45775</v>
      </c>
      <c r="J5651" s="8" t="s">
        <v>15798</v>
      </c>
      <c r="K5651" s="205" t="s">
        <v>1229</v>
      </c>
      <c r="M5651" s="9" t="s">
        <v>1230</v>
      </c>
      <c r="N5651" s="215">
        <v>45785.029943333298</v>
      </c>
      <c r="O5651" s="8">
        <v>45784</v>
      </c>
    </row>
    <row r="5652" spans="1:15" x14ac:dyDescent="0.25">
      <c r="A5652" s="8">
        <v>45716</v>
      </c>
      <c r="B5652" s="9" t="s">
        <v>1225</v>
      </c>
      <c r="C5652" s="9" t="s">
        <v>1076</v>
      </c>
      <c r="D5652" s="3">
        <v>4.67</v>
      </c>
      <c r="E5652" s="9" t="s">
        <v>1226</v>
      </c>
      <c r="F5652" s="9" t="s">
        <v>1227</v>
      </c>
      <c r="G5652" s="9" t="s">
        <v>183</v>
      </c>
      <c r="H5652" s="8">
        <v>45689</v>
      </c>
      <c r="I5652" s="8">
        <v>45712</v>
      </c>
      <c r="J5652" s="219" t="s">
        <v>13958</v>
      </c>
      <c r="K5652" s="205" t="s">
        <v>1229</v>
      </c>
      <c r="M5652" s="9" t="s">
        <v>1230</v>
      </c>
      <c r="N5652" s="215">
        <v>45733.5614541088</v>
      </c>
      <c r="O5652" s="8">
        <v>45733</v>
      </c>
    </row>
    <row r="5653" spans="1:15" x14ac:dyDescent="0.25">
      <c r="A5653" s="8">
        <v>45898</v>
      </c>
      <c r="B5653" s="9" t="s">
        <v>19080</v>
      </c>
      <c r="C5653" s="9" t="s">
        <v>1076</v>
      </c>
      <c r="D5653" s="3">
        <v>4.26</v>
      </c>
      <c r="E5653" s="9" t="s">
        <v>717</v>
      </c>
      <c r="F5653" s="9" t="s">
        <v>718</v>
      </c>
      <c r="G5653" s="9" t="s">
        <v>183</v>
      </c>
      <c r="H5653" s="8">
        <v>45870</v>
      </c>
      <c r="I5653" s="8">
        <v>45894</v>
      </c>
      <c r="J5653" s="219" t="s">
        <v>19718</v>
      </c>
      <c r="K5653" s="205" t="s">
        <v>720</v>
      </c>
      <c r="M5653" s="9" t="s">
        <v>19082</v>
      </c>
      <c r="N5653" s="215">
        <v>45929.807189814797</v>
      </c>
      <c r="O5653" s="8">
        <v>45929</v>
      </c>
    </row>
    <row r="5654" spans="1:15" x14ac:dyDescent="0.25">
      <c r="A5654" s="8">
        <v>45869</v>
      </c>
      <c r="B5654" s="9" t="s">
        <v>19080</v>
      </c>
      <c r="C5654" s="9" t="s">
        <v>1076</v>
      </c>
      <c r="D5654" s="3">
        <v>4.25</v>
      </c>
      <c r="E5654" s="9" t="s">
        <v>717</v>
      </c>
      <c r="F5654" s="9" t="s">
        <v>718</v>
      </c>
      <c r="G5654" s="9" t="s">
        <v>183</v>
      </c>
      <c r="H5654" s="8">
        <v>45839</v>
      </c>
      <c r="I5654" s="8">
        <v>45866</v>
      </c>
      <c r="J5654" s="219" t="s">
        <v>20124</v>
      </c>
      <c r="K5654" s="205" t="s">
        <v>720</v>
      </c>
      <c r="M5654" s="9" t="s">
        <v>19082</v>
      </c>
      <c r="N5654" s="215">
        <v>45929.807189814797</v>
      </c>
      <c r="O5654" s="8">
        <v>45929</v>
      </c>
    </row>
    <row r="5655" spans="1:15" x14ac:dyDescent="0.25">
      <c r="A5655" s="8">
        <v>45534</v>
      </c>
      <c r="B5655" s="9" t="s">
        <v>1244</v>
      </c>
      <c r="C5655" s="9" t="s">
        <v>1076</v>
      </c>
      <c r="D5655" s="3">
        <v>3.99</v>
      </c>
      <c r="E5655" s="9" t="s">
        <v>435</v>
      </c>
      <c r="F5655" s="9" t="s">
        <v>436</v>
      </c>
      <c r="G5655" s="9" t="s">
        <v>183</v>
      </c>
      <c r="H5655" s="8">
        <v>45505</v>
      </c>
      <c r="I5655" s="8">
        <v>45530</v>
      </c>
      <c r="J5655" s="8" t="s">
        <v>9794</v>
      </c>
      <c r="K5655" s="205" t="s">
        <v>438</v>
      </c>
      <c r="M5655" s="9" t="s">
        <v>1246</v>
      </c>
      <c r="N5655" s="215">
        <v>45540.605251655099</v>
      </c>
      <c r="O5655" s="8">
        <v>45540</v>
      </c>
    </row>
    <row r="5656" spans="1:15" x14ac:dyDescent="0.25">
      <c r="A5656" s="8">
        <v>45504</v>
      </c>
      <c r="B5656" s="9" t="s">
        <v>1244</v>
      </c>
      <c r="C5656" s="9" t="s">
        <v>1076</v>
      </c>
      <c r="D5656" s="3">
        <v>3.99</v>
      </c>
      <c r="E5656" s="9" t="s">
        <v>435</v>
      </c>
      <c r="F5656" s="9" t="s">
        <v>436</v>
      </c>
      <c r="G5656" s="9" t="s">
        <v>183</v>
      </c>
      <c r="H5656" s="8">
        <v>45474</v>
      </c>
      <c r="I5656" s="8">
        <v>45502</v>
      </c>
      <c r="J5656" s="8" t="s">
        <v>9582</v>
      </c>
      <c r="K5656" s="205" t="s">
        <v>438</v>
      </c>
      <c r="M5656" s="9" t="s">
        <v>1246</v>
      </c>
      <c r="N5656" s="215">
        <v>45534.648212951397</v>
      </c>
      <c r="O5656" s="8">
        <v>45534</v>
      </c>
    </row>
    <row r="5657" spans="1:15" x14ac:dyDescent="0.25">
      <c r="A5657" s="8">
        <v>45443</v>
      </c>
      <c r="B5657" s="9" t="s">
        <v>1244</v>
      </c>
      <c r="C5657" s="9" t="s">
        <v>1076</v>
      </c>
      <c r="D5657" s="3">
        <v>3.99</v>
      </c>
      <c r="E5657" s="9" t="s">
        <v>435</v>
      </c>
      <c r="F5657" s="9" t="s">
        <v>436</v>
      </c>
      <c r="G5657" s="9" t="s">
        <v>183</v>
      </c>
      <c r="H5657" s="8">
        <v>45413</v>
      </c>
      <c r="I5657" s="8">
        <v>45439</v>
      </c>
      <c r="J5657" s="8" t="s">
        <v>1245</v>
      </c>
      <c r="K5657" s="205" t="s">
        <v>438</v>
      </c>
      <c r="M5657" s="9" t="s">
        <v>1246</v>
      </c>
      <c r="N5657" s="215">
        <v>45446.142181782401</v>
      </c>
      <c r="O5657" s="8">
        <v>45445</v>
      </c>
    </row>
    <row r="5658" spans="1:15" x14ac:dyDescent="0.25">
      <c r="A5658" s="8">
        <v>45379</v>
      </c>
      <c r="B5658" s="9" t="s">
        <v>1244</v>
      </c>
      <c r="C5658" s="9" t="s">
        <v>1076</v>
      </c>
      <c r="D5658" s="3">
        <v>3.99</v>
      </c>
      <c r="E5658" s="9" t="s">
        <v>435</v>
      </c>
      <c r="F5658" s="9" t="s">
        <v>436</v>
      </c>
      <c r="G5658" s="9" t="s">
        <v>183</v>
      </c>
      <c r="H5658" s="8">
        <v>45352</v>
      </c>
      <c r="I5658" s="8">
        <v>45376</v>
      </c>
      <c r="J5658" s="8" t="s">
        <v>1247</v>
      </c>
      <c r="K5658" s="205" t="s">
        <v>438</v>
      </c>
      <c r="M5658" s="9" t="s">
        <v>1246</v>
      </c>
      <c r="N5658" s="215">
        <v>45385.162865138896</v>
      </c>
      <c r="O5658" s="8">
        <v>45384</v>
      </c>
    </row>
    <row r="5659" spans="1:15" x14ac:dyDescent="0.25">
      <c r="A5659" s="8">
        <v>45322</v>
      </c>
      <c r="B5659" s="9" t="s">
        <v>1244</v>
      </c>
      <c r="C5659" s="9" t="s">
        <v>1076</v>
      </c>
      <c r="D5659" s="3">
        <v>3.99</v>
      </c>
      <c r="E5659" s="9" t="s">
        <v>435</v>
      </c>
      <c r="F5659" s="9" t="s">
        <v>436</v>
      </c>
      <c r="G5659" s="9" t="s">
        <v>183</v>
      </c>
      <c r="H5659" s="8">
        <v>45292</v>
      </c>
      <c r="I5659" s="8">
        <v>45320</v>
      </c>
      <c r="J5659" s="8" t="s">
        <v>1248</v>
      </c>
      <c r="K5659" s="205" t="s">
        <v>438</v>
      </c>
      <c r="M5659" s="9" t="s">
        <v>1246</v>
      </c>
      <c r="N5659" s="215">
        <v>45324.933394479202</v>
      </c>
      <c r="O5659" s="8"/>
    </row>
    <row r="5660" spans="1:15" x14ac:dyDescent="0.25">
      <c r="A5660" s="8">
        <v>45289</v>
      </c>
      <c r="B5660" s="9" t="s">
        <v>1244</v>
      </c>
      <c r="C5660" s="9" t="s">
        <v>1076</v>
      </c>
      <c r="D5660" s="3">
        <v>3.99</v>
      </c>
      <c r="E5660" s="9" t="s">
        <v>435</v>
      </c>
      <c r="F5660" s="9" t="s">
        <v>436</v>
      </c>
      <c r="G5660" s="9" t="s">
        <v>183</v>
      </c>
      <c r="H5660" s="8">
        <v>45261</v>
      </c>
      <c r="I5660" s="8">
        <v>45285</v>
      </c>
      <c r="J5660" s="8" t="s">
        <v>1249</v>
      </c>
      <c r="K5660" s="205" t="s">
        <v>438</v>
      </c>
      <c r="M5660" s="9" t="s">
        <v>1246</v>
      </c>
      <c r="N5660" s="215">
        <v>45294.9567489931</v>
      </c>
      <c r="O5660" s="8"/>
    </row>
    <row r="5661" spans="1:15" x14ac:dyDescent="0.25">
      <c r="A5661" s="8">
        <v>45838</v>
      </c>
      <c r="B5661" s="9" t="s">
        <v>19080</v>
      </c>
      <c r="C5661" s="9" t="s">
        <v>1076</v>
      </c>
      <c r="D5661" s="3">
        <v>3.96</v>
      </c>
      <c r="E5661" s="9" t="s">
        <v>717</v>
      </c>
      <c r="F5661" s="9" t="s">
        <v>718</v>
      </c>
      <c r="G5661" s="9" t="s">
        <v>183</v>
      </c>
      <c r="H5661" s="8">
        <v>45809</v>
      </c>
      <c r="I5661" s="8">
        <v>45838</v>
      </c>
      <c r="J5661" s="219" t="s">
        <v>19081</v>
      </c>
      <c r="K5661" s="205" t="s">
        <v>720</v>
      </c>
      <c r="M5661" s="9" t="s">
        <v>19082</v>
      </c>
      <c r="N5661" s="215">
        <v>45862.622311099498</v>
      </c>
      <c r="O5661" s="8">
        <v>45862</v>
      </c>
    </row>
    <row r="5662" spans="1:15" x14ac:dyDescent="0.25">
      <c r="A5662" s="8">
        <v>45471</v>
      </c>
      <c r="B5662" s="9" t="s">
        <v>1244</v>
      </c>
      <c r="C5662" s="9" t="s">
        <v>1076</v>
      </c>
      <c r="D5662" s="3">
        <v>3.86</v>
      </c>
      <c r="E5662" s="9" t="s">
        <v>435</v>
      </c>
      <c r="F5662" s="9" t="s">
        <v>436</v>
      </c>
      <c r="G5662" s="9" t="s">
        <v>183</v>
      </c>
      <c r="H5662" s="8">
        <v>45444</v>
      </c>
      <c r="I5662" s="8">
        <v>45467</v>
      </c>
      <c r="J5662" s="8" t="s">
        <v>8506</v>
      </c>
      <c r="K5662" s="205" t="s">
        <v>438</v>
      </c>
      <c r="M5662" s="9" t="s">
        <v>1246</v>
      </c>
      <c r="N5662" s="215">
        <v>45505.8848292361</v>
      </c>
      <c r="O5662" s="8">
        <v>45505</v>
      </c>
    </row>
    <row r="5663" spans="1:15" x14ac:dyDescent="0.25">
      <c r="A5663" s="8">
        <v>45412</v>
      </c>
      <c r="B5663" s="9" t="s">
        <v>1244</v>
      </c>
      <c r="C5663" s="9" t="s">
        <v>1076</v>
      </c>
      <c r="D5663" s="3">
        <v>3.86</v>
      </c>
      <c r="E5663" s="9" t="s">
        <v>435</v>
      </c>
      <c r="F5663" s="9" t="s">
        <v>436</v>
      </c>
      <c r="G5663" s="9" t="s">
        <v>183</v>
      </c>
      <c r="H5663" s="8">
        <v>45383</v>
      </c>
      <c r="I5663" s="8">
        <v>45411</v>
      </c>
      <c r="J5663" s="8" t="s">
        <v>1250</v>
      </c>
      <c r="K5663" s="205" t="s">
        <v>438</v>
      </c>
      <c r="M5663" s="9" t="s">
        <v>1246</v>
      </c>
      <c r="N5663" s="215">
        <v>45421.815222858801</v>
      </c>
      <c r="O5663" s="8">
        <v>45421</v>
      </c>
    </row>
    <row r="5664" spans="1:15" x14ac:dyDescent="0.25">
      <c r="A5664" s="8">
        <v>45260</v>
      </c>
      <c r="B5664" s="9" t="s">
        <v>1244</v>
      </c>
      <c r="C5664" s="9" t="s">
        <v>1076</v>
      </c>
      <c r="D5664" s="3">
        <v>3.86</v>
      </c>
      <c r="E5664" s="9" t="s">
        <v>435</v>
      </c>
      <c r="F5664" s="9" t="s">
        <v>436</v>
      </c>
      <c r="G5664" s="9" t="s">
        <v>183</v>
      </c>
      <c r="H5664" s="8">
        <v>45231</v>
      </c>
      <c r="I5664" s="8">
        <v>45257</v>
      </c>
      <c r="J5664" s="8" t="s">
        <v>1251</v>
      </c>
      <c r="K5664" s="205" t="s">
        <v>438</v>
      </c>
      <c r="M5664" s="9" t="s">
        <v>1246</v>
      </c>
      <c r="N5664" s="215">
        <v>45294.9567489931</v>
      </c>
      <c r="O5664" s="8"/>
    </row>
    <row r="5665" spans="1:15" x14ac:dyDescent="0.25">
      <c r="A5665" s="8">
        <v>45565</v>
      </c>
      <c r="B5665" s="9" t="s">
        <v>1244</v>
      </c>
      <c r="C5665" s="9" t="s">
        <v>1076</v>
      </c>
      <c r="D5665" s="3">
        <v>3.76</v>
      </c>
      <c r="E5665" s="9" t="s">
        <v>435</v>
      </c>
      <c r="F5665" s="9" t="s">
        <v>436</v>
      </c>
      <c r="G5665" s="9" t="s">
        <v>183</v>
      </c>
      <c r="H5665" s="8">
        <v>45536</v>
      </c>
      <c r="I5665" s="8">
        <v>45565</v>
      </c>
      <c r="J5665" s="8" t="s">
        <v>10122</v>
      </c>
      <c r="K5665" s="205" t="s">
        <v>438</v>
      </c>
      <c r="M5665" s="9" t="s">
        <v>1246</v>
      </c>
      <c r="N5665" s="215">
        <v>45575.565837071801</v>
      </c>
      <c r="O5665" s="8">
        <v>45575</v>
      </c>
    </row>
    <row r="5666" spans="1:15" x14ac:dyDescent="0.25">
      <c r="A5666" s="8">
        <v>45351</v>
      </c>
      <c r="B5666" s="9" t="s">
        <v>1244</v>
      </c>
      <c r="C5666" s="9" t="s">
        <v>1076</v>
      </c>
      <c r="D5666" s="3">
        <v>3.72</v>
      </c>
      <c r="E5666" s="9" t="s">
        <v>435</v>
      </c>
      <c r="F5666" s="9" t="s">
        <v>436</v>
      </c>
      <c r="G5666" s="9" t="s">
        <v>183</v>
      </c>
      <c r="H5666" s="8">
        <v>45323</v>
      </c>
      <c r="I5666" s="8">
        <v>45348</v>
      </c>
      <c r="J5666" s="219" t="s">
        <v>1253</v>
      </c>
      <c r="K5666" s="205" t="s">
        <v>438</v>
      </c>
      <c r="M5666" s="9" t="s">
        <v>1246</v>
      </c>
      <c r="N5666" s="215">
        <v>45363.078556828703</v>
      </c>
      <c r="O5666" s="8">
        <v>45362</v>
      </c>
    </row>
    <row r="5667" spans="1:15" x14ac:dyDescent="0.25">
      <c r="A5667" s="8">
        <v>45807</v>
      </c>
      <c r="B5667" s="9" t="s">
        <v>1104</v>
      </c>
      <c r="C5667" s="9" t="s">
        <v>1076</v>
      </c>
      <c r="D5667" s="3">
        <v>3.64</v>
      </c>
      <c r="E5667" s="9" t="s">
        <v>717</v>
      </c>
      <c r="F5667" s="9" t="s">
        <v>718</v>
      </c>
      <c r="G5667" s="9" t="s">
        <v>183</v>
      </c>
      <c r="H5667" s="8">
        <v>45778</v>
      </c>
      <c r="I5667" s="8">
        <v>45803</v>
      </c>
      <c r="J5667" s="8" t="s">
        <v>16026</v>
      </c>
      <c r="K5667" s="205" t="s">
        <v>720</v>
      </c>
      <c r="M5667" s="9" t="s">
        <v>1106</v>
      </c>
      <c r="N5667" s="215">
        <v>45809.629870740697</v>
      </c>
      <c r="O5667" s="8">
        <v>45809</v>
      </c>
    </row>
    <row r="5668" spans="1:15" x14ac:dyDescent="0.25">
      <c r="A5668" s="8">
        <v>45747</v>
      </c>
      <c r="B5668" s="9" t="s">
        <v>1104</v>
      </c>
      <c r="C5668" s="9" t="s">
        <v>1076</v>
      </c>
      <c r="D5668" s="3">
        <v>3.56</v>
      </c>
      <c r="E5668" s="9" t="s">
        <v>717</v>
      </c>
      <c r="F5668" s="9" t="s">
        <v>718</v>
      </c>
      <c r="G5668" s="9" t="s">
        <v>183</v>
      </c>
      <c r="H5668" s="8">
        <v>45717</v>
      </c>
      <c r="I5668" s="8">
        <v>45747</v>
      </c>
      <c r="J5668" s="219" t="s">
        <v>15080</v>
      </c>
      <c r="K5668" s="205" t="s">
        <v>720</v>
      </c>
      <c r="M5668" s="9" t="s">
        <v>1106</v>
      </c>
      <c r="N5668" s="215">
        <v>45777.922227581003</v>
      </c>
      <c r="O5668" s="8">
        <v>45777</v>
      </c>
    </row>
    <row r="5669" spans="1:15" x14ac:dyDescent="0.25">
      <c r="A5669" s="8">
        <v>45327</v>
      </c>
      <c r="B5669" s="9" t="s">
        <v>258</v>
      </c>
      <c r="C5669" s="9" t="s">
        <v>180</v>
      </c>
      <c r="D5669" s="3">
        <v>-25</v>
      </c>
      <c r="E5669" s="9" t="s">
        <v>882</v>
      </c>
      <c r="F5669" s="9" t="s">
        <v>883</v>
      </c>
      <c r="G5669" s="9" t="s">
        <v>183</v>
      </c>
      <c r="H5669" s="8">
        <v>45323</v>
      </c>
      <c r="I5669" s="8">
        <v>45327</v>
      </c>
      <c r="J5669" s="8" t="s">
        <v>2928</v>
      </c>
      <c r="K5669" s="205" t="s">
        <v>885</v>
      </c>
      <c r="M5669" s="9" t="s">
        <v>260</v>
      </c>
      <c r="N5669" s="215">
        <v>45336.674582523097</v>
      </c>
      <c r="O5669" s="8">
        <v>45336</v>
      </c>
    </row>
    <row r="5670" spans="1:15" x14ac:dyDescent="0.25">
      <c r="A5670" s="8">
        <v>45777</v>
      </c>
      <c r="B5670" s="9" t="s">
        <v>1104</v>
      </c>
      <c r="C5670" s="9" t="s">
        <v>1076</v>
      </c>
      <c r="D5670" s="3">
        <v>3.51</v>
      </c>
      <c r="E5670" s="9" t="s">
        <v>717</v>
      </c>
      <c r="F5670" s="9" t="s">
        <v>718</v>
      </c>
      <c r="G5670" s="9" t="s">
        <v>183</v>
      </c>
      <c r="H5670" s="8">
        <v>45748</v>
      </c>
      <c r="I5670" s="8">
        <v>45775</v>
      </c>
      <c r="J5670" s="8" t="s">
        <v>15800</v>
      </c>
      <c r="K5670" s="205" t="s">
        <v>720</v>
      </c>
      <c r="M5670" s="9" t="s">
        <v>1106</v>
      </c>
      <c r="N5670" s="215">
        <v>45785.029943333298</v>
      </c>
      <c r="O5670" s="8">
        <v>45784</v>
      </c>
    </row>
    <row r="5671" spans="1:15" x14ac:dyDescent="0.25">
      <c r="A5671" s="8">
        <v>45565</v>
      </c>
      <c r="B5671" s="9" t="s">
        <v>1104</v>
      </c>
      <c r="C5671" s="9" t="s">
        <v>1076</v>
      </c>
      <c r="D5671" s="3">
        <v>3.48</v>
      </c>
      <c r="E5671" s="9" t="s">
        <v>717</v>
      </c>
      <c r="F5671" s="9" t="s">
        <v>718</v>
      </c>
      <c r="G5671" s="9" t="s">
        <v>183</v>
      </c>
      <c r="H5671" s="8">
        <v>45536</v>
      </c>
      <c r="I5671" s="8">
        <v>45565</v>
      </c>
      <c r="J5671" s="8" t="s">
        <v>10099</v>
      </c>
      <c r="K5671" s="205" t="s">
        <v>720</v>
      </c>
      <c r="M5671" s="9" t="s">
        <v>1106</v>
      </c>
      <c r="N5671" s="215">
        <v>45575.565837071801</v>
      </c>
      <c r="O5671" s="8">
        <v>45575</v>
      </c>
    </row>
    <row r="5672" spans="1:15" x14ac:dyDescent="0.25">
      <c r="A5672" s="8">
        <v>45260</v>
      </c>
      <c r="B5672" s="9" t="s">
        <v>1264</v>
      </c>
      <c r="C5672" s="9" t="s">
        <v>1076</v>
      </c>
      <c r="D5672" s="3">
        <v>2.88</v>
      </c>
      <c r="E5672" s="9" t="s">
        <v>193</v>
      </c>
      <c r="F5672" s="9" t="s">
        <v>194</v>
      </c>
      <c r="G5672" s="9" t="s">
        <v>183</v>
      </c>
      <c r="H5672" s="8">
        <v>45231</v>
      </c>
      <c r="I5672" s="8">
        <v>45257</v>
      </c>
      <c r="J5672" s="8" t="s">
        <v>1265</v>
      </c>
      <c r="K5672" s="205" t="s">
        <v>196</v>
      </c>
      <c r="M5672" s="9" t="s">
        <v>1266</v>
      </c>
      <c r="N5672" s="215">
        <v>45294.9567489931</v>
      </c>
      <c r="O5672" s="8"/>
    </row>
    <row r="5673" spans="1:15" x14ac:dyDescent="0.25">
      <c r="A5673" s="8">
        <v>45289</v>
      </c>
      <c r="B5673" s="9" t="s">
        <v>1104</v>
      </c>
      <c r="C5673" s="9" t="s">
        <v>1076</v>
      </c>
      <c r="D5673" s="3">
        <v>2.85</v>
      </c>
      <c r="E5673" s="9" t="s">
        <v>521</v>
      </c>
      <c r="F5673" s="9" t="s">
        <v>522</v>
      </c>
      <c r="G5673" s="9" t="s">
        <v>183</v>
      </c>
      <c r="H5673" s="8">
        <v>45261</v>
      </c>
      <c r="I5673" s="8">
        <v>45285</v>
      </c>
      <c r="J5673" s="8" t="s">
        <v>1270</v>
      </c>
      <c r="K5673" s="205" t="s">
        <v>524</v>
      </c>
      <c r="M5673" s="9" t="s">
        <v>1106</v>
      </c>
      <c r="N5673" s="215">
        <v>45294.9567489931</v>
      </c>
      <c r="O5673" s="8"/>
    </row>
    <row r="5674" spans="1:15" x14ac:dyDescent="0.25">
      <c r="A5674" s="8">
        <v>45289</v>
      </c>
      <c r="B5674" s="9" t="s">
        <v>1075</v>
      </c>
      <c r="C5674" s="9" t="s">
        <v>1076</v>
      </c>
      <c r="D5674" s="3">
        <v>2.83</v>
      </c>
      <c r="E5674" s="9" t="s">
        <v>331</v>
      </c>
      <c r="F5674" s="9" t="s">
        <v>332</v>
      </c>
      <c r="G5674" s="9" t="s">
        <v>183</v>
      </c>
      <c r="H5674" s="8">
        <v>45261</v>
      </c>
      <c r="I5674" s="8">
        <v>45285</v>
      </c>
      <c r="J5674" s="8" t="s">
        <v>1272</v>
      </c>
      <c r="K5674" s="205" t="s">
        <v>334</v>
      </c>
      <c r="M5674" s="9" t="s">
        <v>1078</v>
      </c>
      <c r="N5674" s="215">
        <v>45294.9567489931</v>
      </c>
      <c r="O5674" s="8"/>
    </row>
    <row r="5675" spans="1:15" x14ac:dyDescent="0.25">
      <c r="A5675" s="8">
        <v>45625</v>
      </c>
      <c r="B5675" s="9" t="s">
        <v>1104</v>
      </c>
      <c r="C5675" s="9" t="s">
        <v>1076</v>
      </c>
      <c r="D5675" s="3">
        <v>2.5</v>
      </c>
      <c r="E5675" s="9" t="s">
        <v>717</v>
      </c>
      <c r="F5675" s="9" t="s">
        <v>718</v>
      </c>
      <c r="G5675" s="9" t="s">
        <v>183</v>
      </c>
      <c r="H5675" s="8">
        <v>45597</v>
      </c>
      <c r="I5675" s="8">
        <v>45621</v>
      </c>
      <c r="J5675" s="219" t="s">
        <v>11546</v>
      </c>
      <c r="K5675" s="205" t="s">
        <v>720</v>
      </c>
      <c r="M5675" s="9" t="s">
        <v>1106</v>
      </c>
      <c r="N5675" s="215">
        <v>45635.715607696802</v>
      </c>
      <c r="O5675" s="8">
        <v>45635</v>
      </c>
    </row>
    <row r="5676" spans="1:15" x14ac:dyDescent="0.25">
      <c r="A5676" s="8">
        <v>45596</v>
      </c>
      <c r="B5676" s="9" t="s">
        <v>1104</v>
      </c>
      <c r="C5676" s="9" t="s">
        <v>1076</v>
      </c>
      <c r="D5676" s="3">
        <v>2.5</v>
      </c>
      <c r="E5676" s="9" t="s">
        <v>717</v>
      </c>
      <c r="F5676" s="9" t="s">
        <v>718</v>
      </c>
      <c r="G5676" s="9" t="s">
        <v>183</v>
      </c>
      <c r="H5676" s="8">
        <v>45566</v>
      </c>
      <c r="I5676" s="8">
        <v>45593</v>
      </c>
      <c r="J5676" s="219" t="s">
        <v>11877</v>
      </c>
      <c r="K5676" s="205" t="s">
        <v>720</v>
      </c>
      <c r="M5676" s="9" t="s">
        <v>1106</v>
      </c>
      <c r="N5676" s="215">
        <v>45635.715607696802</v>
      </c>
      <c r="O5676" s="8">
        <v>45635</v>
      </c>
    </row>
    <row r="5677" spans="1:15" x14ac:dyDescent="0.25">
      <c r="A5677" s="8">
        <v>45657</v>
      </c>
      <c r="B5677" s="9" t="s">
        <v>1104</v>
      </c>
      <c r="C5677" s="9" t="s">
        <v>1076</v>
      </c>
      <c r="D5677" s="3">
        <v>2.19</v>
      </c>
      <c r="E5677" s="9" t="s">
        <v>717</v>
      </c>
      <c r="F5677" s="9" t="s">
        <v>718</v>
      </c>
      <c r="G5677" s="9" t="s">
        <v>183</v>
      </c>
      <c r="H5677" s="8">
        <v>45627</v>
      </c>
      <c r="I5677" s="8">
        <v>45656</v>
      </c>
      <c r="J5677" s="219" t="s">
        <v>13546</v>
      </c>
      <c r="K5677" s="205" t="s">
        <v>720</v>
      </c>
      <c r="M5677" s="9" t="s">
        <v>1106</v>
      </c>
      <c r="N5677" s="215">
        <v>45706.0637561111</v>
      </c>
      <c r="O5677" s="8">
        <v>45705</v>
      </c>
    </row>
    <row r="5678" spans="1:15" x14ac:dyDescent="0.25">
      <c r="A5678" s="8">
        <v>45534</v>
      </c>
      <c r="B5678" s="9" t="s">
        <v>1104</v>
      </c>
      <c r="C5678" s="9" t="s">
        <v>1076</v>
      </c>
      <c r="D5678" s="3">
        <v>2.14</v>
      </c>
      <c r="E5678" s="9" t="s">
        <v>717</v>
      </c>
      <c r="F5678" s="9" t="s">
        <v>718</v>
      </c>
      <c r="G5678" s="9" t="s">
        <v>183</v>
      </c>
      <c r="H5678" s="8">
        <v>45505</v>
      </c>
      <c r="I5678" s="8">
        <v>45530</v>
      </c>
      <c r="J5678" s="8" t="s">
        <v>9771</v>
      </c>
      <c r="K5678" s="205" t="s">
        <v>720</v>
      </c>
      <c r="M5678" s="9" t="s">
        <v>1106</v>
      </c>
      <c r="N5678" s="215">
        <v>45540.605251655099</v>
      </c>
      <c r="O5678" s="8">
        <v>45540</v>
      </c>
    </row>
    <row r="5679" spans="1:15" x14ac:dyDescent="0.25">
      <c r="A5679" s="8">
        <v>45260</v>
      </c>
      <c r="B5679" s="9" t="s">
        <v>1104</v>
      </c>
      <c r="C5679" s="9" t="s">
        <v>1076</v>
      </c>
      <c r="D5679" s="3">
        <v>2.14</v>
      </c>
      <c r="E5679" s="9" t="s">
        <v>717</v>
      </c>
      <c r="F5679" s="9" t="s">
        <v>718</v>
      </c>
      <c r="G5679" s="9" t="s">
        <v>183</v>
      </c>
      <c r="H5679" s="8">
        <v>45231</v>
      </c>
      <c r="I5679" s="8">
        <v>45257</v>
      </c>
      <c r="J5679" s="8" t="s">
        <v>1281</v>
      </c>
      <c r="K5679" s="205" t="s">
        <v>720</v>
      </c>
      <c r="M5679" s="9" t="s">
        <v>1106</v>
      </c>
      <c r="N5679" s="215">
        <v>45294.9567489931</v>
      </c>
      <c r="O5679" s="8"/>
    </row>
    <row r="5680" spans="1:15" x14ac:dyDescent="0.25">
      <c r="A5680" s="8">
        <v>45504</v>
      </c>
      <c r="B5680" s="9" t="s">
        <v>1104</v>
      </c>
      <c r="C5680" s="9" t="s">
        <v>1076</v>
      </c>
      <c r="D5680" s="3">
        <v>2.13</v>
      </c>
      <c r="E5680" s="9" t="s">
        <v>717</v>
      </c>
      <c r="F5680" s="9" t="s">
        <v>718</v>
      </c>
      <c r="G5680" s="9" t="s">
        <v>183</v>
      </c>
      <c r="H5680" s="8">
        <v>45474</v>
      </c>
      <c r="I5680" s="8">
        <v>45502</v>
      </c>
      <c r="J5680" s="8" t="s">
        <v>9562</v>
      </c>
      <c r="K5680" s="205" t="s">
        <v>720</v>
      </c>
      <c r="M5680" s="9" t="s">
        <v>1106</v>
      </c>
      <c r="N5680" s="215">
        <v>45534.648212951397</v>
      </c>
      <c r="O5680" s="8">
        <v>45534</v>
      </c>
    </row>
    <row r="5681" spans="1:15" x14ac:dyDescent="0.25">
      <c r="A5681" s="8">
        <v>45688</v>
      </c>
      <c r="B5681" s="9" t="s">
        <v>1104</v>
      </c>
      <c r="C5681" s="9" t="s">
        <v>1076</v>
      </c>
      <c r="D5681" s="3">
        <v>2.12</v>
      </c>
      <c r="E5681" s="9" t="s">
        <v>717</v>
      </c>
      <c r="F5681" s="9" t="s">
        <v>718</v>
      </c>
      <c r="G5681" s="9" t="s">
        <v>183</v>
      </c>
      <c r="H5681" s="8">
        <v>45658</v>
      </c>
      <c r="I5681" s="8">
        <v>45684</v>
      </c>
      <c r="J5681" s="219" t="s">
        <v>13142</v>
      </c>
      <c r="K5681" s="205" t="s">
        <v>720</v>
      </c>
      <c r="M5681" s="9" t="s">
        <v>1106</v>
      </c>
      <c r="N5681" s="215">
        <v>45706.0637561111</v>
      </c>
      <c r="O5681" s="8">
        <v>45705</v>
      </c>
    </row>
    <row r="5682" spans="1:15" x14ac:dyDescent="0.25">
      <c r="A5682" s="8">
        <v>45443</v>
      </c>
      <c r="B5682" s="9" t="s">
        <v>1075</v>
      </c>
      <c r="C5682" s="9" t="s">
        <v>1076</v>
      </c>
      <c r="D5682" s="3">
        <v>2.08</v>
      </c>
      <c r="E5682" s="9" t="s">
        <v>331</v>
      </c>
      <c r="F5682" s="9" t="s">
        <v>332</v>
      </c>
      <c r="G5682" s="9" t="s">
        <v>183</v>
      </c>
      <c r="H5682" s="8">
        <v>45413</v>
      </c>
      <c r="I5682" s="8">
        <v>45439</v>
      </c>
      <c r="J5682" s="8" t="s">
        <v>1282</v>
      </c>
      <c r="K5682" s="205" t="s">
        <v>334</v>
      </c>
      <c r="M5682" s="9" t="s">
        <v>1078</v>
      </c>
      <c r="N5682" s="215">
        <v>45446.142181782401</v>
      </c>
      <c r="O5682" s="8">
        <v>45445</v>
      </c>
    </row>
    <row r="5683" spans="1:15" x14ac:dyDescent="0.25">
      <c r="A5683" s="8">
        <v>45379</v>
      </c>
      <c r="B5683" s="9" t="s">
        <v>1075</v>
      </c>
      <c r="C5683" s="9" t="s">
        <v>1076</v>
      </c>
      <c r="D5683" s="3">
        <v>2.08</v>
      </c>
      <c r="E5683" s="9" t="s">
        <v>331</v>
      </c>
      <c r="F5683" s="9" t="s">
        <v>332</v>
      </c>
      <c r="G5683" s="9" t="s">
        <v>183</v>
      </c>
      <c r="H5683" s="8">
        <v>45352</v>
      </c>
      <c r="I5683" s="8">
        <v>45376</v>
      </c>
      <c r="J5683" s="8" t="s">
        <v>1283</v>
      </c>
      <c r="K5683" s="205" t="s">
        <v>334</v>
      </c>
      <c r="M5683" s="9" t="s">
        <v>1078</v>
      </c>
      <c r="N5683" s="215">
        <v>45385.162865138896</v>
      </c>
      <c r="O5683" s="8">
        <v>45384</v>
      </c>
    </row>
    <row r="5684" spans="1:15" x14ac:dyDescent="0.25">
      <c r="A5684" s="8">
        <v>45322</v>
      </c>
      <c r="B5684" s="9" t="s">
        <v>1075</v>
      </c>
      <c r="C5684" s="9" t="s">
        <v>1076</v>
      </c>
      <c r="D5684" s="3">
        <v>2.08</v>
      </c>
      <c r="E5684" s="9" t="s">
        <v>331</v>
      </c>
      <c r="F5684" s="9" t="s">
        <v>332</v>
      </c>
      <c r="G5684" s="9" t="s">
        <v>183</v>
      </c>
      <c r="H5684" s="8">
        <v>45292</v>
      </c>
      <c r="I5684" s="8">
        <v>45320</v>
      </c>
      <c r="J5684" s="8" t="s">
        <v>1284</v>
      </c>
      <c r="K5684" s="205" t="s">
        <v>334</v>
      </c>
      <c r="M5684" s="9" t="s">
        <v>1078</v>
      </c>
      <c r="N5684" s="215">
        <v>45324.933394479202</v>
      </c>
      <c r="O5684" s="8"/>
    </row>
    <row r="5685" spans="1:15" x14ac:dyDescent="0.25">
      <c r="A5685" s="8">
        <v>45471</v>
      </c>
      <c r="B5685" s="9" t="s">
        <v>1104</v>
      </c>
      <c r="C5685" s="9" t="s">
        <v>1076</v>
      </c>
      <c r="D5685" s="3">
        <v>2.06</v>
      </c>
      <c r="E5685" s="9" t="s">
        <v>717</v>
      </c>
      <c r="F5685" s="9" t="s">
        <v>718</v>
      </c>
      <c r="G5685" s="9" t="s">
        <v>183</v>
      </c>
      <c r="H5685" s="8">
        <v>45444</v>
      </c>
      <c r="I5685" s="8">
        <v>45467</v>
      </c>
      <c r="J5685" s="8" t="s">
        <v>8474</v>
      </c>
      <c r="K5685" s="205" t="s">
        <v>720</v>
      </c>
      <c r="M5685" s="9" t="s">
        <v>1106</v>
      </c>
      <c r="N5685" s="215">
        <v>45505.8848292361</v>
      </c>
      <c r="O5685" s="8">
        <v>45505</v>
      </c>
    </row>
    <row r="5686" spans="1:15" x14ac:dyDescent="0.25">
      <c r="A5686" s="8">
        <v>45471</v>
      </c>
      <c r="B5686" s="9" t="s">
        <v>1075</v>
      </c>
      <c r="C5686" s="9" t="s">
        <v>1076</v>
      </c>
      <c r="D5686" s="3">
        <v>2.02</v>
      </c>
      <c r="E5686" s="9" t="s">
        <v>331</v>
      </c>
      <c r="F5686" s="9" t="s">
        <v>332</v>
      </c>
      <c r="G5686" s="9" t="s">
        <v>183</v>
      </c>
      <c r="H5686" s="8">
        <v>45444</v>
      </c>
      <c r="I5686" s="8">
        <v>45467</v>
      </c>
      <c r="J5686" s="8" t="s">
        <v>8513</v>
      </c>
      <c r="K5686" s="205" t="s">
        <v>334</v>
      </c>
      <c r="M5686" s="9" t="s">
        <v>1078</v>
      </c>
      <c r="N5686" s="215">
        <v>45505.8848292361</v>
      </c>
      <c r="O5686" s="8">
        <v>45505</v>
      </c>
    </row>
    <row r="5687" spans="1:15" x14ac:dyDescent="0.25">
      <c r="A5687" s="8">
        <v>45412</v>
      </c>
      <c r="B5687" s="9" t="s">
        <v>1075</v>
      </c>
      <c r="C5687" s="9" t="s">
        <v>1076</v>
      </c>
      <c r="D5687" s="3">
        <v>2.02</v>
      </c>
      <c r="E5687" s="9" t="s">
        <v>331</v>
      </c>
      <c r="F5687" s="9" t="s">
        <v>332</v>
      </c>
      <c r="G5687" s="9" t="s">
        <v>183</v>
      </c>
      <c r="H5687" s="8">
        <v>45383</v>
      </c>
      <c r="I5687" s="8">
        <v>45411</v>
      </c>
      <c r="J5687" s="8" t="s">
        <v>1287</v>
      </c>
      <c r="K5687" s="205" t="s">
        <v>334</v>
      </c>
      <c r="M5687" s="9" t="s">
        <v>1078</v>
      </c>
      <c r="N5687" s="215">
        <v>45421.815222858801</v>
      </c>
      <c r="O5687" s="8">
        <v>45421</v>
      </c>
    </row>
    <row r="5688" spans="1:15" x14ac:dyDescent="0.25">
      <c r="A5688" s="8">
        <v>45260</v>
      </c>
      <c r="B5688" s="9" t="s">
        <v>1244</v>
      </c>
      <c r="C5688" s="9" t="s">
        <v>1076</v>
      </c>
      <c r="D5688" s="3">
        <v>1.96</v>
      </c>
      <c r="E5688" s="9" t="s">
        <v>193</v>
      </c>
      <c r="F5688" s="9" t="s">
        <v>194</v>
      </c>
      <c r="G5688" s="9" t="s">
        <v>183</v>
      </c>
      <c r="H5688" s="8">
        <v>45231</v>
      </c>
      <c r="I5688" s="8">
        <v>45257</v>
      </c>
      <c r="J5688" s="8" t="s">
        <v>1293</v>
      </c>
      <c r="K5688" s="205" t="s">
        <v>196</v>
      </c>
      <c r="M5688" s="9" t="s">
        <v>1246</v>
      </c>
      <c r="N5688" s="215">
        <v>45294.9567489931</v>
      </c>
      <c r="O5688" s="8"/>
    </row>
    <row r="5689" spans="1:15" x14ac:dyDescent="0.25">
      <c r="A5689" s="8">
        <v>45351</v>
      </c>
      <c r="B5689" s="9" t="s">
        <v>1075</v>
      </c>
      <c r="C5689" s="9" t="s">
        <v>1076</v>
      </c>
      <c r="D5689" s="3">
        <v>1.95</v>
      </c>
      <c r="E5689" s="9" t="s">
        <v>331</v>
      </c>
      <c r="F5689" s="9" t="s">
        <v>332</v>
      </c>
      <c r="G5689" s="9" t="s">
        <v>183</v>
      </c>
      <c r="H5689" s="8">
        <v>45323</v>
      </c>
      <c r="I5689" s="8">
        <v>45348</v>
      </c>
      <c r="J5689" s="219" t="s">
        <v>1294</v>
      </c>
      <c r="K5689" s="205" t="s">
        <v>334</v>
      </c>
      <c r="M5689" s="9" t="s">
        <v>1078</v>
      </c>
      <c r="N5689" s="215">
        <v>45363.078556828703</v>
      </c>
      <c r="O5689" s="8">
        <v>45362</v>
      </c>
    </row>
    <row r="5690" spans="1:15" x14ac:dyDescent="0.25">
      <c r="A5690" s="8">
        <v>45716</v>
      </c>
      <c r="B5690" s="9" t="s">
        <v>1104</v>
      </c>
      <c r="C5690" s="9" t="s">
        <v>1076</v>
      </c>
      <c r="D5690" s="3">
        <v>1.92</v>
      </c>
      <c r="E5690" s="9" t="s">
        <v>717</v>
      </c>
      <c r="F5690" s="9" t="s">
        <v>718</v>
      </c>
      <c r="G5690" s="9" t="s">
        <v>183</v>
      </c>
      <c r="H5690" s="8">
        <v>45689</v>
      </c>
      <c r="I5690" s="8">
        <v>45712</v>
      </c>
      <c r="J5690" s="219" t="s">
        <v>13960</v>
      </c>
      <c r="K5690" s="205" t="s">
        <v>720</v>
      </c>
      <c r="M5690" s="9" t="s">
        <v>1106</v>
      </c>
      <c r="N5690" s="215">
        <v>45733.5614541088</v>
      </c>
      <c r="O5690" s="8">
        <v>45733</v>
      </c>
    </row>
    <row r="5691" spans="1:15" x14ac:dyDescent="0.25">
      <c r="A5691" s="8">
        <v>45260</v>
      </c>
      <c r="B5691" s="9" t="s">
        <v>1104</v>
      </c>
      <c r="C5691" s="9" t="s">
        <v>1076</v>
      </c>
      <c r="D5691" s="3">
        <v>1.47</v>
      </c>
      <c r="E5691" s="9" t="s">
        <v>521</v>
      </c>
      <c r="F5691" s="9" t="s">
        <v>522</v>
      </c>
      <c r="G5691" s="9" t="s">
        <v>183</v>
      </c>
      <c r="H5691" s="8">
        <v>45231</v>
      </c>
      <c r="I5691" s="8">
        <v>45257</v>
      </c>
      <c r="J5691" s="8" t="s">
        <v>1296</v>
      </c>
      <c r="K5691" s="205" t="s">
        <v>524</v>
      </c>
      <c r="M5691" s="9" t="s">
        <v>1106</v>
      </c>
      <c r="N5691" s="215">
        <v>45294.9567489931</v>
      </c>
      <c r="O5691" s="8"/>
    </row>
    <row r="5692" spans="1:15" x14ac:dyDescent="0.25">
      <c r="A5692" s="8">
        <v>45519</v>
      </c>
      <c r="B5692" s="9" t="s">
        <v>7884</v>
      </c>
      <c r="C5692" s="9" t="s">
        <v>180</v>
      </c>
      <c r="D5692" s="3">
        <v>-24.89</v>
      </c>
      <c r="E5692" s="9" t="s">
        <v>181</v>
      </c>
      <c r="F5692" s="9" t="s">
        <v>182</v>
      </c>
      <c r="G5692" s="9" t="s">
        <v>183</v>
      </c>
      <c r="H5692" s="8">
        <v>45505</v>
      </c>
      <c r="I5692" s="8">
        <v>45516</v>
      </c>
      <c r="J5692" s="8" t="s">
        <v>9232</v>
      </c>
      <c r="K5692" s="205" t="s">
        <v>185</v>
      </c>
      <c r="M5692" s="9" t="s">
        <v>7886</v>
      </c>
      <c r="N5692" s="215">
        <v>45534.648212951397</v>
      </c>
      <c r="O5692" s="8">
        <v>45534</v>
      </c>
    </row>
    <row r="5693" spans="1:15" x14ac:dyDescent="0.25">
      <c r="A5693" s="8">
        <v>45534</v>
      </c>
      <c r="B5693" s="9" t="s">
        <v>1297</v>
      </c>
      <c r="C5693" s="9" t="s">
        <v>1076</v>
      </c>
      <c r="D5693" s="3">
        <v>1.42</v>
      </c>
      <c r="E5693" s="9" t="s">
        <v>1298</v>
      </c>
      <c r="F5693" s="9" t="s">
        <v>1299</v>
      </c>
      <c r="G5693" s="9" t="s">
        <v>183</v>
      </c>
      <c r="H5693" s="8">
        <v>45505</v>
      </c>
      <c r="I5693" s="8">
        <v>45530</v>
      </c>
      <c r="J5693" s="8" t="s">
        <v>9802</v>
      </c>
      <c r="K5693" s="205" t="s">
        <v>1301</v>
      </c>
      <c r="M5693" s="9" t="s">
        <v>1302</v>
      </c>
      <c r="N5693" s="215">
        <v>45540.605251655099</v>
      </c>
      <c r="O5693" s="8">
        <v>45540</v>
      </c>
    </row>
    <row r="5694" spans="1:15" x14ac:dyDescent="0.25">
      <c r="A5694" s="8">
        <v>45504</v>
      </c>
      <c r="B5694" s="9" t="s">
        <v>1297</v>
      </c>
      <c r="C5694" s="9" t="s">
        <v>1076</v>
      </c>
      <c r="D5694" s="3">
        <v>1.42</v>
      </c>
      <c r="E5694" s="9" t="s">
        <v>1298</v>
      </c>
      <c r="F5694" s="9" t="s">
        <v>1299</v>
      </c>
      <c r="G5694" s="9" t="s">
        <v>183</v>
      </c>
      <c r="H5694" s="8">
        <v>45474</v>
      </c>
      <c r="I5694" s="8">
        <v>45502</v>
      </c>
      <c r="J5694" s="8" t="s">
        <v>9587</v>
      </c>
      <c r="K5694" s="205" t="s">
        <v>1301</v>
      </c>
      <c r="M5694" s="9" t="s">
        <v>1302</v>
      </c>
      <c r="N5694" s="215">
        <v>45534.648212951397</v>
      </c>
      <c r="O5694" s="8">
        <v>45534</v>
      </c>
    </row>
    <row r="5695" spans="1:15" x14ac:dyDescent="0.25">
      <c r="A5695" s="8">
        <v>45443</v>
      </c>
      <c r="B5695" s="9" t="s">
        <v>1297</v>
      </c>
      <c r="C5695" s="9" t="s">
        <v>1076</v>
      </c>
      <c r="D5695" s="3">
        <v>1.42</v>
      </c>
      <c r="E5695" s="9" t="s">
        <v>1298</v>
      </c>
      <c r="F5695" s="9" t="s">
        <v>1299</v>
      </c>
      <c r="G5695" s="9" t="s">
        <v>183</v>
      </c>
      <c r="H5695" s="8">
        <v>45413</v>
      </c>
      <c r="I5695" s="8">
        <v>45439</v>
      </c>
      <c r="J5695" s="8" t="s">
        <v>1300</v>
      </c>
      <c r="K5695" s="205" t="s">
        <v>1301</v>
      </c>
      <c r="M5695" s="9" t="s">
        <v>1302</v>
      </c>
      <c r="N5695" s="215">
        <v>45446.142181782401</v>
      </c>
      <c r="O5695" s="8">
        <v>45445</v>
      </c>
    </row>
    <row r="5696" spans="1:15" x14ac:dyDescent="0.25">
      <c r="A5696" s="8">
        <v>45309</v>
      </c>
      <c r="B5696" s="9" t="s">
        <v>2898</v>
      </c>
      <c r="C5696" s="9" t="s">
        <v>180</v>
      </c>
      <c r="D5696" s="3">
        <v>-24.82</v>
      </c>
      <c r="E5696" s="9" t="s">
        <v>181</v>
      </c>
      <c r="F5696" s="9" t="s">
        <v>182</v>
      </c>
      <c r="G5696" s="9" t="s">
        <v>183</v>
      </c>
      <c r="H5696" s="8">
        <v>45292</v>
      </c>
      <c r="I5696" s="8">
        <v>45306</v>
      </c>
      <c r="J5696" s="8" t="s">
        <v>2899</v>
      </c>
      <c r="K5696" s="205" t="s">
        <v>185</v>
      </c>
      <c r="M5696" s="9" t="s">
        <v>2900</v>
      </c>
      <c r="N5696" s="215">
        <v>45318.192840775497</v>
      </c>
      <c r="O5696" s="8">
        <v>45317</v>
      </c>
    </row>
    <row r="5697" spans="1:15" x14ac:dyDescent="0.25">
      <c r="A5697" s="8">
        <v>45379</v>
      </c>
      <c r="B5697" s="9" t="s">
        <v>1297</v>
      </c>
      <c r="C5697" s="9" t="s">
        <v>1076</v>
      </c>
      <c r="D5697" s="3">
        <v>1.42</v>
      </c>
      <c r="E5697" s="9" t="s">
        <v>1298</v>
      </c>
      <c r="F5697" s="9" t="s">
        <v>1299</v>
      </c>
      <c r="G5697" s="9" t="s">
        <v>183</v>
      </c>
      <c r="H5697" s="8">
        <v>45352</v>
      </c>
      <c r="I5697" s="8">
        <v>45376</v>
      </c>
      <c r="J5697" s="8" t="s">
        <v>1303</v>
      </c>
      <c r="K5697" s="205" t="s">
        <v>1301</v>
      </c>
      <c r="M5697" s="9" t="s">
        <v>1302</v>
      </c>
      <c r="N5697" s="215">
        <v>45385.162865138896</v>
      </c>
      <c r="O5697" s="8">
        <v>45384</v>
      </c>
    </row>
    <row r="5698" spans="1:15" x14ac:dyDescent="0.25">
      <c r="A5698" s="8">
        <v>45322</v>
      </c>
      <c r="B5698" s="9" t="s">
        <v>1297</v>
      </c>
      <c r="C5698" s="9" t="s">
        <v>1076</v>
      </c>
      <c r="D5698" s="3">
        <v>1.42</v>
      </c>
      <c r="E5698" s="9" t="s">
        <v>1298</v>
      </c>
      <c r="F5698" s="9" t="s">
        <v>1299</v>
      </c>
      <c r="G5698" s="9" t="s">
        <v>183</v>
      </c>
      <c r="H5698" s="8">
        <v>45292</v>
      </c>
      <c r="I5698" s="8">
        <v>45320</v>
      </c>
      <c r="J5698" s="8" t="s">
        <v>1304</v>
      </c>
      <c r="K5698" s="205" t="s">
        <v>1301</v>
      </c>
      <c r="M5698" s="9" t="s">
        <v>1302</v>
      </c>
      <c r="N5698" s="215">
        <v>45324.933394479202</v>
      </c>
      <c r="O5698" s="8"/>
    </row>
    <row r="5699" spans="1:15" x14ac:dyDescent="0.25">
      <c r="A5699" s="8">
        <v>45289</v>
      </c>
      <c r="B5699" s="9" t="s">
        <v>1297</v>
      </c>
      <c r="C5699" s="9" t="s">
        <v>1076</v>
      </c>
      <c r="D5699" s="3">
        <v>1.42</v>
      </c>
      <c r="E5699" s="9" t="s">
        <v>1298</v>
      </c>
      <c r="F5699" s="9" t="s">
        <v>1299</v>
      </c>
      <c r="G5699" s="9" t="s">
        <v>183</v>
      </c>
      <c r="H5699" s="8">
        <v>45261</v>
      </c>
      <c r="I5699" s="8">
        <v>45285</v>
      </c>
      <c r="J5699" s="8" t="s">
        <v>1305</v>
      </c>
      <c r="K5699" s="205" t="s">
        <v>1301</v>
      </c>
      <c r="M5699" s="9" t="s">
        <v>1302</v>
      </c>
      <c r="N5699" s="215">
        <v>45294.9567489931</v>
      </c>
      <c r="O5699" s="8"/>
    </row>
    <row r="5700" spans="1:15" x14ac:dyDescent="0.25">
      <c r="A5700" s="8">
        <v>45471</v>
      </c>
      <c r="B5700" s="9" t="s">
        <v>1297</v>
      </c>
      <c r="C5700" s="9" t="s">
        <v>1076</v>
      </c>
      <c r="D5700" s="3">
        <v>1.38</v>
      </c>
      <c r="E5700" s="9" t="s">
        <v>1298</v>
      </c>
      <c r="F5700" s="9" t="s">
        <v>1299</v>
      </c>
      <c r="G5700" s="9" t="s">
        <v>183</v>
      </c>
      <c r="H5700" s="8">
        <v>45444</v>
      </c>
      <c r="I5700" s="8">
        <v>45467</v>
      </c>
      <c r="J5700" s="8" t="s">
        <v>8512</v>
      </c>
      <c r="K5700" s="205" t="s">
        <v>1301</v>
      </c>
      <c r="M5700" s="9" t="s">
        <v>1302</v>
      </c>
      <c r="N5700" s="215">
        <v>45505.8848292361</v>
      </c>
      <c r="O5700" s="8">
        <v>45505</v>
      </c>
    </row>
    <row r="5701" spans="1:15" x14ac:dyDescent="0.25">
      <c r="A5701" s="8">
        <v>45412</v>
      </c>
      <c r="B5701" s="9" t="s">
        <v>1297</v>
      </c>
      <c r="C5701" s="9" t="s">
        <v>1076</v>
      </c>
      <c r="D5701" s="3">
        <v>1.38</v>
      </c>
      <c r="E5701" s="9" t="s">
        <v>1298</v>
      </c>
      <c r="F5701" s="9" t="s">
        <v>1299</v>
      </c>
      <c r="G5701" s="9" t="s">
        <v>183</v>
      </c>
      <c r="H5701" s="8">
        <v>45383</v>
      </c>
      <c r="I5701" s="8">
        <v>45411</v>
      </c>
      <c r="J5701" s="8" t="s">
        <v>1306</v>
      </c>
      <c r="K5701" s="205" t="s">
        <v>1301</v>
      </c>
      <c r="M5701" s="9" t="s">
        <v>1302</v>
      </c>
      <c r="N5701" s="215">
        <v>45421.815222858801</v>
      </c>
      <c r="O5701" s="8">
        <v>45421</v>
      </c>
    </row>
    <row r="5702" spans="1:15" x14ac:dyDescent="0.25">
      <c r="A5702" s="8">
        <v>45260</v>
      </c>
      <c r="B5702" s="9" t="s">
        <v>1297</v>
      </c>
      <c r="C5702" s="9" t="s">
        <v>1076</v>
      </c>
      <c r="D5702" s="3">
        <v>1.38</v>
      </c>
      <c r="E5702" s="9" t="s">
        <v>1298</v>
      </c>
      <c r="F5702" s="9" t="s">
        <v>1299</v>
      </c>
      <c r="G5702" s="9" t="s">
        <v>183</v>
      </c>
      <c r="H5702" s="8">
        <v>45231</v>
      </c>
      <c r="I5702" s="8">
        <v>45257</v>
      </c>
      <c r="J5702" s="8" t="s">
        <v>1307</v>
      </c>
      <c r="K5702" s="205" t="s">
        <v>1301</v>
      </c>
      <c r="M5702" s="9" t="s">
        <v>1302</v>
      </c>
      <c r="N5702" s="215">
        <v>45294.9567489931</v>
      </c>
      <c r="O5702" s="8"/>
    </row>
    <row r="5703" spans="1:15" x14ac:dyDescent="0.25">
      <c r="A5703" s="8">
        <v>45534</v>
      </c>
      <c r="B5703" s="9" t="s">
        <v>1244</v>
      </c>
      <c r="C5703" s="9" t="s">
        <v>1076</v>
      </c>
      <c r="D5703" s="3">
        <v>1.35</v>
      </c>
      <c r="E5703" s="9" t="s">
        <v>193</v>
      </c>
      <c r="F5703" s="9" t="s">
        <v>194</v>
      </c>
      <c r="G5703" s="9" t="s">
        <v>183</v>
      </c>
      <c r="H5703" s="8">
        <v>45505</v>
      </c>
      <c r="I5703" s="8">
        <v>45530</v>
      </c>
      <c r="J5703" s="8" t="s">
        <v>9778</v>
      </c>
      <c r="K5703" s="205" t="s">
        <v>196</v>
      </c>
      <c r="M5703" s="9" t="s">
        <v>1246</v>
      </c>
      <c r="N5703" s="215">
        <v>45540.605251655099</v>
      </c>
      <c r="O5703" s="8">
        <v>45540</v>
      </c>
    </row>
    <row r="5704" spans="1:15" x14ac:dyDescent="0.25">
      <c r="A5704" s="8">
        <v>45504</v>
      </c>
      <c r="B5704" s="9" t="s">
        <v>1244</v>
      </c>
      <c r="C5704" s="9" t="s">
        <v>1076</v>
      </c>
      <c r="D5704" s="3">
        <v>1.35</v>
      </c>
      <c r="E5704" s="9" t="s">
        <v>193</v>
      </c>
      <c r="F5704" s="9" t="s">
        <v>194</v>
      </c>
      <c r="G5704" s="9" t="s">
        <v>183</v>
      </c>
      <c r="H5704" s="8">
        <v>45474</v>
      </c>
      <c r="I5704" s="8">
        <v>45502</v>
      </c>
      <c r="J5704" s="8" t="s">
        <v>9569</v>
      </c>
      <c r="K5704" s="205" t="s">
        <v>196</v>
      </c>
      <c r="M5704" s="9" t="s">
        <v>1246</v>
      </c>
      <c r="N5704" s="215">
        <v>45534.648212951397</v>
      </c>
      <c r="O5704" s="8">
        <v>45534</v>
      </c>
    </row>
    <row r="5705" spans="1:15" x14ac:dyDescent="0.25">
      <c r="A5705" s="8">
        <v>45260</v>
      </c>
      <c r="B5705" s="9" t="s">
        <v>520</v>
      </c>
      <c r="C5705" s="9" t="s">
        <v>180</v>
      </c>
      <c r="D5705" s="3">
        <v>-24.63</v>
      </c>
      <c r="E5705" s="9" t="s">
        <v>193</v>
      </c>
      <c r="F5705" s="9" t="s">
        <v>194</v>
      </c>
      <c r="G5705" s="9" t="s">
        <v>183</v>
      </c>
      <c r="H5705" s="8">
        <v>45231</v>
      </c>
      <c r="I5705" s="8">
        <v>45257</v>
      </c>
      <c r="J5705" s="8" t="s">
        <v>2888</v>
      </c>
      <c r="K5705" s="205" t="s">
        <v>196</v>
      </c>
      <c r="M5705" s="9" t="s">
        <v>525</v>
      </c>
      <c r="N5705" s="215">
        <v>45294.9567489931</v>
      </c>
      <c r="O5705" s="8"/>
    </row>
    <row r="5706" spans="1:15" x14ac:dyDescent="0.25">
      <c r="A5706" s="8">
        <v>45818</v>
      </c>
      <c r="B5706" s="9" t="s">
        <v>258</v>
      </c>
      <c r="C5706" s="9" t="s">
        <v>180</v>
      </c>
      <c r="D5706" s="3">
        <v>-24.62</v>
      </c>
      <c r="E5706" s="9" t="s">
        <v>181</v>
      </c>
      <c r="F5706" s="9" t="s">
        <v>182</v>
      </c>
      <c r="G5706" s="9" t="s">
        <v>183</v>
      </c>
      <c r="H5706" s="8">
        <v>45809</v>
      </c>
      <c r="I5706" s="8">
        <v>45817</v>
      </c>
      <c r="J5706" s="8" t="s">
        <v>18011</v>
      </c>
      <c r="K5706" s="205" t="s">
        <v>185</v>
      </c>
      <c r="M5706" s="9" t="s">
        <v>260</v>
      </c>
      <c r="N5706" s="215">
        <v>45840.490152685197</v>
      </c>
      <c r="O5706" s="8">
        <v>45840</v>
      </c>
    </row>
    <row r="5707" spans="1:15" x14ac:dyDescent="0.25">
      <c r="A5707" s="8">
        <v>45443</v>
      </c>
      <c r="B5707" s="9" t="s">
        <v>1244</v>
      </c>
      <c r="C5707" s="9" t="s">
        <v>1076</v>
      </c>
      <c r="D5707" s="3">
        <v>1.35</v>
      </c>
      <c r="E5707" s="9" t="s">
        <v>193</v>
      </c>
      <c r="F5707" s="9" t="s">
        <v>194</v>
      </c>
      <c r="G5707" s="9" t="s">
        <v>183</v>
      </c>
      <c r="H5707" s="8">
        <v>45413</v>
      </c>
      <c r="I5707" s="8">
        <v>45439</v>
      </c>
      <c r="J5707" s="8" t="s">
        <v>1308</v>
      </c>
      <c r="K5707" s="205" t="s">
        <v>196</v>
      </c>
      <c r="M5707" s="9" t="s">
        <v>1246</v>
      </c>
      <c r="N5707" s="215">
        <v>45446.142181782401</v>
      </c>
      <c r="O5707" s="8">
        <v>45445</v>
      </c>
    </row>
    <row r="5708" spans="1:15" x14ac:dyDescent="0.25">
      <c r="A5708" s="8">
        <v>45379</v>
      </c>
      <c r="B5708" s="9" t="s">
        <v>1244</v>
      </c>
      <c r="C5708" s="9" t="s">
        <v>1076</v>
      </c>
      <c r="D5708" s="3">
        <v>1.35</v>
      </c>
      <c r="E5708" s="9" t="s">
        <v>193</v>
      </c>
      <c r="F5708" s="9" t="s">
        <v>194</v>
      </c>
      <c r="G5708" s="9" t="s">
        <v>183</v>
      </c>
      <c r="H5708" s="8">
        <v>45352</v>
      </c>
      <c r="I5708" s="8">
        <v>45376</v>
      </c>
      <c r="J5708" s="8" t="s">
        <v>1309</v>
      </c>
      <c r="K5708" s="205" t="s">
        <v>196</v>
      </c>
      <c r="M5708" s="9" t="s">
        <v>1246</v>
      </c>
      <c r="N5708" s="215">
        <v>45385.162865138896</v>
      </c>
      <c r="O5708" s="8">
        <v>45384</v>
      </c>
    </row>
    <row r="5709" spans="1:15" x14ac:dyDescent="0.25">
      <c r="A5709" s="8">
        <v>45322</v>
      </c>
      <c r="B5709" s="9" t="s">
        <v>1244</v>
      </c>
      <c r="C5709" s="9" t="s">
        <v>1076</v>
      </c>
      <c r="D5709" s="3">
        <v>1.35</v>
      </c>
      <c r="E5709" s="9" t="s">
        <v>193</v>
      </c>
      <c r="F5709" s="9" t="s">
        <v>194</v>
      </c>
      <c r="G5709" s="9" t="s">
        <v>183</v>
      </c>
      <c r="H5709" s="8">
        <v>45292</v>
      </c>
      <c r="I5709" s="8">
        <v>45320</v>
      </c>
      <c r="J5709" s="8" t="s">
        <v>1310</v>
      </c>
      <c r="K5709" s="205" t="s">
        <v>196</v>
      </c>
      <c r="M5709" s="9" t="s">
        <v>1246</v>
      </c>
      <c r="N5709" s="215">
        <v>45324.933394479202</v>
      </c>
      <c r="O5709" s="8"/>
    </row>
    <row r="5710" spans="1:15" x14ac:dyDescent="0.25">
      <c r="A5710" s="8">
        <v>45289</v>
      </c>
      <c r="B5710" s="9" t="s">
        <v>1244</v>
      </c>
      <c r="C5710" s="9" t="s">
        <v>1076</v>
      </c>
      <c r="D5710" s="3">
        <v>1.35</v>
      </c>
      <c r="E5710" s="9" t="s">
        <v>193</v>
      </c>
      <c r="F5710" s="9" t="s">
        <v>194</v>
      </c>
      <c r="G5710" s="9" t="s">
        <v>183</v>
      </c>
      <c r="H5710" s="8">
        <v>45261</v>
      </c>
      <c r="I5710" s="8">
        <v>45285</v>
      </c>
      <c r="J5710" s="8" t="s">
        <v>1311</v>
      </c>
      <c r="K5710" s="205" t="s">
        <v>196</v>
      </c>
      <c r="M5710" s="9" t="s">
        <v>1246</v>
      </c>
      <c r="N5710" s="215">
        <v>45294.9567489931</v>
      </c>
      <c r="O5710" s="8"/>
    </row>
    <row r="5711" spans="1:15" x14ac:dyDescent="0.25">
      <c r="A5711" s="8">
        <v>45565</v>
      </c>
      <c r="B5711" s="9" t="s">
        <v>1297</v>
      </c>
      <c r="C5711" s="9" t="s">
        <v>1076</v>
      </c>
      <c r="D5711" s="3">
        <v>1.34</v>
      </c>
      <c r="E5711" s="9" t="s">
        <v>1298</v>
      </c>
      <c r="F5711" s="9" t="s">
        <v>1299</v>
      </c>
      <c r="G5711" s="9" t="s">
        <v>183</v>
      </c>
      <c r="H5711" s="8">
        <v>45536</v>
      </c>
      <c r="I5711" s="8">
        <v>45565</v>
      </c>
      <c r="J5711" s="8" t="s">
        <v>10131</v>
      </c>
      <c r="K5711" s="205" t="s">
        <v>1301</v>
      </c>
      <c r="M5711" s="9" t="s">
        <v>1302</v>
      </c>
      <c r="N5711" s="215">
        <v>45575.565837071801</v>
      </c>
      <c r="O5711" s="8">
        <v>45575</v>
      </c>
    </row>
    <row r="5712" spans="1:15" x14ac:dyDescent="0.25">
      <c r="A5712" s="8">
        <v>45351</v>
      </c>
      <c r="B5712" s="9" t="s">
        <v>1297</v>
      </c>
      <c r="C5712" s="9" t="s">
        <v>1076</v>
      </c>
      <c r="D5712" s="3">
        <v>1.33</v>
      </c>
      <c r="E5712" s="9" t="s">
        <v>1298</v>
      </c>
      <c r="F5712" s="9" t="s">
        <v>1299</v>
      </c>
      <c r="G5712" s="9" t="s">
        <v>183</v>
      </c>
      <c r="H5712" s="8">
        <v>45323</v>
      </c>
      <c r="I5712" s="8">
        <v>45348</v>
      </c>
      <c r="J5712" s="219" t="s">
        <v>1312</v>
      </c>
      <c r="K5712" s="205" t="s">
        <v>1301</v>
      </c>
      <c r="M5712" s="9" t="s">
        <v>1302</v>
      </c>
      <c r="N5712" s="215">
        <v>45363.078556828703</v>
      </c>
      <c r="O5712" s="8">
        <v>45362</v>
      </c>
    </row>
    <row r="5713" spans="1:15" x14ac:dyDescent="0.25">
      <c r="A5713" s="8">
        <v>45471</v>
      </c>
      <c r="B5713" s="9" t="s">
        <v>1244</v>
      </c>
      <c r="C5713" s="9" t="s">
        <v>1076</v>
      </c>
      <c r="D5713" s="3">
        <v>1.3</v>
      </c>
      <c r="E5713" s="9" t="s">
        <v>193</v>
      </c>
      <c r="F5713" s="9" t="s">
        <v>194</v>
      </c>
      <c r="G5713" s="9" t="s">
        <v>183</v>
      </c>
      <c r="H5713" s="8">
        <v>45444</v>
      </c>
      <c r="I5713" s="8">
        <v>45467</v>
      </c>
      <c r="J5713" s="8" t="s">
        <v>8483</v>
      </c>
      <c r="K5713" s="205" t="s">
        <v>196</v>
      </c>
      <c r="M5713" s="9" t="s">
        <v>1246</v>
      </c>
      <c r="N5713" s="215">
        <v>45505.8848292361</v>
      </c>
      <c r="O5713" s="8">
        <v>45505</v>
      </c>
    </row>
    <row r="5714" spans="1:15" x14ac:dyDescent="0.25">
      <c r="A5714" s="8">
        <v>45412</v>
      </c>
      <c r="B5714" s="9" t="s">
        <v>1244</v>
      </c>
      <c r="C5714" s="9" t="s">
        <v>1076</v>
      </c>
      <c r="D5714" s="3">
        <v>1.3</v>
      </c>
      <c r="E5714" s="9" t="s">
        <v>193</v>
      </c>
      <c r="F5714" s="9" t="s">
        <v>194</v>
      </c>
      <c r="G5714" s="9" t="s">
        <v>183</v>
      </c>
      <c r="H5714" s="8">
        <v>45383</v>
      </c>
      <c r="I5714" s="8">
        <v>45411</v>
      </c>
      <c r="J5714" s="8" t="s">
        <v>1313</v>
      </c>
      <c r="K5714" s="205" t="s">
        <v>196</v>
      </c>
      <c r="M5714" s="9" t="s">
        <v>1246</v>
      </c>
      <c r="N5714" s="215">
        <v>45421.815222858801</v>
      </c>
      <c r="O5714" s="8">
        <v>45421</v>
      </c>
    </row>
    <row r="5715" spans="1:15" x14ac:dyDescent="0.25">
      <c r="A5715" s="8">
        <v>45596</v>
      </c>
      <c r="B5715" s="9" t="s">
        <v>1297</v>
      </c>
      <c r="C5715" s="9" t="s">
        <v>1076</v>
      </c>
      <c r="D5715" s="3">
        <v>1.29</v>
      </c>
      <c r="E5715" s="9" t="s">
        <v>1298</v>
      </c>
      <c r="F5715" s="9" t="s">
        <v>1299</v>
      </c>
      <c r="G5715" s="9" t="s">
        <v>183</v>
      </c>
      <c r="H5715" s="8">
        <v>45566</v>
      </c>
      <c r="I5715" s="8">
        <v>45593</v>
      </c>
      <c r="J5715" s="219" t="s">
        <v>11897</v>
      </c>
      <c r="K5715" s="205" t="s">
        <v>1301</v>
      </c>
      <c r="M5715" s="9" t="s">
        <v>1302</v>
      </c>
      <c r="N5715" s="215">
        <v>45635.715607696802</v>
      </c>
      <c r="O5715" s="8">
        <v>45635</v>
      </c>
    </row>
    <row r="5716" spans="1:15" x14ac:dyDescent="0.25">
      <c r="A5716" s="8">
        <v>45565</v>
      </c>
      <c r="B5716" s="9" t="s">
        <v>1244</v>
      </c>
      <c r="C5716" s="9" t="s">
        <v>1076</v>
      </c>
      <c r="D5716" s="3">
        <v>1.27</v>
      </c>
      <c r="E5716" s="9" t="s">
        <v>193</v>
      </c>
      <c r="F5716" s="9" t="s">
        <v>194</v>
      </c>
      <c r="G5716" s="9" t="s">
        <v>183</v>
      </c>
      <c r="H5716" s="8">
        <v>45536</v>
      </c>
      <c r="I5716" s="8">
        <v>45565</v>
      </c>
      <c r="J5716" s="8" t="s">
        <v>10106</v>
      </c>
      <c r="K5716" s="205" t="s">
        <v>196</v>
      </c>
      <c r="M5716" s="9" t="s">
        <v>1246</v>
      </c>
      <c r="N5716" s="215">
        <v>45575.565837071801</v>
      </c>
      <c r="O5716" s="8">
        <v>45575</v>
      </c>
    </row>
    <row r="5717" spans="1:15" x14ac:dyDescent="0.25">
      <c r="A5717" s="8">
        <v>45351</v>
      </c>
      <c r="B5717" s="9" t="s">
        <v>1244</v>
      </c>
      <c r="C5717" s="9" t="s">
        <v>1076</v>
      </c>
      <c r="D5717" s="3">
        <v>1.26</v>
      </c>
      <c r="E5717" s="9" t="s">
        <v>193</v>
      </c>
      <c r="F5717" s="9" t="s">
        <v>194</v>
      </c>
      <c r="G5717" s="9" t="s">
        <v>183</v>
      </c>
      <c r="H5717" s="8">
        <v>45323</v>
      </c>
      <c r="I5717" s="8">
        <v>45348</v>
      </c>
      <c r="J5717" s="219" t="s">
        <v>1315</v>
      </c>
      <c r="K5717" s="205" t="s">
        <v>196</v>
      </c>
      <c r="M5717" s="9" t="s">
        <v>1246</v>
      </c>
      <c r="N5717" s="215">
        <v>45363.078556828703</v>
      </c>
      <c r="O5717" s="8"/>
    </row>
    <row r="5718" spans="1:15" x14ac:dyDescent="0.25">
      <c r="A5718" s="8">
        <v>45596</v>
      </c>
      <c r="B5718" s="9" t="s">
        <v>1244</v>
      </c>
      <c r="C5718" s="9" t="s">
        <v>1076</v>
      </c>
      <c r="D5718" s="3">
        <v>1.22</v>
      </c>
      <c r="E5718" s="9" t="s">
        <v>193</v>
      </c>
      <c r="F5718" s="9" t="s">
        <v>194</v>
      </c>
      <c r="G5718" s="9" t="s">
        <v>183</v>
      </c>
      <c r="H5718" s="8">
        <v>45566</v>
      </c>
      <c r="I5718" s="8">
        <v>45593</v>
      </c>
      <c r="J5718" s="219" t="s">
        <v>11881</v>
      </c>
      <c r="K5718" s="205" t="s">
        <v>196</v>
      </c>
      <c r="M5718" s="9" t="s">
        <v>1246</v>
      </c>
      <c r="N5718" s="215">
        <v>45635.715607696802</v>
      </c>
      <c r="O5718" s="8">
        <v>45635</v>
      </c>
    </row>
    <row r="5719" spans="1:15" x14ac:dyDescent="0.25">
      <c r="A5719" s="8">
        <v>45625</v>
      </c>
      <c r="B5719" s="9" t="s">
        <v>1297</v>
      </c>
      <c r="C5719" s="9" t="s">
        <v>1076</v>
      </c>
      <c r="D5719" s="3">
        <v>1.21</v>
      </c>
      <c r="E5719" s="9" t="s">
        <v>1298</v>
      </c>
      <c r="F5719" s="9" t="s">
        <v>1299</v>
      </c>
      <c r="G5719" s="9" t="s">
        <v>183</v>
      </c>
      <c r="H5719" s="8">
        <v>45597</v>
      </c>
      <c r="I5719" s="8">
        <v>45621</v>
      </c>
      <c r="J5719" s="219" t="s">
        <v>11569</v>
      </c>
      <c r="K5719" s="205" t="s">
        <v>1301</v>
      </c>
      <c r="M5719" s="9" t="s">
        <v>1302</v>
      </c>
      <c r="N5719" s="215">
        <v>45635.715607696802</v>
      </c>
      <c r="O5719" s="8">
        <v>45635</v>
      </c>
    </row>
    <row r="5720" spans="1:15" x14ac:dyDescent="0.25">
      <c r="A5720" s="8">
        <v>45657</v>
      </c>
      <c r="B5720" s="9" t="s">
        <v>1297</v>
      </c>
      <c r="C5720" s="9" t="s">
        <v>1076</v>
      </c>
      <c r="D5720" s="3">
        <v>1.2</v>
      </c>
      <c r="E5720" s="9" t="s">
        <v>1298</v>
      </c>
      <c r="F5720" s="9" t="s">
        <v>1299</v>
      </c>
      <c r="G5720" s="9" t="s">
        <v>183</v>
      </c>
      <c r="H5720" s="8">
        <v>45627</v>
      </c>
      <c r="I5720" s="8">
        <v>45656</v>
      </c>
      <c r="J5720" s="219" t="s">
        <v>13567</v>
      </c>
      <c r="K5720" s="205" t="s">
        <v>1301</v>
      </c>
      <c r="M5720" s="9" t="s">
        <v>1302</v>
      </c>
      <c r="N5720" s="215">
        <v>45706.0637561111</v>
      </c>
      <c r="O5720" s="8">
        <v>45705</v>
      </c>
    </row>
    <row r="5721" spans="1:15" x14ac:dyDescent="0.25">
      <c r="A5721" s="8">
        <v>45898</v>
      </c>
      <c r="B5721" s="9" t="s">
        <v>19076</v>
      </c>
      <c r="C5721" s="9" t="s">
        <v>1076</v>
      </c>
      <c r="D5721" s="3">
        <v>1.1599999999999999</v>
      </c>
      <c r="E5721" s="9" t="s">
        <v>1298</v>
      </c>
      <c r="F5721" s="9" t="s">
        <v>1299</v>
      </c>
      <c r="G5721" s="9" t="s">
        <v>183</v>
      </c>
      <c r="H5721" s="8">
        <v>45870</v>
      </c>
      <c r="I5721" s="8">
        <v>45894</v>
      </c>
      <c r="J5721" s="219" t="s">
        <v>19741</v>
      </c>
      <c r="K5721" s="205" t="s">
        <v>1301</v>
      </c>
      <c r="M5721" s="9" t="s">
        <v>19078</v>
      </c>
      <c r="N5721" s="215">
        <v>45929.807189814797</v>
      </c>
      <c r="O5721" s="8">
        <v>45929</v>
      </c>
    </row>
    <row r="5722" spans="1:15" x14ac:dyDescent="0.25">
      <c r="A5722" s="8">
        <v>45869</v>
      </c>
      <c r="B5722" s="9" t="s">
        <v>19076</v>
      </c>
      <c r="C5722" s="9" t="s">
        <v>1076</v>
      </c>
      <c r="D5722" s="3">
        <v>1.1599999999999999</v>
      </c>
      <c r="E5722" s="9" t="s">
        <v>1298</v>
      </c>
      <c r="F5722" s="9" t="s">
        <v>1299</v>
      </c>
      <c r="G5722" s="9" t="s">
        <v>183</v>
      </c>
      <c r="H5722" s="8">
        <v>45839</v>
      </c>
      <c r="I5722" s="8">
        <v>45866</v>
      </c>
      <c r="J5722" s="219" t="s">
        <v>20143</v>
      </c>
      <c r="K5722" s="205" t="s">
        <v>1301</v>
      </c>
      <c r="M5722" s="9" t="s">
        <v>19078</v>
      </c>
      <c r="N5722" s="215">
        <v>45929.807189814797</v>
      </c>
      <c r="O5722" s="8">
        <v>45929</v>
      </c>
    </row>
    <row r="5723" spans="1:15" x14ac:dyDescent="0.25">
      <c r="A5723" s="8">
        <v>45807</v>
      </c>
      <c r="B5723" s="9" t="s">
        <v>1297</v>
      </c>
      <c r="C5723" s="9" t="s">
        <v>1076</v>
      </c>
      <c r="D5723" s="3">
        <v>1.1599999999999999</v>
      </c>
      <c r="E5723" s="9" t="s">
        <v>1298</v>
      </c>
      <c r="F5723" s="9" t="s">
        <v>1299</v>
      </c>
      <c r="G5723" s="9" t="s">
        <v>183</v>
      </c>
      <c r="H5723" s="8">
        <v>45778</v>
      </c>
      <c r="I5723" s="8">
        <v>45803</v>
      </c>
      <c r="J5723" s="8" t="s">
        <v>16051</v>
      </c>
      <c r="K5723" s="205" t="s">
        <v>1301</v>
      </c>
      <c r="M5723" s="9" t="s">
        <v>1302</v>
      </c>
      <c r="N5723" s="215">
        <v>45809.629870740697</v>
      </c>
      <c r="O5723" s="8">
        <v>45809</v>
      </c>
    </row>
    <row r="5724" spans="1:15" x14ac:dyDescent="0.25">
      <c r="A5724" s="8">
        <v>45747</v>
      </c>
      <c r="B5724" s="9" t="s">
        <v>1297</v>
      </c>
      <c r="C5724" s="9" t="s">
        <v>1076</v>
      </c>
      <c r="D5724" s="3">
        <v>1.1599999999999999</v>
      </c>
      <c r="E5724" s="9" t="s">
        <v>1298</v>
      </c>
      <c r="F5724" s="9" t="s">
        <v>1299</v>
      </c>
      <c r="G5724" s="9" t="s">
        <v>183</v>
      </c>
      <c r="H5724" s="8">
        <v>45717</v>
      </c>
      <c r="I5724" s="8">
        <v>45747</v>
      </c>
      <c r="J5724" s="219" t="s">
        <v>15112</v>
      </c>
      <c r="K5724" s="205" t="s">
        <v>1301</v>
      </c>
      <c r="M5724" s="9" t="s">
        <v>1302</v>
      </c>
      <c r="N5724" s="215">
        <v>45777.922227581003</v>
      </c>
      <c r="O5724" s="8">
        <v>45777</v>
      </c>
    </row>
    <row r="5725" spans="1:15" x14ac:dyDescent="0.25">
      <c r="A5725" s="8">
        <v>45688</v>
      </c>
      <c r="B5725" s="9" t="s">
        <v>1297</v>
      </c>
      <c r="C5725" s="9" t="s">
        <v>1076</v>
      </c>
      <c r="D5725" s="3">
        <v>1.1599999999999999</v>
      </c>
      <c r="E5725" s="9" t="s">
        <v>1298</v>
      </c>
      <c r="F5725" s="9" t="s">
        <v>1299</v>
      </c>
      <c r="G5725" s="9" t="s">
        <v>183</v>
      </c>
      <c r="H5725" s="8">
        <v>45658</v>
      </c>
      <c r="I5725" s="8">
        <v>45684</v>
      </c>
      <c r="J5725" s="219" t="s">
        <v>13164</v>
      </c>
      <c r="K5725" s="205" t="s">
        <v>1301</v>
      </c>
      <c r="M5725" s="9" t="s">
        <v>1302</v>
      </c>
      <c r="N5725" s="215">
        <v>45706.0637561111</v>
      </c>
      <c r="O5725" s="8">
        <v>45705</v>
      </c>
    </row>
    <row r="5726" spans="1:15" x14ac:dyDescent="0.25">
      <c r="A5726" s="8">
        <v>45657</v>
      </c>
      <c r="B5726" s="9" t="s">
        <v>1244</v>
      </c>
      <c r="C5726" s="9" t="s">
        <v>1076</v>
      </c>
      <c r="D5726" s="3">
        <v>1.1399999999999999</v>
      </c>
      <c r="E5726" s="9" t="s">
        <v>193</v>
      </c>
      <c r="F5726" s="9" t="s">
        <v>194</v>
      </c>
      <c r="G5726" s="9" t="s">
        <v>183</v>
      </c>
      <c r="H5726" s="8">
        <v>45627</v>
      </c>
      <c r="I5726" s="8">
        <v>45656</v>
      </c>
      <c r="J5726" s="219" t="s">
        <v>13553</v>
      </c>
      <c r="K5726" s="205" t="s">
        <v>196</v>
      </c>
      <c r="M5726" s="9" t="s">
        <v>1246</v>
      </c>
      <c r="N5726" s="215">
        <v>45706.0637561111</v>
      </c>
      <c r="O5726" s="8">
        <v>45705</v>
      </c>
    </row>
    <row r="5727" spans="1:15" x14ac:dyDescent="0.25">
      <c r="A5727" s="8">
        <v>45625</v>
      </c>
      <c r="B5727" s="9" t="s">
        <v>1244</v>
      </c>
      <c r="C5727" s="9" t="s">
        <v>1076</v>
      </c>
      <c r="D5727" s="3">
        <v>1.1399999999999999</v>
      </c>
      <c r="E5727" s="9" t="s">
        <v>193</v>
      </c>
      <c r="F5727" s="9" t="s">
        <v>194</v>
      </c>
      <c r="G5727" s="9" t="s">
        <v>183</v>
      </c>
      <c r="H5727" s="8">
        <v>45597</v>
      </c>
      <c r="I5727" s="8">
        <v>45621</v>
      </c>
      <c r="J5727" s="219" t="s">
        <v>11553</v>
      </c>
      <c r="K5727" s="205" t="s">
        <v>196</v>
      </c>
      <c r="M5727" s="9" t="s">
        <v>1246</v>
      </c>
      <c r="N5727" s="215">
        <v>45635.715607696802</v>
      </c>
      <c r="O5727" s="8">
        <v>45635</v>
      </c>
    </row>
    <row r="5728" spans="1:15" x14ac:dyDescent="0.25">
      <c r="A5728" s="8">
        <v>45859</v>
      </c>
      <c r="B5728" s="9" t="s">
        <v>18742</v>
      </c>
      <c r="C5728" s="9" t="s">
        <v>180</v>
      </c>
      <c r="D5728" s="3">
        <v>-24.43</v>
      </c>
      <c r="E5728" s="9" t="s">
        <v>181</v>
      </c>
      <c r="F5728" s="9" t="s">
        <v>182</v>
      </c>
      <c r="G5728" s="9" t="s">
        <v>183</v>
      </c>
      <c r="H5728" s="8">
        <v>45839</v>
      </c>
      <c r="I5728" s="8">
        <v>45859</v>
      </c>
      <c r="J5728" s="219" t="s">
        <v>20275</v>
      </c>
      <c r="K5728" s="205" t="s">
        <v>185</v>
      </c>
      <c r="M5728" s="9" t="s">
        <v>18744</v>
      </c>
      <c r="N5728" s="215">
        <v>45929.807189814797</v>
      </c>
      <c r="O5728" s="8">
        <v>45929</v>
      </c>
    </row>
    <row r="5729" spans="1:15" x14ac:dyDescent="0.25">
      <c r="A5729" s="8">
        <v>45838</v>
      </c>
      <c r="B5729" s="9" t="s">
        <v>19076</v>
      </c>
      <c r="C5729" s="9" t="s">
        <v>1076</v>
      </c>
      <c r="D5729" s="3">
        <v>1.1200000000000001</v>
      </c>
      <c r="E5729" s="9" t="s">
        <v>1298</v>
      </c>
      <c r="F5729" s="9" t="s">
        <v>1299</v>
      </c>
      <c r="G5729" s="9" t="s">
        <v>183</v>
      </c>
      <c r="H5729" s="8">
        <v>45809</v>
      </c>
      <c r="I5729" s="8">
        <v>45838</v>
      </c>
      <c r="J5729" s="219" t="s">
        <v>19109</v>
      </c>
      <c r="K5729" s="205" t="s">
        <v>1301</v>
      </c>
      <c r="M5729" s="9" t="s">
        <v>19078</v>
      </c>
      <c r="N5729" s="215">
        <v>45862.622311099498</v>
      </c>
      <c r="O5729" s="8">
        <v>45862</v>
      </c>
    </row>
    <row r="5730" spans="1:15" x14ac:dyDescent="0.25">
      <c r="A5730" s="8">
        <v>45777</v>
      </c>
      <c r="B5730" s="9" t="s">
        <v>1297</v>
      </c>
      <c r="C5730" s="9" t="s">
        <v>1076</v>
      </c>
      <c r="D5730" s="3">
        <v>1.1200000000000001</v>
      </c>
      <c r="E5730" s="9" t="s">
        <v>1298</v>
      </c>
      <c r="F5730" s="9" t="s">
        <v>1299</v>
      </c>
      <c r="G5730" s="9" t="s">
        <v>183</v>
      </c>
      <c r="H5730" s="8">
        <v>45748</v>
      </c>
      <c r="I5730" s="8">
        <v>45775</v>
      </c>
      <c r="J5730" s="8" t="s">
        <v>15821</v>
      </c>
      <c r="K5730" s="205" t="s">
        <v>1301</v>
      </c>
      <c r="M5730" s="9" t="s">
        <v>1302</v>
      </c>
      <c r="N5730" s="215">
        <v>45785.029943333298</v>
      </c>
      <c r="O5730" s="8">
        <v>45784</v>
      </c>
    </row>
    <row r="5731" spans="1:15" x14ac:dyDescent="0.25">
      <c r="A5731" s="8">
        <v>45289</v>
      </c>
      <c r="B5731" s="9" t="s">
        <v>1179</v>
      </c>
      <c r="C5731" s="9" t="s">
        <v>1076</v>
      </c>
      <c r="D5731" s="3">
        <v>1.1100000000000001</v>
      </c>
      <c r="E5731" s="9" t="s">
        <v>331</v>
      </c>
      <c r="F5731" s="9" t="s">
        <v>332</v>
      </c>
      <c r="G5731" s="9" t="s">
        <v>183</v>
      </c>
      <c r="H5731" s="8">
        <v>45261</v>
      </c>
      <c r="I5731" s="8">
        <v>45285</v>
      </c>
      <c r="J5731" s="8" t="s">
        <v>1316</v>
      </c>
      <c r="K5731" s="205" t="s">
        <v>334</v>
      </c>
      <c r="M5731" s="9" t="s">
        <v>1181</v>
      </c>
      <c r="N5731" s="215">
        <v>45294.9567489931</v>
      </c>
      <c r="O5731" s="8"/>
    </row>
    <row r="5732" spans="1:15" x14ac:dyDescent="0.25">
      <c r="A5732" s="8">
        <v>45720</v>
      </c>
      <c r="B5732" s="9" t="s">
        <v>179</v>
      </c>
      <c r="C5732" s="9" t="s">
        <v>180</v>
      </c>
      <c r="D5732" s="3">
        <v>-24.32</v>
      </c>
      <c r="E5732" s="9" t="s">
        <v>181</v>
      </c>
      <c r="F5732" s="9" t="s">
        <v>182</v>
      </c>
      <c r="G5732" s="9" t="s">
        <v>183</v>
      </c>
      <c r="H5732" s="8">
        <v>45717</v>
      </c>
      <c r="I5732" s="8">
        <v>45719</v>
      </c>
      <c r="J5732" s="219" t="s">
        <v>13880</v>
      </c>
      <c r="K5732" s="205" t="s">
        <v>185</v>
      </c>
      <c r="M5732" s="9" t="s">
        <v>186</v>
      </c>
      <c r="N5732" s="215">
        <v>45733.5614541088</v>
      </c>
      <c r="O5732" s="8">
        <v>45733</v>
      </c>
    </row>
    <row r="5733" spans="1:15" x14ac:dyDescent="0.25">
      <c r="A5733" s="8">
        <v>45898</v>
      </c>
      <c r="B5733" s="9" t="s">
        <v>19087</v>
      </c>
      <c r="C5733" s="9" t="s">
        <v>1076</v>
      </c>
      <c r="D5733" s="3">
        <v>1.1000000000000001</v>
      </c>
      <c r="E5733" s="9" t="s">
        <v>193</v>
      </c>
      <c r="F5733" s="9" t="s">
        <v>194</v>
      </c>
      <c r="G5733" s="9" t="s">
        <v>183</v>
      </c>
      <c r="H5733" s="8">
        <v>45870</v>
      </c>
      <c r="I5733" s="8">
        <v>45894</v>
      </c>
      <c r="J5733" s="219" t="s">
        <v>19726</v>
      </c>
      <c r="K5733" s="205" t="s">
        <v>196</v>
      </c>
      <c r="M5733" s="9" t="s">
        <v>19089</v>
      </c>
      <c r="N5733" s="215">
        <v>45929.807189814797</v>
      </c>
      <c r="O5733" s="8">
        <v>45929</v>
      </c>
    </row>
    <row r="5734" spans="1:15" x14ac:dyDescent="0.25">
      <c r="A5734" s="8">
        <v>45869</v>
      </c>
      <c r="B5734" s="9" t="s">
        <v>19087</v>
      </c>
      <c r="C5734" s="9" t="s">
        <v>1076</v>
      </c>
      <c r="D5734" s="3">
        <v>1.1000000000000001</v>
      </c>
      <c r="E5734" s="9" t="s">
        <v>193</v>
      </c>
      <c r="F5734" s="9" t="s">
        <v>194</v>
      </c>
      <c r="G5734" s="9" t="s">
        <v>183</v>
      </c>
      <c r="H5734" s="8">
        <v>45839</v>
      </c>
      <c r="I5734" s="8">
        <v>45866</v>
      </c>
      <c r="J5734" s="219" t="s">
        <v>20129</v>
      </c>
      <c r="K5734" s="205" t="s">
        <v>196</v>
      </c>
      <c r="M5734" s="9" t="s">
        <v>19089</v>
      </c>
      <c r="N5734" s="215">
        <v>45929.807189814797</v>
      </c>
      <c r="O5734" s="8">
        <v>45929</v>
      </c>
    </row>
    <row r="5735" spans="1:15" x14ac:dyDescent="0.25">
      <c r="A5735" s="8">
        <v>45798</v>
      </c>
      <c r="B5735" s="9" t="s">
        <v>14763</v>
      </c>
      <c r="C5735" s="9" t="s">
        <v>180</v>
      </c>
      <c r="D5735" s="3">
        <v>-24.27</v>
      </c>
      <c r="E5735" s="9" t="s">
        <v>181</v>
      </c>
      <c r="F5735" s="9" t="s">
        <v>182</v>
      </c>
      <c r="G5735" s="9" t="s">
        <v>183</v>
      </c>
      <c r="H5735" s="8">
        <v>45778</v>
      </c>
      <c r="I5735" s="8">
        <v>45796</v>
      </c>
      <c r="J5735" s="8" t="s">
        <v>16175</v>
      </c>
      <c r="K5735" s="205" t="s">
        <v>185</v>
      </c>
      <c r="M5735" s="9" t="s">
        <v>14765</v>
      </c>
      <c r="N5735" s="215">
        <v>45809.629870740697</v>
      </c>
      <c r="O5735" s="8">
        <v>45809</v>
      </c>
    </row>
    <row r="5736" spans="1:15" x14ac:dyDescent="0.25">
      <c r="A5736" s="8">
        <v>45807</v>
      </c>
      <c r="B5736" s="9" t="s">
        <v>1244</v>
      </c>
      <c r="C5736" s="9" t="s">
        <v>1076</v>
      </c>
      <c r="D5736" s="3">
        <v>1.1000000000000001</v>
      </c>
      <c r="E5736" s="9" t="s">
        <v>193</v>
      </c>
      <c r="F5736" s="9" t="s">
        <v>194</v>
      </c>
      <c r="G5736" s="9" t="s">
        <v>183</v>
      </c>
      <c r="H5736" s="8">
        <v>45778</v>
      </c>
      <c r="I5736" s="8">
        <v>45803</v>
      </c>
      <c r="J5736" s="8" t="s">
        <v>16037</v>
      </c>
      <c r="K5736" s="205" t="s">
        <v>196</v>
      </c>
      <c r="M5736" s="9" t="s">
        <v>1246</v>
      </c>
      <c r="N5736" s="215">
        <v>45809.629870740697</v>
      </c>
      <c r="O5736" s="8">
        <v>45809</v>
      </c>
    </row>
    <row r="5737" spans="1:15" x14ac:dyDescent="0.25">
      <c r="A5737" s="8">
        <v>45747</v>
      </c>
      <c r="B5737" s="9" t="s">
        <v>1244</v>
      </c>
      <c r="C5737" s="9" t="s">
        <v>1076</v>
      </c>
      <c r="D5737" s="3">
        <v>1.1000000000000001</v>
      </c>
      <c r="E5737" s="9" t="s">
        <v>193</v>
      </c>
      <c r="F5737" s="9" t="s">
        <v>194</v>
      </c>
      <c r="G5737" s="9" t="s">
        <v>183</v>
      </c>
      <c r="H5737" s="8">
        <v>45717</v>
      </c>
      <c r="I5737" s="8">
        <v>45747</v>
      </c>
      <c r="J5737" s="219" t="s">
        <v>15093</v>
      </c>
      <c r="K5737" s="205" t="s">
        <v>196</v>
      </c>
      <c r="M5737" s="9" t="s">
        <v>1246</v>
      </c>
      <c r="N5737" s="215">
        <v>45777.922227581003</v>
      </c>
      <c r="O5737" s="8">
        <v>45777</v>
      </c>
    </row>
    <row r="5738" spans="1:15" x14ac:dyDescent="0.25">
      <c r="A5738" s="8">
        <v>45688</v>
      </c>
      <c r="B5738" s="9" t="s">
        <v>1244</v>
      </c>
      <c r="C5738" s="9" t="s">
        <v>1076</v>
      </c>
      <c r="D5738" s="3">
        <v>1.1000000000000001</v>
      </c>
      <c r="E5738" s="9" t="s">
        <v>193</v>
      </c>
      <c r="F5738" s="9" t="s">
        <v>194</v>
      </c>
      <c r="G5738" s="9" t="s">
        <v>183</v>
      </c>
      <c r="H5738" s="8">
        <v>45658</v>
      </c>
      <c r="I5738" s="8">
        <v>45684</v>
      </c>
      <c r="J5738" s="219" t="s">
        <v>13149</v>
      </c>
      <c r="K5738" s="205" t="s">
        <v>196</v>
      </c>
      <c r="M5738" s="9" t="s">
        <v>1246</v>
      </c>
      <c r="N5738" s="215">
        <v>45706.0637561111</v>
      </c>
      <c r="O5738" s="8">
        <v>45705</v>
      </c>
    </row>
    <row r="5739" spans="1:15" x14ac:dyDescent="0.25">
      <c r="A5739" s="8">
        <v>45838</v>
      </c>
      <c r="B5739" s="9" t="s">
        <v>19087</v>
      </c>
      <c r="C5739" s="9" t="s">
        <v>1076</v>
      </c>
      <c r="D5739" s="3">
        <v>1.06</v>
      </c>
      <c r="E5739" s="9" t="s">
        <v>193</v>
      </c>
      <c r="F5739" s="9" t="s">
        <v>194</v>
      </c>
      <c r="G5739" s="9" t="s">
        <v>183</v>
      </c>
      <c r="H5739" s="8">
        <v>45809</v>
      </c>
      <c r="I5739" s="8">
        <v>45838</v>
      </c>
      <c r="J5739" s="219" t="s">
        <v>19088</v>
      </c>
      <c r="K5739" s="205" t="s">
        <v>196</v>
      </c>
      <c r="M5739" s="9" t="s">
        <v>19089</v>
      </c>
      <c r="N5739" s="215">
        <v>45862.622311099498</v>
      </c>
      <c r="O5739" s="8">
        <v>45862</v>
      </c>
    </row>
    <row r="5740" spans="1:15" x14ac:dyDescent="0.25">
      <c r="A5740" s="8">
        <v>45777</v>
      </c>
      <c r="B5740" s="9" t="s">
        <v>1244</v>
      </c>
      <c r="C5740" s="9" t="s">
        <v>1076</v>
      </c>
      <c r="D5740" s="3">
        <v>1.06</v>
      </c>
      <c r="E5740" s="9" t="s">
        <v>193</v>
      </c>
      <c r="F5740" s="9" t="s">
        <v>194</v>
      </c>
      <c r="G5740" s="9" t="s">
        <v>183</v>
      </c>
      <c r="H5740" s="8">
        <v>45748</v>
      </c>
      <c r="I5740" s="8">
        <v>45775</v>
      </c>
      <c r="J5740" s="8" t="s">
        <v>15805</v>
      </c>
      <c r="K5740" s="205" t="s">
        <v>196</v>
      </c>
      <c r="M5740" s="9" t="s">
        <v>1246</v>
      </c>
      <c r="N5740" s="215">
        <v>45785.029943333298</v>
      </c>
      <c r="O5740" s="8">
        <v>45784</v>
      </c>
    </row>
    <row r="5741" spans="1:15" x14ac:dyDescent="0.25">
      <c r="A5741" s="8">
        <v>45716</v>
      </c>
      <c r="B5741" s="9" t="s">
        <v>1297</v>
      </c>
      <c r="C5741" s="9" t="s">
        <v>1076</v>
      </c>
      <c r="D5741" s="3">
        <v>1.05</v>
      </c>
      <c r="E5741" s="9" t="s">
        <v>1298</v>
      </c>
      <c r="F5741" s="9" t="s">
        <v>1299</v>
      </c>
      <c r="G5741" s="9" t="s">
        <v>183</v>
      </c>
      <c r="H5741" s="8">
        <v>45689</v>
      </c>
      <c r="I5741" s="8">
        <v>45712</v>
      </c>
      <c r="J5741" s="219" t="s">
        <v>13981</v>
      </c>
      <c r="K5741" s="205" t="s">
        <v>1301</v>
      </c>
      <c r="M5741" s="9" t="s">
        <v>1302</v>
      </c>
      <c r="N5741" s="215">
        <v>45733.5614541088</v>
      </c>
      <c r="O5741" s="8">
        <v>45733</v>
      </c>
    </row>
    <row r="5742" spans="1:15" x14ac:dyDescent="0.25">
      <c r="A5742" s="8">
        <v>45716</v>
      </c>
      <c r="B5742" s="9" t="s">
        <v>1244</v>
      </c>
      <c r="C5742" s="9" t="s">
        <v>1076</v>
      </c>
      <c r="D5742" s="3">
        <v>0.99</v>
      </c>
      <c r="E5742" s="9" t="s">
        <v>193</v>
      </c>
      <c r="F5742" s="9" t="s">
        <v>194</v>
      </c>
      <c r="G5742" s="9" t="s">
        <v>183</v>
      </c>
      <c r="H5742" s="8">
        <v>45689</v>
      </c>
      <c r="I5742" s="8">
        <v>45712</v>
      </c>
      <c r="J5742" s="219" t="s">
        <v>13966</v>
      </c>
      <c r="K5742" s="205" t="s">
        <v>196</v>
      </c>
      <c r="M5742" s="9" t="s">
        <v>1246</v>
      </c>
      <c r="N5742" s="215">
        <v>45733.5614541088</v>
      </c>
      <c r="O5742" s="8">
        <v>45733</v>
      </c>
    </row>
    <row r="5743" spans="1:15" x14ac:dyDescent="0.25">
      <c r="A5743" s="8">
        <v>45534</v>
      </c>
      <c r="B5743" s="9" t="s">
        <v>1189</v>
      </c>
      <c r="C5743" s="9" t="s">
        <v>1076</v>
      </c>
      <c r="D5743" s="3">
        <v>0.94</v>
      </c>
      <c r="E5743" s="9" t="s">
        <v>1190</v>
      </c>
      <c r="F5743" s="9" t="s">
        <v>1191</v>
      </c>
      <c r="G5743" s="9" t="s">
        <v>183</v>
      </c>
      <c r="H5743" s="8">
        <v>45505</v>
      </c>
      <c r="I5743" s="8">
        <v>45530</v>
      </c>
      <c r="J5743" s="8" t="s">
        <v>9767</v>
      </c>
      <c r="K5743" s="205" t="s">
        <v>1193</v>
      </c>
      <c r="M5743" s="9" t="s">
        <v>1194</v>
      </c>
      <c r="N5743" s="215">
        <v>45540.605251655099</v>
      </c>
      <c r="O5743" s="8">
        <v>45540</v>
      </c>
    </row>
    <row r="5744" spans="1:15" x14ac:dyDescent="0.25">
      <c r="A5744" s="8">
        <v>45565</v>
      </c>
      <c r="B5744" s="9" t="s">
        <v>1189</v>
      </c>
      <c r="C5744" s="9" t="s">
        <v>1076</v>
      </c>
      <c r="D5744" s="3">
        <v>0.78</v>
      </c>
      <c r="E5744" s="9" t="s">
        <v>1190</v>
      </c>
      <c r="F5744" s="9" t="s">
        <v>1191</v>
      </c>
      <c r="G5744" s="9" t="s">
        <v>183</v>
      </c>
      <c r="H5744" s="8">
        <v>45536</v>
      </c>
      <c r="I5744" s="8">
        <v>45565</v>
      </c>
      <c r="J5744" s="8" t="s">
        <v>10095</v>
      </c>
      <c r="K5744" s="205" t="s">
        <v>1193</v>
      </c>
      <c r="M5744" s="9" t="s">
        <v>1194</v>
      </c>
      <c r="N5744" s="215">
        <v>45575.565837071801</v>
      </c>
      <c r="O5744" s="8">
        <v>45575</v>
      </c>
    </row>
    <row r="5745" spans="1:15" x14ac:dyDescent="0.25">
      <c r="A5745" s="8">
        <v>45880</v>
      </c>
      <c r="B5745" s="9" t="s">
        <v>18809</v>
      </c>
      <c r="C5745" s="9" t="s">
        <v>180</v>
      </c>
      <c r="D5745" s="3">
        <v>-24.06</v>
      </c>
      <c r="E5745" s="9" t="s">
        <v>181</v>
      </c>
      <c r="F5745" s="9" t="s">
        <v>182</v>
      </c>
      <c r="G5745" s="9" t="s">
        <v>183</v>
      </c>
      <c r="H5745" s="8">
        <v>45870</v>
      </c>
      <c r="I5745" s="8">
        <v>45880</v>
      </c>
      <c r="J5745" s="219" t="s">
        <v>19994</v>
      </c>
      <c r="K5745" s="205" t="s">
        <v>185</v>
      </c>
      <c r="M5745" s="9" t="s">
        <v>18811</v>
      </c>
      <c r="N5745" s="215">
        <v>45929.807189814797</v>
      </c>
      <c r="O5745" s="8">
        <v>45929</v>
      </c>
    </row>
    <row r="5746" spans="1:15" x14ac:dyDescent="0.25">
      <c r="A5746" s="8">
        <v>45534</v>
      </c>
      <c r="B5746" s="9" t="s">
        <v>1320</v>
      </c>
      <c r="C5746" s="9" t="s">
        <v>1076</v>
      </c>
      <c r="D5746" s="3">
        <v>0.72</v>
      </c>
      <c r="E5746" s="9" t="s">
        <v>193</v>
      </c>
      <c r="F5746" s="9" t="s">
        <v>194</v>
      </c>
      <c r="G5746" s="9" t="s">
        <v>183</v>
      </c>
      <c r="H5746" s="8">
        <v>45505</v>
      </c>
      <c r="I5746" s="8">
        <v>45530</v>
      </c>
      <c r="J5746" s="8" t="s">
        <v>9777</v>
      </c>
      <c r="K5746" s="205" t="s">
        <v>196</v>
      </c>
      <c r="M5746" s="9" t="s">
        <v>1322</v>
      </c>
      <c r="N5746" s="215">
        <v>45540.605251655099</v>
      </c>
      <c r="O5746" s="8">
        <v>45540</v>
      </c>
    </row>
    <row r="5747" spans="1:15" x14ac:dyDescent="0.25">
      <c r="A5747" s="8">
        <v>45504</v>
      </c>
      <c r="B5747" s="9" t="s">
        <v>1320</v>
      </c>
      <c r="C5747" s="9" t="s">
        <v>1076</v>
      </c>
      <c r="D5747" s="3">
        <v>0.72</v>
      </c>
      <c r="E5747" s="9" t="s">
        <v>193</v>
      </c>
      <c r="F5747" s="9" t="s">
        <v>194</v>
      </c>
      <c r="G5747" s="9" t="s">
        <v>183</v>
      </c>
      <c r="H5747" s="8">
        <v>45474</v>
      </c>
      <c r="I5747" s="8">
        <v>45502</v>
      </c>
      <c r="J5747" s="8" t="s">
        <v>9568</v>
      </c>
      <c r="K5747" s="205" t="s">
        <v>196</v>
      </c>
      <c r="M5747" s="9" t="s">
        <v>1322</v>
      </c>
      <c r="N5747" s="215">
        <v>45534.648212951397</v>
      </c>
      <c r="O5747" s="8">
        <v>45534</v>
      </c>
    </row>
    <row r="5748" spans="1:15" x14ac:dyDescent="0.25">
      <c r="A5748" s="8">
        <v>45443</v>
      </c>
      <c r="B5748" s="9" t="s">
        <v>1320</v>
      </c>
      <c r="C5748" s="9" t="s">
        <v>1076</v>
      </c>
      <c r="D5748" s="3">
        <v>0.72</v>
      </c>
      <c r="E5748" s="9" t="s">
        <v>193</v>
      </c>
      <c r="F5748" s="9" t="s">
        <v>194</v>
      </c>
      <c r="G5748" s="9" t="s">
        <v>183</v>
      </c>
      <c r="H5748" s="8">
        <v>45413</v>
      </c>
      <c r="I5748" s="8">
        <v>45439</v>
      </c>
      <c r="J5748" s="8" t="s">
        <v>1321</v>
      </c>
      <c r="K5748" s="205" t="s">
        <v>196</v>
      </c>
      <c r="M5748" s="9" t="s">
        <v>1322</v>
      </c>
      <c r="N5748" s="215">
        <v>45446.142181782401</v>
      </c>
      <c r="O5748" s="8">
        <v>45445</v>
      </c>
    </row>
    <row r="5749" spans="1:15" x14ac:dyDescent="0.25">
      <c r="A5749" s="8">
        <v>45379</v>
      </c>
      <c r="B5749" s="9" t="s">
        <v>1320</v>
      </c>
      <c r="C5749" s="9" t="s">
        <v>1076</v>
      </c>
      <c r="D5749" s="3">
        <v>0.72</v>
      </c>
      <c r="E5749" s="9" t="s">
        <v>193</v>
      </c>
      <c r="F5749" s="9" t="s">
        <v>194</v>
      </c>
      <c r="G5749" s="9" t="s">
        <v>183</v>
      </c>
      <c r="H5749" s="8">
        <v>45352</v>
      </c>
      <c r="I5749" s="8">
        <v>45376</v>
      </c>
      <c r="J5749" s="8" t="s">
        <v>1323</v>
      </c>
      <c r="K5749" s="205" t="s">
        <v>196</v>
      </c>
      <c r="M5749" s="9" t="s">
        <v>1322</v>
      </c>
      <c r="N5749" s="215">
        <v>45385.162865138896</v>
      </c>
      <c r="O5749" s="8">
        <v>45384</v>
      </c>
    </row>
    <row r="5750" spans="1:15" x14ac:dyDescent="0.25">
      <c r="A5750" s="8">
        <v>45322</v>
      </c>
      <c r="B5750" s="9" t="s">
        <v>1320</v>
      </c>
      <c r="C5750" s="9" t="s">
        <v>1076</v>
      </c>
      <c r="D5750" s="3">
        <v>0.72</v>
      </c>
      <c r="E5750" s="9" t="s">
        <v>193</v>
      </c>
      <c r="F5750" s="9" t="s">
        <v>194</v>
      </c>
      <c r="G5750" s="9" t="s">
        <v>183</v>
      </c>
      <c r="H5750" s="8">
        <v>45292</v>
      </c>
      <c r="I5750" s="8">
        <v>45320</v>
      </c>
      <c r="J5750" s="8" t="s">
        <v>1324</v>
      </c>
      <c r="K5750" s="205" t="s">
        <v>196</v>
      </c>
      <c r="M5750" s="9" t="s">
        <v>1322</v>
      </c>
      <c r="N5750" s="215">
        <v>45324.933394479202</v>
      </c>
      <c r="O5750" s="8"/>
    </row>
    <row r="5751" spans="1:15" x14ac:dyDescent="0.25">
      <c r="A5751" s="8">
        <v>45289</v>
      </c>
      <c r="B5751" s="9" t="s">
        <v>1320</v>
      </c>
      <c r="C5751" s="9" t="s">
        <v>1076</v>
      </c>
      <c r="D5751" s="3">
        <v>0.72</v>
      </c>
      <c r="E5751" s="9" t="s">
        <v>193</v>
      </c>
      <c r="F5751" s="9" t="s">
        <v>194</v>
      </c>
      <c r="G5751" s="9" t="s">
        <v>183</v>
      </c>
      <c r="H5751" s="8">
        <v>45261</v>
      </c>
      <c r="I5751" s="8">
        <v>45285</v>
      </c>
      <c r="J5751" s="8" t="s">
        <v>1325</v>
      </c>
      <c r="K5751" s="205" t="s">
        <v>196</v>
      </c>
      <c r="M5751" s="9" t="s">
        <v>1322</v>
      </c>
      <c r="N5751" s="215">
        <v>45294.9567489931</v>
      </c>
      <c r="O5751" s="8"/>
    </row>
    <row r="5752" spans="1:15" x14ac:dyDescent="0.25">
      <c r="A5752" s="8">
        <v>45471</v>
      </c>
      <c r="B5752" s="9" t="s">
        <v>1320</v>
      </c>
      <c r="C5752" s="9" t="s">
        <v>1076</v>
      </c>
      <c r="D5752" s="3">
        <v>0.7</v>
      </c>
      <c r="E5752" s="9" t="s">
        <v>193</v>
      </c>
      <c r="F5752" s="9" t="s">
        <v>194</v>
      </c>
      <c r="G5752" s="9" t="s">
        <v>183</v>
      </c>
      <c r="H5752" s="8">
        <v>45444</v>
      </c>
      <c r="I5752" s="8">
        <v>45467</v>
      </c>
      <c r="J5752" s="8" t="s">
        <v>8482</v>
      </c>
      <c r="K5752" s="205" t="s">
        <v>196</v>
      </c>
      <c r="M5752" s="9" t="s">
        <v>1322</v>
      </c>
      <c r="N5752" s="215">
        <v>45505.8848292361</v>
      </c>
      <c r="O5752" s="8">
        <v>45505</v>
      </c>
    </row>
    <row r="5753" spans="1:15" x14ac:dyDescent="0.25">
      <c r="A5753" s="8">
        <v>45412</v>
      </c>
      <c r="B5753" s="9" t="s">
        <v>1320</v>
      </c>
      <c r="C5753" s="9" t="s">
        <v>1076</v>
      </c>
      <c r="D5753" s="3">
        <v>0.7</v>
      </c>
      <c r="E5753" s="9" t="s">
        <v>193</v>
      </c>
      <c r="F5753" s="9" t="s">
        <v>194</v>
      </c>
      <c r="G5753" s="9" t="s">
        <v>183</v>
      </c>
      <c r="H5753" s="8">
        <v>45383</v>
      </c>
      <c r="I5753" s="8">
        <v>45411</v>
      </c>
      <c r="J5753" s="8" t="s">
        <v>1326</v>
      </c>
      <c r="K5753" s="205" t="s">
        <v>196</v>
      </c>
      <c r="M5753" s="9" t="s">
        <v>1322</v>
      </c>
      <c r="N5753" s="215">
        <v>45421.815222858801</v>
      </c>
      <c r="O5753" s="8">
        <v>45421</v>
      </c>
    </row>
    <row r="5754" spans="1:15" x14ac:dyDescent="0.25">
      <c r="A5754" s="8">
        <v>45260</v>
      </c>
      <c r="B5754" s="9" t="s">
        <v>1320</v>
      </c>
      <c r="C5754" s="9" t="s">
        <v>1076</v>
      </c>
      <c r="D5754" s="3">
        <v>0.7</v>
      </c>
      <c r="E5754" s="9" t="s">
        <v>193</v>
      </c>
      <c r="F5754" s="9" t="s">
        <v>194</v>
      </c>
      <c r="G5754" s="9" t="s">
        <v>183</v>
      </c>
      <c r="H5754" s="8">
        <v>45231</v>
      </c>
      <c r="I5754" s="8">
        <v>45257</v>
      </c>
      <c r="J5754" s="8" t="s">
        <v>1327</v>
      </c>
      <c r="K5754" s="205" t="s">
        <v>196</v>
      </c>
      <c r="M5754" s="9" t="s">
        <v>1322</v>
      </c>
      <c r="N5754" s="215">
        <v>45294.9567489931</v>
      </c>
      <c r="O5754" s="8"/>
    </row>
    <row r="5755" spans="1:15" x14ac:dyDescent="0.25">
      <c r="A5755" s="8">
        <v>45565</v>
      </c>
      <c r="B5755" s="9" t="s">
        <v>1320</v>
      </c>
      <c r="C5755" s="9" t="s">
        <v>1076</v>
      </c>
      <c r="D5755" s="3">
        <v>0.68</v>
      </c>
      <c r="E5755" s="9" t="s">
        <v>193</v>
      </c>
      <c r="F5755" s="9" t="s">
        <v>194</v>
      </c>
      <c r="G5755" s="9" t="s">
        <v>183</v>
      </c>
      <c r="H5755" s="8">
        <v>45536</v>
      </c>
      <c r="I5755" s="8">
        <v>45565</v>
      </c>
      <c r="J5755" s="8" t="s">
        <v>10105</v>
      </c>
      <c r="K5755" s="205" t="s">
        <v>196</v>
      </c>
      <c r="M5755" s="9" t="s">
        <v>1322</v>
      </c>
      <c r="N5755" s="215">
        <v>45575.565837071801</v>
      </c>
      <c r="O5755" s="8">
        <v>45575</v>
      </c>
    </row>
    <row r="5756" spans="1:15" x14ac:dyDescent="0.25">
      <c r="A5756" s="8">
        <v>45351</v>
      </c>
      <c r="B5756" s="9" t="s">
        <v>1320</v>
      </c>
      <c r="C5756" s="9" t="s">
        <v>1076</v>
      </c>
      <c r="D5756" s="3">
        <v>0.67</v>
      </c>
      <c r="E5756" s="9" t="s">
        <v>193</v>
      </c>
      <c r="F5756" s="9" t="s">
        <v>194</v>
      </c>
      <c r="G5756" s="9" t="s">
        <v>183</v>
      </c>
      <c r="H5756" s="8">
        <v>45323</v>
      </c>
      <c r="I5756" s="8">
        <v>45348</v>
      </c>
      <c r="J5756" s="219" t="s">
        <v>1328</v>
      </c>
      <c r="K5756" s="205" t="s">
        <v>196</v>
      </c>
      <c r="M5756" s="9" t="s">
        <v>1322</v>
      </c>
      <c r="N5756" s="215">
        <v>45363.078556828703</v>
      </c>
      <c r="O5756" s="8"/>
    </row>
    <row r="5757" spans="1:15" x14ac:dyDescent="0.25">
      <c r="A5757" s="8">
        <v>45596</v>
      </c>
      <c r="B5757" s="9" t="s">
        <v>1320</v>
      </c>
      <c r="C5757" s="9" t="s">
        <v>1076</v>
      </c>
      <c r="D5757" s="3">
        <v>0.66</v>
      </c>
      <c r="E5757" s="9" t="s">
        <v>193</v>
      </c>
      <c r="F5757" s="9" t="s">
        <v>194</v>
      </c>
      <c r="G5757" s="9" t="s">
        <v>183</v>
      </c>
      <c r="H5757" s="8">
        <v>45566</v>
      </c>
      <c r="I5757" s="8">
        <v>45593</v>
      </c>
      <c r="J5757" s="219" t="s">
        <v>11880</v>
      </c>
      <c r="K5757" s="205" t="s">
        <v>196</v>
      </c>
      <c r="M5757" s="9" t="s">
        <v>1322</v>
      </c>
      <c r="N5757" s="215">
        <v>45635.715607696802</v>
      </c>
      <c r="O5757" s="8">
        <v>45635</v>
      </c>
    </row>
    <row r="5758" spans="1:15" x14ac:dyDescent="0.25">
      <c r="A5758" s="8">
        <v>45534</v>
      </c>
      <c r="B5758" s="9" t="s">
        <v>1329</v>
      </c>
      <c r="C5758" s="9" t="s">
        <v>1076</v>
      </c>
      <c r="D5758" s="3">
        <v>0.64</v>
      </c>
      <c r="E5758" s="9" t="s">
        <v>521</v>
      </c>
      <c r="F5758" s="9" t="s">
        <v>522</v>
      </c>
      <c r="G5758" s="9" t="s">
        <v>183</v>
      </c>
      <c r="H5758" s="8">
        <v>45505</v>
      </c>
      <c r="I5758" s="8">
        <v>45530</v>
      </c>
      <c r="J5758" s="8" t="s">
        <v>9786</v>
      </c>
      <c r="K5758" s="205" t="s">
        <v>524</v>
      </c>
      <c r="M5758" s="9" t="s">
        <v>1331</v>
      </c>
      <c r="N5758" s="215">
        <v>45540.605251655099</v>
      </c>
      <c r="O5758" s="8">
        <v>45540</v>
      </c>
    </row>
    <row r="5759" spans="1:15" x14ac:dyDescent="0.25">
      <c r="A5759" s="8">
        <v>45504</v>
      </c>
      <c r="B5759" s="9" t="s">
        <v>1329</v>
      </c>
      <c r="C5759" s="9" t="s">
        <v>1076</v>
      </c>
      <c r="D5759" s="3">
        <v>0.64</v>
      </c>
      <c r="E5759" s="9" t="s">
        <v>521</v>
      </c>
      <c r="F5759" s="9" t="s">
        <v>522</v>
      </c>
      <c r="G5759" s="9" t="s">
        <v>183</v>
      </c>
      <c r="H5759" s="8">
        <v>45474</v>
      </c>
      <c r="I5759" s="8">
        <v>45502</v>
      </c>
      <c r="J5759" s="8" t="s">
        <v>9576</v>
      </c>
      <c r="K5759" s="205" t="s">
        <v>524</v>
      </c>
      <c r="M5759" s="9" t="s">
        <v>1331</v>
      </c>
      <c r="N5759" s="215">
        <v>45534.648212951397</v>
      </c>
      <c r="O5759" s="8">
        <v>45534</v>
      </c>
    </row>
    <row r="5760" spans="1:15" x14ac:dyDescent="0.25">
      <c r="A5760" s="8">
        <v>45443</v>
      </c>
      <c r="B5760" s="9" t="s">
        <v>1329</v>
      </c>
      <c r="C5760" s="9" t="s">
        <v>1076</v>
      </c>
      <c r="D5760" s="3">
        <v>0.64</v>
      </c>
      <c r="E5760" s="9" t="s">
        <v>521</v>
      </c>
      <c r="F5760" s="9" t="s">
        <v>522</v>
      </c>
      <c r="G5760" s="9" t="s">
        <v>183</v>
      </c>
      <c r="H5760" s="8">
        <v>45413</v>
      </c>
      <c r="I5760" s="8">
        <v>45439</v>
      </c>
      <c r="J5760" s="8" t="s">
        <v>1330</v>
      </c>
      <c r="K5760" s="205" t="s">
        <v>524</v>
      </c>
      <c r="M5760" s="9" t="s">
        <v>1331</v>
      </c>
      <c r="N5760" s="215">
        <v>45446.142181782401</v>
      </c>
      <c r="O5760" s="8">
        <v>45445</v>
      </c>
    </row>
    <row r="5761" spans="1:15" x14ac:dyDescent="0.25">
      <c r="A5761" s="8">
        <v>45379</v>
      </c>
      <c r="B5761" s="9" t="s">
        <v>1329</v>
      </c>
      <c r="C5761" s="9" t="s">
        <v>1076</v>
      </c>
      <c r="D5761" s="3">
        <v>0.64</v>
      </c>
      <c r="E5761" s="9" t="s">
        <v>521</v>
      </c>
      <c r="F5761" s="9" t="s">
        <v>522</v>
      </c>
      <c r="G5761" s="9" t="s">
        <v>183</v>
      </c>
      <c r="H5761" s="8">
        <v>45352</v>
      </c>
      <c r="I5761" s="8">
        <v>45376</v>
      </c>
      <c r="J5761" s="8" t="s">
        <v>1332</v>
      </c>
      <c r="K5761" s="205" t="s">
        <v>524</v>
      </c>
      <c r="M5761" s="9" t="s">
        <v>1331</v>
      </c>
      <c r="N5761" s="215">
        <v>45385.162865138896</v>
      </c>
      <c r="O5761" s="8">
        <v>45384</v>
      </c>
    </row>
    <row r="5762" spans="1:15" x14ac:dyDescent="0.25">
      <c r="A5762" s="8">
        <v>45322</v>
      </c>
      <c r="B5762" s="9" t="s">
        <v>1264</v>
      </c>
      <c r="C5762" s="9" t="s">
        <v>1076</v>
      </c>
      <c r="D5762" s="3">
        <v>0.64</v>
      </c>
      <c r="E5762" s="9" t="s">
        <v>521</v>
      </c>
      <c r="F5762" s="9" t="s">
        <v>522</v>
      </c>
      <c r="G5762" s="9" t="s">
        <v>183</v>
      </c>
      <c r="H5762" s="8">
        <v>45292</v>
      </c>
      <c r="I5762" s="8">
        <v>45320</v>
      </c>
      <c r="J5762" s="8" t="s">
        <v>1333</v>
      </c>
      <c r="K5762" s="205" t="s">
        <v>524</v>
      </c>
      <c r="M5762" s="9" t="s">
        <v>1266</v>
      </c>
      <c r="N5762" s="215">
        <v>45324.933394479202</v>
      </c>
      <c r="O5762" s="8"/>
    </row>
    <row r="5763" spans="1:15" x14ac:dyDescent="0.25">
      <c r="A5763" s="8">
        <v>45289</v>
      </c>
      <c r="B5763" s="9" t="s">
        <v>1264</v>
      </c>
      <c r="C5763" s="9" t="s">
        <v>1076</v>
      </c>
      <c r="D5763" s="3">
        <v>0.64</v>
      </c>
      <c r="E5763" s="9" t="s">
        <v>521</v>
      </c>
      <c r="F5763" s="9" t="s">
        <v>522</v>
      </c>
      <c r="G5763" s="9" t="s">
        <v>183</v>
      </c>
      <c r="H5763" s="8">
        <v>45261</v>
      </c>
      <c r="I5763" s="8">
        <v>45285</v>
      </c>
      <c r="J5763" s="8" t="s">
        <v>1334</v>
      </c>
      <c r="K5763" s="205" t="s">
        <v>524</v>
      </c>
      <c r="M5763" s="9" t="s">
        <v>1266</v>
      </c>
      <c r="N5763" s="215">
        <v>45294.9567489931</v>
      </c>
      <c r="O5763" s="8"/>
    </row>
    <row r="5764" spans="1:15" x14ac:dyDescent="0.25">
      <c r="A5764" s="8">
        <v>45790</v>
      </c>
      <c r="B5764" s="9" t="s">
        <v>7900</v>
      </c>
      <c r="C5764" s="9" t="s">
        <v>180</v>
      </c>
      <c r="D5764" s="3">
        <v>-23.71</v>
      </c>
      <c r="E5764" s="9" t="s">
        <v>181</v>
      </c>
      <c r="F5764" s="9" t="s">
        <v>182</v>
      </c>
      <c r="G5764" s="9" t="s">
        <v>183</v>
      </c>
      <c r="H5764" s="8">
        <v>45778</v>
      </c>
      <c r="I5764" s="8">
        <v>45789</v>
      </c>
      <c r="J5764" s="8" t="s">
        <v>16316</v>
      </c>
      <c r="K5764" s="205" t="s">
        <v>185</v>
      </c>
      <c r="M5764" s="9" t="s">
        <v>7902</v>
      </c>
      <c r="N5764" s="215">
        <v>45809.629870740697</v>
      </c>
      <c r="O5764" s="8">
        <v>45809</v>
      </c>
    </row>
    <row r="5765" spans="1:15" x14ac:dyDescent="0.25">
      <c r="A5765" s="8">
        <v>45471</v>
      </c>
      <c r="B5765" s="9" t="s">
        <v>1329</v>
      </c>
      <c r="C5765" s="9" t="s">
        <v>1076</v>
      </c>
      <c r="D5765" s="3">
        <v>0.62</v>
      </c>
      <c r="E5765" s="9" t="s">
        <v>521</v>
      </c>
      <c r="F5765" s="9" t="s">
        <v>522</v>
      </c>
      <c r="G5765" s="9" t="s">
        <v>183</v>
      </c>
      <c r="H5765" s="8">
        <v>45444</v>
      </c>
      <c r="I5765" s="8">
        <v>45467</v>
      </c>
      <c r="J5765" s="8" t="s">
        <v>8498</v>
      </c>
      <c r="K5765" s="205" t="s">
        <v>524</v>
      </c>
      <c r="M5765" s="9" t="s">
        <v>1331</v>
      </c>
      <c r="N5765" s="215">
        <v>45505.8848292361</v>
      </c>
      <c r="O5765" s="8">
        <v>45505</v>
      </c>
    </row>
    <row r="5766" spans="1:15" x14ac:dyDescent="0.25">
      <c r="A5766" s="8">
        <v>45412</v>
      </c>
      <c r="B5766" s="9" t="s">
        <v>1329</v>
      </c>
      <c r="C5766" s="9" t="s">
        <v>1076</v>
      </c>
      <c r="D5766" s="3">
        <v>0.62</v>
      </c>
      <c r="E5766" s="9" t="s">
        <v>521</v>
      </c>
      <c r="F5766" s="9" t="s">
        <v>522</v>
      </c>
      <c r="G5766" s="9" t="s">
        <v>183</v>
      </c>
      <c r="H5766" s="8">
        <v>45383</v>
      </c>
      <c r="I5766" s="8">
        <v>45411</v>
      </c>
      <c r="J5766" s="8" t="s">
        <v>1335</v>
      </c>
      <c r="K5766" s="205" t="s">
        <v>524</v>
      </c>
      <c r="M5766" s="9" t="s">
        <v>1331</v>
      </c>
      <c r="N5766" s="215">
        <v>45421.815222858801</v>
      </c>
      <c r="O5766" s="8">
        <v>45421</v>
      </c>
    </row>
    <row r="5767" spans="1:15" x14ac:dyDescent="0.25">
      <c r="A5767" s="8">
        <v>45309</v>
      </c>
      <c r="B5767" s="9" t="s">
        <v>2667</v>
      </c>
      <c r="C5767" s="9" t="s">
        <v>180</v>
      </c>
      <c r="D5767" s="3">
        <v>-23.53</v>
      </c>
      <c r="E5767" s="9" t="s">
        <v>181</v>
      </c>
      <c r="F5767" s="9" t="s">
        <v>182</v>
      </c>
      <c r="G5767" s="9" t="s">
        <v>183</v>
      </c>
      <c r="H5767" s="8">
        <v>45292</v>
      </c>
      <c r="I5767" s="8">
        <v>45306</v>
      </c>
      <c r="J5767" s="8" t="s">
        <v>2832</v>
      </c>
      <c r="K5767" s="205" t="s">
        <v>185</v>
      </c>
      <c r="M5767" s="9" t="s">
        <v>2669</v>
      </c>
      <c r="N5767" s="215">
        <v>45318.192840775497</v>
      </c>
      <c r="O5767" s="8">
        <v>45317</v>
      </c>
    </row>
    <row r="5768" spans="1:15" x14ac:dyDescent="0.25">
      <c r="A5768" s="8">
        <v>45260</v>
      </c>
      <c r="B5768" s="9" t="s">
        <v>1264</v>
      </c>
      <c r="C5768" s="9" t="s">
        <v>1076</v>
      </c>
      <c r="D5768" s="3">
        <v>0.62</v>
      </c>
      <c r="E5768" s="9" t="s">
        <v>521</v>
      </c>
      <c r="F5768" s="9" t="s">
        <v>522</v>
      </c>
      <c r="G5768" s="9" t="s">
        <v>183</v>
      </c>
      <c r="H5768" s="8">
        <v>45231</v>
      </c>
      <c r="I5768" s="8">
        <v>45257</v>
      </c>
      <c r="J5768" s="8" t="s">
        <v>1336</v>
      </c>
      <c r="K5768" s="205" t="s">
        <v>524</v>
      </c>
      <c r="M5768" s="9" t="s">
        <v>1266</v>
      </c>
      <c r="N5768" s="215">
        <v>45294.9567489931</v>
      </c>
      <c r="O5768" s="8"/>
    </row>
    <row r="5769" spans="1:15" x14ac:dyDescent="0.25">
      <c r="A5769" s="8">
        <v>45565</v>
      </c>
      <c r="B5769" s="9" t="s">
        <v>1329</v>
      </c>
      <c r="C5769" s="9" t="s">
        <v>1076</v>
      </c>
      <c r="D5769" s="3">
        <v>0.61</v>
      </c>
      <c r="E5769" s="9" t="s">
        <v>521</v>
      </c>
      <c r="F5769" s="9" t="s">
        <v>522</v>
      </c>
      <c r="G5769" s="9" t="s">
        <v>183</v>
      </c>
      <c r="H5769" s="8">
        <v>45536</v>
      </c>
      <c r="I5769" s="8">
        <v>45565</v>
      </c>
      <c r="J5769" s="8" t="s">
        <v>10115</v>
      </c>
      <c r="K5769" s="205" t="s">
        <v>524</v>
      </c>
      <c r="M5769" s="9" t="s">
        <v>1331</v>
      </c>
      <c r="N5769" s="215">
        <v>45575.565837071801</v>
      </c>
      <c r="O5769" s="8">
        <v>45575</v>
      </c>
    </row>
    <row r="5770" spans="1:15" x14ac:dyDescent="0.25">
      <c r="A5770" s="8">
        <v>45657</v>
      </c>
      <c r="B5770" s="9" t="s">
        <v>1320</v>
      </c>
      <c r="C5770" s="9" t="s">
        <v>1076</v>
      </c>
      <c r="D5770" s="3">
        <v>0.61</v>
      </c>
      <c r="E5770" s="9" t="s">
        <v>193</v>
      </c>
      <c r="F5770" s="9" t="s">
        <v>194</v>
      </c>
      <c r="G5770" s="9" t="s">
        <v>183</v>
      </c>
      <c r="H5770" s="8">
        <v>45627</v>
      </c>
      <c r="I5770" s="8">
        <v>45656</v>
      </c>
      <c r="J5770" s="219" t="s">
        <v>13552</v>
      </c>
      <c r="K5770" s="205" t="s">
        <v>196</v>
      </c>
      <c r="M5770" s="9" t="s">
        <v>1322</v>
      </c>
      <c r="N5770" s="215">
        <v>45706.0637561111</v>
      </c>
      <c r="O5770" s="8">
        <v>45705</v>
      </c>
    </row>
    <row r="5771" spans="1:15" x14ac:dyDescent="0.25">
      <c r="A5771" s="8">
        <v>45625</v>
      </c>
      <c r="B5771" s="9" t="s">
        <v>1320</v>
      </c>
      <c r="C5771" s="9" t="s">
        <v>1076</v>
      </c>
      <c r="D5771" s="3">
        <v>0.61</v>
      </c>
      <c r="E5771" s="9" t="s">
        <v>193</v>
      </c>
      <c r="F5771" s="9" t="s">
        <v>194</v>
      </c>
      <c r="G5771" s="9" t="s">
        <v>183</v>
      </c>
      <c r="H5771" s="8">
        <v>45597</v>
      </c>
      <c r="I5771" s="8">
        <v>45621</v>
      </c>
      <c r="J5771" s="219" t="s">
        <v>11552</v>
      </c>
      <c r="K5771" s="205" t="s">
        <v>196</v>
      </c>
      <c r="M5771" s="9" t="s">
        <v>1322</v>
      </c>
      <c r="N5771" s="215">
        <v>45635.715607696802</v>
      </c>
      <c r="O5771" s="8">
        <v>45635</v>
      </c>
    </row>
    <row r="5772" spans="1:15" x14ac:dyDescent="0.25">
      <c r="A5772" s="8">
        <v>45351</v>
      </c>
      <c r="B5772" s="9" t="s">
        <v>1329</v>
      </c>
      <c r="C5772" s="9" t="s">
        <v>1076</v>
      </c>
      <c r="D5772" s="3">
        <v>0.6</v>
      </c>
      <c r="E5772" s="9" t="s">
        <v>521</v>
      </c>
      <c r="F5772" s="9" t="s">
        <v>522</v>
      </c>
      <c r="G5772" s="9" t="s">
        <v>183</v>
      </c>
      <c r="H5772" s="8">
        <v>45323</v>
      </c>
      <c r="I5772" s="8">
        <v>45348</v>
      </c>
      <c r="J5772" s="219" t="s">
        <v>1337</v>
      </c>
      <c r="K5772" s="205" t="s">
        <v>524</v>
      </c>
      <c r="M5772" s="9" t="s">
        <v>1331</v>
      </c>
      <c r="N5772" s="215">
        <v>45363.078556828703</v>
      </c>
      <c r="O5772" s="8"/>
    </row>
    <row r="5773" spans="1:15" x14ac:dyDescent="0.25">
      <c r="A5773" s="8">
        <v>45898</v>
      </c>
      <c r="B5773" s="9" t="s">
        <v>19091</v>
      </c>
      <c r="C5773" s="9" t="s">
        <v>1076</v>
      </c>
      <c r="D5773" s="3">
        <v>0.59</v>
      </c>
      <c r="E5773" s="9" t="s">
        <v>193</v>
      </c>
      <c r="F5773" s="9" t="s">
        <v>194</v>
      </c>
      <c r="G5773" s="9" t="s">
        <v>183</v>
      </c>
      <c r="H5773" s="8">
        <v>45870</v>
      </c>
      <c r="I5773" s="8">
        <v>45894</v>
      </c>
      <c r="J5773" s="219" t="s">
        <v>19725</v>
      </c>
      <c r="K5773" s="205" t="s">
        <v>196</v>
      </c>
      <c r="M5773" s="9" t="s">
        <v>19093</v>
      </c>
      <c r="N5773" s="215">
        <v>45929.807189814797</v>
      </c>
      <c r="O5773" s="8">
        <v>45929</v>
      </c>
    </row>
    <row r="5774" spans="1:15" x14ac:dyDescent="0.25">
      <c r="A5774" s="8">
        <v>45869</v>
      </c>
      <c r="B5774" s="9" t="s">
        <v>19091</v>
      </c>
      <c r="C5774" s="9" t="s">
        <v>1076</v>
      </c>
      <c r="D5774" s="3">
        <v>0.59</v>
      </c>
      <c r="E5774" s="9" t="s">
        <v>193</v>
      </c>
      <c r="F5774" s="9" t="s">
        <v>194</v>
      </c>
      <c r="G5774" s="9" t="s">
        <v>183</v>
      </c>
      <c r="H5774" s="8">
        <v>45839</v>
      </c>
      <c r="I5774" s="8">
        <v>45866</v>
      </c>
      <c r="J5774" s="219" t="s">
        <v>20128</v>
      </c>
      <c r="K5774" s="205" t="s">
        <v>196</v>
      </c>
      <c r="M5774" s="9" t="s">
        <v>19093</v>
      </c>
      <c r="N5774" s="215">
        <v>45929.807189814797</v>
      </c>
      <c r="O5774" s="8">
        <v>45929</v>
      </c>
    </row>
    <row r="5775" spans="1:15" x14ac:dyDescent="0.25">
      <c r="A5775" s="8">
        <v>45807</v>
      </c>
      <c r="B5775" s="9" t="s">
        <v>1320</v>
      </c>
      <c r="C5775" s="9" t="s">
        <v>1076</v>
      </c>
      <c r="D5775" s="3">
        <v>0.59</v>
      </c>
      <c r="E5775" s="9" t="s">
        <v>193</v>
      </c>
      <c r="F5775" s="9" t="s">
        <v>194</v>
      </c>
      <c r="G5775" s="9" t="s">
        <v>183</v>
      </c>
      <c r="H5775" s="8">
        <v>45778</v>
      </c>
      <c r="I5775" s="8">
        <v>45803</v>
      </c>
      <c r="J5775" s="8" t="s">
        <v>16036</v>
      </c>
      <c r="K5775" s="205" t="s">
        <v>196</v>
      </c>
      <c r="M5775" s="9" t="s">
        <v>1322</v>
      </c>
      <c r="N5775" s="215">
        <v>45809.629870740697</v>
      </c>
      <c r="O5775" s="8">
        <v>45809</v>
      </c>
    </row>
    <row r="5776" spans="1:15" x14ac:dyDescent="0.25">
      <c r="A5776" s="8">
        <v>45747</v>
      </c>
      <c r="B5776" s="9" t="s">
        <v>1320</v>
      </c>
      <c r="C5776" s="9" t="s">
        <v>1076</v>
      </c>
      <c r="D5776" s="3">
        <v>0.59</v>
      </c>
      <c r="E5776" s="9" t="s">
        <v>193</v>
      </c>
      <c r="F5776" s="9" t="s">
        <v>194</v>
      </c>
      <c r="G5776" s="9" t="s">
        <v>183</v>
      </c>
      <c r="H5776" s="8">
        <v>45717</v>
      </c>
      <c r="I5776" s="8">
        <v>45747</v>
      </c>
      <c r="J5776" s="219" t="s">
        <v>15095</v>
      </c>
      <c r="K5776" s="205" t="s">
        <v>196</v>
      </c>
      <c r="M5776" s="9" t="s">
        <v>1322</v>
      </c>
      <c r="N5776" s="215">
        <v>45777.922227581003</v>
      </c>
      <c r="O5776" s="8">
        <v>45777</v>
      </c>
    </row>
    <row r="5777" spans="1:15" x14ac:dyDescent="0.25">
      <c r="A5777" s="8">
        <v>45379</v>
      </c>
      <c r="B5777" s="9" t="s">
        <v>520</v>
      </c>
      <c r="C5777" s="9" t="s">
        <v>180</v>
      </c>
      <c r="D5777" s="3">
        <v>-23.28</v>
      </c>
      <c r="E5777" s="9" t="s">
        <v>193</v>
      </c>
      <c r="F5777" s="9" t="s">
        <v>194</v>
      </c>
      <c r="G5777" s="9" t="s">
        <v>183</v>
      </c>
      <c r="H5777" s="8">
        <v>45352</v>
      </c>
      <c r="I5777" s="8">
        <v>45376</v>
      </c>
      <c r="J5777" s="8" t="s">
        <v>2830</v>
      </c>
      <c r="K5777" s="205" t="s">
        <v>196</v>
      </c>
      <c r="M5777" s="9" t="s">
        <v>525</v>
      </c>
      <c r="N5777" s="215">
        <v>45385.162865138896</v>
      </c>
      <c r="O5777" s="8">
        <v>45384</v>
      </c>
    </row>
    <row r="5778" spans="1:15" x14ac:dyDescent="0.25">
      <c r="A5778" s="8">
        <v>45688</v>
      </c>
      <c r="B5778" s="9" t="s">
        <v>1320</v>
      </c>
      <c r="C5778" s="9" t="s">
        <v>1076</v>
      </c>
      <c r="D5778" s="3">
        <v>0.59</v>
      </c>
      <c r="E5778" s="9" t="s">
        <v>193</v>
      </c>
      <c r="F5778" s="9" t="s">
        <v>194</v>
      </c>
      <c r="G5778" s="9" t="s">
        <v>183</v>
      </c>
      <c r="H5778" s="8">
        <v>45658</v>
      </c>
      <c r="I5778" s="8">
        <v>45684</v>
      </c>
      <c r="J5778" s="219" t="s">
        <v>13148</v>
      </c>
      <c r="K5778" s="205" t="s">
        <v>196</v>
      </c>
      <c r="M5778" s="9" t="s">
        <v>1322</v>
      </c>
      <c r="N5778" s="215">
        <v>45706.0637561111</v>
      </c>
      <c r="O5778" s="8">
        <v>45705</v>
      </c>
    </row>
    <row r="5779" spans="1:15" x14ac:dyDescent="0.25">
      <c r="A5779" s="8">
        <v>45747</v>
      </c>
      <c r="B5779" s="9" t="s">
        <v>258</v>
      </c>
      <c r="C5779" s="9" t="s">
        <v>180</v>
      </c>
      <c r="D5779" s="3">
        <v>-23.27</v>
      </c>
      <c r="E5779" s="9" t="s">
        <v>882</v>
      </c>
      <c r="F5779" s="9" t="s">
        <v>883</v>
      </c>
      <c r="G5779" s="9" t="s">
        <v>183</v>
      </c>
      <c r="H5779" s="8">
        <v>45717</v>
      </c>
      <c r="I5779" s="8">
        <v>45747</v>
      </c>
      <c r="J5779" s="219" t="s">
        <v>15085</v>
      </c>
      <c r="K5779" s="205" t="s">
        <v>885</v>
      </c>
      <c r="M5779" s="9" t="s">
        <v>260</v>
      </c>
      <c r="N5779" s="215">
        <v>45777.922227581003</v>
      </c>
      <c r="O5779" s="8">
        <v>45777</v>
      </c>
    </row>
    <row r="5780" spans="1:15" x14ac:dyDescent="0.25">
      <c r="A5780" s="8">
        <v>45789</v>
      </c>
      <c r="B5780" s="9" t="s">
        <v>14779</v>
      </c>
      <c r="C5780" s="9" t="s">
        <v>180</v>
      </c>
      <c r="D5780" s="3">
        <v>-23.24</v>
      </c>
      <c r="E5780" s="9" t="s">
        <v>181</v>
      </c>
      <c r="F5780" s="9" t="s">
        <v>182</v>
      </c>
      <c r="G5780" s="9" t="s">
        <v>183</v>
      </c>
      <c r="H5780" s="8">
        <v>45778</v>
      </c>
      <c r="I5780" s="8">
        <v>45789</v>
      </c>
      <c r="J5780" s="8" t="s">
        <v>16490</v>
      </c>
      <c r="K5780" s="205" t="s">
        <v>185</v>
      </c>
      <c r="M5780" s="9" t="s">
        <v>14781</v>
      </c>
      <c r="N5780" s="215">
        <v>45809.629870740697</v>
      </c>
      <c r="O5780" s="8">
        <v>45809</v>
      </c>
    </row>
    <row r="5781" spans="1:15" x14ac:dyDescent="0.25">
      <c r="A5781" s="8">
        <v>45596</v>
      </c>
      <c r="B5781" s="9" t="s">
        <v>1329</v>
      </c>
      <c r="C5781" s="9" t="s">
        <v>1076</v>
      </c>
      <c r="D5781" s="3">
        <v>0.57999999999999996</v>
      </c>
      <c r="E5781" s="9" t="s">
        <v>521</v>
      </c>
      <c r="F5781" s="9" t="s">
        <v>522</v>
      </c>
      <c r="G5781" s="9" t="s">
        <v>183</v>
      </c>
      <c r="H5781" s="8">
        <v>45566</v>
      </c>
      <c r="I5781" s="8">
        <v>45593</v>
      </c>
      <c r="J5781" s="219" t="s">
        <v>11890</v>
      </c>
      <c r="K5781" s="205" t="s">
        <v>524</v>
      </c>
      <c r="M5781" s="9" t="s">
        <v>1331</v>
      </c>
      <c r="N5781" s="215">
        <v>45635.715607696802</v>
      </c>
      <c r="O5781" s="8">
        <v>45635</v>
      </c>
    </row>
    <row r="5782" spans="1:15" x14ac:dyDescent="0.25">
      <c r="A5782" s="8">
        <v>45838</v>
      </c>
      <c r="B5782" s="9" t="s">
        <v>19091</v>
      </c>
      <c r="C5782" s="9" t="s">
        <v>1076</v>
      </c>
      <c r="D5782" s="3">
        <v>0.56999999999999995</v>
      </c>
      <c r="E5782" s="9" t="s">
        <v>193</v>
      </c>
      <c r="F5782" s="9" t="s">
        <v>194</v>
      </c>
      <c r="G5782" s="9" t="s">
        <v>183</v>
      </c>
      <c r="H5782" s="8">
        <v>45809</v>
      </c>
      <c r="I5782" s="8">
        <v>45838</v>
      </c>
      <c r="J5782" s="219" t="s">
        <v>19092</v>
      </c>
      <c r="K5782" s="205" t="s">
        <v>196</v>
      </c>
      <c r="M5782" s="9" t="s">
        <v>19093</v>
      </c>
      <c r="N5782" s="215">
        <v>45862.622311099498</v>
      </c>
      <c r="O5782" s="8">
        <v>45862</v>
      </c>
    </row>
    <row r="5783" spans="1:15" x14ac:dyDescent="0.25">
      <c r="A5783" s="8">
        <v>45777</v>
      </c>
      <c r="B5783" s="9" t="s">
        <v>1320</v>
      </c>
      <c r="C5783" s="9" t="s">
        <v>1076</v>
      </c>
      <c r="D5783" s="3">
        <v>0.56999999999999995</v>
      </c>
      <c r="E5783" s="9" t="s">
        <v>193</v>
      </c>
      <c r="F5783" s="9" t="s">
        <v>194</v>
      </c>
      <c r="G5783" s="9" t="s">
        <v>183</v>
      </c>
      <c r="H5783" s="8">
        <v>45748</v>
      </c>
      <c r="I5783" s="8">
        <v>45775</v>
      </c>
      <c r="J5783" s="8" t="s">
        <v>15808</v>
      </c>
      <c r="K5783" s="205" t="s">
        <v>196</v>
      </c>
      <c r="M5783" s="9" t="s">
        <v>1322</v>
      </c>
      <c r="N5783" s="215">
        <v>45785.029943333298</v>
      </c>
      <c r="O5783" s="8">
        <v>45784</v>
      </c>
    </row>
    <row r="5784" spans="1:15" x14ac:dyDescent="0.25">
      <c r="A5784" s="8">
        <v>45869</v>
      </c>
      <c r="B5784" s="9" t="s">
        <v>19073</v>
      </c>
      <c r="C5784" s="9" t="s">
        <v>1076</v>
      </c>
      <c r="D5784" s="3">
        <v>0.53</v>
      </c>
      <c r="E5784" s="9" t="s">
        <v>1226</v>
      </c>
      <c r="F5784" s="9" t="s">
        <v>1227</v>
      </c>
      <c r="G5784" s="9" t="s">
        <v>183</v>
      </c>
      <c r="H5784" s="8">
        <v>45839</v>
      </c>
      <c r="I5784" s="8">
        <v>45866</v>
      </c>
      <c r="J5784" s="219" t="s">
        <v>20121</v>
      </c>
      <c r="K5784" s="205" t="s">
        <v>1229</v>
      </c>
      <c r="M5784" s="9" t="s">
        <v>19075</v>
      </c>
      <c r="N5784" s="215">
        <v>45929.807189814797</v>
      </c>
      <c r="O5784" s="8">
        <v>45929</v>
      </c>
    </row>
    <row r="5785" spans="1:15" x14ac:dyDescent="0.25">
      <c r="A5785" s="8">
        <v>45716</v>
      </c>
      <c r="B5785" s="9" t="s">
        <v>1320</v>
      </c>
      <c r="C5785" s="9" t="s">
        <v>1076</v>
      </c>
      <c r="D5785" s="3">
        <v>0.53</v>
      </c>
      <c r="E5785" s="9" t="s">
        <v>193</v>
      </c>
      <c r="F5785" s="9" t="s">
        <v>194</v>
      </c>
      <c r="G5785" s="9" t="s">
        <v>183</v>
      </c>
      <c r="H5785" s="8">
        <v>45689</v>
      </c>
      <c r="I5785" s="8">
        <v>45712</v>
      </c>
      <c r="J5785" s="219" t="s">
        <v>13967</v>
      </c>
      <c r="K5785" s="205" t="s">
        <v>196</v>
      </c>
      <c r="M5785" s="9" t="s">
        <v>1322</v>
      </c>
      <c r="N5785" s="215">
        <v>45733.5614541088</v>
      </c>
      <c r="O5785" s="8">
        <v>45733</v>
      </c>
    </row>
    <row r="5786" spans="1:15" x14ac:dyDescent="0.25">
      <c r="A5786" s="8">
        <v>45534</v>
      </c>
      <c r="B5786" s="9" t="s">
        <v>1297</v>
      </c>
      <c r="C5786" s="9" t="s">
        <v>1076</v>
      </c>
      <c r="D5786" s="3">
        <v>0.5</v>
      </c>
      <c r="E5786" s="9" t="s">
        <v>435</v>
      </c>
      <c r="F5786" s="9" t="s">
        <v>436</v>
      </c>
      <c r="G5786" s="9" t="s">
        <v>183</v>
      </c>
      <c r="H5786" s="8">
        <v>45505</v>
      </c>
      <c r="I5786" s="8">
        <v>45530</v>
      </c>
      <c r="J5786" s="8" t="s">
        <v>9793</v>
      </c>
      <c r="K5786" s="205" t="s">
        <v>438</v>
      </c>
      <c r="M5786" s="9" t="s">
        <v>1302</v>
      </c>
      <c r="N5786" s="215">
        <v>45540.605251655099</v>
      </c>
      <c r="O5786" s="8">
        <v>45540</v>
      </c>
    </row>
    <row r="5787" spans="1:15" x14ac:dyDescent="0.25">
      <c r="A5787" s="8">
        <v>45504</v>
      </c>
      <c r="B5787" s="9" t="s">
        <v>1297</v>
      </c>
      <c r="C5787" s="9" t="s">
        <v>1076</v>
      </c>
      <c r="D5787" s="3">
        <v>0.5</v>
      </c>
      <c r="E5787" s="9" t="s">
        <v>435</v>
      </c>
      <c r="F5787" s="9" t="s">
        <v>436</v>
      </c>
      <c r="G5787" s="9" t="s">
        <v>183</v>
      </c>
      <c r="H5787" s="8">
        <v>45474</v>
      </c>
      <c r="I5787" s="8">
        <v>45502</v>
      </c>
      <c r="J5787" s="8" t="s">
        <v>9581</v>
      </c>
      <c r="K5787" s="205" t="s">
        <v>438</v>
      </c>
      <c r="M5787" s="9" t="s">
        <v>1302</v>
      </c>
      <c r="N5787" s="215">
        <v>45534.648212951397</v>
      </c>
      <c r="O5787" s="8">
        <v>45534</v>
      </c>
    </row>
    <row r="5788" spans="1:15" x14ac:dyDescent="0.25">
      <c r="A5788" s="8">
        <v>45443</v>
      </c>
      <c r="B5788" s="9" t="s">
        <v>1297</v>
      </c>
      <c r="C5788" s="9" t="s">
        <v>1076</v>
      </c>
      <c r="D5788" s="3">
        <v>0.5</v>
      </c>
      <c r="E5788" s="9" t="s">
        <v>435</v>
      </c>
      <c r="F5788" s="9" t="s">
        <v>436</v>
      </c>
      <c r="G5788" s="9" t="s">
        <v>183</v>
      </c>
      <c r="H5788" s="8">
        <v>45413</v>
      </c>
      <c r="I5788" s="8">
        <v>45439</v>
      </c>
      <c r="J5788" s="8" t="s">
        <v>1338</v>
      </c>
      <c r="K5788" s="205" t="s">
        <v>438</v>
      </c>
      <c r="M5788" s="9" t="s">
        <v>1302</v>
      </c>
      <c r="N5788" s="215">
        <v>45446.142181782401</v>
      </c>
      <c r="O5788" s="8">
        <v>45445</v>
      </c>
    </row>
    <row r="5789" spans="1:15" x14ac:dyDescent="0.25">
      <c r="A5789" s="8">
        <v>45379</v>
      </c>
      <c r="B5789" s="9" t="s">
        <v>1297</v>
      </c>
      <c r="C5789" s="9" t="s">
        <v>1076</v>
      </c>
      <c r="D5789" s="3">
        <v>0.5</v>
      </c>
      <c r="E5789" s="9" t="s">
        <v>435</v>
      </c>
      <c r="F5789" s="9" t="s">
        <v>436</v>
      </c>
      <c r="G5789" s="9" t="s">
        <v>183</v>
      </c>
      <c r="H5789" s="8">
        <v>45352</v>
      </c>
      <c r="I5789" s="8">
        <v>45376</v>
      </c>
      <c r="J5789" s="8" t="s">
        <v>1339</v>
      </c>
      <c r="K5789" s="205" t="s">
        <v>438</v>
      </c>
      <c r="M5789" s="9" t="s">
        <v>1302</v>
      </c>
      <c r="N5789" s="215">
        <v>45385.162865138896</v>
      </c>
      <c r="O5789" s="8">
        <v>45384</v>
      </c>
    </row>
    <row r="5790" spans="1:15" x14ac:dyDescent="0.25">
      <c r="A5790" s="8">
        <v>45322</v>
      </c>
      <c r="B5790" s="9" t="s">
        <v>1297</v>
      </c>
      <c r="C5790" s="9" t="s">
        <v>1076</v>
      </c>
      <c r="D5790" s="3">
        <v>0.5</v>
      </c>
      <c r="E5790" s="9" t="s">
        <v>435</v>
      </c>
      <c r="F5790" s="9" t="s">
        <v>436</v>
      </c>
      <c r="G5790" s="9" t="s">
        <v>183</v>
      </c>
      <c r="H5790" s="8">
        <v>45292</v>
      </c>
      <c r="I5790" s="8">
        <v>45320</v>
      </c>
      <c r="J5790" s="8" t="s">
        <v>1340</v>
      </c>
      <c r="K5790" s="205" t="s">
        <v>438</v>
      </c>
      <c r="M5790" s="9" t="s">
        <v>1302</v>
      </c>
      <c r="N5790" s="215">
        <v>45324.933394479202</v>
      </c>
      <c r="O5790" s="8"/>
    </row>
    <row r="5791" spans="1:15" x14ac:dyDescent="0.25">
      <c r="A5791" s="8">
        <v>45289</v>
      </c>
      <c r="B5791" s="9" t="s">
        <v>1297</v>
      </c>
      <c r="C5791" s="9" t="s">
        <v>1076</v>
      </c>
      <c r="D5791" s="3">
        <v>0.5</v>
      </c>
      <c r="E5791" s="9" t="s">
        <v>435</v>
      </c>
      <c r="F5791" s="9" t="s">
        <v>436</v>
      </c>
      <c r="G5791" s="9" t="s">
        <v>183</v>
      </c>
      <c r="H5791" s="8">
        <v>45261</v>
      </c>
      <c r="I5791" s="8">
        <v>45285</v>
      </c>
      <c r="J5791" s="8" t="s">
        <v>1341</v>
      </c>
      <c r="K5791" s="205" t="s">
        <v>438</v>
      </c>
      <c r="M5791" s="9" t="s">
        <v>1302</v>
      </c>
      <c r="N5791" s="215">
        <v>45294.9567489931</v>
      </c>
      <c r="O5791" s="8"/>
    </row>
    <row r="5792" spans="1:15" x14ac:dyDescent="0.25">
      <c r="A5792" s="8">
        <v>45471</v>
      </c>
      <c r="B5792" s="9" t="s">
        <v>1297</v>
      </c>
      <c r="C5792" s="9" t="s">
        <v>1076</v>
      </c>
      <c r="D5792" s="3">
        <v>0.49</v>
      </c>
      <c r="E5792" s="9" t="s">
        <v>435</v>
      </c>
      <c r="F5792" s="9" t="s">
        <v>436</v>
      </c>
      <c r="G5792" s="9" t="s">
        <v>183</v>
      </c>
      <c r="H5792" s="8">
        <v>45444</v>
      </c>
      <c r="I5792" s="8">
        <v>45467</v>
      </c>
      <c r="J5792" s="8" t="s">
        <v>8504</v>
      </c>
      <c r="K5792" s="205" t="s">
        <v>438</v>
      </c>
      <c r="M5792" s="9" t="s">
        <v>1302</v>
      </c>
      <c r="N5792" s="215">
        <v>45505.8848292361</v>
      </c>
      <c r="O5792" s="8">
        <v>45505</v>
      </c>
    </row>
    <row r="5793" spans="1:15" x14ac:dyDescent="0.25">
      <c r="A5793" s="8">
        <v>45412</v>
      </c>
      <c r="B5793" s="9" t="s">
        <v>1297</v>
      </c>
      <c r="C5793" s="9" t="s">
        <v>1076</v>
      </c>
      <c r="D5793" s="3">
        <v>0.49</v>
      </c>
      <c r="E5793" s="9" t="s">
        <v>435</v>
      </c>
      <c r="F5793" s="9" t="s">
        <v>436</v>
      </c>
      <c r="G5793" s="9" t="s">
        <v>183</v>
      </c>
      <c r="H5793" s="8">
        <v>45383</v>
      </c>
      <c r="I5793" s="8">
        <v>45411</v>
      </c>
      <c r="J5793" s="8" t="s">
        <v>1342</v>
      </c>
      <c r="K5793" s="205" t="s">
        <v>438</v>
      </c>
      <c r="M5793" s="9" t="s">
        <v>1302</v>
      </c>
      <c r="N5793" s="215">
        <v>45421.815222858801</v>
      </c>
      <c r="O5793" s="8">
        <v>45421</v>
      </c>
    </row>
    <row r="5794" spans="1:15" x14ac:dyDescent="0.25">
      <c r="A5794" s="8">
        <v>45818</v>
      </c>
      <c r="B5794" s="9" t="s">
        <v>7925</v>
      </c>
      <c r="C5794" s="9" t="s">
        <v>180</v>
      </c>
      <c r="D5794" s="3">
        <v>-22.87</v>
      </c>
      <c r="E5794" s="9" t="s">
        <v>181</v>
      </c>
      <c r="F5794" s="9" t="s">
        <v>182</v>
      </c>
      <c r="G5794" s="9" t="s">
        <v>183</v>
      </c>
      <c r="H5794" s="8">
        <v>45809</v>
      </c>
      <c r="I5794" s="8">
        <v>45817</v>
      </c>
      <c r="J5794" s="8" t="s">
        <v>17987</v>
      </c>
      <c r="K5794" s="205" t="s">
        <v>185</v>
      </c>
      <c r="M5794" s="9" t="s">
        <v>7927</v>
      </c>
      <c r="N5794" s="215">
        <v>45840.490152685197</v>
      </c>
      <c r="O5794" s="8">
        <v>45840</v>
      </c>
    </row>
    <row r="5795" spans="1:15" x14ac:dyDescent="0.25">
      <c r="A5795" s="8">
        <v>45534</v>
      </c>
      <c r="B5795" s="9" t="s">
        <v>520</v>
      </c>
      <c r="C5795" s="9" t="s">
        <v>180</v>
      </c>
      <c r="D5795" s="3">
        <v>-22.87</v>
      </c>
      <c r="E5795" s="9" t="s">
        <v>435</v>
      </c>
      <c r="F5795" s="9" t="s">
        <v>436</v>
      </c>
      <c r="G5795" s="9" t="s">
        <v>183</v>
      </c>
      <c r="H5795" s="8">
        <v>45505</v>
      </c>
      <c r="I5795" s="8">
        <v>45530</v>
      </c>
      <c r="J5795" s="8" t="s">
        <v>9795</v>
      </c>
      <c r="K5795" s="205" t="s">
        <v>438</v>
      </c>
      <c r="M5795" s="9" t="s">
        <v>525</v>
      </c>
      <c r="N5795" s="215">
        <v>45540.605251655099</v>
      </c>
      <c r="O5795" s="8">
        <v>45540</v>
      </c>
    </row>
    <row r="5796" spans="1:15" x14ac:dyDescent="0.25">
      <c r="A5796" s="8">
        <v>45260</v>
      </c>
      <c r="B5796" s="9" t="s">
        <v>1297</v>
      </c>
      <c r="C5796" s="9" t="s">
        <v>1076</v>
      </c>
      <c r="D5796" s="3">
        <v>0.49</v>
      </c>
      <c r="E5796" s="9" t="s">
        <v>435</v>
      </c>
      <c r="F5796" s="9" t="s">
        <v>436</v>
      </c>
      <c r="G5796" s="9" t="s">
        <v>183</v>
      </c>
      <c r="H5796" s="8">
        <v>45231</v>
      </c>
      <c r="I5796" s="8">
        <v>45257</v>
      </c>
      <c r="J5796" s="8" t="s">
        <v>1343</v>
      </c>
      <c r="K5796" s="205" t="s">
        <v>438</v>
      </c>
      <c r="M5796" s="9" t="s">
        <v>1302</v>
      </c>
      <c r="N5796" s="215">
        <v>45294.9567489931</v>
      </c>
      <c r="O5796" s="8"/>
    </row>
    <row r="5797" spans="1:15" x14ac:dyDescent="0.25">
      <c r="A5797" s="8">
        <v>45565</v>
      </c>
      <c r="B5797" s="9" t="s">
        <v>1297</v>
      </c>
      <c r="C5797" s="9" t="s">
        <v>1076</v>
      </c>
      <c r="D5797" s="3">
        <v>0.48</v>
      </c>
      <c r="E5797" s="9" t="s">
        <v>435</v>
      </c>
      <c r="F5797" s="9" t="s">
        <v>436</v>
      </c>
      <c r="G5797" s="9" t="s">
        <v>183</v>
      </c>
      <c r="H5797" s="8">
        <v>45536</v>
      </c>
      <c r="I5797" s="8">
        <v>45565</v>
      </c>
      <c r="J5797" s="8" t="s">
        <v>10121</v>
      </c>
      <c r="K5797" s="205" t="s">
        <v>438</v>
      </c>
      <c r="M5797" s="9" t="s">
        <v>1302</v>
      </c>
      <c r="N5797" s="215">
        <v>45575.565837071801</v>
      </c>
      <c r="O5797" s="8">
        <v>45575</v>
      </c>
    </row>
    <row r="5798" spans="1:15" x14ac:dyDescent="0.25">
      <c r="A5798" s="8">
        <v>45756</v>
      </c>
      <c r="B5798" s="9" t="s">
        <v>9355</v>
      </c>
      <c r="C5798" s="9" t="s">
        <v>180</v>
      </c>
      <c r="D5798" s="3">
        <v>-22.81</v>
      </c>
      <c r="E5798" s="9" t="s">
        <v>181</v>
      </c>
      <c r="F5798" s="9" t="s">
        <v>182</v>
      </c>
      <c r="G5798" s="9" t="s">
        <v>183</v>
      </c>
      <c r="H5798" s="8">
        <v>45748</v>
      </c>
      <c r="I5798" s="8">
        <v>45754</v>
      </c>
      <c r="J5798" s="219" t="s">
        <v>14919</v>
      </c>
      <c r="K5798" s="205" t="s">
        <v>185</v>
      </c>
      <c r="M5798" s="9" t="s">
        <v>9357</v>
      </c>
      <c r="N5798" s="215">
        <v>45777.922227581003</v>
      </c>
      <c r="O5798" s="8">
        <v>45777</v>
      </c>
    </row>
    <row r="5799" spans="1:15" x14ac:dyDescent="0.25">
      <c r="A5799" s="8">
        <v>45351</v>
      </c>
      <c r="B5799" s="9" t="s">
        <v>1297</v>
      </c>
      <c r="C5799" s="9" t="s">
        <v>1076</v>
      </c>
      <c r="D5799" s="3">
        <v>0.47</v>
      </c>
      <c r="E5799" s="9" t="s">
        <v>435</v>
      </c>
      <c r="F5799" s="9" t="s">
        <v>436</v>
      </c>
      <c r="G5799" s="9" t="s">
        <v>183</v>
      </c>
      <c r="H5799" s="8">
        <v>45323</v>
      </c>
      <c r="I5799" s="8">
        <v>45348</v>
      </c>
      <c r="J5799" s="219" t="s">
        <v>1344</v>
      </c>
      <c r="K5799" s="205" t="s">
        <v>438</v>
      </c>
      <c r="M5799" s="9" t="s">
        <v>1302</v>
      </c>
      <c r="N5799" s="215">
        <v>45363.078556828703</v>
      </c>
      <c r="O5799" s="8"/>
    </row>
    <row r="5800" spans="1:15" x14ac:dyDescent="0.25">
      <c r="A5800" s="8">
        <v>45898</v>
      </c>
      <c r="B5800" s="9" t="s">
        <v>19073</v>
      </c>
      <c r="C5800" s="9" t="s">
        <v>1076</v>
      </c>
      <c r="D5800" s="3">
        <v>0.38</v>
      </c>
      <c r="E5800" s="9" t="s">
        <v>1226</v>
      </c>
      <c r="F5800" s="9" t="s">
        <v>1227</v>
      </c>
      <c r="G5800" s="9" t="s">
        <v>183</v>
      </c>
      <c r="H5800" s="8">
        <v>45870</v>
      </c>
      <c r="I5800" s="8">
        <v>45894</v>
      </c>
      <c r="J5800" s="219" t="s">
        <v>19716</v>
      </c>
      <c r="K5800" s="205" t="s">
        <v>1229</v>
      </c>
      <c r="M5800" s="9" t="s">
        <v>19075</v>
      </c>
      <c r="N5800" s="215">
        <v>45929.807189814797</v>
      </c>
      <c r="O5800" s="8">
        <v>45929</v>
      </c>
    </row>
    <row r="5801" spans="1:15" x14ac:dyDescent="0.25">
      <c r="A5801" s="8">
        <v>45847</v>
      </c>
      <c r="B5801" s="9" t="s">
        <v>18731</v>
      </c>
      <c r="C5801" s="9" t="s">
        <v>180</v>
      </c>
      <c r="D5801" s="3">
        <v>-22.77</v>
      </c>
      <c r="E5801" s="9" t="s">
        <v>181</v>
      </c>
      <c r="F5801" s="9" t="s">
        <v>182</v>
      </c>
      <c r="G5801" s="9" t="s">
        <v>183</v>
      </c>
      <c r="H5801" s="8">
        <v>45839</v>
      </c>
      <c r="I5801" s="8">
        <v>45845</v>
      </c>
      <c r="J5801" s="219" t="s">
        <v>18732</v>
      </c>
      <c r="K5801" s="205" t="s">
        <v>185</v>
      </c>
      <c r="M5801" s="9" t="s">
        <v>18733</v>
      </c>
      <c r="N5801" s="215">
        <v>45862.622311099498</v>
      </c>
      <c r="O5801" s="8">
        <v>45862</v>
      </c>
    </row>
    <row r="5802" spans="1:15" x14ac:dyDescent="0.25">
      <c r="A5802" s="8">
        <v>45625</v>
      </c>
      <c r="B5802" s="9" t="s">
        <v>1329</v>
      </c>
      <c r="C5802" s="9" t="s">
        <v>1076</v>
      </c>
      <c r="D5802" s="3">
        <v>0.37</v>
      </c>
      <c r="E5802" s="9" t="s">
        <v>521</v>
      </c>
      <c r="F5802" s="9" t="s">
        <v>522</v>
      </c>
      <c r="G5802" s="9" t="s">
        <v>183</v>
      </c>
      <c r="H5802" s="8">
        <v>45597</v>
      </c>
      <c r="I5802" s="8">
        <v>45621</v>
      </c>
      <c r="J5802" s="219" t="s">
        <v>11562</v>
      </c>
      <c r="K5802" s="205" t="s">
        <v>524</v>
      </c>
      <c r="M5802" s="9" t="s">
        <v>1331</v>
      </c>
      <c r="N5802" s="215">
        <v>45635.715607696802</v>
      </c>
      <c r="O5802" s="8">
        <v>45635</v>
      </c>
    </row>
    <row r="5803" spans="1:15" x14ac:dyDescent="0.25">
      <c r="A5803" s="8">
        <v>45504</v>
      </c>
      <c r="B5803" s="9" t="s">
        <v>1075</v>
      </c>
      <c r="C5803" s="9" t="s">
        <v>1076</v>
      </c>
      <c r="D5803" s="3">
        <v>0.3</v>
      </c>
      <c r="E5803" s="9" t="s">
        <v>331</v>
      </c>
      <c r="F5803" s="9" t="s">
        <v>332</v>
      </c>
      <c r="G5803" s="9" t="s">
        <v>183</v>
      </c>
      <c r="H5803" s="8">
        <v>45474</v>
      </c>
      <c r="I5803" s="8">
        <v>45502</v>
      </c>
      <c r="J5803" s="8" t="s">
        <v>9590</v>
      </c>
      <c r="K5803" s="205" t="s">
        <v>334</v>
      </c>
      <c r="M5803" s="9" t="s">
        <v>1078</v>
      </c>
      <c r="N5803" s="215">
        <v>45534.648212951397</v>
      </c>
      <c r="O5803" s="8">
        <v>45534</v>
      </c>
    </row>
    <row r="5804" spans="1:15" x14ac:dyDescent="0.25">
      <c r="A5804" s="8">
        <v>45534</v>
      </c>
      <c r="B5804" s="9" t="s">
        <v>1075</v>
      </c>
      <c r="C5804" s="9" t="s">
        <v>1076</v>
      </c>
      <c r="D5804" s="3">
        <v>0.13</v>
      </c>
      <c r="E5804" s="9" t="s">
        <v>331</v>
      </c>
      <c r="F5804" s="9" t="s">
        <v>332</v>
      </c>
      <c r="G5804" s="9" t="s">
        <v>183</v>
      </c>
      <c r="H5804" s="8">
        <v>45505</v>
      </c>
      <c r="I5804" s="8">
        <v>45530</v>
      </c>
      <c r="J5804" s="8" t="s">
        <v>9807</v>
      </c>
      <c r="K5804" s="205" t="s">
        <v>334</v>
      </c>
      <c r="M5804" s="9" t="s">
        <v>1078</v>
      </c>
      <c r="N5804" s="215">
        <v>45540.605251655099</v>
      </c>
      <c r="O5804" s="8">
        <v>45540</v>
      </c>
    </row>
    <row r="5805" spans="1:15" x14ac:dyDescent="0.25">
      <c r="A5805" s="8">
        <v>45789</v>
      </c>
      <c r="B5805" s="9" t="s">
        <v>14725</v>
      </c>
      <c r="C5805" s="9" t="s">
        <v>180</v>
      </c>
      <c r="D5805" s="3">
        <v>-22.74</v>
      </c>
      <c r="E5805" s="9" t="s">
        <v>181</v>
      </c>
      <c r="F5805" s="9" t="s">
        <v>182</v>
      </c>
      <c r="G5805" s="9" t="s">
        <v>183</v>
      </c>
      <c r="H5805" s="8">
        <v>45778</v>
      </c>
      <c r="I5805" s="8">
        <v>45789</v>
      </c>
      <c r="J5805" s="8" t="s">
        <v>16420</v>
      </c>
      <c r="K5805" s="205" t="s">
        <v>185</v>
      </c>
      <c r="M5805" s="9" t="s">
        <v>14727</v>
      </c>
      <c r="N5805" s="215">
        <v>45809.629870740697</v>
      </c>
      <c r="O5805" s="8">
        <v>45809</v>
      </c>
    </row>
    <row r="5806" spans="1:15" x14ac:dyDescent="0.25">
      <c r="A5806" s="8">
        <v>45596</v>
      </c>
      <c r="B5806" s="9" t="s">
        <v>1075</v>
      </c>
      <c r="C5806" s="9" t="s">
        <v>1076</v>
      </c>
      <c r="D5806" s="3">
        <v>0.12</v>
      </c>
      <c r="E5806" s="9" t="s">
        <v>331</v>
      </c>
      <c r="F5806" s="9" t="s">
        <v>332</v>
      </c>
      <c r="G5806" s="9" t="s">
        <v>183</v>
      </c>
      <c r="H5806" s="8">
        <v>45566</v>
      </c>
      <c r="I5806" s="8">
        <v>45593</v>
      </c>
      <c r="J5806" s="219" t="s">
        <v>11900</v>
      </c>
      <c r="K5806" s="205" t="s">
        <v>334</v>
      </c>
      <c r="M5806" s="9" t="s">
        <v>1078</v>
      </c>
      <c r="N5806" s="215">
        <v>45635.715607696802</v>
      </c>
      <c r="O5806" s="8">
        <v>45635</v>
      </c>
    </row>
    <row r="5807" spans="1:15" x14ac:dyDescent="0.25">
      <c r="A5807" s="8">
        <v>45565</v>
      </c>
      <c r="B5807" s="9" t="s">
        <v>1075</v>
      </c>
      <c r="C5807" s="9" t="s">
        <v>1076</v>
      </c>
      <c r="D5807" s="3">
        <v>0.12</v>
      </c>
      <c r="E5807" s="9" t="s">
        <v>331</v>
      </c>
      <c r="F5807" s="9" t="s">
        <v>332</v>
      </c>
      <c r="G5807" s="9" t="s">
        <v>183</v>
      </c>
      <c r="H5807" s="8">
        <v>45536</v>
      </c>
      <c r="I5807" s="8">
        <v>45565</v>
      </c>
      <c r="J5807" s="8" t="s">
        <v>10134</v>
      </c>
      <c r="K5807" s="205" t="s">
        <v>334</v>
      </c>
      <c r="M5807" s="9" t="s">
        <v>1078</v>
      </c>
      <c r="N5807" s="215">
        <v>45575.565837071801</v>
      </c>
      <c r="O5807" s="8">
        <v>45575</v>
      </c>
    </row>
    <row r="5808" spans="1:15" x14ac:dyDescent="0.25">
      <c r="A5808" s="8">
        <v>45898</v>
      </c>
      <c r="B5808" s="9" t="s">
        <v>19104</v>
      </c>
      <c r="C5808" s="9" t="s">
        <v>1076</v>
      </c>
      <c r="D5808" s="3">
        <v>0.11</v>
      </c>
      <c r="E5808" s="9" t="s">
        <v>331</v>
      </c>
      <c r="F5808" s="9" t="s">
        <v>332</v>
      </c>
      <c r="G5808" s="9" t="s">
        <v>183</v>
      </c>
      <c r="H5808" s="8">
        <v>45870</v>
      </c>
      <c r="I5808" s="8">
        <v>45894</v>
      </c>
      <c r="J5808" s="219" t="s">
        <v>19746</v>
      </c>
      <c r="K5808" s="205" t="s">
        <v>334</v>
      </c>
      <c r="M5808" s="9" t="s">
        <v>19106</v>
      </c>
      <c r="N5808" s="215">
        <v>45929.807189814797</v>
      </c>
      <c r="O5808" s="8">
        <v>45929</v>
      </c>
    </row>
    <row r="5809" spans="1:15" x14ac:dyDescent="0.25">
      <c r="A5809" s="8">
        <v>45869</v>
      </c>
      <c r="B5809" s="9" t="s">
        <v>19104</v>
      </c>
      <c r="C5809" s="9" t="s">
        <v>1076</v>
      </c>
      <c r="D5809" s="3">
        <v>0.11</v>
      </c>
      <c r="E5809" s="9" t="s">
        <v>331</v>
      </c>
      <c r="F5809" s="9" t="s">
        <v>332</v>
      </c>
      <c r="G5809" s="9" t="s">
        <v>183</v>
      </c>
      <c r="H5809" s="8">
        <v>45839</v>
      </c>
      <c r="I5809" s="8">
        <v>45866</v>
      </c>
      <c r="J5809" s="219" t="s">
        <v>20144</v>
      </c>
      <c r="K5809" s="205" t="s">
        <v>334</v>
      </c>
      <c r="M5809" s="9" t="s">
        <v>19106</v>
      </c>
      <c r="N5809" s="215">
        <v>45929.807189814797</v>
      </c>
      <c r="O5809" s="8">
        <v>45929</v>
      </c>
    </row>
    <row r="5810" spans="1:15" x14ac:dyDescent="0.25">
      <c r="A5810" s="8">
        <v>45807</v>
      </c>
      <c r="B5810" s="9" t="s">
        <v>1075</v>
      </c>
      <c r="C5810" s="9" t="s">
        <v>1076</v>
      </c>
      <c r="D5810" s="3">
        <v>0.11</v>
      </c>
      <c r="E5810" s="9" t="s">
        <v>331</v>
      </c>
      <c r="F5810" s="9" t="s">
        <v>332</v>
      </c>
      <c r="G5810" s="9" t="s">
        <v>183</v>
      </c>
      <c r="H5810" s="8">
        <v>45778</v>
      </c>
      <c r="I5810" s="8">
        <v>45803</v>
      </c>
      <c r="J5810" s="8" t="s">
        <v>16057</v>
      </c>
      <c r="K5810" s="205" t="s">
        <v>334</v>
      </c>
      <c r="M5810" s="9" t="s">
        <v>1078</v>
      </c>
      <c r="N5810" s="215">
        <v>45809.629870740697</v>
      </c>
      <c r="O5810" s="8">
        <v>45809</v>
      </c>
    </row>
    <row r="5811" spans="1:15" x14ac:dyDescent="0.25">
      <c r="A5811" s="8">
        <v>45747</v>
      </c>
      <c r="B5811" s="9" t="s">
        <v>1075</v>
      </c>
      <c r="C5811" s="9" t="s">
        <v>1076</v>
      </c>
      <c r="D5811" s="3">
        <v>0.11</v>
      </c>
      <c r="E5811" s="9" t="s">
        <v>331</v>
      </c>
      <c r="F5811" s="9" t="s">
        <v>332</v>
      </c>
      <c r="G5811" s="9" t="s">
        <v>183</v>
      </c>
      <c r="H5811" s="8">
        <v>45717</v>
      </c>
      <c r="I5811" s="8">
        <v>45747</v>
      </c>
      <c r="J5811" s="219" t="s">
        <v>15118</v>
      </c>
      <c r="K5811" s="205" t="s">
        <v>334</v>
      </c>
      <c r="M5811" s="9" t="s">
        <v>1078</v>
      </c>
      <c r="N5811" s="215">
        <v>45777.922227581003</v>
      </c>
      <c r="O5811" s="8">
        <v>45777</v>
      </c>
    </row>
    <row r="5812" spans="1:15" x14ac:dyDescent="0.25">
      <c r="A5812" s="8">
        <v>45688</v>
      </c>
      <c r="B5812" s="9" t="s">
        <v>1075</v>
      </c>
      <c r="C5812" s="9" t="s">
        <v>1076</v>
      </c>
      <c r="D5812" s="3">
        <v>0.11</v>
      </c>
      <c r="E5812" s="9" t="s">
        <v>331</v>
      </c>
      <c r="F5812" s="9" t="s">
        <v>332</v>
      </c>
      <c r="G5812" s="9" t="s">
        <v>183</v>
      </c>
      <c r="H5812" s="8">
        <v>45658</v>
      </c>
      <c r="I5812" s="8">
        <v>45684</v>
      </c>
      <c r="J5812" s="219" t="s">
        <v>13168</v>
      </c>
      <c r="K5812" s="205" t="s">
        <v>334</v>
      </c>
      <c r="M5812" s="9" t="s">
        <v>1078</v>
      </c>
      <c r="N5812" s="215">
        <v>45706.0637561111</v>
      </c>
      <c r="O5812" s="8">
        <v>45705</v>
      </c>
    </row>
    <row r="5813" spans="1:15" x14ac:dyDescent="0.25">
      <c r="A5813" s="8">
        <v>45471</v>
      </c>
      <c r="B5813" s="9" t="s">
        <v>7884</v>
      </c>
      <c r="C5813" s="9" t="s">
        <v>180</v>
      </c>
      <c r="D5813" s="3">
        <v>-22.64</v>
      </c>
      <c r="E5813" s="9" t="s">
        <v>181</v>
      </c>
      <c r="F5813" s="9" t="s">
        <v>182</v>
      </c>
      <c r="G5813" s="9" t="s">
        <v>183</v>
      </c>
      <c r="H5813" s="8">
        <v>45444</v>
      </c>
      <c r="I5813" s="8">
        <v>45467</v>
      </c>
      <c r="J5813" s="8" t="s">
        <v>8360</v>
      </c>
      <c r="K5813" s="205" t="s">
        <v>185</v>
      </c>
      <c r="M5813" s="9" t="s">
        <v>7886</v>
      </c>
      <c r="N5813" s="215">
        <v>45505.8848292361</v>
      </c>
      <c r="O5813" s="8">
        <v>45505</v>
      </c>
    </row>
    <row r="5814" spans="1:15" x14ac:dyDescent="0.25">
      <c r="A5814" s="8">
        <v>45657</v>
      </c>
      <c r="B5814" s="9" t="s">
        <v>1075</v>
      </c>
      <c r="C5814" s="9" t="s">
        <v>1076</v>
      </c>
      <c r="D5814" s="3">
        <v>0.11</v>
      </c>
      <c r="E5814" s="9" t="s">
        <v>331</v>
      </c>
      <c r="F5814" s="9" t="s">
        <v>332</v>
      </c>
      <c r="G5814" s="9" t="s">
        <v>183</v>
      </c>
      <c r="H5814" s="8">
        <v>45627</v>
      </c>
      <c r="I5814" s="8">
        <v>45656</v>
      </c>
      <c r="J5814" s="219" t="s">
        <v>13571</v>
      </c>
      <c r="K5814" s="205" t="s">
        <v>334</v>
      </c>
      <c r="M5814" s="9" t="s">
        <v>1078</v>
      </c>
      <c r="N5814" s="215">
        <v>45706.0637561111</v>
      </c>
      <c r="O5814" s="8">
        <v>45705</v>
      </c>
    </row>
    <row r="5815" spans="1:15" x14ac:dyDescent="0.25">
      <c r="A5815" s="8">
        <v>45625</v>
      </c>
      <c r="B5815" s="9" t="s">
        <v>1075</v>
      </c>
      <c r="C5815" s="9" t="s">
        <v>1076</v>
      </c>
      <c r="D5815" s="3">
        <v>0.11</v>
      </c>
      <c r="E5815" s="9" t="s">
        <v>331</v>
      </c>
      <c r="F5815" s="9" t="s">
        <v>332</v>
      </c>
      <c r="G5815" s="9" t="s">
        <v>183</v>
      </c>
      <c r="H5815" s="8">
        <v>45597</v>
      </c>
      <c r="I5815" s="8">
        <v>45621</v>
      </c>
      <c r="J5815" s="219" t="s">
        <v>11573</v>
      </c>
      <c r="K5815" s="205" t="s">
        <v>334</v>
      </c>
      <c r="M5815" s="9" t="s">
        <v>1078</v>
      </c>
      <c r="N5815" s="215">
        <v>45635.715607696802</v>
      </c>
      <c r="O5815" s="8">
        <v>45635</v>
      </c>
    </row>
    <row r="5816" spans="1:15" x14ac:dyDescent="0.25">
      <c r="A5816" s="8">
        <v>45490</v>
      </c>
      <c r="B5816" s="9" t="s">
        <v>7937</v>
      </c>
      <c r="C5816" s="9" t="s">
        <v>180</v>
      </c>
      <c r="D5816" s="3">
        <v>-22.55</v>
      </c>
      <c r="E5816" s="9" t="s">
        <v>181</v>
      </c>
      <c r="F5816" s="9" t="s">
        <v>182</v>
      </c>
      <c r="G5816" s="9" t="s">
        <v>183</v>
      </c>
      <c r="H5816" s="8">
        <v>45474</v>
      </c>
      <c r="I5816" s="8">
        <v>45488</v>
      </c>
      <c r="J5816" s="8" t="s">
        <v>7938</v>
      </c>
      <c r="K5816" s="205" t="s">
        <v>185</v>
      </c>
      <c r="M5816" s="9" t="s">
        <v>7939</v>
      </c>
      <c r="N5816" s="215">
        <v>45505.8848292361</v>
      </c>
      <c r="O5816" s="8">
        <v>45505</v>
      </c>
    </row>
    <row r="5817" spans="1:15" x14ac:dyDescent="0.25">
      <c r="A5817" s="8">
        <v>45880</v>
      </c>
      <c r="B5817" s="9" t="s">
        <v>18801</v>
      </c>
      <c r="C5817" s="9" t="s">
        <v>180</v>
      </c>
      <c r="D5817" s="3">
        <v>-22.53</v>
      </c>
      <c r="E5817" s="9" t="s">
        <v>181</v>
      </c>
      <c r="F5817" s="9" t="s">
        <v>182</v>
      </c>
      <c r="G5817" s="9" t="s">
        <v>183</v>
      </c>
      <c r="H5817" s="8">
        <v>45870</v>
      </c>
      <c r="I5817" s="8">
        <v>45880</v>
      </c>
      <c r="J5817" s="219" t="s">
        <v>20022</v>
      </c>
      <c r="K5817" s="205" t="s">
        <v>185</v>
      </c>
      <c r="M5817" s="9" t="s">
        <v>18803</v>
      </c>
      <c r="N5817" s="215">
        <v>45929.807189814797</v>
      </c>
      <c r="O5817" s="8">
        <v>45929</v>
      </c>
    </row>
    <row r="5818" spans="1:15" x14ac:dyDescent="0.25">
      <c r="A5818" s="8">
        <v>45838</v>
      </c>
      <c r="B5818" s="9" t="s">
        <v>19104</v>
      </c>
      <c r="C5818" s="9" t="s">
        <v>1076</v>
      </c>
      <c r="D5818" s="3">
        <v>0.1</v>
      </c>
      <c r="E5818" s="9" t="s">
        <v>331</v>
      </c>
      <c r="F5818" s="9" t="s">
        <v>332</v>
      </c>
      <c r="G5818" s="9" t="s">
        <v>183</v>
      </c>
      <c r="H5818" s="8">
        <v>45809</v>
      </c>
      <c r="I5818" s="8">
        <v>45838</v>
      </c>
      <c r="J5818" s="219" t="s">
        <v>19111</v>
      </c>
      <c r="K5818" s="205" t="s">
        <v>334</v>
      </c>
      <c r="M5818" s="9" t="s">
        <v>19106</v>
      </c>
      <c r="N5818" s="215">
        <v>45862.622311099498</v>
      </c>
      <c r="O5818" s="8">
        <v>45862</v>
      </c>
    </row>
    <row r="5819" spans="1:15" x14ac:dyDescent="0.25">
      <c r="A5819" s="8">
        <v>45777</v>
      </c>
      <c r="B5819" s="9" t="s">
        <v>1075</v>
      </c>
      <c r="C5819" s="9" t="s">
        <v>1076</v>
      </c>
      <c r="D5819" s="3">
        <v>0.1</v>
      </c>
      <c r="E5819" s="9" t="s">
        <v>331</v>
      </c>
      <c r="F5819" s="9" t="s">
        <v>332</v>
      </c>
      <c r="G5819" s="9" t="s">
        <v>183</v>
      </c>
      <c r="H5819" s="8">
        <v>45748</v>
      </c>
      <c r="I5819" s="8">
        <v>45775</v>
      </c>
      <c r="J5819" s="8" t="s">
        <v>15823</v>
      </c>
      <c r="K5819" s="205" t="s">
        <v>334</v>
      </c>
      <c r="M5819" s="9" t="s">
        <v>1078</v>
      </c>
      <c r="N5819" s="215">
        <v>45785.029943333298</v>
      </c>
      <c r="O5819" s="8">
        <v>45784</v>
      </c>
    </row>
    <row r="5820" spans="1:15" x14ac:dyDescent="0.25">
      <c r="A5820" s="8">
        <v>45716</v>
      </c>
      <c r="B5820" s="9" t="s">
        <v>1075</v>
      </c>
      <c r="C5820" s="9" t="s">
        <v>1076</v>
      </c>
      <c r="D5820" s="3">
        <v>0.1</v>
      </c>
      <c r="E5820" s="9" t="s">
        <v>331</v>
      </c>
      <c r="F5820" s="9" t="s">
        <v>332</v>
      </c>
      <c r="G5820" s="9" t="s">
        <v>183</v>
      </c>
      <c r="H5820" s="8">
        <v>45689</v>
      </c>
      <c r="I5820" s="8">
        <v>45712</v>
      </c>
      <c r="J5820" s="219" t="s">
        <v>13987</v>
      </c>
      <c r="K5820" s="205" t="s">
        <v>334</v>
      </c>
      <c r="M5820" s="9" t="s">
        <v>1078</v>
      </c>
      <c r="N5820" s="215">
        <v>45733.5614541088</v>
      </c>
      <c r="O5820" s="8">
        <v>45733</v>
      </c>
    </row>
    <row r="5821" spans="1:15" x14ac:dyDescent="0.25">
      <c r="A5821" s="8">
        <v>45898</v>
      </c>
      <c r="B5821" s="9" t="s">
        <v>19080</v>
      </c>
      <c r="C5821" s="9" t="s">
        <v>1076</v>
      </c>
      <c r="D5821" s="3">
        <v>0.09</v>
      </c>
      <c r="E5821" s="9" t="s">
        <v>1298</v>
      </c>
      <c r="F5821" s="9" t="s">
        <v>1299</v>
      </c>
      <c r="G5821" s="9" t="s">
        <v>183</v>
      </c>
      <c r="H5821" s="8">
        <v>45870</v>
      </c>
      <c r="I5821" s="8">
        <v>45894</v>
      </c>
      <c r="J5821" s="219" t="s">
        <v>19740</v>
      </c>
      <c r="K5821" s="205" t="s">
        <v>1301</v>
      </c>
      <c r="M5821" s="9" t="s">
        <v>19082</v>
      </c>
      <c r="N5821" s="215">
        <v>45929.807189814797</v>
      </c>
      <c r="O5821" s="8">
        <v>45929</v>
      </c>
    </row>
    <row r="5822" spans="1:15" x14ac:dyDescent="0.25">
      <c r="A5822" s="8">
        <v>45869</v>
      </c>
      <c r="B5822" s="9" t="s">
        <v>19080</v>
      </c>
      <c r="C5822" s="9" t="s">
        <v>1076</v>
      </c>
      <c r="D5822" s="3">
        <v>0.08</v>
      </c>
      <c r="E5822" s="9" t="s">
        <v>1298</v>
      </c>
      <c r="F5822" s="9" t="s">
        <v>1299</v>
      </c>
      <c r="G5822" s="9" t="s">
        <v>183</v>
      </c>
      <c r="H5822" s="8">
        <v>45839</v>
      </c>
      <c r="I5822" s="8">
        <v>45866</v>
      </c>
      <c r="J5822" s="219" t="s">
        <v>20141</v>
      </c>
      <c r="K5822" s="205" t="s">
        <v>1301</v>
      </c>
      <c r="M5822" s="9" t="s">
        <v>19082</v>
      </c>
      <c r="N5822" s="215">
        <v>45929.807189814797</v>
      </c>
      <c r="O5822" s="8">
        <v>45929</v>
      </c>
    </row>
    <row r="5823" spans="1:15" x14ac:dyDescent="0.25">
      <c r="A5823" s="8">
        <v>45838</v>
      </c>
      <c r="B5823" s="9" t="s">
        <v>19080</v>
      </c>
      <c r="C5823" s="9" t="s">
        <v>1076</v>
      </c>
      <c r="D5823" s="3">
        <v>0.08</v>
      </c>
      <c r="E5823" s="9" t="s">
        <v>1298</v>
      </c>
      <c r="F5823" s="9" t="s">
        <v>1299</v>
      </c>
      <c r="G5823" s="9" t="s">
        <v>183</v>
      </c>
      <c r="H5823" s="8">
        <v>45809</v>
      </c>
      <c r="I5823" s="8">
        <v>45838</v>
      </c>
      <c r="J5823" s="219" t="s">
        <v>19107</v>
      </c>
      <c r="K5823" s="205" t="s">
        <v>1301</v>
      </c>
      <c r="M5823" s="9" t="s">
        <v>19082</v>
      </c>
      <c r="N5823" s="215">
        <v>45862.622311099498</v>
      </c>
      <c r="O5823" s="8">
        <v>45862</v>
      </c>
    </row>
    <row r="5824" spans="1:15" x14ac:dyDescent="0.25">
      <c r="A5824" s="8">
        <v>45596</v>
      </c>
      <c r="B5824" s="9" t="s">
        <v>1297</v>
      </c>
      <c r="C5824" s="9" t="s">
        <v>1076</v>
      </c>
      <c r="D5824" s="3">
        <v>0.08</v>
      </c>
      <c r="E5824" s="9" t="s">
        <v>717</v>
      </c>
      <c r="F5824" s="9" t="s">
        <v>718</v>
      </c>
      <c r="G5824" s="9" t="s">
        <v>183</v>
      </c>
      <c r="H5824" s="8">
        <v>45566</v>
      </c>
      <c r="I5824" s="8">
        <v>45593</v>
      </c>
      <c r="J5824" s="219" t="s">
        <v>11876</v>
      </c>
      <c r="K5824" s="205" t="s">
        <v>720</v>
      </c>
      <c r="M5824" s="9" t="s">
        <v>1302</v>
      </c>
      <c r="N5824" s="215">
        <v>45635.715607696802</v>
      </c>
      <c r="O5824" s="8">
        <v>45635</v>
      </c>
    </row>
    <row r="5825" spans="1:15" x14ac:dyDescent="0.25">
      <c r="A5825" s="8">
        <v>45565</v>
      </c>
      <c r="B5825" s="9" t="s">
        <v>1297</v>
      </c>
      <c r="C5825" s="9" t="s">
        <v>1076</v>
      </c>
      <c r="D5825" s="3">
        <v>0.08</v>
      </c>
      <c r="E5825" s="9" t="s">
        <v>717</v>
      </c>
      <c r="F5825" s="9" t="s">
        <v>718</v>
      </c>
      <c r="G5825" s="9" t="s">
        <v>183</v>
      </c>
      <c r="H5825" s="8">
        <v>45536</v>
      </c>
      <c r="I5825" s="8">
        <v>45565</v>
      </c>
      <c r="J5825" s="8" t="s">
        <v>10100</v>
      </c>
      <c r="K5825" s="205" t="s">
        <v>720</v>
      </c>
      <c r="M5825" s="9" t="s">
        <v>1302</v>
      </c>
      <c r="N5825" s="215">
        <v>45575.565837071801</v>
      </c>
      <c r="O5825" s="8">
        <v>45575</v>
      </c>
    </row>
    <row r="5826" spans="1:15" x14ac:dyDescent="0.25">
      <c r="A5826" s="8">
        <v>45534</v>
      </c>
      <c r="B5826" s="9" t="s">
        <v>1297</v>
      </c>
      <c r="C5826" s="9" t="s">
        <v>1076</v>
      </c>
      <c r="D5826" s="3">
        <v>0.08</v>
      </c>
      <c r="E5826" s="9" t="s">
        <v>717</v>
      </c>
      <c r="F5826" s="9" t="s">
        <v>718</v>
      </c>
      <c r="G5826" s="9" t="s">
        <v>183</v>
      </c>
      <c r="H5826" s="8">
        <v>45505</v>
      </c>
      <c r="I5826" s="8">
        <v>45530</v>
      </c>
      <c r="J5826" s="8" t="s">
        <v>9772</v>
      </c>
      <c r="K5826" s="205" t="s">
        <v>720</v>
      </c>
      <c r="M5826" s="9" t="s">
        <v>1302</v>
      </c>
      <c r="N5826" s="215">
        <v>45540.605251655099</v>
      </c>
      <c r="O5826" s="8">
        <v>45540</v>
      </c>
    </row>
    <row r="5827" spans="1:15" x14ac:dyDescent="0.25">
      <c r="A5827" s="8">
        <v>45504</v>
      </c>
      <c r="B5827" s="9" t="s">
        <v>1297</v>
      </c>
      <c r="C5827" s="9" t="s">
        <v>1076</v>
      </c>
      <c r="D5827" s="3">
        <v>0.08</v>
      </c>
      <c r="E5827" s="9" t="s">
        <v>717</v>
      </c>
      <c r="F5827" s="9" t="s">
        <v>718</v>
      </c>
      <c r="G5827" s="9" t="s">
        <v>183</v>
      </c>
      <c r="H5827" s="8">
        <v>45474</v>
      </c>
      <c r="I5827" s="8">
        <v>45502</v>
      </c>
      <c r="J5827" s="8" t="s">
        <v>9563</v>
      </c>
      <c r="K5827" s="205" t="s">
        <v>720</v>
      </c>
      <c r="M5827" s="9" t="s">
        <v>1302</v>
      </c>
      <c r="N5827" s="215">
        <v>45534.648212951397</v>
      </c>
      <c r="O5827" s="8">
        <v>45534</v>
      </c>
    </row>
    <row r="5828" spans="1:15" x14ac:dyDescent="0.25">
      <c r="A5828" s="8">
        <v>45471</v>
      </c>
      <c r="B5828" s="9" t="s">
        <v>1297</v>
      </c>
      <c r="C5828" s="9" t="s">
        <v>1076</v>
      </c>
      <c r="D5828" s="3">
        <v>0.08</v>
      </c>
      <c r="E5828" s="9" t="s">
        <v>717</v>
      </c>
      <c r="F5828" s="9" t="s">
        <v>718</v>
      </c>
      <c r="G5828" s="9" t="s">
        <v>183</v>
      </c>
      <c r="H5828" s="8">
        <v>45444</v>
      </c>
      <c r="I5828" s="8">
        <v>45467</v>
      </c>
      <c r="J5828" s="8" t="s">
        <v>8475</v>
      </c>
      <c r="K5828" s="205" t="s">
        <v>720</v>
      </c>
      <c r="M5828" s="9" t="s">
        <v>1302</v>
      </c>
      <c r="N5828" s="215">
        <v>45505.8848292361</v>
      </c>
      <c r="O5828" s="8">
        <v>45505</v>
      </c>
    </row>
    <row r="5829" spans="1:15" x14ac:dyDescent="0.25">
      <c r="A5829" s="8">
        <v>45443</v>
      </c>
      <c r="B5829" s="9" t="s">
        <v>1297</v>
      </c>
      <c r="C5829" s="9" t="s">
        <v>1076</v>
      </c>
      <c r="D5829" s="3">
        <v>0.08</v>
      </c>
      <c r="E5829" s="9" t="s">
        <v>717</v>
      </c>
      <c r="F5829" s="9" t="s">
        <v>718</v>
      </c>
      <c r="G5829" s="9" t="s">
        <v>183</v>
      </c>
      <c r="H5829" s="8">
        <v>45413</v>
      </c>
      <c r="I5829" s="8">
        <v>45439</v>
      </c>
      <c r="J5829" s="8" t="s">
        <v>1354</v>
      </c>
      <c r="K5829" s="205" t="s">
        <v>720</v>
      </c>
      <c r="M5829" s="9" t="s">
        <v>1302</v>
      </c>
      <c r="N5829" s="215">
        <v>45446.142181782401</v>
      </c>
      <c r="O5829" s="8">
        <v>45445</v>
      </c>
    </row>
    <row r="5830" spans="1:15" x14ac:dyDescent="0.25">
      <c r="A5830" s="8">
        <v>45412</v>
      </c>
      <c r="B5830" s="9" t="s">
        <v>1297</v>
      </c>
      <c r="C5830" s="9" t="s">
        <v>1076</v>
      </c>
      <c r="D5830" s="3">
        <v>0.08</v>
      </c>
      <c r="E5830" s="9" t="s">
        <v>717</v>
      </c>
      <c r="F5830" s="9" t="s">
        <v>718</v>
      </c>
      <c r="G5830" s="9" t="s">
        <v>183</v>
      </c>
      <c r="H5830" s="8">
        <v>45383</v>
      </c>
      <c r="I5830" s="8">
        <v>45411</v>
      </c>
      <c r="J5830" s="8" t="s">
        <v>1355</v>
      </c>
      <c r="K5830" s="205" t="s">
        <v>720</v>
      </c>
      <c r="M5830" s="9" t="s">
        <v>1302</v>
      </c>
      <c r="N5830" s="215">
        <v>45421.815222858801</v>
      </c>
      <c r="O5830" s="8">
        <v>45421</v>
      </c>
    </row>
    <row r="5831" spans="1:15" x14ac:dyDescent="0.25">
      <c r="A5831" s="8">
        <v>45379</v>
      </c>
      <c r="B5831" s="9" t="s">
        <v>1297</v>
      </c>
      <c r="C5831" s="9" t="s">
        <v>1076</v>
      </c>
      <c r="D5831" s="3">
        <v>0.08</v>
      </c>
      <c r="E5831" s="9" t="s">
        <v>717</v>
      </c>
      <c r="F5831" s="9" t="s">
        <v>718</v>
      </c>
      <c r="G5831" s="9" t="s">
        <v>183</v>
      </c>
      <c r="H5831" s="8">
        <v>45352</v>
      </c>
      <c r="I5831" s="8">
        <v>45376</v>
      </c>
      <c r="J5831" s="8" t="s">
        <v>1356</v>
      </c>
      <c r="K5831" s="205" t="s">
        <v>720</v>
      </c>
      <c r="M5831" s="9" t="s">
        <v>1302</v>
      </c>
      <c r="N5831" s="215">
        <v>45385.162865138896</v>
      </c>
      <c r="O5831" s="8">
        <v>45384</v>
      </c>
    </row>
    <row r="5832" spans="1:15" x14ac:dyDescent="0.25">
      <c r="A5832" s="8">
        <v>45351</v>
      </c>
      <c r="B5832" s="9" t="s">
        <v>1297</v>
      </c>
      <c r="C5832" s="9" t="s">
        <v>1076</v>
      </c>
      <c r="D5832" s="3">
        <v>0.08</v>
      </c>
      <c r="E5832" s="9" t="s">
        <v>717</v>
      </c>
      <c r="F5832" s="9" t="s">
        <v>718</v>
      </c>
      <c r="G5832" s="9" t="s">
        <v>183</v>
      </c>
      <c r="H5832" s="8">
        <v>45323</v>
      </c>
      <c r="I5832" s="8">
        <v>45348</v>
      </c>
      <c r="J5832" s="219" t="s">
        <v>1357</v>
      </c>
      <c r="K5832" s="205" t="s">
        <v>720</v>
      </c>
      <c r="M5832" s="9" t="s">
        <v>1302</v>
      </c>
      <c r="N5832" s="215">
        <v>45363.078556828703</v>
      </c>
      <c r="O5832" s="8"/>
    </row>
    <row r="5833" spans="1:15" x14ac:dyDescent="0.25">
      <c r="A5833" s="8">
        <v>45322</v>
      </c>
      <c r="B5833" s="9" t="s">
        <v>1297</v>
      </c>
      <c r="C5833" s="9" t="s">
        <v>1076</v>
      </c>
      <c r="D5833" s="3">
        <v>0.08</v>
      </c>
      <c r="E5833" s="9" t="s">
        <v>717</v>
      </c>
      <c r="F5833" s="9" t="s">
        <v>718</v>
      </c>
      <c r="G5833" s="9" t="s">
        <v>183</v>
      </c>
      <c r="H5833" s="8">
        <v>45292</v>
      </c>
      <c r="I5833" s="8">
        <v>45320</v>
      </c>
      <c r="J5833" s="8" t="s">
        <v>1358</v>
      </c>
      <c r="K5833" s="205" t="s">
        <v>720</v>
      </c>
      <c r="M5833" s="9" t="s">
        <v>1302</v>
      </c>
      <c r="N5833" s="215">
        <v>45324.933394479202</v>
      </c>
      <c r="O5833" s="8"/>
    </row>
    <row r="5834" spans="1:15" x14ac:dyDescent="0.25">
      <c r="A5834" s="8">
        <v>45289</v>
      </c>
      <c r="B5834" s="9" t="s">
        <v>1297</v>
      </c>
      <c r="C5834" s="9" t="s">
        <v>1076</v>
      </c>
      <c r="D5834" s="3">
        <v>0.08</v>
      </c>
      <c r="E5834" s="9" t="s">
        <v>717</v>
      </c>
      <c r="F5834" s="9" t="s">
        <v>718</v>
      </c>
      <c r="G5834" s="9" t="s">
        <v>183</v>
      </c>
      <c r="H5834" s="8">
        <v>45261</v>
      </c>
      <c r="I5834" s="8">
        <v>45285</v>
      </c>
      <c r="J5834" s="8" t="s">
        <v>1359</v>
      </c>
      <c r="K5834" s="205" t="s">
        <v>720</v>
      </c>
      <c r="M5834" s="9" t="s">
        <v>1302</v>
      </c>
      <c r="N5834" s="215">
        <v>45294.9567489931</v>
      </c>
      <c r="O5834" s="8"/>
    </row>
    <row r="5835" spans="1:15" x14ac:dyDescent="0.25">
      <c r="A5835" s="8">
        <v>45260</v>
      </c>
      <c r="B5835" s="9" t="s">
        <v>1297</v>
      </c>
      <c r="C5835" s="9" t="s">
        <v>1076</v>
      </c>
      <c r="D5835" s="3">
        <v>0.08</v>
      </c>
      <c r="E5835" s="9" t="s">
        <v>717</v>
      </c>
      <c r="F5835" s="9" t="s">
        <v>718</v>
      </c>
      <c r="G5835" s="9" t="s">
        <v>183</v>
      </c>
      <c r="H5835" s="8">
        <v>45231</v>
      </c>
      <c r="I5835" s="8">
        <v>45257</v>
      </c>
      <c r="J5835" s="8" t="s">
        <v>1360</v>
      </c>
      <c r="K5835" s="205" t="s">
        <v>720</v>
      </c>
      <c r="M5835" s="9" t="s">
        <v>1302</v>
      </c>
      <c r="N5835" s="215">
        <v>45294.9567489931</v>
      </c>
      <c r="O5835" s="8"/>
    </row>
    <row r="5836" spans="1:15" x14ac:dyDescent="0.25">
      <c r="A5836" s="8">
        <v>45807</v>
      </c>
      <c r="B5836" s="9" t="s">
        <v>1104</v>
      </c>
      <c r="C5836" s="9" t="s">
        <v>1076</v>
      </c>
      <c r="D5836" s="3">
        <v>0.08</v>
      </c>
      <c r="E5836" s="9" t="s">
        <v>1298</v>
      </c>
      <c r="F5836" s="9" t="s">
        <v>1299</v>
      </c>
      <c r="G5836" s="9" t="s">
        <v>183</v>
      </c>
      <c r="H5836" s="8">
        <v>45778</v>
      </c>
      <c r="I5836" s="8">
        <v>45803</v>
      </c>
      <c r="J5836" s="8" t="s">
        <v>16050</v>
      </c>
      <c r="K5836" s="205" t="s">
        <v>1301</v>
      </c>
      <c r="M5836" s="9" t="s">
        <v>1106</v>
      </c>
      <c r="N5836" s="215">
        <v>45809.629870740697</v>
      </c>
      <c r="O5836" s="8">
        <v>45809</v>
      </c>
    </row>
    <row r="5837" spans="1:15" x14ac:dyDescent="0.25">
      <c r="A5837" s="8">
        <v>45519</v>
      </c>
      <c r="B5837" s="9" t="s">
        <v>7897</v>
      </c>
      <c r="C5837" s="9" t="s">
        <v>180</v>
      </c>
      <c r="D5837" s="3">
        <v>-22.23</v>
      </c>
      <c r="E5837" s="9" t="s">
        <v>181</v>
      </c>
      <c r="F5837" s="9" t="s">
        <v>182</v>
      </c>
      <c r="G5837" s="9" t="s">
        <v>183</v>
      </c>
      <c r="H5837" s="8">
        <v>45505</v>
      </c>
      <c r="I5837" s="8">
        <v>45516</v>
      </c>
      <c r="J5837" s="8" t="s">
        <v>9237</v>
      </c>
      <c r="K5837" s="205" t="s">
        <v>185</v>
      </c>
      <c r="M5837" s="9" t="s">
        <v>7899</v>
      </c>
      <c r="N5837" s="215">
        <v>45534.648212951397</v>
      </c>
      <c r="O5837" s="8">
        <v>45534</v>
      </c>
    </row>
    <row r="5838" spans="1:15" x14ac:dyDescent="0.25">
      <c r="A5838" s="8">
        <v>45898</v>
      </c>
      <c r="B5838" s="9" t="s">
        <v>19076</v>
      </c>
      <c r="C5838" s="9" t="s">
        <v>1076</v>
      </c>
      <c r="D5838" s="3">
        <v>7.0000000000000007E-2</v>
      </c>
      <c r="E5838" s="9" t="s">
        <v>717</v>
      </c>
      <c r="F5838" s="9" t="s">
        <v>718</v>
      </c>
      <c r="G5838" s="9" t="s">
        <v>183</v>
      </c>
      <c r="H5838" s="8">
        <v>45870</v>
      </c>
      <c r="I5838" s="8">
        <v>45894</v>
      </c>
      <c r="J5838" s="219" t="s">
        <v>19719</v>
      </c>
      <c r="K5838" s="205" t="s">
        <v>720</v>
      </c>
      <c r="M5838" s="9" t="s">
        <v>19078</v>
      </c>
      <c r="N5838" s="215">
        <v>45929.807189814797</v>
      </c>
      <c r="O5838" s="8">
        <v>45929</v>
      </c>
    </row>
    <row r="5839" spans="1:15" x14ac:dyDescent="0.25">
      <c r="A5839" s="8">
        <v>45869</v>
      </c>
      <c r="B5839" s="9" t="s">
        <v>19076</v>
      </c>
      <c r="C5839" s="9" t="s">
        <v>1076</v>
      </c>
      <c r="D5839" s="3">
        <v>7.0000000000000007E-2</v>
      </c>
      <c r="E5839" s="9" t="s">
        <v>717</v>
      </c>
      <c r="F5839" s="9" t="s">
        <v>718</v>
      </c>
      <c r="G5839" s="9" t="s">
        <v>183</v>
      </c>
      <c r="H5839" s="8">
        <v>45839</v>
      </c>
      <c r="I5839" s="8">
        <v>45866</v>
      </c>
      <c r="J5839" s="219" t="s">
        <v>20123</v>
      </c>
      <c r="K5839" s="205" t="s">
        <v>720</v>
      </c>
      <c r="M5839" s="9" t="s">
        <v>19078</v>
      </c>
      <c r="N5839" s="215">
        <v>45929.807189814797</v>
      </c>
      <c r="O5839" s="8">
        <v>45929</v>
      </c>
    </row>
    <row r="5840" spans="1:15" x14ac:dyDescent="0.25">
      <c r="A5840" s="8">
        <v>45838</v>
      </c>
      <c r="B5840" s="9" t="s">
        <v>19076</v>
      </c>
      <c r="C5840" s="9" t="s">
        <v>1076</v>
      </c>
      <c r="D5840" s="3">
        <v>7.0000000000000007E-2</v>
      </c>
      <c r="E5840" s="9" t="s">
        <v>717</v>
      </c>
      <c r="F5840" s="9" t="s">
        <v>718</v>
      </c>
      <c r="G5840" s="9" t="s">
        <v>183</v>
      </c>
      <c r="H5840" s="8">
        <v>45809</v>
      </c>
      <c r="I5840" s="8">
        <v>45838</v>
      </c>
      <c r="J5840" s="219" t="s">
        <v>19077</v>
      </c>
      <c r="K5840" s="205" t="s">
        <v>720</v>
      </c>
      <c r="M5840" s="9" t="s">
        <v>19078</v>
      </c>
      <c r="N5840" s="215">
        <v>45862.622311099498</v>
      </c>
      <c r="O5840" s="8">
        <v>45862</v>
      </c>
    </row>
    <row r="5841" spans="1:15" x14ac:dyDescent="0.25">
      <c r="A5841" s="8">
        <v>45807</v>
      </c>
      <c r="B5841" s="9" t="s">
        <v>1297</v>
      </c>
      <c r="C5841" s="9" t="s">
        <v>1076</v>
      </c>
      <c r="D5841" s="3">
        <v>7.0000000000000007E-2</v>
      </c>
      <c r="E5841" s="9" t="s">
        <v>717</v>
      </c>
      <c r="F5841" s="9" t="s">
        <v>718</v>
      </c>
      <c r="G5841" s="9" t="s">
        <v>183</v>
      </c>
      <c r="H5841" s="8">
        <v>45778</v>
      </c>
      <c r="I5841" s="8">
        <v>45803</v>
      </c>
      <c r="J5841" s="8" t="s">
        <v>16027</v>
      </c>
      <c r="K5841" s="205" t="s">
        <v>720</v>
      </c>
      <c r="M5841" s="9" t="s">
        <v>1302</v>
      </c>
      <c r="N5841" s="215">
        <v>45809.629870740697</v>
      </c>
      <c r="O5841" s="8">
        <v>45809</v>
      </c>
    </row>
    <row r="5842" spans="1:15" x14ac:dyDescent="0.25">
      <c r="A5842" s="8">
        <v>45777</v>
      </c>
      <c r="B5842" s="9" t="s">
        <v>1297</v>
      </c>
      <c r="C5842" s="9" t="s">
        <v>1076</v>
      </c>
      <c r="D5842" s="3">
        <v>7.0000000000000007E-2</v>
      </c>
      <c r="E5842" s="9" t="s">
        <v>717</v>
      </c>
      <c r="F5842" s="9" t="s">
        <v>718</v>
      </c>
      <c r="G5842" s="9" t="s">
        <v>183</v>
      </c>
      <c r="H5842" s="8">
        <v>45748</v>
      </c>
      <c r="I5842" s="8">
        <v>45775</v>
      </c>
      <c r="J5842" s="8" t="s">
        <v>15802</v>
      </c>
      <c r="K5842" s="205" t="s">
        <v>720</v>
      </c>
      <c r="M5842" s="9" t="s">
        <v>1302</v>
      </c>
      <c r="N5842" s="215">
        <v>45785.029943333298</v>
      </c>
      <c r="O5842" s="8">
        <v>45784</v>
      </c>
    </row>
    <row r="5843" spans="1:15" x14ac:dyDescent="0.25">
      <c r="A5843" s="8">
        <v>45747</v>
      </c>
      <c r="B5843" s="9" t="s">
        <v>1297</v>
      </c>
      <c r="C5843" s="9" t="s">
        <v>1076</v>
      </c>
      <c r="D5843" s="3">
        <v>7.0000000000000007E-2</v>
      </c>
      <c r="E5843" s="9" t="s">
        <v>717</v>
      </c>
      <c r="F5843" s="9" t="s">
        <v>718</v>
      </c>
      <c r="G5843" s="9" t="s">
        <v>183</v>
      </c>
      <c r="H5843" s="8">
        <v>45717</v>
      </c>
      <c r="I5843" s="8">
        <v>45747</v>
      </c>
      <c r="J5843" s="219" t="s">
        <v>15082</v>
      </c>
      <c r="K5843" s="205" t="s">
        <v>720</v>
      </c>
      <c r="M5843" s="9" t="s">
        <v>1302</v>
      </c>
      <c r="N5843" s="215">
        <v>45777.922227581003</v>
      </c>
      <c r="O5843" s="8">
        <v>45777</v>
      </c>
    </row>
    <row r="5844" spans="1:15" x14ac:dyDescent="0.25">
      <c r="A5844" s="8">
        <v>45688</v>
      </c>
      <c r="B5844" s="9" t="s">
        <v>1297</v>
      </c>
      <c r="C5844" s="9" t="s">
        <v>1076</v>
      </c>
      <c r="D5844" s="3">
        <v>7.0000000000000007E-2</v>
      </c>
      <c r="E5844" s="9" t="s">
        <v>717</v>
      </c>
      <c r="F5844" s="9" t="s">
        <v>718</v>
      </c>
      <c r="G5844" s="9" t="s">
        <v>183</v>
      </c>
      <c r="H5844" s="8">
        <v>45658</v>
      </c>
      <c r="I5844" s="8">
        <v>45684</v>
      </c>
      <c r="J5844" s="219" t="s">
        <v>13143</v>
      </c>
      <c r="K5844" s="205" t="s">
        <v>720</v>
      </c>
      <c r="M5844" s="9" t="s">
        <v>1302</v>
      </c>
      <c r="N5844" s="215">
        <v>45706.0637561111</v>
      </c>
      <c r="O5844" s="8">
        <v>45705</v>
      </c>
    </row>
    <row r="5845" spans="1:15" x14ac:dyDescent="0.25">
      <c r="A5845" s="8">
        <v>45840</v>
      </c>
      <c r="B5845" s="9" t="s">
        <v>18665</v>
      </c>
      <c r="C5845" s="9" t="s">
        <v>180</v>
      </c>
      <c r="D5845" s="3">
        <v>-22.07</v>
      </c>
      <c r="E5845" s="9" t="s">
        <v>882</v>
      </c>
      <c r="F5845" s="9" t="s">
        <v>883</v>
      </c>
      <c r="G5845" s="9" t="s">
        <v>183</v>
      </c>
      <c r="H5845" s="8">
        <v>45839</v>
      </c>
      <c r="I5845" s="8">
        <v>45838</v>
      </c>
      <c r="J5845" s="219" t="s">
        <v>18934</v>
      </c>
      <c r="K5845" s="205" t="s">
        <v>885</v>
      </c>
      <c r="M5845" s="9" t="s">
        <v>18667</v>
      </c>
      <c r="N5845" s="215">
        <v>45862.622311099498</v>
      </c>
      <c r="O5845" s="8">
        <v>45862</v>
      </c>
    </row>
    <row r="5846" spans="1:15" x14ac:dyDescent="0.25">
      <c r="A5846" s="8">
        <v>45657</v>
      </c>
      <c r="B5846" s="9" t="s">
        <v>1297</v>
      </c>
      <c r="C5846" s="9" t="s">
        <v>1076</v>
      </c>
      <c r="D5846" s="3">
        <v>7.0000000000000007E-2</v>
      </c>
      <c r="E5846" s="9" t="s">
        <v>717</v>
      </c>
      <c r="F5846" s="9" t="s">
        <v>718</v>
      </c>
      <c r="G5846" s="9" t="s">
        <v>183</v>
      </c>
      <c r="H5846" s="8">
        <v>45627</v>
      </c>
      <c r="I5846" s="8">
        <v>45656</v>
      </c>
      <c r="J5846" s="219" t="s">
        <v>13547</v>
      </c>
      <c r="K5846" s="205" t="s">
        <v>720</v>
      </c>
      <c r="M5846" s="9" t="s">
        <v>1302</v>
      </c>
      <c r="N5846" s="215">
        <v>45706.0637561111</v>
      </c>
      <c r="O5846" s="8">
        <v>45705</v>
      </c>
    </row>
    <row r="5847" spans="1:15" x14ac:dyDescent="0.25">
      <c r="A5847" s="8">
        <v>45625</v>
      </c>
      <c r="B5847" s="9" t="s">
        <v>1297</v>
      </c>
      <c r="C5847" s="9" t="s">
        <v>1076</v>
      </c>
      <c r="D5847" s="3">
        <v>7.0000000000000007E-2</v>
      </c>
      <c r="E5847" s="9" t="s">
        <v>717</v>
      </c>
      <c r="F5847" s="9" t="s">
        <v>718</v>
      </c>
      <c r="G5847" s="9" t="s">
        <v>183</v>
      </c>
      <c r="H5847" s="8">
        <v>45597</v>
      </c>
      <c r="I5847" s="8">
        <v>45621</v>
      </c>
      <c r="J5847" s="219" t="s">
        <v>11547</v>
      </c>
      <c r="K5847" s="205" t="s">
        <v>720</v>
      </c>
      <c r="M5847" s="9" t="s">
        <v>1302</v>
      </c>
      <c r="N5847" s="215">
        <v>45635.715607696802</v>
      </c>
      <c r="O5847" s="8">
        <v>45635</v>
      </c>
    </row>
    <row r="5848" spans="1:15" x14ac:dyDescent="0.25">
      <c r="A5848" s="8">
        <v>45777</v>
      </c>
      <c r="B5848" s="9" t="s">
        <v>1104</v>
      </c>
      <c r="C5848" s="9" t="s">
        <v>1076</v>
      </c>
      <c r="D5848" s="3">
        <v>7.0000000000000007E-2</v>
      </c>
      <c r="E5848" s="9" t="s">
        <v>1298</v>
      </c>
      <c r="F5848" s="9" t="s">
        <v>1299</v>
      </c>
      <c r="G5848" s="9" t="s">
        <v>183</v>
      </c>
      <c r="H5848" s="8">
        <v>45748</v>
      </c>
      <c r="I5848" s="8">
        <v>45775</v>
      </c>
      <c r="J5848" s="8" t="s">
        <v>15820</v>
      </c>
      <c r="K5848" s="205" t="s">
        <v>1301</v>
      </c>
      <c r="M5848" s="9" t="s">
        <v>1106</v>
      </c>
      <c r="N5848" s="215">
        <v>45785.029943333298</v>
      </c>
      <c r="O5848" s="8">
        <v>45784</v>
      </c>
    </row>
    <row r="5849" spans="1:15" x14ac:dyDescent="0.25">
      <c r="A5849" s="8">
        <v>45747</v>
      </c>
      <c r="B5849" s="9" t="s">
        <v>1104</v>
      </c>
      <c r="C5849" s="9" t="s">
        <v>1076</v>
      </c>
      <c r="D5849" s="3">
        <v>7.0000000000000007E-2</v>
      </c>
      <c r="E5849" s="9" t="s">
        <v>1298</v>
      </c>
      <c r="F5849" s="9" t="s">
        <v>1299</v>
      </c>
      <c r="G5849" s="9" t="s">
        <v>183</v>
      </c>
      <c r="H5849" s="8">
        <v>45717</v>
      </c>
      <c r="I5849" s="8">
        <v>45747</v>
      </c>
      <c r="J5849" s="219" t="s">
        <v>15113</v>
      </c>
      <c r="K5849" s="205" t="s">
        <v>1301</v>
      </c>
      <c r="M5849" s="9" t="s">
        <v>1106</v>
      </c>
      <c r="N5849" s="215">
        <v>45777.922227581003</v>
      </c>
      <c r="O5849" s="8">
        <v>45777</v>
      </c>
    </row>
    <row r="5850" spans="1:15" x14ac:dyDescent="0.25">
      <c r="A5850" s="8">
        <v>45688</v>
      </c>
      <c r="B5850" s="9" t="s">
        <v>1104</v>
      </c>
      <c r="C5850" s="9" t="s">
        <v>1076</v>
      </c>
      <c r="D5850" s="3">
        <v>7.0000000000000007E-2</v>
      </c>
      <c r="E5850" s="9" t="s">
        <v>1298</v>
      </c>
      <c r="F5850" s="9" t="s">
        <v>1299</v>
      </c>
      <c r="G5850" s="9" t="s">
        <v>183</v>
      </c>
      <c r="H5850" s="8">
        <v>45658</v>
      </c>
      <c r="I5850" s="8">
        <v>45684</v>
      </c>
      <c r="J5850" s="219" t="s">
        <v>13163</v>
      </c>
      <c r="K5850" s="205" t="s">
        <v>1301</v>
      </c>
      <c r="M5850" s="9" t="s">
        <v>1106</v>
      </c>
      <c r="N5850" s="215">
        <v>45706.0637561111</v>
      </c>
      <c r="O5850" s="8">
        <v>45705</v>
      </c>
    </row>
    <row r="5851" spans="1:15" x14ac:dyDescent="0.25">
      <c r="A5851" s="8">
        <v>45657</v>
      </c>
      <c r="B5851" s="9" t="s">
        <v>1104</v>
      </c>
      <c r="C5851" s="9" t="s">
        <v>1076</v>
      </c>
      <c r="D5851" s="3">
        <v>7.0000000000000007E-2</v>
      </c>
      <c r="E5851" s="9" t="s">
        <v>1298</v>
      </c>
      <c r="F5851" s="9" t="s">
        <v>1299</v>
      </c>
      <c r="G5851" s="9" t="s">
        <v>183</v>
      </c>
      <c r="H5851" s="8">
        <v>45627</v>
      </c>
      <c r="I5851" s="8">
        <v>45656</v>
      </c>
      <c r="J5851" s="219" t="s">
        <v>13566</v>
      </c>
      <c r="K5851" s="205" t="s">
        <v>1301</v>
      </c>
      <c r="M5851" s="9" t="s">
        <v>1106</v>
      </c>
      <c r="N5851" s="215">
        <v>45706.0637561111</v>
      </c>
      <c r="O5851" s="8">
        <v>45705</v>
      </c>
    </row>
    <row r="5852" spans="1:15" x14ac:dyDescent="0.25">
      <c r="A5852" s="8">
        <v>45625</v>
      </c>
      <c r="B5852" s="9" t="s">
        <v>1104</v>
      </c>
      <c r="C5852" s="9" t="s">
        <v>1076</v>
      </c>
      <c r="D5852" s="3">
        <v>7.0000000000000007E-2</v>
      </c>
      <c r="E5852" s="9" t="s">
        <v>1298</v>
      </c>
      <c r="F5852" s="9" t="s">
        <v>1299</v>
      </c>
      <c r="G5852" s="9" t="s">
        <v>183</v>
      </c>
      <c r="H5852" s="8">
        <v>45597</v>
      </c>
      <c r="I5852" s="8">
        <v>45621</v>
      </c>
      <c r="J5852" s="219" t="s">
        <v>11568</v>
      </c>
      <c r="K5852" s="205" t="s">
        <v>1301</v>
      </c>
      <c r="M5852" s="9" t="s">
        <v>1106</v>
      </c>
      <c r="N5852" s="215">
        <v>45635.715607696802</v>
      </c>
      <c r="O5852" s="8">
        <v>45635</v>
      </c>
    </row>
    <row r="5853" spans="1:15" x14ac:dyDescent="0.25">
      <c r="A5853" s="8">
        <v>45596</v>
      </c>
      <c r="B5853" s="9" t="s">
        <v>1104</v>
      </c>
      <c r="C5853" s="9" t="s">
        <v>1076</v>
      </c>
      <c r="D5853" s="3">
        <v>7.0000000000000007E-2</v>
      </c>
      <c r="E5853" s="9" t="s">
        <v>1298</v>
      </c>
      <c r="F5853" s="9" t="s">
        <v>1299</v>
      </c>
      <c r="G5853" s="9" t="s">
        <v>183</v>
      </c>
      <c r="H5853" s="8">
        <v>45566</v>
      </c>
      <c r="I5853" s="8">
        <v>45593</v>
      </c>
      <c r="J5853" s="219" t="s">
        <v>11899</v>
      </c>
      <c r="K5853" s="205" t="s">
        <v>1301</v>
      </c>
      <c r="M5853" s="9" t="s">
        <v>1106</v>
      </c>
      <c r="N5853" s="215">
        <v>45635.715607696802</v>
      </c>
      <c r="O5853" s="8">
        <v>45635</v>
      </c>
    </row>
    <row r="5854" spans="1:15" x14ac:dyDescent="0.25">
      <c r="A5854" s="8">
        <v>45565</v>
      </c>
      <c r="B5854" s="9" t="s">
        <v>1104</v>
      </c>
      <c r="C5854" s="9" t="s">
        <v>1076</v>
      </c>
      <c r="D5854" s="3">
        <v>7.0000000000000007E-2</v>
      </c>
      <c r="E5854" s="9" t="s">
        <v>1298</v>
      </c>
      <c r="F5854" s="9" t="s">
        <v>1299</v>
      </c>
      <c r="G5854" s="9" t="s">
        <v>183</v>
      </c>
      <c r="H5854" s="8">
        <v>45536</v>
      </c>
      <c r="I5854" s="8">
        <v>45565</v>
      </c>
      <c r="J5854" s="8" t="s">
        <v>10130</v>
      </c>
      <c r="K5854" s="205" t="s">
        <v>1301</v>
      </c>
      <c r="M5854" s="9" t="s">
        <v>1106</v>
      </c>
      <c r="N5854" s="215">
        <v>45575.565837071801</v>
      </c>
      <c r="O5854" s="8">
        <v>45575</v>
      </c>
    </row>
    <row r="5855" spans="1:15" x14ac:dyDescent="0.25">
      <c r="A5855" s="8">
        <v>45534</v>
      </c>
      <c r="B5855" s="9" t="s">
        <v>1104</v>
      </c>
      <c r="C5855" s="9" t="s">
        <v>1076</v>
      </c>
      <c r="D5855" s="3">
        <v>7.0000000000000007E-2</v>
      </c>
      <c r="E5855" s="9" t="s">
        <v>1298</v>
      </c>
      <c r="F5855" s="9" t="s">
        <v>1299</v>
      </c>
      <c r="G5855" s="9" t="s">
        <v>183</v>
      </c>
      <c r="H5855" s="8">
        <v>45505</v>
      </c>
      <c r="I5855" s="8">
        <v>45530</v>
      </c>
      <c r="J5855" s="8" t="s">
        <v>9801</v>
      </c>
      <c r="K5855" s="205" t="s">
        <v>1301</v>
      </c>
      <c r="M5855" s="9" t="s">
        <v>1106</v>
      </c>
      <c r="N5855" s="215">
        <v>45540.605251655099</v>
      </c>
      <c r="O5855" s="8">
        <v>45540</v>
      </c>
    </row>
    <row r="5856" spans="1:15" x14ac:dyDescent="0.25">
      <c r="A5856" s="8">
        <v>45504</v>
      </c>
      <c r="B5856" s="9" t="s">
        <v>1104</v>
      </c>
      <c r="C5856" s="9" t="s">
        <v>1076</v>
      </c>
      <c r="D5856" s="3">
        <v>7.0000000000000007E-2</v>
      </c>
      <c r="E5856" s="9" t="s">
        <v>1298</v>
      </c>
      <c r="F5856" s="9" t="s">
        <v>1299</v>
      </c>
      <c r="G5856" s="9" t="s">
        <v>183</v>
      </c>
      <c r="H5856" s="8">
        <v>45474</v>
      </c>
      <c r="I5856" s="8">
        <v>45502</v>
      </c>
      <c r="J5856" s="8" t="s">
        <v>9586</v>
      </c>
      <c r="K5856" s="205" t="s">
        <v>1301</v>
      </c>
      <c r="M5856" s="9" t="s">
        <v>1106</v>
      </c>
      <c r="N5856" s="215">
        <v>45534.648212951397</v>
      </c>
      <c r="O5856" s="8">
        <v>45534</v>
      </c>
    </row>
    <row r="5857" spans="1:15" x14ac:dyDescent="0.25">
      <c r="A5857" s="8">
        <v>45260</v>
      </c>
      <c r="B5857" s="9" t="s">
        <v>1362</v>
      </c>
      <c r="C5857" s="9" t="s">
        <v>1076</v>
      </c>
      <c r="D5857" s="3">
        <v>0.06</v>
      </c>
      <c r="E5857" s="9" t="s">
        <v>331</v>
      </c>
      <c r="F5857" s="9" t="s">
        <v>332</v>
      </c>
      <c r="G5857" s="9" t="s">
        <v>183</v>
      </c>
      <c r="H5857" s="8">
        <v>45231</v>
      </c>
      <c r="I5857" s="8">
        <v>45257</v>
      </c>
      <c r="J5857" s="8" t="s">
        <v>1363</v>
      </c>
      <c r="K5857" s="205" t="s">
        <v>334</v>
      </c>
      <c r="M5857" s="9" t="s">
        <v>1364</v>
      </c>
      <c r="N5857" s="215">
        <v>45294.9567489931</v>
      </c>
      <c r="O5857" s="8"/>
    </row>
    <row r="5858" spans="1:15" x14ac:dyDescent="0.25">
      <c r="A5858" s="8">
        <v>45716</v>
      </c>
      <c r="B5858" s="9" t="s">
        <v>1297</v>
      </c>
      <c r="C5858" s="9" t="s">
        <v>1076</v>
      </c>
      <c r="D5858" s="3">
        <v>0.06</v>
      </c>
      <c r="E5858" s="9" t="s">
        <v>717</v>
      </c>
      <c r="F5858" s="9" t="s">
        <v>718</v>
      </c>
      <c r="G5858" s="9" t="s">
        <v>183</v>
      </c>
      <c r="H5858" s="8">
        <v>45689</v>
      </c>
      <c r="I5858" s="8">
        <v>45712</v>
      </c>
      <c r="J5858" s="219" t="s">
        <v>13961</v>
      </c>
      <c r="K5858" s="205" t="s">
        <v>720</v>
      </c>
      <c r="M5858" s="9" t="s">
        <v>1302</v>
      </c>
      <c r="N5858" s="215">
        <v>45733.5614541088</v>
      </c>
      <c r="O5858" s="8">
        <v>45733</v>
      </c>
    </row>
    <row r="5859" spans="1:15" x14ac:dyDescent="0.25">
      <c r="A5859" s="8">
        <v>45716</v>
      </c>
      <c r="B5859" s="9" t="s">
        <v>1104</v>
      </c>
      <c r="C5859" s="9" t="s">
        <v>1076</v>
      </c>
      <c r="D5859" s="3">
        <v>0.06</v>
      </c>
      <c r="E5859" s="9" t="s">
        <v>1298</v>
      </c>
      <c r="F5859" s="9" t="s">
        <v>1299</v>
      </c>
      <c r="G5859" s="9" t="s">
        <v>183</v>
      </c>
      <c r="H5859" s="8">
        <v>45689</v>
      </c>
      <c r="I5859" s="8">
        <v>45712</v>
      </c>
      <c r="J5859" s="219" t="s">
        <v>13982</v>
      </c>
      <c r="K5859" s="205" t="s">
        <v>1301</v>
      </c>
      <c r="M5859" s="9" t="s">
        <v>1106</v>
      </c>
      <c r="N5859" s="215">
        <v>45733.5614541088</v>
      </c>
      <c r="O5859" s="8">
        <v>45733</v>
      </c>
    </row>
    <row r="5860" spans="1:15" x14ac:dyDescent="0.25">
      <c r="A5860" s="8">
        <v>45471</v>
      </c>
      <c r="B5860" s="9" t="s">
        <v>1104</v>
      </c>
      <c r="C5860" s="9" t="s">
        <v>1076</v>
      </c>
      <c r="D5860" s="3">
        <v>0.06</v>
      </c>
      <c r="E5860" s="9" t="s">
        <v>1298</v>
      </c>
      <c r="F5860" s="9" t="s">
        <v>1299</v>
      </c>
      <c r="G5860" s="9" t="s">
        <v>183</v>
      </c>
      <c r="H5860" s="8">
        <v>45444</v>
      </c>
      <c r="I5860" s="8">
        <v>45467</v>
      </c>
      <c r="J5860" s="8" t="s">
        <v>8511</v>
      </c>
      <c r="K5860" s="205" t="s">
        <v>1301</v>
      </c>
      <c r="M5860" s="9" t="s">
        <v>1106</v>
      </c>
      <c r="N5860" s="215">
        <v>45505.8848292361</v>
      </c>
      <c r="O5860" s="8">
        <v>45505</v>
      </c>
    </row>
    <row r="5861" spans="1:15" x14ac:dyDescent="0.25">
      <c r="A5861" s="8">
        <v>45443</v>
      </c>
      <c r="B5861" s="9" t="s">
        <v>1104</v>
      </c>
      <c r="C5861" s="9" t="s">
        <v>1076</v>
      </c>
      <c r="D5861" s="3">
        <v>0.06</v>
      </c>
      <c r="E5861" s="9" t="s">
        <v>1298</v>
      </c>
      <c r="F5861" s="9" t="s">
        <v>1299</v>
      </c>
      <c r="G5861" s="9" t="s">
        <v>183</v>
      </c>
      <c r="H5861" s="8">
        <v>45413</v>
      </c>
      <c r="I5861" s="8">
        <v>45439</v>
      </c>
      <c r="J5861" s="8" t="s">
        <v>1361</v>
      </c>
      <c r="K5861" s="205" t="s">
        <v>1301</v>
      </c>
      <c r="M5861" s="9" t="s">
        <v>1106</v>
      </c>
      <c r="N5861" s="215">
        <v>45446.142181782401</v>
      </c>
      <c r="O5861" s="8">
        <v>45445</v>
      </c>
    </row>
    <row r="5862" spans="1:15" x14ac:dyDescent="0.25">
      <c r="A5862" s="8">
        <v>45412</v>
      </c>
      <c r="B5862" s="9" t="s">
        <v>1104</v>
      </c>
      <c r="C5862" s="9" t="s">
        <v>1076</v>
      </c>
      <c r="D5862" s="3">
        <v>0.05</v>
      </c>
      <c r="E5862" s="9" t="s">
        <v>1298</v>
      </c>
      <c r="F5862" s="9" t="s">
        <v>1299</v>
      </c>
      <c r="G5862" s="9" t="s">
        <v>183</v>
      </c>
      <c r="H5862" s="8">
        <v>45383</v>
      </c>
      <c r="I5862" s="8">
        <v>45411</v>
      </c>
      <c r="J5862" s="8" t="s">
        <v>1365</v>
      </c>
      <c r="K5862" s="205" t="s">
        <v>1301</v>
      </c>
      <c r="M5862" s="9" t="s">
        <v>1106</v>
      </c>
      <c r="N5862" s="215">
        <v>45421.815222858801</v>
      </c>
      <c r="O5862" s="8">
        <v>45421</v>
      </c>
    </row>
    <row r="5863" spans="1:15" x14ac:dyDescent="0.25">
      <c r="A5863" s="8">
        <v>45379</v>
      </c>
      <c r="B5863" s="9" t="s">
        <v>1104</v>
      </c>
      <c r="C5863" s="9" t="s">
        <v>1076</v>
      </c>
      <c r="D5863" s="3">
        <v>0.05</v>
      </c>
      <c r="E5863" s="9" t="s">
        <v>1298</v>
      </c>
      <c r="F5863" s="9" t="s">
        <v>1299</v>
      </c>
      <c r="G5863" s="9" t="s">
        <v>183</v>
      </c>
      <c r="H5863" s="8">
        <v>45352</v>
      </c>
      <c r="I5863" s="8">
        <v>45376</v>
      </c>
      <c r="J5863" s="8" t="s">
        <v>1366</v>
      </c>
      <c r="K5863" s="205" t="s">
        <v>1301</v>
      </c>
      <c r="M5863" s="9" t="s">
        <v>1106</v>
      </c>
      <c r="N5863" s="215">
        <v>45385.162865138896</v>
      </c>
      <c r="O5863" s="8">
        <v>45384</v>
      </c>
    </row>
    <row r="5864" spans="1:15" x14ac:dyDescent="0.25">
      <c r="A5864" s="8">
        <v>45351</v>
      </c>
      <c r="B5864" s="9" t="s">
        <v>1104</v>
      </c>
      <c r="C5864" s="9" t="s">
        <v>1076</v>
      </c>
      <c r="D5864" s="3">
        <v>0.05</v>
      </c>
      <c r="E5864" s="9" t="s">
        <v>1298</v>
      </c>
      <c r="F5864" s="9" t="s">
        <v>1299</v>
      </c>
      <c r="G5864" s="9" t="s">
        <v>183</v>
      </c>
      <c r="H5864" s="8">
        <v>45323</v>
      </c>
      <c r="I5864" s="8">
        <v>45348</v>
      </c>
      <c r="J5864" s="219" t="s">
        <v>1367</v>
      </c>
      <c r="K5864" s="205" t="s">
        <v>1301</v>
      </c>
      <c r="M5864" s="9" t="s">
        <v>1106</v>
      </c>
      <c r="N5864" s="215">
        <v>45363.078556828703</v>
      </c>
      <c r="O5864" s="8">
        <v>45362</v>
      </c>
    </row>
    <row r="5865" spans="1:15" x14ac:dyDescent="0.25">
      <c r="A5865" s="8">
        <v>45322</v>
      </c>
      <c r="B5865" s="9" t="s">
        <v>1104</v>
      </c>
      <c r="C5865" s="9" t="s">
        <v>1076</v>
      </c>
      <c r="D5865" s="3">
        <v>0.05</v>
      </c>
      <c r="E5865" s="9" t="s">
        <v>1298</v>
      </c>
      <c r="F5865" s="9" t="s">
        <v>1299</v>
      </c>
      <c r="G5865" s="9" t="s">
        <v>183</v>
      </c>
      <c r="H5865" s="8">
        <v>45292</v>
      </c>
      <c r="I5865" s="8">
        <v>45320</v>
      </c>
      <c r="J5865" s="8" t="s">
        <v>1368</v>
      </c>
      <c r="K5865" s="205" t="s">
        <v>1301</v>
      </c>
      <c r="M5865" s="9" t="s">
        <v>1106</v>
      </c>
      <c r="N5865" s="215">
        <v>45324.933394479202</v>
      </c>
      <c r="O5865" s="8"/>
    </row>
    <row r="5866" spans="1:15" x14ac:dyDescent="0.25">
      <c r="A5866" s="8">
        <v>45288</v>
      </c>
      <c r="B5866" s="9" t="s">
        <v>1348</v>
      </c>
      <c r="C5866" s="9" t="s">
        <v>1076</v>
      </c>
      <c r="D5866" s="3">
        <v>0.04</v>
      </c>
      <c r="E5866" s="9" t="s">
        <v>331</v>
      </c>
      <c r="F5866" s="9" t="s">
        <v>332</v>
      </c>
      <c r="G5866" s="9" t="s">
        <v>183</v>
      </c>
      <c r="H5866" s="8">
        <v>45261</v>
      </c>
      <c r="I5866" s="8">
        <v>45285</v>
      </c>
      <c r="J5866" s="8" t="s">
        <v>1370</v>
      </c>
      <c r="K5866" s="205" t="s">
        <v>334</v>
      </c>
      <c r="M5866" s="9" t="s">
        <v>1350</v>
      </c>
      <c r="N5866" s="215">
        <v>45294.9567489931</v>
      </c>
      <c r="O5866" s="8"/>
    </row>
    <row r="5867" spans="1:15" x14ac:dyDescent="0.25">
      <c r="A5867" s="8">
        <v>45289</v>
      </c>
      <c r="B5867" s="9" t="s">
        <v>1104</v>
      </c>
      <c r="C5867" s="9" t="s">
        <v>1076</v>
      </c>
      <c r="D5867" s="3">
        <v>0.04</v>
      </c>
      <c r="E5867" s="9" t="s">
        <v>1298</v>
      </c>
      <c r="F5867" s="9" t="s">
        <v>1299</v>
      </c>
      <c r="G5867" s="9" t="s">
        <v>183</v>
      </c>
      <c r="H5867" s="8">
        <v>45261</v>
      </c>
      <c r="I5867" s="8">
        <v>45285</v>
      </c>
      <c r="J5867" s="8" t="s">
        <v>1369</v>
      </c>
      <c r="K5867" s="205" t="s">
        <v>1301</v>
      </c>
      <c r="M5867" s="9" t="s">
        <v>1106</v>
      </c>
      <c r="N5867" s="215">
        <v>45294.9567489931</v>
      </c>
      <c r="O5867" s="8"/>
    </row>
    <row r="5868" spans="1:15" x14ac:dyDescent="0.25">
      <c r="A5868" s="8">
        <v>45260</v>
      </c>
      <c r="B5868" s="9" t="s">
        <v>1104</v>
      </c>
      <c r="C5868" s="9" t="s">
        <v>1076</v>
      </c>
      <c r="D5868" s="3">
        <v>0.04</v>
      </c>
      <c r="E5868" s="9" t="s">
        <v>1298</v>
      </c>
      <c r="F5868" s="9" t="s">
        <v>1299</v>
      </c>
      <c r="G5868" s="9" t="s">
        <v>183</v>
      </c>
      <c r="H5868" s="8">
        <v>45231</v>
      </c>
      <c r="I5868" s="8">
        <v>45257</v>
      </c>
      <c r="J5868" s="8" t="s">
        <v>1371</v>
      </c>
      <c r="K5868" s="205" t="s">
        <v>1301</v>
      </c>
      <c r="M5868" s="9" t="s">
        <v>1106</v>
      </c>
      <c r="N5868" s="215">
        <v>45294.9567489931</v>
      </c>
      <c r="O5868" s="8"/>
    </row>
    <row r="5869" spans="1:15" x14ac:dyDescent="0.25">
      <c r="A5869" s="8">
        <v>45596</v>
      </c>
      <c r="B5869" s="9" t="s">
        <v>1244</v>
      </c>
      <c r="C5869" s="9" t="s">
        <v>1076</v>
      </c>
      <c r="D5869" s="3">
        <v>0.02</v>
      </c>
      <c r="E5869" s="9" t="s">
        <v>435</v>
      </c>
      <c r="F5869" s="9" t="s">
        <v>436</v>
      </c>
      <c r="G5869" s="9" t="s">
        <v>183</v>
      </c>
      <c r="H5869" s="8">
        <v>45566</v>
      </c>
      <c r="I5869" s="8">
        <v>45593</v>
      </c>
      <c r="J5869" s="219" t="s">
        <v>11894</v>
      </c>
      <c r="K5869" s="205" t="s">
        <v>438</v>
      </c>
      <c r="M5869" s="9" t="s">
        <v>1246</v>
      </c>
      <c r="N5869" s="215">
        <v>45635.715607696802</v>
      </c>
      <c r="O5869" s="8">
        <v>45635</v>
      </c>
    </row>
    <row r="5870" spans="1:15" x14ac:dyDescent="0.25">
      <c r="A5870" s="8">
        <v>45158</v>
      </c>
      <c r="B5870" s="9" t="s">
        <v>1530</v>
      </c>
      <c r="C5870" s="9" t="s">
        <v>1531</v>
      </c>
      <c r="D5870" s="3">
        <v>-3.56</v>
      </c>
      <c r="E5870" s="9" t="s">
        <v>995</v>
      </c>
      <c r="F5870" s="9" t="s">
        <v>996</v>
      </c>
      <c r="G5870" s="9" t="s">
        <v>210</v>
      </c>
      <c r="H5870" s="8">
        <v>45139</v>
      </c>
      <c r="I5870" s="8">
        <v>45152</v>
      </c>
      <c r="J5870" s="8" t="s">
        <v>1532</v>
      </c>
      <c r="K5870" s="205" t="s">
        <v>998</v>
      </c>
      <c r="M5870" s="9" t="s">
        <v>1530</v>
      </c>
      <c r="N5870" s="215">
        <v>45294.9567489931</v>
      </c>
      <c r="O5870" s="8"/>
    </row>
    <row r="5871" spans="1:15" x14ac:dyDescent="0.25">
      <c r="A5871" s="8">
        <v>45156</v>
      </c>
      <c r="B5871" s="9" t="s">
        <v>1530</v>
      </c>
      <c r="C5871" s="9" t="s">
        <v>1531</v>
      </c>
      <c r="D5871" s="3">
        <v>-39.97</v>
      </c>
      <c r="E5871" s="9" t="s">
        <v>869</v>
      </c>
      <c r="F5871" s="9" t="s">
        <v>870</v>
      </c>
      <c r="G5871" s="9" t="s">
        <v>210</v>
      </c>
      <c r="H5871" s="8">
        <v>45139</v>
      </c>
      <c r="I5871" s="8">
        <v>45152</v>
      </c>
      <c r="J5871" s="8" t="s">
        <v>3442</v>
      </c>
      <c r="K5871" s="205" t="s">
        <v>872</v>
      </c>
      <c r="M5871" s="9" t="s">
        <v>1530</v>
      </c>
      <c r="N5871" s="215">
        <v>45294.9567489931</v>
      </c>
      <c r="O5871" s="8"/>
    </row>
    <row r="5872" spans="1:15" x14ac:dyDescent="0.25">
      <c r="A5872" s="8">
        <v>45512</v>
      </c>
      <c r="B5872" s="9" t="s">
        <v>9394</v>
      </c>
      <c r="C5872" s="9" t="s">
        <v>2881</v>
      </c>
      <c r="D5872" s="3">
        <v>75.459999999999994</v>
      </c>
      <c r="E5872" s="9" t="s">
        <v>435</v>
      </c>
      <c r="F5872" s="9" t="s">
        <v>436</v>
      </c>
      <c r="G5872" s="9" t="s">
        <v>183</v>
      </c>
      <c r="H5872" s="8">
        <v>45505</v>
      </c>
      <c r="I5872" s="8">
        <v>45509</v>
      </c>
      <c r="J5872" s="8" t="s">
        <v>9395</v>
      </c>
      <c r="K5872" s="205" t="s">
        <v>438</v>
      </c>
      <c r="M5872" s="9" t="s">
        <v>9396</v>
      </c>
      <c r="N5872" s="215">
        <v>45534.648212951397</v>
      </c>
      <c r="O5872" s="8"/>
    </row>
    <row r="5873" spans="1:15" x14ac:dyDescent="0.25">
      <c r="A5873" s="8">
        <v>45312</v>
      </c>
      <c r="B5873" s="9" t="s">
        <v>2875</v>
      </c>
      <c r="C5873" s="9" t="s">
        <v>2881</v>
      </c>
      <c r="D5873" s="3">
        <v>-24.51</v>
      </c>
      <c r="E5873" s="9" t="s">
        <v>266</v>
      </c>
      <c r="F5873" s="9" t="s">
        <v>267</v>
      </c>
      <c r="G5873" s="9" t="s">
        <v>268</v>
      </c>
      <c r="H5873" s="8">
        <v>45292</v>
      </c>
      <c r="I5873" s="8">
        <v>45306</v>
      </c>
      <c r="J5873" s="8" t="s">
        <v>2882</v>
      </c>
      <c r="K5873" s="205" t="s">
        <v>270</v>
      </c>
      <c r="M5873" s="9" t="s">
        <v>2877</v>
      </c>
      <c r="N5873" s="215">
        <v>45318.192840775497</v>
      </c>
      <c r="O5873" s="8"/>
    </row>
    <row r="5874" spans="1:15" x14ac:dyDescent="0.25">
      <c r="A5874" s="8">
        <v>45313</v>
      </c>
      <c r="B5874" s="9" t="s">
        <v>4520</v>
      </c>
      <c r="C5874" s="9" t="s">
        <v>2881</v>
      </c>
      <c r="D5874" s="3">
        <v>-215.71</v>
      </c>
      <c r="E5874" s="9" t="s">
        <v>435</v>
      </c>
      <c r="F5874" s="9" t="s">
        <v>436</v>
      </c>
      <c r="G5874" s="9" t="s">
        <v>183</v>
      </c>
      <c r="H5874" s="8">
        <v>45292</v>
      </c>
      <c r="I5874" s="8">
        <v>45313</v>
      </c>
      <c r="J5874" s="8" t="s">
        <v>4521</v>
      </c>
      <c r="K5874" s="205" t="s">
        <v>438</v>
      </c>
      <c r="M5874" s="9" t="s">
        <v>4522</v>
      </c>
      <c r="N5874" s="215">
        <v>45318.192840775497</v>
      </c>
      <c r="O5874" s="8"/>
    </row>
    <row r="5875" spans="1:15" x14ac:dyDescent="0.25">
      <c r="A5875" s="8">
        <v>45281</v>
      </c>
      <c r="B5875" s="9" t="s">
        <v>4520</v>
      </c>
      <c r="C5875" s="9" t="s">
        <v>2881</v>
      </c>
      <c r="D5875" s="3">
        <v>-215.71</v>
      </c>
      <c r="E5875" s="9" t="s">
        <v>435</v>
      </c>
      <c r="F5875" s="9" t="s">
        <v>436</v>
      </c>
      <c r="G5875" s="9" t="s">
        <v>183</v>
      </c>
      <c r="H5875" s="8">
        <v>45261</v>
      </c>
      <c r="I5875" s="8">
        <v>45278</v>
      </c>
      <c r="J5875" s="8" t="s">
        <v>4523</v>
      </c>
      <c r="K5875" s="205" t="s">
        <v>438</v>
      </c>
      <c r="M5875" s="9" t="s">
        <v>4522</v>
      </c>
      <c r="N5875" s="215">
        <v>45294.9567489931</v>
      </c>
      <c r="O5875" s="8"/>
    </row>
    <row r="5876" spans="1:15" x14ac:dyDescent="0.25">
      <c r="A5876" s="8">
        <v>45251</v>
      </c>
      <c r="B5876" s="9" t="s">
        <v>4520</v>
      </c>
      <c r="C5876" s="9" t="s">
        <v>2881</v>
      </c>
      <c r="D5876" s="3">
        <v>-217.37</v>
      </c>
      <c r="E5876" s="9" t="s">
        <v>435</v>
      </c>
      <c r="F5876" s="9" t="s">
        <v>436</v>
      </c>
      <c r="G5876" s="9" t="s">
        <v>183</v>
      </c>
      <c r="H5876" s="8">
        <v>45231</v>
      </c>
      <c r="I5876" s="8">
        <v>45250</v>
      </c>
      <c r="J5876" s="8" t="s">
        <v>4530</v>
      </c>
      <c r="K5876" s="205" t="s">
        <v>438</v>
      </c>
      <c r="M5876" s="9" t="s">
        <v>4522</v>
      </c>
      <c r="N5876" s="215">
        <v>45294.9567489931</v>
      </c>
      <c r="O5876" s="8"/>
    </row>
    <row r="5877" spans="1:15" x14ac:dyDescent="0.25">
      <c r="A5877" s="8">
        <v>45372</v>
      </c>
      <c r="B5877" s="9" t="s">
        <v>4520</v>
      </c>
      <c r="C5877" s="9" t="s">
        <v>2881</v>
      </c>
      <c r="D5877" s="3">
        <v>-226.9</v>
      </c>
      <c r="E5877" s="9" t="s">
        <v>435</v>
      </c>
      <c r="F5877" s="9" t="s">
        <v>436</v>
      </c>
      <c r="G5877" s="9" t="s">
        <v>183</v>
      </c>
      <c r="H5877" s="8">
        <v>45352</v>
      </c>
      <c r="I5877" s="8">
        <v>45369</v>
      </c>
      <c r="J5877" s="8" t="s">
        <v>4543</v>
      </c>
      <c r="K5877" s="205" t="s">
        <v>438</v>
      </c>
      <c r="M5877" s="9" t="s">
        <v>4522</v>
      </c>
      <c r="N5877" s="215">
        <v>45385.162865138896</v>
      </c>
      <c r="O5877" s="8"/>
    </row>
    <row r="5878" spans="1:15" x14ac:dyDescent="0.25">
      <c r="A5878" s="8">
        <v>45343</v>
      </c>
      <c r="B5878" s="9" t="s">
        <v>4520</v>
      </c>
      <c r="C5878" s="9" t="s">
        <v>2881</v>
      </c>
      <c r="D5878" s="3">
        <v>-228.47</v>
      </c>
      <c r="E5878" s="9" t="s">
        <v>435</v>
      </c>
      <c r="F5878" s="9" t="s">
        <v>436</v>
      </c>
      <c r="G5878" s="9" t="s">
        <v>183</v>
      </c>
      <c r="H5878" s="8">
        <v>45323</v>
      </c>
      <c r="I5878" s="8">
        <v>45341</v>
      </c>
      <c r="J5878" s="8" t="s">
        <v>4547</v>
      </c>
      <c r="K5878" s="205" t="s">
        <v>438</v>
      </c>
      <c r="M5878" s="9" t="s">
        <v>4522</v>
      </c>
      <c r="N5878" s="215">
        <v>45351.722872338003</v>
      </c>
      <c r="O5878" s="8"/>
    </row>
    <row r="5879" spans="1:15" x14ac:dyDescent="0.25">
      <c r="A5879" s="8">
        <v>45404</v>
      </c>
      <c r="B5879" s="9" t="s">
        <v>4520</v>
      </c>
      <c r="C5879" s="9" t="s">
        <v>2881</v>
      </c>
      <c r="D5879" s="3">
        <v>-228.58</v>
      </c>
      <c r="E5879" s="9" t="s">
        <v>435</v>
      </c>
      <c r="F5879" s="9" t="s">
        <v>436</v>
      </c>
      <c r="G5879" s="9" t="s">
        <v>183</v>
      </c>
      <c r="H5879" s="8">
        <v>45383</v>
      </c>
      <c r="I5879" s="8">
        <v>45404</v>
      </c>
      <c r="J5879" s="8" t="s">
        <v>4548</v>
      </c>
      <c r="K5879" s="205" t="s">
        <v>438</v>
      </c>
      <c r="M5879" s="9" t="s">
        <v>4522</v>
      </c>
      <c r="N5879" s="215">
        <v>45412.662961076399</v>
      </c>
      <c r="O5879" s="8"/>
    </row>
    <row r="5880" spans="1:15" x14ac:dyDescent="0.25">
      <c r="A5880" s="8">
        <v>45495</v>
      </c>
      <c r="B5880" s="9" t="s">
        <v>4520</v>
      </c>
      <c r="C5880" s="9" t="s">
        <v>2881</v>
      </c>
      <c r="D5880" s="3">
        <v>-228.62</v>
      </c>
      <c r="E5880" s="9" t="s">
        <v>435</v>
      </c>
      <c r="F5880" s="9" t="s">
        <v>436</v>
      </c>
      <c r="G5880" s="9" t="s">
        <v>183</v>
      </c>
      <c r="H5880" s="8">
        <v>45474</v>
      </c>
      <c r="I5880" s="8">
        <v>45495</v>
      </c>
      <c r="J5880" s="8" t="s">
        <v>7781</v>
      </c>
      <c r="K5880" s="205" t="s">
        <v>438</v>
      </c>
      <c r="M5880" s="9" t="s">
        <v>4522</v>
      </c>
      <c r="N5880" s="215">
        <v>45505.8848292361</v>
      </c>
      <c r="O5880" s="8"/>
    </row>
    <row r="5881" spans="1:15" x14ac:dyDescent="0.25">
      <c r="A5881" s="8">
        <v>45464</v>
      </c>
      <c r="B5881" s="9" t="s">
        <v>4520</v>
      </c>
      <c r="C5881" s="9" t="s">
        <v>2881</v>
      </c>
      <c r="D5881" s="3">
        <v>-228.62</v>
      </c>
      <c r="E5881" s="9" t="s">
        <v>435</v>
      </c>
      <c r="F5881" s="9" t="s">
        <v>436</v>
      </c>
      <c r="G5881" s="9" t="s">
        <v>183</v>
      </c>
      <c r="H5881" s="8">
        <v>45444</v>
      </c>
      <c r="I5881" s="8">
        <v>45460</v>
      </c>
      <c r="J5881" s="8" t="s">
        <v>8654</v>
      </c>
      <c r="K5881" s="205" t="s">
        <v>438</v>
      </c>
      <c r="M5881" s="9" t="s">
        <v>4522</v>
      </c>
      <c r="N5881" s="215">
        <v>45505.8848292361</v>
      </c>
      <c r="O5881" s="8"/>
    </row>
    <row r="5882" spans="1:15" x14ac:dyDescent="0.25">
      <c r="A5882" s="8">
        <v>45433</v>
      </c>
      <c r="B5882" s="9" t="s">
        <v>4520</v>
      </c>
      <c r="C5882" s="9" t="s">
        <v>2881</v>
      </c>
      <c r="D5882" s="3">
        <v>-228.62</v>
      </c>
      <c r="E5882" s="9" t="s">
        <v>435</v>
      </c>
      <c r="F5882" s="9" t="s">
        <v>436</v>
      </c>
      <c r="G5882" s="9" t="s">
        <v>183</v>
      </c>
      <c r="H5882" s="8">
        <v>45413</v>
      </c>
      <c r="I5882" s="8">
        <v>45432</v>
      </c>
      <c r="J5882" s="8" t="s">
        <v>4549</v>
      </c>
      <c r="K5882" s="205" t="s">
        <v>438</v>
      </c>
      <c r="M5882" s="9" t="s">
        <v>4522</v>
      </c>
      <c r="N5882" s="215">
        <v>45445.039048634302</v>
      </c>
      <c r="O5882" s="8"/>
    </row>
    <row r="5883" spans="1:15" x14ac:dyDescent="0.25">
      <c r="A5883" s="8">
        <v>45427</v>
      </c>
      <c r="B5883" s="9" t="s">
        <v>294</v>
      </c>
      <c r="C5883" s="9" t="s">
        <v>295</v>
      </c>
      <c r="D5883" s="3">
        <v>-250</v>
      </c>
      <c r="E5883" s="9" t="s">
        <v>193</v>
      </c>
      <c r="F5883" s="9" t="s">
        <v>194</v>
      </c>
      <c r="G5883" s="9" t="s">
        <v>183</v>
      </c>
      <c r="H5883" s="8">
        <v>45413</v>
      </c>
      <c r="I5883" s="8">
        <v>45425</v>
      </c>
      <c r="J5883" s="8" t="s">
        <v>4573</v>
      </c>
      <c r="K5883" s="205" t="s">
        <v>196</v>
      </c>
      <c r="M5883" s="9" t="s">
        <v>297</v>
      </c>
      <c r="N5883" s="215">
        <v>45445.039048634302</v>
      </c>
      <c r="O5883" s="8">
        <v>45444</v>
      </c>
    </row>
    <row r="5884" spans="1:15" x14ac:dyDescent="0.25">
      <c r="A5884" s="8">
        <v>45235</v>
      </c>
      <c r="B5884" s="9" t="s">
        <v>4740</v>
      </c>
      <c r="C5884" s="9" t="s">
        <v>295</v>
      </c>
      <c r="D5884" s="3">
        <v>-551.25</v>
      </c>
      <c r="E5884" s="9" t="s">
        <v>266</v>
      </c>
      <c r="F5884" s="9" t="s">
        <v>267</v>
      </c>
      <c r="G5884" s="9" t="s">
        <v>268</v>
      </c>
      <c r="H5884" s="8">
        <v>45231</v>
      </c>
      <c r="I5884" s="8">
        <v>45229</v>
      </c>
      <c r="J5884" s="8" t="s">
        <v>4741</v>
      </c>
      <c r="K5884" s="205" t="s">
        <v>270</v>
      </c>
      <c r="M5884" s="9" t="s">
        <v>4742</v>
      </c>
      <c r="N5884" s="215">
        <v>45294.9567489931</v>
      </c>
      <c r="O5884" s="8"/>
    </row>
    <row r="5885" spans="1:15" x14ac:dyDescent="0.25">
      <c r="A5885" s="8">
        <v>45455</v>
      </c>
      <c r="B5885" s="9" t="s">
        <v>294</v>
      </c>
      <c r="C5885" s="9" t="s">
        <v>295</v>
      </c>
      <c r="D5885" s="3">
        <v>-712</v>
      </c>
      <c r="E5885" s="9" t="s">
        <v>193</v>
      </c>
      <c r="F5885" s="9" t="s">
        <v>194</v>
      </c>
      <c r="G5885" s="9" t="s">
        <v>183</v>
      </c>
      <c r="H5885" s="8">
        <v>45444</v>
      </c>
      <c r="I5885" s="8">
        <v>45453</v>
      </c>
      <c r="J5885" s="8" t="s">
        <v>298</v>
      </c>
      <c r="K5885" s="205" t="s">
        <v>196</v>
      </c>
      <c r="M5885" s="9" t="s">
        <v>297</v>
      </c>
      <c r="N5885" s="215">
        <v>45460.791518807899</v>
      </c>
      <c r="O5885" s="8">
        <v>45460</v>
      </c>
    </row>
    <row r="5886" spans="1:15" x14ac:dyDescent="0.25">
      <c r="A5886" s="8">
        <v>45455</v>
      </c>
      <c r="B5886" s="9" t="s">
        <v>294</v>
      </c>
      <c r="C5886" s="9" t="s">
        <v>295</v>
      </c>
      <c r="D5886" s="3">
        <v>-2495</v>
      </c>
      <c r="E5886" s="9" t="s">
        <v>193</v>
      </c>
      <c r="F5886" s="9" t="s">
        <v>194</v>
      </c>
      <c r="G5886" s="9" t="s">
        <v>183</v>
      </c>
      <c r="H5886" s="8">
        <v>45444</v>
      </c>
      <c r="I5886" s="8">
        <v>45453</v>
      </c>
      <c r="J5886" s="8" t="s">
        <v>296</v>
      </c>
      <c r="K5886" s="205" t="s">
        <v>196</v>
      </c>
      <c r="M5886" s="9" t="s">
        <v>297</v>
      </c>
      <c r="N5886" s="215">
        <v>45460.791518807899</v>
      </c>
      <c r="O5886" s="8">
        <v>45460</v>
      </c>
    </row>
    <row r="5887" spans="1:15" x14ac:dyDescent="0.25">
      <c r="A5887" s="8">
        <v>45397</v>
      </c>
      <c r="B5887" s="9" t="s">
        <v>294</v>
      </c>
      <c r="C5887" s="9" t="s">
        <v>295</v>
      </c>
      <c r="D5887" s="3">
        <v>-2495</v>
      </c>
      <c r="E5887" s="9" t="s">
        <v>193</v>
      </c>
      <c r="F5887" s="9" t="s">
        <v>194</v>
      </c>
      <c r="G5887" s="9" t="s">
        <v>183</v>
      </c>
      <c r="H5887" s="8">
        <v>45383</v>
      </c>
      <c r="I5887" s="8">
        <v>45397</v>
      </c>
      <c r="J5887" s="219" t="s">
        <v>4892</v>
      </c>
      <c r="K5887" s="205" t="s">
        <v>196</v>
      </c>
      <c r="M5887" s="9" t="s">
        <v>297</v>
      </c>
      <c r="N5887" s="215">
        <v>45402.639274791698</v>
      </c>
      <c r="O5887" s="8">
        <v>45402</v>
      </c>
    </row>
    <row r="5888" spans="1:15" x14ac:dyDescent="0.25">
      <c r="A5888" s="8">
        <v>45362</v>
      </c>
      <c r="B5888" s="9" t="s">
        <v>294</v>
      </c>
      <c r="C5888" s="9" t="s">
        <v>295</v>
      </c>
      <c r="D5888" s="3">
        <v>-2495</v>
      </c>
      <c r="E5888" s="9" t="s">
        <v>193</v>
      </c>
      <c r="F5888" s="9" t="s">
        <v>194</v>
      </c>
      <c r="G5888" s="9" t="s">
        <v>183</v>
      </c>
      <c r="H5888" s="8">
        <v>45352</v>
      </c>
      <c r="I5888" s="8">
        <v>45362</v>
      </c>
      <c r="J5888" s="8" t="s">
        <v>4893</v>
      </c>
      <c r="K5888" s="205" t="s">
        <v>196</v>
      </c>
      <c r="M5888" s="9" t="s">
        <v>297</v>
      </c>
      <c r="N5888" s="215">
        <v>45371.6918198032</v>
      </c>
      <c r="O5888" s="8">
        <v>45371</v>
      </c>
    </row>
    <row r="5889" spans="1:15" x14ac:dyDescent="0.25">
      <c r="A5889" s="8">
        <v>45335</v>
      </c>
      <c r="B5889" s="9" t="s">
        <v>294</v>
      </c>
      <c r="C5889" s="9" t="s">
        <v>295</v>
      </c>
      <c r="D5889" s="3">
        <v>-2495</v>
      </c>
      <c r="E5889" s="9" t="s">
        <v>193</v>
      </c>
      <c r="F5889" s="9" t="s">
        <v>194</v>
      </c>
      <c r="G5889" s="9" t="s">
        <v>183</v>
      </c>
      <c r="H5889" s="8">
        <v>45323</v>
      </c>
      <c r="I5889" s="8">
        <v>45334</v>
      </c>
      <c r="J5889" s="8" t="s">
        <v>4894</v>
      </c>
      <c r="K5889" s="205" t="s">
        <v>196</v>
      </c>
      <c r="M5889" s="9" t="s">
        <v>297</v>
      </c>
      <c r="N5889" s="215">
        <v>45341.902716967597</v>
      </c>
      <c r="O5889" s="8">
        <v>45341</v>
      </c>
    </row>
    <row r="5890" spans="1:15" x14ac:dyDescent="0.25">
      <c r="A5890" s="8">
        <v>45818</v>
      </c>
      <c r="B5890" s="9" t="s">
        <v>7917</v>
      </c>
      <c r="C5890" s="9" t="s">
        <v>180</v>
      </c>
      <c r="D5890" s="3">
        <v>-21.96</v>
      </c>
      <c r="E5890" s="9" t="s">
        <v>181</v>
      </c>
      <c r="F5890" s="9" t="s">
        <v>182</v>
      </c>
      <c r="G5890" s="9" t="s">
        <v>183</v>
      </c>
      <c r="H5890" s="8">
        <v>45809</v>
      </c>
      <c r="I5890" s="8">
        <v>45817</v>
      </c>
      <c r="J5890" s="8" t="s">
        <v>17985</v>
      </c>
      <c r="K5890" s="205" t="s">
        <v>185</v>
      </c>
      <c r="M5890" s="9" t="s">
        <v>7919</v>
      </c>
      <c r="N5890" s="215">
        <v>45840.490152685197</v>
      </c>
      <c r="O5890" s="8">
        <v>45840</v>
      </c>
    </row>
    <row r="5891" spans="1:15" x14ac:dyDescent="0.25">
      <c r="A5891" s="8">
        <v>45301</v>
      </c>
      <c r="B5891" s="9" t="s">
        <v>294</v>
      </c>
      <c r="C5891" s="9" t="s">
        <v>295</v>
      </c>
      <c r="D5891" s="3">
        <v>-2495</v>
      </c>
      <c r="E5891" s="9" t="s">
        <v>193</v>
      </c>
      <c r="F5891" s="9" t="s">
        <v>194</v>
      </c>
      <c r="G5891" s="9" t="s">
        <v>183</v>
      </c>
      <c r="H5891" s="8">
        <v>45292</v>
      </c>
      <c r="I5891" s="8">
        <v>45299</v>
      </c>
      <c r="J5891" s="8" t="s">
        <v>4896</v>
      </c>
      <c r="K5891" s="205" t="s">
        <v>196</v>
      </c>
      <c r="M5891" s="9" t="s">
        <v>297</v>
      </c>
      <c r="N5891" s="215">
        <v>45306.781889919002</v>
      </c>
      <c r="O5891" s="8">
        <v>45306</v>
      </c>
    </row>
    <row r="5892" spans="1:15" x14ac:dyDescent="0.25">
      <c r="A5892" s="8">
        <v>45268</v>
      </c>
      <c r="B5892" s="9" t="s">
        <v>294</v>
      </c>
      <c r="C5892" s="9" t="s">
        <v>295</v>
      </c>
      <c r="D5892" s="3">
        <v>-2495</v>
      </c>
      <c r="E5892" s="9" t="s">
        <v>193</v>
      </c>
      <c r="F5892" s="9" t="s">
        <v>194</v>
      </c>
      <c r="G5892" s="9" t="s">
        <v>183</v>
      </c>
      <c r="H5892" s="8">
        <v>45261</v>
      </c>
      <c r="I5892" s="8">
        <v>45264</v>
      </c>
      <c r="J5892" s="8" t="s">
        <v>4897</v>
      </c>
      <c r="K5892" s="205" t="s">
        <v>196</v>
      </c>
      <c r="M5892" s="9" t="s">
        <v>297</v>
      </c>
      <c r="N5892" s="215">
        <v>45294.9567489931</v>
      </c>
      <c r="O5892" s="8"/>
    </row>
    <row r="5893" spans="1:15" x14ac:dyDescent="0.25">
      <c r="A5893" s="8">
        <v>45240</v>
      </c>
      <c r="B5893" s="9" t="s">
        <v>294</v>
      </c>
      <c r="C5893" s="9" t="s">
        <v>295</v>
      </c>
      <c r="D5893" s="3">
        <v>-2495</v>
      </c>
      <c r="E5893" s="9" t="s">
        <v>193</v>
      </c>
      <c r="F5893" s="9" t="s">
        <v>194</v>
      </c>
      <c r="G5893" s="9" t="s">
        <v>183</v>
      </c>
      <c r="H5893" s="8">
        <v>45231</v>
      </c>
      <c r="I5893" s="8">
        <v>45236</v>
      </c>
      <c r="J5893" s="8" t="s">
        <v>4898</v>
      </c>
      <c r="K5893" s="205" t="s">
        <v>196</v>
      </c>
      <c r="M5893" s="9" t="s">
        <v>297</v>
      </c>
      <c r="N5893" s="215">
        <v>45294.9567489931</v>
      </c>
      <c r="O5893" s="8"/>
    </row>
    <row r="5894" spans="1:15" x14ac:dyDescent="0.25">
      <c r="A5894" s="8">
        <v>45775</v>
      </c>
      <c r="B5894" s="9" t="s">
        <v>873</v>
      </c>
      <c r="C5894" s="9" t="s">
        <v>1021</v>
      </c>
      <c r="D5894" s="3">
        <v>200</v>
      </c>
      <c r="E5894" s="9" t="s">
        <v>939</v>
      </c>
      <c r="F5894" s="9" t="s">
        <v>940</v>
      </c>
      <c r="G5894" s="9" t="s">
        <v>183</v>
      </c>
      <c r="H5894" s="8">
        <v>45748</v>
      </c>
      <c r="I5894" s="8">
        <v>45775</v>
      </c>
      <c r="J5894" s="8" t="s">
        <v>15849</v>
      </c>
      <c r="K5894" s="205" t="s">
        <v>942</v>
      </c>
      <c r="M5894" s="9" t="s">
        <v>876</v>
      </c>
      <c r="N5894" s="215">
        <v>45785.029943333298</v>
      </c>
      <c r="O5894" s="8"/>
    </row>
    <row r="5895" spans="1:15" x14ac:dyDescent="0.25">
      <c r="A5895" s="8">
        <v>45474</v>
      </c>
      <c r="B5895" s="9" t="s">
        <v>7884</v>
      </c>
      <c r="C5895" s="9" t="s">
        <v>180</v>
      </c>
      <c r="D5895" s="3">
        <v>-21.86</v>
      </c>
      <c r="E5895" s="9" t="s">
        <v>181</v>
      </c>
      <c r="F5895" s="9" t="s">
        <v>182</v>
      </c>
      <c r="G5895" s="9" t="s">
        <v>183</v>
      </c>
      <c r="H5895" s="8">
        <v>45474</v>
      </c>
      <c r="I5895" s="8">
        <v>45474</v>
      </c>
      <c r="J5895" s="8" t="s">
        <v>8263</v>
      </c>
      <c r="K5895" s="205" t="s">
        <v>185</v>
      </c>
      <c r="M5895" s="9" t="s">
        <v>7886</v>
      </c>
      <c r="N5895" s="215">
        <v>45505.8848292361</v>
      </c>
      <c r="O5895" s="8">
        <v>45505</v>
      </c>
    </row>
    <row r="5896" spans="1:15" x14ac:dyDescent="0.25">
      <c r="A5896" s="8">
        <v>45769</v>
      </c>
      <c r="B5896" s="9" t="s">
        <v>873</v>
      </c>
      <c r="C5896" s="9" t="s">
        <v>1021</v>
      </c>
      <c r="D5896" s="3">
        <v>200</v>
      </c>
      <c r="E5896" s="9" t="s">
        <v>939</v>
      </c>
      <c r="F5896" s="9" t="s">
        <v>940</v>
      </c>
      <c r="G5896" s="9" t="s">
        <v>183</v>
      </c>
      <c r="H5896" s="8">
        <v>45748</v>
      </c>
      <c r="I5896" s="8">
        <v>45768</v>
      </c>
      <c r="J5896" s="219" t="s">
        <v>14620</v>
      </c>
      <c r="K5896" s="205" t="s">
        <v>942</v>
      </c>
      <c r="M5896" s="9" t="s">
        <v>876</v>
      </c>
      <c r="N5896" s="215">
        <v>45777.922227581003</v>
      </c>
      <c r="O5896" s="8"/>
    </row>
    <row r="5897" spans="1:15" x14ac:dyDescent="0.25">
      <c r="A5897" s="8">
        <v>45482</v>
      </c>
      <c r="B5897" s="9" t="s">
        <v>7884</v>
      </c>
      <c r="C5897" s="9" t="s">
        <v>180</v>
      </c>
      <c r="D5897" s="3">
        <v>-21.84</v>
      </c>
      <c r="E5897" s="9" t="s">
        <v>181</v>
      </c>
      <c r="F5897" s="9" t="s">
        <v>182</v>
      </c>
      <c r="G5897" s="9" t="s">
        <v>183</v>
      </c>
      <c r="H5897" s="8">
        <v>45474</v>
      </c>
      <c r="I5897" s="8">
        <v>45481</v>
      </c>
      <c r="J5897" s="8" t="s">
        <v>8097</v>
      </c>
      <c r="K5897" s="205" t="s">
        <v>185</v>
      </c>
      <c r="M5897" s="9" t="s">
        <v>7886</v>
      </c>
      <c r="N5897" s="215">
        <v>45505.8848292361</v>
      </c>
      <c r="O5897" s="8">
        <v>45505</v>
      </c>
    </row>
    <row r="5898" spans="1:15" x14ac:dyDescent="0.25">
      <c r="A5898" s="8">
        <v>45702</v>
      </c>
      <c r="B5898" s="9" t="s">
        <v>873</v>
      </c>
      <c r="C5898" s="9" t="s">
        <v>1021</v>
      </c>
      <c r="D5898" s="3">
        <v>200</v>
      </c>
      <c r="E5898" s="9" t="s">
        <v>882</v>
      </c>
      <c r="F5898" s="9" t="s">
        <v>883</v>
      </c>
      <c r="G5898" s="9" t="s">
        <v>183</v>
      </c>
      <c r="H5898" s="8">
        <v>45689</v>
      </c>
      <c r="I5898" s="8">
        <v>45698</v>
      </c>
      <c r="J5898" s="219" t="s">
        <v>12948</v>
      </c>
      <c r="K5898" s="205" t="s">
        <v>885</v>
      </c>
      <c r="M5898" s="9" t="s">
        <v>876</v>
      </c>
      <c r="N5898" s="215">
        <v>45706.0637561111</v>
      </c>
      <c r="O5898" s="8"/>
    </row>
    <row r="5899" spans="1:15" x14ac:dyDescent="0.25">
      <c r="A5899" s="8">
        <v>45629</v>
      </c>
      <c r="B5899" s="9" t="s">
        <v>179</v>
      </c>
      <c r="C5899" s="9" t="s">
        <v>180</v>
      </c>
      <c r="D5899" s="3">
        <v>-21.81</v>
      </c>
      <c r="E5899" s="9" t="s">
        <v>181</v>
      </c>
      <c r="F5899" s="9" t="s">
        <v>182</v>
      </c>
      <c r="G5899" s="9" t="s">
        <v>183</v>
      </c>
      <c r="H5899" s="8">
        <v>45627</v>
      </c>
      <c r="I5899" s="8">
        <v>45628</v>
      </c>
      <c r="J5899" s="219" t="s">
        <v>11490</v>
      </c>
      <c r="K5899" s="205" t="s">
        <v>185</v>
      </c>
      <c r="M5899" s="9" t="s">
        <v>186</v>
      </c>
      <c r="N5899" s="215">
        <v>45635.715607696802</v>
      </c>
      <c r="O5899" s="8">
        <v>45635</v>
      </c>
    </row>
    <row r="5900" spans="1:15" x14ac:dyDescent="0.25">
      <c r="A5900" s="8">
        <v>45490</v>
      </c>
      <c r="B5900" s="9" t="s">
        <v>7917</v>
      </c>
      <c r="C5900" s="9" t="s">
        <v>180</v>
      </c>
      <c r="D5900" s="3">
        <v>-21.8</v>
      </c>
      <c r="E5900" s="9" t="s">
        <v>181</v>
      </c>
      <c r="F5900" s="9" t="s">
        <v>182</v>
      </c>
      <c r="G5900" s="9" t="s">
        <v>183</v>
      </c>
      <c r="H5900" s="8">
        <v>45474</v>
      </c>
      <c r="I5900" s="8">
        <v>45488</v>
      </c>
      <c r="J5900" s="8" t="s">
        <v>7918</v>
      </c>
      <c r="K5900" s="205" t="s">
        <v>185</v>
      </c>
      <c r="M5900" s="9" t="s">
        <v>7919</v>
      </c>
      <c r="N5900" s="215">
        <v>45505.8848292361</v>
      </c>
      <c r="O5900" s="8">
        <v>45505</v>
      </c>
    </row>
    <row r="5901" spans="1:15" x14ac:dyDescent="0.25">
      <c r="A5901" s="8">
        <v>45474</v>
      </c>
      <c r="B5901" s="9" t="s">
        <v>7925</v>
      </c>
      <c r="C5901" s="9" t="s">
        <v>180</v>
      </c>
      <c r="D5901" s="3">
        <v>-21.79</v>
      </c>
      <c r="E5901" s="9" t="s">
        <v>181</v>
      </c>
      <c r="F5901" s="9" t="s">
        <v>182</v>
      </c>
      <c r="G5901" s="9" t="s">
        <v>183</v>
      </c>
      <c r="H5901" s="8">
        <v>45474</v>
      </c>
      <c r="I5901" s="8">
        <v>45474</v>
      </c>
      <c r="J5901" s="8" t="s">
        <v>8268</v>
      </c>
      <c r="K5901" s="205" t="s">
        <v>185</v>
      </c>
      <c r="M5901" s="9" t="s">
        <v>7927</v>
      </c>
      <c r="N5901" s="215">
        <v>45505.8848292361</v>
      </c>
      <c r="O5901" s="8">
        <v>45505</v>
      </c>
    </row>
    <row r="5902" spans="1:15" x14ac:dyDescent="0.25">
      <c r="A5902" s="8">
        <v>45404</v>
      </c>
      <c r="B5902" s="9" t="s">
        <v>873</v>
      </c>
      <c r="C5902" s="9" t="s">
        <v>1021</v>
      </c>
      <c r="D5902" s="3">
        <v>200</v>
      </c>
      <c r="E5902" s="9" t="s">
        <v>939</v>
      </c>
      <c r="F5902" s="9" t="s">
        <v>940</v>
      </c>
      <c r="G5902" s="9" t="s">
        <v>183</v>
      </c>
      <c r="H5902" s="8">
        <v>45383</v>
      </c>
      <c r="I5902" s="8">
        <v>45404</v>
      </c>
      <c r="J5902" s="8" t="s">
        <v>1022</v>
      </c>
      <c r="K5902" s="205" t="s">
        <v>942</v>
      </c>
      <c r="M5902" s="9" t="s">
        <v>876</v>
      </c>
      <c r="N5902" s="215">
        <v>45412.662961076399</v>
      </c>
      <c r="O5902" s="8"/>
    </row>
    <row r="5903" spans="1:15" x14ac:dyDescent="0.25">
      <c r="A5903" s="8">
        <v>45610</v>
      </c>
      <c r="B5903" s="9" t="s">
        <v>8691</v>
      </c>
      <c r="C5903" s="9" t="s">
        <v>180</v>
      </c>
      <c r="D5903" s="3">
        <v>-21.73</v>
      </c>
      <c r="E5903" s="9" t="s">
        <v>181</v>
      </c>
      <c r="F5903" s="9" t="s">
        <v>182</v>
      </c>
      <c r="G5903" s="9" t="s">
        <v>183</v>
      </c>
      <c r="H5903" s="8">
        <v>45597</v>
      </c>
      <c r="I5903" s="8">
        <v>45607</v>
      </c>
      <c r="J5903" s="219" t="s">
        <v>11727</v>
      </c>
      <c r="K5903" s="205" t="s">
        <v>185</v>
      </c>
      <c r="M5903" s="9" t="s">
        <v>8693</v>
      </c>
      <c r="N5903" s="215">
        <v>45635.715607696802</v>
      </c>
      <c r="O5903" s="8">
        <v>45635</v>
      </c>
    </row>
    <row r="5904" spans="1:15" x14ac:dyDescent="0.25">
      <c r="A5904" s="8">
        <v>45322</v>
      </c>
      <c r="B5904" s="9" t="s">
        <v>873</v>
      </c>
      <c r="C5904" s="9" t="s">
        <v>1021</v>
      </c>
      <c r="D5904" s="3">
        <v>200</v>
      </c>
      <c r="E5904" s="9" t="s">
        <v>882</v>
      </c>
      <c r="F5904" s="9" t="s">
        <v>883</v>
      </c>
      <c r="G5904" s="9" t="s">
        <v>183</v>
      </c>
      <c r="H5904" s="8">
        <v>45292</v>
      </c>
      <c r="I5904" s="8">
        <v>45320</v>
      </c>
      <c r="J5904" s="8" t="s">
        <v>1023</v>
      </c>
      <c r="K5904" s="205" t="s">
        <v>885</v>
      </c>
      <c r="M5904" s="9" t="s">
        <v>876</v>
      </c>
      <c r="N5904" s="215">
        <v>45324.933394479202</v>
      </c>
      <c r="O5904" s="8"/>
    </row>
    <row r="5905" spans="1:15" x14ac:dyDescent="0.25">
      <c r="A5905" s="8">
        <v>45474</v>
      </c>
      <c r="B5905" s="9" t="s">
        <v>7888</v>
      </c>
      <c r="C5905" s="9" t="s">
        <v>180</v>
      </c>
      <c r="D5905" s="3">
        <v>-21.67</v>
      </c>
      <c r="E5905" s="9" t="s">
        <v>181</v>
      </c>
      <c r="F5905" s="9" t="s">
        <v>182</v>
      </c>
      <c r="G5905" s="9" t="s">
        <v>183</v>
      </c>
      <c r="H5905" s="8">
        <v>45474</v>
      </c>
      <c r="I5905" s="8">
        <v>45474</v>
      </c>
      <c r="J5905" s="8" t="s">
        <v>8284</v>
      </c>
      <c r="K5905" s="205" t="s">
        <v>185</v>
      </c>
      <c r="M5905" s="9" t="s">
        <v>7890</v>
      </c>
      <c r="N5905" s="215">
        <v>45505.8848292361</v>
      </c>
      <c r="O5905" s="8">
        <v>45505</v>
      </c>
    </row>
    <row r="5906" spans="1:15" x14ac:dyDescent="0.25">
      <c r="A5906" s="8">
        <v>45294</v>
      </c>
      <c r="B5906" s="9" t="s">
        <v>873</v>
      </c>
      <c r="C5906" s="9" t="s">
        <v>1021</v>
      </c>
      <c r="D5906" s="3">
        <v>200</v>
      </c>
      <c r="E5906" s="9" t="s">
        <v>882</v>
      </c>
      <c r="F5906" s="9" t="s">
        <v>883</v>
      </c>
      <c r="G5906" s="9" t="s">
        <v>183</v>
      </c>
      <c r="H5906" s="8">
        <v>45292</v>
      </c>
      <c r="I5906" s="8">
        <v>45292</v>
      </c>
      <c r="J5906" s="8" t="s">
        <v>1024</v>
      </c>
      <c r="K5906" s="205" t="s">
        <v>885</v>
      </c>
      <c r="M5906" s="9" t="s">
        <v>876</v>
      </c>
      <c r="N5906" s="215">
        <v>45300.8738539236</v>
      </c>
      <c r="O5906" s="8"/>
    </row>
    <row r="5907" spans="1:15" x14ac:dyDescent="0.25">
      <c r="A5907" s="8">
        <v>45294</v>
      </c>
      <c r="B5907" s="9" t="s">
        <v>873</v>
      </c>
      <c r="C5907" s="9" t="s">
        <v>1021</v>
      </c>
      <c r="D5907" s="3">
        <v>200</v>
      </c>
      <c r="E5907" s="9" t="s">
        <v>939</v>
      </c>
      <c r="F5907" s="9" t="s">
        <v>940</v>
      </c>
      <c r="G5907" s="9" t="s">
        <v>183</v>
      </c>
      <c r="H5907" s="8">
        <v>45292</v>
      </c>
      <c r="I5907" s="8">
        <v>45292</v>
      </c>
      <c r="J5907" s="8" t="s">
        <v>1025</v>
      </c>
      <c r="K5907" s="205" t="s">
        <v>942</v>
      </c>
      <c r="M5907" s="9" t="s">
        <v>876</v>
      </c>
      <c r="N5907" s="215">
        <v>45300.8738539236</v>
      </c>
      <c r="O5907" s="8"/>
    </row>
    <row r="5908" spans="1:15" x14ac:dyDescent="0.25">
      <c r="A5908" s="8">
        <v>45435</v>
      </c>
      <c r="B5908" s="9" t="s">
        <v>873</v>
      </c>
      <c r="C5908" s="9" t="s">
        <v>1021</v>
      </c>
      <c r="D5908" s="3">
        <v>200</v>
      </c>
      <c r="E5908" s="9" t="s">
        <v>882</v>
      </c>
      <c r="F5908" s="9" t="s">
        <v>883</v>
      </c>
      <c r="G5908" s="9" t="s">
        <v>183</v>
      </c>
      <c r="H5908" s="8">
        <v>45413</v>
      </c>
      <c r="I5908" s="8">
        <v>45432</v>
      </c>
      <c r="J5908" s="8" t="s">
        <v>1026</v>
      </c>
      <c r="K5908" s="205" t="s">
        <v>885</v>
      </c>
      <c r="M5908" s="9" t="s">
        <v>876</v>
      </c>
      <c r="N5908" s="215">
        <v>45445.039048634302</v>
      </c>
      <c r="O5908" s="8"/>
    </row>
    <row r="5909" spans="1:15" x14ac:dyDescent="0.25">
      <c r="A5909" s="8">
        <v>45653</v>
      </c>
      <c r="B5909" s="9" t="s">
        <v>873</v>
      </c>
      <c r="C5909" s="9" t="s">
        <v>1021</v>
      </c>
      <c r="D5909" s="3">
        <v>200</v>
      </c>
      <c r="E5909" s="9" t="s">
        <v>882</v>
      </c>
      <c r="F5909" s="9" t="s">
        <v>883</v>
      </c>
      <c r="G5909" s="9" t="s">
        <v>183</v>
      </c>
      <c r="H5909" s="8">
        <v>45627</v>
      </c>
      <c r="I5909" s="8">
        <v>45649</v>
      </c>
      <c r="J5909" s="219" t="s">
        <v>13606</v>
      </c>
      <c r="K5909" s="205" t="s">
        <v>885</v>
      </c>
      <c r="M5909" s="9" t="s">
        <v>876</v>
      </c>
      <c r="N5909" s="215">
        <v>45706.0637561111</v>
      </c>
      <c r="O5909" s="8"/>
    </row>
    <row r="5910" spans="1:15" x14ac:dyDescent="0.25">
      <c r="A5910" s="8">
        <v>45653</v>
      </c>
      <c r="B5910" s="9" t="s">
        <v>873</v>
      </c>
      <c r="C5910" s="9" t="s">
        <v>1021</v>
      </c>
      <c r="D5910" s="3">
        <v>200</v>
      </c>
      <c r="E5910" s="9" t="s">
        <v>882</v>
      </c>
      <c r="F5910" s="9" t="s">
        <v>883</v>
      </c>
      <c r="G5910" s="9" t="s">
        <v>183</v>
      </c>
      <c r="H5910" s="8">
        <v>45627</v>
      </c>
      <c r="I5910" s="8">
        <v>45649</v>
      </c>
      <c r="J5910" s="219" t="s">
        <v>13607</v>
      </c>
      <c r="K5910" s="205" t="s">
        <v>885</v>
      </c>
      <c r="M5910" s="9" t="s">
        <v>876</v>
      </c>
      <c r="N5910" s="215">
        <v>45706.0637561111</v>
      </c>
      <c r="O5910" s="8"/>
    </row>
    <row r="5911" spans="1:15" x14ac:dyDescent="0.25">
      <c r="A5911" s="8">
        <v>45653</v>
      </c>
      <c r="B5911" s="9" t="s">
        <v>873</v>
      </c>
      <c r="C5911" s="9" t="s">
        <v>1021</v>
      </c>
      <c r="D5911" s="3">
        <v>200</v>
      </c>
      <c r="E5911" s="9" t="s">
        <v>939</v>
      </c>
      <c r="F5911" s="9" t="s">
        <v>940</v>
      </c>
      <c r="G5911" s="9" t="s">
        <v>183</v>
      </c>
      <c r="H5911" s="8">
        <v>45627</v>
      </c>
      <c r="I5911" s="8">
        <v>45649</v>
      </c>
      <c r="J5911" s="219" t="s">
        <v>13609</v>
      </c>
      <c r="K5911" s="205" t="s">
        <v>942</v>
      </c>
      <c r="M5911" s="9" t="s">
        <v>876</v>
      </c>
      <c r="N5911" s="215">
        <v>45706.0637561111</v>
      </c>
      <c r="O5911" s="8"/>
    </row>
    <row r="5912" spans="1:15" x14ac:dyDescent="0.25">
      <c r="A5912" s="8">
        <v>45653</v>
      </c>
      <c r="B5912" s="9" t="s">
        <v>873</v>
      </c>
      <c r="C5912" s="9" t="s">
        <v>1021</v>
      </c>
      <c r="D5912" s="3">
        <v>200</v>
      </c>
      <c r="E5912" s="9" t="s">
        <v>939</v>
      </c>
      <c r="F5912" s="9" t="s">
        <v>940</v>
      </c>
      <c r="G5912" s="9" t="s">
        <v>183</v>
      </c>
      <c r="H5912" s="8">
        <v>45627</v>
      </c>
      <c r="I5912" s="8">
        <v>45649</v>
      </c>
      <c r="J5912" s="219" t="s">
        <v>13610</v>
      </c>
      <c r="K5912" s="205" t="s">
        <v>942</v>
      </c>
      <c r="M5912" s="9" t="s">
        <v>876</v>
      </c>
      <c r="N5912" s="215">
        <v>45706.0637561111</v>
      </c>
      <c r="O5912" s="8"/>
    </row>
    <row r="5913" spans="1:15" x14ac:dyDescent="0.25">
      <c r="A5913" s="8">
        <v>45734</v>
      </c>
      <c r="B5913" s="9" t="s">
        <v>9355</v>
      </c>
      <c r="C5913" s="9" t="s">
        <v>180</v>
      </c>
      <c r="D5913" s="3">
        <v>-21.47</v>
      </c>
      <c r="E5913" s="9" t="s">
        <v>181</v>
      </c>
      <c r="F5913" s="9" t="s">
        <v>182</v>
      </c>
      <c r="G5913" s="9" t="s">
        <v>183</v>
      </c>
      <c r="H5913" s="8">
        <v>45717</v>
      </c>
      <c r="I5913" s="8">
        <v>45733</v>
      </c>
      <c r="J5913" s="219" t="s">
        <v>15346</v>
      </c>
      <c r="K5913" s="205" t="s">
        <v>185</v>
      </c>
      <c r="M5913" s="9" t="s">
        <v>9357</v>
      </c>
      <c r="N5913" s="215">
        <v>45777.922227581003</v>
      </c>
      <c r="O5913" s="8">
        <v>45777</v>
      </c>
    </row>
    <row r="5914" spans="1:15" x14ac:dyDescent="0.25">
      <c r="A5914" s="8">
        <v>45327</v>
      </c>
      <c r="B5914" s="9" t="s">
        <v>873</v>
      </c>
      <c r="C5914" s="9" t="s">
        <v>1021</v>
      </c>
      <c r="D5914" s="3">
        <v>25</v>
      </c>
      <c r="E5914" s="9" t="s">
        <v>882</v>
      </c>
      <c r="F5914" s="9" t="s">
        <v>883</v>
      </c>
      <c r="G5914" s="9" t="s">
        <v>183</v>
      </c>
      <c r="H5914" s="8">
        <v>45323</v>
      </c>
      <c r="I5914" s="8">
        <v>45327</v>
      </c>
      <c r="J5914" s="8" t="s">
        <v>1139</v>
      </c>
      <c r="K5914" s="205" t="s">
        <v>885</v>
      </c>
      <c r="M5914" s="9" t="s">
        <v>876</v>
      </c>
      <c r="N5914" s="215">
        <v>45336.674582523097</v>
      </c>
      <c r="O5914" s="8"/>
    </row>
    <row r="5915" spans="1:15" x14ac:dyDescent="0.25">
      <c r="A5915" s="8">
        <v>45838</v>
      </c>
      <c r="B5915" s="9" t="s">
        <v>18990</v>
      </c>
      <c r="C5915" s="9" t="s">
        <v>180</v>
      </c>
      <c r="D5915" s="3">
        <v>-21.44</v>
      </c>
      <c r="E5915" s="9" t="s">
        <v>181</v>
      </c>
      <c r="F5915" s="9" t="s">
        <v>182</v>
      </c>
      <c r="G5915" s="9" t="s">
        <v>183</v>
      </c>
      <c r="H5915" s="8">
        <v>45809</v>
      </c>
      <c r="I5915" s="8">
        <v>45838</v>
      </c>
      <c r="J5915" s="219" t="s">
        <v>18991</v>
      </c>
      <c r="K5915" s="205" t="s">
        <v>185</v>
      </c>
      <c r="M5915" s="9" t="s">
        <v>18992</v>
      </c>
      <c r="N5915" s="215">
        <v>45862.622311099498</v>
      </c>
      <c r="O5915" s="8">
        <v>45862</v>
      </c>
    </row>
    <row r="5916" spans="1:15" x14ac:dyDescent="0.25">
      <c r="A5916" s="8">
        <v>45322</v>
      </c>
      <c r="B5916" s="9" t="s">
        <v>826</v>
      </c>
      <c r="C5916" s="9" t="s">
        <v>1021</v>
      </c>
      <c r="D5916" s="3">
        <v>8.14</v>
      </c>
      <c r="E5916" s="9" t="s">
        <v>882</v>
      </c>
      <c r="F5916" s="9" t="s">
        <v>883</v>
      </c>
      <c r="G5916" s="9" t="s">
        <v>183</v>
      </c>
      <c r="H5916" s="8">
        <v>45292</v>
      </c>
      <c r="I5916" s="8">
        <v>45320</v>
      </c>
      <c r="J5916" s="8" t="s">
        <v>1218</v>
      </c>
      <c r="K5916" s="205" t="s">
        <v>885</v>
      </c>
      <c r="M5916" s="9" t="s">
        <v>828</v>
      </c>
      <c r="N5916" s="215">
        <v>45324.933394479202</v>
      </c>
      <c r="O5916" s="8"/>
    </row>
    <row r="5917" spans="1:15" x14ac:dyDescent="0.25">
      <c r="A5917" s="8">
        <v>45322</v>
      </c>
      <c r="B5917" s="9" t="s">
        <v>826</v>
      </c>
      <c r="C5917" s="9" t="s">
        <v>1021</v>
      </c>
      <c r="D5917" s="3">
        <v>3.46</v>
      </c>
      <c r="E5917" s="9" t="s">
        <v>939</v>
      </c>
      <c r="F5917" s="9" t="s">
        <v>940</v>
      </c>
      <c r="G5917" s="9" t="s">
        <v>183</v>
      </c>
      <c r="H5917" s="8">
        <v>45292</v>
      </c>
      <c r="I5917" s="8">
        <v>45320</v>
      </c>
      <c r="J5917" s="8" t="s">
        <v>1254</v>
      </c>
      <c r="K5917" s="205" t="s">
        <v>942</v>
      </c>
      <c r="M5917" s="9" t="s">
        <v>828</v>
      </c>
      <c r="N5917" s="215">
        <v>45324.933394479202</v>
      </c>
      <c r="O5917" s="8"/>
    </row>
    <row r="5918" spans="1:15" x14ac:dyDescent="0.25">
      <c r="A5918" s="8">
        <v>45266</v>
      </c>
      <c r="B5918" s="9" t="s">
        <v>1579</v>
      </c>
      <c r="C5918" s="9" t="s">
        <v>3090</v>
      </c>
      <c r="D5918" s="3">
        <v>-29.55</v>
      </c>
      <c r="E5918" s="9" t="s">
        <v>724</v>
      </c>
      <c r="F5918" s="9" t="s">
        <v>118</v>
      </c>
      <c r="G5918" s="9" t="s">
        <v>210</v>
      </c>
      <c r="H5918" s="8">
        <v>45261</v>
      </c>
      <c r="I5918" s="8">
        <v>45264</v>
      </c>
      <c r="J5918" s="8" t="s">
        <v>3091</v>
      </c>
      <c r="K5918" s="205" t="s">
        <v>121</v>
      </c>
      <c r="M5918" s="9" t="s">
        <v>1581</v>
      </c>
      <c r="N5918" s="215">
        <v>45294.9567489931</v>
      </c>
      <c r="O5918" s="8"/>
    </row>
    <row r="5919" spans="1:15" x14ac:dyDescent="0.25">
      <c r="A5919" s="8">
        <v>45859</v>
      </c>
      <c r="B5919" s="9" t="s">
        <v>18834</v>
      </c>
      <c r="C5919" s="9" t="s">
        <v>180</v>
      </c>
      <c r="D5919" s="3">
        <v>-21.36</v>
      </c>
      <c r="E5919" s="9" t="s">
        <v>181</v>
      </c>
      <c r="F5919" s="9" t="s">
        <v>182</v>
      </c>
      <c r="G5919" s="9" t="s">
        <v>183</v>
      </c>
      <c r="H5919" s="8">
        <v>45839</v>
      </c>
      <c r="I5919" s="8">
        <v>45859</v>
      </c>
      <c r="J5919" s="219" t="s">
        <v>20279</v>
      </c>
      <c r="K5919" s="205" t="s">
        <v>185</v>
      </c>
      <c r="M5919" s="9" t="s">
        <v>18836</v>
      </c>
      <c r="N5919" s="215">
        <v>45929.807189814797</v>
      </c>
      <c r="O5919" s="8">
        <v>45929</v>
      </c>
    </row>
    <row r="5920" spans="1:15" x14ac:dyDescent="0.25">
      <c r="A5920" s="8">
        <v>45548</v>
      </c>
      <c r="B5920" s="9" t="s">
        <v>10449</v>
      </c>
      <c r="C5920" s="9" t="s">
        <v>224</v>
      </c>
      <c r="D5920" s="3">
        <v>-11.45</v>
      </c>
      <c r="E5920" s="9" t="s">
        <v>117</v>
      </c>
      <c r="F5920" s="9" t="s">
        <v>118</v>
      </c>
      <c r="G5920" s="9" t="s">
        <v>119</v>
      </c>
      <c r="H5920" s="8">
        <v>45536</v>
      </c>
      <c r="I5920" s="8">
        <v>45544</v>
      </c>
      <c r="J5920" s="219" t="s">
        <v>10450</v>
      </c>
      <c r="K5920" s="205" t="s">
        <v>121</v>
      </c>
      <c r="M5920" s="9" t="s">
        <v>10451</v>
      </c>
      <c r="N5920" s="215">
        <v>45575.565837071801</v>
      </c>
      <c r="O5920" s="8">
        <v>45575</v>
      </c>
    </row>
    <row r="5921" spans="1:15" x14ac:dyDescent="0.25">
      <c r="A5921" s="8">
        <v>45665</v>
      </c>
      <c r="B5921" s="9" t="s">
        <v>10314</v>
      </c>
      <c r="C5921" s="9" t="s">
        <v>3090</v>
      </c>
      <c r="D5921" s="3">
        <v>-52.47</v>
      </c>
      <c r="E5921" s="9" t="s">
        <v>266</v>
      </c>
      <c r="F5921" s="9" t="s">
        <v>267</v>
      </c>
      <c r="G5921" s="9" t="s">
        <v>268</v>
      </c>
      <c r="H5921" s="8">
        <v>45658</v>
      </c>
      <c r="I5921" s="8">
        <v>45663</v>
      </c>
      <c r="J5921" s="219" t="s">
        <v>13460</v>
      </c>
      <c r="K5921" s="205" t="s">
        <v>270</v>
      </c>
      <c r="M5921" s="9" t="s">
        <v>10316</v>
      </c>
      <c r="N5921" s="215">
        <v>45706.0637561111</v>
      </c>
      <c r="O5921" s="8"/>
    </row>
    <row r="5922" spans="1:15" x14ac:dyDescent="0.25">
      <c r="A5922" s="8">
        <v>45861</v>
      </c>
      <c r="B5922" s="9" t="s">
        <v>10314</v>
      </c>
      <c r="C5922" s="9" t="s">
        <v>3090</v>
      </c>
      <c r="D5922" s="3">
        <v>-54.33</v>
      </c>
      <c r="E5922" s="9" t="s">
        <v>266</v>
      </c>
      <c r="F5922" s="9" t="s">
        <v>267</v>
      </c>
      <c r="G5922" s="9" t="s">
        <v>268</v>
      </c>
      <c r="H5922" s="8">
        <v>45839</v>
      </c>
      <c r="I5922" s="8">
        <v>45859</v>
      </c>
      <c r="J5922" s="219" t="s">
        <v>20248</v>
      </c>
      <c r="K5922" s="205" t="s">
        <v>270</v>
      </c>
      <c r="M5922" s="9" t="s">
        <v>10316</v>
      </c>
      <c r="N5922" s="215">
        <v>45929.807189814797</v>
      </c>
      <c r="O5922" s="8"/>
    </row>
    <row r="5923" spans="1:15" x14ac:dyDescent="0.25">
      <c r="A5923" s="8">
        <v>45548</v>
      </c>
      <c r="B5923" s="9" t="s">
        <v>10464</v>
      </c>
      <c r="C5923" s="9" t="s">
        <v>199</v>
      </c>
      <c r="D5923" s="3">
        <v>-1050</v>
      </c>
      <c r="E5923" s="9" t="s">
        <v>117</v>
      </c>
      <c r="F5923" s="9" t="s">
        <v>118</v>
      </c>
      <c r="G5923" s="9" t="s">
        <v>119</v>
      </c>
      <c r="H5923" s="8">
        <v>45536</v>
      </c>
      <c r="I5923" s="8">
        <v>45544</v>
      </c>
      <c r="J5923" s="219" t="s">
        <v>10465</v>
      </c>
      <c r="K5923" s="205" t="s">
        <v>121</v>
      </c>
      <c r="M5923" s="9" t="s">
        <v>10466</v>
      </c>
      <c r="N5923" s="215">
        <v>45575.565837071801</v>
      </c>
      <c r="O5923" s="8"/>
    </row>
    <row r="5924" spans="1:15" x14ac:dyDescent="0.25">
      <c r="A5924" s="8">
        <v>45921</v>
      </c>
      <c r="B5924" s="9" t="s">
        <v>10314</v>
      </c>
      <c r="C5924" s="9" t="s">
        <v>3090</v>
      </c>
      <c r="D5924" s="3">
        <v>-63.92</v>
      </c>
      <c r="E5924" s="9" t="s">
        <v>266</v>
      </c>
      <c r="F5924" s="9" t="s">
        <v>267</v>
      </c>
      <c r="G5924" s="9" t="s">
        <v>268</v>
      </c>
      <c r="H5924" s="8">
        <v>45901</v>
      </c>
      <c r="I5924" s="8">
        <v>45915</v>
      </c>
      <c r="J5924" s="219" t="s">
        <v>19349</v>
      </c>
      <c r="K5924" s="205" t="s">
        <v>270</v>
      </c>
      <c r="M5924" s="9" t="s">
        <v>10316</v>
      </c>
      <c r="N5924" s="215">
        <v>45929.807189814797</v>
      </c>
      <c r="O5924" s="8"/>
    </row>
    <row r="5925" spans="1:15" x14ac:dyDescent="0.25">
      <c r="A5925" s="8">
        <v>45548</v>
      </c>
      <c r="B5925" s="9" t="s">
        <v>10458</v>
      </c>
      <c r="C5925" s="9" t="s">
        <v>142</v>
      </c>
      <c r="D5925" s="3">
        <v>-49.85</v>
      </c>
      <c r="E5925" s="9" t="s">
        <v>117</v>
      </c>
      <c r="F5925" s="9" t="s">
        <v>118</v>
      </c>
      <c r="G5925" s="9" t="s">
        <v>119</v>
      </c>
      <c r="H5925" s="8">
        <v>45536</v>
      </c>
      <c r="I5925" s="8">
        <v>45544</v>
      </c>
      <c r="J5925" s="219" t="s">
        <v>10459</v>
      </c>
      <c r="K5925" s="205" t="s">
        <v>121</v>
      </c>
      <c r="M5925" s="9" t="s">
        <v>10460</v>
      </c>
      <c r="N5925" s="215">
        <v>45575.565837071801</v>
      </c>
      <c r="O5925" s="8">
        <v>45575</v>
      </c>
    </row>
    <row r="5926" spans="1:15" x14ac:dyDescent="0.25">
      <c r="A5926" s="8">
        <v>45548</v>
      </c>
      <c r="B5926" s="9" t="s">
        <v>10452</v>
      </c>
      <c r="C5926" s="9" t="s">
        <v>116</v>
      </c>
      <c r="D5926" s="3">
        <v>-29</v>
      </c>
      <c r="E5926" s="9" t="s">
        <v>117</v>
      </c>
      <c r="F5926" s="9" t="s">
        <v>118</v>
      </c>
      <c r="G5926" s="9" t="s">
        <v>119</v>
      </c>
      <c r="H5926" s="8">
        <v>45536</v>
      </c>
      <c r="I5926" s="8">
        <v>45544</v>
      </c>
      <c r="J5926" s="219" t="s">
        <v>10453</v>
      </c>
      <c r="K5926" s="205" t="s">
        <v>121</v>
      </c>
      <c r="M5926" s="9" t="s">
        <v>10454</v>
      </c>
      <c r="N5926" s="215">
        <v>45575.565837071801</v>
      </c>
      <c r="O5926" s="8"/>
    </row>
    <row r="5927" spans="1:15" x14ac:dyDescent="0.25">
      <c r="A5927" s="8">
        <v>45547</v>
      </c>
      <c r="B5927" s="9" t="s">
        <v>8941</v>
      </c>
      <c r="C5927" s="9" t="s">
        <v>199</v>
      </c>
      <c r="D5927" s="3">
        <v>-125</v>
      </c>
      <c r="E5927" s="9" t="s">
        <v>117</v>
      </c>
      <c r="F5927" s="9" t="s">
        <v>118</v>
      </c>
      <c r="G5927" s="9" t="s">
        <v>119</v>
      </c>
      <c r="H5927" s="8">
        <v>45536</v>
      </c>
      <c r="I5927" s="8">
        <v>45544</v>
      </c>
      <c r="J5927" s="219" t="s">
        <v>10479</v>
      </c>
      <c r="K5927" s="205" t="s">
        <v>121</v>
      </c>
      <c r="M5927" s="9" t="s">
        <v>8943</v>
      </c>
      <c r="N5927" s="215">
        <v>45575.565837071801</v>
      </c>
      <c r="O5927" s="8"/>
    </row>
    <row r="5928" spans="1:15" x14ac:dyDescent="0.25">
      <c r="A5928" s="8">
        <v>45789</v>
      </c>
      <c r="B5928" s="9" t="s">
        <v>14733</v>
      </c>
      <c r="C5928" s="9" t="s">
        <v>180</v>
      </c>
      <c r="D5928" s="3">
        <v>-21.31</v>
      </c>
      <c r="E5928" s="9" t="s">
        <v>181</v>
      </c>
      <c r="F5928" s="9" t="s">
        <v>182</v>
      </c>
      <c r="G5928" s="9" t="s">
        <v>183</v>
      </c>
      <c r="H5928" s="8">
        <v>45778</v>
      </c>
      <c r="I5928" s="8">
        <v>45789</v>
      </c>
      <c r="J5928" s="8" t="s">
        <v>16457</v>
      </c>
      <c r="K5928" s="205" t="s">
        <v>185</v>
      </c>
      <c r="M5928" s="9" t="s">
        <v>14735</v>
      </c>
      <c r="N5928" s="215">
        <v>45809.629870740697</v>
      </c>
      <c r="O5928" s="8">
        <v>45809</v>
      </c>
    </row>
    <row r="5929" spans="1:15" x14ac:dyDescent="0.25">
      <c r="A5929" s="8">
        <v>45547</v>
      </c>
      <c r="B5929" s="9" t="s">
        <v>9944</v>
      </c>
      <c r="C5929" s="9" t="s">
        <v>146</v>
      </c>
      <c r="D5929" s="3">
        <v>-68.3</v>
      </c>
      <c r="E5929" s="9" t="s">
        <v>117</v>
      </c>
      <c r="F5929" s="9" t="s">
        <v>118</v>
      </c>
      <c r="G5929" s="9" t="s">
        <v>119</v>
      </c>
      <c r="H5929" s="8">
        <v>45536</v>
      </c>
      <c r="I5929" s="8">
        <v>45544</v>
      </c>
      <c r="J5929" s="219" t="s">
        <v>10481</v>
      </c>
      <c r="K5929" s="205" t="s">
        <v>121</v>
      </c>
      <c r="M5929" s="9" t="s">
        <v>9946</v>
      </c>
      <c r="N5929" s="215">
        <v>45575.565837071801</v>
      </c>
      <c r="O5929" s="8">
        <v>45575</v>
      </c>
    </row>
    <row r="5930" spans="1:15" x14ac:dyDescent="0.25">
      <c r="A5930" s="8">
        <v>45547</v>
      </c>
      <c r="B5930" s="9" t="s">
        <v>3487</v>
      </c>
      <c r="C5930" s="9" t="s">
        <v>124</v>
      </c>
      <c r="D5930" s="3">
        <v>-152.34</v>
      </c>
      <c r="E5930" s="9" t="s">
        <v>117</v>
      </c>
      <c r="F5930" s="9" t="s">
        <v>118</v>
      </c>
      <c r="G5930" s="9" t="s">
        <v>119</v>
      </c>
      <c r="H5930" s="8">
        <v>45536</v>
      </c>
      <c r="I5930" s="8">
        <v>45544</v>
      </c>
      <c r="J5930" s="219" t="s">
        <v>10480</v>
      </c>
      <c r="K5930" s="205" t="s">
        <v>121</v>
      </c>
      <c r="M5930" s="9" t="s">
        <v>3489</v>
      </c>
      <c r="N5930" s="215">
        <v>45575.565837071801</v>
      </c>
      <c r="O5930" s="8"/>
    </row>
    <row r="5931" spans="1:15" x14ac:dyDescent="0.25">
      <c r="A5931" s="8">
        <v>45546</v>
      </c>
      <c r="B5931" s="9" t="s">
        <v>9123</v>
      </c>
      <c r="C5931" s="9" t="s">
        <v>7470</v>
      </c>
      <c r="D5931" s="3">
        <v>-42.63</v>
      </c>
      <c r="E5931" s="9" t="s">
        <v>117</v>
      </c>
      <c r="F5931" s="9" t="s">
        <v>118</v>
      </c>
      <c r="G5931" s="9" t="s">
        <v>119</v>
      </c>
      <c r="H5931" s="8">
        <v>45536</v>
      </c>
      <c r="I5931" s="8">
        <v>45544</v>
      </c>
      <c r="J5931" s="8" t="s">
        <v>10490</v>
      </c>
      <c r="K5931" s="205" t="s">
        <v>121</v>
      </c>
      <c r="M5931" s="9" t="s">
        <v>9125</v>
      </c>
      <c r="N5931" s="215">
        <v>45575.565837071801</v>
      </c>
      <c r="O5931" s="8"/>
    </row>
    <row r="5932" spans="1:15" x14ac:dyDescent="0.25">
      <c r="A5932" s="8">
        <v>45694</v>
      </c>
      <c r="B5932" s="9" t="s">
        <v>10314</v>
      </c>
      <c r="C5932" s="9" t="s">
        <v>3090</v>
      </c>
      <c r="D5932" s="3">
        <v>-99.23</v>
      </c>
      <c r="E5932" s="9" t="s">
        <v>266</v>
      </c>
      <c r="F5932" s="9" t="s">
        <v>267</v>
      </c>
      <c r="G5932" s="9" t="s">
        <v>268</v>
      </c>
      <c r="H5932" s="8">
        <v>45689</v>
      </c>
      <c r="I5932" s="8">
        <v>45691</v>
      </c>
      <c r="J5932" s="219" t="s">
        <v>13078</v>
      </c>
      <c r="K5932" s="205" t="s">
        <v>270</v>
      </c>
      <c r="M5932" s="9" t="s">
        <v>10316</v>
      </c>
      <c r="N5932" s="215">
        <v>45706.0637561111</v>
      </c>
      <c r="O5932" s="8"/>
    </row>
    <row r="5933" spans="1:15" x14ac:dyDescent="0.25">
      <c r="A5933" s="8">
        <v>45777</v>
      </c>
      <c r="B5933" s="9" t="s">
        <v>10314</v>
      </c>
      <c r="C5933" s="9" t="s">
        <v>3090</v>
      </c>
      <c r="D5933" s="3">
        <v>-134.36000000000001</v>
      </c>
      <c r="E5933" s="9" t="s">
        <v>266</v>
      </c>
      <c r="F5933" s="9" t="s">
        <v>267</v>
      </c>
      <c r="G5933" s="9" t="s">
        <v>268</v>
      </c>
      <c r="H5933" s="8">
        <v>45748</v>
      </c>
      <c r="I5933" s="8">
        <v>45775</v>
      </c>
      <c r="J5933" s="8" t="s">
        <v>15827</v>
      </c>
      <c r="K5933" s="205" t="s">
        <v>270</v>
      </c>
      <c r="M5933" s="9" t="s">
        <v>10316</v>
      </c>
      <c r="N5933" s="215">
        <v>45785.029943333298</v>
      </c>
      <c r="O5933" s="8"/>
    </row>
    <row r="5934" spans="1:15" x14ac:dyDescent="0.25">
      <c r="A5934" s="8">
        <v>45889</v>
      </c>
      <c r="B5934" s="9" t="s">
        <v>10314</v>
      </c>
      <c r="C5934" s="9" t="s">
        <v>3090</v>
      </c>
      <c r="D5934" s="3">
        <v>-135.99</v>
      </c>
      <c r="E5934" s="9" t="s">
        <v>266</v>
      </c>
      <c r="F5934" s="9" t="s">
        <v>267</v>
      </c>
      <c r="G5934" s="9" t="s">
        <v>268</v>
      </c>
      <c r="H5934" s="8">
        <v>45870</v>
      </c>
      <c r="I5934" s="8">
        <v>45887</v>
      </c>
      <c r="J5934" s="219" t="s">
        <v>19917</v>
      </c>
      <c r="K5934" s="205" t="s">
        <v>270</v>
      </c>
      <c r="M5934" s="9" t="s">
        <v>10316</v>
      </c>
      <c r="N5934" s="215">
        <v>45929.807189814797</v>
      </c>
      <c r="O5934" s="8"/>
    </row>
    <row r="5935" spans="1:15" x14ac:dyDescent="0.25">
      <c r="A5935" s="8">
        <v>45266</v>
      </c>
      <c r="B5935" s="9" t="s">
        <v>4673</v>
      </c>
      <c r="C5935" s="9" t="s">
        <v>3090</v>
      </c>
      <c r="D5935" s="3">
        <v>-391.5</v>
      </c>
      <c r="E5935" s="9" t="s">
        <v>266</v>
      </c>
      <c r="F5935" s="9" t="s">
        <v>267</v>
      </c>
      <c r="G5935" s="9" t="s">
        <v>268</v>
      </c>
      <c r="H5935" s="8">
        <v>45261</v>
      </c>
      <c r="I5935" s="8">
        <v>45264</v>
      </c>
      <c r="J5935" s="8" t="s">
        <v>4674</v>
      </c>
      <c r="K5935" s="205" t="s">
        <v>270</v>
      </c>
      <c r="M5935" s="9" t="s">
        <v>4675</v>
      </c>
      <c r="N5935" s="215">
        <v>45294.9567489931</v>
      </c>
      <c r="O5935" s="8"/>
    </row>
    <row r="5936" spans="1:15" x14ac:dyDescent="0.25">
      <c r="A5936" s="8">
        <v>45413</v>
      </c>
      <c r="B5936" s="9" t="s">
        <v>969</v>
      </c>
      <c r="C5936" s="9" t="s">
        <v>970</v>
      </c>
      <c r="D5936" s="3">
        <v>424.28</v>
      </c>
      <c r="E5936" s="9" t="s">
        <v>266</v>
      </c>
      <c r="F5936" s="9" t="s">
        <v>267</v>
      </c>
      <c r="G5936" s="9" t="s">
        <v>268</v>
      </c>
      <c r="H5936" s="8">
        <v>45413</v>
      </c>
      <c r="I5936" s="8">
        <v>45411</v>
      </c>
      <c r="J5936" s="8" t="s">
        <v>971</v>
      </c>
      <c r="K5936" s="205" t="s">
        <v>270</v>
      </c>
      <c r="M5936" s="9" t="s">
        <v>972</v>
      </c>
      <c r="N5936" s="215">
        <v>45421.815222858801</v>
      </c>
      <c r="O5936" s="8"/>
    </row>
    <row r="5937" spans="1:15" x14ac:dyDescent="0.25">
      <c r="A5937" s="8">
        <v>45412</v>
      </c>
      <c r="B5937" s="9" t="s">
        <v>1163</v>
      </c>
      <c r="C5937" s="9" t="s">
        <v>970</v>
      </c>
      <c r="D5937" s="3">
        <v>15.99</v>
      </c>
      <c r="E5937" s="9" t="s">
        <v>266</v>
      </c>
      <c r="F5937" s="9" t="s">
        <v>267</v>
      </c>
      <c r="G5937" s="9" t="s">
        <v>268</v>
      </c>
      <c r="H5937" s="8">
        <v>45383</v>
      </c>
      <c r="I5937" s="8">
        <v>45411</v>
      </c>
      <c r="J5937" s="8" t="s">
        <v>1164</v>
      </c>
      <c r="K5937" s="205" t="s">
        <v>270</v>
      </c>
      <c r="M5937" s="9" t="s">
        <v>1165</v>
      </c>
      <c r="N5937" s="215">
        <v>45421.815222858801</v>
      </c>
      <c r="O5937" s="8"/>
    </row>
    <row r="5938" spans="1:15" x14ac:dyDescent="0.25">
      <c r="A5938" s="8">
        <v>45554</v>
      </c>
      <c r="B5938" s="9" t="s">
        <v>7897</v>
      </c>
      <c r="C5938" s="9" t="s">
        <v>180</v>
      </c>
      <c r="D5938" s="3">
        <v>-21.15</v>
      </c>
      <c r="E5938" s="9" t="s">
        <v>181</v>
      </c>
      <c r="F5938" s="9" t="s">
        <v>182</v>
      </c>
      <c r="G5938" s="9" t="s">
        <v>183</v>
      </c>
      <c r="H5938" s="8">
        <v>45536</v>
      </c>
      <c r="I5938" s="8">
        <v>45551</v>
      </c>
      <c r="J5938" s="8" t="s">
        <v>10344</v>
      </c>
      <c r="K5938" s="205" t="s">
        <v>185</v>
      </c>
      <c r="M5938" s="9" t="s">
        <v>7899</v>
      </c>
      <c r="N5938" s="215">
        <v>45575.565837071801</v>
      </c>
      <c r="O5938" s="8">
        <v>45575</v>
      </c>
    </row>
    <row r="5939" spans="1:15" x14ac:dyDescent="0.25">
      <c r="A5939" s="8">
        <v>45354</v>
      </c>
      <c r="B5939" s="9" t="s">
        <v>1627</v>
      </c>
      <c r="C5939" s="9" t="s">
        <v>970</v>
      </c>
      <c r="D5939" s="3">
        <v>-5.49</v>
      </c>
      <c r="E5939" s="9" t="s">
        <v>266</v>
      </c>
      <c r="F5939" s="9" t="s">
        <v>267</v>
      </c>
      <c r="G5939" s="9" t="s">
        <v>268</v>
      </c>
      <c r="H5939" s="8">
        <v>45352</v>
      </c>
      <c r="I5939" s="8">
        <v>45348</v>
      </c>
      <c r="J5939" s="8" t="s">
        <v>1628</v>
      </c>
      <c r="K5939" s="205" t="s">
        <v>270</v>
      </c>
      <c r="M5939" s="9" t="s">
        <v>1629</v>
      </c>
      <c r="N5939" s="215">
        <v>45371.6918198032</v>
      </c>
      <c r="O5939" s="8"/>
    </row>
    <row r="5940" spans="1:15" x14ac:dyDescent="0.25">
      <c r="A5940" s="8">
        <v>45354</v>
      </c>
      <c r="B5940" s="9" t="s">
        <v>1694</v>
      </c>
      <c r="C5940" s="9" t="s">
        <v>970</v>
      </c>
      <c r="D5940" s="3">
        <v>-6</v>
      </c>
      <c r="E5940" s="9" t="s">
        <v>266</v>
      </c>
      <c r="F5940" s="9" t="s">
        <v>267</v>
      </c>
      <c r="G5940" s="9" t="s">
        <v>268</v>
      </c>
      <c r="H5940" s="8">
        <v>45352</v>
      </c>
      <c r="I5940" s="8">
        <v>45348</v>
      </c>
      <c r="J5940" s="8" t="s">
        <v>1695</v>
      </c>
      <c r="K5940" s="205" t="s">
        <v>270</v>
      </c>
      <c r="M5940" s="9" t="s">
        <v>1696</v>
      </c>
      <c r="N5940" s="215">
        <v>45371.6918198032</v>
      </c>
      <c r="O5940" s="8"/>
    </row>
    <row r="5941" spans="1:15" x14ac:dyDescent="0.25">
      <c r="A5941" s="8">
        <v>45440</v>
      </c>
      <c r="B5941" s="9" t="s">
        <v>4238</v>
      </c>
      <c r="C5941" s="9" t="s">
        <v>970</v>
      </c>
      <c r="D5941" s="3">
        <v>-7.71</v>
      </c>
      <c r="E5941" s="9" t="s">
        <v>266</v>
      </c>
      <c r="F5941" s="9" t="s">
        <v>267</v>
      </c>
      <c r="G5941" s="9" t="s">
        <v>268</v>
      </c>
      <c r="H5941" s="8">
        <v>45413</v>
      </c>
      <c r="I5941" s="8">
        <v>45439</v>
      </c>
      <c r="J5941" s="8" t="s">
        <v>4239</v>
      </c>
      <c r="K5941" s="205" t="s">
        <v>270</v>
      </c>
      <c r="M5941" s="9" t="s">
        <v>4240</v>
      </c>
      <c r="N5941" s="215">
        <v>45446.142181782401</v>
      </c>
      <c r="O5941" s="8"/>
    </row>
    <row r="5942" spans="1:15" x14ac:dyDescent="0.25">
      <c r="A5942" s="8">
        <v>45779</v>
      </c>
      <c r="B5942" s="9" t="s">
        <v>14759</v>
      </c>
      <c r="C5942" s="9" t="s">
        <v>180</v>
      </c>
      <c r="D5942" s="3">
        <v>-21.08</v>
      </c>
      <c r="E5942" s="9" t="s">
        <v>181</v>
      </c>
      <c r="F5942" s="9" t="s">
        <v>182</v>
      </c>
      <c r="G5942" s="9" t="s">
        <v>183</v>
      </c>
      <c r="H5942" s="8">
        <v>45778</v>
      </c>
      <c r="I5942" s="8">
        <v>45775</v>
      </c>
      <c r="J5942" s="8" t="s">
        <v>15755</v>
      </c>
      <c r="K5942" s="205" t="s">
        <v>185</v>
      </c>
      <c r="M5942" s="9" t="s">
        <v>14761</v>
      </c>
      <c r="N5942" s="215">
        <v>45785.029943333298</v>
      </c>
      <c r="O5942" s="8">
        <v>45784</v>
      </c>
    </row>
    <row r="5943" spans="1:15" x14ac:dyDescent="0.25">
      <c r="A5943" s="8">
        <v>45354</v>
      </c>
      <c r="B5943" s="9" t="s">
        <v>1810</v>
      </c>
      <c r="C5943" s="9" t="s">
        <v>970</v>
      </c>
      <c r="D5943" s="3">
        <v>-7.9</v>
      </c>
      <c r="E5943" s="9" t="s">
        <v>266</v>
      </c>
      <c r="F5943" s="9" t="s">
        <v>267</v>
      </c>
      <c r="G5943" s="9" t="s">
        <v>268</v>
      </c>
      <c r="H5943" s="8">
        <v>45352</v>
      </c>
      <c r="I5943" s="8">
        <v>45348</v>
      </c>
      <c r="J5943" s="8" t="s">
        <v>1811</v>
      </c>
      <c r="K5943" s="205" t="s">
        <v>270</v>
      </c>
      <c r="M5943" s="9" t="s">
        <v>1812</v>
      </c>
      <c r="N5943" s="215">
        <v>45371.6918198032</v>
      </c>
      <c r="O5943" s="8"/>
    </row>
    <row r="5944" spans="1:15" x14ac:dyDescent="0.25">
      <c r="A5944" s="8">
        <v>45504</v>
      </c>
      <c r="B5944" s="9" t="s">
        <v>520</v>
      </c>
      <c r="C5944" s="9" t="s">
        <v>180</v>
      </c>
      <c r="D5944" s="3">
        <v>-21.06</v>
      </c>
      <c r="E5944" s="9" t="s">
        <v>435</v>
      </c>
      <c r="F5944" s="9" t="s">
        <v>436</v>
      </c>
      <c r="G5944" s="9" t="s">
        <v>183</v>
      </c>
      <c r="H5944" s="8">
        <v>45474</v>
      </c>
      <c r="I5944" s="8">
        <v>45502</v>
      </c>
      <c r="J5944" s="8" t="s">
        <v>9583</v>
      </c>
      <c r="K5944" s="205" t="s">
        <v>438</v>
      </c>
      <c r="M5944" s="9" t="s">
        <v>525</v>
      </c>
      <c r="N5944" s="215">
        <v>45534.648212951397</v>
      </c>
      <c r="O5944" s="8">
        <v>45534</v>
      </c>
    </row>
    <row r="5945" spans="1:15" x14ac:dyDescent="0.25">
      <c r="A5945" s="8">
        <v>45441</v>
      </c>
      <c r="B5945" s="9" t="s">
        <v>1823</v>
      </c>
      <c r="C5945" s="9" t="s">
        <v>970</v>
      </c>
      <c r="D5945" s="3">
        <v>-8</v>
      </c>
      <c r="E5945" s="9" t="s">
        <v>266</v>
      </c>
      <c r="F5945" s="9" t="s">
        <v>267</v>
      </c>
      <c r="G5945" s="9" t="s">
        <v>268</v>
      </c>
      <c r="H5945" s="8">
        <v>45413</v>
      </c>
      <c r="I5945" s="8">
        <v>45439</v>
      </c>
      <c r="J5945" s="8" t="s">
        <v>4191</v>
      </c>
      <c r="K5945" s="205" t="s">
        <v>270</v>
      </c>
      <c r="M5945" s="9" t="s">
        <v>1825</v>
      </c>
      <c r="N5945" s="215">
        <v>45446.142181782401</v>
      </c>
      <c r="O5945" s="8"/>
    </row>
    <row r="5946" spans="1:15" x14ac:dyDescent="0.25">
      <c r="A5946" s="8">
        <v>45652</v>
      </c>
      <c r="B5946" s="9" t="s">
        <v>258</v>
      </c>
      <c r="C5946" s="9" t="s">
        <v>180</v>
      </c>
      <c r="D5946" s="3">
        <v>-21.03</v>
      </c>
      <c r="E5946" s="9" t="s">
        <v>882</v>
      </c>
      <c r="F5946" s="9" t="s">
        <v>883</v>
      </c>
      <c r="G5946" s="9" t="s">
        <v>183</v>
      </c>
      <c r="H5946" s="8">
        <v>45627</v>
      </c>
      <c r="I5946" s="8">
        <v>45649</v>
      </c>
      <c r="J5946" s="219" t="s">
        <v>12609</v>
      </c>
      <c r="K5946" s="205" t="s">
        <v>885</v>
      </c>
      <c r="M5946" s="9" t="s">
        <v>260</v>
      </c>
      <c r="N5946" s="215">
        <v>45681.075335370399</v>
      </c>
      <c r="O5946" s="8">
        <v>45681</v>
      </c>
    </row>
    <row r="5947" spans="1:15" x14ac:dyDescent="0.25">
      <c r="A5947" s="8">
        <v>45490</v>
      </c>
      <c r="B5947" s="9" t="s">
        <v>7925</v>
      </c>
      <c r="C5947" s="9" t="s">
        <v>180</v>
      </c>
      <c r="D5947" s="3">
        <v>-21.03</v>
      </c>
      <c r="E5947" s="9" t="s">
        <v>181</v>
      </c>
      <c r="F5947" s="9" t="s">
        <v>182</v>
      </c>
      <c r="G5947" s="9" t="s">
        <v>183</v>
      </c>
      <c r="H5947" s="8">
        <v>45474</v>
      </c>
      <c r="I5947" s="8">
        <v>45488</v>
      </c>
      <c r="J5947" s="8" t="s">
        <v>7926</v>
      </c>
      <c r="K5947" s="205" t="s">
        <v>185</v>
      </c>
      <c r="M5947" s="9" t="s">
        <v>7927</v>
      </c>
      <c r="N5947" s="215">
        <v>45505.8848292361</v>
      </c>
      <c r="O5947" s="8">
        <v>45505</v>
      </c>
    </row>
    <row r="5948" spans="1:15" x14ac:dyDescent="0.25">
      <c r="A5948" s="8">
        <v>45357</v>
      </c>
      <c r="B5948" s="9" t="s">
        <v>1840</v>
      </c>
      <c r="C5948" s="9" t="s">
        <v>970</v>
      </c>
      <c r="D5948" s="3">
        <v>-8.4499999999999993</v>
      </c>
      <c r="E5948" s="9" t="s">
        <v>266</v>
      </c>
      <c r="F5948" s="9" t="s">
        <v>267</v>
      </c>
      <c r="G5948" s="9" t="s">
        <v>268</v>
      </c>
      <c r="H5948" s="8">
        <v>45352</v>
      </c>
      <c r="I5948" s="8">
        <v>45355</v>
      </c>
      <c r="J5948" s="8" t="s">
        <v>1841</v>
      </c>
      <c r="K5948" s="205" t="s">
        <v>270</v>
      </c>
      <c r="M5948" s="9" t="s">
        <v>1842</v>
      </c>
      <c r="N5948" s="215">
        <v>45371.6918198032</v>
      </c>
      <c r="O5948" s="8"/>
    </row>
    <row r="5949" spans="1:15" x14ac:dyDescent="0.25">
      <c r="A5949" s="8">
        <v>45358</v>
      </c>
      <c r="B5949" s="9" t="s">
        <v>2047</v>
      </c>
      <c r="C5949" s="9" t="s">
        <v>970</v>
      </c>
      <c r="D5949" s="3">
        <v>-11</v>
      </c>
      <c r="E5949" s="9" t="s">
        <v>266</v>
      </c>
      <c r="F5949" s="9" t="s">
        <v>267</v>
      </c>
      <c r="G5949" s="9" t="s">
        <v>268</v>
      </c>
      <c r="H5949" s="8">
        <v>45352</v>
      </c>
      <c r="I5949" s="8">
        <v>45355</v>
      </c>
      <c r="J5949" s="8" t="s">
        <v>2048</v>
      </c>
      <c r="K5949" s="205" t="s">
        <v>270</v>
      </c>
      <c r="M5949" s="9" t="s">
        <v>2049</v>
      </c>
      <c r="N5949" s="215">
        <v>45371.6918198032</v>
      </c>
      <c r="O5949" s="8"/>
    </row>
    <row r="5950" spans="1:15" x14ac:dyDescent="0.25">
      <c r="A5950" s="8">
        <v>45416</v>
      </c>
      <c r="B5950" s="9" t="s">
        <v>3092</v>
      </c>
      <c r="C5950" s="9" t="s">
        <v>970</v>
      </c>
      <c r="D5950" s="3">
        <v>-12.06</v>
      </c>
      <c r="E5950" s="9" t="s">
        <v>266</v>
      </c>
      <c r="F5950" s="9" t="s">
        <v>267</v>
      </c>
      <c r="G5950" s="9" t="s">
        <v>268</v>
      </c>
      <c r="H5950" s="8">
        <v>45413</v>
      </c>
      <c r="I5950" s="8">
        <v>45411</v>
      </c>
      <c r="J5950" s="8" t="s">
        <v>4833</v>
      </c>
      <c r="K5950" s="205" t="s">
        <v>270</v>
      </c>
      <c r="M5950" s="9" t="s">
        <v>3094</v>
      </c>
      <c r="N5950" s="215">
        <v>45421.815222858801</v>
      </c>
      <c r="O5950" s="8"/>
    </row>
    <row r="5951" spans="1:15" x14ac:dyDescent="0.25">
      <c r="A5951" s="8">
        <v>45412</v>
      </c>
      <c r="B5951" s="9" t="s">
        <v>1163</v>
      </c>
      <c r="C5951" s="9" t="s">
        <v>970</v>
      </c>
      <c r="D5951" s="3">
        <v>-15.99</v>
      </c>
      <c r="E5951" s="9" t="s">
        <v>266</v>
      </c>
      <c r="F5951" s="9" t="s">
        <v>267</v>
      </c>
      <c r="G5951" s="9" t="s">
        <v>268</v>
      </c>
      <c r="H5951" s="8">
        <v>45383</v>
      </c>
      <c r="I5951" s="8">
        <v>45411</v>
      </c>
      <c r="J5951" s="8" t="s">
        <v>3390</v>
      </c>
      <c r="K5951" s="205" t="s">
        <v>270</v>
      </c>
      <c r="M5951" s="9" t="s">
        <v>1165</v>
      </c>
      <c r="N5951" s="215">
        <v>45421.815222858801</v>
      </c>
      <c r="O5951" s="8"/>
    </row>
    <row r="5952" spans="1:15" x14ac:dyDescent="0.25">
      <c r="A5952" s="8">
        <v>45354</v>
      </c>
      <c r="B5952" s="9" t="s">
        <v>2588</v>
      </c>
      <c r="C5952" s="9" t="s">
        <v>970</v>
      </c>
      <c r="D5952" s="3">
        <v>-18.899999999999999</v>
      </c>
      <c r="E5952" s="9" t="s">
        <v>266</v>
      </c>
      <c r="F5952" s="9" t="s">
        <v>267</v>
      </c>
      <c r="G5952" s="9" t="s">
        <v>268</v>
      </c>
      <c r="H5952" s="8">
        <v>45352</v>
      </c>
      <c r="I5952" s="8">
        <v>45348</v>
      </c>
      <c r="J5952" s="8" t="s">
        <v>2589</v>
      </c>
      <c r="K5952" s="205" t="s">
        <v>270</v>
      </c>
      <c r="M5952" s="9" t="s">
        <v>2590</v>
      </c>
      <c r="N5952" s="215">
        <v>45371.6918198032</v>
      </c>
      <c r="O5952" s="8"/>
    </row>
    <row r="5953" spans="1:15" x14ac:dyDescent="0.25">
      <c r="A5953" s="8">
        <v>45354</v>
      </c>
      <c r="B5953" s="9" t="s">
        <v>2718</v>
      </c>
      <c r="C5953" s="9" t="s">
        <v>970</v>
      </c>
      <c r="D5953" s="3">
        <v>-21.69</v>
      </c>
      <c r="E5953" s="9" t="s">
        <v>266</v>
      </c>
      <c r="F5953" s="9" t="s">
        <v>267</v>
      </c>
      <c r="G5953" s="9" t="s">
        <v>268</v>
      </c>
      <c r="H5953" s="8">
        <v>45352</v>
      </c>
      <c r="I5953" s="8">
        <v>45348</v>
      </c>
      <c r="J5953" s="8" t="s">
        <v>2719</v>
      </c>
      <c r="K5953" s="205" t="s">
        <v>270</v>
      </c>
      <c r="M5953" s="9" t="s">
        <v>2720</v>
      </c>
      <c r="N5953" s="215">
        <v>45371.6918198032</v>
      </c>
      <c r="O5953" s="8"/>
    </row>
    <row r="5954" spans="1:15" x14ac:dyDescent="0.25">
      <c r="A5954" s="8">
        <v>45358</v>
      </c>
      <c r="B5954" s="9" t="s">
        <v>2777</v>
      </c>
      <c r="C5954" s="9" t="s">
        <v>970</v>
      </c>
      <c r="D5954" s="3">
        <v>-22.23</v>
      </c>
      <c r="E5954" s="9" t="s">
        <v>266</v>
      </c>
      <c r="F5954" s="9" t="s">
        <v>267</v>
      </c>
      <c r="G5954" s="9" t="s">
        <v>268</v>
      </c>
      <c r="H5954" s="8">
        <v>45352</v>
      </c>
      <c r="I5954" s="8">
        <v>45355</v>
      </c>
      <c r="J5954" s="8" t="s">
        <v>2778</v>
      </c>
      <c r="K5954" s="205" t="s">
        <v>270</v>
      </c>
      <c r="M5954" s="9" t="s">
        <v>2779</v>
      </c>
      <c r="N5954" s="215">
        <v>45371.6918198032</v>
      </c>
      <c r="O5954" s="8"/>
    </row>
    <row r="5955" spans="1:15" x14ac:dyDescent="0.25">
      <c r="A5955" s="8">
        <v>45413</v>
      </c>
      <c r="B5955" s="9" t="s">
        <v>2285</v>
      </c>
      <c r="C5955" s="9" t="s">
        <v>970</v>
      </c>
      <c r="D5955" s="3">
        <v>-23.27</v>
      </c>
      <c r="E5955" s="9" t="s">
        <v>266</v>
      </c>
      <c r="F5955" s="9" t="s">
        <v>267</v>
      </c>
      <c r="G5955" s="9" t="s">
        <v>268</v>
      </c>
      <c r="H5955" s="8">
        <v>45413</v>
      </c>
      <c r="I5955" s="8">
        <v>45411</v>
      </c>
      <c r="J5955" s="8" t="s">
        <v>2286</v>
      </c>
      <c r="K5955" s="205" t="s">
        <v>270</v>
      </c>
      <c r="M5955" s="9" t="s">
        <v>2287</v>
      </c>
      <c r="N5955" s="215">
        <v>45421.815222858801</v>
      </c>
      <c r="O5955" s="8"/>
    </row>
    <row r="5956" spans="1:15" x14ac:dyDescent="0.25">
      <c r="A5956" s="8">
        <v>45546</v>
      </c>
      <c r="B5956" s="9" t="s">
        <v>8974</v>
      </c>
      <c r="C5956" s="9" t="s">
        <v>199</v>
      </c>
      <c r="D5956" s="3">
        <v>-140</v>
      </c>
      <c r="E5956" s="9" t="s">
        <v>117</v>
      </c>
      <c r="F5956" s="9" t="s">
        <v>118</v>
      </c>
      <c r="G5956" s="9" t="s">
        <v>119</v>
      </c>
      <c r="H5956" s="8">
        <v>45536</v>
      </c>
      <c r="I5956" s="8">
        <v>45544</v>
      </c>
      <c r="J5956" s="8" t="s">
        <v>10491</v>
      </c>
      <c r="K5956" s="205" t="s">
        <v>121</v>
      </c>
      <c r="M5956" s="9" t="s">
        <v>8976</v>
      </c>
      <c r="N5956" s="215">
        <v>45575.565837071801</v>
      </c>
      <c r="O5956" s="8">
        <v>45575</v>
      </c>
    </row>
    <row r="5957" spans="1:15" x14ac:dyDescent="0.25">
      <c r="A5957" s="8">
        <v>45358</v>
      </c>
      <c r="B5957" s="9" t="s">
        <v>3120</v>
      </c>
      <c r="C5957" s="9" t="s">
        <v>970</v>
      </c>
      <c r="D5957" s="3">
        <v>-30</v>
      </c>
      <c r="E5957" s="9" t="s">
        <v>266</v>
      </c>
      <c r="F5957" s="9" t="s">
        <v>267</v>
      </c>
      <c r="G5957" s="9" t="s">
        <v>268</v>
      </c>
      <c r="H5957" s="8">
        <v>45352</v>
      </c>
      <c r="I5957" s="8">
        <v>45355</v>
      </c>
      <c r="J5957" s="8" t="s">
        <v>3121</v>
      </c>
      <c r="K5957" s="205" t="s">
        <v>270</v>
      </c>
      <c r="M5957" s="9" t="s">
        <v>3122</v>
      </c>
      <c r="N5957" s="215">
        <v>45371.6918198032</v>
      </c>
      <c r="O5957" s="8"/>
    </row>
    <row r="5958" spans="1:15" x14ac:dyDescent="0.25">
      <c r="A5958" s="8">
        <v>45358</v>
      </c>
      <c r="B5958" s="9" t="s">
        <v>3180</v>
      </c>
      <c r="C5958" s="9" t="s">
        <v>970</v>
      </c>
      <c r="D5958" s="3">
        <v>-31.17</v>
      </c>
      <c r="E5958" s="9" t="s">
        <v>266</v>
      </c>
      <c r="F5958" s="9" t="s">
        <v>267</v>
      </c>
      <c r="G5958" s="9" t="s">
        <v>268</v>
      </c>
      <c r="H5958" s="8">
        <v>45352</v>
      </c>
      <c r="I5958" s="8">
        <v>45355</v>
      </c>
      <c r="J5958" s="8" t="s">
        <v>3181</v>
      </c>
      <c r="K5958" s="205" t="s">
        <v>270</v>
      </c>
      <c r="M5958" s="9" t="s">
        <v>3182</v>
      </c>
      <c r="N5958" s="215">
        <v>45371.6918198032</v>
      </c>
      <c r="O5958" s="8"/>
    </row>
    <row r="5959" spans="1:15" x14ac:dyDescent="0.25">
      <c r="A5959" s="8">
        <v>45504</v>
      </c>
      <c r="B5959" s="9" t="s">
        <v>520</v>
      </c>
      <c r="C5959" s="9" t="s">
        <v>180</v>
      </c>
      <c r="D5959" s="3">
        <v>-20.94</v>
      </c>
      <c r="E5959" s="9" t="s">
        <v>521</v>
      </c>
      <c r="F5959" s="9" t="s">
        <v>522</v>
      </c>
      <c r="G5959" s="9" t="s">
        <v>183</v>
      </c>
      <c r="H5959" s="8">
        <v>45474</v>
      </c>
      <c r="I5959" s="8">
        <v>45502</v>
      </c>
      <c r="J5959" s="8" t="s">
        <v>9577</v>
      </c>
      <c r="K5959" s="205" t="s">
        <v>524</v>
      </c>
      <c r="M5959" s="9" t="s">
        <v>525</v>
      </c>
      <c r="N5959" s="215">
        <v>45534.648212951397</v>
      </c>
      <c r="O5959" s="8">
        <v>45534</v>
      </c>
    </row>
    <row r="5960" spans="1:15" x14ac:dyDescent="0.25">
      <c r="A5960" s="8">
        <v>45438</v>
      </c>
      <c r="B5960" s="9" t="s">
        <v>3333</v>
      </c>
      <c r="C5960" s="9" t="s">
        <v>970</v>
      </c>
      <c r="D5960" s="3">
        <v>-33.49</v>
      </c>
      <c r="E5960" s="9" t="s">
        <v>266</v>
      </c>
      <c r="F5960" s="9" t="s">
        <v>267</v>
      </c>
      <c r="G5960" s="9" t="s">
        <v>268</v>
      </c>
      <c r="H5960" s="8">
        <v>45413</v>
      </c>
      <c r="I5960" s="8">
        <v>45432</v>
      </c>
      <c r="J5960" s="8" t="s">
        <v>3334</v>
      </c>
      <c r="K5960" s="205" t="s">
        <v>270</v>
      </c>
      <c r="M5960" s="9" t="s">
        <v>3335</v>
      </c>
      <c r="N5960" s="215">
        <v>45445.039048634302</v>
      </c>
      <c r="O5960" s="8"/>
    </row>
    <row r="5961" spans="1:15" x14ac:dyDescent="0.25">
      <c r="A5961" s="8">
        <v>45554</v>
      </c>
      <c r="B5961" s="9" t="s">
        <v>7917</v>
      </c>
      <c r="C5961" s="9" t="s">
        <v>180</v>
      </c>
      <c r="D5961" s="3">
        <v>-20.91</v>
      </c>
      <c r="E5961" s="9" t="s">
        <v>181</v>
      </c>
      <c r="F5961" s="9" t="s">
        <v>182</v>
      </c>
      <c r="G5961" s="9" t="s">
        <v>183</v>
      </c>
      <c r="H5961" s="8">
        <v>45536</v>
      </c>
      <c r="I5961" s="8">
        <v>45551</v>
      </c>
      <c r="J5961" s="8" t="s">
        <v>10351</v>
      </c>
      <c r="K5961" s="205" t="s">
        <v>185</v>
      </c>
      <c r="M5961" s="9" t="s">
        <v>7919</v>
      </c>
      <c r="N5961" s="215">
        <v>45575.565837071801</v>
      </c>
      <c r="O5961" s="8">
        <v>45575</v>
      </c>
    </row>
    <row r="5962" spans="1:15" x14ac:dyDescent="0.25">
      <c r="A5962" s="8">
        <v>45440</v>
      </c>
      <c r="B5962" s="9" t="s">
        <v>1201</v>
      </c>
      <c r="C5962" s="9" t="s">
        <v>970</v>
      </c>
      <c r="D5962" s="3">
        <v>-35</v>
      </c>
      <c r="E5962" s="9" t="s">
        <v>266</v>
      </c>
      <c r="F5962" s="9" t="s">
        <v>267</v>
      </c>
      <c r="G5962" s="9" t="s">
        <v>268</v>
      </c>
      <c r="H5962" s="8">
        <v>45413</v>
      </c>
      <c r="I5962" s="8">
        <v>45439</v>
      </c>
      <c r="J5962" s="8" t="s">
        <v>1202</v>
      </c>
      <c r="K5962" s="205" t="s">
        <v>270</v>
      </c>
      <c r="M5962" s="9" t="s">
        <v>1203</v>
      </c>
      <c r="N5962" s="215">
        <v>45446.142181782401</v>
      </c>
      <c r="O5962" s="8"/>
    </row>
    <row r="5963" spans="1:15" x14ac:dyDescent="0.25">
      <c r="A5963" s="8">
        <v>45413</v>
      </c>
      <c r="B5963" s="9" t="s">
        <v>3293</v>
      </c>
      <c r="C5963" s="9" t="s">
        <v>970</v>
      </c>
      <c r="D5963" s="3">
        <v>-37.020000000000003</v>
      </c>
      <c r="E5963" s="9" t="s">
        <v>266</v>
      </c>
      <c r="F5963" s="9" t="s">
        <v>267</v>
      </c>
      <c r="G5963" s="9" t="s">
        <v>268</v>
      </c>
      <c r="H5963" s="8">
        <v>45413</v>
      </c>
      <c r="I5963" s="8">
        <v>45411</v>
      </c>
      <c r="J5963" s="8" t="s">
        <v>4793</v>
      </c>
      <c r="K5963" s="205" t="s">
        <v>270</v>
      </c>
      <c r="M5963" s="9" t="s">
        <v>3295</v>
      </c>
      <c r="N5963" s="215">
        <v>45421.815222858801</v>
      </c>
      <c r="O5963" s="8"/>
    </row>
    <row r="5964" spans="1:15" x14ac:dyDescent="0.25">
      <c r="A5964" s="8">
        <v>45359</v>
      </c>
      <c r="B5964" s="9" t="s">
        <v>3491</v>
      </c>
      <c r="C5964" s="9" t="s">
        <v>970</v>
      </c>
      <c r="D5964" s="3">
        <v>-42.93</v>
      </c>
      <c r="E5964" s="9" t="s">
        <v>266</v>
      </c>
      <c r="F5964" s="9" t="s">
        <v>267</v>
      </c>
      <c r="G5964" s="9" t="s">
        <v>268</v>
      </c>
      <c r="H5964" s="8">
        <v>45352</v>
      </c>
      <c r="I5964" s="8">
        <v>45355</v>
      </c>
      <c r="J5964" s="8" t="s">
        <v>3492</v>
      </c>
      <c r="K5964" s="205" t="s">
        <v>270</v>
      </c>
      <c r="M5964" s="9" t="s">
        <v>3493</v>
      </c>
      <c r="N5964" s="215">
        <v>45371.6918198032</v>
      </c>
      <c r="O5964" s="8"/>
    </row>
    <row r="5965" spans="1:15" x14ac:dyDescent="0.25">
      <c r="A5965" s="8">
        <v>45358</v>
      </c>
      <c r="B5965" s="9" t="s">
        <v>3037</v>
      </c>
      <c r="C5965" s="9" t="s">
        <v>970</v>
      </c>
      <c r="D5965" s="3">
        <v>-44.96</v>
      </c>
      <c r="E5965" s="9" t="s">
        <v>266</v>
      </c>
      <c r="F5965" s="9" t="s">
        <v>267</v>
      </c>
      <c r="G5965" s="9" t="s">
        <v>268</v>
      </c>
      <c r="H5965" s="8">
        <v>45352</v>
      </c>
      <c r="I5965" s="8">
        <v>45355</v>
      </c>
      <c r="J5965" s="8" t="s">
        <v>3544</v>
      </c>
      <c r="K5965" s="205" t="s">
        <v>270</v>
      </c>
      <c r="M5965" s="9" t="s">
        <v>3037</v>
      </c>
      <c r="N5965" s="215">
        <v>45371.6918198032</v>
      </c>
      <c r="O5965" s="8"/>
    </row>
    <row r="5966" spans="1:15" x14ac:dyDescent="0.25">
      <c r="A5966" s="8">
        <v>45545</v>
      </c>
      <c r="B5966" s="9" t="s">
        <v>9123</v>
      </c>
      <c r="C5966" s="9" t="s">
        <v>7470</v>
      </c>
      <c r="D5966" s="3">
        <v>-12.79</v>
      </c>
      <c r="E5966" s="9" t="s">
        <v>117</v>
      </c>
      <c r="F5966" s="9" t="s">
        <v>118</v>
      </c>
      <c r="G5966" s="9" t="s">
        <v>119</v>
      </c>
      <c r="H5966" s="8">
        <v>45536</v>
      </c>
      <c r="I5966" s="8">
        <v>45544</v>
      </c>
      <c r="J5966" s="8" t="s">
        <v>10508</v>
      </c>
      <c r="K5966" s="205" t="s">
        <v>121</v>
      </c>
      <c r="M5966" s="9" t="s">
        <v>9125</v>
      </c>
      <c r="N5966" s="215">
        <v>45575.565837071801</v>
      </c>
      <c r="O5966" s="8"/>
    </row>
    <row r="5967" spans="1:15" x14ac:dyDescent="0.25">
      <c r="A5967" s="8">
        <v>45798</v>
      </c>
      <c r="B5967" s="9" t="s">
        <v>14811</v>
      </c>
      <c r="C5967" s="9" t="s">
        <v>180</v>
      </c>
      <c r="D5967" s="3">
        <v>-20.79</v>
      </c>
      <c r="E5967" s="9" t="s">
        <v>181</v>
      </c>
      <c r="F5967" s="9" t="s">
        <v>182</v>
      </c>
      <c r="G5967" s="9" t="s">
        <v>183</v>
      </c>
      <c r="H5967" s="8">
        <v>45778</v>
      </c>
      <c r="I5967" s="8">
        <v>45796</v>
      </c>
      <c r="J5967" s="8" t="s">
        <v>16197</v>
      </c>
      <c r="K5967" s="205" t="s">
        <v>185</v>
      </c>
      <c r="M5967" s="9" t="s">
        <v>14813</v>
      </c>
      <c r="N5967" s="215">
        <v>45809.629870740697</v>
      </c>
      <c r="O5967" s="8">
        <v>45809</v>
      </c>
    </row>
    <row r="5968" spans="1:15" x14ac:dyDescent="0.25">
      <c r="A5968" s="8">
        <v>45438</v>
      </c>
      <c r="B5968" s="9" t="s">
        <v>1419</v>
      </c>
      <c r="C5968" s="9" t="s">
        <v>970</v>
      </c>
      <c r="D5968" s="3">
        <v>-75.680000000000007</v>
      </c>
      <c r="E5968" s="9" t="s">
        <v>266</v>
      </c>
      <c r="F5968" s="9" t="s">
        <v>267</v>
      </c>
      <c r="G5968" s="9" t="s">
        <v>268</v>
      </c>
      <c r="H5968" s="8">
        <v>45413</v>
      </c>
      <c r="I5968" s="8">
        <v>45432</v>
      </c>
      <c r="J5968" s="8" t="s">
        <v>1420</v>
      </c>
      <c r="K5968" s="205" t="s">
        <v>270</v>
      </c>
      <c r="M5968" s="9" t="s">
        <v>1421</v>
      </c>
      <c r="N5968" s="215">
        <v>45445.039048634302</v>
      </c>
      <c r="O5968" s="8"/>
    </row>
    <row r="5969" spans="1:15" x14ac:dyDescent="0.25">
      <c r="A5969" s="8">
        <v>45438</v>
      </c>
      <c r="B5969" s="9" t="s">
        <v>1463</v>
      </c>
      <c r="C5969" s="9" t="s">
        <v>970</v>
      </c>
      <c r="D5969" s="3">
        <v>-80.680000000000007</v>
      </c>
      <c r="E5969" s="9" t="s">
        <v>266</v>
      </c>
      <c r="F5969" s="9" t="s">
        <v>267</v>
      </c>
      <c r="G5969" s="9" t="s">
        <v>268</v>
      </c>
      <c r="H5969" s="8">
        <v>45413</v>
      </c>
      <c r="I5969" s="8">
        <v>45432</v>
      </c>
      <c r="J5969" s="8" t="s">
        <v>1464</v>
      </c>
      <c r="K5969" s="205" t="s">
        <v>270</v>
      </c>
      <c r="M5969" s="9" t="s">
        <v>1465</v>
      </c>
      <c r="N5969" s="215">
        <v>45445.039048634302</v>
      </c>
      <c r="O5969" s="8"/>
    </row>
    <row r="5970" spans="1:15" x14ac:dyDescent="0.25">
      <c r="A5970" s="8">
        <v>45438</v>
      </c>
      <c r="B5970" s="9" t="s">
        <v>1474</v>
      </c>
      <c r="C5970" s="9" t="s">
        <v>970</v>
      </c>
      <c r="D5970" s="3">
        <v>-80.680000000000007</v>
      </c>
      <c r="E5970" s="9" t="s">
        <v>266</v>
      </c>
      <c r="F5970" s="9" t="s">
        <v>267</v>
      </c>
      <c r="G5970" s="9" t="s">
        <v>268</v>
      </c>
      <c r="H5970" s="8">
        <v>45413</v>
      </c>
      <c r="I5970" s="8">
        <v>45432</v>
      </c>
      <c r="J5970" s="8" t="s">
        <v>1475</v>
      </c>
      <c r="K5970" s="205" t="s">
        <v>270</v>
      </c>
      <c r="M5970" s="9" t="s">
        <v>1476</v>
      </c>
      <c r="N5970" s="215">
        <v>45445.039048634302</v>
      </c>
      <c r="O5970" s="8"/>
    </row>
    <row r="5971" spans="1:15" x14ac:dyDescent="0.25">
      <c r="A5971" s="8">
        <v>45554</v>
      </c>
      <c r="B5971" s="9" t="s">
        <v>8369</v>
      </c>
      <c r="C5971" s="9" t="s">
        <v>180</v>
      </c>
      <c r="D5971" s="3">
        <v>-20.74</v>
      </c>
      <c r="E5971" s="9" t="s">
        <v>181</v>
      </c>
      <c r="F5971" s="9" t="s">
        <v>182</v>
      </c>
      <c r="G5971" s="9" t="s">
        <v>183</v>
      </c>
      <c r="H5971" s="8">
        <v>45536</v>
      </c>
      <c r="I5971" s="8">
        <v>45551</v>
      </c>
      <c r="J5971" s="8" t="s">
        <v>10346</v>
      </c>
      <c r="K5971" s="205" t="s">
        <v>185</v>
      </c>
      <c r="M5971" s="9" t="s">
        <v>8371</v>
      </c>
      <c r="N5971" s="215">
        <v>45575.565837071801</v>
      </c>
      <c r="O5971" s="8">
        <v>45575</v>
      </c>
    </row>
    <row r="5972" spans="1:15" x14ac:dyDescent="0.25">
      <c r="A5972" s="8">
        <v>45359</v>
      </c>
      <c r="B5972" s="9" t="s">
        <v>4070</v>
      </c>
      <c r="C5972" s="9" t="s">
        <v>970</v>
      </c>
      <c r="D5972" s="3">
        <v>-82.35</v>
      </c>
      <c r="E5972" s="9" t="s">
        <v>266</v>
      </c>
      <c r="F5972" s="9" t="s">
        <v>267</v>
      </c>
      <c r="G5972" s="9" t="s">
        <v>268</v>
      </c>
      <c r="H5972" s="8">
        <v>45352</v>
      </c>
      <c r="I5972" s="8">
        <v>45355</v>
      </c>
      <c r="J5972" s="8" t="s">
        <v>4071</v>
      </c>
      <c r="K5972" s="205" t="s">
        <v>270</v>
      </c>
      <c r="M5972" s="9" t="s">
        <v>4072</v>
      </c>
      <c r="N5972" s="215">
        <v>45371.6918198032</v>
      </c>
      <c r="O5972" s="8"/>
    </row>
    <row r="5973" spans="1:15" x14ac:dyDescent="0.25">
      <c r="A5973" s="8">
        <v>45354</v>
      </c>
      <c r="B5973" s="9" t="s">
        <v>4144</v>
      </c>
      <c r="C5973" s="9" t="s">
        <v>970</v>
      </c>
      <c r="D5973" s="3">
        <v>-90.95</v>
      </c>
      <c r="E5973" s="9" t="s">
        <v>266</v>
      </c>
      <c r="F5973" s="9" t="s">
        <v>267</v>
      </c>
      <c r="G5973" s="9" t="s">
        <v>268</v>
      </c>
      <c r="H5973" s="8">
        <v>45352</v>
      </c>
      <c r="I5973" s="8">
        <v>45348</v>
      </c>
      <c r="J5973" s="8" t="s">
        <v>4145</v>
      </c>
      <c r="K5973" s="205" t="s">
        <v>270</v>
      </c>
      <c r="M5973" s="9" t="s">
        <v>4146</v>
      </c>
      <c r="N5973" s="215">
        <v>45371.6918198032</v>
      </c>
      <c r="O5973" s="8"/>
    </row>
    <row r="5974" spans="1:15" x14ac:dyDescent="0.25">
      <c r="A5974" s="8">
        <v>45441</v>
      </c>
      <c r="B5974" s="9" t="s">
        <v>4855</v>
      </c>
      <c r="C5974" s="9" t="s">
        <v>970</v>
      </c>
      <c r="D5974" s="3">
        <v>-91.42</v>
      </c>
      <c r="E5974" s="9" t="s">
        <v>266</v>
      </c>
      <c r="F5974" s="9" t="s">
        <v>267</v>
      </c>
      <c r="G5974" s="9" t="s">
        <v>268</v>
      </c>
      <c r="H5974" s="8">
        <v>45413</v>
      </c>
      <c r="I5974" s="8">
        <v>45439</v>
      </c>
      <c r="J5974" s="8" t="s">
        <v>4856</v>
      </c>
      <c r="K5974" s="205" t="s">
        <v>270</v>
      </c>
      <c r="M5974" s="9" t="s">
        <v>4857</v>
      </c>
      <c r="N5974" s="215">
        <v>45446.142181782401</v>
      </c>
      <c r="O5974" s="8"/>
    </row>
    <row r="5975" spans="1:15" x14ac:dyDescent="0.25">
      <c r="A5975" s="8">
        <v>45545</v>
      </c>
      <c r="B5975" s="9" t="s">
        <v>9123</v>
      </c>
      <c r="C5975" s="9" t="s">
        <v>7470</v>
      </c>
      <c r="D5975" s="3">
        <v>-117.32</v>
      </c>
      <c r="E5975" s="9" t="s">
        <v>117</v>
      </c>
      <c r="F5975" s="9" t="s">
        <v>118</v>
      </c>
      <c r="G5975" s="9" t="s">
        <v>119</v>
      </c>
      <c r="H5975" s="8">
        <v>45536</v>
      </c>
      <c r="I5975" s="8">
        <v>45544</v>
      </c>
      <c r="J5975" s="8" t="s">
        <v>10510</v>
      </c>
      <c r="K5975" s="205" t="s">
        <v>121</v>
      </c>
      <c r="M5975" s="9" t="s">
        <v>9125</v>
      </c>
      <c r="N5975" s="215">
        <v>45575.565837071801</v>
      </c>
      <c r="O5975" s="8"/>
    </row>
    <row r="5976" spans="1:15" x14ac:dyDescent="0.25">
      <c r="A5976" s="8">
        <v>45789</v>
      </c>
      <c r="B5976" s="9" t="s">
        <v>14725</v>
      </c>
      <c r="C5976" s="9" t="s">
        <v>180</v>
      </c>
      <c r="D5976" s="3">
        <v>-20.65</v>
      </c>
      <c r="E5976" s="9" t="s">
        <v>181</v>
      </c>
      <c r="F5976" s="9" t="s">
        <v>182</v>
      </c>
      <c r="G5976" s="9" t="s">
        <v>183</v>
      </c>
      <c r="H5976" s="8">
        <v>45778</v>
      </c>
      <c r="I5976" s="8">
        <v>45789</v>
      </c>
      <c r="J5976" s="8" t="s">
        <v>16478</v>
      </c>
      <c r="K5976" s="205" t="s">
        <v>185</v>
      </c>
      <c r="M5976" s="9" t="s">
        <v>14727</v>
      </c>
      <c r="N5976" s="215">
        <v>45809.629870740697</v>
      </c>
      <c r="O5976" s="8">
        <v>45809</v>
      </c>
    </row>
    <row r="5977" spans="1:15" x14ac:dyDescent="0.25">
      <c r="A5977" s="8">
        <v>45413</v>
      </c>
      <c r="B5977" s="9" t="s">
        <v>969</v>
      </c>
      <c r="C5977" s="9" t="s">
        <v>970</v>
      </c>
      <c r="D5977" s="3">
        <v>-424.28</v>
      </c>
      <c r="E5977" s="9" t="s">
        <v>266</v>
      </c>
      <c r="F5977" s="9" t="s">
        <v>267</v>
      </c>
      <c r="G5977" s="9" t="s">
        <v>268</v>
      </c>
      <c r="H5977" s="8">
        <v>45413</v>
      </c>
      <c r="I5977" s="8">
        <v>45411</v>
      </c>
      <c r="J5977" s="8" t="s">
        <v>4691</v>
      </c>
      <c r="K5977" s="205" t="s">
        <v>270</v>
      </c>
      <c r="M5977" s="9" t="s">
        <v>972</v>
      </c>
      <c r="N5977" s="215">
        <v>45421.815222858801</v>
      </c>
      <c r="O5977" s="8"/>
    </row>
    <row r="5978" spans="1:15" x14ac:dyDescent="0.25">
      <c r="A5978" s="8">
        <v>45440</v>
      </c>
      <c r="B5978" s="9" t="s">
        <v>3892</v>
      </c>
      <c r="C5978" s="9" t="s">
        <v>970</v>
      </c>
      <c r="D5978" s="3">
        <v>-1392.34</v>
      </c>
      <c r="E5978" s="9" t="s">
        <v>266</v>
      </c>
      <c r="F5978" s="9" t="s">
        <v>267</v>
      </c>
      <c r="G5978" s="9" t="s">
        <v>268</v>
      </c>
      <c r="H5978" s="8">
        <v>45413</v>
      </c>
      <c r="I5978" s="8">
        <v>45439</v>
      </c>
      <c r="J5978" s="8" t="s">
        <v>3893</v>
      </c>
      <c r="K5978" s="205" t="s">
        <v>270</v>
      </c>
      <c r="M5978" s="9" t="s">
        <v>3894</v>
      </c>
      <c r="N5978" s="215">
        <v>45446.142181782401</v>
      </c>
      <c r="O5978" s="8"/>
    </row>
    <row r="5979" spans="1:15" x14ac:dyDescent="0.25">
      <c r="A5979" s="8">
        <v>45545</v>
      </c>
      <c r="B5979" s="9" t="s">
        <v>10434</v>
      </c>
      <c r="C5979" s="9" t="s">
        <v>116</v>
      </c>
      <c r="D5979" s="3">
        <v>-4.5999999999999996</v>
      </c>
      <c r="E5979" s="9" t="s">
        <v>117</v>
      </c>
      <c r="F5979" s="9" t="s">
        <v>118</v>
      </c>
      <c r="G5979" s="9" t="s">
        <v>119</v>
      </c>
      <c r="H5979" s="8">
        <v>45536</v>
      </c>
      <c r="I5979" s="8">
        <v>45544</v>
      </c>
      <c r="J5979" s="8" t="s">
        <v>10509</v>
      </c>
      <c r="K5979" s="205" t="s">
        <v>121</v>
      </c>
      <c r="M5979" s="9" t="s">
        <v>10436</v>
      </c>
      <c r="N5979" s="215">
        <v>45575.565837071801</v>
      </c>
      <c r="O5979" s="8"/>
    </row>
    <row r="5980" spans="1:15" x14ac:dyDescent="0.25">
      <c r="A5980" s="8">
        <v>45544</v>
      </c>
      <c r="B5980" s="9" t="s">
        <v>7671</v>
      </c>
      <c r="C5980" s="9" t="s">
        <v>209</v>
      </c>
      <c r="D5980" s="3">
        <v>-32.47</v>
      </c>
      <c r="E5980" s="9" t="s">
        <v>117</v>
      </c>
      <c r="F5980" s="9" t="s">
        <v>118</v>
      </c>
      <c r="G5980" s="9" t="s">
        <v>119</v>
      </c>
      <c r="H5980" s="8">
        <v>45536</v>
      </c>
      <c r="I5980" s="8">
        <v>45544</v>
      </c>
      <c r="J5980" s="8" t="s">
        <v>10526</v>
      </c>
      <c r="K5980" s="205" t="s">
        <v>121</v>
      </c>
      <c r="M5980" s="9" t="s">
        <v>9294</v>
      </c>
      <c r="N5980" s="215">
        <v>45575.565837071801</v>
      </c>
      <c r="O5980" s="8">
        <v>45575</v>
      </c>
    </row>
    <row r="5981" spans="1:15" x14ac:dyDescent="0.25">
      <c r="A5981" s="8">
        <v>45474</v>
      </c>
      <c r="B5981" s="9" t="s">
        <v>7917</v>
      </c>
      <c r="C5981" s="9" t="s">
        <v>180</v>
      </c>
      <c r="D5981" s="3">
        <v>-20.57</v>
      </c>
      <c r="E5981" s="9" t="s">
        <v>181</v>
      </c>
      <c r="F5981" s="9" t="s">
        <v>182</v>
      </c>
      <c r="G5981" s="9" t="s">
        <v>183</v>
      </c>
      <c r="H5981" s="8">
        <v>45474</v>
      </c>
      <c r="I5981" s="8">
        <v>45474</v>
      </c>
      <c r="J5981" s="8" t="s">
        <v>8257</v>
      </c>
      <c r="K5981" s="205" t="s">
        <v>185</v>
      </c>
      <c r="M5981" s="9" t="s">
        <v>7919</v>
      </c>
      <c r="N5981" s="215">
        <v>45505.8848292361</v>
      </c>
      <c r="O5981" s="8">
        <v>45505</v>
      </c>
    </row>
    <row r="5982" spans="1:15" x14ac:dyDescent="0.25">
      <c r="A5982" s="8">
        <v>45519</v>
      </c>
      <c r="B5982" s="9" t="s">
        <v>7929</v>
      </c>
      <c r="C5982" s="9" t="s">
        <v>180</v>
      </c>
      <c r="D5982" s="3">
        <v>-20.56</v>
      </c>
      <c r="E5982" s="9" t="s">
        <v>181</v>
      </c>
      <c r="F5982" s="9" t="s">
        <v>182</v>
      </c>
      <c r="G5982" s="9" t="s">
        <v>183</v>
      </c>
      <c r="H5982" s="8">
        <v>45505</v>
      </c>
      <c r="I5982" s="8">
        <v>45516</v>
      </c>
      <c r="J5982" s="8" t="s">
        <v>9249</v>
      </c>
      <c r="K5982" s="205" t="s">
        <v>185</v>
      </c>
      <c r="M5982" s="9" t="s">
        <v>7931</v>
      </c>
      <c r="N5982" s="215">
        <v>45534.648212951397</v>
      </c>
      <c r="O5982" s="8">
        <v>45534</v>
      </c>
    </row>
    <row r="5983" spans="1:15" x14ac:dyDescent="0.25">
      <c r="A5983" s="8">
        <v>45441</v>
      </c>
      <c r="B5983" s="9" t="s">
        <v>434</v>
      </c>
      <c r="C5983" s="9" t="s">
        <v>1258</v>
      </c>
      <c r="D5983" s="3">
        <v>3</v>
      </c>
      <c r="E5983" s="9" t="s">
        <v>193</v>
      </c>
      <c r="F5983" s="9" t="s">
        <v>194</v>
      </c>
      <c r="G5983" s="9" t="s">
        <v>183</v>
      </c>
      <c r="H5983" s="8">
        <v>45413</v>
      </c>
      <c r="I5983" s="8">
        <v>45439</v>
      </c>
      <c r="J5983" s="8" t="s">
        <v>1259</v>
      </c>
      <c r="K5983" s="205" t="s">
        <v>196</v>
      </c>
      <c r="M5983" s="9" t="s">
        <v>439</v>
      </c>
      <c r="N5983" s="215">
        <v>45445.039048634302</v>
      </c>
      <c r="O5983" s="8"/>
    </row>
    <row r="5984" spans="1:15" x14ac:dyDescent="0.25">
      <c r="A5984" s="8">
        <v>45807</v>
      </c>
      <c r="B5984" s="9" t="s">
        <v>1348</v>
      </c>
      <c r="C5984" s="9" t="s">
        <v>1258</v>
      </c>
      <c r="D5984" s="3">
        <v>0.24</v>
      </c>
      <c r="E5984" s="9" t="s">
        <v>11373</v>
      </c>
      <c r="F5984" s="9" t="s">
        <v>11374</v>
      </c>
      <c r="G5984" s="9" t="s">
        <v>183</v>
      </c>
      <c r="H5984" s="8">
        <v>45778</v>
      </c>
      <c r="I5984" s="8">
        <v>45803</v>
      </c>
      <c r="J5984" s="8" t="s">
        <v>16059</v>
      </c>
      <c r="K5984" s="205" t="s">
        <v>11376</v>
      </c>
      <c r="M5984" s="9" t="s">
        <v>1350</v>
      </c>
      <c r="N5984" s="215">
        <v>45809.629870740697</v>
      </c>
      <c r="O5984" s="8"/>
    </row>
    <row r="5985" spans="1:15" x14ac:dyDescent="0.25">
      <c r="A5985" s="8">
        <v>45807</v>
      </c>
      <c r="B5985" s="9" t="s">
        <v>1348</v>
      </c>
      <c r="C5985" s="9" t="s">
        <v>1258</v>
      </c>
      <c r="D5985" s="3">
        <v>7.0000000000000007E-2</v>
      </c>
      <c r="E5985" s="9" t="s">
        <v>11373</v>
      </c>
      <c r="F5985" s="9" t="s">
        <v>11374</v>
      </c>
      <c r="G5985" s="9" t="s">
        <v>183</v>
      </c>
      <c r="H5985" s="8">
        <v>45778</v>
      </c>
      <c r="I5985" s="8">
        <v>45803</v>
      </c>
      <c r="J5985" s="8" t="s">
        <v>16060</v>
      </c>
      <c r="K5985" s="205" t="s">
        <v>11376</v>
      </c>
      <c r="M5985" s="9" t="s">
        <v>1350</v>
      </c>
      <c r="N5985" s="215">
        <v>45809.629870740697</v>
      </c>
      <c r="O5985" s="8"/>
    </row>
    <row r="5986" spans="1:15" x14ac:dyDescent="0.25">
      <c r="A5986" s="8">
        <v>45695</v>
      </c>
      <c r="B5986" s="9" t="s">
        <v>13052</v>
      </c>
      <c r="C5986" s="9" t="s">
        <v>1258</v>
      </c>
      <c r="D5986" s="3">
        <v>0.05</v>
      </c>
      <c r="E5986" s="9" t="s">
        <v>193</v>
      </c>
      <c r="F5986" s="9" t="s">
        <v>194</v>
      </c>
      <c r="G5986" s="9" t="s">
        <v>183</v>
      </c>
      <c r="H5986" s="8">
        <v>45689</v>
      </c>
      <c r="I5986" s="8">
        <v>45691</v>
      </c>
      <c r="J5986" s="219" t="s">
        <v>13053</v>
      </c>
      <c r="K5986" s="205" t="s">
        <v>196</v>
      </c>
      <c r="M5986" s="9" t="s">
        <v>13054</v>
      </c>
      <c r="N5986" s="215">
        <v>45706.0637561111</v>
      </c>
      <c r="O5986" s="8"/>
    </row>
    <row r="5987" spans="1:15" x14ac:dyDescent="0.25">
      <c r="A5987" s="8">
        <v>45695</v>
      </c>
      <c r="B5987" s="9" t="s">
        <v>13052</v>
      </c>
      <c r="C5987" s="9" t="s">
        <v>1258</v>
      </c>
      <c r="D5987" s="3">
        <v>0.03</v>
      </c>
      <c r="E5987" s="9" t="s">
        <v>193</v>
      </c>
      <c r="F5987" s="9" t="s">
        <v>194</v>
      </c>
      <c r="G5987" s="9" t="s">
        <v>183</v>
      </c>
      <c r="H5987" s="8">
        <v>45689</v>
      </c>
      <c r="I5987" s="8">
        <v>45691</v>
      </c>
      <c r="J5987" s="219" t="s">
        <v>13055</v>
      </c>
      <c r="K5987" s="205" t="s">
        <v>196</v>
      </c>
      <c r="M5987" s="9" t="s">
        <v>13054</v>
      </c>
      <c r="N5987" s="215">
        <v>45706.0637561111</v>
      </c>
      <c r="O5987" s="8"/>
    </row>
    <row r="5988" spans="1:15" x14ac:dyDescent="0.25">
      <c r="A5988" s="8">
        <v>45807</v>
      </c>
      <c r="B5988" s="9" t="s">
        <v>1378</v>
      </c>
      <c r="C5988" s="9" t="s">
        <v>1258</v>
      </c>
      <c r="D5988" s="3">
        <v>-7.0000000000000007E-2</v>
      </c>
      <c r="E5988" s="9" t="s">
        <v>11373</v>
      </c>
      <c r="F5988" s="9" t="s">
        <v>11374</v>
      </c>
      <c r="G5988" s="9" t="s">
        <v>183</v>
      </c>
      <c r="H5988" s="8">
        <v>45778</v>
      </c>
      <c r="I5988" s="8">
        <v>45803</v>
      </c>
      <c r="J5988" s="8" t="s">
        <v>16063</v>
      </c>
      <c r="K5988" s="205" t="s">
        <v>11376</v>
      </c>
      <c r="M5988" s="9" t="s">
        <v>1381</v>
      </c>
      <c r="N5988" s="215">
        <v>45809.629870740697</v>
      </c>
      <c r="O5988" s="8"/>
    </row>
    <row r="5989" spans="1:15" x14ac:dyDescent="0.25">
      <c r="A5989" s="8">
        <v>45695</v>
      </c>
      <c r="B5989" s="9" t="s">
        <v>13057</v>
      </c>
      <c r="C5989" s="9" t="s">
        <v>1258</v>
      </c>
      <c r="D5989" s="3">
        <v>-0.08</v>
      </c>
      <c r="E5989" s="9" t="s">
        <v>193</v>
      </c>
      <c r="F5989" s="9" t="s">
        <v>194</v>
      </c>
      <c r="G5989" s="9" t="s">
        <v>183</v>
      </c>
      <c r="H5989" s="8">
        <v>45689</v>
      </c>
      <c r="I5989" s="8">
        <v>45691</v>
      </c>
      <c r="J5989" s="219" t="s">
        <v>13058</v>
      </c>
      <c r="K5989" s="205" t="s">
        <v>196</v>
      </c>
      <c r="M5989" s="9" t="s">
        <v>13059</v>
      </c>
      <c r="N5989" s="215">
        <v>45706.0637561111</v>
      </c>
      <c r="O5989" s="8"/>
    </row>
    <row r="5990" spans="1:15" x14ac:dyDescent="0.25">
      <c r="A5990" s="8">
        <v>45789</v>
      </c>
      <c r="B5990" s="9" t="s">
        <v>7900</v>
      </c>
      <c r="C5990" s="9" t="s">
        <v>180</v>
      </c>
      <c r="D5990" s="3">
        <v>-20.45</v>
      </c>
      <c r="E5990" s="9" t="s">
        <v>181</v>
      </c>
      <c r="F5990" s="9" t="s">
        <v>182</v>
      </c>
      <c r="G5990" s="9" t="s">
        <v>183</v>
      </c>
      <c r="H5990" s="8">
        <v>45778</v>
      </c>
      <c r="I5990" s="8">
        <v>45789</v>
      </c>
      <c r="J5990" s="8" t="s">
        <v>16429</v>
      </c>
      <c r="K5990" s="205" t="s">
        <v>185</v>
      </c>
      <c r="M5990" s="9" t="s">
        <v>7902</v>
      </c>
      <c r="N5990" s="215">
        <v>45809.629870740697</v>
      </c>
      <c r="O5990" s="8">
        <v>45809</v>
      </c>
    </row>
    <row r="5991" spans="1:15" x14ac:dyDescent="0.25">
      <c r="A5991" s="8">
        <v>45807</v>
      </c>
      <c r="B5991" s="9" t="s">
        <v>1378</v>
      </c>
      <c r="C5991" s="9" t="s">
        <v>1258</v>
      </c>
      <c r="D5991" s="3">
        <v>-0.24</v>
      </c>
      <c r="E5991" s="9" t="s">
        <v>11373</v>
      </c>
      <c r="F5991" s="9" t="s">
        <v>11374</v>
      </c>
      <c r="G5991" s="9" t="s">
        <v>183</v>
      </c>
      <c r="H5991" s="8">
        <v>45778</v>
      </c>
      <c r="I5991" s="8">
        <v>45803</v>
      </c>
      <c r="J5991" s="8" t="s">
        <v>16062</v>
      </c>
      <c r="K5991" s="205" t="s">
        <v>11376</v>
      </c>
      <c r="M5991" s="9" t="s">
        <v>1381</v>
      </c>
      <c r="N5991" s="215">
        <v>45809.629870740697</v>
      </c>
      <c r="O5991" s="8"/>
    </row>
    <row r="5992" spans="1:15" x14ac:dyDescent="0.25">
      <c r="A5992" s="8">
        <v>45474</v>
      </c>
      <c r="B5992" s="9" t="s">
        <v>7953</v>
      </c>
      <c r="C5992" s="9" t="s">
        <v>180</v>
      </c>
      <c r="D5992" s="3">
        <v>-20.38</v>
      </c>
      <c r="E5992" s="9" t="s">
        <v>181</v>
      </c>
      <c r="F5992" s="9" t="s">
        <v>182</v>
      </c>
      <c r="G5992" s="9" t="s">
        <v>183</v>
      </c>
      <c r="H5992" s="8">
        <v>45474</v>
      </c>
      <c r="I5992" s="8">
        <v>45474</v>
      </c>
      <c r="J5992" s="8" t="s">
        <v>8288</v>
      </c>
      <c r="K5992" s="205" t="s">
        <v>185</v>
      </c>
      <c r="M5992" s="9" t="s">
        <v>7955</v>
      </c>
      <c r="N5992" s="215">
        <v>45505.8848292361</v>
      </c>
      <c r="O5992" s="8">
        <v>45505</v>
      </c>
    </row>
    <row r="5993" spans="1:15" x14ac:dyDescent="0.25">
      <c r="A5993" s="8">
        <v>45544</v>
      </c>
      <c r="B5993" s="9" t="s">
        <v>1858</v>
      </c>
      <c r="C5993" s="9" t="s">
        <v>146</v>
      </c>
      <c r="D5993" s="3">
        <v>-8.49</v>
      </c>
      <c r="E5993" s="9" t="s">
        <v>117</v>
      </c>
      <c r="F5993" s="9" t="s">
        <v>118</v>
      </c>
      <c r="G5993" s="9" t="s">
        <v>119</v>
      </c>
      <c r="H5993" s="8">
        <v>45536</v>
      </c>
      <c r="I5993" s="8">
        <v>45544</v>
      </c>
      <c r="J5993" s="8" t="s">
        <v>10527</v>
      </c>
      <c r="K5993" s="205" t="s">
        <v>121</v>
      </c>
      <c r="M5993" s="9" t="s">
        <v>1860</v>
      </c>
      <c r="N5993" s="215">
        <v>45575.565837071801</v>
      </c>
      <c r="O5993" s="8">
        <v>45575</v>
      </c>
    </row>
    <row r="5994" spans="1:15" x14ac:dyDescent="0.25">
      <c r="A5994" s="8">
        <v>45474</v>
      </c>
      <c r="B5994" s="9" t="s">
        <v>7929</v>
      </c>
      <c r="C5994" s="9" t="s">
        <v>180</v>
      </c>
      <c r="D5994" s="3">
        <v>-20.3</v>
      </c>
      <c r="E5994" s="9" t="s">
        <v>181</v>
      </c>
      <c r="F5994" s="9" t="s">
        <v>182</v>
      </c>
      <c r="G5994" s="9" t="s">
        <v>183</v>
      </c>
      <c r="H5994" s="8">
        <v>45474</v>
      </c>
      <c r="I5994" s="8">
        <v>45474</v>
      </c>
      <c r="J5994" s="8" t="s">
        <v>8280</v>
      </c>
      <c r="K5994" s="205" t="s">
        <v>185</v>
      </c>
      <c r="M5994" s="9" t="s">
        <v>7931</v>
      </c>
      <c r="N5994" s="215">
        <v>45505.8848292361</v>
      </c>
      <c r="O5994" s="8">
        <v>45505</v>
      </c>
    </row>
    <row r="5995" spans="1:15" x14ac:dyDescent="0.25">
      <c r="A5995" s="8">
        <v>45661</v>
      </c>
      <c r="B5995" s="9" t="s">
        <v>13501</v>
      </c>
      <c r="C5995" s="9" t="s">
        <v>1258</v>
      </c>
      <c r="D5995" s="3">
        <v>-1.99</v>
      </c>
      <c r="E5995" s="9" t="s">
        <v>266</v>
      </c>
      <c r="F5995" s="9" t="s">
        <v>267</v>
      </c>
      <c r="G5995" s="9" t="s">
        <v>268</v>
      </c>
      <c r="H5995" s="8">
        <v>45658</v>
      </c>
      <c r="I5995" s="8">
        <v>45656</v>
      </c>
      <c r="J5995" s="219" t="s">
        <v>13502</v>
      </c>
      <c r="K5995" s="205" t="s">
        <v>270</v>
      </c>
      <c r="M5995" s="9" t="s">
        <v>13503</v>
      </c>
      <c r="N5995" s="215">
        <v>45706.0637561111</v>
      </c>
      <c r="O5995" s="8"/>
    </row>
    <row r="5996" spans="1:15" x14ac:dyDescent="0.25">
      <c r="A5996" s="8">
        <v>45543</v>
      </c>
      <c r="B5996" s="9" t="s">
        <v>7662</v>
      </c>
      <c r="C5996" s="9" t="s">
        <v>199</v>
      </c>
      <c r="D5996" s="3">
        <v>-50</v>
      </c>
      <c r="E5996" s="9" t="s">
        <v>117</v>
      </c>
      <c r="F5996" s="9" t="s">
        <v>118</v>
      </c>
      <c r="G5996" s="9" t="s">
        <v>119</v>
      </c>
      <c r="H5996" s="8">
        <v>45536</v>
      </c>
      <c r="I5996" s="8">
        <v>45537</v>
      </c>
      <c r="J5996" s="8" t="s">
        <v>10539</v>
      </c>
      <c r="K5996" s="205" t="s">
        <v>121</v>
      </c>
      <c r="M5996" s="9" t="s">
        <v>7664</v>
      </c>
      <c r="N5996" s="215">
        <v>45575.565837071801</v>
      </c>
      <c r="O5996" s="8">
        <v>45575</v>
      </c>
    </row>
    <row r="5997" spans="1:15" x14ac:dyDescent="0.25">
      <c r="A5997" s="8">
        <v>45542</v>
      </c>
      <c r="B5997" s="9" t="s">
        <v>8971</v>
      </c>
      <c r="C5997" s="9" t="s">
        <v>7470</v>
      </c>
      <c r="D5997" s="3">
        <v>-233.98</v>
      </c>
      <c r="E5997" s="9" t="s">
        <v>117</v>
      </c>
      <c r="F5997" s="9" t="s">
        <v>118</v>
      </c>
      <c r="G5997" s="9" t="s">
        <v>119</v>
      </c>
      <c r="H5997" s="8">
        <v>45536</v>
      </c>
      <c r="I5997" s="8">
        <v>45537</v>
      </c>
      <c r="J5997" s="8" t="s">
        <v>10549</v>
      </c>
      <c r="K5997" s="205" t="s">
        <v>121</v>
      </c>
      <c r="M5997" s="9" t="s">
        <v>8973</v>
      </c>
      <c r="N5997" s="215">
        <v>45575.565837071801</v>
      </c>
      <c r="O5997" s="8"/>
    </row>
    <row r="5998" spans="1:15" x14ac:dyDescent="0.25">
      <c r="A5998" s="8">
        <v>45718</v>
      </c>
      <c r="B5998" s="9" t="s">
        <v>13939</v>
      </c>
      <c r="C5998" s="9" t="s">
        <v>1258</v>
      </c>
      <c r="D5998" s="3">
        <v>-3.99</v>
      </c>
      <c r="E5998" s="9" t="s">
        <v>266</v>
      </c>
      <c r="F5998" s="9" t="s">
        <v>267</v>
      </c>
      <c r="G5998" s="9" t="s">
        <v>268</v>
      </c>
      <c r="H5998" s="8">
        <v>45717</v>
      </c>
      <c r="I5998" s="8">
        <v>45712</v>
      </c>
      <c r="J5998" s="219" t="s">
        <v>13942</v>
      </c>
      <c r="K5998" s="205" t="s">
        <v>270</v>
      </c>
      <c r="M5998" s="9" t="s">
        <v>13941</v>
      </c>
      <c r="N5998" s="215">
        <v>45733.5614541088</v>
      </c>
      <c r="O5998" s="8"/>
    </row>
    <row r="5999" spans="1:15" x14ac:dyDescent="0.25">
      <c r="A5999" s="8">
        <v>45280</v>
      </c>
      <c r="B5999" s="9" t="s">
        <v>1639</v>
      </c>
      <c r="C5999" s="9" t="s">
        <v>1258</v>
      </c>
      <c r="D5999" s="3">
        <v>-5.5</v>
      </c>
      <c r="E5999" s="9" t="s">
        <v>266</v>
      </c>
      <c r="F5999" s="9" t="s">
        <v>267</v>
      </c>
      <c r="G5999" s="9" t="s">
        <v>268</v>
      </c>
      <c r="H5999" s="8">
        <v>45261</v>
      </c>
      <c r="I5999" s="8">
        <v>45278</v>
      </c>
      <c r="J5999" s="8" t="s">
        <v>1640</v>
      </c>
      <c r="K5999" s="205" t="s">
        <v>270</v>
      </c>
      <c r="M5999" s="9" t="s">
        <v>1641</v>
      </c>
      <c r="N5999" s="215">
        <v>45294.9567489931</v>
      </c>
      <c r="O5999" s="8"/>
    </row>
    <row r="6000" spans="1:15" x14ac:dyDescent="0.25">
      <c r="A6000" s="8">
        <v>45280</v>
      </c>
      <c r="B6000" s="9" t="s">
        <v>1639</v>
      </c>
      <c r="C6000" s="9" t="s">
        <v>1258</v>
      </c>
      <c r="D6000" s="3">
        <v>-5.5</v>
      </c>
      <c r="E6000" s="9" t="s">
        <v>266</v>
      </c>
      <c r="F6000" s="9" t="s">
        <v>267</v>
      </c>
      <c r="G6000" s="9" t="s">
        <v>268</v>
      </c>
      <c r="H6000" s="8">
        <v>45261</v>
      </c>
      <c r="I6000" s="8">
        <v>45278</v>
      </c>
      <c r="J6000" s="8" t="s">
        <v>1642</v>
      </c>
      <c r="K6000" s="205" t="s">
        <v>270</v>
      </c>
      <c r="M6000" s="9" t="s">
        <v>1641</v>
      </c>
      <c r="N6000" s="215">
        <v>45294.9567489931</v>
      </c>
      <c r="O6000" s="8"/>
    </row>
    <row r="6001" spans="1:15" x14ac:dyDescent="0.25">
      <c r="A6001" s="8">
        <v>45542</v>
      </c>
      <c r="B6001" s="9" t="s">
        <v>417</v>
      </c>
      <c r="C6001" s="9" t="s">
        <v>377</v>
      </c>
      <c r="D6001" s="3">
        <v>10</v>
      </c>
      <c r="E6001" s="9" t="s">
        <v>117</v>
      </c>
      <c r="F6001" s="9" t="s">
        <v>118</v>
      </c>
      <c r="G6001" s="9" t="s">
        <v>119</v>
      </c>
      <c r="H6001" s="8">
        <v>45536</v>
      </c>
      <c r="I6001" s="8">
        <v>45537</v>
      </c>
      <c r="J6001" s="8" t="s">
        <v>10550</v>
      </c>
      <c r="K6001" s="205" t="s">
        <v>121</v>
      </c>
      <c r="M6001" s="9" t="s">
        <v>417</v>
      </c>
      <c r="N6001" s="215">
        <v>45575.565837071801</v>
      </c>
      <c r="O6001" s="8"/>
    </row>
    <row r="6002" spans="1:15" x14ac:dyDescent="0.25">
      <c r="A6002" s="8">
        <v>45541</v>
      </c>
      <c r="B6002" s="9" t="s">
        <v>326</v>
      </c>
      <c r="C6002" s="9" t="s">
        <v>728</v>
      </c>
      <c r="D6002" s="3">
        <v>4294.9799999999996</v>
      </c>
      <c r="E6002" s="9" t="s">
        <v>117</v>
      </c>
      <c r="F6002" s="9" t="s">
        <v>118</v>
      </c>
      <c r="G6002" s="9" t="s">
        <v>119</v>
      </c>
      <c r="H6002" s="8">
        <v>45536</v>
      </c>
      <c r="I6002" s="8">
        <v>45537</v>
      </c>
      <c r="J6002" s="8" t="s">
        <v>10567</v>
      </c>
      <c r="K6002" s="205" t="s">
        <v>121</v>
      </c>
      <c r="M6002" s="9" t="s">
        <v>329</v>
      </c>
      <c r="N6002" s="215">
        <v>45575.565837071801</v>
      </c>
      <c r="O6002" s="8"/>
    </row>
    <row r="6003" spans="1:15" x14ac:dyDescent="0.25">
      <c r="A6003" s="8">
        <v>45705</v>
      </c>
      <c r="B6003" s="9" t="s">
        <v>14103</v>
      </c>
      <c r="C6003" s="9" t="s">
        <v>1258</v>
      </c>
      <c r="D6003" s="3">
        <v>-6.5</v>
      </c>
      <c r="E6003" s="9" t="s">
        <v>266</v>
      </c>
      <c r="F6003" s="9" t="s">
        <v>267</v>
      </c>
      <c r="G6003" s="9" t="s">
        <v>268</v>
      </c>
      <c r="H6003" s="8">
        <v>45689</v>
      </c>
      <c r="I6003" s="8">
        <v>45705</v>
      </c>
      <c r="J6003" s="219" t="s">
        <v>14104</v>
      </c>
      <c r="K6003" s="205" t="s">
        <v>270</v>
      </c>
      <c r="M6003" s="9" t="s">
        <v>14105</v>
      </c>
      <c r="N6003" s="215">
        <v>45733.5614541088</v>
      </c>
      <c r="O6003" s="8"/>
    </row>
    <row r="6004" spans="1:15" x14ac:dyDescent="0.25">
      <c r="A6004" s="8">
        <v>45705</v>
      </c>
      <c r="B6004" s="9" t="s">
        <v>14103</v>
      </c>
      <c r="C6004" s="9" t="s">
        <v>1258</v>
      </c>
      <c r="D6004" s="3">
        <v>-6.5</v>
      </c>
      <c r="E6004" s="9" t="s">
        <v>266</v>
      </c>
      <c r="F6004" s="9" t="s">
        <v>267</v>
      </c>
      <c r="G6004" s="9" t="s">
        <v>268</v>
      </c>
      <c r="H6004" s="8">
        <v>45689</v>
      </c>
      <c r="I6004" s="8">
        <v>45705</v>
      </c>
      <c r="J6004" s="219" t="s">
        <v>14107</v>
      </c>
      <c r="K6004" s="205" t="s">
        <v>270</v>
      </c>
      <c r="M6004" s="9" t="s">
        <v>14105</v>
      </c>
      <c r="N6004" s="215">
        <v>45733.5614541088</v>
      </c>
      <c r="O6004" s="8"/>
    </row>
    <row r="6005" spans="1:15" x14ac:dyDescent="0.25">
      <c r="A6005" s="8">
        <v>45541</v>
      </c>
      <c r="B6005" s="9" t="s">
        <v>9024</v>
      </c>
      <c r="C6005" s="9" t="s">
        <v>142</v>
      </c>
      <c r="D6005" s="3">
        <v>-55.03</v>
      </c>
      <c r="E6005" s="9" t="s">
        <v>117</v>
      </c>
      <c r="F6005" s="9" t="s">
        <v>118</v>
      </c>
      <c r="G6005" s="9" t="s">
        <v>119</v>
      </c>
      <c r="H6005" s="8">
        <v>45536</v>
      </c>
      <c r="I6005" s="8">
        <v>45537</v>
      </c>
      <c r="J6005" s="8" t="s">
        <v>10565</v>
      </c>
      <c r="K6005" s="205" t="s">
        <v>121</v>
      </c>
      <c r="M6005" s="9" t="s">
        <v>9026</v>
      </c>
      <c r="N6005" s="215">
        <v>45575.565837071801</v>
      </c>
      <c r="O6005" s="8">
        <v>45575</v>
      </c>
    </row>
    <row r="6006" spans="1:15" x14ac:dyDescent="0.25">
      <c r="A6006" s="8">
        <v>45724</v>
      </c>
      <c r="B6006" s="9" t="s">
        <v>13826</v>
      </c>
      <c r="C6006" s="9" t="s">
        <v>1258</v>
      </c>
      <c r="D6006" s="3">
        <v>-8.64</v>
      </c>
      <c r="E6006" s="9" t="s">
        <v>266</v>
      </c>
      <c r="F6006" s="9" t="s">
        <v>267</v>
      </c>
      <c r="G6006" s="9" t="s">
        <v>268</v>
      </c>
      <c r="H6006" s="8">
        <v>45717</v>
      </c>
      <c r="I6006" s="8">
        <v>45719</v>
      </c>
      <c r="J6006" s="219" t="s">
        <v>13834</v>
      </c>
      <c r="K6006" s="205" t="s">
        <v>270</v>
      </c>
      <c r="M6006" s="9" t="s">
        <v>13828</v>
      </c>
      <c r="N6006" s="215">
        <v>45733.5614541088</v>
      </c>
      <c r="O6006" s="8"/>
    </row>
    <row r="6007" spans="1:15" x14ac:dyDescent="0.25">
      <c r="A6007" s="8">
        <v>45541</v>
      </c>
      <c r="B6007" s="9" t="s">
        <v>7689</v>
      </c>
      <c r="C6007" s="9" t="s">
        <v>209</v>
      </c>
      <c r="D6007" s="3">
        <v>-71.81</v>
      </c>
      <c r="E6007" s="9" t="s">
        <v>117</v>
      </c>
      <c r="F6007" s="9" t="s">
        <v>118</v>
      </c>
      <c r="G6007" s="9" t="s">
        <v>119</v>
      </c>
      <c r="H6007" s="8">
        <v>45536</v>
      </c>
      <c r="I6007" s="8">
        <v>45537</v>
      </c>
      <c r="J6007" s="8" t="s">
        <v>10566</v>
      </c>
      <c r="K6007" s="205" t="s">
        <v>121</v>
      </c>
      <c r="M6007" s="9" t="s">
        <v>7691</v>
      </c>
      <c r="N6007" s="215">
        <v>45575.565837071801</v>
      </c>
      <c r="O6007" s="8">
        <v>45575</v>
      </c>
    </row>
    <row r="6008" spans="1:15" x14ac:dyDescent="0.25">
      <c r="A6008" s="8">
        <v>45309</v>
      </c>
      <c r="B6008" s="9" t="s">
        <v>2667</v>
      </c>
      <c r="C6008" s="9" t="s">
        <v>180</v>
      </c>
      <c r="D6008" s="3">
        <v>-20.059999999999999</v>
      </c>
      <c r="E6008" s="9" t="s">
        <v>882</v>
      </c>
      <c r="F6008" s="9" t="s">
        <v>883</v>
      </c>
      <c r="G6008" s="9" t="s">
        <v>183</v>
      </c>
      <c r="H6008" s="8">
        <v>45292</v>
      </c>
      <c r="I6008" s="8">
        <v>45306</v>
      </c>
      <c r="J6008" s="8" t="s">
        <v>2668</v>
      </c>
      <c r="K6008" s="205" t="s">
        <v>885</v>
      </c>
      <c r="M6008" s="9" t="s">
        <v>2669</v>
      </c>
      <c r="N6008" s="215">
        <v>45318.192840775497</v>
      </c>
      <c r="O6008" s="8">
        <v>45317</v>
      </c>
    </row>
    <row r="6009" spans="1:15" x14ac:dyDescent="0.25">
      <c r="A6009" s="8">
        <v>45540</v>
      </c>
      <c r="B6009" s="9" t="s">
        <v>1921</v>
      </c>
      <c r="C6009" s="9" t="s">
        <v>224</v>
      </c>
      <c r="D6009" s="3">
        <v>-21.46</v>
      </c>
      <c r="E6009" s="9" t="s">
        <v>117</v>
      </c>
      <c r="F6009" s="9" t="s">
        <v>118</v>
      </c>
      <c r="G6009" s="9" t="s">
        <v>119</v>
      </c>
      <c r="H6009" s="8">
        <v>45536</v>
      </c>
      <c r="I6009" s="8">
        <v>45537</v>
      </c>
      <c r="J6009" s="8" t="s">
        <v>10606</v>
      </c>
      <c r="K6009" s="205" t="s">
        <v>121</v>
      </c>
      <c r="M6009" s="9" t="s">
        <v>1923</v>
      </c>
      <c r="N6009" s="215">
        <v>45575.565837071801</v>
      </c>
      <c r="O6009" s="8">
        <v>45575</v>
      </c>
    </row>
    <row r="6010" spans="1:15" x14ac:dyDescent="0.25">
      <c r="A6010" s="8">
        <v>45475</v>
      </c>
      <c r="B6010" s="9" t="s">
        <v>258</v>
      </c>
      <c r="C6010" s="9" t="s">
        <v>180</v>
      </c>
      <c r="D6010" s="3">
        <v>-20.010000000000002</v>
      </c>
      <c r="E6010" s="9" t="s">
        <v>882</v>
      </c>
      <c r="F6010" s="9" t="s">
        <v>883</v>
      </c>
      <c r="G6010" s="9" t="s">
        <v>183</v>
      </c>
      <c r="H6010" s="8">
        <v>45474</v>
      </c>
      <c r="I6010" s="8">
        <v>45474</v>
      </c>
      <c r="J6010" s="8" t="s">
        <v>8231</v>
      </c>
      <c r="K6010" s="205" t="s">
        <v>885</v>
      </c>
      <c r="M6010" s="9" t="s">
        <v>260</v>
      </c>
      <c r="N6010" s="215">
        <v>45505.8848292361</v>
      </c>
      <c r="O6010" s="8">
        <v>45505</v>
      </c>
    </row>
    <row r="6011" spans="1:15" x14ac:dyDescent="0.25">
      <c r="A6011" s="8">
        <v>45724</v>
      </c>
      <c r="B6011" s="9" t="s">
        <v>13826</v>
      </c>
      <c r="C6011" s="9" t="s">
        <v>1258</v>
      </c>
      <c r="D6011" s="3">
        <v>-12</v>
      </c>
      <c r="E6011" s="9" t="s">
        <v>266</v>
      </c>
      <c r="F6011" s="9" t="s">
        <v>267</v>
      </c>
      <c r="G6011" s="9" t="s">
        <v>268</v>
      </c>
      <c r="H6011" s="8">
        <v>45717</v>
      </c>
      <c r="I6011" s="8">
        <v>45719</v>
      </c>
      <c r="J6011" s="219" t="s">
        <v>13829</v>
      </c>
      <c r="K6011" s="205" t="s">
        <v>270</v>
      </c>
      <c r="M6011" s="9" t="s">
        <v>13828</v>
      </c>
      <c r="N6011" s="215">
        <v>45733.5614541088</v>
      </c>
      <c r="O6011" s="8"/>
    </row>
    <row r="6012" spans="1:15" x14ac:dyDescent="0.25">
      <c r="A6012" s="8">
        <v>45880</v>
      </c>
      <c r="B6012" s="9" t="s">
        <v>18834</v>
      </c>
      <c r="C6012" s="9" t="s">
        <v>180</v>
      </c>
      <c r="D6012" s="3">
        <v>-20</v>
      </c>
      <c r="E6012" s="9" t="s">
        <v>181</v>
      </c>
      <c r="F6012" s="9" t="s">
        <v>182</v>
      </c>
      <c r="G6012" s="9" t="s">
        <v>183</v>
      </c>
      <c r="H6012" s="8">
        <v>45870</v>
      </c>
      <c r="I6012" s="8">
        <v>45880</v>
      </c>
      <c r="J6012" s="219" t="s">
        <v>19996</v>
      </c>
      <c r="K6012" s="205" t="s">
        <v>185</v>
      </c>
      <c r="M6012" s="9" t="s">
        <v>18836</v>
      </c>
      <c r="N6012" s="215">
        <v>45929.807189814797</v>
      </c>
      <c r="O6012" s="8">
        <v>45929</v>
      </c>
    </row>
    <row r="6013" spans="1:15" x14ac:dyDescent="0.25">
      <c r="A6013" s="8">
        <v>45715</v>
      </c>
      <c r="B6013" s="9" t="s">
        <v>13217</v>
      </c>
      <c r="C6013" s="9" t="s">
        <v>1258</v>
      </c>
      <c r="D6013" s="3">
        <v>-12.85</v>
      </c>
      <c r="E6013" s="9" t="s">
        <v>266</v>
      </c>
      <c r="F6013" s="9" t="s">
        <v>267</v>
      </c>
      <c r="G6013" s="9" t="s">
        <v>268</v>
      </c>
      <c r="H6013" s="8">
        <v>45689</v>
      </c>
      <c r="I6013" s="8">
        <v>45712</v>
      </c>
      <c r="J6013" s="219" t="s">
        <v>13995</v>
      </c>
      <c r="K6013" s="205" t="s">
        <v>270</v>
      </c>
      <c r="M6013" s="9" t="s">
        <v>13219</v>
      </c>
      <c r="N6013" s="215">
        <v>45733.5614541088</v>
      </c>
      <c r="O6013" s="8"/>
    </row>
    <row r="6014" spans="1:15" x14ac:dyDescent="0.25">
      <c r="A6014" s="8">
        <v>45540</v>
      </c>
      <c r="B6014" s="9" t="s">
        <v>9951</v>
      </c>
      <c r="C6014" s="9" t="s">
        <v>209</v>
      </c>
      <c r="D6014" s="3">
        <v>-276.43</v>
      </c>
      <c r="E6014" s="9" t="s">
        <v>117</v>
      </c>
      <c r="F6014" s="9" t="s">
        <v>118</v>
      </c>
      <c r="G6014" s="9" t="s">
        <v>119</v>
      </c>
      <c r="H6014" s="8">
        <v>45536</v>
      </c>
      <c r="I6014" s="8">
        <v>45537</v>
      </c>
      <c r="J6014" s="8" t="s">
        <v>10602</v>
      </c>
      <c r="K6014" s="205" t="s">
        <v>121</v>
      </c>
      <c r="M6014" s="9" t="s">
        <v>9953</v>
      </c>
      <c r="N6014" s="215">
        <v>45575.565837071801</v>
      </c>
      <c r="O6014" s="8">
        <v>45575</v>
      </c>
    </row>
    <row r="6015" spans="1:15" x14ac:dyDescent="0.25">
      <c r="A6015" s="8">
        <v>45724</v>
      </c>
      <c r="B6015" s="9" t="s">
        <v>13826</v>
      </c>
      <c r="C6015" s="9" t="s">
        <v>1258</v>
      </c>
      <c r="D6015" s="3">
        <v>-16.739999999999998</v>
      </c>
      <c r="E6015" s="9" t="s">
        <v>266</v>
      </c>
      <c r="F6015" s="9" t="s">
        <v>267</v>
      </c>
      <c r="G6015" s="9" t="s">
        <v>268</v>
      </c>
      <c r="H6015" s="8">
        <v>45717</v>
      </c>
      <c r="I6015" s="8">
        <v>45719</v>
      </c>
      <c r="J6015" s="219" t="s">
        <v>13827</v>
      </c>
      <c r="K6015" s="205" t="s">
        <v>270</v>
      </c>
      <c r="M6015" s="9" t="s">
        <v>13828</v>
      </c>
      <c r="N6015" s="215">
        <v>45733.5614541088</v>
      </c>
      <c r="O6015" s="8"/>
    </row>
    <row r="6016" spans="1:15" x14ac:dyDescent="0.25">
      <c r="A6016" s="8">
        <v>45426</v>
      </c>
      <c r="B6016" s="9" t="s">
        <v>1458</v>
      </c>
      <c r="C6016" s="9" t="s">
        <v>1258</v>
      </c>
      <c r="D6016" s="3">
        <v>-18.7</v>
      </c>
      <c r="E6016" s="9" t="s">
        <v>266</v>
      </c>
      <c r="F6016" s="9" t="s">
        <v>267</v>
      </c>
      <c r="G6016" s="9" t="s">
        <v>268</v>
      </c>
      <c r="H6016" s="8">
        <v>45413</v>
      </c>
      <c r="I6016" s="8">
        <v>45425</v>
      </c>
      <c r="J6016" s="8" t="s">
        <v>1459</v>
      </c>
      <c r="K6016" s="205" t="s">
        <v>270</v>
      </c>
      <c r="M6016" s="9" t="s">
        <v>1460</v>
      </c>
      <c r="N6016" s="215">
        <v>45445.039048634302</v>
      </c>
      <c r="O6016" s="8"/>
    </row>
    <row r="6017" spans="1:15" x14ac:dyDescent="0.25">
      <c r="A6017" s="8">
        <v>45718</v>
      </c>
      <c r="B6017" s="9" t="s">
        <v>13939</v>
      </c>
      <c r="C6017" s="9" t="s">
        <v>1258</v>
      </c>
      <c r="D6017" s="3">
        <v>-18.72</v>
      </c>
      <c r="E6017" s="9" t="s">
        <v>266</v>
      </c>
      <c r="F6017" s="9" t="s">
        <v>267</v>
      </c>
      <c r="G6017" s="9" t="s">
        <v>268</v>
      </c>
      <c r="H6017" s="8">
        <v>45717</v>
      </c>
      <c r="I6017" s="8">
        <v>45712</v>
      </c>
      <c r="J6017" s="219" t="s">
        <v>13940</v>
      </c>
      <c r="K6017" s="205" t="s">
        <v>270</v>
      </c>
      <c r="M6017" s="9" t="s">
        <v>13941</v>
      </c>
      <c r="N6017" s="215">
        <v>45733.5614541088</v>
      </c>
      <c r="O6017" s="8"/>
    </row>
    <row r="6018" spans="1:15" x14ac:dyDescent="0.25">
      <c r="A6018" s="8">
        <v>45471</v>
      </c>
      <c r="B6018" s="9" t="s">
        <v>3976</v>
      </c>
      <c r="C6018" s="9" t="s">
        <v>1258</v>
      </c>
      <c r="D6018" s="3">
        <v>-20</v>
      </c>
      <c r="E6018" s="9" t="s">
        <v>193</v>
      </c>
      <c r="F6018" s="9" t="s">
        <v>194</v>
      </c>
      <c r="G6018" s="9" t="s">
        <v>183</v>
      </c>
      <c r="H6018" s="8">
        <v>45444</v>
      </c>
      <c r="I6018" s="8">
        <v>45467</v>
      </c>
      <c r="J6018" s="8" t="s">
        <v>8492</v>
      </c>
      <c r="K6018" s="205" t="s">
        <v>196</v>
      </c>
      <c r="M6018" s="9" t="s">
        <v>3978</v>
      </c>
      <c r="N6018" s="215">
        <v>45505.8848292361</v>
      </c>
      <c r="O6018" s="8"/>
    </row>
    <row r="6019" spans="1:15" x14ac:dyDescent="0.25">
      <c r="A6019" s="8">
        <v>45807</v>
      </c>
      <c r="B6019" s="9" t="s">
        <v>16266</v>
      </c>
      <c r="C6019" s="9" t="s">
        <v>1258</v>
      </c>
      <c r="D6019" s="3">
        <v>-20.91</v>
      </c>
      <c r="E6019" s="9" t="s">
        <v>266</v>
      </c>
      <c r="F6019" s="9" t="s">
        <v>267</v>
      </c>
      <c r="G6019" s="9" t="s">
        <v>268</v>
      </c>
      <c r="H6019" s="8">
        <v>45778</v>
      </c>
      <c r="I6019" s="8">
        <v>45803</v>
      </c>
      <c r="J6019" s="8" t="s">
        <v>18242</v>
      </c>
      <c r="K6019" s="205" t="s">
        <v>270</v>
      </c>
      <c r="M6019" s="9" t="s">
        <v>16268</v>
      </c>
      <c r="N6019" s="215">
        <v>45840.490152685197</v>
      </c>
      <c r="O6019" s="8"/>
    </row>
    <row r="6020" spans="1:15" x14ac:dyDescent="0.25">
      <c r="A6020" s="8">
        <v>45420</v>
      </c>
      <c r="B6020" s="9" t="s">
        <v>2737</v>
      </c>
      <c r="C6020" s="9" t="s">
        <v>1258</v>
      </c>
      <c r="D6020" s="3">
        <v>-22</v>
      </c>
      <c r="E6020" s="9" t="s">
        <v>266</v>
      </c>
      <c r="F6020" s="9" t="s">
        <v>267</v>
      </c>
      <c r="G6020" s="9" t="s">
        <v>268</v>
      </c>
      <c r="H6020" s="8">
        <v>45413</v>
      </c>
      <c r="I6020" s="8">
        <v>45418</v>
      </c>
      <c r="J6020" s="8" t="s">
        <v>2738</v>
      </c>
      <c r="K6020" s="205" t="s">
        <v>270</v>
      </c>
      <c r="M6020" s="9" t="s">
        <v>2739</v>
      </c>
      <c r="N6020" s="215">
        <v>45445.039048634302</v>
      </c>
      <c r="O6020" s="8"/>
    </row>
    <row r="6021" spans="1:15" x14ac:dyDescent="0.25">
      <c r="A6021" s="8">
        <v>45460</v>
      </c>
      <c r="B6021" s="9" t="s">
        <v>3280</v>
      </c>
      <c r="C6021" s="9" t="s">
        <v>1258</v>
      </c>
      <c r="D6021" s="3">
        <v>-24.99</v>
      </c>
      <c r="E6021" s="9" t="s">
        <v>193</v>
      </c>
      <c r="F6021" s="9" t="s">
        <v>194</v>
      </c>
      <c r="G6021" s="9" t="s">
        <v>183</v>
      </c>
      <c r="H6021" s="8">
        <v>45444</v>
      </c>
      <c r="I6021" s="8">
        <v>45460</v>
      </c>
      <c r="J6021" s="8" t="s">
        <v>8786</v>
      </c>
      <c r="K6021" s="205" t="s">
        <v>196</v>
      </c>
      <c r="M6021" s="9" t="s">
        <v>3282</v>
      </c>
      <c r="N6021" s="215">
        <v>45505.8848292361</v>
      </c>
      <c r="O6021" s="8"/>
    </row>
    <row r="6022" spans="1:15" x14ac:dyDescent="0.25">
      <c r="A6022" s="8">
        <v>45780</v>
      </c>
      <c r="B6022" s="9" t="s">
        <v>15734</v>
      </c>
      <c r="C6022" s="9" t="s">
        <v>1258</v>
      </c>
      <c r="D6022" s="3">
        <v>-29.06</v>
      </c>
      <c r="E6022" s="9" t="s">
        <v>266</v>
      </c>
      <c r="F6022" s="9" t="s">
        <v>267</v>
      </c>
      <c r="G6022" s="9" t="s">
        <v>268</v>
      </c>
      <c r="H6022" s="8">
        <v>45778</v>
      </c>
      <c r="I6022" s="8">
        <v>45775</v>
      </c>
      <c r="J6022" s="8" t="s">
        <v>15735</v>
      </c>
      <c r="K6022" s="205" t="s">
        <v>270</v>
      </c>
      <c r="M6022" s="9" t="s">
        <v>15736</v>
      </c>
      <c r="N6022" s="215">
        <v>45785.029943333298</v>
      </c>
      <c r="O6022" s="8"/>
    </row>
    <row r="6023" spans="1:15" x14ac:dyDescent="0.25">
      <c r="A6023" s="8">
        <v>45405</v>
      </c>
      <c r="B6023" s="9" t="s">
        <v>3670</v>
      </c>
      <c r="C6023" s="9" t="s">
        <v>1258</v>
      </c>
      <c r="D6023" s="3">
        <v>-51</v>
      </c>
      <c r="E6023" s="9" t="s">
        <v>266</v>
      </c>
      <c r="F6023" s="9" t="s">
        <v>267</v>
      </c>
      <c r="G6023" s="9" t="s">
        <v>268</v>
      </c>
      <c r="H6023" s="8">
        <v>45383</v>
      </c>
      <c r="I6023" s="8">
        <v>45404</v>
      </c>
      <c r="J6023" s="8" t="s">
        <v>3671</v>
      </c>
      <c r="K6023" s="205" t="s">
        <v>270</v>
      </c>
      <c r="M6023" s="9" t="s">
        <v>3672</v>
      </c>
      <c r="N6023" s="215">
        <v>45412.662961076399</v>
      </c>
      <c r="O6023" s="8"/>
    </row>
    <row r="6024" spans="1:15" x14ac:dyDescent="0.25">
      <c r="A6024" s="8">
        <v>45685</v>
      </c>
      <c r="B6024" s="9" t="s">
        <v>13261</v>
      </c>
      <c r="C6024" s="9" t="s">
        <v>1258</v>
      </c>
      <c r="D6024" s="3">
        <v>-58</v>
      </c>
      <c r="E6024" s="9" t="s">
        <v>266</v>
      </c>
      <c r="F6024" s="9" t="s">
        <v>267</v>
      </c>
      <c r="G6024" s="9" t="s">
        <v>268</v>
      </c>
      <c r="H6024" s="8">
        <v>45658</v>
      </c>
      <c r="I6024" s="8">
        <v>45684</v>
      </c>
      <c r="J6024" s="219" t="s">
        <v>13262</v>
      </c>
      <c r="K6024" s="205" t="s">
        <v>270</v>
      </c>
      <c r="M6024" s="9" t="s">
        <v>13263</v>
      </c>
      <c r="N6024" s="215">
        <v>45706.0637561111</v>
      </c>
      <c r="O6024" s="8"/>
    </row>
    <row r="6025" spans="1:15" x14ac:dyDescent="0.25">
      <c r="A6025" s="8">
        <v>45471</v>
      </c>
      <c r="B6025" s="9" t="s">
        <v>3280</v>
      </c>
      <c r="C6025" s="9" t="s">
        <v>1258</v>
      </c>
      <c r="D6025" s="3">
        <v>-65</v>
      </c>
      <c r="E6025" s="9" t="s">
        <v>193</v>
      </c>
      <c r="F6025" s="9" t="s">
        <v>194</v>
      </c>
      <c r="G6025" s="9" t="s">
        <v>183</v>
      </c>
      <c r="H6025" s="8">
        <v>45444</v>
      </c>
      <c r="I6025" s="8">
        <v>45467</v>
      </c>
      <c r="J6025" s="8" t="s">
        <v>8490</v>
      </c>
      <c r="K6025" s="205" t="s">
        <v>196</v>
      </c>
      <c r="M6025" s="9" t="s">
        <v>3282</v>
      </c>
      <c r="N6025" s="215">
        <v>45505.8848292361</v>
      </c>
      <c r="O6025" s="8"/>
    </row>
    <row r="6026" spans="1:15" x14ac:dyDescent="0.25">
      <c r="A6026" s="8">
        <v>45398</v>
      </c>
      <c r="B6026" s="9" t="s">
        <v>4098</v>
      </c>
      <c r="C6026" s="9" t="s">
        <v>1258</v>
      </c>
      <c r="D6026" s="3">
        <v>-85.66</v>
      </c>
      <c r="E6026" s="9" t="s">
        <v>266</v>
      </c>
      <c r="F6026" s="9" t="s">
        <v>267</v>
      </c>
      <c r="G6026" s="9" t="s">
        <v>268</v>
      </c>
      <c r="H6026" s="8">
        <v>45383</v>
      </c>
      <c r="I6026" s="8">
        <v>45397</v>
      </c>
      <c r="J6026" s="8" t="s">
        <v>4099</v>
      </c>
      <c r="K6026" s="205" t="s">
        <v>270</v>
      </c>
      <c r="M6026" s="9" t="s">
        <v>4100</v>
      </c>
      <c r="N6026" s="215">
        <v>45402.639274791698</v>
      </c>
      <c r="O6026" s="8"/>
    </row>
    <row r="6027" spans="1:15" x14ac:dyDescent="0.25">
      <c r="A6027" s="8">
        <v>45684</v>
      </c>
      <c r="B6027" s="9" t="s">
        <v>13275</v>
      </c>
      <c r="C6027" s="9" t="s">
        <v>1258</v>
      </c>
      <c r="D6027" s="3">
        <v>-90</v>
      </c>
      <c r="E6027" s="9" t="s">
        <v>266</v>
      </c>
      <c r="F6027" s="9" t="s">
        <v>267</v>
      </c>
      <c r="G6027" s="9" t="s">
        <v>268</v>
      </c>
      <c r="H6027" s="8">
        <v>45658</v>
      </c>
      <c r="I6027" s="8">
        <v>45684</v>
      </c>
      <c r="J6027" s="219" t="s">
        <v>13276</v>
      </c>
      <c r="K6027" s="205" t="s">
        <v>270</v>
      </c>
      <c r="M6027" s="9" t="s">
        <v>13277</v>
      </c>
      <c r="N6027" s="215">
        <v>45706.0637561111</v>
      </c>
      <c r="O6027" s="8"/>
    </row>
    <row r="6028" spans="1:15" x14ac:dyDescent="0.25">
      <c r="A6028" s="8">
        <v>45402</v>
      </c>
      <c r="B6028" s="9" t="s">
        <v>4343</v>
      </c>
      <c r="C6028" s="9" t="s">
        <v>1258</v>
      </c>
      <c r="D6028" s="3">
        <v>-141.54</v>
      </c>
      <c r="E6028" s="9" t="s">
        <v>266</v>
      </c>
      <c r="F6028" s="9" t="s">
        <v>267</v>
      </c>
      <c r="G6028" s="9" t="s">
        <v>268</v>
      </c>
      <c r="H6028" s="8">
        <v>45383</v>
      </c>
      <c r="I6028" s="8">
        <v>45397</v>
      </c>
      <c r="J6028" s="8" t="s">
        <v>4344</v>
      </c>
      <c r="K6028" s="205" t="s">
        <v>270</v>
      </c>
      <c r="M6028" s="9" t="s">
        <v>4345</v>
      </c>
      <c r="N6028" s="215">
        <v>45412.662961076399</v>
      </c>
      <c r="O6028" s="8"/>
    </row>
    <row r="6029" spans="1:15" x14ac:dyDescent="0.25">
      <c r="A6029" s="8">
        <v>45790</v>
      </c>
      <c r="B6029" s="9" t="s">
        <v>16359</v>
      </c>
      <c r="C6029" s="9" t="s">
        <v>1258</v>
      </c>
      <c r="D6029" s="3">
        <v>-160</v>
      </c>
      <c r="E6029" s="9" t="s">
        <v>193</v>
      </c>
      <c r="F6029" s="9" t="s">
        <v>194</v>
      </c>
      <c r="G6029" s="9" t="s">
        <v>183</v>
      </c>
      <c r="H6029" s="8">
        <v>45778</v>
      </c>
      <c r="I6029" s="8">
        <v>45789</v>
      </c>
      <c r="J6029" s="8" t="s">
        <v>16360</v>
      </c>
      <c r="K6029" s="205" t="s">
        <v>196</v>
      </c>
      <c r="M6029" s="9" t="s">
        <v>16361</v>
      </c>
      <c r="N6029" s="215">
        <v>45809.629870740697</v>
      </c>
      <c r="O6029" s="8"/>
    </row>
    <row r="6030" spans="1:15" x14ac:dyDescent="0.25">
      <c r="A6030" s="8">
        <v>45441</v>
      </c>
      <c r="B6030" s="9" t="s">
        <v>4511</v>
      </c>
      <c r="C6030" s="9" t="s">
        <v>1258</v>
      </c>
      <c r="D6030" s="3">
        <v>-203</v>
      </c>
      <c r="E6030" s="9" t="s">
        <v>193</v>
      </c>
      <c r="F6030" s="9" t="s">
        <v>194</v>
      </c>
      <c r="G6030" s="9" t="s">
        <v>183</v>
      </c>
      <c r="H6030" s="8">
        <v>45413</v>
      </c>
      <c r="I6030" s="8">
        <v>45439</v>
      </c>
      <c r="J6030" s="8" t="s">
        <v>4512</v>
      </c>
      <c r="K6030" s="205" t="s">
        <v>196</v>
      </c>
      <c r="M6030" s="9" t="s">
        <v>4513</v>
      </c>
      <c r="N6030" s="215">
        <v>45445.039048634302</v>
      </c>
      <c r="O6030" s="8"/>
    </row>
    <row r="6031" spans="1:15" x14ac:dyDescent="0.25">
      <c r="A6031" s="8">
        <v>45558</v>
      </c>
      <c r="B6031" s="9" t="s">
        <v>873</v>
      </c>
      <c r="C6031" s="9" t="s">
        <v>874</v>
      </c>
      <c r="D6031" s="3">
        <v>6682.53</v>
      </c>
      <c r="E6031" s="9" t="s">
        <v>253</v>
      </c>
      <c r="F6031" s="9" t="s">
        <v>254</v>
      </c>
      <c r="G6031" s="9" t="s">
        <v>183</v>
      </c>
      <c r="H6031" s="8">
        <v>45536</v>
      </c>
      <c r="I6031" s="8">
        <v>45558</v>
      </c>
      <c r="J6031" s="8" t="s">
        <v>10241</v>
      </c>
      <c r="K6031" s="205" t="s">
        <v>256</v>
      </c>
      <c r="M6031" s="9" t="s">
        <v>876</v>
      </c>
      <c r="N6031" s="215">
        <v>45575.565837071801</v>
      </c>
      <c r="O6031" s="8"/>
    </row>
    <row r="6032" spans="1:15" x14ac:dyDescent="0.25">
      <c r="A6032" s="8">
        <v>45434</v>
      </c>
      <c r="B6032" s="9" t="s">
        <v>873</v>
      </c>
      <c r="C6032" s="9" t="s">
        <v>874</v>
      </c>
      <c r="D6032" s="3">
        <v>2286.4499999999998</v>
      </c>
      <c r="E6032" s="9" t="s">
        <v>193</v>
      </c>
      <c r="F6032" s="9" t="s">
        <v>194</v>
      </c>
      <c r="G6032" s="9" t="s">
        <v>183</v>
      </c>
      <c r="H6032" s="8">
        <v>45413</v>
      </c>
      <c r="I6032" s="8">
        <v>45432</v>
      </c>
      <c r="J6032" s="8" t="s">
        <v>875</v>
      </c>
      <c r="K6032" s="205" t="s">
        <v>196</v>
      </c>
      <c r="M6032" s="9" t="s">
        <v>876</v>
      </c>
      <c r="N6032" s="215">
        <v>45445.039048634302</v>
      </c>
      <c r="O6032" s="8"/>
    </row>
    <row r="6033" spans="1:15" x14ac:dyDescent="0.25">
      <c r="A6033" s="8">
        <v>45785</v>
      </c>
      <c r="B6033" s="9" t="s">
        <v>873</v>
      </c>
      <c r="C6033" s="9" t="s">
        <v>874</v>
      </c>
      <c r="D6033" s="3">
        <v>2128.5</v>
      </c>
      <c r="E6033" s="9" t="s">
        <v>193</v>
      </c>
      <c r="F6033" s="9" t="s">
        <v>194</v>
      </c>
      <c r="G6033" s="9" t="s">
        <v>183</v>
      </c>
      <c r="H6033" s="8">
        <v>45778</v>
      </c>
      <c r="I6033" s="8">
        <v>45782</v>
      </c>
      <c r="J6033" s="219" t="s">
        <v>16598</v>
      </c>
      <c r="K6033" s="205" t="s">
        <v>196</v>
      </c>
      <c r="M6033" s="9" t="s">
        <v>876</v>
      </c>
      <c r="N6033" s="215">
        <v>45809.629870740697</v>
      </c>
      <c r="O6033" s="8"/>
    </row>
    <row r="6034" spans="1:15" x14ac:dyDescent="0.25">
      <c r="A6034" s="8">
        <v>45509</v>
      </c>
      <c r="B6034" s="9" t="s">
        <v>9440</v>
      </c>
      <c r="C6034" s="9" t="s">
        <v>874</v>
      </c>
      <c r="D6034" s="3">
        <v>1427</v>
      </c>
      <c r="E6034" s="9" t="s">
        <v>422</v>
      </c>
      <c r="F6034" s="9" t="s">
        <v>423</v>
      </c>
      <c r="G6034" s="9" t="s">
        <v>183</v>
      </c>
      <c r="H6034" s="8">
        <v>45505</v>
      </c>
      <c r="I6034" s="8">
        <v>45509</v>
      </c>
      <c r="J6034" s="8" t="s">
        <v>9441</v>
      </c>
      <c r="K6034" s="205" t="s">
        <v>425</v>
      </c>
      <c r="M6034" s="9" t="s">
        <v>9442</v>
      </c>
      <c r="N6034" s="215">
        <v>45534.648212951397</v>
      </c>
      <c r="O6034" s="8"/>
    </row>
    <row r="6035" spans="1:15" x14ac:dyDescent="0.25">
      <c r="A6035" s="8">
        <v>45509</v>
      </c>
      <c r="B6035" s="9" t="s">
        <v>9440</v>
      </c>
      <c r="C6035" s="9" t="s">
        <v>874</v>
      </c>
      <c r="D6035" s="3">
        <v>1427</v>
      </c>
      <c r="E6035" s="9" t="s">
        <v>422</v>
      </c>
      <c r="F6035" s="9" t="s">
        <v>423</v>
      </c>
      <c r="G6035" s="9" t="s">
        <v>183</v>
      </c>
      <c r="H6035" s="8">
        <v>45505</v>
      </c>
      <c r="I6035" s="8">
        <v>45509</v>
      </c>
      <c r="J6035" s="8" t="s">
        <v>9443</v>
      </c>
      <c r="K6035" s="205" t="s">
        <v>425</v>
      </c>
      <c r="M6035" s="9" t="s">
        <v>9442</v>
      </c>
      <c r="N6035" s="215">
        <v>45534.648212951397</v>
      </c>
      <c r="O6035" s="8"/>
    </row>
    <row r="6036" spans="1:15" x14ac:dyDescent="0.25">
      <c r="A6036" s="8">
        <v>45509</v>
      </c>
      <c r="B6036" s="9" t="s">
        <v>9440</v>
      </c>
      <c r="C6036" s="9" t="s">
        <v>874</v>
      </c>
      <c r="D6036" s="3">
        <v>1427</v>
      </c>
      <c r="E6036" s="9" t="s">
        <v>422</v>
      </c>
      <c r="F6036" s="9" t="s">
        <v>423</v>
      </c>
      <c r="G6036" s="9" t="s">
        <v>183</v>
      </c>
      <c r="H6036" s="8">
        <v>45505</v>
      </c>
      <c r="I6036" s="8">
        <v>45509</v>
      </c>
      <c r="J6036" s="8" t="s">
        <v>9444</v>
      </c>
      <c r="K6036" s="205" t="s">
        <v>425</v>
      </c>
      <c r="M6036" s="9" t="s">
        <v>9442</v>
      </c>
      <c r="N6036" s="215">
        <v>45534.648212951397</v>
      </c>
      <c r="O6036" s="8"/>
    </row>
    <row r="6037" spans="1:15" x14ac:dyDescent="0.25">
      <c r="A6037" s="8">
        <v>45509</v>
      </c>
      <c r="B6037" s="9" t="s">
        <v>9440</v>
      </c>
      <c r="C6037" s="9" t="s">
        <v>874</v>
      </c>
      <c r="D6037" s="3">
        <v>1427</v>
      </c>
      <c r="E6037" s="9" t="s">
        <v>422</v>
      </c>
      <c r="F6037" s="9" t="s">
        <v>423</v>
      </c>
      <c r="G6037" s="9" t="s">
        <v>183</v>
      </c>
      <c r="H6037" s="8">
        <v>45505</v>
      </c>
      <c r="I6037" s="8">
        <v>45509</v>
      </c>
      <c r="J6037" s="8" t="s">
        <v>9445</v>
      </c>
      <c r="K6037" s="205" t="s">
        <v>425</v>
      </c>
      <c r="M6037" s="9" t="s">
        <v>9442</v>
      </c>
      <c r="N6037" s="215">
        <v>45534.648212951397</v>
      </c>
      <c r="O6037" s="8"/>
    </row>
    <row r="6038" spans="1:15" x14ac:dyDescent="0.25">
      <c r="A6038" s="8">
        <v>45509</v>
      </c>
      <c r="B6038" s="9" t="s">
        <v>9440</v>
      </c>
      <c r="C6038" s="9" t="s">
        <v>874</v>
      </c>
      <c r="D6038" s="3">
        <v>1427</v>
      </c>
      <c r="E6038" s="9" t="s">
        <v>422</v>
      </c>
      <c r="F6038" s="9" t="s">
        <v>423</v>
      </c>
      <c r="G6038" s="9" t="s">
        <v>183</v>
      </c>
      <c r="H6038" s="8">
        <v>45505</v>
      </c>
      <c r="I6038" s="8">
        <v>45509</v>
      </c>
      <c r="J6038" s="8" t="s">
        <v>9446</v>
      </c>
      <c r="K6038" s="205" t="s">
        <v>425</v>
      </c>
      <c r="M6038" s="9" t="s">
        <v>9442</v>
      </c>
      <c r="N6038" s="215">
        <v>45534.648212951397</v>
      </c>
      <c r="O6038" s="8"/>
    </row>
    <row r="6039" spans="1:15" x14ac:dyDescent="0.25">
      <c r="A6039" s="8">
        <v>45509</v>
      </c>
      <c r="B6039" s="9" t="s">
        <v>9440</v>
      </c>
      <c r="C6039" s="9" t="s">
        <v>874</v>
      </c>
      <c r="D6039" s="3">
        <v>1427</v>
      </c>
      <c r="E6039" s="9" t="s">
        <v>422</v>
      </c>
      <c r="F6039" s="9" t="s">
        <v>423</v>
      </c>
      <c r="G6039" s="9" t="s">
        <v>183</v>
      </c>
      <c r="H6039" s="8">
        <v>45505</v>
      </c>
      <c r="I6039" s="8">
        <v>45509</v>
      </c>
      <c r="J6039" s="8" t="s">
        <v>9447</v>
      </c>
      <c r="K6039" s="205" t="s">
        <v>425</v>
      </c>
      <c r="M6039" s="9" t="s">
        <v>9442</v>
      </c>
      <c r="N6039" s="215">
        <v>45534.648212951397</v>
      </c>
      <c r="O6039" s="8"/>
    </row>
    <row r="6040" spans="1:15" x14ac:dyDescent="0.25">
      <c r="A6040" s="8">
        <v>45509</v>
      </c>
      <c r="B6040" s="9" t="s">
        <v>9440</v>
      </c>
      <c r="C6040" s="9" t="s">
        <v>874</v>
      </c>
      <c r="D6040" s="3">
        <v>1427</v>
      </c>
      <c r="E6040" s="9" t="s">
        <v>422</v>
      </c>
      <c r="F6040" s="9" t="s">
        <v>423</v>
      </c>
      <c r="G6040" s="9" t="s">
        <v>183</v>
      </c>
      <c r="H6040" s="8">
        <v>45505</v>
      </c>
      <c r="I6040" s="8">
        <v>45509</v>
      </c>
      <c r="J6040" s="8" t="s">
        <v>9448</v>
      </c>
      <c r="K6040" s="205" t="s">
        <v>425</v>
      </c>
      <c r="M6040" s="9" t="s">
        <v>9442</v>
      </c>
      <c r="N6040" s="215">
        <v>45534.648212951397</v>
      </c>
      <c r="O6040" s="8"/>
    </row>
    <row r="6041" spans="1:15" x14ac:dyDescent="0.25">
      <c r="A6041" s="8">
        <v>45509</v>
      </c>
      <c r="B6041" s="9" t="s">
        <v>9440</v>
      </c>
      <c r="C6041" s="9" t="s">
        <v>874</v>
      </c>
      <c r="D6041" s="3">
        <v>1427</v>
      </c>
      <c r="E6041" s="9" t="s">
        <v>422</v>
      </c>
      <c r="F6041" s="9" t="s">
        <v>423</v>
      </c>
      <c r="G6041" s="9" t="s">
        <v>183</v>
      </c>
      <c r="H6041" s="8">
        <v>45505</v>
      </c>
      <c r="I6041" s="8">
        <v>45509</v>
      </c>
      <c r="J6041" s="8" t="s">
        <v>9449</v>
      </c>
      <c r="K6041" s="205" t="s">
        <v>425</v>
      </c>
      <c r="M6041" s="9" t="s">
        <v>9442</v>
      </c>
      <c r="N6041" s="215">
        <v>45534.648212951397</v>
      </c>
      <c r="O6041" s="8"/>
    </row>
    <row r="6042" spans="1:15" x14ac:dyDescent="0.25">
      <c r="A6042" s="8">
        <v>45509</v>
      </c>
      <c r="B6042" s="9" t="s">
        <v>9440</v>
      </c>
      <c r="C6042" s="9" t="s">
        <v>874</v>
      </c>
      <c r="D6042" s="3">
        <v>1427</v>
      </c>
      <c r="E6042" s="9" t="s">
        <v>422</v>
      </c>
      <c r="F6042" s="9" t="s">
        <v>423</v>
      </c>
      <c r="G6042" s="9" t="s">
        <v>183</v>
      </c>
      <c r="H6042" s="8">
        <v>45505</v>
      </c>
      <c r="I6042" s="8">
        <v>45509</v>
      </c>
      <c r="J6042" s="8" t="s">
        <v>9450</v>
      </c>
      <c r="K6042" s="205" t="s">
        <v>425</v>
      </c>
      <c r="M6042" s="9" t="s">
        <v>9442</v>
      </c>
      <c r="N6042" s="215">
        <v>45534.648212951397</v>
      </c>
      <c r="O6042" s="8"/>
    </row>
    <row r="6043" spans="1:15" x14ac:dyDescent="0.25">
      <c r="A6043" s="8">
        <v>45509</v>
      </c>
      <c r="B6043" s="9" t="s">
        <v>9440</v>
      </c>
      <c r="C6043" s="9" t="s">
        <v>874</v>
      </c>
      <c r="D6043" s="3">
        <v>1427</v>
      </c>
      <c r="E6043" s="9" t="s">
        <v>422</v>
      </c>
      <c r="F6043" s="9" t="s">
        <v>423</v>
      </c>
      <c r="G6043" s="9" t="s">
        <v>183</v>
      </c>
      <c r="H6043" s="8">
        <v>45505</v>
      </c>
      <c r="I6043" s="8">
        <v>45509</v>
      </c>
      <c r="J6043" s="8" t="s">
        <v>9451</v>
      </c>
      <c r="K6043" s="205" t="s">
        <v>425</v>
      </c>
      <c r="M6043" s="9" t="s">
        <v>9442</v>
      </c>
      <c r="N6043" s="215">
        <v>45534.648212951397</v>
      </c>
      <c r="O6043" s="8"/>
    </row>
    <row r="6044" spans="1:15" x14ac:dyDescent="0.25">
      <c r="A6044" s="8">
        <v>45509</v>
      </c>
      <c r="B6044" s="9" t="s">
        <v>9440</v>
      </c>
      <c r="C6044" s="9" t="s">
        <v>874</v>
      </c>
      <c r="D6044" s="3">
        <v>1427</v>
      </c>
      <c r="E6044" s="9" t="s">
        <v>422</v>
      </c>
      <c r="F6044" s="9" t="s">
        <v>423</v>
      </c>
      <c r="G6044" s="9" t="s">
        <v>183</v>
      </c>
      <c r="H6044" s="8">
        <v>45505</v>
      </c>
      <c r="I6044" s="8">
        <v>45509</v>
      </c>
      <c r="J6044" s="8" t="s">
        <v>9452</v>
      </c>
      <c r="K6044" s="205" t="s">
        <v>425</v>
      </c>
      <c r="M6044" s="9" t="s">
        <v>9442</v>
      </c>
      <c r="N6044" s="215">
        <v>45534.648212951397</v>
      </c>
      <c r="O6044" s="8"/>
    </row>
    <row r="6045" spans="1:15" x14ac:dyDescent="0.25">
      <c r="A6045" s="8">
        <v>45509</v>
      </c>
      <c r="B6045" s="9" t="s">
        <v>9440</v>
      </c>
      <c r="C6045" s="9" t="s">
        <v>874</v>
      </c>
      <c r="D6045" s="3">
        <v>1427</v>
      </c>
      <c r="E6045" s="9" t="s">
        <v>422</v>
      </c>
      <c r="F6045" s="9" t="s">
        <v>423</v>
      </c>
      <c r="G6045" s="9" t="s">
        <v>183</v>
      </c>
      <c r="H6045" s="8">
        <v>45505</v>
      </c>
      <c r="I6045" s="8">
        <v>45509</v>
      </c>
      <c r="J6045" s="8" t="s">
        <v>9453</v>
      </c>
      <c r="K6045" s="205" t="s">
        <v>425</v>
      </c>
      <c r="M6045" s="9" t="s">
        <v>9442</v>
      </c>
      <c r="N6045" s="215">
        <v>45534.648212951397</v>
      </c>
      <c r="O6045" s="8"/>
    </row>
    <row r="6046" spans="1:15" x14ac:dyDescent="0.25">
      <c r="A6046" s="8">
        <v>45264</v>
      </c>
      <c r="B6046" s="9" t="s">
        <v>873</v>
      </c>
      <c r="C6046" s="9" t="s">
        <v>874</v>
      </c>
      <c r="D6046" s="3">
        <v>1161.77</v>
      </c>
      <c r="E6046" s="9" t="s">
        <v>193</v>
      </c>
      <c r="F6046" s="9" t="s">
        <v>194</v>
      </c>
      <c r="G6046" s="9" t="s">
        <v>183</v>
      </c>
      <c r="H6046" s="8">
        <v>45261</v>
      </c>
      <c r="I6046" s="8">
        <v>45264</v>
      </c>
      <c r="J6046" s="8" t="s">
        <v>934</v>
      </c>
      <c r="K6046" s="205" t="s">
        <v>196</v>
      </c>
      <c r="M6046" s="9" t="s">
        <v>876</v>
      </c>
      <c r="N6046" s="215">
        <v>45294.9567489931</v>
      </c>
      <c r="O6046" s="8"/>
    </row>
    <row r="6047" spans="1:15" x14ac:dyDescent="0.25">
      <c r="A6047" s="8">
        <v>45821</v>
      </c>
      <c r="B6047" s="9" t="s">
        <v>873</v>
      </c>
      <c r="C6047" s="9" t="s">
        <v>874</v>
      </c>
      <c r="D6047" s="3">
        <v>796.48</v>
      </c>
      <c r="E6047" s="9" t="s">
        <v>193</v>
      </c>
      <c r="F6047" s="9" t="s">
        <v>194</v>
      </c>
      <c r="G6047" s="9" t="s">
        <v>183</v>
      </c>
      <c r="H6047" s="8">
        <v>45809</v>
      </c>
      <c r="I6047" s="8">
        <v>45817</v>
      </c>
      <c r="J6047" s="8" t="s">
        <v>17924</v>
      </c>
      <c r="K6047" s="205" t="s">
        <v>196</v>
      </c>
      <c r="M6047" s="9" t="s">
        <v>876</v>
      </c>
      <c r="N6047" s="215">
        <v>45840.490152685197</v>
      </c>
      <c r="O6047" s="8"/>
    </row>
    <row r="6048" spans="1:15" x14ac:dyDescent="0.25">
      <c r="A6048" s="8">
        <v>45329</v>
      </c>
      <c r="B6048" s="9" t="s">
        <v>873</v>
      </c>
      <c r="C6048" s="9" t="s">
        <v>874</v>
      </c>
      <c r="D6048" s="3">
        <v>720</v>
      </c>
      <c r="E6048" s="9" t="s">
        <v>193</v>
      </c>
      <c r="F6048" s="9" t="s">
        <v>194</v>
      </c>
      <c r="G6048" s="9" t="s">
        <v>183</v>
      </c>
      <c r="H6048" s="8">
        <v>45323</v>
      </c>
      <c r="I6048" s="8">
        <v>45327</v>
      </c>
      <c r="J6048" s="8" t="s">
        <v>950</v>
      </c>
      <c r="K6048" s="205" t="s">
        <v>196</v>
      </c>
      <c r="M6048" s="9" t="s">
        <v>876</v>
      </c>
      <c r="N6048" s="215">
        <v>45336.674582523097</v>
      </c>
      <c r="O6048" s="8"/>
    </row>
    <row r="6049" spans="1:15" x14ac:dyDescent="0.25">
      <c r="A6049" s="8">
        <v>45730</v>
      </c>
      <c r="B6049" s="9" t="s">
        <v>873</v>
      </c>
      <c r="C6049" s="9" t="s">
        <v>874</v>
      </c>
      <c r="D6049" s="3">
        <v>565.49</v>
      </c>
      <c r="E6049" s="9" t="s">
        <v>193</v>
      </c>
      <c r="F6049" s="9" t="s">
        <v>194</v>
      </c>
      <c r="G6049" s="9" t="s">
        <v>183</v>
      </c>
      <c r="H6049" s="8">
        <v>45717</v>
      </c>
      <c r="I6049" s="8">
        <v>45726</v>
      </c>
      <c r="J6049" s="219" t="s">
        <v>13761</v>
      </c>
      <c r="K6049" s="205" t="s">
        <v>196</v>
      </c>
      <c r="M6049" s="9" t="s">
        <v>876</v>
      </c>
      <c r="N6049" s="215">
        <v>45733.5614541088</v>
      </c>
      <c r="O6049" s="8"/>
    </row>
    <row r="6050" spans="1:15" x14ac:dyDescent="0.25">
      <c r="A6050" s="8">
        <v>45761</v>
      </c>
      <c r="B6050" s="9" t="s">
        <v>14853</v>
      </c>
      <c r="C6050" s="9" t="s">
        <v>874</v>
      </c>
      <c r="D6050" s="3">
        <v>450</v>
      </c>
      <c r="E6050" s="9" t="s">
        <v>422</v>
      </c>
      <c r="F6050" s="9" t="s">
        <v>423</v>
      </c>
      <c r="G6050" s="9" t="s">
        <v>183</v>
      </c>
      <c r="H6050" s="8">
        <v>45748</v>
      </c>
      <c r="I6050" s="8">
        <v>45761</v>
      </c>
      <c r="J6050" s="219" t="s">
        <v>14854</v>
      </c>
      <c r="K6050" s="205" t="s">
        <v>425</v>
      </c>
      <c r="M6050" s="9" t="s">
        <v>14855</v>
      </c>
      <c r="N6050" s="215">
        <v>45777.922227581003</v>
      </c>
      <c r="O6050" s="8"/>
    </row>
    <row r="6051" spans="1:15" x14ac:dyDescent="0.25">
      <c r="A6051" s="8">
        <v>45463</v>
      </c>
      <c r="B6051" s="9" t="s">
        <v>873</v>
      </c>
      <c r="C6051" s="9" t="s">
        <v>874</v>
      </c>
      <c r="D6051" s="3">
        <v>437</v>
      </c>
      <c r="E6051" s="9" t="s">
        <v>193</v>
      </c>
      <c r="F6051" s="9" t="s">
        <v>194</v>
      </c>
      <c r="G6051" s="9" t="s">
        <v>183</v>
      </c>
      <c r="H6051" s="8">
        <v>45444</v>
      </c>
      <c r="I6051" s="8">
        <v>45460</v>
      </c>
      <c r="J6051" s="8" t="s">
        <v>8770</v>
      </c>
      <c r="K6051" s="205" t="s">
        <v>196</v>
      </c>
      <c r="M6051" s="9" t="s">
        <v>876</v>
      </c>
      <c r="N6051" s="215">
        <v>45505.8848292361</v>
      </c>
      <c r="O6051" s="8"/>
    </row>
    <row r="6052" spans="1:15" x14ac:dyDescent="0.25">
      <c r="A6052" s="8">
        <v>45708</v>
      </c>
      <c r="B6052" s="9" t="s">
        <v>873</v>
      </c>
      <c r="C6052" s="9" t="s">
        <v>874</v>
      </c>
      <c r="D6052" s="3">
        <v>380</v>
      </c>
      <c r="E6052" s="9" t="s">
        <v>193</v>
      </c>
      <c r="F6052" s="9" t="s">
        <v>194</v>
      </c>
      <c r="G6052" s="9" t="s">
        <v>183</v>
      </c>
      <c r="H6052" s="8">
        <v>45689</v>
      </c>
      <c r="I6052" s="8">
        <v>45705</v>
      </c>
      <c r="J6052" s="219" t="s">
        <v>14075</v>
      </c>
      <c r="K6052" s="205" t="s">
        <v>196</v>
      </c>
      <c r="M6052" s="9" t="s">
        <v>876</v>
      </c>
      <c r="N6052" s="215">
        <v>45733.5614541088</v>
      </c>
      <c r="O6052" s="8"/>
    </row>
    <row r="6053" spans="1:15" x14ac:dyDescent="0.25">
      <c r="A6053" s="8">
        <v>45733</v>
      </c>
      <c r="B6053" s="9" t="s">
        <v>873</v>
      </c>
      <c r="C6053" s="9" t="s">
        <v>874</v>
      </c>
      <c r="D6053" s="3">
        <v>375</v>
      </c>
      <c r="E6053" s="9" t="s">
        <v>193</v>
      </c>
      <c r="F6053" s="9" t="s">
        <v>194</v>
      </c>
      <c r="G6053" s="9" t="s">
        <v>183</v>
      </c>
      <c r="H6053" s="8">
        <v>45717</v>
      </c>
      <c r="I6053" s="8">
        <v>45733</v>
      </c>
      <c r="J6053" s="219" t="s">
        <v>15365</v>
      </c>
      <c r="K6053" s="205" t="s">
        <v>196</v>
      </c>
      <c r="M6053" s="9" t="s">
        <v>876</v>
      </c>
      <c r="N6053" s="215">
        <v>45777.922227581003</v>
      </c>
      <c r="O6053" s="8"/>
    </row>
    <row r="6054" spans="1:15" x14ac:dyDescent="0.25">
      <c r="A6054" s="8">
        <v>45547</v>
      </c>
      <c r="B6054" s="9" t="s">
        <v>873</v>
      </c>
      <c r="C6054" s="9" t="s">
        <v>874</v>
      </c>
      <c r="D6054" s="3">
        <v>300</v>
      </c>
      <c r="E6054" s="9" t="s">
        <v>193</v>
      </c>
      <c r="F6054" s="9" t="s">
        <v>194</v>
      </c>
      <c r="G6054" s="9" t="s">
        <v>183</v>
      </c>
      <c r="H6054" s="8">
        <v>45536</v>
      </c>
      <c r="I6054" s="8">
        <v>45544</v>
      </c>
      <c r="J6054" s="8" t="s">
        <v>10484</v>
      </c>
      <c r="K6054" s="205" t="s">
        <v>196</v>
      </c>
      <c r="M6054" s="9" t="s">
        <v>876</v>
      </c>
      <c r="N6054" s="215">
        <v>45575.565837071801</v>
      </c>
      <c r="O6054" s="8"/>
    </row>
    <row r="6055" spans="1:15" x14ac:dyDescent="0.25">
      <c r="A6055" s="8">
        <v>45463</v>
      </c>
      <c r="B6055" s="9" t="s">
        <v>873</v>
      </c>
      <c r="C6055" s="9" t="s">
        <v>874</v>
      </c>
      <c r="D6055" s="3">
        <v>300</v>
      </c>
      <c r="E6055" s="9" t="s">
        <v>193</v>
      </c>
      <c r="F6055" s="9" t="s">
        <v>194</v>
      </c>
      <c r="G6055" s="9" t="s">
        <v>183</v>
      </c>
      <c r="H6055" s="8">
        <v>45444</v>
      </c>
      <c r="I6055" s="8">
        <v>45460</v>
      </c>
      <c r="J6055" s="8" t="s">
        <v>8771</v>
      </c>
      <c r="K6055" s="205" t="s">
        <v>196</v>
      </c>
      <c r="M6055" s="9" t="s">
        <v>876</v>
      </c>
      <c r="N6055" s="215">
        <v>45505.8848292361</v>
      </c>
      <c r="O6055" s="8"/>
    </row>
    <row r="6056" spans="1:15" x14ac:dyDescent="0.25">
      <c r="A6056" s="8">
        <v>45853</v>
      </c>
      <c r="B6056" s="9" t="s">
        <v>873</v>
      </c>
      <c r="C6056" s="9" t="s">
        <v>874</v>
      </c>
      <c r="D6056" s="3">
        <v>295.64</v>
      </c>
      <c r="E6056" s="9" t="s">
        <v>193</v>
      </c>
      <c r="F6056" s="9" t="s">
        <v>194</v>
      </c>
      <c r="G6056" s="9" t="s">
        <v>183</v>
      </c>
      <c r="H6056" s="8">
        <v>45839</v>
      </c>
      <c r="I6056" s="8">
        <v>45852</v>
      </c>
      <c r="J6056" s="219" t="s">
        <v>18632</v>
      </c>
      <c r="K6056" s="205" t="s">
        <v>196</v>
      </c>
      <c r="M6056" s="9" t="s">
        <v>876</v>
      </c>
      <c r="N6056" s="215">
        <v>45862.622311099498</v>
      </c>
      <c r="O6056" s="8"/>
    </row>
    <row r="6057" spans="1:15" x14ac:dyDescent="0.25">
      <c r="A6057" s="8">
        <v>45540</v>
      </c>
      <c r="B6057" s="9" t="s">
        <v>10603</v>
      </c>
      <c r="C6057" s="9" t="s">
        <v>124</v>
      </c>
      <c r="D6057" s="3">
        <v>-44.13</v>
      </c>
      <c r="E6057" s="9" t="s">
        <v>117</v>
      </c>
      <c r="F6057" s="9" t="s">
        <v>118</v>
      </c>
      <c r="G6057" s="9" t="s">
        <v>119</v>
      </c>
      <c r="H6057" s="8">
        <v>45536</v>
      </c>
      <c r="I6057" s="8">
        <v>45537</v>
      </c>
      <c r="J6057" s="8" t="s">
        <v>10604</v>
      </c>
      <c r="K6057" s="205" t="s">
        <v>121</v>
      </c>
      <c r="M6057" s="9" t="s">
        <v>10605</v>
      </c>
      <c r="N6057" s="215">
        <v>45575.565837071801</v>
      </c>
      <c r="O6057" s="8">
        <v>45575</v>
      </c>
    </row>
    <row r="6058" spans="1:15" x14ac:dyDescent="0.25">
      <c r="A6058" s="8">
        <v>45323</v>
      </c>
      <c r="B6058" s="9" t="s">
        <v>1070</v>
      </c>
      <c r="C6058" s="9" t="s">
        <v>874</v>
      </c>
      <c r="D6058" s="3">
        <v>103.5</v>
      </c>
      <c r="E6058" s="9" t="s">
        <v>193</v>
      </c>
      <c r="F6058" s="9" t="s">
        <v>194</v>
      </c>
      <c r="G6058" s="9" t="s">
        <v>183</v>
      </c>
      <c r="H6058" s="8">
        <v>45323</v>
      </c>
      <c r="I6058" s="8">
        <v>45320</v>
      </c>
      <c r="J6058" s="8" t="s">
        <v>1071</v>
      </c>
      <c r="K6058" s="205" t="s">
        <v>196</v>
      </c>
      <c r="M6058" s="9" t="s">
        <v>1072</v>
      </c>
      <c r="N6058" s="215">
        <v>45327.7861918403</v>
      </c>
      <c r="O6058" s="8"/>
    </row>
    <row r="6059" spans="1:15" x14ac:dyDescent="0.25">
      <c r="A6059" s="8">
        <v>45434</v>
      </c>
      <c r="B6059" s="9" t="s">
        <v>873</v>
      </c>
      <c r="C6059" s="9" t="s">
        <v>874</v>
      </c>
      <c r="D6059" s="3">
        <v>93.86</v>
      </c>
      <c r="E6059" s="9" t="s">
        <v>422</v>
      </c>
      <c r="F6059" s="9" t="s">
        <v>423</v>
      </c>
      <c r="G6059" s="9" t="s">
        <v>183</v>
      </c>
      <c r="H6059" s="8">
        <v>45413</v>
      </c>
      <c r="I6059" s="8">
        <v>45432</v>
      </c>
      <c r="J6059" s="8" t="s">
        <v>1073</v>
      </c>
      <c r="K6059" s="205" t="s">
        <v>425</v>
      </c>
      <c r="M6059" s="9" t="s">
        <v>876</v>
      </c>
      <c r="N6059" s="215">
        <v>45445.039048634302</v>
      </c>
      <c r="O6059" s="8"/>
    </row>
    <row r="6060" spans="1:15" x14ac:dyDescent="0.25">
      <c r="A6060" s="8">
        <v>45558</v>
      </c>
      <c r="B6060" s="9" t="s">
        <v>873</v>
      </c>
      <c r="C6060" s="9" t="s">
        <v>874</v>
      </c>
      <c r="D6060" s="3">
        <v>60</v>
      </c>
      <c r="E6060" s="9" t="s">
        <v>193</v>
      </c>
      <c r="F6060" s="9" t="s">
        <v>194</v>
      </c>
      <c r="G6060" s="9" t="s">
        <v>183</v>
      </c>
      <c r="H6060" s="8">
        <v>45536</v>
      </c>
      <c r="I6060" s="8">
        <v>45558</v>
      </c>
      <c r="J6060" s="8" t="s">
        <v>10238</v>
      </c>
      <c r="K6060" s="205" t="s">
        <v>196</v>
      </c>
      <c r="M6060" s="9" t="s">
        <v>876</v>
      </c>
      <c r="N6060" s="215">
        <v>45575.565837071801</v>
      </c>
      <c r="O6060" s="8"/>
    </row>
    <row r="6061" spans="1:15" x14ac:dyDescent="0.25">
      <c r="A6061" s="8">
        <v>45482</v>
      </c>
      <c r="B6061" s="9" t="s">
        <v>873</v>
      </c>
      <c r="C6061" s="9" t="s">
        <v>874</v>
      </c>
      <c r="D6061" s="3">
        <v>60</v>
      </c>
      <c r="E6061" s="9" t="s">
        <v>193</v>
      </c>
      <c r="F6061" s="9" t="s">
        <v>194</v>
      </c>
      <c r="G6061" s="9" t="s">
        <v>183</v>
      </c>
      <c r="H6061" s="8">
        <v>45474</v>
      </c>
      <c r="I6061" s="8">
        <v>45481</v>
      </c>
      <c r="J6061" s="8" t="s">
        <v>8124</v>
      </c>
      <c r="K6061" s="205" t="s">
        <v>196</v>
      </c>
      <c r="M6061" s="9" t="s">
        <v>876</v>
      </c>
      <c r="N6061" s="215">
        <v>45505.8848292361</v>
      </c>
      <c r="O6061" s="8"/>
    </row>
    <row r="6062" spans="1:15" x14ac:dyDescent="0.25">
      <c r="A6062" s="8">
        <v>45482</v>
      </c>
      <c r="B6062" s="9" t="s">
        <v>873</v>
      </c>
      <c r="C6062" s="9" t="s">
        <v>874</v>
      </c>
      <c r="D6062" s="3">
        <v>60</v>
      </c>
      <c r="E6062" s="9" t="s">
        <v>422</v>
      </c>
      <c r="F6062" s="9" t="s">
        <v>423</v>
      </c>
      <c r="G6062" s="9" t="s">
        <v>183</v>
      </c>
      <c r="H6062" s="8">
        <v>45474</v>
      </c>
      <c r="I6062" s="8">
        <v>45481</v>
      </c>
      <c r="J6062" s="8" t="s">
        <v>8130</v>
      </c>
      <c r="K6062" s="205" t="s">
        <v>425</v>
      </c>
      <c r="M6062" s="9" t="s">
        <v>876</v>
      </c>
      <c r="N6062" s="215">
        <v>45505.8848292361</v>
      </c>
      <c r="O6062" s="8"/>
    </row>
    <row r="6063" spans="1:15" x14ac:dyDescent="0.25">
      <c r="A6063" s="8">
        <v>45622</v>
      </c>
      <c r="B6063" s="9" t="s">
        <v>458</v>
      </c>
      <c r="C6063" s="9" t="s">
        <v>180</v>
      </c>
      <c r="D6063" s="3">
        <v>-20</v>
      </c>
      <c r="E6063" s="9" t="s">
        <v>459</v>
      </c>
      <c r="F6063" s="9" t="s">
        <v>460</v>
      </c>
      <c r="G6063" s="9" t="s">
        <v>183</v>
      </c>
      <c r="H6063" s="8">
        <v>45597</v>
      </c>
      <c r="I6063" s="8">
        <v>45621</v>
      </c>
      <c r="J6063" s="219" t="s">
        <v>11608</v>
      </c>
      <c r="K6063" s="205" t="s">
        <v>462</v>
      </c>
      <c r="M6063" s="9" t="s">
        <v>463</v>
      </c>
      <c r="N6063" s="215">
        <v>45635.715607696802</v>
      </c>
      <c r="O6063" s="8">
        <v>45635</v>
      </c>
    </row>
    <row r="6064" spans="1:15" x14ac:dyDescent="0.25">
      <c r="A6064" s="8">
        <v>45482</v>
      </c>
      <c r="B6064" s="9" t="s">
        <v>873</v>
      </c>
      <c r="C6064" s="9" t="s">
        <v>874</v>
      </c>
      <c r="D6064" s="3">
        <v>39</v>
      </c>
      <c r="E6064" s="9" t="s">
        <v>193</v>
      </c>
      <c r="F6064" s="9" t="s">
        <v>194</v>
      </c>
      <c r="G6064" s="9" t="s">
        <v>183</v>
      </c>
      <c r="H6064" s="8">
        <v>45474</v>
      </c>
      <c r="I6064" s="8">
        <v>45481</v>
      </c>
      <c r="J6064" s="8" t="s">
        <v>8125</v>
      </c>
      <c r="K6064" s="205" t="s">
        <v>196</v>
      </c>
      <c r="M6064" s="9" t="s">
        <v>876</v>
      </c>
      <c r="N6064" s="215">
        <v>45505.8848292361</v>
      </c>
      <c r="O6064" s="8"/>
    </row>
    <row r="6065" spans="1:15" x14ac:dyDescent="0.25">
      <c r="A6065" s="8">
        <v>45468</v>
      </c>
      <c r="B6065" s="9" t="s">
        <v>873</v>
      </c>
      <c r="C6065" s="9" t="s">
        <v>874</v>
      </c>
      <c r="D6065" s="3">
        <v>30</v>
      </c>
      <c r="E6065" s="9" t="s">
        <v>193</v>
      </c>
      <c r="F6065" s="9" t="s">
        <v>194</v>
      </c>
      <c r="G6065" s="9" t="s">
        <v>183</v>
      </c>
      <c r="H6065" s="8">
        <v>45444</v>
      </c>
      <c r="I6065" s="8">
        <v>45467</v>
      </c>
      <c r="J6065" s="8" t="s">
        <v>8582</v>
      </c>
      <c r="K6065" s="205" t="s">
        <v>196</v>
      </c>
      <c r="M6065" s="9" t="s">
        <v>876</v>
      </c>
      <c r="N6065" s="215">
        <v>45505.8848292361</v>
      </c>
      <c r="O6065" s="8"/>
    </row>
    <row r="6066" spans="1:15" x14ac:dyDescent="0.25">
      <c r="A6066" s="8">
        <v>45482</v>
      </c>
      <c r="B6066" s="9" t="s">
        <v>873</v>
      </c>
      <c r="C6066" s="9" t="s">
        <v>874</v>
      </c>
      <c r="D6066" s="3">
        <v>30</v>
      </c>
      <c r="E6066" s="9" t="s">
        <v>193</v>
      </c>
      <c r="F6066" s="9" t="s">
        <v>194</v>
      </c>
      <c r="G6066" s="9" t="s">
        <v>183</v>
      </c>
      <c r="H6066" s="8">
        <v>45474</v>
      </c>
      <c r="I6066" s="8">
        <v>45481</v>
      </c>
      <c r="J6066" s="8" t="s">
        <v>8126</v>
      </c>
      <c r="K6066" s="205" t="s">
        <v>196</v>
      </c>
      <c r="M6066" s="9" t="s">
        <v>876</v>
      </c>
      <c r="N6066" s="215">
        <v>45505.8848292361</v>
      </c>
      <c r="O6066" s="8"/>
    </row>
    <row r="6067" spans="1:15" x14ac:dyDescent="0.25">
      <c r="A6067" s="8">
        <v>45244</v>
      </c>
      <c r="B6067" s="9" t="s">
        <v>873</v>
      </c>
      <c r="C6067" s="9" t="s">
        <v>874</v>
      </c>
      <c r="D6067" s="3">
        <v>19.309999999999999</v>
      </c>
      <c r="E6067" s="9" t="s">
        <v>193</v>
      </c>
      <c r="F6067" s="9" t="s">
        <v>194</v>
      </c>
      <c r="G6067" s="9" t="s">
        <v>183</v>
      </c>
      <c r="H6067" s="8">
        <v>45231</v>
      </c>
      <c r="I6067" s="8">
        <v>45243</v>
      </c>
      <c r="J6067" s="8" t="s">
        <v>1147</v>
      </c>
      <c r="K6067" s="205" t="s">
        <v>196</v>
      </c>
      <c r="M6067" s="9" t="s">
        <v>876</v>
      </c>
      <c r="N6067" s="215">
        <v>45294.9567489931</v>
      </c>
      <c r="O6067" s="8"/>
    </row>
    <row r="6068" spans="1:15" x14ac:dyDescent="0.25">
      <c r="A6068" s="8">
        <v>45547</v>
      </c>
      <c r="B6068" s="9" t="s">
        <v>873</v>
      </c>
      <c r="C6068" s="9" t="s">
        <v>874</v>
      </c>
      <c r="D6068" s="3">
        <v>9.2200000000000006</v>
      </c>
      <c r="E6068" s="9" t="s">
        <v>193</v>
      </c>
      <c r="F6068" s="9" t="s">
        <v>194</v>
      </c>
      <c r="G6068" s="9" t="s">
        <v>183</v>
      </c>
      <c r="H6068" s="8">
        <v>45536</v>
      </c>
      <c r="I6068" s="8">
        <v>45544</v>
      </c>
      <c r="J6068" s="8" t="s">
        <v>10485</v>
      </c>
      <c r="K6068" s="205" t="s">
        <v>196</v>
      </c>
      <c r="M6068" s="9" t="s">
        <v>876</v>
      </c>
      <c r="N6068" s="215">
        <v>45575.565837071801</v>
      </c>
      <c r="O6068" s="8"/>
    </row>
    <row r="6069" spans="1:15" x14ac:dyDescent="0.25">
      <c r="A6069" s="8">
        <v>45244</v>
      </c>
      <c r="B6069" s="9" t="s">
        <v>873</v>
      </c>
      <c r="C6069" s="9" t="s">
        <v>874</v>
      </c>
      <c r="D6069" s="3">
        <v>2.17</v>
      </c>
      <c r="E6069" s="9" t="s">
        <v>193</v>
      </c>
      <c r="F6069" s="9" t="s">
        <v>194</v>
      </c>
      <c r="G6069" s="9" t="s">
        <v>183</v>
      </c>
      <c r="H6069" s="8">
        <v>45231</v>
      </c>
      <c r="I6069" s="8">
        <v>45243</v>
      </c>
      <c r="J6069" s="8" t="s">
        <v>1280</v>
      </c>
      <c r="K6069" s="205" t="s">
        <v>196</v>
      </c>
      <c r="M6069" s="9" t="s">
        <v>876</v>
      </c>
      <c r="N6069" s="215">
        <v>45294.9567489931</v>
      </c>
      <c r="O6069" s="8"/>
    </row>
    <row r="6070" spans="1:15" x14ac:dyDescent="0.25">
      <c r="A6070" s="8">
        <v>45240</v>
      </c>
      <c r="B6070" s="9" t="s">
        <v>873</v>
      </c>
      <c r="C6070" s="9" t="s">
        <v>874</v>
      </c>
      <c r="D6070" s="3">
        <v>2.08</v>
      </c>
      <c r="E6070" s="9" t="s">
        <v>193</v>
      </c>
      <c r="F6070" s="9" t="s">
        <v>194</v>
      </c>
      <c r="G6070" s="9" t="s">
        <v>183</v>
      </c>
      <c r="H6070" s="8">
        <v>45231</v>
      </c>
      <c r="I6070" s="8">
        <v>45236</v>
      </c>
      <c r="J6070" s="8" t="s">
        <v>1285</v>
      </c>
      <c r="K6070" s="205" t="s">
        <v>196</v>
      </c>
      <c r="M6070" s="9" t="s">
        <v>876</v>
      </c>
      <c r="N6070" s="215">
        <v>45294.9567489931</v>
      </c>
      <c r="O6070" s="8"/>
    </row>
    <row r="6071" spans="1:15" x14ac:dyDescent="0.25">
      <c r="A6071" s="8">
        <v>45244</v>
      </c>
      <c r="B6071" s="9" t="s">
        <v>873</v>
      </c>
      <c r="C6071" s="9" t="s">
        <v>874</v>
      </c>
      <c r="D6071" s="3">
        <v>2.04</v>
      </c>
      <c r="E6071" s="9" t="s">
        <v>193</v>
      </c>
      <c r="F6071" s="9" t="s">
        <v>194</v>
      </c>
      <c r="G6071" s="9" t="s">
        <v>183</v>
      </c>
      <c r="H6071" s="8">
        <v>45231</v>
      </c>
      <c r="I6071" s="8">
        <v>45243</v>
      </c>
      <c r="J6071" s="8" t="s">
        <v>1286</v>
      </c>
      <c r="K6071" s="205" t="s">
        <v>196</v>
      </c>
      <c r="M6071" s="9" t="s">
        <v>876</v>
      </c>
      <c r="N6071" s="215">
        <v>45294.9567489931</v>
      </c>
      <c r="O6071" s="8"/>
    </row>
    <row r="6072" spans="1:15" x14ac:dyDescent="0.25">
      <c r="A6072" s="8">
        <v>45279</v>
      </c>
      <c r="B6072" s="9" t="s">
        <v>1345</v>
      </c>
      <c r="C6072" s="9" t="s">
        <v>874</v>
      </c>
      <c r="D6072" s="3">
        <v>0.45</v>
      </c>
      <c r="E6072" s="9" t="s">
        <v>193</v>
      </c>
      <c r="F6072" s="9" t="s">
        <v>194</v>
      </c>
      <c r="G6072" s="9" t="s">
        <v>183</v>
      </c>
      <c r="H6072" s="8">
        <v>45261</v>
      </c>
      <c r="I6072" s="8">
        <v>45278</v>
      </c>
      <c r="J6072" s="8" t="s">
        <v>1346</v>
      </c>
      <c r="K6072" s="205" t="s">
        <v>196</v>
      </c>
      <c r="M6072" s="9" t="s">
        <v>1347</v>
      </c>
      <c r="N6072" s="215">
        <v>45294.9567489931</v>
      </c>
      <c r="O6072" s="8"/>
    </row>
    <row r="6073" spans="1:15" x14ac:dyDescent="0.25">
      <c r="A6073" s="8">
        <v>45288</v>
      </c>
      <c r="B6073" s="9" t="s">
        <v>1348</v>
      </c>
      <c r="C6073" s="9" t="s">
        <v>874</v>
      </c>
      <c r="D6073" s="3">
        <v>0.33</v>
      </c>
      <c r="E6073" s="9" t="s">
        <v>521</v>
      </c>
      <c r="F6073" s="9" t="s">
        <v>522</v>
      </c>
      <c r="G6073" s="9" t="s">
        <v>183</v>
      </c>
      <c r="H6073" s="8">
        <v>45261</v>
      </c>
      <c r="I6073" s="8">
        <v>45285</v>
      </c>
      <c r="J6073" s="8" t="s">
        <v>1349</v>
      </c>
      <c r="K6073" s="205" t="s">
        <v>524</v>
      </c>
      <c r="M6073" s="9" t="s">
        <v>1350</v>
      </c>
      <c r="N6073" s="215">
        <v>45294.9567489931</v>
      </c>
      <c r="O6073" s="8"/>
    </row>
    <row r="6074" spans="1:15" x14ac:dyDescent="0.25">
      <c r="A6074" s="8">
        <v>45288</v>
      </c>
      <c r="B6074" s="9" t="s">
        <v>1348</v>
      </c>
      <c r="C6074" s="9" t="s">
        <v>874</v>
      </c>
      <c r="D6074" s="3">
        <v>0.18</v>
      </c>
      <c r="E6074" s="9" t="s">
        <v>331</v>
      </c>
      <c r="F6074" s="9" t="s">
        <v>332</v>
      </c>
      <c r="G6074" s="9" t="s">
        <v>183</v>
      </c>
      <c r="H6074" s="8">
        <v>45261</v>
      </c>
      <c r="I6074" s="8">
        <v>45285</v>
      </c>
      <c r="J6074" s="8" t="s">
        <v>1351</v>
      </c>
      <c r="K6074" s="205" t="s">
        <v>334</v>
      </c>
      <c r="M6074" s="9" t="s">
        <v>1350</v>
      </c>
      <c r="N6074" s="215">
        <v>45294.9567489931</v>
      </c>
      <c r="O6074" s="8"/>
    </row>
    <row r="6075" spans="1:15" x14ac:dyDescent="0.25">
      <c r="A6075" s="8">
        <v>45288</v>
      </c>
      <c r="B6075" s="9" t="s">
        <v>1348</v>
      </c>
      <c r="C6075" s="9" t="s">
        <v>874</v>
      </c>
      <c r="D6075" s="3">
        <v>0.13</v>
      </c>
      <c r="E6075" s="9" t="s">
        <v>521</v>
      </c>
      <c r="F6075" s="9" t="s">
        <v>522</v>
      </c>
      <c r="G6075" s="9" t="s">
        <v>183</v>
      </c>
      <c r="H6075" s="8">
        <v>45261</v>
      </c>
      <c r="I6075" s="8">
        <v>45285</v>
      </c>
      <c r="J6075" s="8" t="s">
        <v>1352</v>
      </c>
      <c r="K6075" s="205" t="s">
        <v>524</v>
      </c>
      <c r="M6075" s="9" t="s">
        <v>1350</v>
      </c>
      <c r="N6075" s="215">
        <v>45294.9567489931</v>
      </c>
      <c r="O6075" s="8"/>
    </row>
    <row r="6076" spans="1:15" x14ac:dyDescent="0.25">
      <c r="A6076" s="8">
        <v>45279</v>
      </c>
      <c r="B6076" s="9" t="s">
        <v>1345</v>
      </c>
      <c r="C6076" s="9" t="s">
        <v>874</v>
      </c>
      <c r="D6076" s="3">
        <v>0.09</v>
      </c>
      <c r="E6076" s="9" t="s">
        <v>193</v>
      </c>
      <c r="F6076" s="9" t="s">
        <v>194</v>
      </c>
      <c r="G6076" s="9" t="s">
        <v>183</v>
      </c>
      <c r="H6076" s="8">
        <v>45261</v>
      </c>
      <c r="I6076" s="8">
        <v>45278</v>
      </c>
      <c r="J6076" s="8" t="s">
        <v>1353</v>
      </c>
      <c r="K6076" s="205" t="s">
        <v>196</v>
      </c>
      <c r="M6076" s="9" t="s">
        <v>1347</v>
      </c>
      <c r="N6076" s="215">
        <v>45294.9567489931</v>
      </c>
      <c r="O6076" s="8"/>
    </row>
    <row r="6077" spans="1:15" x14ac:dyDescent="0.25">
      <c r="A6077" s="8">
        <v>45539</v>
      </c>
      <c r="B6077" s="9" t="s">
        <v>10136</v>
      </c>
      <c r="C6077" s="9" t="s">
        <v>224</v>
      </c>
      <c r="D6077" s="3">
        <v>-16.37</v>
      </c>
      <c r="E6077" s="9" t="s">
        <v>117</v>
      </c>
      <c r="F6077" s="9" t="s">
        <v>118</v>
      </c>
      <c r="G6077" s="9" t="s">
        <v>119</v>
      </c>
      <c r="H6077" s="8">
        <v>45536</v>
      </c>
      <c r="I6077" s="8">
        <v>45537</v>
      </c>
      <c r="J6077" s="8" t="s">
        <v>10627</v>
      </c>
      <c r="K6077" s="205" t="s">
        <v>121</v>
      </c>
      <c r="M6077" s="9" t="s">
        <v>10138</v>
      </c>
      <c r="N6077" s="215">
        <v>45575.565837071801</v>
      </c>
      <c r="O6077" s="8">
        <v>45575</v>
      </c>
    </row>
    <row r="6078" spans="1:15" x14ac:dyDescent="0.25">
      <c r="A6078" s="8">
        <v>45699</v>
      </c>
      <c r="B6078" s="9" t="s">
        <v>12996</v>
      </c>
      <c r="C6078" s="9" t="s">
        <v>1611</v>
      </c>
      <c r="D6078" s="3">
        <v>-4.8600000000000003</v>
      </c>
      <c r="E6078" s="9" t="s">
        <v>266</v>
      </c>
      <c r="F6078" s="9" t="s">
        <v>267</v>
      </c>
      <c r="G6078" s="9" t="s">
        <v>268</v>
      </c>
      <c r="H6078" s="8">
        <v>45689</v>
      </c>
      <c r="I6078" s="8">
        <v>45698</v>
      </c>
      <c r="J6078" s="219" t="s">
        <v>12997</v>
      </c>
      <c r="K6078" s="205" t="s">
        <v>270</v>
      </c>
      <c r="M6078" s="9" t="s">
        <v>12998</v>
      </c>
      <c r="N6078" s="215">
        <v>45706.0637561111</v>
      </c>
      <c r="O6078" s="8"/>
    </row>
    <row r="6079" spans="1:15" x14ac:dyDescent="0.25">
      <c r="A6079" s="8">
        <v>45316</v>
      </c>
      <c r="B6079" s="9" t="s">
        <v>1610</v>
      </c>
      <c r="C6079" s="9" t="s">
        <v>1611</v>
      </c>
      <c r="D6079" s="3">
        <v>-5.39</v>
      </c>
      <c r="E6079" s="9" t="s">
        <v>266</v>
      </c>
      <c r="F6079" s="9" t="s">
        <v>267</v>
      </c>
      <c r="G6079" s="9" t="s">
        <v>268</v>
      </c>
      <c r="H6079" s="8">
        <v>45292</v>
      </c>
      <c r="I6079" s="8">
        <v>45313</v>
      </c>
      <c r="J6079" s="8" t="s">
        <v>1612</v>
      </c>
      <c r="K6079" s="205" t="s">
        <v>270</v>
      </c>
      <c r="M6079" s="9" t="s">
        <v>1613</v>
      </c>
      <c r="N6079" s="215">
        <v>45322.986432939797</v>
      </c>
      <c r="O6079" s="8"/>
    </row>
    <row r="6080" spans="1:15" x14ac:dyDescent="0.25">
      <c r="A6080" s="8">
        <v>45315</v>
      </c>
      <c r="B6080" s="9" t="s">
        <v>1633</v>
      </c>
      <c r="C6080" s="9" t="s">
        <v>1611</v>
      </c>
      <c r="D6080" s="3">
        <v>-5.5</v>
      </c>
      <c r="E6080" s="9" t="s">
        <v>266</v>
      </c>
      <c r="F6080" s="9" t="s">
        <v>267</v>
      </c>
      <c r="G6080" s="9" t="s">
        <v>268</v>
      </c>
      <c r="H6080" s="8">
        <v>45292</v>
      </c>
      <c r="I6080" s="8">
        <v>45313</v>
      </c>
      <c r="J6080" s="8" t="s">
        <v>1634</v>
      </c>
      <c r="K6080" s="205" t="s">
        <v>270</v>
      </c>
      <c r="M6080" s="9" t="s">
        <v>1635</v>
      </c>
      <c r="N6080" s="215">
        <v>45322.986432939797</v>
      </c>
      <c r="O6080" s="8"/>
    </row>
    <row r="6081" spans="1:15" x14ac:dyDescent="0.25">
      <c r="A6081" s="8">
        <v>45314</v>
      </c>
      <c r="B6081" s="9" t="s">
        <v>1636</v>
      </c>
      <c r="C6081" s="9" t="s">
        <v>1611</v>
      </c>
      <c r="D6081" s="3">
        <v>-5.5</v>
      </c>
      <c r="E6081" s="9" t="s">
        <v>266</v>
      </c>
      <c r="F6081" s="9" t="s">
        <v>267</v>
      </c>
      <c r="G6081" s="9" t="s">
        <v>268</v>
      </c>
      <c r="H6081" s="8">
        <v>45292</v>
      </c>
      <c r="I6081" s="8">
        <v>45313</v>
      </c>
      <c r="J6081" s="8" t="s">
        <v>1637</v>
      </c>
      <c r="K6081" s="205" t="s">
        <v>270</v>
      </c>
      <c r="M6081" s="9" t="s">
        <v>1638</v>
      </c>
      <c r="N6081" s="215">
        <v>45322.986432939797</v>
      </c>
      <c r="O6081" s="8"/>
    </row>
    <row r="6082" spans="1:15" x14ac:dyDescent="0.25">
      <c r="A6082" s="8">
        <v>45315</v>
      </c>
      <c r="B6082" s="9" t="s">
        <v>1666</v>
      </c>
      <c r="C6082" s="9" t="s">
        <v>1611</v>
      </c>
      <c r="D6082" s="3">
        <v>-5.75</v>
      </c>
      <c r="E6082" s="9" t="s">
        <v>266</v>
      </c>
      <c r="F6082" s="9" t="s">
        <v>267</v>
      </c>
      <c r="G6082" s="9" t="s">
        <v>268</v>
      </c>
      <c r="H6082" s="8">
        <v>45292</v>
      </c>
      <c r="I6082" s="8">
        <v>45313</v>
      </c>
      <c r="J6082" s="8" t="s">
        <v>1667</v>
      </c>
      <c r="K6082" s="205" t="s">
        <v>270</v>
      </c>
      <c r="M6082" s="9" t="s">
        <v>1668</v>
      </c>
      <c r="N6082" s="215">
        <v>45322.986432939797</v>
      </c>
      <c r="O6082" s="8"/>
    </row>
    <row r="6083" spans="1:15" x14ac:dyDescent="0.25">
      <c r="A6083" s="8">
        <v>45316</v>
      </c>
      <c r="B6083" s="9" t="s">
        <v>1687</v>
      </c>
      <c r="C6083" s="9" t="s">
        <v>1611</v>
      </c>
      <c r="D6083" s="3">
        <v>-5.99</v>
      </c>
      <c r="E6083" s="9" t="s">
        <v>266</v>
      </c>
      <c r="F6083" s="9" t="s">
        <v>267</v>
      </c>
      <c r="G6083" s="9" t="s">
        <v>268</v>
      </c>
      <c r="H6083" s="8">
        <v>45292</v>
      </c>
      <c r="I6083" s="8">
        <v>45313</v>
      </c>
      <c r="J6083" s="8" t="s">
        <v>1688</v>
      </c>
      <c r="K6083" s="205" t="s">
        <v>270</v>
      </c>
      <c r="M6083" s="9" t="s">
        <v>1689</v>
      </c>
      <c r="N6083" s="215">
        <v>45322.986432939797</v>
      </c>
      <c r="O6083" s="8"/>
    </row>
    <row r="6084" spans="1:15" x14ac:dyDescent="0.25">
      <c r="A6084" s="8">
        <v>45538</v>
      </c>
      <c r="B6084" s="9" t="s">
        <v>9694</v>
      </c>
      <c r="C6084" s="9" t="s">
        <v>301</v>
      </c>
      <c r="D6084" s="3">
        <v>-177.94</v>
      </c>
      <c r="E6084" s="9" t="s">
        <v>117</v>
      </c>
      <c r="F6084" s="9" t="s">
        <v>118</v>
      </c>
      <c r="G6084" s="9" t="s">
        <v>119</v>
      </c>
      <c r="H6084" s="8">
        <v>45536</v>
      </c>
      <c r="I6084" s="8">
        <v>45537</v>
      </c>
      <c r="J6084" s="8" t="s">
        <v>9695</v>
      </c>
      <c r="K6084" s="205" t="s">
        <v>121</v>
      </c>
      <c r="M6084" s="9" t="s">
        <v>9696</v>
      </c>
      <c r="N6084" s="215">
        <v>45540.605251655099</v>
      </c>
      <c r="O6084" s="8"/>
    </row>
    <row r="6085" spans="1:15" x14ac:dyDescent="0.25">
      <c r="A6085" s="8">
        <v>45686</v>
      </c>
      <c r="B6085" s="9" t="s">
        <v>13220</v>
      </c>
      <c r="C6085" s="9" t="s">
        <v>1611</v>
      </c>
      <c r="D6085" s="3">
        <v>-6.39</v>
      </c>
      <c r="E6085" s="9" t="s">
        <v>266</v>
      </c>
      <c r="F6085" s="9" t="s">
        <v>267</v>
      </c>
      <c r="G6085" s="9" t="s">
        <v>268</v>
      </c>
      <c r="H6085" s="8">
        <v>45658</v>
      </c>
      <c r="I6085" s="8">
        <v>45684</v>
      </c>
      <c r="J6085" s="219" t="s">
        <v>13221</v>
      </c>
      <c r="K6085" s="205" t="s">
        <v>270</v>
      </c>
      <c r="M6085" s="9" t="s">
        <v>13222</v>
      </c>
      <c r="N6085" s="215">
        <v>45706.0637561111</v>
      </c>
      <c r="O6085" s="8"/>
    </row>
    <row r="6086" spans="1:15" x14ac:dyDescent="0.25">
      <c r="A6086" s="8">
        <v>45471</v>
      </c>
      <c r="B6086" s="9" t="s">
        <v>520</v>
      </c>
      <c r="C6086" s="9" t="s">
        <v>180</v>
      </c>
      <c r="D6086" s="3">
        <v>-19.95</v>
      </c>
      <c r="E6086" s="9" t="s">
        <v>521</v>
      </c>
      <c r="F6086" s="9" t="s">
        <v>522</v>
      </c>
      <c r="G6086" s="9" t="s">
        <v>183</v>
      </c>
      <c r="H6086" s="8">
        <v>45444</v>
      </c>
      <c r="I6086" s="8">
        <v>45467</v>
      </c>
      <c r="J6086" s="8" t="s">
        <v>8499</v>
      </c>
      <c r="K6086" s="205" t="s">
        <v>524</v>
      </c>
      <c r="M6086" s="9" t="s">
        <v>525</v>
      </c>
      <c r="N6086" s="215">
        <v>45505.8848292361</v>
      </c>
      <c r="O6086" s="8">
        <v>45505</v>
      </c>
    </row>
    <row r="6087" spans="1:15" x14ac:dyDescent="0.25">
      <c r="A6087" s="8">
        <v>45690</v>
      </c>
      <c r="B6087" s="9" t="s">
        <v>13125</v>
      </c>
      <c r="C6087" s="9" t="s">
        <v>1611</v>
      </c>
      <c r="D6087" s="3">
        <v>-8.6</v>
      </c>
      <c r="E6087" s="9" t="s">
        <v>266</v>
      </c>
      <c r="F6087" s="9" t="s">
        <v>267</v>
      </c>
      <c r="G6087" s="9" t="s">
        <v>268</v>
      </c>
      <c r="H6087" s="8">
        <v>45689</v>
      </c>
      <c r="I6087" s="8">
        <v>45684</v>
      </c>
      <c r="J6087" s="219" t="s">
        <v>13126</v>
      </c>
      <c r="K6087" s="205" t="s">
        <v>270</v>
      </c>
      <c r="M6087" s="9" t="s">
        <v>13127</v>
      </c>
      <c r="N6087" s="215">
        <v>45706.0637561111</v>
      </c>
      <c r="O6087" s="8"/>
    </row>
    <row r="6088" spans="1:15" x14ac:dyDescent="0.25">
      <c r="A6088" s="8">
        <v>45315</v>
      </c>
      <c r="B6088" s="9" t="s">
        <v>1901</v>
      </c>
      <c r="C6088" s="9" t="s">
        <v>1611</v>
      </c>
      <c r="D6088" s="3">
        <v>-9.15</v>
      </c>
      <c r="E6088" s="9" t="s">
        <v>266</v>
      </c>
      <c r="F6088" s="9" t="s">
        <v>267</v>
      </c>
      <c r="G6088" s="9" t="s">
        <v>268</v>
      </c>
      <c r="H6088" s="8">
        <v>45292</v>
      </c>
      <c r="I6088" s="8">
        <v>45313</v>
      </c>
      <c r="J6088" s="8" t="s">
        <v>1902</v>
      </c>
      <c r="K6088" s="205" t="s">
        <v>270</v>
      </c>
      <c r="M6088" s="9" t="s">
        <v>1903</v>
      </c>
      <c r="N6088" s="215">
        <v>45322.986432939797</v>
      </c>
      <c r="O6088" s="8"/>
    </row>
    <row r="6089" spans="1:15" x14ac:dyDescent="0.25">
      <c r="A6089" s="8">
        <v>45699</v>
      </c>
      <c r="B6089" s="9" t="s">
        <v>12999</v>
      </c>
      <c r="C6089" s="9" t="s">
        <v>1611</v>
      </c>
      <c r="D6089" s="3">
        <v>-10</v>
      </c>
      <c r="E6089" s="9" t="s">
        <v>266</v>
      </c>
      <c r="F6089" s="9" t="s">
        <v>267</v>
      </c>
      <c r="G6089" s="9" t="s">
        <v>268</v>
      </c>
      <c r="H6089" s="8">
        <v>45689</v>
      </c>
      <c r="I6089" s="8">
        <v>45698</v>
      </c>
      <c r="J6089" s="219" t="s">
        <v>13000</v>
      </c>
      <c r="K6089" s="205" t="s">
        <v>270</v>
      </c>
      <c r="M6089" s="9" t="s">
        <v>13001</v>
      </c>
      <c r="N6089" s="215">
        <v>45706.0637561111</v>
      </c>
      <c r="O6089" s="8"/>
    </row>
    <row r="6090" spans="1:15" x14ac:dyDescent="0.25">
      <c r="A6090" s="8">
        <v>45686</v>
      </c>
      <c r="B6090" s="9" t="s">
        <v>13217</v>
      </c>
      <c r="C6090" s="9" t="s">
        <v>1611</v>
      </c>
      <c r="D6090" s="3">
        <v>-10.07</v>
      </c>
      <c r="E6090" s="9" t="s">
        <v>266</v>
      </c>
      <c r="F6090" s="9" t="s">
        <v>267</v>
      </c>
      <c r="G6090" s="9" t="s">
        <v>268</v>
      </c>
      <c r="H6090" s="8">
        <v>45658</v>
      </c>
      <c r="I6090" s="8">
        <v>45684</v>
      </c>
      <c r="J6090" s="219" t="s">
        <v>13218</v>
      </c>
      <c r="K6090" s="205" t="s">
        <v>270</v>
      </c>
      <c r="M6090" s="9" t="s">
        <v>13219</v>
      </c>
      <c r="N6090" s="215">
        <v>45706.0637561111</v>
      </c>
      <c r="O6090" s="8"/>
    </row>
    <row r="6091" spans="1:15" x14ac:dyDescent="0.25">
      <c r="A6091" s="8">
        <v>45538</v>
      </c>
      <c r="B6091" s="9" t="s">
        <v>1921</v>
      </c>
      <c r="C6091" s="9" t="s">
        <v>224</v>
      </c>
      <c r="D6091" s="3">
        <v>-11.06</v>
      </c>
      <c r="E6091" s="9" t="s">
        <v>117</v>
      </c>
      <c r="F6091" s="9" t="s">
        <v>118</v>
      </c>
      <c r="G6091" s="9" t="s">
        <v>119</v>
      </c>
      <c r="H6091" s="8">
        <v>45536</v>
      </c>
      <c r="I6091" s="8">
        <v>45537</v>
      </c>
      <c r="J6091" s="8" t="s">
        <v>9693</v>
      </c>
      <c r="K6091" s="205" t="s">
        <v>121</v>
      </c>
      <c r="M6091" s="9" t="s">
        <v>1923</v>
      </c>
      <c r="N6091" s="215">
        <v>45540.605251655099</v>
      </c>
      <c r="O6091" s="8">
        <v>45540</v>
      </c>
    </row>
    <row r="6092" spans="1:15" x14ac:dyDescent="0.25">
      <c r="A6092" s="8">
        <v>45316</v>
      </c>
      <c r="B6092" s="9" t="s">
        <v>2254</v>
      </c>
      <c r="C6092" s="9" t="s">
        <v>1611</v>
      </c>
      <c r="D6092" s="3">
        <v>-13.5</v>
      </c>
      <c r="E6092" s="9" t="s">
        <v>266</v>
      </c>
      <c r="F6092" s="9" t="s">
        <v>267</v>
      </c>
      <c r="G6092" s="9" t="s">
        <v>268</v>
      </c>
      <c r="H6092" s="8">
        <v>45292</v>
      </c>
      <c r="I6092" s="8">
        <v>45313</v>
      </c>
      <c r="J6092" s="8" t="s">
        <v>2255</v>
      </c>
      <c r="K6092" s="205" t="s">
        <v>270</v>
      </c>
      <c r="M6092" s="9" t="s">
        <v>2256</v>
      </c>
      <c r="N6092" s="215">
        <v>45322.986432939797</v>
      </c>
      <c r="O6092" s="8"/>
    </row>
    <row r="6093" spans="1:15" x14ac:dyDescent="0.25">
      <c r="A6093" s="8">
        <v>45691</v>
      </c>
      <c r="B6093" s="9" t="s">
        <v>13110</v>
      </c>
      <c r="C6093" s="9" t="s">
        <v>1611</v>
      </c>
      <c r="D6093" s="3">
        <v>-16.100000000000001</v>
      </c>
      <c r="E6093" s="9" t="s">
        <v>266</v>
      </c>
      <c r="F6093" s="9" t="s">
        <v>267</v>
      </c>
      <c r="G6093" s="9" t="s">
        <v>268</v>
      </c>
      <c r="H6093" s="8">
        <v>45689</v>
      </c>
      <c r="I6093" s="8">
        <v>45691</v>
      </c>
      <c r="J6093" s="219" t="s">
        <v>13111</v>
      </c>
      <c r="K6093" s="205" t="s">
        <v>270</v>
      </c>
      <c r="M6093" s="9" t="s">
        <v>13112</v>
      </c>
      <c r="N6093" s="215">
        <v>45706.0637561111</v>
      </c>
      <c r="O6093" s="8"/>
    </row>
    <row r="6094" spans="1:15" x14ac:dyDescent="0.25">
      <c r="A6094" s="8">
        <v>45538</v>
      </c>
      <c r="B6094" s="9" t="s">
        <v>8974</v>
      </c>
      <c r="C6094" s="9" t="s">
        <v>199</v>
      </c>
      <c r="D6094" s="3">
        <v>-140</v>
      </c>
      <c r="E6094" s="9" t="s">
        <v>117</v>
      </c>
      <c r="F6094" s="9" t="s">
        <v>118</v>
      </c>
      <c r="G6094" s="9" t="s">
        <v>119</v>
      </c>
      <c r="H6094" s="8">
        <v>45536</v>
      </c>
      <c r="I6094" s="8">
        <v>45537</v>
      </c>
      <c r="J6094" s="8" t="s">
        <v>9701</v>
      </c>
      <c r="K6094" s="205" t="s">
        <v>121</v>
      </c>
      <c r="M6094" s="9" t="s">
        <v>8976</v>
      </c>
      <c r="N6094" s="215">
        <v>45540.605251655099</v>
      </c>
      <c r="O6094" s="8">
        <v>45575</v>
      </c>
    </row>
    <row r="6095" spans="1:15" x14ac:dyDescent="0.25">
      <c r="A6095" s="8">
        <v>45894</v>
      </c>
      <c r="B6095" s="9" t="s">
        <v>19817</v>
      </c>
      <c r="C6095" s="9" t="s">
        <v>1611</v>
      </c>
      <c r="D6095" s="3">
        <v>-16.850000000000001</v>
      </c>
      <c r="E6095" s="9" t="s">
        <v>266</v>
      </c>
      <c r="F6095" s="9" t="s">
        <v>267</v>
      </c>
      <c r="G6095" s="9" t="s">
        <v>268</v>
      </c>
      <c r="H6095" s="8">
        <v>45870</v>
      </c>
      <c r="I6095" s="8">
        <v>45894</v>
      </c>
      <c r="J6095" s="219" t="s">
        <v>19818</v>
      </c>
      <c r="K6095" s="205" t="s">
        <v>270</v>
      </c>
      <c r="M6095" s="9" t="s">
        <v>19819</v>
      </c>
      <c r="N6095" s="215">
        <v>45929.807189814797</v>
      </c>
      <c r="O6095" s="8"/>
    </row>
    <row r="6096" spans="1:15" x14ac:dyDescent="0.25">
      <c r="A6096" s="8">
        <v>45691</v>
      </c>
      <c r="B6096" s="9" t="s">
        <v>13107</v>
      </c>
      <c r="C6096" s="9" t="s">
        <v>1611</v>
      </c>
      <c r="D6096" s="3">
        <v>-17.18</v>
      </c>
      <c r="E6096" s="9" t="s">
        <v>266</v>
      </c>
      <c r="F6096" s="9" t="s">
        <v>267</v>
      </c>
      <c r="G6096" s="9" t="s">
        <v>268</v>
      </c>
      <c r="H6096" s="8">
        <v>45689</v>
      </c>
      <c r="I6096" s="8">
        <v>45691</v>
      </c>
      <c r="J6096" s="219" t="s">
        <v>13108</v>
      </c>
      <c r="K6096" s="205" t="s">
        <v>270</v>
      </c>
      <c r="M6096" s="9" t="s">
        <v>13109</v>
      </c>
      <c r="N6096" s="215">
        <v>45706.0637561111</v>
      </c>
      <c r="O6096" s="8"/>
    </row>
    <row r="6097" spans="1:15" x14ac:dyDescent="0.25">
      <c r="A6097" s="8">
        <v>45316</v>
      </c>
      <c r="B6097" s="9" t="s">
        <v>1636</v>
      </c>
      <c r="C6097" s="9" t="s">
        <v>1611</v>
      </c>
      <c r="D6097" s="3">
        <v>-17.5</v>
      </c>
      <c r="E6097" s="9" t="s">
        <v>266</v>
      </c>
      <c r="F6097" s="9" t="s">
        <v>267</v>
      </c>
      <c r="G6097" s="9" t="s">
        <v>268</v>
      </c>
      <c r="H6097" s="8">
        <v>45292</v>
      </c>
      <c r="I6097" s="8">
        <v>45313</v>
      </c>
      <c r="J6097" s="8" t="s">
        <v>2496</v>
      </c>
      <c r="K6097" s="205" t="s">
        <v>270</v>
      </c>
      <c r="M6097" s="9" t="s">
        <v>1638</v>
      </c>
      <c r="N6097" s="215">
        <v>45322.986432939797</v>
      </c>
      <c r="O6097" s="8"/>
    </row>
    <row r="6098" spans="1:15" x14ac:dyDescent="0.25">
      <c r="A6098" s="8">
        <v>45687</v>
      </c>
      <c r="B6098" s="9" t="s">
        <v>13187</v>
      </c>
      <c r="C6098" s="9" t="s">
        <v>1611</v>
      </c>
      <c r="D6098" s="3">
        <v>-18.54</v>
      </c>
      <c r="E6098" s="9" t="s">
        <v>266</v>
      </c>
      <c r="F6098" s="9" t="s">
        <v>267</v>
      </c>
      <c r="G6098" s="9" t="s">
        <v>268</v>
      </c>
      <c r="H6098" s="8">
        <v>45658</v>
      </c>
      <c r="I6098" s="8">
        <v>45684</v>
      </c>
      <c r="J6098" s="219" t="s">
        <v>13188</v>
      </c>
      <c r="K6098" s="205" t="s">
        <v>270</v>
      </c>
      <c r="M6098" s="9" t="s">
        <v>13189</v>
      </c>
      <c r="N6098" s="215">
        <v>45706.0637561111</v>
      </c>
      <c r="O6098" s="8"/>
    </row>
    <row r="6099" spans="1:15" x14ac:dyDescent="0.25">
      <c r="A6099" s="8">
        <v>45317</v>
      </c>
      <c r="B6099" s="9" t="s">
        <v>2729</v>
      </c>
      <c r="C6099" s="9" t="s">
        <v>1611</v>
      </c>
      <c r="D6099" s="3">
        <v>-21.95</v>
      </c>
      <c r="E6099" s="9" t="s">
        <v>266</v>
      </c>
      <c r="F6099" s="9" t="s">
        <v>267</v>
      </c>
      <c r="G6099" s="9" t="s">
        <v>268</v>
      </c>
      <c r="H6099" s="8">
        <v>45292</v>
      </c>
      <c r="I6099" s="8">
        <v>45313</v>
      </c>
      <c r="J6099" s="8" t="s">
        <v>2730</v>
      </c>
      <c r="K6099" s="205" t="s">
        <v>270</v>
      </c>
      <c r="M6099" s="9" t="s">
        <v>2731</v>
      </c>
      <c r="N6099" s="215">
        <v>45322.986432939797</v>
      </c>
      <c r="O6099" s="8"/>
    </row>
    <row r="6100" spans="1:15" x14ac:dyDescent="0.25">
      <c r="A6100" s="8">
        <v>45538</v>
      </c>
      <c r="B6100" s="9" t="s">
        <v>376</v>
      </c>
      <c r="C6100" s="9" t="s">
        <v>377</v>
      </c>
      <c r="D6100" s="3">
        <v>-150.53</v>
      </c>
      <c r="E6100" s="9" t="s">
        <v>117</v>
      </c>
      <c r="F6100" s="9" t="s">
        <v>118</v>
      </c>
      <c r="G6100" s="9" t="s">
        <v>119</v>
      </c>
      <c r="H6100" s="8">
        <v>45536</v>
      </c>
      <c r="I6100" s="8">
        <v>45537</v>
      </c>
      <c r="J6100" s="8" t="s">
        <v>9700</v>
      </c>
      <c r="K6100" s="205" t="s">
        <v>121</v>
      </c>
      <c r="M6100" s="9" t="s">
        <v>379</v>
      </c>
      <c r="N6100" s="215">
        <v>45540.605251655099</v>
      </c>
      <c r="O6100" s="8"/>
    </row>
    <row r="6101" spans="1:15" x14ac:dyDescent="0.25">
      <c r="A6101" s="8">
        <v>45859</v>
      </c>
      <c r="B6101" s="9" t="s">
        <v>19052</v>
      </c>
      <c r="C6101" s="9" t="s">
        <v>180</v>
      </c>
      <c r="D6101" s="3">
        <v>-19.77</v>
      </c>
      <c r="E6101" s="9" t="s">
        <v>181</v>
      </c>
      <c r="F6101" s="9" t="s">
        <v>182</v>
      </c>
      <c r="G6101" s="9" t="s">
        <v>183</v>
      </c>
      <c r="H6101" s="8">
        <v>45839</v>
      </c>
      <c r="I6101" s="8">
        <v>45859</v>
      </c>
      <c r="J6101" s="219" t="s">
        <v>20285</v>
      </c>
      <c r="K6101" s="205" t="s">
        <v>185</v>
      </c>
      <c r="M6101" s="9" t="s">
        <v>19054</v>
      </c>
      <c r="N6101" s="215">
        <v>45929.807189814797</v>
      </c>
      <c r="O6101" s="8">
        <v>45929</v>
      </c>
    </row>
    <row r="6102" spans="1:15" x14ac:dyDescent="0.25">
      <c r="A6102" s="8">
        <v>45317</v>
      </c>
      <c r="B6102" s="9" t="s">
        <v>2808</v>
      </c>
      <c r="C6102" s="9" t="s">
        <v>1611</v>
      </c>
      <c r="D6102" s="3">
        <v>-22.96</v>
      </c>
      <c r="E6102" s="9" t="s">
        <v>266</v>
      </c>
      <c r="F6102" s="9" t="s">
        <v>267</v>
      </c>
      <c r="G6102" s="9" t="s">
        <v>268</v>
      </c>
      <c r="H6102" s="8">
        <v>45292</v>
      </c>
      <c r="I6102" s="8">
        <v>45313</v>
      </c>
      <c r="J6102" s="8" t="s">
        <v>2809</v>
      </c>
      <c r="K6102" s="205" t="s">
        <v>270</v>
      </c>
      <c r="M6102" s="9" t="s">
        <v>2810</v>
      </c>
      <c r="N6102" s="215">
        <v>45322.986432939797</v>
      </c>
      <c r="O6102" s="8"/>
    </row>
    <row r="6103" spans="1:15" x14ac:dyDescent="0.25">
      <c r="A6103" s="8">
        <v>45688</v>
      </c>
      <c r="B6103" s="9" t="s">
        <v>13176</v>
      </c>
      <c r="C6103" s="9" t="s">
        <v>1611</v>
      </c>
      <c r="D6103" s="3">
        <v>-23.41</v>
      </c>
      <c r="E6103" s="9" t="s">
        <v>266</v>
      </c>
      <c r="F6103" s="9" t="s">
        <v>267</v>
      </c>
      <c r="G6103" s="9" t="s">
        <v>268</v>
      </c>
      <c r="H6103" s="8">
        <v>45658</v>
      </c>
      <c r="I6103" s="8">
        <v>45684</v>
      </c>
      <c r="J6103" s="219" t="s">
        <v>13177</v>
      </c>
      <c r="K6103" s="205" t="s">
        <v>270</v>
      </c>
      <c r="M6103" s="9" t="s">
        <v>13178</v>
      </c>
      <c r="N6103" s="215">
        <v>45706.0637561111</v>
      </c>
      <c r="O6103" s="8"/>
    </row>
    <row r="6104" spans="1:15" x14ac:dyDescent="0.25">
      <c r="A6104" s="8">
        <v>45691</v>
      </c>
      <c r="B6104" s="9" t="s">
        <v>13116</v>
      </c>
      <c r="C6104" s="9" t="s">
        <v>1611</v>
      </c>
      <c r="D6104" s="3">
        <v>-24.37</v>
      </c>
      <c r="E6104" s="9" t="s">
        <v>266</v>
      </c>
      <c r="F6104" s="9" t="s">
        <v>267</v>
      </c>
      <c r="G6104" s="9" t="s">
        <v>268</v>
      </c>
      <c r="H6104" s="8">
        <v>45689</v>
      </c>
      <c r="I6104" s="8">
        <v>45691</v>
      </c>
      <c r="J6104" s="219" t="s">
        <v>13117</v>
      </c>
      <c r="K6104" s="205" t="s">
        <v>270</v>
      </c>
      <c r="M6104" s="9" t="s">
        <v>13118</v>
      </c>
      <c r="N6104" s="215">
        <v>45706.0637561111</v>
      </c>
      <c r="O6104" s="8"/>
    </row>
    <row r="6105" spans="1:15" x14ac:dyDescent="0.25">
      <c r="A6105" s="8">
        <v>45566</v>
      </c>
      <c r="B6105" s="9" t="s">
        <v>258</v>
      </c>
      <c r="C6105" s="9" t="s">
        <v>180</v>
      </c>
      <c r="D6105" s="3">
        <v>-19.690000000000001</v>
      </c>
      <c r="E6105" s="9" t="s">
        <v>882</v>
      </c>
      <c r="F6105" s="9" t="s">
        <v>883</v>
      </c>
      <c r="G6105" s="9" t="s">
        <v>183</v>
      </c>
      <c r="H6105" s="8">
        <v>45566</v>
      </c>
      <c r="I6105" s="8">
        <v>45565</v>
      </c>
      <c r="J6105" s="8" t="s">
        <v>10058</v>
      </c>
      <c r="K6105" s="205" t="s">
        <v>885</v>
      </c>
      <c r="M6105" s="9" t="s">
        <v>260</v>
      </c>
      <c r="N6105" s="215">
        <v>45575.565837071801</v>
      </c>
      <c r="O6105" s="8">
        <v>45575</v>
      </c>
    </row>
    <row r="6106" spans="1:15" x14ac:dyDescent="0.25">
      <c r="A6106" s="8">
        <v>45538</v>
      </c>
      <c r="B6106" s="9" t="s">
        <v>9697</v>
      </c>
      <c r="C6106" s="9" t="s">
        <v>131</v>
      </c>
      <c r="D6106" s="3">
        <v>-19.73</v>
      </c>
      <c r="E6106" s="9" t="s">
        <v>117</v>
      </c>
      <c r="F6106" s="9" t="s">
        <v>118</v>
      </c>
      <c r="G6106" s="9" t="s">
        <v>119</v>
      </c>
      <c r="H6106" s="8">
        <v>45536</v>
      </c>
      <c r="I6106" s="8">
        <v>45537</v>
      </c>
      <c r="J6106" s="8" t="s">
        <v>9698</v>
      </c>
      <c r="K6106" s="205" t="s">
        <v>121</v>
      </c>
      <c r="M6106" s="9" t="s">
        <v>9699</v>
      </c>
      <c r="N6106" s="215">
        <v>45540.605251655099</v>
      </c>
      <c r="O6106" s="8"/>
    </row>
    <row r="6107" spans="1:15" x14ac:dyDescent="0.25">
      <c r="A6107" s="8">
        <v>45317</v>
      </c>
      <c r="B6107" s="9" t="s">
        <v>2966</v>
      </c>
      <c r="C6107" s="9" t="s">
        <v>1611</v>
      </c>
      <c r="D6107" s="3">
        <v>-25.68</v>
      </c>
      <c r="E6107" s="9" t="s">
        <v>266</v>
      </c>
      <c r="F6107" s="9" t="s">
        <v>267</v>
      </c>
      <c r="G6107" s="9" t="s">
        <v>268</v>
      </c>
      <c r="H6107" s="8">
        <v>45292</v>
      </c>
      <c r="I6107" s="8">
        <v>45313</v>
      </c>
      <c r="J6107" s="8" t="s">
        <v>2967</v>
      </c>
      <c r="K6107" s="205" t="s">
        <v>270</v>
      </c>
      <c r="M6107" s="9" t="s">
        <v>2968</v>
      </c>
      <c r="N6107" s="215">
        <v>45322.986432939797</v>
      </c>
      <c r="O6107" s="8"/>
    </row>
    <row r="6108" spans="1:15" x14ac:dyDescent="0.25">
      <c r="A6108" s="8">
        <v>45379</v>
      </c>
      <c r="B6108" s="9" t="s">
        <v>520</v>
      </c>
      <c r="C6108" s="9" t="s">
        <v>180</v>
      </c>
      <c r="D6108" s="3">
        <v>-19.66</v>
      </c>
      <c r="E6108" s="9" t="s">
        <v>435</v>
      </c>
      <c r="F6108" s="9" t="s">
        <v>436</v>
      </c>
      <c r="G6108" s="9" t="s">
        <v>183</v>
      </c>
      <c r="H6108" s="8">
        <v>45352</v>
      </c>
      <c r="I6108" s="8">
        <v>45376</v>
      </c>
      <c r="J6108" s="8" t="s">
        <v>2614</v>
      </c>
      <c r="K6108" s="205" t="s">
        <v>438</v>
      </c>
      <c r="M6108" s="9" t="s">
        <v>525</v>
      </c>
      <c r="N6108" s="215">
        <v>45385.162865138896</v>
      </c>
      <c r="O6108" s="8">
        <v>45384</v>
      </c>
    </row>
    <row r="6109" spans="1:15" x14ac:dyDescent="0.25">
      <c r="A6109" s="8">
        <v>45314</v>
      </c>
      <c r="B6109" s="9" t="s">
        <v>2969</v>
      </c>
      <c r="C6109" s="9" t="s">
        <v>1611</v>
      </c>
      <c r="D6109" s="3">
        <v>-25.86</v>
      </c>
      <c r="E6109" s="9" t="s">
        <v>266</v>
      </c>
      <c r="F6109" s="9" t="s">
        <v>267</v>
      </c>
      <c r="G6109" s="9" t="s">
        <v>268</v>
      </c>
      <c r="H6109" s="8">
        <v>45292</v>
      </c>
      <c r="I6109" s="8">
        <v>45313</v>
      </c>
      <c r="J6109" s="8" t="s">
        <v>2970</v>
      </c>
      <c r="K6109" s="205" t="s">
        <v>270</v>
      </c>
      <c r="M6109" s="9" t="s">
        <v>2971</v>
      </c>
      <c r="N6109" s="215">
        <v>45322.986432939797</v>
      </c>
      <c r="O6109" s="8"/>
    </row>
    <row r="6110" spans="1:15" x14ac:dyDescent="0.25">
      <c r="A6110" s="8">
        <v>45537</v>
      </c>
      <c r="B6110" s="9" t="s">
        <v>587</v>
      </c>
      <c r="C6110" s="9" t="s">
        <v>124</v>
      </c>
      <c r="D6110" s="3">
        <v>-13.99</v>
      </c>
      <c r="E6110" s="9" t="s">
        <v>117</v>
      </c>
      <c r="F6110" s="9" t="s">
        <v>118</v>
      </c>
      <c r="G6110" s="9" t="s">
        <v>119</v>
      </c>
      <c r="H6110" s="8">
        <v>45536</v>
      </c>
      <c r="I6110" s="8">
        <v>45537</v>
      </c>
      <c r="J6110" s="8" t="s">
        <v>9725</v>
      </c>
      <c r="K6110" s="205" t="s">
        <v>121</v>
      </c>
      <c r="M6110" s="9" t="s">
        <v>589</v>
      </c>
      <c r="N6110" s="215">
        <v>45540.605251655099</v>
      </c>
      <c r="O6110" s="8">
        <v>45540</v>
      </c>
    </row>
    <row r="6111" spans="1:15" x14ac:dyDescent="0.25">
      <c r="A6111" s="8">
        <v>45689</v>
      </c>
      <c r="B6111" s="9" t="s">
        <v>13134</v>
      </c>
      <c r="C6111" s="9" t="s">
        <v>1611</v>
      </c>
      <c r="D6111" s="3">
        <v>-28.33</v>
      </c>
      <c r="E6111" s="9" t="s">
        <v>266</v>
      </c>
      <c r="F6111" s="9" t="s">
        <v>267</v>
      </c>
      <c r="G6111" s="9" t="s">
        <v>268</v>
      </c>
      <c r="H6111" s="8">
        <v>45689</v>
      </c>
      <c r="I6111" s="8">
        <v>45684</v>
      </c>
      <c r="J6111" s="219" t="s">
        <v>13135</v>
      </c>
      <c r="K6111" s="205" t="s">
        <v>270</v>
      </c>
      <c r="M6111" s="9" t="s">
        <v>13136</v>
      </c>
      <c r="N6111" s="215">
        <v>45706.0637561111</v>
      </c>
      <c r="O6111" s="8"/>
    </row>
    <row r="6112" spans="1:15" x14ac:dyDescent="0.25">
      <c r="A6112" s="8">
        <v>45691</v>
      </c>
      <c r="B6112" s="9" t="s">
        <v>13113</v>
      </c>
      <c r="C6112" s="9" t="s">
        <v>1611</v>
      </c>
      <c r="D6112" s="3">
        <v>-30.17</v>
      </c>
      <c r="E6112" s="9" t="s">
        <v>266</v>
      </c>
      <c r="F6112" s="9" t="s">
        <v>267</v>
      </c>
      <c r="G6112" s="9" t="s">
        <v>268</v>
      </c>
      <c r="H6112" s="8">
        <v>45689</v>
      </c>
      <c r="I6112" s="8">
        <v>45691</v>
      </c>
      <c r="J6112" s="219" t="s">
        <v>13114</v>
      </c>
      <c r="K6112" s="205" t="s">
        <v>270</v>
      </c>
      <c r="M6112" s="9" t="s">
        <v>13115</v>
      </c>
      <c r="N6112" s="215">
        <v>45706.0637561111</v>
      </c>
      <c r="O6112" s="8"/>
    </row>
    <row r="6113" spans="1:15" x14ac:dyDescent="0.25">
      <c r="A6113" s="8">
        <v>45536</v>
      </c>
      <c r="B6113" s="9" t="s">
        <v>4662</v>
      </c>
      <c r="C6113" s="9" t="s">
        <v>361</v>
      </c>
      <c r="D6113" s="3">
        <v>1052.8</v>
      </c>
      <c r="E6113" s="9" t="s">
        <v>117</v>
      </c>
      <c r="F6113" s="9" t="s">
        <v>118</v>
      </c>
      <c r="G6113" s="9" t="s">
        <v>119</v>
      </c>
      <c r="H6113" s="8">
        <v>45536</v>
      </c>
      <c r="I6113" s="8">
        <v>45530</v>
      </c>
      <c r="J6113" s="8" t="s">
        <v>9734</v>
      </c>
      <c r="K6113" s="205" t="s">
        <v>121</v>
      </c>
      <c r="M6113" s="9" t="s">
        <v>4664</v>
      </c>
      <c r="N6113" s="215">
        <v>45540.605251655099</v>
      </c>
      <c r="O6113" s="8"/>
    </row>
    <row r="6114" spans="1:15" x14ac:dyDescent="0.25">
      <c r="A6114" s="8">
        <v>45691</v>
      </c>
      <c r="B6114" s="9" t="s">
        <v>13100</v>
      </c>
      <c r="C6114" s="9" t="s">
        <v>1611</v>
      </c>
      <c r="D6114" s="3">
        <v>-48.34</v>
      </c>
      <c r="E6114" s="9" t="s">
        <v>266</v>
      </c>
      <c r="F6114" s="9" t="s">
        <v>267</v>
      </c>
      <c r="G6114" s="9" t="s">
        <v>268</v>
      </c>
      <c r="H6114" s="8">
        <v>45689</v>
      </c>
      <c r="I6114" s="8">
        <v>45691</v>
      </c>
      <c r="J6114" s="219" t="s">
        <v>13103</v>
      </c>
      <c r="K6114" s="205" t="s">
        <v>270</v>
      </c>
      <c r="M6114" s="9" t="s">
        <v>13102</v>
      </c>
      <c r="N6114" s="215">
        <v>45706.0637561111</v>
      </c>
      <c r="O6114" s="8"/>
    </row>
    <row r="6115" spans="1:15" x14ac:dyDescent="0.25">
      <c r="A6115" s="8">
        <v>45838</v>
      </c>
      <c r="B6115" s="9" t="s">
        <v>18745</v>
      </c>
      <c r="C6115" s="9" t="s">
        <v>180</v>
      </c>
      <c r="D6115" s="3">
        <v>-19.5</v>
      </c>
      <c r="E6115" s="9" t="s">
        <v>181</v>
      </c>
      <c r="F6115" s="9" t="s">
        <v>182</v>
      </c>
      <c r="G6115" s="9" t="s">
        <v>183</v>
      </c>
      <c r="H6115" s="8">
        <v>45809</v>
      </c>
      <c r="I6115" s="8">
        <v>45838</v>
      </c>
      <c r="J6115" s="219" t="s">
        <v>19051</v>
      </c>
      <c r="K6115" s="205" t="s">
        <v>185</v>
      </c>
      <c r="M6115" s="9" t="s">
        <v>18747</v>
      </c>
      <c r="N6115" s="215">
        <v>45862.622311099498</v>
      </c>
      <c r="O6115" s="8">
        <v>45862</v>
      </c>
    </row>
    <row r="6116" spans="1:15" x14ac:dyDescent="0.25">
      <c r="A6116" s="8">
        <v>45693</v>
      </c>
      <c r="B6116" s="9" t="s">
        <v>13083</v>
      </c>
      <c r="C6116" s="9" t="s">
        <v>1611</v>
      </c>
      <c r="D6116" s="3">
        <v>-48.61</v>
      </c>
      <c r="E6116" s="9" t="s">
        <v>7746</v>
      </c>
      <c r="F6116" s="9" t="s">
        <v>133</v>
      </c>
      <c r="G6116" s="9" t="s">
        <v>134</v>
      </c>
      <c r="H6116" s="8">
        <v>45689</v>
      </c>
      <c r="I6116" s="8">
        <v>45691</v>
      </c>
      <c r="J6116" s="219" t="s">
        <v>13084</v>
      </c>
      <c r="K6116" s="205" t="s">
        <v>136</v>
      </c>
      <c r="M6116" s="9" t="s">
        <v>13085</v>
      </c>
      <c r="N6116" s="215">
        <v>45706.0637561111</v>
      </c>
      <c r="O6116" s="8"/>
    </row>
    <row r="6117" spans="1:15" x14ac:dyDescent="0.25">
      <c r="A6117" s="8">
        <v>45897</v>
      </c>
      <c r="B6117" s="9" t="s">
        <v>19771</v>
      </c>
      <c r="C6117" s="9" t="s">
        <v>1611</v>
      </c>
      <c r="D6117" s="3">
        <v>-50</v>
      </c>
      <c r="E6117" s="9" t="s">
        <v>266</v>
      </c>
      <c r="F6117" s="9" t="s">
        <v>267</v>
      </c>
      <c r="G6117" s="9" t="s">
        <v>268</v>
      </c>
      <c r="H6117" s="8">
        <v>45870</v>
      </c>
      <c r="I6117" s="8">
        <v>45894</v>
      </c>
      <c r="J6117" s="219" t="s">
        <v>19772</v>
      </c>
      <c r="K6117" s="205" t="s">
        <v>270</v>
      </c>
      <c r="M6117" s="9" t="s">
        <v>19773</v>
      </c>
      <c r="N6117" s="215">
        <v>45929.807189814797</v>
      </c>
      <c r="O6117" s="8"/>
    </row>
    <row r="6118" spans="1:15" x14ac:dyDescent="0.25">
      <c r="A6118" s="8">
        <v>45692</v>
      </c>
      <c r="B6118" s="9" t="s">
        <v>13091</v>
      </c>
      <c r="C6118" s="9" t="s">
        <v>1611</v>
      </c>
      <c r="D6118" s="3">
        <v>-50.49</v>
      </c>
      <c r="E6118" s="9" t="s">
        <v>266</v>
      </c>
      <c r="F6118" s="9" t="s">
        <v>267</v>
      </c>
      <c r="G6118" s="9" t="s">
        <v>268</v>
      </c>
      <c r="H6118" s="8">
        <v>45689</v>
      </c>
      <c r="I6118" s="8">
        <v>45691</v>
      </c>
      <c r="J6118" s="219" t="s">
        <v>13092</v>
      </c>
      <c r="K6118" s="205" t="s">
        <v>270</v>
      </c>
      <c r="M6118" s="9" t="s">
        <v>13093</v>
      </c>
      <c r="N6118" s="215">
        <v>45706.0637561111</v>
      </c>
      <c r="O6118" s="8"/>
    </row>
    <row r="6119" spans="1:15" x14ac:dyDescent="0.25">
      <c r="A6119" s="8">
        <v>45777</v>
      </c>
      <c r="B6119" s="9" t="s">
        <v>520</v>
      </c>
      <c r="C6119" s="9" t="s">
        <v>180</v>
      </c>
      <c r="D6119" s="3">
        <v>-19.48</v>
      </c>
      <c r="E6119" s="9" t="s">
        <v>521</v>
      </c>
      <c r="F6119" s="9" t="s">
        <v>522</v>
      </c>
      <c r="G6119" s="9" t="s">
        <v>183</v>
      </c>
      <c r="H6119" s="8">
        <v>45748</v>
      </c>
      <c r="I6119" s="8">
        <v>45775</v>
      </c>
      <c r="J6119" s="8" t="s">
        <v>15814</v>
      </c>
      <c r="K6119" s="205" t="s">
        <v>524</v>
      </c>
      <c r="M6119" s="9" t="s">
        <v>525</v>
      </c>
      <c r="N6119" s="215">
        <v>45785.029943333298</v>
      </c>
      <c r="O6119" s="8">
        <v>45784</v>
      </c>
    </row>
    <row r="6120" spans="1:15" x14ac:dyDescent="0.25">
      <c r="A6120" s="8">
        <v>45610</v>
      </c>
      <c r="B6120" s="9" t="s">
        <v>7960</v>
      </c>
      <c r="C6120" s="9" t="s">
        <v>180</v>
      </c>
      <c r="D6120" s="3">
        <v>-19.48</v>
      </c>
      <c r="E6120" s="9" t="s">
        <v>181</v>
      </c>
      <c r="F6120" s="9" t="s">
        <v>182</v>
      </c>
      <c r="G6120" s="9" t="s">
        <v>183</v>
      </c>
      <c r="H6120" s="8">
        <v>45597</v>
      </c>
      <c r="I6120" s="8">
        <v>45607</v>
      </c>
      <c r="J6120" s="219" t="s">
        <v>11717</v>
      </c>
      <c r="K6120" s="205" t="s">
        <v>185</v>
      </c>
      <c r="M6120" s="9" t="s">
        <v>7962</v>
      </c>
      <c r="N6120" s="215">
        <v>45635.715607696802</v>
      </c>
      <c r="O6120" s="8">
        <v>45635</v>
      </c>
    </row>
    <row r="6121" spans="1:15" x14ac:dyDescent="0.25">
      <c r="A6121" s="8">
        <v>45892</v>
      </c>
      <c r="B6121" s="9" t="s">
        <v>19845</v>
      </c>
      <c r="C6121" s="9" t="s">
        <v>1611</v>
      </c>
      <c r="D6121" s="3">
        <v>-50.52</v>
      </c>
      <c r="E6121" s="9" t="s">
        <v>266</v>
      </c>
      <c r="F6121" s="9" t="s">
        <v>267</v>
      </c>
      <c r="G6121" s="9" t="s">
        <v>268</v>
      </c>
      <c r="H6121" s="8">
        <v>45870</v>
      </c>
      <c r="I6121" s="8">
        <v>45887</v>
      </c>
      <c r="J6121" s="219" t="s">
        <v>19846</v>
      </c>
      <c r="K6121" s="205" t="s">
        <v>270</v>
      </c>
      <c r="M6121" s="9" t="s">
        <v>19847</v>
      </c>
      <c r="N6121" s="215">
        <v>45929.807189814797</v>
      </c>
      <c r="O6121" s="8"/>
    </row>
    <row r="6122" spans="1:15" x14ac:dyDescent="0.25">
      <c r="A6122" s="8">
        <v>45690</v>
      </c>
      <c r="B6122" s="9" t="s">
        <v>13128</v>
      </c>
      <c r="C6122" s="9" t="s">
        <v>1611</v>
      </c>
      <c r="D6122" s="3">
        <v>-52.39</v>
      </c>
      <c r="E6122" s="9" t="s">
        <v>266</v>
      </c>
      <c r="F6122" s="9" t="s">
        <v>267</v>
      </c>
      <c r="G6122" s="9" t="s">
        <v>268</v>
      </c>
      <c r="H6122" s="8">
        <v>45689</v>
      </c>
      <c r="I6122" s="8">
        <v>45684</v>
      </c>
      <c r="J6122" s="219" t="s">
        <v>13129</v>
      </c>
      <c r="K6122" s="205" t="s">
        <v>270</v>
      </c>
      <c r="M6122" s="9" t="s">
        <v>13130</v>
      </c>
      <c r="N6122" s="215">
        <v>45706.0637561111</v>
      </c>
      <c r="O6122" s="8"/>
    </row>
    <row r="6123" spans="1:15" x14ac:dyDescent="0.25">
      <c r="A6123" s="8">
        <v>45691</v>
      </c>
      <c r="B6123" s="9" t="s">
        <v>13104</v>
      </c>
      <c r="C6123" s="9" t="s">
        <v>1611</v>
      </c>
      <c r="D6123" s="3">
        <v>-56.33</v>
      </c>
      <c r="E6123" s="9" t="s">
        <v>266</v>
      </c>
      <c r="F6123" s="9" t="s">
        <v>267</v>
      </c>
      <c r="G6123" s="9" t="s">
        <v>268</v>
      </c>
      <c r="H6123" s="8">
        <v>45689</v>
      </c>
      <c r="I6123" s="8">
        <v>45691</v>
      </c>
      <c r="J6123" s="219" t="s">
        <v>13105</v>
      </c>
      <c r="K6123" s="205" t="s">
        <v>270</v>
      </c>
      <c r="M6123" s="9" t="s">
        <v>13106</v>
      </c>
      <c r="N6123" s="215">
        <v>45706.0637561111</v>
      </c>
      <c r="O6123" s="8"/>
    </row>
    <row r="6124" spans="1:15" x14ac:dyDescent="0.25">
      <c r="A6124" s="8">
        <v>45798</v>
      </c>
      <c r="B6124" s="9" t="s">
        <v>14807</v>
      </c>
      <c r="C6124" s="9" t="s">
        <v>180</v>
      </c>
      <c r="D6124" s="3">
        <v>-19.45</v>
      </c>
      <c r="E6124" s="9" t="s">
        <v>181</v>
      </c>
      <c r="F6124" s="9" t="s">
        <v>182</v>
      </c>
      <c r="G6124" s="9" t="s">
        <v>183</v>
      </c>
      <c r="H6124" s="8">
        <v>45778</v>
      </c>
      <c r="I6124" s="8">
        <v>45796</v>
      </c>
      <c r="J6124" s="8" t="s">
        <v>16195</v>
      </c>
      <c r="K6124" s="205" t="s">
        <v>185</v>
      </c>
      <c r="M6124" s="9" t="s">
        <v>14809</v>
      </c>
      <c r="N6124" s="215">
        <v>45809.629870740697</v>
      </c>
      <c r="O6124" s="8">
        <v>45809</v>
      </c>
    </row>
    <row r="6125" spans="1:15" x14ac:dyDescent="0.25">
      <c r="A6125" s="8">
        <v>45789</v>
      </c>
      <c r="B6125" s="9" t="s">
        <v>7941</v>
      </c>
      <c r="C6125" s="9" t="s">
        <v>180</v>
      </c>
      <c r="D6125" s="3">
        <v>-19.420000000000002</v>
      </c>
      <c r="E6125" s="9" t="s">
        <v>181</v>
      </c>
      <c r="F6125" s="9" t="s">
        <v>182</v>
      </c>
      <c r="G6125" s="9" t="s">
        <v>183</v>
      </c>
      <c r="H6125" s="8">
        <v>45778</v>
      </c>
      <c r="I6125" s="8">
        <v>45789</v>
      </c>
      <c r="J6125" s="8" t="s">
        <v>16502</v>
      </c>
      <c r="K6125" s="205" t="s">
        <v>185</v>
      </c>
      <c r="M6125" s="9" t="s">
        <v>7943</v>
      </c>
      <c r="N6125" s="215">
        <v>45809.629870740697</v>
      </c>
      <c r="O6125" s="8">
        <v>45809</v>
      </c>
    </row>
    <row r="6126" spans="1:15" x14ac:dyDescent="0.25">
      <c r="A6126" s="8">
        <v>45838</v>
      </c>
      <c r="B6126" s="9" t="s">
        <v>18818</v>
      </c>
      <c r="C6126" s="9" t="s">
        <v>180</v>
      </c>
      <c r="D6126" s="3">
        <v>-19.399999999999999</v>
      </c>
      <c r="E6126" s="9" t="s">
        <v>181</v>
      </c>
      <c r="F6126" s="9" t="s">
        <v>182</v>
      </c>
      <c r="G6126" s="9" t="s">
        <v>183</v>
      </c>
      <c r="H6126" s="8">
        <v>45809</v>
      </c>
      <c r="I6126" s="8">
        <v>45838</v>
      </c>
      <c r="J6126" s="219" t="s">
        <v>19014</v>
      </c>
      <c r="K6126" s="205" t="s">
        <v>185</v>
      </c>
      <c r="M6126" s="9" t="s">
        <v>18820</v>
      </c>
      <c r="N6126" s="215">
        <v>45862.622311099498</v>
      </c>
      <c r="O6126" s="8">
        <v>45862</v>
      </c>
    </row>
    <row r="6127" spans="1:15" x14ac:dyDescent="0.25">
      <c r="A6127" s="8">
        <v>45474</v>
      </c>
      <c r="B6127" s="9" t="s">
        <v>7937</v>
      </c>
      <c r="C6127" s="9" t="s">
        <v>180</v>
      </c>
      <c r="D6127" s="3">
        <v>-19.38</v>
      </c>
      <c r="E6127" s="9" t="s">
        <v>181</v>
      </c>
      <c r="F6127" s="9" t="s">
        <v>182</v>
      </c>
      <c r="G6127" s="9" t="s">
        <v>183</v>
      </c>
      <c r="H6127" s="8">
        <v>45474</v>
      </c>
      <c r="I6127" s="8">
        <v>45474</v>
      </c>
      <c r="J6127" s="8" t="s">
        <v>8269</v>
      </c>
      <c r="K6127" s="205" t="s">
        <v>185</v>
      </c>
      <c r="M6127" s="9" t="s">
        <v>7939</v>
      </c>
      <c r="N6127" s="215">
        <v>45505.8848292361</v>
      </c>
      <c r="O6127" s="8">
        <v>45505</v>
      </c>
    </row>
    <row r="6128" spans="1:15" x14ac:dyDescent="0.25">
      <c r="A6128" s="8">
        <v>45686</v>
      </c>
      <c r="B6128" s="9" t="s">
        <v>13226</v>
      </c>
      <c r="C6128" s="9" t="s">
        <v>1611</v>
      </c>
      <c r="D6128" s="3">
        <v>-63.82</v>
      </c>
      <c r="E6128" s="9" t="s">
        <v>266</v>
      </c>
      <c r="F6128" s="9" t="s">
        <v>267</v>
      </c>
      <c r="G6128" s="9" t="s">
        <v>268</v>
      </c>
      <c r="H6128" s="8">
        <v>45658</v>
      </c>
      <c r="I6128" s="8">
        <v>45684</v>
      </c>
      <c r="J6128" s="219" t="s">
        <v>13227</v>
      </c>
      <c r="K6128" s="205" t="s">
        <v>270</v>
      </c>
      <c r="M6128" s="9" t="s">
        <v>13228</v>
      </c>
      <c r="N6128" s="215">
        <v>45706.0637561111</v>
      </c>
      <c r="O6128" s="8"/>
    </row>
    <row r="6129" spans="1:15" x14ac:dyDescent="0.25">
      <c r="A6129" s="8">
        <v>45880</v>
      </c>
      <c r="B6129" s="9" t="s">
        <v>18761</v>
      </c>
      <c r="C6129" s="9" t="s">
        <v>180</v>
      </c>
      <c r="D6129" s="3">
        <v>-19.36</v>
      </c>
      <c r="E6129" s="9" t="s">
        <v>181</v>
      </c>
      <c r="F6129" s="9" t="s">
        <v>182</v>
      </c>
      <c r="G6129" s="9" t="s">
        <v>183</v>
      </c>
      <c r="H6129" s="8">
        <v>45870</v>
      </c>
      <c r="I6129" s="8">
        <v>45880</v>
      </c>
      <c r="J6129" s="219" t="s">
        <v>20026</v>
      </c>
      <c r="K6129" s="205" t="s">
        <v>185</v>
      </c>
      <c r="M6129" s="9" t="s">
        <v>18763</v>
      </c>
      <c r="N6129" s="215">
        <v>45929.807189814797</v>
      </c>
      <c r="O6129" s="8">
        <v>45929</v>
      </c>
    </row>
    <row r="6130" spans="1:15" x14ac:dyDescent="0.25">
      <c r="A6130" s="8">
        <v>45536</v>
      </c>
      <c r="B6130" s="9" t="s">
        <v>4662</v>
      </c>
      <c r="C6130" s="9" t="s">
        <v>361</v>
      </c>
      <c r="D6130" s="3">
        <v>-332.13</v>
      </c>
      <c r="E6130" s="9" t="s">
        <v>117</v>
      </c>
      <c r="F6130" s="9" t="s">
        <v>118</v>
      </c>
      <c r="G6130" s="9" t="s">
        <v>119</v>
      </c>
      <c r="H6130" s="8">
        <v>45536</v>
      </c>
      <c r="I6130" s="8">
        <v>45530</v>
      </c>
      <c r="J6130" s="8" t="s">
        <v>9733</v>
      </c>
      <c r="K6130" s="205" t="s">
        <v>121</v>
      </c>
      <c r="M6130" s="9" t="s">
        <v>4664</v>
      </c>
      <c r="N6130" s="215">
        <v>45540.605251655099</v>
      </c>
      <c r="O6130" s="8"/>
    </row>
    <row r="6131" spans="1:15" x14ac:dyDescent="0.25">
      <c r="A6131" s="8">
        <v>45474</v>
      </c>
      <c r="B6131" s="9" t="s">
        <v>7894</v>
      </c>
      <c r="C6131" s="9" t="s">
        <v>180</v>
      </c>
      <c r="D6131" s="3">
        <v>-19.34</v>
      </c>
      <c r="E6131" s="9" t="s">
        <v>181</v>
      </c>
      <c r="F6131" s="9" t="s">
        <v>182</v>
      </c>
      <c r="G6131" s="9" t="s">
        <v>183</v>
      </c>
      <c r="H6131" s="8">
        <v>45474</v>
      </c>
      <c r="I6131" s="8">
        <v>45474</v>
      </c>
      <c r="J6131" s="8" t="s">
        <v>8264</v>
      </c>
      <c r="K6131" s="205" t="s">
        <v>185</v>
      </c>
      <c r="M6131" s="9" t="s">
        <v>7896</v>
      </c>
      <c r="N6131" s="215">
        <v>45505.8848292361</v>
      </c>
      <c r="O6131" s="8">
        <v>45505</v>
      </c>
    </row>
    <row r="6132" spans="1:15" x14ac:dyDescent="0.25">
      <c r="A6132" s="8">
        <v>45536</v>
      </c>
      <c r="B6132" s="9" t="s">
        <v>9516</v>
      </c>
      <c r="C6132" s="9" t="s">
        <v>124</v>
      </c>
      <c r="D6132" s="3">
        <v>-22.07</v>
      </c>
      <c r="E6132" s="9" t="s">
        <v>117</v>
      </c>
      <c r="F6132" s="9" t="s">
        <v>118</v>
      </c>
      <c r="G6132" s="9" t="s">
        <v>119</v>
      </c>
      <c r="H6132" s="8">
        <v>45536</v>
      </c>
      <c r="I6132" s="8">
        <v>45530</v>
      </c>
      <c r="J6132" s="8" t="s">
        <v>9735</v>
      </c>
      <c r="K6132" s="205" t="s">
        <v>121</v>
      </c>
      <c r="M6132" s="9" t="s">
        <v>9518</v>
      </c>
      <c r="N6132" s="215">
        <v>45540.605251655099</v>
      </c>
      <c r="O6132" s="8">
        <v>45540</v>
      </c>
    </row>
    <row r="6133" spans="1:15" x14ac:dyDescent="0.25">
      <c r="A6133" s="8">
        <v>45691</v>
      </c>
      <c r="B6133" s="9" t="s">
        <v>13100</v>
      </c>
      <c r="C6133" s="9" t="s">
        <v>1611</v>
      </c>
      <c r="D6133" s="3">
        <v>-77.34</v>
      </c>
      <c r="E6133" s="9" t="s">
        <v>266</v>
      </c>
      <c r="F6133" s="9" t="s">
        <v>267</v>
      </c>
      <c r="G6133" s="9" t="s">
        <v>268</v>
      </c>
      <c r="H6133" s="8">
        <v>45689</v>
      </c>
      <c r="I6133" s="8">
        <v>45691</v>
      </c>
      <c r="J6133" s="219" t="s">
        <v>13101</v>
      </c>
      <c r="K6133" s="205" t="s">
        <v>270</v>
      </c>
      <c r="M6133" s="9" t="s">
        <v>13102</v>
      </c>
      <c r="N6133" s="215">
        <v>45706.0637561111</v>
      </c>
      <c r="O6133" s="8"/>
    </row>
    <row r="6134" spans="1:15" x14ac:dyDescent="0.25">
      <c r="A6134" s="8">
        <v>45688</v>
      </c>
      <c r="B6134" s="9" t="s">
        <v>13173</v>
      </c>
      <c r="C6134" s="9" t="s">
        <v>1611</v>
      </c>
      <c r="D6134" s="3">
        <v>-78</v>
      </c>
      <c r="E6134" s="9" t="s">
        <v>266</v>
      </c>
      <c r="F6134" s="9" t="s">
        <v>267</v>
      </c>
      <c r="G6134" s="9" t="s">
        <v>268</v>
      </c>
      <c r="H6134" s="8">
        <v>45658</v>
      </c>
      <c r="I6134" s="8">
        <v>45684</v>
      </c>
      <c r="J6134" s="219" t="s">
        <v>13174</v>
      </c>
      <c r="K6134" s="205" t="s">
        <v>270</v>
      </c>
      <c r="M6134" s="9" t="s">
        <v>13175</v>
      </c>
      <c r="N6134" s="215">
        <v>45706.0637561111</v>
      </c>
      <c r="O6134" s="8"/>
    </row>
    <row r="6135" spans="1:15" x14ac:dyDescent="0.25">
      <c r="A6135" s="8">
        <v>45322</v>
      </c>
      <c r="B6135" s="9" t="s">
        <v>520</v>
      </c>
      <c r="C6135" s="9" t="s">
        <v>180</v>
      </c>
      <c r="D6135" s="3">
        <v>-19.23</v>
      </c>
      <c r="E6135" s="9" t="s">
        <v>435</v>
      </c>
      <c r="F6135" s="9" t="s">
        <v>436</v>
      </c>
      <c r="G6135" s="9" t="s">
        <v>183</v>
      </c>
      <c r="H6135" s="8">
        <v>45292</v>
      </c>
      <c r="I6135" s="8">
        <v>45320</v>
      </c>
      <c r="J6135" s="8" t="s">
        <v>2599</v>
      </c>
      <c r="K6135" s="205" t="s">
        <v>438</v>
      </c>
      <c r="M6135" s="9" t="s">
        <v>525</v>
      </c>
      <c r="N6135" s="215">
        <v>45324.933394479202</v>
      </c>
      <c r="O6135" s="8">
        <v>45324</v>
      </c>
    </row>
    <row r="6136" spans="1:15" x14ac:dyDescent="0.25">
      <c r="A6136" s="8">
        <v>45810</v>
      </c>
      <c r="B6136" s="9" t="s">
        <v>14779</v>
      </c>
      <c r="C6136" s="9" t="s">
        <v>180</v>
      </c>
      <c r="D6136" s="3">
        <v>-19.2</v>
      </c>
      <c r="E6136" s="9" t="s">
        <v>181</v>
      </c>
      <c r="F6136" s="9" t="s">
        <v>182</v>
      </c>
      <c r="G6136" s="9" t="s">
        <v>183</v>
      </c>
      <c r="H6136" s="8">
        <v>45809</v>
      </c>
      <c r="I6136" s="8">
        <v>45810</v>
      </c>
      <c r="J6136" s="8" t="s">
        <v>18176</v>
      </c>
      <c r="K6136" s="205" t="s">
        <v>185</v>
      </c>
      <c r="M6136" s="9" t="s">
        <v>14781</v>
      </c>
      <c r="N6136" s="215">
        <v>45840.490152685197</v>
      </c>
      <c r="O6136" s="8">
        <v>45840</v>
      </c>
    </row>
    <row r="6137" spans="1:15" x14ac:dyDescent="0.25">
      <c r="A6137" s="8">
        <v>45554</v>
      </c>
      <c r="B6137" s="9" t="s">
        <v>7884</v>
      </c>
      <c r="C6137" s="9" t="s">
        <v>180</v>
      </c>
      <c r="D6137" s="3">
        <v>-19.2</v>
      </c>
      <c r="E6137" s="9" t="s">
        <v>181</v>
      </c>
      <c r="F6137" s="9" t="s">
        <v>182</v>
      </c>
      <c r="G6137" s="9" t="s">
        <v>183</v>
      </c>
      <c r="H6137" s="8">
        <v>45536</v>
      </c>
      <c r="I6137" s="8">
        <v>45551</v>
      </c>
      <c r="J6137" s="8" t="s">
        <v>10338</v>
      </c>
      <c r="K6137" s="205" t="s">
        <v>185</v>
      </c>
      <c r="M6137" s="9" t="s">
        <v>7886</v>
      </c>
      <c r="N6137" s="215">
        <v>45575.565837071801</v>
      </c>
      <c r="O6137" s="8">
        <v>45575</v>
      </c>
    </row>
    <row r="6138" spans="1:15" x14ac:dyDescent="0.25">
      <c r="A6138" s="8">
        <v>45688</v>
      </c>
      <c r="B6138" s="9" t="s">
        <v>13170</v>
      </c>
      <c r="C6138" s="9" t="s">
        <v>1611</v>
      </c>
      <c r="D6138" s="3">
        <v>-94.82</v>
      </c>
      <c r="E6138" s="9" t="s">
        <v>266</v>
      </c>
      <c r="F6138" s="9" t="s">
        <v>267</v>
      </c>
      <c r="G6138" s="9" t="s">
        <v>268</v>
      </c>
      <c r="H6138" s="8">
        <v>45658</v>
      </c>
      <c r="I6138" s="8">
        <v>45684</v>
      </c>
      <c r="J6138" s="219" t="s">
        <v>13171</v>
      </c>
      <c r="K6138" s="205" t="s">
        <v>270</v>
      </c>
      <c r="M6138" s="9" t="s">
        <v>13172</v>
      </c>
      <c r="N6138" s="215">
        <v>45706.0637561111</v>
      </c>
      <c r="O6138" s="8"/>
    </row>
    <row r="6139" spans="1:15" x14ac:dyDescent="0.25">
      <c r="A6139" s="8">
        <v>45692</v>
      </c>
      <c r="B6139" s="9" t="s">
        <v>13094</v>
      </c>
      <c r="C6139" s="9" t="s">
        <v>1611</v>
      </c>
      <c r="D6139" s="3">
        <v>-95.68</v>
      </c>
      <c r="E6139" s="9" t="s">
        <v>266</v>
      </c>
      <c r="F6139" s="9" t="s">
        <v>267</v>
      </c>
      <c r="G6139" s="9" t="s">
        <v>268</v>
      </c>
      <c r="H6139" s="8">
        <v>45689</v>
      </c>
      <c r="I6139" s="8">
        <v>45691</v>
      </c>
      <c r="J6139" s="219" t="s">
        <v>13095</v>
      </c>
      <c r="K6139" s="205" t="s">
        <v>270</v>
      </c>
      <c r="M6139" s="9" t="s">
        <v>13096</v>
      </c>
      <c r="N6139" s="215">
        <v>45706.0637561111</v>
      </c>
      <c r="O6139" s="8"/>
    </row>
    <row r="6140" spans="1:15" x14ac:dyDescent="0.25">
      <c r="A6140" s="8">
        <v>45686</v>
      </c>
      <c r="B6140" s="9" t="s">
        <v>13214</v>
      </c>
      <c r="C6140" s="9" t="s">
        <v>1611</v>
      </c>
      <c r="D6140" s="3">
        <v>-100.09</v>
      </c>
      <c r="E6140" s="9" t="s">
        <v>266</v>
      </c>
      <c r="F6140" s="9" t="s">
        <v>267</v>
      </c>
      <c r="G6140" s="9" t="s">
        <v>268</v>
      </c>
      <c r="H6140" s="8">
        <v>45658</v>
      </c>
      <c r="I6140" s="8">
        <v>45684</v>
      </c>
      <c r="J6140" s="219" t="s">
        <v>13215</v>
      </c>
      <c r="K6140" s="205" t="s">
        <v>270</v>
      </c>
      <c r="M6140" s="9" t="s">
        <v>13216</v>
      </c>
      <c r="N6140" s="215">
        <v>45706.0637561111</v>
      </c>
      <c r="O6140" s="8"/>
    </row>
    <row r="6141" spans="1:15" x14ac:dyDescent="0.25">
      <c r="A6141" s="8">
        <v>45443</v>
      </c>
      <c r="B6141" s="9" t="s">
        <v>520</v>
      </c>
      <c r="C6141" s="9" t="s">
        <v>180</v>
      </c>
      <c r="D6141" s="3">
        <v>-19.170000000000002</v>
      </c>
      <c r="E6141" s="9" t="s">
        <v>435</v>
      </c>
      <c r="F6141" s="9" t="s">
        <v>436</v>
      </c>
      <c r="G6141" s="9" t="s">
        <v>183</v>
      </c>
      <c r="H6141" s="8">
        <v>45413</v>
      </c>
      <c r="I6141" s="8">
        <v>45439</v>
      </c>
      <c r="J6141" s="8" t="s">
        <v>2597</v>
      </c>
      <c r="K6141" s="205" t="s">
        <v>438</v>
      </c>
      <c r="M6141" s="9" t="s">
        <v>525</v>
      </c>
      <c r="N6141" s="215">
        <v>45446.142181782401</v>
      </c>
      <c r="O6141" s="8">
        <v>45445</v>
      </c>
    </row>
    <row r="6142" spans="1:15" x14ac:dyDescent="0.25">
      <c r="A6142" s="8">
        <v>45535</v>
      </c>
      <c r="B6142" s="9" t="s">
        <v>4226</v>
      </c>
      <c r="C6142" s="9" t="s">
        <v>3510</v>
      </c>
      <c r="D6142" s="3">
        <v>-106.57</v>
      </c>
      <c r="E6142" s="9" t="s">
        <v>117</v>
      </c>
      <c r="F6142" s="9" t="s">
        <v>118</v>
      </c>
      <c r="G6142" s="9" t="s">
        <v>119</v>
      </c>
      <c r="H6142" s="8">
        <v>45505</v>
      </c>
      <c r="I6142" s="8">
        <v>45530</v>
      </c>
      <c r="J6142" s="8" t="s">
        <v>9748</v>
      </c>
      <c r="K6142" s="205" t="s">
        <v>121</v>
      </c>
      <c r="M6142" s="9" t="s">
        <v>4228</v>
      </c>
      <c r="N6142" s="215">
        <v>45540.605251655099</v>
      </c>
      <c r="O6142" s="8"/>
    </row>
    <row r="6143" spans="1:15" x14ac:dyDescent="0.25">
      <c r="A6143" s="8">
        <v>45519</v>
      </c>
      <c r="B6143" s="9" t="s">
        <v>7933</v>
      </c>
      <c r="C6143" s="9" t="s">
        <v>180</v>
      </c>
      <c r="D6143" s="3">
        <v>-19.149999999999999</v>
      </c>
      <c r="E6143" s="9" t="s">
        <v>181</v>
      </c>
      <c r="F6143" s="9" t="s">
        <v>182</v>
      </c>
      <c r="G6143" s="9" t="s">
        <v>183</v>
      </c>
      <c r="H6143" s="8">
        <v>45505</v>
      </c>
      <c r="I6143" s="8">
        <v>45516</v>
      </c>
      <c r="J6143" s="8" t="s">
        <v>9251</v>
      </c>
      <c r="K6143" s="205" t="s">
        <v>185</v>
      </c>
      <c r="M6143" s="9" t="s">
        <v>7935</v>
      </c>
      <c r="N6143" s="215">
        <v>45534.648212951397</v>
      </c>
      <c r="O6143" s="8">
        <v>45534</v>
      </c>
    </row>
    <row r="6144" spans="1:15" x14ac:dyDescent="0.25">
      <c r="A6144" s="8">
        <v>45610</v>
      </c>
      <c r="B6144" s="9" t="s">
        <v>281</v>
      </c>
      <c r="C6144" s="9" t="s">
        <v>180</v>
      </c>
      <c r="D6144" s="3">
        <v>-19.11</v>
      </c>
      <c r="E6144" s="9" t="s">
        <v>181</v>
      </c>
      <c r="F6144" s="9" t="s">
        <v>182</v>
      </c>
      <c r="G6144" s="9" t="s">
        <v>183</v>
      </c>
      <c r="H6144" s="8">
        <v>45597</v>
      </c>
      <c r="I6144" s="8">
        <v>45607</v>
      </c>
      <c r="J6144" s="219" t="s">
        <v>11719</v>
      </c>
      <c r="K6144" s="205" t="s">
        <v>185</v>
      </c>
      <c r="M6144" s="9" t="s">
        <v>283</v>
      </c>
      <c r="N6144" s="215">
        <v>45635.715607696802</v>
      </c>
      <c r="O6144" s="8">
        <v>45635</v>
      </c>
    </row>
    <row r="6145" spans="1:15" x14ac:dyDescent="0.25">
      <c r="A6145" s="8">
        <v>45474</v>
      </c>
      <c r="B6145" s="9" t="s">
        <v>7904</v>
      </c>
      <c r="C6145" s="9" t="s">
        <v>180</v>
      </c>
      <c r="D6145" s="3">
        <v>-19.11</v>
      </c>
      <c r="E6145" s="9" t="s">
        <v>181</v>
      </c>
      <c r="F6145" s="9" t="s">
        <v>182</v>
      </c>
      <c r="G6145" s="9" t="s">
        <v>183</v>
      </c>
      <c r="H6145" s="8">
        <v>45474</v>
      </c>
      <c r="I6145" s="8">
        <v>45474</v>
      </c>
      <c r="J6145" s="8" t="s">
        <v>8255</v>
      </c>
      <c r="K6145" s="205" t="s">
        <v>185</v>
      </c>
      <c r="M6145" s="9" t="s">
        <v>7906</v>
      </c>
      <c r="N6145" s="215">
        <v>45505.8848292361</v>
      </c>
      <c r="O6145" s="8">
        <v>45505</v>
      </c>
    </row>
    <row r="6146" spans="1:15" x14ac:dyDescent="0.25">
      <c r="A6146" s="8">
        <v>45896</v>
      </c>
      <c r="B6146" s="9" t="s">
        <v>19774</v>
      </c>
      <c r="C6146" s="9" t="s">
        <v>1611</v>
      </c>
      <c r="D6146" s="3">
        <v>-107.75</v>
      </c>
      <c r="E6146" s="9" t="s">
        <v>266</v>
      </c>
      <c r="F6146" s="9" t="s">
        <v>267</v>
      </c>
      <c r="G6146" s="9" t="s">
        <v>268</v>
      </c>
      <c r="H6146" s="8">
        <v>45870</v>
      </c>
      <c r="I6146" s="8">
        <v>45894</v>
      </c>
      <c r="J6146" s="219" t="s">
        <v>19775</v>
      </c>
      <c r="K6146" s="205" t="s">
        <v>270</v>
      </c>
      <c r="M6146" s="9" t="s">
        <v>19776</v>
      </c>
      <c r="N6146" s="215">
        <v>45929.807189814797</v>
      </c>
      <c r="O6146" s="8"/>
    </row>
    <row r="6147" spans="1:15" x14ac:dyDescent="0.25">
      <c r="A6147" s="8">
        <v>45716</v>
      </c>
      <c r="B6147" s="9" t="s">
        <v>520</v>
      </c>
      <c r="C6147" s="9" t="s">
        <v>180</v>
      </c>
      <c r="D6147" s="3">
        <v>-19.07</v>
      </c>
      <c r="E6147" s="9" t="s">
        <v>193</v>
      </c>
      <c r="F6147" s="9" t="s">
        <v>194</v>
      </c>
      <c r="G6147" s="9" t="s">
        <v>183</v>
      </c>
      <c r="H6147" s="8">
        <v>45689</v>
      </c>
      <c r="I6147" s="8">
        <v>45712</v>
      </c>
      <c r="J6147" s="219" t="s">
        <v>13968</v>
      </c>
      <c r="K6147" s="205" t="s">
        <v>196</v>
      </c>
      <c r="M6147" s="9" t="s">
        <v>525</v>
      </c>
      <c r="N6147" s="215">
        <v>45733.5614541088</v>
      </c>
      <c r="O6147" s="8">
        <v>45733</v>
      </c>
    </row>
    <row r="6148" spans="1:15" x14ac:dyDescent="0.25">
      <c r="A6148" s="8">
        <v>45894</v>
      </c>
      <c r="B6148" s="9" t="s">
        <v>19814</v>
      </c>
      <c r="C6148" s="9" t="s">
        <v>1611</v>
      </c>
      <c r="D6148" s="3">
        <v>-112.55</v>
      </c>
      <c r="E6148" s="9" t="s">
        <v>266</v>
      </c>
      <c r="F6148" s="9" t="s">
        <v>267</v>
      </c>
      <c r="G6148" s="9" t="s">
        <v>268</v>
      </c>
      <c r="H6148" s="8">
        <v>45870</v>
      </c>
      <c r="I6148" s="8">
        <v>45894</v>
      </c>
      <c r="J6148" s="219" t="s">
        <v>19815</v>
      </c>
      <c r="K6148" s="205" t="s">
        <v>270</v>
      </c>
      <c r="M6148" s="9" t="s">
        <v>19816</v>
      </c>
      <c r="N6148" s="215">
        <v>45929.807189814797</v>
      </c>
      <c r="O6148" s="8"/>
    </row>
    <row r="6149" spans="1:15" x14ac:dyDescent="0.25">
      <c r="A6149" s="8">
        <v>45686</v>
      </c>
      <c r="B6149" s="9" t="s">
        <v>13223</v>
      </c>
      <c r="C6149" s="9" t="s">
        <v>1611</v>
      </c>
      <c r="D6149" s="3">
        <v>-123.76</v>
      </c>
      <c r="E6149" s="9" t="s">
        <v>266</v>
      </c>
      <c r="F6149" s="9" t="s">
        <v>267</v>
      </c>
      <c r="G6149" s="9" t="s">
        <v>268</v>
      </c>
      <c r="H6149" s="8">
        <v>45658</v>
      </c>
      <c r="I6149" s="8">
        <v>45684</v>
      </c>
      <c r="J6149" s="219" t="s">
        <v>13224</v>
      </c>
      <c r="K6149" s="205" t="s">
        <v>270</v>
      </c>
      <c r="M6149" s="9" t="s">
        <v>13225</v>
      </c>
      <c r="N6149" s="215">
        <v>45706.0637561111</v>
      </c>
      <c r="O6149" s="8"/>
    </row>
    <row r="6150" spans="1:15" x14ac:dyDescent="0.25">
      <c r="A6150" s="8">
        <v>45535</v>
      </c>
      <c r="B6150" s="9" t="s">
        <v>9745</v>
      </c>
      <c r="C6150" s="9" t="s">
        <v>3038</v>
      </c>
      <c r="D6150" s="3">
        <v>-62.4</v>
      </c>
      <c r="E6150" s="9" t="s">
        <v>117</v>
      </c>
      <c r="F6150" s="9" t="s">
        <v>118</v>
      </c>
      <c r="G6150" s="9" t="s">
        <v>119</v>
      </c>
      <c r="H6150" s="8">
        <v>45505</v>
      </c>
      <c r="I6150" s="8">
        <v>45530</v>
      </c>
      <c r="J6150" s="8" t="s">
        <v>9746</v>
      </c>
      <c r="K6150" s="205" t="s">
        <v>121</v>
      </c>
      <c r="M6150" s="9" t="s">
        <v>9747</v>
      </c>
      <c r="N6150" s="215">
        <v>45540.605251655099</v>
      </c>
      <c r="O6150" s="8"/>
    </row>
    <row r="6151" spans="1:15" x14ac:dyDescent="0.25">
      <c r="A6151" s="8">
        <v>45895</v>
      </c>
      <c r="B6151" s="9" t="s">
        <v>19794</v>
      </c>
      <c r="C6151" s="9" t="s">
        <v>1611</v>
      </c>
      <c r="D6151" s="3">
        <v>-133.24</v>
      </c>
      <c r="E6151" s="9" t="s">
        <v>266</v>
      </c>
      <c r="F6151" s="9" t="s">
        <v>267</v>
      </c>
      <c r="G6151" s="9" t="s">
        <v>268</v>
      </c>
      <c r="H6151" s="8">
        <v>45870</v>
      </c>
      <c r="I6151" s="8">
        <v>45894</v>
      </c>
      <c r="J6151" s="219" t="s">
        <v>19795</v>
      </c>
      <c r="K6151" s="205" t="s">
        <v>270</v>
      </c>
      <c r="M6151" s="9" t="s">
        <v>19796</v>
      </c>
      <c r="N6151" s="215">
        <v>45929.807189814797</v>
      </c>
      <c r="O6151" s="8"/>
    </row>
    <row r="6152" spans="1:15" x14ac:dyDescent="0.25">
      <c r="A6152" s="8">
        <v>45690</v>
      </c>
      <c r="B6152" s="9" t="s">
        <v>13122</v>
      </c>
      <c r="C6152" s="9" t="s">
        <v>1611</v>
      </c>
      <c r="D6152" s="3">
        <v>-154.91999999999999</v>
      </c>
      <c r="E6152" s="9" t="s">
        <v>266</v>
      </c>
      <c r="F6152" s="9" t="s">
        <v>267</v>
      </c>
      <c r="G6152" s="9" t="s">
        <v>268</v>
      </c>
      <c r="H6152" s="8">
        <v>45689</v>
      </c>
      <c r="I6152" s="8">
        <v>45684</v>
      </c>
      <c r="J6152" s="219" t="s">
        <v>13123</v>
      </c>
      <c r="K6152" s="205" t="s">
        <v>270</v>
      </c>
      <c r="M6152" s="9" t="s">
        <v>13124</v>
      </c>
      <c r="N6152" s="215">
        <v>45706.0637561111</v>
      </c>
      <c r="O6152" s="8"/>
    </row>
    <row r="6153" spans="1:15" x14ac:dyDescent="0.25">
      <c r="A6153" s="8">
        <v>45315</v>
      </c>
      <c r="B6153" s="9" t="s">
        <v>4413</v>
      </c>
      <c r="C6153" s="9" t="s">
        <v>1611</v>
      </c>
      <c r="D6153" s="3">
        <v>-163.46</v>
      </c>
      <c r="E6153" s="9" t="s">
        <v>266</v>
      </c>
      <c r="F6153" s="9" t="s">
        <v>267</v>
      </c>
      <c r="G6153" s="9" t="s">
        <v>268</v>
      </c>
      <c r="H6153" s="8">
        <v>45292</v>
      </c>
      <c r="I6153" s="8">
        <v>45313</v>
      </c>
      <c r="J6153" s="8" t="s">
        <v>4414</v>
      </c>
      <c r="K6153" s="205" t="s">
        <v>270</v>
      </c>
      <c r="M6153" s="9" t="s">
        <v>4415</v>
      </c>
      <c r="N6153" s="215">
        <v>45322.986432939797</v>
      </c>
      <c r="O6153" s="8"/>
    </row>
    <row r="6154" spans="1:15" x14ac:dyDescent="0.25">
      <c r="A6154" s="8">
        <v>45693</v>
      </c>
      <c r="B6154" s="9" t="s">
        <v>13086</v>
      </c>
      <c r="C6154" s="9" t="s">
        <v>1611</v>
      </c>
      <c r="D6154" s="3">
        <v>-173.4</v>
      </c>
      <c r="E6154" s="9" t="s">
        <v>266</v>
      </c>
      <c r="F6154" s="9" t="s">
        <v>267</v>
      </c>
      <c r="G6154" s="9" t="s">
        <v>268</v>
      </c>
      <c r="H6154" s="8">
        <v>45689</v>
      </c>
      <c r="I6154" s="8">
        <v>45691</v>
      </c>
      <c r="J6154" s="219" t="s">
        <v>13087</v>
      </c>
      <c r="K6154" s="205" t="s">
        <v>270</v>
      </c>
      <c r="M6154" s="9" t="s">
        <v>13088</v>
      </c>
      <c r="N6154" s="215">
        <v>45706.0637561111</v>
      </c>
      <c r="O6154" s="8"/>
    </row>
    <row r="6155" spans="1:15" x14ac:dyDescent="0.25">
      <c r="A6155" s="8">
        <v>45534</v>
      </c>
      <c r="B6155" s="9" t="s">
        <v>9756</v>
      </c>
      <c r="C6155" s="9" t="s">
        <v>116</v>
      </c>
      <c r="D6155" s="3">
        <v>-1.35</v>
      </c>
      <c r="E6155" s="9" t="s">
        <v>117</v>
      </c>
      <c r="F6155" s="9" t="s">
        <v>118</v>
      </c>
      <c r="G6155" s="9" t="s">
        <v>119</v>
      </c>
      <c r="H6155" s="8">
        <v>45505</v>
      </c>
      <c r="I6155" s="8">
        <v>45530</v>
      </c>
      <c r="J6155" s="8" t="s">
        <v>9757</v>
      </c>
      <c r="K6155" s="205" t="s">
        <v>121</v>
      </c>
      <c r="M6155" s="9" t="s">
        <v>9758</v>
      </c>
      <c r="N6155" s="215">
        <v>45540.605251655099</v>
      </c>
      <c r="O6155" s="8"/>
    </row>
    <row r="6156" spans="1:15" x14ac:dyDescent="0.25">
      <c r="A6156" s="8">
        <v>45779</v>
      </c>
      <c r="B6156" s="9" t="s">
        <v>7960</v>
      </c>
      <c r="C6156" s="9" t="s">
        <v>180</v>
      </c>
      <c r="D6156" s="3">
        <v>-18.920000000000002</v>
      </c>
      <c r="E6156" s="9" t="s">
        <v>181</v>
      </c>
      <c r="F6156" s="9" t="s">
        <v>182</v>
      </c>
      <c r="G6156" s="9" t="s">
        <v>183</v>
      </c>
      <c r="H6156" s="8">
        <v>45778</v>
      </c>
      <c r="I6156" s="8">
        <v>45775</v>
      </c>
      <c r="J6156" s="8" t="s">
        <v>15760</v>
      </c>
      <c r="K6156" s="205" t="s">
        <v>185</v>
      </c>
      <c r="M6156" s="9" t="s">
        <v>7962</v>
      </c>
      <c r="N6156" s="215">
        <v>45785.029943333298</v>
      </c>
      <c r="O6156" s="8">
        <v>45784</v>
      </c>
    </row>
    <row r="6157" spans="1:15" x14ac:dyDescent="0.25">
      <c r="A6157" s="8">
        <v>45689</v>
      </c>
      <c r="B6157" s="9" t="s">
        <v>13131</v>
      </c>
      <c r="C6157" s="9" t="s">
        <v>1611</v>
      </c>
      <c r="D6157" s="3">
        <v>-184.87</v>
      </c>
      <c r="E6157" s="9" t="s">
        <v>266</v>
      </c>
      <c r="F6157" s="9" t="s">
        <v>267</v>
      </c>
      <c r="G6157" s="9" t="s">
        <v>268</v>
      </c>
      <c r="H6157" s="8">
        <v>45689</v>
      </c>
      <c r="I6157" s="8">
        <v>45684</v>
      </c>
      <c r="J6157" s="219" t="s">
        <v>13132</v>
      </c>
      <c r="K6157" s="205" t="s">
        <v>270</v>
      </c>
      <c r="M6157" s="9" t="s">
        <v>13133</v>
      </c>
      <c r="N6157" s="215">
        <v>45706.0637561111</v>
      </c>
      <c r="O6157" s="8"/>
    </row>
    <row r="6158" spans="1:15" x14ac:dyDescent="0.25">
      <c r="A6158" s="8">
        <v>45428</v>
      </c>
      <c r="B6158" s="9" t="s">
        <v>261</v>
      </c>
      <c r="C6158" s="9" t="s">
        <v>262</v>
      </c>
      <c r="D6158" s="3">
        <v>-25</v>
      </c>
      <c r="E6158" s="9" t="s">
        <v>193</v>
      </c>
      <c r="F6158" s="9" t="s">
        <v>194</v>
      </c>
      <c r="G6158" s="9" t="s">
        <v>183</v>
      </c>
      <c r="H6158" s="8">
        <v>45413</v>
      </c>
      <c r="I6158" s="8">
        <v>45425</v>
      </c>
      <c r="J6158" s="8" t="s">
        <v>1529</v>
      </c>
      <c r="K6158" s="205" t="s">
        <v>196</v>
      </c>
      <c r="M6158" s="9" t="s">
        <v>264</v>
      </c>
      <c r="N6158" s="215">
        <v>45445.039048634302</v>
      </c>
      <c r="O6158" s="8"/>
    </row>
    <row r="6159" spans="1:15" x14ac:dyDescent="0.25">
      <c r="A6159" s="8">
        <v>45533</v>
      </c>
      <c r="B6159" s="9" t="s">
        <v>8947</v>
      </c>
      <c r="C6159" s="9" t="s">
        <v>301</v>
      </c>
      <c r="D6159" s="3">
        <v>-28.75</v>
      </c>
      <c r="E6159" s="9" t="s">
        <v>117</v>
      </c>
      <c r="F6159" s="9" t="s">
        <v>118</v>
      </c>
      <c r="G6159" s="9" t="s">
        <v>119</v>
      </c>
      <c r="H6159" s="8">
        <v>45505</v>
      </c>
      <c r="I6159" s="8">
        <v>45530</v>
      </c>
      <c r="J6159" s="8" t="s">
        <v>8948</v>
      </c>
      <c r="K6159" s="205" t="s">
        <v>121</v>
      </c>
      <c r="M6159" s="9" t="s">
        <v>8949</v>
      </c>
      <c r="N6159" s="215">
        <v>45534.648212951397</v>
      </c>
      <c r="O6159" s="8"/>
    </row>
    <row r="6160" spans="1:15" x14ac:dyDescent="0.25">
      <c r="A6160" s="8">
        <v>45236</v>
      </c>
      <c r="B6160" s="9" t="s">
        <v>4469</v>
      </c>
      <c r="C6160" s="9" t="s">
        <v>1611</v>
      </c>
      <c r="D6160" s="3">
        <v>-189.62</v>
      </c>
      <c r="E6160" s="9" t="s">
        <v>724</v>
      </c>
      <c r="F6160" s="9" t="s">
        <v>118</v>
      </c>
      <c r="G6160" s="9" t="s">
        <v>210</v>
      </c>
      <c r="H6160" s="8">
        <v>45231</v>
      </c>
      <c r="I6160" s="8">
        <v>45236</v>
      </c>
      <c r="J6160" s="219" t="s">
        <v>4470</v>
      </c>
      <c r="K6160" s="205" t="s">
        <v>121</v>
      </c>
      <c r="M6160" s="9" t="s">
        <v>4471</v>
      </c>
      <c r="N6160" s="215">
        <v>45294.9567489931</v>
      </c>
      <c r="O6160" s="8"/>
    </row>
    <row r="6161" spans="1:15" x14ac:dyDescent="0.25">
      <c r="A6161" s="8">
        <v>45314</v>
      </c>
      <c r="B6161" s="9" t="s">
        <v>4477</v>
      </c>
      <c r="C6161" s="9" t="s">
        <v>1611</v>
      </c>
      <c r="D6161" s="3">
        <v>-192.7</v>
      </c>
      <c r="E6161" s="9" t="s">
        <v>266</v>
      </c>
      <c r="F6161" s="9" t="s">
        <v>267</v>
      </c>
      <c r="G6161" s="9" t="s">
        <v>268</v>
      </c>
      <c r="H6161" s="8">
        <v>45292</v>
      </c>
      <c r="I6161" s="8">
        <v>45313</v>
      </c>
      <c r="J6161" s="8" t="s">
        <v>4478</v>
      </c>
      <c r="K6161" s="205" t="s">
        <v>270</v>
      </c>
      <c r="M6161" s="9" t="s">
        <v>4479</v>
      </c>
      <c r="N6161" s="215">
        <v>45322.986432939797</v>
      </c>
      <c r="O6161" s="8"/>
    </row>
    <row r="6162" spans="1:15" x14ac:dyDescent="0.25">
      <c r="A6162" s="8">
        <v>45533</v>
      </c>
      <c r="B6162" s="9" t="s">
        <v>8950</v>
      </c>
      <c r="C6162" s="9" t="s">
        <v>224</v>
      </c>
      <c r="D6162" s="3">
        <v>-4</v>
      </c>
      <c r="E6162" s="9" t="s">
        <v>117</v>
      </c>
      <c r="F6162" s="9" t="s">
        <v>118</v>
      </c>
      <c r="G6162" s="9" t="s">
        <v>119</v>
      </c>
      <c r="H6162" s="8">
        <v>45505</v>
      </c>
      <c r="I6162" s="8">
        <v>45530</v>
      </c>
      <c r="J6162" s="8" t="s">
        <v>8951</v>
      </c>
      <c r="K6162" s="205" t="s">
        <v>121</v>
      </c>
      <c r="M6162" s="9" t="s">
        <v>8952</v>
      </c>
      <c r="N6162" s="215">
        <v>45534.648212951397</v>
      </c>
      <c r="O6162" s="8"/>
    </row>
    <row r="6163" spans="1:15" x14ac:dyDescent="0.25">
      <c r="A6163" s="8">
        <v>45533</v>
      </c>
      <c r="B6163" s="9" t="s">
        <v>8944</v>
      </c>
      <c r="C6163" s="9" t="s">
        <v>224</v>
      </c>
      <c r="D6163" s="3">
        <v>-11.06</v>
      </c>
      <c r="E6163" s="9" t="s">
        <v>117</v>
      </c>
      <c r="F6163" s="9" t="s">
        <v>118</v>
      </c>
      <c r="G6163" s="9" t="s">
        <v>119</v>
      </c>
      <c r="H6163" s="8">
        <v>45505</v>
      </c>
      <c r="I6163" s="8">
        <v>45530</v>
      </c>
      <c r="J6163" s="8" t="s">
        <v>8945</v>
      </c>
      <c r="K6163" s="205" t="s">
        <v>121</v>
      </c>
      <c r="M6163" s="9" t="s">
        <v>8946</v>
      </c>
      <c r="N6163" s="215">
        <v>45534.648212951397</v>
      </c>
      <c r="O6163" s="8">
        <v>45534</v>
      </c>
    </row>
    <row r="6164" spans="1:15" x14ac:dyDescent="0.25">
      <c r="A6164" s="8">
        <v>45691</v>
      </c>
      <c r="B6164" s="9" t="s">
        <v>13119</v>
      </c>
      <c r="C6164" s="9" t="s">
        <v>1611</v>
      </c>
      <c r="D6164" s="3">
        <v>-250.26</v>
      </c>
      <c r="E6164" s="9" t="s">
        <v>266</v>
      </c>
      <c r="F6164" s="9" t="s">
        <v>267</v>
      </c>
      <c r="G6164" s="9" t="s">
        <v>268</v>
      </c>
      <c r="H6164" s="8">
        <v>45689</v>
      </c>
      <c r="I6164" s="8">
        <v>45691</v>
      </c>
      <c r="J6164" s="219" t="s">
        <v>13120</v>
      </c>
      <c r="K6164" s="205" t="s">
        <v>270</v>
      </c>
      <c r="M6164" s="9" t="s">
        <v>13121</v>
      </c>
      <c r="N6164" s="215">
        <v>45706.0637561111</v>
      </c>
      <c r="O6164" s="8"/>
    </row>
    <row r="6165" spans="1:15" x14ac:dyDescent="0.25">
      <c r="A6165" s="8">
        <v>45686</v>
      </c>
      <c r="B6165" s="9" t="s">
        <v>13211</v>
      </c>
      <c r="C6165" s="9" t="s">
        <v>1611</v>
      </c>
      <c r="D6165" s="3">
        <v>-292.08</v>
      </c>
      <c r="E6165" s="9" t="s">
        <v>266</v>
      </c>
      <c r="F6165" s="9" t="s">
        <v>267</v>
      </c>
      <c r="G6165" s="9" t="s">
        <v>268</v>
      </c>
      <c r="H6165" s="8">
        <v>45658</v>
      </c>
      <c r="I6165" s="8">
        <v>45684</v>
      </c>
      <c r="J6165" s="219" t="s">
        <v>13212</v>
      </c>
      <c r="K6165" s="205" t="s">
        <v>270</v>
      </c>
      <c r="M6165" s="9" t="s">
        <v>13213</v>
      </c>
      <c r="N6165" s="215">
        <v>45706.0637561111</v>
      </c>
      <c r="O6165" s="8"/>
    </row>
    <row r="6166" spans="1:15" x14ac:dyDescent="0.25">
      <c r="A6166" s="8">
        <v>45533</v>
      </c>
      <c r="B6166" s="9" t="s">
        <v>8941</v>
      </c>
      <c r="C6166" s="9" t="s">
        <v>199</v>
      </c>
      <c r="D6166" s="3">
        <v>-60</v>
      </c>
      <c r="E6166" s="9" t="s">
        <v>117</v>
      </c>
      <c r="F6166" s="9" t="s">
        <v>118</v>
      </c>
      <c r="G6166" s="9" t="s">
        <v>119</v>
      </c>
      <c r="H6166" s="8">
        <v>45505</v>
      </c>
      <c r="I6166" s="8">
        <v>45530</v>
      </c>
      <c r="J6166" s="8" t="s">
        <v>8942</v>
      </c>
      <c r="K6166" s="205" t="s">
        <v>121</v>
      </c>
      <c r="M6166" s="9" t="s">
        <v>8943</v>
      </c>
      <c r="N6166" s="215">
        <v>45534.648212951397</v>
      </c>
      <c r="O6166" s="8"/>
    </row>
    <row r="6167" spans="1:15" x14ac:dyDescent="0.25">
      <c r="A6167" s="8">
        <v>45684</v>
      </c>
      <c r="B6167" s="9" t="s">
        <v>13270</v>
      </c>
      <c r="C6167" s="9" t="s">
        <v>1611</v>
      </c>
      <c r="D6167" s="3">
        <v>-450</v>
      </c>
      <c r="E6167" s="9" t="s">
        <v>266</v>
      </c>
      <c r="F6167" s="9" t="s">
        <v>267</v>
      </c>
      <c r="G6167" s="9" t="s">
        <v>268</v>
      </c>
      <c r="H6167" s="8">
        <v>45658</v>
      </c>
      <c r="I6167" s="8">
        <v>45684</v>
      </c>
      <c r="J6167" s="219" t="s">
        <v>13271</v>
      </c>
      <c r="K6167" s="205" t="s">
        <v>270</v>
      </c>
      <c r="M6167" s="9" t="s">
        <v>13272</v>
      </c>
      <c r="N6167" s="215">
        <v>45706.0637561111</v>
      </c>
      <c r="O6167" s="8"/>
    </row>
    <row r="6168" spans="1:15" x14ac:dyDescent="0.25">
      <c r="A6168" s="8">
        <v>45532</v>
      </c>
      <c r="B6168" s="9" t="s">
        <v>8964</v>
      </c>
      <c r="C6168" s="9" t="s">
        <v>124</v>
      </c>
      <c r="D6168" s="3">
        <v>-25</v>
      </c>
      <c r="E6168" s="9" t="s">
        <v>117</v>
      </c>
      <c r="F6168" s="9" t="s">
        <v>118</v>
      </c>
      <c r="G6168" s="9" t="s">
        <v>119</v>
      </c>
      <c r="H6168" s="8">
        <v>45505</v>
      </c>
      <c r="I6168" s="8">
        <v>45530</v>
      </c>
      <c r="J6168" s="8" t="s">
        <v>8965</v>
      </c>
      <c r="K6168" s="205" t="s">
        <v>121</v>
      </c>
      <c r="M6168" s="9" t="s">
        <v>8966</v>
      </c>
      <c r="N6168" s="215">
        <v>45534.648212951397</v>
      </c>
      <c r="O6168" s="8">
        <v>45534</v>
      </c>
    </row>
    <row r="6169" spans="1:15" x14ac:dyDescent="0.25">
      <c r="A6169" s="8">
        <v>45531</v>
      </c>
      <c r="B6169" s="9" t="s">
        <v>8971</v>
      </c>
      <c r="C6169" s="9" t="s">
        <v>1379</v>
      </c>
      <c r="D6169" s="3">
        <v>-233.98</v>
      </c>
      <c r="E6169" s="9" t="s">
        <v>117</v>
      </c>
      <c r="F6169" s="9" t="s">
        <v>118</v>
      </c>
      <c r="G6169" s="9" t="s">
        <v>119</v>
      </c>
      <c r="H6169" s="8">
        <v>45505</v>
      </c>
      <c r="I6169" s="8">
        <v>45530</v>
      </c>
      <c r="J6169" s="8" t="s">
        <v>8972</v>
      </c>
      <c r="K6169" s="205" t="s">
        <v>121</v>
      </c>
      <c r="M6169" s="9" t="s">
        <v>8973</v>
      </c>
      <c r="N6169" s="215">
        <v>45534.648212951397</v>
      </c>
      <c r="O6169" s="8"/>
    </row>
    <row r="6170" spans="1:15" x14ac:dyDescent="0.25">
      <c r="A6170" s="8">
        <v>45686</v>
      </c>
      <c r="B6170" s="9" t="s">
        <v>13208</v>
      </c>
      <c r="C6170" s="9" t="s">
        <v>1611</v>
      </c>
      <c r="D6170" s="3">
        <v>-490.54</v>
      </c>
      <c r="E6170" s="9" t="s">
        <v>266</v>
      </c>
      <c r="F6170" s="9" t="s">
        <v>267</v>
      </c>
      <c r="G6170" s="9" t="s">
        <v>268</v>
      </c>
      <c r="H6170" s="8">
        <v>45658</v>
      </c>
      <c r="I6170" s="8">
        <v>45684</v>
      </c>
      <c r="J6170" s="219" t="s">
        <v>13209</v>
      </c>
      <c r="K6170" s="205" t="s">
        <v>270</v>
      </c>
      <c r="M6170" s="9" t="s">
        <v>13210</v>
      </c>
      <c r="N6170" s="215">
        <v>45706.0637561111</v>
      </c>
      <c r="O6170" s="8"/>
    </row>
    <row r="6171" spans="1:15" x14ac:dyDescent="0.25">
      <c r="A6171" s="8">
        <v>45674</v>
      </c>
      <c r="B6171" s="9" t="s">
        <v>13381</v>
      </c>
      <c r="C6171" s="9" t="s">
        <v>1611</v>
      </c>
      <c r="D6171" s="3">
        <v>-538.97</v>
      </c>
      <c r="E6171" s="9" t="s">
        <v>266</v>
      </c>
      <c r="F6171" s="9" t="s">
        <v>267</v>
      </c>
      <c r="G6171" s="9" t="s">
        <v>268</v>
      </c>
      <c r="H6171" s="8">
        <v>45658</v>
      </c>
      <c r="I6171" s="8">
        <v>45670</v>
      </c>
      <c r="J6171" s="219" t="s">
        <v>13382</v>
      </c>
      <c r="K6171" s="205" t="s">
        <v>270</v>
      </c>
      <c r="M6171" s="9" t="s">
        <v>13383</v>
      </c>
      <c r="N6171" s="215">
        <v>45706.0637561111</v>
      </c>
      <c r="O6171" s="8"/>
    </row>
    <row r="6172" spans="1:15" x14ac:dyDescent="0.25">
      <c r="A6172" s="8">
        <v>45674</v>
      </c>
      <c r="B6172" s="9" t="s">
        <v>13393</v>
      </c>
      <c r="C6172" s="9" t="s">
        <v>1611</v>
      </c>
      <c r="D6172" s="3">
        <v>-538.97</v>
      </c>
      <c r="E6172" s="9" t="s">
        <v>266</v>
      </c>
      <c r="F6172" s="9" t="s">
        <v>267</v>
      </c>
      <c r="G6172" s="9" t="s">
        <v>268</v>
      </c>
      <c r="H6172" s="8">
        <v>45658</v>
      </c>
      <c r="I6172" s="8">
        <v>45670</v>
      </c>
      <c r="J6172" s="219" t="s">
        <v>13394</v>
      </c>
      <c r="K6172" s="205" t="s">
        <v>270</v>
      </c>
      <c r="M6172" s="9" t="s">
        <v>13395</v>
      </c>
      <c r="N6172" s="215">
        <v>45706.0637561111</v>
      </c>
      <c r="O6172" s="8"/>
    </row>
    <row r="6173" spans="1:15" x14ac:dyDescent="0.25">
      <c r="A6173" s="8">
        <v>45674</v>
      </c>
      <c r="B6173" s="9" t="s">
        <v>13384</v>
      </c>
      <c r="C6173" s="9" t="s">
        <v>1611</v>
      </c>
      <c r="D6173" s="3">
        <v>-538.97</v>
      </c>
      <c r="E6173" s="9" t="s">
        <v>266</v>
      </c>
      <c r="F6173" s="9" t="s">
        <v>267</v>
      </c>
      <c r="G6173" s="9" t="s">
        <v>268</v>
      </c>
      <c r="H6173" s="8">
        <v>45658</v>
      </c>
      <c r="I6173" s="8">
        <v>45670</v>
      </c>
      <c r="J6173" s="219" t="s">
        <v>13385</v>
      </c>
      <c r="K6173" s="205" t="s">
        <v>270</v>
      </c>
      <c r="M6173" s="9" t="s">
        <v>13386</v>
      </c>
      <c r="N6173" s="215">
        <v>45706.0637561111</v>
      </c>
      <c r="O6173" s="8"/>
    </row>
    <row r="6174" spans="1:15" x14ac:dyDescent="0.25">
      <c r="A6174" s="8">
        <v>45471</v>
      </c>
      <c r="B6174" s="9" t="s">
        <v>7949</v>
      </c>
      <c r="C6174" s="9" t="s">
        <v>180</v>
      </c>
      <c r="D6174" s="3">
        <v>-18.690000000000001</v>
      </c>
      <c r="E6174" s="9" t="s">
        <v>181</v>
      </c>
      <c r="F6174" s="9" t="s">
        <v>182</v>
      </c>
      <c r="G6174" s="9" t="s">
        <v>183</v>
      </c>
      <c r="H6174" s="8">
        <v>45444</v>
      </c>
      <c r="I6174" s="8">
        <v>45467</v>
      </c>
      <c r="J6174" s="8" t="s">
        <v>8390</v>
      </c>
      <c r="K6174" s="205" t="s">
        <v>185</v>
      </c>
      <c r="M6174" s="9" t="s">
        <v>7951</v>
      </c>
      <c r="N6174" s="215">
        <v>45505.8848292361</v>
      </c>
      <c r="O6174" s="8">
        <v>45505</v>
      </c>
    </row>
    <row r="6175" spans="1:15" x14ac:dyDescent="0.25">
      <c r="A6175" s="8">
        <v>45674</v>
      </c>
      <c r="B6175" s="9" t="s">
        <v>13387</v>
      </c>
      <c r="C6175" s="9" t="s">
        <v>1611</v>
      </c>
      <c r="D6175" s="3">
        <v>-538.97</v>
      </c>
      <c r="E6175" s="9" t="s">
        <v>266</v>
      </c>
      <c r="F6175" s="9" t="s">
        <v>267</v>
      </c>
      <c r="G6175" s="9" t="s">
        <v>268</v>
      </c>
      <c r="H6175" s="8">
        <v>45658</v>
      </c>
      <c r="I6175" s="8">
        <v>45670</v>
      </c>
      <c r="J6175" s="219" t="s">
        <v>13388</v>
      </c>
      <c r="K6175" s="205" t="s">
        <v>270</v>
      </c>
      <c r="M6175" s="9" t="s">
        <v>13389</v>
      </c>
      <c r="N6175" s="215">
        <v>45706.0637561111</v>
      </c>
      <c r="O6175" s="8"/>
    </row>
    <row r="6176" spans="1:15" x14ac:dyDescent="0.25">
      <c r="A6176" s="8">
        <v>45674</v>
      </c>
      <c r="B6176" s="9" t="s">
        <v>13390</v>
      </c>
      <c r="C6176" s="9" t="s">
        <v>1611</v>
      </c>
      <c r="D6176" s="3">
        <v>-538.97</v>
      </c>
      <c r="E6176" s="9" t="s">
        <v>266</v>
      </c>
      <c r="F6176" s="9" t="s">
        <v>267</v>
      </c>
      <c r="G6176" s="9" t="s">
        <v>268</v>
      </c>
      <c r="H6176" s="8">
        <v>45658</v>
      </c>
      <c r="I6176" s="8">
        <v>45670</v>
      </c>
      <c r="J6176" s="219" t="s">
        <v>13391</v>
      </c>
      <c r="K6176" s="205" t="s">
        <v>270</v>
      </c>
      <c r="M6176" s="9" t="s">
        <v>13392</v>
      </c>
      <c r="N6176" s="215">
        <v>45706.0637561111</v>
      </c>
      <c r="O6176" s="8"/>
    </row>
    <row r="6177" spans="1:15" x14ac:dyDescent="0.25">
      <c r="A6177" s="8">
        <v>45531</v>
      </c>
      <c r="B6177" s="9" t="s">
        <v>8974</v>
      </c>
      <c r="C6177" s="9" t="s">
        <v>199</v>
      </c>
      <c r="D6177" s="3">
        <v>-140</v>
      </c>
      <c r="E6177" s="9" t="s">
        <v>117</v>
      </c>
      <c r="F6177" s="9" t="s">
        <v>118</v>
      </c>
      <c r="G6177" s="9" t="s">
        <v>119</v>
      </c>
      <c r="H6177" s="8">
        <v>45505</v>
      </c>
      <c r="I6177" s="8">
        <v>45530</v>
      </c>
      <c r="J6177" s="8" t="s">
        <v>8975</v>
      </c>
      <c r="K6177" s="205" t="s">
        <v>121</v>
      </c>
      <c r="M6177" s="9" t="s">
        <v>8976</v>
      </c>
      <c r="N6177" s="215">
        <v>45534.648212951397</v>
      </c>
      <c r="O6177" s="8">
        <v>45575</v>
      </c>
    </row>
    <row r="6178" spans="1:15" x14ac:dyDescent="0.25">
      <c r="A6178" s="8">
        <v>45159</v>
      </c>
      <c r="B6178" s="9" t="s">
        <v>1851</v>
      </c>
      <c r="C6178" s="9" t="s">
        <v>1852</v>
      </c>
      <c r="D6178" s="3">
        <v>-8.52</v>
      </c>
      <c r="E6178" s="9" t="s">
        <v>869</v>
      </c>
      <c r="F6178" s="9" t="s">
        <v>870</v>
      </c>
      <c r="G6178" s="9" t="s">
        <v>210</v>
      </c>
      <c r="H6178" s="8">
        <v>45139</v>
      </c>
      <c r="I6178" s="8">
        <v>45159</v>
      </c>
      <c r="J6178" s="8" t="s">
        <v>1853</v>
      </c>
      <c r="K6178" s="205" t="s">
        <v>872</v>
      </c>
      <c r="M6178" s="9" t="s">
        <v>1854</v>
      </c>
      <c r="N6178" s="215">
        <v>45294.9567489931</v>
      </c>
      <c r="O6178" s="8"/>
    </row>
    <row r="6179" spans="1:15" x14ac:dyDescent="0.25">
      <c r="A6179" s="8">
        <v>45271</v>
      </c>
      <c r="B6179" s="9" t="s">
        <v>1873</v>
      </c>
      <c r="C6179" s="9" t="s">
        <v>1852</v>
      </c>
      <c r="D6179" s="3">
        <v>-8.8699999999999992</v>
      </c>
      <c r="E6179" s="9" t="s">
        <v>869</v>
      </c>
      <c r="F6179" s="9" t="s">
        <v>870</v>
      </c>
      <c r="G6179" s="9" t="s">
        <v>210</v>
      </c>
      <c r="H6179" s="8">
        <v>45261</v>
      </c>
      <c r="I6179" s="8">
        <v>45271</v>
      </c>
      <c r="J6179" s="8" t="s">
        <v>1874</v>
      </c>
      <c r="K6179" s="205" t="s">
        <v>872</v>
      </c>
      <c r="M6179" s="9" t="s">
        <v>1875</v>
      </c>
      <c r="N6179" s="215">
        <v>45294.9567489931</v>
      </c>
      <c r="O6179" s="8"/>
    </row>
    <row r="6180" spans="1:15" x14ac:dyDescent="0.25">
      <c r="A6180" s="8">
        <v>45187</v>
      </c>
      <c r="B6180" s="9" t="s">
        <v>1851</v>
      </c>
      <c r="C6180" s="9" t="s">
        <v>1852</v>
      </c>
      <c r="D6180" s="3">
        <v>-11.46</v>
      </c>
      <c r="E6180" s="9" t="s">
        <v>869</v>
      </c>
      <c r="F6180" s="9" t="s">
        <v>870</v>
      </c>
      <c r="G6180" s="9" t="s">
        <v>210</v>
      </c>
      <c r="H6180" s="8">
        <v>45170</v>
      </c>
      <c r="I6180" s="8">
        <v>45187</v>
      </c>
      <c r="J6180" s="219" t="s">
        <v>2121</v>
      </c>
      <c r="K6180" s="205" t="s">
        <v>872</v>
      </c>
      <c r="M6180" s="9" t="s">
        <v>1854</v>
      </c>
      <c r="N6180" s="215">
        <v>45294.9567489931</v>
      </c>
      <c r="O6180" s="8"/>
    </row>
    <row r="6181" spans="1:15" x14ac:dyDescent="0.25">
      <c r="A6181" s="8">
        <v>45528</v>
      </c>
      <c r="B6181" s="9" t="s">
        <v>9030</v>
      </c>
      <c r="C6181" s="9" t="s">
        <v>301</v>
      </c>
      <c r="D6181" s="3">
        <v>-24.99</v>
      </c>
      <c r="E6181" s="9" t="s">
        <v>117</v>
      </c>
      <c r="F6181" s="9" t="s">
        <v>118</v>
      </c>
      <c r="G6181" s="9" t="s">
        <v>119</v>
      </c>
      <c r="H6181" s="8">
        <v>45505</v>
      </c>
      <c r="I6181" s="8">
        <v>45523</v>
      </c>
      <c r="J6181" s="8" t="s">
        <v>9031</v>
      </c>
      <c r="K6181" s="205" t="s">
        <v>121</v>
      </c>
      <c r="M6181" s="9" t="s">
        <v>9032</v>
      </c>
      <c r="N6181" s="215">
        <v>45534.648212951397</v>
      </c>
      <c r="O6181" s="8"/>
    </row>
    <row r="6182" spans="1:15" x14ac:dyDescent="0.25">
      <c r="A6182" s="8">
        <v>45231</v>
      </c>
      <c r="B6182" s="9" t="s">
        <v>1873</v>
      </c>
      <c r="C6182" s="9" t="s">
        <v>1852</v>
      </c>
      <c r="D6182" s="3">
        <v>-17.59</v>
      </c>
      <c r="E6182" s="9" t="s">
        <v>869</v>
      </c>
      <c r="F6182" s="9" t="s">
        <v>870</v>
      </c>
      <c r="G6182" s="9" t="s">
        <v>210</v>
      </c>
      <c r="H6182" s="8">
        <v>45231</v>
      </c>
      <c r="I6182" s="8">
        <v>45229</v>
      </c>
      <c r="J6182" s="219" t="s">
        <v>2503</v>
      </c>
      <c r="K6182" s="205" t="s">
        <v>872</v>
      </c>
      <c r="M6182" s="9" t="s">
        <v>1875</v>
      </c>
      <c r="N6182" s="215">
        <v>45294.9567489931</v>
      </c>
      <c r="O6182" s="8"/>
    </row>
    <row r="6183" spans="1:15" x14ac:dyDescent="0.25">
      <c r="A6183" s="8">
        <v>45463</v>
      </c>
      <c r="B6183" s="9" t="s">
        <v>7929</v>
      </c>
      <c r="C6183" s="9" t="s">
        <v>180</v>
      </c>
      <c r="D6183" s="3">
        <v>-18.5</v>
      </c>
      <c r="E6183" s="9" t="s">
        <v>181</v>
      </c>
      <c r="F6183" s="9" t="s">
        <v>182</v>
      </c>
      <c r="G6183" s="9" t="s">
        <v>183</v>
      </c>
      <c r="H6183" s="8">
        <v>45444</v>
      </c>
      <c r="I6183" s="8">
        <v>45460</v>
      </c>
      <c r="J6183" s="8" t="s">
        <v>8720</v>
      </c>
      <c r="K6183" s="205" t="s">
        <v>185</v>
      </c>
      <c r="M6183" s="9" t="s">
        <v>7931</v>
      </c>
      <c r="N6183" s="215">
        <v>45505.8848292361</v>
      </c>
      <c r="O6183" s="8">
        <v>45505</v>
      </c>
    </row>
    <row r="6184" spans="1:15" x14ac:dyDescent="0.25">
      <c r="A6184" s="8">
        <v>45528</v>
      </c>
      <c r="B6184" s="9" t="s">
        <v>9033</v>
      </c>
      <c r="C6184" s="9" t="s">
        <v>209</v>
      </c>
      <c r="D6184" s="3">
        <v>-64.19</v>
      </c>
      <c r="E6184" s="9" t="s">
        <v>117</v>
      </c>
      <c r="F6184" s="9" t="s">
        <v>118</v>
      </c>
      <c r="G6184" s="9" t="s">
        <v>119</v>
      </c>
      <c r="H6184" s="8">
        <v>45505</v>
      </c>
      <c r="I6184" s="8">
        <v>45523</v>
      </c>
      <c r="J6184" s="8" t="s">
        <v>9034</v>
      </c>
      <c r="K6184" s="205" t="s">
        <v>121</v>
      </c>
      <c r="M6184" s="9" t="s">
        <v>9035</v>
      </c>
      <c r="N6184" s="215">
        <v>45534.648212951397</v>
      </c>
      <c r="O6184" s="8">
        <v>45534</v>
      </c>
    </row>
    <row r="6185" spans="1:15" x14ac:dyDescent="0.25">
      <c r="A6185" s="8">
        <v>45154</v>
      </c>
      <c r="B6185" s="9" t="s">
        <v>1149</v>
      </c>
      <c r="C6185" s="9" t="s">
        <v>1852</v>
      </c>
      <c r="D6185" s="3">
        <v>-18.96</v>
      </c>
      <c r="E6185" s="9" t="s">
        <v>869</v>
      </c>
      <c r="F6185" s="9" t="s">
        <v>870</v>
      </c>
      <c r="G6185" s="9" t="s">
        <v>210</v>
      </c>
      <c r="H6185" s="8">
        <v>45139</v>
      </c>
      <c r="I6185" s="8">
        <v>45152</v>
      </c>
      <c r="J6185" s="8" t="s">
        <v>2591</v>
      </c>
      <c r="K6185" s="205" t="s">
        <v>872</v>
      </c>
      <c r="M6185" s="9" t="s">
        <v>1151</v>
      </c>
      <c r="N6185" s="215">
        <v>45294.9567489931</v>
      </c>
      <c r="O6185" s="8"/>
    </row>
    <row r="6186" spans="1:15" x14ac:dyDescent="0.25">
      <c r="A6186" s="8">
        <v>45838</v>
      </c>
      <c r="B6186" s="9" t="s">
        <v>19052</v>
      </c>
      <c r="C6186" s="9" t="s">
        <v>180</v>
      </c>
      <c r="D6186" s="3">
        <v>-18.45</v>
      </c>
      <c r="E6186" s="9" t="s">
        <v>181</v>
      </c>
      <c r="F6186" s="9" t="s">
        <v>182</v>
      </c>
      <c r="G6186" s="9" t="s">
        <v>183</v>
      </c>
      <c r="H6186" s="8">
        <v>45809</v>
      </c>
      <c r="I6186" s="8">
        <v>45838</v>
      </c>
      <c r="J6186" s="219" t="s">
        <v>19053</v>
      </c>
      <c r="K6186" s="205" t="s">
        <v>185</v>
      </c>
      <c r="M6186" s="9" t="s">
        <v>19054</v>
      </c>
      <c r="N6186" s="215">
        <v>45862.622311099498</v>
      </c>
      <c r="O6186" s="8">
        <v>45862</v>
      </c>
    </row>
    <row r="6187" spans="1:15" x14ac:dyDescent="0.25">
      <c r="A6187" s="8">
        <v>45175</v>
      </c>
      <c r="B6187" s="9" t="s">
        <v>1149</v>
      </c>
      <c r="C6187" s="9" t="s">
        <v>1852</v>
      </c>
      <c r="D6187" s="3">
        <v>-20.84</v>
      </c>
      <c r="E6187" s="9" t="s">
        <v>869</v>
      </c>
      <c r="F6187" s="9" t="s">
        <v>870</v>
      </c>
      <c r="G6187" s="9" t="s">
        <v>210</v>
      </c>
      <c r="H6187" s="8">
        <v>45170</v>
      </c>
      <c r="I6187" s="8">
        <v>45173</v>
      </c>
      <c r="J6187" s="8" t="s">
        <v>2688</v>
      </c>
      <c r="K6187" s="205" t="s">
        <v>872</v>
      </c>
      <c r="M6187" s="9" t="s">
        <v>1151</v>
      </c>
      <c r="N6187" s="215">
        <v>45294.9567489931</v>
      </c>
      <c r="O6187" s="8"/>
    </row>
    <row r="6188" spans="1:15" x14ac:dyDescent="0.25">
      <c r="A6188" s="8">
        <v>45176</v>
      </c>
      <c r="B6188" s="9" t="s">
        <v>2783</v>
      </c>
      <c r="C6188" s="9" t="s">
        <v>1852</v>
      </c>
      <c r="D6188" s="3">
        <v>-22.45</v>
      </c>
      <c r="E6188" s="9" t="s">
        <v>869</v>
      </c>
      <c r="F6188" s="9" t="s">
        <v>870</v>
      </c>
      <c r="G6188" s="9" t="s">
        <v>210</v>
      </c>
      <c r="H6188" s="8">
        <v>45170</v>
      </c>
      <c r="I6188" s="8">
        <v>45173</v>
      </c>
      <c r="J6188" s="8" t="s">
        <v>2784</v>
      </c>
      <c r="K6188" s="205" t="s">
        <v>872</v>
      </c>
      <c r="M6188" s="9" t="s">
        <v>2785</v>
      </c>
      <c r="N6188" s="215">
        <v>45294.9567489931</v>
      </c>
      <c r="O6188" s="8"/>
    </row>
    <row r="6189" spans="1:15" x14ac:dyDescent="0.25">
      <c r="A6189" s="8">
        <v>45245</v>
      </c>
      <c r="B6189" s="9" t="s">
        <v>1873</v>
      </c>
      <c r="C6189" s="9" t="s">
        <v>1852</v>
      </c>
      <c r="D6189" s="3">
        <v>-22.6</v>
      </c>
      <c r="E6189" s="9" t="s">
        <v>869</v>
      </c>
      <c r="F6189" s="9" t="s">
        <v>870</v>
      </c>
      <c r="G6189" s="9" t="s">
        <v>210</v>
      </c>
      <c r="H6189" s="8">
        <v>45231</v>
      </c>
      <c r="I6189" s="8">
        <v>45243</v>
      </c>
      <c r="J6189" s="8" t="s">
        <v>2795</v>
      </c>
      <c r="K6189" s="205" t="s">
        <v>872</v>
      </c>
      <c r="M6189" s="9" t="s">
        <v>1875</v>
      </c>
      <c r="N6189" s="215">
        <v>45294.9567489931</v>
      </c>
      <c r="O6189" s="8"/>
    </row>
    <row r="6190" spans="1:15" x14ac:dyDescent="0.25">
      <c r="A6190" s="8">
        <v>45378</v>
      </c>
      <c r="B6190" s="9" t="s">
        <v>258</v>
      </c>
      <c r="C6190" s="9" t="s">
        <v>180</v>
      </c>
      <c r="D6190" s="3">
        <v>-18.32</v>
      </c>
      <c r="E6190" s="9" t="s">
        <v>882</v>
      </c>
      <c r="F6190" s="9" t="s">
        <v>883</v>
      </c>
      <c r="G6190" s="9" t="s">
        <v>183</v>
      </c>
      <c r="H6190" s="8">
        <v>45352</v>
      </c>
      <c r="I6190" s="8">
        <v>45376</v>
      </c>
      <c r="J6190" s="219" t="s">
        <v>2553</v>
      </c>
      <c r="K6190" s="205" t="s">
        <v>885</v>
      </c>
      <c r="M6190" s="9" t="s">
        <v>260</v>
      </c>
      <c r="N6190" s="215">
        <v>45385.162865138896</v>
      </c>
      <c r="O6190" s="8">
        <v>45384</v>
      </c>
    </row>
    <row r="6191" spans="1:15" x14ac:dyDescent="0.25">
      <c r="A6191" s="8">
        <v>45184</v>
      </c>
      <c r="B6191" s="9" t="s">
        <v>1873</v>
      </c>
      <c r="C6191" s="9" t="s">
        <v>1852</v>
      </c>
      <c r="D6191" s="3">
        <v>-22.87</v>
      </c>
      <c r="E6191" s="9" t="s">
        <v>869</v>
      </c>
      <c r="F6191" s="9" t="s">
        <v>870</v>
      </c>
      <c r="G6191" s="9" t="s">
        <v>210</v>
      </c>
      <c r="H6191" s="8">
        <v>45170</v>
      </c>
      <c r="I6191" s="8">
        <v>45180</v>
      </c>
      <c r="J6191" s="219" t="s">
        <v>2807</v>
      </c>
      <c r="K6191" s="205" t="s">
        <v>872</v>
      </c>
      <c r="M6191" s="9" t="s">
        <v>1875</v>
      </c>
      <c r="N6191" s="215">
        <v>45294.9567489931</v>
      </c>
      <c r="O6191" s="8"/>
    </row>
    <row r="6192" spans="1:15" x14ac:dyDescent="0.25">
      <c r="A6192" s="8">
        <v>45789</v>
      </c>
      <c r="B6192" s="9" t="s">
        <v>14763</v>
      </c>
      <c r="C6192" s="9" t="s">
        <v>180</v>
      </c>
      <c r="D6192" s="3">
        <v>-18.29</v>
      </c>
      <c r="E6192" s="9" t="s">
        <v>181</v>
      </c>
      <c r="F6192" s="9" t="s">
        <v>182</v>
      </c>
      <c r="G6192" s="9" t="s">
        <v>183</v>
      </c>
      <c r="H6192" s="8">
        <v>45778</v>
      </c>
      <c r="I6192" s="8">
        <v>45789</v>
      </c>
      <c r="J6192" s="8" t="s">
        <v>16462</v>
      </c>
      <c r="K6192" s="205" t="s">
        <v>185</v>
      </c>
      <c r="M6192" s="9" t="s">
        <v>14765</v>
      </c>
      <c r="N6192" s="215">
        <v>45809.629870740697</v>
      </c>
      <c r="O6192" s="8">
        <v>45809</v>
      </c>
    </row>
    <row r="6193" spans="1:15" x14ac:dyDescent="0.25">
      <c r="A6193" s="8">
        <v>45528</v>
      </c>
      <c r="B6193" s="9" t="s">
        <v>9027</v>
      </c>
      <c r="C6193" s="9" t="s">
        <v>217</v>
      </c>
      <c r="D6193" s="3">
        <v>-14.8</v>
      </c>
      <c r="E6193" s="9" t="s">
        <v>117</v>
      </c>
      <c r="F6193" s="9" t="s">
        <v>118</v>
      </c>
      <c r="G6193" s="9" t="s">
        <v>119</v>
      </c>
      <c r="H6193" s="8">
        <v>45505</v>
      </c>
      <c r="I6193" s="8">
        <v>45523</v>
      </c>
      <c r="J6193" s="8" t="s">
        <v>9028</v>
      </c>
      <c r="K6193" s="205" t="s">
        <v>121</v>
      </c>
      <c r="M6193" s="9" t="s">
        <v>9029</v>
      </c>
      <c r="N6193" s="215">
        <v>45534.648212951397</v>
      </c>
      <c r="O6193" s="8"/>
    </row>
    <row r="6194" spans="1:15" x14ac:dyDescent="0.25">
      <c r="A6194" s="8">
        <v>45275</v>
      </c>
      <c r="B6194" s="9" t="s">
        <v>2820</v>
      </c>
      <c r="C6194" s="9" t="s">
        <v>1852</v>
      </c>
      <c r="D6194" s="3">
        <v>-23.12</v>
      </c>
      <c r="E6194" s="9" t="s">
        <v>869</v>
      </c>
      <c r="F6194" s="9" t="s">
        <v>870</v>
      </c>
      <c r="G6194" s="9" t="s">
        <v>210</v>
      </c>
      <c r="H6194" s="8">
        <v>45261</v>
      </c>
      <c r="I6194" s="8">
        <v>45271</v>
      </c>
      <c r="J6194" s="8" t="s">
        <v>2821</v>
      </c>
      <c r="K6194" s="205" t="s">
        <v>872</v>
      </c>
      <c r="M6194" s="9" t="s">
        <v>2822</v>
      </c>
      <c r="N6194" s="215">
        <v>45294.9567489931</v>
      </c>
      <c r="O6194" s="8"/>
    </row>
    <row r="6195" spans="1:15" x14ac:dyDescent="0.25">
      <c r="A6195" s="8">
        <v>45168</v>
      </c>
      <c r="B6195" s="9" t="s">
        <v>2820</v>
      </c>
      <c r="C6195" s="9" t="s">
        <v>1852</v>
      </c>
      <c r="D6195" s="3">
        <v>-24.6</v>
      </c>
      <c r="E6195" s="9" t="s">
        <v>869</v>
      </c>
      <c r="F6195" s="9" t="s">
        <v>870</v>
      </c>
      <c r="G6195" s="9" t="s">
        <v>210</v>
      </c>
      <c r="H6195" s="8">
        <v>45139</v>
      </c>
      <c r="I6195" s="8">
        <v>45166</v>
      </c>
      <c r="J6195" s="8" t="s">
        <v>2884</v>
      </c>
      <c r="K6195" s="205" t="s">
        <v>872</v>
      </c>
      <c r="M6195" s="9" t="s">
        <v>2822</v>
      </c>
      <c r="N6195" s="215">
        <v>45294.9567489931</v>
      </c>
      <c r="O6195" s="8"/>
    </row>
    <row r="6196" spans="1:15" x14ac:dyDescent="0.25">
      <c r="A6196" s="8">
        <v>45272</v>
      </c>
      <c r="B6196" s="9" t="s">
        <v>2930</v>
      </c>
      <c r="C6196" s="9" t="s">
        <v>1852</v>
      </c>
      <c r="D6196" s="3">
        <v>-25</v>
      </c>
      <c r="E6196" s="9" t="s">
        <v>869</v>
      </c>
      <c r="F6196" s="9" t="s">
        <v>870</v>
      </c>
      <c r="G6196" s="9" t="s">
        <v>210</v>
      </c>
      <c r="H6196" s="8">
        <v>45261</v>
      </c>
      <c r="I6196" s="8">
        <v>45271</v>
      </c>
      <c r="J6196" s="8" t="s">
        <v>2931</v>
      </c>
      <c r="K6196" s="205" t="s">
        <v>872</v>
      </c>
      <c r="M6196" s="9" t="s">
        <v>2932</v>
      </c>
      <c r="N6196" s="215">
        <v>45294.9567489931</v>
      </c>
      <c r="O6196" s="8"/>
    </row>
    <row r="6197" spans="1:15" x14ac:dyDescent="0.25">
      <c r="A6197" s="8">
        <v>45187</v>
      </c>
      <c r="B6197" s="9" t="s">
        <v>3025</v>
      </c>
      <c r="C6197" s="9" t="s">
        <v>1852</v>
      </c>
      <c r="D6197" s="3">
        <v>-27.69</v>
      </c>
      <c r="E6197" s="9" t="s">
        <v>869</v>
      </c>
      <c r="F6197" s="9" t="s">
        <v>870</v>
      </c>
      <c r="G6197" s="9" t="s">
        <v>210</v>
      </c>
      <c r="H6197" s="8">
        <v>45170</v>
      </c>
      <c r="I6197" s="8">
        <v>45187</v>
      </c>
      <c r="J6197" s="219" t="s">
        <v>3026</v>
      </c>
      <c r="K6197" s="205" t="s">
        <v>872</v>
      </c>
      <c r="M6197" s="9" t="s">
        <v>3027</v>
      </c>
      <c r="N6197" s="215">
        <v>45294.9567489931</v>
      </c>
      <c r="O6197" s="8"/>
    </row>
    <row r="6198" spans="1:15" x14ac:dyDescent="0.25">
      <c r="A6198" s="8">
        <v>45211</v>
      </c>
      <c r="B6198" s="9" t="s">
        <v>2820</v>
      </c>
      <c r="C6198" s="9" t="s">
        <v>1852</v>
      </c>
      <c r="D6198" s="3">
        <v>-29.89</v>
      </c>
      <c r="E6198" s="9" t="s">
        <v>869</v>
      </c>
      <c r="F6198" s="9" t="s">
        <v>870</v>
      </c>
      <c r="G6198" s="9" t="s">
        <v>210</v>
      </c>
      <c r="H6198" s="8">
        <v>45200</v>
      </c>
      <c r="I6198" s="8">
        <v>45208</v>
      </c>
      <c r="J6198" s="219" t="s">
        <v>3107</v>
      </c>
      <c r="K6198" s="205" t="s">
        <v>872</v>
      </c>
      <c r="M6198" s="9" t="s">
        <v>2822</v>
      </c>
      <c r="N6198" s="215">
        <v>45294.9567489931</v>
      </c>
      <c r="O6198" s="8"/>
    </row>
    <row r="6199" spans="1:15" x14ac:dyDescent="0.25">
      <c r="A6199" s="8">
        <v>45170</v>
      </c>
      <c r="B6199" s="9" t="s">
        <v>1149</v>
      </c>
      <c r="C6199" s="9" t="s">
        <v>1852</v>
      </c>
      <c r="D6199" s="3">
        <v>-29.96</v>
      </c>
      <c r="E6199" s="9" t="s">
        <v>869</v>
      </c>
      <c r="F6199" s="9" t="s">
        <v>870</v>
      </c>
      <c r="G6199" s="9" t="s">
        <v>210</v>
      </c>
      <c r="H6199" s="8">
        <v>45170</v>
      </c>
      <c r="I6199" s="8">
        <v>45166</v>
      </c>
      <c r="J6199" s="8" t="s">
        <v>3108</v>
      </c>
      <c r="K6199" s="205" t="s">
        <v>872</v>
      </c>
      <c r="M6199" s="9" t="s">
        <v>1151</v>
      </c>
      <c r="N6199" s="215">
        <v>45294.9567489931</v>
      </c>
      <c r="O6199" s="8"/>
    </row>
    <row r="6200" spans="1:15" x14ac:dyDescent="0.25">
      <c r="A6200" s="8">
        <v>45275</v>
      </c>
      <c r="B6200" s="9" t="s">
        <v>3367</v>
      </c>
      <c r="C6200" s="9" t="s">
        <v>1852</v>
      </c>
      <c r="D6200" s="3">
        <v>-36.24</v>
      </c>
      <c r="E6200" s="9" t="s">
        <v>869</v>
      </c>
      <c r="F6200" s="9" t="s">
        <v>870</v>
      </c>
      <c r="G6200" s="9" t="s">
        <v>210</v>
      </c>
      <c r="H6200" s="8">
        <v>45261</v>
      </c>
      <c r="I6200" s="8">
        <v>45271</v>
      </c>
      <c r="J6200" s="8" t="s">
        <v>3368</v>
      </c>
      <c r="K6200" s="205" t="s">
        <v>872</v>
      </c>
      <c r="M6200" s="9" t="s">
        <v>3369</v>
      </c>
      <c r="N6200" s="215">
        <v>45294.9567489931</v>
      </c>
      <c r="O6200" s="8"/>
    </row>
    <row r="6201" spans="1:15" x14ac:dyDescent="0.25">
      <c r="A6201" s="8">
        <v>45923</v>
      </c>
      <c r="B6201" s="9" t="s">
        <v>18776</v>
      </c>
      <c r="C6201" s="9" t="s">
        <v>180</v>
      </c>
      <c r="D6201" s="3">
        <v>-18.16</v>
      </c>
      <c r="E6201" s="9" t="s">
        <v>181</v>
      </c>
      <c r="F6201" s="9" t="s">
        <v>182</v>
      </c>
      <c r="G6201" s="9" t="s">
        <v>183</v>
      </c>
      <c r="H6201" s="8">
        <v>45901</v>
      </c>
      <c r="I6201" s="8">
        <v>45922</v>
      </c>
      <c r="J6201" s="219" t="s">
        <v>19260</v>
      </c>
      <c r="K6201" s="205" t="s">
        <v>185</v>
      </c>
      <c r="M6201" s="9" t="s">
        <v>18778</v>
      </c>
      <c r="N6201" s="215">
        <v>45929.807189814797</v>
      </c>
      <c r="O6201" s="8">
        <v>45929</v>
      </c>
    </row>
    <row r="6202" spans="1:15" x14ac:dyDescent="0.25">
      <c r="A6202" s="8">
        <v>45224</v>
      </c>
      <c r="B6202" s="9" t="s">
        <v>1149</v>
      </c>
      <c r="C6202" s="9" t="s">
        <v>1852</v>
      </c>
      <c r="D6202" s="3">
        <v>-37.94</v>
      </c>
      <c r="E6202" s="9" t="s">
        <v>869</v>
      </c>
      <c r="F6202" s="9" t="s">
        <v>870</v>
      </c>
      <c r="G6202" s="9" t="s">
        <v>210</v>
      </c>
      <c r="H6202" s="8">
        <v>45200</v>
      </c>
      <c r="I6202" s="8">
        <v>45222</v>
      </c>
      <c r="J6202" s="219" t="s">
        <v>3396</v>
      </c>
      <c r="K6202" s="205" t="s">
        <v>872</v>
      </c>
      <c r="M6202" s="9" t="s">
        <v>1151</v>
      </c>
      <c r="N6202" s="215">
        <v>45294.9567489931</v>
      </c>
      <c r="O6202" s="8"/>
    </row>
    <row r="6203" spans="1:15" x14ac:dyDescent="0.25">
      <c r="A6203" s="8">
        <v>45272</v>
      </c>
      <c r="B6203" s="9" t="s">
        <v>2820</v>
      </c>
      <c r="C6203" s="9" t="s">
        <v>1852</v>
      </c>
      <c r="D6203" s="3">
        <v>-50.66</v>
      </c>
      <c r="E6203" s="9" t="s">
        <v>869</v>
      </c>
      <c r="F6203" s="9" t="s">
        <v>870</v>
      </c>
      <c r="G6203" s="9" t="s">
        <v>210</v>
      </c>
      <c r="H6203" s="8">
        <v>45261</v>
      </c>
      <c r="I6203" s="8">
        <v>45271</v>
      </c>
      <c r="J6203" s="8" t="s">
        <v>3651</v>
      </c>
      <c r="K6203" s="205" t="s">
        <v>872</v>
      </c>
      <c r="M6203" s="9" t="s">
        <v>2822</v>
      </c>
      <c r="N6203" s="215">
        <v>45294.9567489931</v>
      </c>
      <c r="O6203" s="8"/>
    </row>
    <row r="6204" spans="1:15" x14ac:dyDescent="0.25">
      <c r="A6204" s="8">
        <v>45247</v>
      </c>
      <c r="B6204" s="9" t="s">
        <v>2820</v>
      </c>
      <c r="C6204" s="9" t="s">
        <v>1852</v>
      </c>
      <c r="D6204" s="3">
        <v>-63.27</v>
      </c>
      <c r="E6204" s="9" t="s">
        <v>869</v>
      </c>
      <c r="F6204" s="9" t="s">
        <v>870</v>
      </c>
      <c r="G6204" s="9" t="s">
        <v>210</v>
      </c>
      <c r="H6204" s="8">
        <v>45231</v>
      </c>
      <c r="I6204" s="8">
        <v>45243</v>
      </c>
      <c r="J6204" s="8" t="s">
        <v>3869</v>
      </c>
      <c r="K6204" s="205" t="s">
        <v>872</v>
      </c>
      <c r="M6204" s="9" t="s">
        <v>2822</v>
      </c>
      <c r="N6204" s="215">
        <v>45294.9567489931</v>
      </c>
      <c r="O6204" s="8"/>
    </row>
    <row r="6205" spans="1:15" x14ac:dyDescent="0.25">
      <c r="A6205" s="8">
        <v>45772</v>
      </c>
      <c r="B6205" s="9" t="s">
        <v>15658</v>
      </c>
      <c r="C6205" s="9" t="s">
        <v>1852</v>
      </c>
      <c r="D6205" s="3">
        <v>-63.92</v>
      </c>
      <c r="E6205" s="9" t="s">
        <v>266</v>
      </c>
      <c r="F6205" s="9" t="s">
        <v>267</v>
      </c>
      <c r="G6205" s="9" t="s">
        <v>268</v>
      </c>
      <c r="H6205" s="8">
        <v>45748</v>
      </c>
      <c r="I6205" s="8">
        <v>45768</v>
      </c>
      <c r="J6205" s="219" t="s">
        <v>15659</v>
      </c>
      <c r="K6205" s="205" t="s">
        <v>270</v>
      </c>
      <c r="M6205" s="9" t="s">
        <v>15660</v>
      </c>
      <c r="N6205" s="215">
        <v>45777.927143749999</v>
      </c>
      <c r="O6205" s="8"/>
    </row>
    <row r="6206" spans="1:15" x14ac:dyDescent="0.25">
      <c r="A6206" s="8">
        <v>45154</v>
      </c>
      <c r="B6206" s="9" t="s">
        <v>2820</v>
      </c>
      <c r="C6206" s="9" t="s">
        <v>1852</v>
      </c>
      <c r="D6206" s="3">
        <v>-67.849999999999994</v>
      </c>
      <c r="E6206" s="9" t="s">
        <v>869</v>
      </c>
      <c r="F6206" s="9" t="s">
        <v>870</v>
      </c>
      <c r="G6206" s="9" t="s">
        <v>210</v>
      </c>
      <c r="H6206" s="8">
        <v>45139</v>
      </c>
      <c r="I6206" s="8">
        <v>45152</v>
      </c>
      <c r="J6206" s="8" t="s">
        <v>3922</v>
      </c>
      <c r="K6206" s="205" t="s">
        <v>872</v>
      </c>
      <c r="M6206" s="9" t="s">
        <v>2822</v>
      </c>
      <c r="N6206" s="215">
        <v>45294.9567489931</v>
      </c>
      <c r="O6206" s="8"/>
    </row>
    <row r="6207" spans="1:15" x14ac:dyDescent="0.25">
      <c r="A6207" s="8">
        <v>45527</v>
      </c>
      <c r="B6207" s="9" t="s">
        <v>8971</v>
      </c>
      <c r="C6207" s="9" t="s">
        <v>7470</v>
      </c>
      <c r="D6207" s="3">
        <v>-233.98</v>
      </c>
      <c r="E6207" s="9" t="s">
        <v>117</v>
      </c>
      <c r="F6207" s="9" t="s">
        <v>118</v>
      </c>
      <c r="G6207" s="9" t="s">
        <v>119</v>
      </c>
      <c r="H6207" s="8">
        <v>45505</v>
      </c>
      <c r="I6207" s="8">
        <v>45523</v>
      </c>
      <c r="J6207" s="8" t="s">
        <v>9062</v>
      </c>
      <c r="K6207" s="205" t="s">
        <v>121</v>
      </c>
      <c r="M6207" s="9" t="s">
        <v>8973</v>
      </c>
      <c r="N6207" s="215">
        <v>45534.648212951397</v>
      </c>
      <c r="O6207" s="8"/>
    </row>
    <row r="6208" spans="1:15" x14ac:dyDescent="0.25">
      <c r="A6208" s="8">
        <v>45280</v>
      </c>
      <c r="B6208" s="9" t="s">
        <v>4449</v>
      </c>
      <c r="C6208" s="9" t="s">
        <v>1852</v>
      </c>
      <c r="D6208" s="3">
        <v>-180.2</v>
      </c>
      <c r="E6208" s="9" t="s">
        <v>266</v>
      </c>
      <c r="F6208" s="9" t="s">
        <v>267</v>
      </c>
      <c r="G6208" s="9" t="s">
        <v>268</v>
      </c>
      <c r="H6208" s="8">
        <v>45261</v>
      </c>
      <c r="I6208" s="8">
        <v>45278</v>
      </c>
      <c r="J6208" s="8" t="s">
        <v>4450</v>
      </c>
      <c r="K6208" s="205" t="s">
        <v>270</v>
      </c>
      <c r="M6208" s="9" t="s">
        <v>4451</v>
      </c>
      <c r="N6208" s="215">
        <v>45294.9567489931</v>
      </c>
      <c r="O6208" s="8"/>
    </row>
    <row r="6209" spans="1:15" x14ac:dyDescent="0.25">
      <c r="A6209" s="8">
        <v>45527</v>
      </c>
      <c r="B6209" s="9" t="s">
        <v>3762</v>
      </c>
      <c r="C6209" s="9" t="s">
        <v>361</v>
      </c>
      <c r="D6209" s="3">
        <v>-280.75</v>
      </c>
      <c r="E6209" s="9" t="s">
        <v>117</v>
      </c>
      <c r="F6209" s="9" t="s">
        <v>118</v>
      </c>
      <c r="G6209" s="9" t="s">
        <v>119</v>
      </c>
      <c r="H6209" s="8">
        <v>45505</v>
      </c>
      <c r="I6209" s="8">
        <v>45523</v>
      </c>
      <c r="J6209" s="8" t="s">
        <v>9055</v>
      </c>
      <c r="K6209" s="205" t="s">
        <v>121</v>
      </c>
      <c r="M6209" s="9" t="s">
        <v>3764</v>
      </c>
      <c r="N6209" s="215">
        <v>45534.648212951397</v>
      </c>
      <c r="O6209" s="8"/>
    </row>
    <row r="6210" spans="1:15" x14ac:dyDescent="0.25">
      <c r="A6210" s="8">
        <v>45770</v>
      </c>
      <c r="B6210" s="9" t="s">
        <v>15658</v>
      </c>
      <c r="C6210" s="9" t="s">
        <v>1852</v>
      </c>
      <c r="D6210" s="3">
        <v>-257.39999999999998</v>
      </c>
      <c r="E6210" s="9" t="s">
        <v>266</v>
      </c>
      <c r="F6210" s="9" t="s">
        <v>267</v>
      </c>
      <c r="G6210" s="9" t="s">
        <v>268</v>
      </c>
      <c r="H6210" s="8">
        <v>45748</v>
      </c>
      <c r="I6210" s="8">
        <v>45768</v>
      </c>
      <c r="J6210" s="219" t="s">
        <v>15670</v>
      </c>
      <c r="K6210" s="205" t="s">
        <v>270</v>
      </c>
      <c r="M6210" s="9" t="s">
        <v>15660</v>
      </c>
      <c r="N6210" s="215">
        <v>45777.927143749999</v>
      </c>
      <c r="O6210" s="8"/>
    </row>
    <row r="6211" spans="1:15" x14ac:dyDescent="0.25">
      <c r="A6211" s="8">
        <v>45490</v>
      </c>
      <c r="B6211" s="9" t="s">
        <v>7968</v>
      </c>
      <c r="C6211" s="9" t="s">
        <v>9907</v>
      </c>
      <c r="D6211" s="3">
        <v>22.01</v>
      </c>
      <c r="E6211" s="9" t="s">
        <v>266</v>
      </c>
      <c r="F6211" s="9" t="s">
        <v>267</v>
      </c>
      <c r="G6211" s="9" t="s">
        <v>268</v>
      </c>
      <c r="H6211" s="8">
        <v>45474</v>
      </c>
      <c r="I6211" s="8">
        <v>45488</v>
      </c>
      <c r="J6211" s="8" t="s">
        <v>7971</v>
      </c>
      <c r="K6211" s="205" t="s">
        <v>270</v>
      </c>
      <c r="M6211" s="9" t="s">
        <v>7970</v>
      </c>
      <c r="N6211" s="215">
        <v>45505.8848292361</v>
      </c>
      <c r="O6211" s="8"/>
    </row>
    <row r="6212" spans="1:15" x14ac:dyDescent="0.25">
      <c r="A6212" s="8">
        <v>45490</v>
      </c>
      <c r="B6212" s="9" t="s">
        <v>7968</v>
      </c>
      <c r="C6212" s="9" t="s">
        <v>9907</v>
      </c>
      <c r="D6212" s="3">
        <v>8.77</v>
      </c>
      <c r="E6212" s="9" t="s">
        <v>266</v>
      </c>
      <c r="F6212" s="9" t="s">
        <v>267</v>
      </c>
      <c r="G6212" s="9" t="s">
        <v>268</v>
      </c>
      <c r="H6212" s="8">
        <v>45474</v>
      </c>
      <c r="I6212" s="8">
        <v>45488</v>
      </c>
      <c r="J6212" s="8" t="s">
        <v>7972</v>
      </c>
      <c r="K6212" s="205" t="s">
        <v>270</v>
      </c>
      <c r="M6212" s="9" t="s">
        <v>7970</v>
      </c>
      <c r="N6212" s="215">
        <v>45505.8848292361</v>
      </c>
      <c r="O6212" s="8"/>
    </row>
    <row r="6213" spans="1:15" x14ac:dyDescent="0.25">
      <c r="A6213" s="8">
        <v>45490</v>
      </c>
      <c r="B6213" s="9" t="s">
        <v>7968</v>
      </c>
      <c r="C6213" s="9" t="s">
        <v>9907</v>
      </c>
      <c r="D6213" s="3">
        <v>7.66</v>
      </c>
      <c r="E6213" s="9" t="s">
        <v>266</v>
      </c>
      <c r="F6213" s="9" t="s">
        <v>267</v>
      </c>
      <c r="G6213" s="9" t="s">
        <v>268</v>
      </c>
      <c r="H6213" s="8">
        <v>45474</v>
      </c>
      <c r="I6213" s="8">
        <v>45488</v>
      </c>
      <c r="J6213" s="8" t="s">
        <v>7969</v>
      </c>
      <c r="K6213" s="205" t="s">
        <v>270</v>
      </c>
      <c r="M6213" s="9" t="s">
        <v>7970</v>
      </c>
      <c r="N6213" s="215">
        <v>45505.8848292361</v>
      </c>
      <c r="O6213" s="8"/>
    </row>
    <row r="6214" spans="1:15" x14ac:dyDescent="0.25">
      <c r="A6214" s="8">
        <v>45490</v>
      </c>
      <c r="B6214" s="9" t="s">
        <v>7968</v>
      </c>
      <c r="C6214" s="9" t="s">
        <v>9907</v>
      </c>
      <c r="D6214" s="3">
        <v>7.24</v>
      </c>
      <c r="E6214" s="9" t="s">
        <v>266</v>
      </c>
      <c r="F6214" s="9" t="s">
        <v>267</v>
      </c>
      <c r="G6214" s="9" t="s">
        <v>268</v>
      </c>
      <c r="H6214" s="8">
        <v>45474</v>
      </c>
      <c r="I6214" s="8">
        <v>45488</v>
      </c>
      <c r="J6214" s="8" t="s">
        <v>7974</v>
      </c>
      <c r="K6214" s="205" t="s">
        <v>270</v>
      </c>
      <c r="M6214" s="9" t="s">
        <v>7970</v>
      </c>
      <c r="N6214" s="215">
        <v>45505.8848292361</v>
      </c>
      <c r="O6214" s="8"/>
    </row>
    <row r="6215" spans="1:15" x14ac:dyDescent="0.25">
      <c r="A6215" s="8">
        <v>45490</v>
      </c>
      <c r="B6215" s="9" t="s">
        <v>7968</v>
      </c>
      <c r="C6215" s="9" t="s">
        <v>9907</v>
      </c>
      <c r="D6215" s="3">
        <v>3.83</v>
      </c>
      <c r="E6215" s="9" t="s">
        <v>266</v>
      </c>
      <c r="F6215" s="9" t="s">
        <v>267</v>
      </c>
      <c r="G6215" s="9" t="s">
        <v>268</v>
      </c>
      <c r="H6215" s="8">
        <v>45474</v>
      </c>
      <c r="I6215" s="8">
        <v>45488</v>
      </c>
      <c r="J6215" s="8" t="s">
        <v>7975</v>
      </c>
      <c r="K6215" s="205" t="s">
        <v>270</v>
      </c>
      <c r="M6215" s="9" t="s">
        <v>7970</v>
      </c>
      <c r="N6215" s="215">
        <v>45505.8848292361</v>
      </c>
      <c r="O6215" s="8"/>
    </row>
    <row r="6216" spans="1:15" x14ac:dyDescent="0.25">
      <c r="A6216" s="8">
        <v>45527</v>
      </c>
      <c r="B6216" s="9" t="s">
        <v>9056</v>
      </c>
      <c r="C6216" s="9" t="s">
        <v>142</v>
      </c>
      <c r="D6216" s="3">
        <v>-53.92</v>
      </c>
      <c r="E6216" s="9" t="s">
        <v>117</v>
      </c>
      <c r="F6216" s="9" t="s">
        <v>118</v>
      </c>
      <c r="G6216" s="9" t="s">
        <v>119</v>
      </c>
      <c r="H6216" s="8">
        <v>45505</v>
      </c>
      <c r="I6216" s="8">
        <v>45523</v>
      </c>
      <c r="J6216" s="8" t="s">
        <v>9057</v>
      </c>
      <c r="K6216" s="205" t="s">
        <v>121</v>
      </c>
      <c r="M6216" s="9" t="s">
        <v>9058</v>
      </c>
      <c r="N6216" s="215">
        <v>45534.648212951397</v>
      </c>
      <c r="O6216" s="8"/>
    </row>
    <row r="6217" spans="1:15" x14ac:dyDescent="0.25">
      <c r="A6217" s="8">
        <v>45527</v>
      </c>
      <c r="B6217" s="9" t="s">
        <v>9059</v>
      </c>
      <c r="C6217" s="9" t="s">
        <v>1852</v>
      </c>
      <c r="D6217" s="3">
        <v>-18.89</v>
      </c>
      <c r="E6217" s="9" t="s">
        <v>117</v>
      </c>
      <c r="F6217" s="9" t="s">
        <v>118</v>
      </c>
      <c r="G6217" s="9" t="s">
        <v>119</v>
      </c>
      <c r="H6217" s="8">
        <v>45505</v>
      </c>
      <c r="I6217" s="8">
        <v>45523</v>
      </c>
      <c r="J6217" s="8" t="s">
        <v>9060</v>
      </c>
      <c r="K6217" s="205" t="s">
        <v>121</v>
      </c>
      <c r="M6217" s="9" t="s">
        <v>9061</v>
      </c>
      <c r="N6217" s="215">
        <v>45534.648212951397</v>
      </c>
      <c r="O6217" s="8"/>
    </row>
    <row r="6218" spans="1:15" x14ac:dyDescent="0.25">
      <c r="A6218" s="8">
        <v>45487</v>
      </c>
      <c r="B6218" s="9" t="s">
        <v>7968</v>
      </c>
      <c r="C6218" s="9" t="s">
        <v>9907</v>
      </c>
      <c r="D6218" s="3">
        <v>-30.73</v>
      </c>
      <c r="E6218" s="9" t="s">
        <v>266</v>
      </c>
      <c r="F6218" s="9" t="s">
        <v>267</v>
      </c>
      <c r="G6218" s="9" t="s">
        <v>268</v>
      </c>
      <c r="H6218" s="8">
        <v>45474</v>
      </c>
      <c r="I6218" s="8">
        <v>45481</v>
      </c>
      <c r="J6218" s="8" t="s">
        <v>8013</v>
      </c>
      <c r="K6218" s="205" t="s">
        <v>270</v>
      </c>
      <c r="M6218" s="9" t="s">
        <v>7970</v>
      </c>
      <c r="N6218" s="215">
        <v>45505.8848292361</v>
      </c>
      <c r="O6218" s="8"/>
    </row>
    <row r="6219" spans="1:15" x14ac:dyDescent="0.25">
      <c r="A6219" s="8">
        <v>45481</v>
      </c>
      <c r="B6219" s="9" t="s">
        <v>7968</v>
      </c>
      <c r="C6219" s="9" t="s">
        <v>9907</v>
      </c>
      <c r="D6219" s="3">
        <v>-44.48</v>
      </c>
      <c r="E6219" s="9" t="s">
        <v>266</v>
      </c>
      <c r="F6219" s="9" t="s">
        <v>267</v>
      </c>
      <c r="G6219" s="9" t="s">
        <v>268</v>
      </c>
      <c r="H6219" s="8">
        <v>45474</v>
      </c>
      <c r="I6219" s="8">
        <v>45481</v>
      </c>
      <c r="J6219" s="8" t="s">
        <v>8146</v>
      </c>
      <c r="K6219" s="205" t="s">
        <v>270</v>
      </c>
      <c r="M6219" s="9" t="s">
        <v>7970</v>
      </c>
      <c r="N6219" s="215">
        <v>45505.8848292361</v>
      </c>
      <c r="O6219" s="8"/>
    </row>
    <row r="6220" spans="1:15" x14ac:dyDescent="0.25">
      <c r="A6220" s="8">
        <v>45492</v>
      </c>
      <c r="B6220" s="9" t="s">
        <v>7813</v>
      </c>
      <c r="C6220" s="9" t="s">
        <v>9907</v>
      </c>
      <c r="D6220" s="3">
        <v>-53.78</v>
      </c>
      <c r="E6220" s="9" t="s">
        <v>7746</v>
      </c>
      <c r="F6220" s="9" t="s">
        <v>133</v>
      </c>
      <c r="G6220" s="9" t="s">
        <v>134</v>
      </c>
      <c r="H6220" s="8">
        <v>45474</v>
      </c>
      <c r="I6220" s="8">
        <v>45488</v>
      </c>
      <c r="J6220" s="8" t="s">
        <v>7814</v>
      </c>
      <c r="K6220" s="205" t="s">
        <v>136</v>
      </c>
      <c r="M6220" s="9" t="s">
        <v>7815</v>
      </c>
      <c r="N6220" s="215">
        <v>45505.8848292361</v>
      </c>
      <c r="O6220" s="8"/>
    </row>
    <row r="6221" spans="1:15" x14ac:dyDescent="0.25">
      <c r="A6221" s="8">
        <v>45534</v>
      </c>
      <c r="B6221" s="9" t="s">
        <v>9815</v>
      </c>
      <c r="C6221" s="9" t="s">
        <v>9907</v>
      </c>
      <c r="D6221" s="3">
        <v>-60</v>
      </c>
      <c r="E6221" s="9" t="s">
        <v>266</v>
      </c>
      <c r="F6221" s="9" t="s">
        <v>267</v>
      </c>
      <c r="G6221" s="9" t="s">
        <v>268</v>
      </c>
      <c r="H6221" s="8">
        <v>45505</v>
      </c>
      <c r="I6221" s="8">
        <v>45530</v>
      </c>
      <c r="J6221" s="8" t="s">
        <v>9816</v>
      </c>
      <c r="K6221" s="205" t="s">
        <v>270</v>
      </c>
      <c r="M6221" s="9" t="s">
        <v>9817</v>
      </c>
      <c r="N6221" s="215">
        <v>45540.605251655099</v>
      </c>
      <c r="O6221" s="8"/>
    </row>
    <row r="6222" spans="1:15" x14ac:dyDescent="0.25">
      <c r="A6222" s="8">
        <v>45485</v>
      </c>
      <c r="B6222" s="9" t="s">
        <v>7968</v>
      </c>
      <c r="C6222" s="9" t="s">
        <v>9907</v>
      </c>
      <c r="D6222" s="3">
        <v>-61.57</v>
      </c>
      <c r="E6222" s="9" t="s">
        <v>266</v>
      </c>
      <c r="F6222" s="9" t="s">
        <v>267</v>
      </c>
      <c r="G6222" s="9" t="s">
        <v>268</v>
      </c>
      <c r="H6222" s="8">
        <v>45474</v>
      </c>
      <c r="I6222" s="8">
        <v>45481</v>
      </c>
      <c r="J6222" s="8" t="s">
        <v>8060</v>
      </c>
      <c r="K6222" s="205" t="s">
        <v>270</v>
      </c>
      <c r="M6222" s="9" t="s">
        <v>7970</v>
      </c>
      <c r="N6222" s="215">
        <v>45505.8848292361</v>
      </c>
      <c r="O6222" s="8"/>
    </row>
    <row r="6223" spans="1:15" x14ac:dyDescent="0.25">
      <c r="A6223" s="8">
        <v>45475</v>
      </c>
      <c r="B6223" s="9" t="s">
        <v>7968</v>
      </c>
      <c r="C6223" s="9" t="s">
        <v>9907</v>
      </c>
      <c r="D6223" s="3">
        <v>-66.97</v>
      </c>
      <c r="E6223" s="9" t="s">
        <v>266</v>
      </c>
      <c r="F6223" s="9" t="s">
        <v>267</v>
      </c>
      <c r="G6223" s="9" t="s">
        <v>268</v>
      </c>
      <c r="H6223" s="8">
        <v>45474</v>
      </c>
      <c r="I6223" s="8">
        <v>45474</v>
      </c>
      <c r="J6223" s="8" t="s">
        <v>8244</v>
      </c>
      <c r="K6223" s="205" t="s">
        <v>270</v>
      </c>
      <c r="M6223" s="9" t="s">
        <v>7970</v>
      </c>
      <c r="N6223" s="215">
        <v>45505.8848292361</v>
      </c>
      <c r="O6223" s="8"/>
    </row>
    <row r="6224" spans="1:15" x14ac:dyDescent="0.25">
      <c r="A6224" s="8">
        <v>45484</v>
      </c>
      <c r="B6224" s="9" t="s">
        <v>7968</v>
      </c>
      <c r="C6224" s="9" t="s">
        <v>9907</v>
      </c>
      <c r="D6224" s="3">
        <v>-69.75</v>
      </c>
      <c r="E6224" s="9" t="s">
        <v>266</v>
      </c>
      <c r="F6224" s="9" t="s">
        <v>267</v>
      </c>
      <c r="G6224" s="9" t="s">
        <v>268</v>
      </c>
      <c r="H6224" s="8">
        <v>45474</v>
      </c>
      <c r="I6224" s="8">
        <v>45481</v>
      </c>
      <c r="J6224" s="8" t="s">
        <v>8073</v>
      </c>
      <c r="K6224" s="205" t="s">
        <v>270</v>
      </c>
      <c r="M6224" s="9" t="s">
        <v>7970</v>
      </c>
      <c r="N6224" s="215">
        <v>45505.8848292361</v>
      </c>
      <c r="O6224" s="8"/>
    </row>
    <row r="6225" spans="1:15" x14ac:dyDescent="0.25">
      <c r="A6225" s="8">
        <v>45491</v>
      </c>
      <c r="B6225" s="9" t="s">
        <v>7848</v>
      </c>
      <c r="C6225" s="9" t="s">
        <v>9907</v>
      </c>
      <c r="D6225" s="3">
        <v>-70.95</v>
      </c>
      <c r="E6225" s="9" t="s">
        <v>7746</v>
      </c>
      <c r="F6225" s="9" t="s">
        <v>133</v>
      </c>
      <c r="G6225" s="9" t="s">
        <v>134</v>
      </c>
      <c r="H6225" s="8">
        <v>45474</v>
      </c>
      <c r="I6225" s="8">
        <v>45488</v>
      </c>
      <c r="J6225" s="8" t="s">
        <v>7849</v>
      </c>
      <c r="K6225" s="205" t="s">
        <v>136</v>
      </c>
      <c r="M6225" s="9" t="s">
        <v>7850</v>
      </c>
      <c r="N6225" s="215">
        <v>45505.8848292361</v>
      </c>
      <c r="O6225" s="8"/>
    </row>
    <row r="6226" spans="1:15" x14ac:dyDescent="0.25">
      <c r="A6226" s="8">
        <v>45461</v>
      </c>
      <c r="B6226" s="9" t="s">
        <v>7968</v>
      </c>
      <c r="C6226" s="9" t="s">
        <v>9907</v>
      </c>
      <c r="D6226" s="3">
        <v>-133.22</v>
      </c>
      <c r="E6226" s="9" t="s">
        <v>266</v>
      </c>
      <c r="F6226" s="9" t="s">
        <v>267</v>
      </c>
      <c r="G6226" s="9" t="s">
        <v>268</v>
      </c>
      <c r="H6226" s="8">
        <v>45444</v>
      </c>
      <c r="I6226" s="8">
        <v>45460</v>
      </c>
      <c r="J6226" s="8" t="s">
        <v>8779</v>
      </c>
      <c r="K6226" s="205" t="s">
        <v>270</v>
      </c>
      <c r="M6226" s="9" t="s">
        <v>7970</v>
      </c>
      <c r="N6226" s="215">
        <v>45505.8848292361</v>
      </c>
      <c r="O6226" s="8"/>
    </row>
    <row r="6227" spans="1:15" x14ac:dyDescent="0.25">
      <c r="A6227" s="8">
        <v>45458</v>
      </c>
      <c r="B6227" s="9" t="s">
        <v>4314</v>
      </c>
      <c r="C6227" s="9" t="s">
        <v>9907</v>
      </c>
      <c r="D6227" s="3">
        <v>-144.19999999999999</v>
      </c>
      <c r="E6227" s="9" t="s">
        <v>266</v>
      </c>
      <c r="F6227" s="9" t="s">
        <v>267</v>
      </c>
      <c r="G6227" s="9" t="s">
        <v>268</v>
      </c>
      <c r="H6227" s="8">
        <v>45444</v>
      </c>
      <c r="I6227" s="8">
        <v>45453</v>
      </c>
      <c r="J6227" s="8" t="s">
        <v>8792</v>
      </c>
      <c r="K6227" s="205" t="s">
        <v>270</v>
      </c>
      <c r="M6227" s="9" t="s">
        <v>4316</v>
      </c>
      <c r="N6227" s="215">
        <v>45505.8848292361</v>
      </c>
      <c r="O6227" s="8"/>
    </row>
    <row r="6228" spans="1:15" x14ac:dyDescent="0.25">
      <c r="A6228" s="8">
        <v>45474</v>
      </c>
      <c r="B6228" s="9" t="s">
        <v>3280</v>
      </c>
      <c r="C6228" s="9" t="s">
        <v>9907</v>
      </c>
      <c r="D6228" s="3">
        <v>-250</v>
      </c>
      <c r="E6228" s="9" t="s">
        <v>193</v>
      </c>
      <c r="F6228" s="9" t="s">
        <v>194</v>
      </c>
      <c r="G6228" s="9" t="s">
        <v>183</v>
      </c>
      <c r="H6228" s="8">
        <v>45474</v>
      </c>
      <c r="I6228" s="8">
        <v>45474</v>
      </c>
      <c r="J6228" s="8" t="s">
        <v>8294</v>
      </c>
      <c r="K6228" s="205" t="s">
        <v>196</v>
      </c>
      <c r="M6228" s="9" t="s">
        <v>3282</v>
      </c>
      <c r="N6228" s="215">
        <v>45505.8848292361</v>
      </c>
      <c r="O6228" s="8"/>
    </row>
    <row r="6229" spans="1:15" x14ac:dyDescent="0.25">
      <c r="A6229" s="8">
        <v>45527</v>
      </c>
      <c r="B6229" s="9" t="s">
        <v>9063</v>
      </c>
      <c r="C6229" s="9" t="s">
        <v>217</v>
      </c>
      <c r="D6229" s="3">
        <v>-16</v>
      </c>
      <c r="E6229" s="9" t="s">
        <v>117</v>
      </c>
      <c r="F6229" s="9" t="s">
        <v>118</v>
      </c>
      <c r="G6229" s="9" t="s">
        <v>119</v>
      </c>
      <c r="H6229" s="8">
        <v>45505</v>
      </c>
      <c r="I6229" s="8">
        <v>45523</v>
      </c>
      <c r="J6229" s="8" t="s">
        <v>9064</v>
      </c>
      <c r="K6229" s="205" t="s">
        <v>121</v>
      </c>
      <c r="M6229" s="9" t="s">
        <v>9065</v>
      </c>
      <c r="N6229" s="215">
        <v>45534.648212951397</v>
      </c>
      <c r="O6229" s="8"/>
    </row>
    <row r="6230" spans="1:15" x14ac:dyDescent="0.25">
      <c r="A6230" s="8">
        <v>45496</v>
      </c>
      <c r="B6230" s="9" t="s">
        <v>7754</v>
      </c>
      <c r="C6230" s="9" t="s">
        <v>9907</v>
      </c>
      <c r="D6230" s="3">
        <v>-500</v>
      </c>
      <c r="E6230" s="9" t="s">
        <v>422</v>
      </c>
      <c r="F6230" s="9" t="s">
        <v>423</v>
      </c>
      <c r="G6230" s="9" t="s">
        <v>183</v>
      </c>
      <c r="H6230" s="8">
        <v>45474</v>
      </c>
      <c r="I6230" s="8">
        <v>45495</v>
      </c>
      <c r="J6230" s="8" t="s">
        <v>7755</v>
      </c>
      <c r="K6230" s="205" t="s">
        <v>425</v>
      </c>
      <c r="M6230" s="9" t="s">
        <v>7756</v>
      </c>
      <c r="N6230" s="215">
        <v>45505.8848292361</v>
      </c>
      <c r="O6230" s="8"/>
    </row>
    <row r="6231" spans="1:15" x14ac:dyDescent="0.25">
      <c r="A6231" s="8">
        <v>45474</v>
      </c>
      <c r="B6231" s="9" t="s">
        <v>8298</v>
      </c>
      <c r="C6231" s="9" t="s">
        <v>9907</v>
      </c>
      <c r="D6231" s="3">
        <v>-900</v>
      </c>
      <c r="E6231" s="9" t="s">
        <v>435</v>
      </c>
      <c r="F6231" s="9" t="s">
        <v>436</v>
      </c>
      <c r="G6231" s="9" t="s">
        <v>183</v>
      </c>
      <c r="H6231" s="8">
        <v>45474</v>
      </c>
      <c r="I6231" s="8">
        <v>45474</v>
      </c>
      <c r="J6231" s="8" t="s">
        <v>8299</v>
      </c>
      <c r="K6231" s="205" t="s">
        <v>438</v>
      </c>
      <c r="M6231" s="9" t="s">
        <v>8300</v>
      </c>
      <c r="N6231" s="215">
        <v>45505.8848292361</v>
      </c>
      <c r="O6231" s="8"/>
    </row>
    <row r="6232" spans="1:15" x14ac:dyDescent="0.25">
      <c r="A6232" s="8">
        <v>45798</v>
      </c>
      <c r="B6232" s="9" t="s">
        <v>14733</v>
      </c>
      <c r="C6232" s="9" t="s">
        <v>180</v>
      </c>
      <c r="D6232" s="3">
        <v>-17.829999999999998</v>
      </c>
      <c r="E6232" s="9" t="s">
        <v>181</v>
      </c>
      <c r="F6232" s="9" t="s">
        <v>182</v>
      </c>
      <c r="G6232" s="9" t="s">
        <v>183</v>
      </c>
      <c r="H6232" s="8">
        <v>45778</v>
      </c>
      <c r="I6232" s="8">
        <v>45796</v>
      </c>
      <c r="J6232" s="8" t="s">
        <v>16162</v>
      </c>
      <c r="K6232" s="205" t="s">
        <v>185</v>
      </c>
      <c r="M6232" s="9" t="s">
        <v>14735</v>
      </c>
      <c r="N6232" s="215">
        <v>45809.629870740697</v>
      </c>
      <c r="O6232" s="8">
        <v>45809</v>
      </c>
    </row>
    <row r="6233" spans="1:15" x14ac:dyDescent="0.25">
      <c r="A6233" s="8">
        <v>45489</v>
      </c>
      <c r="B6233" s="9" t="s">
        <v>272</v>
      </c>
      <c r="C6233" s="9" t="s">
        <v>9907</v>
      </c>
      <c r="D6233" s="3">
        <v>-2884</v>
      </c>
      <c r="E6233" s="9" t="s">
        <v>266</v>
      </c>
      <c r="F6233" s="9" t="s">
        <v>267</v>
      </c>
      <c r="G6233" s="9" t="s">
        <v>268</v>
      </c>
      <c r="H6233" s="8">
        <v>45474</v>
      </c>
      <c r="I6233" s="8">
        <v>45488</v>
      </c>
      <c r="J6233" s="8" t="s">
        <v>7981</v>
      </c>
      <c r="K6233" s="205" t="s">
        <v>270</v>
      </c>
      <c r="M6233" s="9" t="s">
        <v>275</v>
      </c>
      <c r="N6233" s="215">
        <v>45505.8848292361</v>
      </c>
      <c r="O6233" s="8"/>
    </row>
    <row r="6234" spans="1:15" x14ac:dyDescent="0.25">
      <c r="A6234" s="8">
        <v>45648</v>
      </c>
      <c r="B6234" s="9" t="s">
        <v>8317</v>
      </c>
      <c r="C6234" s="9" t="s">
        <v>2550</v>
      </c>
      <c r="D6234" s="3">
        <v>-11</v>
      </c>
      <c r="E6234" s="9" t="s">
        <v>266</v>
      </c>
      <c r="F6234" s="9" t="s">
        <v>267</v>
      </c>
      <c r="G6234" s="9" t="s">
        <v>268</v>
      </c>
      <c r="H6234" s="8">
        <v>45627</v>
      </c>
      <c r="I6234" s="8">
        <v>45642</v>
      </c>
      <c r="J6234" s="219" t="s">
        <v>13661</v>
      </c>
      <c r="K6234" s="205" t="s">
        <v>270</v>
      </c>
      <c r="M6234" s="9" t="s">
        <v>8319</v>
      </c>
      <c r="N6234" s="215">
        <v>45706.0637561111</v>
      </c>
      <c r="O6234" s="8"/>
    </row>
    <row r="6235" spans="1:15" x14ac:dyDescent="0.25">
      <c r="A6235" s="8">
        <v>45295</v>
      </c>
      <c r="B6235" s="9" t="s">
        <v>2549</v>
      </c>
      <c r="C6235" s="9" t="s">
        <v>2550</v>
      </c>
      <c r="D6235" s="3">
        <v>-18.13</v>
      </c>
      <c r="E6235" s="9" t="s">
        <v>266</v>
      </c>
      <c r="F6235" s="9" t="s">
        <v>267</v>
      </c>
      <c r="G6235" s="9" t="s">
        <v>268</v>
      </c>
      <c r="H6235" s="8">
        <v>45292</v>
      </c>
      <c r="I6235" s="8">
        <v>45292</v>
      </c>
      <c r="J6235" s="8" t="s">
        <v>2551</v>
      </c>
      <c r="K6235" s="205" t="s">
        <v>270</v>
      </c>
      <c r="M6235" s="9" t="s">
        <v>2552</v>
      </c>
      <c r="N6235" s="215">
        <v>45300.8738539236</v>
      </c>
      <c r="O6235" s="8"/>
    </row>
    <row r="6236" spans="1:15" x14ac:dyDescent="0.25">
      <c r="A6236" s="8">
        <v>45387</v>
      </c>
      <c r="B6236" s="9" t="s">
        <v>2603</v>
      </c>
      <c r="C6236" s="9" t="s">
        <v>2550</v>
      </c>
      <c r="D6236" s="3">
        <v>-19.260000000000002</v>
      </c>
      <c r="E6236" s="9" t="s">
        <v>266</v>
      </c>
      <c r="F6236" s="9" t="s">
        <v>267</v>
      </c>
      <c r="G6236" s="9" t="s">
        <v>268</v>
      </c>
      <c r="H6236" s="8">
        <v>45383</v>
      </c>
      <c r="I6236" s="8">
        <v>45383</v>
      </c>
      <c r="J6236" s="8" t="s">
        <v>2604</v>
      </c>
      <c r="K6236" s="205" t="s">
        <v>270</v>
      </c>
      <c r="M6236" s="9" t="s">
        <v>2605</v>
      </c>
      <c r="N6236" s="215">
        <v>45402.639274791698</v>
      </c>
      <c r="O6236" s="8"/>
    </row>
    <row r="6237" spans="1:15" x14ac:dyDescent="0.25">
      <c r="A6237" s="8">
        <v>45293</v>
      </c>
      <c r="B6237" s="9" t="s">
        <v>2610</v>
      </c>
      <c r="C6237" s="9" t="s">
        <v>2550</v>
      </c>
      <c r="D6237" s="3">
        <v>-19.48</v>
      </c>
      <c r="E6237" s="9" t="s">
        <v>266</v>
      </c>
      <c r="F6237" s="9" t="s">
        <v>267</v>
      </c>
      <c r="G6237" s="9" t="s">
        <v>268</v>
      </c>
      <c r="H6237" s="8">
        <v>45292</v>
      </c>
      <c r="I6237" s="8">
        <v>45292</v>
      </c>
      <c r="J6237" s="8" t="s">
        <v>2611</v>
      </c>
      <c r="K6237" s="205" t="s">
        <v>270</v>
      </c>
      <c r="M6237" s="9" t="s">
        <v>2612</v>
      </c>
      <c r="N6237" s="215">
        <v>45300.8738539236</v>
      </c>
      <c r="O6237" s="8"/>
    </row>
    <row r="6238" spans="1:15" x14ac:dyDescent="0.25">
      <c r="A6238" s="8">
        <v>45473</v>
      </c>
      <c r="B6238" s="9" t="s">
        <v>8317</v>
      </c>
      <c r="C6238" s="9" t="s">
        <v>2550</v>
      </c>
      <c r="D6238" s="3">
        <v>-21</v>
      </c>
      <c r="E6238" s="9" t="s">
        <v>266</v>
      </c>
      <c r="F6238" s="9" t="s">
        <v>267</v>
      </c>
      <c r="G6238" s="9" t="s">
        <v>268</v>
      </c>
      <c r="H6238" s="8">
        <v>45444</v>
      </c>
      <c r="I6238" s="8">
        <v>45467</v>
      </c>
      <c r="J6238" s="8" t="s">
        <v>8318</v>
      </c>
      <c r="K6238" s="205" t="s">
        <v>270</v>
      </c>
      <c r="M6238" s="9" t="s">
        <v>8319</v>
      </c>
      <c r="N6238" s="215">
        <v>45505.8848292361</v>
      </c>
      <c r="O6238" s="8"/>
    </row>
    <row r="6239" spans="1:15" x14ac:dyDescent="0.25">
      <c r="A6239" s="8">
        <v>45752</v>
      </c>
      <c r="B6239" s="9" t="s">
        <v>8317</v>
      </c>
      <c r="C6239" s="9" t="s">
        <v>2550</v>
      </c>
      <c r="D6239" s="3">
        <v>-21</v>
      </c>
      <c r="E6239" s="9" t="s">
        <v>266</v>
      </c>
      <c r="F6239" s="9" t="s">
        <v>267</v>
      </c>
      <c r="G6239" s="9" t="s">
        <v>268</v>
      </c>
      <c r="H6239" s="8">
        <v>45748</v>
      </c>
      <c r="I6239" s="8">
        <v>45747</v>
      </c>
      <c r="J6239" s="219" t="s">
        <v>14991</v>
      </c>
      <c r="K6239" s="205" t="s">
        <v>270</v>
      </c>
      <c r="M6239" s="9" t="s">
        <v>8319</v>
      </c>
      <c r="N6239" s="215">
        <v>45777.922227581003</v>
      </c>
      <c r="O6239" s="8"/>
    </row>
    <row r="6240" spans="1:15" x14ac:dyDescent="0.25">
      <c r="A6240" s="8">
        <v>45305</v>
      </c>
      <c r="B6240" s="9" t="s">
        <v>2603</v>
      </c>
      <c r="C6240" s="9" t="s">
        <v>2550</v>
      </c>
      <c r="D6240" s="3">
        <v>-26.94</v>
      </c>
      <c r="E6240" s="9" t="s">
        <v>266</v>
      </c>
      <c r="F6240" s="9" t="s">
        <v>267</v>
      </c>
      <c r="G6240" s="9" t="s">
        <v>268</v>
      </c>
      <c r="H6240" s="8">
        <v>45292</v>
      </c>
      <c r="I6240" s="8">
        <v>45299</v>
      </c>
      <c r="J6240" s="8" t="s">
        <v>3008</v>
      </c>
      <c r="K6240" s="205" t="s">
        <v>270</v>
      </c>
      <c r="M6240" s="9" t="s">
        <v>2605</v>
      </c>
      <c r="N6240" s="215">
        <v>45318.192840775497</v>
      </c>
      <c r="O6240" s="8"/>
    </row>
    <row r="6241" spans="1:15" x14ac:dyDescent="0.25">
      <c r="A6241" s="8">
        <v>45518</v>
      </c>
      <c r="B6241" s="9" t="s">
        <v>2898</v>
      </c>
      <c r="C6241" s="9" t="s">
        <v>180</v>
      </c>
      <c r="D6241" s="3">
        <v>-17.75</v>
      </c>
      <c r="E6241" s="9" t="s">
        <v>181</v>
      </c>
      <c r="F6241" s="9" t="s">
        <v>182</v>
      </c>
      <c r="G6241" s="9" t="s">
        <v>183</v>
      </c>
      <c r="H6241" s="8">
        <v>45505</v>
      </c>
      <c r="I6241" s="8">
        <v>45516</v>
      </c>
      <c r="J6241" s="8" t="s">
        <v>9279</v>
      </c>
      <c r="K6241" s="205" t="s">
        <v>185</v>
      </c>
      <c r="M6241" s="9" t="s">
        <v>2900</v>
      </c>
      <c r="N6241" s="215">
        <v>45534.648212951397</v>
      </c>
      <c r="O6241" s="8">
        <v>45534</v>
      </c>
    </row>
    <row r="6242" spans="1:15" x14ac:dyDescent="0.25">
      <c r="A6242" s="8">
        <v>45697</v>
      </c>
      <c r="B6242" s="9" t="s">
        <v>8317</v>
      </c>
      <c r="C6242" s="9" t="s">
        <v>2550</v>
      </c>
      <c r="D6242" s="3">
        <v>-27</v>
      </c>
      <c r="E6242" s="9" t="s">
        <v>266</v>
      </c>
      <c r="F6242" s="9" t="s">
        <v>267</v>
      </c>
      <c r="G6242" s="9" t="s">
        <v>268</v>
      </c>
      <c r="H6242" s="8">
        <v>45689</v>
      </c>
      <c r="I6242" s="8">
        <v>45691</v>
      </c>
      <c r="J6242" s="219" t="s">
        <v>13040</v>
      </c>
      <c r="K6242" s="205" t="s">
        <v>270</v>
      </c>
      <c r="M6242" s="9" t="s">
        <v>8319</v>
      </c>
      <c r="N6242" s="215">
        <v>45706.0637561111</v>
      </c>
      <c r="O6242" s="8"/>
    </row>
    <row r="6243" spans="1:15" x14ac:dyDescent="0.25">
      <c r="A6243" s="8">
        <v>45430</v>
      </c>
      <c r="B6243" s="9" t="s">
        <v>2603</v>
      </c>
      <c r="C6243" s="9" t="s">
        <v>2550</v>
      </c>
      <c r="D6243" s="3">
        <v>-32.46</v>
      </c>
      <c r="E6243" s="9" t="s">
        <v>266</v>
      </c>
      <c r="F6243" s="9" t="s">
        <v>267</v>
      </c>
      <c r="G6243" s="9" t="s">
        <v>268</v>
      </c>
      <c r="H6243" s="8">
        <v>45413</v>
      </c>
      <c r="I6243" s="8">
        <v>45425</v>
      </c>
      <c r="J6243" s="8" t="s">
        <v>3228</v>
      </c>
      <c r="K6243" s="205" t="s">
        <v>270</v>
      </c>
      <c r="M6243" s="9" t="s">
        <v>2605</v>
      </c>
      <c r="N6243" s="215">
        <v>45445.039048634302</v>
      </c>
      <c r="O6243" s="8"/>
    </row>
    <row r="6244" spans="1:15" x14ac:dyDescent="0.25">
      <c r="A6244" s="8">
        <v>45431</v>
      </c>
      <c r="B6244" s="9" t="s">
        <v>3277</v>
      </c>
      <c r="C6244" s="9" t="s">
        <v>2550</v>
      </c>
      <c r="D6244" s="3">
        <v>-33.22</v>
      </c>
      <c r="E6244" s="9" t="s">
        <v>266</v>
      </c>
      <c r="F6244" s="9" t="s">
        <v>267</v>
      </c>
      <c r="G6244" s="9" t="s">
        <v>268</v>
      </c>
      <c r="H6244" s="8">
        <v>45413</v>
      </c>
      <c r="I6244" s="8">
        <v>45425</v>
      </c>
      <c r="J6244" s="8" t="s">
        <v>3278</v>
      </c>
      <c r="K6244" s="205" t="s">
        <v>270</v>
      </c>
      <c r="M6244" s="9" t="s">
        <v>3279</v>
      </c>
      <c r="N6244" s="215">
        <v>45445.039048634302</v>
      </c>
      <c r="O6244" s="8"/>
    </row>
    <row r="6245" spans="1:15" x14ac:dyDescent="0.25">
      <c r="A6245" s="8">
        <v>45257</v>
      </c>
      <c r="B6245" s="9" t="s">
        <v>3361</v>
      </c>
      <c r="C6245" s="9" t="s">
        <v>2550</v>
      </c>
      <c r="D6245" s="3">
        <v>-35.909999999999997</v>
      </c>
      <c r="E6245" s="9" t="s">
        <v>869</v>
      </c>
      <c r="F6245" s="9" t="s">
        <v>870</v>
      </c>
      <c r="G6245" s="9" t="s">
        <v>210</v>
      </c>
      <c r="H6245" s="8">
        <v>45231</v>
      </c>
      <c r="I6245" s="8">
        <v>45257</v>
      </c>
      <c r="J6245" s="8" t="s">
        <v>3362</v>
      </c>
      <c r="K6245" s="205" t="s">
        <v>872</v>
      </c>
      <c r="M6245" s="9" t="s">
        <v>3363</v>
      </c>
      <c r="N6245" s="215">
        <v>45294.9567489931</v>
      </c>
      <c r="O6245" s="8"/>
    </row>
    <row r="6246" spans="1:15" x14ac:dyDescent="0.25">
      <c r="A6246" s="8">
        <v>45305</v>
      </c>
      <c r="B6246" s="9" t="s">
        <v>2610</v>
      </c>
      <c r="C6246" s="9" t="s">
        <v>2550</v>
      </c>
      <c r="D6246" s="3">
        <v>-35.909999999999997</v>
      </c>
      <c r="E6246" s="9" t="s">
        <v>266</v>
      </c>
      <c r="F6246" s="9" t="s">
        <v>267</v>
      </c>
      <c r="G6246" s="9" t="s">
        <v>268</v>
      </c>
      <c r="H6246" s="8">
        <v>45292</v>
      </c>
      <c r="I6246" s="8">
        <v>45299</v>
      </c>
      <c r="J6246" s="8" t="s">
        <v>3360</v>
      </c>
      <c r="K6246" s="205" t="s">
        <v>270</v>
      </c>
      <c r="M6246" s="9" t="s">
        <v>2612</v>
      </c>
      <c r="N6246" s="215">
        <v>45318.192840775497</v>
      </c>
      <c r="O6246" s="8">
        <v>45317</v>
      </c>
    </row>
    <row r="6247" spans="1:15" x14ac:dyDescent="0.25">
      <c r="A6247" s="8">
        <v>45526</v>
      </c>
      <c r="B6247" s="9" t="s">
        <v>7692</v>
      </c>
      <c r="C6247" s="9" t="s">
        <v>361</v>
      </c>
      <c r="D6247" s="3">
        <v>-51</v>
      </c>
      <c r="E6247" s="9" t="s">
        <v>117</v>
      </c>
      <c r="F6247" s="9" t="s">
        <v>118</v>
      </c>
      <c r="G6247" s="9" t="s">
        <v>119</v>
      </c>
      <c r="H6247" s="8">
        <v>45505</v>
      </c>
      <c r="I6247" s="8">
        <v>45523</v>
      </c>
      <c r="J6247" s="8" t="s">
        <v>9094</v>
      </c>
      <c r="K6247" s="205" t="s">
        <v>121</v>
      </c>
      <c r="M6247" s="9" t="s">
        <v>7694</v>
      </c>
      <c r="N6247" s="215">
        <v>45534.648212951397</v>
      </c>
      <c r="O6247" s="8"/>
    </row>
    <row r="6248" spans="1:15" x14ac:dyDescent="0.25">
      <c r="A6248" s="8">
        <v>45287</v>
      </c>
      <c r="B6248" s="9" t="s">
        <v>3419</v>
      </c>
      <c r="C6248" s="9" t="s">
        <v>2550</v>
      </c>
      <c r="D6248" s="3">
        <v>-39</v>
      </c>
      <c r="E6248" s="9" t="s">
        <v>266</v>
      </c>
      <c r="F6248" s="9" t="s">
        <v>267</v>
      </c>
      <c r="G6248" s="9" t="s">
        <v>268</v>
      </c>
      <c r="H6248" s="8">
        <v>45261</v>
      </c>
      <c r="I6248" s="8">
        <v>45285</v>
      </c>
      <c r="J6248" s="8" t="s">
        <v>3420</v>
      </c>
      <c r="K6248" s="205" t="s">
        <v>270</v>
      </c>
      <c r="M6248" s="9" t="s">
        <v>3419</v>
      </c>
      <c r="N6248" s="215">
        <v>45294.9567489931</v>
      </c>
      <c r="O6248" s="8"/>
    </row>
    <row r="6249" spans="1:15" x14ac:dyDescent="0.25">
      <c r="A6249" s="8">
        <v>45486</v>
      </c>
      <c r="B6249" s="9" t="s">
        <v>8021</v>
      </c>
      <c r="C6249" s="9" t="s">
        <v>2550</v>
      </c>
      <c r="D6249" s="3">
        <v>-41.45</v>
      </c>
      <c r="E6249" s="9" t="s">
        <v>266</v>
      </c>
      <c r="F6249" s="9" t="s">
        <v>267</v>
      </c>
      <c r="G6249" s="9" t="s">
        <v>268</v>
      </c>
      <c r="H6249" s="8">
        <v>45474</v>
      </c>
      <c r="I6249" s="8">
        <v>45481</v>
      </c>
      <c r="J6249" s="8" t="s">
        <v>8022</v>
      </c>
      <c r="K6249" s="205" t="s">
        <v>270</v>
      </c>
      <c r="M6249" s="9" t="s">
        <v>8023</v>
      </c>
      <c r="N6249" s="215">
        <v>45505.8848292361</v>
      </c>
      <c r="O6249" s="8"/>
    </row>
    <row r="6250" spans="1:15" x14ac:dyDescent="0.25">
      <c r="A6250" s="8">
        <v>45258</v>
      </c>
      <c r="B6250" s="9" t="s">
        <v>2603</v>
      </c>
      <c r="C6250" s="9" t="s">
        <v>2550</v>
      </c>
      <c r="D6250" s="3">
        <v>-42.11</v>
      </c>
      <c r="E6250" s="9" t="s">
        <v>869</v>
      </c>
      <c r="F6250" s="9" t="s">
        <v>870</v>
      </c>
      <c r="G6250" s="9" t="s">
        <v>210</v>
      </c>
      <c r="H6250" s="8">
        <v>45231</v>
      </c>
      <c r="I6250" s="8">
        <v>45257</v>
      </c>
      <c r="J6250" s="8" t="s">
        <v>3482</v>
      </c>
      <c r="K6250" s="205" t="s">
        <v>872</v>
      </c>
      <c r="M6250" s="9" t="s">
        <v>2605</v>
      </c>
      <c r="N6250" s="215">
        <v>45294.9567489931</v>
      </c>
      <c r="O6250" s="8"/>
    </row>
    <row r="6251" spans="1:15" x14ac:dyDescent="0.25">
      <c r="A6251" s="8">
        <v>45697</v>
      </c>
      <c r="B6251" s="9" t="s">
        <v>8317</v>
      </c>
      <c r="C6251" s="9" t="s">
        <v>2550</v>
      </c>
      <c r="D6251" s="3">
        <v>-44.5</v>
      </c>
      <c r="E6251" s="9" t="s">
        <v>266</v>
      </c>
      <c r="F6251" s="9" t="s">
        <v>267</v>
      </c>
      <c r="G6251" s="9" t="s">
        <v>268</v>
      </c>
      <c r="H6251" s="8">
        <v>45689</v>
      </c>
      <c r="I6251" s="8">
        <v>45691</v>
      </c>
      <c r="J6251" s="219" t="s">
        <v>13041</v>
      </c>
      <c r="K6251" s="205" t="s">
        <v>270</v>
      </c>
      <c r="M6251" s="9" t="s">
        <v>8319</v>
      </c>
      <c r="N6251" s="215">
        <v>45706.0637561111</v>
      </c>
      <c r="O6251" s="8"/>
    </row>
    <row r="6252" spans="1:15" x14ac:dyDescent="0.25">
      <c r="A6252" s="8">
        <v>45648</v>
      </c>
      <c r="B6252" s="9" t="s">
        <v>8317</v>
      </c>
      <c r="C6252" s="9" t="s">
        <v>2550</v>
      </c>
      <c r="D6252" s="3">
        <v>-44.5</v>
      </c>
      <c r="E6252" s="9" t="s">
        <v>266</v>
      </c>
      <c r="F6252" s="9" t="s">
        <v>267</v>
      </c>
      <c r="G6252" s="9" t="s">
        <v>268</v>
      </c>
      <c r="H6252" s="8">
        <v>45627</v>
      </c>
      <c r="I6252" s="8">
        <v>45642</v>
      </c>
      <c r="J6252" s="219" t="s">
        <v>13659</v>
      </c>
      <c r="K6252" s="205" t="s">
        <v>270</v>
      </c>
      <c r="M6252" s="9" t="s">
        <v>8319</v>
      </c>
      <c r="N6252" s="215">
        <v>45706.0637561111</v>
      </c>
      <c r="O6252" s="8"/>
    </row>
    <row r="6253" spans="1:15" x14ac:dyDescent="0.25">
      <c r="A6253" s="8">
        <v>45752</v>
      </c>
      <c r="B6253" s="9" t="s">
        <v>8317</v>
      </c>
      <c r="C6253" s="9" t="s">
        <v>2550</v>
      </c>
      <c r="D6253" s="3">
        <v>-44.5</v>
      </c>
      <c r="E6253" s="9" t="s">
        <v>266</v>
      </c>
      <c r="F6253" s="9" t="s">
        <v>267</v>
      </c>
      <c r="G6253" s="9" t="s">
        <v>268</v>
      </c>
      <c r="H6253" s="8">
        <v>45748</v>
      </c>
      <c r="I6253" s="8">
        <v>45747</v>
      </c>
      <c r="J6253" s="219" t="s">
        <v>14989</v>
      </c>
      <c r="K6253" s="205" t="s">
        <v>270</v>
      </c>
      <c r="M6253" s="9" t="s">
        <v>8319</v>
      </c>
      <c r="N6253" s="215">
        <v>45777.922227581003</v>
      </c>
      <c r="O6253" s="8"/>
    </row>
    <row r="6254" spans="1:15" x14ac:dyDescent="0.25">
      <c r="A6254" s="8">
        <v>45807</v>
      </c>
      <c r="B6254" s="9" t="s">
        <v>8317</v>
      </c>
      <c r="C6254" s="9" t="s">
        <v>2550</v>
      </c>
      <c r="D6254" s="3">
        <v>-46</v>
      </c>
      <c r="E6254" s="9" t="s">
        <v>266</v>
      </c>
      <c r="F6254" s="9" t="s">
        <v>267</v>
      </c>
      <c r="G6254" s="9" t="s">
        <v>268</v>
      </c>
      <c r="H6254" s="8">
        <v>45778</v>
      </c>
      <c r="I6254" s="8">
        <v>45803</v>
      </c>
      <c r="J6254" s="8" t="s">
        <v>18240</v>
      </c>
      <c r="K6254" s="205" t="s">
        <v>270</v>
      </c>
      <c r="M6254" s="9" t="s">
        <v>8319</v>
      </c>
      <c r="N6254" s="215">
        <v>45840.490152685197</v>
      </c>
      <c r="O6254" s="8"/>
    </row>
    <row r="6255" spans="1:15" x14ac:dyDescent="0.25">
      <c r="A6255" s="8">
        <v>45388</v>
      </c>
      <c r="B6255" s="9" t="s">
        <v>3277</v>
      </c>
      <c r="C6255" s="9" t="s">
        <v>2550</v>
      </c>
      <c r="D6255" s="3">
        <v>-52.39</v>
      </c>
      <c r="E6255" s="9" t="s">
        <v>266</v>
      </c>
      <c r="F6255" s="9" t="s">
        <v>267</v>
      </c>
      <c r="G6255" s="9" t="s">
        <v>268</v>
      </c>
      <c r="H6255" s="8">
        <v>45383</v>
      </c>
      <c r="I6255" s="8">
        <v>45383</v>
      </c>
      <c r="J6255" s="8" t="s">
        <v>3709</v>
      </c>
      <c r="K6255" s="205" t="s">
        <v>270</v>
      </c>
      <c r="M6255" s="9" t="s">
        <v>3279</v>
      </c>
      <c r="N6255" s="215">
        <v>45402.639274791698</v>
      </c>
      <c r="O6255" s="8"/>
    </row>
    <row r="6256" spans="1:15" x14ac:dyDescent="0.25">
      <c r="A6256" s="8">
        <v>45526</v>
      </c>
      <c r="B6256" s="9" t="s">
        <v>4662</v>
      </c>
      <c r="C6256" s="9" t="s">
        <v>361</v>
      </c>
      <c r="D6256" s="3">
        <v>-429.62</v>
      </c>
      <c r="E6256" s="9" t="s">
        <v>117</v>
      </c>
      <c r="F6256" s="9" t="s">
        <v>118</v>
      </c>
      <c r="G6256" s="9" t="s">
        <v>119</v>
      </c>
      <c r="H6256" s="8">
        <v>45505</v>
      </c>
      <c r="I6256" s="8">
        <v>45523</v>
      </c>
      <c r="J6256" s="8" t="s">
        <v>9093</v>
      </c>
      <c r="K6256" s="205" t="s">
        <v>121</v>
      </c>
      <c r="M6256" s="9" t="s">
        <v>4664</v>
      </c>
      <c r="N6256" s="215">
        <v>45534.648212951397</v>
      </c>
      <c r="O6256" s="8"/>
    </row>
    <row r="6257" spans="1:15" x14ac:dyDescent="0.25">
      <c r="A6257" s="8">
        <v>45497</v>
      </c>
      <c r="B6257" s="9" t="s">
        <v>3280</v>
      </c>
      <c r="C6257" s="9" t="s">
        <v>2550</v>
      </c>
      <c r="D6257" s="3">
        <v>-100</v>
      </c>
      <c r="E6257" s="9" t="s">
        <v>193</v>
      </c>
      <c r="F6257" s="9" t="s">
        <v>194</v>
      </c>
      <c r="G6257" s="9" t="s">
        <v>183</v>
      </c>
      <c r="H6257" s="8">
        <v>45474</v>
      </c>
      <c r="I6257" s="8">
        <v>45495</v>
      </c>
      <c r="J6257" s="8" t="s">
        <v>7722</v>
      </c>
      <c r="K6257" s="205" t="s">
        <v>196</v>
      </c>
      <c r="M6257" s="9" t="s">
        <v>3282</v>
      </c>
      <c r="N6257" s="215">
        <v>45505.8848292361</v>
      </c>
      <c r="O6257" s="8"/>
    </row>
    <row r="6258" spans="1:15" x14ac:dyDescent="0.25">
      <c r="A6258" s="8">
        <v>45486</v>
      </c>
      <c r="B6258" s="9" t="s">
        <v>8015</v>
      </c>
      <c r="C6258" s="9" t="s">
        <v>2550</v>
      </c>
      <c r="D6258" s="3">
        <v>-146.5</v>
      </c>
      <c r="E6258" s="9" t="s">
        <v>266</v>
      </c>
      <c r="F6258" s="9" t="s">
        <v>267</v>
      </c>
      <c r="G6258" s="9" t="s">
        <v>268</v>
      </c>
      <c r="H6258" s="8">
        <v>45474</v>
      </c>
      <c r="I6258" s="8">
        <v>45481</v>
      </c>
      <c r="J6258" s="8" t="s">
        <v>8016</v>
      </c>
      <c r="K6258" s="205" t="s">
        <v>270</v>
      </c>
      <c r="M6258" s="9" t="s">
        <v>8017</v>
      </c>
      <c r="N6258" s="215">
        <v>45505.8848292361</v>
      </c>
      <c r="O6258" s="8"/>
    </row>
    <row r="6259" spans="1:15" x14ac:dyDescent="0.25">
      <c r="A6259" s="8">
        <v>45869</v>
      </c>
      <c r="B6259" s="9" t="s">
        <v>18590</v>
      </c>
      <c r="C6259" s="9" t="s">
        <v>180</v>
      </c>
      <c r="D6259" s="3">
        <v>-17.53</v>
      </c>
      <c r="E6259" s="9" t="s">
        <v>331</v>
      </c>
      <c r="F6259" s="9" t="s">
        <v>332</v>
      </c>
      <c r="G6259" s="9" t="s">
        <v>183</v>
      </c>
      <c r="H6259" s="8">
        <v>45839</v>
      </c>
      <c r="I6259" s="8">
        <v>45866</v>
      </c>
      <c r="J6259" s="219" t="s">
        <v>20146</v>
      </c>
      <c r="K6259" s="205" t="s">
        <v>334</v>
      </c>
      <c r="M6259" s="9" t="s">
        <v>18592</v>
      </c>
      <c r="N6259" s="215">
        <v>45929.807189814797</v>
      </c>
      <c r="O6259" s="8">
        <v>45929</v>
      </c>
    </row>
    <row r="6260" spans="1:15" x14ac:dyDescent="0.25">
      <c r="A6260" s="8">
        <v>45320</v>
      </c>
      <c r="B6260" s="9" t="s">
        <v>4154</v>
      </c>
      <c r="C6260" s="9" t="s">
        <v>4456</v>
      </c>
      <c r="D6260" s="3">
        <v>-182.13</v>
      </c>
      <c r="E6260" s="9" t="s">
        <v>435</v>
      </c>
      <c r="F6260" s="9" t="s">
        <v>436</v>
      </c>
      <c r="G6260" s="9" t="s">
        <v>183</v>
      </c>
      <c r="H6260" s="8">
        <v>45292</v>
      </c>
      <c r="I6260" s="8">
        <v>45320</v>
      </c>
      <c r="J6260" s="8" t="s">
        <v>4457</v>
      </c>
      <c r="K6260" s="205" t="s">
        <v>438</v>
      </c>
      <c r="M6260" s="9" t="s">
        <v>4157</v>
      </c>
      <c r="N6260" s="215">
        <v>45322.986432939797</v>
      </c>
      <c r="O6260" s="8"/>
    </row>
    <row r="6261" spans="1:15" x14ac:dyDescent="0.25">
      <c r="A6261" s="8">
        <v>45307</v>
      </c>
      <c r="B6261" s="9" t="s">
        <v>4652</v>
      </c>
      <c r="C6261" s="9" t="s">
        <v>4456</v>
      </c>
      <c r="D6261" s="3">
        <v>-595.19000000000005</v>
      </c>
      <c r="E6261" s="9" t="s">
        <v>435</v>
      </c>
      <c r="F6261" s="9" t="s">
        <v>436</v>
      </c>
      <c r="G6261" s="9" t="s">
        <v>183</v>
      </c>
      <c r="H6261" s="8">
        <v>45292</v>
      </c>
      <c r="I6261" s="8">
        <v>45306</v>
      </c>
      <c r="J6261" s="8" t="s">
        <v>4751</v>
      </c>
      <c r="K6261" s="205" t="s">
        <v>438</v>
      </c>
      <c r="M6261" s="9" t="s">
        <v>4654</v>
      </c>
      <c r="N6261" s="215">
        <v>45318.192840775497</v>
      </c>
      <c r="O6261" s="8"/>
    </row>
    <row r="6262" spans="1:15" x14ac:dyDescent="0.25">
      <c r="A6262" s="8">
        <v>45526</v>
      </c>
      <c r="B6262" s="9" t="s">
        <v>1921</v>
      </c>
      <c r="C6262" s="9" t="s">
        <v>224</v>
      </c>
      <c r="D6262" s="3">
        <v>-7.65</v>
      </c>
      <c r="E6262" s="9" t="s">
        <v>117</v>
      </c>
      <c r="F6262" s="9" t="s">
        <v>118</v>
      </c>
      <c r="G6262" s="9" t="s">
        <v>119</v>
      </c>
      <c r="H6262" s="8">
        <v>45505</v>
      </c>
      <c r="I6262" s="8">
        <v>45523</v>
      </c>
      <c r="J6262" s="8" t="s">
        <v>9095</v>
      </c>
      <c r="K6262" s="205" t="s">
        <v>121</v>
      </c>
      <c r="M6262" s="9" t="s">
        <v>1923</v>
      </c>
      <c r="N6262" s="215">
        <v>45534.648212951397</v>
      </c>
      <c r="O6262" s="8">
        <v>45534</v>
      </c>
    </row>
    <row r="6263" spans="1:15" x14ac:dyDescent="0.25">
      <c r="A6263" s="8">
        <v>45445</v>
      </c>
      <c r="B6263" s="9" t="s">
        <v>272</v>
      </c>
      <c r="C6263" s="9" t="s">
        <v>273</v>
      </c>
      <c r="D6263" s="3">
        <v>-3572.57</v>
      </c>
      <c r="E6263" s="9" t="s">
        <v>266</v>
      </c>
      <c r="F6263" s="9" t="s">
        <v>267</v>
      </c>
      <c r="G6263" s="9" t="s">
        <v>268</v>
      </c>
      <c r="H6263" s="8">
        <v>45444</v>
      </c>
      <c r="I6263" s="8">
        <v>45439</v>
      </c>
      <c r="J6263" s="8" t="s">
        <v>274</v>
      </c>
      <c r="K6263" s="205" t="s">
        <v>270</v>
      </c>
      <c r="M6263" s="9" t="s">
        <v>275</v>
      </c>
      <c r="N6263" s="215">
        <v>45460.791518807899</v>
      </c>
      <c r="O6263" s="8"/>
    </row>
    <row r="6264" spans="1:15" x14ac:dyDescent="0.25">
      <c r="A6264" s="8">
        <v>45407</v>
      </c>
      <c r="B6264" s="9" t="s">
        <v>4715</v>
      </c>
      <c r="C6264" s="9" t="s">
        <v>4716</v>
      </c>
      <c r="D6264" s="3">
        <v>-488</v>
      </c>
      <c r="E6264" s="9" t="s">
        <v>193</v>
      </c>
      <c r="F6264" s="9" t="s">
        <v>194</v>
      </c>
      <c r="G6264" s="9" t="s">
        <v>183</v>
      </c>
      <c r="H6264" s="8">
        <v>45383</v>
      </c>
      <c r="I6264" s="8">
        <v>45404</v>
      </c>
      <c r="J6264" s="8" t="s">
        <v>4717</v>
      </c>
      <c r="K6264" s="205" t="s">
        <v>196</v>
      </c>
      <c r="M6264" s="9" t="s">
        <v>4718</v>
      </c>
      <c r="N6264" s="215">
        <v>45412.662961076399</v>
      </c>
      <c r="O6264" s="8"/>
    </row>
    <row r="6265" spans="1:15" x14ac:dyDescent="0.25">
      <c r="A6265" s="8">
        <v>45770</v>
      </c>
      <c r="B6265" s="9" t="s">
        <v>4715</v>
      </c>
      <c r="C6265" s="9" t="s">
        <v>4716</v>
      </c>
      <c r="D6265" s="3">
        <v>-1743</v>
      </c>
      <c r="E6265" s="9" t="s">
        <v>193</v>
      </c>
      <c r="F6265" s="9" t="s">
        <v>194</v>
      </c>
      <c r="G6265" s="9" t="s">
        <v>183</v>
      </c>
      <c r="H6265" s="8">
        <v>45748</v>
      </c>
      <c r="I6265" s="8">
        <v>45768</v>
      </c>
      <c r="J6265" s="219" t="s">
        <v>14599</v>
      </c>
      <c r="K6265" s="205" t="s">
        <v>196</v>
      </c>
      <c r="M6265" s="9" t="s">
        <v>4718</v>
      </c>
      <c r="N6265" s="215">
        <v>45777.922227581003</v>
      </c>
      <c r="O6265" s="8"/>
    </row>
    <row r="6266" spans="1:15" x14ac:dyDescent="0.25">
      <c r="A6266" s="8">
        <v>45525</v>
      </c>
      <c r="B6266" s="9" t="s">
        <v>9123</v>
      </c>
      <c r="C6266" s="9" t="s">
        <v>7470</v>
      </c>
      <c r="D6266" s="3">
        <v>-24.39</v>
      </c>
      <c r="E6266" s="9" t="s">
        <v>117</v>
      </c>
      <c r="F6266" s="9" t="s">
        <v>118</v>
      </c>
      <c r="G6266" s="9" t="s">
        <v>119</v>
      </c>
      <c r="H6266" s="8">
        <v>45505</v>
      </c>
      <c r="I6266" s="8">
        <v>45523</v>
      </c>
      <c r="J6266" s="8" t="s">
        <v>9124</v>
      </c>
      <c r="K6266" s="205" t="s">
        <v>121</v>
      </c>
      <c r="M6266" s="9" t="s">
        <v>9125</v>
      </c>
      <c r="N6266" s="215">
        <v>45534.648212951397</v>
      </c>
      <c r="O6266" s="8"/>
    </row>
    <row r="6267" spans="1:15" x14ac:dyDescent="0.25">
      <c r="A6267" s="8">
        <v>45268</v>
      </c>
      <c r="B6267" s="9" t="s">
        <v>4264</v>
      </c>
      <c r="C6267" s="9" t="s">
        <v>4196</v>
      </c>
      <c r="D6267" s="3">
        <v>-112.15</v>
      </c>
      <c r="E6267" s="9" t="s">
        <v>266</v>
      </c>
      <c r="F6267" s="9" t="s">
        <v>267</v>
      </c>
      <c r="G6267" s="9" t="s">
        <v>268</v>
      </c>
      <c r="H6267" s="8">
        <v>45261</v>
      </c>
      <c r="I6267" s="8">
        <v>45264</v>
      </c>
      <c r="J6267" s="8" t="s">
        <v>4265</v>
      </c>
      <c r="K6267" s="205" t="s">
        <v>270</v>
      </c>
      <c r="M6267" s="9" t="s">
        <v>4266</v>
      </c>
      <c r="N6267" s="215">
        <v>45294.9567489931</v>
      </c>
      <c r="O6267" s="8"/>
    </row>
    <row r="6268" spans="1:15" x14ac:dyDescent="0.25">
      <c r="A6268" s="8">
        <v>45650</v>
      </c>
      <c r="B6268" s="9" t="s">
        <v>13640</v>
      </c>
      <c r="C6268" s="9" t="s">
        <v>4196</v>
      </c>
      <c r="D6268" s="3">
        <v>-150</v>
      </c>
      <c r="E6268" s="9" t="s">
        <v>266</v>
      </c>
      <c r="F6268" s="9" t="s">
        <v>267</v>
      </c>
      <c r="G6268" s="9" t="s">
        <v>268</v>
      </c>
      <c r="H6268" s="8">
        <v>45627</v>
      </c>
      <c r="I6268" s="8">
        <v>45649</v>
      </c>
      <c r="J6268" s="219" t="s">
        <v>13641</v>
      </c>
      <c r="K6268" s="205" t="s">
        <v>270</v>
      </c>
      <c r="M6268" s="9" t="s">
        <v>13642</v>
      </c>
      <c r="N6268" s="215">
        <v>45706.0637561111</v>
      </c>
      <c r="O6268" s="8"/>
    </row>
    <row r="6269" spans="1:15" x14ac:dyDescent="0.25">
      <c r="A6269" s="8">
        <v>45566</v>
      </c>
      <c r="B6269" s="9" t="s">
        <v>10046</v>
      </c>
      <c r="C6269" s="9" t="s">
        <v>11103</v>
      </c>
      <c r="D6269" s="3">
        <v>0.02</v>
      </c>
      <c r="E6269" s="9" t="s">
        <v>181</v>
      </c>
      <c r="F6269" s="9" t="s">
        <v>182</v>
      </c>
      <c r="G6269" s="9" t="s">
        <v>183</v>
      </c>
      <c r="H6269" s="8">
        <v>45566</v>
      </c>
      <c r="I6269" s="8">
        <v>45565</v>
      </c>
      <c r="J6269" s="8" t="s">
        <v>10047</v>
      </c>
      <c r="K6269" s="205" t="s">
        <v>185</v>
      </c>
      <c r="M6269" s="9" t="s">
        <v>10048</v>
      </c>
      <c r="N6269" s="215">
        <v>45575.565837071801</v>
      </c>
      <c r="O6269" s="8"/>
    </row>
    <row r="6270" spans="1:15" x14ac:dyDescent="0.25">
      <c r="A6270" s="8">
        <v>45565</v>
      </c>
      <c r="B6270" s="9" t="s">
        <v>10040</v>
      </c>
      <c r="C6270" s="9" t="s">
        <v>11103</v>
      </c>
      <c r="D6270" s="3">
        <v>-0.02</v>
      </c>
      <c r="E6270" s="9" t="s">
        <v>181</v>
      </c>
      <c r="F6270" s="9" t="s">
        <v>182</v>
      </c>
      <c r="G6270" s="9" t="s">
        <v>183</v>
      </c>
      <c r="H6270" s="8">
        <v>45536</v>
      </c>
      <c r="I6270" s="8">
        <v>45565</v>
      </c>
      <c r="J6270" s="8" t="s">
        <v>10076</v>
      </c>
      <c r="K6270" s="205" t="s">
        <v>185</v>
      </c>
      <c r="M6270" s="9" t="s">
        <v>10042</v>
      </c>
      <c r="N6270" s="215">
        <v>45575.565837071801</v>
      </c>
      <c r="O6270" s="8"/>
    </row>
    <row r="6271" spans="1:15" x14ac:dyDescent="0.25">
      <c r="A6271" s="8">
        <v>45639</v>
      </c>
      <c r="B6271" s="9" t="s">
        <v>12773</v>
      </c>
      <c r="C6271" s="9" t="s">
        <v>11103</v>
      </c>
      <c r="D6271" s="3">
        <v>-0.09</v>
      </c>
      <c r="E6271" s="9" t="s">
        <v>181</v>
      </c>
      <c r="F6271" s="9" t="s">
        <v>182</v>
      </c>
      <c r="G6271" s="9" t="s">
        <v>183</v>
      </c>
      <c r="H6271" s="8">
        <v>45627</v>
      </c>
      <c r="I6271" s="8">
        <v>45635</v>
      </c>
      <c r="J6271" s="219" t="s">
        <v>12774</v>
      </c>
      <c r="K6271" s="205" t="s">
        <v>185</v>
      </c>
      <c r="M6271" s="9" t="s">
        <v>12775</v>
      </c>
      <c r="N6271" s="215">
        <v>45681.075335370399</v>
      </c>
      <c r="O6271" s="8"/>
    </row>
    <row r="6272" spans="1:15" x14ac:dyDescent="0.25">
      <c r="A6272" s="8">
        <v>45566</v>
      </c>
      <c r="B6272" s="9" t="s">
        <v>8226</v>
      </c>
      <c r="C6272" s="9" t="s">
        <v>11103</v>
      </c>
      <c r="D6272" s="3">
        <v>-0.1</v>
      </c>
      <c r="E6272" s="9" t="s">
        <v>181</v>
      </c>
      <c r="F6272" s="9" t="s">
        <v>182</v>
      </c>
      <c r="G6272" s="9" t="s">
        <v>183</v>
      </c>
      <c r="H6272" s="8">
        <v>45566</v>
      </c>
      <c r="I6272" s="8">
        <v>45565</v>
      </c>
      <c r="J6272" s="8" t="s">
        <v>10050</v>
      </c>
      <c r="K6272" s="205" t="s">
        <v>185</v>
      </c>
      <c r="M6272" s="9" t="s">
        <v>8228</v>
      </c>
      <c r="N6272" s="215">
        <v>45575.565837071801</v>
      </c>
      <c r="O6272" s="8"/>
    </row>
    <row r="6273" spans="1:15" x14ac:dyDescent="0.25">
      <c r="A6273" s="8">
        <v>45748</v>
      </c>
      <c r="B6273" s="9" t="s">
        <v>8226</v>
      </c>
      <c r="C6273" s="9" t="s">
        <v>11103</v>
      </c>
      <c r="D6273" s="3">
        <v>-0.16</v>
      </c>
      <c r="E6273" s="9" t="s">
        <v>181</v>
      </c>
      <c r="F6273" s="9" t="s">
        <v>182</v>
      </c>
      <c r="G6273" s="9" t="s">
        <v>183</v>
      </c>
      <c r="H6273" s="8">
        <v>45748</v>
      </c>
      <c r="I6273" s="8">
        <v>45747</v>
      </c>
      <c r="J6273" s="219" t="s">
        <v>15053</v>
      </c>
      <c r="K6273" s="205" t="s">
        <v>185</v>
      </c>
      <c r="M6273" s="9" t="s">
        <v>8228</v>
      </c>
      <c r="N6273" s="215">
        <v>45777.922227581003</v>
      </c>
      <c r="O6273" s="8"/>
    </row>
    <row r="6274" spans="1:15" x14ac:dyDescent="0.25">
      <c r="A6274" s="8">
        <v>45653</v>
      </c>
      <c r="B6274" s="9" t="s">
        <v>8226</v>
      </c>
      <c r="C6274" s="9" t="s">
        <v>11103</v>
      </c>
      <c r="D6274" s="3">
        <v>-0.16</v>
      </c>
      <c r="E6274" s="9" t="s">
        <v>181</v>
      </c>
      <c r="F6274" s="9" t="s">
        <v>182</v>
      </c>
      <c r="G6274" s="9" t="s">
        <v>183</v>
      </c>
      <c r="H6274" s="8">
        <v>45627</v>
      </c>
      <c r="I6274" s="8">
        <v>45649</v>
      </c>
      <c r="J6274" s="219" t="s">
        <v>13602</v>
      </c>
      <c r="K6274" s="205" t="s">
        <v>185</v>
      </c>
      <c r="M6274" s="9" t="s">
        <v>8228</v>
      </c>
      <c r="N6274" s="215">
        <v>45706.0637561111</v>
      </c>
      <c r="O6274" s="8"/>
    </row>
    <row r="6275" spans="1:15" x14ac:dyDescent="0.25">
      <c r="A6275" s="8">
        <v>45798</v>
      </c>
      <c r="B6275" s="9" t="s">
        <v>14759</v>
      </c>
      <c r="C6275" s="9" t="s">
        <v>180</v>
      </c>
      <c r="D6275" s="3">
        <v>-17.37</v>
      </c>
      <c r="E6275" s="9" t="s">
        <v>181</v>
      </c>
      <c r="F6275" s="9" t="s">
        <v>182</v>
      </c>
      <c r="G6275" s="9" t="s">
        <v>183</v>
      </c>
      <c r="H6275" s="8">
        <v>45778</v>
      </c>
      <c r="I6275" s="8">
        <v>45796</v>
      </c>
      <c r="J6275" s="8" t="s">
        <v>16173</v>
      </c>
      <c r="K6275" s="205" t="s">
        <v>185</v>
      </c>
      <c r="M6275" s="9" t="s">
        <v>14761</v>
      </c>
      <c r="N6275" s="215">
        <v>45809.629870740697</v>
      </c>
      <c r="O6275" s="8">
        <v>45809</v>
      </c>
    </row>
    <row r="6276" spans="1:15" x14ac:dyDescent="0.25">
      <c r="A6276" s="8">
        <v>45574</v>
      </c>
      <c r="B6276" s="9" t="s">
        <v>11266</v>
      </c>
      <c r="C6276" s="9" t="s">
        <v>11103</v>
      </c>
      <c r="D6276" s="3">
        <v>-0.17</v>
      </c>
      <c r="E6276" s="9" t="s">
        <v>181</v>
      </c>
      <c r="F6276" s="9" t="s">
        <v>182</v>
      </c>
      <c r="G6276" s="9" t="s">
        <v>183</v>
      </c>
      <c r="H6276" s="8">
        <v>45566</v>
      </c>
      <c r="I6276" s="8">
        <v>45572</v>
      </c>
      <c r="J6276" s="219" t="s">
        <v>11267</v>
      </c>
      <c r="K6276" s="205" t="s">
        <v>185</v>
      </c>
      <c r="M6276" s="9" t="s">
        <v>11268</v>
      </c>
      <c r="N6276" s="215">
        <v>45594.789547013897</v>
      </c>
      <c r="O6276" s="8"/>
    </row>
    <row r="6277" spans="1:15" x14ac:dyDescent="0.25">
      <c r="A6277" s="8">
        <v>45756</v>
      </c>
      <c r="B6277" s="9" t="s">
        <v>11266</v>
      </c>
      <c r="C6277" s="9" t="s">
        <v>11103</v>
      </c>
      <c r="D6277" s="3">
        <v>-0.22</v>
      </c>
      <c r="E6277" s="9" t="s">
        <v>181</v>
      </c>
      <c r="F6277" s="9" t="s">
        <v>182</v>
      </c>
      <c r="G6277" s="9" t="s">
        <v>183</v>
      </c>
      <c r="H6277" s="8">
        <v>45748</v>
      </c>
      <c r="I6277" s="8">
        <v>45754</v>
      </c>
      <c r="J6277" s="219" t="s">
        <v>14923</v>
      </c>
      <c r="K6277" s="205" t="s">
        <v>185</v>
      </c>
      <c r="M6277" s="9" t="s">
        <v>11268</v>
      </c>
      <c r="N6277" s="215">
        <v>45777.922227581003</v>
      </c>
      <c r="O6277" s="8"/>
    </row>
    <row r="6278" spans="1:15" x14ac:dyDescent="0.25">
      <c r="A6278" s="8">
        <v>45665</v>
      </c>
      <c r="B6278" s="9" t="s">
        <v>11266</v>
      </c>
      <c r="C6278" s="9" t="s">
        <v>11103</v>
      </c>
      <c r="D6278" s="3">
        <v>-0.22</v>
      </c>
      <c r="E6278" s="9" t="s">
        <v>181</v>
      </c>
      <c r="F6278" s="9" t="s">
        <v>182</v>
      </c>
      <c r="G6278" s="9" t="s">
        <v>183</v>
      </c>
      <c r="H6278" s="8">
        <v>45658</v>
      </c>
      <c r="I6278" s="8">
        <v>45663</v>
      </c>
      <c r="J6278" s="219" t="s">
        <v>13455</v>
      </c>
      <c r="K6278" s="205" t="s">
        <v>185</v>
      </c>
      <c r="M6278" s="9" t="s">
        <v>11268</v>
      </c>
      <c r="N6278" s="215">
        <v>45706.0637561111</v>
      </c>
      <c r="O6278" s="8"/>
    </row>
    <row r="6279" spans="1:15" x14ac:dyDescent="0.25">
      <c r="A6279" s="8">
        <v>45666</v>
      </c>
      <c r="B6279" s="9" t="s">
        <v>11274</v>
      </c>
      <c r="C6279" s="9" t="s">
        <v>11103</v>
      </c>
      <c r="D6279" s="3">
        <v>-0.22</v>
      </c>
      <c r="E6279" s="9" t="s">
        <v>181</v>
      </c>
      <c r="F6279" s="9" t="s">
        <v>182</v>
      </c>
      <c r="G6279" s="9" t="s">
        <v>183</v>
      </c>
      <c r="H6279" s="8">
        <v>45658</v>
      </c>
      <c r="I6279" s="8">
        <v>45663</v>
      </c>
      <c r="J6279" s="219" t="s">
        <v>13445</v>
      </c>
      <c r="K6279" s="205" t="s">
        <v>185</v>
      </c>
      <c r="M6279" s="9" t="s">
        <v>11276</v>
      </c>
      <c r="N6279" s="215">
        <v>45706.0637561111</v>
      </c>
      <c r="O6279" s="8"/>
    </row>
    <row r="6280" spans="1:15" x14ac:dyDescent="0.25">
      <c r="A6280" s="8">
        <v>45574</v>
      </c>
      <c r="B6280" s="9" t="s">
        <v>11274</v>
      </c>
      <c r="C6280" s="9" t="s">
        <v>11103</v>
      </c>
      <c r="D6280" s="3">
        <v>-0.22</v>
      </c>
      <c r="E6280" s="9" t="s">
        <v>181</v>
      </c>
      <c r="F6280" s="9" t="s">
        <v>182</v>
      </c>
      <c r="G6280" s="9" t="s">
        <v>183</v>
      </c>
      <c r="H6280" s="8">
        <v>45566</v>
      </c>
      <c r="I6280" s="8">
        <v>45572</v>
      </c>
      <c r="J6280" s="219" t="s">
        <v>11275</v>
      </c>
      <c r="K6280" s="205" t="s">
        <v>185</v>
      </c>
      <c r="M6280" s="9" t="s">
        <v>11276</v>
      </c>
      <c r="N6280" s="215">
        <v>45594.789547013897</v>
      </c>
      <c r="O6280" s="8"/>
    </row>
    <row r="6281" spans="1:15" x14ac:dyDescent="0.25">
      <c r="A6281" s="8">
        <v>45757</v>
      </c>
      <c r="B6281" s="9" t="s">
        <v>11274</v>
      </c>
      <c r="C6281" s="9" t="s">
        <v>11103</v>
      </c>
      <c r="D6281" s="3">
        <v>-0.24</v>
      </c>
      <c r="E6281" s="9" t="s">
        <v>181</v>
      </c>
      <c r="F6281" s="9" t="s">
        <v>182</v>
      </c>
      <c r="G6281" s="9" t="s">
        <v>183</v>
      </c>
      <c r="H6281" s="8">
        <v>45748</v>
      </c>
      <c r="I6281" s="8">
        <v>45754</v>
      </c>
      <c r="J6281" s="219" t="s">
        <v>14893</v>
      </c>
      <c r="K6281" s="205" t="s">
        <v>185</v>
      </c>
      <c r="M6281" s="9" t="s">
        <v>11276</v>
      </c>
      <c r="N6281" s="215">
        <v>45777.922227581003</v>
      </c>
      <c r="O6281" s="8"/>
    </row>
    <row r="6282" spans="1:15" x14ac:dyDescent="0.25">
      <c r="A6282" s="8">
        <v>45789</v>
      </c>
      <c r="B6282" s="9" t="s">
        <v>14759</v>
      </c>
      <c r="C6282" s="9" t="s">
        <v>180</v>
      </c>
      <c r="D6282" s="3">
        <v>-17.25</v>
      </c>
      <c r="E6282" s="9" t="s">
        <v>181</v>
      </c>
      <c r="F6282" s="9" t="s">
        <v>182</v>
      </c>
      <c r="G6282" s="9" t="s">
        <v>183</v>
      </c>
      <c r="H6282" s="8">
        <v>45778</v>
      </c>
      <c r="I6282" s="8">
        <v>45789</v>
      </c>
      <c r="J6282" s="8" t="s">
        <v>16386</v>
      </c>
      <c r="K6282" s="205" t="s">
        <v>185</v>
      </c>
      <c r="M6282" s="9" t="s">
        <v>14761</v>
      </c>
      <c r="N6282" s="215">
        <v>45809.629870740697</v>
      </c>
      <c r="O6282" s="8">
        <v>45809</v>
      </c>
    </row>
    <row r="6283" spans="1:15" x14ac:dyDescent="0.25">
      <c r="A6283" s="8">
        <v>45566</v>
      </c>
      <c r="B6283" s="9" t="s">
        <v>10040</v>
      </c>
      <c r="C6283" s="9" t="s">
        <v>11103</v>
      </c>
      <c r="D6283" s="3">
        <v>-0.85</v>
      </c>
      <c r="E6283" s="9" t="s">
        <v>181</v>
      </c>
      <c r="F6283" s="9" t="s">
        <v>182</v>
      </c>
      <c r="G6283" s="9" t="s">
        <v>183</v>
      </c>
      <c r="H6283" s="8">
        <v>45566</v>
      </c>
      <c r="I6283" s="8">
        <v>45565</v>
      </c>
      <c r="J6283" s="8" t="s">
        <v>10041</v>
      </c>
      <c r="K6283" s="205" t="s">
        <v>185</v>
      </c>
      <c r="M6283" s="9" t="s">
        <v>10042</v>
      </c>
      <c r="N6283" s="215">
        <v>45575.565837071801</v>
      </c>
      <c r="O6283" s="8"/>
    </row>
    <row r="6284" spans="1:15" x14ac:dyDescent="0.25">
      <c r="A6284" s="8">
        <v>45657</v>
      </c>
      <c r="B6284" s="9" t="s">
        <v>13523</v>
      </c>
      <c r="C6284" s="9" t="s">
        <v>11103</v>
      </c>
      <c r="D6284" s="3">
        <v>-1.43</v>
      </c>
      <c r="E6284" s="9" t="s">
        <v>181</v>
      </c>
      <c r="F6284" s="9" t="s">
        <v>182</v>
      </c>
      <c r="G6284" s="9" t="s">
        <v>183</v>
      </c>
      <c r="H6284" s="8">
        <v>45627</v>
      </c>
      <c r="I6284" s="8">
        <v>45656</v>
      </c>
      <c r="J6284" s="219" t="s">
        <v>13524</v>
      </c>
      <c r="K6284" s="205" t="s">
        <v>185</v>
      </c>
      <c r="M6284" s="9" t="s">
        <v>13525</v>
      </c>
      <c r="N6284" s="215">
        <v>45706.0637561111</v>
      </c>
      <c r="O6284" s="8"/>
    </row>
    <row r="6285" spans="1:15" x14ac:dyDescent="0.25">
      <c r="A6285" s="8">
        <v>45538</v>
      </c>
      <c r="B6285" s="9" t="s">
        <v>9708</v>
      </c>
      <c r="C6285" s="9" t="s">
        <v>11103</v>
      </c>
      <c r="D6285" s="3">
        <v>-1.51</v>
      </c>
      <c r="E6285" s="9" t="s">
        <v>181</v>
      </c>
      <c r="F6285" s="9" t="s">
        <v>182</v>
      </c>
      <c r="G6285" s="9" t="s">
        <v>183</v>
      </c>
      <c r="H6285" s="8">
        <v>45536</v>
      </c>
      <c r="I6285" s="8">
        <v>45537</v>
      </c>
      <c r="J6285" s="8" t="s">
        <v>9709</v>
      </c>
      <c r="K6285" s="205" t="s">
        <v>185</v>
      </c>
      <c r="M6285" s="9" t="s">
        <v>9710</v>
      </c>
      <c r="N6285" s="215">
        <v>45540.605251655099</v>
      </c>
      <c r="O6285" s="8"/>
    </row>
    <row r="6286" spans="1:15" x14ac:dyDescent="0.25">
      <c r="A6286" s="8">
        <v>45628</v>
      </c>
      <c r="B6286" s="9" t="s">
        <v>11505</v>
      </c>
      <c r="C6286" s="9" t="s">
        <v>11103</v>
      </c>
      <c r="D6286" s="3">
        <v>-2.54</v>
      </c>
      <c r="E6286" s="9" t="s">
        <v>181</v>
      </c>
      <c r="F6286" s="9" t="s">
        <v>182</v>
      </c>
      <c r="G6286" s="9" t="s">
        <v>183</v>
      </c>
      <c r="H6286" s="8">
        <v>45627</v>
      </c>
      <c r="I6286" s="8">
        <v>45628</v>
      </c>
      <c r="J6286" s="219" t="s">
        <v>11506</v>
      </c>
      <c r="K6286" s="205" t="s">
        <v>185</v>
      </c>
      <c r="M6286" s="9" t="s">
        <v>11507</v>
      </c>
      <c r="N6286" s="215">
        <v>45635.715607696802</v>
      </c>
      <c r="O6286" s="8"/>
    </row>
    <row r="6287" spans="1:15" x14ac:dyDescent="0.25">
      <c r="A6287" s="8">
        <v>45407</v>
      </c>
      <c r="B6287" s="9" t="s">
        <v>179</v>
      </c>
      <c r="C6287" s="9" t="s">
        <v>180</v>
      </c>
      <c r="D6287" s="3">
        <v>-17.18</v>
      </c>
      <c r="E6287" s="9" t="s">
        <v>181</v>
      </c>
      <c r="F6287" s="9" t="s">
        <v>182</v>
      </c>
      <c r="G6287" s="9" t="s">
        <v>183</v>
      </c>
      <c r="H6287" s="8">
        <v>45383</v>
      </c>
      <c r="I6287" s="8">
        <v>45404</v>
      </c>
      <c r="J6287" s="8" t="s">
        <v>2458</v>
      </c>
      <c r="K6287" s="205" t="s">
        <v>185</v>
      </c>
      <c r="M6287" s="9" t="s">
        <v>186</v>
      </c>
      <c r="N6287" s="215">
        <v>45412.662961076399</v>
      </c>
      <c r="O6287" s="8">
        <v>45412</v>
      </c>
    </row>
    <row r="6288" spans="1:15" x14ac:dyDescent="0.25">
      <c r="A6288" s="8">
        <v>45909</v>
      </c>
      <c r="B6288" s="9" t="s">
        <v>18665</v>
      </c>
      <c r="C6288" s="9" t="s">
        <v>180</v>
      </c>
      <c r="D6288" s="3">
        <v>-17.100000000000001</v>
      </c>
      <c r="E6288" s="9" t="s">
        <v>882</v>
      </c>
      <c r="F6288" s="9" t="s">
        <v>883</v>
      </c>
      <c r="G6288" s="9" t="s">
        <v>183</v>
      </c>
      <c r="H6288" s="8">
        <v>45901</v>
      </c>
      <c r="I6288" s="8">
        <v>45908</v>
      </c>
      <c r="J6288" s="219" t="s">
        <v>19548</v>
      </c>
      <c r="K6288" s="205" t="s">
        <v>885</v>
      </c>
      <c r="M6288" s="9" t="s">
        <v>18667</v>
      </c>
      <c r="N6288" s="215">
        <v>45929.807189814797</v>
      </c>
      <c r="O6288" s="8">
        <v>45929</v>
      </c>
    </row>
    <row r="6289" spans="1:15" x14ac:dyDescent="0.25">
      <c r="A6289" s="8">
        <v>45909</v>
      </c>
      <c r="B6289" s="9" t="s">
        <v>18665</v>
      </c>
      <c r="C6289" s="9" t="s">
        <v>180</v>
      </c>
      <c r="D6289" s="3">
        <v>-17.100000000000001</v>
      </c>
      <c r="E6289" s="9" t="s">
        <v>939</v>
      </c>
      <c r="F6289" s="9" t="s">
        <v>940</v>
      </c>
      <c r="G6289" s="9" t="s">
        <v>183</v>
      </c>
      <c r="H6289" s="8">
        <v>45901</v>
      </c>
      <c r="I6289" s="8">
        <v>45908</v>
      </c>
      <c r="J6289" s="219" t="s">
        <v>19555</v>
      </c>
      <c r="K6289" s="205" t="s">
        <v>942</v>
      </c>
      <c r="M6289" s="9" t="s">
        <v>18667</v>
      </c>
      <c r="N6289" s="215">
        <v>45929.807189814797</v>
      </c>
      <c r="O6289" s="8">
        <v>45929</v>
      </c>
    </row>
    <row r="6290" spans="1:15" x14ac:dyDescent="0.25">
      <c r="A6290" s="8">
        <v>45719</v>
      </c>
      <c r="B6290" s="9" t="s">
        <v>13916</v>
      </c>
      <c r="C6290" s="9" t="s">
        <v>11103</v>
      </c>
      <c r="D6290" s="3">
        <v>-2.5499999999999998</v>
      </c>
      <c r="E6290" s="9" t="s">
        <v>181</v>
      </c>
      <c r="F6290" s="9" t="s">
        <v>182</v>
      </c>
      <c r="G6290" s="9" t="s">
        <v>183</v>
      </c>
      <c r="H6290" s="8">
        <v>45717</v>
      </c>
      <c r="I6290" s="8">
        <v>45719</v>
      </c>
      <c r="J6290" s="219" t="s">
        <v>13917</v>
      </c>
      <c r="K6290" s="205" t="s">
        <v>185</v>
      </c>
      <c r="M6290" s="9" t="s">
        <v>13918</v>
      </c>
      <c r="N6290" s="215">
        <v>45733.5614541088</v>
      </c>
      <c r="O6290" s="8"/>
    </row>
    <row r="6291" spans="1:15" x14ac:dyDescent="0.25">
      <c r="A6291" s="8">
        <v>45474</v>
      </c>
      <c r="B6291" s="9" t="s">
        <v>7914</v>
      </c>
      <c r="C6291" s="9" t="s">
        <v>180</v>
      </c>
      <c r="D6291" s="3">
        <v>-17.059999999999999</v>
      </c>
      <c r="E6291" s="9" t="s">
        <v>181</v>
      </c>
      <c r="F6291" s="9" t="s">
        <v>182</v>
      </c>
      <c r="G6291" s="9" t="s">
        <v>183</v>
      </c>
      <c r="H6291" s="8">
        <v>45474</v>
      </c>
      <c r="I6291" s="8">
        <v>45474</v>
      </c>
      <c r="J6291" s="8" t="s">
        <v>8267</v>
      </c>
      <c r="K6291" s="205" t="s">
        <v>185</v>
      </c>
      <c r="M6291" s="9" t="s">
        <v>7916</v>
      </c>
      <c r="N6291" s="215">
        <v>45505.8848292361</v>
      </c>
      <c r="O6291" s="8">
        <v>45505</v>
      </c>
    </row>
    <row r="6292" spans="1:15" x14ac:dyDescent="0.25">
      <c r="A6292" s="8">
        <v>45810</v>
      </c>
      <c r="B6292" s="9" t="s">
        <v>18196</v>
      </c>
      <c r="C6292" s="9" t="s">
        <v>11103</v>
      </c>
      <c r="D6292" s="3">
        <v>-3.52</v>
      </c>
      <c r="E6292" s="9" t="s">
        <v>181</v>
      </c>
      <c r="F6292" s="9" t="s">
        <v>182</v>
      </c>
      <c r="G6292" s="9" t="s">
        <v>183</v>
      </c>
      <c r="H6292" s="8">
        <v>45809</v>
      </c>
      <c r="I6292" s="8">
        <v>45810</v>
      </c>
      <c r="J6292" s="8" t="s">
        <v>18197</v>
      </c>
      <c r="K6292" s="205" t="s">
        <v>185</v>
      </c>
      <c r="M6292" s="9" t="s">
        <v>18198</v>
      </c>
      <c r="N6292" s="215">
        <v>45840.490152685197</v>
      </c>
      <c r="O6292" s="8"/>
    </row>
    <row r="6293" spans="1:15" x14ac:dyDescent="0.25">
      <c r="A6293" s="8">
        <v>45810</v>
      </c>
      <c r="B6293" s="9" t="s">
        <v>18212</v>
      </c>
      <c r="C6293" s="9" t="s">
        <v>11103</v>
      </c>
      <c r="D6293" s="3">
        <v>-5.63</v>
      </c>
      <c r="E6293" s="9" t="s">
        <v>181</v>
      </c>
      <c r="F6293" s="9" t="s">
        <v>182</v>
      </c>
      <c r="G6293" s="9" t="s">
        <v>183</v>
      </c>
      <c r="H6293" s="8">
        <v>45809</v>
      </c>
      <c r="I6293" s="8">
        <v>45810</v>
      </c>
      <c r="J6293" s="8" t="s">
        <v>18213</v>
      </c>
      <c r="K6293" s="205" t="s">
        <v>185</v>
      </c>
      <c r="M6293" s="9" t="s">
        <v>18214</v>
      </c>
      <c r="N6293" s="215">
        <v>45840.490152685197</v>
      </c>
      <c r="O6293" s="8"/>
    </row>
    <row r="6294" spans="1:15" x14ac:dyDescent="0.25">
      <c r="A6294" s="8">
        <v>45525</v>
      </c>
      <c r="B6294" s="9" t="s">
        <v>9115</v>
      </c>
      <c r="C6294" s="9" t="s">
        <v>224</v>
      </c>
      <c r="D6294" s="3">
        <v>-1.85</v>
      </c>
      <c r="E6294" s="9" t="s">
        <v>117</v>
      </c>
      <c r="F6294" s="9" t="s">
        <v>118</v>
      </c>
      <c r="G6294" s="9" t="s">
        <v>119</v>
      </c>
      <c r="H6294" s="8">
        <v>45505</v>
      </c>
      <c r="I6294" s="8">
        <v>45523</v>
      </c>
      <c r="J6294" s="8" t="s">
        <v>9116</v>
      </c>
      <c r="K6294" s="205" t="s">
        <v>121</v>
      </c>
      <c r="M6294" s="9" t="s">
        <v>9117</v>
      </c>
      <c r="N6294" s="215">
        <v>45534.648212951397</v>
      </c>
      <c r="O6294" s="8"/>
    </row>
    <row r="6295" spans="1:15" x14ac:dyDescent="0.25">
      <c r="A6295" s="8">
        <v>45561</v>
      </c>
      <c r="B6295" s="9" t="s">
        <v>4154</v>
      </c>
      <c r="C6295" s="9" t="s">
        <v>4155</v>
      </c>
      <c r="D6295" s="3">
        <v>-13.34</v>
      </c>
      <c r="E6295" s="9" t="s">
        <v>435</v>
      </c>
      <c r="F6295" s="9" t="s">
        <v>436</v>
      </c>
      <c r="G6295" s="9" t="s">
        <v>183</v>
      </c>
      <c r="H6295" s="8">
        <v>45536</v>
      </c>
      <c r="I6295" s="8">
        <v>45558</v>
      </c>
      <c r="J6295" s="8" t="s">
        <v>10193</v>
      </c>
      <c r="K6295" s="205" t="s">
        <v>438</v>
      </c>
      <c r="M6295" s="9" t="s">
        <v>4157</v>
      </c>
      <c r="N6295" s="215">
        <v>45575.565837071801</v>
      </c>
      <c r="O6295" s="8">
        <v>45575</v>
      </c>
    </row>
    <row r="6296" spans="1:15" x14ac:dyDescent="0.25">
      <c r="A6296" s="8">
        <v>45502</v>
      </c>
      <c r="B6296" s="9" t="s">
        <v>4154</v>
      </c>
      <c r="C6296" s="9" t="s">
        <v>4155</v>
      </c>
      <c r="D6296" s="3">
        <v>-22.14</v>
      </c>
      <c r="E6296" s="9" t="s">
        <v>435</v>
      </c>
      <c r="F6296" s="9" t="s">
        <v>436</v>
      </c>
      <c r="G6296" s="9" t="s">
        <v>183</v>
      </c>
      <c r="H6296" s="8">
        <v>45474</v>
      </c>
      <c r="I6296" s="8">
        <v>45502</v>
      </c>
      <c r="J6296" s="8" t="s">
        <v>7660</v>
      </c>
      <c r="K6296" s="205" t="s">
        <v>438</v>
      </c>
      <c r="M6296" s="9" t="s">
        <v>4157</v>
      </c>
      <c r="N6296" s="215">
        <v>45505.8848292361</v>
      </c>
      <c r="O6296" s="8">
        <v>45505</v>
      </c>
    </row>
    <row r="6297" spans="1:15" x14ac:dyDescent="0.25">
      <c r="A6297" s="8">
        <v>45471</v>
      </c>
      <c r="B6297" s="9" t="s">
        <v>4154</v>
      </c>
      <c r="C6297" s="9" t="s">
        <v>4155</v>
      </c>
      <c r="D6297" s="3">
        <v>-83.72</v>
      </c>
      <c r="E6297" s="9" t="s">
        <v>435</v>
      </c>
      <c r="F6297" s="9" t="s">
        <v>436</v>
      </c>
      <c r="G6297" s="9" t="s">
        <v>183</v>
      </c>
      <c r="H6297" s="8">
        <v>45444</v>
      </c>
      <c r="I6297" s="8">
        <v>45467</v>
      </c>
      <c r="J6297" s="8" t="s">
        <v>8503</v>
      </c>
      <c r="K6297" s="205" t="s">
        <v>438</v>
      </c>
      <c r="M6297" s="9" t="s">
        <v>4157</v>
      </c>
      <c r="N6297" s="215">
        <v>45505.8848292361</v>
      </c>
      <c r="O6297" s="8">
        <v>45505</v>
      </c>
    </row>
    <row r="6298" spans="1:15" x14ac:dyDescent="0.25">
      <c r="A6298" s="8">
        <v>45440</v>
      </c>
      <c r="B6298" s="9" t="s">
        <v>4154</v>
      </c>
      <c r="C6298" s="9" t="s">
        <v>4155</v>
      </c>
      <c r="D6298" s="3">
        <v>-93.66</v>
      </c>
      <c r="E6298" s="9" t="s">
        <v>435</v>
      </c>
      <c r="F6298" s="9" t="s">
        <v>436</v>
      </c>
      <c r="G6298" s="9" t="s">
        <v>183</v>
      </c>
      <c r="H6298" s="8">
        <v>45413</v>
      </c>
      <c r="I6298" s="8">
        <v>45439</v>
      </c>
      <c r="J6298" s="8" t="s">
        <v>4156</v>
      </c>
      <c r="K6298" s="205" t="s">
        <v>438</v>
      </c>
      <c r="M6298" s="9" t="s">
        <v>4157</v>
      </c>
      <c r="N6298" s="215">
        <v>45445.039048634302</v>
      </c>
      <c r="O6298" s="8">
        <v>45444</v>
      </c>
    </row>
    <row r="6299" spans="1:15" x14ac:dyDescent="0.25">
      <c r="A6299" s="8">
        <v>45408</v>
      </c>
      <c r="B6299" s="9" t="s">
        <v>4154</v>
      </c>
      <c r="C6299" s="9" t="s">
        <v>4155</v>
      </c>
      <c r="D6299" s="3">
        <v>-122.3</v>
      </c>
      <c r="E6299" s="9" t="s">
        <v>435</v>
      </c>
      <c r="F6299" s="9" t="s">
        <v>436</v>
      </c>
      <c r="G6299" s="9" t="s">
        <v>183</v>
      </c>
      <c r="H6299" s="8">
        <v>45383</v>
      </c>
      <c r="I6299" s="8">
        <v>45404</v>
      </c>
      <c r="J6299" s="8" t="s">
        <v>4290</v>
      </c>
      <c r="K6299" s="205" t="s">
        <v>438</v>
      </c>
      <c r="M6299" s="9" t="s">
        <v>4157</v>
      </c>
      <c r="N6299" s="215">
        <v>45412.662961076399</v>
      </c>
      <c r="O6299" s="8">
        <v>45412</v>
      </c>
    </row>
    <row r="6300" spans="1:15" x14ac:dyDescent="0.25">
      <c r="A6300" s="8">
        <v>45260</v>
      </c>
      <c r="B6300" s="9" t="s">
        <v>4154</v>
      </c>
      <c r="C6300" s="9" t="s">
        <v>4155</v>
      </c>
      <c r="D6300" s="3">
        <v>-131.1</v>
      </c>
      <c r="E6300" s="9" t="s">
        <v>435</v>
      </c>
      <c r="F6300" s="9" t="s">
        <v>436</v>
      </c>
      <c r="G6300" s="9" t="s">
        <v>183</v>
      </c>
      <c r="H6300" s="8">
        <v>45231</v>
      </c>
      <c r="I6300" s="8">
        <v>45257</v>
      </c>
      <c r="J6300" s="8" t="s">
        <v>4324</v>
      </c>
      <c r="K6300" s="205" t="s">
        <v>438</v>
      </c>
      <c r="M6300" s="9" t="s">
        <v>4157</v>
      </c>
      <c r="N6300" s="215">
        <v>45294.9567489931</v>
      </c>
      <c r="O6300" s="8"/>
    </row>
    <row r="6301" spans="1:15" x14ac:dyDescent="0.25">
      <c r="A6301" s="8">
        <v>45378</v>
      </c>
      <c r="B6301" s="9" t="s">
        <v>4154</v>
      </c>
      <c r="C6301" s="9" t="s">
        <v>4155</v>
      </c>
      <c r="D6301" s="3">
        <v>-220.7</v>
      </c>
      <c r="E6301" s="9" t="s">
        <v>435</v>
      </c>
      <c r="F6301" s="9" t="s">
        <v>436</v>
      </c>
      <c r="G6301" s="9" t="s">
        <v>183</v>
      </c>
      <c r="H6301" s="8">
        <v>45352</v>
      </c>
      <c r="I6301" s="8">
        <v>45376</v>
      </c>
      <c r="J6301" s="219" t="s">
        <v>4532</v>
      </c>
      <c r="K6301" s="205" t="s">
        <v>438</v>
      </c>
      <c r="M6301" s="9" t="s">
        <v>4157</v>
      </c>
      <c r="N6301" s="215">
        <v>45385.162865138896</v>
      </c>
      <c r="O6301" s="8">
        <v>45384</v>
      </c>
    </row>
    <row r="6302" spans="1:15" x14ac:dyDescent="0.25">
      <c r="A6302" s="8">
        <v>45289</v>
      </c>
      <c r="B6302" s="9" t="s">
        <v>4154</v>
      </c>
      <c r="C6302" s="9" t="s">
        <v>4155</v>
      </c>
      <c r="D6302" s="3">
        <v>-225.8</v>
      </c>
      <c r="E6302" s="9" t="s">
        <v>435</v>
      </c>
      <c r="F6302" s="9" t="s">
        <v>436</v>
      </c>
      <c r="G6302" s="9" t="s">
        <v>183</v>
      </c>
      <c r="H6302" s="8">
        <v>45261</v>
      </c>
      <c r="I6302" s="8">
        <v>45285</v>
      </c>
      <c r="J6302" s="8" t="s">
        <v>4539</v>
      </c>
      <c r="K6302" s="205" t="s">
        <v>438</v>
      </c>
      <c r="M6302" s="9" t="s">
        <v>4157</v>
      </c>
      <c r="N6302" s="215">
        <v>45294.9567489931</v>
      </c>
      <c r="O6302" s="8"/>
    </row>
    <row r="6303" spans="1:15" x14ac:dyDescent="0.25">
      <c r="A6303" s="8">
        <v>45349</v>
      </c>
      <c r="B6303" s="9" t="s">
        <v>4154</v>
      </c>
      <c r="C6303" s="9" t="s">
        <v>4155</v>
      </c>
      <c r="D6303" s="3">
        <v>-239.01</v>
      </c>
      <c r="E6303" s="9" t="s">
        <v>435</v>
      </c>
      <c r="F6303" s="9" t="s">
        <v>436</v>
      </c>
      <c r="G6303" s="9" t="s">
        <v>183</v>
      </c>
      <c r="H6303" s="8">
        <v>45323</v>
      </c>
      <c r="I6303" s="8">
        <v>45348</v>
      </c>
      <c r="J6303" s="219" t="s">
        <v>4560</v>
      </c>
      <c r="K6303" s="205" t="s">
        <v>438</v>
      </c>
      <c r="M6303" s="9" t="s">
        <v>4157</v>
      </c>
      <c r="N6303" s="215">
        <v>45363.078556828703</v>
      </c>
      <c r="O6303" s="8">
        <v>45362</v>
      </c>
    </row>
    <row r="6304" spans="1:15" x14ac:dyDescent="0.25">
      <c r="A6304" s="8">
        <v>45245</v>
      </c>
      <c r="B6304" s="9" t="s">
        <v>4652</v>
      </c>
      <c r="C6304" s="9" t="s">
        <v>4155</v>
      </c>
      <c r="D6304" s="3">
        <v>-356.53</v>
      </c>
      <c r="E6304" s="9" t="s">
        <v>435</v>
      </c>
      <c r="F6304" s="9" t="s">
        <v>436</v>
      </c>
      <c r="G6304" s="9" t="s">
        <v>183</v>
      </c>
      <c r="H6304" s="8">
        <v>45231</v>
      </c>
      <c r="I6304" s="8">
        <v>45243</v>
      </c>
      <c r="J6304" s="8" t="s">
        <v>4653</v>
      </c>
      <c r="K6304" s="205" t="s">
        <v>438</v>
      </c>
      <c r="M6304" s="9" t="s">
        <v>4654</v>
      </c>
      <c r="N6304" s="215">
        <v>45294.9567489931</v>
      </c>
      <c r="O6304" s="8"/>
    </row>
    <row r="6305" spans="1:15" x14ac:dyDescent="0.25">
      <c r="A6305" s="8">
        <v>45561</v>
      </c>
      <c r="B6305" s="9" t="s">
        <v>4652</v>
      </c>
      <c r="C6305" s="9" t="s">
        <v>4155</v>
      </c>
      <c r="D6305" s="3">
        <v>-358.72</v>
      </c>
      <c r="E6305" s="9" t="s">
        <v>435</v>
      </c>
      <c r="F6305" s="9" t="s">
        <v>436</v>
      </c>
      <c r="G6305" s="9" t="s">
        <v>183</v>
      </c>
      <c r="H6305" s="8">
        <v>45536</v>
      </c>
      <c r="I6305" s="8">
        <v>45558</v>
      </c>
      <c r="J6305" s="8" t="s">
        <v>10192</v>
      </c>
      <c r="K6305" s="205" t="s">
        <v>438</v>
      </c>
      <c r="M6305" s="9" t="s">
        <v>4654</v>
      </c>
      <c r="N6305" s="215">
        <v>45575.565837071801</v>
      </c>
      <c r="O6305" s="8"/>
    </row>
    <row r="6306" spans="1:15" x14ac:dyDescent="0.25">
      <c r="A6306" s="8">
        <v>45455</v>
      </c>
      <c r="B6306" s="9" t="s">
        <v>281</v>
      </c>
      <c r="C6306" s="9" t="s">
        <v>180</v>
      </c>
      <c r="D6306" s="3">
        <v>-16.97</v>
      </c>
      <c r="E6306" s="9" t="s">
        <v>181</v>
      </c>
      <c r="F6306" s="9" t="s">
        <v>182</v>
      </c>
      <c r="G6306" s="9" t="s">
        <v>183</v>
      </c>
      <c r="H6306" s="8">
        <v>45444</v>
      </c>
      <c r="I6306" s="8">
        <v>45453</v>
      </c>
      <c r="J6306" s="8" t="s">
        <v>282</v>
      </c>
      <c r="K6306" s="205" t="s">
        <v>185</v>
      </c>
      <c r="M6306" s="9" t="s">
        <v>283</v>
      </c>
      <c r="N6306" s="215">
        <v>45460.791518807899</v>
      </c>
      <c r="O6306" s="8">
        <v>45460</v>
      </c>
    </row>
    <row r="6307" spans="1:15" x14ac:dyDescent="0.25">
      <c r="A6307" s="8">
        <v>45490</v>
      </c>
      <c r="B6307" s="9" t="s">
        <v>4652</v>
      </c>
      <c r="C6307" s="9" t="s">
        <v>4155</v>
      </c>
      <c r="D6307" s="3">
        <v>-404.49</v>
      </c>
      <c r="E6307" s="9" t="s">
        <v>435</v>
      </c>
      <c r="F6307" s="9" t="s">
        <v>436</v>
      </c>
      <c r="G6307" s="9" t="s">
        <v>183</v>
      </c>
      <c r="H6307" s="8">
        <v>45474</v>
      </c>
      <c r="I6307" s="8">
        <v>45488</v>
      </c>
      <c r="J6307" s="8" t="s">
        <v>7964</v>
      </c>
      <c r="K6307" s="205" t="s">
        <v>438</v>
      </c>
      <c r="M6307" s="9" t="s">
        <v>4654</v>
      </c>
      <c r="N6307" s="215">
        <v>45505.8848292361</v>
      </c>
      <c r="O6307" s="8"/>
    </row>
    <row r="6308" spans="1:15" x14ac:dyDescent="0.25">
      <c r="A6308" s="8">
        <v>45428</v>
      </c>
      <c r="B6308" s="9" t="s">
        <v>4652</v>
      </c>
      <c r="C6308" s="9" t="s">
        <v>4155</v>
      </c>
      <c r="D6308" s="3">
        <v>-508.69</v>
      </c>
      <c r="E6308" s="9" t="s">
        <v>435</v>
      </c>
      <c r="F6308" s="9" t="s">
        <v>436</v>
      </c>
      <c r="G6308" s="9" t="s">
        <v>183</v>
      </c>
      <c r="H6308" s="8">
        <v>45413</v>
      </c>
      <c r="I6308" s="8">
        <v>45425</v>
      </c>
      <c r="J6308" s="8" t="s">
        <v>4735</v>
      </c>
      <c r="K6308" s="205" t="s">
        <v>438</v>
      </c>
      <c r="M6308" s="9" t="s">
        <v>4654</v>
      </c>
      <c r="N6308" s="215">
        <v>45445.039048634302</v>
      </c>
      <c r="O6308" s="8"/>
    </row>
    <row r="6309" spans="1:15" x14ac:dyDescent="0.25">
      <c r="A6309" s="8">
        <v>45237</v>
      </c>
      <c r="B6309" s="9" t="s">
        <v>4652</v>
      </c>
      <c r="C6309" s="9" t="s">
        <v>4155</v>
      </c>
      <c r="D6309" s="3">
        <v>-672.09</v>
      </c>
      <c r="E6309" s="9" t="s">
        <v>435</v>
      </c>
      <c r="F6309" s="9" t="s">
        <v>436</v>
      </c>
      <c r="G6309" s="9" t="s">
        <v>183</v>
      </c>
      <c r="H6309" s="8">
        <v>45231</v>
      </c>
      <c r="I6309" s="8">
        <v>45236</v>
      </c>
      <c r="J6309" s="8" t="s">
        <v>4765</v>
      </c>
      <c r="K6309" s="205" t="s">
        <v>438</v>
      </c>
      <c r="M6309" s="9" t="s">
        <v>4654</v>
      </c>
      <c r="N6309" s="215">
        <v>45294.9567489931</v>
      </c>
      <c r="O6309" s="8"/>
    </row>
    <row r="6310" spans="1:15" x14ac:dyDescent="0.25">
      <c r="A6310" s="8">
        <v>45370</v>
      </c>
      <c r="B6310" s="9" t="s">
        <v>4652</v>
      </c>
      <c r="C6310" s="9" t="s">
        <v>4155</v>
      </c>
      <c r="D6310" s="3">
        <v>-689.27</v>
      </c>
      <c r="E6310" s="9" t="s">
        <v>435</v>
      </c>
      <c r="F6310" s="9" t="s">
        <v>436</v>
      </c>
      <c r="G6310" s="9" t="s">
        <v>183</v>
      </c>
      <c r="H6310" s="8">
        <v>45352</v>
      </c>
      <c r="I6310" s="8">
        <v>45369</v>
      </c>
      <c r="J6310" s="8" t="s">
        <v>4766</v>
      </c>
      <c r="K6310" s="205" t="s">
        <v>438</v>
      </c>
      <c r="M6310" s="9" t="s">
        <v>4654</v>
      </c>
      <c r="N6310" s="215">
        <v>45371.698835729199</v>
      </c>
      <c r="O6310" s="8"/>
    </row>
    <row r="6311" spans="1:15" x14ac:dyDescent="0.25">
      <c r="A6311" s="8">
        <v>45419</v>
      </c>
      <c r="B6311" s="9" t="s">
        <v>4652</v>
      </c>
      <c r="C6311" s="9" t="s">
        <v>4155</v>
      </c>
      <c r="D6311" s="3">
        <v>-750.83</v>
      </c>
      <c r="E6311" s="9" t="s">
        <v>435</v>
      </c>
      <c r="F6311" s="9" t="s">
        <v>436</v>
      </c>
      <c r="G6311" s="9" t="s">
        <v>183</v>
      </c>
      <c r="H6311" s="8">
        <v>45413</v>
      </c>
      <c r="I6311" s="8">
        <v>45418</v>
      </c>
      <c r="J6311" s="8" t="s">
        <v>4780</v>
      </c>
      <c r="K6311" s="205" t="s">
        <v>438</v>
      </c>
      <c r="M6311" s="9" t="s">
        <v>4654</v>
      </c>
      <c r="N6311" s="215">
        <v>45421.815222858801</v>
      </c>
      <c r="O6311" s="8"/>
    </row>
    <row r="6312" spans="1:15" x14ac:dyDescent="0.25">
      <c r="A6312" s="8">
        <v>45289</v>
      </c>
      <c r="B6312" s="9" t="s">
        <v>1401</v>
      </c>
      <c r="C6312" s="9" t="s">
        <v>180</v>
      </c>
      <c r="D6312" s="3">
        <v>-16.89</v>
      </c>
      <c r="E6312" s="9" t="s">
        <v>882</v>
      </c>
      <c r="F6312" s="9" t="s">
        <v>883</v>
      </c>
      <c r="G6312" s="9" t="s">
        <v>183</v>
      </c>
      <c r="H6312" s="8">
        <v>45261</v>
      </c>
      <c r="I6312" s="8">
        <v>45285</v>
      </c>
      <c r="J6312" s="8" t="s">
        <v>2443</v>
      </c>
      <c r="K6312" s="205" t="s">
        <v>885</v>
      </c>
      <c r="M6312" s="9" t="s">
        <v>1403</v>
      </c>
      <c r="N6312" s="215">
        <v>45294.9567489931</v>
      </c>
      <c r="O6312" s="8"/>
    </row>
    <row r="6313" spans="1:15" x14ac:dyDescent="0.25">
      <c r="A6313" s="8">
        <v>45481</v>
      </c>
      <c r="B6313" s="9" t="s">
        <v>4652</v>
      </c>
      <c r="C6313" s="9" t="s">
        <v>4155</v>
      </c>
      <c r="D6313" s="3">
        <v>-789.21</v>
      </c>
      <c r="E6313" s="9" t="s">
        <v>435</v>
      </c>
      <c r="F6313" s="9" t="s">
        <v>436</v>
      </c>
      <c r="G6313" s="9" t="s">
        <v>183</v>
      </c>
      <c r="H6313" s="8">
        <v>45474</v>
      </c>
      <c r="I6313" s="8">
        <v>45481</v>
      </c>
      <c r="J6313" s="8" t="s">
        <v>8139</v>
      </c>
      <c r="K6313" s="205" t="s">
        <v>438</v>
      </c>
      <c r="M6313" s="9" t="s">
        <v>4654</v>
      </c>
      <c r="N6313" s="215">
        <v>45505.8848292361</v>
      </c>
      <c r="O6313" s="8"/>
    </row>
    <row r="6314" spans="1:15" x14ac:dyDescent="0.25">
      <c r="A6314" s="8">
        <v>45296</v>
      </c>
      <c r="B6314" s="9" t="s">
        <v>4652</v>
      </c>
      <c r="C6314" s="9" t="s">
        <v>4155</v>
      </c>
      <c r="D6314" s="3">
        <v>-799.76</v>
      </c>
      <c r="E6314" s="9" t="s">
        <v>435</v>
      </c>
      <c r="F6314" s="9" t="s">
        <v>436</v>
      </c>
      <c r="G6314" s="9" t="s">
        <v>183</v>
      </c>
      <c r="H6314" s="8">
        <v>45292</v>
      </c>
      <c r="I6314" s="8">
        <v>45292</v>
      </c>
      <c r="J6314" s="8" t="s">
        <v>4781</v>
      </c>
      <c r="K6314" s="205" t="s">
        <v>438</v>
      </c>
      <c r="M6314" s="9" t="s">
        <v>4654</v>
      </c>
      <c r="N6314" s="215">
        <v>45300.8738539236</v>
      </c>
      <c r="O6314" s="8"/>
    </row>
    <row r="6315" spans="1:15" x14ac:dyDescent="0.25">
      <c r="A6315" s="8">
        <v>45357</v>
      </c>
      <c r="B6315" s="9" t="s">
        <v>4652</v>
      </c>
      <c r="C6315" s="9" t="s">
        <v>4155</v>
      </c>
      <c r="D6315" s="3">
        <v>-863.65</v>
      </c>
      <c r="E6315" s="9" t="s">
        <v>435</v>
      </c>
      <c r="F6315" s="9" t="s">
        <v>436</v>
      </c>
      <c r="G6315" s="9" t="s">
        <v>183</v>
      </c>
      <c r="H6315" s="8">
        <v>45352</v>
      </c>
      <c r="I6315" s="8">
        <v>45355</v>
      </c>
      <c r="J6315" s="8" t="s">
        <v>4784</v>
      </c>
      <c r="K6315" s="205" t="s">
        <v>438</v>
      </c>
      <c r="M6315" s="9" t="s">
        <v>4654</v>
      </c>
      <c r="N6315" s="215">
        <v>45363.078556828703</v>
      </c>
      <c r="O6315" s="8"/>
    </row>
    <row r="6316" spans="1:15" x14ac:dyDescent="0.25">
      <c r="A6316" s="8">
        <v>45412</v>
      </c>
      <c r="B6316" s="9" t="s">
        <v>520</v>
      </c>
      <c r="C6316" s="9" t="s">
        <v>180</v>
      </c>
      <c r="D6316" s="3">
        <v>-16.84</v>
      </c>
      <c r="E6316" s="9" t="s">
        <v>521</v>
      </c>
      <c r="F6316" s="9" t="s">
        <v>522</v>
      </c>
      <c r="G6316" s="9" t="s">
        <v>183</v>
      </c>
      <c r="H6316" s="8">
        <v>45383</v>
      </c>
      <c r="I6316" s="8">
        <v>45411</v>
      </c>
      <c r="J6316" s="8" t="s">
        <v>2438</v>
      </c>
      <c r="K6316" s="205" t="s">
        <v>524</v>
      </c>
      <c r="M6316" s="9" t="s">
        <v>525</v>
      </c>
      <c r="N6316" s="215">
        <v>45421.815222858801</v>
      </c>
      <c r="O6316" s="8">
        <v>45421</v>
      </c>
    </row>
    <row r="6317" spans="1:15" x14ac:dyDescent="0.25">
      <c r="A6317" s="8">
        <v>45789</v>
      </c>
      <c r="B6317" s="9" t="s">
        <v>8369</v>
      </c>
      <c r="C6317" s="9" t="s">
        <v>180</v>
      </c>
      <c r="D6317" s="3">
        <v>-16.84</v>
      </c>
      <c r="E6317" s="9" t="s">
        <v>181</v>
      </c>
      <c r="F6317" s="9" t="s">
        <v>182</v>
      </c>
      <c r="G6317" s="9" t="s">
        <v>183</v>
      </c>
      <c r="H6317" s="8">
        <v>45778</v>
      </c>
      <c r="I6317" s="8">
        <v>45789</v>
      </c>
      <c r="J6317" s="8" t="s">
        <v>16459</v>
      </c>
      <c r="K6317" s="205" t="s">
        <v>185</v>
      </c>
      <c r="M6317" s="9" t="s">
        <v>8371</v>
      </c>
      <c r="N6317" s="215">
        <v>45809.629870740697</v>
      </c>
      <c r="O6317" s="8">
        <v>45809</v>
      </c>
    </row>
    <row r="6318" spans="1:15" x14ac:dyDescent="0.25">
      <c r="A6318" s="8">
        <v>45525</v>
      </c>
      <c r="B6318" s="9" t="s">
        <v>9115</v>
      </c>
      <c r="C6318" s="9" t="s">
        <v>224</v>
      </c>
      <c r="D6318" s="3">
        <v>-1.85</v>
      </c>
      <c r="E6318" s="9" t="s">
        <v>117</v>
      </c>
      <c r="F6318" s="9" t="s">
        <v>118</v>
      </c>
      <c r="G6318" s="9" t="s">
        <v>119</v>
      </c>
      <c r="H6318" s="8">
        <v>45505</v>
      </c>
      <c r="I6318" s="8">
        <v>45523</v>
      </c>
      <c r="J6318" s="8" t="s">
        <v>9118</v>
      </c>
      <c r="K6318" s="205" t="s">
        <v>121</v>
      </c>
      <c r="M6318" s="9" t="s">
        <v>9117</v>
      </c>
      <c r="N6318" s="215">
        <v>45534.648212951397</v>
      </c>
      <c r="O6318" s="8"/>
    </row>
    <row r="6319" spans="1:15" x14ac:dyDescent="0.25">
      <c r="A6319" s="8">
        <v>45546</v>
      </c>
      <c r="B6319" s="9" t="s">
        <v>7978</v>
      </c>
      <c r="C6319" s="9" t="s">
        <v>116</v>
      </c>
      <c r="D6319" s="3">
        <v>-0.85</v>
      </c>
      <c r="E6319" s="9" t="s">
        <v>266</v>
      </c>
      <c r="F6319" s="9" t="s">
        <v>267</v>
      </c>
      <c r="G6319" s="9" t="s">
        <v>268</v>
      </c>
      <c r="H6319" s="8">
        <v>45536</v>
      </c>
      <c r="I6319" s="8">
        <v>45544</v>
      </c>
      <c r="J6319" s="8" t="s">
        <v>10503</v>
      </c>
      <c r="K6319" s="205" t="s">
        <v>270</v>
      </c>
      <c r="M6319" s="9" t="s">
        <v>7980</v>
      </c>
      <c r="N6319" s="215">
        <v>45575.565837071801</v>
      </c>
      <c r="O6319" s="8"/>
    </row>
    <row r="6320" spans="1:15" x14ac:dyDescent="0.25">
      <c r="A6320" s="8">
        <v>45798</v>
      </c>
      <c r="B6320" s="9" t="s">
        <v>8369</v>
      </c>
      <c r="C6320" s="9" t="s">
        <v>180</v>
      </c>
      <c r="D6320" s="3">
        <v>-16.82</v>
      </c>
      <c r="E6320" s="9" t="s">
        <v>181</v>
      </c>
      <c r="F6320" s="9" t="s">
        <v>182</v>
      </c>
      <c r="G6320" s="9" t="s">
        <v>183</v>
      </c>
      <c r="H6320" s="8">
        <v>45778</v>
      </c>
      <c r="I6320" s="8">
        <v>45796</v>
      </c>
      <c r="J6320" s="8" t="s">
        <v>16166</v>
      </c>
      <c r="K6320" s="205" t="s">
        <v>185</v>
      </c>
      <c r="M6320" s="9" t="s">
        <v>8371</v>
      </c>
      <c r="N6320" s="215">
        <v>45809.629870740697</v>
      </c>
      <c r="O6320" s="8">
        <v>45809</v>
      </c>
    </row>
    <row r="6321" spans="1:15" x14ac:dyDescent="0.25">
      <c r="A6321" s="8">
        <v>45514</v>
      </c>
      <c r="B6321" s="9" t="s">
        <v>7978</v>
      </c>
      <c r="C6321" s="9" t="s">
        <v>116</v>
      </c>
      <c r="D6321" s="3">
        <v>-0.85</v>
      </c>
      <c r="E6321" s="9" t="s">
        <v>266</v>
      </c>
      <c r="F6321" s="9" t="s">
        <v>267</v>
      </c>
      <c r="G6321" s="9" t="s">
        <v>268</v>
      </c>
      <c r="H6321" s="8">
        <v>45505</v>
      </c>
      <c r="I6321" s="8">
        <v>45509</v>
      </c>
      <c r="J6321" s="8" t="s">
        <v>9344</v>
      </c>
      <c r="K6321" s="205" t="s">
        <v>270</v>
      </c>
      <c r="M6321" s="9" t="s">
        <v>7980</v>
      </c>
      <c r="N6321" s="215">
        <v>45534.648212951397</v>
      </c>
      <c r="O6321" s="8">
        <v>45575</v>
      </c>
    </row>
    <row r="6322" spans="1:15" x14ac:dyDescent="0.25">
      <c r="A6322" s="8">
        <v>45555</v>
      </c>
      <c r="B6322" s="9" t="s">
        <v>10328</v>
      </c>
      <c r="C6322" s="9" t="s">
        <v>116</v>
      </c>
      <c r="D6322" s="3">
        <v>-1</v>
      </c>
      <c r="E6322" s="9" t="s">
        <v>266</v>
      </c>
      <c r="F6322" s="9" t="s">
        <v>267</v>
      </c>
      <c r="G6322" s="9" t="s">
        <v>268</v>
      </c>
      <c r="H6322" s="8">
        <v>45536</v>
      </c>
      <c r="I6322" s="8">
        <v>45551</v>
      </c>
      <c r="J6322" s="8" t="s">
        <v>10329</v>
      </c>
      <c r="K6322" s="205" t="s">
        <v>270</v>
      </c>
      <c r="M6322" s="9" t="s">
        <v>10330</v>
      </c>
      <c r="N6322" s="215">
        <v>45575.565837071801</v>
      </c>
      <c r="O6322" s="8"/>
    </row>
    <row r="6323" spans="1:15" x14ac:dyDescent="0.25">
      <c r="A6323" s="8">
        <v>45559</v>
      </c>
      <c r="B6323" s="9" t="s">
        <v>10235</v>
      </c>
      <c r="C6323" s="9" t="s">
        <v>116</v>
      </c>
      <c r="D6323" s="3">
        <v>-1.03</v>
      </c>
      <c r="E6323" s="9" t="s">
        <v>266</v>
      </c>
      <c r="F6323" s="9" t="s">
        <v>267</v>
      </c>
      <c r="G6323" s="9" t="s">
        <v>268</v>
      </c>
      <c r="H6323" s="8">
        <v>45536</v>
      </c>
      <c r="I6323" s="8">
        <v>45558</v>
      </c>
      <c r="J6323" s="8" t="s">
        <v>10236</v>
      </c>
      <c r="K6323" s="205" t="s">
        <v>270</v>
      </c>
      <c r="M6323" s="9" t="s">
        <v>10237</v>
      </c>
      <c r="N6323" s="215">
        <v>45575.565837071801</v>
      </c>
      <c r="O6323" s="8"/>
    </row>
    <row r="6324" spans="1:15" x14ac:dyDescent="0.25">
      <c r="A6324" s="8">
        <v>45525</v>
      </c>
      <c r="B6324" s="9" t="s">
        <v>1921</v>
      </c>
      <c r="C6324" s="9" t="s">
        <v>224</v>
      </c>
      <c r="D6324" s="3">
        <v>-6.06</v>
      </c>
      <c r="E6324" s="9" t="s">
        <v>117</v>
      </c>
      <c r="F6324" s="9" t="s">
        <v>118</v>
      </c>
      <c r="G6324" s="9" t="s">
        <v>119</v>
      </c>
      <c r="H6324" s="8">
        <v>45505</v>
      </c>
      <c r="I6324" s="8">
        <v>45523</v>
      </c>
      <c r="J6324" s="8" t="s">
        <v>9122</v>
      </c>
      <c r="K6324" s="205" t="s">
        <v>121</v>
      </c>
      <c r="M6324" s="9" t="s">
        <v>1923</v>
      </c>
      <c r="N6324" s="215">
        <v>45534.648212951397</v>
      </c>
      <c r="O6324" s="8">
        <v>45534</v>
      </c>
    </row>
    <row r="6325" spans="1:15" x14ac:dyDescent="0.25">
      <c r="A6325" s="8">
        <v>45489</v>
      </c>
      <c r="B6325" s="9" t="s">
        <v>7978</v>
      </c>
      <c r="C6325" s="9" t="s">
        <v>116</v>
      </c>
      <c r="D6325" s="3">
        <v>-1.35</v>
      </c>
      <c r="E6325" s="9" t="s">
        <v>266</v>
      </c>
      <c r="F6325" s="9" t="s">
        <v>267</v>
      </c>
      <c r="G6325" s="9" t="s">
        <v>268</v>
      </c>
      <c r="H6325" s="8">
        <v>45474</v>
      </c>
      <c r="I6325" s="8">
        <v>45488</v>
      </c>
      <c r="J6325" s="8" t="s">
        <v>7979</v>
      </c>
      <c r="K6325" s="205" t="s">
        <v>270</v>
      </c>
      <c r="M6325" s="9" t="s">
        <v>7980</v>
      </c>
      <c r="N6325" s="215">
        <v>45505.8848292361</v>
      </c>
      <c r="O6325" s="8"/>
    </row>
    <row r="6326" spans="1:15" x14ac:dyDescent="0.25">
      <c r="A6326" s="8">
        <v>45525</v>
      </c>
      <c r="B6326" s="9" t="s">
        <v>9119</v>
      </c>
      <c r="C6326" s="9" t="s">
        <v>131</v>
      </c>
      <c r="D6326" s="3">
        <v>-14</v>
      </c>
      <c r="E6326" s="9" t="s">
        <v>117</v>
      </c>
      <c r="F6326" s="9" t="s">
        <v>118</v>
      </c>
      <c r="G6326" s="9" t="s">
        <v>119</v>
      </c>
      <c r="H6326" s="8">
        <v>45505</v>
      </c>
      <c r="I6326" s="8">
        <v>45523</v>
      </c>
      <c r="J6326" s="8" t="s">
        <v>9120</v>
      </c>
      <c r="K6326" s="205" t="s">
        <v>121</v>
      </c>
      <c r="M6326" s="9" t="s">
        <v>9121</v>
      </c>
      <c r="N6326" s="215">
        <v>45534.648212951397</v>
      </c>
      <c r="O6326" s="8"/>
    </row>
    <row r="6327" spans="1:15" x14ac:dyDescent="0.25">
      <c r="A6327" s="8">
        <v>45157</v>
      </c>
      <c r="B6327" s="9" t="s">
        <v>1432</v>
      </c>
      <c r="C6327" s="9" t="s">
        <v>116</v>
      </c>
      <c r="D6327" s="3">
        <v>-1.55</v>
      </c>
      <c r="E6327" s="9" t="s">
        <v>995</v>
      </c>
      <c r="F6327" s="9" t="s">
        <v>996</v>
      </c>
      <c r="G6327" s="9" t="s">
        <v>210</v>
      </c>
      <c r="H6327" s="8">
        <v>45139</v>
      </c>
      <c r="I6327" s="8">
        <v>45152</v>
      </c>
      <c r="J6327" s="8" t="s">
        <v>1433</v>
      </c>
      <c r="K6327" s="205" t="s">
        <v>998</v>
      </c>
      <c r="M6327" s="9" t="s">
        <v>1434</v>
      </c>
      <c r="N6327" s="215">
        <v>45294.9567489931</v>
      </c>
      <c r="O6327" s="8"/>
    </row>
    <row r="6328" spans="1:15" x14ac:dyDescent="0.25">
      <c r="A6328" s="8">
        <v>45542</v>
      </c>
      <c r="B6328" s="9" t="s">
        <v>9833</v>
      </c>
      <c r="C6328" s="9" t="s">
        <v>116</v>
      </c>
      <c r="D6328" s="3">
        <v>-1.55</v>
      </c>
      <c r="E6328" s="9" t="s">
        <v>266</v>
      </c>
      <c r="F6328" s="9" t="s">
        <v>267</v>
      </c>
      <c r="G6328" s="9" t="s">
        <v>268</v>
      </c>
      <c r="H6328" s="8">
        <v>45536</v>
      </c>
      <c r="I6328" s="8">
        <v>45537</v>
      </c>
      <c r="J6328" s="8" t="s">
        <v>10552</v>
      </c>
      <c r="K6328" s="205" t="s">
        <v>270</v>
      </c>
      <c r="M6328" s="9" t="s">
        <v>9835</v>
      </c>
      <c r="N6328" s="215">
        <v>45575.565837071801</v>
      </c>
      <c r="O6328" s="8"/>
    </row>
    <row r="6329" spans="1:15" x14ac:dyDescent="0.25">
      <c r="A6329" s="8">
        <v>45542</v>
      </c>
      <c r="B6329" s="9" t="s">
        <v>7978</v>
      </c>
      <c r="C6329" s="9" t="s">
        <v>116</v>
      </c>
      <c r="D6329" s="3">
        <v>-1.6</v>
      </c>
      <c r="E6329" s="9" t="s">
        <v>266</v>
      </c>
      <c r="F6329" s="9" t="s">
        <v>267</v>
      </c>
      <c r="G6329" s="9" t="s">
        <v>268</v>
      </c>
      <c r="H6329" s="8">
        <v>45536</v>
      </c>
      <c r="I6329" s="8">
        <v>45537</v>
      </c>
      <c r="J6329" s="8" t="s">
        <v>10556</v>
      </c>
      <c r="K6329" s="205" t="s">
        <v>270</v>
      </c>
      <c r="M6329" s="9" t="s">
        <v>7980</v>
      </c>
      <c r="N6329" s="215">
        <v>45575.565837071801</v>
      </c>
      <c r="O6329" s="8">
        <v>45575</v>
      </c>
    </row>
    <row r="6330" spans="1:15" x14ac:dyDescent="0.25">
      <c r="A6330" s="8">
        <v>45521</v>
      </c>
      <c r="B6330" s="9" t="s">
        <v>7978</v>
      </c>
      <c r="C6330" s="9" t="s">
        <v>116</v>
      </c>
      <c r="D6330" s="3">
        <v>-1.6</v>
      </c>
      <c r="E6330" s="9" t="s">
        <v>266</v>
      </c>
      <c r="F6330" s="9" t="s">
        <v>267</v>
      </c>
      <c r="G6330" s="9" t="s">
        <v>268</v>
      </c>
      <c r="H6330" s="8">
        <v>45505</v>
      </c>
      <c r="I6330" s="8">
        <v>45516</v>
      </c>
      <c r="J6330" s="8" t="s">
        <v>9196</v>
      </c>
      <c r="K6330" s="205" t="s">
        <v>270</v>
      </c>
      <c r="M6330" s="9" t="s">
        <v>7980</v>
      </c>
      <c r="N6330" s="215">
        <v>45534.648212951397</v>
      </c>
      <c r="O6330" s="8"/>
    </row>
    <row r="6331" spans="1:15" x14ac:dyDescent="0.25">
      <c r="A6331" s="8">
        <v>45532</v>
      </c>
      <c r="B6331" s="9" t="s">
        <v>9753</v>
      </c>
      <c r="C6331" s="9" t="s">
        <v>116</v>
      </c>
      <c r="D6331" s="3">
        <v>-2.35</v>
      </c>
      <c r="E6331" s="9" t="s">
        <v>266</v>
      </c>
      <c r="F6331" s="9" t="s">
        <v>267</v>
      </c>
      <c r="G6331" s="9" t="s">
        <v>268</v>
      </c>
      <c r="H6331" s="8">
        <v>45505</v>
      </c>
      <c r="I6331" s="8">
        <v>45530</v>
      </c>
      <c r="J6331" s="8" t="s">
        <v>9839</v>
      </c>
      <c r="K6331" s="205" t="s">
        <v>270</v>
      </c>
      <c r="M6331" s="9" t="s">
        <v>9755</v>
      </c>
      <c r="N6331" s="215">
        <v>45540.605251655099</v>
      </c>
      <c r="O6331" s="8"/>
    </row>
    <row r="6332" spans="1:15" x14ac:dyDescent="0.25">
      <c r="A6332" s="8">
        <v>45404</v>
      </c>
      <c r="B6332" s="9" t="s">
        <v>444</v>
      </c>
      <c r="C6332" s="9" t="s">
        <v>116</v>
      </c>
      <c r="D6332" s="3">
        <v>-2.99</v>
      </c>
      <c r="E6332" s="9" t="s">
        <v>266</v>
      </c>
      <c r="F6332" s="9" t="s">
        <v>267</v>
      </c>
      <c r="G6332" s="9" t="s">
        <v>268</v>
      </c>
      <c r="H6332" s="8">
        <v>45383</v>
      </c>
      <c r="I6332" s="8">
        <v>45404</v>
      </c>
      <c r="J6332" s="8" t="s">
        <v>1488</v>
      </c>
      <c r="K6332" s="205" t="s">
        <v>270</v>
      </c>
      <c r="M6332" s="9" t="s">
        <v>446</v>
      </c>
      <c r="N6332" s="215">
        <v>45412.662961076399</v>
      </c>
      <c r="O6332" s="8">
        <v>45412</v>
      </c>
    </row>
    <row r="6333" spans="1:15" x14ac:dyDescent="0.25">
      <c r="A6333" s="8">
        <v>45309</v>
      </c>
      <c r="B6333" s="9" t="s">
        <v>444</v>
      </c>
      <c r="C6333" s="9" t="s">
        <v>116</v>
      </c>
      <c r="D6333" s="3">
        <v>-2.99</v>
      </c>
      <c r="E6333" s="9" t="s">
        <v>266</v>
      </c>
      <c r="F6333" s="9" t="s">
        <v>267</v>
      </c>
      <c r="G6333" s="9" t="s">
        <v>268</v>
      </c>
      <c r="H6333" s="8">
        <v>45292</v>
      </c>
      <c r="I6333" s="8">
        <v>45306</v>
      </c>
      <c r="J6333" s="8" t="s">
        <v>1492</v>
      </c>
      <c r="K6333" s="205" t="s">
        <v>270</v>
      </c>
      <c r="M6333" s="9" t="s">
        <v>446</v>
      </c>
      <c r="N6333" s="215">
        <v>45318.192840775497</v>
      </c>
      <c r="O6333" s="8"/>
    </row>
    <row r="6334" spans="1:15" x14ac:dyDescent="0.25">
      <c r="A6334" s="8">
        <v>45880</v>
      </c>
      <c r="B6334" s="9" t="s">
        <v>19052</v>
      </c>
      <c r="C6334" s="9" t="s">
        <v>180</v>
      </c>
      <c r="D6334" s="3">
        <v>-16.53</v>
      </c>
      <c r="E6334" s="9" t="s">
        <v>181</v>
      </c>
      <c r="F6334" s="9" t="s">
        <v>182</v>
      </c>
      <c r="G6334" s="9" t="s">
        <v>183</v>
      </c>
      <c r="H6334" s="8">
        <v>45870</v>
      </c>
      <c r="I6334" s="8">
        <v>45880</v>
      </c>
      <c r="J6334" s="219" t="s">
        <v>20002</v>
      </c>
      <c r="K6334" s="205" t="s">
        <v>185</v>
      </c>
      <c r="M6334" s="9" t="s">
        <v>19054</v>
      </c>
      <c r="N6334" s="215">
        <v>45929.807189814797</v>
      </c>
      <c r="O6334" s="8">
        <v>45929</v>
      </c>
    </row>
    <row r="6335" spans="1:15" x14ac:dyDescent="0.25">
      <c r="A6335" s="8">
        <v>45722</v>
      </c>
      <c r="B6335" s="9" t="s">
        <v>12999</v>
      </c>
      <c r="C6335" s="9" t="s">
        <v>116</v>
      </c>
      <c r="D6335" s="3">
        <v>-3</v>
      </c>
      <c r="E6335" s="9" t="s">
        <v>266</v>
      </c>
      <c r="F6335" s="9" t="s">
        <v>267</v>
      </c>
      <c r="G6335" s="9" t="s">
        <v>268</v>
      </c>
      <c r="H6335" s="8">
        <v>45717</v>
      </c>
      <c r="I6335" s="8">
        <v>45719</v>
      </c>
      <c r="J6335" s="219" t="s">
        <v>13860</v>
      </c>
      <c r="K6335" s="205" t="s">
        <v>270</v>
      </c>
      <c r="M6335" s="9" t="s">
        <v>13001</v>
      </c>
      <c r="N6335" s="215">
        <v>45733.5614541088</v>
      </c>
      <c r="O6335" s="8"/>
    </row>
    <row r="6336" spans="1:15" x14ac:dyDescent="0.25">
      <c r="A6336" s="8">
        <v>45781</v>
      </c>
      <c r="B6336" s="9" t="s">
        <v>15718</v>
      </c>
      <c r="C6336" s="9" t="s">
        <v>116</v>
      </c>
      <c r="D6336" s="3">
        <v>-3</v>
      </c>
      <c r="E6336" s="9" t="s">
        <v>266</v>
      </c>
      <c r="F6336" s="9" t="s">
        <v>267</v>
      </c>
      <c r="G6336" s="9" t="s">
        <v>268</v>
      </c>
      <c r="H6336" s="8">
        <v>45778</v>
      </c>
      <c r="I6336" s="8">
        <v>45775</v>
      </c>
      <c r="J6336" s="8" t="s">
        <v>15719</v>
      </c>
      <c r="K6336" s="205" t="s">
        <v>270</v>
      </c>
      <c r="M6336" s="9" t="s">
        <v>15720</v>
      </c>
      <c r="N6336" s="215">
        <v>45785.029943333298</v>
      </c>
      <c r="O6336" s="8"/>
    </row>
    <row r="6337" spans="1:15" x14ac:dyDescent="0.25">
      <c r="A6337" s="8">
        <v>45253</v>
      </c>
      <c r="B6337" s="9" t="s">
        <v>1500</v>
      </c>
      <c r="C6337" s="9" t="s">
        <v>116</v>
      </c>
      <c r="D6337" s="3">
        <v>-3</v>
      </c>
      <c r="E6337" s="9" t="s">
        <v>266</v>
      </c>
      <c r="F6337" s="9" t="s">
        <v>267</v>
      </c>
      <c r="G6337" s="9" t="s">
        <v>268</v>
      </c>
      <c r="H6337" s="8">
        <v>45231</v>
      </c>
      <c r="I6337" s="8">
        <v>45250</v>
      </c>
      <c r="J6337" s="8" t="s">
        <v>1501</v>
      </c>
      <c r="K6337" s="205" t="s">
        <v>270</v>
      </c>
      <c r="M6337" s="9" t="s">
        <v>1502</v>
      </c>
      <c r="N6337" s="215">
        <v>45294.9567489931</v>
      </c>
      <c r="O6337" s="8"/>
    </row>
    <row r="6338" spans="1:15" x14ac:dyDescent="0.25">
      <c r="A6338" s="8">
        <v>45762</v>
      </c>
      <c r="B6338" s="9" t="s">
        <v>9355</v>
      </c>
      <c r="C6338" s="9" t="s">
        <v>180</v>
      </c>
      <c r="D6338" s="3">
        <v>-16.52</v>
      </c>
      <c r="E6338" s="9" t="s">
        <v>181</v>
      </c>
      <c r="F6338" s="9" t="s">
        <v>182</v>
      </c>
      <c r="G6338" s="9" t="s">
        <v>183</v>
      </c>
      <c r="H6338" s="8">
        <v>45748</v>
      </c>
      <c r="I6338" s="8">
        <v>45761</v>
      </c>
      <c r="J6338" s="219" t="s">
        <v>14816</v>
      </c>
      <c r="K6338" s="205" t="s">
        <v>185</v>
      </c>
      <c r="M6338" s="9" t="s">
        <v>9357</v>
      </c>
      <c r="N6338" s="215">
        <v>45777.922227581003</v>
      </c>
      <c r="O6338" s="8">
        <v>45777</v>
      </c>
    </row>
    <row r="6339" spans="1:15" x14ac:dyDescent="0.25">
      <c r="A6339" s="8">
        <v>45790</v>
      </c>
      <c r="B6339" s="9" t="s">
        <v>7917</v>
      </c>
      <c r="C6339" s="9" t="s">
        <v>180</v>
      </c>
      <c r="D6339" s="3">
        <v>-16.510000000000002</v>
      </c>
      <c r="E6339" s="9" t="s">
        <v>181</v>
      </c>
      <c r="F6339" s="9" t="s">
        <v>182</v>
      </c>
      <c r="G6339" s="9" t="s">
        <v>183</v>
      </c>
      <c r="H6339" s="8">
        <v>45778</v>
      </c>
      <c r="I6339" s="8">
        <v>45789</v>
      </c>
      <c r="J6339" s="8" t="s">
        <v>16346</v>
      </c>
      <c r="K6339" s="205" t="s">
        <v>185</v>
      </c>
      <c r="M6339" s="9" t="s">
        <v>7919</v>
      </c>
      <c r="N6339" s="215">
        <v>45809.629870740697</v>
      </c>
      <c r="O6339" s="8">
        <v>45809</v>
      </c>
    </row>
    <row r="6340" spans="1:15" x14ac:dyDescent="0.25">
      <c r="A6340" s="8">
        <v>45525</v>
      </c>
      <c r="B6340" s="9" t="s">
        <v>123</v>
      </c>
      <c r="C6340" s="9" t="s">
        <v>124</v>
      </c>
      <c r="D6340" s="3">
        <v>-14.33</v>
      </c>
      <c r="E6340" s="9" t="s">
        <v>117</v>
      </c>
      <c r="F6340" s="9" t="s">
        <v>118</v>
      </c>
      <c r="G6340" s="9" t="s">
        <v>119</v>
      </c>
      <c r="H6340" s="8">
        <v>45505</v>
      </c>
      <c r="I6340" s="8">
        <v>45523</v>
      </c>
      <c r="J6340" s="8" t="s">
        <v>9126</v>
      </c>
      <c r="K6340" s="205" t="s">
        <v>121</v>
      </c>
      <c r="M6340" s="9" t="s">
        <v>126</v>
      </c>
      <c r="N6340" s="215">
        <v>45534.648212951397</v>
      </c>
      <c r="O6340" s="8">
        <v>45534</v>
      </c>
    </row>
    <row r="6341" spans="1:15" x14ac:dyDescent="0.25">
      <c r="A6341" s="8">
        <v>45524</v>
      </c>
      <c r="B6341" s="9" t="s">
        <v>9115</v>
      </c>
      <c r="C6341" s="9" t="s">
        <v>224</v>
      </c>
      <c r="D6341" s="3">
        <v>-1.85</v>
      </c>
      <c r="E6341" s="9" t="s">
        <v>117</v>
      </c>
      <c r="F6341" s="9" t="s">
        <v>118</v>
      </c>
      <c r="G6341" s="9" t="s">
        <v>119</v>
      </c>
      <c r="H6341" s="8">
        <v>45505</v>
      </c>
      <c r="I6341" s="8">
        <v>45523</v>
      </c>
      <c r="J6341" s="8" t="s">
        <v>9148</v>
      </c>
      <c r="K6341" s="205" t="s">
        <v>121</v>
      </c>
      <c r="M6341" s="9" t="s">
        <v>9117</v>
      </c>
      <c r="N6341" s="215">
        <v>45534.648212951397</v>
      </c>
      <c r="O6341" s="8"/>
    </row>
    <row r="6342" spans="1:15" x14ac:dyDescent="0.25">
      <c r="A6342" s="8">
        <v>45241</v>
      </c>
      <c r="B6342" s="9" t="s">
        <v>127</v>
      </c>
      <c r="C6342" s="9" t="s">
        <v>116</v>
      </c>
      <c r="D6342" s="3">
        <v>-3</v>
      </c>
      <c r="E6342" s="9" t="s">
        <v>724</v>
      </c>
      <c r="F6342" s="9" t="s">
        <v>118</v>
      </c>
      <c r="G6342" s="9" t="s">
        <v>210</v>
      </c>
      <c r="H6342" s="8">
        <v>45231</v>
      </c>
      <c r="I6342" s="8">
        <v>45236</v>
      </c>
      <c r="J6342" s="8" t="s">
        <v>1503</v>
      </c>
      <c r="K6342" s="205" t="s">
        <v>121</v>
      </c>
      <c r="M6342" s="9" t="s">
        <v>129</v>
      </c>
      <c r="N6342" s="215">
        <v>45294.9567489931</v>
      </c>
      <c r="O6342" s="8"/>
    </row>
    <row r="6343" spans="1:15" x14ac:dyDescent="0.25">
      <c r="A6343" s="8">
        <v>45542</v>
      </c>
      <c r="B6343" s="9" t="s">
        <v>9833</v>
      </c>
      <c r="C6343" s="9" t="s">
        <v>116</v>
      </c>
      <c r="D6343" s="3">
        <v>-3.55</v>
      </c>
      <c r="E6343" s="9" t="s">
        <v>266</v>
      </c>
      <c r="F6343" s="9" t="s">
        <v>267</v>
      </c>
      <c r="G6343" s="9" t="s">
        <v>268</v>
      </c>
      <c r="H6343" s="8">
        <v>45536</v>
      </c>
      <c r="I6343" s="8">
        <v>45537</v>
      </c>
      <c r="J6343" s="8" t="s">
        <v>10551</v>
      </c>
      <c r="K6343" s="205" t="s">
        <v>270</v>
      </c>
      <c r="M6343" s="9" t="s">
        <v>9835</v>
      </c>
      <c r="N6343" s="215">
        <v>45575.565837071801</v>
      </c>
      <c r="O6343" s="8"/>
    </row>
    <row r="6344" spans="1:15" x14ac:dyDescent="0.25">
      <c r="A6344" s="8">
        <v>45546</v>
      </c>
      <c r="B6344" s="9" t="s">
        <v>10328</v>
      </c>
      <c r="C6344" s="9" t="s">
        <v>116</v>
      </c>
      <c r="D6344" s="3">
        <v>-4.25</v>
      </c>
      <c r="E6344" s="9" t="s">
        <v>266</v>
      </c>
      <c r="F6344" s="9" t="s">
        <v>267</v>
      </c>
      <c r="G6344" s="9" t="s">
        <v>268</v>
      </c>
      <c r="H6344" s="8">
        <v>45536</v>
      </c>
      <c r="I6344" s="8">
        <v>45544</v>
      </c>
      <c r="J6344" s="219" t="s">
        <v>10507</v>
      </c>
      <c r="K6344" s="205" t="s">
        <v>270</v>
      </c>
      <c r="M6344" s="9" t="s">
        <v>10330</v>
      </c>
      <c r="N6344" s="215">
        <v>45575.565837071801</v>
      </c>
      <c r="O6344" s="8"/>
    </row>
    <row r="6345" spans="1:15" x14ac:dyDescent="0.25">
      <c r="A6345" s="8">
        <v>45161</v>
      </c>
      <c r="B6345" s="9" t="s">
        <v>1551</v>
      </c>
      <c r="C6345" s="9" t="s">
        <v>116</v>
      </c>
      <c r="D6345" s="3">
        <v>-4.3499999999999996</v>
      </c>
      <c r="E6345" s="9" t="s">
        <v>995</v>
      </c>
      <c r="F6345" s="9" t="s">
        <v>996</v>
      </c>
      <c r="G6345" s="9" t="s">
        <v>210</v>
      </c>
      <c r="H6345" s="8">
        <v>45139</v>
      </c>
      <c r="I6345" s="8">
        <v>45159</v>
      </c>
      <c r="J6345" s="8" t="s">
        <v>1552</v>
      </c>
      <c r="K6345" s="205" t="s">
        <v>998</v>
      </c>
      <c r="M6345" s="9" t="s">
        <v>1553</v>
      </c>
      <c r="N6345" s="215">
        <v>45294.9567489931</v>
      </c>
      <c r="O6345" s="8"/>
    </row>
    <row r="6346" spans="1:15" x14ac:dyDescent="0.25">
      <c r="A6346" s="8">
        <v>45587</v>
      </c>
      <c r="B6346" s="9" t="s">
        <v>5017</v>
      </c>
      <c r="C6346" s="9" t="s">
        <v>180</v>
      </c>
      <c r="D6346" s="3">
        <v>-16.41</v>
      </c>
      <c r="E6346" s="9" t="s">
        <v>435</v>
      </c>
      <c r="F6346" s="9" t="s">
        <v>436</v>
      </c>
      <c r="G6346" s="9" t="s">
        <v>183</v>
      </c>
      <c r="H6346" s="8">
        <v>45566</v>
      </c>
      <c r="I6346" s="8">
        <v>45586</v>
      </c>
      <c r="J6346" s="219" t="s">
        <v>11147</v>
      </c>
      <c r="K6346" s="205" t="s">
        <v>438</v>
      </c>
      <c r="M6346" s="9" t="s">
        <v>5019</v>
      </c>
      <c r="N6346" s="215">
        <v>45594.789547013897</v>
      </c>
      <c r="O6346" s="8">
        <v>45594</v>
      </c>
    </row>
    <row r="6347" spans="1:15" x14ac:dyDescent="0.25">
      <c r="A6347" s="8">
        <v>45535</v>
      </c>
      <c r="B6347" s="9" t="s">
        <v>9753</v>
      </c>
      <c r="C6347" s="9" t="s">
        <v>116</v>
      </c>
      <c r="D6347" s="3">
        <v>-4.3499999999999996</v>
      </c>
      <c r="E6347" s="9" t="s">
        <v>266</v>
      </c>
      <c r="F6347" s="9" t="s">
        <v>267</v>
      </c>
      <c r="G6347" s="9" t="s">
        <v>268</v>
      </c>
      <c r="H6347" s="8">
        <v>45505</v>
      </c>
      <c r="I6347" s="8">
        <v>45530</v>
      </c>
      <c r="J6347" s="8" t="s">
        <v>9754</v>
      </c>
      <c r="K6347" s="205" t="s">
        <v>270</v>
      </c>
      <c r="M6347" s="9" t="s">
        <v>9755</v>
      </c>
      <c r="N6347" s="215">
        <v>45540.605251655099</v>
      </c>
      <c r="O6347" s="8"/>
    </row>
    <row r="6348" spans="1:15" x14ac:dyDescent="0.25">
      <c r="A6348" s="8">
        <v>45463</v>
      </c>
      <c r="B6348" s="9" t="s">
        <v>289</v>
      </c>
      <c r="C6348" s="9" t="s">
        <v>180</v>
      </c>
      <c r="D6348" s="3">
        <v>-16.399999999999999</v>
      </c>
      <c r="E6348" s="9" t="s">
        <v>181</v>
      </c>
      <c r="F6348" s="9" t="s">
        <v>182</v>
      </c>
      <c r="G6348" s="9" t="s">
        <v>183</v>
      </c>
      <c r="H6348" s="8">
        <v>45444</v>
      </c>
      <c r="I6348" s="8">
        <v>45460</v>
      </c>
      <c r="J6348" s="8" t="s">
        <v>8734</v>
      </c>
      <c r="K6348" s="205" t="s">
        <v>185</v>
      </c>
      <c r="M6348" s="9" t="s">
        <v>291</v>
      </c>
      <c r="N6348" s="215">
        <v>45505.8848292361</v>
      </c>
      <c r="O6348" s="8">
        <v>45505</v>
      </c>
    </row>
    <row r="6349" spans="1:15" x14ac:dyDescent="0.25">
      <c r="A6349" s="8">
        <v>45524</v>
      </c>
      <c r="B6349" s="9" t="s">
        <v>9115</v>
      </c>
      <c r="C6349" s="9" t="s">
        <v>224</v>
      </c>
      <c r="D6349" s="3">
        <v>-2.35</v>
      </c>
      <c r="E6349" s="9" t="s">
        <v>117</v>
      </c>
      <c r="F6349" s="9" t="s">
        <v>118</v>
      </c>
      <c r="G6349" s="9" t="s">
        <v>119</v>
      </c>
      <c r="H6349" s="8">
        <v>45505</v>
      </c>
      <c r="I6349" s="8">
        <v>45523</v>
      </c>
      <c r="J6349" s="8" t="s">
        <v>9147</v>
      </c>
      <c r="K6349" s="205" t="s">
        <v>121</v>
      </c>
      <c r="M6349" s="9" t="s">
        <v>9117</v>
      </c>
      <c r="N6349" s="215">
        <v>45534.648212951397</v>
      </c>
      <c r="O6349" s="8"/>
    </row>
    <row r="6350" spans="1:15" x14ac:dyDescent="0.25">
      <c r="A6350" s="8">
        <v>45533</v>
      </c>
      <c r="B6350" s="9" t="s">
        <v>9833</v>
      </c>
      <c r="C6350" s="9" t="s">
        <v>116</v>
      </c>
      <c r="D6350" s="3">
        <v>-4.5999999999999996</v>
      </c>
      <c r="E6350" s="9" t="s">
        <v>266</v>
      </c>
      <c r="F6350" s="9" t="s">
        <v>267</v>
      </c>
      <c r="G6350" s="9" t="s">
        <v>268</v>
      </c>
      <c r="H6350" s="8">
        <v>45505</v>
      </c>
      <c r="I6350" s="8">
        <v>45530</v>
      </c>
      <c r="J6350" s="8" t="s">
        <v>9834</v>
      </c>
      <c r="K6350" s="205" t="s">
        <v>270</v>
      </c>
      <c r="M6350" s="9" t="s">
        <v>9835</v>
      </c>
      <c r="N6350" s="215">
        <v>45540.605251655099</v>
      </c>
      <c r="O6350" s="8"/>
    </row>
    <row r="6351" spans="1:15" x14ac:dyDescent="0.25">
      <c r="A6351" s="8">
        <v>45234</v>
      </c>
      <c r="B6351" s="9" t="s">
        <v>1589</v>
      </c>
      <c r="C6351" s="9" t="s">
        <v>116</v>
      </c>
      <c r="D6351" s="3">
        <v>-5</v>
      </c>
      <c r="E6351" s="9" t="s">
        <v>266</v>
      </c>
      <c r="F6351" s="9" t="s">
        <v>267</v>
      </c>
      <c r="G6351" s="9" t="s">
        <v>268</v>
      </c>
      <c r="H6351" s="8">
        <v>45231</v>
      </c>
      <c r="I6351" s="8">
        <v>45229</v>
      </c>
      <c r="J6351" s="8" t="s">
        <v>1590</v>
      </c>
      <c r="K6351" s="205" t="s">
        <v>270</v>
      </c>
      <c r="M6351" s="9" t="s">
        <v>1591</v>
      </c>
      <c r="N6351" s="215">
        <v>45294.9567489931</v>
      </c>
      <c r="O6351" s="8"/>
    </row>
    <row r="6352" spans="1:15" x14ac:dyDescent="0.25">
      <c r="A6352" s="8">
        <v>45202</v>
      </c>
      <c r="B6352" s="9" t="s">
        <v>1592</v>
      </c>
      <c r="C6352" s="9" t="s">
        <v>116</v>
      </c>
      <c r="D6352" s="3">
        <v>-5</v>
      </c>
      <c r="E6352" s="9" t="s">
        <v>724</v>
      </c>
      <c r="F6352" s="9" t="s">
        <v>118</v>
      </c>
      <c r="G6352" s="9" t="s">
        <v>210</v>
      </c>
      <c r="H6352" s="8">
        <v>45200</v>
      </c>
      <c r="I6352" s="8">
        <v>45201</v>
      </c>
      <c r="J6352" s="219" t="s">
        <v>1593</v>
      </c>
      <c r="K6352" s="205" t="s">
        <v>121</v>
      </c>
      <c r="M6352" s="9" t="s">
        <v>1594</v>
      </c>
      <c r="N6352" s="215">
        <v>45294.9567489931</v>
      </c>
      <c r="O6352" s="8"/>
    </row>
    <row r="6353" spans="1:15" x14ac:dyDescent="0.25">
      <c r="A6353" s="8">
        <v>45524</v>
      </c>
      <c r="B6353" s="9" t="s">
        <v>8974</v>
      </c>
      <c r="C6353" s="9" t="s">
        <v>199</v>
      </c>
      <c r="D6353" s="3">
        <v>-170</v>
      </c>
      <c r="E6353" s="9" t="s">
        <v>117</v>
      </c>
      <c r="F6353" s="9" t="s">
        <v>118</v>
      </c>
      <c r="G6353" s="9" t="s">
        <v>119</v>
      </c>
      <c r="H6353" s="8">
        <v>45505</v>
      </c>
      <c r="I6353" s="8">
        <v>45523</v>
      </c>
      <c r="J6353" s="8" t="s">
        <v>9149</v>
      </c>
      <c r="K6353" s="205" t="s">
        <v>121</v>
      </c>
      <c r="M6353" s="9" t="s">
        <v>8976</v>
      </c>
      <c r="N6353" s="215">
        <v>45534.648212951397</v>
      </c>
      <c r="O6353" s="8">
        <v>45575</v>
      </c>
    </row>
    <row r="6354" spans="1:15" x14ac:dyDescent="0.25">
      <c r="A6354" s="8">
        <v>45278</v>
      </c>
      <c r="B6354" s="9" t="s">
        <v>1603</v>
      </c>
      <c r="C6354" s="9" t="s">
        <v>116</v>
      </c>
      <c r="D6354" s="3">
        <v>-5.34</v>
      </c>
      <c r="E6354" s="9" t="s">
        <v>266</v>
      </c>
      <c r="F6354" s="9" t="s">
        <v>267</v>
      </c>
      <c r="G6354" s="9" t="s">
        <v>268</v>
      </c>
      <c r="H6354" s="8">
        <v>45261</v>
      </c>
      <c r="I6354" s="8">
        <v>45278</v>
      </c>
      <c r="J6354" s="8" t="s">
        <v>1604</v>
      </c>
      <c r="K6354" s="205" t="s">
        <v>270</v>
      </c>
      <c r="M6354" s="9" t="s">
        <v>1605</v>
      </c>
      <c r="N6354" s="215">
        <v>45294.9567489931</v>
      </c>
      <c r="O6354" s="8"/>
    </row>
    <row r="6355" spans="1:15" x14ac:dyDescent="0.25">
      <c r="A6355" s="8">
        <v>45454</v>
      </c>
      <c r="B6355" s="9" t="s">
        <v>509</v>
      </c>
      <c r="C6355" s="9" t="s">
        <v>116</v>
      </c>
      <c r="D6355" s="3">
        <v>-6</v>
      </c>
      <c r="E6355" s="9" t="s">
        <v>266</v>
      </c>
      <c r="F6355" s="9" t="s">
        <v>267</v>
      </c>
      <c r="G6355" s="9" t="s">
        <v>268</v>
      </c>
      <c r="H6355" s="8">
        <v>45444</v>
      </c>
      <c r="I6355" s="8">
        <v>45453</v>
      </c>
      <c r="J6355" s="8" t="s">
        <v>510</v>
      </c>
      <c r="K6355" s="205" t="s">
        <v>270</v>
      </c>
      <c r="M6355" s="9" t="s">
        <v>511</v>
      </c>
      <c r="N6355" s="215">
        <v>45460.791518807899</v>
      </c>
      <c r="O6355" s="8"/>
    </row>
    <row r="6356" spans="1:15" x14ac:dyDescent="0.25">
      <c r="A6356" s="8">
        <v>45523</v>
      </c>
      <c r="B6356" s="9" t="s">
        <v>9177</v>
      </c>
      <c r="C6356" s="9" t="s">
        <v>224</v>
      </c>
      <c r="D6356" s="3">
        <v>-3</v>
      </c>
      <c r="E6356" s="9" t="s">
        <v>117</v>
      </c>
      <c r="F6356" s="9" t="s">
        <v>118</v>
      </c>
      <c r="G6356" s="9" t="s">
        <v>119</v>
      </c>
      <c r="H6356" s="8">
        <v>45505</v>
      </c>
      <c r="I6356" s="8">
        <v>45523</v>
      </c>
      <c r="J6356" s="8" t="s">
        <v>9180</v>
      </c>
      <c r="K6356" s="205" t="s">
        <v>121</v>
      </c>
      <c r="M6356" s="9" t="s">
        <v>9179</v>
      </c>
      <c r="N6356" s="215">
        <v>45534.648212951397</v>
      </c>
      <c r="O6356" s="8"/>
    </row>
    <row r="6357" spans="1:15" x14ac:dyDescent="0.25">
      <c r="A6357" s="8">
        <v>45260</v>
      </c>
      <c r="B6357" s="9" t="s">
        <v>1401</v>
      </c>
      <c r="C6357" s="9" t="s">
        <v>180</v>
      </c>
      <c r="D6357" s="3">
        <v>-16.27</v>
      </c>
      <c r="E6357" s="9" t="s">
        <v>882</v>
      </c>
      <c r="F6357" s="9" t="s">
        <v>883</v>
      </c>
      <c r="G6357" s="9" t="s">
        <v>183</v>
      </c>
      <c r="H6357" s="8">
        <v>45231</v>
      </c>
      <c r="I6357" s="8">
        <v>45257</v>
      </c>
      <c r="J6357" s="8" t="s">
        <v>2397</v>
      </c>
      <c r="K6357" s="205" t="s">
        <v>885</v>
      </c>
      <c r="M6357" s="9" t="s">
        <v>1403</v>
      </c>
      <c r="N6357" s="215">
        <v>45294.9567489931</v>
      </c>
      <c r="O6357" s="8"/>
    </row>
    <row r="6358" spans="1:15" x14ac:dyDescent="0.25">
      <c r="A6358" s="8">
        <v>45523</v>
      </c>
      <c r="B6358" s="9" t="s">
        <v>9177</v>
      </c>
      <c r="C6358" s="9" t="s">
        <v>224</v>
      </c>
      <c r="D6358" s="3">
        <v>-9.1999999999999993</v>
      </c>
      <c r="E6358" s="9" t="s">
        <v>117</v>
      </c>
      <c r="F6358" s="9" t="s">
        <v>118</v>
      </c>
      <c r="G6358" s="9" t="s">
        <v>119</v>
      </c>
      <c r="H6358" s="8">
        <v>45505</v>
      </c>
      <c r="I6358" s="8">
        <v>45523</v>
      </c>
      <c r="J6358" s="8" t="s">
        <v>9178</v>
      </c>
      <c r="K6358" s="205" t="s">
        <v>121</v>
      </c>
      <c r="M6358" s="9" t="s">
        <v>9179</v>
      </c>
      <c r="N6358" s="215">
        <v>45534.648212951397</v>
      </c>
      <c r="O6358" s="8"/>
    </row>
    <row r="6359" spans="1:15" x14ac:dyDescent="0.25">
      <c r="A6359" s="8">
        <v>45762</v>
      </c>
      <c r="B6359" s="9" t="s">
        <v>14763</v>
      </c>
      <c r="C6359" s="9" t="s">
        <v>180</v>
      </c>
      <c r="D6359" s="3">
        <v>-16.2</v>
      </c>
      <c r="E6359" s="9" t="s">
        <v>181</v>
      </c>
      <c r="F6359" s="9" t="s">
        <v>182</v>
      </c>
      <c r="G6359" s="9" t="s">
        <v>183</v>
      </c>
      <c r="H6359" s="8">
        <v>45748</v>
      </c>
      <c r="I6359" s="8">
        <v>45761</v>
      </c>
      <c r="J6359" s="219" t="s">
        <v>14764</v>
      </c>
      <c r="K6359" s="205" t="s">
        <v>185</v>
      </c>
      <c r="M6359" s="9" t="s">
        <v>14765</v>
      </c>
      <c r="N6359" s="215">
        <v>45777.922227581003</v>
      </c>
      <c r="O6359" s="8">
        <v>45777</v>
      </c>
    </row>
    <row r="6360" spans="1:15" x14ac:dyDescent="0.25">
      <c r="A6360" s="8">
        <v>45281</v>
      </c>
      <c r="B6360" s="9" t="s">
        <v>1700</v>
      </c>
      <c r="C6360" s="9" t="s">
        <v>116</v>
      </c>
      <c r="D6360" s="3">
        <v>-6</v>
      </c>
      <c r="E6360" s="9" t="s">
        <v>266</v>
      </c>
      <c r="F6360" s="9" t="s">
        <v>267</v>
      </c>
      <c r="G6360" s="9" t="s">
        <v>268</v>
      </c>
      <c r="H6360" s="8">
        <v>45261</v>
      </c>
      <c r="I6360" s="8">
        <v>45278</v>
      </c>
      <c r="J6360" s="8" t="s">
        <v>1701</v>
      </c>
      <c r="K6360" s="205" t="s">
        <v>270</v>
      </c>
      <c r="M6360" s="9" t="s">
        <v>1702</v>
      </c>
      <c r="N6360" s="215">
        <v>45294.9567489931</v>
      </c>
      <c r="O6360" s="8"/>
    </row>
    <row r="6361" spans="1:15" x14ac:dyDescent="0.25">
      <c r="A6361" s="8">
        <v>45523</v>
      </c>
      <c r="B6361" s="9" t="s">
        <v>9174</v>
      </c>
      <c r="C6361" s="9" t="s">
        <v>209</v>
      </c>
      <c r="D6361" s="3">
        <v>-25</v>
      </c>
      <c r="E6361" s="9" t="s">
        <v>117</v>
      </c>
      <c r="F6361" s="9" t="s">
        <v>118</v>
      </c>
      <c r="G6361" s="9" t="s">
        <v>119</v>
      </c>
      <c r="H6361" s="8">
        <v>45505</v>
      </c>
      <c r="I6361" s="8">
        <v>45523</v>
      </c>
      <c r="J6361" s="8" t="s">
        <v>9175</v>
      </c>
      <c r="K6361" s="205" t="s">
        <v>121</v>
      </c>
      <c r="M6361" s="9" t="s">
        <v>9176</v>
      </c>
      <c r="N6361" s="215">
        <v>45534.648212951397</v>
      </c>
      <c r="O6361" s="8"/>
    </row>
    <row r="6362" spans="1:15" x14ac:dyDescent="0.25">
      <c r="A6362" s="8">
        <v>45188</v>
      </c>
      <c r="B6362" s="9" t="s">
        <v>1592</v>
      </c>
      <c r="C6362" s="9" t="s">
        <v>116</v>
      </c>
      <c r="D6362" s="3">
        <v>-7</v>
      </c>
      <c r="E6362" s="9" t="s">
        <v>724</v>
      </c>
      <c r="F6362" s="9" t="s">
        <v>118</v>
      </c>
      <c r="G6362" s="9" t="s">
        <v>210</v>
      </c>
      <c r="H6362" s="8">
        <v>45170</v>
      </c>
      <c r="I6362" s="8">
        <v>45187</v>
      </c>
      <c r="J6362" s="219" t="s">
        <v>1760</v>
      </c>
      <c r="K6362" s="205" t="s">
        <v>121</v>
      </c>
      <c r="M6362" s="9" t="s">
        <v>1594</v>
      </c>
      <c r="N6362" s="215">
        <v>45294.9567489931</v>
      </c>
      <c r="O6362" s="8"/>
    </row>
    <row r="6363" spans="1:15" x14ac:dyDescent="0.25">
      <c r="A6363" s="8">
        <v>45290</v>
      </c>
      <c r="B6363" s="9" t="s">
        <v>1768</v>
      </c>
      <c r="C6363" s="9" t="s">
        <v>116</v>
      </c>
      <c r="D6363" s="3">
        <v>-7.14</v>
      </c>
      <c r="E6363" s="9" t="s">
        <v>724</v>
      </c>
      <c r="F6363" s="9" t="s">
        <v>118</v>
      </c>
      <c r="G6363" s="9" t="s">
        <v>210</v>
      </c>
      <c r="H6363" s="8">
        <v>45261</v>
      </c>
      <c r="I6363" s="8">
        <v>45285</v>
      </c>
      <c r="J6363" s="8" t="s">
        <v>1769</v>
      </c>
      <c r="K6363" s="205" t="s">
        <v>121</v>
      </c>
      <c r="M6363" s="9" t="s">
        <v>1770</v>
      </c>
      <c r="N6363" s="215">
        <v>45294.9567489931</v>
      </c>
      <c r="O6363" s="8"/>
    </row>
    <row r="6364" spans="1:15" x14ac:dyDescent="0.25">
      <c r="A6364" s="8">
        <v>45657</v>
      </c>
      <c r="B6364" s="9" t="s">
        <v>427</v>
      </c>
      <c r="C6364" s="9" t="s">
        <v>180</v>
      </c>
      <c r="D6364" s="3">
        <v>-16.16</v>
      </c>
      <c r="E6364" s="9" t="s">
        <v>422</v>
      </c>
      <c r="F6364" s="9" t="s">
        <v>423</v>
      </c>
      <c r="G6364" s="9" t="s">
        <v>183</v>
      </c>
      <c r="H6364" s="8">
        <v>45627</v>
      </c>
      <c r="I6364" s="8">
        <v>45656</v>
      </c>
      <c r="J6364" s="219" t="s">
        <v>13565</v>
      </c>
      <c r="K6364" s="205" t="s">
        <v>425</v>
      </c>
      <c r="M6364" s="9" t="s">
        <v>429</v>
      </c>
      <c r="N6364" s="215">
        <v>45706.0637561111</v>
      </c>
      <c r="O6364" s="8">
        <v>45705</v>
      </c>
    </row>
    <row r="6365" spans="1:15" x14ac:dyDescent="0.25">
      <c r="A6365" s="8">
        <v>45351</v>
      </c>
      <c r="B6365" s="9" t="s">
        <v>520</v>
      </c>
      <c r="C6365" s="9" t="s">
        <v>180</v>
      </c>
      <c r="D6365" s="3">
        <v>-16.14</v>
      </c>
      <c r="E6365" s="9" t="s">
        <v>193</v>
      </c>
      <c r="F6365" s="9" t="s">
        <v>194</v>
      </c>
      <c r="G6365" s="9" t="s">
        <v>183</v>
      </c>
      <c r="H6365" s="8">
        <v>45323</v>
      </c>
      <c r="I6365" s="8">
        <v>45348</v>
      </c>
      <c r="J6365" s="219" t="s">
        <v>2385</v>
      </c>
      <c r="K6365" s="205" t="s">
        <v>196</v>
      </c>
      <c r="M6365" s="9" t="s">
        <v>525</v>
      </c>
      <c r="N6365" s="215">
        <v>45363.078556828703</v>
      </c>
      <c r="O6365" s="8">
        <v>45362</v>
      </c>
    </row>
    <row r="6366" spans="1:15" x14ac:dyDescent="0.25">
      <c r="A6366" s="8">
        <v>45450</v>
      </c>
      <c r="B6366" s="9" t="s">
        <v>444</v>
      </c>
      <c r="C6366" s="9" t="s">
        <v>116</v>
      </c>
      <c r="D6366" s="3">
        <v>-7.99</v>
      </c>
      <c r="E6366" s="9" t="s">
        <v>266</v>
      </c>
      <c r="F6366" s="9" t="s">
        <v>267</v>
      </c>
      <c r="G6366" s="9" t="s">
        <v>268</v>
      </c>
      <c r="H6366" s="8">
        <v>45444</v>
      </c>
      <c r="I6366" s="8">
        <v>45446</v>
      </c>
      <c r="J6366" s="8" t="s">
        <v>445</v>
      </c>
      <c r="K6366" s="205" t="s">
        <v>270</v>
      </c>
      <c r="M6366" s="9" t="s">
        <v>446</v>
      </c>
      <c r="N6366" s="215">
        <v>45460.791518807899</v>
      </c>
      <c r="O6366" s="8">
        <v>45460</v>
      </c>
    </row>
    <row r="6367" spans="1:15" x14ac:dyDescent="0.25">
      <c r="A6367" s="8">
        <v>45450</v>
      </c>
      <c r="B6367" s="9" t="s">
        <v>444</v>
      </c>
      <c r="C6367" s="9" t="s">
        <v>116</v>
      </c>
      <c r="D6367" s="3">
        <v>-7.99</v>
      </c>
      <c r="E6367" s="9" t="s">
        <v>266</v>
      </c>
      <c r="F6367" s="9" t="s">
        <v>267</v>
      </c>
      <c r="G6367" s="9" t="s">
        <v>268</v>
      </c>
      <c r="H6367" s="8">
        <v>45444</v>
      </c>
      <c r="I6367" s="8">
        <v>45446</v>
      </c>
      <c r="J6367" s="8" t="s">
        <v>450</v>
      </c>
      <c r="K6367" s="205" t="s">
        <v>270</v>
      </c>
      <c r="M6367" s="9" t="s">
        <v>446</v>
      </c>
      <c r="N6367" s="215">
        <v>45460.791518807899</v>
      </c>
      <c r="O6367" s="8">
        <v>45460</v>
      </c>
    </row>
    <row r="6368" spans="1:15" x14ac:dyDescent="0.25">
      <c r="A6368" s="8">
        <v>45351</v>
      </c>
      <c r="B6368" s="9" t="s">
        <v>444</v>
      </c>
      <c r="C6368" s="9" t="s">
        <v>116</v>
      </c>
      <c r="D6368" s="3">
        <v>-7.99</v>
      </c>
      <c r="E6368" s="9" t="s">
        <v>266</v>
      </c>
      <c r="F6368" s="9" t="s">
        <v>267</v>
      </c>
      <c r="G6368" s="9" t="s">
        <v>268</v>
      </c>
      <c r="H6368" s="8">
        <v>45323</v>
      </c>
      <c r="I6368" s="8">
        <v>45348</v>
      </c>
      <c r="J6368" s="8" t="s">
        <v>1816</v>
      </c>
      <c r="K6368" s="205" t="s">
        <v>270</v>
      </c>
      <c r="M6368" s="9" t="s">
        <v>446</v>
      </c>
      <c r="N6368" s="215">
        <v>45363.078556828703</v>
      </c>
      <c r="O6368" s="8"/>
    </row>
    <row r="6369" spans="1:15" x14ac:dyDescent="0.25">
      <c r="A6369" s="8">
        <v>45474</v>
      </c>
      <c r="B6369" s="9" t="s">
        <v>7941</v>
      </c>
      <c r="C6369" s="9" t="s">
        <v>180</v>
      </c>
      <c r="D6369" s="3">
        <v>-16.09</v>
      </c>
      <c r="E6369" s="9" t="s">
        <v>181</v>
      </c>
      <c r="F6369" s="9" t="s">
        <v>182</v>
      </c>
      <c r="G6369" s="9" t="s">
        <v>183</v>
      </c>
      <c r="H6369" s="8">
        <v>45474</v>
      </c>
      <c r="I6369" s="8">
        <v>45474</v>
      </c>
      <c r="J6369" s="8" t="s">
        <v>8270</v>
      </c>
      <c r="K6369" s="205" t="s">
        <v>185</v>
      </c>
      <c r="M6369" s="9" t="s">
        <v>7943</v>
      </c>
      <c r="N6369" s="215">
        <v>45505.8848292361</v>
      </c>
      <c r="O6369" s="8">
        <v>45505</v>
      </c>
    </row>
    <row r="6370" spans="1:15" x14ac:dyDescent="0.25">
      <c r="A6370" s="8">
        <v>45348</v>
      </c>
      <c r="B6370" s="9" t="s">
        <v>444</v>
      </c>
      <c r="C6370" s="9" t="s">
        <v>116</v>
      </c>
      <c r="D6370" s="3">
        <v>-7.99</v>
      </c>
      <c r="E6370" s="9" t="s">
        <v>266</v>
      </c>
      <c r="F6370" s="9" t="s">
        <v>267</v>
      </c>
      <c r="G6370" s="9" t="s">
        <v>268</v>
      </c>
      <c r="H6370" s="8">
        <v>45323</v>
      </c>
      <c r="I6370" s="8">
        <v>45348</v>
      </c>
      <c r="J6370" s="8" t="s">
        <v>1817</v>
      </c>
      <c r="K6370" s="205" t="s">
        <v>270</v>
      </c>
      <c r="M6370" s="9" t="s">
        <v>446</v>
      </c>
      <c r="N6370" s="215">
        <v>45363.078556828703</v>
      </c>
      <c r="O6370" s="8"/>
    </row>
    <row r="6371" spans="1:15" x14ac:dyDescent="0.25">
      <c r="A6371" s="8">
        <v>45267</v>
      </c>
      <c r="B6371" s="9" t="s">
        <v>444</v>
      </c>
      <c r="C6371" s="9" t="s">
        <v>116</v>
      </c>
      <c r="D6371" s="3">
        <v>-7.99</v>
      </c>
      <c r="E6371" s="9" t="s">
        <v>266</v>
      </c>
      <c r="F6371" s="9" t="s">
        <v>267</v>
      </c>
      <c r="G6371" s="9" t="s">
        <v>268</v>
      </c>
      <c r="H6371" s="8">
        <v>45261</v>
      </c>
      <c r="I6371" s="8">
        <v>45264</v>
      </c>
      <c r="J6371" s="8" t="s">
        <v>1819</v>
      </c>
      <c r="K6371" s="205" t="s">
        <v>270</v>
      </c>
      <c r="M6371" s="9" t="s">
        <v>446</v>
      </c>
      <c r="N6371" s="215">
        <v>45294.9567489931</v>
      </c>
      <c r="O6371" s="8"/>
    </row>
    <row r="6372" spans="1:15" x14ac:dyDescent="0.25">
      <c r="A6372" s="8">
        <v>45266</v>
      </c>
      <c r="B6372" s="9" t="s">
        <v>444</v>
      </c>
      <c r="C6372" s="9" t="s">
        <v>116</v>
      </c>
      <c r="D6372" s="3">
        <v>-7.99</v>
      </c>
      <c r="E6372" s="9" t="s">
        <v>266</v>
      </c>
      <c r="F6372" s="9" t="s">
        <v>267</v>
      </c>
      <c r="G6372" s="9" t="s">
        <v>268</v>
      </c>
      <c r="H6372" s="8">
        <v>45261</v>
      </c>
      <c r="I6372" s="8">
        <v>45264</v>
      </c>
      <c r="J6372" s="8" t="s">
        <v>1820</v>
      </c>
      <c r="K6372" s="205" t="s">
        <v>270</v>
      </c>
      <c r="M6372" s="9" t="s">
        <v>446</v>
      </c>
      <c r="N6372" s="215">
        <v>45294.9567489931</v>
      </c>
      <c r="O6372" s="8"/>
    </row>
    <row r="6373" spans="1:15" x14ac:dyDescent="0.25">
      <c r="A6373" s="8">
        <v>45421</v>
      </c>
      <c r="B6373" s="9" t="s">
        <v>1831</v>
      </c>
      <c r="C6373" s="9" t="s">
        <v>116</v>
      </c>
      <c r="D6373" s="3">
        <v>-8</v>
      </c>
      <c r="E6373" s="9" t="s">
        <v>266</v>
      </c>
      <c r="F6373" s="9" t="s">
        <v>267</v>
      </c>
      <c r="G6373" s="9" t="s">
        <v>268</v>
      </c>
      <c r="H6373" s="8">
        <v>45413</v>
      </c>
      <c r="I6373" s="8">
        <v>45418</v>
      </c>
      <c r="J6373" s="8" t="s">
        <v>1832</v>
      </c>
      <c r="K6373" s="205" t="s">
        <v>270</v>
      </c>
      <c r="M6373" s="9" t="s">
        <v>1833</v>
      </c>
      <c r="N6373" s="215">
        <v>45445.039048634302</v>
      </c>
      <c r="O6373" s="8"/>
    </row>
    <row r="6374" spans="1:15" x14ac:dyDescent="0.25">
      <c r="A6374" s="8">
        <v>45521</v>
      </c>
      <c r="B6374" s="9" t="s">
        <v>9115</v>
      </c>
      <c r="C6374" s="9" t="s">
        <v>224</v>
      </c>
      <c r="D6374" s="3">
        <v>-2.35</v>
      </c>
      <c r="E6374" s="9" t="s">
        <v>117</v>
      </c>
      <c r="F6374" s="9" t="s">
        <v>118</v>
      </c>
      <c r="G6374" s="9" t="s">
        <v>119</v>
      </c>
      <c r="H6374" s="8">
        <v>45505</v>
      </c>
      <c r="I6374" s="8">
        <v>45516</v>
      </c>
      <c r="J6374" s="8" t="s">
        <v>9193</v>
      </c>
      <c r="K6374" s="205" t="s">
        <v>121</v>
      </c>
      <c r="M6374" s="9" t="s">
        <v>9117</v>
      </c>
      <c r="N6374" s="215">
        <v>45534.648212951397</v>
      </c>
      <c r="O6374" s="8"/>
    </row>
    <row r="6375" spans="1:15" x14ac:dyDescent="0.25">
      <c r="A6375" s="8">
        <v>45521</v>
      </c>
      <c r="B6375" s="9" t="s">
        <v>9115</v>
      </c>
      <c r="C6375" s="9" t="s">
        <v>224</v>
      </c>
      <c r="D6375" s="3">
        <v>-2.35</v>
      </c>
      <c r="E6375" s="9" t="s">
        <v>117</v>
      </c>
      <c r="F6375" s="9" t="s">
        <v>118</v>
      </c>
      <c r="G6375" s="9" t="s">
        <v>119</v>
      </c>
      <c r="H6375" s="8">
        <v>45505</v>
      </c>
      <c r="I6375" s="8">
        <v>45516</v>
      </c>
      <c r="J6375" s="8" t="s">
        <v>9194</v>
      </c>
      <c r="K6375" s="205" t="s">
        <v>121</v>
      </c>
      <c r="M6375" s="9" t="s">
        <v>9117</v>
      </c>
      <c r="N6375" s="215">
        <v>45534.648212951397</v>
      </c>
      <c r="O6375" s="8"/>
    </row>
    <row r="6376" spans="1:15" x14ac:dyDescent="0.25">
      <c r="A6376" s="8">
        <v>45442</v>
      </c>
      <c r="B6376" s="9" t="s">
        <v>548</v>
      </c>
      <c r="C6376" s="9" t="s">
        <v>116</v>
      </c>
      <c r="D6376" s="3">
        <v>-8</v>
      </c>
      <c r="E6376" s="9" t="s">
        <v>266</v>
      </c>
      <c r="F6376" s="9" t="s">
        <v>267</v>
      </c>
      <c r="G6376" s="9" t="s">
        <v>268</v>
      </c>
      <c r="H6376" s="8">
        <v>45413</v>
      </c>
      <c r="I6376" s="8">
        <v>45439</v>
      </c>
      <c r="J6376" s="8" t="s">
        <v>549</v>
      </c>
      <c r="K6376" s="205" t="s">
        <v>270</v>
      </c>
      <c r="M6376" s="9" t="s">
        <v>550</v>
      </c>
      <c r="N6376" s="215">
        <v>45460.791518807899</v>
      </c>
      <c r="O6376" s="8"/>
    </row>
    <row r="6377" spans="1:15" x14ac:dyDescent="0.25">
      <c r="A6377" s="8">
        <v>45520</v>
      </c>
      <c r="B6377" s="9" t="s">
        <v>9024</v>
      </c>
      <c r="C6377" s="9" t="s">
        <v>142</v>
      </c>
      <c r="D6377" s="3">
        <v>-54.91</v>
      </c>
      <c r="E6377" s="9" t="s">
        <v>117</v>
      </c>
      <c r="F6377" s="9" t="s">
        <v>118</v>
      </c>
      <c r="G6377" s="9" t="s">
        <v>119</v>
      </c>
      <c r="H6377" s="8">
        <v>45505</v>
      </c>
      <c r="I6377" s="8">
        <v>45516</v>
      </c>
      <c r="J6377" s="8" t="s">
        <v>9201</v>
      </c>
      <c r="K6377" s="205" t="s">
        <v>121</v>
      </c>
      <c r="M6377" s="9" t="s">
        <v>9026</v>
      </c>
      <c r="N6377" s="215">
        <v>45534.648212951397</v>
      </c>
      <c r="O6377" s="8"/>
    </row>
    <row r="6378" spans="1:15" x14ac:dyDescent="0.25">
      <c r="A6378" s="8">
        <v>45520</v>
      </c>
      <c r="B6378" s="9" t="s">
        <v>9174</v>
      </c>
      <c r="C6378" s="9" t="s">
        <v>209</v>
      </c>
      <c r="D6378" s="3">
        <v>-5</v>
      </c>
      <c r="E6378" s="9" t="s">
        <v>117</v>
      </c>
      <c r="F6378" s="9" t="s">
        <v>118</v>
      </c>
      <c r="G6378" s="9" t="s">
        <v>119</v>
      </c>
      <c r="H6378" s="8">
        <v>45505</v>
      </c>
      <c r="I6378" s="8">
        <v>45516</v>
      </c>
      <c r="J6378" s="8" t="s">
        <v>9200</v>
      </c>
      <c r="K6378" s="205" t="s">
        <v>121</v>
      </c>
      <c r="M6378" s="9" t="s">
        <v>9176</v>
      </c>
      <c r="N6378" s="215">
        <v>45534.648212951397</v>
      </c>
      <c r="O6378" s="8"/>
    </row>
    <row r="6379" spans="1:15" x14ac:dyDescent="0.25">
      <c r="A6379" s="8">
        <v>45458</v>
      </c>
      <c r="B6379" s="9" t="s">
        <v>1823</v>
      </c>
      <c r="C6379" s="9" t="s">
        <v>116</v>
      </c>
      <c r="D6379" s="3">
        <v>-8</v>
      </c>
      <c r="E6379" s="9" t="s">
        <v>266</v>
      </c>
      <c r="F6379" s="9" t="s">
        <v>267</v>
      </c>
      <c r="G6379" s="9" t="s">
        <v>268</v>
      </c>
      <c r="H6379" s="8">
        <v>45444</v>
      </c>
      <c r="I6379" s="8">
        <v>45453</v>
      </c>
      <c r="J6379" s="8" t="s">
        <v>8791</v>
      </c>
      <c r="K6379" s="205" t="s">
        <v>270</v>
      </c>
      <c r="M6379" s="9" t="s">
        <v>1825</v>
      </c>
      <c r="N6379" s="215">
        <v>45505.8848292361</v>
      </c>
      <c r="O6379" s="8"/>
    </row>
    <row r="6380" spans="1:15" x14ac:dyDescent="0.25">
      <c r="A6380" s="8">
        <v>45313</v>
      </c>
      <c r="B6380" s="9" t="s">
        <v>1823</v>
      </c>
      <c r="C6380" s="9" t="s">
        <v>116</v>
      </c>
      <c r="D6380" s="3">
        <v>-8</v>
      </c>
      <c r="E6380" s="9" t="s">
        <v>266</v>
      </c>
      <c r="F6380" s="9" t="s">
        <v>267</v>
      </c>
      <c r="G6380" s="9" t="s">
        <v>268</v>
      </c>
      <c r="H6380" s="8">
        <v>45292</v>
      </c>
      <c r="I6380" s="8">
        <v>45313</v>
      </c>
      <c r="J6380" s="8" t="s">
        <v>1827</v>
      </c>
      <c r="K6380" s="205" t="s">
        <v>270</v>
      </c>
      <c r="M6380" s="9" t="s">
        <v>1825</v>
      </c>
      <c r="N6380" s="215">
        <v>45318.192840775497</v>
      </c>
      <c r="O6380" s="8"/>
    </row>
    <row r="6381" spans="1:15" x14ac:dyDescent="0.25">
      <c r="A6381" s="8">
        <v>45304</v>
      </c>
      <c r="B6381" s="9" t="s">
        <v>1589</v>
      </c>
      <c r="C6381" s="9" t="s">
        <v>116</v>
      </c>
      <c r="D6381" s="3">
        <v>-9.67</v>
      </c>
      <c r="E6381" s="9" t="s">
        <v>266</v>
      </c>
      <c r="F6381" s="9" t="s">
        <v>267</v>
      </c>
      <c r="G6381" s="9" t="s">
        <v>268</v>
      </c>
      <c r="H6381" s="8">
        <v>45292</v>
      </c>
      <c r="I6381" s="8">
        <v>45299</v>
      </c>
      <c r="J6381" s="8" t="s">
        <v>1928</v>
      </c>
      <c r="K6381" s="205" t="s">
        <v>270</v>
      </c>
      <c r="M6381" s="9" t="s">
        <v>1591</v>
      </c>
      <c r="N6381" s="215">
        <v>45318.192840775497</v>
      </c>
      <c r="O6381" s="8"/>
    </row>
    <row r="6382" spans="1:15" x14ac:dyDescent="0.25">
      <c r="A6382" s="8">
        <v>45518</v>
      </c>
      <c r="B6382" s="9" t="s">
        <v>9269</v>
      </c>
      <c r="C6382" s="9" t="s">
        <v>361</v>
      </c>
      <c r="D6382" s="3">
        <v>-759.17</v>
      </c>
      <c r="E6382" s="9" t="s">
        <v>117</v>
      </c>
      <c r="F6382" s="9" t="s">
        <v>118</v>
      </c>
      <c r="G6382" s="9" t="s">
        <v>119</v>
      </c>
      <c r="H6382" s="8">
        <v>45505</v>
      </c>
      <c r="I6382" s="8">
        <v>45516</v>
      </c>
      <c r="J6382" s="8" t="s">
        <v>9270</v>
      </c>
      <c r="K6382" s="205" t="s">
        <v>121</v>
      </c>
      <c r="M6382" s="9" t="s">
        <v>9271</v>
      </c>
      <c r="N6382" s="215">
        <v>45534.648212951397</v>
      </c>
      <c r="O6382" s="8"/>
    </row>
    <row r="6383" spans="1:15" x14ac:dyDescent="0.25">
      <c r="A6383" s="8">
        <v>45407</v>
      </c>
      <c r="B6383" s="9" t="s">
        <v>444</v>
      </c>
      <c r="C6383" s="9" t="s">
        <v>116</v>
      </c>
      <c r="D6383" s="3">
        <v>-9.99</v>
      </c>
      <c r="E6383" s="9" t="s">
        <v>266</v>
      </c>
      <c r="F6383" s="9" t="s">
        <v>267</v>
      </c>
      <c r="G6383" s="9" t="s">
        <v>268</v>
      </c>
      <c r="H6383" s="8">
        <v>45383</v>
      </c>
      <c r="I6383" s="8">
        <v>45404</v>
      </c>
      <c r="J6383" s="8" t="s">
        <v>1959</v>
      </c>
      <c r="K6383" s="205" t="s">
        <v>270</v>
      </c>
      <c r="M6383" s="9" t="s">
        <v>446</v>
      </c>
      <c r="N6383" s="215">
        <v>45412.662961076399</v>
      </c>
      <c r="O6383" s="8">
        <v>45412</v>
      </c>
    </row>
    <row r="6384" spans="1:15" x14ac:dyDescent="0.25">
      <c r="A6384" s="8">
        <v>45322</v>
      </c>
      <c r="B6384" s="9" t="s">
        <v>444</v>
      </c>
      <c r="C6384" s="9" t="s">
        <v>116</v>
      </c>
      <c r="D6384" s="3">
        <v>-9.99</v>
      </c>
      <c r="E6384" s="9" t="s">
        <v>266</v>
      </c>
      <c r="F6384" s="9" t="s">
        <v>267</v>
      </c>
      <c r="G6384" s="9" t="s">
        <v>268</v>
      </c>
      <c r="H6384" s="8">
        <v>45292</v>
      </c>
      <c r="I6384" s="8">
        <v>45320</v>
      </c>
      <c r="J6384" s="8" t="s">
        <v>1966</v>
      </c>
      <c r="K6384" s="205" t="s">
        <v>270</v>
      </c>
      <c r="M6384" s="9" t="s">
        <v>446</v>
      </c>
      <c r="N6384" s="215">
        <v>45324.933394479202</v>
      </c>
      <c r="O6384" s="8"/>
    </row>
    <row r="6385" spans="1:15" x14ac:dyDescent="0.25">
      <c r="A6385" s="8">
        <v>45499</v>
      </c>
      <c r="B6385" s="9" t="s">
        <v>179</v>
      </c>
      <c r="C6385" s="9" t="s">
        <v>180</v>
      </c>
      <c r="D6385" s="3">
        <v>-15.98</v>
      </c>
      <c r="E6385" s="9" t="s">
        <v>181</v>
      </c>
      <c r="F6385" s="9" t="s">
        <v>182</v>
      </c>
      <c r="G6385" s="9" t="s">
        <v>183</v>
      </c>
      <c r="H6385" s="8">
        <v>45474</v>
      </c>
      <c r="I6385" s="8">
        <v>45495</v>
      </c>
      <c r="J6385" s="8" t="s">
        <v>7675</v>
      </c>
      <c r="K6385" s="205" t="s">
        <v>185</v>
      </c>
      <c r="M6385" s="9" t="s">
        <v>186</v>
      </c>
      <c r="N6385" s="215">
        <v>45505.8848292361</v>
      </c>
      <c r="O6385" s="8">
        <v>45505</v>
      </c>
    </row>
    <row r="6386" spans="1:15" x14ac:dyDescent="0.25">
      <c r="A6386" s="8">
        <v>45308</v>
      </c>
      <c r="B6386" s="9" t="s">
        <v>444</v>
      </c>
      <c r="C6386" s="9" t="s">
        <v>116</v>
      </c>
      <c r="D6386" s="3">
        <v>-9.99</v>
      </c>
      <c r="E6386" s="9" t="s">
        <v>266</v>
      </c>
      <c r="F6386" s="9" t="s">
        <v>267</v>
      </c>
      <c r="G6386" s="9" t="s">
        <v>268</v>
      </c>
      <c r="H6386" s="8">
        <v>45292</v>
      </c>
      <c r="I6386" s="8">
        <v>45306</v>
      </c>
      <c r="J6386" s="8" t="s">
        <v>1968</v>
      </c>
      <c r="K6386" s="205" t="s">
        <v>270</v>
      </c>
      <c r="M6386" s="9" t="s">
        <v>446</v>
      </c>
      <c r="N6386" s="215">
        <v>45318.192840775497</v>
      </c>
      <c r="O6386" s="8"/>
    </row>
    <row r="6387" spans="1:15" x14ac:dyDescent="0.25">
      <c r="A6387" s="8">
        <v>45471</v>
      </c>
      <c r="B6387" s="9" t="s">
        <v>7914</v>
      </c>
      <c r="C6387" s="9" t="s">
        <v>180</v>
      </c>
      <c r="D6387" s="3">
        <v>-15.95</v>
      </c>
      <c r="E6387" s="9" t="s">
        <v>181</v>
      </c>
      <c r="F6387" s="9" t="s">
        <v>182</v>
      </c>
      <c r="G6387" s="9" t="s">
        <v>183</v>
      </c>
      <c r="H6387" s="8">
        <v>45444</v>
      </c>
      <c r="I6387" s="8">
        <v>45467</v>
      </c>
      <c r="J6387" s="8" t="s">
        <v>8425</v>
      </c>
      <c r="K6387" s="205" t="s">
        <v>185</v>
      </c>
      <c r="M6387" s="9" t="s">
        <v>7916</v>
      </c>
      <c r="N6387" s="215">
        <v>45505.8848292361</v>
      </c>
      <c r="O6387" s="8">
        <v>45505</v>
      </c>
    </row>
    <row r="6388" spans="1:15" x14ac:dyDescent="0.25">
      <c r="A6388" s="8">
        <v>45273</v>
      </c>
      <c r="B6388" s="9" t="s">
        <v>444</v>
      </c>
      <c r="C6388" s="9" t="s">
        <v>116</v>
      </c>
      <c r="D6388" s="3">
        <v>-9.99</v>
      </c>
      <c r="E6388" s="9" t="s">
        <v>266</v>
      </c>
      <c r="F6388" s="9" t="s">
        <v>267</v>
      </c>
      <c r="G6388" s="9" t="s">
        <v>268</v>
      </c>
      <c r="H6388" s="8">
        <v>45261</v>
      </c>
      <c r="I6388" s="8">
        <v>45271</v>
      </c>
      <c r="J6388" s="8" t="s">
        <v>1971</v>
      </c>
      <c r="K6388" s="205" t="s">
        <v>270</v>
      </c>
      <c r="M6388" s="9" t="s">
        <v>446</v>
      </c>
      <c r="N6388" s="215">
        <v>45294.9567489931</v>
      </c>
      <c r="O6388" s="8"/>
    </row>
    <row r="6389" spans="1:15" x14ac:dyDescent="0.25">
      <c r="A6389" s="8">
        <v>45264</v>
      </c>
      <c r="B6389" s="9" t="s">
        <v>444</v>
      </c>
      <c r="C6389" s="9" t="s">
        <v>116</v>
      </c>
      <c r="D6389" s="3">
        <v>-9.99</v>
      </c>
      <c r="E6389" s="9" t="s">
        <v>266</v>
      </c>
      <c r="F6389" s="9" t="s">
        <v>267</v>
      </c>
      <c r="G6389" s="9" t="s">
        <v>268</v>
      </c>
      <c r="H6389" s="8">
        <v>45261</v>
      </c>
      <c r="I6389" s="8">
        <v>45264</v>
      </c>
      <c r="J6389" s="8" t="s">
        <v>1972</v>
      </c>
      <c r="K6389" s="205" t="s">
        <v>270</v>
      </c>
      <c r="M6389" s="9" t="s">
        <v>446</v>
      </c>
      <c r="N6389" s="215">
        <v>45294.9567489931</v>
      </c>
      <c r="O6389" s="8"/>
    </row>
    <row r="6390" spans="1:15" x14ac:dyDescent="0.25">
      <c r="A6390" s="8">
        <v>45259</v>
      </c>
      <c r="B6390" s="9" t="s">
        <v>444</v>
      </c>
      <c r="C6390" s="9" t="s">
        <v>116</v>
      </c>
      <c r="D6390" s="3">
        <v>-9.99</v>
      </c>
      <c r="E6390" s="9" t="s">
        <v>266</v>
      </c>
      <c r="F6390" s="9" t="s">
        <v>267</v>
      </c>
      <c r="G6390" s="9" t="s">
        <v>268</v>
      </c>
      <c r="H6390" s="8">
        <v>45231</v>
      </c>
      <c r="I6390" s="8">
        <v>45257</v>
      </c>
      <c r="J6390" s="8" t="s">
        <v>1974</v>
      </c>
      <c r="K6390" s="205" t="s">
        <v>270</v>
      </c>
      <c r="M6390" s="9" t="s">
        <v>446</v>
      </c>
      <c r="N6390" s="215">
        <v>45294.9567489931</v>
      </c>
      <c r="O6390" s="8"/>
    </row>
    <row r="6391" spans="1:15" x14ac:dyDescent="0.25">
      <c r="A6391" s="8">
        <v>45482</v>
      </c>
      <c r="B6391" s="9" t="s">
        <v>7911</v>
      </c>
      <c r="C6391" s="9" t="s">
        <v>180</v>
      </c>
      <c r="D6391" s="3">
        <v>-15.93</v>
      </c>
      <c r="E6391" s="9" t="s">
        <v>181</v>
      </c>
      <c r="F6391" s="9" t="s">
        <v>182</v>
      </c>
      <c r="G6391" s="9" t="s">
        <v>183</v>
      </c>
      <c r="H6391" s="8">
        <v>45474</v>
      </c>
      <c r="I6391" s="8">
        <v>45481</v>
      </c>
      <c r="J6391" s="8" t="s">
        <v>8106</v>
      </c>
      <c r="K6391" s="205" t="s">
        <v>185</v>
      </c>
      <c r="M6391" s="9" t="s">
        <v>7913</v>
      </c>
      <c r="N6391" s="215">
        <v>45505.8848292361</v>
      </c>
      <c r="O6391" s="8">
        <v>45505</v>
      </c>
    </row>
    <row r="6392" spans="1:15" x14ac:dyDescent="0.25">
      <c r="A6392" s="8">
        <v>45252</v>
      </c>
      <c r="B6392" s="9" t="s">
        <v>444</v>
      </c>
      <c r="C6392" s="9" t="s">
        <v>116</v>
      </c>
      <c r="D6392" s="3">
        <v>-9.99</v>
      </c>
      <c r="E6392" s="9" t="s">
        <v>266</v>
      </c>
      <c r="F6392" s="9" t="s">
        <v>267</v>
      </c>
      <c r="G6392" s="9" t="s">
        <v>268</v>
      </c>
      <c r="H6392" s="8">
        <v>45231</v>
      </c>
      <c r="I6392" s="8">
        <v>45250</v>
      </c>
      <c r="J6392" s="8" t="s">
        <v>1975</v>
      </c>
      <c r="K6392" s="205" t="s">
        <v>270</v>
      </c>
      <c r="M6392" s="9" t="s">
        <v>446</v>
      </c>
      <c r="N6392" s="215">
        <v>45294.9567489931</v>
      </c>
      <c r="O6392" s="8"/>
    </row>
    <row r="6393" spans="1:15" x14ac:dyDescent="0.25">
      <c r="A6393" s="8">
        <v>45247</v>
      </c>
      <c r="B6393" s="9" t="s">
        <v>444</v>
      </c>
      <c r="C6393" s="9" t="s">
        <v>116</v>
      </c>
      <c r="D6393" s="3">
        <v>-9.99</v>
      </c>
      <c r="E6393" s="9" t="s">
        <v>266</v>
      </c>
      <c r="F6393" s="9" t="s">
        <v>267</v>
      </c>
      <c r="G6393" s="9" t="s">
        <v>268</v>
      </c>
      <c r="H6393" s="8">
        <v>45231</v>
      </c>
      <c r="I6393" s="8">
        <v>45243</v>
      </c>
      <c r="J6393" s="8" t="s">
        <v>1976</v>
      </c>
      <c r="K6393" s="205" t="s">
        <v>270</v>
      </c>
      <c r="M6393" s="9" t="s">
        <v>446</v>
      </c>
      <c r="N6393" s="215">
        <v>45294.9567489931</v>
      </c>
      <c r="O6393" s="8"/>
    </row>
    <row r="6394" spans="1:15" x14ac:dyDescent="0.25">
      <c r="A6394" s="8">
        <v>45769</v>
      </c>
      <c r="B6394" s="9" t="s">
        <v>10328</v>
      </c>
      <c r="C6394" s="9" t="s">
        <v>116</v>
      </c>
      <c r="D6394" s="3">
        <v>-10</v>
      </c>
      <c r="E6394" s="9" t="s">
        <v>266</v>
      </c>
      <c r="F6394" s="9" t="s">
        <v>267</v>
      </c>
      <c r="G6394" s="9" t="s">
        <v>268</v>
      </c>
      <c r="H6394" s="8">
        <v>45748</v>
      </c>
      <c r="I6394" s="8">
        <v>45768</v>
      </c>
      <c r="J6394" s="219" t="s">
        <v>14625</v>
      </c>
      <c r="K6394" s="205" t="s">
        <v>270</v>
      </c>
      <c r="M6394" s="9" t="s">
        <v>10330</v>
      </c>
      <c r="N6394" s="215">
        <v>45777.922227581003</v>
      </c>
      <c r="O6394" s="8"/>
    </row>
    <row r="6395" spans="1:15" x14ac:dyDescent="0.25">
      <c r="A6395" s="8">
        <v>45304</v>
      </c>
      <c r="B6395" s="9" t="s">
        <v>1589</v>
      </c>
      <c r="C6395" s="9" t="s">
        <v>116</v>
      </c>
      <c r="D6395" s="3">
        <v>-10</v>
      </c>
      <c r="E6395" s="9" t="s">
        <v>266</v>
      </c>
      <c r="F6395" s="9" t="s">
        <v>267</v>
      </c>
      <c r="G6395" s="9" t="s">
        <v>268</v>
      </c>
      <c r="H6395" s="8">
        <v>45292</v>
      </c>
      <c r="I6395" s="8">
        <v>45299</v>
      </c>
      <c r="J6395" s="8" t="s">
        <v>1989</v>
      </c>
      <c r="K6395" s="205" t="s">
        <v>270</v>
      </c>
      <c r="M6395" s="9" t="s">
        <v>1591</v>
      </c>
      <c r="N6395" s="215">
        <v>45318.192840775497</v>
      </c>
      <c r="O6395" s="8"/>
    </row>
    <row r="6396" spans="1:15" x14ac:dyDescent="0.25">
      <c r="A6396" s="8">
        <v>45471</v>
      </c>
      <c r="B6396" s="9" t="s">
        <v>7960</v>
      </c>
      <c r="C6396" s="9" t="s">
        <v>180</v>
      </c>
      <c r="D6396" s="3">
        <v>-15.82</v>
      </c>
      <c r="E6396" s="9" t="s">
        <v>181</v>
      </c>
      <c r="F6396" s="9" t="s">
        <v>182</v>
      </c>
      <c r="G6396" s="9" t="s">
        <v>183</v>
      </c>
      <c r="H6396" s="8">
        <v>45444</v>
      </c>
      <c r="I6396" s="8">
        <v>45467</v>
      </c>
      <c r="J6396" s="8" t="s">
        <v>8453</v>
      </c>
      <c r="K6396" s="205" t="s">
        <v>185</v>
      </c>
      <c r="M6396" s="9" t="s">
        <v>7962</v>
      </c>
      <c r="N6396" s="215">
        <v>45505.8848292361</v>
      </c>
      <c r="O6396" s="8">
        <v>45505</v>
      </c>
    </row>
    <row r="6397" spans="1:15" x14ac:dyDescent="0.25">
      <c r="A6397" s="8">
        <v>45234</v>
      </c>
      <c r="B6397" s="9" t="s">
        <v>1589</v>
      </c>
      <c r="C6397" s="9" t="s">
        <v>116</v>
      </c>
      <c r="D6397" s="3">
        <v>-10</v>
      </c>
      <c r="E6397" s="9" t="s">
        <v>266</v>
      </c>
      <c r="F6397" s="9" t="s">
        <v>267</v>
      </c>
      <c r="G6397" s="9" t="s">
        <v>268</v>
      </c>
      <c r="H6397" s="8">
        <v>45231</v>
      </c>
      <c r="I6397" s="8">
        <v>45229</v>
      </c>
      <c r="J6397" s="8" t="s">
        <v>2004</v>
      </c>
      <c r="K6397" s="205" t="s">
        <v>270</v>
      </c>
      <c r="M6397" s="9" t="s">
        <v>1591</v>
      </c>
      <c r="N6397" s="215">
        <v>45294.9567489931</v>
      </c>
      <c r="O6397" s="8"/>
    </row>
    <row r="6398" spans="1:15" x14ac:dyDescent="0.25">
      <c r="A6398" s="8">
        <v>45471</v>
      </c>
      <c r="B6398" s="9" t="s">
        <v>7941</v>
      </c>
      <c r="C6398" s="9" t="s">
        <v>180</v>
      </c>
      <c r="D6398" s="3">
        <v>-15.81</v>
      </c>
      <c r="E6398" s="9" t="s">
        <v>181</v>
      </c>
      <c r="F6398" s="9" t="s">
        <v>182</v>
      </c>
      <c r="G6398" s="9" t="s">
        <v>183</v>
      </c>
      <c r="H6398" s="8">
        <v>45444</v>
      </c>
      <c r="I6398" s="8">
        <v>45467</v>
      </c>
      <c r="J6398" s="8" t="s">
        <v>8384</v>
      </c>
      <c r="K6398" s="205" t="s">
        <v>185</v>
      </c>
      <c r="M6398" s="9" t="s">
        <v>7943</v>
      </c>
      <c r="N6398" s="215">
        <v>45505.8848292361</v>
      </c>
      <c r="O6398" s="8">
        <v>45505</v>
      </c>
    </row>
    <row r="6399" spans="1:15" x14ac:dyDescent="0.25">
      <c r="A6399" s="8">
        <v>45472</v>
      </c>
      <c r="B6399" s="9" t="s">
        <v>8339</v>
      </c>
      <c r="C6399" s="9" t="s">
        <v>116</v>
      </c>
      <c r="D6399" s="3">
        <v>-10</v>
      </c>
      <c r="E6399" s="9" t="s">
        <v>266</v>
      </c>
      <c r="F6399" s="9" t="s">
        <v>267</v>
      </c>
      <c r="G6399" s="9" t="s">
        <v>268</v>
      </c>
      <c r="H6399" s="8">
        <v>45444</v>
      </c>
      <c r="I6399" s="8">
        <v>45467</v>
      </c>
      <c r="J6399" s="8" t="s">
        <v>8340</v>
      </c>
      <c r="K6399" s="205" t="s">
        <v>270</v>
      </c>
      <c r="M6399" s="9" t="s">
        <v>8341</v>
      </c>
      <c r="N6399" s="215">
        <v>45505.8848292361</v>
      </c>
      <c r="O6399" s="8"/>
    </row>
    <row r="6400" spans="1:15" x14ac:dyDescent="0.25">
      <c r="A6400" s="8">
        <v>45274</v>
      </c>
      <c r="B6400" s="9" t="s">
        <v>444</v>
      </c>
      <c r="C6400" s="9" t="s">
        <v>116</v>
      </c>
      <c r="D6400" s="3">
        <v>-11.99</v>
      </c>
      <c r="E6400" s="9" t="s">
        <v>266</v>
      </c>
      <c r="F6400" s="9" t="s">
        <v>267</v>
      </c>
      <c r="G6400" s="9" t="s">
        <v>268</v>
      </c>
      <c r="H6400" s="8">
        <v>45261</v>
      </c>
      <c r="I6400" s="8">
        <v>45271</v>
      </c>
      <c r="J6400" s="8" t="s">
        <v>2147</v>
      </c>
      <c r="K6400" s="205" t="s">
        <v>270</v>
      </c>
      <c r="M6400" s="9" t="s">
        <v>446</v>
      </c>
      <c r="N6400" s="215">
        <v>45294.9567489931</v>
      </c>
      <c r="O6400" s="8"/>
    </row>
    <row r="6401" spans="1:15" x14ac:dyDescent="0.25">
      <c r="A6401" s="8">
        <v>45471</v>
      </c>
      <c r="B6401" s="9" t="s">
        <v>7894</v>
      </c>
      <c r="C6401" s="9" t="s">
        <v>180</v>
      </c>
      <c r="D6401" s="3">
        <v>-15.78</v>
      </c>
      <c r="E6401" s="9" t="s">
        <v>181</v>
      </c>
      <c r="F6401" s="9" t="s">
        <v>182</v>
      </c>
      <c r="G6401" s="9" t="s">
        <v>183</v>
      </c>
      <c r="H6401" s="8">
        <v>45444</v>
      </c>
      <c r="I6401" s="8">
        <v>45467</v>
      </c>
      <c r="J6401" s="8" t="s">
        <v>8362</v>
      </c>
      <c r="K6401" s="205" t="s">
        <v>185</v>
      </c>
      <c r="M6401" s="9" t="s">
        <v>7896</v>
      </c>
      <c r="N6401" s="215">
        <v>45505.8848292361</v>
      </c>
      <c r="O6401" s="8">
        <v>45505</v>
      </c>
    </row>
    <row r="6402" spans="1:15" x14ac:dyDescent="0.25">
      <c r="A6402" s="8">
        <v>45513</v>
      </c>
      <c r="B6402" s="9" t="s">
        <v>9372</v>
      </c>
      <c r="C6402" s="9" t="s">
        <v>116</v>
      </c>
      <c r="D6402" s="3">
        <v>-13</v>
      </c>
      <c r="E6402" s="9" t="s">
        <v>266</v>
      </c>
      <c r="F6402" s="9" t="s">
        <v>267</v>
      </c>
      <c r="G6402" s="9" t="s">
        <v>268</v>
      </c>
      <c r="H6402" s="8">
        <v>45505</v>
      </c>
      <c r="I6402" s="8">
        <v>45509</v>
      </c>
      <c r="J6402" s="8" t="s">
        <v>9373</v>
      </c>
      <c r="K6402" s="205" t="s">
        <v>270</v>
      </c>
      <c r="M6402" s="9" t="s">
        <v>9374</v>
      </c>
      <c r="N6402" s="215">
        <v>45534.648212951397</v>
      </c>
      <c r="O6402" s="8"/>
    </row>
    <row r="6403" spans="1:15" x14ac:dyDescent="0.25">
      <c r="A6403" s="8">
        <v>45482</v>
      </c>
      <c r="B6403" s="9" t="s">
        <v>7937</v>
      </c>
      <c r="C6403" s="9" t="s">
        <v>180</v>
      </c>
      <c r="D6403" s="3">
        <v>-15.76</v>
      </c>
      <c r="E6403" s="9" t="s">
        <v>181</v>
      </c>
      <c r="F6403" s="9" t="s">
        <v>182</v>
      </c>
      <c r="G6403" s="9" t="s">
        <v>183</v>
      </c>
      <c r="H6403" s="8">
        <v>45474</v>
      </c>
      <c r="I6403" s="8">
        <v>45481</v>
      </c>
      <c r="J6403" s="8" t="s">
        <v>8116</v>
      </c>
      <c r="K6403" s="205" t="s">
        <v>185</v>
      </c>
      <c r="M6403" s="9" t="s">
        <v>7939</v>
      </c>
      <c r="N6403" s="215">
        <v>45505.8848292361</v>
      </c>
      <c r="O6403" s="8">
        <v>45505</v>
      </c>
    </row>
    <row r="6404" spans="1:15" x14ac:dyDescent="0.25">
      <c r="A6404" s="8">
        <v>45328</v>
      </c>
      <c r="B6404" s="9" t="s">
        <v>1589</v>
      </c>
      <c r="C6404" s="9" t="s">
        <v>116</v>
      </c>
      <c r="D6404" s="3">
        <v>-13.5</v>
      </c>
      <c r="E6404" s="9" t="s">
        <v>266</v>
      </c>
      <c r="F6404" s="9" t="s">
        <v>267</v>
      </c>
      <c r="G6404" s="9" t="s">
        <v>268</v>
      </c>
      <c r="H6404" s="8">
        <v>45323</v>
      </c>
      <c r="I6404" s="8">
        <v>45327</v>
      </c>
      <c r="J6404" s="8" t="s">
        <v>2253</v>
      </c>
      <c r="K6404" s="205" t="s">
        <v>270</v>
      </c>
      <c r="M6404" s="9" t="s">
        <v>1591</v>
      </c>
      <c r="N6404" s="215">
        <v>45336.674582523097</v>
      </c>
      <c r="O6404" s="8"/>
    </row>
    <row r="6405" spans="1:15" x14ac:dyDescent="0.25">
      <c r="A6405" s="8">
        <v>45301</v>
      </c>
      <c r="B6405" s="9" t="s">
        <v>2404</v>
      </c>
      <c r="C6405" s="9" t="s">
        <v>116</v>
      </c>
      <c r="D6405" s="3">
        <v>-16.5</v>
      </c>
      <c r="E6405" s="9" t="s">
        <v>266</v>
      </c>
      <c r="F6405" s="9" t="s">
        <v>267</v>
      </c>
      <c r="G6405" s="9" t="s">
        <v>268</v>
      </c>
      <c r="H6405" s="8">
        <v>45292</v>
      </c>
      <c r="I6405" s="8">
        <v>45299</v>
      </c>
      <c r="J6405" s="8" t="s">
        <v>2405</v>
      </c>
      <c r="K6405" s="205" t="s">
        <v>270</v>
      </c>
      <c r="M6405" s="9" t="s">
        <v>2406</v>
      </c>
      <c r="N6405" s="215">
        <v>45306.781889919002</v>
      </c>
      <c r="O6405" s="8"/>
    </row>
    <row r="6406" spans="1:15" x14ac:dyDescent="0.25">
      <c r="A6406" s="8">
        <v>45390</v>
      </c>
      <c r="B6406" s="9" t="s">
        <v>444</v>
      </c>
      <c r="C6406" s="9" t="s">
        <v>116</v>
      </c>
      <c r="D6406" s="3">
        <v>-18.989999999999998</v>
      </c>
      <c r="E6406" s="9" t="s">
        <v>266</v>
      </c>
      <c r="F6406" s="9" t="s">
        <v>267</v>
      </c>
      <c r="G6406" s="9" t="s">
        <v>268</v>
      </c>
      <c r="H6406" s="8">
        <v>45383</v>
      </c>
      <c r="I6406" s="8">
        <v>45390</v>
      </c>
      <c r="J6406" s="8" t="s">
        <v>2592</v>
      </c>
      <c r="K6406" s="205" t="s">
        <v>270</v>
      </c>
      <c r="M6406" s="9" t="s">
        <v>446</v>
      </c>
      <c r="N6406" s="215">
        <v>45402.639274791698</v>
      </c>
      <c r="O6406" s="8">
        <v>45402</v>
      </c>
    </row>
    <row r="6407" spans="1:15" x14ac:dyDescent="0.25">
      <c r="A6407" s="8">
        <v>45486</v>
      </c>
      <c r="B6407" s="9" t="s">
        <v>8029</v>
      </c>
      <c r="C6407" s="9" t="s">
        <v>116</v>
      </c>
      <c r="D6407" s="3">
        <v>-20</v>
      </c>
      <c r="E6407" s="9" t="s">
        <v>266</v>
      </c>
      <c r="F6407" s="9" t="s">
        <v>267</v>
      </c>
      <c r="G6407" s="9" t="s">
        <v>268</v>
      </c>
      <c r="H6407" s="8">
        <v>45474</v>
      </c>
      <c r="I6407" s="8">
        <v>45481</v>
      </c>
      <c r="J6407" s="8" t="s">
        <v>8030</v>
      </c>
      <c r="K6407" s="205" t="s">
        <v>270</v>
      </c>
      <c r="M6407" s="9" t="s">
        <v>8031</v>
      </c>
      <c r="N6407" s="215">
        <v>45505.8848292361</v>
      </c>
      <c r="O6407" s="8"/>
    </row>
    <row r="6408" spans="1:15" x14ac:dyDescent="0.25">
      <c r="A6408" s="8">
        <v>45810</v>
      </c>
      <c r="B6408" s="9" t="s">
        <v>258</v>
      </c>
      <c r="C6408" s="9" t="s">
        <v>180</v>
      </c>
      <c r="D6408" s="3">
        <v>-15.74</v>
      </c>
      <c r="E6408" s="9" t="s">
        <v>181</v>
      </c>
      <c r="F6408" s="9" t="s">
        <v>182</v>
      </c>
      <c r="G6408" s="9" t="s">
        <v>183</v>
      </c>
      <c r="H6408" s="8">
        <v>45809</v>
      </c>
      <c r="I6408" s="8">
        <v>45810</v>
      </c>
      <c r="J6408" s="8" t="s">
        <v>18215</v>
      </c>
      <c r="K6408" s="205" t="s">
        <v>185</v>
      </c>
      <c r="M6408" s="9" t="s">
        <v>260</v>
      </c>
      <c r="N6408" s="215">
        <v>45840.490152685197</v>
      </c>
      <c r="O6408" s="8">
        <v>45840</v>
      </c>
    </row>
    <row r="6409" spans="1:15" x14ac:dyDescent="0.25">
      <c r="A6409" s="8">
        <v>45290</v>
      </c>
      <c r="B6409" s="9" t="s">
        <v>2786</v>
      </c>
      <c r="C6409" s="9" t="s">
        <v>116</v>
      </c>
      <c r="D6409" s="3">
        <v>-22.46</v>
      </c>
      <c r="E6409" s="9" t="s">
        <v>724</v>
      </c>
      <c r="F6409" s="9" t="s">
        <v>118</v>
      </c>
      <c r="G6409" s="9" t="s">
        <v>210</v>
      </c>
      <c r="H6409" s="8">
        <v>45261</v>
      </c>
      <c r="I6409" s="8">
        <v>45285</v>
      </c>
      <c r="J6409" s="8" t="s">
        <v>2787</v>
      </c>
      <c r="K6409" s="205" t="s">
        <v>121</v>
      </c>
      <c r="M6409" s="9" t="s">
        <v>2788</v>
      </c>
      <c r="N6409" s="215">
        <v>45294.9567489931</v>
      </c>
      <c r="O6409" s="8"/>
    </row>
    <row r="6410" spans="1:15" x14ac:dyDescent="0.25">
      <c r="A6410" s="8">
        <v>45374</v>
      </c>
      <c r="B6410" s="9" t="s">
        <v>2919</v>
      </c>
      <c r="C6410" s="9" t="s">
        <v>116</v>
      </c>
      <c r="D6410" s="3">
        <v>-25</v>
      </c>
      <c r="E6410" s="9" t="s">
        <v>266</v>
      </c>
      <c r="F6410" s="9" t="s">
        <v>267</v>
      </c>
      <c r="G6410" s="9" t="s">
        <v>268</v>
      </c>
      <c r="H6410" s="8">
        <v>45352</v>
      </c>
      <c r="I6410" s="8">
        <v>45369</v>
      </c>
      <c r="J6410" s="8" t="s">
        <v>2920</v>
      </c>
      <c r="K6410" s="205" t="s">
        <v>270</v>
      </c>
      <c r="M6410" s="9" t="s">
        <v>2921</v>
      </c>
      <c r="N6410" s="215">
        <v>45385.162865138896</v>
      </c>
      <c r="O6410" s="8"/>
    </row>
    <row r="6411" spans="1:15" x14ac:dyDescent="0.25">
      <c r="A6411" s="8">
        <v>45518</v>
      </c>
      <c r="B6411" s="9" t="s">
        <v>1921</v>
      </c>
      <c r="C6411" s="9" t="s">
        <v>224</v>
      </c>
      <c r="D6411" s="3">
        <v>-11.38</v>
      </c>
      <c r="E6411" s="9" t="s">
        <v>117</v>
      </c>
      <c r="F6411" s="9" t="s">
        <v>118</v>
      </c>
      <c r="G6411" s="9" t="s">
        <v>119</v>
      </c>
      <c r="H6411" s="8">
        <v>45505</v>
      </c>
      <c r="I6411" s="8">
        <v>45516</v>
      </c>
      <c r="J6411" s="8" t="s">
        <v>9275</v>
      </c>
      <c r="K6411" s="205" t="s">
        <v>121</v>
      </c>
      <c r="M6411" s="9" t="s">
        <v>1923</v>
      </c>
      <c r="N6411" s="215">
        <v>45534.648212951397</v>
      </c>
      <c r="O6411" s="8">
        <v>45534</v>
      </c>
    </row>
    <row r="6412" spans="1:15" x14ac:dyDescent="0.25">
      <c r="A6412" s="8">
        <v>45518</v>
      </c>
      <c r="B6412" s="9" t="s">
        <v>9272</v>
      </c>
      <c r="C6412" s="9" t="s">
        <v>124</v>
      </c>
      <c r="D6412" s="3">
        <v>-22.06</v>
      </c>
      <c r="E6412" s="9" t="s">
        <v>117</v>
      </c>
      <c r="F6412" s="9" t="s">
        <v>118</v>
      </c>
      <c r="G6412" s="9" t="s">
        <v>119</v>
      </c>
      <c r="H6412" s="8">
        <v>45505</v>
      </c>
      <c r="I6412" s="8">
        <v>45516</v>
      </c>
      <c r="J6412" s="8" t="s">
        <v>9273</v>
      </c>
      <c r="K6412" s="205" t="s">
        <v>121</v>
      </c>
      <c r="M6412" s="9" t="s">
        <v>9274</v>
      </c>
      <c r="N6412" s="215">
        <v>45534.648212951397</v>
      </c>
      <c r="O6412" s="8">
        <v>45534</v>
      </c>
    </row>
    <row r="6413" spans="1:15" x14ac:dyDescent="0.25">
      <c r="A6413" s="8">
        <v>45513</v>
      </c>
      <c r="B6413" s="9" t="s">
        <v>9366</v>
      </c>
      <c r="C6413" s="9" t="s">
        <v>116</v>
      </c>
      <c r="D6413" s="3">
        <v>-40.85</v>
      </c>
      <c r="E6413" s="9" t="s">
        <v>266</v>
      </c>
      <c r="F6413" s="9" t="s">
        <v>267</v>
      </c>
      <c r="G6413" s="9" t="s">
        <v>268</v>
      </c>
      <c r="H6413" s="8">
        <v>45505</v>
      </c>
      <c r="I6413" s="8">
        <v>45509</v>
      </c>
      <c r="J6413" s="8" t="s">
        <v>9367</v>
      </c>
      <c r="K6413" s="205" t="s">
        <v>270</v>
      </c>
      <c r="M6413" s="9" t="s">
        <v>9368</v>
      </c>
      <c r="N6413" s="215">
        <v>45534.648212951397</v>
      </c>
      <c r="O6413" s="8"/>
    </row>
    <row r="6414" spans="1:15" x14ac:dyDescent="0.25">
      <c r="A6414" s="8">
        <v>45264</v>
      </c>
      <c r="B6414" s="9" t="s">
        <v>179</v>
      </c>
      <c r="C6414" s="9" t="s">
        <v>180</v>
      </c>
      <c r="D6414" s="3">
        <v>-15.6</v>
      </c>
      <c r="E6414" s="9" t="s">
        <v>181</v>
      </c>
      <c r="F6414" s="9" t="s">
        <v>182</v>
      </c>
      <c r="G6414" s="9" t="s">
        <v>183</v>
      </c>
      <c r="H6414" s="8">
        <v>45261</v>
      </c>
      <c r="I6414" s="8">
        <v>45264</v>
      </c>
      <c r="J6414" s="8" t="s">
        <v>2359</v>
      </c>
      <c r="K6414" s="205" t="s">
        <v>185</v>
      </c>
      <c r="M6414" s="9" t="s">
        <v>186</v>
      </c>
      <c r="N6414" s="215">
        <v>45294.9567489931</v>
      </c>
      <c r="O6414" s="8"/>
    </row>
    <row r="6415" spans="1:15" x14ac:dyDescent="0.25">
      <c r="A6415" s="8">
        <v>45261</v>
      </c>
      <c r="B6415" s="9" t="s">
        <v>258</v>
      </c>
      <c r="C6415" s="9" t="s">
        <v>180</v>
      </c>
      <c r="D6415" s="3">
        <v>-15.6</v>
      </c>
      <c r="E6415" s="9" t="s">
        <v>181</v>
      </c>
      <c r="F6415" s="9" t="s">
        <v>182</v>
      </c>
      <c r="G6415" s="9" t="s">
        <v>183</v>
      </c>
      <c r="H6415" s="8">
        <v>45261</v>
      </c>
      <c r="I6415" s="8">
        <v>45257</v>
      </c>
      <c r="J6415" s="8" t="s">
        <v>2360</v>
      </c>
      <c r="K6415" s="205" t="s">
        <v>185</v>
      </c>
      <c r="M6415" s="9" t="s">
        <v>260</v>
      </c>
      <c r="N6415" s="215">
        <v>45294.9567489931</v>
      </c>
      <c r="O6415" s="8"/>
    </row>
    <row r="6416" spans="1:15" x14ac:dyDescent="0.25">
      <c r="A6416" s="8">
        <v>45719</v>
      </c>
      <c r="B6416" s="9" t="s">
        <v>13933</v>
      </c>
      <c r="C6416" s="9" t="s">
        <v>116</v>
      </c>
      <c r="D6416" s="3">
        <v>-112</v>
      </c>
      <c r="E6416" s="9" t="s">
        <v>266</v>
      </c>
      <c r="F6416" s="9" t="s">
        <v>267</v>
      </c>
      <c r="G6416" s="9" t="s">
        <v>268</v>
      </c>
      <c r="H6416" s="8">
        <v>45717</v>
      </c>
      <c r="I6416" s="8">
        <v>45719</v>
      </c>
      <c r="J6416" s="219" t="s">
        <v>13934</v>
      </c>
      <c r="K6416" s="205" t="s">
        <v>270</v>
      </c>
      <c r="M6416" s="9" t="s">
        <v>13935</v>
      </c>
      <c r="N6416" s="215">
        <v>45733.5614541088</v>
      </c>
      <c r="O6416" s="8"/>
    </row>
    <row r="6417" spans="1:15" x14ac:dyDescent="0.25">
      <c r="A6417" s="8">
        <v>45458</v>
      </c>
      <c r="B6417" s="9" t="s">
        <v>3882</v>
      </c>
      <c r="C6417" s="9" t="s">
        <v>20499</v>
      </c>
      <c r="D6417" s="3">
        <v>-140</v>
      </c>
      <c r="E6417" s="9" t="s">
        <v>266</v>
      </c>
      <c r="F6417" s="9" t="s">
        <v>267</v>
      </c>
      <c r="G6417" s="9" t="s">
        <v>268</v>
      </c>
      <c r="H6417" s="8">
        <v>45444</v>
      </c>
      <c r="I6417" s="8">
        <v>45453</v>
      </c>
      <c r="J6417" s="8" t="s">
        <v>8790</v>
      </c>
      <c r="K6417" s="205" t="s">
        <v>270</v>
      </c>
      <c r="M6417" s="9" t="s">
        <v>3884</v>
      </c>
      <c r="N6417" s="215">
        <v>45505.8848292361</v>
      </c>
      <c r="O6417" s="8">
        <v>45929</v>
      </c>
    </row>
    <row r="6418" spans="1:15" x14ac:dyDescent="0.25">
      <c r="A6418" s="8">
        <v>45517</v>
      </c>
      <c r="B6418" s="9" t="s">
        <v>9295</v>
      </c>
      <c r="C6418" s="9" t="s">
        <v>361</v>
      </c>
      <c r="D6418" s="3">
        <v>-189.92</v>
      </c>
      <c r="E6418" s="9" t="s">
        <v>117</v>
      </c>
      <c r="F6418" s="9" t="s">
        <v>118</v>
      </c>
      <c r="G6418" s="9" t="s">
        <v>119</v>
      </c>
      <c r="H6418" s="8">
        <v>45505</v>
      </c>
      <c r="I6418" s="8">
        <v>45516</v>
      </c>
      <c r="J6418" s="8" t="s">
        <v>9296</v>
      </c>
      <c r="K6418" s="205" t="s">
        <v>121</v>
      </c>
      <c r="M6418" s="9" t="s">
        <v>9297</v>
      </c>
      <c r="N6418" s="215">
        <v>45534.648212951397</v>
      </c>
      <c r="O6418" s="8"/>
    </row>
    <row r="6419" spans="1:15" x14ac:dyDescent="0.25">
      <c r="A6419" s="8">
        <v>45482</v>
      </c>
      <c r="B6419" s="9" t="s">
        <v>7891</v>
      </c>
      <c r="C6419" s="9" t="s">
        <v>180</v>
      </c>
      <c r="D6419" s="3">
        <v>-15.55</v>
      </c>
      <c r="E6419" s="9" t="s">
        <v>181</v>
      </c>
      <c r="F6419" s="9" t="s">
        <v>182</v>
      </c>
      <c r="G6419" s="9" t="s">
        <v>183</v>
      </c>
      <c r="H6419" s="8">
        <v>45474</v>
      </c>
      <c r="I6419" s="8">
        <v>45481</v>
      </c>
      <c r="J6419" s="8" t="s">
        <v>8100</v>
      </c>
      <c r="K6419" s="205" t="s">
        <v>185</v>
      </c>
      <c r="M6419" s="9" t="s">
        <v>7893</v>
      </c>
      <c r="N6419" s="215">
        <v>45505.8848292361</v>
      </c>
      <c r="O6419" s="8">
        <v>45505</v>
      </c>
    </row>
    <row r="6420" spans="1:15" x14ac:dyDescent="0.25">
      <c r="A6420" s="8">
        <v>45923</v>
      </c>
      <c r="B6420" s="9" t="s">
        <v>18779</v>
      </c>
      <c r="C6420" s="9" t="s">
        <v>180</v>
      </c>
      <c r="D6420" s="3">
        <v>-15.54</v>
      </c>
      <c r="E6420" s="9" t="s">
        <v>181</v>
      </c>
      <c r="F6420" s="9" t="s">
        <v>182</v>
      </c>
      <c r="G6420" s="9" t="s">
        <v>183</v>
      </c>
      <c r="H6420" s="8">
        <v>45901</v>
      </c>
      <c r="I6420" s="8">
        <v>45922</v>
      </c>
      <c r="J6420" s="219" t="s">
        <v>19262</v>
      </c>
      <c r="K6420" s="205" t="s">
        <v>185</v>
      </c>
      <c r="M6420" s="9" t="s">
        <v>18781</v>
      </c>
      <c r="N6420" s="215">
        <v>45929.807189814797</v>
      </c>
      <c r="O6420" s="8">
        <v>45929</v>
      </c>
    </row>
    <row r="6421" spans="1:15" x14ac:dyDescent="0.25">
      <c r="A6421" s="8">
        <v>45756</v>
      </c>
      <c r="B6421" s="9" t="s">
        <v>7733</v>
      </c>
      <c r="C6421" s="9" t="s">
        <v>146</v>
      </c>
      <c r="D6421" s="3">
        <v>-1.99</v>
      </c>
      <c r="E6421" s="9" t="s">
        <v>266</v>
      </c>
      <c r="F6421" s="9" t="s">
        <v>267</v>
      </c>
      <c r="G6421" s="9" t="s">
        <v>268</v>
      </c>
      <c r="H6421" s="8">
        <v>45748</v>
      </c>
      <c r="I6421" s="8">
        <v>45754</v>
      </c>
      <c r="J6421" s="219" t="s">
        <v>14932</v>
      </c>
      <c r="K6421" s="205" t="s">
        <v>270</v>
      </c>
      <c r="M6421" s="9" t="s">
        <v>7735</v>
      </c>
      <c r="N6421" s="215">
        <v>45777.922227581003</v>
      </c>
      <c r="O6421" s="8">
        <v>45777</v>
      </c>
    </row>
    <row r="6422" spans="1:15" x14ac:dyDescent="0.25">
      <c r="A6422" s="8">
        <v>45517</v>
      </c>
      <c r="B6422" s="9" t="s">
        <v>9290</v>
      </c>
      <c r="C6422" s="9" t="s">
        <v>361</v>
      </c>
      <c r="D6422" s="3">
        <v>-926.57</v>
      </c>
      <c r="E6422" s="9" t="s">
        <v>117</v>
      </c>
      <c r="F6422" s="9" t="s">
        <v>118</v>
      </c>
      <c r="G6422" s="9" t="s">
        <v>119</v>
      </c>
      <c r="H6422" s="8">
        <v>45505</v>
      </c>
      <c r="I6422" s="8">
        <v>45516</v>
      </c>
      <c r="J6422" s="8" t="s">
        <v>9291</v>
      </c>
      <c r="K6422" s="205" t="s">
        <v>121</v>
      </c>
      <c r="M6422" s="9" t="s">
        <v>9292</v>
      </c>
      <c r="N6422" s="215">
        <v>45534.648212951397</v>
      </c>
      <c r="O6422" s="8"/>
    </row>
    <row r="6423" spans="1:15" x14ac:dyDescent="0.25">
      <c r="A6423" s="8">
        <v>45517</v>
      </c>
      <c r="B6423" s="9" t="s">
        <v>7671</v>
      </c>
      <c r="C6423" s="9" t="s">
        <v>209</v>
      </c>
      <c r="D6423" s="3">
        <v>-10.5</v>
      </c>
      <c r="E6423" s="9" t="s">
        <v>117</v>
      </c>
      <c r="F6423" s="9" t="s">
        <v>118</v>
      </c>
      <c r="G6423" s="9" t="s">
        <v>119</v>
      </c>
      <c r="H6423" s="8">
        <v>45505</v>
      </c>
      <c r="I6423" s="8">
        <v>45516</v>
      </c>
      <c r="J6423" s="8" t="s">
        <v>9293</v>
      </c>
      <c r="K6423" s="205" t="s">
        <v>121</v>
      </c>
      <c r="M6423" s="9" t="s">
        <v>9294</v>
      </c>
      <c r="N6423" s="215">
        <v>45534.648212951397</v>
      </c>
      <c r="O6423" s="8">
        <v>45534</v>
      </c>
    </row>
    <row r="6424" spans="1:15" x14ac:dyDescent="0.25">
      <c r="A6424" s="8">
        <v>45471</v>
      </c>
      <c r="B6424" s="9" t="s">
        <v>8378</v>
      </c>
      <c r="C6424" s="9" t="s">
        <v>180</v>
      </c>
      <c r="D6424" s="3">
        <v>-15.48</v>
      </c>
      <c r="E6424" s="9" t="s">
        <v>181</v>
      </c>
      <c r="F6424" s="9" t="s">
        <v>182</v>
      </c>
      <c r="G6424" s="9" t="s">
        <v>183</v>
      </c>
      <c r="H6424" s="8">
        <v>45444</v>
      </c>
      <c r="I6424" s="8">
        <v>45467</v>
      </c>
      <c r="J6424" s="8" t="s">
        <v>8379</v>
      </c>
      <c r="K6424" s="205" t="s">
        <v>185</v>
      </c>
      <c r="M6424" s="9" t="s">
        <v>8380</v>
      </c>
      <c r="N6424" s="215">
        <v>45505.8848292361</v>
      </c>
      <c r="O6424" s="8">
        <v>45505</v>
      </c>
    </row>
    <row r="6425" spans="1:15" x14ac:dyDescent="0.25">
      <c r="A6425" s="8">
        <v>45515</v>
      </c>
      <c r="B6425" s="9" t="s">
        <v>1858</v>
      </c>
      <c r="C6425" s="9" t="s">
        <v>146</v>
      </c>
      <c r="D6425" s="3">
        <v>-49.04</v>
      </c>
      <c r="E6425" s="9" t="s">
        <v>117</v>
      </c>
      <c r="F6425" s="9" t="s">
        <v>118</v>
      </c>
      <c r="G6425" s="9" t="s">
        <v>119</v>
      </c>
      <c r="H6425" s="8">
        <v>45505</v>
      </c>
      <c r="I6425" s="8">
        <v>45509</v>
      </c>
      <c r="J6425" s="8" t="s">
        <v>9320</v>
      </c>
      <c r="K6425" s="205" t="s">
        <v>121</v>
      </c>
      <c r="M6425" s="9" t="s">
        <v>1860</v>
      </c>
      <c r="N6425" s="215">
        <v>45534.648212951397</v>
      </c>
      <c r="O6425" s="8">
        <v>45534</v>
      </c>
    </row>
    <row r="6426" spans="1:15" x14ac:dyDescent="0.25">
      <c r="A6426" s="8">
        <v>45261</v>
      </c>
      <c r="B6426" s="9" t="s">
        <v>1510</v>
      </c>
      <c r="C6426" s="9" t="s">
        <v>146</v>
      </c>
      <c r="D6426" s="3">
        <v>-3.09</v>
      </c>
      <c r="E6426" s="9" t="s">
        <v>724</v>
      </c>
      <c r="F6426" s="9" t="s">
        <v>118</v>
      </c>
      <c r="G6426" s="9" t="s">
        <v>210</v>
      </c>
      <c r="H6426" s="8">
        <v>45261</v>
      </c>
      <c r="I6426" s="8">
        <v>45257</v>
      </c>
      <c r="J6426" s="8" t="s">
        <v>1511</v>
      </c>
      <c r="K6426" s="205" t="s">
        <v>121</v>
      </c>
      <c r="M6426" s="9" t="s">
        <v>1512</v>
      </c>
      <c r="N6426" s="215">
        <v>45294.9567489931</v>
      </c>
      <c r="O6426" s="8"/>
    </row>
    <row r="6427" spans="1:15" x14ac:dyDescent="0.25">
      <c r="A6427" s="8">
        <v>45438</v>
      </c>
      <c r="B6427" s="9" t="s">
        <v>488</v>
      </c>
      <c r="C6427" s="9" t="s">
        <v>146</v>
      </c>
      <c r="D6427" s="3">
        <v>-3.49</v>
      </c>
      <c r="E6427" s="9" t="s">
        <v>266</v>
      </c>
      <c r="F6427" s="9" t="s">
        <v>267</v>
      </c>
      <c r="G6427" s="9" t="s">
        <v>268</v>
      </c>
      <c r="H6427" s="8">
        <v>45413</v>
      </c>
      <c r="I6427" s="8">
        <v>45432</v>
      </c>
      <c r="J6427" s="8" t="s">
        <v>489</v>
      </c>
      <c r="K6427" s="205" t="s">
        <v>270</v>
      </c>
      <c r="M6427" s="9" t="s">
        <v>490</v>
      </c>
      <c r="N6427" s="215">
        <v>45445.039048634302</v>
      </c>
      <c r="O6427" s="8"/>
    </row>
    <row r="6428" spans="1:15" x14ac:dyDescent="0.25">
      <c r="A6428" s="8">
        <v>45436</v>
      </c>
      <c r="B6428" s="9" t="s">
        <v>1533</v>
      </c>
      <c r="C6428" s="9" t="s">
        <v>146</v>
      </c>
      <c r="D6428" s="3">
        <v>-3.79</v>
      </c>
      <c r="E6428" s="9" t="s">
        <v>266</v>
      </c>
      <c r="F6428" s="9" t="s">
        <v>267</v>
      </c>
      <c r="G6428" s="9" t="s">
        <v>268</v>
      </c>
      <c r="H6428" s="8">
        <v>45413</v>
      </c>
      <c r="I6428" s="8">
        <v>45432</v>
      </c>
      <c r="J6428" s="8" t="s">
        <v>1534</v>
      </c>
      <c r="K6428" s="205" t="s">
        <v>270</v>
      </c>
      <c r="M6428" s="9" t="s">
        <v>1535</v>
      </c>
      <c r="N6428" s="215">
        <v>45445.039048634302</v>
      </c>
      <c r="O6428" s="8">
        <v>45444</v>
      </c>
    </row>
    <row r="6429" spans="1:15" x14ac:dyDescent="0.25">
      <c r="A6429" s="8">
        <v>45730</v>
      </c>
      <c r="B6429" s="9" t="s">
        <v>7733</v>
      </c>
      <c r="C6429" s="9" t="s">
        <v>146</v>
      </c>
      <c r="D6429" s="3">
        <v>-4.25</v>
      </c>
      <c r="E6429" s="9" t="s">
        <v>266</v>
      </c>
      <c r="F6429" s="9" t="s">
        <v>267</v>
      </c>
      <c r="G6429" s="9" t="s">
        <v>268</v>
      </c>
      <c r="H6429" s="8">
        <v>45717</v>
      </c>
      <c r="I6429" s="8">
        <v>45726</v>
      </c>
      <c r="J6429" s="219" t="s">
        <v>15401</v>
      </c>
      <c r="K6429" s="205" t="s">
        <v>270</v>
      </c>
      <c r="M6429" s="9" t="s">
        <v>7735</v>
      </c>
      <c r="N6429" s="215">
        <v>45777.922227581003</v>
      </c>
      <c r="O6429" s="8">
        <v>45777</v>
      </c>
    </row>
    <row r="6430" spans="1:15" x14ac:dyDescent="0.25">
      <c r="A6430" s="8">
        <v>45389</v>
      </c>
      <c r="B6430" s="9" t="s">
        <v>612</v>
      </c>
      <c r="C6430" s="9" t="s">
        <v>146</v>
      </c>
      <c r="D6430" s="3">
        <v>-4.95</v>
      </c>
      <c r="E6430" s="9" t="s">
        <v>266</v>
      </c>
      <c r="F6430" s="9" t="s">
        <v>267</v>
      </c>
      <c r="G6430" s="9" t="s">
        <v>268</v>
      </c>
      <c r="H6430" s="8">
        <v>45383</v>
      </c>
      <c r="I6430" s="8">
        <v>45383</v>
      </c>
      <c r="J6430" s="8" t="s">
        <v>1566</v>
      </c>
      <c r="K6430" s="205" t="s">
        <v>270</v>
      </c>
      <c r="M6430" s="9" t="s">
        <v>614</v>
      </c>
      <c r="N6430" s="215">
        <v>45402.639274791698</v>
      </c>
      <c r="O6430" s="8"/>
    </row>
    <row r="6431" spans="1:15" x14ac:dyDescent="0.25">
      <c r="A6431" s="8">
        <v>45515</v>
      </c>
      <c r="B6431" s="9" t="s">
        <v>7798</v>
      </c>
      <c r="C6431" s="9" t="s">
        <v>217</v>
      </c>
      <c r="D6431" s="3">
        <v>-87.37</v>
      </c>
      <c r="E6431" s="9" t="s">
        <v>117</v>
      </c>
      <c r="F6431" s="9" t="s">
        <v>118</v>
      </c>
      <c r="G6431" s="9" t="s">
        <v>119</v>
      </c>
      <c r="H6431" s="8">
        <v>45505</v>
      </c>
      <c r="I6431" s="8">
        <v>45509</v>
      </c>
      <c r="J6431" s="8" t="s">
        <v>9321</v>
      </c>
      <c r="K6431" s="205" t="s">
        <v>121</v>
      </c>
      <c r="M6431" s="9" t="s">
        <v>7800</v>
      </c>
      <c r="N6431" s="215">
        <v>45534.648212951397</v>
      </c>
      <c r="O6431" s="8"/>
    </row>
    <row r="6432" spans="1:15" x14ac:dyDescent="0.25">
      <c r="A6432" s="8">
        <v>45514</v>
      </c>
      <c r="B6432" s="9" t="s">
        <v>9340</v>
      </c>
      <c r="C6432" s="9" t="s">
        <v>337</v>
      </c>
      <c r="D6432" s="3">
        <v>-50</v>
      </c>
      <c r="E6432" s="9" t="s">
        <v>117</v>
      </c>
      <c r="F6432" s="9" t="s">
        <v>118</v>
      </c>
      <c r="G6432" s="9" t="s">
        <v>119</v>
      </c>
      <c r="H6432" s="8">
        <v>45505</v>
      </c>
      <c r="I6432" s="8">
        <v>45509</v>
      </c>
      <c r="J6432" s="8" t="s">
        <v>9341</v>
      </c>
      <c r="K6432" s="205" t="s">
        <v>121</v>
      </c>
      <c r="M6432" s="9" t="s">
        <v>9342</v>
      </c>
      <c r="N6432" s="215">
        <v>45534.648212951397</v>
      </c>
      <c r="O6432" s="8"/>
    </row>
    <row r="6433" spans="1:15" x14ac:dyDescent="0.25">
      <c r="A6433" s="8">
        <v>45852</v>
      </c>
      <c r="B6433" s="9" t="s">
        <v>7733</v>
      </c>
      <c r="C6433" s="9" t="s">
        <v>146</v>
      </c>
      <c r="D6433" s="3">
        <v>-5.32</v>
      </c>
      <c r="E6433" s="9" t="s">
        <v>266</v>
      </c>
      <c r="F6433" s="9" t="s">
        <v>267</v>
      </c>
      <c r="G6433" s="9" t="s">
        <v>268</v>
      </c>
      <c r="H6433" s="8">
        <v>45839</v>
      </c>
      <c r="I6433" s="8">
        <v>45852</v>
      </c>
      <c r="J6433" s="219" t="s">
        <v>18662</v>
      </c>
      <c r="K6433" s="205" t="s">
        <v>270</v>
      </c>
      <c r="M6433" s="9" t="s">
        <v>7735</v>
      </c>
      <c r="N6433" s="215">
        <v>45862.622311099498</v>
      </c>
      <c r="O6433" s="8">
        <v>45862</v>
      </c>
    </row>
    <row r="6434" spans="1:15" x14ac:dyDescent="0.25">
      <c r="A6434" s="8">
        <v>45217</v>
      </c>
      <c r="B6434" s="9" t="s">
        <v>220</v>
      </c>
      <c r="C6434" s="9" t="s">
        <v>146</v>
      </c>
      <c r="D6434" s="3">
        <v>-5.37</v>
      </c>
      <c r="E6434" s="9" t="s">
        <v>724</v>
      </c>
      <c r="F6434" s="9" t="s">
        <v>118</v>
      </c>
      <c r="G6434" s="9" t="s">
        <v>210</v>
      </c>
      <c r="H6434" s="8">
        <v>45200</v>
      </c>
      <c r="I6434" s="8">
        <v>45215</v>
      </c>
      <c r="J6434" s="219" t="s">
        <v>1606</v>
      </c>
      <c r="K6434" s="205" t="s">
        <v>121</v>
      </c>
      <c r="M6434" s="9" t="s">
        <v>222</v>
      </c>
      <c r="N6434" s="215">
        <v>45294.9567489931</v>
      </c>
      <c r="O6434" s="8"/>
    </row>
    <row r="6435" spans="1:15" x14ac:dyDescent="0.25">
      <c r="A6435" s="8">
        <v>45659</v>
      </c>
      <c r="B6435" s="9" t="s">
        <v>7733</v>
      </c>
      <c r="C6435" s="9" t="s">
        <v>146</v>
      </c>
      <c r="D6435" s="3">
        <v>-5.39</v>
      </c>
      <c r="E6435" s="9" t="s">
        <v>266</v>
      </c>
      <c r="F6435" s="9" t="s">
        <v>267</v>
      </c>
      <c r="G6435" s="9" t="s">
        <v>268</v>
      </c>
      <c r="H6435" s="8">
        <v>45658</v>
      </c>
      <c r="I6435" s="8">
        <v>45656</v>
      </c>
      <c r="J6435" s="219" t="s">
        <v>13518</v>
      </c>
      <c r="K6435" s="205" t="s">
        <v>270</v>
      </c>
      <c r="M6435" s="9" t="s">
        <v>7735</v>
      </c>
      <c r="N6435" s="215">
        <v>45706.0637561111</v>
      </c>
      <c r="O6435" s="8">
        <v>45705</v>
      </c>
    </row>
    <row r="6436" spans="1:15" x14ac:dyDescent="0.25">
      <c r="A6436" s="8">
        <v>45488</v>
      </c>
      <c r="B6436" s="9" t="s">
        <v>7992</v>
      </c>
      <c r="C6436" s="9" t="s">
        <v>146</v>
      </c>
      <c r="D6436" s="3">
        <v>-5.62</v>
      </c>
      <c r="E6436" s="9" t="s">
        <v>266</v>
      </c>
      <c r="F6436" s="9" t="s">
        <v>267</v>
      </c>
      <c r="G6436" s="9" t="s">
        <v>268</v>
      </c>
      <c r="H6436" s="8">
        <v>45474</v>
      </c>
      <c r="I6436" s="8">
        <v>45488</v>
      </c>
      <c r="J6436" s="8" t="s">
        <v>7993</v>
      </c>
      <c r="K6436" s="205" t="s">
        <v>270</v>
      </c>
      <c r="M6436" s="9" t="s">
        <v>7994</v>
      </c>
      <c r="N6436" s="215">
        <v>45505.8848292361</v>
      </c>
      <c r="O6436" s="8">
        <v>45505</v>
      </c>
    </row>
    <row r="6437" spans="1:15" x14ac:dyDescent="0.25">
      <c r="A6437" s="8">
        <v>45353</v>
      </c>
      <c r="B6437" s="9" t="s">
        <v>373</v>
      </c>
      <c r="C6437" s="9" t="s">
        <v>146</v>
      </c>
      <c r="D6437" s="3">
        <v>-6.06</v>
      </c>
      <c r="E6437" s="9" t="s">
        <v>266</v>
      </c>
      <c r="F6437" s="9" t="s">
        <v>267</v>
      </c>
      <c r="G6437" s="9" t="s">
        <v>268</v>
      </c>
      <c r="H6437" s="8">
        <v>45352</v>
      </c>
      <c r="I6437" s="8">
        <v>45348</v>
      </c>
      <c r="J6437" s="8" t="s">
        <v>1710</v>
      </c>
      <c r="K6437" s="205" t="s">
        <v>270</v>
      </c>
      <c r="M6437" s="9" t="s">
        <v>375</v>
      </c>
      <c r="N6437" s="215">
        <v>45371.6918198032</v>
      </c>
      <c r="O6437" s="8">
        <v>45384</v>
      </c>
    </row>
    <row r="6438" spans="1:15" x14ac:dyDescent="0.25">
      <c r="A6438" s="8">
        <v>45378</v>
      </c>
      <c r="B6438" s="9" t="s">
        <v>373</v>
      </c>
      <c r="C6438" s="9" t="s">
        <v>146</v>
      </c>
      <c r="D6438" s="3">
        <v>-6.07</v>
      </c>
      <c r="E6438" s="9" t="s">
        <v>266</v>
      </c>
      <c r="F6438" s="9" t="s">
        <v>267</v>
      </c>
      <c r="G6438" s="9" t="s">
        <v>268</v>
      </c>
      <c r="H6438" s="8">
        <v>45352</v>
      </c>
      <c r="I6438" s="8">
        <v>45376</v>
      </c>
      <c r="J6438" s="8" t="s">
        <v>1714</v>
      </c>
      <c r="K6438" s="205" t="s">
        <v>270</v>
      </c>
      <c r="M6438" s="9" t="s">
        <v>375</v>
      </c>
      <c r="N6438" s="215">
        <v>45385.162865138896</v>
      </c>
      <c r="O6438" s="8"/>
    </row>
    <row r="6439" spans="1:15" x14ac:dyDescent="0.25">
      <c r="A6439" s="8">
        <v>45880</v>
      </c>
      <c r="B6439" s="9" t="s">
        <v>18818</v>
      </c>
      <c r="C6439" s="9" t="s">
        <v>180</v>
      </c>
      <c r="D6439" s="3">
        <v>-15.38</v>
      </c>
      <c r="E6439" s="9" t="s">
        <v>181</v>
      </c>
      <c r="F6439" s="9" t="s">
        <v>182</v>
      </c>
      <c r="G6439" s="9" t="s">
        <v>183</v>
      </c>
      <c r="H6439" s="8">
        <v>45870</v>
      </c>
      <c r="I6439" s="8">
        <v>45880</v>
      </c>
      <c r="J6439" s="219" t="s">
        <v>20010</v>
      </c>
      <c r="K6439" s="205" t="s">
        <v>185</v>
      </c>
      <c r="M6439" s="9" t="s">
        <v>18820</v>
      </c>
      <c r="N6439" s="215">
        <v>45929.807189814797</v>
      </c>
      <c r="O6439" s="8">
        <v>45929</v>
      </c>
    </row>
    <row r="6440" spans="1:15" x14ac:dyDescent="0.25">
      <c r="A6440" s="8">
        <v>45528</v>
      </c>
      <c r="B6440" s="9" t="s">
        <v>7733</v>
      </c>
      <c r="C6440" s="9" t="s">
        <v>146</v>
      </c>
      <c r="D6440" s="3">
        <v>-6.17</v>
      </c>
      <c r="E6440" s="9" t="s">
        <v>266</v>
      </c>
      <c r="F6440" s="9" t="s">
        <v>267</v>
      </c>
      <c r="G6440" s="9" t="s">
        <v>268</v>
      </c>
      <c r="H6440" s="8">
        <v>45505</v>
      </c>
      <c r="I6440" s="8">
        <v>45523</v>
      </c>
      <c r="J6440" s="8" t="s">
        <v>9036</v>
      </c>
      <c r="K6440" s="205" t="s">
        <v>270</v>
      </c>
      <c r="M6440" s="9" t="s">
        <v>7735</v>
      </c>
      <c r="N6440" s="215">
        <v>45534.648212951397</v>
      </c>
      <c r="O6440" s="8">
        <v>45534</v>
      </c>
    </row>
    <row r="6441" spans="1:15" x14ac:dyDescent="0.25">
      <c r="A6441" s="8">
        <v>45514</v>
      </c>
      <c r="B6441" s="9" t="s">
        <v>356</v>
      </c>
      <c r="C6441" s="9" t="s">
        <v>357</v>
      </c>
      <c r="D6441" s="3">
        <v>-25</v>
      </c>
      <c r="E6441" s="9" t="s">
        <v>117</v>
      </c>
      <c r="F6441" s="9" t="s">
        <v>118</v>
      </c>
      <c r="G6441" s="9" t="s">
        <v>119</v>
      </c>
      <c r="H6441" s="8">
        <v>45505</v>
      </c>
      <c r="I6441" s="8">
        <v>45509</v>
      </c>
      <c r="J6441" s="8" t="s">
        <v>9336</v>
      </c>
      <c r="K6441" s="205" t="s">
        <v>121</v>
      </c>
      <c r="M6441" s="9" t="s">
        <v>359</v>
      </c>
      <c r="N6441" s="215">
        <v>45534.648212951397</v>
      </c>
      <c r="O6441" s="8">
        <v>45534</v>
      </c>
    </row>
    <row r="6442" spans="1:15" x14ac:dyDescent="0.25">
      <c r="A6442" s="8">
        <v>45471</v>
      </c>
      <c r="B6442" s="9" t="s">
        <v>7891</v>
      </c>
      <c r="C6442" s="9" t="s">
        <v>180</v>
      </c>
      <c r="D6442" s="3">
        <v>-15.37</v>
      </c>
      <c r="E6442" s="9" t="s">
        <v>181</v>
      </c>
      <c r="F6442" s="9" t="s">
        <v>182</v>
      </c>
      <c r="G6442" s="9" t="s">
        <v>183</v>
      </c>
      <c r="H6442" s="8">
        <v>45444</v>
      </c>
      <c r="I6442" s="8">
        <v>45467</v>
      </c>
      <c r="J6442" s="8" t="s">
        <v>8414</v>
      </c>
      <c r="K6442" s="205" t="s">
        <v>185</v>
      </c>
      <c r="M6442" s="9" t="s">
        <v>7893</v>
      </c>
      <c r="N6442" s="215">
        <v>45505.8848292361</v>
      </c>
      <c r="O6442" s="8">
        <v>45505</v>
      </c>
    </row>
    <row r="6443" spans="1:15" x14ac:dyDescent="0.25">
      <c r="A6443" s="8">
        <v>45880</v>
      </c>
      <c r="B6443" s="9" t="s">
        <v>18718</v>
      </c>
      <c r="C6443" s="9" t="s">
        <v>180</v>
      </c>
      <c r="D6443" s="3">
        <v>-15.36</v>
      </c>
      <c r="E6443" s="9" t="s">
        <v>181</v>
      </c>
      <c r="F6443" s="9" t="s">
        <v>182</v>
      </c>
      <c r="G6443" s="9" t="s">
        <v>183</v>
      </c>
      <c r="H6443" s="8">
        <v>45870</v>
      </c>
      <c r="I6443" s="8">
        <v>45880</v>
      </c>
      <c r="J6443" s="219" t="s">
        <v>19979</v>
      </c>
      <c r="K6443" s="205" t="s">
        <v>185</v>
      </c>
      <c r="M6443" s="9" t="s">
        <v>18720</v>
      </c>
      <c r="N6443" s="215">
        <v>45929.807189814797</v>
      </c>
      <c r="O6443" s="8">
        <v>45929</v>
      </c>
    </row>
    <row r="6444" spans="1:15" x14ac:dyDescent="0.25">
      <c r="A6444" s="8">
        <v>45875</v>
      </c>
      <c r="B6444" s="9" t="s">
        <v>7733</v>
      </c>
      <c r="C6444" s="9" t="s">
        <v>146</v>
      </c>
      <c r="D6444" s="3">
        <v>-6.92</v>
      </c>
      <c r="E6444" s="9" t="s">
        <v>266</v>
      </c>
      <c r="F6444" s="9" t="s">
        <v>267</v>
      </c>
      <c r="G6444" s="9" t="s">
        <v>268</v>
      </c>
      <c r="H6444" s="8">
        <v>45870</v>
      </c>
      <c r="I6444" s="8">
        <v>45873</v>
      </c>
      <c r="J6444" s="219" t="s">
        <v>20083</v>
      </c>
      <c r="K6444" s="205" t="s">
        <v>270</v>
      </c>
      <c r="M6444" s="9" t="s">
        <v>7735</v>
      </c>
      <c r="N6444" s="215">
        <v>45929.807189814797</v>
      </c>
      <c r="O6444" s="8">
        <v>45929</v>
      </c>
    </row>
    <row r="6445" spans="1:15" x14ac:dyDescent="0.25">
      <c r="A6445" s="8">
        <v>45734</v>
      </c>
      <c r="B6445" s="9" t="s">
        <v>14811</v>
      </c>
      <c r="C6445" s="9" t="s">
        <v>180</v>
      </c>
      <c r="D6445" s="3">
        <v>-15.34</v>
      </c>
      <c r="E6445" s="9" t="s">
        <v>181</v>
      </c>
      <c r="F6445" s="9" t="s">
        <v>182</v>
      </c>
      <c r="G6445" s="9" t="s">
        <v>183</v>
      </c>
      <c r="H6445" s="8">
        <v>45717</v>
      </c>
      <c r="I6445" s="8">
        <v>45733</v>
      </c>
      <c r="J6445" s="219" t="s">
        <v>15347</v>
      </c>
      <c r="K6445" s="205" t="s">
        <v>185</v>
      </c>
      <c r="M6445" s="9" t="s">
        <v>14813</v>
      </c>
      <c r="N6445" s="215">
        <v>45777.922227581003</v>
      </c>
      <c r="O6445" s="8">
        <v>45777</v>
      </c>
    </row>
    <row r="6446" spans="1:15" x14ac:dyDescent="0.25">
      <c r="A6446" s="8">
        <v>45514</v>
      </c>
      <c r="B6446" s="9" t="s">
        <v>9337</v>
      </c>
      <c r="C6446" s="9" t="s">
        <v>124</v>
      </c>
      <c r="D6446" s="3">
        <v>-385.12</v>
      </c>
      <c r="E6446" s="9" t="s">
        <v>117</v>
      </c>
      <c r="F6446" s="9" t="s">
        <v>118</v>
      </c>
      <c r="G6446" s="9" t="s">
        <v>119</v>
      </c>
      <c r="H6446" s="8">
        <v>45505</v>
      </c>
      <c r="I6446" s="8">
        <v>45509</v>
      </c>
      <c r="J6446" s="8" t="s">
        <v>9338</v>
      </c>
      <c r="K6446" s="205" t="s">
        <v>121</v>
      </c>
      <c r="M6446" s="9" t="s">
        <v>9339</v>
      </c>
      <c r="N6446" s="215">
        <v>45534.648212951397</v>
      </c>
      <c r="O6446" s="8"/>
    </row>
    <row r="6447" spans="1:15" x14ac:dyDescent="0.25">
      <c r="A6447" s="8">
        <v>45513</v>
      </c>
      <c r="B6447" s="9" t="s">
        <v>9350</v>
      </c>
      <c r="C6447" s="9" t="s">
        <v>224</v>
      </c>
      <c r="D6447" s="3">
        <v>-5</v>
      </c>
      <c r="E6447" s="9" t="s">
        <v>117</v>
      </c>
      <c r="F6447" s="9" t="s">
        <v>118</v>
      </c>
      <c r="G6447" s="9" t="s">
        <v>119</v>
      </c>
      <c r="H6447" s="8">
        <v>45505</v>
      </c>
      <c r="I6447" s="8">
        <v>45509</v>
      </c>
      <c r="J6447" s="8" t="s">
        <v>9351</v>
      </c>
      <c r="K6447" s="205" t="s">
        <v>121</v>
      </c>
      <c r="M6447" s="9" t="s">
        <v>9352</v>
      </c>
      <c r="N6447" s="215">
        <v>45534.648212951397</v>
      </c>
      <c r="O6447" s="8"/>
    </row>
    <row r="6448" spans="1:15" x14ac:dyDescent="0.25">
      <c r="A6448" s="8">
        <v>45161</v>
      </c>
      <c r="B6448" s="9" t="s">
        <v>1858</v>
      </c>
      <c r="C6448" s="9" t="s">
        <v>146</v>
      </c>
      <c r="D6448" s="3">
        <v>-8.56</v>
      </c>
      <c r="E6448" s="9" t="s">
        <v>724</v>
      </c>
      <c r="F6448" s="9" t="s">
        <v>118</v>
      </c>
      <c r="G6448" s="9" t="s">
        <v>210</v>
      </c>
      <c r="H6448" s="8">
        <v>45139</v>
      </c>
      <c r="I6448" s="8">
        <v>45159</v>
      </c>
      <c r="J6448" s="8" t="s">
        <v>1859</v>
      </c>
      <c r="K6448" s="205" t="s">
        <v>121</v>
      </c>
      <c r="M6448" s="9" t="s">
        <v>1860</v>
      </c>
      <c r="N6448" s="215">
        <v>45294.9567489931</v>
      </c>
      <c r="O6448" s="8"/>
    </row>
    <row r="6449" spans="1:15" x14ac:dyDescent="0.25">
      <c r="A6449" s="8">
        <v>45892</v>
      </c>
      <c r="B6449" s="9" t="s">
        <v>7733</v>
      </c>
      <c r="C6449" s="9" t="s">
        <v>146</v>
      </c>
      <c r="D6449" s="3">
        <v>-8.9700000000000006</v>
      </c>
      <c r="E6449" s="9" t="s">
        <v>266</v>
      </c>
      <c r="F6449" s="9" t="s">
        <v>267</v>
      </c>
      <c r="G6449" s="9" t="s">
        <v>268</v>
      </c>
      <c r="H6449" s="8">
        <v>45870</v>
      </c>
      <c r="I6449" s="8">
        <v>45887</v>
      </c>
      <c r="J6449" s="219" t="s">
        <v>19848</v>
      </c>
      <c r="K6449" s="205" t="s">
        <v>270</v>
      </c>
      <c r="M6449" s="9" t="s">
        <v>7735</v>
      </c>
      <c r="N6449" s="215">
        <v>45929.807189814797</v>
      </c>
      <c r="O6449" s="8">
        <v>45929</v>
      </c>
    </row>
    <row r="6450" spans="1:15" x14ac:dyDescent="0.25">
      <c r="A6450" s="8">
        <v>45713</v>
      </c>
      <c r="B6450" s="9" t="s">
        <v>7733</v>
      </c>
      <c r="C6450" s="9" t="s">
        <v>146</v>
      </c>
      <c r="D6450" s="3">
        <v>-8.99</v>
      </c>
      <c r="E6450" s="9" t="s">
        <v>266</v>
      </c>
      <c r="F6450" s="9" t="s">
        <v>267</v>
      </c>
      <c r="G6450" s="9" t="s">
        <v>268</v>
      </c>
      <c r="H6450" s="8">
        <v>45689</v>
      </c>
      <c r="I6450" s="8">
        <v>45712</v>
      </c>
      <c r="J6450" s="219" t="s">
        <v>14014</v>
      </c>
      <c r="K6450" s="205" t="s">
        <v>270</v>
      </c>
      <c r="M6450" s="9" t="s">
        <v>7735</v>
      </c>
      <c r="N6450" s="215">
        <v>45733.5614541088</v>
      </c>
      <c r="O6450" s="8">
        <v>45733</v>
      </c>
    </row>
    <row r="6451" spans="1:15" x14ac:dyDescent="0.25">
      <c r="A6451" s="8">
        <v>45357</v>
      </c>
      <c r="B6451" s="9" t="s">
        <v>1894</v>
      </c>
      <c r="C6451" s="9" t="s">
        <v>146</v>
      </c>
      <c r="D6451" s="3">
        <v>-9.06</v>
      </c>
      <c r="E6451" s="9" t="s">
        <v>266</v>
      </c>
      <c r="F6451" s="9" t="s">
        <v>267</v>
      </c>
      <c r="G6451" s="9" t="s">
        <v>268</v>
      </c>
      <c r="H6451" s="8">
        <v>45352</v>
      </c>
      <c r="I6451" s="8">
        <v>45355</v>
      </c>
      <c r="J6451" s="8" t="s">
        <v>1895</v>
      </c>
      <c r="K6451" s="205" t="s">
        <v>270</v>
      </c>
      <c r="M6451" s="9" t="s">
        <v>1896</v>
      </c>
      <c r="N6451" s="215">
        <v>45371.6918198032</v>
      </c>
      <c r="O6451" s="8"/>
    </row>
    <row r="6452" spans="1:15" x14ac:dyDescent="0.25">
      <c r="A6452" s="8">
        <v>45539</v>
      </c>
      <c r="B6452" s="9" t="s">
        <v>179</v>
      </c>
      <c r="C6452" s="9" t="s">
        <v>180</v>
      </c>
      <c r="D6452" s="3">
        <v>-15.28</v>
      </c>
      <c r="E6452" s="9" t="s">
        <v>181</v>
      </c>
      <c r="F6452" s="9" t="s">
        <v>182</v>
      </c>
      <c r="G6452" s="9" t="s">
        <v>183</v>
      </c>
      <c r="H6452" s="8">
        <v>45536</v>
      </c>
      <c r="I6452" s="8">
        <v>45537</v>
      </c>
      <c r="J6452" s="8" t="s">
        <v>9691</v>
      </c>
      <c r="K6452" s="205" t="s">
        <v>185</v>
      </c>
      <c r="M6452" s="9" t="s">
        <v>186</v>
      </c>
      <c r="N6452" s="215">
        <v>45540.605251655099</v>
      </c>
      <c r="O6452" s="8">
        <v>45540</v>
      </c>
    </row>
    <row r="6453" spans="1:15" x14ac:dyDescent="0.25">
      <c r="A6453" s="8">
        <v>45334</v>
      </c>
      <c r="B6453" s="9" t="s">
        <v>373</v>
      </c>
      <c r="C6453" s="9" t="s">
        <v>146</v>
      </c>
      <c r="D6453" s="3">
        <v>-9.4700000000000006</v>
      </c>
      <c r="E6453" s="9" t="s">
        <v>266</v>
      </c>
      <c r="F6453" s="9" t="s">
        <v>267</v>
      </c>
      <c r="G6453" s="9" t="s">
        <v>268</v>
      </c>
      <c r="H6453" s="8">
        <v>45323</v>
      </c>
      <c r="I6453" s="8">
        <v>45334</v>
      </c>
      <c r="J6453" s="8" t="s">
        <v>1919</v>
      </c>
      <c r="K6453" s="205" t="s">
        <v>270</v>
      </c>
      <c r="M6453" s="9" t="s">
        <v>375</v>
      </c>
      <c r="N6453" s="215">
        <v>45341.902716967597</v>
      </c>
      <c r="O6453" s="8"/>
    </row>
    <row r="6454" spans="1:15" x14ac:dyDescent="0.25">
      <c r="A6454" s="8">
        <v>45647</v>
      </c>
      <c r="B6454" s="9" t="s">
        <v>7733</v>
      </c>
      <c r="C6454" s="9" t="s">
        <v>146</v>
      </c>
      <c r="D6454" s="3">
        <v>-9.59</v>
      </c>
      <c r="E6454" s="9" t="s">
        <v>266</v>
      </c>
      <c r="F6454" s="9" t="s">
        <v>267</v>
      </c>
      <c r="G6454" s="9" t="s">
        <v>268</v>
      </c>
      <c r="H6454" s="8">
        <v>45627</v>
      </c>
      <c r="I6454" s="8">
        <v>45642</v>
      </c>
      <c r="J6454" s="219" t="s">
        <v>13673</v>
      </c>
      <c r="K6454" s="205" t="s">
        <v>270</v>
      </c>
      <c r="M6454" s="9" t="s">
        <v>7735</v>
      </c>
      <c r="N6454" s="215">
        <v>45706.0637561111</v>
      </c>
      <c r="O6454" s="8">
        <v>45705</v>
      </c>
    </row>
    <row r="6455" spans="1:15" x14ac:dyDescent="0.25">
      <c r="A6455" s="8">
        <v>45610</v>
      </c>
      <c r="B6455" s="9" t="s">
        <v>7884</v>
      </c>
      <c r="C6455" s="9" t="s">
        <v>180</v>
      </c>
      <c r="D6455" s="3">
        <v>-15.19</v>
      </c>
      <c r="E6455" s="9" t="s">
        <v>181</v>
      </c>
      <c r="F6455" s="9" t="s">
        <v>182</v>
      </c>
      <c r="G6455" s="9" t="s">
        <v>183</v>
      </c>
      <c r="H6455" s="8">
        <v>45597</v>
      </c>
      <c r="I6455" s="8">
        <v>45607</v>
      </c>
      <c r="J6455" s="219" t="s">
        <v>11690</v>
      </c>
      <c r="K6455" s="205" t="s">
        <v>185</v>
      </c>
      <c r="M6455" s="9" t="s">
        <v>7886</v>
      </c>
      <c r="N6455" s="215">
        <v>45635.715607696802</v>
      </c>
      <c r="O6455" s="8">
        <v>45635</v>
      </c>
    </row>
    <row r="6456" spans="1:15" x14ac:dyDescent="0.25">
      <c r="A6456" s="8">
        <v>45232</v>
      </c>
      <c r="B6456" s="9" t="s">
        <v>145</v>
      </c>
      <c r="C6456" s="9" t="s">
        <v>146</v>
      </c>
      <c r="D6456" s="3">
        <v>-9.69</v>
      </c>
      <c r="E6456" s="9" t="s">
        <v>724</v>
      </c>
      <c r="F6456" s="9" t="s">
        <v>118</v>
      </c>
      <c r="G6456" s="9" t="s">
        <v>210</v>
      </c>
      <c r="H6456" s="8">
        <v>45231</v>
      </c>
      <c r="I6456" s="8">
        <v>45229</v>
      </c>
      <c r="J6456" s="219" t="s">
        <v>1929</v>
      </c>
      <c r="K6456" s="205" t="s">
        <v>121</v>
      </c>
      <c r="M6456" s="9" t="s">
        <v>148</v>
      </c>
      <c r="N6456" s="215">
        <v>45294.9567489931</v>
      </c>
      <c r="O6456" s="8"/>
    </row>
    <row r="6457" spans="1:15" x14ac:dyDescent="0.25">
      <c r="A6457" s="8">
        <v>45733</v>
      </c>
      <c r="B6457" s="9" t="s">
        <v>7733</v>
      </c>
      <c r="C6457" s="9" t="s">
        <v>146</v>
      </c>
      <c r="D6457" s="3">
        <v>-9.77</v>
      </c>
      <c r="E6457" s="9" t="s">
        <v>266</v>
      </c>
      <c r="F6457" s="9" t="s">
        <v>267</v>
      </c>
      <c r="G6457" s="9" t="s">
        <v>268</v>
      </c>
      <c r="H6457" s="8">
        <v>45717</v>
      </c>
      <c r="I6457" s="8">
        <v>45733</v>
      </c>
      <c r="J6457" s="219" t="s">
        <v>15372</v>
      </c>
      <c r="K6457" s="205" t="s">
        <v>270</v>
      </c>
      <c r="M6457" s="9" t="s">
        <v>7735</v>
      </c>
      <c r="N6457" s="215">
        <v>45777.922227581003</v>
      </c>
      <c r="O6457" s="8">
        <v>45777</v>
      </c>
    </row>
    <row r="6458" spans="1:15" x14ac:dyDescent="0.25">
      <c r="A6458" s="8">
        <v>45513</v>
      </c>
      <c r="B6458" s="9" t="s">
        <v>2898</v>
      </c>
      <c r="C6458" s="9" t="s">
        <v>180</v>
      </c>
      <c r="D6458" s="3">
        <v>-15.17</v>
      </c>
      <c r="E6458" s="9" t="s">
        <v>181</v>
      </c>
      <c r="F6458" s="9" t="s">
        <v>182</v>
      </c>
      <c r="G6458" s="9" t="s">
        <v>183</v>
      </c>
      <c r="H6458" s="8">
        <v>45505</v>
      </c>
      <c r="I6458" s="8">
        <v>45509</v>
      </c>
      <c r="J6458" s="8" t="s">
        <v>9361</v>
      </c>
      <c r="K6458" s="205" t="s">
        <v>185</v>
      </c>
      <c r="M6458" s="9" t="s">
        <v>2900</v>
      </c>
      <c r="N6458" s="215">
        <v>45534.648212951397</v>
      </c>
      <c r="O6458" s="8">
        <v>45534</v>
      </c>
    </row>
    <row r="6459" spans="1:15" x14ac:dyDescent="0.25">
      <c r="A6459" s="8">
        <v>45379</v>
      </c>
      <c r="B6459" s="9" t="s">
        <v>520</v>
      </c>
      <c r="C6459" s="9" t="s">
        <v>180</v>
      </c>
      <c r="D6459" s="3">
        <v>-15.14</v>
      </c>
      <c r="E6459" s="9" t="s">
        <v>521</v>
      </c>
      <c r="F6459" s="9" t="s">
        <v>522</v>
      </c>
      <c r="G6459" s="9" t="s">
        <v>183</v>
      </c>
      <c r="H6459" s="8">
        <v>45352</v>
      </c>
      <c r="I6459" s="8">
        <v>45376</v>
      </c>
      <c r="J6459" s="8" t="s">
        <v>2342</v>
      </c>
      <c r="K6459" s="205" t="s">
        <v>524</v>
      </c>
      <c r="M6459" s="9" t="s">
        <v>525</v>
      </c>
      <c r="N6459" s="215">
        <v>45385.162865138896</v>
      </c>
      <c r="O6459" s="8">
        <v>45384</v>
      </c>
    </row>
    <row r="6460" spans="1:15" x14ac:dyDescent="0.25">
      <c r="A6460" s="8">
        <v>45482</v>
      </c>
      <c r="B6460" s="9" t="s">
        <v>7900</v>
      </c>
      <c r="C6460" s="9" t="s">
        <v>180</v>
      </c>
      <c r="D6460" s="3">
        <v>-15.14</v>
      </c>
      <c r="E6460" s="9" t="s">
        <v>181</v>
      </c>
      <c r="F6460" s="9" t="s">
        <v>182</v>
      </c>
      <c r="G6460" s="9" t="s">
        <v>183</v>
      </c>
      <c r="H6460" s="8">
        <v>45474</v>
      </c>
      <c r="I6460" s="8">
        <v>45481</v>
      </c>
      <c r="J6460" s="8" t="s">
        <v>8102</v>
      </c>
      <c r="K6460" s="205" t="s">
        <v>185</v>
      </c>
      <c r="M6460" s="9" t="s">
        <v>7902</v>
      </c>
      <c r="N6460" s="215">
        <v>45505.8848292361</v>
      </c>
      <c r="O6460" s="8">
        <v>45505</v>
      </c>
    </row>
    <row r="6461" spans="1:15" x14ac:dyDescent="0.25">
      <c r="A6461" s="8">
        <v>45512</v>
      </c>
      <c r="B6461" s="9" t="s">
        <v>4697</v>
      </c>
      <c r="C6461" s="9" t="s">
        <v>11107</v>
      </c>
      <c r="D6461" s="3">
        <v>-453.33</v>
      </c>
      <c r="E6461" s="9" t="s">
        <v>117</v>
      </c>
      <c r="F6461" s="9" t="s">
        <v>118</v>
      </c>
      <c r="G6461" s="9" t="s">
        <v>119</v>
      </c>
      <c r="H6461" s="8">
        <v>45505</v>
      </c>
      <c r="I6461" s="8">
        <v>45509</v>
      </c>
      <c r="J6461" s="8" t="s">
        <v>9379</v>
      </c>
      <c r="K6461" s="205" t="s">
        <v>121</v>
      </c>
      <c r="M6461" s="9" t="s">
        <v>4700</v>
      </c>
      <c r="N6461" s="215">
        <v>45534.648212951397</v>
      </c>
      <c r="O6461" s="8"/>
    </row>
    <row r="6462" spans="1:15" x14ac:dyDescent="0.25">
      <c r="A6462" s="8">
        <v>45512</v>
      </c>
      <c r="B6462" s="9" t="s">
        <v>1921</v>
      </c>
      <c r="C6462" s="9" t="s">
        <v>224</v>
      </c>
      <c r="D6462" s="3">
        <v>-18.170000000000002</v>
      </c>
      <c r="E6462" s="9" t="s">
        <v>117</v>
      </c>
      <c r="F6462" s="9" t="s">
        <v>118</v>
      </c>
      <c r="G6462" s="9" t="s">
        <v>119</v>
      </c>
      <c r="H6462" s="8">
        <v>45505</v>
      </c>
      <c r="I6462" s="8">
        <v>45509</v>
      </c>
      <c r="J6462" s="8" t="s">
        <v>9376</v>
      </c>
      <c r="K6462" s="205" t="s">
        <v>121</v>
      </c>
      <c r="M6462" s="9" t="s">
        <v>1923</v>
      </c>
      <c r="N6462" s="215">
        <v>45534.648212951397</v>
      </c>
      <c r="O6462" s="8">
        <v>45534</v>
      </c>
    </row>
    <row r="6463" spans="1:15" x14ac:dyDescent="0.25">
      <c r="A6463" s="8">
        <v>45872</v>
      </c>
      <c r="B6463" s="9" t="s">
        <v>7733</v>
      </c>
      <c r="C6463" s="9" t="s">
        <v>146</v>
      </c>
      <c r="D6463" s="3">
        <v>-10.49</v>
      </c>
      <c r="E6463" s="9" t="s">
        <v>266</v>
      </c>
      <c r="F6463" s="9" t="s">
        <v>267</v>
      </c>
      <c r="G6463" s="9" t="s">
        <v>268</v>
      </c>
      <c r="H6463" s="8">
        <v>45870</v>
      </c>
      <c r="I6463" s="8">
        <v>45866</v>
      </c>
      <c r="J6463" s="219" t="s">
        <v>20098</v>
      </c>
      <c r="K6463" s="205" t="s">
        <v>270</v>
      </c>
      <c r="M6463" s="9" t="s">
        <v>7735</v>
      </c>
      <c r="N6463" s="215">
        <v>45929.807189814797</v>
      </c>
      <c r="O6463" s="8">
        <v>45929</v>
      </c>
    </row>
    <row r="6464" spans="1:15" x14ac:dyDescent="0.25">
      <c r="A6464" s="8">
        <v>45653</v>
      </c>
      <c r="B6464" s="9" t="s">
        <v>7733</v>
      </c>
      <c r="C6464" s="9" t="s">
        <v>146</v>
      </c>
      <c r="D6464" s="3">
        <v>-10.49</v>
      </c>
      <c r="E6464" s="9" t="s">
        <v>266</v>
      </c>
      <c r="F6464" s="9" t="s">
        <v>267</v>
      </c>
      <c r="G6464" s="9" t="s">
        <v>268</v>
      </c>
      <c r="H6464" s="8">
        <v>45627</v>
      </c>
      <c r="I6464" s="8">
        <v>45649</v>
      </c>
      <c r="J6464" s="219" t="s">
        <v>13623</v>
      </c>
      <c r="K6464" s="205" t="s">
        <v>270</v>
      </c>
      <c r="M6464" s="9" t="s">
        <v>7735</v>
      </c>
      <c r="N6464" s="215">
        <v>45706.0637561111</v>
      </c>
      <c r="O6464" s="8">
        <v>45705</v>
      </c>
    </row>
    <row r="6465" spans="1:15" x14ac:dyDescent="0.25">
      <c r="A6465" s="8">
        <v>45723</v>
      </c>
      <c r="B6465" s="9" t="s">
        <v>7733</v>
      </c>
      <c r="C6465" s="9" t="s">
        <v>146</v>
      </c>
      <c r="D6465" s="3">
        <v>-10.65</v>
      </c>
      <c r="E6465" s="9" t="s">
        <v>266</v>
      </c>
      <c r="F6465" s="9" t="s">
        <v>267</v>
      </c>
      <c r="G6465" s="9" t="s">
        <v>268</v>
      </c>
      <c r="H6465" s="8">
        <v>45717</v>
      </c>
      <c r="I6465" s="8">
        <v>45719</v>
      </c>
      <c r="J6465" s="219" t="s">
        <v>13844</v>
      </c>
      <c r="K6465" s="205" t="s">
        <v>270</v>
      </c>
      <c r="M6465" s="9" t="s">
        <v>7735</v>
      </c>
      <c r="N6465" s="215">
        <v>45733.5614541088</v>
      </c>
      <c r="O6465" s="8">
        <v>45733</v>
      </c>
    </row>
    <row r="6466" spans="1:15" x14ac:dyDescent="0.25">
      <c r="A6466" s="8">
        <v>45512</v>
      </c>
      <c r="B6466" s="9" t="s">
        <v>7689</v>
      </c>
      <c r="C6466" s="9" t="s">
        <v>209</v>
      </c>
      <c r="D6466" s="3">
        <v>-200.81</v>
      </c>
      <c r="E6466" s="9" t="s">
        <v>117</v>
      </c>
      <c r="F6466" s="9" t="s">
        <v>118</v>
      </c>
      <c r="G6466" s="9" t="s">
        <v>119</v>
      </c>
      <c r="H6466" s="8">
        <v>45505</v>
      </c>
      <c r="I6466" s="8">
        <v>45509</v>
      </c>
      <c r="J6466" s="8" t="s">
        <v>9377</v>
      </c>
      <c r="K6466" s="205" t="s">
        <v>121</v>
      </c>
      <c r="M6466" s="9" t="s">
        <v>7691</v>
      </c>
      <c r="N6466" s="215">
        <v>45534.648212951397</v>
      </c>
      <c r="O6466" s="8">
        <v>45534</v>
      </c>
    </row>
    <row r="6467" spans="1:15" x14ac:dyDescent="0.25">
      <c r="A6467" s="8">
        <v>45512</v>
      </c>
      <c r="B6467" s="9" t="s">
        <v>1858</v>
      </c>
      <c r="C6467" s="9" t="s">
        <v>146</v>
      </c>
      <c r="D6467" s="3">
        <v>-5.2</v>
      </c>
      <c r="E6467" s="9" t="s">
        <v>117</v>
      </c>
      <c r="F6467" s="9" t="s">
        <v>118</v>
      </c>
      <c r="G6467" s="9" t="s">
        <v>119</v>
      </c>
      <c r="H6467" s="8">
        <v>45505</v>
      </c>
      <c r="I6467" s="8">
        <v>45509</v>
      </c>
      <c r="J6467" s="8" t="s">
        <v>9375</v>
      </c>
      <c r="K6467" s="205" t="s">
        <v>121</v>
      </c>
      <c r="M6467" s="9" t="s">
        <v>1860</v>
      </c>
      <c r="N6467" s="215">
        <v>45534.648212951397</v>
      </c>
      <c r="O6467" s="8">
        <v>45534</v>
      </c>
    </row>
    <row r="6468" spans="1:15" x14ac:dyDescent="0.25">
      <c r="A6468" s="8">
        <v>45157</v>
      </c>
      <c r="B6468" s="9" t="s">
        <v>1858</v>
      </c>
      <c r="C6468" s="9" t="s">
        <v>146</v>
      </c>
      <c r="D6468" s="3">
        <v>-11.68</v>
      </c>
      <c r="E6468" s="9" t="s">
        <v>724</v>
      </c>
      <c r="F6468" s="9" t="s">
        <v>118</v>
      </c>
      <c r="G6468" s="9" t="s">
        <v>210</v>
      </c>
      <c r="H6468" s="8">
        <v>45139</v>
      </c>
      <c r="I6468" s="8">
        <v>45152</v>
      </c>
      <c r="J6468" s="8" t="s">
        <v>2129</v>
      </c>
      <c r="K6468" s="205" t="s">
        <v>121</v>
      </c>
      <c r="M6468" s="9" t="s">
        <v>1860</v>
      </c>
      <c r="N6468" s="215">
        <v>45294.9567489931</v>
      </c>
      <c r="O6468" s="8"/>
    </row>
    <row r="6469" spans="1:15" x14ac:dyDescent="0.25">
      <c r="A6469" s="8">
        <v>45434</v>
      </c>
      <c r="B6469" s="9" t="s">
        <v>1533</v>
      </c>
      <c r="C6469" s="9" t="s">
        <v>146</v>
      </c>
      <c r="D6469" s="3">
        <v>-12.05</v>
      </c>
      <c r="E6469" s="9" t="s">
        <v>266</v>
      </c>
      <c r="F6469" s="9" t="s">
        <v>267</v>
      </c>
      <c r="G6469" s="9" t="s">
        <v>268</v>
      </c>
      <c r="H6469" s="8">
        <v>45413</v>
      </c>
      <c r="I6469" s="8">
        <v>45432</v>
      </c>
      <c r="J6469" s="8" t="s">
        <v>2148</v>
      </c>
      <c r="K6469" s="205" t="s">
        <v>270</v>
      </c>
      <c r="M6469" s="9" t="s">
        <v>1535</v>
      </c>
      <c r="N6469" s="215">
        <v>45445.039048634302</v>
      </c>
      <c r="O6469" s="8">
        <v>45444</v>
      </c>
    </row>
    <row r="6470" spans="1:15" x14ac:dyDescent="0.25">
      <c r="A6470" s="8">
        <v>45914</v>
      </c>
      <c r="B6470" s="9" t="s">
        <v>7733</v>
      </c>
      <c r="C6470" s="9" t="s">
        <v>146</v>
      </c>
      <c r="D6470" s="3">
        <v>-12.35</v>
      </c>
      <c r="E6470" s="9" t="s">
        <v>266</v>
      </c>
      <c r="F6470" s="9" t="s">
        <v>267</v>
      </c>
      <c r="G6470" s="9" t="s">
        <v>268</v>
      </c>
      <c r="H6470" s="8">
        <v>45901</v>
      </c>
      <c r="I6470" s="8">
        <v>45908</v>
      </c>
      <c r="J6470" s="219" t="s">
        <v>19464</v>
      </c>
      <c r="K6470" s="205" t="s">
        <v>270</v>
      </c>
      <c r="M6470" s="9" t="s">
        <v>7735</v>
      </c>
      <c r="N6470" s="215">
        <v>45929.807189814797</v>
      </c>
      <c r="O6470" s="8">
        <v>45929</v>
      </c>
    </row>
    <row r="6471" spans="1:15" x14ac:dyDescent="0.25">
      <c r="A6471" s="8">
        <v>45512</v>
      </c>
      <c r="B6471" s="9" t="s">
        <v>393</v>
      </c>
      <c r="C6471" s="9" t="s">
        <v>124</v>
      </c>
      <c r="D6471" s="3">
        <v>-63.96</v>
      </c>
      <c r="E6471" s="9" t="s">
        <v>117</v>
      </c>
      <c r="F6471" s="9" t="s">
        <v>118</v>
      </c>
      <c r="G6471" s="9" t="s">
        <v>119</v>
      </c>
      <c r="H6471" s="8">
        <v>45505</v>
      </c>
      <c r="I6471" s="8">
        <v>45509</v>
      </c>
      <c r="J6471" s="8" t="s">
        <v>9378</v>
      </c>
      <c r="K6471" s="205" t="s">
        <v>121</v>
      </c>
      <c r="M6471" s="9" t="s">
        <v>395</v>
      </c>
      <c r="N6471" s="215">
        <v>45534.648212951397</v>
      </c>
      <c r="O6471" s="8">
        <v>45534</v>
      </c>
    </row>
    <row r="6472" spans="1:15" x14ac:dyDescent="0.25">
      <c r="A6472" s="8">
        <v>45511</v>
      </c>
      <c r="B6472" s="9" t="s">
        <v>7692</v>
      </c>
      <c r="C6472" s="9" t="s">
        <v>361</v>
      </c>
      <c r="D6472" s="3">
        <v>-272</v>
      </c>
      <c r="E6472" s="9" t="s">
        <v>117</v>
      </c>
      <c r="F6472" s="9" t="s">
        <v>118</v>
      </c>
      <c r="G6472" s="9" t="s">
        <v>119</v>
      </c>
      <c r="H6472" s="8">
        <v>45505</v>
      </c>
      <c r="I6472" s="8">
        <v>45509</v>
      </c>
      <c r="J6472" s="8" t="s">
        <v>9403</v>
      </c>
      <c r="K6472" s="205" t="s">
        <v>121</v>
      </c>
      <c r="M6472" s="9" t="s">
        <v>7694</v>
      </c>
      <c r="N6472" s="215">
        <v>45534.648212951397</v>
      </c>
      <c r="O6472" s="8"/>
    </row>
    <row r="6473" spans="1:15" x14ac:dyDescent="0.25">
      <c r="A6473" s="8">
        <v>45762</v>
      </c>
      <c r="B6473" s="9" t="s">
        <v>7953</v>
      </c>
      <c r="C6473" s="9" t="s">
        <v>180</v>
      </c>
      <c r="D6473" s="3">
        <v>-14.98</v>
      </c>
      <c r="E6473" s="9" t="s">
        <v>181</v>
      </c>
      <c r="F6473" s="9" t="s">
        <v>182</v>
      </c>
      <c r="G6473" s="9" t="s">
        <v>183</v>
      </c>
      <c r="H6473" s="8">
        <v>45748</v>
      </c>
      <c r="I6473" s="8">
        <v>45761</v>
      </c>
      <c r="J6473" s="219" t="s">
        <v>14805</v>
      </c>
      <c r="K6473" s="205" t="s">
        <v>185</v>
      </c>
      <c r="M6473" s="9" t="s">
        <v>7955</v>
      </c>
      <c r="N6473" s="215">
        <v>45777.922227581003</v>
      </c>
      <c r="O6473" s="8">
        <v>45777</v>
      </c>
    </row>
    <row r="6474" spans="1:15" x14ac:dyDescent="0.25">
      <c r="A6474" s="8">
        <v>45430</v>
      </c>
      <c r="B6474" s="9" t="s">
        <v>373</v>
      </c>
      <c r="C6474" s="9" t="s">
        <v>146</v>
      </c>
      <c r="D6474" s="3">
        <v>-12.99</v>
      </c>
      <c r="E6474" s="9" t="s">
        <v>266</v>
      </c>
      <c r="F6474" s="9" t="s">
        <v>267</v>
      </c>
      <c r="G6474" s="9" t="s">
        <v>268</v>
      </c>
      <c r="H6474" s="8">
        <v>45413</v>
      </c>
      <c r="I6474" s="8">
        <v>45425</v>
      </c>
      <c r="J6474" s="8" t="s">
        <v>2220</v>
      </c>
      <c r="K6474" s="205" t="s">
        <v>270</v>
      </c>
      <c r="M6474" s="9" t="s">
        <v>375</v>
      </c>
      <c r="N6474" s="215">
        <v>45445.039048634302</v>
      </c>
      <c r="O6474" s="8">
        <v>45444</v>
      </c>
    </row>
    <row r="6475" spans="1:15" x14ac:dyDescent="0.25">
      <c r="A6475" s="8">
        <v>45645</v>
      </c>
      <c r="B6475" s="9" t="s">
        <v>7733</v>
      </c>
      <c r="C6475" s="9" t="s">
        <v>146</v>
      </c>
      <c r="D6475" s="3">
        <v>-13.06</v>
      </c>
      <c r="E6475" s="9" t="s">
        <v>266</v>
      </c>
      <c r="F6475" s="9" t="s">
        <v>267</v>
      </c>
      <c r="G6475" s="9" t="s">
        <v>268</v>
      </c>
      <c r="H6475" s="8">
        <v>45627</v>
      </c>
      <c r="I6475" s="8">
        <v>45642</v>
      </c>
      <c r="J6475" s="219" t="s">
        <v>13702</v>
      </c>
      <c r="K6475" s="205" t="s">
        <v>270</v>
      </c>
      <c r="M6475" s="9" t="s">
        <v>7735</v>
      </c>
      <c r="N6475" s="215">
        <v>45706.0637561111</v>
      </c>
      <c r="O6475" s="8">
        <v>45705</v>
      </c>
    </row>
    <row r="6476" spans="1:15" x14ac:dyDescent="0.25">
      <c r="A6476" s="8">
        <v>45536</v>
      </c>
      <c r="B6476" s="9" t="s">
        <v>7733</v>
      </c>
      <c r="C6476" s="9" t="s">
        <v>146</v>
      </c>
      <c r="D6476" s="3">
        <v>-13.07</v>
      </c>
      <c r="E6476" s="9" t="s">
        <v>266</v>
      </c>
      <c r="F6476" s="9" t="s">
        <v>267</v>
      </c>
      <c r="G6476" s="9" t="s">
        <v>268</v>
      </c>
      <c r="H6476" s="8">
        <v>45536</v>
      </c>
      <c r="I6476" s="8">
        <v>45530</v>
      </c>
      <c r="J6476" s="8" t="s">
        <v>9740</v>
      </c>
      <c r="K6476" s="205" t="s">
        <v>270</v>
      </c>
      <c r="M6476" s="9" t="s">
        <v>7735</v>
      </c>
      <c r="N6476" s="215">
        <v>45540.605251655099</v>
      </c>
      <c r="O6476" s="8">
        <v>45540</v>
      </c>
    </row>
    <row r="6477" spans="1:15" x14ac:dyDescent="0.25">
      <c r="A6477" s="8">
        <v>45419</v>
      </c>
      <c r="B6477" s="9" t="s">
        <v>612</v>
      </c>
      <c r="C6477" s="9" t="s">
        <v>146</v>
      </c>
      <c r="D6477" s="3">
        <v>-13.33</v>
      </c>
      <c r="E6477" s="9" t="s">
        <v>266</v>
      </c>
      <c r="F6477" s="9" t="s">
        <v>267</v>
      </c>
      <c r="G6477" s="9" t="s">
        <v>268</v>
      </c>
      <c r="H6477" s="8">
        <v>45413</v>
      </c>
      <c r="I6477" s="8">
        <v>45418</v>
      </c>
      <c r="J6477" s="8" t="s">
        <v>613</v>
      </c>
      <c r="K6477" s="205" t="s">
        <v>270</v>
      </c>
      <c r="M6477" s="9" t="s">
        <v>614</v>
      </c>
      <c r="N6477" s="215">
        <v>45445.039048634302</v>
      </c>
      <c r="O6477" s="8"/>
    </row>
    <row r="6478" spans="1:15" x14ac:dyDescent="0.25">
      <c r="A6478" s="8">
        <v>45278</v>
      </c>
      <c r="B6478" s="9" t="s">
        <v>373</v>
      </c>
      <c r="C6478" s="9" t="s">
        <v>146</v>
      </c>
      <c r="D6478" s="3">
        <v>-13.34</v>
      </c>
      <c r="E6478" s="9" t="s">
        <v>266</v>
      </c>
      <c r="F6478" s="9" t="s">
        <v>267</v>
      </c>
      <c r="G6478" s="9" t="s">
        <v>268</v>
      </c>
      <c r="H6478" s="8">
        <v>45261</v>
      </c>
      <c r="I6478" s="8">
        <v>45278</v>
      </c>
      <c r="J6478" s="8" t="s">
        <v>2247</v>
      </c>
      <c r="K6478" s="205" t="s">
        <v>270</v>
      </c>
      <c r="M6478" s="9" t="s">
        <v>375</v>
      </c>
      <c r="N6478" s="215">
        <v>45294.9567489931</v>
      </c>
      <c r="O6478" s="8"/>
    </row>
    <row r="6479" spans="1:15" x14ac:dyDescent="0.25">
      <c r="A6479" s="8">
        <v>45398</v>
      </c>
      <c r="B6479" s="9" t="s">
        <v>612</v>
      </c>
      <c r="C6479" s="9" t="s">
        <v>146</v>
      </c>
      <c r="D6479" s="3">
        <v>-13.39</v>
      </c>
      <c r="E6479" s="9" t="s">
        <v>266</v>
      </c>
      <c r="F6479" s="9" t="s">
        <v>267</v>
      </c>
      <c r="G6479" s="9" t="s">
        <v>268</v>
      </c>
      <c r="H6479" s="8">
        <v>45383</v>
      </c>
      <c r="I6479" s="8">
        <v>45397</v>
      </c>
      <c r="J6479" s="8" t="s">
        <v>2249</v>
      </c>
      <c r="K6479" s="205" t="s">
        <v>270</v>
      </c>
      <c r="M6479" s="9" t="s">
        <v>614</v>
      </c>
      <c r="N6479" s="215">
        <v>45402.639274791698</v>
      </c>
      <c r="O6479" s="8"/>
    </row>
    <row r="6480" spans="1:15" x14ac:dyDescent="0.25">
      <c r="A6480" s="8">
        <v>45875</v>
      </c>
      <c r="B6480" s="9" t="s">
        <v>7733</v>
      </c>
      <c r="C6480" s="9" t="s">
        <v>146</v>
      </c>
      <c r="D6480" s="3">
        <v>-13.64</v>
      </c>
      <c r="E6480" s="9" t="s">
        <v>266</v>
      </c>
      <c r="F6480" s="9" t="s">
        <v>267</v>
      </c>
      <c r="G6480" s="9" t="s">
        <v>268</v>
      </c>
      <c r="H6480" s="8">
        <v>45870</v>
      </c>
      <c r="I6480" s="8">
        <v>45873</v>
      </c>
      <c r="J6480" s="219" t="s">
        <v>20084</v>
      </c>
      <c r="K6480" s="205" t="s">
        <v>270</v>
      </c>
      <c r="M6480" s="9" t="s">
        <v>7735</v>
      </c>
      <c r="N6480" s="215">
        <v>45929.807189814797</v>
      </c>
      <c r="O6480" s="8">
        <v>45929</v>
      </c>
    </row>
    <row r="6481" spans="1:15" x14ac:dyDescent="0.25">
      <c r="A6481" s="8">
        <v>45538</v>
      </c>
      <c r="B6481" s="9" t="s">
        <v>7733</v>
      </c>
      <c r="C6481" s="9" t="s">
        <v>146</v>
      </c>
      <c r="D6481" s="3">
        <v>-13.85</v>
      </c>
      <c r="E6481" s="9" t="s">
        <v>266</v>
      </c>
      <c r="F6481" s="9" t="s">
        <v>267</v>
      </c>
      <c r="G6481" s="9" t="s">
        <v>268</v>
      </c>
      <c r="H6481" s="8">
        <v>45536</v>
      </c>
      <c r="I6481" s="8">
        <v>45537</v>
      </c>
      <c r="J6481" s="8" t="s">
        <v>10633</v>
      </c>
      <c r="K6481" s="205" t="s">
        <v>270</v>
      </c>
      <c r="M6481" s="9" t="s">
        <v>7735</v>
      </c>
      <c r="N6481" s="215">
        <v>45575.565837071801</v>
      </c>
      <c r="O6481" s="8">
        <v>45575</v>
      </c>
    </row>
    <row r="6482" spans="1:15" x14ac:dyDescent="0.25">
      <c r="A6482" s="8">
        <v>45271</v>
      </c>
      <c r="B6482" s="9" t="s">
        <v>220</v>
      </c>
      <c r="C6482" s="9" t="s">
        <v>146</v>
      </c>
      <c r="D6482" s="3">
        <v>-14.11</v>
      </c>
      <c r="E6482" s="9" t="s">
        <v>724</v>
      </c>
      <c r="F6482" s="9" t="s">
        <v>118</v>
      </c>
      <c r="G6482" s="9" t="s">
        <v>210</v>
      </c>
      <c r="H6482" s="8">
        <v>45261</v>
      </c>
      <c r="I6482" s="8">
        <v>45271</v>
      </c>
      <c r="J6482" s="8" t="s">
        <v>2284</v>
      </c>
      <c r="K6482" s="205" t="s">
        <v>121</v>
      </c>
      <c r="M6482" s="9" t="s">
        <v>222</v>
      </c>
      <c r="N6482" s="215">
        <v>45294.9567489931</v>
      </c>
      <c r="O6482" s="8"/>
    </row>
    <row r="6483" spans="1:15" x14ac:dyDescent="0.25">
      <c r="A6483" s="8">
        <v>45511</v>
      </c>
      <c r="B6483" s="9" t="s">
        <v>1921</v>
      </c>
      <c r="C6483" s="9" t="s">
        <v>224</v>
      </c>
      <c r="D6483" s="3">
        <v>-11.59</v>
      </c>
      <c r="E6483" s="9" t="s">
        <v>117</v>
      </c>
      <c r="F6483" s="9" t="s">
        <v>118</v>
      </c>
      <c r="G6483" s="9" t="s">
        <v>119</v>
      </c>
      <c r="H6483" s="8">
        <v>45505</v>
      </c>
      <c r="I6483" s="8">
        <v>45509</v>
      </c>
      <c r="J6483" s="8" t="s">
        <v>9404</v>
      </c>
      <c r="K6483" s="205" t="s">
        <v>121</v>
      </c>
      <c r="M6483" s="9" t="s">
        <v>1923</v>
      </c>
      <c r="N6483" s="215">
        <v>45534.648212951397</v>
      </c>
      <c r="O6483" s="8">
        <v>45534</v>
      </c>
    </row>
    <row r="6484" spans="1:15" x14ac:dyDescent="0.25">
      <c r="A6484" s="8">
        <v>45471</v>
      </c>
      <c r="B6484" s="9" t="s">
        <v>7911</v>
      </c>
      <c r="C6484" s="9" t="s">
        <v>180</v>
      </c>
      <c r="D6484" s="3">
        <v>-14.89</v>
      </c>
      <c r="E6484" s="9" t="s">
        <v>181</v>
      </c>
      <c r="F6484" s="9" t="s">
        <v>182</v>
      </c>
      <c r="G6484" s="9" t="s">
        <v>183</v>
      </c>
      <c r="H6484" s="8">
        <v>45444</v>
      </c>
      <c r="I6484" s="8">
        <v>45467</v>
      </c>
      <c r="J6484" s="8" t="s">
        <v>8404</v>
      </c>
      <c r="K6484" s="205" t="s">
        <v>185</v>
      </c>
      <c r="M6484" s="9" t="s">
        <v>7913</v>
      </c>
      <c r="N6484" s="215">
        <v>45505.8848292361</v>
      </c>
      <c r="O6484" s="8">
        <v>45505</v>
      </c>
    </row>
    <row r="6485" spans="1:15" x14ac:dyDescent="0.25">
      <c r="A6485" s="8">
        <v>45511</v>
      </c>
      <c r="B6485" s="9" t="s">
        <v>417</v>
      </c>
      <c r="C6485" s="9" t="s">
        <v>377</v>
      </c>
      <c r="D6485" s="3">
        <v>10</v>
      </c>
      <c r="E6485" s="9" t="s">
        <v>117</v>
      </c>
      <c r="F6485" s="9" t="s">
        <v>118</v>
      </c>
      <c r="G6485" s="9" t="s">
        <v>119</v>
      </c>
      <c r="H6485" s="8">
        <v>45505</v>
      </c>
      <c r="I6485" s="8">
        <v>45509</v>
      </c>
      <c r="J6485" s="8" t="s">
        <v>9405</v>
      </c>
      <c r="K6485" s="205" t="s">
        <v>121</v>
      </c>
      <c r="M6485" s="9" t="s">
        <v>417</v>
      </c>
      <c r="N6485" s="215">
        <v>45534.648212951397</v>
      </c>
      <c r="O6485" s="8"/>
    </row>
    <row r="6486" spans="1:15" x14ac:dyDescent="0.25">
      <c r="A6486" s="8">
        <v>45510</v>
      </c>
      <c r="B6486" s="9" t="s">
        <v>326</v>
      </c>
      <c r="C6486" s="9" t="s">
        <v>728</v>
      </c>
      <c r="D6486" s="3">
        <v>2191.9299999999998</v>
      </c>
      <c r="E6486" s="9" t="s">
        <v>117</v>
      </c>
      <c r="F6486" s="9" t="s">
        <v>118</v>
      </c>
      <c r="G6486" s="9" t="s">
        <v>119</v>
      </c>
      <c r="H6486" s="8">
        <v>45505</v>
      </c>
      <c r="I6486" s="8">
        <v>45509</v>
      </c>
      <c r="J6486" s="8" t="s">
        <v>9416</v>
      </c>
      <c r="K6486" s="205" t="s">
        <v>121</v>
      </c>
      <c r="M6486" s="9" t="s">
        <v>329</v>
      </c>
      <c r="N6486" s="215">
        <v>45534.648212951397</v>
      </c>
      <c r="O6486" s="8"/>
    </row>
    <row r="6487" spans="1:15" x14ac:dyDescent="0.25">
      <c r="A6487" s="8">
        <v>45542</v>
      </c>
      <c r="B6487" s="9" t="s">
        <v>7733</v>
      </c>
      <c r="C6487" s="9" t="s">
        <v>146</v>
      </c>
      <c r="D6487" s="3">
        <v>-15.12</v>
      </c>
      <c r="E6487" s="9" t="s">
        <v>266</v>
      </c>
      <c r="F6487" s="9" t="s">
        <v>267</v>
      </c>
      <c r="G6487" s="9" t="s">
        <v>268</v>
      </c>
      <c r="H6487" s="8">
        <v>45536</v>
      </c>
      <c r="I6487" s="8">
        <v>45537</v>
      </c>
      <c r="J6487" s="8" t="s">
        <v>10557</v>
      </c>
      <c r="K6487" s="205" t="s">
        <v>270</v>
      </c>
      <c r="M6487" s="9" t="s">
        <v>7735</v>
      </c>
      <c r="N6487" s="215">
        <v>45575.565837071801</v>
      </c>
      <c r="O6487" s="8">
        <v>45575</v>
      </c>
    </row>
    <row r="6488" spans="1:15" x14ac:dyDescent="0.25">
      <c r="A6488" s="8">
        <v>45789</v>
      </c>
      <c r="B6488" s="9" t="s">
        <v>7960</v>
      </c>
      <c r="C6488" s="9" t="s">
        <v>180</v>
      </c>
      <c r="D6488" s="3">
        <v>-14.85</v>
      </c>
      <c r="E6488" s="9" t="s">
        <v>181</v>
      </c>
      <c r="F6488" s="9" t="s">
        <v>182</v>
      </c>
      <c r="G6488" s="9" t="s">
        <v>183</v>
      </c>
      <c r="H6488" s="8">
        <v>45778</v>
      </c>
      <c r="I6488" s="8">
        <v>45789</v>
      </c>
      <c r="J6488" s="8" t="s">
        <v>16449</v>
      </c>
      <c r="K6488" s="205" t="s">
        <v>185</v>
      </c>
      <c r="M6488" s="9" t="s">
        <v>7962</v>
      </c>
      <c r="N6488" s="215">
        <v>45809.629870740697</v>
      </c>
      <c r="O6488" s="8">
        <v>45809</v>
      </c>
    </row>
    <row r="6489" spans="1:15" x14ac:dyDescent="0.25">
      <c r="A6489" s="8">
        <v>45822</v>
      </c>
      <c r="B6489" s="9" t="s">
        <v>7733</v>
      </c>
      <c r="C6489" s="9" t="s">
        <v>146</v>
      </c>
      <c r="D6489" s="3">
        <v>-15.71</v>
      </c>
      <c r="E6489" s="9" t="s">
        <v>266</v>
      </c>
      <c r="F6489" s="9" t="s">
        <v>267</v>
      </c>
      <c r="G6489" s="9" t="s">
        <v>268</v>
      </c>
      <c r="H6489" s="8">
        <v>45809</v>
      </c>
      <c r="I6489" s="8">
        <v>45817</v>
      </c>
      <c r="J6489" s="219" t="s">
        <v>17920</v>
      </c>
      <c r="K6489" s="205" t="s">
        <v>270</v>
      </c>
      <c r="M6489" s="9" t="s">
        <v>7735</v>
      </c>
      <c r="N6489" s="215">
        <v>45840.490152685197</v>
      </c>
      <c r="O6489" s="8">
        <v>45840</v>
      </c>
    </row>
    <row r="6490" spans="1:15" x14ac:dyDescent="0.25">
      <c r="A6490" s="8">
        <v>45776</v>
      </c>
      <c r="B6490" s="9" t="s">
        <v>7733</v>
      </c>
      <c r="C6490" s="9" t="s">
        <v>146</v>
      </c>
      <c r="D6490" s="3">
        <v>-15.99</v>
      </c>
      <c r="E6490" s="9" t="s">
        <v>266</v>
      </c>
      <c r="F6490" s="9" t="s">
        <v>267</v>
      </c>
      <c r="G6490" s="9" t="s">
        <v>268</v>
      </c>
      <c r="H6490" s="8">
        <v>45748</v>
      </c>
      <c r="I6490" s="8">
        <v>45775</v>
      </c>
      <c r="J6490" s="8" t="s">
        <v>15840</v>
      </c>
      <c r="K6490" s="205" t="s">
        <v>270</v>
      </c>
      <c r="M6490" s="9" t="s">
        <v>7735</v>
      </c>
      <c r="N6490" s="215">
        <v>45785.029943333298</v>
      </c>
      <c r="O6490" s="8">
        <v>45784</v>
      </c>
    </row>
    <row r="6491" spans="1:15" x14ac:dyDescent="0.25">
      <c r="A6491" s="8">
        <v>45513</v>
      </c>
      <c r="B6491" s="9" t="s">
        <v>9355</v>
      </c>
      <c r="C6491" s="9" t="s">
        <v>180</v>
      </c>
      <c r="D6491" s="3">
        <v>-14.7</v>
      </c>
      <c r="E6491" s="9" t="s">
        <v>181</v>
      </c>
      <c r="F6491" s="9" t="s">
        <v>182</v>
      </c>
      <c r="G6491" s="9" t="s">
        <v>183</v>
      </c>
      <c r="H6491" s="8">
        <v>45505</v>
      </c>
      <c r="I6491" s="8">
        <v>45509</v>
      </c>
      <c r="J6491" s="8" t="s">
        <v>9356</v>
      </c>
      <c r="K6491" s="205" t="s">
        <v>185</v>
      </c>
      <c r="M6491" s="9" t="s">
        <v>9357</v>
      </c>
      <c r="N6491" s="215">
        <v>45534.648212951397</v>
      </c>
      <c r="O6491" s="8">
        <v>45534</v>
      </c>
    </row>
    <row r="6492" spans="1:15" x14ac:dyDescent="0.25">
      <c r="A6492" s="8">
        <v>45862</v>
      </c>
      <c r="B6492" s="9" t="s">
        <v>7733</v>
      </c>
      <c r="C6492" s="9" t="s">
        <v>146</v>
      </c>
      <c r="D6492" s="3">
        <v>-16.05</v>
      </c>
      <c r="E6492" s="9" t="s">
        <v>266</v>
      </c>
      <c r="F6492" s="9" t="s">
        <v>267</v>
      </c>
      <c r="G6492" s="9" t="s">
        <v>268</v>
      </c>
      <c r="H6492" s="8">
        <v>45839</v>
      </c>
      <c r="I6492" s="8">
        <v>45859</v>
      </c>
      <c r="J6492" s="219" t="s">
        <v>20241</v>
      </c>
      <c r="K6492" s="205" t="s">
        <v>270</v>
      </c>
      <c r="M6492" s="9" t="s">
        <v>7735</v>
      </c>
      <c r="N6492" s="215">
        <v>45929.807189814797</v>
      </c>
      <c r="O6492" s="8">
        <v>45929</v>
      </c>
    </row>
    <row r="6493" spans="1:15" x14ac:dyDescent="0.25">
      <c r="A6493" s="8">
        <v>45351</v>
      </c>
      <c r="B6493" s="9" t="s">
        <v>520</v>
      </c>
      <c r="C6493" s="9" t="s">
        <v>180</v>
      </c>
      <c r="D6493" s="3">
        <v>-14.62</v>
      </c>
      <c r="E6493" s="9" t="s">
        <v>521</v>
      </c>
      <c r="F6493" s="9" t="s">
        <v>522</v>
      </c>
      <c r="G6493" s="9" t="s">
        <v>183</v>
      </c>
      <c r="H6493" s="8">
        <v>45323</v>
      </c>
      <c r="I6493" s="8">
        <v>45348</v>
      </c>
      <c r="J6493" s="219" t="s">
        <v>2329</v>
      </c>
      <c r="K6493" s="205" t="s">
        <v>524</v>
      </c>
      <c r="M6493" s="9" t="s">
        <v>525</v>
      </c>
      <c r="N6493" s="215">
        <v>45363.078556828703</v>
      </c>
      <c r="O6493" s="8">
        <v>45362</v>
      </c>
    </row>
    <row r="6494" spans="1:15" x14ac:dyDescent="0.25">
      <c r="A6494" s="8">
        <v>45345</v>
      </c>
      <c r="B6494" s="9" t="s">
        <v>612</v>
      </c>
      <c r="C6494" s="9" t="s">
        <v>146</v>
      </c>
      <c r="D6494" s="3">
        <v>-16.37</v>
      </c>
      <c r="E6494" s="9" t="s">
        <v>266</v>
      </c>
      <c r="F6494" s="9" t="s">
        <v>267</v>
      </c>
      <c r="G6494" s="9" t="s">
        <v>268</v>
      </c>
      <c r="H6494" s="8">
        <v>45323</v>
      </c>
      <c r="I6494" s="8">
        <v>45341</v>
      </c>
      <c r="J6494" s="8" t="s">
        <v>2401</v>
      </c>
      <c r="K6494" s="205" t="s">
        <v>270</v>
      </c>
      <c r="M6494" s="9" t="s">
        <v>614</v>
      </c>
      <c r="N6494" s="215">
        <v>45363.078556828703</v>
      </c>
      <c r="O6494" s="8"/>
    </row>
    <row r="6495" spans="1:15" x14ac:dyDescent="0.25">
      <c r="A6495" s="8">
        <v>45789</v>
      </c>
      <c r="B6495" s="9" t="s">
        <v>7945</v>
      </c>
      <c r="C6495" s="9" t="s">
        <v>180</v>
      </c>
      <c r="D6495" s="3">
        <v>-14.61</v>
      </c>
      <c r="E6495" s="9" t="s">
        <v>181</v>
      </c>
      <c r="F6495" s="9" t="s">
        <v>182</v>
      </c>
      <c r="G6495" s="9" t="s">
        <v>183</v>
      </c>
      <c r="H6495" s="8">
        <v>45778</v>
      </c>
      <c r="I6495" s="8">
        <v>45789</v>
      </c>
      <c r="J6495" s="8" t="s">
        <v>16399</v>
      </c>
      <c r="K6495" s="205" t="s">
        <v>185</v>
      </c>
      <c r="M6495" s="9" t="s">
        <v>7947</v>
      </c>
      <c r="N6495" s="215">
        <v>45809.629870740697</v>
      </c>
      <c r="O6495" s="8">
        <v>45809</v>
      </c>
    </row>
    <row r="6496" spans="1:15" x14ac:dyDescent="0.25">
      <c r="A6496" s="8">
        <v>45322</v>
      </c>
      <c r="B6496" s="9" t="s">
        <v>520</v>
      </c>
      <c r="C6496" s="9" t="s">
        <v>180</v>
      </c>
      <c r="D6496" s="3">
        <v>-14.6</v>
      </c>
      <c r="E6496" s="9" t="s">
        <v>521</v>
      </c>
      <c r="F6496" s="9" t="s">
        <v>522</v>
      </c>
      <c r="G6496" s="9" t="s">
        <v>183</v>
      </c>
      <c r="H6496" s="8">
        <v>45292</v>
      </c>
      <c r="I6496" s="8">
        <v>45320</v>
      </c>
      <c r="J6496" s="8" t="s">
        <v>2328</v>
      </c>
      <c r="K6496" s="205" t="s">
        <v>524</v>
      </c>
      <c r="M6496" s="9" t="s">
        <v>525</v>
      </c>
      <c r="N6496" s="215">
        <v>45324.933394479202</v>
      </c>
      <c r="O6496" s="8">
        <v>45324</v>
      </c>
    </row>
    <row r="6497" spans="1:15" x14ac:dyDescent="0.25">
      <c r="A6497" s="8">
        <v>45869</v>
      </c>
      <c r="B6497" s="9" t="s">
        <v>7733</v>
      </c>
      <c r="C6497" s="9" t="s">
        <v>146</v>
      </c>
      <c r="D6497" s="3">
        <v>-16.38</v>
      </c>
      <c r="E6497" s="9" t="s">
        <v>266</v>
      </c>
      <c r="F6497" s="9" t="s">
        <v>267</v>
      </c>
      <c r="G6497" s="9" t="s">
        <v>268</v>
      </c>
      <c r="H6497" s="8">
        <v>45839</v>
      </c>
      <c r="I6497" s="8">
        <v>45866</v>
      </c>
      <c r="J6497" s="219" t="s">
        <v>20147</v>
      </c>
      <c r="K6497" s="205" t="s">
        <v>270</v>
      </c>
      <c r="M6497" s="9" t="s">
        <v>7735</v>
      </c>
      <c r="N6497" s="215">
        <v>45929.807189814797</v>
      </c>
      <c r="O6497" s="8">
        <v>45929</v>
      </c>
    </row>
    <row r="6498" spans="1:15" x14ac:dyDescent="0.25">
      <c r="A6498" s="8">
        <v>45810</v>
      </c>
      <c r="B6498" s="9" t="s">
        <v>7953</v>
      </c>
      <c r="C6498" s="9" t="s">
        <v>180</v>
      </c>
      <c r="D6498" s="3">
        <v>-14.54</v>
      </c>
      <c r="E6498" s="9" t="s">
        <v>181</v>
      </c>
      <c r="F6498" s="9" t="s">
        <v>182</v>
      </c>
      <c r="G6498" s="9" t="s">
        <v>183</v>
      </c>
      <c r="H6498" s="8">
        <v>45809</v>
      </c>
      <c r="I6498" s="8">
        <v>45810</v>
      </c>
      <c r="J6498" s="8" t="s">
        <v>18187</v>
      </c>
      <c r="K6498" s="205" t="s">
        <v>185</v>
      </c>
      <c r="M6498" s="9" t="s">
        <v>7955</v>
      </c>
      <c r="N6498" s="215">
        <v>45840.490152685197</v>
      </c>
      <c r="O6498" s="8">
        <v>45840</v>
      </c>
    </row>
    <row r="6499" spans="1:15" x14ac:dyDescent="0.25">
      <c r="A6499" s="8">
        <v>45488</v>
      </c>
      <c r="B6499" s="9" t="s">
        <v>7733</v>
      </c>
      <c r="C6499" s="9" t="s">
        <v>146</v>
      </c>
      <c r="D6499" s="3">
        <v>-16.989999999999998</v>
      </c>
      <c r="E6499" s="9" t="s">
        <v>266</v>
      </c>
      <c r="F6499" s="9" t="s">
        <v>267</v>
      </c>
      <c r="G6499" s="9" t="s">
        <v>268</v>
      </c>
      <c r="H6499" s="8">
        <v>45474</v>
      </c>
      <c r="I6499" s="8">
        <v>45488</v>
      </c>
      <c r="J6499" s="8" t="s">
        <v>7988</v>
      </c>
      <c r="K6499" s="205" t="s">
        <v>270</v>
      </c>
      <c r="M6499" s="9" t="s">
        <v>7735</v>
      </c>
      <c r="N6499" s="215">
        <v>45505.8848292361</v>
      </c>
      <c r="O6499" s="8">
        <v>45505</v>
      </c>
    </row>
    <row r="6500" spans="1:15" x14ac:dyDescent="0.25">
      <c r="A6500" s="8">
        <v>45509</v>
      </c>
      <c r="B6500" s="9" t="s">
        <v>9434</v>
      </c>
      <c r="C6500" s="9" t="s">
        <v>124</v>
      </c>
      <c r="D6500" s="3">
        <v>-44.13</v>
      </c>
      <c r="E6500" s="9" t="s">
        <v>117</v>
      </c>
      <c r="F6500" s="9" t="s">
        <v>118</v>
      </c>
      <c r="G6500" s="9" t="s">
        <v>119</v>
      </c>
      <c r="H6500" s="8">
        <v>45505</v>
      </c>
      <c r="I6500" s="8">
        <v>45509</v>
      </c>
      <c r="J6500" s="8" t="s">
        <v>9435</v>
      </c>
      <c r="K6500" s="205" t="s">
        <v>121</v>
      </c>
      <c r="M6500" s="9" t="s">
        <v>9436</v>
      </c>
      <c r="N6500" s="215">
        <v>45534.648212951397</v>
      </c>
      <c r="O6500" s="8"/>
    </row>
    <row r="6501" spans="1:15" x14ac:dyDescent="0.25">
      <c r="A6501" s="8">
        <v>45789</v>
      </c>
      <c r="B6501" s="9" t="s">
        <v>7945</v>
      </c>
      <c r="C6501" s="9" t="s">
        <v>180</v>
      </c>
      <c r="D6501" s="3">
        <v>-14.52</v>
      </c>
      <c r="E6501" s="9" t="s">
        <v>181</v>
      </c>
      <c r="F6501" s="9" t="s">
        <v>182</v>
      </c>
      <c r="G6501" s="9" t="s">
        <v>183</v>
      </c>
      <c r="H6501" s="8">
        <v>45778</v>
      </c>
      <c r="I6501" s="8">
        <v>45789</v>
      </c>
      <c r="J6501" s="8" t="s">
        <v>16398</v>
      </c>
      <c r="K6501" s="205" t="s">
        <v>185</v>
      </c>
      <c r="M6501" s="9" t="s">
        <v>7947</v>
      </c>
      <c r="N6501" s="215">
        <v>45809.629870740697</v>
      </c>
      <c r="O6501" s="8">
        <v>45809</v>
      </c>
    </row>
    <row r="6502" spans="1:15" x14ac:dyDescent="0.25">
      <c r="A6502" s="8">
        <v>45508</v>
      </c>
      <c r="B6502" s="9" t="s">
        <v>9461</v>
      </c>
      <c r="C6502" s="9" t="s">
        <v>1852</v>
      </c>
      <c r="D6502" s="3">
        <v>-13.5</v>
      </c>
      <c r="E6502" s="9" t="s">
        <v>117</v>
      </c>
      <c r="F6502" s="9" t="s">
        <v>118</v>
      </c>
      <c r="G6502" s="9" t="s">
        <v>119</v>
      </c>
      <c r="H6502" s="8">
        <v>45505</v>
      </c>
      <c r="I6502" s="8">
        <v>45502</v>
      </c>
      <c r="J6502" s="8" t="s">
        <v>9462</v>
      </c>
      <c r="K6502" s="205" t="s">
        <v>121</v>
      </c>
      <c r="M6502" s="9" t="s">
        <v>9463</v>
      </c>
      <c r="N6502" s="215">
        <v>45534.648212951397</v>
      </c>
      <c r="O6502" s="8"/>
    </row>
    <row r="6503" spans="1:15" x14ac:dyDescent="0.25">
      <c r="A6503" s="8">
        <v>45471</v>
      </c>
      <c r="B6503" s="9" t="s">
        <v>7917</v>
      </c>
      <c r="C6503" s="9" t="s">
        <v>180</v>
      </c>
      <c r="D6503" s="3">
        <v>-14.51</v>
      </c>
      <c r="E6503" s="9" t="s">
        <v>181</v>
      </c>
      <c r="F6503" s="9" t="s">
        <v>182</v>
      </c>
      <c r="G6503" s="9" t="s">
        <v>183</v>
      </c>
      <c r="H6503" s="8">
        <v>45444</v>
      </c>
      <c r="I6503" s="8">
        <v>45467</v>
      </c>
      <c r="J6503" s="8" t="s">
        <v>8426</v>
      </c>
      <c r="K6503" s="205" t="s">
        <v>185</v>
      </c>
      <c r="M6503" s="9" t="s">
        <v>7919</v>
      </c>
      <c r="N6503" s="215">
        <v>45505.8848292361</v>
      </c>
      <c r="O6503" s="8">
        <v>45505</v>
      </c>
    </row>
    <row r="6504" spans="1:15" x14ac:dyDescent="0.25">
      <c r="A6504" s="8">
        <v>45508</v>
      </c>
      <c r="B6504" s="9" t="s">
        <v>570</v>
      </c>
      <c r="C6504" s="9" t="s">
        <v>124</v>
      </c>
      <c r="D6504" s="3">
        <v>-22.07</v>
      </c>
      <c r="E6504" s="9" t="s">
        <v>117</v>
      </c>
      <c r="F6504" s="9" t="s">
        <v>118</v>
      </c>
      <c r="G6504" s="9" t="s">
        <v>119</v>
      </c>
      <c r="H6504" s="8">
        <v>45505</v>
      </c>
      <c r="I6504" s="8">
        <v>45502</v>
      </c>
      <c r="J6504" s="8" t="s">
        <v>9464</v>
      </c>
      <c r="K6504" s="205" t="s">
        <v>121</v>
      </c>
      <c r="M6504" s="9" t="s">
        <v>572</v>
      </c>
      <c r="N6504" s="215">
        <v>45534.648212951397</v>
      </c>
      <c r="O6504" s="8"/>
    </row>
    <row r="6505" spans="1:15" x14ac:dyDescent="0.25">
      <c r="A6505" s="8">
        <v>45719</v>
      </c>
      <c r="B6505" s="9" t="s">
        <v>258</v>
      </c>
      <c r="C6505" s="9" t="s">
        <v>180</v>
      </c>
      <c r="D6505" s="3">
        <v>-14.47</v>
      </c>
      <c r="E6505" s="9" t="s">
        <v>181</v>
      </c>
      <c r="F6505" s="9" t="s">
        <v>182</v>
      </c>
      <c r="G6505" s="9" t="s">
        <v>183</v>
      </c>
      <c r="H6505" s="8">
        <v>45717</v>
      </c>
      <c r="I6505" s="8">
        <v>45719</v>
      </c>
      <c r="J6505" s="219" t="s">
        <v>13922</v>
      </c>
      <c r="K6505" s="205" t="s">
        <v>185</v>
      </c>
      <c r="M6505" s="9" t="s">
        <v>260</v>
      </c>
      <c r="N6505" s="215">
        <v>45733.5614541088</v>
      </c>
      <c r="O6505" s="8">
        <v>45733</v>
      </c>
    </row>
    <row r="6506" spans="1:15" x14ac:dyDescent="0.25">
      <c r="A6506" s="8">
        <v>45747</v>
      </c>
      <c r="B6506" s="9" t="s">
        <v>258</v>
      </c>
      <c r="C6506" s="9" t="s">
        <v>180</v>
      </c>
      <c r="D6506" s="3">
        <v>-14.45</v>
      </c>
      <c r="E6506" s="9" t="s">
        <v>939</v>
      </c>
      <c r="F6506" s="9" t="s">
        <v>940</v>
      </c>
      <c r="G6506" s="9" t="s">
        <v>183</v>
      </c>
      <c r="H6506" s="8">
        <v>45717</v>
      </c>
      <c r="I6506" s="8">
        <v>45747</v>
      </c>
      <c r="J6506" s="219" t="s">
        <v>15100</v>
      </c>
      <c r="K6506" s="205" t="s">
        <v>942</v>
      </c>
      <c r="M6506" s="9" t="s">
        <v>260</v>
      </c>
      <c r="N6506" s="215">
        <v>45777.922227581003</v>
      </c>
      <c r="O6506" s="8">
        <v>45777</v>
      </c>
    </row>
    <row r="6507" spans="1:15" x14ac:dyDescent="0.25">
      <c r="A6507" s="8">
        <v>45777</v>
      </c>
      <c r="B6507" s="9" t="s">
        <v>529</v>
      </c>
      <c r="C6507" s="9" t="s">
        <v>180</v>
      </c>
      <c r="D6507" s="3">
        <v>-14.43</v>
      </c>
      <c r="E6507" s="9" t="s">
        <v>331</v>
      </c>
      <c r="F6507" s="9" t="s">
        <v>332</v>
      </c>
      <c r="G6507" s="9" t="s">
        <v>183</v>
      </c>
      <c r="H6507" s="8">
        <v>45748</v>
      </c>
      <c r="I6507" s="8">
        <v>45775</v>
      </c>
      <c r="J6507" s="8" t="s">
        <v>15825</v>
      </c>
      <c r="K6507" s="205" t="s">
        <v>334</v>
      </c>
      <c r="M6507" s="9" t="s">
        <v>531</v>
      </c>
      <c r="N6507" s="215">
        <v>45785.029943333298</v>
      </c>
      <c r="O6507" s="8">
        <v>45784</v>
      </c>
    </row>
    <row r="6508" spans="1:15" x14ac:dyDescent="0.25">
      <c r="A6508" s="8">
        <v>45270</v>
      </c>
      <c r="B6508" s="9" t="s">
        <v>2582</v>
      </c>
      <c r="C6508" s="9" t="s">
        <v>146</v>
      </c>
      <c r="D6508" s="3">
        <v>-18.77</v>
      </c>
      <c r="E6508" s="9" t="s">
        <v>266</v>
      </c>
      <c r="F6508" s="9" t="s">
        <v>267</v>
      </c>
      <c r="G6508" s="9" t="s">
        <v>268</v>
      </c>
      <c r="H6508" s="8">
        <v>45261</v>
      </c>
      <c r="I6508" s="8">
        <v>45264</v>
      </c>
      <c r="J6508" s="8" t="s">
        <v>2583</v>
      </c>
      <c r="K6508" s="205" t="s">
        <v>270</v>
      </c>
      <c r="M6508" s="9" t="s">
        <v>2584</v>
      </c>
      <c r="N6508" s="215">
        <v>45294.9567489931</v>
      </c>
      <c r="O6508" s="8"/>
    </row>
    <row r="6509" spans="1:15" x14ac:dyDescent="0.25">
      <c r="A6509" s="8">
        <v>45790</v>
      </c>
      <c r="B6509" s="9" t="s">
        <v>7925</v>
      </c>
      <c r="C6509" s="9" t="s">
        <v>180</v>
      </c>
      <c r="D6509" s="3">
        <v>-14.43</v>
      </c>
      <c r="E6509" s="9" t="s">
        <v>181</v>
      </c>
      <c r="F6509" s="9" t="s">
        <v>182</v>
      </c>
      <c r="G6509" s="9" t="s">
        <v>183</v>
      </c>
      <c r="H6509" s="8">
        <v>45778</v>
      </c>
      <c r="I6509" s="8">
        <v>45789</v>
      </c>
      <c r="J6509" s="8" t="s">
        <v>16307</v>
      </c>
      <c r="K6509" s="205" t="s">
        <v>185</v>
      </c>
      <c r="M6509" s="9" t="s">
        <v>7927</v>
      </c>
      <c r="N6509" s="215">
        <v>45809.629870740697</v>
      </c>
      <c r="O6509" s="8">
        <v>45809</v>
      </c>
    </row>
    <row r="6510" spans="1:15" x14ac:dyDescent="0.25">
      <c r="A6510" s="8">
        <v>45756</v>
      </c>
      <c r="B6510" s="9" t="s">
        <v>9605</v>
      </c>
      <c r="C6510" s="9" t="s">
        <v>146</v>
      </c>
      <c r="D6510" s="3">
        <v>-19.68</v>
      </c>
      <c r="E6510" s="9" t="s">
        <v>266</v>
      </c>
      <c r="F6510" s="9" t="s">
        <v>267</v>
      </c>
      <c r="G6510" s="9" t="s">
        <v>268</v>
      </c>
      <c r="H6510" s="8">
        <v>45748</v>
      </c>
      <c r="I6510" s="8">
        <v>45754</v>
      </c>
      <c r="J6510" s="219" t="s">
        <v>14933</v>
      </c>
      <c r="K6510" s="205" t="s">
        <v>270</v>
      </c>
      <c r="M6510" s="9" t="s">
        <v>9607</v>
      </c>
      <c r="N6510" s="215">
        <v>45777.922227581003</v>
      </c>
      <c r="O6510" s="8"/>
    </row>
    <row r="6511" spans="1:15" x14ac:dyDescent="0.25">
      <c r="A6511" s="8">
        <v>45507</v>
      </c>
      <c r="B6511" s="9" t="s">
        <v>7662</v>
      </c>
      <c r="C6511" s="9" t="s">
        <v>199</v>
      </c>
      <c r="D6511" s="3">
        <v>-100</v>
      </c>
      <c r="E6511" s="9" t="s">
        <v>117</v>
      </c>
      <c r="F6511" s="9" t="s">
        <v>118</v>
      </c>
      <c r="G6511" s="9" t="s">
        <v>119</v>
      </c>
      <c r="H6511" s="8">
        <v>45505</v>
      </c>
      <c r="I6511" s="8">
        <v>45502</v>
      </c>
      <c r="J6511" s="8" t="s">
        <v>9467</v>
      </c>
      <c r="K6511" s="205" t="s">
        <v>121</v>
      </c>
      <c r="M6511" s="9" t="s">
        <v>7664</v>
      </c>
      <c r="N6511" s="215">
        <v>45534.648212951397</v>
      </c>
      <c r="O6511" s="8">
        <v>45534</v>
      </c>
    </row>
    <row r="6512" spans="1:15" x14ac:dyDescent="0.25">
      <c r="A6512" s="8">
        <v>45628</v>
      </c>
      <c r="B6512" s="9" t="s">
        <v>258</v>
      </c>
      <c r="C6512" s="9" t="s">
        <v>180</v>
      </c>
      <c r="D6512" s="3">
        <v>-14.4</v>
      </c>
      <c r="E6512" s="9" t="s">
        <v>181</v>
      </c>
      <c r="F6512" s="9" t="s">
        <v>182</v>
      </c>
      <c r="G6512" s="9" t="s">
        <v>183</v>
      </c>
      <c r="H6512" s="8">
        <v>45627</v>
      </c>
      <c r="I6512" s="8">
        <v>45628</v>
      </c>
      <c r="J6512" s="219" t="s">
        <v>11512</v>
      </c>
      <c r="K6512" s="205" t="s">
        <v>185</v>
      </c>
      <c r="M6512" s="9" t="s">
        <v>260</v>
      </c>
      <c r="N6512" s="215">
        <v>45635.715607696802</v>
      </c>
      <c r="O6512" s="8">
        <v>45635</v>
      </c>
    </row>
    <row r="6513" spans="1:15" x14ac:dyDescent="0.25">
      <c r="A6513" s="8">
        <v>45659</v>
      </c>
      <c r="B6513" s="9" t="s">
        <v>7733</v>
      </c>
      <c r="C6513" s="9" t="s">
        <v>146</v>
      </c>
      <c r="D6513" s="3">
        <v>-19.8</v>
      </c>
      <c r="E6513" s="9" t="s">
        <v>266</v>
      </c>
      <c r="F6513" s="9" t="s">
        <v>267</v>
      </c>
      <c r="G6513" s="9" t="s">
        <v>268</v>
      </c>
      <c r="H6513" s="8">
        <v>45658</v>
      </c>
      <c r="I6513" s="8">
        <v>45656</v>
      </c>
      <c r="J6513" s="219" t="s">
        <v>13517</v>
      </c>
      <c r="K6513" s="205" t="s">
        <v>270</v>
      </c>
      <c r="M6513" s="9" t="s">
        <v>7735</v>
      </c>
      <c r="N6513" s="215">
        <v>45706.0637561111</v>
      </c>
      <c r="O6513" s="8">
        <v>45705</v>
      </c>
    </row>
    <row r="6514" spans="1:15" x14ac:dyDescent="0.25">
      <c r="A6514" s="8">
        <v>45374</v>
      </c>
      <c r="B6514" s="9" t="s">
        <v>373</v>
      </c>
      <c r="C6514" s="9" t="s">
        <v>146</v>
      </c>
      <c r="D6514" s="3">
        <v>-19.829999999999998</v>
      </c>
      <c r="E6514" s="9" t="s">
        <v>266</v>
      </c>
      <c r="F6514" s="9" t="s">
        <v>267</v>
      </c>
      <c r="G6514" s="9" t="s">
        <v>268</v>
      </c>
      <c r="H6514" s="8">
        <v>45352</v>
      </c>
      <c r="I6514" s="8">
        <v>45369</v>
      </c>
      <c r="J6514" s="8" t="s">
        <v>2621</v>
      </c>
      <c r="K6514" s="205" t="s">
        <v>270</v>
      </c>
      <c r="M6514" s="9" t="s">
        <v>375</v>
      </c>
      <c r="N6514" s="215">
        <v>45385.162865138896</v>
      </c>
      <c r="O6514" s="8"/>
    </row>
    <row r="6515" spans="1:15" x14ac:dyDescent="0.25">
      <c r="A6515" s="8">
        <v>45391</v>
      </c>
      <c r="B6515" s="9" t="s">
        <v>373</v>
      </c>
      <c r="C6515" s="9" t="s">
        <v>146</v>
      </c>
      <c r="D6515" s="3">
        <v>-19.899999999999999</v>
      </c>
      <c r="E6515" s="9" t="s">
        <v>266</v>
      </c>
      <c r="F6515" s="9" t="s">
        <v>267</v>
      </c>
      <c r="G6515" s="9" t="s">
        <v>268</v>
      </c>
      <c r="H6515" s="8">
        <v>45383</v>
      </c>
      <c r="I6515" s="8">
        <v>45390</v>
      </c>
      <c r="J6515" s="8" t="s">
        <v>2631</v>
      </c>
      <c r="K6515" s="205" t="s">
        <v>270</v>
      </c>
      <c r="M6515" s="9" t="s">
        <v>375</v>
      </c>
      <c r="N6515" s="215">
        <v>45402.639274791698</v>
      </c>
      <c r="O6515" s="8">
        <v>45402</v>
      </c>
    </row>
    <row r="6516" spans="1:15" x14ac:dyDescent="0.25">
      <c r="A6516" s="8">
        <v>45911</v>
      </c>
      <c r="B6516" s="9" t="s">
        <v>19493</v>
      </c>
      <c r="C6516" s="9" t="s">
        <v>146</v>
      </c>
      <c r="D6516" s="3">
        <v>-19.98</v>
      </c>
      <c r="E6516" s="9" t="s">
        <v>266</v>
      </c>
      <c r="F6516" s="9" t="s">
        <v>267</v>
      </c>
      <c r="G6516" s="9" t="s">
        <v>268</v>
      </c>
      <c r="H6516" s="8">
        <v>45901</v>
      </c>
      <c r="I6516" s="8">
        <v>45908</v>
      </c>
      <c r="J6516" s="219" t="s">
        <v>19494</v>
      </c>
      <c r="K6516" s="205" t="s">
        <v>270</v>
      </c>
      <c r="M6516" s="9" t="s">
        <v>19495</v>
      </c>
      <c r="N6516" s="215">
        <v>45929.807189814797</v>
      </c>
      <c r="O6516" s="8"/>
    </row>
    <row r="6517" spans="1:15" x14ac:dyDescent="0.25">
      <c r="A6517" s="8">
        <v>45519</v>
      </c>
      <c r="B6517" s="9" t="s">
        <v>7911</v>
      </c>
      <c r="C6517" s="9" t="s">
        <v>180</v>
      </c>
      <c r="D6517" s="3">
        <v>-14.34</v>
      </c>
      <c r="E6517" s="9" t="s">
        <v>181</v>
      </c>
      <c r="F6517" s="9" t="s">
        <v>182</v>
      </c>
      <c r="G6517" s="9" t="s">
        <v>183</v>
      </c>
      <c r="H6517" s="8">
        <v>45505</v>
      </c>
      <c r="I6517" s="8">
        <v>45516</v>
      </c>
      <c r="J6517" s="8" t="s">
        <v>9244</v>
      </c>
      <c r="K6517" s="205" t="s">
        <v>185</v>
      </c>
      <c r="M6517" s="9" t="s">
        <v>7913</v>
      </c>
      <c r="N6517" s="215">
        <v>45534.648212951397</v>
      </c>
      <c r="O6517" s="8">
        <v>45534</v>
      </c>
    </row>
    <row r="6518" spans="1:15" x14ac:dyDescent="0.25">
      <c r="A6518" s="8">
        <v>45507</v>
      </c>
      <c r="B6518" s="9" t="s">
        <v>376</v>
      </c>
      <c r="C6518" s="9" t="s">
        <v>377</v>
      </c>
      <c r="D6518" s="3">
        <v>-150.53</v>
      </c>
      <c r="E6518" s="9" t="s">
        <v>117</v>
      </c>
      <c r="F6518" s="9" t="s">
        <v>118</v>
      </c>
      <c r="G6518" s="9" t="s">
        <v>119</v>
      </c>
      <c r="H6518" s="8">
        <v>45505</v>
      </c>
      <c r="I6518" s="8">
        <v>45502</v>
      </c>
      <c r="J6518" s="8" t="s">
        <v>9468</v>
      </c>
      <c r="K6518" s="205" t="s">
        <v>121</v>
      </c>
      <c r="M6518" s="9" t="s">
        <v>379</v>
      </c>
      <c r="N6518" s="215">
        <v>45534.648212951397</v>
      </c>
      <c r="O6518" s="8"/>
    </row>
    <row r="6519" spans="1:15" x14ac:dyDescent="0.25">
      <c r="A6519" s="8">
        <v>45506</v>
      </c>
      <c r="B6519" s="9" t="s">
        <v>9473</v>
      </c>
      <c r="C6519" s="9" t="s">
        <v>224</v>
      </c>
      <c r="D6519" s="3">
        <v>-10.34</v>
      </c>
      <c r="E6519" s="9" t="s">
        <v>117</v>
      </c>
      <c r="F6519" s="9" t="s">
        <v>118</v>
      </c>
      <c r="G6519" s="9" t="s">
        <v>119</v>
      </c>
      <c r="H6519" s="8">
        <v>45505</v>
      </c>
      <c r="I6519" s="8">
        <v>45502</v>
      </c>
      <c r="J6519" s="8" t="s">
        <v>9474</v>
      </c>
      <c r="K6519" s="205" t="s">
        <v>121</v>
      </c>
      <c r="M6519" s="9" t="s">
        <v>9475</v>
      </c>
      <c r="N6519" s="215">
        <v>45534.648212951397</v>
      </c>
      <c r="O6519" s="8"/>
    </row>
    <row r="6520" spans="1:15" x14ac:dyDescent="0.25">
      <c r="A6520" s="8">
        <v>45506</v>
      </c>
      <c r="B6520" s="9" t="s">
        <v>9470</v>
      </c>
      <c r="C6520" s="9" t="s">
        <v>224</v>
      </c>
      <c r="D6520" s="3">
        <v>-24.99</v>
      </c>
      <c r="E6520" s="9" t="s">
        <v>117</v>
      </c>
      <c r="F6520" s="9" t="s">
        <v>118</v>
      </c>
      <c r="G6520" s="9" t="s">
        <v>119</v>
      </c>
      <c r="H6520" s="8">
        <v>45505</v>
      </c>
      <c r="I6520" s="8">
        <v>45502</v>
      </c>
      <c r="J6520" s="8" t="s">
        <v>9471</v>
      </c>
      <c r="K6520" s="205" t="s">
        <v>121</v>
      </c>
      <c r="M6520" s="9" t="s">
        <v>9472</v>
      </c>
      <c r="N6520" s="215">
        <v>45534.648212951397</v>
      </c>
      <c r="O6520" s="8"/>
    </row>
    <row r="6521" spans="1:15" x14ac:dyDescent="0.25">
      <c r="A6521" s="8">
        <v>45477</v>
      </c>
      <c r="B6521" s="9" t="s">
        <v>7733</v>
      </c>
      <c r="C6521" s="9" t="s">
        <v>146</v>
      </c>
      <c r="D6521" s="3">
        <v>-21.29</v>
      </c>
      <c r="E6521" s="9" t="s">
        <v>266</v>
      </c>
      <c r="F6521" s="9" t="s">
        <v>267</v>
      </c>
      <c r="G6521" s="9" t="s">
        <v>268</v>
      </c>
      <c r="H6521" s="8">
        <v>45474</v>
      </c>
      <c r="I6521" s="8">
        <v>45474</v>
      </c>
      <c r="J6521" s="8" t="s">
        <v>8179</v>
      </c>
      <c r="K6521" s="205" t="s">
        <v>270</v>
      </c>
      <c r="M6521" s="9" t="s">
        <v>7735</v>
      </c>
      <c r="N6521" s="215">
        <v>45505.8848292361</v>
      </c>
      <c r="O6521" s="8">
        <v>45505</v>
      </c>
    </row>
    <row r="6522" spans="1:15" x14ac:dyDescent="0.25">
      <c r="A6522" s="8">
        <v>45258</v>
      </c>
      <c r="B6522" s="9" t="s">
        <v>2725</v>
      </c>
      <c r="C6522" s="9" t="s">
        <v>146</v>
      </c>
      <c r="D6522" s="3">
        <v>-21.84</v>
      </c>
      <c r="E6522" s="9" t="s">
        <v>724</v>
      </c>
      <c r="F6522" s="9" t="s">
        <v>118</v>
      </c>
      <c r="G6522" s="9" t="s">
        <v>210</v>
      </c>
      <c r="H6522" s="8">
        <v>45231</v>
      </c>
      <c r="I6522" s="8">
        <v>45257</v>
      </c>
      <c r="J6522" s="8" t="s">
        <v>2726</v>
      </c>
      <c r="K6522" s="205" t="s">
        <v>121</v>
      </c>
      <c r="M6522" s="9" t="s">
        <v>2727</v>
      </c>
      <c r="N6522" s="215">
        <v>45294.9567489931</v>
      </c>
      <c r="O6522" s="8"/>
    </row>
    <row r="6523" spans="1:15" x14ac:dyDescent="0.25">
      <c r="A6523" s="8">
        <v>45904</v>
      </c>
      <c r="B6523" s="9" t="s">
        <v>7733</v>
      </c>
      <c r="C6523" s="9" t="s">
        <v>146</v>
      </c>
      <c r="D6523" s="3">
        <v>-22.94</v>
      </c>
      <c r="E6523" s="9" t="s">
        <v>266</v>
      </c>
      <c r="F6523" s="9" t="s">
        <v>267</v>
      </c>
      <c r="G6523" s="9" t="s">
        <v>268</v>
      </c>
      <c r="H6523" s="8">
        <v>45901</v>
      </c>
      <c r="I6523" s="8">
        <v>45901</v>
      </c>
      <c r="J6523" s="219" t="s">
        <v>19656</v>
      </c>
      <c r="K6523" s="205" t="s">
        <v>270</v>
      </c>
      <c r="M6523" s="9" t="s">
        <v>7735</v>
      </c>
      <c r="N6523" s="215">
        <v>45929.807189814797</v>
      </c>
      <c r="O6523" s="8">
        <v>45929</v>
      </c>
    </row>
    <row r="6524" spans="1:15" x14ac:dyDescent="0.25">
      <c r="A6524" s="8">
        <v>45408</v>
      </c>
      <c r="B6524" s="9" t="s">
        <v>373</v>
      </c>
      <c r="C6524" s="9" t="s">
        <v>146</v>
      </c>
      <c r="D6524" s="3">
        <v>-24.02</v>
      </c>
      <c r="E6524" s="9" t="s">
        <v>266</v>
      </c>
      <c r="F6524" s="9" t="s">
        <v>267</v>
      </c>
      <c r="G6524" s="9" t="s">
        <v>268</v>
      </c>
      <c r="H6524" s="8">
        <v>45383</v>
      </c>
      <c r="I6524" s="8">
        <v>45404</v>
      </c>
      <c r="J6524" s="8" t="s">
        <v>2856</v>
      </c>
      <c r="K6524" s="205" t="s">
        <v>270</v>
      </c>
      <c r="M6524" s="9" t="s">
        <v>375</v>
      </c>
      <c r="N6524" s="215">
        <v>45421.815222858801</v>
      </c>
      <c r="O6524" s="8">
        <v>45421</v>
      </c>
    </row>
    <row r="6525" spans="1:15" x14ac:dyDescent="0.25">
      <c r="A6525" s="8">
        <v>45506</v>
      </c>
      <c r="B6525" s="9" t="s">
        <v>9476</v>
      </c>
      <c r="C6525" s="9" t="s">
        <v>217</v>
      </c>
      <c r="D6525" s="3">
        <v>-32.92</v>
      </c>
      <c r="E6525" s="9" t="s">
        <v>117</v>
      </c>
      <c r="F6525" s="9" t="s">
        <v>118</v>
      </c>
      <c r="G6525" s="9" t="s">
        <v>119</v>
      </c>
      <c r="H6525" s="8">
        <v>45505</v>
      </c>
      <c r="I6525" s="8">
        <v>45502</v>
      </c>
      <c r="J6525" s="8" t="s">
        <v>9477</v>
      </c>
      <c r="K6525" s="205" t="s">
        <v>121</v>
      </c>
      <c r="M6525" s="9" t="s">
        <v>9478</v>
      </c>
      <c r="N6525" s="215">
        <v>45534.648212951397</v>
      </c>
      <c r="O6525" s="8"/>
    </row>
    <row r="6526" spans="1:15" x14ac:dyDescent="0.25">
      <c r="A6526" s="8">
        <v>45884</v>
      </c>
      <c r="B6526" s="9" t="s">
        <v>7733</v>
      </c>
      <c r="C6526" s="9" t="s">
        <v>146</v>
      </c>
      <c r="D6526" s="3">
        <v>-25.63</v>
      </c>
      <c r="E6526" s="9" t="s">
        <v>266</v>
      </c>
      <c r="F6526" s="9" t="s">
        <v>267</v>
      </c>
      <c r="G6526" s="9" t="s">
        <v>268</v>
      </c>
      <c r="H6526" s="8">
        <v>45870</v>
      </c>
      <c r="I6526" s="8">
        <v>45880</v>
      </c>
      <c r="J6526" s="219" t="s">
        <v>19958</v>
      </c>
      <c r="K6526" s="205" t="s">
        <v>270</v>
      </c>
      <c r="M6526" s="9" t="s">
        <v>7735</v>
      </c>
      <c r="N6526" s="215">
        <v>45929.807189814797</v>
      </c>
      <c r="O6526" s="8">
        <v>45929</v>
      </c>
    </row>
    <row r="6527" spans="1:15" x14ac:dyDescent="0.25">
      <c r="A6527" s="8">
        <v>45506</v>
      </c>
      <c r="B6527" s="9" t="s">
        <v>9479</v>
      </c>
      <c r="C6527" s="9" t="s">
        <v>131</v>
      </c>
      <c r="D6527" s="3">
        <v>-45</v>
      </c>
      <c r="E6527" s="9" t="s">
        <v>117</v>
      </c>
      <c r="F6527" s="9" t="s">
        <v>118</v>
      </c>
      <c r="G6527" s="9" t="s">
        <v>119</v>
      </c>
      <c r="H6527" s="8">
        <v>45505</v>
      </c>
      <c r="I6527" s="8">
        <v>45502</v>
      </c>
      <c r="J6527" s="8" t="s">
        <v>9480</v>
      </c>
      <c r="K6527" s="205" t="s">
        <v>121</v>
      </c>
      <c r="M6527" s="9" t="s">
        <v>9481</v>
      </c>
      <c r="N6527" s="215">
        <v>45534.648212951397</v>
      </c>
      <c r="O6527" s="8">
        <v>45929</v>
      </c>
    </row>
    <row r="6528" spans="1:15" x14ac:dyDescent="0.25">
      <c r="A6528" s="8">
        <v>45497</v>
      </c>
      <c r="B6528" s="9" t="s">
        <v>7733</v>
      </c>
      <c r="C6528" s="9" t="s">
        <v>146</v>
      </c>
      <c r="D6528" s="3">
        <v>-27.57</v>
      </c>
      <c r="E6528" s="9" t="s">
        <v>266</v>
      </c>
      <c r="F6528" s="9" t="s">
        <v>267</v>
      </c>
      <c r="G6528" s="9" t="s">
        <v>268</v>
      </c>
      <c r="H6528" s="8">
        <v>45474</v>
      </c>
      <c r="I6528" s="8">
        <v>45495</v>
      </c>
      <c r="J6528" s="8" t="s">
        <v>7734</v>
      </c>
      <c r="K6528" s="205" t="s">
        <v>270</v>
      </c>
      <c r="M6528" s="9" t="s">
        <v>7735</v>
      </c>
      <c r="N6528" s="215">
        <v>45505.8848292361</v>
      </c>
      <c r="O6528" s="8">
        <v>45505</v>
      </c>
    </row>
    <row r="6529" spans="1:15" x14ac:dyDescent="0.25">
      <c r="A6529" s="8">
        <v>45156</v>
      </c>
      <c r="B6529" s="9" t="s">
        <v>1858</v>
      </c>
      <c r="C6529" s="9" t="s">
        <v>146</v>
      </c>
      <c r="D6529" s="3">
        <v>-28.54</v>
      </c>
      <c r="E6529" s="9" t="s">
        <v>724</v>
      </c>
      <c r="F6529" s="9" t="s">
        <v>118</v>
      </c>
      <c r="G6529" s="9" t="s">
        <v>210</v>
      </c>
      <c r="H6529" s="8">
        <v>45139</v>
      </c>
      <c r="I6529" s="8">
        <v>45152</v>
      </c>
      <c r="J6529" s="8" t="s">
        <v>3052</v>
      </c>
      <c r="K6529" s="205" t="s">
        <v>121</v>
      </c>
      <c r="M6529" s="9" t="s">
        <v>1860</v>
      </c>
      <c r="N6529" s="215">
        <v>45294.9567489931</v>
      </c>
      <c r="O6529" s="8"/>
    </row>
    <row r="6530" spans="1:15" x14ac:dyDescent="0.25">
      <c r="A6530" s="8">
        <v>45899</v>
      </c>
      <c r="B6530" s="9" t="s">
        <v>7733</v>
      </c>
      <c r="C6530" s="9" t="s">
        <v>146</v>
      </c>
      <c r="D6530" s="3">
        <v>-28.96</v>
      </c>
      <c r="E6530" s="9" t="s">
        <v>266</v>
      </c>
      <c r="F6530" s="9" t="s">
        <v>267</v>
      </c>
      <c r="G6530" s="9" t="s">
        <v>268</v>
      </c>
      <c r="H6530" s="8">
        <v>45870</v>
      </c>
      <c r="I6530" s="8">
        <v>45894</v>
      </c>
      <c r="J6530" s="219" t="s">
        <v>19713</v>
      </c>
      <c r="K6530" s="205" t="s">
        <v>270</v>
      </c>
      <c r="M6530" s="9" t="s">
        <v>7735</v>
      </c>
      <c r="N6530" s="215">
        <v>45929.807189814797</v>
      </c>
      <c r="O6530" s="8">
        <v>45929</v>
      </c>
    </row>
    <row r="6531" spans="1:15" x14ac:dyDescent="0.25">
      <c r="A6531" s="8">
        <v>45270</v>
      </c>
      <c r="B6531" s="9" t="s">
        <v>220</v>
      </c>
      <c r="C6531" s="9" t="s">
        <v>146</v>
      </c>
      <c r="D6531" s="3">
        <v>-29.04</v>
      </c>
      <c r="E6531" s="9" t="s">
        <v>724</v>
      </c>
      <c r="F6531" s="9" t="s">
        <v>118</v>
      </c>
      <c r="G6531" s="9" t="s">
        <v>210</v>
      </c>
      <c r="H6531" s="8">
        <v>45261</v>
      </c>
      <c r="I6531" s="8">
        <v>45264</v>
      </c>
      <c r="J6531" s="8" t="s">
        <v>3074</v>
      </c>
      <c r="K6531" s="205" t="s">
        <v>121</v>
      </c>
      <c r="M6531" s="9" t="s">
        <v>222</v>
      </c>
      <c r="N6531" s="215">
        <v>45294.9567489931</v>
      </c>
      <c r="O6531" s="8"/>
    </row>
    <row r="6532" spans="1:15" x14ac:dyDescent="0.25">
      <c r="A6532" s="8">
        <v>45736</v>
      </c>
      <c r="B6532" s="9" t="s">
        <v>7733</v>
      </c>
      <c r="C6532" s="9" t="s">
        <v>146</v>
      </c>
      <c r="D6532" s="3">
        <v>-29.63</v>
      </c>
      <c r="E6532" s="9" t="s">
        <v>266</v>
      </c>
      <c r="F6532" s="9" t="s">
        <v>267</v>
      </c>
      <c r="G6532" s="9" t="s">
        <v>268</v>
      </c>
      <c r="H6532" s="8">
        <v>45717</v>
      </c>
      <c r="I6532" s="8">
        <v>45733</v>
      </c>
      <c r="J6532" s="219" t="s">
        <v>15302</v>
      </c>
      <c r="K6532" s="205" t="s">
        <v>270</v>
      </c>
      <c r="M6532" s="9" t="s">
        <v>7735</v>
      </c>
      <c r="N6532" s="215">
        <v>45777.922227581003</v>
      </c>
      <c r="O6532" s="8">
        <v>45777</v>
      </c>
    </row>
    <row r="6533" spans="1:15" x14ac:dyDescent="0.25">
      <c r="A6533" s="8">
        <v>45505</v>
      </c>
      <c r="B6533" s="9" t="s">
        <v>9123</v>
      </c>
      <c r="C6533" s="9" t="s">
        <v>361</v>
      </c>
      <c r="D6533" s="3">
        <v>-6.39</v>
      </c>
      <c r="E6533" s="9" t="s">
        <v>117</v>
      </c>
      <c r="F6533" s="9" t="s">
        <v>118</v>
      </c>
      <c r="G6533" s="9" t="s">
        <v>119</v>
      </c>
      <c r="H6533" s="8">
        <v>45505</v>
      </c>
      <c r="I6533" s="8">
        <v>45502</v>
      </c>
      <c r="J6533" s="8" t="s">
        <v>9515</v>
      </c>
      <c r="K6533" s="205" t="s">
        <v>121</v>
      </c>
      <c r="M6533" s="9" t="s">
        <v>9125</v>
      </c>
      <c r="N6533" s="215">
        <v>45534.648212951397</v>
      </c>
      <c r="O6533" s="8"/>
    </row>
    <row r="6534" spans="1:15" x14ac:dyDescent="0.25">
      <c r="A6534" s="8">
        <v>45505</v>
      </c>
      <c r="B6534" s="9" t="s">
        <v>587</v>
      </c>
      <c r="C6534" s="9" t="s">
        <v>124</v>
      </c>
      <c r="D6534" s="3">
        <v>-13.99</v>
      </c>
      <c r="E6534" s="9" t="s">
        <v>117</v>
      </c>
      <c r="F6534" s="9" t="s">
        <v>118</v>
      </c>
      <c r="G6534" s="9" t="s">
        <v>119</v>
      </c>
      <c r="H6534" s="8">
        <v>45505</v>
      </c>
      <c r="I6534" s="8">
        <v>45502</v>
      </c>
      <c r="J6534" s="8" t="s">
        <v>9519</v>
      </c>
      <c r="K6534" s="205" t="s">
        <v>121</v>
      </c>
      <c r="M6534" s="9" t="s">
        <v>589</v>
      </c>
      <c r="N6534" s="215">
        <v>45534.648212951397</v>
      </c>
      <c r="O6534" s="8">
        <v>45534</v>
      </c>
    </row>
    <row r="6535" spans="1:15" x14ac:dyDescent="0.25">
      <c r="A6535" s="8">
        <v>45343</v>
      </c>
      <c r="B6535" s="9" t="s">
        <v>612</v>
      </c>
      <c r="C6535" s="9" t="s">
        <v>146</v>
      </c>
      <c r="D6535" s="3">
        <v>-30.84</v>
      </c>
      <c r="E6535" s="9" t="s">
        <v>266</v>
      </c>
      <c r="F6535" s="9" t="s">
        <v>267</v>
      </c>
      <c r="G6535" s="9" t="s">
        <v>268</v>
      </c>
      <c r="H6535" s="8">
        <v>45323</v>
      </c>
      <c r="I6535" s="8">
        <v>45341</v>
      </c>
      <c r="J6535" s="8" t="s">
        <v>3174</v>
      </c>
      <c r="K6535" s="205" t="s">
        <v>270</v>
      </c>
      <c r="M6535" s="9" t="s">
        <v>614</v>
      </c>
      <c r="N6535" s="215">
        <v>45345.6983025347</v>
      </c>
      <c r="O6535" s="8"/>
    </row>
    <row r="6536" spans="1:15" x14ac:dyDescent="0.25">
      <c r="A6536" s="8">
        <v>45416</v>
      </c>
      <c r="B6536" s="9" t="s">
        <v>373</v>
      </c>
      <c r="C6536" s="9" t="s">
        <v>146</v>
      </c>
      <c r="D6536" s="3">
        <v>-30.94</v>
      </c>
      <c r="E6536" s="9" t="s">
        <v>266</v>
      </c>
      <c r="F6536" s="9" t="s">
        <v>267</v>
      </c>
      <c r="G6536" s="9" t="s">
        <v>268</v>
      </c>
      <c r="H6536" s="8">
        <v>45413</v>
      </c>
      <c r="I6536" s="8">
        <v>45411</v>
      </c>
      <c r="J6536" s="8" t="s">
        <v>3175</v>
      </c>
      <c r="K6536" s="205" t="s">
        <v>270</v>
      </c>
      <c r="M6536" s="9" t="s">
        <v>375</v>
      </c>
      <c r="N6536" s="215">
        <v>45421.815222858801</v>
      </c>
      <c r="O6536" s="8">
        <v>45421</v>
      </c>
    </row>
    <row r="6537" spans="1:15" x14ac:dyDescent="0.25">
      <c r="A6537" s="8">
        <v>45875</v>
      </c>
      <c r="B6537" s="9" t="s">
        <v>7733</v>
      </c>
      <c r="C6537" s="9" t="s">
        <v>146</v>
      </c>
      <c r="D6537" s="3">
        <v>-31.76</v>
      </c>
      <c r="E6537" s="9" t="s">
        <v>266</v>
      </c>
      <c r="F6537" s="9" t="s">
        <v>267</v>
      </c>
      <c r="G6537" s="9" t="s">
        <v>268</v>
      </c>
      <c r="H6537" s="8">
        <v>45870</v>
      </c>
      <c r="I6537" s="8">
        <v>45873</v>
      </c>
      <c r="J6537" s="219" t="s">
        <v>20086</v>
      </c>
      <c r="K6537" s="205" t="s">
        <v>270</v>
      </c>
      <c r="M6537" s="9" t="s">
        <v>7735</v>
      </c>
      <c r="N6537" s="215">
        <v>45929.807189814797</v>
      </c>
      <c r="O6537" s="8">
        <v>45929</v>
      </c>
    </row>
    <row r="6538" spans="1:15" x14ac:dyDescent="0.25">
      <c r="A6538" s="8">
        <v>45505</v>
      </c>
      <c r="B6538" s="9" t="s">
        <v>9516</v>
      </c>
      <c r="C6538" s="9" t="s">
        <v>124</v>
      </c>
      <c r="D6538" s="3">
        <v>-22.07</v>
      </c>
      <c r="E6538" s="9" t="s">
        <v>117</v>
      </c>
      <c r="F6538" s="9" t="s">
        <v>118</v>
      </c>
      <c r="G6538" s="9" t="s">
        <v>119</v>
      </c>
      <c r="H6538" s="8">
        <v>45505</v>
      </c>
      <c r="I6538" s="8">
        <v>45502</v>
      </c>
      <c r="J6538" s="8" t="s">
        <v>9517</v>
      </c>
      <c r="K6538" s="205" t="s">
        <v>121</v>
      </c>
      <c r="M6538" s="9" t="s">
        <v>9518</v>
      </c>
      <c r="N6538" s="215">
        <v>45534.648212951397</v>
      </c>
      <c r="O6538" s="8">
        <v>45540</v>
      </c>
    </row>
    <row r="6539" spans="1:15" x14ac:dyDescent="0.25">
      <c r="A6539" s="8">
        <v>45290</v>
      </c>
      <c r="B6539" s="9" t="s">
        <v>220</v>
      </c>
      <c r="C6539" s="9" t="s">
        <v>146</v>
      </c>
      <c r="D6539" s="3">
        <v>-33.049999999999997</v>
      </c>
      <c r="E6539" s="9" t="s">
        <v>724</v>
      </c>
      <c r="F6539" s="9" t="s">
        <v>118</v>
      </c>
      <c r="G6539" s="9" t="s">
        <v>210</v>
      </c>
      <c r="H6539" s="8">
        <v>45261</v>
      </c>
      <c r="I6539" s="8">
        <v>45285</v>
      </c>
      <c r="J6539" s="8" t="s">
        <v>3258</v>
      </c>
      <c r="K6539" s="205" t="s">
        <v>121</v>
      </c>
      <c r="M6539" s="9" t="s">
        <v>222</v>
      </c>
      <c r="N6539" s="215">
        <v>45294.9567489931</v>
      </c>
      <c r="O6539" s="8"/>
    </row>
    <row r="6540" spans="1:15" x14ac:dyDescent="0.25">
      <c r="A6540" s="8">
        <v>45453</v>
      </c>
      <c r="B6540" s="9" t="s">
        <v>373</v>
      </c>
      <c r="C6540" s="9" t="s">
        <v>146</v>
      </c>
      <c r="D6540" s="3">
        <v>-33.61</v>
      </c>
      <c r="E6540" s="9" t="s">
        <v>266</v>
      </c>
      <c r="F6540" s="9" t="s">
        <v>267</v>
      </c>
      <c r="G6540" s="9" t="s">
        <v>268</v>
      </c>
      <c r="H6540" s="8">
        <v>45444</v>
      </c>
      <c r="I6540" s="8">
        <v>45453</v>
      </c>
      <c r="J6540" s="8" t="s">
        <v>374</v>
      </c>
      <c r="K6540" s="205" t="s">
        <v>270</v>
      </c>
      <c r="M6540" s="9" t="s">
        <v>375</v>
      </c>
      <c r="N6540" s="215">
        <v>45460.791518807899</v>
      </c>
      <c r="O6540" s="8">
        <v>45460</v>
      </c>
    </row>
    <row r="6541" spans="1:15" x14ac:dyDescent="0.25">
      <c r="A6541" s="8">
        <v>45755</v>
      </c>
      <c r="B6541" s="9" t="s">
        <v>7733</v>
      </c>
      <c r="C6541" s="9" t="s">
        <v>146</v>
      </c>
      <c r="D6541" s="3">
        <v>-33.729999999999997</v>
      </c>
      <c r="E6541" s="9" t="s">
        <v>266</v>
      </c>
      <c r="F6541" s="9" t="s">
        <v>267</v>
      </c>
      <c r="G6541" s="9" t="s">
        <v>268</v>
      </c>
      <c r="H6541" s="8">
        <v>45748</v>
      </c>
      <c r="I6541" s="8">
        <v>45754</v>
      </c>
      <c r="J6541" s="219" t="s">
        <v>14958</v>
      </c>
      <c r="K6541" s="205" t="s">
        <v>270</v>
      </c>
      <c r="M6541" s="9" t="s">
        <v>7735</v>
      </c>
      <c r="N6541" s="215">
        <v>45777.922227581003</v>
      </c>
      <c r="O6541" s="8">
        <v>45777</v>
      </c>
    </row>
    <row r="6542" spans="1:15" x14ac:dyDescent="0.25">
      <c r="A6542" s="8">
        <v>45504</v>
      </c>
      <c r="B6542" s="9" t="s">
        <v>9550</v>
      </c>
      <c r="C6542" s="9" t="s">
        <v>217</v>
      </c>
      <c r="D6542" s="3">
        <v>-78.75</v>
      </c>
      <c r="E6542" s="9" t="s">
        <v>117</v>
      </c>
      <c r="F6542" s="9" t="s">
        <v>118</v>
      </c>
      <c r="G6542" s="9" t="s">
        <v>119</v>
      </c>
      <c r="H6542" s="8">
        <v>45474</v>
      </c>
      <c r="I6542" s="8">
        <v>45502</v>
      </c>
      <c r="J6542" s="8" t="s">
        <v>9551</v>
      </c>
      <c r="K6542" s="205" t="s">
        <v>121</v>
      </c>
      <c r="M6542" s="9" t="s">
        <v>9552</v>
      </c>
      <c r="N6542" s="215">
        <v>45534.648212951397</v>
      </c>
      <c r="O6542" s="8"/>
    </row>
    <row r="6543" spans="1:15" x14ac:dyDescent="0.25">
      <c r="A6543" s="8">
        <v>45685</v>
      </c>
      <c r="B6543" s="9" t="s">
        <v>7733</v>
      </c>
      <c r="C6543" s="9" t="s">
        <v>146</v>
      </c>
      <c r="D6543" s="3">
        <v>-35.43</v>
      </c>
      <c r="E6543" s="9" t="s">
        <v>266</v>
      </c>
      <c r="F6543" s="9" t="s">
        <v>267</v>
      </c>
      <c r="G6543" s="9" t="s">
        <v>268</v>
      </c>
      <c r="H6543" s="8">
        <v>45658</v>
      </c>
      <c r="I6543" s="8">
        <v>45684</v>
      </c>
      <c r="J6543" s="219" t="s">
        <v>13265</v>
      </c>
      <c r="K6543" s="205" t="s">
        <v>270</v>
      </c>
      <c r="M6543" s="9" t="s">
        <v>7735</v>
      </c>
      <c r="N6543" s="215">
        <v>45706.0637561111</v>
      </c>
      <c r="O6543" s="8">
        <v>45705</v>
      </c>
    </row>
    <row r="6544" spans="1:15" x14ac:dyDescent="0.25">
      <c r="A6544" s="8">
        <v>45207</v>
      </c>
      <c r="B6544" s="9" t="s">
        <v>220</v>
      </c>
      <c r="C6544" s="9" t="s">
        <v>146</v>
      </c>
      <c r="D6544" s="3">
        <v>-37.1</v>
      </c>
      <c r="E6544" s="9" t="s">
        <v>724</v>
      </c>
      <c r="F6544" s="9" t="s">
        <v>118</v>
      </c>
      <c r="G6544" s="9" t="s">
        <v>210</v>
      </c>
      <c r="H6544" s="8">
        <v>45200</v>
      </c>
      <c r="I6544" s="8">
        <v>45201</v>
      </c>
      <c r="J6544" s="219" t="s">
        <v>3391</v>
      </c>
      <c r="K6544" s="205" t="s">
        <v>121</v>
      </c>
      <c r="M6544" s="9" t="s">
        <v>222</v>
      </c>
      <c r="N6544" s="215">
        <v>45294.9567489931</v>
      </c>
      <c r="O6544" s="8"/>
    </row>
    <row r="6545" spans="1:15" x14ac:dyDescent="0.25">
      <c r="A6545" s="8">
        <v>45779</v>
      </c>
      <c r="B6545" s="9" t="s">
        <v>8369</v>
      </c>
      <c r="C6545" s="9" t="s">
        <v>180</v>
      </c>
      <c r="D6545" s="3">
        <v>-14.3</v>
      </c>
      <c r="E6545" s="9" t="s">
        <v>181</v>
      </c>
      <c r="F6545" s="9" t="s">
        <v>182</v>
      </c>
      <c r="G6545" s="9" t="s">
        <v>183</v>
      </c>
      <c r="H6545" s="8">
        <v>45778</v>
      </c>
      <c r="I6545" s="8">
        <v>45775</v>
      </c>
      <c r="J6545" s="8" t="s">
        <v>15740</v>
      </c>
      <c r="K6545" s="205" t="s">
        <v>185</v>
      </c>
      <c r="M6545" s="9" t="s">
        <v>8371</v>
      </c>
      <c r="N6545" s="215">
        <v>45785.029943333298</v>
      </c>
      <c r="O6545" s="8">
        <v>45784</v>
      </c>
    </row>
    <row r="6546" spans="1:15" x14ac:dyDescent="0.25">
      <c r="A6546" s="8">
        <v>45216</v>
      </c>
      <c r="B6546" s="9" t="s">
        <v>145</v>
      </c>
      <c r="C6546" s="9" t="s">
        <v>146</v>
      </c>
      <c r="D6546" s="3">
        <v>-37.43</v>
      </c>
      <c r="E6546" s="9" t="s">
        <v>724</v>
      </c>
      <c r="F6546" s="9" t="s">
        <v>118</v>
      </c>
      <c r="G6546" s="9" t="s">
        <v>210</v>
      </c>
      <c r="H6546" s="8">
        <v>45200</v>
      </c>
      <c r="I6546" s="8">
        <v>45215</v>
      </c>
      <c r="J6546" s="219" t="s">
        <v>3392</v>
      </c>
      <c r="K6546" s="205" t="s">
        <v>121</v>
      </c>
      <c r="M6546" s="9" t="s">
        <v>148</v>
      </c>
      <c r="N6546" s="215">
        <v>45294.9567489931</v>
      </c>
      <c r="O6546" s="8"/>
    </row>
    <row r="6547" spans="1:15" x14ac:dyDescent="0.25">
      <c r="A6547" s="8">
        <v>45887</v>
      </c>
      <c r="B6547" s="9" t="s">
        <v>7733</v>
      </c>
      <c r="C6547" s="9" t="s">
        <v>146</v>
      </c>
      <c r="D6547" s="3">
        <v>-38</v>
      </c>
      <c r="E6547" s="9" t="s">
        <v>266</v>
      </c>
      <c r="F6547" s="9" t="s">
        <v>267</v>
      </c>
      <c r="G6547" s="9" t="s">
        <v>268</v>
      </c>
      <c r="H6547" s="8">
        <v>45870</v>
      </c>
      <c r="I6547" s="8">
        <v>45887</v>
      </c>
      <c r="J6547" s="219" t="s">
        <v>19944</v>
      </c>
      <c r="K6547" s="205" t="s">
        <v>270</v>
      </c>
      <c r="M6547" s="9" t="s">
        <v>7735</v>
      </c>
      <c r="N6547" s="215">
        <v>45929.807189814797</v>
      </c>
      <c r="O6547" s="8">
        <v>45929</v>
      </c>
    </row>
    <row r="6548" spans="1:15" x14ac:dyDescent="0.25">
      <c r="A6548" s="8">
        <v>45747</v>
      </c>
      <c r="B6548" s="9" t="s">
        <v>258</v>
      </c>
      <c r="C6548" s="9" t="s">
        <v>180</v>
      </c>
      <c r="D6548" s="3">
        <v>-14.26</v>
      </c>
      <c r="E6548" s="9" t="s">
        <v>14847</v>
      </c>
      <c r="F6548" s="9" t="s">
        <v>460</v>
      </c>
      <c r="G6548" s="9" t="s">
        <v>183</v>
      </c>
      <c r="H6548" s="8">
        <v>45717</v>
      </c>
      <c r="I6548" s="8">
        <v>45747</v>
      </c>
      <c r="J6548" s="219" t="s">
        <v>15106</v>
      </c>
      <c r="K6548" s="205" t="s">
        <v>462</v>
      </c>
      <c r="M6548" s="9" t="s">
        <v>260</v>
      </c>
      <c r="N6548" s="215">
        <v>45777.922227581003</v>
      </c>
      <c r="O6548" s="8">
        <v>45777</v>
      </c>
    </row>
    <row r="6549" spans="1:15" x14ac:dyDescent="0.25">
      <c r="A6549" s="8">
        <v>45701</v>
      </c>
      <c r="B6549" s="9" t="s">
        <v>7733</v>
      </c>
      <c r="C6549" s="9" t="s">
        <v>146</v>
      </c>
      <c r="D6549" s="3">
        <v>-38.26</v>
      </c>
      <c r="E6549" s="9" t="s">
        <v>266</v>
      </c>
      <c r="F6549" s="9" t="s">
        <v>267</v>
      </c>
      <c r="G6549" s="9" t="s">
        <v>268</v>
      </c>
      <c r="H6549" s="8">
        <v>45689</v>
      </c>
      <c r="I6549" s="8">
        <v>45698</v>
      </c>
      <c r="J6549" s="219" t="s">
        <v>12968</v>
      </c>
      <c r="K6549" s="205" t="s">
        <v>270</v>
      </c>
      <c r="M6549" s="9" t="s">
        <v>7735</v>
      </c>
      <c r="N6549" s="215">
        <v>45706.0637561111</v>
      </c>
      <c r="O6549" s="8">
        <v>45705</v>
      </c>
    </row>
    <row r="6550" spans="1:15" x14ac:dyDescent="0.25">
      <c r="A6550" s="8">
        <v>45504</v>
      </c>
      <c r="B6550" s="9" t="s">
        <v>9553</v>
      </c>
      <c r="C6550" s="9" t="s">
        <v>131</v>
      </c>
      <c r="D6550" s="3">
        <v>-10.65</v>
      </c>
      <c r="E6550" s="9" t="s">
        <v>117</v>
      </c>
      <c r="F6550" s="9" t="s">
        <v>118</v>
      </c>
      <c r="G6550" s="9" t="s">
        <v>119</v>
      </c>
      <c r="H6550" s="8">
        <v>45474</v>
      </c>
      <c r="I6550" s="8">
        <v>45502</v>
      </c>
      <c r="J6550" s="8" t="s">
        <v>9554</v>
      </c>
      <c r="K6550" s="205" t="s">
        <v>121</v>
      </c>
      <c r="M6550" s="9" t="s">
        <v>9555</v>
      </c>
      <c r="N6550" s="215">
        <v>45534.648212951397</v>
      </c>
      <c r="O6550" s="8"/>
    </row>
    <row r="6551" spans="1:15" x14ac:dyDescent="0.25">
      <c r="A6551" s="8">
        <v>45461</v>
      </c>
      <c r="B6551" s="9" t="s">
        <v>373</v>
      </c>
      <c r="C6551" s="9" t="s">
        <v>146</v>
      </c>
      <c r="D6551" s="3">
        <v>-38.85</v>
      </c>
      <c r="E6551" s="9" t="s">
        <v>266</v>
      </c>
      <c r="F6551" s="9" t="s">
        <v>267</v>
      </c>
      <c r="G6551" s="9" t="s">
        <v>268</v>
      </c>
      <c r="H6551" s="8">
        <v>45444</v>
      </c>
      <c r="I6551" s="8">
        <v>45460</v>
      </c>
      <c r="J6551" s="8" t="s">
        <v>8780</v>
      </c>
      <c r="K6551" s="205" t="s">
        <v>270</v>
      </c>
      <c r="M6551" s="9" t="s">
        <v>375</v>
      </c>
      <c r="N6551" s="215">
        <v>45505.8848292361</v>
      </c>
      <c r="O6551" s="8">
        <v>45505</v>
      </c>
    </row>
    <row r="6552" spans="1:15" x14ac:dyDescent="0.25">
      <c r="A6552" s="8">
        <v>45177</v>
      </c>
      <c r="B6552" s="9" t="s">
        <v>220</v>
      </c>
      <c r="C6552" s="9" t="s">
        <v>146</v>
      </c>
      <c r="D6552" s="3">
        <v>-38.86</v>
      </c>
      <c r="E6552" s="9" t="s">
        <v>724</v>
      </c>
      <c r="F6552" s="9" t="s">
        <v>118</v>
      </c>
      <c r="G6552" s="9" t="s">
        <v>210</v>
      </c>
      <c r="H6552" s="8">
        <v>45170</v>
      </c>
      <c r="I6552" s="8">
        <v>45173</v>
      </c>
      <c r="J6552" s="8" t="s">
        <v>3415</v>
      </c>
      <c r="K6552" s="205" t="s">
        <v>121</v>
      </c>
      <c r="M6552" s="9" t="s">
        <v>222</v>
      </c>
      <c r="N6552" s="215">
        <v>45294.9567489931</v>
      </c>
      <c r="O6552" s="8"/>
    </row>
    <row r="6553" spans="1:15" x14ac:dyDescent="0.25">
      <c r="A6553" s="8">
        <v>45847</v>
      </c>
      <c r="B6553" s="9" t="s">
        <v>18795</v>
      </c>
      <c r="C6553" s="9" t="s">
        <v>180</v>
      </c>
      <c r="D6553" s="3">
        <v>-14.2</v>
      </c>
      <c r="E6553" s="9" t="s">
        <v>181</v>
      </c>
      <c r="F6553" s="9" t="s">
        <v>182</v>
      </c>
      <c r="G6553" s="9" t="s">
        <v>183</v>
      </c>
      <c r="H6553" s="8">
        <v>45839</v>
      </c>
      <c r="I6553" s="8">
        <v>45845</v>
      </c>
      <c r="J6553" s="219" t="s">
        <v>18796</v>
      </c>
      <c r="K6553" s="205" t="s">
        <v>185</v>
      </c>
      <c r="M6553" s="9" t="s">
        <v>18797</v>
      </c>
      <c r="N6553" s="215">
        <v>45862.622311099498</v>
      </c>
      <c r="O6553" s="8">
        <v>45862</v>
      </c>
    </row>
    <row r="6554" spans="1:15" x14ac:dyDescent="0.25">
      <c r="A6554" s="8">
        <v>45503</v>
      </c>
      <c r="B6554" s="9" t="s">
        <v>9605</v>
      </c>
      <c r="C6554" s="9" t="s">
        <v>146</v>
      </c>
      <c r="D6554" s="3">
        <v>-39.22</v>
      </c>
      <c r="E6554" s="9" t="s">
        <v>266</v>
      </c>
      <c r="F6554" s="9" t="s">
        <v>267</v>
      </c>
      <c r="G6554" s="9" t="s">
        <v>268</v>
      </c>
      <c r="H6554" s="8">
        <v>45474</v>
      </c>
      <c r="I6554" s="8">
        <v>45502</v>
      </c>
      <c r="J6554" s="8" t="s">
        <v>9606</v>
      </c>
      <c r="K6554" s="205" t="s">
        <v>270</v>
      </c>
      <c r="M6554" s="9" t="s">
        <v>9607</v>
      </c>
      <c r="N6554" s="215">
        <v>45534.648212951397</v>
      </c>
      <c r="O6554" s="8"/>
    </row>
    <row r="6555" spans="1:15" x14ac:dyDescent="0.25">
      <c r="A6555" s="8">
        <v>45502</v>
      </c>
      <c r="B6555" s="9" t="s">
        <v>2447</v>
      </c>
      <c r="C6555" s="9" t="s">
        <v>146</v>
      </c>
      <c r="D6555" s="3">
        <v>-30</v>
      </c>
      <c r="E6555" s="9" t="s">
        <v>117</v>
      </c>
      <c r="F6555" s="9" t="s">
        <v>118</v>
      </c>
      <c r="G6555" s="9" t="s">
        <v>119</v>
      </c>
      <c r="H6555" s="8">
        <v>45474</v>
      </c>
      <c r="I6555" s="8">
        <v>45502</v>
      </c>
      <c r="J6555" s="8" t="s">
        <v>9608</v>
      </c>
      <c r="K6555" s="205" t="s">
        <v>121</v>
      </c>
      <c r="M6555" s="9" t="s">
        <v>2449</v>
      </c>
      <c r="N6555" s="215">
        <v>45534.648212951397</v>
      </c>
      <c r="O6555" s="8"/>
    </row>
    <row r="6556" spans="1:15" x14ac:dyDescent="0.25">
      <c r="A6556" s="8">
        <v>45353</v>
      </c>
      <c r="B6556" s="9" t="s">
        <v>373</v>
      </c>
      <c r="C6556" s="9" t="s">
        <v>146</v>
      </c>
      <c r="D6556" s="3">
        <v>-47.17</v>
      </c>
      <c r="E6556" s="9" t="s">
        <v>266</v>
      </c>
      <c r="F6556" s="9" t="s">
        <v>267</v>
      </c>
      <c r="G6556" s="9" t="s">
        <v>268</v>
      </c>
      <c r="H6556" s="8">
        <v>45352</v>
      </c>
      <c r="I6556" s="8">
        <v>45348</v>
      </c>
      <c r="J6556" s="8" t="s">
        <v>3582</v>
      </c>
      <c r="K6556" s="205" t="s">
        <v>270</v>
      </c>
      <c r="M6556" s="9" t="s">
        <v>375</v>
      </c>
      <c r="N6556" s="215">
        <v>45371.6918198032</v>
      </c>
      <c r="O6556" s="8">
        <v>45384</v>
      </c>
    </row>
    <row r="6557" spans="1:15" x14ac:dyDescent="0.25">
      <c r="A6557" s="8">
        <v>45384</v>
      </c>
      <c r="B6557" s="9" t="s">
        <v>373</v>
      </c>
      <c r="C6557" s="9" t="s">
        <v>146</v>
      </c>
      <c r="D6557" s="3">
        <v>-47.95</v>
      </c>
      <c r="E6557" s="9" t="s">
        <v>266</v>
      </c>
      <c r="F6557" s="9" t="s">
        <v>267</v>
      </c>
      <c r="G6557" s="9" t="s">
        <v>268</v>
      </c>
      <c r="H6557" s="8">
        <v>45383</v>
      </c>
      <c r="I6557" s="8">
        <v>45383</v>
      </c>
      <c r="J6557" s="8" t="s">
        <v>3596</v>
      </c>
      <c r="K6557" s="205" t="s">
        <v>270</v>
      </c>
      <c r="M6557" s="9" t="s">
        <v>375</v>
      </c>
      <c r="N6557" s="215">
        <v>45402.639274791698</v>
      </c>
      <c r="O6557" s="8">
        <v>45402</v>
      </c>
    </row>
    <row r="6558" spans="1:15" x14ac:dyDescent="0.25">
      <c r="A6558" s="8">
        <v>45525</v>
      </c>
      <c r="B6558" s="9" t="s">
        <v>7733</v>
      </c>
      <c r="C6558" s="9" t="s">
        <v>146</v>
      </c>
      <c r="D6558" s="3">
        <v>-48.93</v>
      </c>
      <c r="E6558" s="9" t="s">
        <v>266</v>
      </c>
      <c r="F6558" s="9" t="s">
        <v>267</v>
      </c>
      <c r="G6558" s="9" t="s">
        <v>268</v>
      </c>
      <c r="H6558" s="8">
        <v>45505</v>
      </c>
      <c r="I6558" s="8">
        <v>45523</v>
      </c>
      <c r="J6558" s="8" t="s">
        <v>9139</v>
      </c>
      <c r="K6558" s="205" t="s">
        <v>270</v>
      </c>
      <c r="M6558" s="9" t="s">
        <v>7735</v>
      </c>
      <c r="N6558" s="215">
        <v>45534.648212951397</v>
      </c>
      <c r="O6558" s="8">
        <v>45534</v>
      </c>
    </row>
    <row r="6559" spans="1:15" x14ac:dyDescent="0.25">
      <c r="A6559" s="8">
        <v>45923</v>
      </c>
      <c r="B6559" s="9" t="s">
        <v>18731</v>
      </c>
      <c r="C6559" s="9" t="s">
        <v>180</v>
      </c>
      <c r="D6559" s="3">
        <v>-14.12</v>
      </c>
      <c r="E6559" s="9" t="s">
        <v>181</v>
      </c>
      <c r="F6559" s="9" t="s">
        <v>182</v>
      </c>
      <c r="G6559" s="9" t="s">
        <v>183</v>
      </c>
      <c r="H6559" s="8">
        <v>45901</v>
      </c>
      <c r="I6559" s="8">
        <v>45922</v>
      </c>
      <c r="J6559" s="219" t="s">
        <v>19254</v>
      </c>
      <c r="K6559" s="205" t="s">
        <v>185</v>
      </c>
      <c r="M6559" s="9" t="s">
        <v>18733</v>
      </c>
      <c r="N6559" s="215">
        <v>45929.807189814797</v>
      </c>
      <c r="O6559" s="8">
        <v>45929</v>
      </c>
    </row>
    <row r="6560" spans="1:15" x14ac:dyDescent="0.25">
      <c r="A6560" s="8">
        <v>45501</v>
      </c>
      <c r="B6560" s="9" t="s">
        <v>7662</v>
      </c>
      <c r="C6560" s="9" t="s">
        <v>199</v>
      </c>
      <c r="D6560" s="3">
        <v>-100</v>
      </c>
      <c r="E6560" s="9" t="s">
        <v>117</v>
      </c>
      <c r="F6560" s="9" t="s">
        <v>118</v>
      </c>
      <c r="G6560" s="9" t="s">
        <v>119</v>
      </c>
      <c r="H6560" s="8">
        <v>45474</v>
      </c>
      <c r="I6560" s="8">
        <v>45495</v>
      </c>
      <c r="J6560" s="8" t="s">
        <v>7663</v>
      </c>
      <c r="K6560" s="205" t="s">
        <v>121</v>
      </c>
      <c r="M6560" s="9" t="s">
        <v>7664</v>
      </c>
      <c r="N6560" s="215">
        <v>45505.8848292361</v>
      </c>
      <c r="O6560" s="8">
        <v>45505</v>
      </c>
    </row>
    <row r="6561" spans="1:15" x14ac:dyDescent="0.25">
      <c r="A6561" s="8">
        <v>45213</v>
      </c>
      <c r="B6561" s="9" t="s">
        <v>3675</v>
      </c>
      <c r="C6561" s="9" t="s">
        <v>146</v>
      </c>
      <c r="D6561" s="3">
        <v>-51.16</v>
      </c>
      <c r="E6561" s="9" t="s">
        <v>869</v>
      </c>
      <c r="F6561" s="9" t="s">
        <v>870</v>
      </c>
      <c r="G6561" s="9" t="s">
        <v>210</v>
      </c>
      <c r="H6561" s="8">
        <v>45200</v>
      </c>
      <c r="I6561" s="8">
        <v>45208</v>
      </c>
      <c r="J6561" s="219" t="s">
        <v>3676</v>
      </c>
      <c r="K6561" s="205" t="s">
        <v>872</v>
      </c>
      <c r="M6561" s="9" t="s">
        <v>3677</v>
      </c>
      <c r="N6561" s="215">
        <v>45294.9567489931</v>
      </c>
      <c r="O6561" s="8"/>
    </row>
    <row r="6562" spans="1:15" x14ac:dyDescent="0.25">
      <c r="A6562" s="8">
        <v>45409</v>
      </c>
      <c r="B6562" s="9" t="s">
        <v>373</v>
      </c>
      <c r="C6562" s="9" t="s">
        <v>146</v>
      </c>
      <c r="D6562" s="3">
        <v>-53.19</v>
      </c>
      <c r="E6562" s="9" t="s">
        <v>266</v>
      </c>
      <c r="F6562" s="9" t="s">
        <v>267</v>
      </c>
      <c r="G6562" s="9" t="s">
        <v>268</v>
      </c>
      <c r="H6562" s="8">
        <v>45383</v>
      </c>
      <c r="I6562" s="8">
        <v>45404</v>
      </c>
      <c r="J6562" s="8" t="s">
        <v>3723</v>
      </c>
      <c r="K6562" s="205" t="s">
        <v>270</v>
      </c>
      <c r="M6562" s="9" t="s">
        <v>375</v>
      </c>
      <c r="N6562" s="215">
        <v>45421.815222858801</v>
      </c>
      <c r="O6562" s="8">
        <v>45421</v>
      </c>
    </row>
    <row r="6563" spans="1:15" x14ac:dyDescent="0.25">
      <c r="A6563" s="8">
        <v>45501</v>
      </c>
      <c r="B6563" s="9" t="s">
        <v>7665</v>
      </c>
      <c r="C6563" s="9" t="s">
        <v>124</v>
      </c>
      <c r="D6563" s="3">
        <v>-25</v>
      </c>
      <c r="E6563" s="9" t="s">
        <v>117</v>
      </c>
      <c r="F6563" s="9" t="s">
        <v>118</v>
      </c>
      <c r="G6563" s="9" t="s">
        <v>119</v>
      </c>
      <c r="H6563" s="8">
        <v>45474</v>
      </c>
      <c r="I6563" s="8">
        <v>45495</v>
      </c>
      <c r="J6563" s="8" t="s">
        <v>7666</v>
      </c>
      <c r="K6563" s="205" t="s">
        <v>121</v>
      </c>
      <c r="M6563" s="9" t="s">
        <v>7667</v>
      </c>
      <c r="N6563" s="215">
        <v>45505.8848292361</v>
      </c>
      <c r="O6563" s="8">
        <v>45505</v>
      </c>
    </row>
    <row r="6564" spans="1:15" x14ac:dyDescent="0.25">
      <c r="A6564" s="8">
        <v>45500</v>
      </c>
      <c r="B6564" s="9" t="s">
        <v>7668</v>
      </c>
      <c r="C6564" s="9" t="s">
        <v>209</v>
      </c>
      <c r="D6564" s="3">
        <v>-6.55</v>
      </c>
      <c r="E6564" s="9" t="s">
        <v>117</v>
      </c>
      <c r="F6564" s="9" t="s">
        <v>118</v>
      </c>
      <c r="G6564" s="9" t="s">
        <v>119</v>
      </c>
      <c r="H6564" s="8">
        <v>45474</v>
      </c>
      <c r="I6564" s="8">
        <v>45495</v>
      </c>
      <c r="J6564" s="8" t="s">
        <v>7669</v>
      </c>
      <c r="K6564" s="205" t="s">
        <v>121</v>
      </c>
      <c r="M6564" s="9" t="s">
        <v>7670</v>
      </c>
      <c r="N6564" s="215">
        <v>45505.8848292361</v>
      </c>
      <c r="O6564" s="8">
        <v>45505</v>
      </c>
    </row>
    <row r="6565" spans="1:15" x14ac:dyDescent="0.25">
      <c r="A6565" s="8">
        <v>45499</v>
      </c>
      <c r="B6565" s="9" t="s">
        <v>7671</v>
      </c>
      <c r="C6565" s="9" t="s">
        <v>209</v>
      </c>
      <c r="D6565" s="3">
        <v>-4.4800000000000004</v>
      </c>
      <c r="E6565" s="9" t="s">
        <v>117</v>
      </c>
      <c r="F6565" s="9" t="s">
        <v>118</v>
      </c>
      <c r="G6565" s="9" t="s">
        <v>119</v>
      </c>
      <c r="H6565" s="8">
        <v>45474</v>
      </c>
      <c r="I6565" s="8">
        <v>45495</v>
      </c>
      <c r="J6565" s="8" t="s">
        <v>7674</v>
      </c>
      <c r="K6565" s="205" t="s">
        <v>121</v>
      </c>
      <c r="M6565" s="9" t="s">
        <v>7673</v>
      </c>
      <c r="N6565" s="215">
        <v>45505.8848292361</v>
      </c>
      <c r="O6565" s="8">
        <v>45505</v>
      </c>
    </row>
    <row r="6566" spans="1:15" x14ac:dyDescent="0.25">
      <c r="A6566" s="8">
        <v>45596</v>
      </c>
      <c r="B6566" s="9" t="s">
        <v>520</v>
      </c>
      <c r="C6566" s="9" t="s">
        <v>180</v>
      </c>
      <c r="D6566" s="3">
        <v>-14.06</v>
      </c>
      <c r="E6566" s="9" t="s">
        <v>521</v>
      </c>
      <c r="F6566" s="9" t="s">
        <v>522</v>
      </c>
      <c r="G6566" s="9" t="s">
        <v>183</v>
      </c>
      <c r="H6566" s="8">
        <v>45566</v>
      </c>
      <c r="I6566" s="8">
        <v>45593</v>
      </c>
      <c r="J6566" s="219" t="s">
        <v>11889</v>
      </c>
      <c r="K6566" s="205" t="s">
        <v>524</v>
      </c>
      <c r="M6566" s="9" t="s">
        <v>525</v>
      </c>
      <c r="N6566" s="215">
        <v>45635.715607696802</v>
      </c>
      <c r="O6566" s="8">
        <v>45635</v>
      </c>
    </row>
    <row r="6567" spans="1:15" x14ac:dyDescent="0.25">
      <c r="A6567" s="8">
        <v>45800</v>
      </c>
      <c r="B6567" s="9" t="s">
        <v>7733</v>
      </c>
      <c r="C6567" s="9" t="s">
        <v>146</v>
      </c>
      <c r="D6567" s="3">
        <v>-56.38</v>
      </c>
      <c r="E6567" s="9" t="s">
        <v>266</v>
      </c>
      <c r="F6567" s="9" t="s">
        <v>267</v>
      </c>
      <c r="G6567" s="9" t="s">
        <v>268</v>
      </c>
      <c r="H6567" s="8">
        <v>45778</v>
      </c>
      <c r="I6567" s="8">
        <v>45796</v>
      </c>
      <c r="J6567" s="8" t="s">
        <v>16141</v>
      </c>
      <c r="K6567" s="205" t="s">
        <v>270</v>
      </c>
      <c r="M6567" s="9" t="s">
        <v>7735</v>
      </c>
      <c r="N6567" s="215">
        <v>45809.629870740697</v>
      </c>
      <c r="O6567" s="8">
        <v>45809</v>
      </c>
    </row>
    <row r="6568" spans="1:15" x14ac:dyDescent="0.25">
      <c r="A6568" s="8">
        <v>45312</v>
      </c>
      <c r="B6568" s="9" t="s">
        <v>373</v>
      </c>
      <c r="C6568" s="9" t="s">
        <v>146</v>
      </c>
      <c r="D6568" s="3">
        <v>-57.71</v>
      </c>
      <c r="E6568" s="9" t="s">
        <v>266</v>
      </c>
      <c r="F6568" s="9" t="s">
        <v>267</v>
      </c>
      <c r="G6568" s="9" t="s">
        <v>268</v>
      </c>
      <c r="H6568" s="8">
        <v>45292</v>
      </c>
      <c r="I6568" s="8">
        <v>45306</v>
      </c>
      <c r="J6568" s="8" t="s">
        <v>3790</v>
      </c>
      <c r="K6568" s="205" t="s">
        <v>270</v>
      </c>
      <c r="M6568" s="9" t="s">
        <v>375</v>
      </c>
      <c r="N6568" s="215">
        <v>45318.192840775497</v>
      </c>
      <c r="O6568" s="8"/>
    </row>
    <row r="6569" spans="1:15" x14ac:dyDescent="0.25">
      <c r="A6569" s="8">
        <v>45858</v>
      </c>
      <c r="B6569" s="9" t="s">
        <v>7733</v>
      </c>
      <c r="C6569" s="9" t="s">
        <v>146</v>
      </c>
      <c r="D6569" s="3">
        <v>-57.95</v>
      </c>
      <c r="E6569" s="9" t="s">
        <v>266</v>
      </c>
      <c r="F6569" s="9" t="s">
        <v>267</v>
      </c>
      <c r="G6569" s="9" t="s">
        <v>268</v>
      </c>
      <c r="H6569" s="8">
        <v>45839</v>
      </c>
      <c r="I6569" s="8">
        <v>45852</v>
      </c>
      <c r="J6569" s="219" t="s">
        <v>20324</v>
      </c>
      <c r="K6569" s="205" t="s">
        <v>270</v>
      </c>
      <c r="M6569" s="9" t="s">
        <v>7735</v>
      </c>
      <c r="N6569" s="215">
        <v>45929.807189814797</v>
      </c>
      <c r="O6569" s="8">
        <v>45929</v>
      </c>
    </row>
    <row r="6570" spans="1:15" x14ac:dyDescent="0.25">
      <c r="A6570" s="8">
        <v>45499</v>
      </c>
      <c r="B6570" s="9" t="s">
        <v>7671</v>
      </c>
      <c r="C6570" s="9" t="s">
        <v>209</v>
      </c>
      <c r="D6570" s="3">
        <v>-5.49</v>
      </c>
      <c r="E6570" s="9" t="s">
        <v>117</v>
      </c>
      <c r="F6570" s="9" t="s">
        <v>118</v>
      </c>
      <c r="G6570" s="9" t="s">
        <v>119</v>
      </c>
      <c r="H6570" s="8">
        <v>45474</v>
      </c>
      <c r="I6570" s="8">
        <v>45495</v>
      </c>
      <c r="J6570" s="8" t="s">
        <v>7672</v>
      </c>
      <c r="K6570" s="205" t="s">
        <v>121</v>
      </c>
      <c r="M6570" s="9" t="s">
        <v>7673</v>
      </c>
      <c r="N6570" s="215">
        <v>45505.8848292361</v>
      </c>
      <c r="O6570" s="8">
        <v>45505</v>
      </c>
    </row>
    <row r="6571" spans="1:15" x14ac:dyDescent="0.25">
      <c r="A6571" s="8">
        <v>45485</v>
      </c>
      <c r="B6571" s="9" t="s">
        <v>7733</v>
      </c>
      <c r="C6571" s="9" t="s">
        <v>146</v>
      </c>
      <c r="D6571" s="3">
        <v>-59.44</v>
      </c>
      <c r="E6571" s="9" t="s">
        <v>266</v>
      </c>
      <c r="F6571" s="9" t="s">
        <v>267</v>
      </c>
      <c r="G6571" s="9" t="s">
        <v>268</v>
      </c>
      <c r="H6571" s="8">
        <v>45474</v>
      </c>
      <c r="I6571" s="8">
        <v>45481</v>
      </c>
      <c r="J6571" s="8" t="s">
        <v>8061</v>
      </c>
      <c r="K6571" s="205" t="s">
        <v>270</v>
      </c>
      <c r="M6571" s="9" t="s">
        <v>7735</v>
      </c>
      <c r="N6571" s="215">
        <v>45505.8848292361</v>
      </c>
      <c r="O6571" s="8">
        <v>45505</v>
      </c>
    </row>
    <row r="6572" spans="1:15" x14ac:dyDescent="0.25">
      <c r="A6572" s="8">
        <v>45374</v>
      </c>
      <c r="B6572" s="9" t="s">
        <v>373</v>
      </c>
      <c r="C6572" s="9" t="s">
        <v>146</v>
      </c>
      <c r="D6572" s="3">
        <v>-60.29</v>
      </c>
      <c r="E6572" s="9" t="s">
        <v>266</v>
      </c>
      <c r="F6572" s="9" t="s">
        <v>267</v>
      </c>
      <c r="G6572" s="9" t="s">
        <v>268</v>
      </c>
      <c r="H6572" s="8">
        <v>45352</v>
      </c>
      <c r="I6572" s="8">
        <v>45369</v>
      </c>
      <c r="J6572" s="8" t="s">
        <v>3851</v>
      </c>
      <c r="K6572" s="205" t="s">
        <v>270</v>
      </c>
      <c r="M6572" s="9" t="s">
        <v>375</v>
      </c>
      <c r="N6572" s="215">
        <v>45385.162865138896</v>
      </c>
      <c r="O6572" s="8">
        <v>45384</v>
      </c>
    </row>
    <row r="6573" spans="1:15" x14ac:dyDescent="0.25">
      <c r="A6573" s="8">
        <v>45679</v>
      </c>
      <c r="B6573" s="9" t="s">
        <v>7733</v>
      </c>
      <c r="C6573" s="9" t="s">
        <v>146</v>
      </c>
      <c r="D6573" s="3">
        <v>-60.72</v>
      </c>
      <c r="E6573" s="9" t="s">
        <v>266</v>
      </c>
      <c r="F6573" s="9" t="s">
        <v>267</v>
      </c>
      <c r="G6573" s="9" t="s">
        <v>268</v>
      </c>
      <c r="H6573" s="8">
        <v>45658</v>
      </c>
      <c r="I6573" s="8">
        <v>45677</v>
      </c>
      <c r="J6573" s="219" t="s">
        <v>13320</v>
      </c>
      <c r="K6573" s="205" t="s">
        <v>270</v>
      </c>
      <c r="M6573" s="9" t="s">
        <v>7735</v>
      </c>
      <c r="N6573" s="215">
        <v>45706.0637561111</v>
      </c>
      <c r="O6573" s="8">
        <v>45705</v>
      </c>
    </row>
    <row r="6574" spans="1:15" x14ac:dyDescent="0.25">
      <c r="A6574" s="8">
        <v>45269</v>
      </c>
      <c r="B6574" s="9" t="s">
        <v>373</v>
      </c>
      <c r="C6574" s="9" t="s">
        <v>146</v>
      </c>
      <c r="D6574" s="3">
        <v>-60.84</v>
      </c>
      <c r="E6574" s="9" t="s">
        <v>266</v>
      </c>
      <c r="F6574" s="9" t="s">
        <v>267</v>
      </c>
      <c r="G6574" s="9" t="s">
        <v>268</v>
      </c>
      <c r="H6574" s="8">
        <v>45261</v>
      </c>
      <c r="I6574" s="8">
        <v>45264</v>
      </c>
      <c r="J6574" s="8" t="s">
        <v>3853</v>
      </c>
      <c r="K6574" s="205" t="s">
        <v>270</v>
      </c>
      <c r="M6574" s="9" t="s">
        <v>375</v>
      </c>
      <c r="N6574" s="215">
        <v>45294.9567489931</v>
      </c>
      <c r="O6574" s="8"/>
    </row>
    <row r="6575" spans="1:15" x14ac:dyDescent="0.25">
      <c r="A6575" s="8">
        <v>45498</v>
      </c>
      <c r="B6575" s="9" t="s">
        <v>7692</v>
      </c>
      <c r="C6575" s="9" t="s">
        <v>361</v>
      </c>
      <c r="D6575" s="3">
        <v>-23</v>
      </c>
      <c r="E6575" s="9" t="s">
        <v>117</v>
      </c>
      <c r="F6575" s="9" t="s">
        <v>118</v>
      </c>
      <c r="G6575" s="9" t="s">
        <v>119</v>
      </c>
      <c r="H6575" s="8">
        <v>45474</v>
      </c>
      <c r="I6575" s="8">
        <v>45495</v>
      </c>
      <c r="J6575" s="8" t="s">
        <v>7693</v>
      </c>
      <c r="K6575" s="205" t="s">
        <v>121</v>
      </c>
      <c r="M6575" s="9" t="s">
        <v>7694</v>
      </c>
      <c r="N6575" s="215">
        <v>45505.8848292361</v>
      </c>
      <c r="O6575" s="8"/>
    </row>
    <row r="6576" spans="1:15" x14ac:dyDescent="0.25">
      <c r="A6576" s="8">
        <v>45427</v>
      </c>
      <c r="B6576" s="9" t="s">
        <v>373</v>
      </c>
      <c r="C6576" s="9" t="s">
        <v>146</v>
      </c>
      <c r="D6576" s="3">
        <v>-68.48</v>
      </c>
      <c r="E6576" s="9" t="s">
        <v>266</v>
      </c>
      <c r="F6576" s="9" t="s">
        <v>267</v>
      </c>
      <c r="G6576" s="9" t="s">
        <v>268</v>
      </c>
      <c r="H6576" s="8">
        <v>45413</v>
      </c>
      <c r="I6576" s="8">
        <v>45425</v>
      </c>
      <c r="J6576" s="8" t="s">
        <v>3924</v>
      </c>
      <c r="K6576" s="205" t="s">
        <v>270</v>
      </c>
      <c r="M6576" s="9" t="s">
        <v>375</v>
      </c>
      <c r="N6576" s="215">
        <v>45445.039048634302</v>
      </c>
      <c r="O6576" s="8">
        <v>45444</v>
      </c>
    </row>
    <row r="6577" spans="1:15" x14ac:dyDescent="0.25">
      <c r="A6577" s="8">
        <v>45256</v>
      </c>
      <c r="B6577" s="9" t="s">
        <v>373</v>
      </c>
      <c r="C6577" s="9" t="s">
        <v>146</v>
      </c>
      <c r="D6577" s="3">
        <v>-76.8</v>
      </c>
      <c r="E6577" s="9" t="s">
        <v>266</v>
      </c>
      <c r="F6577" s="9" t="s">
        <v>267</v>
      </c>
      <c r="G6577" s="9" t="s">
        <v>268</v>
      </c>
      <c r="H6577" s="8">
        <v>45231</v>
      </c>
      <c r="I6577" s="8">
        <v>45250</v>
      </c>
      <c r="J6577" s="8" t="s">
        <v>4018</v>
      </c>
      <c r="K6577" s="205" t="s">
        <v>270</v>
      </c>
      <c r="M6577" s="9" t="s">
        <v>375</v>
      </c>
      <c r="N6577" s="215">
        <v>45294.9567489931</v>
      </c>
      <c r="O6577" s="8"/>
    </row>
    <row r="6578" spans="1:15" x14ac:dyDescent="0.25">
      <c r="A6578" s="8">
        <v>45455</v>
      </c>
      <c r="B6578" s="9" t="s">
        <v>308</v>
      </c>
      <c r="C6578" s="9" t="s">
        <v>146</v>
      </c>
      <c r="D6578" s="3">
        <v>-78.150000000000006</v>
      </c>
      <c r="E6578" s="9" t="s">
        <v>266</v>
      </c>
      <c r="F6578" s="9" t="s">
        <v>267</v>
      </c>
      <c r="G6578" s="9" t="s">
        <v>268</v>
      </c>
      <c r="H6578" s="8">
        <v>45444</v>
      </c>
      <c r="I6578" s="8">
        <v>45453</v>
      </c>
      <c r="J6578" s="8" t="s">
        <v>309</v>
      </c>
      <c r="K6578" s="205" t="s">
        <v>270</v>
      </c>
      <c r="M6578" s="9" t="s">
        <v>310</v>
      </c>
      <c r="N6578" s="215">
        <v>45460.791518807899</v>
      </c>
      <c r="O6578" s="8"/>
    </row>
    <row r="6579" spans="1:15" x14ac:dyDescent="0.25">
      <c r="A6579" s="8">
        <v>45498</v>
      </c>
      <c r="B6579" s="9" t="s">
        <v>7696</v>
      </c>
      <c r="C6579" s="9" t="s">
        <v>441</v>
      </c>
      <c r="D6579" s="3">
        <v>11</v>
      </c>
      <c r="E6579" s="9" t="s">
        <v>117</v>
      </c>
      <c r="F6579" s="9" t="s">
        <v>118</v>
      </c>
      <c r="G6579" s="9" t="s">
        <v>119</v>
      </c>
      <c r="H6579" s="8">
        <v>45474</v>
      </c>
      <c r="I6579" s="8">
        <v>45495</v>
      </c>
      <c r="J6579" s="8" t="s">
        <v>7697</v>
      </c>
      <c r="K6579" s="205" t="s">
        <v>121</v>
      </c>
      <c r="M6579" s="9" t="s">
        <v>7698</v>
      </c>
      <c r="N6579" s="215">
        <v>45505.8848292361</v>
      </c>
      <c r="O6579" s="8"/>
    </row>
    <row r="6580" spans="1:15" x14ac:dyDescent="0.25">
      <c r="A6580" s="8">
        <v>45234</v>
      </c>
      <c r="B6580" s="9" t="s">
        <v>373</v>
      </c>
      <c r="C6580" s="9" t="s">
        <v>146</v>
      </c>
      <c r="D6580" s="3">
        <v>-82.21</v>
      </c>
      <c r="E6580" s="9" t="s">
        <v>266</v>
      </c>
      <c r="F6580" s="9" t="s">
        <v>267</v>
      </c>
      <c r="G6580" s="9" t="s">
        <v>268</v>
      </c>
      <c r="H6580" s="8">
        <v>45231</v>
      </c>
      <c r="I6580" s="8">
        <v>45229</v>
      </c>
      <c r="J6580" s="8" t="s">
        <v>4069</v>
      </c>
      <c r="K6580" s="205" t="s">
        <v>270</v>
      </c>
      <c r="M6580" s="9" t="s">
        <v>375</v>
      </c>
      <c r="N6580" s="215">
        <v>45294.9567489931</v>
      </c>
      <c r="O6580" s="8"/>
    </row>
    <row r="6581" spans="1:15" x14ac:dyDescent="0.25">
      <c r="A6581" s="8">
        <v>45467</v>
      </c>
      <c r="B6581" s="9" t="s">
        <v>7733</v>
      </c>
      <c r="C6581" s="9" t="s">
        <v>146</v>
      </c>
      <c r="D6581" s="3">
        <v>-82.62</v>
      </c>
      <c r="E6581" s="9" t="s">
        <v>266</v>
      </c>
      <c r="F6581" s="9" t="s">
        <v>267</v>
      </c>
      <c r="G6581" s="9" t="s">
        <v>268</v>
      </c>
      <c r="H6581" s="8">
        <v>45444</v>
      </c>
      <c r="I6581" s="8">
        <v>45467</v>
      </c>
      <c r="J6581" s="8" t="s">
        <v>8615</v>
      </c>
      <c r="K6581" s="205" t="s">
        <v>270</v>
      </c>
      <c r="M6581" s="9" t="s">
        <v>7735</v>
      </c>
      <c r="N6581" s="215">
        <v>45505.8848292361</v>
      </c>
      <c r="O6581" s="8">
        <v>45505</v>
      </c>
    </row>
    <row r="6582" spans="1:15" x14ac:dyDescent="0.25">
      <c r="A6582" s="8">
        <v>45258</v>
      </c>
      <c r="B6582" s="9" t="s">
        <v>4089</v>
      </c>
      <c r="C6582" s="9" t="s">
        <v>146</v>
      </c>
      <c r="D6582" s="3">
        <v>-84.71</v>
      </c>
      <c r="E6582" s="9" t="s">
        <v>724</v>
      </c>
      <c r="F6582" s="9" t="s">
        <v>118</v>
      </c>
      <c r="G6582" s="9" t="s">
        <v>210</v>
      </c>
      <c r="H6582" s="8">
        <v>45231</v>
      </c>
      <c r="I6582" s="8">
        <v>45257</v>
      </c>
      <c r="J6582" s="8" t="s">
        <v>4090</v>
      </c>
      <c r="K6582" s="205" t="s">
        <v>121</v>
      </c>
      <c r="M6582" s="9" t="s">
        <v>4091</v>
      </c>
      <c r="N6582" s="215">
        <v>45294.9567489931</v>
      </c>
      <c r="O6582" s="8"/>
    </row>
    <row r="6583" spans="1:15" x14ac:dyDescent="0.25">
      <c r="A6583" s="8">
        <v>45661</v>
      </c>
      <c r="B6583" s="9" t="s">
        <v>7733</v>
      </c>
      <c r="C6583" s="9" t="s">
        <v>146</v>
      </c>
      <c r="D6583" s="3">
        <v>-96.63</v>
      </c>
      <c r="E6583" s="9" t="s">
        <v>266</v>
      </c>
      <c r="F6583" s="9" t="s">
        <v>267</v>
      </c>
      <c r="G6583" s="9" t="s">
        <v>268</v>
      </c>
      <c r="H6583" s="8">
        <v>45658</v>
      </c>
      <c r="I6583" s="8">
        <v>45656</v>
      </c>
      <c r="J6583" s="219" t="s">
        <v>13493</v>
      </c>
      <c r="K6583" s="205" t="s">
        <v>270</v>
      </c>
      <c r="M6583" s="9" t="s">
        <v>7735</v>
      </c>
      <c r="N6583" s="215">
        <v>45706.0637561111</v>
      </c>
      <c r="O6583" s="8">
        <v>45705</v>
      </c>
    </row>
    <row r="6584" spans="1:15" x14ac:dyDescent="0.25">
      <c r="A6584" s="8">
        <v>45498</v>
      </c>
      <c r="B6584" s="9" t="s">
        <v>1921</v>
      </c>
      <c r="C6584" s="9" t="s">
        <v>224</v>
      </c>
      <c r="D6584" s="3">
        <v>-9.7899999999999991</v>
      </c>
      <c r="E6584" s="9" t="s">
        <v>117</v>
      </c>
      <c r="F6584" s="9" t="s">
        <v>118</v>
      </c>
      <c r="G6584" s="9" t="s">
        <v>119</v>
      </c>
      <c r="H6584" s="8">
        <v>45474</v>
      </c>
      <c r="I6584" s="8">
        <v>45495</v>
      </c>
      <c r="J6584" s="8" t="s">
        <v>7695</v>
      </c>
      <c r="K6584" s="205" t="s">
        <v>121</v>
      </c>
      <c r="M6584" s="9" t="s">
        <v>1923</v>
      </c>
      <c r="N6584" s="215">
        <v>45505.8848292361</v>
      </c>
      <c r="O6584" s="8"/>
    </row>
    <row r="6585" spans="1:15" x14ac:dyDescent="0.25">
      <c r="A6585" s="8">
        <v>45236</v>
      </c>
      <c r="B6585" s="9" t="s">
        <v>4203</v>
      </c>
      <c r="C6585" s="9" t="s">
        <v>146</v>
      </c>
      <c r="D6585" s="3">
        <v>-100.7</v>
      </c>
      <c r="E6585" s="9" t="s">
        <v>724</v>
      </c>
      <c r="F6585" s="9" t="s">
        <v>118</v>
      </c>
      <c r="G6585" s="9" t="s">
        <v>210</v>
      </c>
      <c r="H6585" s="8">
        <v>45231</v>
      </c>
      <c r="I6585" s="8">
        <v>45236</v>
      </c>
      <c r="J6585" s="219" t="s">
        <v>4204</v>
      </c>
      <c r="K6585" s="205" t="s">
        <v>121</v>
      </c>
      <c r="M6585" s="9" t="s">
        <v>4205</v>
      </c>
      <c r="N6585" s="215">
        <v>45294.9567489931</v>
      </c>
      <c r="O6585" s="8"/>
    </row>
    <row r="6586" spans="1:15" x14ac:dyDescent="0.25">
      <c r="A6586" s="8">
        <v>45498</v>
      </c>
      <c r="B6586" s="9" t="s">
        <v>7686</v>
      </c>
      <c r="C6586" s="9" t="s">
        <v>209</v>
      </c>
      <c r="D6586" s="3">
        <v>-1.33</v>
      </c>
      <c r="E6586" s="9" t="s">
        <v>117</v>
      </c>
      <c r="F6586" s="9" t="s">
        <v>118</v>
      </c>
      <c r="G6586" s="9" t="s">
        <v>119</v>
      </c>
      <c r="H6586" s="8">
        <v>45474</v>
      </c>
      <c r="I6586" s="8">
        <v>45495</v>
      </c>
      <c r="J6586" s="8" t="s">
        <v>7687</v>
      </c>
      <c r="K6586" s="205" t="s">
        <v>121</v>
      </c>
      <c r="M6586" s="9" t="s">
        <v>7688</v>
      </c>
      <c r="N6586" s="215">
        <v>45505.8848292361</v>
      </c>
      <c r="O6586" s="8">
        <v>45505</v>
      </c>
    </row>
    <row r="6587" spans="1:15" x14ac:dyDescent="0.25">
      <c r="A6587" s="8">
        <v>45826</v>
      </c>
      <c r="B6587" s="9" t="s">
        <v>7733</v>
      </c>
      <c r="C6587" s="9" t="s">
        <v>146</v>
      </c>
      <c r="D6587" s="3">
        <v>-103.72</v>
      </c>
      <c r="E6587" s="9" t="s">
        <v>266</v>
      </c>
      <c r="F6587" s="9" t="s">
        <v>267</v>
      </c>
      <c r="G6587" s="9" t="s">
        <v>268</v>
      </c>
      <c r="H6587" s="8">
        <v>45809</v>
      </c>
      <c r="I6587" s="8">
        <v>45824</v>
      </c>
      <c r="J6587" s="8" t="s">
        <v>17843</v>
      </c>
      <c r="K6587" s="205" t="s">
        <v>270</v>
      </c>
      <c r="M6587" s="9" t="s">
        <v>7735</v>
      </c>
      <c r="N6587" s="215">
        <v>45840.490152685197</v>
      </c>
      <c r="O6587" s="8">
        <v>45840</v>
      </c>
    </row>
    <row r="6588" spans="1:15" x14ac:dyDescent="0.25">
      <c r="A6588" s="8">
        <v>45378</v>
      </c>
      <c r="B6588" s="9" t="s">
        <v>373</v>
      </c>
      <c r="C6588" s="9" t="s">
        <v>146</v>
      </c>
      <c r="D6588" s="3">
        <v>-117.46</v>
      </c>
      <c r="E6588" s="9" t="s">
        <v>266</v>
      </c>
      <c r="F6588" s="9" t="s">
        <v>267</v>
      </c>
      <c r="G6588" s="9" t="s">
        <v>268</v>
      </c>
      <c r="H6588" s="8">
        <v>45352</v>
      </c>
      <c r="I6588" s="8">
        <v>45376</v>
      </c>
      <c r="J6588" s="8" t="s">
        <v>4284</v>
      </c>
      <c r="K6588" s="205" t="s">
        <v>270</v>
      </c>
      <c r="M6588" s="9" t="s">
        <v>375</v>
      </c>
      <c r="N6588" s="215">
        <v>45385.162865138896</v>
      </c>
      <c r="O6588" s="8"/>
    </row>
    <row r="6589" spans="1:15" x14ac:dyDescent="0.25">
      <c r="A6589" s="8">
        <v>45498</v>
      </c>
      <c r="B6589" s="9" t="s">
        <v>7689</v>
      </c>
      <c r="C6589" s="9" t="s">
        <v>209</v>
      </c>
      <c r="D6589" s="3">
        <v>-69.900000000000006</v>
      </c>
      <c r="E6589" s="9" t="s">
        <v>117</v>
      </c>
      <c r="F6589" s="9" t="s">
        <v>118</v>
      </c>
      <c r="G6589" s="9" t="s">
        <v>119</v>
      </c>
      <c r="H6589" s="8">
        <v>45474</v>
      </c>
      <c r="I6589" s="8">
        <v>45495</v>
      </c>
      <c r="J6589" s="8" t="s">
        <v>7690</v>
      </c>
      <c r="K6589" s="205" t="s">
        <v>121</v>
      </c>
      <c r="M6589" s="9" t="s">
        <v>7691</v>
      </c>
      <c r="N6589" s="215">
        <v>45505.8848292361</v>
      </c>
      <c r="O6589" s="8">
        <v>45505</v>
      </c>
    </row>
    <row r="6590" spans="1:15" x14ac:dyDescent="0.25">
      <c r="A6590" s="8">
        <v>45465</v>
      </c>
      <c r="B6590" s="9" t="s">
        <v>7733</v>
      </c>
      <c r="C6590" s="9" t="s">
        <v>146</v>
      </c>
      <c r="D6590" s="3">
        <v>-144.1</v>
      </c>
      <c r="E6590" s="9" t="s">
        <v>266</v>
      </c>
      <c r="F6590" s="9" t="s">
        <v>267</v>
      </c>
      <c r="G6590" s="9" t="s">
        <v>268</v>
      </c>
      <c r="H6590" s="8">
        <v>45444</v>
      </c>
      <c r="I6590" s="8">
        <v>45460</v>
      </c>
      <c r="J6590" s="8" t="s">
        <v>8639</v>
      </c>
      <c r="K6590" s="205" t="s">
        <v>270</v>
      </c>
      <c r="M6590" s="9" t="s">
        <v>7735</v>
      </c>
      <c r="N6590" s="215">
        <v>45505.8848292361</v>
      </c>
      <c r="O6590" s="8">
        <v>45505</v>
      </c>
    </row>
    <row r="6591" spans="1:15" x14ac:dyDescent="0.25">
      <c r="A6591" s="8">
        <v>45497</v>
      </c>
      <c r="B6591" s="9" t="s">
        <v>7689</v>
      </c>
      <c r="C6591" s="9" t="s">
        <v>209</v>
      </c>
      <c r="D6591" s="3">
        <v>-117.96</v>
      </c>
      <c r="E6591" s="9" t="s">
        <v>117</v>
      </c>
      <c r="F6591" s="9" t="s">
        <v>118</v>
      </c>
      <c r="G6591" s="9" t="s">
        <v>119</v>
      </c>
      <c r="H6591" s="8">
        <v>45474</v>
      </c>
      <c r="I6591" s="8">
        <v>45495</v>
      </c>
      <c r="J6591" s="8" t="s">
        <v>7709</v>
      </c>
      <c r="K6591" s="205" t="s">
        <v>121</v>
      </c>
      <c r="M6591" s="9" t="s">
        <v>7691</v>
      </c>
      <c r="N6591" s="215">
        <v>45505.8848292361</v>
      </c>
      <c r="O6591" s="8">
        <v>45505</v>
      </c>
    </row>
    <row r="6592" spans="1:15" x14ac:dyDescent="0.25">
      <c r="A6592" s="8">
        <v>45496</v>
      </c>
      <c r="B6592" s="9" t="s">
        <v>7739</v>
      </c>
      <c r="C6592" s="9" t="s">
        <v>441</v>
      </c>
      <c r="D6592" s="3">
        <v>-11</v>
      </c>
      <c r="E6592" s="9" t="s">
        <v>117</v>
      </c>
      <c r="F6592" s="9" t="s">
        <v>118</v>
      </c>
      <c r="G6592" s="9" t="s">
        <v>119</v>
      </c>
      <c r="H6592" s="8">
        <v>45474</v>
      </c>
      <c r="I6592" s="8">
        <v>45495</v>
      </c>
      <c r="J6592" s="8" t="s">
        <v>7740</v>
      </c>
      <c r="K6592" s="205" t="s">
        <v>121</v>
      </c>
      <c r="M6592" s="9" t="s">
        <v>7741</v>
      </c>
      <c r="N6592" s="215">
        <v>45505.8848292361</v>
      </c>
      <c r="O6592" s="8"/>
    </row>
    <row r="6593" spans="1:15" x14ac:dyDescent="0.25">
      <c r="A6593" s="8">
        <v>45496</v>
      </c>
      <c r="B6593" s="9" t="s">
        <v>7742</v>
      </c>
      <c r="C6593" s="9" t="s">
        <v>224</v>
      </c>
      <c r="D6593" s="3">
        <v>-16</v>
      </c>
      <c r="E6593" s="9" t="s">
        <v>117</v>
      </c>
      <c r="F6593" s="9" t="s">
        <v>118</v>
      </c>
      <c r="G6593" s="9" t="s">
        <v>119</v>
      </c>
      <c r="H6593" s="8">
        <v>45474</v>
      </c>
      <c r="I6593" s="8">
        <v>45495</v>
      </c>
      <c r="J6593" s="8" t="s">
        <v>7743</v>
      </c>
      <c r="K6593" s="205" t="s">
        <v>121</v>
      </c>
      <c r="M6593" s="9" t="s">
        <v>7744</v>
      </c>
      <c r="N6593" s="215">
        <v>45505.8848292361</v>
      </c>
      <c r="O6593" s="8"/>
    </row>
    <row r="6594" spans="1:15" x14ac:dyDescent="0.25">
      <c r="A6594" s="8">
        <v>45482</v>
      </c>
      <c r="B6594" s="9" t="s">
        <v>7960</v>
      </c>
      <c r="C6594" s="9" t="s">
        <v>180</v>
      </c>
      <c r="D6594" s="3">
        <v>-13.96</v>
      </c>
      <c r="E6594" s="9" t="s">
        <v>181</v>
      </c>
      <c r="F6594" s="9" t="s">
        <v>182</v>
      </c>
      <c r="G6594" s="9" t="s">
        <v>183</v>
      </c>
      <c r="H6594" s="8">
        <v>45474</v>
      </c>
      <c r="I6594" s="8">
        <v>45481</v>
      </c>
      <c r="J6594" s="8" t="s">
        <v>8123</v>
      </c>
      <c r="K6594" s="205" t="s">
        <v>185</v>
      </c>
      <c r="M6594" s="9" t="s">
        <v>7962</v>
      </c>
      <c r="N6594" s="215">
        <v>45505.8848292361</v>
      </c>
      <c r="O6594" s="8">
        <v>45505</v>
      </c>
    </row>
    <row r="6595" spans="1:15" x14ac:dyDescent="0.25">
      <c r="A6595" s="8">
        <v>45495</v>
      </c>
      <c r="B6595" s="9" t="s">
        <v>7763</v>
      </c>
      <c r="C6595" s="9" t="s">
        <v>142</v>
      </c>
      <c r="D6595" s="3">
        <v>-6.38</v>
      </c>
      <c r="E6595" s="9" t="s">
        <v>117</v>
      </c>
      <c r="F6595" s="9" t="s">
        <v>118</v>
      </c>
      <c r="G6595" s="9" t="s">
        <v>119</v>
      </c>
      <c r="H6595" s="8">
        <v>45474</v>
      </c>
      <c r="I6595" s="8">
        <v>45495</v>
      </c>
      <c r="J6595" s="8" t="s">
        <v>7764</v>
      </c>
      <c r="K6595" s="205" t="s">
        <v>121</v>
      </c>
      <c r="M6595" s="9" t="s">
        <v>7765</v>
      </c>
      <c r="N6595" s="215">
        <v>45505.8848292361</v>
      </c>
      <c r="O6595" s="8">
        <v>45505</v>
      </c>
    </row>
    <row r="6596" spans="1:15" x14ac:dyDescent="0.25">
      <c r="A6596" s="8">
        <v>45495</v>
      </c>
      <c r="B6596" s="9" t="s">
        <v>7767</v>
      </c>
      <c r="C6596" s="9" t="s">
        <v>217</v>
      </c>
      <c r="D6596" s="3">
        <v>-41.83</v>
      </c>
      <c r="E6596" s="9" t="s">
        <v>117</v>
      </c>
      <c r="F6596" s="9" t="s">
        <v>118</v>
      </c>
      <c r="G6596" s="9" t="s">
        <v>119</v>
      </c>
      <c r="H6596" s="8">
        <v>45474</v>
      </c>
      <c r="I6596" s="8">
        <v>45495</v>
      </c>
      <c r="J6596" s="8" t="s">
        <v>7768</v>
      </c>
      <c r="K6596" s="205" t="s">
        <v>121</v>
      </c>
      <c r="M6596" s="9" t="s">
        <v>7769</v>
      </c>
      <c r="N6596" s="215">
        <v>45505.8848292361</v>
      </c>
      <c r="O6596" s="8"/>
    </row>
    <row r="6597" spans="1:15" x14ac:dyDescent="0.25">
      <c r="A6597" s="8">
        <v>45495</v>
      </c>
      <c r="B6597" s="9" t="s">
        <v>1541</v>
      </c>
      <c r="C6597" s="9" t="s">
        <v>431</v>
      </c>
      <c r="D6597" s="3">
        <v>-4.8099999999999996</v>
      </c>
      <c r="E6597" s="9" t="s">
        <v>117</v>
      </c>
      <c r="F6597" s="9" t="s">
        <v>118</v>
      </c>
      <c r="G6597" s="9" t="s">
        <v>119</v>
      </c>
      <c r="H6597" s="8">
        <v>45474</v>
      </c>
      <c r="I6597" s="8">
        <v>45495</v>
      </c>
      <c r="J6597" s="8" t="s">
        <v>7766</v>
      </c>
      <c r="K6597" s="205" t="s">
        <v>121</v>
      </c>
      <c r="M6597" s="9" t="s">
        <v>1543</v>
      </c>
      <c r="N6597" s="215">
        <v>45505.8848292361</v>
      </c>
      <c r="O6597" s="8"/>
    </row>
    <row r="6598" spans="1:15" x14ac:dyDescent="0.25">
      <c r="A6598" s="8">
        <v>45494</v>
      </c>
      <c r="B6598" s="9" t="s">
        <v>7787</v>
      </c>
      <c r="C6598" s="9" t="s">
        <v>224</v>
      </c>
      <c r="D6598" s="3">
        <v>-15.29</v>
      </c>
      <c r="E6598" s="9" t="s">
        <v>117</v>
      </c>
      <c r="F6598" s="9" t="s">
        <v>118</v>
      </c>
      <c r="G6598" s="9" t="s">
        <v>119</v>
      </c>
      <c r="H6598" s="8">
        <v>45474</v>
      </c>
      <c r="I6598" s="8">
        <v>45488</v>
      </c>
      <c r="J6598" s="8" t="s">
        <v>7788</v>
      </c>
      <c r="K6598" s="205" t="s">
        <v>121</v>
      </c>
      <c r="M6598" s="9" t="s">
        <v>7789</v>
      </c>
      <c r="N6598" s="215">
        <v>45505.8848292361</v>
      </c>
      <c r="O6598" s="8"/>
    </row>
    <row r="6599" spans="1:15" x14ac:dyDescent="0.25">
      <c r="A6599" s="8">
        <v>45494</v>
      </c>
      <c r="B6599" s="9" t="s">
        <v>208</v>
      </c>
      <c r="C6599" s="9" t="s">
        <v>209</v>
      </c>
      <c r="D6599" s="3">
        <v>-48.4</v>
      </c>
      <c r="E6599" s="9" t="s">
        <v>117</v>
      </c>
      <c r="F6599" s="9" t="s">
        <v>118</v>
      </c>
      <c r="G6599" s="9" t="s">
        <v>119</v>
      </c>
      <c r="H6599" s="8">
        <v>45474</v>
      </c>
      <c r="I6599" s="8">
        <v>45488</v>
      </c>
      <c r="J6599" s="8" t="s">
        <v>7785</v>
      </c>
      <c r="K6599" s="205" t="s">
        <v>121</v>
      </c>
      <c r="M6599" s="9" t="s">
        <v>212</v>
      </c>
      <c r="N6599" s="215">
        <v>45505.8848292361</v>
      </c>
      <c r="O6599" s="8">
        <v>45505</v>
      </c>
    </row>
    <row r="6600" spans="1:15" x14ac:dyDescent="0.25">
      <c r="A6600" s="8">
        <v>45494</v>
      </c>
      <c r="B6600" s="9" t="s">
        <v>123</v>
      </c>
      <c r="C6600" s="9" t="s">
        <v>124</v>
      </c>
      <c r="D6600" s="3">
        <v>-14.33</v>
      </c>
      <c r="E6600" s="9" t="s">
        <v>117</v>
      </c>
      <c r="F6600" s="9" t="s">
        <v>118</v>
      </c>
      <c r="G6600" s="9" t="s">
        <v>119</v>
      </c>
      <c r="H6600" s="8">
        <v>45474</v>
      </c>
      <c r="I6600" s="8">
        <v>45488</v>
      </c>
      <c r="J6600" s="8" t="s">
        <v>7786</v>
      </c>
      <c r="K6600" s="205" t="s">
        <v>121</v>
      </c>
      <c r="M6600" s="9" t="s">
        <v>126</v>
      </c>
      <c r="N6600" s="215">
        <v>45505.8848292361</v>
      </c>
      <c r="O6600" s="8">
        <v>45505</v>
      </c>
    </row>
    <row r="6601" spans="1:15" x14ac:dyDescent="0.25">
      <c r="A6601" s="8">
        <v>45493</v>
      </c>
      <c r="B6601" s="9" t="s">
        <v>7798</v>
      </c>
      <c r="C6601" s="9" t="s">
        <v>3090</v>
      </c>
      <c r="D6601" s="3">
        <v>-30.02</v>
      </c>
      <c r="E6601" s="9" t="s">
        <v>117</v>
      </c>
      <c r="F6601" s="9" t="s">
        <v>118</v>
      </c>
      <c r="G6601" s="9" t="s">
        <v>119</v>
      </c>
      <c r="H6601" s="8">
        <v>45474</v>
      </c>
      <c r="I6601" s="8">
        <v>45488</v>
      </c>
      <c r="J6601" s="8" t="s">
        <v>7799</v>
      </c>
      <c r="K6601" s="205" t="s">
        <v>121</v>
      </c>
      <c r="M6601" s="9" t="s">
        <v>7800</v>
      </c>
      <c r="N6601" s="215">
        <v>45505.8848292361</v>
      </c>
      <c r="O6601" s="8"/>
    </row>
    <row r="6602" spans="1:15" x14ac:dyDescent="0.25">
      <c r="A6602" s="8">
        <v>45493</v>
      </c>
      <c r="B6602" s="9" t="s">
        <v>7767</v>
      </c>
      <c r="C6602" s="9" t="s">
        <v>217</v>
      </c>
      <c r="D6602" s="3">
        <v>-31.23</v>
      </c>
      <c r="E6602" s="9" t="s">
        <v>117</v>
      </c>
      <c r="F6602" s="9" t="s">
        <v>118</v>
      </c>
      <c r="G6602" s="9" t="s">
        <v>119</v>
      </c>
      <c r="H6602" s="8">
        <v>45474</v>
      </c>
      <c r="I6602" s="8">
        <v>45488</v>
      </c>
      <c r="J6602" s="8" t="s">
        <v>7801</v>
      </c>
      <c r="K6602" s="205" t="s">
        <v>121</v>
      </c>
      <c r="M6602" s="9" t="s">
        <v>7769</v>
      </c>
      <c r="N6602" s="215">
        <v>45505.8848292361</v>
      </c>
      <c r="O6602" s="8"/>
    </row>
    <row r="6603" spans="1:15" x14ac:dyDescent="0.25">
      <c r="A6603" s="8">
        <v>45492</v>
      </c>
      <c r="B6603" s="9" t="s">
        <v>7809</v>
      </c>
      <c r="C6603" s="9" t="s">
        <v>9907</v>
      </c>
      <c r="D6603" s="3">
        <v>-13.6</v>
      </c>
      <c r="E6603" s="9" t="s">
        <v>117</v>
      </c>
      <c r="F6603" s="9" t="s">
        <v>118</v>
      </c>
      <c r="G6603" s="9" t="s">
        <v>119</v>
      </c>
      <c r="H6603" s="8">
        <v>45474</v>
      </c>
      <c r="I6603" s="8">
        <v>45488</v>
      </c>
      <c r="J6603" s="8" t="s">
        <v>7810</v>
      </c>
      <c r="K6603" s="205" t="s">
        <v>121</v>
      </c>
      <c r="M6603" s="9" t="s">
        <v>7811</v>
      </c>
      <c r="N6603" s="215">
        <v>45505.8848292361</v>
      </c>
      <c r="O6603" s="8"/>
    </row>
    <row r="6604" spans="1:15" x14ac:dyDescent="0.25">
      <c r="A6604" s="8">
        <v>45492</v>
      </c>
      <c r="B6604" s="9" t="s">
        <v>145</v>
      </c>
      <c r="C6604" s="9" t="s">
        <v>146</v>
      </c>
      <c r="D6604" s="3">
        <v>-20.83</v>
      </c>
      <c r="E6604" s="9" t="s">
        <v>117</v>
      </c>
      <c r="F6604" s="9" t="s">
        <v>118</v>
      </c>
      <c r="G6604" s="9" t="s">
        <v>119</v>
      </c>
      <c r="H6604" s="8">
        <v>45474</v>
      </c>
      <c r="I6604" s="8">
        <v>45488</v>
      </c>
      <c r="J6604" s="8" t="s">
        <v>7812</v>
      </c>
      <c r="K6604" s="205" t="s">
        <v>121</v>
      </c>
      <c r="M6604" s="9" t="s">
        <v>148</v>
      </c>
      <c r="N6604" s="215">
        <v>45505.8848292361</v>
      </c>
      <c r="O6604" s="8">
        <v>45505</v>
      </c>
    </row>
    <row r="6605" spans="1:15" x14ac:dyDescent="0.25">
      <c r="A6605" s="8">
        <v>45491</v>
      </c>
      <c r="B6605" s="9" t="s">
        <v>7845</v>
      </c>
      <c r="C6605" s="9" t="s">
        <v>224</v>
      </c>
      <c r="D6605" s="3">
        <v>-19.96</v>
      </c>
      <c r="E6605" s="9" t="s">
        <v>117</v>
      </c>
      <c r="F6605" s="9" t="s">
        <v>118</v>
      </c>
      <c r="G6605" s="9" t="s">
        <v>119</v>
      </c>
      <c r="H6605" s="8">
        <v>45474</v>
      </c>
      <c r="I6605" s="8">
        <v>45488</v>
      </c>
      <c r="J6605" s="8" t="s">
        <v>7846</v>
      </c>
      <c r="K6605" s="205" t="s">
        <v>121</v>
      </c>
      <c r="M6605" s="9" t="s">
        <v>7847</v>
      </c>
      <c r="N6605" s="215">
        <v>45505.8848292361</v>
      </c>
      <c r="O6605" s="8"/>
    </row>
    <row r="6606" spans="1:15" x14ac:dyDescent="0.25">
      <c r="A6606" s="8">
        <v>45491</v>
      </c>
      <c r="B6606" s="9" t="s">
        <v>141</v>
      </c>
      <c r="C6606" s="9" t="s">
        <v>142</v>
      </c>
      <c r="D6606" s="3">
        <v>-24.83</v>
      </c>
      <c r="E6606" s="9" t="s">
        <v>117</v>
      </c>
      <c r="F6606" s="9" t="s">
        <v>118</v>
      </c>
      <c r="G6606" s="9" t="s">
        <v>119</v>
      </c>
      <c r="H6606" s="8">
        <v>45474</v>
      </c>
      <c r="I6606" s="8">
        <v>45488</v>
      </c>
      <c r="J6606" s="8" t="s">
        <v>7844</v>
      </c>
      <c r="K6606" s="205" t="s">
        <v>121</v>
      </c>
      <c r="M6606" s="9" t="s">
        <v>144</v>
      </c>
      <c r="N6606" s="215">
        <v>45505.8848292361</v>
      </c>
      <c r="O6606" s="8"/>
    </row>
    <row r="6607" spans="1:15" x14ac:dyDescent="0.25">
      <c r="A6607" s="8">
        <v>45491</v>
      </c>
      <c r="B6607" s="9" t="s">
        <v>208</v>
      </c>
      <c r="C6607" s="9" t="s">
        <v>209</v>
      </c>
      <c r="D6607" s="3">
        <v>-45.71</v>
      </c>
      <c r="E6607" s="9" t="s">
        <v>117</v>
      </c>
      <c r="F6607" s="9" t="s">
        <v>118</v>
      </c>
      <c r="G6607" s="9" t="s">
        <v>119</v>
      </c>
      <c r="H6607" s="8">
        <v>45474</v>
      </c>
      <c r="I6607" s="8">
        <v>45488</v>
      </c>
      <c r="J6607" s="8" t="s">
        <v>7843</v>
      </c>
      <c r="K6607" s="205" t="s">
        <v>121</v>
      </c>
      <c r="M6607" s="9" t="s">
        <v>212</v>
      </c>
      <c r="N6607" s="215">
        <v>45505.8848292361</v>
      </c>
      <c r="O6607" s="8">
        <v>45505</v>
      </c>
    </row>
    <row r="6608" spans="1:15" x14ac:dyDescent="0.25">
      <c r="A6608" s="8">
        <v>45491</v>
      </c>
      <c r="B6608" s="9" t="s">
        <v>7840</v>
      </c>
      <c r="C6608" s="9" t="s">
        <v>217</v>
      </c>
      <c r="D6608" s="3">
        <v>-6.06</v>
      </c>
      <c r="E6608" s="9" t="s">
        <v>117</v>
      </c>
      <c r="F6608" s="9" t="s">
        <v>118</v>
      </c>
      <c r="G6608" s="9" t="s">
        <v>119</v>
      </c>
      <c r="H6608" s="8">
        <v>45474</v>
      </c>
      <c r="I6608" s="8">
        <v>45488</v>
      </c>
      <c r="J6608" s="8" t="s">
        <v>7841</v>
      </c>
      <c r="K6608" s="205" t="s">
        <v>121</v>
      </c>
      <c r="M6608" s="9" t="s">
        <v>7842</v>
      </c>
      <c r="N6608" s="215">
        <v>45505.8848292361</v>
      </c>
      <c r="O6608" s="8"/>
    </row>
    <row r="6609" spans="1:15" x14ac:dyDescent="0.25">
      <c r="A6609" s="8">
        <v>45490</v>
      </c>
      <c r="B6609" s="9" t="s">
        <v>145</v>
      </c>
      <c r="C6609" s="9" t="s">
        <v>146</v>
      </c>
      <c r="D6609" s="3">
        <v>-3</v>
      </c>
      <c r="E6609" s="9" t="s">
        <v>117</v>
      </c>
      <c r="F6609" s="9" t="s">
        <v>118</v>
      </c>
      <c r="G6609" s="9" t="s">
        <v>119</v>
      </c>
      <c r="H6609" s="8">
        <v>45474</v>
      </c>
      <c r="I6609" s="8">
        <v>45488</v>
      </c>
      <c r="J6609" s="8" t="s">
        <v>7865</v>
      </c>
      <c r="K6609" s="205" t="s">
        <v>121</v>
      </c>
      <c r="M6609" s="9" t="s">
        <v>148</v>
      </c>
      <c r="N6609" s="215">
        <v>45505.8848292361</v>
      </c>
      <c r="O6609" s="8">
        <v>45505</v>
      </c>
    </row>
    <row r="6610" spans="1:15" x14ac:dyDescent="0.25">
      <c r="A6610" s="8">
        <v>45847</v>
      </c>
      <c r="B6610" s="9" t="s">
        <v>18846</v>
      </c>
      <c r="C6610" s="9" t="s">
        <v>180</v>
      </c>
      <c r="D6610" s="3">
        <v>-13.73</v>
      </c>
      <c r="E6610" s="9" t="s">
        <v>181</v>
      </c>
      <c r="F6610" s="9" t="s">
        <v>182</v>
      </c>
      <c r="G6610" s="9" t="s">
        <v>183</v>
      </c>
      <c r="H6610" s="8">
        <v>45839</v>
      </c>
      <c r="I6610" s="8">
        <v>45845</v>
      </c>
      <c r="J6610" s="219" t="s">
        <v>18847</v>
      </c>
      <c r="K6610" s="205" t="s">
        <v>185</v>
      </c>
      <c r="M6610" s="9" t="s">
        <v>18848</v>
      </c>
      <c r="N6610" s="215">
        <v>45862.622311099498</v>
      </c>
      <c r="O6610" s="8">
        <v>45862</v>
      </c>
    </row>
    <row r="6611" spans="1:15" x14ac:dyDescent="0.25">
      <c r="A6611" s="8">
        <v>45840</v>
      </c>
      <c r="B6611" s="9" t="s">
        <v>18665</v>
      </c>
      <c r="C6611" s="9" t="s">
        <v>180</v>
      </c>
      <c r="D6611" s="3">
        <v>-13.72</v>
      </c>
      <c r="E6611" s="9" t="s">
        <v>939</v>
      </c>
      <c r="F6611" s="9" t="s">
        <v>940</v>
      </c>
      <c r="G6611" s="9" t="s">
        <v>183</v>
      </c>
      <c r="H6611" s="8">
        <v>45839</v>
      </c>
      <c r="I6611" s="8">
        <v>45838</v>
      </c>
      <c r="J6611" s="219" t="s">
        <v>18937</v>
      </c>
      <c r="K6611" s="205" t="s">
        <v>942</v>
      </c>
      <c r="M6611" s="9" t="s">
        <v>18667</v>
      </c>
      <c r="N6611" s="215">
        <v>45862.622311099498</v>
      </c>
      <c r="O6611" s="8">
        <v>45862</v>
      </c>
    </row>
    <row r="6612" spans="1:15" x14ac:dyDescent="0.25">
      <c r="A6612" s="8">
        <v>45172</v>
      </c>
      <c r="B6612" s="9" t="s">
        <v>376</v>
      </c>
      <c r="C6612" s="9" t="s">
        <v>377</v>
      </c>
      <c r="D6612" s="3">
        <v>-124.63</v>
      </c>
      <c r="E6612" s="9" t="s">
        <v>724</v>
      </c>
      <c r="F6612" s="9" t="s">
        <v>118</v>
      </c>
      <c r="G6612" s="9" t="s">
        <v>210</v>
      </c>
      <c r="H6612" s="8">
        <v>45170</v>
      </c>
      <c r="I6612" s="8">
        <v>45166</v>
      </c>
      <c r="J6612" s="8" t="s">
        <v>4295</v>
      </c>
      <c r="K6612" s="205" t="s">
        <v>121</v>
      </c>
      <c r="M6612" s="9" t="s">
        <v>379</v>
      </c>
      <c r="N6612" s="215">
        <v>45294.9567489931</v>
      </c>
      <c r="O6612" s="8"/>
    </row>
    <row r="6613" spans="1:15" x14ac:dyDescent="0.25">
      <c r="A6613" s="8">
        <v>45490</v>
      </c>
      <c r="B6613" s="9" t="s">
        <v>7862</v>
      </c>
      <c r="C6613" s="9" t="s">
        <v>217</v>
      </c>
      <c r="D6613" s="3">
        <v>-37.909999999999997</v>
      </c>
      <c r="E6613" s="9" t="s">
        <v>117</v>
      </c>
      <c r="F6613" s="9" t="s">
        <v>118</v>
      </c>
      <c r="G6613" s="9" t="s">
        <v>119</v>
      </c>
      <c r="H6613" s="8">
        <v>45474</v>
      </c>
      <c r="I6613" s="8">
        <v>45488</v>
      </c>
      <c r="J6613" s="8" t="s">
        <v>7863</v>
      </c>
      <c r="K6613" s="205" t="s">
        <v>121</v>
      </c>
      <c r="M6613" s="9" t="s">
        <v>7864</v>
      </c>
      <c r="N6613" s="215">
        <v>45505.8848292361</v>
      </c>
      <c r="O6613" s="8"/>
    </row>
    <row r="6614" spans="1:15" x14ac:dyDescent="0.25">
      <c r="A6614" s="8">
        <v>45263</v>
      </c>
      <c r="B6614" s="9" t="s">
        <v>376</v>
      </c>
      <c r="C6614" s="9" t="s">
        <v>377</v>
      </c>
      <c r="D6614" s="3">
        <v>-145.77000000000001</v>
      </c>
      <c r="E6614" s="9" t="s">
        <v>724</v>
      </c>
      <c r="F6614" s="9" t="s">
        <v>118</v>
      </c>
      <c r="G6614" s="9" t="s">
        <v>210</v>
      </c>
      <c r="H6614" s="8">
        <v>45261</v>
      </c>
      <c r="I6614" s="8">
        <v>45257</v>
      </c>
      <c r="J6614" s="8" t="s">
        <v>4367</v>
      </c>
      <c r="K6614" s="205" t="s">
        <v>121</v>
      </c>
      <c r="M6614" s="9" t="s">
        <v>379</v>
      </c>
      <c r="N6614" s="215">
        <v>45294.9567489931</v>
      </c>
      <c r="O6614" s="8"/>
    </row>
    <row r="6615" spans="1:15" x14ac:dyDescent="0.25">
      <c r="A6615" s="8">
        <v>45487</v>
      </c>
      <c r="B6615" s="9" t="s">
        <v>208</v>
      </c>
      <c r="C6615" s="9" t="s">
        <v>209</v>
      </c>
      <c r="D6615" s="3">
        <v>-36.130000000000003</v>
      </c>
      <c r="E6615" s="9" t="s">
        <v>117</v>
      </c>
      <c r="F6615" s="9" t="s">
        <v>118</v>
      </c>
      <c r="G6615" s="9" t="s">
        <v>119</v>
      </c>
      <c r="H6615" s="8">
        <v>45474</v>
      </c>
      <c r="I6615" s="8">
        <v>45481</v>
      </c>
      <c r="J6615" s="8" t="s">
        <v>7995</v>
      </c>
      <c r="K6615" s="205" t="s">
        <v>121</v>
      </c>
      <c r="M6615" s="9" t="s">
        <v>212</v>
      </c>
      <c r="N6615" s="215">
        <v>45505.8848292361</v>
      </c>
      <c r="O6615" s="8">
        <v>45505</v>
      </c>
    </row>
    <row r="6616" spans="1:15" x14ac:dyDescent="0.25">
      <c r="A6616" s="8">
        <v>45487</v>
      </c>
      <c r="B6616" s="9" t="s">
        <v>347</v>
      </c>
      <c r="C6616" s="9" t="s">
        <v>9907</v>
      </c>
      <c r="D6616" s="3">
        <v>-449</v>
      </c>
      <c r="E6616" s="9" t="s">
        <v>117</v>
      </c>
      <c r="F6616" s="9" t="s">
        <v>118</v>
      </c>
      <c r="G6616" s="9" t="s">
        <v>119</v>
      </c>
      <c r="H6616" s="8">
        <v>45474</v>
      </c>
      <c r="I6616" s="8">
        <v>45481</v>
      </c>
      <c r="J6616" s="8" t="s">
        <v>7999</v>
      </c>
      <c r="K6616" s="205" t="s">
        <v>121</v>
      </c>
      <c r="M6616" s="9" t="s">
        <v>349</v>
      </c>
      <c r="N6616" s="215">
        <v>45505.8848292361</v>
      </c>
      <c r="O6616" s="8"/>
    </row>
    <row r="6617" spans="1:15" x14ac:dyDescent="0.25">
      <c r="A6617" s="8">
        <v>45487</v>
      </c>
      <c r="B6617" s="9" t="s">
        <v>7996</v>
      </c>
      <c r="C6617" s="9" t="s">
        <v>124</v>
      </c>
      <c r="D6617" s="3">
        <v>-22.06</v>
      </c>
      <c r="E6617" s="9" t="s">
        <v>117</v>
      </c>
      <c r="F6617" s="9" t="s">
        <v>118</v>
      </c>
      <c r="G6617" s="9" t="s">
        <v>119</v>
      </c>
      <c r="H6617" s="8">
        <v>45474</v>
      </c>
      <c r="I6617" s="8">
        <v>45481</v>
      </c>
      <c r="J6617" s="8" t="s">
        <v>7997</v>
      </c>
      <c r="K6617" s="205" t="s">
        <v>121</v>
      </c>
      <c r="M6617" s="9" t="s">
        <v>7998</v>
      </c>
      <c r="N6617" s="215">
        <v>45505.8848292361</v>
      </c>
      <c r="O6617" s="8">
        <v>45505</v>
      </c>
    </row>
    <row r="6618" spans="1:15" x14ac:dyDescent="0.25">
      <c r="A6618" s="8">
        <v>45313</v>
      </c>
      <c r="B6618" s="9" t="s">
        <v>285</v>
      </c>
      <c r="C6618" s="9" t="s">
        <v>180</v>
      </c>
      <c r="D6618" s="3">
        <v>-13.68</v>
      </c>
      <c r="E6618" s="9" t="s">
        <v>181</v>
      </c>
      <c r="F6618" s="9" t="s">
        <v>182</v>
      </c>
      <c r="G6618" s="9" t="s">
        <v>183</v>
      </c>
      <c r="H6618" s="8">
        <v>45292</v>
      </c>
      <c r="I6618" s="8">
        <v>45313</v>
      </c>
      <c r="J6618" s="8" t="s">
        <v>2257</v>
      </c>
      <c r="K6618" s="205" t="s">
        <v>185</v>
      </c>
      <c r="M6618" s="9" t="s">
        <v>287</v>
      </c>
      <c r="N6618" s="215">
        <v>45318.192840775497</v>
      </c>
      <c r="O6618" s="8">
        <v>45317</v>
      </c>
    </row>
    <row r="6619" spans="1:15" x14ac:dyDescent="0.25">
      <c r="A6619" s="8">
        <v>45483</v>
      </c>
      <c r="B6619" s="9" t="s">
        <v>356</v>
      </c>
      <c r="C6619" s="9" t="s">
        <v>357</v>
      </c>
      <c r="D6619" s="3">
        <v>-71.66</v>
      </c>
      <c r="E6619" s="9" t="s">
        <v>117</v>
      </c>
      <c r="F6619" s="9" t="s">
        <v>118</v>
      </c>
      <c r="G6619" s="9" t="s">
        <v>119</v>
      </c>
      <c r="H6619" s="8">
        <v>45474</v>
      </c>
      <c r="I6619" s="8">
        <v>45481</v>
      </c>
      <c r="J6619" s="8" t="s">
        <v>8078</v>
      </c>
      <c r="K6619" s="205" t="s">
        <v>121</v>
      </c>
      <c r="M6619" s="9" t="s">
        <v>359</v>
      </c>
      <c r="N6619" s="215">
        <v>45505.8848292361</v>
      </c>
      <c r="O6619" s="8">
        <v>45505</v>
      </c>
    </row>
    <row r="6620" spans="1:15" x14ac:dyDescent="0.25">
      <c r="A6620" s="8">
        <v>45233</v>
      </c>
      <c r="B6620" s="9" t="s">
        <v>376</v>
      </c>
      <c r="C6620" s="9" t="s">
        <v>377</v>
      </c>
      <c r="D6620" s="3">
        <v>-149.36000000000001</v>
      </c>
      <c r="E6620" s="9" t="s">
        <v>724</v>
      </c>
      <c r="F6620" s="9" t="s">
        <v>118</v>
      </c>
      <c r="G6620" s="9" t="s">
        <v>210</v>
      </c>
      <c r="H6620" s="8">
        <v>45231</v>
      </c>
      <c r="I6620" s="8">
        <v>45229</v>
      </c>
      <c r="J6620" s="219" t="s">
        <v>4379</v>
      </c>
      <c r="K6620" s="205" t="s">
        <v>121</v>
      </c>
      <c r="M6620" s="9" t="s">
        <v>379</v>
      </c>
      <c r="N6620" s="215">
        <v>45294.9567489931</v>
      </c>
      <c r="O6620" s="8"/>
    </row>
    <row r="6621" spans="1:15" x14ac:dyDescent="0.25">
      <c r="A6621" s="8">
        <v>45810</v>
      </c>
      <c r="B6621" s="9" t="s">
        <v>14725</v>
      </c>
      <c r="C6621" s="9" t="s">
        <v>180</v>
      </c>
      <c r="D6621" s="3">
        <v>-13.62</v>
      </c>
      <c r="E6621" s="9" t="s">
        <v>181</v>
      </c>
      <c r="F6621" s="9" t="s">
        <v>182</v>
      </c>
      <c r="G6621" s="9" t="s">
        <v>183</v>
      </c>
      <c r="H6621" s="8">
        <v>45809</v>
      </c>
      <c r="I6621" s="8">
        <v>45810</v>
      </c>
      <c r="J6621" s="8" t="s">
        <v>18175</v>
      </c>
      <c r="K6621" s="205" t="s">
        <v>185</v>
      </c>
      <c r="M6621" s="9" t="s">
        <v>14727</v>
      </c>
      <c r="N6621" s="215">
        <v>45840.490152685197</v>
      </c>
      <c r="O6621" s="8">
        <v>45840</v>
      </c>
    </row>
    <row r="6622" spans="1:15" x14ac:dyDescent="0.25">
      <c r="A6622" s="8">
        <v>45482</v>
      </c>
      <c r="B6622" s="9" t="s">
        <v>208</v>
      </c>
      <c r="C6622" s="9" t="s">
        <v>209</v>
      </c>
      <c r="D6622" s="3">
        <v>-12.62</v>
      </c>
      <c r="E6622" s="9" t="s">
        <v>117</v>
      </c>
      <c r="F6622" s="9" t="s">
        <v>118</v>
      </c>
      <c r="G6622" s="9" t="s">
        <v>119</v>
      </c>
      <c r="H6622" s="8">
        <v>45474</v>
      </c>
      <c r="I6622" s="8">
        <v>45481</v>
      </c>
      <c r="J6622" s="8" t="s">
        <v>8095</v>
      </c>
      <c r="K6622" s="205" t="s">
        <v>121</v>
      </c>
      <c r="M6622" s="9" t="s">
        <v>212</v>
      </c>
      <c r="N6622" s="215">
        <v>45505.8848292361</v>
      </c>
      <c r="O6622" s="8">
        <v>45505</v>
      </c>
    </row>
    <row r="6623" spans="1:15" x14ac:dyDescent="0.25">
      <c r="A6623" s="8">
        <v>45482</v>
      </c>
      <c r="B6623" s="9" t="s">
        <v>208</v>
      </c>
      <c r="C6623" s="9" t="s">
        <v>209</v>
      </c>
      <c r="D6623" s="3">
        <v>-75.17</v>
      </c>
      <c r="E6623" s="9" t="s">
        <v>117</v>
      </c>
      <c r="F6623" s="9" t="s">
        <v>118</v>
      </c>
      <c r="G6623" s="9" t="s">
        <v>119</v>
      </c>
      <c r="H6623" s="8">
        <v>45474</v>
      </c>
      <c r="I6623" s="8">
        <v>45481</v>
      </c>
      <c r="J6623" s="8" t="s">
        <v>8096</v>
      </c>
      <c r="K6623" s="205" t="s">
        <v>121</v>
      </c>
      <c r="M6623" s="9" t="s">
        <v>212</v>
      </c>
      <c r="N6623" s="215">
        <v>45505.8848292361</v>
      </c>
      <c r="O6623" s="8">
        <v>45505</v>
      </c>
    </row>
    <row r="6624" spans="1:15" x14ac:dyDescent="0.25">
      <c r="A6624" s="8">
        <v>45481</v>
      </c>
      <c r="B6624" s="9" t="s">
        <v>393</v>
      </c>
      <c r="C6624" s="9" t="s">
        <v>124</v>
      </c>
      <c r="D6624" s="3">
        <v>-63.96</v>
      </c>
      <c r="E6624" s="9" t="s">
        <v>117</v>
      </c>
      <c r="F6624" s="9" t="s">
        <v>118</v>
      </c>
      <c r="G6624" s="9" t="s">
        <v>119</v>
      </c>
      <c r="H6624" s="8">
        <v>45474</v>
      </c>
      <c r="I6624" s="8">
        <v>45481</v>
      </c>
      <c r="J6624" s="8" t="s">
        <v>8136</v>
      </c>
      <c r="K6624" s="205" t="s">
        <v>121</v>
      </c>
      <c r="M6624" s="9" t="s">
        <v>395</v>
      </c>
      <c r="N6624" s="215">
        <v>45505.8848292361</v>
      </c>
      <c r="O6624" s="8">
        <v>45505</v>
      </c>
    </row>
    <row r="6625" spans="1:15" x14ac:dyDescent="0.25">
      <c r="A6625" s="8">
        <v>45479</v>
      </c>
      <c r="B6625" s="9" t="s">
        <v>326</v>
      </c>
      <c r="C6625" s="9" t="s">
        <v>728</v>
      </c>
      <c r="D6625" s="3">
        <v>2391.52</v>
      </c>
      <c r="E6625" s="9" t="s">
        <v>117</v>
      </c>
      <c r="F6625" s="9" t="s">
        <v>118</v>
      </c>
      <c r="G6625" s="9" t="s">
        <v>119</v>
      </c>
      <c r="H6625" s="8">
        <v>45474</v>
      </c>
      <c r="I6625" s="8">
        <v>45474</v>
      </c>
      <c r="J6625" s="8" t="s">
        <v>8153</v>
      </c>
      <c r="K6625" s="205" t="s">
        <v>121</v>
      </c>
      <c r="M6625" s="9" t="s">
        <v>329</v>
      </c>
      <c r="N6625" s="215">
        <v>45505.8848292361</v>
      </c>
      <c r="O6625" s="8"/>
    </row>
    <row r="6626" spans="1:15" x14ac:dyDescent="0.25">
      <c r="A6626" s="8">
        <v>45478</v>
      </c>
      <c r="B6626" s="9" t="s">
        <v>208</v>
      </c>
      <c r="C6626" s="9" t="s">
        <v>209</v>
      </c>
      <c r="D6626" s="3">
        <v>-79.760000000000005</v>
      </c>
      <c r="E6626" s="9" t="s">
        <v>117</v>
      </c>
      <c r="F6626" s="9" t="s">
        <v>118</v>
      </c>
      <c r="G6626" s="9" t="s">
        <v>119</v>
      </c>
      <c r="H6626" s="8">
        <v>45474</v>
      </c>
      <c r="I6626" s="8">
        <v>45474</v>
      </c>
      <c r="J6626" s="8" t="s">
        <v>8163</v>
      </c>
      <c r="K6626" s="205" t="s">
        <v>121</v>
      </c>
      <c r="M6626" s="9" t="s">
        <v>212</v>
      </c>
      <c r="N6626" s="215">
        <v>45505.8848292361</v>
      </c>
      <c r="O6626" s="8">
        <v>45505</v>
      </c>
    </row>
    <row r="6627" spans="1:15" x14ac:dyDescent="0.25">
      <c r="A6627" s="8">
        <v>45478</v>
      </c>
      <c r="B6627" s="9" t="s">
        <v>417</v>
      </c>
      <c r="C6627" s="9" t="s">
        <v>377</v>
      </c>
      <c r="D6627" s="3">
        <v>10</v>
      </c>
      <c r="E6627" s="9" t="s">
        <v>117</v>
      </c>
      <c r="F6627" s="9" t="s">
        <v>118</v>
      </c>
      <c r="G6627" s="9" t="s">
        <v>119</v>
      </c>
      <c r="H6627" s="8">
        <v>45474</v>
      </c>
      <c r="I6627" s="8">
        <v>45474</v>
      </c>
      <c r="J6627" s="8" t="s">
        <v>8159</v>
      </c>
      <c r="K6627" s="205" t="s">
        <v>121</v>
      </c>
      <c r="M6627" s="9" t="s">
        <v>417</v>
      </c>
      <c r="N6627" s="215">
        <v>45505.8848292361</v>
      </c>
      <c r="O6627" s="8"/>
    </row>
    <row r="6628" spans="1:15" x14ac:dyDescent="0.25">
      <c r="A6628" s="8">
        <v>45478</v>
      </c>
      <c r="B6628" s="9" t="s">
        <v>8160</v>
      </c>
      <c r="C6628" s="9" t="s">
        <v>124</v>
      </c>
      <c r="D6628" s="3">
        <v>-44.13</v>
      </c>
      <c r="E6628" s="9" t="s">
        <v>117</v>
      </c>
      <c r="F6628" s="9" t="s">
        <v>118</v>
      </c>
      <c r="G6628" s="9" t="s">
        <v>119</v>
      </c>
      <c r="H6628" s="8">
        <v>45474</v>
      </c>
      <c r="I6628" s="8">
        <v>45474</v>
      </c>
      <c r="J6628" s="8" t="s">
        <v>8161</v>
      </c>
      <c r="K6628" s="205" t="s">
        <v>121</v>
      </c>
      <c r="M6628" s="9" t="s">
        <v>8162</v>
      </c>
      <c r="N6628" s="215">
        <v>45505.8848292361</v>
      </c>
      <c r="O6628" s="8"/>
    </row>
    <row r="6629" spans="1:15" x14ac:dyDescent="0.25">
      <c r="A6629" s="8">
        <v>45477</v>
      </c>
      <c r="B6629" s="9" t="s">
        <v>570</v>
      </c>
      <c r="C6629" s="9" t="s">
        <v>124</v>
      </c>
      <c r="D6629" s="3">
        <v>-22.07</v>
      </c>
      <c r="E6629" s="9" t="s">
        <v>117</v>
      </c>
      <c r="F6629" s="9" t="s">
        <v>118</v>
      </c>
      <c r="G6629" s="9" t="s">
        <v>119</v>
      </c>
      <c r="H6629" s="8">
        <v>45474</v>
      </c>
      <c r="I6629" s="8">
        <v>45474</v>
      </c>
      <c r="J6629" s="8" t="s">
        <v>8169</v>
      </c>
      <c r="K6629" s="205" t="s">
        <v>121</v>
      </c>
      <c r="M6629" s="9" t="s">
        <v>572</v>
      </c>
      <c r="N6629" s="215">
        <v>45505.8848292361</v>
      </c>
      <c r="O6629" s="8"/>
    </row>
    <row r="6630" spans="1:15" x14ac:dyDescent="0.25">
      <c r="A6630" s="8">
        <v>45476</v>
      </c>
      <c r="B6630" s="9" t="s">
        <v>376</v>
      </c>
      <c r="C6630" s="9" t="s">
        <v>377</v>
      </c>
      <c r="D6630" s="3">
        <v>-151.34</v>
      </c>
      <c r="E6630" s="9" t="s">
        <v>117</v>
      </c>
      <c r="F6630" s="9" t="s">
        <v>118</v>
      </c>
      <c r="G6630" s="9" t="s">
        <v>119</v>
      </c>
      <c r="H6630" s="8">
        <v>45474</v>
      </c>
      <c r="I6630" s="8">
        <v>45474</v>
      </c>
      <c r="J6630" s="8" t="s">
        <v>8196</v>
      </c>
      <c r="K6630" s="205" t="s">
        <v>121</v>
      </c>
      <c r="M6630" s="9" t="s">
        <v>379</v>
      </c>
      <c r="N6630" s="215">
        <v>45505.8848292361</v>
      </c>
      <c r="O6630" s="8"/>
    </row>
    <row r="6631" spans="1:15" x14ac:dyDescent="0.25">
      <c r="A6631" s="8">
        <v>45202</v>
      </c>
      <c r="B6631" s="9" t="s">
        <v>376</v>
      </c>
      <c r="C6631" s="9" t="s">
        <v>377</v>
      </c>
      <c r="D6631" s="3">
        <v>-246.08</v>
      </c>
      <c r="E6631" s="9" t="s">
        <v>724</v>
      </c>
      <c r="F6631" s="9" t="s">
        <v>118</v>
      </c>
      <c r="G6631" s="9" t="s">
        <v>210</v>
      </c>
      <c r="H6631" s="8">
        <v>45200</v>
      </c>
      <c r="I6631" s="8">
        <v>45201</v>
      </c>
      <c r="J6631" s="219" t="s">
        <v>4565</v>
      </c>
      <c r="K6631" s="205" t="s">
        <v>121</v>
      </c>
      <c r="M6631" s="9" t="s">
        <v>379</v>
      </c>
      <c r="N6631" s="215">
        <v>45294.9567489931</v>
      </c>
      <c r="O6631" s="8"/>
    </row>
    <row r="6632" spans="1:15" x14ac:dyDescent="0.25">
      <c r="A6632" s="8">
        <v>45474</v>
      </c>
      <c r="B6632" s="9" t="s">
        <v>208</v>
      </c>
      <c r="C6632" s="9" t="s">
        <v>209</v>
      </c>
      <c r="D6632" s="3">
        <v>-106.44</v>
      </c>
      <c r="E6632" s="9" t="s">
        <v>117</v>
      </c>
      <c r="F6632" s="9" t="s">
        <v>118</v>
      </c>
      <c r="G6632" s="9" t="s">
        <v>119</v>
      </c>
      <c r="H6632" s="8">
        <v>45474</v>
      </c>
      <c r="I6632" s="8">
        <v>45474</v>
      </c>
      <c r="J6632" s="8" t="s">
        <v>8248</v>
      </c>
      <c r="K6632" s="205" t="s">
        <v>121</v>
      </c>
      <c r="M6632" s="9" t="s">
        <v>212</v>
      </c>
      <c r="N6632" s="215">
        <v>45505.8848292361</v>
      </c>
      <c r="O6632" s="8">
        <v>45505</v>
      </c>
    </row>
    <row r="6633" spans="1:15" x14ac:dyDescent="0.25">
      <c r="A6633" s="8">
        <v>45474</v>
      </c>
      <c r="B6633" s="9" t="s">
        <v>8245</v>
      </c>
      <c r="C6633" s="9" t="s">
        <v>146</v>
      </c>
      <c r="D6633" s="3">
        <v>-26.44</v>
      </c>
      <c r="E6633" s="9" t="s">
        <v>117</v>
      </c>
      <c r="F6633" s="9" t="s">
        <v>118</v>
      </c>
      <c r="G6633" s="9" t="s">
        <v>119</v>
      </c>
      <c r="H6633" s="8">
        <v>45474</v>
      </c>
      <c r="I6633" s="8">
        <v>45474</v>
      </c>
      <c r="J6633" s="8" t="s">
        <v>8246</v>
      </c>
      <c r="K6633" s="205" t="s">
        <v>121</v>
      </c>
      <c r="M6633" s="9" t="s">
        <v>8247</v>
      </c>
      <c r="N6633" s="215">
        <v>45505.8848292361</v>
      </c>
      <c r="O6633" s="8"/>
    </row>
    <row r="6634" spans="1:15" x14ac:dyDescent="0.25">
      <c r="A6634" s="8">
        <v>45838</v>
      </c>
      <c r="B6634" s="9" t="s">
        <v>18582</v>
      </c>
      <c r="C6634" s="9" t="s">
        <v>180</v>
      </c>
      <c r="D6634" s="3">
        <v>-13.35</v>
      </c>
      <c r="E6634" s="9" t="s">
        <v>521</v>
      </c>
      <c r="F6634" s="9" t="s">
        <v>522</v>
      </c>
      <c r="G6634" s="9" t="s">
        <v>183</v>
      </c>
      <c r="H6634" s="8">
        <v>45809</v>
      </c>
      <c r="I6634" s="8">
        <v>45838</v>
      </c>
      <c r="J6634" s="219" t="s">
        <v>19100</v>
      </c>
      <c r="K6634" s="205" t="s">
        <v>524</v>
      </c>
      <c r="M6634" s="9" t="s">
        <v>18584</v>
      </c>
      <c r="N6634" s="215">
        <v>45862.622311099498</v>
      </c>
      <c r="O6634" s="8">
        <v>45862</v>
      </c>
    </row>
    <row r="6635" spans="1:15" x14ac:dyDescent="0.25">
      <c r="A6635" s="8">
        <v>45474</v>
      </c>
      <c r="B6635" s="9" t="s">
        <v>587</v>
      </c>
      <c r="C6635" s="9" t="s">
        <v>124</v>
      </c>
      <c r="D6635" s="3">
        <v>-13.99</v>
      </c>
      <c r="E6635" s="9" t="s">
        <v>117</v>
      </c>
      <c r="F6635" s="9" t="s">
        <v>118</v>
      </c>
      <c r="G6635" s="9" t="s">
        <v>119</v>
      </c>
      <c r="H6635" s="8">
        <v>45474</v>
      </c>
      <c r="I6635" s="8">
        <v>45474</v>
      </c>
      <c r="J6635" s="8" t="s">
        <v>8250</v>
      </c>
      <c r="K6635" s="205" t="s">
        <v>121</v>
      </c>
      <c r="M6635" s="9" t="s">
        <v>589</v>
      </c>
      <c r="N6635" s="215">
        <v>45505.8848292361</v>
      </c>
      <c r="O6635" s="8">
        <v>45505</v>
      </c>
    </row>
    <row r="6636" spans="1:15" x14ac:dyDescent="0.25">
      <c r="A6636" s="8">
        <v>45246</v>
      </c>
      <c r="B6636" s="9" t="s">
        <v>4872</v>
      </c>
      <c r="C6636" s="9" t="s">
        <v>377</v>
      </c>
      <c r="D6636" s="3">
        <v>-2200</v>
      </c>
      <c r="E6636" s="9" t="s">
        <v>193</v>
      </c>
      <c r="F6636" s="9" t="s">
        <v>194</v>
      </c>
      <c r="G6636" s="9" t="s">
        <v>183</v>
      </c>
      <c r="H6636" s="8">
        <v>45231</v>
      </c>
      <c r="I6636" s="8">
        <v>45243</v>
      </c>
      <c r="J6636" s="8" t="s">
        <v>4873</v>
      </c>
      <c r="K6636" s="205" t="s">
        <v>196</v>
      </c>
      <c r="M6636" s="9" t="s">
        <v>4874</v>
      </c>
      <c r="N6636" s="215">
        <v>45294.9567489931</v>
      </c>
      <c r="O6636" s="8"/>
    </row>
    <row r="6637" spans="1:15" x14ac:dyDescent="0.25">
      <c r="A6637" s="8">
        <v>45744</v>
      </c>
      <c r="B6637" s="9" t="s">
        <v>13781</v>
      </c>
      <c r="C6637" s="9" t="s">
        <v>14592</v>
      </c>
      <c r="D6637" s="3">
        <v>36482.879999999997</v>
      </c>
      <c r="E6637" s="9" t="s">
        <v>422</v>
      </c>
      <c r="F6637" s="9" t="s">
        <v>423</v>
      </c>
      <c r="G6637" s="9" t="s">
        <v>183</v>
      </c>
      <c r="H6637" s="8">
        <v>45717</v>
      </c>
      <c r="I6637" s="8">
        <v>45740</v>
      </c>
      <c r="J6637" s="219" t="s">
        <v>15157</v>
      </c>
      <c r="K6637" s="205" t="s">
        <v>425</v>
      </c>
      <c r="M6637" s="9" t="s">
        <v>13783</v>
      </c>
      <c r="N6637" s="215">
        <v>45777.922227581003</v>
      </c>
      <c r="O6637" s="8"/>
    </row>
    <row r="6638" spans="1:15" x14ac:dyDescent="0.25">
      <c r="A6638" s="8">
        <v>45897</v>
      </c>
      <c r="B6638" s="9" t="s">
        <v>13781</v>
      </c>
      <c r="C6638" s="9" t="s">
        <v>14592</v>
      </c>
      <c r="D6638" s="3">
        <v>9892.6299999999992</v>
      </c>
      <c r="E6638" s="9" t="s">
        <v>422</v>
      </c>
      <c r="F6638" s="9" t="s">
        <v>423</v>
      </c>
      <c r="G6638" s="9" t="s">
        <v>183</v>
      </c>
      <c r="H6638" s="8">
        <v>45870</v>
      </c>
      <c r="I6638" s="8">
        <v>45894</v>
      </c>
      <c r="J6638" s="219" t="s">
        <v>19766</v>
      </c>
      <c r="K6638" s="205" t="s">
        <v>425</v>
      </c>
      <c r="M6638" s="9" t="s">
        <v>13783</v>
      </c>
      <c r="N6638" s="215">
        <v>45929.807189814797</v>
      </c>
      <c r="O6638" s="8">
        <v>45929</v>
      </c>
    </row>
    <row r="6639" spans="1:15" x14ac:dyDescent="0.25">
      <c r="A6639" s="8">
        <v>45868</v>
      </c>
      <c r="B6639" s="9" t="s">
        <v>13781</v>
      </c>
      <c r="C6639" s="9" t="s">
        <v>14592</v>
      </c>
      <c r="D6639" s="3">
        <v>9892.6200000000008</v>
      </c>
      <c r="E6639" s="9" t="s">
        <v>422</v>
      </c>
      <c r="F6639" s="9" t="s">
        <v>423</v>
      </c>
      <c r="G6639" s="9" t="s">
        <v>183</v>
      </c>
      <c r="H6639" s="8">
        <v>45839</v>
      </c>
      <c r="I6639" s="8">
        <v>45866</v>
      </c>
      <c r="J6639" s="219" t="s">
        <v>20158</v>
      </c>
      <c r="K6639" s="205" t="s">
        <v>425</v>
      </c>
      <c r="M6639" s="9" t="s">
        <v>13783</v>
      </c>
      <c r="N6639" s="215">
        <v>45929.807189814797</v>
      </c>
      <c r="O6639" s="8">
        <v>45929</v>
      </c>
    </row>
    <row r="6640" spans="1:15" x14ac:dyDescent="0.25">
      <c r="A6640" s="8">
        <v>45852</v>
      </c>
      <c r="B6640" s="9" t="s">
        <v>13781</v>
      </c>
      <c r="C6640" s="9" t="s">
        <v>14592</v>
      </c>
      <c r="D6640" s="3">
        <v>9853.8700000000008</v>
      </c>
      <c r="E6640" s="9" t="s">
        <v>422</v>
      </c>
      <c r="F6640" s="9" t="s">
        <v>423</v>
      </c>
      <c r="G6640" s="9" t="s">
        <v>183</v>
      </c>
      <c r="H6640" s="8">
        <v>45839</v>
      </c>
      <c r="I6640" s="8">
        <v>45852</v>
      </c>
      <c r="J6640" s="219" t="s">
        <v>18656</v>
      </c>
      <c r="K6640" s="205" t="s">
        <v>425</v>
      </c>
      <c r="M6640" s="9" t="s">
        <v>13783</v>
      </c>
      <c r="N6640" s="215">
        <v>45862.622311099498</v>
      </c>
      <c r="O6640" s="8">
        <v>45862</v>
      </c>
    </row>
    <row r="6641" spans="1:15" x14ac:dyDescent="0.25">
      <c r="A6641" s="8">
        <v>45835</v>
      </c>
      <c r="B6641" s="9" t="s">
        <v>13781</v>
      </c>
      <c r="C6641" s="9" t="s">
        <v>14592</v>
      </c>
      <c r="D6641" s="3">
        <v>9842.7199999999993</v>
      </c>
      <c r="E6641" s="9" t="s">
        <v>422</v>
      </c>
      <c r="F6641" s="9" t="s">
        <v>423</v>
      </c>
      <c r="G6641" s="9" t="s">
        <v>183</v>
      </c>
      <c r="H6641" s="8">
        <v>45809</v>
      </c>
      <c r="I6641" s="8">
        <v>45831</v>
      </c>
      <c r="J6641" s="219" t="s">
        <v>17729</v>
      </c>
      <c r="K6641" s="205" t="s">
        <v>425</v>
      </c>
      <c r="M6641" s="9" t="s">
        <v>13783</v>
      </c>
      <c r="N6641" s="215">
        <v>45840.490152685197</v>
      </c>
      <c r="O6641" s="8">
        <v>45840</v>
      </c>
    </row>
    <row r="6642" spans="1:15" x14ac:dyDescent="0.25">
      <c r="A6642" s="8">
        <v>45762</v>
      </c>
      <c r="B6642" s="9" t="s">
        <v>2898</v>
      </c>
      <c r="C6642" s="9" t="s">
        <v>180</v>
      </c>
      <c r="D6642" s="3">
        <v>-13.31</v>
      </c>
      <c r="E6642" s="9" t="s">
        <v>181</v>
      </c>
      <c r="F6642" s="9" t="s">
        <v>182</v>
      </c>
      <c r="G6642" s="9" t="s">
        <v>183</v>
      </c>
      <c r="H6642" s="8">
        <v>45748</v>
      </c>
      <c r="I6642" s="8">
        <v>45761</v>
      </c>
      <c r="J6642" s="219" t="s">
        <v>14820</v>
      </c>
      <c r="K6642" s="205" t="s">
        <v>185</v>
      </c>
      <c r="M6642" s="9" t="s">
        <v>2900</v>
      </c>
      <c r="N6642" s="215">
        <v>45777.922227581003</v>
      </c>
      <c r="O6642" s="8">
        <v>45777</v>
      </c>
    </row>
    <row r="6643" spans="1:15" x14ac:dyDescent="0.25">
      <c r="A6643" s="8">
        <v>45798</v>
      </c>
      <c r="B6643" s="9" t="s">
        <v>8450</v>
      </c>
      <c r="C6643" s="9" t="s">
        <v>180</v>
      </c>
      <c r="D6643" s="3">
        <v>-13.3</v>
      </c>
      <c r="E6643" s="9" t="s">
        <v>181</v>
      </c>
      <c r="F6643" s="9" t="s">
        <v>182</v>
      </c>
      <c r="G6643" s="9" t="s">
        <v>183</v>
      </c>
      <c r="H6643" s="8">
        <v>45778</v>
      </c>
      <c r="I6643" s="8">
        <v>45796</v>
      </c>
      <c r="J6643" s="8" t="s">
        <v>16201</v>
      </c>
      <c r="K6643" s="205" t="s">
        <v>185</v>
      </c>
      <c r="M6643" s="9" t="s">
        <v>8452</v>
      </c>
      <c r="N6643" s="215">
        <v>45809.629870740697</v>
      </c>
      <c r="O6643" s="8">
        <v>45809</v>
      </c>
    </row>
    <row r="6644" spans="1:15" x14ac:dyDescent="0.25">
      <c r="A6644" s="8">
        <v>45610</v>
      </c>
      <c r="B6644" s="9" t="s">
        <v>7907</v>
      </c>
      <c r="C6644" s="9" t="s">
        <v>180</v>
      </c>
      <c r="D6644" s="3">
        <v>-13.26</v>
      </c>
      <c r="E6644" s="9" t="s">
        <v>181</v>
      </c>
      <c r="F6644" s="9" t="s">
        <v>182</v>
      </c>
      <c r="G6644" s="9" t="s">
        <v>183</v>
      </c>
      <c r="H6644" s="8">
        <v>45597</v>
      </c>
      <c r="I6644" s="8">
        <v>45607</v>
      </c>
      <c r="J6644" s="219" t="s">
        <v>11720</v>
      </c>
      <c r="K6644" s="205" t="s">
        <v>185</v>
      </c>
      <c r="M6644" s="9" t="s">
        <v>7909</v>
      </c>
      <c r="N6644" s="215">
        <v>45635.715607696802</v>
      </c>
      <c r="O6644" s="8">
        <v>45635</v>
      </c>
    </row>
    <row r="6645" spans="1:15" x14ac:dyDescent="0.25">
      <c r="A6645" s="8">
        <v>45912</v>
      </c>
      <c r="B6645" s="9" t="s">
        <v>13781</v>
      </c>
      <c r="C6645" s="9" t="s">
        <v>14592</v>
      </c>
      <c r="D6645" s="3">
        <v>9767.41</v>
      </c>
      <c r="E6645" s="9" t="s">
        <v>422</v>
      </c>
      <c r="F6645" s="9" t="s">
        <v>423</v>
      </c>
      <c r="G6645" s="9" t="s">
        <v>183</v>
      </c>
      <c r="H6645" s="8">
        <v>45901</v>
      </c>
      <c r="I6645" s="8">
        <v>45908</v>
      </c>
      <c r="J6645" s="219" t="s">
        <v>19477</v>
      </c>
      <c r="K6645" s="205" t="s">
        <v>425</v>
      </c>
      <c r="M6645" s="9" t="s">
        <v>13783</v>
      </c>
      <c r="N6645" s="215">
        <v>45929.807189814797</v>
      </c>
      <c r="O6645" s="8">
        <v>45929</v>
      </c>
    </row>
    <row r="6646" spans="1:15" x14ac:dyDescent="0.25">
      <c r="A6646" s="8">
        <v>45883</v>
      </c>
      <c r="B6646" s="9" t="s">
        <v>13781</v>
      </c>
      <c r="C6646" s="9" t="s">
        <v>14592</v>
      </c>
      <c r="D6646" s="3">
        <v>9767.41</v>
      </c>
      <c r="E6646" s="9" t="s">
        <v>422</v>
      </c>
      <c r="F6646" s="9" t="s">
        <v>423</v>
      </c>
      <c r="G6646" s="9" t="s">
        <v>183</v>
      </c>
      <c r="H6646" s="8">
        <v>45870</v>
      </c>
      <c r="I6646" s="8">
        <v>45880</v>
      </c>
      <c r="J6646" s="219" t="s">
        <v>19961</v>
      </c>
      <c r="K6646" s="205" t="s">
        <v>425</v>
      </c>
      <c r="M6646" s="9" t="s">
        <v>13783</v>
      </c>
      <c r="N6646" s="215">
        <v>45929.807189814797</v>
      </c>
      <c r="O6646" s="8">
        <v>45929</v>
      </c>
    </row>
    <row r="6647" spans="1:15" x14ac:dyDescent="0.25">
      <c r="A6647" s="8">
        <v>45777</v>
      </c>
      <c r="B6647" s="9" t="s">
        <v>13781</v>
      </c>
      <c r="C6647" s="9" t="s">
        <v>14592</v>
      </c>
      <c r="D6647" s="3">
        <v>8866.7900000000009</v>
      </c>
      <c r="E6647" s="9" t="s">
        <v>422</v>
      </c>
      <c r="F6647" s="9" t="s">
        <v>423</v>
      </c>
      <c r="G6647" s="9" t="s">
        <v>183</v>
      </c>
      <c r="H6647" s="8">
        <v>45748</v>
      </c>
      <c r="I6647" s="8">
        <v>45775</v>
      </c>
      <c r="J6647" s="8" t="s">
        <v>15817</v>
      </c>
      <c r="K6647" s="205" t="s">
        <v>425</v>
      </c>
      <c r="M6647" s="9" t="s">
        <v>13783</v>
      </c>
      <c r="N6647" s="215">
        <v>45785.029943333298</v>
      </c>
      <c r="O6647" s="8"/>
    </row>
    <row r="6648" spans="1:15" x14ac:dyDescent="0.25">
      <c r="A6648" s="8">
        <v>45806</v>
      </c>
      <c r="B6648" s="9" t="s">
        <v>13781</v>
      </c>
      <c r="C6648" s="9" t="s">
        <v>14592</v>
      </c>
      <c r="D6648" s="3">
        <v>8866.7800000000007</v>
      </c>
      <c r="E6648" s="9" t="s">
        <v>422</v>
      </c>
      <c r="F6648" s="9" t="s">
        <v>423</v>
      </c>
      <c r="G6648" s="9" t="s">
        <v>183</v>
      </c>
      <c r="H6648" s="8">
        <v>45778</v>
      </c>
      <c r="I6648" s="8">
        <v>45803</v>
      </c>
      <c r="J6648" s="8" t="s">
        <v>16070</v>
      </c>
      <c r="K6648" s="205" t="s">
        <v>425</v>
      </c>
      <c r="M6648" s="9" t="s">
        <v>13783</v>
      </c>
      <c r="N6648" s="215">
        <v>45809.629870740697</v>
      </c>
      <c r="O6648" s="8">
        <v>45840</v>
      </c>
    </row>
    <row r="6649" spans="1:15" x14ac:dyDescent="0.25">
      <c r="A6649" s="8">
        <v>45729</v>
      </c>
      <c r="B6649" s="9" t="s">
        <v>13781</v>
      </c>
      <c r="C6649" s="9" t="s">
        <v>14592</v>
      </c>
      <c r="D6649" s="3">
        <v>8840.4699999999993</v>
      </c>
      <c r="E6649" s="9" t="s">
        <v>422</v>
      </c>
      <c r="F6649" s="9" t="s">
        <v>423</v>
      </c>
      <c r="G6649" s="9" t="s">
        <v>183</v>
      </c>
      <c r="H6649" s="8">
        <v>45717</v>
      </c>
      <c r="I6649" s="8">
        <v>45726</v>
      </c>
      <c r="J6649" s="219" t="s">
        <v>13782</v>
      </c>
      <c r="K6649" s="205" t="s">
        <v>425</v>
      </c>
      <c r="M6649" s="9" t="s">
        <v>13783</v>
      </c>
      <c r="N6649" s="215">
        <v>45733.5614541088</v>
      </c>
      <c r="O6649" s="8"/>
    </row>
    <row r="6650" spans="1:15" x14ac:dyDescent="0.25">
      <c r="A6650" s="8">
        <v>45820</v>
      </c>
      <c r="B6650" s="9" t="s">
        <v>13781</v>
      </c>
      <c r="C6650" s="9" t="s">
        <v>14592</v>
      </c>
      <c r="D6650" s="3">
        <v>8810.34</v>
      </c>
      <c r="E6650" s="9" t="s">
        <v>422</v>
      </c>
      <c r="F6650" s="9" t="s">
        <v>423</v>
      </c>
      <c r="G6650" s="9" t="s">
        <v>183</v>
      </c>
      <c r="H6650" s="8">
        <v>45809</v>
      </c>
      <c r="I6650" s="8">
        <v>45817</v>
      </c>
      <c r="J6650" s="8" t="s">
        <v>17939</v>
      </c>
      <c r="K6650" s="205" t="s">
        <v>425</v>
      </c>
      <c r="M6650" s="9" t="s">
        <v>13783</v>
      </c>
      <c r="N6650" s="215">
        <v>45840.490152685197</v>
      </c>
      <c r="O6650" s="8">
        <v>45840</v>
      </c>
    </row>
    <row r="6651" spans="1:15" x14ac:dyDescent="0.25">
      <c r="A6651" s="8">
        <v>45791</v>
      </c>
      <c r="B6651" s="9" t="s">
        <v>13781</v>
      </c>
      <c r="C6651" s="9" t="s">
        <v>14592</v>
      </c>
      <c r="D6651" s="3">
        <v>8755.65</v>
      </c>
      <c r="E6651" s="9" t="s">
        <v>422</v>
      </c>
      <c r="F6651" s="9" t="s">
        <v>423</v>
      </c>
      <c r="G6651" s="9" t="s">
        <v>183</v>
      </c>
      <c r="H6651" s="8">
        <v>45778</v>
      </c>
      <c r="I6651" s="8">
        <v>45789</v>
      </c>
      <c r="J6651" s="8" t="s">
        <v>16282</v>
      </c>
      <c r="K6651" s="205" t="s">
        <v>425</v>
      </c>
      <c r="M6651" s="9" t="s">
        <v>13783</v>
      </c>
      <c r="N6651" s="215">
        <v>45809.629870740697</v>
      </c>
      <c r="O6651" s="8">
        <v>45840</v>
      </c>
    </row>
    <row r="6652" spans="1:15" x14ac:dyDescent="0.25">
      <c r="A6652" s="8">
        <v>45761</v>
      </c>
      <c r="B6652" s="9" t="s">
        <v>13781</v>
      </c>
      <c r="C6652" s="9" t="s">
        <v>14592</v>
      </c>
      <c r="D6652" s="3">
        <v>8755.65</v>
      </c>
      <c r="E6652" s="9" t="s">
        <v>422</v>
      </c>
      <c r="F6652" s="9" t="s">
        <v>423</v>
      </c>
      <c r="G6652" s="9" t="s">
        <v>183</v>
      </c>
      <c r="H6652" s="8">
        <v>45748</v>
      </c>
      <c r="I6652" s="8">
        <v>45761</v>
      </c>
      <c r="J6652" s="219" t="s">
        <v>14852</v>
      </c>
      <c r="K6652" s="205" t="s">
        <v>425</v>
      </c>
      <c r="M6652" s="9" t="s">
        <v>13783</v>
      </c>
      <c r="N6652" s="215">
        <v>45777.922227581003</v>
      </c>
      <c r="O6652" s="8"/>
    </row>
    <row r="6653" spans="1:15" x14ac:dyDescent="0.25">
      <c r="A6653" s="8">
        <v>45719</v>
      </c>
      <c r="B6653" s="9" t="s">
        <v>873</v>
      </c>
      <c r="C6653" s="9" t="s">
        <v>14592</v>
      </c>
      <c r="D6653" s="3">
        <v>8579.56</v>
      </c>
      <c r="E6653" s="9" t="s">
        <v>422</v>
      </c>
      <c r="F6653" s="9" t="s">
        <v>423</v>
      </c>
      <c r="G6653" s="9" t="s">
        <v>183</v>
      </c>
      <c r="H6653" s="8">
        <v>45717</v>
      </c>
      <c r="I6653" s="8">
        <v>45719</v>
      </c>
      <c r="J6653" s="219" t="s">
        <v>13927</v>
      </c>
      <c r="K6653" s="205" t="s">
        <v>425</v>
      </c>
      <c r="M6653" s="9" t="s">
        <v>876</v>
      </c>
      <c r="N6653" s="215">
        <v>45733.5614541088</v>
      </c>
      <c r="O6653" s="8"/>
    </row>
    <row r="6654" spans="1:15" x14ac:dyDescent="0.25">
      <c r="A6654" s="8">
        <v>45747</v>
      </c>
      <c r="B6654" s="9" t="s">
        <v>15109</v>
      </c>
      <c r="C6654" s="9" t="s">
        <v>18542</v>
      </c>
      <c r="D6654" s="3">
        <v>876.5</v>
      </c>
      <c r="E6654" s="9" t="s">
        <v>422</v>
      </c>
      <c r="F6654" s="9" t="s">
        <v>423</v>
      </c>
      <c r="G6654" s="9" t="s">
        <v>183</v>
      </c>
      <c r="H6654" s="8">
        <v>45717</v>
      </c>
      <c r="I6654" s="8">
        <v>45747</v>
      </c>
      <c r="J6654" s="219" t="s">
        <v>15110</v>
      </c>
      <c r="K6654" s="205" t="s">
        <v>425</v>
      </c>
      <c r="M6654" s="9" t="s">
        <v>15111</v>
      </c>
      <c r="N6654" s="215">
        <v>45777.922227581003</v>
      </c>
      <c r="O6654" s="8"/>
    </row>
    <row r="6655" spans="1:15" x14ac:dyDescent="0.25">
      <c r="A6655" s="8">
        <v>45910</v>
      </c>
      <c r="B6655" s="9" t="s">
        <v>19526</v>
      </c>
      <c r="C6655" s="9" t="s">
        <v>18542</v>
      </c>
      <c r="D6655" s="3">
        <v>375.35</v>
      </c>
      <c r="E6655" s="9" t="s">
        <v>422</v>
      </c>
      <c r="F6655" s="9" t="s">
        <v>423</v>
      </c>
      <c r="G6655" s="9" t="s">
        <v>183</v>
      </c>
      <c r="H6655" s="8">
        <v>45901</v>
      </c>
      <c r="I6655" s="8">
        <v>45908</v>
      </c>
      <c r="J6655" s="219" t="s">
        <v>19527</v>
      </c>
      <c r="K6655" s="205" t="s">
        <v>425</v>
      </c>
      <c r="M6655" s="9" t="s">
        <v>19528</v>
      </c>
      <c r="N6655" s="215">
        <v>45929.807189814797</v>
      </c>
      <c r="O6655" s="8"/>
    </row>
    <row r="6656" spans="1:15" x14ac:dyDescent="0.25">
      <c r="A6656" s="8">
        <v>45744</v>
      </c>
      <c r="B6656" s="9" t="s">
        <v>15159</v>
      </c>
      <c r="C6656" s="9" t="s">
        <v>18542</v>
      </c>
      <c r="D6656" s="3">
        <v>347.11</v>
      </c>
      <c r="E6656" s="9" t="s">
        <v>422</v>
      </c>
      <c r="F6656" s="9" t="s">
        <v>423</v>
      </c>
      <c r="G6656" s="9" t="s">
        <v>183</v>
      </c>
      <c r="H6656" s="8">
        <v>45717</v>
      </c>
      <c r="I6656" s="8">
        <v>45740</v>
      </c>
      <c r="J6656" s="219" t="s">
        <v>15160</v>
      </c>
      <c r="K6656" s="205" t="s">
        <v>425</v>
      </c>
      <c r="M6656" s="9" t="s">
        <v>15161</v>
      </c>
      <c r="N6656" s="215">
        <v>45777.922227581003</v>
      </c>
      <c r="O6656" s="8"/>
    </row>
    <row r="6657" spans="1:15" x14ac:dyDescent="0.25">
      <c r="A6657" s="8">
        <v>45736</v>
      </c>
      <c r="B6657" s="9" t="s">
        <v>15294</v>
      </c>
      <c r="C6657" s="9" t="s">
        <v>18542</v>
      </c>
      <c r="D6657" s="3">
        <v>272.91000000000003</v>
      </c>
      <c r="E6657" s="9" t="s">
        <v>422</v>
      </c>
      <c r="F6657" s="9" t="s">
        <v>423</v>
      </c>
      <c r="G6657" s="9" t="s">
        <v>183</v>
      </c>
      <c r="H6657" s="8">
        <v>45717</v>
      </c>
      <c r="I6657" s="8">
        <v>45733</v>
      </c>
      <c r="J6657" s="219" t="s">
        <v>15295</v>
      </c>
      <c r="K6657" s="205" t="s">
        <v>425</v>
      </c>
      <c r="M6657" s="9" t="s">
        <v>15296</v>
      </c>
      <c r="N6657" s="215">
        <v>45777.922227581003</v>
      </c>
      <c r="O6657" s="8"/>
    </row>
    <row r="6658" spans="1:15" x14ac:dyDescent="0.25">
      <c r="A6658" s="8">
        <v>45824</v>
      </c>
      <c r="B6658" s="9" t="s">
        <v>17880</v>
      </c>
      <c r="C6658" s="9" t="s">
        <v>18542</v>
      </c>
      <c r="D6658" s="3">
        <v>210.15</v>
      </c>
      <c r="E6658" s="9" t="s">
        <v>422</v>
      </c>
      <c r="F6658" s="9" t="s">
        <v>423</v>
      </c>
      <c r="G6658" s="9" t="s">
        <v>183</v>
      </c>
      <c r="H6658" s="8">
        <v>45809</v>
      </c>
      <c r="I6658" s="8">
        <v>45824</v>
      </c>
      <c r="J6658" s="8" t="s">
        <v>17881</v>
      </c>
      <c r="K6658" s="205" t="s">
        <v>425</v>
      </c>
      <c r="M6658" s="9" t="s">
        <v>17882</v>
      </c>
      <c r="N6658" s="215">
        <v>45840.490152685197</v>
      </c>
      <c r="O6658" s="8"/>
    </row>
    <row r="6659" spans="1:15" x14ac:dyDescent="0.25">
      <c r="A6659" s="8">
        <v>45824</v>
      </c>
      <c r="B6659" s="9" t="s">
        <v>17883</v>
      </c>
      <c r="C6659" s="9" t="s">
        <v>18542</v>
      </c>
      <c r="D6659" s="3">
        <v>186.47</v>
      </c>
      <c r="E6659" s="9" t="s">
        <v>422</v>
      </c>
      <c r="F6659" s="9" t="s">
        <v>423</v>
      </c>
      <c r="G6659" s="9" t="s">
        <v>183</v>
      </c>
      <c r="H6659" s="8">
        <v>45809</v>
      </c>
      <c r="I6659" s="8">
        <v>45824</v>
      </c>
      <c r="J6659" s="8" t="s">
        <v>17884</v>
      </c>
      <c r="K6659" s="205" t="s">
        <v>425</v>
      </c>
      <c r="M6659" s="9" t="s">
        <v>17885</v>
      </c>
      <c r="N6659" s="215">
        <v>45840.490152685197</v>
      </c>
      <c r="O6659" s="8"/>
    </row>
    <row r="6660" spans="1:15" x14ac:dyDescent="0.25">
      <c r="A6660" s="8">
        <v>45917</v>
      </c>
      <c r="B6660" s="9" t="s">
        <v>19398</v>
      </c>
      <c r="C6660" s="9" t="s">
        <v>18542</v>
      </c>
      <c r="D6660" s="3">
        <v>183.13</v>
      </c>
      <c r="E6660" s="9" t="s">
        <v>422</v>
      </c>
      <c r="F6660" s="9" t="s">
        <v>423</v>
      </c>
      <c r="G6660" s="9" t="s">
        <v>183</v>
      </c>
      <c r="H6660" s="8">
        <v>45901</v>
      </c>
      <c r="I6660" s="8">
        <v>45915</v>
      </c>
      <c r="J6660" s="219" t="s">
        <v>19399</v>
      </c>
      <c r="K6660" s="205" t="s">
        <v>425</v>
      </c>
      <c r="M6660" s="9" t="s">
        <v>19400</v>
      </c>
      <c r="N6660" s="215">
        <v>45929.807189814797</v>
      </c>
      <c r="O6660" s="8"/>
    </row>
    <row r="6661" spans="1:15" x14ac:dyDescent="0.25">
      <c r="A6661" s="8">
        <v>45875</v>
      </c>
      <c r="B6661" s="9" t="s">
        <v>20077</v>
      </c>
      <c r="C6661" s="9" t="s">
        <v>18542</v>
      </c>
      <c r="D6661" s="3">
        <v>141.13999999999999</v>
      </c>
      <c r="E6661" s="9" t="s">
        <v>422</v>
      </c>
      <c r="F6661" s="9" t="s">
        <v>423</v>
      </c>
      <c r="G6661" s="9" t="s">
        <v>183</v>
      </c>
      <c r="H6661" s="8">
        <v>45870</v>
      </c>
      <c r="I6661" s="8">
        <v>45873</v>
      </c>
      <c r="J6661" s="219" t="s">
        <v>20078</v>
      </c>
      <c r="K6661" s="205" t="s">
        <v>425</v>
      </c>
      <c r="M6661" s="9" t="s">
        <v>20079</v>
      </c>
      <c r="N6661" s="215">
        <v>45929.807189814797</v>
      </c>
      <c r="O6661" s="8"/>
    </row>
    <row r="6662" spans="1:15" x14ac:dyDescent="0.25">
      <c r="A6662" s="8">
        <v>45917</v>
      </c>
      <c r="B6662" s="9" t="s">
        <v>19401</v>
      </c>
      <c r="C6662" s="9" t="s">
        <v>18542</v>
      </c>
      <c r="D6662" s="3">
        <v>108.95</v>
      </c>
      <c r="E6662" s="9" t="s">
        <v>422</v>
      </c>
      <c r="F6662" s="9" t="s">
        <v>423</v>
      </c>
      <c r="G6662" s="9" t="s">
        <v>183</v>
      </c>
      <c r="H6662" s="8">
        <v>45901</v>
      </c>
      <c r="I6662" s="8">
        <v>45915</v>
      </c>
      <c r="J6662" s="219" t="s">
        <v>19402</v>
      </c>
      <c r="K6662" s="205" t="s">
        <v>425</v>
      </c>
      <c r="M6662" s="9" t="s">
        <v>19403</v>
      </c>
      <c r="N6662" s="215">
        <v>45929.807189814797</v>
      </c>
      <c r="O6662" s="8"/>
    </row>
    <row r="6663" spans="1:15" x14ac:dyDescent="0.25">
      <c r="A6663" s="8">
        <v>45278</v>
      </c>
      <c r="B6663" s="9" t="s">
        <v>1890</v>
      </c>
      <c r="C6663" s="9" t="s">
        <v>1891</v>
      </c>
      <c r="D6663" s="3">
        <v>-9</v>
      </c>
      <c r="E6663" s="9" t="s">
        <v>266</v>
      </c>
      <c r="F6663" s="9" t="s">
        <v>267</v>
      </c>
      <c r="G6663" s="9" t="s">
        <v>268</v>
      </c>
      <c r="H6663" s="8">
        <v>45261</v>
      </c>
      <c r="I6663" s="8">
        <v>45278</v>
      </c>
      <c r="J6663" s="8" t="s">
        <v>1892</v>
      </c>
      <c r="K6663" s="205" t="s">
        <v>270</v>
      </c>
      <c r="M6663" s="9" t="s">
        <v>1893</v>
      </c>
      <c r="N6663" s="215">
        <v>45294.9567489931</v>
      </c>
      <c r="O6663" s="8"/>
    </row>
    <row r="6664" spans="1:15" x14ac:dyDescent="0.25">
      <c r="A6664" s="8">
        <v>45924</v>
      </c>
      <c r="B6664" s="9" t="s">
        <v>19238</v>
      </c>
      <c r="C6664" s="9" t="s">
        <v>20465</v>
      </c>
      <c r="D6664" s="3">
        <v>-1500</v>
      </c>
      <c r="E6664" s="9" t="s">
        <v>521</v>
      </c>
      <c r="F6664" s="9" t="s">
        <v>522</v>
      </c>
      <c r="G6664" s="9" t="s">
        <v>183</v>
      </c>
      <c r="H6664" s="8">
        <v>45901</v>
      </c>
      <c r="I6664" s="8">
        <v>45922</v>
      </c>
      <c r="J6664" s="219" t="s">
        <v>19239</v>
      </c>
      <c r="K6664" s="205" t="s">
        <v>524</v>
      </c>
      <c r="M6664" s="9" t="s">
        <v>19240</v>
      </c>
      <c r="N6664" s="215">
        <v>45929.807189814797</v>
      </c>
      <c r="O6664" s="8">
        <v>45929</v>
      </c>
    </row>
    <row r="6665" spans="1:15" x14ac:dyDescent="0.25">
      <c r="A6665" s="8">
        <v>45916</v>
      </c>
      <c r="B6665" s="9" t="s">
        <v>19425</v>
      </c>
      <c r="C6665" s="9" t="s">
        <v>20465</v>
      </c>
      <c r="D6665" s="3">
        <v>-1500</v>
      </c>
      <c r="E6665" s="9" t="s">
        <v>521</v>
      </c>
      <c r="F6665" s="9" t="s">
        <v>522</v>
      </c>
      <c r="G6665" s="9" t="s">
        <v>183</v>
      </c>
      <c r="H6665" s="8">
        <v>45901</v>
      </c>
      <c r="I6665" s="8">
        <v>45915</v>
      </c>
      <c r="J6665" s="219" t="s">
        <v>19426</v>
      </c>
      <c r="K6665" s="205" t="s">
        <v>524</v>
      </c>
      <c r="M6665" s="9" t="s">
        <v>19427</v>
      </c>
      <c r="N6665" s="215">
        <v>45929.807189814797</v>
      </c>
      <c r="O6665" s="8">
        <v>45929</v>
      </c>
    </row>
    <row r="6666" spans="1:15" x14ac:dyDescent="0.25">
      <c r="A6666" s="8">
        <v>45259</v>
      </c>
      <c r="B6666" s="9" t="s">
        <v>2206</v>
      </c>
      <c r="C6666" s="9" t="s">
        <v>2529</v>
      </c>
      <c r="D6666" s="3">
        <v>-17.809999999999999</v>
      </c>
      <c r="E6666" s="9" t="s">
        <v>266</v>
      </c>
      <c r="F6666" s="9" t="s">
        <v>267</v>
      </c>
      <c r="G6666" s="9" t="s">
        <v>268</v>
      </c>
      <c r="H6666" s="8">
        <v>45231</v>
      </c>
      <c r="I6666" s="8">
        <v>45257</v>
      </c>
      <c r="J6666" s="8" t="s">
        <v>2530</v>
      </c>
      <c r="K6666" s="205" t="s">
        <v>270</v>
      </c>
      <c r="M6666" s="9" t="s">
        <v>2208</v>
      </c>
      <c r="N6666" s="215">
        <v>45294.9567489931</v>
      </c>
      <c r="O6666" s="8"/>
    </row>
    <row r="6667" spans="1:15" x14ac:dyDescent="0.25">
      <c r="A6667" s="8">
        <v>45261</v>
      </c>
      <c r="B6667" s="9" t="s">
        <v>2563</v>
      </c>
      <c r="C6667" s="9" t="s">
        <v>2529</v>
      </c>
      <c r="D6667" s="3">
        <v>-18.48</v>
      </c>
      <c r="E6667" s="9" t="s">
        <v>724</v>
      </c>
      <c r="F6667" s="9" t="s">
        <v>118</v>
      </c>
      <c r="G6667" s="9" t="s">
        <v>210</v>
      </c>
      <c r="H6667" s="8">
        <v>45261</v>
      </c>
      <c r="I6667" s="8">
        <v>45257</v>
      </c>
      <c r="J6667" s="8" t="s">
        <v>2564</v>
      </c>
      <c r="K6667" s="205" t="s">
        <v>121</v>
      </c>
      <c r="M6667" s="9" t="s">
        <v>2565</v>
      </c>
      <c r="N6667" s="215">
        <v>45294.9567489931</v>
      </c>
      <c r="O6667" s="8"/>
    </row>
    <row r="6668" spans="1:15" x14ac:dyDescent="0.25">
      <c r="A6668" s="8">
        <v>45258</v>
      </c>
      <c r="B6668" s="9" t="s">
        <v>3436</v>
      </c>
      <c r="C6668" s="9" t="s">
        <v>2529</v>
      </c>
      <c r="D6668" s="3">
        <v>-39.71</v>
      </c>
      <c r="E6668" s="9" t="s">
        <v>724</v>
      </c>
      <c r="F6668" s="9" t="s">
        <v>118</v>
      </c>
      <c r="G6668" s="9" t="s">
        <v>210</v>
      </c>
      <c r="H6668" s="8">
        <v>45231</v>
      </c>
      <c r="I6668" s="8">
        <v>45257</v>
      </c>
      <c r="J6668" s="8" t="s">
        <v>3437</v>
      </c>
      <c r="K6668" s="205" t="s">
        <v>121</v>
      </c>
      <c r="M6668" s="9" t="s">
        <v>3438</v>
      </c>
      <c r="N6668" s="215">
        <v>45294.9567489931</v>
      </c>
      <c r="O6668" s="8"/>
    </row>
    <row r="6669" spans="1:15" x14ac:dyDescent="0.25">
      <c r="A6669" s="8">
        <v>45259</v>
      </c>
      <c r="B6669" s="9" t="s">
        <v>3624</v>
      </c>
      <c r="C6669" s="9" t="s">
        <v>2529</v>
      </c>
      <c r="D6669" s="3">
        <v>-49.33</v>
      </c>
      <c r="E6669" s="9" t="s">
        <v>724</v>
      </c>
      <c r="F6669" s="9" t="s">
        <v>118</v>
      </c>
      <c r="G6669" s="9" t="s">
        <v>210</v>
      </c>
      <c r="H6669" s="8">
        <v>45231</v>
      </c>
      <c r="I6669" s="8">
        <v>45257</v>
      </c>
      <c r="J6669" s="8" t="s">
        <v>3625</v>
      </c>
      <c r="K6669" s="205" t="s">
        <v>121</v>
      </c>
      <c r="M6669" s="9" t="s">
        <v>3626</v>
      </c>
      <c r="N6669" s="215">
        <v>45294.9567489931</v>
      </c>
      <c r="O6669" s="8"/>
    </row>
    <row r="6670" spans="1:15" x14ac:dyDescent="0.25">
      <c r="A6670" s="8">
        <v>45798</v>
      </c>
      <c r="B6670" s="9" t="s">
        <v>7941</v>
      </c>
      <c r="C6670" s="9" t="s">
        <v>180</v>
      </c>
      <c r="D6670" s="3">
        <v>-13.13</v>
      </c>
      <c r="E6670" s="9" t="s">
        <v>181</v>
      </c>
      <c r="F6670" s="9" t="s">
        <v>182</v>
      </c>
      <c r="G6670" s="9" t="s">
        <v>183</v>
      </c>
      <c r="H6670" s="8">
        <v>45778</v>
      </c>
      <c r="I6670" s="8">
        <v>45796</v>
      </c>
      <c r="J6670" s="8" t="s">
        <v>16185</v>
      </c>
      <c r="K6670" s="205" t="s">
        <v>185</v>
      </c>
      <c r="M6670" s="9" t="s">
        <v>7943</v>
      </c>
      <c r="N6670" s="215">
        <v>45809.629870740697</v>
      </c>
      <c r="O6670" s="8">
        <v>45809</v>
      </c>
    </row>
    <row r="6671" spans="1:15" x14ac:dyDescent="0.25">
      <c r="A6671" s="8">
        <v>45798</v>
      </c>
      <c r="B6671" s="9" t="s">
        <v>7945</v>
      </c>
      <c r="C6671" s="9" t="s">
        <v>180</v>
      </c>
      <c r="D6671" s="3">
        <v>-13.1</v>
      </c>
      <c r="E6671" s="9" t="s">
        <v>181</v>
      </c>
      <c r="F6671" s="9" t="s">
        <v>182</v>
      </c>
      <c r="G6671" s="9" t="s">
        <v>183</v>
      </c>
      <c r="H6671" s="8">
        <v>45778</v>
      </c>
      <c r="I6671" s="8">
        <v>45796</v>
      </c>
      <c r="J6671" s="8" t="s">
        <v>16187</v>
      </c>
      <c r="K6671" s="205" t="s">
        <v>185</v>
      </c>
      <c r="M6671" s="9" t="s">
        <v>7947</v>
      </c>
      <c r="N6671" s="215">
        <v>45809.629870740697</v>
      </c>
      <c r="O6671" s="8">
        <v>45809</v>
      </c>
    </row>
    <row r="6672" spans="1:15" x14ac:dyDescent="0.25">
      <c r="A6672" s="8">
        <v>45261</v>
      </c>
      <c r="B6672" s="9" t="s">
        <v>4577</v>
      </c>
      <c r="C6672" s="9" t="s">
        <v>2529</v>
      </c>
      <c r="D6672" s="3">
        <v>-254.58</v>
      </c>
      <c r="E6672" s="9" t="s">
        <v>724</v>
      </c>
      <c r="F6672" s="9" t="s">
        <v>118</v>
      </c>
      <c r="G6672" s="9" t="s">
        <v>210</v>
      </c>
      <c r="H6672" s="8">
        <v>45261</v>
      </c>
      <c r="I6672" s="8">
        <v>45257</v>
      </c>
      <c r="J6672" s="8" t="s">
        <v>4578</v>
      </c>
      <c r="K6672" s="205" t="s">
        <v>121</v>
      </c>
      <c r="M6672" s="9" t="s">
        <v>4579</v>
      </c>
      <c r="N6672" s="215">
        <v>45294.9567489931</v>
      </c>
      <c r="O6672" s="8"/>
    </row>
    <row r="6673" spans="1:15" x14ac:dyDescent="0.25">
      <c r="A6673" s="8">
        <v>45902</v>
      </c>
      <c r="B6673" s="9" t="s">
        <v>873</v>
      </c>
      <c r="C6673" s="9" t="s">
        <v>7461</v>
      </c>
      <c r="D6673" s="3">
        <v>4500</v>
      </c>
      <c r="E6673" s="9" t="s">
        <v>521</v>
      </c>
      <c r="F6673" s="9" t="s">
        <v>522</v>
      </c>
      <c r="G6673" s="9" t="s">
        <v>183</v>
      </c>
      <c r="H6673" s="8">
        <v>45901</v>
      </c>
      <c r="I6673" s="8">
        <v>45901</v>
      </c>
      <c r="J6673" s="219" t="s">
        <v>19690</v>
      </c>
      <c r="K6673" s="205" t="s">
        <v>524</v>
      </c>
      <c r="M6673" s="9" t="s">
        <v>876</v>
      </c>
      <c r="N6673" s="215">
        <v>45929.807189814797</v>
      </c>
      <c r="O6673" s="8">
        <v>45929</v>
      </c>
    </row>
    <row r="6674" spans="1:15" x14ac:dyDescent="0.25">
      <c r="A6674" s="8">
        <v>45904</v>
      </c>
      <c r="B6674" s="9" t="s">
        <v>873</v>
      </c>
      <c r="C6674" s="9" t="s">
        <v>7461</v>
      </c>
      <c r="D6674" s="3">
        <v>2800</v>
      </c>
      <c r="E6674" s="9" t="s">
        <v>521</v>
      </c>
      <c r="F6674" s="9" t="s">
        <v>522</v>
      </c>
      <c r="G6674" s="9" t="s">
        <v>183</v>
      </c>
      <c r="H6674" s="8">
        <v>45901</v>
      </c>
      <c r="I6674" s="8">
        <v>45901</v>
      </c>
      <c r="J6674" s="219" t="s">
        <v>19645</v>
      </c>
      <c r="K6674" s="205" t="s">
        <v>524</v>
      </c>
      <c r="M6674" s="9" t="s">
        <v>876</v>
      </c>
      <c r="N6674" s="215">
        <v>45929.807189814797</v>
      </c>
      <c r="O6674" s="8">
        <v>45929</v>
      </c>
    </row>
    <row r="6675" spans="1:15" x14ac:dyDescent="0.25">
      <c r="A6675" s="8">
        <v>45904</v>
      </c>
      <c r="B6675" s="9" t="s">
        <v>873</v>
      </c>
      <c r="C6675" s="9" t="s">
        <v>7461</v>
      </c>
      <c r="D6675" s="3">
        <v>805</v>
      </c>
      <c r="E6675" s="9" t="s">
        <v>521</v>
      </c>
      <c r="F6675" s="9" t="s">
        <v>522</v>
      </c>
      <c r="G6675" s="9" t="s">
        <v>183</v>
      </c>
      <c r="H6675" s="8">
        <v>45901</v>
      </c>
      <c r="I6675" s="8">
        <v>45901</v>
      </c>
      <c r="J6675" s="219" t="s">
        <v>19646</v>
      </c>
      <c r="K6675" s="205" t="s">
        <v>524</v>
      </c>
      <c r="M6675" s="9" t="s">
        <v>876</v>
      </c>
      <c r="N6675" s="215">
        <v>45929.807189814797</v>
      </c>
      <c r="O6675" s="8">
        <v>45929</v>
      </c>
    </row>
    <row r="6676" spans="1:15" x14ac:dyDescent="0.25">
      <c r="A6676" s="8">
        <v>45909</v>
      </c>
      <c r="B6676" s="9" t="s">
        <v>873</v>
      </c>
      <c r="C6676" s="9" t="s">
        <v>7461</v>
      </c>
      <c r="D6676" s="3">
        <v>17.100000000000001</v>
      </c>
      <c r="E6676" s="9" t="s">
        <v>882</v>
      </c>
      <c r="F6676" s="9" t="s">
        <v>883</v>
      </c>
      <c r="G6676" s="9" t="s">
        <v>183</v>
      </c>
      <c r="H6676" s="8">
        <v>45901</v>
      </c>
      <c r="I6676" s="8">
        <v>45908</v>
      </c>
      <c r="J6676" s="219" t="s">
        <v>19547</v>
      </c>
      <c r="K6676" s="205" t="s">
        <v>885</v>
      </c>
      <c r="M6676" s="9" t="s">
        <v>876</v>
      </c>
      <c r="N6676" s="215">
        <v>45929.807189814797</v>
      </c>
      <c r="O6676" s="8">
        <v>45929</v>
      </c>
    </row>
    <row r="6677" spans="1:15" x14ac:dyDescent="0.25">
      <c r="A6677" s="8">
        <v>45909</v>
      </c>
      <c r="B6677" s="9" t="s">
        <v>873</v>
      </c>
      <c r="C6677" s="9" t="s">
        <v>7461</v>
      </c>
      <c r="D6677" s="3">
        <v>17.100000000000001</v>
      </c>
      <c r="E6677" s="9" t="s">
        <v>939</v>
      </c>
      <c r="F6677" s="9" t="s">
        <v>940</v>
      </c>
      <c r="G6677" s="9" t="s">
        <v>183</v>
      </c>
      <c r="H6677" s="8">
        <v>45901</v>
      </c>
      <c r="I6677" s="8">
        <v>45908</v>
      </c>
      <c r="J6677" s="219" t="s">
        <v>19554</v>
      </c>
      <c r="K6677" s="205" t="s">
        <v>942</v>
      </c>
      <c r="M6677" s="9" t="s">
        <v>876</v>
      </c>
      <c r="N6677" s="215">
        <v>45929.807189814797</v>
      </c>
      <c r="O6677" s="8">
        <v>45929</v>
      </c>
    </row>
    <row r="6678" spans="1:15" x14ac:dyDescent="0.25">
      <c r="A6678" s="8">
        <v>45565</v>
      </c>
      <c r="B6678" s="9" t="s">
        <v>520</v>
      </c>
      <c r="C6678" s="9" t="s">
        <v>180</v>
      </c>
      <c r="D6678" s="3">
        <v>-13.07</v>
      </c>
      <c r="E6678" s="9" t="s">
        <v>521</v>
      </c>
      <c r="F6678" s="9" t="s">
        <v>522</v>
      </c>
      <c r="G6678" s="9" t="s">
        <v>183</v>
      </c>
      <c r="H6678" s="8">
        <v>45536</v>
      </c>
      <c r="I6678" s="8">
        <v>45565</v>
      </c>
      <c r="J6678" s="8" t="s">
        <v>10116</v>
      </c>
      <c r="K6678" s="205" t="s">
        <v>524</v>
      </c>
      <c r="M6678" s="9" t="s">
        <v>525</v>
      </c>
      <c r="N6678" s="215">
        <v>45575.565837071801</v>
      </c>
      <c r="O6678" s="8">
        <v>45575</v>
      </c>
    </row>
    <row r="6679" spans="1:15" x14ac:dyDescent="0.25">
      <c r="A6679" s="8">
        <v>45474</v>
      </c>
      <c r="B6679" s="9" t="s">
        <v>1504</v>
      </c>
      <c r="C6679" s="9" t="s">
        <v>124</v>
      </c>
      <c r="D6679" s="3">
        <v>-22.07</v>
      </c>
      <c r="E6679" s="9" t="s">
        <v>117</v>
      </c>
      <c r="F6679" s="9" t="s">
        <v>118</v>
      </c>
      <c r="G6679" s="9" t="s">
        <v>119</v>
      </c>
      <c r="H6679" s="8">
        <v>45474</v>
      </c>
      <c r="I6679" s="8">
        <v>45474</v>
      </c>
      <c r="J6679" s="8" t="s">
        <v>8249</v>
      </c>
      <c r="K6679" s="205" t="s">
        <v>121</v>
      </c>
      <c r="M6679" s="9" t="s">
        <v>1506</v>
      </c>
      <c r="N6679" s="215">
        <v>45505.8848292361</v>
      </c>
      <c r="O6679" s="8">
        <v>45540</v>
      </c>
    </row>
    <row r="6680" spans="1:15" x14ac:dyDescent="0.25">
      <c r="A6680" s="8">
        <v>45472</v>
      </c>
      <c r="B6680" s="9" t="s">
        <v>8329</v>
      </c>
      <c r="C6680" s="9" t="s">
        <v>337</v>
      </c>
      <c r="D6680" s="3">
        <v>-50.17</v>
      </c>
      <c r="E6680" s="9" t="s">
        <v>117</v>
      </c>
      <c r="F6680" s="9" t="s">
        <v>118</v>
      </c>
      <c r="G6680" s="9" t="s">
        <v>119</v>
      </c>
      <c r="H6680" s="8">
        <v>45444</v>
      </c>
      <c r="I6680" s="8">
        <v>45467</v>
      </c>
      <c r="J6680" s="8" t="s">
        <v>8330</v>
      </c>
      <c r="K6680" s="205" t="s">
        <v>121</v>
      </c>
      <c r="M6680" s="9" t="s">
        <v>8331</v>
      </c>
      <c r="N6680" s="215">
        <v>45505.8848292361</v>
      </c>
      <c r="O6680" s="8"/>
    </row>
    <row r="6681" spans="1:15" x14ac:dyDescent="0.25">
      <c r="A6681" s="8">
        <v>45471</v>
      </c>
      <c r="B6681" s="9" t="s">
        <v>1388</v>
      </c>
      <c r="C6681" s="9" t="s">
        <v>431</v>
      </c>
      <c r="D6681" s="3">
        <v>-3</v>
      </c>
      <c r="E6681" s="9" t="s">
        <v>117</v>
      </c>
      <c r="F6681" s="9" t="s">
        <v>118</v>
      </c>
      <c r="G6681" s="9" t="s">
        <v>119</v>
      </c>
      <c r="H6681" s="8">
        <v>45444</v>
      </c>
      <c r="I6681" s="8">
        <v>45467</v>
      </c>
      <c r="J6681" s="8" t="s">
        <v>8344</v>
      </c>
      <c r="K6681" s="205" t="s">
        <v>121</v>
      </c>
      <c r="M6681" s="9" t="s">
        <v>1388</v>
      </c>
      <c r="N6681" s="215">
        <v>45505.8848292361</v>
      </c>
      <c r="O6681" s="8">
        <v>45505</v>
      </c>
    </row>
    <row r="6682" spans="1:15" x14ac:dyDescent="0.25">
      <c r="A6682" s="8">
        <v>45471</v>
      </c>
      <c r="B6682" s="9" t="s">
        <v>8345</v>
      </c>
      <c r="C6682" s="9" t="s">
        <v>124</v>
      </c>
      <c r="D6682" s="3">
        <v>-25</v>
      </c>
      <c r="E6682" s="9" t="s">
        <v>117</v>
      </c>
      <c r="F6682" s="9" t="s">
        <v>118</v>
      </c>
      <c r="G6682" s="9" t="s">
        <v>119</v>
      </c>
      <c r="H6682" s="8">
        <v>45444</v>
      </c>
      <c r="I6682" s="8">
        <v>45467</v>
      </c>
      <c r="J6682" s="8" t="s">
        <v>8346</v>
      </c>
      <c r="K6682" s="205" t="s">
        <v>121</v>
      </c>
      <c r="M6682" s="9" t="s">
        <v>8347</v>
      </c>
      <c r="N6682" s="215">
        <v>45505.8848292361</v>
      </c>
      <c r="O6682" s="8"/>
    </row>
    <row r="6683" spans="1:15" x14ac:dyDescent="0.25">
      <c r="A6683" s="8">
        <v>45469</v>
      </c>
      <c r="B6683" s="9" t="s">
        <v>8530</v>
      </c>
      <c r="C6683" s="9" t="s">
        <v>199</v>
      </c>
      <c r="D6683" s="3">
        <v>-30</v>
      </c>
      <c r="E6683" s="9" t="s">
        <v>117</v>
      </c>
      <c r="F6683" s="9" t="s">
        <v>118</v>
      </c>
      <c r="G6683" s="9" t="s">
        <v>119</v>
      </c>
      <c r="H6683" s="8">
        <v>45444</v>
      </c>
      <c r="I6683" s="8">
        <v>45467</v>
      </c>
      <c r="J6683" s="8" t="s">
        <v>8531</v>
      </c>
      <c r="K6683" s="205" t="s">
        <v>121</v>
      </c>
      <c r="M6683" s="9" t="s">
        <v>8532</v>
      </c>
      <c r="N6683" s="215">
        <v>45505.8848292361</v>
      </c>
      <c r="O6683" s="8"/>
    </row>
    <row r="6684" spans="1:15" x14ac:dyDescent="0.25">
      <c r="A6684" s="8">
        <v>45515</v>
      </c>
      <c r="B6684" s="9" t="s">
        <v>9043</v>
      </c>
      <c r="C6684" s="9" t="s">
        <v>217</v>
      </c>
      <c r="D6684" s="3">
        <v>-4</v>
      </c>
      <c r="E6684" s="9" t="s">
        <v>266</v>
      </c>
      <c r="F6684" s="9" t="s">
        <v>267</v>
      </c>
      <c r="G6684" s="9" t="s">
        <v>268</v>
      </c>
      <c r="H6684" s="8">
        <v>45505</v>
      </c>
      <c r="I6684" s="8">
        <v>45509</v>
      </c>
      <c r="J6684" s="8" t="s">
        <v>9334</v>
      </c>
      <c r="K6684" s="205" t="s">
        <v>270</v>
      </c>
      <c r="M6684" s="9" t="s">
        <v>9045</v>
      </c>
      <c r="N6684" s="215">
        <v>45534.648212951397</v>
      </c>
      <c r="O6684" s="8">
        <v>45540</v>
      </c>
    </row>
    <row r="6685" spans="1:15" x14ac:dyDescent="0.25">
      <c r="A6685" s="8">
        <v>45469</v>
      </c>
      <c r="B6685" s="9" t="s">
        <v>8527</v>
      </c>
      <c r="C6685" s="9" t="s">
        <v>199</v>
      </c>
      <c r="D6685" s="3">
        <v>-450</v>
      </c>
      <c r="E6685" s="9" t="s">
        <v>117</v>
      </c>
      <c r="F6685" s="9" t="s">
        <v>118</v>
      </c>
      <c r="G6685" s="9" t="s">
        <v>119</v>
      </c>
      <c r="H6685" s="8">
        <v>45444</v>
      </c>
      <c r="I6685" s="8">
        <v>45467</v>
      </c>
      <c r="J6685" s="8" t="s">
        <v>8528</v>
      </c>
      <c r="K6685" s="205" t="s">
        <v>121</v>
      </c>
      <c r="M6685" s="9" t="s">
        <v>8529</v>
      </c>
      <c r="N6685" s="215">
        <v>45505.8848292361</v>
      </c>
      <c r="O6685" s="8"/>
    </row>
    <row r="6686" spans="1:15" x14ac:dyDescent="0.25">
      <c r="A6686" s="8">
        <v>45695</v>
      </c>
      <c r="B6686" s="9" t="s">
        <v>13063</v>
      </c>
      <c r="C6686" s="9" t="s">
        <v>217</v>
      </c>
      <c r="D6686" s="3">
        <v>-4.37</v>
      </c>
      <c r="E6686" s="9" t="s">
        <v>266</v>
      </c>
      <c r="F6686" s="9" t="s">
        <v>267</v>
      </c>
      <c r="G6686" s="9" t="s">
        <v>268</v>
      </c>
      <c r="H6686" s="8">
        <v>45689</v>
      </c>
      <c r="I6686" s="8">
        <v>45691</v>
      </c>
      <c r="J6686" s="219" t="s">
        <v>13064</v>
      </c>
      <c r="K6686" s="205" t="s">
        <v>270</v>
      </c>
      <c r="M6686" s="9" t="s">
        <v>13065</v>
      </c>
      <c r="N6686" s="215">
        <v>45706.0637561111</v>
      </c>
      <c r="O6686" s="8"/>
    </row>
    <row r="6687" spans="1:15" x14ac:dyDescent="0.25">
      <c r="A6687" s="8">
        <v>45533</v>
      </c>
      <c r="B6687" s="9" t="s">
        <v>9818</v>
      </c>
      <c r="C6687" s="9" t="s">
        <v>217</v>
      </c>
      <c r="D6687" s="3">
        <v>-4.79</v>
      </c>
      <c r="E6687" s="9" t="s">
        <v>266</v>
      </c>
      <c r="F6687" s="9" t="s">
        <v>267</v>
      </c>
      <c r="G6687" s="9" t="s">
        <v>268</v>
      </c>
      <c r="H6687" s="8">
        <v>45505</v>
      </c>
      <c r="I6687" s="8">
        <v>45530</v>
      </c>
      <c r="J6687" s="8" t="s">
        <v>9819</v>
      </c>
      <c r="K6687" s="205" t="s">
        <v>270</v>
      </c>
      <c r="M6687" s="9" t="s">
        <v>9820</v>
      </c>
      <c r="N6687" s="215">
        <v>45540.605251655099</v>
      </c>
      <c r="O6687" s="8"/>
    </row>
    <row r="6688" spans="1:15" x14ac:dyDescent="0.25">
      <c r="A6688" s="8">
        <v>45280</v>
      </c>
      <c r="B6688" s="9" t="s">
        <v>1568</v>
      </c>
      <c r="C6688" s="9" t="s">
        <v>217</v>
      </c>
      <c r="D6688" s="3">
        <v>-4.96</v>
      </c>
      <c r="E6688" s="9" t="s">
        <v>266</v>
      </c>
      <c r="F6688" s="9" t="s">
        <v>267</v>
      </c>
      <c r="G6688" s="9" t="s">
        <v>268</v>
      </c>
      <c r="H6688" s="8">
        <v>45261</v>
      </c>
      <c r="I6688" s="8">
        <v>45278</v>
      </c>
      <c r="J6688" s="8" t="s">
        <v>1569</v>
      </c>
      <c r="K6688" s="205" t="s">
        <v>270</v>
      </c>
      <c r="M6688" s="9" t="s">
        <v>1570</v>
      </c>
      <c r="N6688" s="215">
        <v>45294.9567489931</v>
      </c>
      <c r="O6688" s="8"/>
    </row>
    <row r="6689" spans="1:15" x14ac:dyDescent="0.25">
      <c r="A6689" s="8">
        <v>45210</v>
      </c>
      <c r="B6689" s="9" t="s">
        <v>1615</v>
      </c>
      <c r="C6689" s="9" t="s">
        <v>217</v>
      </c>
      <c r="D6689" s="3">
        <v>-5.46</v>
      </c>
      <c r="E6689" s="9" t="s">
        <v>724</v>
      </c>
      <c r="F6689" s="9" t="s">
        <v>118</v>
      </c>
      <c r="G6689" s="9" t="s">
        <v>210</v>
      </c>
      <c r="H6689" s="8">
        <v>45200</v>
      </c>
      <c r="I6689" s="8">
        <v>45208</v>
      </c>
      <c r="J6689" s="219" t="s">
        <v>1616</v>
      </c>
      <c r="K6689" s="205" t="s">
        <v>121</v>
      </c>
      <c r="M6689" s="9" t="s">
        <v>1617</v>
      </c>
      <c r="N6689" s="215">
        <v>45294.9567489931</v>
      </c>
      <c r="O6689" s="8"/>
    </row>
    <row r="6690" spans="1:15" x14ac:dyDescent="0.25">
      <c r="A6690" s="8">
        <v>45205</v>
      </c>
      <c r="B6690" s="9" t="s">
        <v>1615</v>
      </c>
      <c r="C6690" s="9" t="s">
        <v>217</v>
      </c>
      <c r="D6690" s="3">
        <v>-5.46</v>
      </c>
      <c r="E6690" s="9" t="s">
        <v>724</v>
      </c>
      <c r="F6690" s="9" t="s">
        <v>118</v>
      </c>
      <c r="G6690" s="9" t="s">
        <v>210</v>
      </c>
      <c r="H6690" s="8">
        <v>45200</v>
      </c>
      <c r="I6690" s="8">
        <v>45201</v>
      </c>
      <c r="J6690" s="219" t="s">
        <v>1618</v>
      </c>
      <c r="K6690" s="205" t="s">
        <v>121</v>
      </c>
      <c r="M6690" s="9" t="s">
        <v>1617</v>
      </c>
      <c r="N6690" s="215">
        <v>45294.9567489931</v>
      </c>
      <c r="O6690" s="8"/>
    </row>
    <row r="6691" spans="1:15" x14ac:dyDescent="0.25">
      <c r="A6691" s="8">
        <v>45790</v>
      </c>
      <c r="B6691" s="9" t="s">
        <v>14807</v>
      </c>
      <c r="C6691" s="9" t="s">
        <v>180</v>
      </c>
      <c r="D6691" s="3">
        <v>-12.95</v>
      </c>
      <c r="E6691" s="9" t="s">
        <v>181</v>
      </c>
      <c r="F6691" s="9" t="s">
        <v>182</v>
      </c>
      <c r="G6691" s="9" t="s">
        <v>183</v>
      </c>
      <c r="H6691" s="8">
        <v>45778</v>
      </c>
      <c r="I6691" s="8">
        <v>45789</v>
      </c>
      <c r="J6691" s="8" t="s">
        <v>16332</v>
      </c>
      <c r="K6691" s="205" t="s">
        <v>185</v>
      </c>
      <c r="M6691" s="9" t="s">
        <v>14809</v>
      </c>
      <c r="N6691" s="215">
        <v>45809.629870740697</v>
      </c>
      <c r="O6691" s="8">
        <v>45809</v>
      </c>
    </row>
    <row r="6692" spans="1:15" x14ac:dyDescent="0.25">
      <c r="A6692" s="8">
        <v>45184</v>
      </c>
      <c r="B6692" s="9" t="s">
        <v>1615</v>
      </c>
      <c r="C6692" s="9" t="s">
        <v>217</v>
      </c>
      <c r="D6692" s="3">
        <v>-5.46</v>
      </c>
      <c r="E6692" s="9" t="s">
        <v>724</v>
      </c>
      <c r="F6692" s="9" t="s">
        <v>118</v>
      </c>
      <c r="G6692" s="9" t="s">
        <v>210</v>
      </c>
      <c r="H6692" s="8">
        <v>45170</v>
      </c>
      <c r="I6692" s="8">
        <v>45180</v>
      </c>
      <c r="J6692" s="219" t="s">
        <v>1619</v>
      </c>
      <c r="K6692" s="205" t="s">
        <v>121</v>
      </c>
      <c r="M6692" s="9" t="s">
        <v>1617</v>
      </c>
      <c r="N6692" s="215">
        <v>45294.9567489931</v>
      </c>
      <c r="O6692" s="8"/>
    </row>
    <row r="6693" spans="1:15" x14ac:dyDescent="0.25">
      <c r="A6693" s="8">
        <v>45175</v>
      </c>
      <c r="B6693" s="9" t="s">
        <v>1615</v>
      </c>
      <c r="C6693" s="9" t="s">
        <v>217</v>
      </c>
      <c r="D6693" s="3">
        <v>-5.46</v>
      </c>
      <c r="E6693" s="9" t="s">
        <v>724</v>
      </c>
      <c r="F6693" s="9" t="s">
        <v>118</v>
      </c>
      <c r="G6693" s="9" t="s">
        <v>210</v>
      </c>
      <c r="H6693" s="8">
        <v>45170</v>
      </c>
      <c r="I6693" s="8">
        <v>45173</v>
      </c>
      <c r="J6693" s="8" t="s">
        <v>1620</v>
      </c>
      <c r="K6693" s="205" t="s">
        <v>121</v>
      </c>
      <c r="M6693" s="9" t="s">
        <v>1617</v>
      </c>
      <c r="N6693" s="215">
        <v>45294.9567489931</v>
      </c>
      <c r="O6693" s="8"/>
    </row>
    <row r="6694" spans="1:15" x14ac:dyDescent="0.25">
      <c r="A6694" s="8">
        <v>45468</v>
      </c>
      <c r="B6694" s="9" t="s">
        <v>601</v>
      </c>
      <c r="C6694" s="9" t="s">
        <v>224</v>
      </c>
      <c r="D6694" s="3">
        <v>-2.21</v>
      </c>
      <c r="E6694" s="9" t="s">
        <v>117</v>
      </c>
      <c r="F6694" s="9" t="s">
        <v>118</v>
      </c>
      <c r="G6694" s="9" t="s">
        <v>119</v>
      </c>
      <c r="H6694" s="8">
        <v>45444</v>
      </c>
      <c r="I6694" s="8">
        <v>45467</v>
      </c>
      <c r="J6694" s="8" t="s">
        <v>8553</v>
      </c>
      <c r="K6694" s="205" t="s">
        <v>121</v>
      </c>
      <c r="M6694" s="9" t="s">
        <v>603</v>
      </c>
      <c r="N6694" s="215">
        <v>45505.8848292361</v>
      </c>
      <c r="O6694" s="8">
        <v>45505</v>
      </c>
    </row>
    <row r="6695" spans="1:15" x14ac:dyDescent="0.25">
      <c r="A6695" s="8">
        <v>45888</v>
      </c>
      <c r="B6695" s="9" t="s">
        <v>19430</v>
      </c>
      <c r="C6695" s="9" t="s">
        <v>217</v>
      </c>
      <c r="D6695" s="3">
        <v>-6.16</v>
      </c>
      <c r="E6695" s="9" t="s">
        <v>266</v>
      </c>
      <c r="F6695" s="9" t="s">
        <v>267</v>
      </c>
      <c r="G6695" s="9" t="s">
        <v>268</v>
      </c>
      <c r="H6695" s="8">
        <v>45870</v>
      </c>
      <c r="I6695" s="8">
        <v>45887</v>
      </c>
      <c r="J6695" s="219" t="s">
        <v>19932</v>
      </c>
      <c r="K6695" s="205" t="s">
        <v>270</v>
      </c>
      <c r="M6695" s="9" t="s">
        <v>19432</v>
      </c>
      <c r="N6695" s="215">
        <v>45929.807189814797</v>
      </c>
      <c r="O6695" s="8"/>
    </row>
    <row r="6696" spans="1:15" x14ac:dyDescent="0.25">
      <c r="A6696" s="8">
        <v>45468</v>
      </c>
      <c r="B6696" s="9" t="s">
        <v>601</v>
      </c>
      <c r="C6696" s="9" t="s">
        <v>224</v>
      </c>
      <c r="D6696" s="3">
        <v>-13.08</v>
      </c>
      <c r="E6696" s="9" t="s">
        <v>117</v>
      </c>
      <c r="F6696" s="9" t="s">
        <v>118</v>
      </c>
      <c r="G6696" s="9" t="s">
        <v>119</v>
      </c>
      <c r="H6696" s="8">
        <v>45444</v>
      </c>
      <c r="I6696" s="8">
        <v>45467</v>
      </c>
      <c r="J6696" s="8" t="s">
        <v>8555</v>
      </c>
      <c r="K6696" s="205" t="s">
        <v>121</v>
      </c>
      <c r="M6696" s="9" t="s">
        <v>603</v>
      </c>
      <c r="N6696" s="215">
        <v>45505.8848292361</v>
      </c>
      <c r="O6696" s="8">
        <v>45505</v>
      </c>
    </row>
    <row r="6697" spans="1:15" x14ac:dyDescent="0.25">
      <c r="A6697" s="8">
        <v>45610</v>
      </c>
      <c r="B6697" s="9" t="s">
        <v>8369</v>
      </c>
      <c r="C6697" s="9" t="s">
        <v>180</v>
      </c>
      <c r="D6697" s="3">
        <v>-12.89</v>
      </c>
      <c r="E6697" s="9" t="s">
        <v>181</v>
      </c>
      <c r="F6697" s="9" t="s">
        <v>182</v>
      </c>
      <c r="G6697" s="9" t="s">
        <v>183</v>
      </c>
      <c r="H6697" s="8">
        <v>45597</v>
      </c>
      <c r="I6697" s="8">
        <v>45607</v>
      </c>
      <c r="J6697" s="219" t="s">
        <v>11705</v>
      </c>
      <c r="K6697" s="205" t="s">
        <v>185</v>
      </c>
      <c r="M6697" s="9" t="s">
        <v>8371</v>
      </c>
      <c r="N6697" s="215">
        <v>45635.715607696802</v>
      </c>
      <c r="O6697" s="8">
        <v>45635</v>
      </c>
    </row>
    <row r="6698" spans="1:15" x14ac:dyDescent="0.25">
      <c r="A6698" s="8">
        <v>45468</v>
      </c>
      <c r="B6698" s="9" t="s">
        <v>2386</v>
      </c>
      <c r="C6698" s="9" t="s">
        <v>209</v>
      </c>
      <c r="D6698" s="3">
        <v>-40.44</v>
      </c>
      <c r="E6698" s="9" t="s">
        <v>117</v>
      </c>
      <c r="F6698" s="9" t="s">
        <v>118</v>
      </c>
      <c r="G6698" s="9" t="s">
        <v>119</v>
      </c>
      <c r="H6698" s="8">
        <v>45444</v>
      </c>
      <c r="I6698" s="8">
        <v>45467</v>
      </c>
      <c r="J6698" s="8" t="s">
        <v>8554</v>
      </c>
      <c r="K6698" s="205" t="s">
        <v>121</v>
      </c>
      <c r="M6698" s="9" t="s">
        <v>2388</v>
      </c>
      <c r="N6698" s="215">
        <v>45505.8848292361</v>
      </c>
      <c r="O6698" s="8"/>
    </row>
    <row r="6699" spans="1:15" x14ac:dyDescent="0.25">
      <c r="A6699" s="8">
        <v>45467</v>
      </c>
      <c r="B6699" s="9" t="s">
        <v>8594</v>
      </c>
      <c r="C6699" s="9" t="s">
        <v>9907</v>
      </c>
      <c r="D6699" s="3">
        <v>-19</v>
      </c>
      <c r="E6699" s="9" t="s">
        <v>117</v>
      </c>
      <c r="F6699" s="9" t="s">
        <v>118</v>
      </c>
      <c r="G6699" s="9" t="s">
        <v>119</v>
      </c>
      <c r="H6699" s="8">
        <v>45444</v>
      </c>
      <c r="I6699" s="8">
        <v>45467</v>
      </c>
      <c r="J6699" s="8" t="s">
        <v>8595</v>
      </c>
      <c r="K6699" s="205" t="s">
        <v>121</v>
      </c>
      <c r="M6699" s="9" t="s">
        <v>8596</v>
      </c>
      <c r="N6699" s="215">
        <v>45505.8848292361</v>
      </c>
      <c r="O6699" s="8"/>
    </row>
    <row r="6700" spans="1:15" x14ac:dyDescent="0.25">
      <c r="A6700" s="8">
        <v>45466</v>
      </c>
      <c r="B6700" s="9" t="s">
        <v>115</v>
      </c>
      <c r="C6700" s="9" t="s">
        <v>116</v>
      </c>
      <c r="D6700" s="3">
        <v>-8</v>
      </c>
      <c r="E6700" s="9" t="s">
        <v>117</v>
      </c>
      <c r="F6700" s="9" t="s">
        <v>118</v>
      </c>
      <c r="G6700" s="9" t="s">
        <v>119</v>
      </c>
      <c r="H6700" s="8">
        <v>45444</v>
      </c>
      <c r="I6700" s="8">
        <v>45460</v>
      </c>
      <c r="J6700" s="8" t="s">
        <v>120</v>
      </c>
      <c r="K6700" s="205" t="s">
        <v>121</v>
      </c>
      <c r="M6700" s="9" t="s">
        <v>122</v>
      </c>
      <c r="N6700" s="215">
        <v>45467.818114548601</v>
      </c>
      <c r="O6700" s="8"/>
    </row>
    <row r="6701" spans="1:15" x14ac:dyDescent="0.25">
      <c r="A6701" s="8">
        <v>45198</v>
      </c>
      <c r="B6701" s="9" t="s">
        <v>1729</v>
      </c>
      <c r="C6701" s="9" t="s">
        <v>217</v>
      </c>
      <c r="D6701" s="3">
        <v>-6.45</v>
      </c>
      <c r="E6701" s="9" t="s">
        <v>724</v>
      </c>
      <c r="F6701" s="9" t="s">
        <v>118</v>
      </c>
      <c r="G6701" s="9" t="s">
        <v>210</v>
      </c>
      <c r="H6701" s="8">
        <v>45170</v>
      </c>
      <c r="I6701" s="8">
        <v>45194</v>
      </c>
      <c r="J6701" s="219" t="s">
        <v>1730</v>
      </c>
      <c r="K6701" s="205" t="s">
        <v>121</v>
      </c>
      <c r="M6701" s="9" t="s">
        <v>1731</v>
      </c>
      <c r="N6701" s="215">
        <v>45294.9567489931</v>
      </c>
      <c r="O6701" s="8"/>
    </row>
    <row r="6702" spans="1:15" x14ac:dyDescent="0.25">
      <c r="A6702" s="8">
        <v>45646</v>
      </c>
      <c r="B6702" s="9" t="s">
        <v>12677</v>
      </c>
      <c r="C6702" s="9" t="s">
        <v>217</v>
      </c>
      <c r="D6702" s="3">
        <v>-7.24</v>
      </c>
      <c r="E6702" s="9" t="s">
        <v>7746</v>
      </c>
      <c r="F6702" s="9" t="s">
        <v>133</v>
      </c>
      <c r="G6702" s="9" t="s">
        <v>134</v>
      </c>
      <c r="H6702" s="8">
        <v>45627</v>
      </c>
      <c r="I6702" s="8">
        <v>45642</v>
      </c>
      <c r="J6702" s="219" t="s">
        <v>12678</v>
      </c>
      <c r="K6702" s="205" t="s">
        <v>136</v>
      </c>
      <c r="M6702" s="9" t="s">
        <v>12679</v>
      </c>
      <c r="N6702" s="215">
        <v>45681.075335370399</v>
      </c>
      <c r="O6702" s="8"/>
    </row>
    <row r="6703" spans="1:15" x14ac:dyDescent="0.25">
      <c r="A6703" s="8">
        <v>45755</v>
      </c>
      <c r="B6703" s="9" t="s">
        <v>14807</v>
      </c>
      <c r="C6703" s="9" t="s">
        <v>180</v>
      </c>
      <c r="D6703" s="3">
        <v>-12.79</v>
      </c>
      <c r="E6703" s="9" t="s">
        <v>181</v>
      </c>
      <c r="F6703" s="9" t="s">
        <v>182</v>
      </c>
      <c r="G6703" s="9" t="s">
        <v>183</v>
      </c>
      <c r="H6703" s="8">
        <v>45748</v>
      </c>
      <c r="I6703" s="8">
        <v>45754</v>
      </c>
      <c r="J6703" s="219" t="s">
        <v>14948</v>
      </c>
      <c r="K6703" s="205" t="s">
        <v>185</v>
      </c>
      <c r="M6703" s="9" t="s">
        <v>14809</v>
      </c>
      <c r="N6703" s="215">
        <v>45777.922227581003</v>
      </c>
      <c r="O6703" s="8">
        <v>45777</v>
      </c>
    </row>
    <row r="6704" spans="1:15" x14ac:dyDescent="0.25">
      <c r="A6704" s="8">
        <v>45189</v>
      </c>
      <c r="B6704" s="9" t="s">
        <v>1785</v>
      </c>
      <c r="C6704" s="9" t="s">
        <v>217</v>
      </c>
      <c r="D6704" s="3">
        <v>-7.49</v>
      </c>
      <c r="E6704" s="9" t="s">
        <v>724</v>
      </c>
      <c r="F6704" s="9" t="s">
        <v>118</v>
      </c>
      <c r="G6704" s="9" t="s">
        <v>210</v>
      </c>
      <c r="H6704" s="8">
        <v>45170</v>
      </c>
      <c r="I6704" s="8">
        <v>45187</v>
      </c>
      <c r="J6704" s="219" t="s">
        <v>1786</v>
      </c>
      <c r="K6704" s="205" t="s">
        <v>121</v>
      </c>
      <c r="M6704" s="9" t="s">
        <v>1787</v>
      </c>
      <c r="N6704" s="215">
        <v>45294.9567489931</v>
      </c>
      <c r="O6704" s="8"/>
    </row>
    <row r="6705" spans="1:15" x14ac:dyDescent="0.25">
      <c r="A6705" s="221">
        <v>45464</v>
      </c>
      <c r="B6705" s="9" t="s">
        <v>123</v>
      </c>
      <c r="C6705" s="9" t="s">
        <v>124</v>
      </c>
      <c r="D6705" s="3">
        <v>-14.33</v>
      </c>
      <c r="E6705" s="9" t="s">
        <v>117</v>
      </c>
      <c r="F6705" s="9" t="s">
        <v>118</v>
      </c>
      <c r="G6705" s="9" t="s">
        <v>119</v>
      </c>
      <c r="H6705" s="221">
        <v>45444</v>
      </c>
      <c r="I6705" s="221">
        <v>45460</v>
      </c>
      <c r="J6705" s="221" t="s">
        <v>125</v>
      </c>
      <c r="K6705" s="222" t="s">
        <v>121</v>
      </c>
      <c r="M6705" s="9" t="s">
        <v>126</v>
      </c>
      <c r="N6705" s="223">
        <v>45467.818114548601</v>
      </c>
      <c r="O6705" s="8">
        <v>45467</v>
      </c>
    </row>
    <row r="6706" spans="1:15" x14ac:dyDescent="0.25">
      <c r="A6706" s="221">
        <v>45463</v>
      </c>
      <c r="B6706" s="9" t="s">
        <v>127</v>
      </c>
      <c r="C6706" s="9" t="s">
        <v>116</v>
      </c>
      <c r="D6706" s="3">
        <v>-3</v>
      </c>
      <c r="E6706" s="9" t="s">
        <v>117</v>
      </c>
      <c r="F6706" s="9" t="s">
        <v>118</v>
      </c>
      <c r="G6706" s="9" t="s">
        <v>119</v>
      </c>
      <c r="H6706" s="221">
        <v>45444</v>
      </c>
      <c r="I6706" s="221">
        <v>45460</v>
      </c>
      <c r="J6706" s="221" t="s">
        <v>128</v>
      </c>
      <c r="K6706" s="222" t="s">
        <v>121</v>
      </c>
      <c r="M6706" s="9" t="s">
        <v>129</v>
      </c>
      <c r="N6706" s="223">
        <v>45467.818114548601</v>
      </c>
      <c r="O6706" s="8"/>
    </row>
    <row r="6707" spans="1:15" x14ac:dyDescent="0.25">
      <c r="A6707" s="8">
        <v>45322</v>
      </c>
      <c r="B6707" s="9" t="s">
        <v>529</v>
      </c>
      <c r="C6707" s="9" t="s">
        <v>180</v>
      </c>
      <c r="D6707" s="3">
        <v>-12.76</v>
      </c>
      <c r="E6707" s="9" t="s">
        <v>331</v>
      </c>
      <c r="F6707" s="9" t="s">
        <v>332</v>
      </c>
      <c r="G6707" s="9" t="s">
        <v>183</v>
      </c>
      <c r="H6707" s="8">
        <v>45292</v>
      </c>
      <c r="I6707" s="8">
        <v>45320</v>
      </c>
      <c r="J6707" s="8" t="s">
        <v>2209</v>
      </c>
      <c r="K6707" s="205" t="s">
        <v>334</v>
      </c>
      <c r="M6707" s="9" t="s">
        <v>531</v>
      </c>
      <c r="N6707" s="215">
        <v>45324.933394479202</v>
      </c>
      <c r="O6707" s="8">
        <v>45324</v>
      </c>
    </row>
    <row r="6708" spans="1:15" x14ac:dyDescent="0.25">
      <c r="A6708" s="8">
        <v>45503</v>
      </c>
      <c r="B6708" s="9" t="s">
        <v>9600</v>
      </c>
      <c r="C6708" s="9" t="s">
        <v>217</v>
      </c>
      <c r="D6708" s="3">
        <v>-9.16</v>
      </c>
      <c r="E6708" s="9" t="s">
        <v>266</v>
      </c>
      <c r="F6708" s="9" t="s">
        <v>267</v>
      </c>
      <c r="G6708" s="9" t="s">
        <v>268</v>
      </c>
      <c r="H6708" s="8">
        <v>45474</v>
      </c>
      <c r="I6708" s="8">
        <v>45502</v>
      </c>
      <c r="J6708" s="8" t="s">
        <v>9601</v>
      </c>
      <c r="K6708" s="205" t="s">
        <v>270</v>
      </c>
      <c r="M6708" s="9" t="s">
        <v>9602</v>
      </c>
      <c r="N6708" s="215">
        <v>45534.648212951397</v>
      </c>
      <c r="O6708" s="8"/>
    </row>
    <row r="6709" spans="1:15" x14ac:dyDescent="0.25">
      <c r="A6709" s="8">
        <v>45475</v>
      </c>
      <c r="B6709" s="9" t="s">
        <v>258</v>
      </c>
      <c r="C6709" s="9" t="s">
        <v>180</v>
      </c>
      <c r="D6709" s="3">
        <v>-12.73</v>
      </c>
      <c r="E6709" s="9" t="s">
        <v>939</v>
      </c>
      <c r="F6709" s="9" t="s">
        <v>940</v>
      </c>
      <c r="G6709" s="9" t="s">
        <v>183</v>
      </c>
      <c r="H6709" s="8">
        <v>45474</v>
      </c>
      <c r="I6709" s="8">
        <v>45474</v>
      </c>
      <c r="J6709" s="8" t="s">
        <v>8236</v>
      </c>
      <c r="K6709" s="205" t="s">
        <v>942</v>
      </c>
      <c r="M6709" s="9" t="s">
        <v>260</v>
      </c>
      <c r="N6709" s="215">
        <v>45505.8848292361</v>
      </c>
      <c r="O6709" s="8">
        <v>45505</v>
      </c>
    </row>
    <row r="6710" spans="1:15" x14ac:dyDescent="0.25">
      <c r="A6710" s="221">
        <v>45461</v>
      </c>
      <c r="B6710" s="9" t="s">
        <v>141</v>
      </c>
      <c r="C6710" s="9" t="s">
        <v>142</v>
      </c>
      <c r="D6710" s="3">
        <v>-77.36</v>
      </c>
      <c r="E6710" s="9" t="s">
        <v>117</v>
      </c>
      <c r="F6710" s="9" t="s">
        <v>118</v>
      </c>
      <c r="G6710" s="9" t="s">
        <v>119</v>
      </c>
      <c r="H6710" s="221">
        <v>45444</v>
      </c>
      <c r="I6710" s="221">
        <v>45460</v>
      </c>
      <c r="J6710" s="221" t="s">
        <v>143</v>
      </c>
      <c r="K6710" s="222" t="s">
        <v>121</v>
      </c>
      <c r="M6710" s="9" t="s">
        <v>144</v>
      </c>
      <c r="N6710" s="223">
        <v>45467.818114548601</v>
      </c>
      <c r="O6710" s="8"/>
    </row>
    <row r="6711" spans="1:15" x14ac:dyDescent="0.25">
      <c r="A6711" s="8">
        <v>45541</v>
      </c>
      <c r="B6711" s="9" t="s">
        <v>8033</v>
      </c>
      <c r="C6711" s="9" t="s">
        <v>217</v>
      </c>
      <c r="D6711" s="3">
        <v>-9.6</v>
      </c>
      <c r="E6711" s="9" t="s">
        <v>266</v>
      </c>
      <c r="F6711" s="9" t="s">
        <v>267</v>
      </c>
      <c r="G6711" s="9" t="s">
        <v>268</v>
      </c>
      <c r="H6711" s="8">
        <v>45536</v>
      </c>
      <c r="I6711" s="8">
        <v>45537</v>
      </c>
      <c r="J6711" s="8" t="s">
        <v>10597</v>
      </c>
      <c r="K6711" s="205" t="s">
        <v>270</v>
      </c>
      <c r="M6711" s="9" t="s">
        <v>8035</v>
      </c>
      <c r="N6711" s="215">
        <v>45575.565837071801</v>
      </c>
      <c r="O6711" s="8"/>
    </row>
    <row r="6712" spans="1:15" x14ac:dyDescent="0.25">
      <c r="A6712" s="221">
        <v>45461</v>
      </c>
      <c r="B6712" s="9" t="s">
        <v>145</v>
      </c>
      <c r="C6712" s="9" t="s">
        <v>146</v>
      </c>
      <c r="D6712" s="3">
        <v>-3.08</v>
      </c>
      <c r="E6712" s="9" t="s">
        <v>117</v>
      </c>
      <c r="F6712" s="9" t="s">
        <v>118</v>
      </c>
      <c r="G6712" s="9" t="s">
        <v>119</v>
      </c>
      <c r="H6712" s="221">
        <v>45444</v>
      </c>
      <c r="I6712" s="221">
        <v>45460</v>
      </c>
      <c r="J6712" s="221" t="s">
        <v>147</v>
      </c>
      <c r="K6712" s="222" t="s">
        <v>121</v>
      </c>
      <c r="M6712" s="9" t="s">
        <v>148</v>
      </c>
      <c r="N6712" s="223">
        <v>45467.818114548601</v>
      </c>
      <c r="O6712" s="8">
        <v>45467</v>
      </c>
    </row>
    <row r="6713" spans="1:15" x14ac:dyDescent="0.25">
      <c r="A6713" s="8">
        <v>45412</v>
      </c>
      <c r="B6713" s="9" t="s">
        <v>529</v>
      </c>
      <c r="C6713" s="9" t="s">
        <v>180</v>
      </c>
      <c r="D6713" s="3">
        <v>-12.7</v>
      </c>
      <c r="E6713" s="9" t="s">
        <v>331</v>
      </c>
      <c r="F6713" s="9" t="s">
        <v>332</v>
      </c>
      <c r="G6713" s="9" t="s">
        <v>183</v>
      </c>
      <c r="H6713" s="8">
        <v>45383</v>
      </c>
      <c r="I6713" s="8">
        <v>45411</v>
      </c>
      <c r="J6713" s="8" t="s">
        <v>2205</v>
      </c>
      <c r="K6713" s="205" t="s">
        <v>334</v>
      </c>
      <c r="M6713" s="9" t="s">
        <v>531</v>
      </c>
      <c r="N6713" s="215">
        <v>45421.815222858801</v>
      </c>
      <c r="O6713" s="8">
        <v>45421</v>
      </c>
    </row>
    <row r="6714" spans="1:15" x14ac:dyDescent="0.25">
      <c r="A6714" s="8">
        <v>45762</v>
      </c>
      <c r="B6714" s="9" t="s">
        <v>14737</v>
      </c>
      <c r="C6714" s="9" t="s">
        <v>180</v>
      </c>
      <c r="D6714" s="3">
        <v>-12.7</v>
      </c>
      <c r="E6714" s="9" t="s">
        <v>181</v>
      </c>
      <c r="F6714" s="9" t="s">
        <v>182</v>
      </c>
      <c r="G6714" s="9" t="s">
        <v>183</v>
      </c>
      <c r="H6714" s="8">
        <v>45748</v>
      </c>
      <c r="I6714" s="8">
        <v>45761</v>
      </c>
      <c r="J6714" s="219" t="s">
        <v>14738</v>
      </c>
      <c r="K6714" s="205" t="s">
        <v>185</v>
      </c>
      <c r="M6714" s="9" t="s">
        <v>14739</v>
      </c>
      <c r="N6714" s="215">
        <v>45777.922227581003</v>
      </c>
      <c r="O6714" s="8">
        <v>45777</v>
      </c>
    </row>
    <row r="6715" spans="1:15" x14ac:dyDescent="0.25">
      <c r="A6715" s="8">
        <v>45487</v>
      </c>
      <c r="B6715" s="9" t="s">
        <v>8009</v>
      </c>
      <c r="C6715" s="9" t="s">
        <v>217</v>
      </c>
      <c r="D6715" s="3">
        <v>-9.86</v>
      </c>
      <c r="E6715" s="9" t="s">
        <v>266</v>
      </c>
      <c r="F6715" s="9" t="s">
        <v>267</v>
      </c>
      <c r="G6715" s="9" t="s">
        <v>268</v>
      </c>
      <c r="H6715" s="8">
        <v>45474</v>
      </c>
      <c r="I6715" s="8">
        <v>45481</v>
      </c>
      <c r="J6715" s="8" t="s">
        <v>8010</v>
      </c>
      <c r="K6715" s="205" t="s">
        <v>270</v>
      </c>
      <c r="M6715" s="9" t="s">
        <v>8011</v>
      </c>
      <c r="N6715" s="215">
        <v>45505.8848292361</v>
      </c>
      <c r="O6715" s="8"/>
    </row>
    <row r="6716" spans="1:15" x14ac:dyDescent="0.25">
      <c r="A6716" s="8">
        <v>45733</v>
      </c>
      <c r="B6716" s="9" t="s">
        <v>8166</v>
      </c>
      <c r="C6716" s="9" t="s">
        <v>217</v>
      </c>
      <c r="D6716" s="3">
        <v>-9.89</v>
      </c>
      <c r="E6716" s="9" t="s">
        <v>266</v>
      </c>
      <c r="F6716" s="9" t="s">
        <v>267</v>
      </c>
      <c r="G6716" s="9" t="s">
        <v>268</v>
      </c>
      <c r="H6716" s="8">
        <v>45717</v>
      </c>
      <c r="I6716" s="8">
        <v>45733</v>
      </c>
      <c r="J6716" s="219" t="s">
        <v>15369</v>
      </c>
      <c r="K6716" s="205" t="s">
        <v>270</v>
      </c>
      <c r="M6716" s="9" t="s">
        <v>8168</v>
      </c>
      <c r="N6716" s="215">
        <v>45777.922227581003</v>
      </c>
      <c r="O6716" s="8">
        <v>45777</v>
      </c>
    </row>
    <row r="6717" spans="1:15" x14ac:dyDescent="0.25">
      <c r="A6717" s="8">
        <v>45733</v>
      </c>
      <c r="B6717" s="9" t="s">
        <v>8166</v>
      </c>
      <c r="C6717" s="9" t="s">
        <v>217</v>
      </c>
      <c r="D6717" s="3">
        <v>-9.89</v>
      </c>
      <c r="E6717" s="9" t="s">
        <v>266</v>
      </c>
      <c r="F6717" s="9" t="s">
        <v>267</v>
      </c>
      <c r="G6717" s="9" t="s">
        <v>268</v>
      </c>
      <c r="H6717" s="8">
        <v>45717</v>
      </c>
      <c r="I6717" s="8">
        <v>45733</v>
      </c>
      <c r="J6717" s="219" t="s">
        <v>15373</v>
      </c>
      <c r="K6717" s="205" t="s">
        <v>270</v>
      </c>
      <c r="M6717" s="9" t="s">
        <v>8168</v>
      </c>
      <c r="N6717" s="215">
        <v>45777.922227581003</v>
      </c>
      <c r="O6717" s="8">
        <v>45777</v>
      </c>
    </row>
    <row r="6718" spans="1:15" x14ac:dyDescent="0.25">
      <c r="A6718" s="221">
        <v>45457</v>
      </c>
      <c r="B6718" s="9" t="s">
        <v>208</v>
      </c>
      <c r="C6718" s="9" t="s">
        <v>209</v>
      </c>
      <c r="D6718" s="3">
        <v>-16.54</v>
      </c>
      <c r="E6718" s="9" t="s">
        <v>117</v>
      </c>
      <c r="F6718" s="9" t="s">
        <v>118</v>
      </c>
      <c r="G6718" s="9" t="s">
        <v>210</v>
      </c>
      <c r="H6718" s="221">
        <v>45444</v>
      </c>
      <c r="I6718" s="221">
        <v>45453</v>
      </c>
      <c r="J6718" s="221" t="s">
        <v>211</v>
      </c>
      <c r="K6718" s="222" t="s">
        <v>121</v>
      </c>
      <c r="M6718" s="9" t="s">
        <v>212</v>
      </c>
      <c r="N6718" s="223">
        <v>45460.791518807899</v>
      </c>
      <c r="O6718" s="8">
        <v>45460</v>
      </c>
    </row>
    <row r="6719" spans="1:15" x14ac:dyDescent="0.25">
      <c r="A6719" s="8">
        <v>45520</v>
      </c>
      <c r="B6719" s="9" t="s">
        <v>8033</v>
      </c>
      <c r="C6719" s="9" t="s">
        <v>217</v>
      </c>
      <c r="D6719" s="3">
        <v>-10.6</v>
      </c>
      <c r="E6719" s="9" t="s">
        <v>266</v>
      </c>
      <c r="F6719" s="9" t="s">
        <v>267</v>
      </c>
      <c r="G6719" s="9" t="s">
        <v>268</v>
      </c>
      <c r="H6719" s="8">
        <v>45505</v>
      </c>
      <c r="I6719" s="8">
        <v>45516</v>
      </c>
      <c r="J6719" s="8" t="s">
        <v>9219</v>
      </c>
      <c r="K6719" s="205" t="s">
        <v>270</v>
      </c>
      <c r="M6719" s="9" t="s">
        <v>8035</v>
      </c>
      <c r="N6719" s="215">
        <v>45534.648212951397</v>
      </c>
      <c r="O6719" s="8"/>
    </row>
    <row r="6720" spans="1:15" x14ac:dyDescent="0.25">
      <c r="A6720" s="8">
        <v>45250</v>
      </c>
      <c r="B6720" s="9" t="s">
        <v>2030</v>
      </c>
      <c r="C6720" s="9" t="s">
        <v>217</v>
      </c>
      <c r="D6720" s="3">
        <v>-10.67</v>
      </c>
      <c r="E6720" s="9" t="s">
        <v>869</v>
      </c>
      <c r="F6720" s="9" t="s">
        <v>870</v>
      </c>
      <c r="G6720" s="9" t="s">
        <v>210</v>
      </c>
      <c r="H6720" s="8">
        <v>45231</v>
      </c>
      <c r="I6720" s="8">
        <v>45250</v>
      </c>
      <c r="J6720" s="8" t="s">
        <v>2031</v>
      </c>
      <c r="K6720" s="205" t="s">
        <v>872</v>
      </c>
      <c r="M6720" s="9" t="s">
        <v>2032</v>
      </c>
      <c r="N6720" s="215">
        <v>45294.9567489931</v>
      </c>
      <c r="O6720" s="8"/>
    </row>
    <row r="6721" spans="1:15" x14ac:dyDescent="0.25">
      <c r="A6721" s="8">
        <v>45695</v>
      </c>
      <c r="B6721" s="9" t="s">
        <v>13066</v>
      </c>
      <c r="C6721" s="9" t="s">
        <v>217</v>
      </c>
      <c r="D6721" s="3">
        <v>-10.68</v>
      </c>
      <c r="E6721" s="9" t="s">
        <v>266</v>
      </c>
      <c r="F6721" s="9" t="s">
        <v>267</v>
      </c>
      <c r="G6721" s="9" t="s">
        <v>268</v>
      </c>
      <c r="H6721" s="8">
        <v>45689</v>
      </c>
      <c r="I6721" s="8">
        <v>45691</v>
      </c>
      <c r="J6721" s="219" t="s">
        <v>13067</v>
      </c>
      <c r="K6721" s="205" t="s">
        <v>270</v>
      </c>
      <c r="M6721" s="9" t="s">
        <v>13068</v>
      </c>
      <c r="N6721" s="215">
        <v>45706.0637561111</v>
      </c>
      <c r="O6721" s="8"/>
    </row>
    <row r="6722" spans="1:15" x14ac:dyDescent="0.25">
      <c r="A6722" s="8">
        <v>45414</v>
      </c>
      <c r="B6722" s="9" t="s">
        <v>591</v>
      </c>
      <c r="C6722" s="9" t="s">
        <v>217</v>
      </c>
      <c r="D6722" s="3">
        <v>-10.7</v>
      </c>
      <c r="E6722" s="9" t="s">
        <v>266</v>
      </c>
      <c r="F6722" s="9" t="s">
        <v>267</v>
      </c>
      <c r="G6722" s="9" t="s">
        <v>268</v>
      </c>
      <c r="H6722" s="8">
        <v>45413</v>
      </c>
      <c r="I6722" s="8">
        <v>45411</v>
      </c>
      <c r="J6722" s="8" t="s">
        <v>592</v>
      </c>
      <c r="K6722" s="205" t="s">
        <v>270</v>
      </c>
      <c r="M6722" s="9" t="s">
        <v>593</v>
      </c>
      <c r="N6722" s="215">
        <v>45421.815222858801</v>
      </c>
      <c r="O6722" s="8"/>
    </row>
    <row r="6723" spans="1:15" x14ac:dyDescent="0.25">
      <c r="A6723" s="8">
        <v>45353</v>
      </c>
      <c r="B6723" s="9" t="s">
        <v>2086</v>
      </c>
      <c r="C6723" s="9" t="s">
        <v>217</v>
      </c>
      <c r="D6723" s="3">
        <v>-11.03</v>
      </c>
      <c r="E6723" s="9" t="s">
        <v>266</v>
      </c>
      <c r="F6723" s="9" t="s">
        <v>267</v>
      </c>
      <c r="G6723" s="9" t="s">
        <v>268</v>
      </c>
      <c r="H6723" s="8">
        <v>45352</v>
      </c>
      <c r="I6723" s="8">
        <v>45348</v>
      </c>
      <c r="J6723" s="8" t="s">
        <v>2087</v>
      </c>
      <c r="K6723" s="205" t="s">
        <v>270</v>
      </c>
      <c r="M6723" s="9" t="s">
        <v>2086</v>
      </c>
      <c r="N6723" s="215">
        <v>45371.6918198032</v>
      </c>
      <c r="O6723" s="8"/>
    </row>
    <row r="6724" spans="1:15" x14ac:dyDescent="0.25">
      <c r="A6724" s="8">
        <v>45401</v>
      </c>
      <c r="B6724" s="9" t="s">
        <v>609</v>
      </c>
      <c r="C6724" s="9" t="s">
        <v>217</v>
      </c>
      <c r="D6724" s="3">
        <v>-11.04</v>
      </c>
      <c r="E6724" s="9" t="s">
        <v>266</v>
      </c>
      <c r="F6724" s="9" t="s">
        <v>267</v>
      </c>
      <c r="G6724" s="9" t="s">
        <v>268</v>
      </c>
      <c r="H6724" s="8">
        <v>45383</v>
      </c>
      <c r="I6724" s="8">
        <v>45397</v>
      </c>
      <c r="J6724" s="8" t="s">
        <v>610</v>
      </c>
      <c r="K6724" s="205" t="s">
        <v>270</v>
      </c>
      <c r="M6724" s="9" t="s">
        <v>611</v>
      </c>
      <c r="N6724" s="215">
        <v>45412.662961076399</v>
      </c>
      <c r="O6724" s="8"/>
    </row>
    <row r="6725" spans="1:15" x14ac:dyDescent="0.25">
      <c r="A6725" s="8">
        <v>45471</v>
      </c>
      <c r="B6725" s="9" t="s">
        <v>8519</v>
      </c>
      <c r="C6725" s="9" t="s">
        <v>217</v>
      </c>
      <c r="D6725" s="3">
        <v>-11.05</v>
      </c>
      <c r="E6725" s="9" t="s">
        <v>266</v>
      </c>
      <c r="F6725" s="9" t="s">
        <v>267</v>
      </c>
      <c r="G6725" s="9" t="s">
        <v>268</v>
      </c>
      <c r="H6725" s="8">
        <v>45444</v>
      </c>
      <c r="I6725" s="8">
        <v>45467</v>
      </c>
      <c r="J6725" s="8" t="s">
        <v>8520</v>
      </c>
      <c r="K6725" s="205" t="s">
        <v>270</v>
      </c>
      <c r="M6725" s="9" t="s">
        <v>8521</v>
      </c>
      <c r="N6725" s="215">
        <v>45505.8848292361</v>
      </c>
      <c r="O6725" s="8">
        <v>45508</v>
      </c>
    </row>
    <row r="6726" spans="1:15" x14ac:dyDescent="0.25">
      <c r="A6726" s="8">
        <v>45610</v>
      </c>
      <c r="B6726" s="9" t="s">
        <v>8369</v>
      </c>
      <c r="C6726" s="9" t="s">
        <v>180</v>
      </c>
      <c r="D6726" s="3">
        <v>-12.52</v>
      </c>
      <c r="E6726" s="9" t="s">
        <v>181</v>
      </c>
      <c r="F6726" s="9" t="s">
        <v>182</v>
      </c>
      <c r="G6726" s="9" t="s">
        <v>183</v>
      </c>
      <c r="H6726" s="8">
        <v>45597</v>
      </c>
      <c r="I6726" s="8">
        <v>45607</v>
      </c>
      <c r="J6726" s="219" t="s">
        <v>11694</v>
      </c>
      <c r="K6726" s="205" t="s">
        <v>185</v>
      </c>
      <c r="M6726" s="9" t="s">
        <v>8371</v>
      </c>
      <c r="N6726" s="215">
        <v>45635.715607696802</v>
      </c>
      <c r="O6726" s="8">
        <v>45635</v>
      </c>
    </row>
    <row r="6727" spans="1:15" x14ac:dyDescent="0.25">
      <c r="A6727" s="8">
        <v>45657</v>
      </c>
      <c r="B6727" s="9" t="s">
        <v>13281</v>
      </c>
      <c r="C6727" s="9" t="s">
        <v>217</v>
      </c>
      <c r="D6727" s="3">
        <v>-11.54</v>
      </c>
      <c r="E6727" s="9" t="s">
        <v>266</v>
      </c>
      <c r="F6727" s="9" t="s">
        <v>267</v>
      </c>
      <c r="G6727" s="9" t="s">
        <v>268</v>
      </c>
      <c r="H6727" s="8">
        <v>45627</v>
      </c>
      <c r="I6727" s="8">
        <v>45656</v>
      </c>
      <c r="J6727" s="219" t="s">
        <v>13574</v>
      </c>
      <c r="K6727" s="205" t="s">
        <v>270</v>
      </c>
      <c r="M6727" s="9" t="s">
        <v>13283</v>
      </c>
      <c r="N6727" s="215">
        <v>45706.0637561111</v>
      </c>
      <c r="O6727" s="8"/>
    </row>
    <row r="6728" spans="1:15" x14ac:dyDescent="0.25">
      <c r="A6728" s="8">
        <v>45505</v>
      </c>
      <c r="B6728" s="9" t="s">
        <v>8519</v>
      </c>
      <c r="C6728" s="9" t="s">
        <v>217</v>
      </c>
      <c r="D6728" s="3">
        <v>-11.73</v>
      </c>
      <c r="E6728" s="9" t="s">
        <v>266</v>
      </c>
      <c r="F6728" s="9" t="s">
        <v>267</v>
      </c>
      <c r="G6728" s="9" t="s">
        <v>268</v>
      </c>
      <c r="H6728" s="8">
        <v>45505</v>
      </c>
      <c r="I6728" s="8">
        <v>45502</v>
      </c>
      <c r="J6728" s="8" t="s">
        <v>9547</v>
      </c>
      <c r="K6728" s="205" t="s">
        <v>270</v>
      </c>
      <c r="M6728" s="9" t="s">
        <v>8521</v>
      </c>
      <c r="N6728" s="215">
        <v>45534.648212951397</v>
      </c>
      <c r="O6728" s="8">
        <v>45534</v>
      </c>
    </row>
    <row r="6729" spans="1:15" x14ac:dyDescent="0.25">
      <c r="A6729" s="8">
        <v>45506</v>
      </c>
      <c r="B6729" s="9" t="s">
        <v>9506</v>
      </c>
      <c r="C6729" s="9" t="s">
        <v>217</v>
      </c>
      <c r="D6729" s="3">
        <v>-11.73</v>
      </c>
      <c r="E6729" s="9" t="s">
        <v>266</v>
      </c>
      <c r="F6729" s="9" t="s">
        <v>267</v>
      </c>
      <c r="G6729" s="9" t="s">
        <v>268</v>
      </c>
      <c r="H6729" s="8">
        <v>45505</v>
      </c>
      <c r="I6729" s="8">
        <v>45502</v>
      </c>
      <c r="J6729" s="8" t="s">
        <v>9507</v>
      </c>
      <c r="K6729" s="205" t="s">
        <v>270</v>
      </c>
      <c r="M6729" s="9" t="s">
        <v>9508</v>
      </c>
      <c r="N6729" s="215">
        <v>45534.648212951397</v>
      </c>
      <c r="O6729" s="8">
        <v>45575</v>
      </c>
    </row>
    <row r="6730" spans="1:15" x14ac:dyDescent="0.25">
      <c r="A6730" s="8">
        <v>45420</v>
      </c>
      <c r="B6730" s="9" t="s">
        <v>2141</v>
      </c>
      <c r="C6730" s="9" t="s">
        <v>217</v>
      </c>
      <c r="D6730" s="3">
        <v>-11.96</v>
      </c>
      <c r="E6730" s="9" t="s">
        <v>266</v>
      </c>
      <c r="F6730" s="9" t="s">
        <v>267</v>
      </c>
      <c r="G6730" s="9" t="s">
        <v>268</v>
      </c>
      <c r="H6730" s="8">
        <v>45413</v>
      </c>
      <c r="I6730" s="8">
        <v>45418</v>
      </c>
      <c r="J6730" s="8" t="s">
        <v>2142</v>
      </c>
      <c r="K6730" s="205" t="s">
        <v>270</v>
      </c>
      <c r="M6730" s="9" t="s">
        <v>2143</v>
      </c>
      <c r="N6730" s="215">
        <v>45445.039048634302</v>
      </c>
      <c r="O6730" s="8"/>
    </row>
    <row r="6731" spans="1:15" x14ac:dyDescent="0.25">
      <c r="A6731" s="8">
        <v>45205</v>
      </c>
      <c r="B6731" s="9" t="s">
        <v>1615</v>
      </c>
      <c r="C6731" s="9" t="s">
        <v>217</v>
      </c>
      <c r="D6731" s="3">
        <v>-12.07</v>
      </c>
      <c r="E6731" s="9" t="s">
        <v>724</v>
      </c>
      <c r="F6731" s="9" t="s">
        <v>118</v>
      </c>
      <c r="G6731" s="9" t="s">
        <v>210</v>
      </c>
      <c r="H6731" s="8">
        <v>45200</v>
      </c>
      <c r="I6731" s="8">
        <v>45201</v>
      </c>
      <c r="J6731" s="219" t="s">
        <v>2155</v>
      </c>
      <c r="K6731" s="205" t="s">
        <v>121</v>
      </c>
      <c r="M6731" s="9" t="s">
        <v>1617</v>
      </c>
      <c r="N6731" s="215">
        <v>45294.9567489931</v>
      </c>
      <c r="O6731" s="8"/>
    </row>
    <row r="6732" spans="1:15" x14ac:dyDescent="0.25">
      <c r="A6732" s="8">
        <v>45544</v>
      </c>
      <c r="B6732" s="9" t="s">
        <v>8519</v>
      </c>
      <c r="C6732" s="9" t="s">
        <v>217</v>
      </c>
      <c r="D6732" s="3">
        <v>-12.24</v>
      </c>
      <c r="E6732" s="9" t="s">
        <v>266</v>
      </c>
      <c r="F6732" s="9" t="s">
        <v>267</v>
      </c>
      <c r="G6732" s="9" t="s">
        <v>268</v>
      </c>
      <c r="H6732" s="8">
        <v>45536</v>
      </c>
      <c r="I6732" s="8">
        <v>45544</v>
      </c>
      <c r="J6732" s="8" t="s">
        <v>10536</v>
      </c>
      <c r="K6732" s="205" t="s">
        <v>270</v>
      </c>
      <c r="M6732" s="9" t="s">
        <v>8521</v>
      </c>
      <c r="N6732" s="215">
        <v>45575.565837071801</v>
      </c>
      <c r="O6732" s="8">
        <v>45575</v>
      </c>
    </row>
    <row r="6733" spans="1:15" x14ac:dyDescent="0.25">
      <c r="A6733" s="8">
        <v>45542</v>
      </c>
      <c r="B6733" s="9" t="s">
        <v>10558</v>
      </c>
      <c r="C6733" s="9" t="s">
        <v>217</v>
      </c>
      <c r="D6733" s="3">
        <v>-12.25</v>
      </c>
      <c r="E6733" s="9" t="s">
        <v>266</v>
      </c>
      <c r="F6733" s="9" t="s">
        <v>267</v>
      </c>
      <c r="G6733" s="9" t="s">
        <v>268</v>
      </c>
      <c r="H6733" s="8">
        <v>45536</v>
      </c>
      <c r="I6733" s="8">
        <v>45537</v>
      </c>
      <c r="J6733" s="8" t="s">
        <v>10559</v>
      </c>
      <c r="K6733" s="205" t="s">
        <v>270</v>
      </c>
      <c r="M6733" s="9" t="s">
        <v>10560</v>
      </c>
      <c r="N6733" s="215">
        <v>45575.565837071801</v>
      </c>
      <c r="O6733" s="8"/>
    </row>
    <row r="6734" spans="1:15" x14ac:dyDescent="0.25">
      <c r="A6734" s="8">
        <v>45457</v>
      </c>
      <c r="B6734" s="9" t="s">
        <v>216</v>
      </c>
      <c r="C6734" s="9" t="s">
        <v>217</v>
      </c>
      <c r="D6734" s="3">
        <v>-100.79</v>
      </c>
      <c r="E6734" s="9" t="s">
        <v>117</v>
      </c>
      <c r="F6734" s="9" t="s">
        <v>118</v>
      </c>
      <c r="G6734" s="9" t="s">
        <v>210</v>
      </c>
      <c r="H6734" s="8">
        <v>45444</v>
      </c>
      <c r="I6734" s="8">
        <v>45453</v>
      </c>
      <c r="J6734" s="8" t="s">
        <v>218</v>
      </c>
      <c r="K6734" s="205" t="s">
        <v>121</v>
      </c>
      <c r="M6734" s="9" t="s">
        <v>219</v>
      </c>
      <c r="N6734" s="215">
        <v>45460.791518807899</v>
      </c>
      <c r="O6734" s="8">
        <v>45460</v>
      </c>
    </row>
    <row r="6735" spans="1:15" x14ac:dyDescent="0.25">
      <c r="A6735" s="8">
        <v>45290</v>
      </c>
      <c r="B6735" s="9" t="s">
        <v>2202</v>
      </c>
      <c r="C6735" s="9" t="s">
        <v>217</v>
      </c>
      <c r="D6735" s="3">
        <v>-12.66</v>
      </c>
      <c r="E6735" s="9" t="s">
        <v>266</v>
      </c>
      <c r="F6735" s="9" t="s">
        <v>267</v>
      </c>
      <c r="G6735" s="9" t="s">
        <v>268</v>
      </c>
      <c r="H6735" s="8">
        <v>45261</v>
      </c>
      <c r="I6735" s="8">
        <v>45285</v>
      </c>
      <c r="J6735" s="8" t="s">
        <v>2203</v>
      </c>
      <c r="K6735" s="205" t="s">
        <v>270</v>
      </c>
      <c r="M6735" s="9" t="s">
        <v>2204</v>
      </c>
      <c r="N6735" s="215">
        <v>45294.9567489931</v>
      </c>
      <c r="O6735" s="8"/>
    </row>
    <row r="6736" spans="1:15" x14ac:dyDescent="0.25">
      <c r="A6736" s="8">
        <v>45457</v>
      </c>
      <c r="B6736" s="9" t="s">
        <v>213</v>
      </c>
      <c r="C6736" s="9" t="s">
        <v>124</v>
      </c>
      <c r="D6736" s="3">
        <v>-22.06</v>
      </c>
      <c r="E6736" s="9" t="s">
        <v>117</v>
      </c>
      <c r="F6736" s="9" t="s">
        <v>118</v>
      </c>
      <c r="G6736" s="9" t="s">
        <v>210</v>
      </c>
      <c r="H6736" s="8">
        <v>45444</v>
      </c>
      <c r="I6736" s="8">
        <v>45453</v>
      </c>
      <c r="J6736" s="8" t="s">
        <v>214</v>
      </c>
      <c r="K6736" s="205" t="s">
        <v>121</v>
      </c>
      <c r="M6736" s="9" t="s">
        <v>215</v>
      </c>
      <c r="N6736" s="215">
        <v>45460.791518807899</v>
      </c>
      <c r="O6736" s="8">
        <v>45460</v>
      </c>
    </row>
    <row r="6737" spans="1:15" x14ac:dyDescent="0.25">
      <c r="A6737" s="8">
        <v>45373</v>
      </c>
      <c r="B6737" s="9" t="s">
        <v>2206</v>
      </c>
      <c r="C6737" s="9" t="s">
        <v>217</v>
      </c>
      <c r="D6737" s="3">
        <v>-12.75</v>
      </c>
      <c r="E6737" s="9" t="s">
        <v>266</v>
      </c>
      <c r="F6737" s="9" t="s">
        <v>267</v>
      </c>
      <c r="G6737" s="9" t="s">
        <v>268</v>
      </c>
      <c r="H6737" s="8">
        <v>45352</v>
      </c>
      <c r="I6737" s="8">
        <v>45369</v>
      </c>
      <c r="J6737" s="8" t="s">
        <v>2207</v>
      </c>
      <c r="K6737" s="205" t="s">
        <v>270</v>
      </c>
      <c r="M6737" s="9" t="s">
        <v>2208</v>
      </c>
      <c r="N6737" s="215">
        <v>45385.162865138896</v>
      </c>
      <c r="O6737" s="8"/>
    </row>
    <row r="6738" spans="1:15" x14ac:dyDescent="0.25">
      <c r="A6738" s="8">
        <v>45456</v>
      </c>
      <c r="B6738" s="9" t="s">
        <v>223</v>
      </c>
      <c r="C6738" s="9" t="s">
        <v>224</v>
      </c>
      <c r="D6738" s="3">
        <v>-35.590000000000003</v>
      </c>
      <c r="E6738" s="9" t="s">
        <v>117</v>
      </c>
      <c r="F6738" s="9" t="s">
        <v>118</v>
      </c>
      <c r="G6738" s="9" t="s">
        <v>210</v>
      </c>
      <c r="H6738" s="8">
        <v>45444</v>
      </c>
      <c r="I6738" s="8">
        <v>45453</v>
      </c>
      <c r="J6738" s="8" t="s">
        <v>225</v>
      </c>
      <c r="K6738" s="205" t="s">
        <v>121</v>
      </c>
      <c r="M6738" s="9" t="s">
        <v>226</v>
      </c>
      <c r="N6738" s="215">
        <v>45460.791518807899</v>
      </c>
      <c r="O6738" s="8"/>
    </row>
    <row r="6739" spans="1:15" x14ac:dyDescent="0.25">
      <c r="A6739" s="8">
        <v>45456</v>
      </c>
      <c r="B6739" s="9" t="s">
        <v>220</v>
      </c>
      <c r="C6739" s="9" t="s">
        <v>146</v>
      </c>
      <c r="D6739" s="3">
        <v>-123.1</v>
      </c>
      <c r="E6739" s="9" t="s">
        <v>117</v>
      </c>
      <c r="F6739" s="9" t="s">
        <v>118</v>
      </c>
      <c r="G6739" s="9" t="s">
        <v>210</v>
      </c>
      <c r="H6739" s="8">
        <v>45444</v>
      </c>
      <c r="I6739" s="8">
        <v>45453</v>
      </c>
      <c r="J6739" s="8" t="s">
        <v>221</v>
      </c>
      <c r="K6739" s="205" t="s">
        <v>121</v>
      </c>
      <c r="M6739" s="9" t="s">
        <v>222</v>
      </c>
      <c r="N6739" s="215">
        <v>45460.791518807899</v>
      </c>
      <c r="O6739" s="8">
        <v>45460</v>
      </c>
    </row>
    <row r="6740" spans="1:15" x14ac:dyDescent="0.25">
      <c r="A6740" s="8">
        <v>45454</v>
      </c>
      <c r="B6740" s="9" t="s">
        <v>314</v>
      </c>
      <c r="C6740" s="9" t="s">
        <v>224</v>
      </c>
      <c r="D6740" s="3">
        <v>-2.2000000000000002</v>
      </c>
      <c r="E6740" s="9" t="s">
        <v>117</v>
      </c>
      <c r="F6740" s="9" t="s">
        <v>118</v>
      </c>
      <c r="G6740" s="9" t="s">
        <v>210</v>
      </c>
      <c r="H6740" s="8">
        <v>45444</v>
      </c>
      <c r="I6740" s="8">
        <v>45453</v>
      </c>
      <c r="J6740" s="8" t="s">
        <v>315</v>
      </c>
      <c r="K6740" s="205" t="s">
        <v>121</v>
      </c>
      <c r="M6740" s="9" t="s">
        <v>316</v>
      </c>
      <c r="N6740" s="215">
        <v>45460.791518807899</v>
      </c>
      <c r="O6740" s="8">
        <v>45460</v>
      </c>
    </row>
    <row r="6741" spans="1:15" x14ac:dyDescent="0.25">
      <c r="A6741" s="8">
        <v>45790</v>
      </c>
      <c r="B6741" s="9" t="s">
        <v>14725</v>
      </c>
      <c r="C6741" s="9" t="s">
        <v>180</v>
      </c>
      <c r="D6741" s="3">
        <v>-12.34</v>
      </c>
      <c r="E6741" s="9" t="s">
        <v>181</v>
      </c>
      <c r="F6741" s="9" t="s">
        <v>182</v>
      </c>
      <c r="G6741" s="9" t="s">
        <v>183</v>
      </c>
      <c r="H6741" s="8">
        <v>45778</v>
      </c>
      <c r="I6741" s="8">
        <v>45789</v>
      </c>
      <c r="J6741" s="8" t="s">
        <v>16337</v>
      </c>
      <c r="K6741" s="205" t="s">
        <v>185</v>
      </c>
      <c r="M6741" s="9" t="s">
        <v>14727</v>
      </c>
      <c r="N6741" s="215">
        <v>45809.629870740697</v>
      </c>
      <c r="O6741" s="8">
        <v>45809</v>
      </c>
    </row>
    <row r="6742" spans="1:15" x14ac:dyDescent="0.25">
      <c r="A6742" s="8">
        <v>45652</v>
      </c>
      <c r="B6742" s="9" t="s">
        <v>258</v>
      </c>
      <c r="C6742" s="9" t="s">
        <v>180</v>
      </c>
      <c r="D6742" s="3">
        <v>-12.29</v>
      </c>
      <c r="E6742" s="9" t="s">
        <v>939</v>
      </c>
      <c r="F6742" s="9" t="s">
        <v>940</v>
      </c>
      <c r="G6742" s="9" t="s">
        <v>183</v>
      </c>
      <c r="H6742" s="8">
        <v>45627</v>
      </c>
      <c r="I6742" s="8">
        <v>45649</v>
      </c>
      <c r="J6742" s="219" t="s">
        <v>12613</v>
      </c>
      <c r="K6742" s="205" t="s">
        <v>942</v>
      </c>
      <c r="M6742" s="9" t="s">
        <v>260</v>
      </c>
      <c r="N6742" s="215">
        <v>45681.075335370399</v>
      </c>
      <c r="O6742" s="8">
        <v>45681</v>
      </c>
    </row>
    <row r="6743" spans="1:15" x14ac:dyDescent="0.25">
      <c r="A6743" s="8">
        <v>45454</v>
      </c>
      <c r="B6743" s="9" t="s">
        <v>317</v>
      </c>
      <c r="C6743" s="9" t="s">
        <v>217</v>
      </c>
      <c r="D6743" s="3">
        <v>-7.95</v>
      </c>
      <c r="E6743" s="9" t="s">
        <v>117</v>
      </c>
      <c r="F6743" s="9" t="s">
        <v>118</v>
      </c>
      <c r="G6743" s="9" t="s">
        <v>210</v>
      </c>
      <c r="H6743" s="8">
        <v>45444</v>
      </c>
      <c r="I6743" s="8">
        <v>45453</v>
      </c>
      <c r="J6743" s="8" t="s">
        <v>318</v>
      </c>
      <c r="K6743" s="205" t="s">
        <v>121</v>
      </c>
      <c r="M6743" s="9" t="s">
        <v>319</v>
      </c>
      <c r="N6743" s="215">
        <v>45460.791518807899</v>
      </c>
      <c r="O6743" s="8">
        <v>45460</v>
      </c>
    </row>
    <row r="6744" spans="1:15" x14ac:dyDescent="0.25">
      <c r="A6744" s="8">
        <v>45200</v>
      </c>
      <c r="B6744" s="9" t="s">
        <v>2243</v>
      </c>
      <c r="C6744" s="9" t="s">
        <v>217</v>
      </c>
      <c r="D6744" s="3">
        <v>-13.32</v>
      </c>
      <c r="E6744" s="9" t="s">
        <v>724</v>
      </c>
      <c r="F6744" s="9" t="s">
        <v>118</v>
      </c>
      <c r="G6744" s="9" t="s">
        <v>210</v>
      </c>
      <c r="H6744" s="8">
        <v>45200</v>
      </c>
      <c r="I6744" s="8">
        <v>45194</v>
      </c>
      <c r="J6744" s="219" t="s">
        <v>2244</v>
      </c>
      <c r="K6744" s="205" t="s">
        <v>121</v>
      </c>
      <c r="M6744" s="9" t="s">
        <v>2245</v>
      </c>
      <c r="N6744" s="215">
        <v>45294.9567489931</v>
      </c>
      <c r="O6744" s="8"/>
    </row>
    <row r="6745" spans="1:15" x14ac:dyDescent="0.25">
      <c r="A6745" s="8">
        <v>45343</v>
      </c>
      <c r="B6745" s="9" t="s">
        <v>2258</v>
      </c>
      <c r="C6745" s="9" t="s">
        <v>217</v>
      </c>
      <c r="D6745" s="3">
        <v>-13.75</v>
      </c>
      <c r="E6745" s="9" t="s">
        <v>266</v>
      </c>
      <c r="F6745" s="9" t="s">
        <v>267</v>
      </c>
      <c r="G6745" s="9" t="s">
        <v>268</v>
      </c>
      <c r="H6745" s="8">
        <v>45323</v>
      </c>
      <c r="I6745" s="8">
        <v>45341</v>
      </c>
      <c r="J6745" s="8" t="s">
        <v>2259</v>
      </c>
      <c r="K6745" s="205" t="s">
        <v>270</v>
      </c>
      <c r="M6745" s="9" t="s">
        <v>2260</v>
      </c>
      <c r="N6745" s="215">
        <v>45345.6983025347</v>
      </c>
      <c r="O6745" s="8">
        <v>45345</v>
      </c>
    </row>
    <row r="6746" spans="1:15" x14ac:dyDescent="0.25">
      <c r="A6746" s="8">
        <v>45275</v>
      </c>
      <c r="B6746" s="9" t="s">
        <v>2277</v>
      </c>
      <c r="C6746" s="9" t="s">
        <v>217</v>
      </c>
      <c r="D6746" s="3">
        <v>-14.04</v>
      </c>
      <c r="E6746" s="9" t="s">
        <v>724</v>
      </c>
      <c r="F6746" s="9" t="s">
        <v>118</v>
      </c>
      <c r="G6746" s="9" t="s">
        <v>210</v>
      </c>
      <c r="H6746" s="8">
        <v>45261</v>
      </c>
      <c r="I6746" s="8">
        <v>45271</v>
      </c>
      <c r="J6746" s="8" t="s">
        <v>2278</v>
      </c>
      <c r="K6746" s="205" t="s">
        <v>121</v>
      </c>
      <c r="M6746" s="9" t="s">
        <v>2279</v>
      </c>
      <c r="N6746" s="215">
        <v>45294.9567489931</v>
      </c>
      <c r="O6746" s="8"/>
    </row>
    <row r="6747" spans="1:15" x14ac:dyDescent="0.25">
      <c r="A6747" s="8">
        <v>45859</v>
      </c>
      <c r="B6747" s="9" t="s">
        <v>18767</v>
      </c>
      <c r="C6747" s="9" t="s">
        <v>180</v>
      </c>
      <c r="D6747" s="3">
        <v>-12.23</v>
      </c>
      <c r="E6747" s="9" t="s">
        <v>181</v>
      </c>
      <c r="F6747" s="9" t="s">
        <v>182</v>
      </c>
      <c r="G6747" s="9" t="s">
        <v>183</v>
      </c>
      <c r="H6747" s="8">
        <v>45839</v>
      </c>
      <c r="I6747" s="8">
        <v>45859</v>
      </c>
      <c r="J6747" s="219" t="s">
        <v>20300</v>
      </c>
      <c r="K6747" s="205" t="s">
        <v>185</v>
      </c>
      <c r="M6747" s="9" t="s">
        <v>18769</v>
      </c>
      <c r="N6747" s="215">
        <v>45929.807189814797</v>
      </c>
      <c r="O6747" s="8">
        <v>45929</v>
      </c>
    </row>
    <row r="6748" spans="1:15" x14ac:dyDescent="0.25">
      <c r="A6748" s="8">
        <v>45453</v>
      </c>
      <c r="B6748" s="9" t="s">
        <v>566</v>
      </c>
      <c r="C6748" s="9" t="s">
        <v>567</v>
      </c>
      <c r="D6748" s="3">
        <v>-22</v>
      </c>
      <c r="E6748" s="9" t="s">
        <v>117</v>
      </c>
      <c r="F6748" s="9" t="s">
        <v>118</v>
      </c>
      <c r="G6748" s="9" t="s">
        <v>210</v>
      </c>
      <c r="H6748" s="8">
        <v>45444</v>
      </c>
      <c r="I6748" s="8">
        <v>45453</v>
      </c>
      <c r="J6748" s="8" t="s">
        <v>568</v>
      </c>
      <c r="K6748" s="205" t="s">
        <v>121</v>
      </c>
      <c r="M6748" s="9" t="s">
        <v>569</v>
      </c>
      <c r="N6748" s="215">
        <v>45460.791518807899</v>
      </c>
      <c r="O6748" s="8"/>
    </row>
    <row r="6749" spans="1:15" x14ac:dyDescent="0.25">
      <c r="A6749" s="8">
        <v>45842</v>
      </c>
      <c r="B6749" s="9" t="s">
        <v>18896</v>
      </c>
      <c r="C6749" s="9" t="s">
        <v>217</v>
      </c>
      <c r="D6749" s="3">
        <v>-14.3</v>
      </c>
      <c r="E6749" s="9" t="s">
        <v>266</v>
      </c>
      <c r="F6749" s="9" t="s">
        <v>267</v>
      </c>
      <c r="G6749" s="9" t="s">
        <v>268</v>
      </c>
      <c r="H6749" s="8">
        <v>45839</v>
      </c>
      <c r="I6749" s="8">
        <v>45838</v>
      </c>
      <c r="J6749" s="219" t="s">
        <v>18897</v>
      </c>
      <c r="K6749" s="205" t="s">
        <v>270</v>
      </c>
      <c r="M6749" s="9" t="s">
        <v>18898</v>
      </c>
      <c r="N6749" s="215">
        <v>45862.622311099498</v>
      </c>
      <c r="O6749" s="8"/>
    </row>
    <row r="6750" spans="1:15" x14ac:dyDescent="0.25">
      <c r="A6750" s="8">
        <v>45471</v>
      </c>
      <c r="B6750" s="9" t="s">
        <v>8369</v>
      </c>
      <c r="C6750" s="9" t="s">
        <v>180</v>
      </c>
      <c r="D6750" s="3">
        <v>-12.22</v>
      </c>
      <c r="E6750" s="9" t="s">
        <v>181</v>
      </c>
      <c r="F6750" s="9" t="s">
        <v>182</v>
      </c>
      <c r="G6750" s="9" t="s">
        <v>183</v>
      </c>
      <c r="H6750" s="8">
        <v>45444</v>
      </c>
      <c r="I6750" s="8">
        <v>45467</v>
      </c>
      <c r="J6750" s="8" t="s">
        <v>8370</v>
      </c>
      <c r="K6750" s="205" t="s">
        <v>185</v>
      </c>
      <c r="M6750" s="9" t="s">
        <v>8371</v>
      </c>
      <c r="N6750" s="215">
        <v>45505.8848292361</v>
      </c>
      <c r="O6750" s="8">
        <v>45505</v>
      </c>
    </row>
    <row r="6751" spans="1:15" x14ac:dyDescent="0.25">
      <c r="A6751" s="8">
        <v>45459</v>
      </c>
      <c r="B6751" s="9" t="s">
        <v>3299</v>
      </c>
      <c r="C6751" s="9" t="s">
        <v>217</v>
      </c>
      <c r="D6751" s="3">
        <v>-14.35</v>
      </c>
      <c r="E6751" s="9" t="s">
        <v>266</v>
      </c>
      <c r="F6751" s="9" t="s">
        <v>267</v>
      </c>
      <c r="G6751" s="9" t="s">
        <v>268</v>
      </c>
      <c r="H6751" s="8">
        <v>45444</v>
      </c>
      <c r="I6751" s="8">
        <v>45453</v>
      </c>
      <c r="J6751" s="8" t="s">
        <v>8789</v>
      </c>
      <c r="K6751" s="205" t="s">
        <v>270</v>
      </c>
      <c r="M6751" s="9" t="s">
        <v>3301</v>
      </c>
      <c r="N6751" s="215">
        <v>45505.8848292361</v>
      </c>
      <c r="O6751" s="8"/>
    </row>
    <row r="6752" spans="1:15" x14ac:dyDescent="0.25">
      <c r="A6752" s="8">
        <v>45482</v>
      </c>
      <c r="B6752" s="9" t="s">
        <v>7921</v>
      </c>
      <c r="C6752" s="9" t="s">
        <v>180</v>
      </c>
      <c r="D6752" s="3">
        <v>-12.18</v>
      </c>
      <c r="E6752" s="9" t="s">
        <v>181</v>
      </c>
      <c r="F6752" s="9" t="s">
        <v>182</v>
      </c>
      <c r="G6752" s="9" t="s">
        <v>183</v>
      </c>
      <c r="H6752" s="8">
        <v>45474</v>
      </c>
      <c r="I6752" s="8">
        <v>45481</v>
      </c>
      <c r="J6752" s="8" t="s">
        <v>8111</v>
      </c>
      <c r="K6752" s="205" t="s">
        <v>185</v>
      </c>
      <c r="M6752" s="9" t="s">
        <v>7923</v>
      </c>
      <c r="N6752" s="215">
        <v>45505.8848292361</v>
      </c>
      <c r="O6752" s="8">
        <v>45505</v>
      </c>
    </row>
    <row r="6753" spans="1:15" x14ac:dyDescent="0.25">
      <c r="A6753" s="8">
        <v>45486</v>
      </c>
      <c r="B6753" s="9" t="s">
        <v>8033</v>
      </c>
      <c r="C6753" s="9" t="s">
        <v>217</v>
      </c>
      <c r="D6753" s="3">
        <v>-14.59</v>
      </c>
      <c r="E6753" s="9" t="s">
        <v>266</v>
      </c>
      <c r="F6753" s="9" t="s">
        <v>267</v>
      </c>
      <c r="G6753" s="9" t="s">
        <v>268</v>
      </c>
      <c r="H6753" s="8">
        <v>45474</v>
      </c>
      <c r="I6753" s="8">
        <v>45481</v>
      </c>
      <c r="J6753" s="8" t="s">
        <v>8034</v>
      </c>
      <c r="K6753" s="205" t="s">
        <v>270</v>
      </c>
      <c r="M6753" s="9" t="s">
        <v>8035</v>
      </c>
      <c r="N6753" s="215">
        <v>45505.8848292361</v>
      </c>
      <c r="O6753" s="8"/>
    </row>
    <row r="6754" spans="1:15" x14ac:dyDescent="0.25">
      <c r="A6754" s="8">
        <v>45453</v>
      </c>
      <c r="B6754" s="9" t="s">
        <v>356</v>
      </c>
      <c r="C6754" s="9" t="s">
        <v>357</v>
      </c>
      <c r="D6754" s="3">
        <v>-71.66</v>
      </c>
      <c r="E6754" s="9" t="s">
        <v>117</v>
      </c>
      <c r="F6754" s="9" t="s">
        <v>118</v>
      </c>
      <c r="G6754" s="9" t="s">
        <v>210</v>
      </c>
      <c r="H6754" s="8">
        <v>45444</v>
      </c>
      <c r="I6754" s="8">
        <v>45453</v>
      </c>
      <c r="J6754" s="8" t="s">
        <v>358</v>
      </c>
      <c r="K6754" s="205" t="s">
        <v>121</v>
      </c>
      <c r="M6754" s="9" t="s">
        <v>359</v>
      </c>
      <c r="N6754" s="215">
        <v>45460.791518807899</v>
      </c>
      <c r="O6754" s="8">
        <v>45460</v>
      </c>
    </row>
    <row r="6755" spans="1:15" x14ac:dyDescent="0.25">
      <c r="A6755" s="8">
        <v>45453</v>
      </c>
      <c r="B6755" s="9" t="s">
        <v>1274</v>
      </c>
      <c r="C6755" s="9" t="s">
        <v>217</v>
      </c>
      <c r="D6755" s="3">
        <v>-18.149999999999999</v>
      </c>
      <c r="E6755" s="9" t="s">
        <v>117</v>
      </c>
      <c r="F6755" s="9" t="s">
        <v>118</v>
      </c>
      <c r="G6755" s="9" t="s">
        <v>210</v>
      </c>
      <c r="H6755" s="8">
        <v>45444</v>
      </c>
      <c r="I6755" s="8">
        <v>45453</v>
      </c>
      <c r="J6755" s="8" t="s">
        <v>1275</v>
      </c>
      <c r="K6755" s="205" t="s">
        <v>121</v>
      </c>
      <c r="M6755" s="9" t="s">
        <v>1276</v>
      </c>
      <c r="N6755" s="215">
        <v>45460.791518807899</v>
      </c>
      <c r="O6755" s="8"/>
    </row>
    <row r="6756" spans="1:15" x14ac:dyDescent="0.25">
      <c r="A6756" s="8">
        <v>45540</v>
      </c>
      <c r="B6756" s="9" t="s">
        <v>9043</v>
      </c>
      <c r="C6756" s="9" t="s">
        <v>217</v>
      </c>
      <c r="D6756" s="3">
        <v>-14.93</v>
      </c>
      <c r="E6756" s="9" t="s">
        <v>266</v>
      </c>
      <c r="F6756" s="9" t="s">
        <v>267</v>
      </c>
      <c r="G6756" s="9" t="s">
        <v>268</v>
      </c>
      <c r="H6756" s="8">
        <v>45536</v>
      </c>
      <c r="I6756" s="8">
        <v>45537</v>
      </c>
      <c r="J6756" s="8" t="s">
        <v>10626</v>
      </c>
      <c r="K6756" s="205" t="s">
        <v>270</v>
      </c>
      <c r="M6756" s="9" t="s">
        <v>9045</v>
      </c>
      <c r="N6756" s="215">
        <v>45575.565837071801</v>
      </c>
      <c r="O6756" s="8">
        <v>45575</v>
      </c>
    </row>
    <row r="6757" spans="1:15" x14ac:dyDescent="0.25">
      <c r="A6757" s="8">
        <v>45787</v>
      </c>
      <c r="B6757" s="9" t="s">
        <v>16522</v>
      </c>
      <c r="C6757" s="9" t="s">
        <v>217</v>
      </c>
      <c r="D6757" s="3">
        <v>-14.95</v>
      </c>
      <c r="E6757" s="9" t="s">
        <v>266</v>
      </c>
      <c r="F6757" s="9" t="s">
        <v>267</v>
      </c>
      <c r="G6757" s="9" t="s">
        <v>268</v>
      </c>
      <c r="H6757" s="8">
        <v>45778</v>
      </c>
      <c r="I6757" s="8">
        <v>45782</v>
      </c>
      <c r="J6757" s="8" t="s">
        <v>16523</v>
      </c>
      <c r="K6757" s="205" t="s">
        <v>270</v>
      </c>
      <c r="M6757" s="9" t="s">
        <v>16524</v>
      </c>
      <c r="N6757" s="215">
        <v>45809.629870740697</v>
      </c>
      <c r="O6757" s="8"/>
    </row>
    <row r="6758" spans="1:15" x14ac:dyDescent="0.25">
      <c r="A6758" s="8">
        <v>45453</v>
      </c>
      <c r="B6758" s="9" t="s">
        <v>574</v>
      </c>
      <c r="C6758" s="9" t="s">
        <v>217</v>
      </c>
      <c r="D6758" s="3">
        <v>-19.82</v>
      </c>
      <c r="E6758" s="9" t="s">
        <v>117</v>
      </c>
      <c r="F6758" s="9" t="s">
        <v>118</v>
      </c>
      <c r="G6758" s="9" t="s">
        <v>210</v>
      </c>
      <c r="H6758" s="8">
        <v>45444</v>
      </c>
      <c r="I6758" s="8">
        <v>45453</v>
      </c>
      <c r="J6758" s="8" t="s">
        <v>575</v>
      </c>
      <c r="K6758" s="205" t="s">
        <v>121</v>
      </c>
      <c r="M6758" s="9" t="s">
        <v>576</v>
      </c>
      <c r="N6758" s="215">
        <v>45460.791518807899</v>
      </c>
      <c r="O6758" s="8"/>
    </row>
    <row r="6759" spans="1:15" x14ac:dyDescent="0.25">
      <c r="A6759" s="8">
        <v>45452</v>
      </c>
      <c r="B6759" s="9" t="s">
        <v>2376</v>
      </c>
      <c r="C6759" s="9" t="s">
        <v>131</v>
      </c>
      <c r="D6759" s="3">
        <v>-82.09</v>
      </c>
      <c r="E6759" s="9" t="s">
        <v>117</v>
      </c>
      <c r="F6759" s="9" t="s">
        <v>118</v>
      </c>
      <c r="G6759" s="9" t="s">
        <v>210</v>
      </c>
      <c r="H6759" s="8">
        <v>45444</v>
      </c>
      <c r="I6759" s="8">
        <v>45446</v>
      </c>
      <c r="J6759" s="8" t="s">
        <v>2377</v>
      </c>
      <c r="K6759" s="205" t="s">
        <v>121</v>
      </c>
      <c r="M6759" s="9" t="s">
        <v>2378</v>
      </c>
      <c r="N6759" s="215">
        <v>45460.791518807899</v>
      </c>
      <c r="O6759" s="8"/>
    </row>
    <row r="6760" spans="1:15" x14ac:dyDescent="0.25">
      <c r="A6760" s="8">
        <v>45451</v>
      </c>
      <c r="B6760" s="9" t="s">
        <v>347</v>
      </c>
      <c r="C6760" s="9" t="s">
        <v>273</v>
      </c>
      <c r="D6760" s="3">
        <v>-409</v>
      </c>
      <c r="E6760" s="9" t="s">
        <v>117</v>
      </c>
      <c r="F6760" s="9" t="s">
        <v>118</v>
      </c>
      <c r="G6760" s="9" t="s">
        <v>210</v>
      </c>
      <c r="H6760" s="8">
        <v>45444</v>
      </c>
      <c r="I6760" s="8">
        <v>45446</v>
      </c>
      <c r="J6760" s="8" t="s">
        <v>348</v>
      </c>
      <c r="K6760" s="205" t="s">
        <v>121</v>
      </c>
      <c r="M6760" s="9" t="s">
        <v>349</v>
      </c>
      <c r="N6760" s="215">
        <v>45460.791518807899</v>
      </c>
      <c r="O6760" s="8"/>
    </row>
    <row r="6761" spans="1:15" x14ac:dyDescent="0.25">
      <c r="A6761" s="8">
        <v>45538</v>
      </c>
      <c r="B6761" s="9" t="s">
        <v>8519</v>
      </c>
      <c r="C6761" s="9" t="s">
        <v>217</v>
      </c>
      <c r="D6761" s="3">
        <v>-15.43</v>
      </c>
      <c r="E6761" s="9" t="s">
        <v>266</v>
      </c>
      <c r="F6761" s="9" t="s">
        <v>267</v>
      </c>
      <c r="G6761" s="9" t="s">
        <v>268</v>
      </c>
      <c r="H6761" s="8">
        <v>45536</v>
      </c>
      <c r="I6761" s="8">
        <v>45537</v>
      </c>
      <c r="J6761" s="8" t="s">
        <v>10638</v>
      </c>
      <c r="K6761" s="205" t="s">
        <v>270</v>
      </c>
      <c r="M6761" s="9" t="s">
        <v>8521</v>
      </c>
      <c r="N6761" s="215">
        <v>45575.565837071801</v>
      </c>
      <c r="O6761" s="8">
        <v>45575</v>
      </c>
    </row>
    <row r="6762" spans="1:15" x14ac:dyDescent="0.25">
      <c r="A6762" s="8">
        <v>45451</v>
      </c>
      <c r="B6762" s="9" t="s">
        <v>393</v>
      </c>
      <c r="C6762" s="9" t="s">
        <v>124</v>
      </c>
      <c r="D6762" s="3">
        <v>-58.63</v>
      </c>
      <c r="E6762" s="9" t="s">
        <v>117</v>
      </c>
      <c r="F6762" s="9" t="s">
        <v>118</v>
      </c>
      <c r="G6762" s="9" t="s">
        <v>210</v>
      </c>
      <c r="H6762" s="8">
        <v>45444</v>
      </c>
      <c r="I6762" s="8">
        <v>45446</v>
      </c>
      <c r="J6762" s="8" t="s">
        <v>394</v>
      </c>
      <c r="K6762" s="205" t="s">
        <v>121</v>
      </c>
      <c r="M6762" s="9" t="s">
        <v>395</v>
      </c>
      <c r="N6762" s="215">
        <v>45460.791518807899</v>
      </c>
      <c r="O6762" s="8">
        <v>45460</v>
      </c>
    </row>
    <row r="6763" spans="1:15" x14ac:dyDescent="0.25">
      <c r="A6763" s="8">
        <v>45468</v>
      </c>
      <c r="B6763" s="9" t="s">
        <v>8519</v>
      </c>
      <c r="C6763" s="9" t="s">
        <v>217</v>
      </c>
      <c r="D6763" s="3">
        <v>-15.75</v>
      </c>
      <c r="E6763" s="9" t="s">
        <v>266</v>
      </c>
      <c r="F6763" s="9" t="s">
        <v>267</v>
      </c>
      <c r="G6763" s="9" t="s">
        <v>268</v>
      </c>
      <c r="H6763" s="8">
        <v>45444</v>
      </c>
      <c r="I6763" s="8">
        <v>45467</v>
      </c>
      <c r="J6763" s="8" t="s">
        <v>8589</v>
      </c>
      <c r="K6763" s="205" t="s">
        <v>270</v>
      </c>
      <c r="M6763" s="9" t="s">
        <v>8521</v>
      </c>
      <c r="N6763" s="215">
        <v>45505.8848292361</v>
      </c>
      <c r="O6763" s="8">
        <v>45508</v>
      </c>
    </row>
    <row r="6764" spans="1:15" x14ac:dyDescent="0.25">
      <c r="A6764" s="8">
        <v>45450</v>
      </c>
      <c r="B6764" s="9" t="s">
        <v>532</v>
      </c>
      <c r="C6764" s="9" t="s">
        <v>224</v>
      </c>
      <c r="D6764" s="3">
        <v>-6.79</v>
      </c>
      <c r="E6764" s="9" t="s">
        <v>117</v>
      </c>
      <c r="F6764" s="9" t="s">
        <v>118</v>
      </c>
      <c r="G6764" s="9" t="s">
        <v>210</v>
      </c>
      <c r="H6764" s="8">
        <v>45444</v>
      </c>
      <c r="I6764" s="8">
        <v>45446</v>
      </c>
      <c r="J6764" s="8" t="s">
        <v>533</v>
      </c>
      <c r="K6764" s="205" t="s">
        <v>121</v>
      </c>
      <c r="M6764" s="9" t="s">
        <v>534</v>
      </c>
      <c r="N6764" s="215">
        <v>45460.791518807899</v>
      </c>
      <c r="O6764" s="8"/>
    </row>
    <row r="6765" spans="1:15" x14ac:dyDescent="0.25">
      <c r="A6765" s="8">
        <v>45379</v>
      </c>
      <c r="B6765" s="9" t="s">
        <v>529</v>
      </c>
      <c r="C6765" s="9" t="s">
        <v>180</v>
      </c>
      <c r="D6765" s="3">
        <v>-12.06</v>
      </c>
      <c r="E6765" s="9" t="s">
        <v>331</v>
      </c>
      <c r="F6765" s="9" t="s">
        <v>332</v>
      </c>
      <c r="G6765" s="9" t="s">
        <v>183</v>
      </c>
      <c r="H6765" s="8">
        <v>45352</v>
      </c>
      <c r="I6765" s="8">
        <v>45376</v>
      </c>
      <c r="J6765" s="8" t="s">
        <v>2150</v>
      </c>
      <c r="K6765" s="205" t="s">
        <v>334</v>
      </c>
      <c r="M6765" s="9" t="s">
        <v>531</v>
      </c>
      <c r="N6765" s="215">
        <v>45385.162865138896</v>
      </c>
      <c r="O6765" s="8">
        <v>45384</v>
      </c>
    </row>
    <row r="6766" spans="1:15" x14ac:dyDescent="0.25">
      <c r="A6766" s="8">
        <v>45250</v>
      </c>
      <c r="B6766" s="9" t="s">
        <v>2379</v>
      </c>
      <c r="C6766" s="9" t="s">
        <v>217</v>
      </c>
      <c r="D6766" s="3">
        <v>-16</v>
      </c>
      <c r="E6766" s="9" t="s">
        <v>869</v>
      </c>
      <c r="F6766" s="9" t="s">
        <v>870</v>
      </c>
      <c r="G6766" s="9" t="s">
        <v>210</v>
      </c>
      <c r="H6766" s="8">
        <v>45231</v>
      </c>
      <c r="I6766" s="8">
        <v>45250</v>
      </c>
      <c r="J6766" s="8" t="s">
        <v>2380</v>
      </c>
      <c r="K6766" s="205" t="s">
        <v>872</v>
      </c>
      <c r="M6766" s="9" t="s">
        <v>2381</v>
      </c>
      <c r="N6766" s="215">
        <v>45294.9567489931</v>
      </c>
      <c r="O6766" s="8"/>
    </row>
    <row r="6767" spans="1:15" x14ac:dyDescent="0.25">
      <c r="A6767" s="8">
        <v>45880</v>
      </c>
      <c r="B6767" s="9" t="s">
        <v>18853</v>
      </c>
      <c r="C6767" s="9" t="s">
        <v>180</v>
      </c>
      <c r="D6767" s="3">
        <v>-12.05</v>
      </c>
      <c r="E6767" s="9" t="s">
        <v>181</v>
      </c>
      <c r="F6767" s="9" t="s">
        <v>182</v>
      </c>
      <c r="G6767" s="9" t="s">
        <v>183</v>
      </c>
      <c r="H6767" s="8">
        <v>45870</v>
      </c>
      <c r="I6767" s="8">
        <v>45880</v>
      </c>
      <c r="J6767" s="219" t="s">
        <v>20018</v>
      </c>
      <c r="K6767" s="205" t="s">
        <v>185</v>
      </c>
      <c r="M6767" s="9" t="s">
        <v>18855</v>
      </c>
      <c r="N6767" s="215">
        <v>45929.807189814797</v>
      </c>
      <c r="O6767" s="8">
        <v>45929</v>
      </c>
    </row>
    <row r="6768" spans="1:15" x14ac:dyDescent="0.25">
      <c r="A6768" s="8">
        <v>45449</v>
      </c>
      <c r="B6768" s="9" t="s">
        <v>326</v>
      </c>
      <c r="C6768" s="9" t="s">
        <v>327</v>
      </c>
      <c r="D6768" s="3">
        <v>4686.68</v>
      </c>
      <c r="E6768" s="9" t="s">
        <v>117</v>
      </c>
      <c r="F6768" s="9" t="s">
        <v>118</v>
      </c>
      <c r="G6768" s="9" t="s">
        <v>210</v>
      </c>
      <c r="H6768" s="8">
        <v>45444</v>
      </c>
      <c r="I6768" s="8">
        <v>45446</v>
      </c>
      <c r="J6768" s="8" t="s">
        <v>328</v>
      </c>
      <c r="K6768" s="205" t="s">
        <v>121</v>
      </c>
      <c r="M6768" s="9" t="s">
        <v>329</v>
      </c>
      <c r="N6768" s="215">
        <v>45460.791518807899</v>
      </c>
      <c r="O6768" s="8"/>
    </row>
    <row r="6769" spans="1:15" x14ac:dyDescent="0.25">
      <c r="A6769" s="8">
        <v>45913</v>
      </c>
      <c r="B6769" s="9" t="s">
        <v>19467</v>
      </c>
      <c r="C6769" s="9" t="s">
        <v>217</v>
      </c>
      <c r="D6769" s="3">
        <v>-16.309999999999999</v>
      </c>
      <c r="E6769" s="9" t="s">
        <v>266</v>
      </c>
      <c r="F6769" s="9" t="s">
        <v>267</v>
      </c>
      <c r="G6769" s="9" t="s">
        <v>268</v>
      </c>
      <c r="H6769" s="8">
        <v>45901</v>
      </c>
      <c r="I6769" s="8">
        <v>45908</v>
      </c>
      <c r="J6769" s="219" t="s">
        <v>19468</v>
      </c>
      <c r="K6769" s="205" t="s">
        <v>270</v>
      </c>
      <c r="M6769" s="9" t="s">
        <v>19469</v>
      </c>
      <c r="N6769" s="215">
        <v>45929.807189814797</v>
      </c>
      <c r="O6769" s="8"/>
    </row>
    <row r="6770" spans="1:15" x14ac:dyDescent="0.25">
      <c r="A6770" s="8">
        <v>45526</v>
      </c>
      <c r="B6770" s="9" t="s">
        <v>8519</v>
      </c>
      <c r="C6770" s="9" t="s">
        <v>217</v>
      </c>
      <c r="D6770" s="3">
        <v>-16.43</v>
      </c>
      <c r="E6770" s="9" t="s">
        <v>266</v>
      </c>
      <c r="F6770" s="9" t="s">
        <v>267</v>
      </c>
      <c r="G6770" s="9" t="s">
        <v>268</v>
      </c>
      <c r="H6770" s="8">
        <v>45505</v>
      </c>
      <c r="I6770" s="8">
        <v>45523</v>
      </c>
      <c r="J6770" s="8" t="s">
        <v>9114</v>
      </c>
      <c r="K6770" s="205" t="s">
        <v>270</v>
      </c>
      <c r="M6770" s="9" t="s">
        <v>8521</v>
      </c>
      <c r="N6770" s="215">
        <v>45534.648212951397</v>
      </c>
      <c r="O6770" s="8">
        <v>45534</v>
      </c>
    </row>
    <row r="6771" spans="1:15" x14ac:dyDescent="0.25">
      <c r="A6771" s="8">
        <v>45175</v>
      </c>
      <c r="B6771" s="9" t="s">
        <v>1615</v>
      </c>
      <c r="C6771" s="9" t="s">
        <v>217</v>
      </c>
      <c r="D6771" s="3">
        <v>-16.48</v>
      </c>
      <c r="E6771" s="9" t="s">
        <v>724</v>
      </c>
      <c r="F6771" s="9" t="s">
        <v>118</v>
      </c>
      <c r="G6771" s="9" t="s">
        <v>210</v>
      </c>
      <c r="H6771" s="8">
        <v>45170</v>
      </c>
      <c r="I6771" s="8">
        <v>45173</v>
      </c>
      <c r="J6771" s="8" t="s">
        <v>2403</v>
      </c>
      <c r="K6771" s="205" t="s">
        <v>121</v>
      </c>
      <c r="M6771" s="9" t="s">
        <v>1617</v>
      </c>
      <c r="N6771" s="215">
        <v>45294.9567489931</v>
      </c>
      <c r="O6771" s="8"/>
    </row>
    <row r="6772" spans="1:15" x14ac:dyDescent="0.25">
      <c r="A6772" s="8">
        <v>45828</v>
      </c>
      <c r="B6772" s="9" t="s">
        <v>8519</v>
      </c>
      <c r="C6772" s="9" t="s">
        <v>217</v>
      </c>
      <c r="D6772" s="3">
        <v>-16.489999999999998</v>
      </c>
      <c r="E6772" s="9" t="s">
        <v>266</v>
      </c>
      <c r="F6772" s="9" t="s">
        <v>267</v>
      </c>
      <c r="G6772" s="9" t="s">
        <v>268</v>
      </c>
      <c r="H6772" s="8">
        <v>45809</v>
      </c>
      <c r="I6772" s="8">
        <v>45824</v>
      </c>
      <c r="J6772" s="8" t="s">
        <v>17832</v>
      </c>
      <c r="K6772" s="205" t="s">
        <v>270</v>
      </c>
      <c r="M6772" s="9" t="s">
        <v>8521</v>
      </c>
      <c r="N6772" s="215">
        <v>45840.490152685197</v>
      </c>
      <c r="O6772" s="8">
        <v>45840</v>
      </c>
    </row>
    <row r="6773" spans="1:15" x14ac:dyDescent="0.25">
      <c r="A6773" s="8">
        <v>45448</v>
      </c>
      <c r="B6773" s="9" t="s">
        <v>417</v>
      </c>
      <c r="C6773" s="9" t="s">
        <v>377</v>
      </c>
      <c r="D6773" s="3">
        <v>10</v>
      </c>
      <c r="E6773" s="9" t="s">
        <v>117</v>
      </c>
      <c r="F6773" s="9" t="s">
        <v>118</v>
      </c>
      <c r="G6773" s="9" t="s">
        <v>210</v>
      </c>
      <c r="H6773" s="8">
        <v>45444</v>
      </c>
      <c r="I6773" s="8">
        <v>45446</v>
      </c>
      <c r="J6773" s="8" t="s">
        <v>418</v>
      </c>
      <c r="K6773" s="205" t="s">
        <v>121</v>
      </c>
      <c r="M6773" s="9" t="s">
        <v>417</v>
      </c>
      <c r="N6773" s="215">
        <v>45460.791518807899</v>
      </c>
      <c r="O6773" s="8"/>
    </row>
    <row r="6774" spans="1:15" x14ac:dyDescent="0.25">
      <c r="A6774" s="8">
        <v>45889</v>
      </c>
      <c r="B6774" s="9" t="s">
        <v>19467</v>
      </c>
      <c r="C6774" s="9" t="s">
        <v>217</v>
      </c>
      <c r="D6774" s="3">
        <v>-17</v>
      </c>
      <c r="E6774" s="9" t="s">
        <v>266</v>
      </c>
      <c r="F6774" s="9" t="s">
        <v>267</v>
      </c>
      <c r="G6774" s="9" t="s">
        <v>268</v>
      </c>
      <c r="H6774" s="8">
        <v>45870</v>
      </c>
      <c r="I6774" s="8">
        <v>45887</v>
      </c>
      <c r="J6774" s="219" t="s">
        <v>19916</v>
      </c>
      <c r="K6774" s="205" t="s">
        <v>270</v>
      </c>
      <c r="M6774" s="9" t="s">
        <v>19469</v>
      </c>
      <c r="N6774" s="215">
        <v>45929.807189814797</v>
      </c>
      <c r="O6774" s="8"/>
    </row>
    <row r="6775" spans="1:15" x14ac:dyDescent="0.25">
      <c r="A6775" s="8">
        <v>45875</v>
      </c>
      <c r="B6775" s="9" t="s">
        <v>17845</v>
      </c>
      <c r="C6775" s="9" t="s">
        <v>217</v>
      </c>
      <c r="D6775" s="3">
        <v>-17.02</v>
      </c>
      <c r="E6775" s="9" t="s">
        <v>266</v>
      </c>
      <c r="F6775" s="9" t="s">
        <v>267</v>
      </c>
      <c r="G6775" s="9" t="s">
        <v>268</v>
      </c>
      <c r="H6775" s="8">
        <v>45870</v>
      </c>
      <c r="I6775" s="8">
        <v>45873</v>
      </c>
      <c r="J6775" s="219" t="s">
        <v>20081</v>
      </c>
      <c r="K6775" s="205" t="s">
        <v>270</v>
      </c>
      <c r="M6775" s="9" t="s">
        <v>17847</v>
      </c>
      <c r="N6775" s="215">
        <v>45929.807189814797</v>
      </c>
      <c r="O6775" s="8"/>
    </row>
    <row r="6776" spans="1:15" x14ac:dyDescent="0.25">
      <c r="A6776" s="8">
        <v>45355</v>
      </c>
      <c r="B6776" s="9" t="s">
        <v>2455</v>
      </c>
      <c r="C6776" s="9" t="s">
        <v>217</v>
      </c>
      <c r="D6776" s="3">
        <v>-17.09</v>
      </c>
      <c r="E6776" s="9" t="s">
        <v>266</v>
      </c>
      <c r="F6776" s="9" t="s">
        <v>267</v>
      </c>
      <c r="G6776" s="9" t="s">
        <v>268</v>
      </c>
      <c r="H6776" s="8">
        <v>45352</v>
      </c>
      <c r="I6776" s="8">
        <v>45355</v>
      </c>
      <c r="J6776" s="8" t="s">
        <v>2456</v>
      </c>
      <c r="K6776" s="205" t="s">
        <v>270</v>
      </c>
      <c r="M6776" s="9" t="s">
        <v>2457</v>
      </c>
      <c r="N6776" s="215">
        <v>45371.6918198032</v>
      </c>
      <c r="O6776" s="8"/>
    </row>
    <row r="6777" spans="1:15" x14ac:dyDescent="0.25">
      <c r="A6777" s="8">
        <v>45781</v>
      </c>
      <c r="B6777" s="9" t="s">
        <v>7837</v>
      </c>
      <c r="C6777" s="9" t="s">
        <v>217</v>
      </c>
      <c r="D6777" s="3">
        <v>-17.36</v>
      </c>
      <c r="E6777" s="9" t="s">
        <v>266</v>
      </c>
      <c r="F6777" s="9" t="s">
        <v>267</v>
      </c>
      <c r="G6777" s="9" t="s">
        <v>268</v>
      </c>
      <c r="H6777" s="8">
        <v>45778</v>
      </c>
      <c r="I6777" s="8">
        <v>45775</v>
      </c>
      <c r="J6777" s="8" t="s">
        <v>15724</v>
      </c>
      <c r="K6777" s="205" t="s">
        <v>270</v>
      </c>
      <c r="M6777" s="9" t="s">
        <v>7839</v>
      </c>
      <c r="N6777" s="215">
        <v>45785.029943333298</v>
      </c>
      <c r="O6777" s="8"/>
    </row>
    <row r="6778" spans="1:15" x14ac:dyDescent="0.25">
      <c r="A6778" s="8">
        <v>45530</v>
      </c>
      <c r="B6778" s="9" t="s">
        <v>9000</v>
      </c>
      <c r="C6778" s="9" t="s">
        <v>217</v>
      </c>
      <c r="D6778" s="3">
        <v>-17.420000000000002</v>
      </c>
      <c r="E6778" s="9" t="s">
        <v>266</v>
      </c>
      <c r="F6778" s="9" t="s">
        <v>267</v>
      </c>
      <c r="G6778" s="9" t="s">
        <v>268</v>
      </c>
      <c r="H6778" s="8">
        <v>45505</v>
      </c>
      <c r="I6778" s="8">
        <v>45530</v>
      </c>
      <c r="J6778" s="8" t="s">
        <v>9001</v>
      </c>
      <c r="K6778" s="205" t="s">
        <v>270</v>
      </c>
      <c r="M6778" s="9" t="s">
        <v>9002</v>
      </c>
      <c r="N6778" s="215">
        <v>45534.648212951397</v>
      </c>
      <c r="O6778" s="8"/>
    </row>
    <row r="6779" spans="1:15" x14ac:dyDescent="0.25">
      <c r="A6779" s="8">
        <v>45448</v>
      </c>
      <c r="B6779" s="9" t="s">
        <v>506</v>
      </c>
      <c r="C6779" s="9" t="s">
        <v>124</v>
      </c>
      <c r="D6779" s="3">
        <v>-44.13</v>
      </c>
      <c r="E6779" s="9" t="s">
        <v>117</v>
      </c>
      <c r="F6779" s="9" t="s">
        <v>118</v>
      </c>
      <c r="G6779" s="9" t="s">
        <v>210</v>
      </c>
      <c r="H6779" s="8">
        <v>45444</v>
      </c>
      <c r="I6779" s="8">
        <v>45446</v>
      </c>
      <c r="J6779" s="8" t="s">
        <v>507</v>
      </c>
      <c r="K6779" s="205" t="s">
        <v>121</v>
      </c>
      <c r="M6779" s="9" t="s">
        <v>508</v>
      </c>
      <c r="N6779" s="215">
        <v>45460.791518807899</v>
      </c>
      <c r="O6779" s="8"/>
    </row>
    <row r="6780" spans="1:15" x14ac:dyDescent="0.25">
      <c r="A6780" s="8">
        <v>45447</v>
      </c>
      <c r="B6780" s="9" t="s">
        <v>314</v>
      </c>
      <c r="C6780" s="9" t="s">
        <v>224</v>
      </c>
      <c r="D6780" s="3">
        <v>-2.2000000000000002</v>
      </c>
      <c r="E6780" s="9" t="s">
        <v>117</v>
      </c>
      <c r="F6780" s="9" t="s">
        <v>118</v>
      </c>
      <c r="G6780" s="9" t="s">
        <v>210</v>
      </c>
      <c r="H6780" s="8">
        <v>45444</v>
      </c>
      <c r="I6780" s="8">
        <v>45446</v>
      </c>
      <c r="J6780" s="8" t="s">
        <v>491</v>
      </c>
      <c r="K6780" s="205" t="s">
        <v>121</v>
      </c>
      <c r="M6780" s="9" t="s">
        <v>316</v>
      </c>
      <c r="N6780" s="215">
        <v>45460.791518807899</v>
      </c>
      <c r="O6780" s="8">
        <v>45460</v>
      </c>
    </row>
    <row r="6781" spans="1:15" x14ac:dyDescent="0.25">
      <c r="A6781" s="8">
        <v>45730</v>
      </c>
      <c r="B6781" s="9" t="s">
        <v>13281</v>
      </c>
      <c r="C6781" s="9" t="s">
        <v>217</v>
      </c>
      <c r="D6781" s="3">
        <v>-17.52</v>
      </c>
      <c r="E6781" s="9" t="s">
        <v>266</v>
      </c>
      <c r="F6781" s="9" t="s">
        <v>267</v>
      </c>
      <c r="G6781" s="9" t="s">
        <v>268</v>
      </c>
      <c r="H6781" s="8">
        <v>45717</v>
      </c>
      <c r="I6781" s="8">
        <v>45726</v>
      </c>
      <c r="J6781" s="219" t="s">
        <v>15393</v>
      </c>
      <c r="K6781" s="205" t="s">
        <v>270</v>
      </c>
      <c r="M6781" s="9" t="s">
        <v>13283</v>
      </c>
      <c r="N6781" s="215">
        <v>45777.922227581003</v>
      </c>
      <c r="O6781" s="8"/>
    </row>
    <row r="6782" spans="1:15" x14ac:dyDescent="0.25">
      <c r="A6782" s="8">
        <v>45165</v>
      </c>
      <c r="B6782" s="9" t="s">
        <v>2520</v>
      </c>
      <c r="C6782" s="9" t="s">
        <v>217</v>
      </c>
      <c r="D6782" s="3">
        <v>-17.739999999999998</v>
      </c>
      <c r="E6782" s="9" t="s">
        <v>724</v>
      </c>
      <c r="F6782" s="9" t="s">
        <v>118</v>
      </c>
      <c r="G6782" s="9" t="s">
        <v>210</v>
      </c>
      <c r="H6782" s="8">
        <v>45139</v>
      </c>
      <c r="I6782" s="8">
        <v>45159</v>
      </c>
      <c r="J6782" s="8" t="s">
        <v>2521</v>
      </c>
      <c r="K6782" s="205" t="s">
        <v>121</v>
      </c>
      <c r="M6782" s="9" t="s">
        <v>2522</v>
      </c>
      <c r="N6782" s="215">
        <v>45294.9567489931</v>
      </c>
      <c r="O6782" s="8"/>
    </row>
    <row r="6783" spans="1:15" x14ac:dyDescent="0.25">
      <c r="A6783" s="8">
        <v>45447</v>
      </c>
      <c r="B6783" s="9" t="s">
        <v>485</v>
      </c>
      <c r="C6783" s="9" t="s">
        <v>209</v>
      </c>
      <c r="D6783" s="3">
        <v>-33.93</v>
      </c>
      <c r="E6783" s="9" t="s">
        <v>117</v>
      </c>
      <c r="F6783" s="9" t="s">
        <v>118</v>
      </c>
      <c r="G6783" s="9" t="s">
        <v>210</v>
      </c>
      <c r="H6783" s="8">
        <v>45444</v>
      </c>
      <c r="I6783" s="8">
        <v>45446</v>
      </c>
      <c r="J6783" s="8" t="s">
        <v>486</v>
      </c>
      <c r="K6783" s="205" t="s">
        <v>121</v>
      </c>
      <c r="M6783" s="9" t="s">
        <v>487</v>
      </c>
      <c r="N6783" s="215">
        <v>45460.791518807899</v>
      </c>
      <c r="O6783" s="8">
        <v>45460</v>
      </c>
    </row>
    <row r="6784" spans="1:15" x14ac:dyDescent="0.25">
      <c r="A6784" s="8">
        <v>45596</v>
      </c>
      <c r="B6784" s="9" t="s">
        <v>529</v>
      </c>
      <c r="C6784" s="9" t="s">
        <v>180</v>
      </c>
      <c r="D6784" s="3">
        <v>-11.92</v>
      </c>
      <c r="E6784" s="9" t="s">
        <v>331</v>
      </c>
      <c r="F6784" s="9" t="s">
        <v>332</v>
      </c>
      <c r="G6784" s="9" t="s">
        <v>183</v>
      </c>
      <c r="H6784" s="8">
        <v>45566</v>
      </c>
      <c r="I6784" s="8">
        <v>45593</v>
      </c>
      <c r="J6784" s="219" t="s">
        <v>11902</v>
      </c>
      <c r="K6784" s="205" t="s">
        <v>334</v>
      </c>
      <c r="M6784" s="9" t="s">
        <v>531</v>
      </c>
      <c r="N6784" s="215">
        <v>45635.715607696802</v>
      </c>
      <c r="O6784" s="8">
        <v>45635</v>
      </c>
    </row>
    <row r="6785" spans="1:15" x14ac:dyDescent="0.25">
      <c r="A6785" s="8">
        <v>45477</v>
      </c>
      <c r="B6785" s="9" t="s">
        <v>8187</v>
      </c>
      <c r="C6785" s="9" t="s">
        <v>217</v>
      </c>
      <c r="D6785" s="3">
        <v>-17.79</v>
      </c>
      <c r="E6785" s="9" t="s">
        <v>266</v>
      </c>
      <c r="F6785" s="9" t="s">
        <v>267</v>
      </c>
      <c r="G6785" s="9" t="s">
        <v>268</v>
      </c>
      <c r="H6785" s="8">
        <v>45474</v>
      </c>
      <c r="I6785" s="8">
        <v>45474</v>
      </c>
      <c r="J6785" s="8" t="s">
        <v>8188</v>
      </c>
      <c r="K6785" s="205" t="s">
        <v>270</v>
      </c>
      <c r="M6785" s="9" t="s">
        <v>8189</v>
      </c>
      <c r="N6785" s="215">
        <v>45505.8848292361</v>
      </c>
      <c r="O6785" s="8"/>
    </row>
    <row r="6786" spans="1:15" x14ac:dyDescent="0.25">
      <c r="A6786" s="8">
        <v>45201</v>
      </c>
      <c r="B6786" s="9" t="s">
        <v>2533</v>
      </c>
      <c r="C6786" s="9" t="s">
        <v>217</v>
      </c>
      <c r="D6786" s="3">
        <v>-17.899999999999999</v>
      </c>
      <c r="E6786" s="9" t="s">
        <v>724</v>
      </c>
      <c r="F6786" s="9" t="s">
        <v>118</v>
      </c>
      <c r="G6786" s="9" t="s">
        <v>210</v>
      </c>
      <c r="H6786" s="8">
        <v>45200</v>
      </c>
      <c r="I6786" s="8">
        <v>45201</v>
      </c>
      <c r="J6786" s="219" t="s">
        <v>2534</v>
      </c>
      <c r="K6786" s="205" t="s">
        <v>121</v>
      </c>
      <c r="M6786" s="9" t="s">
        <v>2535</v>
      </c>
      <c r="N6786" s="215">
        <v>45294.9567489931</v>
      </c>
      <c r="O6786" s="8"/>
    </row>
    <row r="6787" spans="1:15" x14ac:dyDescent="0.25">
      <c r="A6787" s="8">
        <v>45529</v>
      </c>
      <c r="B6787" s="9" t="s">
        <v>9015</v>
      </c>
      <c r="C6787" s="9" t="s">
        <v>217</v>
      </c>
      <c r="D6787" s="3">
        <v>-18</v>
      </c>
      <c r="E6787" s="9" t="s">
        <v>266</v>
      </c>
      <c r="F6787" s="9" t="s">
        <v>267</v>
      </c>
      <c r="G6787" s="9" t="s">
        <v>268</v>
      </c>
      <c r="H6787" s="8">
        <v>45505</v>
      </c>
      <c r="I6787" s="8">
        <v>45523</v>
      </c>
      <c r="J6787" s="8" t="s">
        <v>9016</v>
      </c>
      <c r="K6787" s="205" t="s">
        <v>270</v>
      </c>
      <c r="M6787" s="9" t="s">
        <v>9017</v>
      </c>
      <c r="N6787" s="215">
        <v>45534.648212951397</v>
      </c>
      <c r="O6787" s="8"/>
    </row>
    <row r="6788" spans="1:15" x14ac:dyDescent="0.25">
      <c r="A6788" s="8">
        <v>45818</v>
      </c>
      <c r="B6788" s="9" t="s">
        <v>14759</v>
      </c>
      <c r="C6788" s="9" t="s">
        <v>180</v>
      </c>
      <c r="D6788" s="3">
        <v>-11.84</v>
      </c>
      <c r="E6788" s="9" t="s">
        <v>181</v>
      </c>
      <c r="F6788" s="9" t="s">
        <v>182</v>
      </c>
      <c r="G6788" s="9" t="s">
        <v>183</v>
      </c>
      <c r="H6788" s="8">
        <v>45809</v>
      </c>
      <c r="I6788" s="8">
        <v>45817</v>
      </c>
      <c r="J6788" s="8" t="s">
        <v>17981</v>
      </c>
      <c r="K6788" s="205" t="s">
        <v>185</v>
      </c>
      <c r="M6788" s="9" t="s">
        <v>14761</v>
      </c>
      <c r="N6788" s="215">
        <v>45840.490152685197</v>
      </c>
      <c r="O6788" s="8">
        <v>45840</v>
      </c>
    </row>
    <row r="6789" spans="1:15" x14ac:dyDescent="0.25">
      <c r="A6789" s="8">
        <v>45520</v>
      </c>
      <c r="B6789" s="9" t="s">
        <v>8024</v>
      </c>
      <c r="C6789" s="9" t="s">
        <v>217</v>
      </c>
      <c r="D6789" s="3">
        <v>-18</v>
      </c>
      <c r="E6789" s="9" t="s">
        <v>266</v>
      </c>
      <c r="F6789" s="9" t="s">
        <v>267</v>
      </c>
      <c r="G6789" s="9" t="s">
        <v>268</v>
      </c>
      <c r="H6789" s="8">
        <v>45505</v>
      </c>
      <c r="I6789" s="8">
        <v>45516</v>
      </c>
      <c r="J6789" s="8" t="s">
        <v>9221</v>
      </c>
      <c r="K6789" s="205" t="s">
        <v>270</v>
      </c>
      <c r="M6789" s="9" t="s">
        <v>8026</v>
      </c>
      <c r="N6789" s="215">
        <v>45534.648212951397</v>
      </c>
      <c r="O6789" s="8"/>
    </row>
    <row r="6790" spans="1:15" x14ac:dyDescent="0.25">
      <c r="A6790" s="8">
        <v>45386</v>
      </c>
      <c r="B6790" s="9" t="s">
        <v>2542</v>
      </c>
      <c r="C6790" s="9" t="s">
        <v>217</v>
      </c>
      <c r="D6790" s="3">
        <v>-18.05</v>
      </c>
      <c r="E6790" s="9" t="s">
        <v>266</v>
      </c>
      <c r="F6790" s="9" t="s">
        <v>267</v>
      </c>
      <c r="G6790" s="9" t="s">
        <v>268</v>
      </c>
      <c r="H6790" s="8">
        <v>45383</v>
      </c>
      <c r="I6790" s="8">
        <v>45383</v>
      </c>
      <c r="J6790" s="8" t="s">
        <v>2543</v>
      </c>
      <c r="K6790" s="205" t="s">
        <v>270</v>
      </c>
      <c r="M6790" s="9" t="s">
        <v>2544</v>
      </c>
      <c r="N6790" s="215">
        <v>45402.639274791698</v>
      </c>
      <c r="O6790" s="8"/>
    </row>
    <row r="6791" spans="1:15" x14ac:dyDescent="0.25">
      <c r="A6791" s="8">
        <v>45519</v>
      </c>
      <c r="B6791" s="9" t="s">
        <v>8369</v>
      </c>
      <c r="C6791" s="9" t="s">
        <v>180</v>
      </c>
      <c r="D6791" s="3">
        <v>-11.8</v>
      </c>
      <c r="E6791" s="9" t="s">
        <v>181</v>
      </c>
      <c r="F6791" s="9" t="s">
        <v>182</v>
      </c>
      <c r="G6791" s="9" t="s">
        <v>183</v>
      </c>
      <c r="H6791" s="8">
        <v>45505</v>
      </c>
      <c r="I6791" s="8">
        <v>45516</v>
      </c>
      <c r="J6791" s="8" t="s">
        <v>9239</v>
      </c>
      <c r="K6791" s="205" t="s">
        <v>185</v>
      </c>
      <c r="M6791" s="9" t="s">
        <v>8371</v>
      </c>
      <c r="N6791" s="215">
        <v>45534.648212951397</v>
      </c>
      <c r="O6791" s="8">
        <v>45534</v>
      </c>
    </row>
    <row r="6792" spans="1:15" x14ac:dyDescent="0.25">
      <c r="A6792" s="8">
        <v>45447</v>
      </c>
      <c r="B6792" s="9" t="s">
        <v>570</v>
      </c>
      <c r="C6792" s="9" t="s">
        <v>124</v>
      </c>
      <c r="D6792" s="3">
        <v>-20</v>
      </c>
      <c r="E6792" s="9" t="s">
        <v>117</v>
      </c>
      <c r="F6792" s="9" t="s">
        <v>118</v>
      </c>
      <c r="G6792" s="9" t="s">
        <v>210</v>
      </c>
      <c r="H6792" s="8">
        <v>45444</v>
      </c>
      <c r="I6792" s="8">
        <v>45446</v>
      </c>
      <c r="J6792" s="8" t="s">
        <v>571</v>
      </c>
      <c r="K6792" s="205" t="s">
        <v>121</v>
      </c>
      <c r="M6792" s="9" t="s">
        <v>572</v>
      </c>
      <c r="N6792" s="215">
        <v>45460.791518807899</v>
      </c>
      <c r="O6792" s="8"/>
    </row>
    <row r="6793" spans="1:15" x14ac:dyDescent="0.25">
      <c r="A6793" s="8">
        <v>45646</v>
      </c>
      <c r="B6793" s="9" t="s">
        <v>13693</v>
      </c>
      <c r="C6793" s="9" t="s">
        <v>217</v>
      </c>
      <c r="D6793" s="3">
        <v>-18.25</v>
      </c>
      <c r="E6793" s="9" t="s">
        <v>266</v>
      </c>
      <c r="F6793" s="9" t="s">
        <v>267</v>
      </c>
      <c r="G6793" s="9" t="s">
        <v>268</v>
      </c>
      <c r="H6793" s="8">
        <v>45627</v>
      </c>
      <c r="I6793" s="8">
        <v>45642</v>
      </c>
      <c r="J6793" s="219" t="s">
        <v>13694</v>
      </c>
      <c r="K6793" s="205" t="s">
        <v>270</v>
      </c>
      <c r="M6793" s="9" t="s">
        <v>13695</v>
      </c>
      <c r="N6793" s="215">
        <v>45706.0637561111</v>
      </c>
      <c r="O6793" s="8"/>
    </row>
    <row r="6794" spans="1:15" x14ac:dyDescent="0.25">
      <c r="A6794" s="8">
        <v>45735</v>
      </c>
      <c r="B6794" s="9" t="s">
        <v>8009</v>
      </c>
      <c r="C6794" s="9" t="s">
        <v>217</v>
      </c>
      <c r="D6794" s="3">
        <v>-18.28</v>
      </c>
      <c r="E6794" s="9" t="s">
        <v>266</v>
      </c>
      <c r="F6794" s="9" t="s">
        <v>267</v>
      </c>
      <c r="G6794" s="9" t="s">
        <v>268</v>
      </c>
      <c r="H6794" s="8">
        <v>45717</v>
      </c>
      <c r="I6794" s="8">
        <v>45733</v>
      </c>
      <c r="J6794" s="219" t="s">
        <v>15325</v>
      </c>
      <c r="K6794" s="205" t="s">
        <v>270</v>
      </c>
      <c r="M6794" s="9" t="s">
        <v>8011</v>
      </c>
      <c r="N6794" s="215">
        <v>45777.922227581003</v>
      </c>
      <c r="O6794" s="8"/>
    </row>
    <row r="6795" spans="1:15" x14ac:dyDescent="0.25">
      <c r="A6795" s="8">
        <v>45474</v>
      </c>
      <c r="B6795" s="9" t="s">
        <v>7957</v>
      </c>
      <c r="C6795" s="9" t="s">
        <v>180</v>
      </c>
      <c r="D6795" s="3">
        <v>-11.77</v>
      </c>
      <c r="E6795" s="9" t="s">
        <v>181</v>
      </c>
      <c r="F6795" s="9" t="s">
        <v>182</v>
      </c>
      <c r="G6795" s="9" t="s">
        <v>183</v>
      </c>
      <c r="H6795" s="8">
        <v>45474</v>
      </c>
      <c r="I6795" s="8">
        <v>45474</v>
      </c>
      <c r="J6795" s="8" t="s">
        <v>8272</v>
      </c>
      <c r="K6795" s="205" t="s">
        <v>185</v>
      </c>
      <c r="M6795" s="9" t="s">
        <v>7959</v>
      </c>
      <c r="N6795" s="215">
        <v>45505.8848292361</v>
      </c>
      <c r="O6795" s="8">
        <v>45505</v>
      </c>
    </row>
    <row r="6796" spans="1:15" x14ac:dyDescent="0.25">
      <c r="A6796" s="8">
        <v>45499</v>
      </c>
      <c r="B6796" s="9" t="s">
        <v>9635</v>
      </c>
      <c r="C6796" s="9" t="s">
        <v>217</v>
      </c>
      <c r="D6796" s="3">
        <v>-18.66</v>
      </c>
      <c r="E6796" s="9" t="s">
        <v>266</v>
      </c>
      <c r="F6796" s="9" t="s">
        <v>267</v>
      </c>
      <c r="G6796" s="9" t="s">
        <v>268</v>
      </c>
      <c r="H6796" s="8">
        <v>45474</v>
      </c>
      <c r="I6796" s="8">
        <v>45495</v>
      </c>
      <c r="J6796" s="8" t="s">
        <v>9636</v>
      </c>
      <c r="K6796" s="205" t="s">
        <v>270</v>
      </c>
      <c r="M6796" s="9" t="s">
        <v>9637</v>
      </c>
      <c r="N6796" s="215">
        <v>45534.648212951397</v>
      </c>
      <c r="O6796" s="8"/>
    </row>
    <row r="6797" spans="1:15" x14ac:dyDescent="0.25">
      <c r="A6797" s="8">
        <v>45514</v>
      </c>
      <c r="B6797" s="9" t="s">
        <v>9346</v>
      </c>
      <c r="C6797" s="9" t="s">
        <v>217</v>
      </c>
      <c r="D6797" s="3">
        <v>-18.66</v>
      </c>
      <c r="E6797" s="9" t="s">
        <v>266</v>
      </c>
      <c r="F6797" s="9" t="s">
        <v>267</v>
      </c>
      <c r="G6797" s="9" t="s">
        <v>268</v>
      </c>
      <c r="H6797" s="8">
        <v>45505</v>
      </c>
      <c r="I6797" s="8">
        <v>45509</v>
      </c>
      <c r="J6797" s="8" t="s">
        <v>9347</v>
      </c>
      <c r="K6797" s="205" t="s">
        <v>270</v>
      </c>
      <c r="M6797" s="9" t="s">
        <v>9348</v>
      </c>
      <c r="N6797" s="215">
        <v>45534.648212951397</v>
      </c>
      <c r="O6797" s="8"/>
    </row>
    <row r="6798" spans="1:15" x14ac:dyDescent="0.25">
      <c r="A6798" s="8">
        <v>45709</v>
      </c>
      <c r="B6798" s="9" t="s">
        <v>12973</v>
      </c>
      <c r="C6798" s="9" t="s">
        <v>217</v>
      </c>
      <c r="D6798" s="3">
        <v>-18.739999999999998</v>
      </c>
      <c r="E6798" s="9" t="s">
        <v>266</v>
      </c>
      <c r="F6798" s="9" t="s">
        <v>267</v>
      </c>
      <c r="G6798" s="9" t="s">
        <v>268</v>
      </c>
      <c r="H6798" s="8">
        <v>45689</v>
      </c>
      <c r="I6798" s="8">
        <v>45705</v>
      </c>
      <c r="J6798" s="219" t="s">
        <v>14064</v>
      </c>
      <c r="K6798" s="205" t="s">
        <v>270</v>
      </c>
      <c r="M6798" s="9" t="s">
        <v>12975</v>
      </c>
      <c r="N6798" s="215">
        <v>45733.5614541088</v>
      </c>
      <c r="O6798" s="8"/>
    </row>
    <row r="6799" spans="1:15" x14ac:dyDescent="0.25">
      <c r="A6799" s="8">
        <v>45820</v>
      </c>
      <c r="B6799" s="9" t="s">
        <v>17942</v>
      </c>
      <c r="C6799" s="9" t="s">
        <v>217</v>
      </c>
      <c r="D6799" s="3">
        <v>-18.739999999999998</v>
      </c>
      <c r="E6799" s="9" t="s">
        <v>266</v>
      </c>
      <c r="F6799" s="9" t="s">
        <v>267</v>
      </c>
      <c r="G6799" s="9" t="s">
        <v>268</v>
      </c>
      <c r="H6799" s="8">
        <v>45809</v>
      </c>
      <c r="I6799" s="8">
        <v>45817</v>
      </c>
      <c r="J6799" s="219" t="s">
        <v>17943</v>
      </c>
      <c r="K6799" s="205" t="s">
        <v>270</v>
      </c>
      <c r="M6799" s="9" t="s">
        <v>17944</v>
      </c>
      <c r="N6799" s="215">
        <v>45840.490152685197</v>
      </c>
      <c r="O6799" s="8"/>
    </row>
    <row r="6800" spans="1:15" x14ac:dyDescent="0.25">
      <c r="A6800" s="8">
        <v>45547</v>
      </c>
      <c r="B6800" s="9" t="s">
        <v>8992</v>
      </c>
      <c r="C6800" s="9" t="s">
        <v>217</v>
      </c>
      <c r="D6800" s="3">
        <v>-18.86</v>
      </c>
      <c r="E6800" s="9" t="s">
        <v>266</v>
      </c>
      <c r="F6800" s="9" t="s">
        <v>267</v>
      </c>
      <c r="G6800" s="9" t="s">
        <v>268</v>
      </c>
      <c r="H6800" s="8">
        <v>45536</v>
      </c>
      <c r="I6800" s="8">
        <v>45544</v>
      </c>
      <c r="J6800" s="8" t="s">
        <v>10488</v>
      </c>
      <c r="K6800" s="205" t="s">
        <v>270</v>
      </c>
      <c r="M6800" s="9" t="s">
        <v>8994</v>
      </c>
      <c r="N6800" s="215">
        <v>45575.565837071801</v>
      </c>
      <c r="O6800" s="8"/>
    </row>
    <row r="6801" spans="1:15" x14ac:dyDescent="0.25">
      <c r="A6801" s="8">
        <v>45217</v>
      </c>
      <c r="B6801" s="9" t="s">
        <v>1807</v>
      </c>
      <c r="C6801" s="9" t="s">
        <v>217</v>
      </c>
      <c r="D6801" s="3">
        <v>-19.3</v>
      </c>
      <c r="E6801" s="9" t="s">
        <v>724</v>
      </c>
      <c r="F6801" s="9" t="s">
        <v>118</v>
      </c>
      <c r="G6801" s="9" t="s">
        <v>210</v>
      </c>
      <c r="H6801" s="8">
        <v>45200</v>
      </c>
      <c r="I6801" s="8">
        <v>45215</v>
      </c>
      <c r="J6801" s="219" t="s">
        <v>2606</v>
      </c>
      <c r="K6801" s="205" t="s">
        <v>121</v>
      </c>
      <c r="M6801" s="9" t="s">
        <v>1809</v>
      </c>
      <c r="N6801" s="215">
        <v>45294.9567489931</v>
      </c>
      <c r="O6801" s="8"/>
    </row>
    <row r="6802" spans="1:15" x14ac:dyDescent="0.25">
      <c r="A6802" s="8">
        <v>45785</v>
      </c>
      <c r="B6802" s="9" t="s">
        <v>16494</v>
      </c>
      <c r="C6802" s="9" t="s">
        <v>180</v>
      </c>
      <c r="D6802" s="3">
        <v>-11.66</v>
      </c>
      <c r="E6802" s="9" t="s">
        <v>181</v>
      </c>
      <c r="F6802" s="9" t="s">
        <v>182</v>
      </c>
      <c r="G6802" s="9" t="s">
        <v>183</v>
      </c>
      <c r="H6802" s="8">
        <v>45778</v>
      </c>
      <c r="I6802" s="8">
        <v>45782</v>
      </c>
      <c r="J6802" s="219" t="s">
        <v>16563</v>
      </c>
      <c r="K6802" s="205" t="s">
        <v>185</v>
      </c>
      <c r="M6802" s="9" t="s">
        <v>16496</v>
      </c>
      <c r="N6802" s="215">
        <v>45809.629870740697</v>
      </c>
      <c r="O6802" s="8">
        <v>45809</v>
      </c>
    </row>
    <row r="6803" spans="1:15" x14ac:dyDescent="0.25">
      <c r="A6803" s="8">
        <v>45540</v>
      </c>
      <c r="B6803" s="9" t="s">
        <v>8992</v>
      </c>
      <c r="C6803" s="9" t="s">
        <v>217</v>
      </c>
      <c r="D6803" s="3">
        <v>-19.46</v>
      </c>
      <c r="E6803" s="9" t="s">
        <v>266</v>
      </c>
      <c r="F6803" s="9" t="s">
        <v>267</v>
      </c>
      <c r="G6803" s="9" t="s">
        <v>268</v>
      </c>
      <c r="H6803" s="8">
        <v>45536</v>
      </c>
      <c r="I6803" s="8">
        <v>45537</v>
      </c>
      <c r="J6803" s="8" t="s">
        <v>10624</v>
      </c>
      <c r="K6803" s="205" t="s">
        <v>270</v>
      </c>
      <c r="M6803" s="9" t="s">
        <v>8994</v>
      </c>
      <c r="N6803" s="215">
        <v>45575.565837071801</v>
      </c>
      <c r="O6803" s="8"/>
    </row>
    <row r="6804" spans="1:15" x14ac:dyDescent="0.25">
      <c r="A6804" s="8">
        <v>45733</v>
      </c>
      <c r="B6804" s="9" t="s">
        <v>14646</v>
      </c>
      <c r="C6804" s="9" t="s">
        <v>217</v>
      </c>
      <c r="D6804" s="3">
        <v>-19.68</v>
      </c>
      <c r="E6804" s="9" t="s">
        <v>266</v>
      </c>
      <c r="F6804" s="9" t="s">
        <v>267</v>
      </c>
      <c r="G6804" s="9" t="s">
        <v>268</v>
      </c>
      <c r="H6804" s="8">
        <v>45717</v>
      </c>
      <c r="I6804" s="8">
        <v>45733</v>
      </c>
      <c r="J6804" s="219" t="s">
        <v>15367</v>
      </c>
      <c r="K6804" s="205" t="s">
        <v>270</v>
      </c>
      <c r="M6804" s="9" t="s">
        <v>14648</v>
      </c>
      <c r="N6804" s="215">
        <v>45777.922227581003</v>
      </c>
      <c r="O6804" s="8">
        <v>45929</v>
      </c>
    </row>
    <row r="6805" spans="1:15" x14ac:dyDescent="0.25">
      <c r="A6805" s="8">
        <v>45236</v>
      </c>
      <c r="B6805" s="9" t="s">
        <v>2615</v>
      </c>
      <c r="C6805" s="9" t="s">
        <v>217</v>
      </c>
      <c r="D6805" s="3">
        <v>-19.78</v>
      </c>
      <c r="E6805" s="9" t="s">
        <v>724</v>
      </c>
      <c r="F6805" s="9" t="s">
        <v>118</v>
      </c>
      <c r="G6805" s="9" t="s">
        <v>210</v>
      </c>
      <c r="H6805" s="8">
        <v>45231</v>
      </c>
      <c r="I6805" s="8">
        <v>45236</v>
      </c>
      <c r="J6805" s="219" t="s">
        <v>2616</v>
      </c>
      <c r="K6805" s="205" t="s">
        <v>121</v>
      </c>
      <c r="M6805" s="9" t="s">
        <v>2617</v>
      </c>
      <c r="N6805" s="215">
        <v>45294.9567489931</v>
      </c>
      <c r="O6805" s="8"/>
    </row>
    <row r="6806" spans="1:15" x14ac:dyDescent="0.25">
      <c r="A6806" s="8">
        <v>45446</v>
      </c>
      <c r="B6806" s="9" t="s">
        <v>406</v>
      </c>
      <c r="C6806" s="9" t="s">
        <v>301</v>
      </c>
      <c r="D6806" s="3">
        <v>-110.2</v>
      </c>
      <c r="E6806" s="9" t="s">
        <v>117</v>
      </c>
      <c r="F6806" s="9" t="s">
        <v>118</v>
      </c>
      <c r="G6806" s="9" t="s">
        <v>210</v>
      </c>
      <c r="H6806" s="8">
        <v>45444</v>
      </c>
      <c r="I6806" s="8">
        <v>45446</v>
      </c>
      <c r="J6806" s="8" t="s">
        <v>407</v>
      </c>
      <c r="K6806" s="205" t="s">
        <v>121</v>
      </c>
      <c r="M6806" s="9" t="s">
        <v>408</v>
      </c>
      <c r="N6806" s="215">
        <v>45460.791518807899</v>
      </c>
      <c r="O6806" s="8"/>
    </row>
    <row r="6807" spans="1:15" x14ac:dyDescent="0.25">
      <c r="A6807" s="8">
        <v>45291</v>
      </c>
      <c r="B6807" s="9" t="s">
        <v>2622</v>
      </c>
      <c r="C6807" s="9" t="s">
        <v>217</v>
      </c>
      <c r="D6807" s="3">
        <v>-19.850000000000001</v>
      </c>
      <c r="E6807" s="9" t="s">
        <v>266</v>
      </c>
      <c r="F6807" s="9" t="s">
        <v>267</v>
      </c>
      <c r="G6807" s="9" t="s">
        <v>268</v>
      </c>
      <c r="H6807" s="8">
        <v>45261</v>
      </c>
      <c r="I6807" s="8">
        <v>45285</v>
      </c>
      <c r="J6807" s="8" t="s">
        <v>2623</v>
      </c>
      <c r="K6807" s="205" t="s">
        <v>270</v>
      </c>
      <c r="M6807" s="9" t="s">
        <v>2624</v>
      </c>
      <c r="N6807" s="215">
        <v>45294.9567489931</v>
      </c>
      <c r="O6807" s="8"/>
    </row>
    <row r="6808" spans="1:15" x14ac:dyDescent="0.25">
      <c r="A6808" s="8">
        <v>45768</v>
      </c>
      <c r="B6808" s="9" t="s">
        <v>14646</v>
      </c>
      <c r="C6808" s="9" t="s">
        <v>217</v>
      </c>
      <c r="D6808" s="3">
        <v>-19.899999999999999</v>
      </c>
      <c r="E6808" s="9" t="s">
        <v>266</v>
      </c>
      <c r="F6808" s="9" t="s">
        <v>267</v>
      </c>
      <c r="G6808" s="9" t="s">
        <v>268</v>
      </c>
      <c r="H6808" s="8">
        <v>45748</v>
      </c>
      <c r="I6808" s="8">
        <v>45768</v>
      </c>
      <c r="J6808" s="219" t="s">
        <v>14647</v>
      </c>
      <c r="K6808" s="205" t="s">
        <v>270</v>
      </c>
      <c r="M6808" s="9" t="s">
        <v>14648</v>
      </c>
      <c r="N6808" s="215">
        <v>45777.922227581003</v>
      </c>
      <c r="O6808" s="8">
        <v>45929</v>
      </c>
    </row>
    <row r="6809" spans="1:15" x14ac:dyDescent="0.25">
      <c r="A6809" s="8">
        <v>45220</v>
      </c>
      <c r="B6809" s="9" t="s">
        <v>2632</v>
      </c>
      <c r="C6809" s="9" t="s">
        <v>217</v>
      </c>
      <c r="D6809" s="3">
        <v>-19.93</v>
      </c>
      <c r="E6809" s="9" t="s">
        <v>724</v>
      </c>
      <c r="F6809" s="9" t="s">
        <v>118</v>
      </c>
      <c r="G6809" s="9" t="s">
        <v>210</v>
      </c>
      <c r="H6809" s="8">
        <v>45200</v>
      </c>
      <c r="I6809" s="8">
        <v>45215</v>
      </c>
      <c r="J6809" s="219" t="s">
        <v>2633</v>
      </c>
      <c r="K6809" s="205" t="s">
        <v>121</v>
      </c>
      <c r="M6809" s="9" t="s">
        <v>2634</v>
      </c>
      <c r="N6809" s="215">
        <v>45294.9567489931</v>
      </c>
      <c r="O6809" s="8"/>
    </row>
    <row r="6810" spans="1:15" x14ac:dyDescent="0.25">
      <c r="A6810" s="8">
        <v>45490</v>
      </c>
      <c r="B6810" s="9" t="s">
        <v>7929</v>
      </c>
      <c r="C6810" s="9" t="s">
        <v>180</v>
      </c>
      <c r="D6810" s="3">
        <v>-11.56</v>
      </c>
      <c r="E6810" s="9" t="s">
        <v>181</v>
      </c>
      <c r="F6810" s="9" t="s">
        <v>182</v>
      </c>
      <c r="G6810" s="9" t="s">
        <v>183</v>
      </c>
      <c r="H6810" s="8">
        <v>45474</v>
      </c>
      <c r="I6810" s="8">
        <v>45488</v>
      </c>
      <c r="J6810" s="8" t="s">
        <v>7930</v>
      </c>
      <c r="K6810" s="205" t="s">
        <v>185</v>
      </c>
      <c r="M6810" s="9" t="s">
        <v>7931</v>
      </c>
      <c r="N6810" s="215">
        <v>45505.8848292361</v>
      </c>
      <c r="O6810" s="8">
        <v>45505</v>
      </c>
    </row>
    <row r="6811" spans="1:15" x14ac:dyDescent="0.25">
      <c r="A6811" s="8">
        <v>45527</v>
      </c>
      <c r="B6811" s="9" t="s">
        <v>9088</v>
      </c>
      <c r="C6811" s="9" t="s">
        <v>217</v>
      </c>
      <c r="D6811" s="3">
        <v>-19.98</v>
      </c>
      <c r="E6811" s="9" t="s">
        <v>266</v>
      </c>
      <c r="F6811" s="9" t="s">
        <v>267</v>
      </c>
      <c r="G6811" s="9" t="s">
        <v>268</v>
      </c>
      <c r="H6811" s="8">
        <v>45505</v>
      </c>
      <c r="I6811" s="8">
        <v>45523</v>
      </c>
      <c r="J6811" s="8" t="s">
        <v>9089</v>
      </c>
      <c r="K6811" s="205" t="s">
        <v>270</v>
      </c>
      <c r="M6811" s="9" t="s">
        <v>9090</v>
      </c>
      <c r="N6811" s="215">
        <v>45534.648212951397</v>
      </c>
      <c r="O6811" s="8"/>
    </row>
    <row r="6812" spans="1:15" x14ac:dyDescent="0.25">
      <c r="A6812" s="8">
        <v>45566</v>
      </c>
      <c r="B6812" s="9" t="s">
        <v>258</v>
      </c>
      <c r="C6812" s="9" t="s">
        <v>180</v>
      </c>
      <c r="D6812" s="3">
        <v>-11.52</v>
      </c>
      <c r="E6812" s="9" t="s">
        <v>939</v>
      </c>
      <c r="F6812" s="9" t="s">
        <v>940</v>
      </c>
      <c r="G6812" s="9" t="s">
        <v>183</v>
      </c>
      <c r="H6812" s="8">
        <v>45566</v>
      </c>
      <c r="I6812" s="8">
        <v>45565</v>
      </c>
      <c r="J6812" s="8" t="s">
        <v>10061</v>
      </c>
      <c r="K6812" s="205" t="s">
        <v>942</v>
      </c>
      <c r="M6812" s="9" t="s">
        <v>260</v>
      </c>
      <c r="N6812" s="215">
        <v>45575.565837071801</v>
      </c>
      <c r="O6812" s="8">
        <v>45575</v>
      </c>
    </row>
    <row r="6813" spans="1:15" x14ac:dyDescent="0.25">
      <c r="A6813" s="8">
        <v>45790</v>
      </c>
      <c r="B6813" s="9" t="s">
        <v>7945</v>
      </c>
      <c r="C6813" s="9" t="s">
        <v>180</v>
      </c>
      <c r="D6813" s="3">
        <v>-11.52</v>
      </c>
      <c r="E6813" s="9" t="s">
        <v>181</v>
      </c>
      <c r="F6813" s="9" t="s">
        <v>182</v>
      </c>
      <c r="G6813" s="9" t="s">
        <v>183</v>
      </c>
      <c r="H6813" s="8">
        <v>45778</v>
      </c>
      <c r="I6813" s="8">
        <v>45789</v>
      </c>
      <c r="J6813" s="8" t="s">
        <v>16350</v>
      </c>
      <c r="K6813" s="205" t="s">
        <v>185</v>
      </c>
      <c r="M6813" s="9" t="s">
        <v>7947</v>
      </c>
      <c r="N6813" s="215">
        <v>45809.629870740697</v>
      </c>
      <c r="O6813" s="8">
        <v>45809</v>
      </c>
    </row>
    <row r="6814" spans="1:15" x14ac:dyDescent="0.25">
      <c r="A6814" s="8">
        <v>45485</v>
      </c>
      <c r="B6814" s="9" t="s">
        <v>8054</v>
      </c>
      <c r="C6814" s="9" t="s">
        <v>217</v>
      </c>
      <c r="D6814" s="3">
        <v>-20</v>
      </c>
      <c r="E6814" s="9" t="s">
        <v>266</v>
      </c>
      <c r="F6814" s="9" t="s">
        <v>267</v>
      </c>
      <c r="G6814" s="9" t="s">
        <v>268</v>
      </c>
      <c r="H6814" s="8">
        <v>45474</v>
      </c>
      <c r="I6814" s="8">
        <v>45481</v>
      </c>
      <c r="J6814" s="8" t="s">
        <v>8055</v>
      </c>
      <c r="K6814" s="205" t="s">
        <v>270</v>
      </c>
      <c r="M6814" s="9" t="s">
        <v>8056</v>
      </c>
      <c r="N6814" s="215">
        <v>45505.8848292361</v>
      </c>
      <c r="O6814" s="8"/>
    </row>
    <row r="6815" spans="1:15" x14ac:dyDescent="0.25">
      <c r="A6815" s="8">
        <v>45446</v>
      </c>
      <c r="B6815" s="9" t="s">
        <v>557</v>
      </c>
      <c r="C6815" s="9" t="s">
        <v>224</v>
      </c>
      <c r="D6815" s="3">
        <v>-8.8699999999999992</v>
      </c>
      <c r="E6815" s="9" t="s">
        <v>117</v>
      </c>
      <c r="F6815" s="9" t="s">
        <v>118</v>
      </c>
      <c r="G6815" s="9" t="s">
        <v>210</v>
      </c>
      <c r="H6815" s="8">
        <v>45444</v>
      </c>
      <c r="I6815" s="8">
        <v>45446</v>
      </c>
      <c r="J6815" s="8" t="s">
        <v>558</v>
      </c>
      <c r="K6815" s="205" t="s">
        <v>121</v>
      </c>
      <c r="M6815" s="9" t="s">
        <v>559</v>
      </c>
      <c r="N6815" s="215">
        <v>45460.791518807899</v>
      </c>
      <c r="O6815" s="8"/>
    </row>
    <row r="6816" spans="1:15" x14ac:dyDescent="0.25">
      <c r="A6816" s="8">
        <v>45446</v>
      </c>
      <c r="B6816" s="9" t="s">
        <v>500</v>
      </c>
      <c r="C6816" s="9" t="s">
        <v>224</v>
      </c>
      <c r="D6816" s="3">
        <v>-13.74</v>
      </c>
      <c r="E6816" s="9" t="s">
        <v>117</v>
      </c>
      <c r="F6816" s="9" t="s">
        <v>118</v>
      </c>
      <c r="G6816" s="9" t="s">
        <v>210</v>
      </c>
      <c r="H6816" s="8">
        <v>45444</v>
      </c>
      <c r="I6816" s="8">
        <v>45446</v>
      </c>
      <c r="J6816" s="8" t="s">
        <v>501</v>
      </c>
      <c r="K6816" s="205" t="s">
        <v>121</v>
      </c>
      <c r="M6816" s="9" t="s">
        <v>502</v>
      </c>
      <c r="N6816" s="215">
        <v>45460.791518807899</v>
      </c>
      <c r="O6816" s="8">
        <v>45460</v>
      </c>
    </row>
    <row r="6817" spans="1:15" x14ac:dyDescent="0.25">
      <c r="A6817" s="8">
        <v>45701</v>
      </c>
      <c r="B6817" s="9" t="s">
        <v>12973</v>
      </c>
      <c r="C6817" s="9" t="s">
        <v>217</v>
      </c>
      <c r="D6817" s="3">
        <v>-20.5</v>
      </c>
      <c r="E6817" s="9" t="s">
        <v>266</v>
      </c>
      <c r="F6817" s="9" t="s">
        <v>267</v>
      </c>
      <c r="G6817" s="9" t="s">
        <v>268</v>
      </c>
      <c r="H6817" s="8">
        <v>45689</v>
      </c>
      <c r="I6817" s="8">
        <v>45698</v>
      </c>
      <c r="J6817" s="219" t="s">
        <v>12974</v>
      </c>
      <c r="K6817" s="205" t="s">
        <v>270</v>
      </c>
      <c r="M6817" s="9" t="s">
        <v>12975</v>
      </c>
      <c r="N6817" s="215">
        <v>45706.0637561111</v>
      </c>
      <c r="O6817" s="8"/>
    </row>
    <row r="6818" spans="1:15" x14ac:dyDescent="0.25">
      <c r="A6818" s="8">
        <v>45917</v>
      </c>
      <c r="B6818" s="9" t="s">
        <v>14646</v>
      </c>
      <c r="C6818" s="9" t="s">
        <v>217</v>
      </c>
      <c r="D6818" s="3">
        <v>-20.71</v>
      </c>
      <c r="E6818" s="9" t="s">
        <v>266</v>
      </c>
      <c r="F6818" s="9" t="s">
        <v>267</v>
      </c>
      <c r="G6818" s="9" t="s">
        <v>268</v>
      </c>
      <c r="H6818" s="8">
        <v>45901</v>
      </c>
      <c r="I6818" s="8">
        <v>45915</v>
      </c>
      <c r="J6818" s="219" t="s">
        <v>19409</v>
      </c>
      <c r="K6818" s="205" t="s">
        <v>270</v>
      </c>
      <c r="M6818" s="9" t="s">
        <v>14648</v>
      </c>
      <c r="N6818" s="215">
        <v>45929.807189814797</v>
      </c>
      <c r="O6818" s="8">
        <v>45929</v>
      </c>
    </row>
    <row r="6819" spans="1:15" x14ac:dyDescent="0.25">
      <c r="A6819" s="8">
        <v>45885</v>
      </c>
      <c r="B6819" s="9" t="s">
        <v>14646</v>
      </c>
      <c r="C6819" s="9" t="s">
        <v>217</v>
      </c>
      <c r="D6819" s="3">
        <v>-20.71</v>
      </c>
      <c r="E6819" s="9" t="s">
        <v>266</v>
      </c>
      <c r="F6819" s="9" t="s">
        <v>267</v>
      </c>
      <c r="G6819" s="9" t="s">
        <v>268</v>
      </c>
      <c r="H6819" s="8">
        <v>45870</v>
      </c>
      <c r="I6819" s="8">
        <v>45880</v>
      </c>
      <c r="J6819" s="219" t="s">
        <v>19953</v>
      </c>
      <c r="K6819" s="205" t="s">
        <v>270</v>
      </c>
      <c r="M6819" s="9" t="s">
        <v>14648</v>
      </c>
      <c r="N6819" s="215">
        <v>45929.807189814797</v>
      </c>
      <c r="O6819" s="8">
        <v>45929</v>
      </c>
    </row>
    <row r="6820" spans="1:15" x14ac:dyDescent="0.25">
      <c r="A6820" s="8">
        <v>45372</v>
      </c>
      <c r="B6820" s="9" t="s">
        <v>2690</v>
      </c>
      <c r="C6820" s="9" t="s">
        <v>217</v>
      </c>
      <c r="D6820" s="3">
        <v>-20.86</v>
      </c>
      <c r="E6820" s="9" t="s">
        <v>266</v>
      </c>
      <c r="F6820" s="9" t="s">
        <v>267</v>
      </c>
      <c r="G6820" s="9" t="s">
        <v>268</v>
      </c>
      <c r="H6820" s="8">
        <v>45352</v>
      </c>
      <c r="I6820" s="8">
        <v>45369</v>
      </c>
      <c r="J6820" s="8" t="s">
        <v>2691</v>
      </c>
      <c r="K6820" s="205" t="s">
        <v>270</v>
      </c>
      <c r="M6820" s="9" t="s">
        <v>2692</v>
      </c>
      <c r="N6820" s="215">
        <v>45385.162865138896</v>
      </c>
      <c r="O6820" s="8"/>
    </row>
    <row r="6821" spans="1:15" x14ac:dyDescent="0.25">
      <c r="A6821" s="8">
        <v>45873</v>
      </c>
      <c r="B6821" s="9" t="s">
        <v>9600</v>
      </c>
      <c r="C6821" s="9" t="s">
        <v>217</v>
      </c>
      <c r="D6821" s="3">
        <v>-21.09</v>
      </c>
      <c r="E6821" s="9" t="s">
        <v>266</v>
      </c>
      <c r="F6821" s="9" t="s">
        <v>267</v>
      </c>
      <c r="G6821" s="9" t="s">
        <v>268</v>
      </c>
      <c r="H6821" s="8">
        <v>45870</v>
      </c>
      <c r="I6821" s="8">
        <v>45873</v>
      </c>
      <c r="J6821" s="219" t="s">
        <v>20094</v>
      </c>
      <c r="K6821" s="205" t="s">
        <v>270</v>
      </c>
      <c r="M6821" s="9" t="s">
        <v>9602</v>
      </c>
      <c r="N6821" s="215">
        <v>45929.807189814797</v>
      </c>
      <c r="O6821" s="8">
        <v>45929</v>
      </c>
    </row>
    <row r="6822" spans="1:15" x14ac:dyDescent="0.25">
      <c r="A6822" s="8">
        <v>45267</v>
      </c>
      <c r="B6822" s="9" t="s">
        <v>2714</v>
      </c>
      <c r="C6822" s="9" t="s">
        <v>217</v>
      </c>
      <c r="D6822" s="3">
        <v>-21.36</v>
      </c>
      <c r="E6822" s="9" t="s">
        <v>266</v>
      </c>
      <c r="F6822" s="9" t="s">
        <v>267</v>
      </c>
      <c r="G6822" s="9" t="s">
        <v>268</v>
      </c>
      <c r="H6822" s="8">
        <v>45261</v>
      </c>
      <c r="I6822" s="8">
        <v>45264</v>
      </c>
      <c r="J6822" s="8" t="s">
        <v>2715</v>
      </c>
      <c r="K6822" s="205" t="s">
        <v>270</v>
      </c>
      <c r="M6822" s="9" t="s">
        <v>2716</v>
      </c>
      <c r="N6822" s="215">
        <v>45294.9567489931</v>
      </c>
      <c r="O6822" s="8"/>
    </row>
    <row r="6823" spans="1:15" x14ac:dyDescent="0.25">
      <c r="A6823" s="8">
        <v>45847</v>
      </c>
      <c r="B6823" s="9" t="s">
        <v>18789</v>
      </c>
      <c r="C6823" s="9" t="s">
        <v>180</v>
      </c>
      <c r="D6823" s="3">
        <v>-11.34</v>
      </c>
      <c r="E6823" s="9" t="s">
        <v>181</v>
      </c>
      <c r="F6823" s="9" t="s">
        <v>182</v>
      </c>
      <c r="G6823" s="9" t="s">
        <v>183</v>
      </c>
      <c r="H6823" s="8">
        <v>45839</v>
      </c>
      <c r="I6823" s="8">
        <v>45845</v>
      </c>
      <c r="J6823" s="219" t="s">
        <v>18790</v>
      </c>
      <c r="K6823" s="205" t="s">
        <v>185</v>
      </c>
      <c r="M6823" s="9" t="s">
        <v>18791</v>
      </c>
      <c r="N6823" s="215">
        <v>45862.622311099498</v>
      </c>
      <c r="O6823" s="8">
        <v>45862</v>
      </c>
    </row>
    <row r="6824" spans="1:15" x14ac:dyDescent="0.25">
      <c r="A6824" s="8">
        <v>45247</v>
      </c>
      <c r="B6824" s="9" t="s">
        <v>2490</v>
      </c>
      <c r="C6824" s="9" t="s">
        <v>217</v>
      </c>
      <c r="D6824" s="3">
        <v>-21.57</v>
      </c>
      <c r="E6824" s="9" t="s">
        <v>724</v>
      </c>
      <c r="F6824" s="9" t="s">
        <v>118</v>
      </c>
      <c r="G6824" s="9" t="s">
        <v>210</v>
      </c>
      <c r="H6824" s="8">
        <v>45231</v>
      </c>
      <c r="I6824" s="8">
        <v>45243</v>
      </c>
      <c r="J6824" s="8" t="s">
        <v>2717</v>
      </c>
      <c r="K6824" s="205" t="s">
        <v>121</v>
      </c>
      <c r="M6824" s="9" t="s">
        <v>2492</v>
      </c>
      <c r="N6824" s="215">
        <v>45294.9567489931</v>
      </c>
      <c r="O6824" s="8"/>
    </row>
    <row r="6825" spans="1:15" x14ac:dyDescent="0.25">
      <c r="A6825" s="8">
        <v>45463</v>
      </c>
      <c r="B6825" s="9" t="s">
        <v>8773</v>
      </c>
      <c r="C6825" s="9" t="s">
        <v>217</v>
      </c>
      <c r="D6825" s="3">
        <v>-22.05</v>
      </c>
      <c r="E6825" s="9" t="s">
        <v>266</v>
      </c>
      <c r="F6825" s="9" t="s">
        <v>267</v>
      </c>
      <c r="G6825" s="9" t="s">
        <v>268</v>
      </c>
      <c r="H6825" s="8">
        <v>45444</v>
      </c>
      <c r="I6825" s="8">
        <v>45460</v>
      </c>
      <c r="J6825" s="8" t="s">
        <v>8774</v>
      </c>
      <c r="K6825" s="205" t="s">
        <v>270</v>
      </c>
      <c r="M6825" s="9" t="s">
        <v>8775</v>
      </c>
      <c r="N6825" s="215">
        <v>45505.8848292361</v>
      </c>
      <c r="O6825" s="8"/>
    </row>
    <row r="6826" spans="1:15" x14ac:dyDescent="0.25">
      <c r="A6826" s="8">
        <v>45887</v>
      </c>
      <c r="B6826" s="9" t="s">
        <v>19935</v>
      </c>
      <c r="C6826" s="9" t="s">
        <v>217</v>
      </c>
      <c r="D6826" s="3">
        <v>-22.13</v>
      </c>
      <c r="E6826" s="9" t="s">
        <v>266</v>
      </c>
      <c r="F6826" s="9" t="s">
        <v>267</v>
      </c>
      <c r="G6826" s="9" t="s">
        <v>268</v>
      </c>
      <c r="H6826" s="8">
        <v>45870</v>
      </c>
      <c r="I6826" s="8">
        <v>45887</v>
      </c>
      <c r="J6826" s="219" t="s">
        <v>19938</v>
      </c>
      <c r="K6826" s="205" t="s">
        <v>270</v>
      </c>
      <c r="M6826" s="9" t="s">
        <v>19937</v>
      </c>
      <c r="N6826" s="215">
        <v>45929.807189814797</v>
      </c>
      <c r="O6826" s="8">
        <v>45929</v>
      </c>
    </row>
    <row r="6827" spans="1:15" x14ac:dyDescent="0.25">
      <c r="A6827" s="8">
        <v>45446</v>
      </c>
      <c r="B6827" s="9" t="s">
        <v>376</v>
      </c>
      <c r="C6827" s="9" t="s">
        <v>377</v>
      </c>
      <c r="D6827" s="3">
        <v>-147.71</v>
      </c>
      <c r="E6827" s="9" t="s">
        <v>117</v>
      </c>
      <c r="F6827" s="9" t="s">
        <v>118</v>
      </c>
      <c r="G6827" s="9" t="s">
        <v>210</v>
      </c>
      <c r="H6827" s="8">
        <v>45444</v>
      </c>
      <c r="I6827" s="8">
        <v>45446</v>
      </c>
      <c r="J6827" s="8" t="s">
        <v>378</v>
      </c>
      <c r="K6827" s="205" t="s">
        <v>121</v>
      </c>
      <c r="M6827" s="9" t="s">
        <v>379</v>
      </c>
      <c r="N6827" s="215">
        <v>45460.791518807899</v>
      </c>
      <c r="O6827" s="8"/>
    </row>
    <row r="6828" spans="1:15" x14ac:dyDescent="0.25">
      <c r="A6828" s="8">
        <v>45478</v>
      </c>
      <c r="B6828" s="9" t="s">
        <v>8166</v>
      </c>
      <c r="C6828" s="9" t="s">
        <v>217</v>
      </c>
      <c r="D6828" s="3">
        <v>-22.32</v>
      </c>
      <c r="E6828" s="9" t="s">
        <v>266</v>
      </c>
      <c r="F6828" s="9" t="s">
        <v>267</v>
      </c>
      <c r="G6828" s="9" t="s">
        <v>268</v>
      </c>
      <c r="H6828" s="8">
        <v>45474</v>
      </c>
      <c r="I6828" s="8">
        <v>45474</v>
      </c>
      <c r="J6828" s="8" t="s">
        <v>8167</v>
      </c>
      <c r="K6828" s="205" t="s">
        <v>270</v>
      </c>
      <c r="M6828" s="9" t="s">
        <v>8168</v>
      </c>
      <c r="N6828" s="215">
        <v>45505.8848292361</v>
      </c>
      <c r="O6828" s="8"/>
    </row>
    <row r="6829" spans="1:15" x14ac:dyDescent="0.25">
      <c r="A6829" s="8">
        <v>45340</v>
      </c>
      <c r="B6829" s="9" t="s">
        <v>2792</v>
      </c>
      <c r="C6829" s="9" t="s">
        <v>217</v>
      </c>
      <c r="D6829" s="3">
        <v>-22.52</v>
      </c>
      <c r="E6829" s="9" t="s">
        <v>266</v>
      </c>
      <c r="F6829" s="9" t="s">
        <v>267</v>
      </c>
      <c r="G6829" s="9" t="s">
        <v>268</v>
      </c>
      <c r="H6829" s="8">
        <v>45323</v>
      </c>
      <c r="I6829" s="8">
        <v>45334</v>
      </c>
      <c r="J6829" s="8" t="s">
        <v>2793</v>
      </c>
      <c r="K6829" s="205" t="s">
        <v>270</v>
      </c>
      <c r="M6829" s="9" t="s">
        <v>2794</v>
      </c>
      <c r="N6829" s="215">
        <v>45345.6983025347</v>
      </c>
      <c r="O6829" s="8"/>
    </row>
    <row r="6830" spans="1:15" x14ac:dyDescent="0.25">
      <c r="A6830" s="8">
        <v>45674</v>
      </c>
      <c r="B6830" s="9" t="s">
        <v>9730</v>
      </c>
      <c r="C6830" s="9" t="s">
        <v>217</v>
      </c>
      <c r="D6830" s="3">
        <v>-22.7</v>
      </c>
      <c r="E6830" s="9" t="s">
        <v>266</v>
      </c>
      <c r="F6830" s="9" t="s">
        <v>267</v>
      </c>
      <c r="G6830" s="9" t="s">
        <v>268</v>
      </c>
      <c r="H6830" s="8">
        <v>45658</v>
      </c>
      <c r="I6830" s="8">
        <v>45670</v>
      </c>
      <c r="J6830" s="219" t="s">
        <v>13398</v>
      </c>
      <c r="K6830" s="205" t="s">
        <v>270</v>
      </c>
      <c r="M6830" s="9" t="s">
        <v>9732</v>
      </c>
      <c r="N6830" s="215">
        <v>45706.0637561111</v>
      </c>
      <c r="O6830" s="8"/>
    </row>
    <row r="6831" spans="1:15" x14ac:dyDescent="0.25">
      <c r="A6831" s="8">
        <v>45780</v>
      </c>
      <c r="B6831" s="9" t="s">
        <v>15728</v>
      </c>
      <c r="C6831" s="9" t="s">
        <v>217</v>
      </c>
      <c r="D6831" s="3">
        <v>-22.77</v>
      </c>
      <c r="E6831" s="9" t="s">
        <v>266</v>
      </c>
      <c r="F6831" s="9" t="s">
        <v>267</v>
      </c>
      <c r="G6831" s="9" t="s">
        <v>268</v>
      </c>
      <c r="H6831" s="8">
        <v>45778</v>
      </c>
      <c r="I6831" s="8">
        <v>45775</v>
      </c>
      <c r="J6831" s="8" t="s">
        <v>15729</v>
      </c>
      <c r="K6831" s="205" t="s">
        <v>270</v>
      </c>
      <c r="M6831" s="9" t="s">
        <v>15730</v>
      </c>
      <c r="N6831" s="215">
        <v>45785.029943333298</v>
      </c>
      <c r="O6831" s="8"/>
    </row>
    <row r="6832" spans="1:15" x14ac:dyDescent="0.25">
      <c r="A6832" s="8">
        <v>45344</v>
      </c>
      <c r="B6832" s="9" t="s">
        <v>2833</v>
      </c>
      <c r="C6832" s="9" t="s">
        <v>217</v>
      </c>
      <c r="D6832" s="3">
        <v>-23.69</v>
      </c>
      <c r="E6832" s="9" t="s">
        <v>266</v>
      </c>
      <c r="F6832" s="9" t="s">
        <v>267</v>
      </c>
      <c r="G6832" s="9" t="s">
        <v>268</v>
      </c>
      <c r="H6832" s="8">
        <v>45323</v>
      </c>
      <c r="I6832" s="8">
        <v>45341</v>
      </c>
      <c r="J6832" s="8" t="s">
        <v>2834</v>
      </c>
      <c r="K6832" s="205" t="s">
        <v>270</v>
      </c>
      <c r="M6832" s="9" t="s">
        <v>2835</v>
      </c>
      <c r="N6832" s="215">
        <v>45351.722872338003</v>
      </c>
      <c r="O6832" s="8"/>
    </row>
    <row r="6833" spans="1:15" x14ac:dyDescent="0.25">
      <c r="A6833" s="8">
        <v>45905</v>
      </c>
      <c r="B6833" s="9" t="s">
        <v>9600</v>
      </c>
      <c r="C6833" s="9" t="s">
        <v>217</v>
      </c>
      <c r="D6833" s="3">
        <v>-23.85</v>
      </c>
      <c r="E6833" s="9" t="s">
        <v>266</v>
      </c>
      <c r="F6833" s="9" t="s">
        <v>267</v>
      </c>
      <c r="G6833" s="9" t="s">
        <v>268</v>
      </c>
      <c r="H6833" s="8">
        <v>45901</v>
      </c>
      <c r="I6833" s="8">
        <v>45901</v>
      </c>
      <c r="J6833" s="219" t="s">
        <v>19614</v>
      </c>
      <c r="K6833" s="205" t="s">
        <v>270</v>
      </c>
      <c r="M6833" s="9" t="s">
        <v>9602</v>
      </c>
      <c r="N6833" s="215">
        <v>45929.807189814797</v>
      </c>
      <c r="O6833" s="8">
        <v>45929</v>
      </c>
    </row>
    <row r="6834" spans="1:15" x14ac:dyDescent="0.25">
      <c r="A6834" s="8">
        <v>45790</v>
      </c>
      <c r="B6834" s="9" t="s">
        <v>9355</v>
      </c>
      <c r="C6834" s="9" t="s">
        <v>180</v>
      </c>
      <c r="D6834" s="3">
        <v>-11.14</v>
      </c>
      <c r="E6834" s="9" t="s">
        <v>181</v>
      </c>
      <c r="F6834" s="9" t="s">
        <v>182</v>
      </c>
      <c r="G6834" s="9" t="s">
        <v>183</v>
      </c>
      <c r="H6834" s="8">
        <v>45778</v>
      </c>
      <c r="I6834" s="8">
        <v>45789</v>
      </c>
      <c r="J6834" s="8" t="s">
        <v>16355</v>
      </c>
      <c r="K6834" s="205" t="s">
        <v>185</v>
      </c>
      <c r="M6834" s="9" t="s">
        <v>9357</v>
      </c>
      <c r="N6834" s="215">
        <v>45809.629870740697</v>
      </c>
      <c r="O6834" s="8">
        <v>45809</v>
      </c>
    </row>
    <row r="6835" spans="1:15" x14ac:dyDescent="0.25">
      <c r="A6835" s="8">
        <v>45661</v>
      </c>
      <c r="B6835" s="9" t="s">
        <v>13484</v>
      </c>
      <c r="C6835" s="9" t="s">
        <v>217</v>
      </c>
      <c r="D6835" s="3">
        <v>-24</v>
      </c>
      <c r="E6835" s="9" t="s">
        <v>266</v>
      </c>
      <c r="F6835" s="9" t="s">
        <v>267</v>
      </c>
      <c r="G6835" s="9" t="s">
        <v>268</v>
      </c>
      <c r="H6835" s="8">
        <v>45658</v>
      </c>
      <c r="I6835" s="8">
        <v>45656</v>
      </c>
      <c r="J6835" s="219" t="s">
        <v>13487</v>
      </c>
      <c r="K6835" s="205" t="s">
        <v>270</v>
      </c>
      <c r="M6835" s="9" t="s">
        <v>13486</v>
      </c>
      <c r="N6835" s="215">
        <v>45706.0637561111</v>
      </c>
      <c r="O6835" s="8"/>
    </row>
    <row r="6836" spans="1:15" x14ac:dyDescent="0.25">
      <c r="A6836" s="8">
        <v>45916</v>
      </c>
      <c r="B6836" s="9" t="s">
        <v>19430</v>
      </c>
      <c r="C6836" s="9" t="s">
        <v>217</v>
      </c>
      <c r="D6836" s="3">
        <v>-24.2</v>
      </c>
      <c r="E6836" s="9" t="s">
        <v>266</v>
      </c>
      <c r="F6836" s="9" t="s">
        <v>267</v>
      </c>
      <c r="G6836" s="9" t="s">
        <v>268</v>
      </c>
      <c r="H6836" s="8">
        <v>45901</v>
      </c>
      <c r="I6836" s="8">
        <v>45915</v>
      </c>
      <c r="J6836" s="219" t="s">
        <v>19431</v>
      </c>
      <c r="K6836" s="205" t="s">
        <v>270</v>
      </c>
      <c r="M6836" s="9" t="s">
        <v>19432</v>
      </c>
      <c r="N6836" s="215">
        <v>45929.807189814797</v>
      </c>
      <c r="O6836" s="8"/>
    </row>
    <row r="6837" spans="1:15" x14ac:dyDescent="0.25">
      <c r="A6837" s="8">
        <v>45559</v>
      </c>
      <c r="B6837" s="9" t="s">
        <v>10225</v>
      </c>
      <c r="C6837" s="9" t="s">
        <v>217</v>
      </c>
      <c r="D6837" s="3">
        <v>-24.5</v>
      </c>
      <c r="E6837" s="9" t="s">
        <v>266</v>
      </c>
      <c r="F6837" s="9" t="s">
        <v>267</v>
      </c>
      <c r="G6837" s="9" t="s">
        <v>268</v>
      </c>
      <c r="H6837" s="8">
        <v>45536</v>
      </c>
      <c r="I6837" s="8">
        <v>45558</v>
      </c>
      <c r="J6837" s="8" t="s">
        <v>10226</v>
      </c>
      <c r="K6837" s="205" t="s">
        <v>270</v>
      </c>
      <c r="M6837" s="9" t="s">
        <v>10227</v>
      </c>
      <c r="N6837" s="215">
        <v>45575.565837071801</v>
      </c>
      <c r="O6837" s="8"/>
    </row>
    <row r="6838" spans="1:15" x14ac:dyDescent="0.25">
      <c r="A6838" s="8">
        <v>45549</v>
      </c>
      <c r="B6838" s="9" t="s">
        <v>10225</v>
      </c>
      <c r="C6838" s="9" t="s">
        <v>217</v>
      </c>
      <c r="D6838" s="3">
        <v>-24.5</v>
      </c>
      <c r="E6838" s="9" t="s">
        <v>266</v>
      </c>
      <c r="F6838" s="9" t="s">
        <v>267</v>
      </c>
      <c r="G6838" s="9" t="s">
        <v>268</v>
      </c>
      <c r="H6838" s="8">
        <v>45536</v>
      </c>
      <c r="I6838" s="8">
        <v>45544</v>
      </c>
      <c r="J6838" s="8" t="s">
        <v>10448</v>
      </c>
      <c r="K6838" s="205" t="s">
        <v>270</v>
      </c>
      <c r="M6838" s="9" t="s">
        <v>10227</v>
      </c>
      <c r="N6838" s="215">
        <v>45575.565837071801</v>
      </c>
      <c r="O6838" s="8"/>
    </row>
    <row r="6839" spans="1:15" x14ac:dyDescent="0.25">
      <c r="A6839" s="8">
        <v>45464</v>
      </c>
      <c r="B6839" s="9" t="s">
        <v>8675</v>
      </c>
      <c r="C6839" s="9" t="s">
        <v>217</v>
      </c>
      <c r="D6839" s="3">
        <v>-24.66</v>
      </c>
      <c r="E6839" s="9" t="s">
        <v>266</v>
      </c>
      <c r="F6839" s="9" t="s">
        <v>267</v>
      </c>
      <c r="G6839" s="9" t="s">
        <v>268</v>
      </c>
      <c r="H6839" s="8">
        <v>45444</v>
      </c>
      <c r="I6839" s="8">
        <v>45460</v>
      </c>
      <c r="J6839" s="8" t="s">
        <v>8676</v>
      </c>
      <c r="K6839" s="205" t="s">
        <v>270</v>
      </c>
      <c r="M6839" s="9" t="s">
        <v>8677</v>
      </c>
      <c r="N6839" s="215">
        <v>45505.8848292361</v>
      </c>
      <c r="O6839" s="8"/>
    </row>
    <row r="6840" spans="1:15" x14ac:dyDescent="0.25">
      <c r="A6840" s="8">
        <v>45291</v>
      </c>
      <c r="B6840" s="9" t="s">
        <v>2892</v>
      </c>
      <c r="C6840" s="9" t="s">
        <v>217</v>
      </c>
      <c r="D6840" s="3">
        <v>-24.72</v>
      </c>
      <c r="E6840" s="9" t="s">
        <v>266</v>
      </c>
      <c r="F6840" s="9" t="s">
        <v>267</v>
      </c>
      <c r="G6840" s="9" t="s">
        <v>268</v>
      </c>
      <c r="H6840" s="8">
        <v>45261</v>
      </c>
      <c r="I6840" s="8">
        <v>45285</v>
      </c>
      <c r="J6840" s="8" t="s">
        <v>2893</v>
      </c>
      <c r="K6840" s="205" t="s">
        <v>270</v>
      </c>
      <c r="M6840" s="9" t="s">
        <v>2894</v>
      </c>
      <c r="N6840" s="215">
        <v>45294.9567489931</v>
      </c>
      <c r="O6840" s="8"/>
    </row>
    <row r="6841" spans="1:15" x14ac:dyDescent="0.25">
      <c r="A6841" s="8">
        <v>45343</v>
      </c>
      <c r="B6841" s="9" t="s">
        <v>2895</v>
      </c>
      <c r="C6841" s="9" t="s">
        <v>217</v>
      </c>
      <c r="D6841" s="3">
        <v>-24.75</v>
      </c>
      <c r="E6841" s="9" t="s">
        <v>266</v>
      </c>
      <c r="F6841" s="9" t="s">
        <v>267</v>
      </c>
      <c r="G6841" s="9" t="s">
        <v>268</v>
      </c>
      <c r="H6841" s="8">
        <v>45323</v>
      </c>
      <c r="I6841" s="8">
        <v>45341</v>
      </c>
      <c r="J6841" s="8" t="s">
        <v>2896</v>
      </c>
      <c r="K6841" s="205" t="s">
        <v>270</v>
      </c>
      <c r="M6841" s="9" t="s">
        <v>2897</v>
      </c>
      <c r="N6841" s="215">
        <v>45345.6983025347</v>
      </c>
      <c r="O6841" s="8"/>
    </row>
    <row r="6842" spans="1:15" x14ac:dyDescent="0.25">
      <c r="A6842" s="8">
        <v>45404</v>
      </c>
      <c r="B6842" s="9" t="s">
        <v>2942</v>
      </c>
      <c r="C6842" s="9" t="s">
        <v>217</v>
      </c>
      <c r="D6842" s="3">
        <v>-25.18</v>
      </c>
      <c r="E6842" s="9" t="s">
        <v>266</v>
      </c>
      <c r="F6842" s="9" t="s">
        <v>267</v>
      </c>
      <c r="G6842" s="9" t="s">
        <v>268</v>
      </c>
      <c r="H6842" s="8">
        <v>45383</v>
      </c>
      <c r="I6842" s="8">
        <v>45404</v>
      </c>
      <c r="J6842" s="8" t="s">
        <v>2943</v>
      </c>
      <c r="K6842" s="205" t="s">
        <v>270</v>
      </c>
      <c r="M6842" s="9" t="s">
        <v>2944</v>
      </c>
      <c r="N6842" s="215">
        <v>45412.662961076399</v>
      </c>
      <c r="O6842" s="8"/>
    </row>
    <row r="6843" spans="1:15" x14ac:dyDescent="0.25">
      <c r="A6843" s="8">
        <v>45467</v>
      </c>
      <c r="B6843" s="9" t="s">
        <v>8519</v>
      </c>
      <c r="C6843" s="9" t="s">
        <v>217</v>
      </c>
      <c r="D6843" s="3">
        <v>-25.56</v>
      </c>
      <c r="E6843" s="9" t="s">
        <v>266</v>
      </c>
      <c r="F6843" s="9" t="s">
        <v>267</v>
      </c>
      <c r="G6843" s="9" t="s">
        <v>268</v>
      </c>
      <c r="H6843" s="8">
        <v>45444</v>
      </c>
      <c r="I6843" s="8">
        <v>45467</v>
      </c>
      <c r="J6843" s="8" t="s">
        <v>8616</v>
      </c>
      <c r="K6843" s="205" t="s">
        <v>270</v>
      </c>
      <c r="M6843" s="9" t="s">
        <v>8521</v>
      </c>
      <c r="N6843" s="215">
        <v>45505.8848292361</v>
      </c>
      <c r="O6843" s="8">
        <v>45508</v>
      </c>
    </row>
    <row r="6844" spans="1:15" x14ac:dyDescent="0.25">
      <c r="A6844" s="8">
        <v>45858</v>
      </c>
      <c r="B6844" s="9" t="s">
        <v>20320</v>
      </c>
      <c r="C6844" s="9" t="s">
        <v>217</v>
      </c>
      <c r="D6844" s="3">
        <v>-25.93</v>
      </c>
      <c r="E6844" s="9" t="s">
        <v>266</v>
      </c>
      <c r="F6844" s="9" t="s">
        <v>267</v>
      </c>
      <c r="G6844" s="9" t="s">
        <v>268</v>
      </c>
      <c r="H6844" s="8">
        <v>45839</v>
      </c>
      <c r="I6844" s="8">
        <v>45852</v>
      </c>
      <c r="J6844" s="219" t="s">
        <v>20321</v>
      </c>
      <c r="K6844" s="205" t="s">
        <v>270</v>
      </c>
      <c r="M6844" s="9" t="s">
        <v>20322</v>
      </c>
      <c r="N6844" s="215">
        <v>45929.807189814797</v>
      </c>
      <c r="O6844" s="8">
        <v>45929</v>
      </c>
    </row>
    <row r="6845" spans="1:15" x14ac:dyDescent="0.25">
      <c r="A6845" s="8">
        <v>45228</v>
      </c>
      <c r="B6845" s="9" t="s">
        <v>2600</v>
      </c>
      <c r="C6845" s="9" t="s">
        <v>217</v>
      </c>
      <c r="D6845" s="3">
        <v>-26.3</v>
      </c>
      <c r="E6845" s="9" t="s">
        <v>724</v>
      </c>
      <c r="F6845" s="9" t="s">
        <v>118</v>
      </c>
      <c r="G6845" s="9" t="s">
        <v>210</v>
      </c>
      <c r="H6845" s="8">
        <v>45200</v>
      </c>
      <c r="I6845" s="8">
        <v>45222</v>
      </c>
      <c r="J6845" s="219" t="s">
        <v>2975</v>
      </c>
      <c r="K6845" s="205" t="s">
        <v>121</v>
      </c>
      <c r="M6845" s="9" t="s">
        <v>2602</v>
      </c>
      <c r="N6845" s="215">
        <v>45294.9567489931</v>
      </c>
      <c r="O6845" s="8"/>
    </row>
    <row r="6846" spans="1:15" x14ac:dyDescent="0.25">
      <c r="A6846" s="8">
        <v>45351</v>
      </c>
      <c r="B6846" s="9" t="s">
        <v>529</v>
      </c>
      <c r="C6846" s="9" t="s">
        <v>180</v>
      </c>
      <c r="D6846" s="3">
        <v>-11.05</v>
      </c>
      <c r="E6846" s="9" t="s">
        <v>331</v>
      </c>
      <c r="F6846" s="9" t="s">
        <v>332</v>
      </c>
      <c r="G6846" s="9" t="s">
        <v>183</v>
      </c>
      <c r="H6846" s="8">
        <v>45323</v>
      </c>
      <c r="I6846" s="8">
        <v>45348</v>
      </c>
      <c r="J6846" s="219" t="s">
        <v>2102</v>
      </c>
      <c r="K6846" s="205" t="s">
        <v>334</v>
      </c>
      <c r="M6846" s="9" t="s">
        <v>531</v>
      </c>
      <c r="N6846" s="215">
        <v>45363.078556828703</v>
      </c>
      <c r="O6846" s="8">
        <v>45362</v>
      </c>
    </row>
    <row r="6847" spans="1:15" x14ac:dyDescent="0.25">
      <c r="A6847" s="8">
        <v>45228</v>
      </c>
      <c r="B6847" s="9" t="s">
        <v>2997</v>
      </c>
      <c r="C6847" s="9" t="s">
        <v>217</v>
      </c>
      <c r="D6847" s="3">
        <v>-26.46</v>
      </c>
      <c r="E6847" s="9" t="s">
        <v>724</v>
      </c>
      <c r="F6847" s="9" t="s">
        <v>118</v>
      </c>
      <c r="G6847" s="9" t="s">
        <v>210</v>
      </c>
      <c r="H6847" s="8">
        <v>45200</v>
      </c>
      <c r="I6847" s="8">
        <v>45222</v>
      </c>
      <c r="J6847" s="219" t="s">
        <v>2998</v>
      </c>
      <c r="K6847" s="205" t="s">
        <v>121</v>
      </c>
      <c r="M6847" s="9" t="s">
        <v>2999</v>
      </c>
      <c r="N6847" s="215">
        <v>45294.9567489931</v>
      </c>
      <c r="O6847" s="8"/>
    </row>
    <row r="6848" spans="1:15" x14ac:dyDescent="0.25">
      <c r="A6848" s="8">
        <v>45179</v>
      </c>
      <c r="B6848" s="9" t="s">
        <v>2243</v>
      </c>
      <c r="C6848" s="9" t="s">
        <v>217</v>
      </c>
      <c r="D6848" s="3">
        <v>-26.46</v>
      </c>
      <c r="E6848" s="9" t="s">
        <v>724</v>
      </c>
      <c r="F6848" s="9" t="s">
        <v>118</v>
      </c>
      <c r="G6848" s="9" t="s">
        <v>210</v>
      </c>
      <c r="H6848" s="8">
        <v>45170</v>
      </c>
      <c r="I6848" s="8">
        <v>45173</v>
      </c>
      <c r="J6848" s="8" t="s">
        <v>3000</v>
      </c>
      <c r="K6848" s="205" t="s">
        <v>121</v>
      </c>
      <c r="M6848" s="9" t="s">
        <v>2245</v>
      </c>
      <c r="N6848" s="215">
        <v>45294.9567489931</v>
      </c>
      <c r="O6848" s="8"/>
    </row>
    <row r="6849" spans="1:15" x14ac:dyDescent="0.25">
      <c r="A6849" s="8">
        <v>45445</v>
      </c>
      <c r="B6849" s="9" t="s">
        <v>141</v>
      </c>
      <c r="C6849" s="9" t="s">
        <v>142</v>
      </c>
      <c r="D6849" s="3">
        <v>-87.34</v>
      </c>
      <c r="E6849" s="9" t="s">
        <v>117</v>
      </c>
      <c r="F6849" s="9" t="s">
        <v>118</v>
      </c>
      <c r="G6849" s="9" t="s">
        <v>210</v>
      </c>
      <c r="H6849" s="8">
        <v>45444</v>
      </c>
      <c r="I6849" s="8">
        <v>45439</v>
      </c>
      <c r="J6849" s="8" t="s">
        <v>2572</v>
      </c>
      <c r="K6849" s="205" t="s">
        <v>121</v>
      </c>
      <c r="M6849" s="9" t="s">
        <v>144</v>
      </c>
      <c r="N6849" s="215">
        <v>45460.791518807899</v>
      </c>
      <c r="O6849" s="8"/>
    </row>
    <row r="6850" spans="1:15" x14ac:dyDescent="0.25">
      <c r="A6850" s="8">
        <v>45445</v>
      </c>
      <c r="B6850" s="9" t="s">
        <v>1504</v>
      </c>
      <c r="C6850" s="9" t="s">
        <v>124</v>
      </c>
      <c r="D6850" s="3">
        <v>-22.07</v>
      </c>
      <c r="E6850" s="9" t="s">
        <v>117</v>
      </c>
      <c r="F6850" s="9" t="s">
        <v>118</v>
      </c>
      <c r="G6850" s="9" t="s">
        <v>210</v>
      </c>
      <c r="H6850" s="8">
        <v>45444</v>
      </c>
      <c r="I6850" s="8">
        <v>45439</v>
      </c>
      <c r="J6850" s="8" t="s">
        <v>1505</v>
      </c>
      <c r="K6850" s="205" t="s">
        <v>121</v>
      </c>
      <c r="M6850" s="9" t="s">
        <v>1506</v>
      </c>
      <c r="N6850" s="215">
        <v>45460.791518807899</v>
      </c>
      <c r="O6850" s="8"/>
    </row>
    <row r="6851" spans="1:15" x14ac:dyDescent="0.25">
      <c r="A6851" s="8">
        <v>45282</v>
      </c>
      <c r="B6851" s="9" t="s">
        <v>3002</v>
      </c>
      <c r="C6851" s="9" t="s">
        <v>217</v>
      </c>
      <c r="D6851" s="3">
        <v>-26.55</v>
      </c>
      <c r="E6851" s="9" t="s">
        <v>266</v>
      </c>
      <c r="F6851" s="9" t="s">
        <v>267</v>
      </c>
      <c r="G6851" s="9" t="s">
        <v>268</v>
      </c>
      <c r="H6851" s="8">
        <v>45261</v>
      </c>
      <c r="I6851" s="8">
        <v>45278</v>
      </c>
      <c r="J6851" s="8" t="s">
        <v>3003</v>
      </c>
      <c r="K6851" s="205" t="s">
        <v>270</v>
      </c>
      <c r="M6851" s="9" t="s">
        <v>3004</v>
      </c>
      <c r="N6851" s="215">
        <v>45294.9567489931</v>
      </c>
      <c r="O6851" s="8"/>
    </row>
    <row r="6852" spans="1:15" x14ac:dyDescent="0.25">
      <c r="A6852" s="8">
        <v>45828</v>
      </c>
      <c r="B6852" s="9" t="s">
        <v>17826</v>
      </c>
      <c r="C6852" s="9" t="s">
        <v>217</v>
      </c>
      <c r="D6852" s="3">
        <v>-26.66</v>
      </c>
      <c r="E6852" s="9" t="s">
        <v>266</v>
      </c>
      <c r="F6852" s="9" t="s">
        <v>267</v>
      </c>
      <c r="G6852" s="9" t="s">
        <v>268</v>
      </c>
      <c r="H6852" s="8">
        <v>45809</v>
      </c>
      <c r="I6852" s="8">
        <v>45824</v>
      </c>
      <c r="J6852" s="8" t="s">
        <v>17827</v>
      </c>
      <c r="K6852" s="205" t="s">
        <v>270</v>
      </c>
      <c r="M6852" s="9" t="s">
        <v>17828</v>
      </c>
      <c r="N6852" s="215">
        <v>45840.490152685197</v>
      </c>
      <c r="O6852" s="8"/>
    </row>
    <row r="6853" spans="1:15" x14ac:dyDescent="0.25">
      <c r="A6853" s="8">
        <v>45682</v>
      </c>
      <c r="B6853" s="9" t="s">
        <v>13285</v>
      </c>
      <c r="C6853" s="9" t="s">
        <v>217</v>
      </c>
      <c r="D6853" s="3">
        <v>-27.24</v>
      </c>
      <c r="E6853" s="9" t="s">
        <v>266</v>
      </c>
      <c r="F6853" s="9" t="s">
        <v>267</v>
      </c>
      <c r="G6853" s="9" t="s">
        <v>268</v>
      </c>
      <c r="H6853" s="8">
        <v>45658</v>
      </c>
      <c r="I6853" s="8">
        <v>45677</v>
      </c>
      <c r="J6853" s="219" t="s">
        <v>13286</v>
      </c>
      <c r="K6853" s="205" t="s">
        <v>270</v>
      </c>
      <c r="M6853" s="9" t="s">
        <v>13287</v>
      </c>
      <c r="N6853" s="215">
        <v>45706.0637561111</v>
      </c>
      <c r="O6853" s="8"/>
    </row>
    <row r="6854" spans="1:15" x14ac:dyDescent="0.25">
      <c r="A6854" s="8">
        <v>45444</v>
      </c>
      <c r="B6854" s="9" t="s">
        <v>380</v>
      </c>
      <c r="C6854" s="9" t="s">
        <v>217</v>
      </c>
      <c r="D6854" s="3">
        <v>-9.27</v>
      </c>
      <c r="E6854" s="9" t="s">
        <v>117</v>
      </c>
      <c r="F6854" s="9" t="s">
        <v>118</v>
      </c>
      <c r="G6854" s="9" t="s">
        <v>210</v>
      </c>
      <c r="H6854" s="8">
        <v>45444</v>
      </c>
      <c r="I6854" s="8">
        <v>45439</v>
      </c>
      <c r="J6854" s="8" t="s">
        <v>577</v>
      </c>
      <c r="K6854" s="205" t="s">
        <v>121</v>
      </c>
      <c r="M6854" s="9" t="s">
        <v>382</v>
      </c>
      <c r="N6854" s="215">
        <v>45460.791518807899</v>
      </c>
      <c r="O6854" s="8"/>
    </row>
    <row r="6855" spans="1:15" x14ac:dyDescent="0.25">
      <c r="A6855" s="8">
        <v>45802</v>
      </c>
      <c r="B6855" s="9" t="s">
        <v>16128</v>
      </c>
      <c r="C6855" s="9" t="s">
        <v>217</v>
      </c>
      <c r="D6855" s="3">
        <v>-27.97</v>
      </c>
      <c r="E6855" s="9" t="s">
        <v>266</v>
      </c>
      <c r="F6855" s="9" t="s">
        <v>267</v>
      </c>
      <c r="G6855" s="9" t="s">
        <v>268</v>
      </c>
      <c r="H6855" s="8">
        <v>45778</v>
      </c>
      <c r="I6855" s="8">
        <v>45796</v>
      </c>
      <c r="J6855" s="8" t="s">
        <v>16129</v>
      </c>
      <c r="K6855" s="205" t="s">
        <v>270</v>
      </c>
      <c r="M6855" s="9" t="s">
        <v>16130</v>
      </c>
      <c r="N6855" s="215">
        <v>45809.629870740697</v>
      </c>
      <c r="O6855" s="8"/>
    </row>
    <row r="6856" spans="1:15" x14ac:dyDescent="0.25">
      <c r="A6856" s="8">
        <v>45792</v>
      </c>
      <c r="B6856" s="9" t="s">
        <v>16269</v>
      </c>
      <c r="C6856" s="9" t="s">
        <v>217</v>
      </c>
      <c r="D6856" s="3">
        <v>-28.29</v>
      </c>
      <c r="E6856" s="9" t="s">
        <v>266</v>
      </c>
      <c r="F6856" s="9" t="s">
        <v>267</v>
      </c>
      <c r="G6856" s="9" t="s">
        <v>268</v>
      </c>
      <c r="H6856" s="8">
        <v>45778</v>
      </c>
      <c r="I6856" s="8">
        <v>45789</v>
      </c>
      <c r="J6856" s="8" t="s">
        <v>16270</v>
      </c>
      <c r="K6856" s="205" t="s">
        <v>270</v>
      </c>
      <c r="M6856" s="9" t="s">
        <v>16271</v>
      </c>
      <c r="N6856" s="215">
        <v>45809.629870740697</v>
      </c>
      <c r="O6856" s="8"/>
    </row>
    <row r="6857" spans="1:15" x14ac:dyDescent="0.25">
      <c r="A6857" s="8">
        <v>45295</v>
      </c>
      <c r="B6857" s="9" t="s">
        <v>3048</v>
      </c>
      <c r="C6857" s="9" t="s">
        <v>217</v>
      </c>
      <c r="D6857" s="3">
        <v>-28.43</v>
      </c>
      <c r="E6857" s="9" t="s">
        <v>266</v>
      </c>
      <c r="F6857" s="9" t="s">
        <v>267</v>
      </c>
      <c r="G6857" s="9" t="s">
        <v>268</v>
      </c>
      <c r="H6857" s="8">
        <v>45292</v>
      </c>
      <c r="I6857" s="8">
        <v>45292</v>
      </c>
      <c r="J6857" s="8" t="s">
        <v>3049</v>
      </c>
      <c r="K6857" s="205" t="s">
        <v>270</v>
      </c>
      <c r="M6857" s="9" t="s">
        <v>3050</v>
      </c>
      <c r="N6857" s="215">
        <v>45300.8738539236</v>
      </c>
      <c r="O6857" s="8"/>
    </row>
    <row r="6858" spans="1:15" x14ac:dyDescent="0.25">
      <c r="A6858" s="8">
        <v>45444</v>
      </c>
      <c r="B6858" s="9" t="s">
        <v>380</v>
      </c>
      <c r="C6858" s="9" t="s">
        <v>217</v>
      </c>
      <c r="D6858" s="3">
        <v>-146.24</v>
      </c>
      <c r="E6858" s="9" t="s">
        <v>117</v>
      </c>
      <c r="F6858" s="9" t="s">
        <v>118</v>
      </c>
      <c r="G6858" s="9" t="s">
        <v>210</v>
      </c>
      <c r="H6858" s="8">
        <v>45444</v>
      </c>
      <c r="I6858" s="8">
        <v>45439</v>
      </c>
      <c r="J6858" s="8" t="s">
        <v>381</v>
      </c>
      <c r="K6858" s="205" t="s">
        <v>121</v>
      </c>
      <c r="M6858" s="9" t="s">
        <v>382</v>
      </c>
      <c r="N6858" s="215">
        <v>45460.791518807899</v>
      </c>
      <c r="O6858" s="8"/>
    </row>
    <row r="6859" spans="1:15" x14ac:dyDescent="0.25">
      <c r="A6859" s="8">
        <v>45408</v>
      </c>
      <c r="B6859" s="9" t="s">
        <v>3062</v>
      </c>
      <c r="C6859" s="9" t="s">
        <v>217</v>
      </c>
      <c r="D6859" s="3">
        <v>-28.77</v>
      </c>
      <c r="E6859" s="9" t="s">
        <v>266</v>
      </c>
      <c r="F6859" s="9" t="s">
        <v>267</v>
      </c>
      <c r="G6859" s="9" t="s">
        <v>268</v>
      </c>
      <c r="H6859" s="8">
        <v>45383</v>
      </c>
      <c r="I6859" s="8">
        <v>45404</v>
      </c>
      <c r="J6859" s="8" t="s">
        <v>3063</v>
      </c>
      <c r="K6859" s="205" t="s">
        <v>270</v>
      </c>
      <c r="M6859" s="9" t="s">
        <v>3064</v>
      </c>
      <c r="N6859" s="215">
        <v>45421.815222858801</v>
      </c>
      <c r="O6859" s="8"/>
    </row>
    <row r="6860" spans="1:15" x14ac:dyDescent="0.25">
      <c r="A6860" s="8">
        <v>45520</v>
      </c>
      <c r="B6860" s="9" t="s">
        <v>8033</v>
      </c>
      <c r="C6860" s="9" t="s">
        <v>217</v>
      </c>
      <c r="D6860" s="3">
        <v>-28.78</v>
      </c>
      <c r="E6860" s="9" t="s">
        <v>266</v>
      </c>
      <c r="F6860" s="9" t="s">
        <v>267</v>
      </c>
      <c r="G6860" s="9" t="s">
        <v>268</v>
      </c>
      <c r="H6860" s="8">
        <v>45505</v>
      </c>
      <c r="I6860" s="8">
        <v>45516</v>
      </c>
      <c r="J6860" s="8" t="s">
        <v>9222</v>
      </c>
      <c r="K6860" s="205" t="s">
        <v>270</v>
      </c>
      <c r="M6860" s="9" t="s">
        <v>8035</v>
      </c>
      <c r="N6860" s="215">
        <v>45534.648212951397</v>
      </c>
      <c r="O6860" s="8"/>
    </row>
    <row r="6861" spans="1:15" x14ac:dyDescent="0.25">
      <c r="A6861" s="8">
        <v>45296</v>
      </c>
      <c r="B6861" s="9" t="s">
        <v>3068</v>
      </c>
      <c r="C6861" s="9" t="s">
        <v>217</v>
      </c>
      <c r="D6861" s="3">
        <v>-28.96</v>
      </c>
      <c r="E6861" s="9" t="s">
        <v>266</v>
      </c>
      <c r="F6861" s="9" t="s">
        <v>267</v>
      </c>
      <c r="G6861" s="9" t="s">
        <v>268</v>
      </c>
      <c r="H6861" s="8">
        <v>45292</v>
      </c>
      <c r="I6861" s="8">
        <v>45292</v>
      </c>
      <c r="J6861" s="219" t="s">
        <v>3069</v>
      </c>
      <c r="K6861" s="205" t="s">
        <v>270</v>
      </c>
      <c r="M6861" s="9" t="s">
        <v>3070</v>
      </c>
      <c r="N6861" s="215">
        <v>45306.781889919002</v>
      </c>
      <c r="O6861" s="8">
        <v>45306</v>
      </c>
    </row>
    <row r="6862" spans="1:15" x14ac:dyDescent="0.25">
      <c r="A6862" s="8">
        <v>45667</v>
      </c>
      <c r="B6862" s="9" t="s">
        <v>13432</v>
      </c>
      <c r="C6862" s="9" t="s">
        <v>217</v>
      </c>
      <c r="D6862" s="3">
        <v>-28.97</v>
      </c>
      <c r="E6862" s="9" t="s">
        <v>266</v>
      </c>
      <c r="F6862" s="9" t="s">
        <v>267</v>
      </c>
      <c r="G6862" s="9" t="s">
        <v>268</v>
      </c>
      <c r="H6862" s="8">
        <v>45658</v>
      </c>
      <c r="I6862" s="8">
        <v>45663</v>
      </c>
      <c r="J6862" s="219" t="s">
        <v>13433</v>
      </c>
      <c r="K6862" s="205" t="s">
        <v>270</v>
      </c>
      <c r="M6862" s="9" t="s">
        <v>13434</v>
      </c>
      <c r="N6862" s="215">
        <v>45706.0637561111</v>
      </c>
      <c r="O6862" s="8"/>
    </row>
    <row r="6863" spans="1:15" x14ac:dyDescent="0.25">
      <c r="A6863" s="8">
        <v>45226</v>
      </c>
      <c r="B6863" s="9" t="s">
        <v>3075</v>
      </c>
      <c r="C6863" s="9" t="s">
        <v>217</v>
      </c>
      <c r="D6863" s="3">
        <v>-29.06</v>
      </c>
      <c r="E6863" s="9" t="s">
        <v>724</v>
      </c>
      <c r="F6863" s="9" t="s">
        <v>118</v>
      </c>
      <c r="G6863" s="9" t="s">
        <v>210</v>
      </c>
      <c r="H6863" s="8">
        <v>45200</v>
      </c>
      <c r="I6863" s="8">
        <v>45222</v>
      </c>
      <c r="J6863" s="219" t="s">
        <v>3076</v>
      </c>
      <c r="K6863" s="205" t="s">
        <v>121</v>
      </c>
      <c r="M6863" s="9" t="s">
        <v>3077</v>
      </c>
      <c r="N6863" s="215">
        <v>45294.9567489931</v>
      </c>
      <c r="O6863" s="8"/>
    </row>
    <row r="6864" spans="1:15" x14ac:dyDescent="0.25">
      <c r="A6864" s="8">
        <v>45752</v>
      </c>
      <c r="B6864" s="9" t="s">
        <v>14992</v>
      </c>
      <c r="C6864" s="9" t="s">
        <v>217</v>
      </c>
      <c r="D6864" s="3">
        <v>-29.16</v>
      </c>
      <c r="E6864" s="9" t="s">
        <v>266</v>
      </c>
      <c r="F6864" s="9" t="s">
        <v>267</v>
      </c>
      <c r="G6864" s="9" t="s">
        <v>268</v>
      </c>
      <c r="H6864" s="8">
        <v>45748</v>
      </c>
      <c r="I6864" s="8">
        <v>45747</v>
      </c>
      <c r="J6864" s="219" t="s">
        <v>14993</v>
      </c>
      <c r="K6864" s="205" t="s">
        <v>270</v>
      </c>
      <c r="M6864" s="9" t="s">
        <v>14994</v>
      </c>
      <c r="N6864" s="215">
        <v>45777.922227581003</v>
      </c>
      <c r="O6864" s="8"/>
    </row>
    <row r="6865" spans="1:15" x14ac:dyDescent="0.25">
      <c r="A6865" s="8">
        <v>45537</v>
      </c>
      <c r="B6865" s="9" t="s">
        <v>9730</v>
      </c>
      <c r="C6865" s="9" t="s">
        <v>217</v>
      </c>
      <c r="D6865" s="3">
        <v>-29.52</v>
      </c>
      <c r="E6865" s="9" t="s">
        <v>266</v>
      </c>
      <c r="F6865" s="9" t="s">
        <v>267</v>
      </c>
      <c r="G6865" s="9" t="s">
        <v>268</v>
      </c>
      <c r="H6865" s="8">
        <v>45536</v>
      </c>
      <c r="I6865" s="8">
        <v>45537</v>
      </c>
      <c r="J6865" s="8" t="s">
        <v>9731</v>
      </c>
      <c r="K6865" s="205" t="s">
        <v>270</v>
      </c>
      <c r="M6865" s="9" t="s">
        <v>9732</v>
      </c>
      <c r="N6865" s="215">
        <v>45540.605251655099</v>
      </c>
      <c r="O6865" s="8"/>
    </row>
    <row r="6866" spans="1:15" x14ac:dyDescent="0.25">
      <c r="A6866" s="8">
        <v>45416</v>
      </c>
      <c r="B6866" s="9" t="s">
        <v>3092</v>
      </c>
      <c r="C6866" s="9" t="s">
        <v>217</v>
      </c>
      <c r="D6866" s="3">
        <v>-29.63</v>
      </c>
      <c r="E6866" s="9" t="s">
        <v>266</v>
      </c>
      <c r="F6866" s="9" t="s">
        <v>267</v>
      </c>
      <c r="G6866" s="9" t="s">
        <v>268</v>
      </c>
      <c r="H6866" s="8">
        <v>45413</v>
      </c>
      <c r="I6866" s="8">
        <v>45411</v>
      </c>
      <c r="J6866" s="8" t="s">
        <v>3093</v>
      </c>
      <c r="K6866" s="205" t="s">
        <v>270</v>
      </c>
      <c r="M6866" s="9" t="s">
        <v>3094</v>
      </c>
      <c r="N6866" s="215">
        <v>45421.815222858801</v>
      </c>
      <c r="O6866" s="8"/>
    </row>
    <row r="6867" spans="1:15" x14ac:dyDescent="0.25">
      <c r="A6867" s="8">
        <v>45413</v>
      </c>
      <c r="B6867" s="9" t="s">
        <v>3098</v>
      </c>
      <c r="C6867" s="9" t="s">
        <v>217</v>
      </c>
      <c r="D6867" s="3">
        <v>-29.76</v>
      </c>
      <c r="E6867" s="9" t="s">
        <v>266</v>
      </c>
      <c r="F6867" s="9" t="s">
        <v>267</v>
      </c>
      <c r="G6867" s="9" t="s">
        <v>268</v>
      </c>
      <c r="H6867" s="8">
        <v>45413</v>
      </c>
      <c r="I6867" s="8">
        <v>45411</v>
      </c>
      <c r="J6867" s="8" t="s">
        <v>3099</v>
      </c>
      <c r="K6867" s="205" t="s">
        <v>270</v>
      </c>
      <c r="M6867" s="9" t="s">
        <v>3100</v>
      </c>
      <c r="N6867" s="215">
        <v>45421.815222858801</v>
      </c>
      <c r="O6867" s="8"/>
    </row>
    <row r="6868" spans="1:15" x14ac:dyDescent="0.25">
      <c r="A6868" s="8">
        <v>45248</v>
      </c>
      <c r="B6868" s="9" t="s">
        <v>3138</v>
      </c>
      <c r="C6868" s="9" t="s">
        <v>217</v>
      </c>
      <c r="D6868" s="3">
        <v>-30</v>
      </c>
      <c r="E6868" s="9" t="s">
        <v>869</v>
      </c>
      <c r="F6868" s="9" t="s">
        <v>870</v>
      </c>
      <c r="G6868" s="9" t="s">
        <v>210</v>
      </c>
      <c r="H6868" s="8">
        <v>45231</v>
      </c>
      <c r="I6868" s="8">
        <v>45243</v>
      </c>
      <c r="J6868" s="8" t="s">
        <v>3139</v>
      </c>
      <c r="K6868" s="205" t="s">
        <v>872</v>
      </c>
      <c r="M6868" s="9" t="s">
        <v>3140</v>
      </c>
      <c r="N6868" s="215">
        <v>45294.9567489931</v>
      </c>
      <c r="O6868" s="8"/>
    </row>
    <row r="6869" spans="1:15" x14ac:dyDescent="0.25">
      <c r="A6869" s="8">
        <v>45444</v>
      </c>
      <c r="B6869" s="9" t="s">
        <v>587</v>
      </c>
      <c r="C6869" s="9" t="s">
        <v>124</v>
      </c>
      <c r="D6869" s="3">
        <v>-13.99</v>
      </c>
      <c r="E6869" s="9" t="s">
        <v>117</v>
      </c>
      <c r="F6869" s="9" t="s">
        <v>118</v>
      </c>
      <c r="G6869" s="9" t="s">
        <v>210</v>
      </c>
      <c r="H6869" s="8">
        <v>45444</v>
      </c>
      <c r="I6869" s="8">
        <v>45439</v>
      </c>
      <c r="J6869" s="8" t="s">
        <v>588</v>
      </c>
      <c r="K6869" s="205" t="s">
        <v>121</v>
      </c>
      <c r="M6869" s="9" t="s">
        <v>589</v>
      </c>
      <c r="N6869" s="215">
        <v>45460.791518807899</v>
      </c>
      <c r="O6869" s="8">
        <v>45460</v>
      </c>
    </row>
    <row r="6870" spans="1:15" x14ac:dyDescent="0.25">
      <c r="A6870" s="8">
        <v>45443</v>
      </c>
      <c r="B6870" s="9" t="s">
        <v>604</v>
      </c>
      <c r="C6870" s="9" t="s">
        <v>224</v>
      </c>
      <c r="D6870" s="3">
        <v>-7.67</v>
      </c>
      <c r="E6870" s="9" t="s">
        <v>117</v>
      </c>
      <c r="F6870" s="9" t="s">
        <v>118</v>
      </c>
      <c r="G6870" s="9" t="s">
        <v>210</v>
      </c>
      <c r="H6870" s="8">
        <v>45413</v>
      </c>
      <c r="I6870" s="8">
        <v>45439</v>
      </c>
      <c r="J6870" s="8" t="s">
        <v>605</v>
      </c>
      <c r="K6870" s="205" t="s">
        <v>121</v>
      </c>
      <c r="M6870" s="9" t="s">
        <v>606</v>
      </c>
      <c r="N6870" s="215">
        <v>45460.791518807899</v>
      </c>
      <c r="O6870" s="8">
        <v>45460</v>
      </c>
    </row>
    <row r="6871" spans="1:15" x14ac:dyDescent="0.25">
      <c r="A6871" s="8">
        <v>45695</v>
      </c>
      <c r="B6871" s="9" t="s">
        <v>12973</v>
      </c>
      <c r="C6871" s="9" t="s">
        <v>217</v>
      </c>
      <c r="D6871" s="3">
        <v>-30.26</v>
      </c>
      <c r="E6871" s="9" t="s">
        <v>266</v>
      </c>
      <c r="F6871" s="9" t="s">
        <v>267</v>
      </c>
      <c r="G6871" s="9" t="s">
        <v>268</v>
      </c>
      <c r="H6871" s="8">
        <v>45689</v>
      </c>
      <c r="I6871" s="8">
        <v>45691</v>
      </c>
      <c r="J6871" s="219" t="s">
        <v>13071</v>
      </c>
      <c r="K6871" s="205" t="s">
        <v>270</v>
      </c>
      <c r="M6871" s="9" t="s">
        <v>12975</v>
      </c>
      <c r="N6871" s="215">
        <v>45706.0637561111</v>
      </c>
      <c r="O6871" s="8"/>
    </row>
    <row r="6872" spans="1:15" x14ac:dyDescent="0.25">
      <c r="A6872" s="8">
        <v>45275</v>
      </c>
      <c r="B6872" s="9" t="s">
        <v>3146</v>
      </c>
      <c r="C6872" s="9" t="s">
        <v>217</v>
      </c>
      <c r="D6872" s="3">
        <v>-30.28</v>
      </c>
      <c r="E6872" s="9" t="s">
        <v>869</v>
      </c>
      <c r="F6872" s="9" t="s">
        <v>870</v>
      </c>
      <c r="G6872" s="9" t="s">
        <v>210</v>
      </c>
      <c r="H6872" s="8">
        <v>45261</v>
      </c>
      <c r="I6872" s="8">
        <v>45271</v>
      </c>
      <c r="J6872" s="8" t="s">
        <v>3147</v>
      </c>
      <c r="K6872" s="205" t="s">
        <v>872</v>
      </c>
      <c r="M6872" s="9" t="s">
        <v>3148</v>
      </c>
      <c r="N6872" s="215">
        <v>45294.9567489931</v>
      </c>
      <c r="O6872" s="8"/>
    </row>
    <row r="6873" spans="1:15" x14ac:dyDescent="0.25">
      <c r="A6873" s="8">
        <v>45198</v>
      </c>
      <c r="B6873" s="9" t="s">
        <v>3075</v>
      </c>
      <c r="C6873" s="9" t="s">
        <v>217</v>
      </c>
      <c r="D6873" s="3">
        <v>-30.38</v>
      </c>
      <c r="E6873" s="9" t="s">
        <v>724</v>
      </c>
      <c r="F6873" s="9" t="s">
        <v>118</v>
      </c>
      <c r="G6873" s="9" t="s">
        <v>210</v>
      </c>
      <c r="H6873" s="8">
        <v>45170</v>
      </c>
      <c r="I6873" s="8">
        <v>45194</v>
      </c>
      <c r="J6873" s="219" t="s">
        <v>3158</v>
      </c>
      <c r="K6873" s="205" t="s">
        <v>121</v>
      </c>
      <c r="M6873" s="9" t="s">
        <v>3077</v>
      </c>
      <c r="N6873" s="215">
        <v>45294.9567489931</v>
      </c>
      <c r="O6873" s="8"/>
    </row>
    <row r="6874" spans="1:15" x14ac:dyDescent="0.25">
      <c r="A6874" s="8">
        <v>45835</v>
      </c>
      <c r="B6874" s="9" t="s">
        <v>179</v>
      </c>
      <c r="C6874" s="9" t="s">
        <v>180</v>
      </c>
      <c r="D6874" s="3">
        <v>-11.02</v>
      </c>
      <c r="E6874" s="9" t="s">
        <v>181</v>
      </c>
      <c r="F6874" s="9" t="s">
        <v>182</v>
      </c>
      <c r="G6874" s="9" t="s">
        <v>183</v>
      </c>
      <c r="H6874" s="8">
        <v>45809</v>
      </c>
      <c r="I6874" s="8">
        <v>45831</v>
      </c>
      <c r="J6874" s="219" t="s">
        <v>17725</v>
      </c>
      <c r="K6874" s="205" t="s">
        <v>185</v>
      </c>
      <c r="M6874" s="9" t="s">
        <v>186</v>
      </c>
      <c r="N6874" s="215">
        <v>45840.490152685197</v>
      </c>
      <c r="O6874" s="8">
        <v>45840</v>
      </c>
    </row>
    <row r="6875" spans="1:15" x14ac:dyDescent="0.25">
      <c r="A6875" s="8">
        <v>45834</v>
      </c>
      <c r="B6875" s="9" t="s">
        <v>258</v>
      </c>
      <c r="C6875" s="9" t="s">
        <v>180</v>
      </c>
      <c r="D6875" s="3">
        <v>-11.02</v>
      </c>
      <c r="E6875" s="9" t="s">
        <v>181</v>
      </c>
      <c r="F6875" s="9" t="s">
        <v>182</v>
      </c>
      <c r="G6875" s="9" t="s">
        <v>183</v>
      </c>
      <c r="H6875" s="8">
        <v>45809</v>
      </c>
      <c r="I6875" s="8">
        <v>45831</v>
      </c>
      <c r="J6875" s="219" t="s">
        <v>17737</v>
      </c>
      <c r="K6875" s="205" t="s">
        <v>185</v>
      </c>
      <c r="M6875" s="9" t="s">
        <v>260</v>
      </c>
      <c r="N6875" s="215">
        <v>45840.490152685197</v>
      </c>
      <c r="O6875" s="8">
        <v>45840</v>
      </c>
    </row>
    <row r="6876" spans="1:15" x14ac:dyDescent="0.25">
      <c r="A6876" s="8">
        <v>45481</v>
      </c>
      <c r="B6876" s="9" t="s">
        <v>8147</v>
      </c>
      <c r="C6876" s="9" t="s">
        <v>217</v>
      </c>
      <c r="D6876" s="3">
        <v>-30.55</v>
      </c>
      <c r="E6876" s="9" t="s">
        <v>266</v>
      </c>
      <c r="F6876" s="9" t="s">
        <v>267</v>
      </c>
      <c r="G6876" s="9" t="s">
        <v>268</v>
      </c>
      <c r="H6876" s="8">
        <v>45474</v>
      </c>
      <c r="I6876" s="8">
        <v>45481</v>
      </c>
      <c r="J6876" s="8" t="s">
        <v>8148</v>
      </c>
      <c r="K6876" s="205" t="s">
        <v>270</v>
      </c>
      <c r="M6876" s="9" t="s">
        <v>8149</v>
      </c>
      <c r="N6876" s="215">
        <v>45505.8848292361</v>
      </c>
      <c r="O6876" s="8"/>
    </row>
    <row r="6877" spans="1:15" x14ac:dyDescent="0.25">
      <c r="A6877" s="8">
        <v>45465</v>
      </c>
      <c r="B6877" s="9" t="s">
        <v>8635</v>
      </c>
      <c r="C6877" s="9" t="s">
        <v>217</v>
      </c>
      <c r="D6877" s="3">
        <v>-30.58</v>
      </c>
      <c r="E6877" s="9" t="s">
        <v>266</v>
      </c>
      <c r="F6877" s="9" t="s">
        <v>267</v>
      </c>
      <c r="G6877" s="9" t="s">
        <v>268</v>
      </c>
      <c r="H6877" s="8">
        <v>45444</v>
      </c>
      <c r="I6877" s="8">
        <v>45460</v>
      </c>
      <c r="J6877" s="8" t="s">
        <v>8636</v>
      </c>
      <c r="K6877" s="205" t="s">
        <v>270</v>
      </c>
      <c r="M6877" s="9" t="s">
        <v>8637</v>
      </c>
      <c r="N6877" s="215">
        <v>45505.8848292361</v>
      </c>
      <c r="O6877" s="8"/>
    </row>
    <row r="6878" spans="1:15" x14ac:dyDescent="0.25">
      <c r="A6878" s="8">
        <v>45386</v>
      </c>
      <c r="B6878" s="9" t="s">
        <v>3163</v>
      </c>
      <c r="C6878" s="9" t="s">
        <v>217</v>
      </c>
      <c r="D6878" s="3">
        <v>-30.65</v>
      </c>
      <c r="E6878" s="9" t="s">
        <v>266</v>
      </c>
      <c r="F6878" s="9" t="s">
        <v>267</v>
      </c>
      <c r="G6878" s="9" t="s">
        <v>268</v>
      </c>
      <c r="H6878" s="8">
        <v>45383</v>
      </c>
      <c r="I6878" s="8">
        <v>45383</v>
      </c>
      <c r="J6878" s="8" t="s">
        <v>3164</v>
      </c>
      <c r="K6878" s="205" t="s">
        <v>270</v>
      </c>
      <c r="M6878" s="9" t="s">
        <v>3165</v>
      </c>
      <c r="N6878" s="215">
        <v>45402.639274791698</v>
      </c>
      <c r="O6878" s="8">
        <v>45402</v>
      </c>
    </row>
    <row r="6879" spans="1:15" x14ac:dyDescent="0.25">
      <c r="A6879" s="8">
        <v>45443</v>
      </c>
      <c r="B6879" s="9" t="s">
        <v>601</v>
      </c>
      <c r="C6879" s="9" t="s">
        <v>224</v>
      </c>
      <c r="D6879" s="3">
        <v>-13.08</v>
      </c>
      <c r="E6879" s="9" t="s">
        <v>117</v>
      </c>
      <c r="F6879" s="9" t="s">
        <v>118</v>
      </c>
      <c r="G6879" s="9" t="s">
        <v>210</v>
      </c>
      <c r="H6879" s="8">
        <v>45413</v>
      </c>
      <c r="I6879" s="8">
        <v>45439</v>
      </c>
      <c r="J6879" s="8" t="s">
        <v>602</v>
      </c>
      <c r="K6879" s="205" t="s">
        <v>121</v>
      </c>
      <c r="M6879" s="9" t="s">
        <v>603</v>
      </c>
      <c r="N6879" s="215">
        <v>45460.791518807899</v>
      </c>
      <c r="O6879" s="8">
        <v>45460</v>
      </c>
    </row>
    <row r="6880" spans="1:15" x14ac:dyDescent="0.25">
      <c r="A6880" s="8">
        <v>45506</v>
      </c>
      <c r="B6880" s="9" t="s">
        <v>7837</v>
      </c>
      <c r="C6880" s="9" t="s">
        <v>217</v>
      </c>
      <c r="D6880" s="3">
        <v>-31.4</v>
      </c>
      <c r="E6880" s="9" t="s">
        <v>266</v>
      </c>
      <c r="F6880" s="9" t="s">
        <v>267</v>
      </c>
      <c r="G6880" s="9" t="s">
        <v>268</v>
      </c>
      <c r="H6880" s="8">
        <v>45505</v>
      </c>
      <c r="I6880" s="8">
        <v>45502</v>
      </c>
      <c r="J6880" s="8" t="s">
        <v>9513</v>
      </c>
      <c r="K6880" s="205" t="s">
        <v>270</v>
      </c>
      <c r="M6880" s="9" t="s">
        <v>7839</v>
      </c>
      <c r="N6880" s="215">
        <v>45534.648212951397</v>
      </c>
      <c r="O6880" s="8"/>
    </row>
    <row r="6881" spans="1:15" x14ac:dyDescent="0.25">
      <c r="A6881" s="8">
        <v>45556</v>
      </c>
      <c r="B6881" s="9" t="s">
        <v>10288</v>
      </c>
      <c r="C6881" s="9" t="s">
        <v>217</v>
      </c>
      <c r="D6881" s="3">
        <v>-31.66</v>
      </c>
      <c r="E6881" s="9" t="s">
        <v>266</v>
      </c>
      <c r="F6881" s="9" t="s">
        <v>267</v>
      </c>
      <c r="G6881" s="9" t="s">
        <v>268</v>
      </c>
      <c r="H6881" s="8">
        <v>45536</v>
      </c>
      <c r="I6881" s="8">
        <v>45551</v>
      </c>
      <c r="J6881" s="8" t="s">
        <v>10289</v>
      </c>
      <c r="K6881" s="205" t="s">
        <v>270</v>
      </c>
      <c r="M6881" s="9" t="s">
        <v>10290</v>
      </c>
      <c r="N6881" s="215">
        <v>45575.565837071801</v>
      </c>
      <c r="O6881" s="8"/>
    </row>
    <row r="6882" spans="1:15" x14ac:dyDescent="0.25">
      <c r="A6882" s="8">
        <v>45491</v>
      </c>
      <c r="B6882" s="9" t="s">
        <v>7858</v>
      </c>
      <c r="C6882" s="9" t="s">
        <v>217</v>
      </c>
      <c r="D6882" s="3">
        <v>-32.39</v>
      </c>
      <c r="E6882" s="9" t="s">
        <v>266</v>
      </c>
      <c r="F6882" s="9" t="s">
        <v>267</v>
      </c>
      <c r="G6882" s="9" t="s">
        <v>268</v>
      </c>
      <c r="H6882" s="8">
        <v>45474</v>
      </c>
      <c r="I6882" s="8">
        <v>45488</v>
      </c>
      <c r="J6882" s="8" t="s">
        <v>7859</v>
      </c>
      <c r="K6882" s="205" t="s">
        <v>270</v>
      </c>
      <c r="M6882" s="9" t="s">
        <v>7860</v>
      </c>
      <c r="N6882" s="215">
        <v>45505.8848292361</v>
      </c>
      <c r="O6882" s="8"/>
    </row>
    <row r="6883" spans="1:15" x14ac:dyDescent="0.25">
      <c r="A6883" s="8">
        <v>45443</v>
      </c>
      <c r="B6883" s="9" t="s">
        <v>597</v>
      </c>
      <c r="C6883" s="9" t="s">
        <v>598</v>
      </c>
      <c r="D6883" s="3">
        <v>-52.18</v>
      </c>
      <c r="E6883" s="9" t="s">
        <v>117</v>
      </c>
      <c r="F6883" s="9" t="s">
        <v>118</v>
      </c>
      <c r="G6883" s="9" t="s">
        <v>210</v>
      </c>
      <c r="H6883" s="8">
        <v>45413</v>
      </c>
      <c r="I6883" s="8">
        <v>45439</v>
      </c>
      <c r="J6883" s="8" t="s">
        <v>599</v>
      </c>
      <c r="K6883" s="205" t="s">
        <v>121</v>
      </c>
      <c r="M6883" s="9" t="s">
        <v>600</v>
      </c>
      <c r="N6883" s="215">
        <v>45460.791518807899</v>
      </c>
      <c r="O6883" s="8">
        <v>45460</v>
      </c>
    </row>
    <row r="6884" spans="1:15" x14ac:dyDescent="0.25">
      <c r="A6884" s="8">
        <v>45198</v>
      </c>
      <c r="B6884" s="9" t="s">
        <v>1729</v>
      </c>
      <c r="C6884" s="9" t="s">
        <v>217</v>
      </c>
      <c r="D6884" s="3">
        <v>-32.42</v>
      </c>
      <c r="E6884" s="9" t="s">
        <v>724</v>
      </c>
      <c r="F6884" s="9" t="s">
        <v>118</v>
      </c>
      <c r="G6884" s="9" t="s">
        <v>210</v>
      </c>
      <c r="H6884" s="8">
        <v>45170</v>
      </c>
      <c r="I6884" s="8">
        <v>45194</v>
      </c>
      <c r="J6884" s="219" t="s">
        <v>3227</v>
      </c>
      <c r="K6884" s="205" t="s">
        <v>121</v>
      </c>
      <c r="M6884" s="9" t="s">
        <v>1731</v>
      </c>
      <c r="N6884" s="215">
        <v>45294.9567489931</v>
      </c>
      <c r="O6884" s="8"/>
    </row>
    <row r="6885" spans="1:15" x14ac:dyDescent="0.25">
      <c r="A6885" s="8">
        <v>45250</v>
      </c>
      <c r="B6885" s="9" t="s">
        <v>3232</v>
      </c>
      <c r="C6885" s="9" t="s">
        <v>217</v>
      </c>
      <c r="D6885" s="3">
        <v>-32.5</v>
      </c>
      <c r="E6885" s="9" t="s">
        <v>869</v>
      </c>
      <c r="F6885" s="9" t="s">
        <v>870</v>
      </c>
      <c r="G6885" s="9" t="s">
        <v>210</v>
      </c>
      <c r="H6885" s="8">
        <v>45231</v>
      </c>
      <c r="I6885" s="8">
        <v>45250</v>
      </c>
      <c r="J6885" s="8" t="s">
        <v>3233</v>
      </c>
      <c r="K6885" s="205" t="s">
        <v>872</v>
      </c>
      <c r="M6885" s="9" t="s">
        <v>3234</v>
      </c>
      <c r="N6885" s="215">
        <v>45294.9567489931</v>
      </c>
      <c r="O6885" s="8"/>
    </row>
    <row r="6886" spans="1:15" x14ac:dyDescent="0.25">
      <c r="A6886" s="8">
        <v>45805</v>
      </c>
      <c r="B6886" s="9" t="s">
        <v>16081</v>
      </c>
      <c r="C6886" s="9" t="s">
        <v>217</v>
      </c>
      <c r="D6886" s="3">
        <v>-32.53</v>
      </c>
      <c r="E6886" s="9" t="s">
        <v>266</v>
      </c>
      <c r="F6886" s="9" t="s">
        <v>267</v>
      </c>
      <c r="G6886" s="9" t="s">
        <v>268</v>
      </c>
      <c r="H6886" s="8">
        <v>45778</v>
      </c>
      <c r="I6886" s="8">
        <v>45803</v>
      </c>
      <c r="J6886" s="8" t="s">
        <v>16082</v>
      </c>
      <c r="K6886" s="205" t="s">
        <v>270</v>
      </c>
      <c r="M6886" s="9" t="s">
        <v>16083</v>
      </c>
      <c r="N6886" s="215">
        <v>45809.629870740697</v>
      </c>
      <c r="O6886" s="8">
        <v>45809</v>
      </c>
    </row>
    <row r="6887" spans="1:15" x14ac:dyDescent="0.25">
      <c r="A6887" s="8">
        <v>45311</v>
      </c>
      <c r="B6887" s="9" t="s">
        <v>3249</v>
      </c>
      <c r="C6887" s="9" t="s">
        <v>217</v>
      </c>
      <c r="D6887" s="3">
        <v>-32.78</v>
      </c>
      <c r="E6887" s="9" t="s">
        <v>266</v>
      </c>
      <c r="F6887" s="9" t="s">
        <v>267</v>
      </c>
      <c r="G6887" s="9" t="s">
        <v>268</v>
      </c>
      <c r="H6887" s="8">
        <v>45292</v>
      </c>
      <c r="I6887" s="8">
        <v>45306</v>
      </c>
      <c r="J6887" s="8" t="s">
        <v>3250</v>
      </c>
      <c r="K6887" s="205" t="s">
        <v>270</v>
      </c>
      <c r="M6887" s="9" t="s">
        <v>3251</v>
      </c>
      <c r="N6887" s="215">
        <v>45318.192840775497</v>
      </c>
      <c r="O6887" s="8"/>
    </row>
    <row r="6888" spans="1:15" x14ac:dyDescent="0.25">
      <c r="A6888" s="8">
        <v>45442</v>
      </c>
      <c r="B6888" s="9" t="s">
        <v>532</v>
      </c>
      <c r="C6888" s="9" t="s">
        <v>224</v>
      </c>
      <c r="D6888" s="3">
        <v>-10.38</v>
      </c>
      <c r="E6888" s="9" t="s">
        <v>117</v>
      </c>
      <c r="F6888" s="9" t="s">
        <v>118</v>
      </c>
      <c r="G6888" s="9" t="s">
        <v>210</v>
      </c>
      <c r="H6888" s="8">
        <v>45413</v>
      </c>
      <c r="I6888" s="8">
        <v>45439</v>
      </c>
      <c r="J6888" s="8" t="s">
        <v>590</v>
      </c>
      <c r="K6888" s="205" t="s">
        <v>121</v>
      </c>
      <c r="M6888" s="9" t="s">
        <v>534</v>
      </c>
      <c r="N6888" s="215">
        <v>45460.791518807899</v>
      </c>
      <c r="O6888" s="8"/>
    </row>
    <row r="6889" spans="1:15" x14ac:dyDescent="0.25">
      <c r="A6889" s="8">
        <v>45534</v>
      </c>
      <c r="B6889" s="9" t="s">
        <v>9809</v>
      </c>
      <c r="C6889" s="9" t="s">
        <v>217</v>
      </c>
      <c r="D6889" s="3">
        <v>-33</v>
      </c>
      <c r="E6889" s="9" t="s">
        <v>266</v>
      </c>
      <c r="F6889" s="9" t="s">
        <v>267</v>
      </c>
      <c r="G6889" s="9" t="s">
        <v>268</v>
      </c>
      <c r="H6889" s="8">
        <v>45505</v>
      </c>
      <c r="I6889" s="8">
        <v>45530</v>
      </c>
      <c r="J6889" s="8" t="s">
        <v>9810</v>
      </c>
      <c r="K6889" s="205" t="s">
        <v>270</v>
      </c>
      <c r="M6889" s="9" t="s">
        <v>9811</v>
      </c>
      <c r="N6889" s="215">
        <v>45540.605251655099</v>
      </c>
      <c r="O6889" s="8"/>
    </row>
    <row r="6890" spans="1:15" x14ac:dyDescent="0.25">
      <c r="A6890" s="8">
        <v>45519</v>
      </c>
      <c r="B6890" s="9" t="s">
        <v>9226</v>
      </c>
      <c r="C6890" s="9" t="s">
        <v>217</v>
      </c>
      <c r="D6890" s="3">
        <v>-33.090000000000003</v>
      </c>
      <c r="E6890" s="9" t="s">
        <v>7746</v>
      </c>
      <c r="F6890" s="9" t="s">
        <v>133</v>
      </c>
      <c r="G6890" s="9" t="s">
        <v>134</v>
      </c>
      <c r="H6890" s="8">
        <v>45505</v>
      </c>
      <c r="I6890" s="8">
        <v>45516</v>
      </c>
      <c r="J6890" s="8" t="s">
        <v>9227</v>
      </c>
      <c r="K6890" s="205" t="s">
        <v>136</v>
      </c>
      <c r="M6890" s="9" t="s">
        <v>9228</v>
      </c>
      <c r="N6890" s="215">
        <v>45534.648212951397</v>
      </c>
      <c r="O6890" s="8"/>
    </row>
    <row r="6891" spans="1:15" x14ac:dyDescent="0.25">
      <c r="A6891" s="8">
        <v>45515</v>
      </c>
      <c r="B6891" s="9" t="s">
        <v>9043</v>
      </c>
      <c r="C6891" s="9" t="s">
        <v>217</v>
      </c>
      <c r="D6891" s="3">
        <v>-33.56</v>
      </c>
      <c r="E6891" s="9" t="s">
        <v>266</v>
      </c>
      <c r="F6891" s="9" t="s">
        <v>267</v>
      </c>
      <c r="G6891" s="9" t="s">
        <v>268</v>
      </c>
      <c r="H6891" s="8">
        <v>45505</v>
      </c>
      <c r="I6891" s="8">
        <v>45509</v>
      </c>
      <c r="J6891" s="8" t="s">
        <v>9335</v>
      </c>
      <c r="K6891" s="205" t="s">
        <v>270</v>
      </c>
      <c r="M6891" s="9" t="s">
        <v>9045</v>
      </c>
      <c r="N6891" s="215">
        <v>45534.648212951397</v>
      </c>
      <c r="O6891" s="8">
        <v>45540</v>
      </c>
    </row>
    <row r="6892" spans="1:15" x14ac:dyDescent="0.25">
      <c r="A6892" s="8">
        <v>45288</v>
      </c>
      <c r="B6892" s="9" t="s">
        <v>3289</v>
      </c>
      <c r="C6892" s="9" t="s">
        <v>217</v>
      </c>
      <c r="D6892" s="3">
        <v>-33.700000000000003</v>
      </c>
      <c r="E6892" s="9" t="s">
        <v>266</v>
      </c>
      <c r="F6892" s="9" t="s">
        <v>267</v>
      </c>
      <c r="G6892" s="9" t="s">
        <v>268</v>
      </c>
      <c r="H6892" s="8">
        <v>45261</v>
      </c>
      <c r="I6892" s="8">
        <v>45285</v>
      </c>
      <c r="J6892" s="8" t="s">
        <v>3290</v>
      </c>
      <c r="K6892" s="205" t="s">
        <v>270</v>
      </c>
      <c r="M6892" s="9" t="s">
        <v>3291</v>
      </c>
      <c r="N6892" s="215">
        <v>45294.9567489931</v>
      </c>
      <c r="O6892" s="8"/>
    </row>
    <row r="6893" spans="1:15" x14ac:dyDescent="0.25">
      <c r="A6893" s="8">
        <v>45288</v>
      </c>
      <c r="B6893" s="9" t="s">
        <v>3293</v>
      </c>
      <c r="C6893" s="9" t="s">
        <v>217</v>
      </c>
      <c r="D6893" s="3">
        <v>-33.78</v>
      </c>
      <c r="E6893" s="9" t="s">
        <v>266</v>
      </c>
      <c r="F6893" s="9" t="s">
        <v>267</v>
      </c>
      <c r="G6893" s="9" t="s">
        <v>268</v>
      </c>
      <c r="H6893" s="8">
        <v>45261</v>
      </c>
      <c r="I6893" s="8">
        <v>45285</v>
      </c>
      <c r="J6893" s="8" t="s">
        <v>3294</v>
      </c>
      <c r="K6893" s="205" t="s">
        <v>270</v>
      </c>
      <c r="M6893" s="9" t="s">
        <v>3295</v>
      </c>
      <c r="N6893" s="215">
        <v>45294.9567489931</v>
      </c>
      <c r="O6893" s="8"/>
    </row>
    <row r="6894" spans="1:15" x14ac:dyDescent="0.25">
      <c r="A6894" s="8">
        <v>45442</v>
      </c>
      <c r="B6894" s="9" t="s">
        <v>601</v>
      </c>
      <c r="C6894" s="9" t="s">
        <v>224</v>
      </c>
      <c r="D6894" s="3">
        <v>-15.28</v>
      </c>
      <c r="E6894" s="9" t="s">
        <v>117</v>
      </c>
      <c r="F6894" s="9" t="s">
        <v>118</v>
      </c>
      <c r="G6894" s="9" t="s">
        <v>210</v>
      </c>
      <c r="H6894" s="8">
        <v>45413</v>
      </c>
      <c r="I6894" s="8">
        <v>45439</v>
      </c>
      <c r="J6894" s="8" t="s">
        <v>608</v>
      </c>
      <c r="K6894" s="205" t="s">
        <v>121</v>
      </c>
      <c r="M6894" s="9" t="s">
        <v>603</v>
      </c>
      <c r="N6894" s="215">
        <v>45460.791518807899</v>
      </c>
      <c r="O6894" s="8">
        <v>45460</v>
      </c>
    </row>
    <row r="6895" spans="1:15" x14ac:dyDescent="0.25">
      <c r="A6895" s="8">
        <v>45402</v>
      </c>
      <c r="B6895" s="9" t="s">
        <v>3299</v>
      </c>
      <c r="C6895" s="9" t="s">
        <v>217</v>
      </c>
      <c r="D6895" s="3">
        <v>-33.89</v>
      </c>
      <c r="E6895" s="9" t="s">
        <v>266</v>
      </c>
      <c r="F6895" s="9" t="s">
        <v>267</v>
      </c>
      <c r="G6895" s="9" t="s">
        <v>268</v>
      </c>
      <c r="H6895" s="8">
        <v>45383</v>
      </c>
      <c r="I6895" s="8">
        <v>45397</v>
      </c>
      <c r="J6895" s="8" t="s">
        <v>3300</v>
      </c>
      <c r="K6895" s="205" t="s">
        <v>270</v>
      </c>
      <c r="M6895" s="9" t="s">
        <v>3301</v>
      </c>
      <c r="N6895" s="215">
        <v>45412.662961076399</v>
      </c>
      <c r="O6895" s="8"/>
    </row>
    <row r="6896" spans="1:15" x14ac:dyDescent="0.25">
      <c r="A6896" s="8">
        <v>45175</v>
      </c>
      <c r="B6896" s="9" t="s">
        <v>1579</v>
      </c>
      <c r="C6896" s="9" t="s">
        <v>217</v>
      </c>
      <c r="D6896" s="3">
        <v>-34.22</v>
      </c>
      <c r="E6896" s="9" t="s">
        <v>724</v>
      </c>
      <c r="F6896" s="9" t="s">
        <v>118</v>
      </c>
      <c r="G6896" s="9" t="s">
        <v>210</v>
      </c>
      <c r="H6896" s="8">
        <v>45170</v>
      </c>
      <c r="I6896" s="8">
        <v>45173</v>
      </c>
      <c r="J6896" s="8" t="s">
        <v>3319</v>
      </c>
      <c r="K6896" s="205" t="s">
        <v>121</v>
      </c>
      <c r="M6896" s="9" t="s">
        <v>1581</v>
      </c>
      <c r="N6896" s="215">
        <v>45294.9567489931</v>
      </c>
      <c r="O6896" s="8"/>
    </row>
    <row r="6897" spans="1:15" x14ac:dyDescent="0.25">
      <c r="A6897" s="8">
        <v>45441</v>
      </c>
      <c r="B6897" s="9" t="s">
        <v>314</v>
      </c>
      <c r="C6897" s="9" t="s">
        <v>224</v>
      </c>
      <c r="D6897" s="3">
        <v>-2.2000000000000002</v>
      </c>
      <c r="E6897" s="9" t="s">
        <v>117</v>
      </c>
      <c r="F6897" s="9" t="s">
        <v>118</v>
      </c>
      <c r="G6897" s="9" t="s">
        <v>210</v>
      </c>
      <c r="H6897" s="8">
        <v>45413</v>
      </c>
      <c r="I6897" s="8">
        <v>45439</v>
      </c>
      <c r="J6897" s="8" t="s">
        <v>1452</v>
      </c>
      <c r="K6897" s="205" t="s">
        <v>121</v>
      </c>
      <c r="M6897" s="9" t="s">
        <v>316</v>
      </c>
      <c r="N6897" s="215">
        <v>45445.039048634302</v>
      </c>
      <c r="O6897" s="8">
        <v>45444</v>
      </c>
    </row>
    <row r="6898" spans="1:15" x14ac:dyDescent="0.25">
      <c r="A6898" s="8">
        <v>45441</v>
      </c>
      <c r="B6898" s="9" t="s">
        <v>532</v>
      </c>
      <c r="C6898" s="9" t="s">
        <v>224</v>
      </c>
      <c r="D6898" s="3">
        <v>-11.74</v>
      </c>
      <c r="E6898" s="9" t="s">
        <v>117</v>
      </c>
      <c r="F6898" s="9" t="s">
        <v>118</v>
      </c>
      <c r="G6898" s="9" t="s">
        <v>210</v>
      </c>
      <c r="H6898" s="8">
        <v>45413</v>
      </c>
      <c r="I6898" s="8">
        <v>45439</v>
      </c>
      <c r="J6898" s="8" t="s">
        <v>2130</v>
      </c>
      <c r="K6898" s="205" t="s">
        <v>121</v>
      </c>
      <c r="M6898" s="9" t="s">
        <v>534</v>
      </c>
      <c r="N6898" s="215">
        <v>45445.039048634302</v>
      </c>
      <c r="O6898" s="8"/>
    </row>
    <row r="6899" spans="1:15" x14ac:dyDescent="0.25">
      <c r="A6899" s="8">
        <v>45441</v>
      </c>
      <c r="B6899" s="9" t="s">
        <v>485</v>
      </c>
      <c r="C6899" s="9" t="s">
        <v>209</v>
      </c>
      <c r="D6899" s="3">
        <v>-50.92</v>
      </c>
      <c r="E6899" s="9" t="s">
        <v>117</v>
      </c>
      <c r="F6899" s="9" t="s">
        <v>118</v>
      </c>
      <c r="G6899" s="9" t="s">
        <v>210</v>
      </c>
      <c r="H6899" s="8">
        <v>45413</v>
      </c>
      <c r="I6899" s="8">
        <v>45439</v>
      </c>
      <c r="J6899" s="8" t="s">
        <v>3663</v>
      </c>
      <c r="K6899" s="205" t="s">
        <v>121</v>
      </c>
      <c r="M6899" s="9" t="s">
        <v>487</v>
      </c>
      <c r="N6899" s="215">
        <v>45445.039048634302</v>
      </c>
      <c r="O6899" s="8">
        <v>45444</v>
      </c>
    </row>
    <row r="6900" spans="1:15" x14ac:dyDescent="0.25">
      <c r="A6900" s="8">
        <v>45441</v>
      </c>
      <c r="B6900" s="9" t="s">
        <v>601</v>
      </c>
      <c r="C6900" s="9" t="s">
        <v>217</v>
      </c>
      <c r="D6900" s="3">
        <v>-13.08</v>
      </c>
      <c r="E6900" s="9" t="s">
        <v>117</v>
      </c>
      <c r="F6900" s="9" t="s">
        <v>118</v>
      </c>
      <c r="G6900" s="9" t="s">
        <v>210</v>
      </c>
      <c r="H6900" s="8">
        <v>45413</v>
      </c>
      <c r="I6900" s="8">
        <v>45439</v>
      </c>
      <c r="J6900" s="8" t="s">
        <v>2222</v>
      </c>
      <c r="K6900" s="205" t="s">
        <v>121</v>
      </c>
      <c r="M6900" s="9" t="s">
        <v>603</v>
      </c>
      <c r="N6900" s="215">
        <v>45445.039048634302</v>
      </c>
      <c r="O6900" s="8"/>
    </row>
    <row r="6901" spans="1:15" x14ac:dyDescent="0.25">
      <c r="A6901" s="8">
        <v>45798</v>
      </c>
      <c r="B6901" s="9" t="s">
        <v>7937</v>
      </c>
      <c r="C6901" s="9" t="s">
        <v>180</v>
      </c>
      <c r="D6901" s="3">
        <v>-10.8</v>
      </c>
      <c r="E6901" s="9" t="s">
        <v>181</v>
      </c>
      <c r="F6901" s="9" t="s">
        <v>182</v>
      </c>
      <c r="G6901" s="9" t="s">
        <v>183</v>
      </c>
      <c r="H6901" s="8">
        <v>45778</v>
      </c>
      <c r="I6901" s="8">
        <v>45796</v>
      </c>
      <c r="J6901" s="8" t="s">
        <v>16183</v>
      </c>
      <c r="K6901" s="205" t="s">
        <v>185</v>
      </c>
      <c r="M6901" s="9" t="s">
        <v>7939</v>
      </c>
      <c r="N6901" s="215">
        <v>45809.629870740697</v>
      </c>
      <c r="O6901" s="8">
        <v>45809</v>
      </c>
    </row>
    <row r="6902" spans="1:15" x14ac:dyDescent="0.25">
      <c r="A6902" s="8">
        <v>45880</v>
      </c>
      <c r="B6902" s="9" t="s">
        <v>19011</v>
      </c>
      <c r="C6902" s="9" t="s">
        <v>180</v>
      </c>
      <c r="D6902" s="3">
        <v>-10.78</v>
      </c>
      <c r="E6902" s="9" t="s">
        <v>181</v>
      </c>
      <c r="F6902" s="9" t="s">
        <v>182</v>
      </c>
      <c r="G6902" s="9" t="s">
        <v>183</v>
      </c>
      <c r="H6902" s="8">
        <v>45870</v>
      </c>
      <c r="I6902" s="8">
        <v>45880</v>
      </c>
      <c r="J6902" s="219" t="s">
        <v>20006</v>
      </c>
      <c r="K6902" s="205" t="s">
        <v>185</v>
      </c>
      <c r="M6902" s="9" t="s">
        <v>19013</v>
      </c>
      <c r="N6902" s="215">
        <v>45929.807189814797</v>
      </c>
      <c r="O6902" s="8">
        <v>45929</v>
      </c>
    </row>
    <row r="6903" spans="1:15" x14ac:dyDescent="0.25">
      <c r="A6903" s="8">
        <v>45247</v>
      </c>
      <c r="B6903" s="9" t="s">
        <v>3296</v>
      </c>
      <c r="C6903" s="9" t="s">
        <v>217</v>
      </c>
      <c r="D6903" s="3">
        <v>-34.520000000000003</v>
      </c>
      <c r="E6903" s="9" t="s">
        <v>724</v>
      </c>
      <c r="F6903" s="9" t="s">
        <v>118</v>
      </c>
      <c r="G6903" s="9" t="s">
        <v>210</v>
      </c>
      <c r="H6903" s="8">
        <v>45231</v>
      </c>
      <c r="I6903" s="8">
        <v>45243</v>
      </c>
      <c r="J6903" s="8" t="s">
        <v>3329</v>
      </c>
      <c r="K6903" s="205" t="s">
        <v>121</v>
      </c>
      <c r="M6903" s="9" t="s">
        <v>3298</v>
      </c>
      <c r="N6903" s="215">
        <v>45294.9567489931</v>
      </c>
      <c r="O6903" s="8"/>
    </row>
    <row r="6904" spans="1:15" x14ac:dyDescent="0.25">
      <c r="A6904" s="8">
        <v>45463</v>
      </c>
      <c r="B6904" s="9" t="s">
        <v>8752</v>
      </c>
      <c r="C6904" s="9" t="s">
        <v>180</v>
      </c>
      <c r="D6904" s="3">
        <v>-10.71</v>
      </c>
      <c r="E6904" s="9" t="s">
        <v>181</v>
      </c>
      <c r="F6904" s="9" t="s">
        <v>182</v>
      </c>
      <c r="G6904" s="9" t="s">
        <v>183</v>
      </c>
      <c r="H6904" s="8">
        <v>45444</v>
      </c>
      <c r="I6904" s="8">
        <v>45460</v>
      </c>
      <c r="J6904" s="8" t="s">
        <v>8753</v>
      </c>
      <c r="K6904" s="205" t="s">
        <v>185</v>
      </c>
      <c r="M6904" s="9" t="s">
        <v>8754</v>
      </c>
      <c r="N6904" s="215">
        <v>45505.8848292361</v>
      </c>
      <c r="O6904" s="8">
        <v>45505</v>
      </c>
    </row>
    <row r="6905" spans="1:15" x14ac:dyDescent="0.25">
      <c r="A6905" s="8">
        <v>45894</v>
      </c>
      <c r="B6905" s="9" t="s">
        <v>19823</v>
      </c>
      <c r="C6905" s="9" t="s">
        <v>217</v>
      </c>
      <c r="D6905" s="3">
        <v>-34.58</v>
      </c>
      <c r="E6905" s="9" t="s">
        <v>266</v>
      </c>
      <c r="F6905" s="9" t="s">
        <v>267</v>
      </c>
      <c r="G6905" s="9" t="s">
        <v>268</v>
      </c>
      <c r="H6905" s="8">
        <v>45870</v>
      </c>
      <c r="I6905" s="8">
        <v>45894</v>
      </c>
      <c r="J6905" s="219" t="s">
        <v>19824</v>
      </c>
      <c r="K6905" s="205" t="s">
        <v>270</v>
      </c>
      <c r="M6905" s="9" t="s">
        <v>19825</v>
      </c>
      <c r="N6905" s="215">
        <v>45929.807189814797</v>
      </c>
      <c r="O6905" s="8"/>
    </row>
    <row r="6906" spans="1:15" x14ac:dyDescent="0.25">
      <c r="A6906" s="8">
        <v>45441</v>
      </c>
      <c r="B6906" s="9" t="s">
        <v>1388</v>
      </c>
      <c r="C6906" s="9" t="s">
        <v>431</v>
      </c>
      <c r="D6906" s="3">
        <v>-45.91</v>
      </c>
      <c r="E6906" s="9" t="s">
        <v>117</v>
      </c>
      <c r="F6906" s="9" t="s">
        <v>118</v>
      </c>
      <c r="G6906" s="9" t="s">
        <v>210</v>
      </c>
      <c r="H6906" s="8">
        <v>45413</v>
      </c>
      <c r="I6906" s="8">
        <v>45439</v>
      </c>
      <c r="J6906" s="8" t="s">
        <v>3561</v>
      </c>
      <c r="K6906" s="205" t="s">
        <v>121</v>
      </c>
      <c r="M6906" s="9" t="s">
        <v>1388</v>
      </c>
      <c r="N6906" s="215">
        <v>45445.039048634302</v>
      </c>
      <c r="O6906" s="8">
        <v>45444</v>
      </c>
    </row>
    <row r="6907" spans="1:15" x14ac:dyDescent="0.25">
      <c r="A6907" s="8">
        <v>45667</v>
      </c>
      <c r="B6907" s="9" t="s">
        <v>13436</v>
      </c>
      <c r="C6907" s="9" t="s">
        <v>217</v>
      </c>
      <c r="D6907" s="3">
        <v>-35.54</v>
      </c>
      <c r="E6907" s="9" t="s">
        <v>266</v>
      </c>
      <c r="F6907" s="9" t="s">
        <v>267</v>
      </c>
      <c r="G6907" s="9" t="s">
        <v>268</v>
      </c>
      <c r="H6907" s="8">
        <v>45658</v>
      </c>
      <c r="I6907" s="8">
        <v>45663</v>
      </c>
      <c r="J6907" s="219" t="s">
        <v>13437</v>
      </c>
      <c r="K6907" s="205" t="s">
        <v>270</v>
      </c>
      <c r="M6907" s="9" t="s">
        <v>13438</v>
      </c>
      <c r="N6907" s="215">
        <v>45706.0637561111</v>
      </c>
      <c r="O6907" s="8"/>
    </row>
    <row r="6908" spans="1:15" x14ac:dyDescent="0.25">
      <c r="A6908" s="8">
        <v>45234</v>
      </c>
      <c r="B6908" s="9" t="s">
        <v>3348</v>
      </c>
      <c r="C6908" s="9" t="s">
        <v>217</v>
      </c>
      <c r="D6908" s="3">
        <v>-35.58</v>
      </c>
      <c r="E6908" s="9" t="s">
        <v>266</v>
      </c>
      <c r="F6908" s="9" t="s">
        <v>267</v>
      </c>
      <c r="G6908" s="9" t="s">
        <v>268</v>
      </c>
      <c r="H6908" s="8">
        <v>45231</v>
      </c>
      <c r="I6908" s="8">
        <v>45229</v>
      </c>
      <c r="J6908" s="8" t="s">
        <v>3349</v>
      </c>
      <c r="K6908" s="205" t="s">
        <v>270</v>
      </c>
      <c r="M6908" s="9" t="s">
        <v>3350</v>
      </c>
      <c r="N6908" s="215">
        <v>45294.9567489931</v>
      </c>
      <c r="O6908" s="8"/>
    </row>
    <row r="6909" spans="1:15" x14ac:dyDescent="0.25">
      <c r="A6909" s="8">
        <v>45325</v>
      </c>
      <c r="B6909" s="9" t="s">
        <v>3249</v>
      </c>
      <c r="C6909" s="9" t="s">
        <v>217</v>
      </c>
      <c r="D6909" s="3">
        <v>-35.72</v>
      </c>
      <c r="E6909" s="9" t="s">
        <v>266</v>
      </c>
      <c r="F6909" s="9" t="s">
        <v>267</v>
      </c>
      <c r="G6909" s="9" t="s">
        <v>268</v>
      </c>
      <c r="H6909" s="8">
        <v>45323</v>
      </c>
      <c r="I6909" s="8">
        <v>45320</v>
      </c>
      <c r="J6909" s="8" t="s">
        <v>3353</v>
      </c>
      <c r="K6909" s="205" t="s">
        <v>270</v>
      </c>
      <c r="M6909" s="9" t="s">
        <v>3251</v>
      </c>
      <c r="N6909" s="215">
        <v>45336.674582523097</v>
      </c>
      <c r="O6909" s="8"/>
    </row>
    <row r="6910" spans="1:15" x14ac:dyDescent="0.25">
      <c r="A6910" s="8">
        <v>45440</v>
      </c>
      <c r="B6910" s="9" t="s">
        <v>1388</v>
      </c>
      <c r="C6910" s="9" t="s">
        <v>431</v>
      </c>
      <c r="D6910" s="3">
        <v>-0.37</v>
      </c>
      <c r="E6910" s="9" t="s">
        <v>117</v>
      </c>
      <c r="F6910" s="9" t="s">
        <v>118</v>
      </c>
      <c r="G6910" s="9" t="s">
        <v>210</v>
      </c>
      <c r="H6910" s="8">
        <v>45413</v>
      </c>
      <c r="I6910" s="8">
        <v>45439</v>
      </c>
      <c r="J6910" s="8" t="s">
        <v>1391</v>
      </c>
      <c r="K6910" s="205" t="s">
        <v>121</v>
      </c>
      <c r="M6910" s="9" t="s">
        <v>1388</v>
      </c>
      <c r="N6910" s="215">
        <v>45445.039048634302</v>
      </c>
      <c r="O6910" s="8">
        <v>45444</v>
      </c>
    </row>
    <row r="6911" spans="1:15" x14ac:dyDescent="0.25">
      <c r="A6911" s="8">
        <v>45492</v>
      </c>
      <c r="B6911" s="9" t="s">
        <v>7837</v>
      </c>
      <c r="C6911" s="9" t="s">
        <v>217</v>
      </c>
      <c r="D6911" s="3">
        <v>-36.03</v>
      </c>
      <c r="E6911" s="9" t="s">
        <v>266</v>
      </c>
      <c r="F6911" s="9" t="s">
        <v>267</v>
      </c>
      <c r="G6911" s="9" t="s">
        <v>268</v>
      </c>
      <c r="H6911" s="8">
        <v>45474</v>
      </c>
      <c r="I6911" s="8">
        <v>45488</v>
      </c>
      <c r="J6911" s="8" t="s">
        <v>7838</v>
      </c>
      <c r="K6911" s="205" t="s">
        <v>270</v>
      </c>
      <c r="M6911" s="9" t="s">
        <v>7839</v>
      </c>
      <c r="N6911" s="215">
        <v>45505.8848292361</v>
      </c>
      <c r="O6911" s="8"/>
    </row>
    <row r="6912" spans="1:15" x14ac:dyDescent="0.25">
      <c r="A6912" s="8">
        <v>45472</v>
      </c>
      <c r="B6912" s="9" t="s">
        <v>8336</v>
      </c>
      <c r="C6912" s="9" t="s">
        <v>217</v>
      </c>
      <c r="D6912" s="3">
        <v>-36.25</v>
      </c>
      <c r="E6912" s="9" t="s">
        <v>266</v>
      </c>
      <c r="F6912" s="9" t="s">
        <v>267</v>
      </c>
      <c r="G6912" s="9" t="s">
        <v>268</v>
      </c>
      <c r="H6912" s="8">
        <v>45444</v>
      </c>
      <c r="I6912" s="8">
        <v>45467</v>
      </c>
      <c r="J6912" s="8" t="s">
        <v>8337</v>
      </c>
      <c r="K6912" s="205" t="s">
        <v>270</v>
      </c>
      <c r="M6912" s="9" t="s">
        <v>8338</v>
      </c>
      <c r="N6912" s="215">
        <v>45505.8848292361</v>
      </c>
      <c r="O6912" s="8"/>
    </row>
    <row r="6913" spans="1:15" x14ac:dyDescent="0.25">
      <c r="A6913" s="8">
        <v>45550</v>
      </c>
      <c r="B6913" s="9" t="s">
        <v>10421</v>
      </c>
      <c r="C6913" s="9" t="s">
        <v>217</v>
      </c>
      <c r="D6913" s="3">
        <v>-36.5</v>
      </c>
      <c r="E6913" s="9" t="s">
        <v>266</v>
      </c>
      <c r="F6913" s="9" t="s">
        <v>267</v>
      </c>
      <c r="G6913" s="9" t="s">
        <v>268</v>
      </c>
      <c r="H6913" s="8">
        <v>45536</v>
      </c>
      <c r="I6913" s="8">
        <v>45544</v>
      </c>
      <c r="J6913" s="8" t="s">
        <v>10422</v>
      </c>
      <c r="K6913" s="205" t="s">
        <v>270</v>
      </c>
      <c r="M6913" s="9" t="s">
        <v>10423</v>
      </c>
      <c r="N6913" s="215">
        <v>45575.565837071801</v>
      </c>
      <c r="O6913" s="8"/>
    </row>
    <row r="6914" spans="1:15" x14ac:dyDescent="0.25">
      <c r="A6914" s="8">
        <v>45440</v>
      </c>
      <c r="B6914" s="9" t="s">
        <v>1388</v>
      </c>
      <c r="C6914" s="9" t="s">
        <v>431</v>
      </c>
      <c r="D6914" s="3">
        <v>-11.04</v>
      </c>
      <c r="E6914" s="9" t="s">
        <v>117</v>
      </c>
      <c r="F6914" s="9" t="s">
        <v>118</v>
      </c>
      <c r="G6914" s="9" t="s">
        <v>210</v>
      </c>
      <c r="H6914" s="8">
        <v>45413</v>
      </c>
      <c r="I6914" s="8">
        <v>45439</v>
      </c>
      <c r="J6914" s="8" t="s">
        <v>2097</v>
      </c>
      <c r="K6914" s="205" t="s">
        <v>121</v>
      </c>
      <c r="M6914" s="9" t="s">
        <v>1388</v>
      </c>
      <c r="N6914" s="215">
        <v>45445.039048634302</v>
      </c>
      <c r="O6914" s="8">
        <v>45444</v>
      </c>
    </row>
    <row r="6915" spans="1:15" x14ac:dyDescent="0.25">
      <c r="A6915" s="8">
        <v>45540</v>
      </c>
      <c r="B6915" s="9" t="s">
        <v>10620</v>
      </c>
      <c r="C6915" s="9" t="s">
        <v>217</v>
      </c>
      <c r="D6915" s="3">
        <v>-36.729999999999997</v>
      </c>
      <c r="E6915" s="9" t="s">
        <v>266</v>
      </c>
      <c r="F6915" s="9" t="s">
        <v>267</v>
      </c>
      <c r="G6915" s="9" t="s">
        <v>268</v>
      </c>
      <c r="H6915" s="8">
        <v>45536</v>
      </c>
      <c r="I6915" s="8">
        <v>45537</v>
      </c>
      <c r="J6915" s="8" t="s">
        <v>10621</v>
      </c>
      <c r="K6915" s="205" t="s">
        <v>270</v>
      </c>
      <c r="M6915" s="9" t="s">
        <v>10622</v>
      </c>
      <c r="N6915" s="215">
        <v>45575.565837071801</v>
      </c>
      <c r="O6915" s="8"/>
    </row>
    <row r="6916" spans="1:15" x14ac:dyDescent="0.25">
      <c r="A6916" s="8">
        <v>45440</v>
      </c>
      <c r="B6916" s="9" t="s">
        <v>1388</v>
      </c>
      <c r="C6916" s="9" t="s">
        <v>431</v>
      </c>
      <c r="D6916" s="3">
        <v>-12.97</v>
      </c>
      <c r="E6916" s="9" t="s">
        <v>117</v>
      </c>
      <c r="F6916" s="9" t="s">
        <v>118</v>
      </c>
      <c r="G6916" s="9" t="s">
        <v>210</v>
      </c>
      <c r="H6916" s="8">
        <v>45413</v>
      </c>
      <c r="I6916" s="8">
        <v>45439</v>
      </c>
      <c r="J6916" s="8" t="s">
        <v>2219</v>
      </c>
      <c r="K6916" s="205" t="s">
        <v>121</v>
      </c>
      <c r="M6916" s="9" t="s">
        <v>1388</v>
      </c>
      <c r="N6916" s="215">
        <v>45445.039048634302</v>
      </c>
      <c r="O6916" s="8">
        <v>45444</v>
      </c>
    </row>
    <row r="6917" spans="1:15" x14ac:dyDescent="0.25">
      <c r="A6917" s="8">
        <v>45529</v>
      </c>
      <c r="B6917" s="9" t="s">
        <v>9015</v>
      </c>
      <c r="C6917" s="9" t="s">
        <v>217</v>
      </c>
      <c r="D6917" s="3">
        <v>-38</v>
      </c>
      <c r="E6917" s="9" t="s">
        <v>266</v>
      </c>
      <c r="F6917" s="9" t="s">
        <v>267</v>
      </c>
      <c r="G6917" s="9" t="s">
        <v>268</v>
      </c>
      <c r="H6917" s="8">
        <v>45505</v>
      </c>
      <c r="I6917" s="8">
        <v>45523</v>
      </c>
      <c r="J6917" s="8" t="s">
        <v>9023</v>
      </c>
      <c r="K6917" s="205" t="s">
        <v>270</v>
      </c>
      <c r="M6917" s="9" t="s">
        <v>9017</v>
      </c>
      <c r="N6917" s="215">
        <v>45534.648212951397</v>
      </c>
      <c r="O6917" s="8"/>
    </row>
    <row r="6918" spans="1:15" x14ac:dyDescent="0.25">
      <c r="A6918" s="8">
        <v>45440</v>
      </c>
      <c r="B6918" s="9" t="s">
        <v>2910</v>
      </c>
      <c r="C6918" s="9" t="s">
        <v>124</v>
      </c>
      <c r="D6918" s="3">
        <v>-25</v>
      </c>
      <c r="E6918" s="9" t="s">
        <v>117</v>
      </c>
      <c r="F6918" s="9" t="s">
        <v>118</v>
      </c>
      <c r="G6918" s="9" t="s">
        <v>210</v>
      </c>
      <c r="H6918" s="8">
        <v>45413</v>
      </c>
      <c r="I6918" s="8">
        <v>45439</v>
      </c>
      <c r="J6918" s="8" t="s">
        <v>2911</v>
      </c>
      <c r="K6918" s="205" t="s">
        <v>121</v>
      </c>
      <c r="M6918" s="9" t="s">
        <v>2912</v>
      </c>
      <c r="N6918" s="215">
        <v>45445.039048634302</v>
      </c>
      <c r="O6918" s="8"/>
    </row>
    <row r="6919" spans="1:15" x14ac:dyDescent="0.25">
      <c r="A6919" s="8">
        <v>45532</v>
      </c>
      <c r="B6919" s="9" t="s">
        <v>8968</v>
      </c>
      <c r="C6919" s="9" t="s">
        <v>217</v>
      </c>
      <c r="D6919" s="3">
        <v>-39.450000000000003</v>
      </c>
      <c r="E6919" s="9" t="s">
        <v>266</v>
      </c>
      <c r="F6919" s="9" t="s">
        <v>267</v>
      </c>
      <c r="G6919" s="9" t="s">
        <v>268</v>
      </c>
      <c r="H6919" s="8">
        <v>45505</v>
      </c>
      <c r="I6919" s="8">
        <v>45530</v>
      </c>
      <c r="J6919" s="8" t="s">
        <v>8969</v>
      </c>
      <c r="K6919" s="205" t="s">
        <v>270</v>
      </c>
      <c r="M6919" s="9" t="s">
        <v>8970</v>
      </c>
      <c r="N6919" s="215">
        <v>45534.648212951397</v>
      </c>
      <c r="O6919" s="8"/>
    </row>
    <row r="6920" spans="1:15" x14ac:dyDescent="0.25">
      <c r="A6920" s="8">
        <v>45438</v>
      </c>
      <c r="B6920" s="9" t="s">
        <v>1388</v>
      </c>
      <c r="C6920" s="9" t="s">
        <v>431</v>
      </c>
      <c r="D6920" s="3">
        <v>-0.42</v>
      </c>
      <c r="E6920" s="9" t="s">
        <v>117</v>
      </c>
      <c r="F6920" s="9" t="s">
        <v>118</v>
      </c>
      <c r="G6920" s="9" t="s">
        <v>210</v>
      </c>
      <c r="H6920" s="8">
        <v>45413</v>
      </c>
      <c r="I6920" s="8">
        <v>45432</v>
      </c>
      <c r="J6920" s="8" t="s">
        <v>1392</v>
      </c>
      <c r="K6920" s="205" t="s">
        <v>121</v>
      </c>
      <c r="M6920" s="9" t="s">
        <v>1388</v>
      </c>
      <c r="N6920" s="215">
        <v>45445.039048634302</v>
      </c>
      <c r="O6920" s="8">
        <v>45444</v>
      </c>
    </row>
    <row r="6921" spans="1:15" x14ac:dyDescent="0.25">
      <c r="A6921" s="8">
        <v>45343</v>
      </c>
      <c r="B6921" s="9" t="s">
        <v>3452</v>
      </c>
      <c r="C6921" s="9" t="s">
        <v>217</v>
      </c>
      <c r="D6921" s="3">
        <v>-40.18</v>
      </c>
      <c r="E6921" s="9" t="s">
        <v>266</v>
      </c>
      <c r="F6921" s="9" t="s">
        <v>267</v>
      </c>
      <c r="G6921" s="9" t="s">
        <v>268</v>
      </c>
      <c r="H6921" s="8">
        <v>45323</v>
      </c>
      <c r="I6921" s="8">
        <v>45341</v>
      </c>
      <c r="J6921" s="8" t="s">
        <v>3453</v>
      </c>
      <c r="K6921" s="205" t="s">
        <v>270</v>
      </c>
      <c r="M6921" s="9" t="s">
        <v>3454</v>
      </c>
      <c r="N6921" s="215">
        <v>45345.6983025347</v>
      </c>
      <c r="O6921" s="8"/>
    </row>
    <row r="6922" spans="1:15" x14ac:dyDescent="0.25">
      <c r="A6922" s="8">
        <v>45438</v>
      </c>
      <c r="B6922" s="9" t="s">
        <v>1388</v>
      </c>
      <c r="C6922" s="9" t="s">
        <v>431</v>
      </c>
      <c r="D6922" s="3">
        <v>-15.99</v>
      </c>
      <c r="E6922" s="9" t="s">
        <v>117</v>
      </c>
      <c r="F6922" s="9" t="s">
        <v>118</v>
      </c>
      <c r="G6922" s="9" t="s">
        <v>210</v>
      </c>
      <c r="H6922" s="8">
        <v>45413</v>
      </c>
      <c r="I6922" s="8">
        <v>45432</v>
      </c>
      <c r="J6922" s="8" t="s">
        <v>2375</v>
      </c>
      <c r="K6922" s="205" t="s">
        <v>121</v>
      </c>
      <c r="M6922" s="9" t="s">
        <v>1388</v>
      </c>
      <c r="N6922" s="215">
        <v>45445.039048634302</v>
      </c>
      <c r="O6922" s="8">
        <v>45444</v>
      </c>
    </row>
    <row r="6923" spans="1:15" x14ac:dyDescent="0.25">
      <c r="A6923" s="8">
        <v>45471</v>
      </c>
      <c r="B6923" s="9" t="s">
        <v>7937</v>
      </c>
      <c r="C6923" s="9" t="s">
        <v>180</v>
      </c>
      <c r="D6923" s="3">
        <v>-10.62</v>
      </c>
      <c r="E6923" s="9" t="s">
        <v>181</v>
      </c>
      <c r="F6923" s="9" t="s">
        <v>182</v>
      </c>
      <c r="G6923" s="9" t="s">
        <v>183</v>
      </c>
      <c r="H6923" s="8">
        <v>45444</v>
      </c>
      <c r="I6923" s="8">
        <v>45467</v>
      </c>
      <c r="J6923" s="8" t="s">
        <v>8382</v>
      </c>
      <c r="K6923" s="205" t="s">
        <v>185</v>
      </c>
      <c r="M6923" s="9" t="s">
        <v>7939</v>
      </c>
      <c r="N6923" s="215">
        <v>45505.8848292361</v>
      </c>
      <c r="O6923" s="8">
        <v>45505</v>
      </c>
    </row>
    <row r="6924" spans="1:15" x14ac:dyDescent="0.25">
      <c r="A6924" s="8">
        <v>45171</v>
      </c>
      <c r="B6924" s="9" t="s">
        <v>3470</v>
      </c>
      <c r="C6924" s="9" t="s">
        <v>217</v>
      </c>
      <c r="D6924" s="3">
        <v>-41.47</v>
      </c>
      <c r="E6924" s="9" t="s">
        <v>724</v>
      </c>
      <c r="F6924" s="9" t="s">
        <v>118</v>
      </c>
      <c r="G6924" s="9" t="s">
        <v>210</v>
      </c>
      <c r="H6924" s="8">
        <v>45170</v>
      </c>
      <c r="I6924" s="8">
        <v>45166</v>
      </c>
      <c r="J6924" s="8" t="s">
        <v>3471</v>
      </c>
      <c r="K6924" s="205" t="s">
        <v>121</v>
      </c>
      <c r="M6924" s="9" t="s">
        <v>3472</v>
      </c>
      <c r="N6924" s="215">
        <v>45294.9567489931</v>
      </c>
      <c r="O6924" s="8"/>
    </row>
    <row r="6925" spans="1:15" x14ac:dyDescent="0.25">
      <c r="A6925" s="8">
        <v>45727</v>
      </c>
      <c r="B6925" s="9" t="s">
        <v>13801</v>
      </c>
      <c r="C6925" s="9" t="s">
        <v>217</v>
      </c>
      <c r="D6925" s="3">
        <v>-41.52</v>
      </c>
      <c r="E6925" s="9" t="s">
        <v>266</v>
      </c>
      <c r="F6925" s="9" t="s">
        <v>267</v>
      </c>
      <c r="G6925" s="9" t="s">
        <v>268</v>
      </c>
      <c r="H6925" s="8">
        <v>45717</v>
      </c>
      <c r="I6925" s="8">
        <v>45726</v>
      </c>
      <c r="J6925" s="219" t="s">
        <v>13802</v>
      </c>
      <c r="K6925" s="205" t="s">
        <v>270</v>
      </c>
      <c r="M6925" s="9" t="s">
        <v>13803</v>
      </c>
      <c r="N6925" s="215">
        <v>45733.5614541088</v>
      </c>
      <c r="O6925" s="8"/>
    </row>
    <row r="6926" spans="1:15" x14ac:dyDescent="0.25">
      <c r="A6926" s="8">
        <v>45437</v>
      </c>
      <c r="B6926" s="9" t="s">
        <v>544</v>
      </c>
      <c r="C6926" s="9" t="s">
        <v>224</v>
      </c>
      <c r="D6926" s="3">
        <v>-7.13</v>
      </c>
      <c r="E6926" s="9" t="s">
        <v>117</v>
      </c>
      <c r="F6926" s="9" t="s">
        <v>118</v>
      </c>
      <c r="G6926" s="9" t="s">
        <v>210</v>
      </c>
      <c r="H6926" s="8">
        <v>45413</v>
      </c>
      <c r="I6926" s="8">
        <v>45432</v>
      </c>
      <c r="J6926" s="8" t="s">
        <v>545</v>
      </c>
      <c r="K6926" s="205" t="s">
        <v>121</v>
      </c>
      <c r="M6926" s="9" t="s">
        <v>546</v>
      </c>
      <c r="N6926" s="215">
        <v>45445.039048634302</v>
      </c>
      <c r="O6926" s="8"/>
    </row>
    <row r="6927" spans="1:15" x14ac:dyDescent="0.25">
      <c r="A6927" s="8">
        <v>45434</v>
      </c>
      <c r="B6927" s="9" t="s">
        <v>3348</v>
      </c>
      <c r="C6927" s="9" t="s">
        <v>217</v>
      </c>
      <c r="D6927" s="3">
        <v>-42.51</v>
      </c>
      <c r="E6927" s="9" t="s">
        <v>266</v>
      </c>
      <c r="F6927" s="9" t="s">
        <v>267</v>
      </c>
      <c r="G6927" s="9" t="s">
        <v>268</v>
      </c>
      <c r="H6927" s="8">
        <v>45413</v>
      </c>
      <c r="I6927" s="8">
        <v>45432</v>
      </c>
      <c r="J6927" s="8" t="s">
        <v>3490</v>
      </c>
      <c r="K6927" s="205" t="s">
        <v>270</v>
      </c>
      <c r="M6927" s="9" t="s">
        <v>3350</v>
      </c>
      <c r="N6927" s="215">
        <v>45445.039048634302</v>
      </c>
      <c r="O6927" s="8">
        <v>45444</v>
      </c>
    </row>
    <row r="6928" spans="1:15" x14ac:dyDescent="0.25">
      <c r="A6928" s="8">
        <v>45437</v>
      </c>
      <c r="B6928" s="9" t="s">
        <v>1388</v>
      </c>
      <c r="C6928" s="9" t="s">
        <v>431</v>
      </c>
      <c r="D6928" s="3">
        <v>-10.06</v>
      </c>
      <c r="E6928" s="9" t="s">
        <v>117</v>
      </c>
      <c r="F6928" s="9" t="s">
        <v>118</v>
      </c>
      <c r="G6928" s="9" t="s">
        <v>210</v>
      </c>
      <c r="H6928" s="8">
        <v>45413</v>
      </c>
      <c r="I6928" s="8">
        <v>45432</v>
      </c>
      <c r="J6928" s="8" t="s">
        <v>2010</v>
      </c>
      <c r="K6928" s="205" t="s">
        <v>121</v>
      </c>
      <c r="M6928" s="9" t="s">
        <v>1388</v>
      </c>
      <c r="N6928" s="215">
        <v>45445.039048634302</v>
      </c>
      <c r="O6928" s="8">
        <v>45444</v>
      </c>
    </row>
    <row r="6929" spans="1:15" x14ac:dyDescent="0.25">
      <c r="A6929" s="8">
        <v>45240</v>
      </c>
      <c r="B6929" s="9" t="s">
        <v>3497</v>
      </c>
      <c r="C6929" s="9" t="s">
        <v>217</v>
      </c>
      <c r="D6929" s="3">
        <v>-43.21</v>
      </c>
      <c r="E6929" s="9" t="s">
        <v>266</v>
      </c>
      <c r="F6929" s="9" t="s">
        <v>267</v>
      </c>
      <c r="G6929" s="9" t="s">
        <v>268</v>
      </c>
      <c r="H6929" s="8">
        <v>45231</v>
      </c>
      <c r="I6929" s="8">
        <v>45236</v>
      </c>
      <c r="J6929" s="8" t="s">
        <v>3498</v>
      </c>
      <c r="K6929" s="205" t="s">
        <v>270</v>
      </c>
      <c r="M6929" s="9" t="s">
        <v>3499</v>
      </c>
      <c r="N6929" s="215">
        <v>45294.9567489931</v>
      </c>
      <c r="O6929" s="8"/>
    </row>
    <row r="6930" spans="1:15" x14ac:dyDescent="0.25">
      <c r="A6930" s="8">
        <v>45266</v>
      </c>
      <c r="B6930" s="9" t="s">
        <v>3348</v>
      </c>
      <c r="C6930" s="9" t="s">
        <v>217</v>
      </c>
      <c r="D6930" s="3">
        <v>-43.61</v>
      </c>
      <c r="E6930" s="9" t="s">
        <v>266</v>
      </c>
      <c r="F6930" s="9" t="s">
        <v>267</v>
      </c>
      <c r="G6930" s="9" t="s">
        <v>268</v>
      </c>
      <c r="H6930" s="8">
        <v>45261</v>
      </c>
      <c r="I6930" s="8">
        <v>45264</v>
      </c>
      <c r="J6930" s="8" t="s">
        <v>3502</v>
      </c>
      <c r="K6930" s="205" t="s">
        <v>270</v>
      </c>
      <c r="M6930" s="9" t="s">
        <v>3350</v>
      </c>
      <c r="N6930" s="215">
        <v>45294.9567489931</v>
      </c>
      <c r="O6930" s="8"/>
    </row>
    <row r="6931" spans="1:15" x14ac:dyDescent="0.25">
      <c r="A6931" s="8">
        <v>45779</v>
      </c>
      <c r="B6931" s="9" t="s">
        <v>7945</v>
      </c>
      <c r="C6931" s="9" t="s">
        <v>180</v>
      </c>
      <c r="D6931" s="3">
        <v>-10.53</v>
      </c>
      <c r="E6931" s="9" t="s">
        <v>181</v>
      </c>
      <c r="F6931" s="9" t="s">
        <v>182</v>
      </c>
      <c r="G6931" s="9" t="s">
        <v>183</v>
      </c>
      <c r="H6931" s="8">
        <v>45778</v>
      </c>
      <c r="I6931" s="8">
        <v>45775</v>
      </c>
      <c r="J6931" s="8" t="s">
        <v>15758</v>
      </c>
      <c r="K6931" s="205" t="s">
        <v>185</v>
      </c>
      <c r="M6931" s="9" t="s">
        <v>7947</v>
      </c>
      <c r="N6931" s="215">
        <v>45785.029943333298</v>
      </c>
      <c r="O6931" s="8">
        <v>45784</v>
      </c>
    </row>
    <row r="6932" spans="1:15" x14ac:dyDescent="0.25">
      <c r="A6932" s="8">
        <v>45438</v>
      </c>
      <c r="B6932" s="9" t="s">
        <v>3538</v>
      </c>
      <c r="C6932" s="9" t="s">
        <v>217</v>
      </c>
      <c r="D6932" s="3">
        <v>-44.57</v>
      </c>
      <c r="E6932" s="9" t="s">
        <v>266</v>
      </c>
      <c r="F6932" s="9" t="s">
        <v>267</v>
      </c>
      <c r="G6932" s="9" t="s">
        <v>268</v>
      </c>
      <c r="H6932" s="8">
        <v>45413</v>
      </c>
      <c r="I6932" s="8">
        <v>45432</v>
      </c>
      <c r="J6932" s="8" t="s">
        <v>3539</v>
      </c>
      <c r="K6932" s="205" t="s">
        <v>270</v>
      </c>
      <c r="M6932" s="9" t="s">
        <v>3540</v>
      </c>
      <c r="N6932" s="215">
        <v>45445.039048634302</v>
      </c>
      <c r="O6932" s="8"/>
    </row>
    <row r="6933" spans="1:15" x14ac:dyDescent="0.25">
      <c r="A6933" s="8">
        <v>45290</v>
      </c>
      <c r="B6933" s="9" t="s">
        <v>3549</v>
      </c>
      <c r="C6933" s="9" t="s">
        <v>217</v>
      </c>
      <c r="D6933" s="3">
        <v>-45.14</v>
      </c>
      <c r="E6933" s="9" t="s">
        <v>724</v>
      </c>
      <c r="F6933" s="9" t="s">
        <v>118</v>
      </c>
      <c r="G6933" s="9" t="s">
        <v>210</v>
      </c>
      <c r="H6933" s="8">
        <v>45261</v>
      </c>
      <c r="I6933" s="8">
        <v>45285</v>
      </c>
      <c r="J6933" s="8" t="s">
        <v>3550</v>
      </c>
      <c r="K6933" s="205" t="s">
        <v>121</v>
      </c>
      <c r="M6933" s="9" t="s">
        <v>3551</v>
      </c>
      <c r="N6933" s="215">
        <v>45294.9567489931</v>
      </c>
      <c r="O6933" s="8"/>
    </row>
    <row r="6934" spans="1:15" x14ac:dyDescent="0.25">
      <c r="A6934" s="8">
        <v>45434</v>
      </c>
      <c r="B6934" s="9" t="s">
        <v>3555</v>
      </c>
      <c r="C6934" s="9" t="s">
        <v>217</v>
      </c>
      <c r="D6934" s="3">
        <v>-45.29</v>
      </c>
      <c r="E6934" s="9" t="s">
        <v>266</v>
      </c>
      <c r="F6934" s="9" t="s">
        <v>267</v>
      </c>
      <c r="G6934" s="9" t="s">
        <v>268</v>
      </c>
      <c r="H6934" s="8">
        <v>45413</v>
      </c>
      <c r="I6934" s="8">
        <v>45432</v>
      </c>
      <c r="J6934" s="8" t="s">
        <v>3556</v>
      </c>
      <c r="K6934" s="205" t="s">
        <v>270</v>
      </c>
      <c r="M6934" s="9" t="s">
        <v>3557</v>
      </c>
      <c r="N6934" s="215">
        <v>45445.039048634302</v>
      </c>
      <c r="O6934" s="8"/>
    </row>
    <row r="6935" spans="1:15" x14ac:dyDescent="0.25">
      <c r="A6935" s="8">
        <v>45437</v>
      </c>
      <c r="B6935" s="9" t="s">
        <v>1388</v>
      </c>
      <c r="C6935" s="9" t="s">
        <v>431</v>
      </c>
      <c r="D6935" s="3">
        <v>-14.95</v>
      </c>
      <c r="E6935" s="9" t="s">
        <v>117</v>
      </c>
      <c r="F6935" s="9" t="s">
        <v>118</v>
      </c>
      <c r="G6935" s="9" t="s">
        <v>210</v>
      </c>
      <c r="H6935" s="8">
        <v>45413</v>
      </c>
      <c r="I6935" s="8">
        <v>45432</v>
      </c>
      <c r="J6935" s="8" t="s">
        <v>2332</v>
      </c>
      <c r="K6935" s="205" t="s">
        <v>121</v>
      </c>
      <c r="M6935" s="9" t="s">
        <v>1388</v>
      </c>
      <c r="N6935" s="215">
        <v>45445.039048634302</v>
      </c>
      <c r="O6935" s="8">
        <v>45444</v>
      </c>
    </row>
    <row r="6936" spans="1:15" x14ac:dyDescent="0.25">
      <c r="A6936" s="8">
        <v>45838</v>
      </c>
      <c r="B6936" s="9" t="s">
        <v>19011</v>
      </c>
      <c r="C6936" s="9" t="s">
        <v>180</v>
      </c>
      <c r="D6936" s="3">
        <v>-10.47</v>
      </c>
      <c r="E6936" s="9" t="s">
        <v>181</v>
      </c>
      <c r="F6936" s="9" t="s">
        <v>182</v>
      </c>
      <c r="G6936" s="9" t="s">
        <v>183</v>
      </c>
      <c r="H6936" s="8">
        <v>45809</v>
      </c>
      <c r="I6936" s="8">
        <v>45838</v>
      </c>
      <c r="J6936" s="219" t="s">
        <v>19012</v>
      </c>
      <c r="K6936" s="205" t="s">
        <v>185</v>
      </c>
      <c r="M6936" s="9" t="s">
        <v>19013</v>
      </c>
      <c r="N6936" s="215">
        <v>45862.622311099498</v>
      </c>
      <c r="O6936" s="8">
        <v>45862</v>
      </c>
    </row>
    <row r="6937" spans="1:15" x14ac:dyDescent="0.25">
      <c r="A6937" s="8">
        <v>45433</v>
      </c>
      <c r="B6937" s="9" t="s">
        <v>3249</v>
      </c>
      <c r="C6937" s="9" t="s">
        <v>217</v>
      </c>
      <c r="D6937" s="3">
        <v>-45.71</v>
      </c>
      <c r="E6937" s="9" t="s">
        <v>266</v>
      </c>
      <c r="F6937" s="9" t="s">
        <v>267</v>
      </c>
      <c r="G6937" s="9" t="s">
        <v>268</v>
      </c>
      <c r="H6937" s="8">
        <v>45413</v>
      </c>
      <c r="I6937" s="8">
        <v>45432</v>
      </c>
      <c r="J6937" s="8" t="s">
        <v>3559</v>
      </c>
      <c r="K6937" s="205" t="s">
        <v>270</v>
      </c>
      <c r="M6937" s="9" t="s">
        <v>3251</v>
      </c>
      <c r="N6937" s="215">
        <v>45445.039048634302</v>
      </c>
      <c r="O6937" s="8"/>
    </row>
    <row r="6938" spans="1:15" x14ac:dyDescent="0.25">
      <c r="A6938" s="8">
        <v>45437</v>
      </c>
      <c r="B6938" s="9" t="s">
        <v>1388</v>
      </c>
      <c r="C6938" s="9" t="s">
        <v>431</v>
      </c>
      <c r="D6938" s="3">
        <v>-17.96</v>
      </c>
      <c r="E6938" s="9" t="s">
        <v>117</v>
      </c>
      <c r="F6938" s="9" t="s">
        <v>118</v>
      </c>
      <c r="G6938" s="9" t="s">
        <v>210</v>
      </c>
      <c r="H6938" s="8">
        <v>45413</v>
      </c>
      <c r="I6938" s="8">
        <v>45432</v>
      </c>
      <c r="J6938" s="8" t="s">
        <v>2538</v>
      </c>
      <c r="K6938" s="205" t="s">
        <v>121</v>
      </c>
      <c r="M6938" s="9" t="s">
        <v>1388</v>
      </c>
      <c r="N6938" s="215">
        <v>45445.039048634302</v>
      </c>
      <c r="O6938" s="8">
        <v>45444</v>
      </c>
    </row>
    <row r="6939" spans="1:15" x14ac:dyDescent="0.25">
      <c r="A6939" s="8">
        <v>45519</v>
      </c>
      <c r="B6939" s="9" t="s">
        <v>7891</v>
      </c>
      <c r="C6939" s="9" t="s">
        <v>180</v>
      </c>
      <c r="D6939" s="3">
        <v>-10.45</v>
      </c>
      <c r="E6939" s="9" t="s">
        <v>181</v>
      </c>
      <c r="F6939" s="9" t="s">
        <v>182</v>
      </c>
      <c r="G6939" s="9" t="s">
        <v>183</v>
      </c>
      <c r="H6939" s="8">
        <v>45505</v>
      </c>
      <c r="I6939" s="8">
        <v>45516</v>
      </c>
      <c r="J6939" s="8" t="s">
        <v>9234</v>
      </c>
      <c r="K6939" s="205" t="s">
        <v>185</v>
      </c>
      <c r="M6939" s="9" t="s">
        <v>7893</v>
      </c>
      <c r="N6939" s="215">
        <v>45534.648212951397</v>
      </c>
      <c r="O6939" s="8">
        <v>45534</v>
      </c>
    </row>
    <row r="6940" spans="1:15" x14ac:dyDescent="0.25">
      <c r="A6940" s="8">
        <v>45264</v>
      </c>
      <c r="B6940" s="9" t="s">
        <v>3573</v>
      </c>
      <c r="C6940" s="9" t="s">
        <v>217</v>
      </c>
      <c r="D6940" s="3">
        <v>-46.75</v>
      </c>
      <c r="E6940" s="9" t="s">
        <v>266</v>
      </c>
      <c r="F6940" s="9" t="s">
        <v>267</v>
      </c>
      <c r="G6940" s="9" t="s">
        <v>268</v>
      </c>
      <c r="H6940" s="8">
        <v>45261</v>
      </c>
      <c r="I6940" s="8">
        <v>45264</v>
      </c>
      <c r="J6940" s="8" t="s">
        <v>3574</v>
      </c>
      <c r="K6940" s="205" t="s">
        <v>270</v>
      </c>
      <c r="M6940" s="9" t="s">
        <v>3575</v>
      </c>
      <c r="N6940" s="215">
        <v>45294.9567489931</v>
      </c>
      <c r="O6940" s="8"/>
    </row>
    <row r="6941" spans="1:15" x14ac:dyDescent="0.25">
      <c r="A6941" s="8">
        <v>45923</v>
      </c>
      <c r="B6941" s="9" t="s">
        <v>18789</v>
      </c>
      <c r="C6941" s="9" t="s">
        <v>180</v>
      </c>
      <c r="D6941" s="3">
        <v>-10.41</v>
      </c>
      <c r="E6941" s="9" t="s">
        <v>181</v>
      </c>
      <c r="F6941" s="9" t="s">
        <v>182</v>
      </c>
      <c r="G6941" s="9" t="s">
        <v>183</v>
      </c>
      <c r="H6941" s="8">
        <v>45901</v>
      </c>
      <c r="I6941" s="8">
        <v>45922</v>
      </c>
      <c r="J6941" s="219" t="s">
        <v>19270</v>
      </c>
      <c r="K6941" s="205" t="s">
        <v>185</v>
      </c>
      <c r="M6941" s="9" t="s">
        <v>18791</v>
      </c>
      <c r="N6941" s="215">
        <v>45929.807189814797</v>
      </c>
      <c r="O6941" s="8">
        <v>45929</v>
      </c>
    </row>
    <row r="6942" spans="1:15" x14ac:dyDescent="0.25">
      <c r="A6942" s="8">
        <v>45847</v>
      </c>
      <c r="B6942" s="9" t="s">
        <v>18748</v>
      </c>
      <c r="C6942" s="9" t="s">
        <v>180</v>
      </c>
      <c r="D6942" s="3">
        <v>-10.41</v>
      </c>
      <c r="E6942" s="9" t="s">
        <v>181</v>
      </c>
      <c r="F6942" s="9" t="s">
        <v>182</v>
      </c>
      <c r="G6942" s="9" t="s">
        <v>183</v>
      </c>
      <c r="H6942" s="8">
        <v>45839</v>
      </c>
      <c r="I6942" s="8">
        <v>45845</v>
      </c>
      <c r="J6942" s="219" t="s">
        <v>18842</v>
      </c>
      <c r="K6942" s="205" t="s">
        <v>185</v>
      </c>
      <c r="M6942" s="9" t="s">
        <v>18750</v>
      </c>
      <c r="N6942" s="215">
        <v>45862.622311099498</v>
      </c>
      <c r="O6942" s="8">
        <v>45862</v>
      </c>
    </row>
    <row r="6943" spans="1:15" x14ac:dyDescent="0.25">
      <c r="A6943" s="8">
        <v>45436</v>
      </c>
      <c r="B6943" s="9" t="s">
        <v>583</v>
      </c>
      <c r="C6943" s="9" t="s">
        <v>142</v>
      </c>
      <c r="D6943" s="3">
        <v>-15.87</v>
      </c>
      <c r="E6943" s="9" t="s">
        <v>117</v>
      </c>
      <c r="F6943" s="9" t="s">
        <v>118</v>
      </c>
      <c r="G6943" s="9" t="s">
        <v>210</v>
      </c>
      <c r="H6943" s="8">
        <v>45413</v>
      </c>
      <c r="I6943" s="8">
        <v>45432</v>
      </c>
      <c r="J6943" s="8" t="s">
        <v>584</v>
      </c>
      <c r="K6943" s="205" t="s">
        <v>121</v>
      </c>
      <c r="M6943" s="9" t="s">
        <v>585</v>
      </c>
      <c r="N6943" s="215">
        <v>45445.039048634302</v>
      </c>
      <c r="O6943" s="8"/>
    </row>
    <row r="6944" spans="1:15" x14ac:dyDescent="0.25">
      <c r="A6944" s="8">
        <v>45535</v>
      </c>
      <c r="B6944" s="9" t="s">
        <v>8187</v>
      </c>
      <c r="C6944" s="9" t="s">
        <v>217</v>
      </c>
      <c r="D6944" s="3">
        <v>-46.98</v>
      </c>
      <c r="E6944" s="9" t="s">
        <v>266</v>
      </c>
      <c r="F6944" s="9" t="s">
        <v>267</v>
      </c>
      <c r="G6944" s="9" t="s">
        <v>268</v>
      </c>
      <c r="H6944" s="8">
        <v>45505</v>
      </c>
      <c r="I6944" s="8">
        <v>45530</v>
      </c>
      <c r="J6944" s="8" t="s">
        <v>9749</v>
      </c>
      <c r="K6944" s="205" t="s">
        <v>270</v>
      </c>
      <c r="M6944" s="9" t="s">
        <v>8189</v>
      </c>
      <c r="N6944" s="215">
        <v>45540.605251655099</v>
      </c>
      <c r="O6944" s="8"/>
    </row>
    <row r="6945" spans="1:15" x14ac:dyDescent="0.25">
      <c r="A6945" s="8">
        <v>45418</v>
      </c>
      <c r="B6945" s="9" t="s">
        <v>3584</v>
      </c>
      <c r="C6945" s="9" t="s">
        <v>217</v>
      </c>
      <c r="D6945" s="3">
        <v>-47.23</v>
      </c>
      <c r="E6945" s="9" t="s">
        <v>266</v>
      </c>
      <c r="F6945" s="9" t="s">
        <v>267</v>
      </c>
      <c r="G6945" s="9" t="s">
        <v>268</v>
      </c>
      <c r="H6945" s="8">
        <v>45413</v>
      </c>
      <c r="I6945" s="8">
        <v>45418</v>
      </c>
      <c r="J6945" s="8" t="s">
        <v>3585</v>
      </c>
      <c r="K6945" s="205" t="s">
        <v>270</v>
      </c>
      <c r="M6945" s="9" t="s">
        <v>3586</v>
      </c>
      <c r="N6945" s="215">
        <v>45421.815222858801</v>
      </c>
      <c r="O6945" s="8"/>
    </row>
    <row r="6946" spans="1:15" x14ac:dyDescent="0.25">
      <c r="A6946" s="8">
        <v>45248</v>
      </c>
      <c r="B6946" s="9" t="s">
        <v>3587</v>
      </c>
      <c r="C6946" s="9" t="s">
        <v>217</v>
      </c>
      <c r="D6946" s="3">
        <v>-47.4</v>
      </c>
      <c r="E6946" s="9" t="s">
        <v>869</v>
      </c>
      <c r="F6946" s="9" t="s">
        <v>870</v>
      </c>
      <c r="G6946" s="9" t="s">
        <v>210</v>
      </c>
      <c r="H6946" s="8">
        <v>45231</v>
      </c>
      <c r="I6946" s="8">
        <v>45243</v>
      </c>
      <c r="J6946" s="8" t="s">
        <v>3588</v>
      </c>
      <c r="K6946" s="205" t="s">
        <v>872</v>
      </c>
      <c r="M6946" s="9" t="s">
        <v>3589</v>
      </c>
      <c r="N6946" s="215">
        <v>45294.9567489931</v>
      </c>
      <c r="O6946" s="8"/>
    </row>
    <row r="6947" spans="1:15" x14ac:dyDescent="0.25">
      <c r="A6947" s="8">
        <v>45610</v>
      </c>
      <c r="B6947" s="9" t="s">
        <v>8752</v>
      </c>
      <c r="C6947" s="9" t="s">
        <v>180</v>
      </c>
      <c r="D6947" s="3">
        <v>-10.27</v>
      </c>
      <c r="E6947" s="9" t="s">
        <v>181</v>
      </c>
      <c r="F6947" s="9" t="s">
        <v>182</v>
      </c>
      <c r="G6947" s="9" t="s">
        <v>183</v>
      </c>
      <c r="H6947" s="8">
        <v>45597</v>
      </c>
      <c r="I6947" s="8">
        <v>45607</v>
      </c>
      <c r="J6947" s="219" t="s">
        <v>11733</v>
      </c>
      <c r="K6947" s="205" t="s">
        <v>185</v>
      </c>
      <c r="M6947" s="9" t="s">
        <v>8754</v>
      </c>
      <c r="N6947" s="215">
        <v>45635.715607696802</v>
      </c>
      <c r="O6947" s="8">
        <v>45635</v>
      </c>
    </row>
    <row r="6948" spans="1:15" x14ac:dyDescent="0.25">
      <c r="A6948" s="8">
        <v>45275</v>
      </c>
      <c r="B6948" s="9" t="s">
        <v>3296</v>
      </c>
      <c r="C6948" s="9" t="s">
        <v>217</v>
      </c>
      <c r="D6948" s="3">
        <v>-48.85</v>
      </c>
      <c r="E6948" s="9" t="s">
        <v>724</v>
      </c>
      <c r="F6948" s="9" t="s">
        <v>118</v>
      </c>
      <c r="G6948" s="9" t="s">
        <v>210</v>
      </c>
      <c r="H6948" s="8">
        <v>45261</v>
      </c>
      <c r="I6948" s="8">
        <v>45271</v>
      </c>
      <c r="J6948" s="8" t="s">
        <v>3610</v>
      </c>
      <c r="K6948" s="205" t="s">
        <v>121</v>
      </c>
      <c r="M6948" s="9" t="s">
        <v>3298</v>
      </c>
      <c r="N6948" s="215">
        <v>45294.9567489931</v>
      </c>
      <c r="O6948" s="8"/>
    </row>
    <row r="6949" spans="1:15" x14ac:dyDescent="0.25">
      <c r="A6949" s="8">
        <v>45436</v>
      </c>
      <c r="B6949" s="9" t="s">
        <v>3621</v>
      </c>
      <c r="C6949" s="9" t="s">
        <v>217</v>
      </c>
      <c r="D6949" s="3">
        <v>-49.1</v>
      </c>
      <c r="E6949" s="9" t="s">
        <v>266</v>
      </c>
      <c r="F6949" s="9" t="s">
        <v>267</v>
      </c>
      <c r="G6949" s="9" t="s">
        <v>268</v>
      </c>
      <c r="H6949" s="8">
        <v>45413</v>
      </c>
      <c r="I6949" s="8">
        <v>45432</v>
      </c>
      <c r="J6949" s="8" t="s">
        <v>3622</v>
      </c>
      <c r="K6949" s="205" t="s">
        <v>270</v>
      </c>
      <c r="M6949" s="9" t="s">
        <v>3623</v>
      </c>
      <c r="N6949" s="215">
        <v>45445.039048634302</v>
      </c>
      <c r="O6949" s="8"/>
    </row>
    <row r="6950" spans="1:15" x14ac:dyDescent="0.25">
      <c r="A6950" s="8">
        <v>45804</v>
      </c>
      <c r="B6950" s="9" t="s">
        <v>16097</v>
      </c>
      <c r="C6950" s="9" t="s">
        <v>217</v>
      </c>
      <c r="D6950" s="3">
        <v>-49.58</v>
      </c>
      <c r="E6950" s="9" t="s">
        <v>266</v>
      </c>
      <c r="F6950" s="9" t="s">
        <v>267</v>
      </c>
      <c r="G6950" s="9" t="s">
        <v>268</v>
      </c>
      <c r="H6950" s="8">
        <v>45778</v>
      </c>
      <c r="I6950" s="8">
        <v>45803</v>
      </c>
      <c r="J6950" s="8" t="s">
        <v>16098</v>
      </c>
      <c r="K6950" s="205" t="s">
        <v>270</v>
      </c>
      <c r="M6950" s="9" t="s">
        <v>16099</v>
      </c>
      <c r="N6950" s="215">
        <v>45809.629870740697</v>
      </c>
      <c r="O6950" s="8"/>
    </row>
    <row r="6951" spans="1:15" x14ac:dyDescent="0.25">
      <c r="A6951" s="8">
        <v>45859</v>
      </c>
      <c r="B6951" s="9" t="s">
        <v>18718</v>
      </c>
      <c r="C6951" s="9" t="s">
        <v>180</v>
      </c>
      <c r="D6951" s="3">
        <v>-10.210000000000001</v>
      </c>
      <c r="E6951" s="9" t="s">
        <v>181</v>
      </c>
      <c r="F6951" s="9" t="s">
        <v>182</v>
      </c>
      <c r="G6951" s="9" t="s">
        <v>183</v>
      </c>
      <c r="H6951" s="8">
        <v>45839</v>
      </c>
      <c r="I6951" s="8">
        <v>45859</v>
      </c>
      <c r="J6951" s="219" t="s">
        <v>20264</v>
      </c>
      <c r="K6951" s="205" t="s">
        <v>185</v>
      </c>
      <c r="M6951" s="9" t="s">
        <v>18720</v>
      </c>
      <c r="N6951" s="215">
        <v>45929.807189814797</v>
      </c>
      <c r="O6951" s="8">
        <v>45929</v>
      </c>
    </row>
    <row r="6952" spans="1:15" x14ac:dyDescent="0.25">
      <c r="A6952" s="8">
        <v>45290</v>
      </c>
      <c r="B6952" s="9" t="s">
        <v>3648</v>
      </c>
      <c r="C6952" s="9" t="s">
        <v>217</v>
      </c>
      <c r="D6952" s="3">
        <v>-50.19</v>
      </c>
      <c r="E6952" s="9" t="s">
        <v>266</v>
      </c>
      <c r="F6952" s="9" t="s">
        <v>267</v>
      </c>
      <c r="G6952" s="9" t="s">
        <v>268</v>
      </c>
      <c r="H6952" s="8">
        <v>45261</v>
      </c>
      <c r="I6952" s="8">
        <v>45285</v>
      </c>
      <c r="J6952" s="8" t="s">
        <v>3649</v>
      </c>
      <c r="K6952" s="205" t="s">
        <v>270</v>
      </c>
      <c r="M6952" s="9" t="s">
        <v>3650</v>
      </c>
      <c r="N6952" s="215">
        <v>45294.9567489931</v>
      </c>
      <c r="O6952" s="8"/>
    </row>
    <row r="6953" spans="1:15" x14ac:dyDescent="0.25">
      <c r="A6953" s="8">
        <v>45482</v>
      </c>
      <c r="B6953" s="9" t="s">
        <v>8133</v>
      </c>
      <c r="C6953" s="9" t="s">
        <v>217</v>
      </c>
      <c r="D6953" s="3">
        <v>-50.28</v>
      </c>
      <c r="E6953" s="9" t="s">
        <v>266</v>
      </c>
      <c r="F6953" s="9" t="s">
        <v>267</v>
      </c>
      <c r="G6953" s="9" t="s">
        <v>268</v>
      </c>
      <c r="H6953" s="8">
        <v>45474</v>
      </c>
      <c r="I6953" s="8">
        <v>45481</v>
      </c>
      <c r="J6953" s="8" t="s">
        <v>8134</v>
      </c>
      <c r="K6953" s="205" t="s">
        <v>270</v>
      </c>
      <c r="M6953" s="9" t="s">
        <v>8135</v>
      </c>
      <c r="N6953" s="215">
        <v>45505.8848292361</v>
      </c>
      <c r="O6953" s="8">
        <v>45508</v>
      </c>
    </row>
    <row r="6954" spans="1:15" x14ac:dyDescent="0.25">
      <c r="A6954" s="8">
        <v>45368</v>
      </c>
      <c r="B6954" s="9" t="s">
        <v>3299</v>
      </c>
      <c r="C6954" s="9" t="s">
        <v>217</v>
      </c>
      <c r="D6954" s="3">
        <v>-50.8</v>
      </c>
      <c r="E6954" s="9" t="s">
        <v>266</v>
      </c>
      <c r="F6954" s="9" t="s">
        <v>267</v>
      </c>
      <c r="G6954" s="9" t="s">
        <v>268</v>
      </c>
      <c r="H6954" s="8">
        <v>45352</v>
      </c>
      <c r="I6954" s="8">
        <v>45362</v>
      </c>
      <c r="J6954" s="8" t="s">
        <v>3661</v>
      </c>
      <c r="K6954" s="205" t="s">
        <v>270</v>
      </c>
      <c r="M6954" s="9" t="s">
        <v>3301</v>
      </c>
      <c r="N6954" s="215">
        <v>45371.6918198032</v>
      </c>
      <c r="O6954" s="8"/>
    </row>
    <row r="6955" spans="1:15" x14ac:dyDescent="0.25">
      <c r="A6955" s="8">
        <v>45379</v>
      </c>
      <c r="B6955" s="9" t="s">
        <v>520</v>
      </c>
      <c r="C6955" s="9" t="s">
        <v>180</v>
      </c>
      <c r="D6955" s="3">
        <v>-10.130000000000001</v>
      </c>
      <c r="E6955" s="9" t="s">
        <v>717</v>
      </c>
      <c r="F6955" s="9" t="s">
        <v>718</v>
      </c>
      <c r="G6955" s="9" t="s">
        <v>183</v>
      </c>
      <c r="H6955" s="8">
        <v>45352</v>
      </c>
      <c r="I6955" s="8">
        <v>45376</v>
      </c>
      <c r="J6955" s="8" t="s">
        <v>2013</v>
      </c>
      <c r="K6955" s="205" t="s">
        <v>720</v>
      </c>
      <c r="M6955" s="9" t="s">
        <v>525</v>
      </c>
      <c r="N6955" s="215">
        <v>45385.162865138896</v>
      </c>
      <c r="O6955" s="8">
        <v>45384</v>
      </c>
    </row>
    <row r="6956" spans="1:15" x14ac:dyDescent="0.25">
      <c r="A6956" s="8">
        <v>45368</v>
      </c>
      <c r="B6956" s="9" t="s">
        <v>3299</v>
      </c>
      <c r="C6956" s="9" t="s">
        <v>217</v>
      </c>
      <c r="D6956" s="3">
        <v>-50.8</v>
      </c>
      <c r="E6956" s="9" t="s">
        <v>266</v>
      </c>
      <c r="F6956" s="9" t="s">
        <v>267</v>
      </c>
      <c r="G6956" s="9" t="s">
        <v>268</v>
      </c>
      <c r="H6956" s="8">
        <v>45352</v>
      </c>
      <c r="I6956" s="8">
        <v>45362</v>
      </c>
      <c r="J6956" s="8" t="s">
        <v>3662</v>
      </c>
      <c r="K6956" s="205" t="s">
        <v>270</v>
      </c>
      <c r="M6956" s="9" t="s">
        <v>3301</v>
      </c>
      <c r="N6956" s="215">
        <v>45371.6918198032</v>
      </c>
      <c r="O6956" s="8"/>
    </row>
    <row r="6957" spans="1:15" x14ac:dyDescent="0.25">
      <c r="A6957" s="8">
        <v>45322</v>
      </c>
      <c r="B6957" s="9" t="s">
        <v>520</v>
      </c>
      <c r="C6957" s="9" t="s">
        <v>180</v>
      </c>
      <c r="D6957" s="3">
        <v>-10.08</v>
      </c>
      <c r="E6957" s="9" t="s">
        <v>717</v>
      </c>
      <c r="F6957" s="9" t="s">
        <v>718</v>
      </c>
      <c r="G6957" s="9" t="s">
        <v>183</v>
      </c>
      <c r="H6957" s="8">
        <v>45292</v>
      </c>
      <c r="I6957" s="8">
        <v>45320</v>
      </c>
      <c r="J6957" s="8" t="s">
        <v>2012</v>
      </c>
      <c r="K6957" s="205" t="s">
        <v>720</v>
      </c>
      <c r="M6957" s="9" t="s">
        <v>525</v>
      </c>
      <c r="N6957" s="215">
        <v>45324.933394479202</v>
      </c>
      <c r="O6957" s="8">
        <v>45324</v>
      </c>
    </row>
    <row r="6958" spans="1:15" x14ac:dyDescent="0.25">
      <c r="A6958" s="8">
        <v>45436</v>
      </c>
      <c r="B6958" s="9" t="s">
        <v>141</v>
      </c>
      <c r="C6958" s="9" t="s">
        <v>142</v>
      </c>
      <c r="D6958" s="3">
        <v>-74.98</v>
      </c>
      <c r="E6958" s="9" t="s">
        <v>117</v>
      </c>
      <c r="F6958" s="9" t="s">
        <v>118</v>
      </c>
      <c r="G6958" s="9" t="s">
        <v>210</v>
      </c>
      <c r="H6958" s="8">
        <v>45413</v>
      </c>
      <c r="I6958" s="8">
        <v>45432</v>
      </c>
      <c r="J6958" s="8" t="s">
        <v>1481</v>
      </c>
      <c r="K6958" s="205" t="s">
        <v>121</v>
      </c>
      <c r="M6958" s="9" t="s">
        <v>144</v>
      </c>
      <c r="N6958" s="215">
        <v>45445.039048634302</v>
      </c>
      <c r="O6958" s="8"/>
    </row>
    <row r="6959" spans="1:15" x14ac:dyDescent="0.25">
      <c r="A6959" s="8">
        <v>45653</v>
      </c>
      <c r="B6959" s="9" t="s">
        <v>7858</v>
      </c>
      <c r="C6959" s="9" t="s">
        <v>217</v>
      </c>
      <c r="D6959" s="3">
        <v>-52.78</v>
      </c>
      <c r="E6959" s="9" t="s">
        <v>266</v>
      </c>
      <c r="F6959" s="9" t="s">
        <v>267</v>
      </c>
      <c r="G6959" s="9" t="s">
        <v>268</v>
      </c>
      <c r="H6959" s="8">
        <v>45627</v>
      </c>
      <c r="I6959" s="8">
        <v>45649</v>
      </c>
      <c r="J6959" s="219" t="s">
        <v>13615</v>
      </c>
      <c r="K6959" s="205" t="s">
        <v>270</v>
      </c>
      <c r="M6959" s="9" t="s">
        <v>7860</v>
      </c>
      <c r="N6959" s="215">
        <v>45706.0637561111</v>
      </c>
      <c r="O6959" s="8"/>
    </row>
    <row r="6960" spans="1:15" x14ac:dyDescent="0.25">
      <c r="A6960" s="8">
        <v>45289</v>
      </c>
      <c r="B6960" s="9" t="s">
        <v>520</v>
      </c>
      <c r="C6960" s="9" t="s">
        <v>180</v>
      </c>
      <c r="D6960" s="3">
        <v>-10.06</v>
      </c>
      <c r="E6960" s="9" t="s">
        <v>717</v>
      </c>
      <c r="F6960" s="9" t="s">
        <v>718</v>
      </c>
      <c r="G6960" s="9" t="s">
        <v>183</v>
      </c>
      <c r="H6960" s="8">
        <v>45261</v>
      </c>
      <c r="I6960" s="8">
        <v>45285</v>
      </c>
      <c r="J6960" s="8" t="s">
        <v>2011</v>
      </c>
      <c r="K6960" s="205" t="s">
        <v>720</v>
      </c>
      <c r="M6960" s="9" t="s">
        <v>525</v>
      </c>
      <c r="N6960" s="215">
        <v>45294.9567489931</v>
      </c>
      <c r="O6960" s="8"/>
    </row>
    <row r="6961" spans="1:15" x14ac:dyDescent="0.25">
      <c r="A6961" s="8">
        <v>45521</v>
      </c>
      <c r="B6961" s="9" t="s">
        <v>9043</v>
      </c>
      <c r="C6961" s="9" t="s">
        <v>217</v>
      </c>
      <c r="D6961" s="3">
        <v>-52.97</v>
      </c>
      <c r="E6961" s="9" t="s">
        <v>266</v>
      </c>
      <c r="F6961" s="9" t="s">
        <v>267</v>
      </c>
      <c r="G6961" s="9" t="s">
        <v>268</v>
      </c>
      <c r="H6961" s="8">
        <v>45505</v>
      </c>
      <c r="I6961" s="8">
        <v>45516</v>
      </c>
      <c r="J6961" s="8" t="s">
        <v>9195</v>
      </c>
      <c r="K6961" s="205" t="s">
        <v>270</v>
      </c>
      <c r="M6961" s="9" t="s">
        <v>9045</v>
      </c>
      <c r="N6961" s="215">
        <v>45534.648212951397</v>
      </c>
      <c r="O6961" s="8">
        <v>45540</v>
      </c>
    </row>
    <row r="6962" spans="1:15" x14ac:dyDescent="0.25">
      <c r="A6962" s="8">
        <v>45295</v>
      </c>
      <c r="B6962" s="9" t="s">
        <v>3719</v>
      </c>
      <c r="C6962" s="9" t="s">
        <v>217</v>
      </c>
      <c r="D6962" s="3">
        <v>-53</v>
      </c>
      <c r="E6962" s="9" t="s">
        <v>266</v>
      </c>
      <c r="F6962" s="9" t="s">
        <v>267</v>
      </c>
      <c r="G6962" s="9" t="s">
        <v>268</v>
      </c>
      <c r="H6962" s="8">
        <v>45292</v>
      </c>
      <c r="I6962" s="8">
        <v>45292</v>
      </c>
      <c r="J6962" s="8" t="s">
        <v>3720</v>
      </c>
      <c r="K6962" s="205" t="s">
        <v>270</v>
      </c>
      <c r="M6962" s="9" t="s">
        <v>3721</v>
      </c>
      <c r="N6962" s="215">
        <v>45300.8738539236</v>
      </c>
      <c r="O6962" s="8"/>
    </row>
    <row r="6963" spans="1:15" x14ac:dyDescent="0.25">
      <c r="A6963" s="8">
        <v>45436</v>
      </c>
      <c r="B6963" s="9" t="s">
        <v>1579</v>
      </c>
      <c r="C6963" s="9" t="s">
        <v>431</v>
      </c>
      <c r="D6963" s="3">
        <v>-5.34</v>
      </c>
      <c r="E6963" s="9" t="s">
        <v>117</v>
      </c>
      <c r="F6963" s="9" t="s">
        <v>118</v>
      </c>
      <c r="G6963" s="9" t="s">
        <v>210</v>
      </c>
      <c r="H6963" s="8">
        <v>45413</v>
      </c>
      <c r="I6963" s="8">
        <v>45432</v>
      </c>
      <c r="J6963" s="8" t="s">
        <v>1602</v>
      </c>
      <c r="K6963" s="205" t="s">
        <v>121</v>
      </c>
      <c r="M6963" s="9" t="s">
        <v>1581</v>
      </c>
      <c r="N6963" s="215">
        <v>45445.039048634302</v>
      </c>
      <c r="O6963" s="8">
        <v>45444</v>
      </c>
    </row>
    <row r="6964" spans="1:15" x14ac:dyDescent="0.25">
      <c r="A6964" s="8">
        <v>45443</v>
      </c>
      <c r="B6964" s="9" t="s">
        <v>1907</v>
      </c>
      <c r="C6964" s="9" t="s">
        <v>180</v>
      </c>
      <c r="D6964" s="3">
        <v>-10.01</v>
      </c>
      <c r="E6964" s="9" t="s">
        <v>1190</v>
      </c>
      <c r="F6964" s="9" t="s">
        <v>1191</v>
      </c>
      <c r="G6964" s="9" t="s">
        <v>183</v>
      </c>
      <c r="H6964" s="8">
        <v>45413</v>
      </c>
      <c r="I6964" s="8">
        <v>45439</v>
      </c>
      <c r="J6964" s="8" t="s">
        <v>2009</v>
      </c>
      <c r="K6964" s="205" t="s">
        <v>1193</v>
      </c>
      <c r="M6964" s="9" t="s">
        <v>1909</v>
      </c>
      <c r="N6964" s="215">
        <v>45446.142181782401</v>
      </c>
      <c r="O6964" s="8">
        <v>45445</v>
      </c>
    </row>
    <row r="6965" spans="1:15" x14ac:dyDescent="0.25">
      <c r="A6965" s="8">
        <v>45662</v>
      </c>
      <c r="B6965" s="9" t="s">
        <v>13477</v>
      </c>
      <c r="C6965" s="9" t="s">
        <v>217</v>
      </c>
      <c r="D6965" s="3">
        <v>-53.32</v>
      </c>
      <c r="E6965" s="9" t="s">
        <v>266</v>
      </c>
      <c r="F6965" s="9" t="s">
        <v>267</v>
      </c>
      <c r="G6965" s="9" t="s">
        <v>268</v>
      </c>
      <c r="H6965" s="8">
        <v>45658</v>
      </c>
      <c r="I6965" s="8">
        <v>45656</v>
      </c>
      <c r="J6965" s="219" t="s">
        <v>13478</v>
      </c>
      <c r="K6965" s="205" t="s">
        <v>270</v>
      </c>
      <c r="M6965" s="9" t="s">
        <v>13479</v>
      </c>
      <c r="N6965" s="215">
        <v>45706.0637561111</v>
      </c>
      <c r="O6965" s="8"/>
    </row>
    <row r="6966" spans="1:15" x14ac:dyDescent="0.25">
      <c r="A6966" s="8">
        <v>45289</v>
      </c>
      <c r="B6966" s="9" t="s">
        <v>3743</v>
      </c>
      <c r="C6966" s="9" t="s">
        <v>217</v>
      </c>
      <c r="D6966" s="3">
        <v>-54.2</v>
      </c>
      <c r="E6966" s="9" t="s">
        <v>266</v>
      </c>
      <c r="F6966" s="9" t="s">
        <v>267</v>
      </c>
      <c r="G6966" s="9" t="s">
        <v>268</v>
      </c>
      <c r="H6966" s="8">
        <v>45261</v>
      </c>
      <c r="I6966" s="8">
        <v>45285</v>
      </c>
      <c r="J6966" s="8" t="s">
        <v>3744</v>
      </c>
      <c r="K6966" s="205" t="s">
        <v>270</v>
      </c>
      <c r="M6966" s="9" t="s">
        <v>3745</v>
      </c>
      <c r="N6966" s="215">
        <v>45294.9567489931</v>
      </c>
      <c r="O6966" s="8"/>
    </row>
    <row r="6967" spans="1:15" x14ac:dyDescent="0.25">
      <c r="A6967" s="8">
        <v>45878</v>
      </c>
      <c r="B6967" s="9" t="s">
        <v>20054</v>
      </c>
      <c r="C6967" s="9" t="s">
        <v>217</v>
      </c>
      <c r="D6967" s="3">
        <v>-55.5</v>
      </c>
      <c r="E6967" s="9" t="s">
        <v>266</v>
      </c>
      <c r="F6967" s="9" t="s">
        <v>267</v>
      </c>
      <c r="G6967" s="9" t="s">
        <v>268</v>
      </c>
      <c r="H6967" s="8">
        <v>45870</v>
      </c>
      <c r="I6967" s="8">
        <v>45873</v>
      </c>
      <c r="J6967" s="219" t="s">
        <v>20055</v>
      </c>
      <c r="K6967" s="205" t="s">
        <v>270</v>
      </c>
      <c r="M6967" s="9" t="s">
        <v>20056</v>
      </c>
      <c r="N6967" s="215">
        <v>45929.807189814797</v>
      </c>
      <c r="O6967" s="8">
        <v>45929</v>
      </c>
    </row>
    <row r="6968" spans="1:15" x14ac:dyDescent="0.25">
      <c r="A6968" s="8">
        <v>45892</v>
      </c>
      <c r="B6968" s="9" t="s">
        <v>19836</v>
      </c>
      <c r="C6968" s="9" t="s">
        <v>217</v>
      </c>
      <c r="D6968" s="3">
        <v>-55.58</v>
      </c>
      <c r="E6968" s="9" t="s">
        <v>266</v>
      </c>
      <c r="F6968" s="9" t="s">
        <v>267</v>
      </c>
      <c r="G6968" s="9" t="s">
        <v>268</v>
      </c>
      <c r="H6968" s="8">
        <v>45870</v>
      </c>
      <c r="I6968" s="8">
        <v>45887</v>
      </c>
      <c r="J6968" s="219" t="s">
        <v>19837</v>
      </c>
      <c r="K6968" s="205" t="s">
        <v>270</v>
      </c>
      <c r="M6968" s="9" t="s">
        <v>19838</v>
      </c>
      <c r="N6968" s="215">
        <v>45929.807189814797</v>
      </c>
      <c r="O6968" s="8">
        <v>45929</v>
      </c>
    </row>
    <row r="6969" spans="1:15" x14ac:dyDescent="0.25">
      <c r="A6969" s="8">
        <v>45258</v>
      </c>
      <c r="B6969" s="9" t="s">
        <v>3758</v>
      </c>
      <c r="C6969" s="9" t="s">
        <v>217</v>
      </c>
      <c r="D6969" s="3">
        <v>-55.7</v>
      </c>
      <c r="E6969" s="9" t="s">
        <v>724</v>
      </c>
      <c r="F6969" s="9" t="s">
        <v>118</v>
      </c>
      <c r="G6969" s="9" t="s">
        <v>210</v>
      </c>
      <c r="H6969" s="8">
        <v>45231</v>
      </c>
      <c r="I6969" s="8">
        <v>45257</v>
      </c>
      <c r="J6969" s="8" t="s">
        <v>3759</v>
      </c>
      <c r="K6969" s="205" t="s">
        <v>121</v>
      </c>
      <c r="M6969" s="9" t="s">
        <v>3760</v>
      </c>
      <c r="N6969" s="215">
        <v>45294.9567489931</v>
      </c>
      <c r="O6969" s="8"/>
    </row>
    <row r="6970" spans="1:15" x14ac:dyDescent="0.25">
      <c r="A6970" s="8">
        <v>45530</v>
      </c>
      <c r="B6970" s="9" t="s">
        <v>8992</v>
      </c>
      <c r="C6970" s="9" t="s">
        <v>217</v>
      </c>
      <c r="D6970" s="3">
        <v>-56.06</v>
      </c>
      <c r="E6970" s="9" t="s">
        <v>266</v>
      </c>
      <c r="F6970" s="9" t="s">
        <v>267</v>
      </c>
      <c r="G6970" s="9" t="s">
        <v>268</v>
      </c>
      <c r="H6970" s="8">
        <v>45505</v>
      </c>
      <c r="I6970" s="8">
        <v>45530</v>
      </c>
      <c r="J6970" s="8" t="s">
        <v>8993</v>
      </c>
      <c r="K6970" s="205" t="s">
        <v>270</v>
      </c>
      <c r="M6970" s="9" t="s">
        <v>8994</v>
      </c>
      <c r="N6970" s="215">
        <v>45534.648212951397</v>
      </c>
      <c r="O6970" s="8"/>
    </row>
    <row r="6971" spans="1:15" x14ac:dyDescent="0.25">
      <c r="A6971" s="8">
        <v>45405</v>
      </c>
      <c r="B6971" s="9" t="s">
        <v>3771</v>
      </c>
      <c r="C6971" s="9" t="s">
        <v>217</v>
      </c>
      <c r="D6971" s="3">
        <v>-56.56</v>
      </c>
      <c r="E6971" s="9" t="s">
        <v>266</v>
      </c>
      <c r="F6971" s="9" t="s">
        <v>267</v>
      </c>
      <c r="G6971" s="9" t="s">
        <v>268</v>
      </c>
      <c r="H6971" s="8">
        <v>45383</v>
      </c>
      <c r="I6971" s="8">
        <v>45404</v>
      </c>
      <c r="J6971" s="8" t="s">
        <v>3772</v>
      </c>
      <c r="K6971" s="205" t="s">
        <v>270</v>
      </c>
      <c r="M6971" s="9" t="s">
        <v>3773</v>
      </c>
      <c r="N6971" s="215">
        <v>45412.662961076399</v>
      </c>
      <c r="O6971" s="8"/>
    </row>
    <row r="6972" spans="1:15" x14ac:dyDescent="0.25">
      <c r="A6972" s="8">
        <v>45349</v>
      </c>
      <c r="B6972" s="9" t="s">
        <v>3791</v>
      </c>
      <c r="C6972" s="9" t="s">
        <v>217</v>
      </c>
      <c r="D6972" s="3">
        <v>-57.89</v>
      </c>
      <c r="E6972" s="9" t="s">
        <v>266</v>
      </c>
      <c r="F6972" s="9" t="s">
        <v>267</v>
      </c>
      <c r="G6972" s="9" t="s">
        <v>268</v>
      </c>
      <c r="H6972" s="8">
        <v>45323</v>
      </c>
      <c r="I6972" s="8">
        <v>45348</v>
      </c>
      <c r="J6972" s="8" t="s">
        <v>3792</v>
      </c>
      <c r="K6972" s="205" t="s">
        <v>270</v>
      </c>
      <c r="M6972" s="9" t="s">
        <v>3793</v>
      </c>
      <c r="N6972" s="215">
        <v>45363.078556828703</v>
      </c>
      <c r="O6972" s="8"/>
    </row>
    <row r="6973" spans="1:15" x14ac:dyDescent="0.25">
      <c r="A6973" s="8">
        <v>45436</v>
      </c>
      <c r="B6973" s="9" t="s">
        <v>1388</v>
      </c>
      <c r="C6973" s="9" t="s">
        <v>431</v>
      </c>
      <c r="D6973" s="3">
        <v>-13.92</v>
      </c>
      <c r="E6973" s="9" t="s">
        <v>117</v>
      </c>
      <c r="F6973" s="9" t="s">
        <v>118</v>
      </c>
      <c r="G6973" s="9" t="s">
        <v>210</v>
      </c>
      <c r="H6973" s="8">
        <v>45413</v>
      </c>
      <c r="I6973" s="8">
        <v>45432</v>
      </c>
      <c r="J6973" s="8" t="s">
        <v>2265</v>
      </c>
      <c r="K6973" s="205" t="s">
        <v>121</v>
      </c>
      <c r="M6973" s="9" t="s">
        <v>1388</v>
      </c>
      <c r="N6973" s="215">
        <v>45445.039048634302</v>
      </c>
      <c r="O6973" s="8">
        <v>45444</v>
      </c>
    </row>
    <row r="6974" spans="1:15" x14ac:dyDescent="0.25">
      <c r="A6974" s="8">
        <v>45436</v>
      </c>
      <c r="B6974" s="9" t="s">
        <v>1579</v>
      </c>
      <c r="C6974" s="9" t="s">
        <v>431</v>
      </c>
      <c r="D6974" s="3">
        <v>-55.72</v>
      </c>
      <c r="E6974" s="9" t="s">
        <v>117</v>
      </c>
      <c r="F6974" s="9" t="s">
        <v>118</v>
      </c>
      <c r="G6974" s="9" t="s">
        <v>210</v>
      </c>
      <c r="H6974" s="8">
        <v>45413</v>
      </c>
      <c r="I6974" s="8">
        <v>45432</v>
      </c>
      <c r="J6974" s="8" t="s">
        <v>3761</v>
      </c>
      <c r="K6974" s="205" t="s">
        <v>121</v>
      </c>
      <c r="M6974" s="9" t="s">
        <v>1581</v>
      </c>
      <c r="N6974" s="215">
        <v>45445.039048634302</v>
      </c>
      <c r="O6974" s="8">
        <v>45444</v>
      </c>
    </row>
    <row r="6975" spans="1:15" x14ac:dyDescent="0.25">
      <c r="A6975" s="8">
        <v>45661</v>
      </c>
      <c r="B6975" s="9" t="s">
        <v>13484</v>
      </c>
      <c r="C6975" s="9" t="s">
        <v>217</v>
      </c>
      <c r="D6975" s="3">
        <v>-61.13</v>
      </c>
      <c r="E6975" s="9" t="s">
        <v>266</v>
      </c>
      <c r="F6975" s="9" t="s">
        <v>267</v>
      </c>
      <c r="G6975" s="9" t="s">
        <v>268</v>
      </c>
      <c r="H6975" s="8">
        <v>45658</v>
      </c>
      <c r="I6975" s="8">
        <v>45656</v>
      </c>
      <c r="J6975" s="219" t="s">
        <v>13485</v>
      </c>
      <c r="K6975" s="205" t="s">
        <v>270</v>
      </c>
      <c r="M6975" s="9" t="s">
        <v>13486</v>
      </c>
      <c r="N6975" s="215">
        <v>45706.0637561111</v>
      </c>
      <c r="O6975" s="8"/>
    </row>
    <row r="6976" spans="1:15" x14ac:dyDescent="0.25">
      <c r="A6976" s="8">
        <v>45528</v>
      </c>
      <c r="B6976" s="9" t="s">
        <v>9043</v>
      </c>
      <c r="C6976" s="9" t="s">
        <v>217</v>
      </c>
      <c r="D6976" s="3">
        <v>-61.51</v>
      </c>
      <c r="E6976" s="9" t="s">
        <v>266</v>
      </c>
      <c r="F6976" s="9" t="s">
        <v>267</v>
      </c>
      <c r="G6976" s="9" t="s">
        <v>268</v>
      </c>
      <c r="H6976" s="8">
        <v>45505</v>
      </c>
      <c r="I6976" s="8">
        <v>45523</v>
      </c>
      <c r="J6976" s="8" t="s">
        <v>9044</v>
      </c>
      <c r="K6976" s="205" t="s">
        <v>270</v>
      </c>
      <c r="M6976" s="9" t="s">
        <v>9045</v>
      </c>
      <c r="N6976" s="215">
        <v>45534.648212951397</v>
      </c>
      <c r="O6976" s="8">
        <v>45540</v>
      </c>
    </row>
    <row r="6977" spans="1:15" x14ac:dyDescent="0.25">
      <c r="A6977" s="8">
        <v>45901</v>
      </c>
      <c r="B6977" s="9" t="s">
        <v>19700</v>
      </c>
      <c r="C6977" s="9" t="s">
        <v>217</v>
      </c>
      <c r="D6977" s="3">
        <v>-61.89</v>
      </c>
      <c r="E6977" s="9" t="s">
        <v>266</v>
      </c>
      <c r="F6977" s="9" t="s">
        <v>267</v>
      </c>
      <c r="G6977" s="9" t="s">
        <v>268</v>
      </c>
      <c r="H6977" s="8">
        <v>45901</v>
      </c>
      <c r="I6977" s="8">
        <v>45901</v>
      </c>
      <c r="J6977" s="219" t="s">
        <v>19701</v>
      </c>
      <c r="K6977" s="205" t="s">
        <v>270</v>
      </c>
      <c r="M6977" s="9" t="s">
        <v>19702</v>
      </c>
      <c r="N6977" s="215">
        <v>45929.807189814797</v>
      </c>
      <c r="O6977" s="8">
        <v>45929</v>
      </c>
    </row>
    <row r="6978" spans="1:15" x14ac:dyDescent="0.25">
      <c r="A6978" s="8">
        <v>45435</v>
      </c>
      <c r="B6978" s="9" t="s">
        <v>601</v>
      </c>
      <c r="C6978" s="9" t="s">
        <v>224</v>
      </c>
      <c r="D6978" s="3">
        <v>-12.05</v>
      </c>
      <c r="E6978" s="9" t="s">
        <v>117</v>
      </c>
      <c r="F6978" s="9" t="s">
        <v>118</v>
      </c>
      <c r="G6978" s="9" t="s">
        <v>210</v>
      </c>
      <c r="H6978" s="8">
        <v>45413</v>
      </c>
      <c r="I6978" s="8">
        <v>45432</v>
      </c>
      <c r="J6978" s="8" t="s">
        <v>2149</v>
      </c>
      <c r="K6978" s="205" t="s">
        <v>121</v>
      </c>
      <c r="M6978" s="9" t="s">
        <v>603</v>
      </c>
      <c r="N6978" s="215">
        <v>45445.039048634302</v>
      </c>
      <c r="O6978" s="8">
        <v>45444</v>
      </c>
    </row>
    <row r="6979" spans="1:15" x14ac:dyDescent="0.25">
      <c r="A6979" s="8">
        <v>45437</v>
      </c>
      <c r="B6979" s="9" t="s">
        <v>3866</v>
      </c>
      <c r="C6979" s="9" t="s">
        <v>217</v>
      </c>
      <c r="D6979" s="3">
        <v>-63.03</v>
      </c>
      <c r="E6979" s="9" t="s">
        <v>266</v>
      </c>
      <c r="F6979" s="9" t="s">
        <v>267</v>
      </c>
      <c r="G6979" s="9" t="s">
        <v>268</v>
      </c>
      <c r="H6979" s="8">
        <v>45413</v>
      </c>
      <c r="I6979" s="8">
        <v>45432</v>
      </c>
      <c r="J6979" s="8" t="s">
        <v>3867</v>
      </c>
      <c r="K6979" s="205" t="s">
        <v>270</v>
      </c>
      <c r="M6979" s="9" t="s">
        <v>3868</v>
      </c>
      <c r="N6979" s="215">
        <v>45445.039048634302</v>
      </c>
      <c r="O6979" s="8"/>
    </row>
    <row r="6980" spans="1:15" x14ac:dyDescent="0.25">
      <c r="A6980" s="8">
        <v>45255</v>
      </c>
      <c r="B6980" s="9" t="s">
        <v>3870</v>
      </c>
      <c r="C6980" s="9" t="s">
        <v>217</v>
      </c>
      <c r="D6980" s="3">
        <v>-63.37</v>
      </c>
      <c r="E6980" s="9" t="s">
        <v>869</v>
      </c>
      <c r="F6980" s="9" t="s">
        <v>870</v>
      </c>
      <c r="G6980" s="9" t="s">
        <v>210</v>
      </c>
      <c r="H6980" s="8">
        <v>45231</v>
      </c>
      <c r="I6980" s="8">
        <v>45250</v>
      </c>
      <c r="J6980" s="8" t="s">
        <v>3871</v>
      </c>
      <c r="K6980" s="205" t="s">
        <v>872</v>
      </c>
      <c r="M6980" s="9" t="s">
        <v>3872</v>
      </c>
      <c r="N6980" s="215">
        <v>45294.9567489931</v>
      </c>
      <c r="O6980" s="8"/>
    </row>
    <row r="6981" spans="1:15" x14ac:dyDescent="0.25">
      <c r="A6981" s="8">
        <v>45788</v>
      </c>
      <c r="B6981" s="9" t="s">
        <v>14646</v>
      </c>
      <c r="C6981" s="9" t="s">
        <v>217</v>
      </c>
      <c r="D6981" s="3">
        <v>-63.58</v>
      </c>
      <c r="E6981" s="9" t="s">
        <v>266</v>
      </c>
      <c r="F6981" s="9" t="s">
        <v>267</v>
      </c>
      <c r="G6981" s="9" t="s">
        <v>268</v>
      </c>
      <c r="H6981" s="8">
        <v>45778</v>
      </c>
      <c r="I6981" s="8">
        <v>45782</v>
      </c>
      <c r="J6981" s="8" t="s">
        <v>16521</v>
      </c>
      <c r="K6981" s="205" t="s">
        <v>270</v>
      </c>
      <c r="M6981" s="9" t="s">
        <v>14648</v>
      </c>
      <c r="N6981" s="215">
        <v>45809.629870740697</v>
      </c>
      <c r="O6981" s="8"/>
    </row>
    <row r="6982" spans="1:15" x14ac:dyDescent="0.25">
      <c r="A6982" s="8">
        <v>45527</v>
      </c>
      <c r="B6982" s="9" t="s">
        <v>9081</v>
      </c>
      <c r="C6982" s="9" t="s">
        <v>217</v>
      </c>
      <c r="D6982" s="3">
        <v>-63.82</v>
      </c>
      <c r="E6982" s="9" t="s">
        <v>266</v>
      </c>
      <c r="F6982" s="9" t="s">
        <v>267</v>
      </c>
      <c r="G6982" s="9" t="s">
        <v>268</v>
      </c>
      <c r="H6982" s="8">
        <v>45505</v>
      </c>
      <c r="I6982" s="8">
        <v>45523</v>
      </c>
      <c r="J6982" s="8" t="s">
        <v>9082</v>
      </c>
      <c r="K6982" s="205" t="s">
        <v>270</v>
      </c>
      <c r="M6982" s="9" t="s">
        <v>9083</v>
      </c>
      <c r="N6982" s="215">
        <v>45534.648212951397</v>
      </c>
      <c r="O6982" s="8"/>
    </row>
    <row r="6983" spans="1:15" x14ac:dyDescent="0.25">
      <c r="A6983" s="8">
        <v>45840</v>
      </c>
      <c r="B6983" s="9" t="s">
        <v>14646</v>
      </c>
      <c r="C6983" s="9" t="s">
        <v>217</v>
      </c>
      <c r="D6983" s="3">
        <v>-64.56</v>
      </c>
      <c r="E6983" s="9" t="s">
        <v>266</v>
      </c>
      <c r="F6983" s="9" t="s">
        <v>267</v>
      </c>
      <c r="G6983" s="9" t="s">
        <v>268</v>
      </c>
      <c r="H6983" s="8">
        <v>45839</v>
      </c>
      <c r="I6983" s="8">
        <v>45838</v>
      </c>
      <c r="J6983" s="219" t="s">
        <v>18943</v>
      </c>
      <c r="K6983" s="205" t="s">
        <v>270</v>
      </c>
      <c r="M6983" s="9" t="s">
        <v>14648</v>
      </c>
      <c r="N6983" s="215">
        <v>45862.622311099498</v>
      </c>
      <c r="O6983" s="8">
        <v>45929</v>
      </c>
    </row>
    <row r="6984" spans="1:15" x14ac:dyDescent="0.25">
      <c r="A6984" s="8">
        <v>45868</v>
      </c>
      <c r="B6984" s="9" t="s">
        <v>14646</v>
      </c>
      <c r="C6984" s="9" t="s">
        <v>217</v>
      </c>
      <c r="D6984" s="3">
        <v>-65.930000000000007</v>
      </c>
      <c r="E6984" s="9" t="s">
        <v>266</v>
      </c>
      <c r="F6984" s="9" t="s">
        <v>267</v>
      </c>
      <c r="G6984" s="9" t="s">
        <v>268</v>
      </c>
      <c r="H6984" s="8">
        <v>45839</v>
      </c>
      <c r="I6984" s="8">
        <v>45866</v>
      </c>
      <c r="J6984" s="219" t="s">
        <v>20165</v>
      </c>
      <c r="K6984" s="205" t="s">
        <v>270</v>
      </c>
      <c r="M6984" s="9" t="s">
        <v>14648</v>
      </c>
      <c r="N6984" s="215">
        <v>45929.807189814797</v>
      </c>
      <c r="O6984" s="8">
        <v>45929</v>
      </c>
    </row>
    <row r="6985" spans="1:15" x14ac:dyDescent="0.25">
      <c r="A6985" s="8">
        <v>45646</v>
      </c>
      <c r="B6985" s="9" t="s">
        <v>13689</v>
      </c>
      <c r="C6985" s="9" t="s">
        <v>217</v>
      </c>
      <c r="D6985" s="3">
        <v>-66.989999999999995</v>
      </c>
      <c r="E6985" s="9" t="s">
        <v>266</v>
      </c>
      <c r="F6985" s="9" t="s">
        <v>267</v>
      </c>
      <c r="G6985" s="9" t="s">
        <v>268</v>
      </c>
      <c r="H6985" s="8">
        <v>45627</v>
      </c>
      <c r="I6985" s="8">
        <v>45642</v>
      </c>
      <c r="J6985" s="219" t="s">
        <v>13690</v>
      </c>
      <c r="K6985" s="205" t="s">
        <v>270</v>
      </c>
      <c r="M6985" s="9" t="s">
        <v>13691</v>
      </c>
      <c r="N6985" s="215">
        <v>45706.0637561111</v>
      </c>
      <c r="O6985" s="8"/>
    </row>
    <row r="6986" spans="1:15" x14ac:dyDescent="0.25">
      <c r="A6986" s="8">
        <v>45824</v>
      </c>
      <c r="B6986" s="9" t="s">
        <v>17889</v>
      </c>
      <c r="C6986" s="9" t="s">
        <v>217</v>
      </c>
      <c r="D6986" s="3">
        <v>-67.52</v>
      </c>
      <c r="E6986" s="9" t="s">
        <v>266</v>
      </c>
      <c r="F6986" s="9" t="s">
        <v>267</v>
      </c>
      <c r="G6986" s="9" t="s">
        <v>268</v>
      </c>
      <c r="H6986" s="8">
        <v>45809</v>
      </c>
      <c r="I6986" s="8">
        <v>45824</v>
      </c>
      <c r="J6986" s="219" t="s">
        <v>17890</v>
      </c>
      <c r="K6986" s="205" t="s">
        <v>270</v>
      </c>
      <c r="M6986" s="9" t="s">
        <v>17891</v>
      </c>
      <c r="N6986" s="215">
        <v>45840.490152685197</v>
      </c>
      <c r="O6986" s="8"/>
    </row>
    <row r="6987" spans="1:15" x14ac:dyDescent="0.25">
      <c r="A6987" s="8">
        <v>45542</v>
      </c>
      <c r="B6987" s="9" t="s">
        <v>10553</v>
      </c>
      <c r="C6987" s="9" t="s">
        <v>217</v>
      </c>
      <c r="D6987" s="3">
        <v>-68</v>
      </c>
      <c r="E6987" s="9" t="s">
        <v>266</v>
      </c>
      <c r="F6987" s="9" t="s">
        <v>267</v>
      </c>
      <c r="G6987" s="9" t="s">
        <v>268</v>
      </c>
      <c r="H6987" s="8">
        <v>45536</v>
      </c>
      <c r="I6987" s="8">
        <v>45537</v>
      </c>
      <c r="J6987" s="8" t="s">
        <v>10554</v>
      </c>
      <c r="K6987" s="205" t="s">
        <v>270</v>
      </c>
      <c r="M6987" s="9" t="s">
        <v>10555</v>
      </c>
      <c r="N6987" s="215">
        <v>45575.565837071801</v>
      </c>
      <c r="O6987" s="8"/>
    </row>
    <row r="6988" spans="1:15" x14ac:dyDescent="0.25">
      <c r="A6988" s="8">
        <v>45431</v>
      </c>
      <c r="B6988" s="9" t="s">
        <v>3163</v>
      </c>
      <c r="C6988" s="9" t="s">
        <v>217</v>
      </c>
      <c r="D6988" s="3">
        <v>-68.48</v>
      </c>
      <c r="E6988" s="9" t="s">
        <v>266</v>
      </c>
      <c r="F6988" s="9" t="s">
        <v>267</v>
      </c>
      <c r="G6988" s="9" t="s">
        <v>268</v>
      </c>
      <c r="H6988" s="8">
        <v>45413</v>
      </c>
      <c r="I6988" s="8">
        <v>45425</v>
      </c>
      <c r="J6988" s="8" t="s">
        <v>3923</v>
      </c>
      <c r="K6988" s="205" t="s">
        <v>270</v>
      </c>
      <c r="M6988" s="9" t="s">
        <v>3165</v>
      </c>
      <c r="N6988" s="215">
        <v>45445.039048634302</v>
      </c>
      <c r="O6988" s="8">
        <v>45444</v>
      </c>
    </row>
    <row r="6989" spans="1:15" x14ac:dyDescent="0.25">
      <c r="A6989" s="8">
        <v>45657</v>
      </c>
      <c r="B6989" s="9" t="s">
        <v>13281</v>
      </c>
      <c r="C6989" s="9" t="s">
        <v>217</v>
      </c>
      <c r="D6989" s="3">
        <v>-69.489999999999995</v>
      </c>
      <c r="E6989" s="9" t="s">
        <v>266</v>
      </c>
      <c r="F6989" s="9" t="s">
        <v>267</v>
      </c>
      <c r="G6989" s="9" t="s">
        <v>268</v>
      </c>
      <c r="H6989" s="8">
        <v>45627</v>
      </c>
      <c r="I6989" s="8">
        <v>45656</v>
      </c>
      <c r="J6989" s="219" t="s">
        <v>13573</v>
      </c>
      <c r="K6989" s="205" t="s">
        <v>270</v>
      </c>
      <c r="M6989" s="9" t="s">
        <v>13283</v>
      </c>
      <c r="N6989" s="215">
        <v>45706.0637561111</v>
      </c>
      <c r="O6989" s="8"/>
    </row>
    <row r="6990" spans="1:15" x14ac:dyDescent="0.25">
      <c r="A6990" s="8">
        <v>45422</v>
      </c>
      <c r="B6990" s="9" t="s">
        <v>3163</v>
      </c>
      <c r="C6990" s="9" t="s">
        <v>217</v>
      </c>
      <c r="D6990" s="3">
        <v>-69.510000000000005</v>
      </c>
      <c r="E6990" s="9" t="s">
        <v>266</v>
      </c>
      <c r="F6990" s="9" t="s">
        <v>267</v>
      </c>
      <c r="G6990" s="9" t="s">
        <v>268</v>
      </c>
      <c r="H6990" s="8">
        <v>45413</v>
      </c>
      <c r="I6990" s="8">
        <v>45418</v>
      </c>
      <c r="J6990" s="8" t="s">
        <v>3927</v>
      </c>
      <c r="K6990" s="205" t="s">
        <v>270</v>
      </c>
      <c r="M6990" s="9" t="s">
        <v>3165</v>
      </c>
      <c r="N6990" s="215">
        <v>45445.039048634302</v>
      </c>
      <c r="O6990" s="8">
        <v>45444</v>
      </c>
    </row>
    <row r="6991" spans="1:15" x14ac:dyDescent="0.25">
      <c r="A6991" s="8">
        <v>45235</v>
      </c>
      <c r="B6991" s="9" t="s">
        <v>1568</v>
      </c>
      <c r="C6991" s="9" t="s">
        <v>217</v>
      </c>
      <c r="D6991" s="3">
        <v>-69.569999999999993</v>
      </c>
      <c r="E6991" s="9" t="s">
        <v>266</v>
      </c>
      <c r="F6991" s="9" t="s">
        <v>267</v>
      </c>
      <c r="G6991" s="9" t="s">
        <v>268</v>
      </c>
      <c r="H6991" s="8">
        <v>45231</v>
      </c>
      <c r="I6991" s="8">
        <v>45229</v>
      </c>
      <c r="J6991" s="8" t="s">
        <v>3934</v>
      </c>
      <c r="K6991" s="205" t="s">
        <v>270</v>
      </c>
      <c r="M6991" s="9" t="s">
        <v>1570</v>
      </c>
      <c r="N6991" s="215">
        <v>45294.9567489931</v>
      </c>
      <c r="O6991" s="8"/>
    </row>
    <row r="6992" spans="1:15" x14ac:dyDescent="0.25">
      <c r="A6992" s="8">
        <v>45822</v>
      </c>
      <c r="B6992" s="9" t="s">
        <v>14646</v>
      </c>
      <c r="C6992" s="9" t="s">
        <v>217</v>
      </c>
      <c r="D6992" s="3">
        <v>-70.09</v>
      </c>
      <c r="E6992" s="9" t="s">
        <v>266</v>
      </c>
      <c r="F6992" s="9" t="s">
        <v>267</v>
      </c>
      <c r="G6992" s="9" t="s">
        <v>268</v>
      </c>
      <c r="H6992" s="8">
        <v>45809</v>
      </c>
      <c r="I6992" s="8">
        <v>45817</v>
      </c>
      <c r="J6992" s="219" t="s">
        <v>17915</v>
      </c>
      <c r="K6992" s="205" t="s">
        <v>270</v>
      </c>
      <c r="M6992" s="9" t="s">
        <v>14648</v>
      </c>
      <c r="N6992" s="215">
        <v>45840.490152685197</v>
      </c>
      <c r="O6992" s="8"/>
    </row>
    <row r="6993" spans="1:15" x14ac:dyDescent="0.25">
      <c r="A6993" s="8">
        <v>45887</v>
      </c>
      <c r="B6993" s="9" t="s">
        <v>19935</v>
      </c>
      <c r="C6993" s="9" t="s">
        <v>217</v>
      </c>
      <c r="D6993" s="3">
        <v>-70.16</v>
      </c>
      <c r="E6993" s="9" t="s">
        <v>266</v>
      </c>
      <c r="F6993" s="9" t="s">
        <v>267</v>
      </c>
      <c r="G6993" s="9" t="s">
        <v>268</v>
      </c>
      <c r="H6993" s="8">
        <v>45870</v>
      </c>
      <c r="I6993" s="8">
        <v>45887</v>
      </c>
      <c r="J6993" s="219" t="s">
        <v>19936</v>
      </c>
      <c r="K6993" s="205" t="s">
        <v>270</v>
      </c>
      <c r="M6993" s="9" t="s">
        <v>19937</v>
      </c>
      <c r="N6993" s="215">
        <v>45929.807189814797</v>
      </c>
      <c r="O6993" s="8">
        <v>45929</v>
      </c>
    </row>
    <row r="6994" spans="1:15" x14ac:dyDescent="0.25">
      <c r="A6994" s="8">
        <v>45435</v>
      </c>
      <c r="B6994" s="9" t="s">
        <v>1388</v>
      </c>
      <c r="C6994" s="9" t="s">
        <v>431</v>
      </c>
      <c r="D6994" s="3">
        <v>-2.66</v>
      </c>
      <c r="E6994" s="9" t="s">
        <v>117</v>
      </c>
      <c r="F6994" s="9" t="s">
        <v>118</v>
      </c>
      <c r="G6994" s="9" t="s">
        <v>210</v>
      </c>
      <c r="H6994" s="8">
        <v>45413</v>
      </c>
      <c r="I6994" s="8">
        <v>45432</v>
      </c>
      <c r="J6994" s="8" t="s">
        <v>1467</v>
      </c>
      <c r="K6994" s="205" t="s">
        <v>121</v>
      </c>
      <c r="M6994" s="9" t="s">
        <v>1388</v>
      </c>
      <c r="N6994" s="215">
        <v>45445.039048634302</v>
      </c>
      <c r="O6994" s="8">
        <v>45444</v>
      </c>
    </row>
    <row r="6995" spans="1:15" x14ac:dyDescent="0.25">
      <c r="A6995" s="8">
        <v>45826</v>
      </c>
      <c r="B6995" s="9" t="s">
        <v>17845</v>
      </c>
      <c r="C6995" s="9" t="s">
        <v>217</v>
      </c>
      <c r="D6995" s="3">
        <v>-71.44</v>
      </c>
      <c r="E6995" s="9" t="s">
        <v>266</v>
      </c>
      <c r="F6995" s="9" t="s">
        <v>267</v>
      </c>
      <c r="G6995" s="9" t="s">
        <v>268</v>
      </c>
      <c r="H6995" s="8">
        <v>45809</v>
      </c>
      <c r="I6995" s="8">
        <v>45824</v>
      </c>
      <c r="J6995" s="8" t="s">
        <v>17846</v>
      </c>
      <c r="K6995" s="205" t="s">
        <v>270</v>
      </c>
      <c r="M6995" s="9" t="s">
        <v>17847</v>
      </c>
      <c r="N6995" s="215">
        <v>45840.490152685197</v>
      </c>
      <c r="O6995" s="8"/>
    </row>
    <row r="6996" spans="1:15" x14ac:dyDescent="0.25">
      <c r="A6996" s="8">
        <v>45661</v>
      </c>
      <c r="B6996" s="9" t="s">
        <v>13494</v>
      </c>
      <c r="C6996" s="9" t="s">
        <v>217</v>
      </c>
      <c r="D6996" s="3">
        <v>-71.819999999999993</v>
      </c>
      <c r="E6996" s="9" t="s">
        <v>266</v>
      </c>
      <c r="F6996" s="9" t="s">
        <v>267</v>
      </c>
      <c r="G6996" s="9" t="s">
        <v>268</v>
      </c>
      <c r="H6996" s="8">
        <v>45658</v>
      </c>
      <c r="I6996" s="8">
        <v>45656</v>
      </c>
      <c r="J6996" s="219" t="s">
        <v>13495</v>
      </c>
      <c r="K6996" s="205" t="s">
        <v>270</v>
      </c>
      <c r="M6996" s="9" t="s">
        <v>13496</v>
      </c>
      <c r="N6996" s="215">
        <v>45706.0637561111</v>
      </c>
      <c r="O6996" s="8">
        <v>45705</v>
      </c>
    </row>
    <row r="6997" spans="1:15" x14ac:dyDescent="0.25">
      <c r="A6997" s="8">
        <v>45683</v>
      </c>
      <c r="B6997" s="9" t="s">
        <v>13281</v>
      </c>
      <c r="C6997" s="9" t="s">
        <v>217</v>
      </c>
      <c r="D6997" s="3">
        <v>-71.98</v>
      </c>
      <c r="E6997" s="9" t="s">
        <v>266</v>
      </c>
      <c r="F6997" s="9" t="s">
        <v>267</v>
      </c>
      <c r="G6997" s="9" t="s">
        <v>268</v>
      </c>
      <c r="H6997" s="8">
        <v>45658</v>
      </c>
      <c r="I6997" s="8">
        <v>45677</v>
      </c>
      <c r="J6997" s="219" t="s">
        <v>13282</v>
      </c>
      <c r="K6997" s="205" t="s">
        <v>270</v>
      </c>
      <c r="M6997" s="9" t="s">
        <v>13283</v>
      </c>
      <c r="N6997" s="215">
        <v>45706.0637561111</v>
      </c>
      <c r="O6997" s="8"/>
    </row>
    <row r="6998" spans="1:15" x14ac:dyDescent="0.25">
      <c r="A6998" s="8">
        <v>45435</v>
      </c>
      <c r="B6998" s="9" t="s">
        <v>1579</v>
      </c>
      <c r="C6998" s="9" t="s">
        <v>431</v>
      </c>
      <c r="D6998" s="3">
        <v>-5.86</v>
      </c>
      <c r="E6998" s="9" t="s">
        <v>117</v>
      </c>
      <c r="F6998" s="9" t="s">
        <v>118</v>
      </c>
      <c r="G6998" s="9" t="s">
        <v>210</v>
      </c>
      <c r="H6998" s="8">
        <v>45413</v>
      </c>
      <c r="I6998" s="8">
        <v>45432</v>
      </c>
      <c r="J6998" s="8" t="s">
        <v>1672</v>
      </c>
      <c r="K6998" s="205" t="s">
        <v>121</v>
      </c>
      <c r="M6998" s="9" t="s">
        <v>1581</v>
      </c>
      <c r="N6998" s="215">
        <v>45445.039048634302</v>
      </c>
      <c r="O6998" s="8">
        <v>45444</v>
      </c>
    </row>
    <row r="6999" spans="1:15" x14ac:dyDescent="0.25">
      <c r="A6999" s="8">
        <v>45501</v>
      </c>
      <c r="B6999" s="9" t="s">
        <v>9625</v>
      </c>
      <c r="C6999" s="9" t="s">
        <v>217</v>
      </c>
      <c r="D6999" s="3">
        <v>-74.31</v>
      </c>
      <c r="E6999" s="9" t="s">
        <v>266</v>
      </c>
      <c r="F6999" s="9" t="s">
        <v>267</v>
      </c>
      <c r="G6999" s="9" t="s">
        <v>268</v>
      </c>
      <c r="H6999" s="8">
        <v>45474</v>
      </c>
      <c r="I6999" s="8">
        <v>45495</v>
      </c>
      <c r="J6999" s="8" t="s">
        <v>9626</v>
      </c>
      <c r="K6999" s="205" t="s">
        <v>270</v>
      </c>
      <c r="M6999" s="9" t="s">
        <v>9627</v>
      </c>
      <c r="N6999" s="215">
        <v>45534.648212951397</v>
      </c>
      <c r="O6999" s="8"/>
    </row>
    <row r="7000" spans="1:15" x14ac:dyDescent="0.25">
      <c r="A7000" s="8">
        <v>45261</v>
      </c>
      <c r="B7000" s="9" t="s">
        <v>3997</v>
      </c>
      <c r="C7000" s="9" t="s">
        <v>217</v>
      </c>
      <c r="D7000" s="3">
        <v>-75.19</v>
      </c>
      <c r="E7000" s="9" t="s">
        <v>266</v>
      </c>
      <c r="F7000" s="9" t="s">
        <v>267</v>
      </c>
      <c r="G7000" s="9" t="s">
        <v>268</v>
      </c>
      <c r="H7000" s="8">
        <v>45261</v>
      </c>
      <c r="I7000" s="8">
        <v>45257</v>
      </c>
      <c r="J7000" s="8" t="s">
        <v>3998</v>
      </c>
      <c r="K7000" s="205" t="s">
        <v>270</v>
      </c>
      <c r="M7000" s="9" t="s">
        <v>3999</v>
      </c>
      <c r="N7000" s="215">
        <v>45294.9567489931</v>
      </c>
      <c r="O7000" s="8"/>
    </row>
    <row r="7001" spans="1:15" x14ac:dyDescent="0.25">
      <c r="A7001" s="8">
        <v>45438</v>
      </c>
      <c r="B7001" s="9" t="s">
        <v>4000</v>
      </c>
      <c r="C7001" s="9" t="s">
        <v>217</v>
      </c>
      <c r="D7001" s="3">
        <v>-75.3</v>
      </c>
      <c r="E7001" s="9" t="s">
        <v>266</v>
      </c>
      <c r="F7001" s="9" t="s">
        <v>267</v>
      </c>
      <c r="G7001" s="9" t="s">
        <v>268</v>
      </c>
      <c r="H7001" s="8">
        <v>45413</v>
      </c>
      <c r="I7001" s="8">
        <v>45432</v>
      </c>
      <c r="J7001" s="8" t="s">
        <v>4001</v>
      </c>
      <c r="K7001" s="205" t="s">
        <v>270</v>
      </c>
      <c r="M7001" s="9" t="s">
        <v>4002</v>
      </c>
      <c r="N7001" s="215">
        <v>45445.039048634302</v>
      </c>
      <c r="O7001" s="8"/>
    </row>
    <row r="7002" spans="1:15" x14ac:dyDescent="0.25">
      <c r="A7002" s="8">
        <v>45533</v>
      </c>
      <c r="B7002" s="9" t="s">
        <v>9830</v>
      </c>
      <c r="C7002" s="9" t="s">
        <v>217</v>
      </c>
      <c r="D7002" s="3">
        <v>-75.959999999999994</v>
      </c>
      <c r="E7002" s="9" t="s">
        <v>266</v>
      </c>
      <c r="F7002" s="9" t="s">
        <v>267</v>
      </c>
      <c r="G7002" s="9" t="s">
        <v>268</v>
      </c>
      <c r="H7002" s="8">
        <v>45505</v>
      </c>
      <c r="I7002" s="8">
        <v>45530</v>
      </c>
      <c r="J7002" s="8" t="s">
        <v>9831</v>
      </c>
      <c r="K7002" s="205" t="s">
        <v>270</v>
      </c>
      <c r="M7002" s="9" t="s">
        <v>9832</v>
      </c>
      <c r="N7002" s="215">
        <v>45540.605251655099</v>
      </c>
      <c r="O7002" s="8"/>
    </row>
    <row r="7003" spans="1:15" x14ac:dyDescent="0.25">
      <c r="A7003" s="8">
        <v>45815</v>
      </c>
      <c r="B7003" s="9" t="s">
        <v>18057</v>
      </c>
      <c r="C7003" s="9" t="s">
        <v>217</v>
      </c>
      <c r="D7003" s="3">
        <v>-75.98</v>
      </c>
      <c r="E7003" s="9" t="s">
        <v>266</v>
      </c>
      <c r="F7003" s="9" t="s">
        <v>267</v>
      </c>
      <c r="G7003" s="9" t="s">
        <v>268</v>
      </c>
      <c r="H7003" s="8">
        <v>45809</v>
      </c>
      <c r="I7003" s="8">
        <v>45810</v>
      </c>
      <c r="J7003" s="8" t="s">
        <v>18058</v>
      </c>
      <c r="K7003" s="205" t="s">
        <v>270</v>
      </c>
      <c r="M7003" s="9" t="s">
        <v>18059</v>
      </c>
      <c r="N7003" s="215">
        <v>45840.490152685197</v>
      </c>
      <c r="O7003" s="8"/>
    </row>
    <row r="7004" spans="1:15" x14ac:dyDescent="0.25">
      <c r="A7004" s="8">
        <v>45435</v>
      </c>
      <c r="B7004" s="9" t="s">
        <v>1388</v>
      </c>
      <c r="C7004" s="9" t="s">
        <v>431</v>
      </c>
      <c r="D7004" s="3">
        <v>-12.96</v>
      </c>
      <c r="E7004" s="9" t="s">
        <v>117</v>
      </c>
      <c r="F7004" s="9" t="s">
        <v>118</v>
      </c>
      <c r="G7004" s="9" t="s">
        <v>210</v>
      </c>
      <c r="H7004" s="8">
        <v>45413</v>
      </c>
      <c r="I7004" s="8">
        <v>45432</v>
      </c>
      <c r="J7004" s="8" t="s">
        <v>2218</v>
      </c>
      <c r="K7004" s="205" t="s">
        <v>121</v>
      </c>
      <c r="M7004" s="9" t="s">
        <v>1388</v>
      </c>
      <c r="N7004" s="215">
        <v>45445.039048634302</v>
      </c>
      <c r="O7004" s="8">
        <v>45444</v>
      </c>
    </row>
    <row r="7005" spans="1:15" x14ac:dyDescent="0.25">
      <c r="A7005" s="8">
        <v>45710</v>
      </c>
      <c r="B7005" s="9" t="s">
        <v>8166</v>
      </c>
      <c r="C7005" s="9" t="s">
        <v>217</v>
      </c>
      <c r="D7005" s="3">
        <v>-76.58</v>
      </c>
      <c r="E7005" s="9" t="s">
        <v>266</v>
      </c>
      <c r="F7005" s="9" t="s">
        <v>267</v>
      </c>
      <c r="G7005" s="9" t="s">
        <v>268</v>
      </c>
      <c r="H7005" s="8">
        <v>45689</v>
      </c>
      <c r="I7005" s="8">
        <v>45705</v>
      </c>
      <c r="J7005" s="219" t="s">
        <v>14043</v>
      </c>
      <c r="K7005" s="205" t="s">
        <v>270</v>
      </c>
      <c r="M7005" s="9" t="s">
        <v>8168</v>
      </c>
      <c r="N7005" s="215">
        <v>45733.5614541088</v>
      </c>
      <c r="O7005" s="8">
        <v>45733</v>
      </c>
    </row>
    <row r="7006" spans="1:15" x14ac:dyDescent="0.25">
      <c r="A7006" s="8">
        <v>45451</v>
      </c>
      <c r="B7006" s="9" t="s">
        <v>473</v>
      </c>
      <c r="C7006" s="9" t="s">
        <v>217</v>
      </c>
      <c r="D7006" s="3">
        <v>-78.03</v>
      </c>
      <c r="E7006" s="9" t="s">
        <v>266</v>
      </c>
      <c r="F7006" s="9" t="s">
        <v>267</v>
      </c>
      <c r="G7006" s="9" t="s">
        <v>268</v>
      </c>
      <c r="H7006" s="8">
        <v>45444</v>
      </c>
      <c r="I7006" s="8">
        <v>45446</v>
      </c>
      <c r="J7006" s="8" t="s">
        <v>474</v>
      </c>
      <c r="K7006" s="205" t="s">
        <v>270</v>
      </c>
      <c r="M7006" s="9" t="s">
        <v>475</v>
      </c>
      <c r="N7006" s="215">
        <v>45460.791518807899</v>
      </c>
      <c r="O7006" s="8">
        <v>45460</v>
      </c>
    </row>
    <row r="7007" spans="1:15" x14ac:dyDescent="0.25">
      <c r="A7007" s="8">
        <v>45172</v>
      </c>
      <c r="B7007" s="9" t="s">
        <v>4026</v>
      </c>
      <c r="C7007" s="9" t="s">
        <v>217</v>
      </c>
      <c r="D7007" s="3">
        <v>-78.06</v>
      </c>
      <c r="E7007" s="9" t="s">
        <v>724</v>
      </c>
      <c r="F7007" s="9" t="s">
        <v>118</v>
      </c>
      <c r="G7007" s="9" t="s">
        <v>210</v>
      </c>
      <c r="H7007" s="8">
        <v>45170</v>
      </c>
      <c r="I7007" s="8">
        <v>45166</v>
      </c>
      <c r="J7007" s="8" t="s">
        <v>4027</v>
      </c>
      <c r="K7007" s="205" t="s">
        <v>121</v>
      </c>
      <c r="M7007" s="9" t="s">
        <v>4028</v>
      </c>
      <c r="N7007" s="215">
        <v>45294.9567489931</v>
      </c>
      <c r="O7007" s="8"/>
    </row>
    <row r="7008" spans="1:15" x14ac:dyDescent="0.25">
      <c r="A7008" s="8">
        <v>45261</v>
      </c>
      <c r="B7008" s="9" t="s">
        <v>1568</v>
      </c>
      <c r="C7008" s="9" t="s">
        <v>217</v>
      </c>
      <c r="D7008" s="3">
        <v>-78.319999999999993</v>
      </c>
      <c r="E7008" s="9" t="s">
        <v>266</v>
      </c>
      <c r="F7008" s="9" t="s">
        <v>267</v>
      </c>
      <c r="G7008" s="9" t="s">
        <v>268</v>
      </c>
      <c r="H7008" s="8">
        <v>45261</v>
      </c>
      <c r="I7008" s="8">
        <v>45257</v>
      </c>
      <c r="J7008" s="8" t="s">
        <v>4032</v>
      </c>
      <c r="K7008" s="205" t="s">
        <v>270</v>
      </c>
      <c r="M7008" s="9" t="s">
        <v>1570</v>
      </c>
      <c r="N7008" s="215">
        <v>45294.9567489931</v>
      </c>
      <c r="O7008" s="8"/>
    </row>
    <row r="7009" spans="1:15" x14ac:dyDescent="0.25">
      <c r="A7009" s="8">
        <v>45435</v>
      </c>
      <c r="B7009" s="9" t="s">
        <v>1388</v>
      </c>
      <c r="C7009" s="9" t="s">
        <v>431</v>
      </c>
      <c r="D7009" s="3">
        <v>-14.93</v>
      </c>
      <c r="E7009" s="9" t="s">
        <v>117</v>
      </c>
      <c r="F7009" s="9" t="s">
        <v>118</v>
      </c>
      <c r="G7009" s="9" t="s">
        <v>210</v>
      </c>
      <c r="H7009" s="8">
        <v>45413</v>
      </c>
      <c r="I7009" s="8">
        <v>45432</v>
      </c>
      <c r="J7009" s="8" t="s">
        <v>2331</v>
      </c>
      <c r="K7009" s="205" t="s">
        <v>121</v>
      </c>
      <c r="M7009" s="9" t="s">
        <v>1388</v>
      </c>
      <c r="N7009" s="215">
        <v>45445.039048634302</v>
      </c>
      <c r="O7009" s="8">
        <v>45444</v>
      </c>
    </row>
    <row r="7010" spans="1:15" x14ac:dyDescent="0.25">
      <c r="A7010" s="8">
        <v>45767</v>
      </c>
      <c r="B7010" s="9" t="s">
        <v>9043</v>
      </c>
      <c r="C7010" s="9" t="s">
        <v>217</v>
      </c>
      <c r="D7010" s="3">
        <v>-78.989999999999995</v>
      </c>
      <c r="E7010" s="9" t="s">
        <v>266</v>
      </c>
      <c r="F7010" s="9" t="s">
        <v>267</v>
      </c>
      <c r="G7010" s="9" t="s">
        <v>268</v>
      </c>
      <c r="H7010" s="8">
        <v>45748</v>
      </c>
      <c r="I7010" s="8">
        <v>45761</v>
      </c>
      <c r="J7010" s="219" t="s">
        <v>14675</v>
      </c>
      <c r="K7010" s="205" t="s">
        <v>270</v>
      </c>
      <c r="M7010" s="9" t="s">
        <v>9045</v>
      </c>
      <c r="N7010" s="215">
        <v>45777.922227581003</v>
      </c>
      <c r="O7010" s="8">
        <v>45777</v>
      </c>
    </row>
    <row r="7011" spans="1:15" x14ac:dyDescent="0.25">
      <c r="A7011" s="8">
        <v>45424</v>
      </c>
      <c r="B7011" s="9" t="s">
        <v>1568</v>
      </c>
      <c r="C7011" s="9" t="s">
        <v>217</v>
      </c>
      <c r="D7011" s="3">
        <v>-80.319999999999993</v>
      </c>
      <c r="E7011" s="9" t="s">
        <v>266</v>
      </c>
      <c r="F7011" s="9" t="s">
        <v>267</v>
      </c>
      <c r="G7011" s="9" t="s">
        <v>268</v>
      </c>
      <c r="H7011" s="8">
        <v>45413</v>
      </c>
      <c r="I7011" s="8">
        <v>45418</v>
      </c>
      <c r="J7011" s="8" t="s">
        <v>4053</v>
      </c>
      <c r="K7011" s="205" t="s">
        <v>270</v>
      </c>
      <c r="M7011" s="9" t="s">
        <v>1570</v>
      </c>
      <c r="N7011" s="215">
        <v>45445.039048634302</v>
      </c>
      <c r="O7011" s="8"/>
    </row>
    <row r="7012" spans="1:15" x14ac:dyDescent="0.25">
      <c r="A7012" s="8">
        <v>45317</v>
      </c>
      <c r="B7012" s="9" t="s">
        <v>1568</v>
      </c>
      <c r="C7012" s="9" t="s">
        <v>217</v>
      </c>
      <c r="D7012" s="3">
        <v>-80.319999999999993</v>
      </c>
      <c r="E7012" s="9" t="s">
        <v>266</v>
      </c>
      <c r="F7012" s="9" t="s">
        <v>267</v>
      </c>
      <c r="G7012" s="9" t="s">
        <v>268</v>
      </c>
      <c r="H7012" s="8">
        <v>45292</v>
      </c>
      <c r="I7012" s="8">
        <v>45313</v>
      </c>
      <c r="J7012" s="8" t="s">
        <v>4054</v>
      </c>
      <c r="K7012" s="205" t="s">
        <v>270</v>
      </c>
      <c r="M7012" s="9" t="s">
        <v>1570</v>
      </c>
      <c r="N7012" s="215">
        <v>45322.986432939797</v>
      </c>
      <c r="O7012" s="8"/>
    </row>
    <row r="7013" spans="1:15" x14ac:dyDescent="0.25">
      <c r="A7013" s="8">
        <v>45196</v>
      </c>
      <c r="B7013" s="9" t="s">
        <v>4055</v>
      </c>
      <c r="C7013" s="9" t="s">
        <v>217</v>
      </c>
      <c r="D7013" s="3">
        <v>-80.319999999999993</v>
      </c>
      <c r="E7013" s="9" t="s">
        <v>724</v>
      </c>
      <c r="F7013" s="9" t="s">
        <v>118</v>
      </c>
      <c r="G7013" s="9" t="s">
        <v>210</v>
      </c>
      <c r="H7013" s="8">
        <v>45170</v>
      </c>
      <c r="I7013" s="8">
        <v>45194</v>
      </c>
      <c r="J7013" s="219" t="s">
        <v>4056</v>
      </c>
      <c r="K7013" s="205" t="s">
        <v>121</v>
      </c>
      <c r="M7013" s="9" t="s">
        <v>4057</v>
      </c>
      <c r="N7013" s="215">
        <v>45294.9567489931</v>
      </c>
      <c r="O7013" s="8"/>
    </row>
    <row r="7014" spans="1:15" x14ac:dyDescent="0.25">
      <c r="A7014" s="8">
        <v>45435</v>
      </c>
      <c r="B7014" s="9" t="s">
        <v>1388</v>
      </c>
      <c r="C7014" s="9" t="s">
        <v>431</v>
      </c>
      <c r="D7014" s="3">
        <v>-42.42</v>
      </c>
      <c r="E7014" s="9" t="s">
        <v>117</v>
      </c>
      <c r="F7014" s="9" t="s">
        <v>118</v>
      </c>
      <c r="G7014" s="9" t="s">
        <v>210</v>
      </c>
      <c r="H7014" s="8">
        <v>45413</v>
      </c>
      <c r="I7014" s="8">
        <v>45432</v>
      </c>
      <c r="J7014" s="8" t="s">
        <v>3486</v>
      </c>
      <c r="K7014" s="205" t="s">
        <v>121</v>
      </c>
      <c r="M7014" s="9" t="s">
        <v>1388</v>
      </c>
      <c r="N7014" s="215">
        <v>45445.039048634302</v>
      </c>
      <c r="O7014" s="8">
        <v>45444</v>
      </c>
    </row>
    <row r="7015" spans="1:15" x14ac:dyDescent="0.25">
      <c r="A7015" s="8">
        <v>45477</v>
      </c>
      <c r="B7015" s="9" t="s">
        <v>8190</v>
      </c>
      <c r="C7015" s="9" t="s">
        <v>217</v>
      </c>
      <c r="D7015" s="3">
        <v>-83.19</v>
      </c>
      <c r="E7015" s="9" t="s">
        <v>266</v>
      </c>
      <c r="F7015" s="9" t="s">
        <v>267</v>
      </c>
      <c r="G7015" s="9" t="s">
        <v>268</v>
      </c>
      <c r="H7015" s="8">
        <v>45474</v>
      </c>
      <c r="I7015" s="8">
        <v>45474</v>
      </c>
      <c r="J7015" s="8" t="s">
        <v>8191</v>
      </c>
      <c r="K7015" s="205" t="s">
        <v>270</v>
      </c>
      <c r="M7015" s="9" t="s">
        <v>8192</v>
      </c>
      <c r="N7015" s="215">
        <v>45505.8848292361</v>
      </c>
      <c r="O7015" s="8">
        <v>45508</v>
      </c>
    </row>
    <row r="7016" spans="1:15" x14ac:dyDescent="0.25">
      <c r="A7016" s="8">
        <v>45875</v>
      </c>
      <c r="B7016" s="9" t="s">
        <v>14646</v>
      </c>
      <c r="C7016" s="9" t="s">
        <v>217</v>
      </c>
      <c r="D7016" s="3">
        <v>-84.51</v>
      </c>
      <c r="E7016" s="9" t="s">
        <v>266</v>
      </c>
      <c r="F7016" s="9" t="s">
        <v>267</v>
      </c>
      <c r="G7016" s="9" t="s">
        <v>268</v>
      </c>
      <c r="H7016" s="8">
        <v>45870</v>
      </c>
      <c r="I7016" s="8">
        <v>45873</v>
      </c>
      <c r="J7016" s="219" t="s">
        <v>20085</v>
      </c>
      <c r="K7016" s="205" t="s">
        <v>270</v>
      </c>
      <c r="M7016" s="9" t="s">
        <v>14648</v>
      </c>
      <c r="N7016" s="215">
        <v>45929.807189814797</v>
      </c>
      <c r="O7016" s="8">
        <v>45929</v>
      </c>
    </row>
    <row r="7017" spans="1:15" x14ac:dyDescent="0.25">
      <c r="A7017" s="8">
        <v>45439</v>
      </c>
      <c r="B7017" s="9" t="s">
        <v>4092</v>
      </c>
      <c r="C7017" s="9" t="s">
        <v>217</v>
      </c>
      <c r="D7017" s="3">
        <v>-85</v>
      </c>
      <c r="E7017" s="9" t="s">
        <v>266</v>
      </c>
      <c r="F7017" s="9" t="s">
        <v>267</v>
      </c>
      <c r="G7017" s="9" t="s">
        <v>268</v>
      </c>
      <c r="H7017" s="8">
        <v>45413</v>
      </c>
      <c r="I7017" s="8">
        <v>45439</v>
      </c>
      <c r="J7017" s="8" t="s">
        <v>4093</v>
      </c>
      <c r="K7017" s="205" t="s">
        <v>270</v>
      </c>
      <c r="M7017" s="9" t="s">
        <v>4094</v>
      </c>
      <c r="N7017" s="215">
        <v>45445.039048634302</v>
      </c>
      <c r="O7017" s="8"/>
    </row>
    <row r="7018" spans="1:15" x14ac:dyDescent="0.25">
      <c r="A7018" s="8">
        <v>45242</v>
      </c>
      <c r="B7018" s="9" t="s">
        <v>3997</v>
      </c>
      <c r="C7018" s="9" t="s">
        <v>217</v>
      </c>
      <c r="D7018" s="3">
        <v>-86.62</v>
      </c>
      <c r="E7018" s="9" t="s">
        <v>266</v>
      </c>
      <c r="F7018" s="9" t="s">
        <v>267</v>
      </c>
      <c r="G7018" s="9" t="s">
        <v>268</v>
      </c>
      <c r="H7018" s="8">
        <v>45231</v>
      </c>
      <c r="I7018" s="8">
        <v>45236</v>
      </c>
      <c r="J7018" s="8" t="s">
        <v>4106</v>
      </c>
      <c r="K7018" s="205" t="s">
        <v>270</v>
      </c>
      <c r="M7018" s="9" t="s">
        <v>3999</v>
      </c>
      <c r="N7018" s="215">
        <v>45294.9567489931</v>
      </c>
      <c r="O7018" s="8"/>
    </row>
    <row r="7019" spans="1:15" x14ac:dyDescent="0.25">
      <c r="A7019" s="8">
        <v>45336</v>
      </c>
      <c r="B7019" s="9" t="s">
        <v>4107</v>
      </c>
      <c r="C7019" s="9" t="s">
        <v>217</v>
      </c>
      <c r="D7019" s="3">
        <v>-86.96</v>
      </c>
      <c r="E7019" s="9" t="s">
        <v>266</v>
      </c>
      <c r="F7019" s="9" t="s">
        <v>267</v>
      </c>
      <c r="G7019" s="9" t="s">
        <v>268</v>
      </c>
      <c r="H7019" s="8">
        <v>45323</v>
      </c>
      <c r="I7019" s="8">
        <v>45334</v>
      </c>
      <c r="J7019" s="8" t="s">
        <v>4108</v>
      </c>
      <c r="K7019" s="205" t="s">
        <v>270</v>
      </c>
      <c r="M7019" s="9" t="s">
        <v>4109</v>
      </c>
      <c r="N7019" s="215">
        <v>45341.902716967597</v>
      </c>
      <c r="O7019" s="8"/>
    </row>
    <row r="7020" spans="1:15" x14ac:dyDescent="0.25">
      <c r="A7020" s="8">
        <v>45435</v>
      </c>
      <c r="B7020" s="9" t="s">
        <v>1579</v>
      </c>
      <c r="C7020" s="9" t="s">
        <v>431</v>
      </c>
      <c r="D7020" s="3">
        <v>-52.65</v>
      </c>
      <c r="E7020" s="9" t="s">
        <v>117</v>
      </c>
      <c r="F7020" s="9" t="s">
        <v>118</v>
      </c>
      <c r="G7020" s="9" t="s">
        <v>210</v>
      </c>
      <c r="H7020" s="8">
        <v>45413</v>
      </c>
      <c r="I7020" s="8">
        <v>45432</v>
      </c>
      <c r="J7020" s="8" t="s">
        <v>3714</v>
      </c>
      <c r="K7020" s="205" t="s">
        <v>121</v>
      </c>
      <c r="M7020" s="9" t="s">
        <v>1581</v>
      </c>
      <c r="N7020" s="215">
        <v>45445.039048634302</v>
      </c>
      <c r="O7020" s="8">
        <v>45444</v>
      </c>
    </row>
    <row r="7021" spans="1:15" x14ac:dyDescent="0.25">
      <c r="A7021" s="8">
        <v>45434</v>
      </c>
      <c r="B7021" s="9" t="s">
        <v>1388</v>
      </c>
      <c r="C7021" s="9" t="s">
        <v>431</v>
      </c>
      <c r="D7021" s="3">
        <v>-44.56</v>
      </c>
      <c r="E7021" s="9" t="s">
        <v>117</v>
      </c>
      <c r="F7021" s="9" t="s">
        <v>118</v>
      </c>
      <c r="G7021" s="9" t="s">
        <v>210</v>
      </c>
      <c r="H7021" s="8">
        <v>45413</v>
      </c>
      <c r="I7021" s="8">
        <v>45432</v>
      </c>
      <c r="J7021" s="8" t="s">
        <v>3537</v>
      </c>
      <c r="K7021" s="205" t="s">
        <v>121</v>
      </c>
      <c r="M7021" s="9" t="s">
        <v>1388</v>
      </c>
      <c r="N7021" s="215">
        <v>45445.039048634302</v>
      </c>
      <c r="O7021" s="8">
        <v>45444</v>
      </c>
    </row>
    <row r="7022" spans="1:15" x14ac:dyDescent="0.25">
      <c r="A7022" s="8">
        <v>45460</v>
      </c>
      <c r="B7022" s="9" t="s">
        <v>3163</v>
      </c>
      <c r="C7022" s="9" t="s">
        <v>217</v>
      </c>
      <c r="D7022" s="3">
        <v>-88.02</v>
      </c>
      <c r="E7022" s="9" t="s">
        <v>266</v>
      </c>
      <c r="F7022" s="9" t="s">
        <v>267</v>
      </c>
      <c r="G7022" s="9" t="s">
        <v>268</v>
      </c>
      <c r="H7022" s="8">
        <v>45444</v>
      </c>
      <c r="I7022" s="8">
        <v>45460</v>
      </c>
      <c r="J7022" s="8" t="s">
        <v>8788</v>
      </c>
      <c r="K7022" s="205" t="s">
        <v>270</v>
      </c>
      <c r="M7022" s="9" t="s">
        <v>3165</v>
      </c>
      <c r="N7022" s="215">
        <v>45505.8848292361</v>
      </c>
      <c r="O7022" s="8">
        <v>45505</v>
      </c>
    </row>
    <row r="7023" spans="1:15" x14ac:dyDescent="0.25">
      <c r="A7023" s="8">
        <v>45525</v>
      </c>
      <c r="B7023" s="9" t="s">
        <v>8992</v>
      </c>
      <c r="C7023" s="9" t="s">
        <v>217</v>
      </c>
      <c r="D7023" s="3">
        <v>-88.18</v>
      </c>
      <c r="E7023" s="9" t="s">
        <v>266</v>
      </c>
      <c r="F7023" s="9" t="s">
        <v>267</v>
      </c>
      <c r="G7023" s="9" t="s">
        <v>268</v>
      </c>
      <c r="H7023" s="8">
        <v>45505</v>
      </c>
      <c r="I7023" s="8">
        <v>45523</v>
      </c>
      <c r="J7023" s="8" t="s">
        <v>9140</v>
      </c>
      <c r="K7023" s="205" t="s">
        <v>270</v>
      </c>
      <c r="M7023" s="9" t="s">
        <v>8994</v>
      </c>
      <c r="N7023" s="215">
        <v>45534.648212951397</v>
      </c>
      <c r="O7023" s="8"/>
    </row>
    <row r="7024" spans="1:15" x14ac:dyDescent="0.25">
      <c r="A7024" s="8">
        <v>45236</v>
      </c>
      <c r="B7024" s="9" t="s">
        <v>4125</v>
      </c>
      <c r="C7024" s="9" t="s">
        <v>217</v>
      </c>
      <c r="D7024" s="3">
        <v>-88.8</v>
      </c>
      <c r="E7024" s="9" t="s">
        <v>266</v>
      </c>
      <c r="F7024" s="9" t="s">
        <v>267</v>
      </c>
      <c r="G7024" s="9" t="s">
        <v>268</v>
      </c>
      <c r="H7024" s="8">
        <v>45231</v>
      </c>
      <c r="I7024" s="8">
        <v>45236</v>
      </c>
      <c r="J7024" s="8" t="s">
        <v>4126</v>
      </c>
      <c r="K7024" s="205" t="s">
        <v>270</v>
      </c>
      <c r="M7024" s="9" t="s">
        <v>4127</v>
      </c>
      <c r="N7024" s="215">
        <v>45294.9567489931</v>
      </c>
      <c r="O7024" s="8"/>
    </row>
    <row r="7025" spans="1:15" x14ac:dyDescent="0.25">
      <c r="A7025" s="8">
        <v>45913</v>
      </c>
      <c r="B7025" s="9" t="s">
        <v>9043</v>
      </c>
      <c r="C7025" s="9" t="s">
        <v>217</v>
      </c>
      <c r="D7025" s="3">
        <v>-89.37</v>
      </c>
      <c r="E7025" s="9" t="s">
        <v>266</v>
      </c>
      <c r="F7025" s="9" t="s">
        <v>267</v>
      </c>
      <c r="G7025" s="9" t="s">
        <v>268</v>
      </c>
      <c r="H7025" s="8">
        <v>45901</v>
      </c>
      <c r="I7025" s="8">
        <v>45908</v>
      </c>
      <c r="J7025" s="219" t="s">
        <v>19470</v>
      </c>
      <c r="K7025" s="205" t="s">
        <v>270</v>
      </c>
      <c r="M7025" s="9" t="s">
        <v>9045</v>
      </c>
      <c r="N7025" s="215">
        <v>45929.807189814797</v>
      </c>
      <c r="O7025" s="8">
        <v>45929</v>
      </c>
    </row>
    <row r="7026" spans="1:15" x14ac:dyDescent="0.25">
      <c r="A7026" s="8">
        <v>45717</v>
      </c>
      <c r="B7026" s="9" t="s">
        <v>13944</v>
      </c>
      <c r="C7026" s="9" t="s">
        <v>217</v>
      </c>
      <c r="D7026" s="3">
        <v>-89.5</v>
      </c>
      <c r="E7026" s="9" t="s">
        <v>266</v>
      </c>
      <c r="F7026" s="9" t="s">
        <v>267</v>
      </c>
      <c r="G7026" s="9" t="s">
        <v>268</v>
      </c>
      <c r="H7026" s="8">
        <v>45717</v>
      </c>
      <c r="I7026" s="8">
        <v>45712</v>
      </c>
      <c r="J7026" s="219" t="s">
        <v>13945</v>
      </c>
      <c r="K7026" s="205" t="s">
        <v>270</v>
      </c>
      <c r="M7026" s="9" t="s">
        <v>13946</v>
      </c>
      <c r="N7026" s="215">
        <v>45733.5614541088</v>
      </c>
      <c r="O7026" s="8"/>
    </row>
    <row r="7027" spans="1:15" x14ac:dyDescent="0.25">
      <c r="A7027" s="8">
        <v>45510</v>
      </c>
      <c r="B7027" s="9" t="s">
        <v>8133</v>
      </c>
      <c r="C7027" s="9" t="s">
        <v>217</v>
      </c>
      <c r="D7027" s="3">
        <v>-90.23</v>
      </c>
      <c r="E7027" s="9" t="s">
        <v>266</v>
      </c>
      <c r="F7027" s="9" t="s">
        <v>267</v>
      </c>
      <c r="G7027" s="9" t="s">
        <v>268</v>
      </c>
      <c r="H7027" s="8">
        <v>45505</v>
      </c>
      <c r="I7027" s="8">
        <v>45509</v>
      </c>
      <c r="J7027" s="8" t="s">
        <v>9432</v>
      </c>
      <c r="K7027" s="205" t="s">
        <v>270</v>
      </c>
      <c r="M7027" s="9" t="s">
        <v>8135</v>
      </c>
      <c r="N7027" s="215">
        <v>45534.648212951397</v>
      </c>
      <c r="O7027" s="8">
        <v>45534</v>
      </c>
    </row>
    <row r="7028" spans="1:15" x14ac:dyDescent="0.25">
      <c r="A7028" s="8">
        <v>45781</v>
      </c>
      <c r="B7028" s="9" t="s">
        <v>15721</v>
      </c>
      <c r="C7028" s="9" t="s">
        <v>217</v>
      </c>
      <c r="D7028" s="3">
        <v>-90.26</v>
      </c>
      <c r="E7028" s="9" t="s">
        <v>266</v>
      </c>
      <c r="F7028" s="9" t="s">
        <v>267</v>
      </c>
      <c r="G7028" s="9" t="s">
        <v>268</v>
      </c>
      <c r="H7028" s="8">
        <v>45778</v>
      </c>
      <c r="I7028" s="8">
        <v>45775</v>
      </c>
      <c r="J7028" s="8" t="s">
        <v>15722</v>
      </c>
      <c r="K7028" s="205" t="s">
        <v>270</v>
      </c>
      <c r="M7028" s="9" t="s">
        <v>15723</v>
      </c>
      <c r="N7028" s="215">
        <v>45785.029943333298</v>
      </c>
      <c r="O7028" s="8"/>
    </row>
    <row r="7029" spans="1:15" x14ac:dyDescent="0.25">
      <c r="A7029" s="8">
        <v>45434</v>
      </c>
      <c r="B7029" s="9" t="s">
        <v>1388</v>
      </c>
      <c r="C7029" s="9" t="s">
        <v>431</v>
      </c>
      <c r="D7029" s="3">
        <v>-66.31</v>
      </c>
      <c r="E7029" s="9" t="s">
        <v>117</v>
      </c>
      <c r="F7029" s="9" t="s">
        <v>118</v>
      </c>
      <c r="G7029" s="9" t="s">
        <v>210</v>
      </c>
      <c r="H7029" s="8">
        <v>45413</v>
      </c>
      <c r="I7029" s="8">
        <v>45432</v>
      </c>
      <c r="J7029" s="8" t="s">
        <v>3902</v>
      </c>
      <c r="K7029" s="205" t="s">
        <v>121</v>
      </c>
      <c r="M7029" s="9" t="s">
        <v>1388</v>
      </c>
      <c r="N7029" s="215">
        <v>45445.039048634302</v>
      </c>
      <c r="O7029" s="8">
        <v>45444</v>
      </c>
    </row>
    <row r="7030" spans="1:15" x14ac:dyDescent="0.25">
      <c r="A7030" s="8">
        <v>45550</v>
      </c>
      <c r="B7030" s="9" t="s">
        <v>10426</v>
      </c>
      <c r="C7030" s="9" t="s">
        <v>217</v>
      </c>
      <c r="D7030" s="3">
        <v>-93.47</v>
      </c>
      <c r="E7030" s="9" t="s">
        <v>266</v>
      </c>
      <c r="F7030" s="9" t="s">
        <v>267</v>
      </c>
      <c r="G7030" s="9" t="s">
        <v>268</v>
      </c>
      <c r="H7030" s="8">
        <v>45536</v>
      </c>
      <c r="I7030" s="8">
        <v>45544</v>
      </c>
      <c r="J7030" s="8" t="s">
        <v>10427</v>
      </c>
      <c r="K7030" s="205" t="s">
        <v>270</v>
      </c>
      <c r="M7030" s="9" t="s">
        <v>10428</v>
      </c>
      <c r="N7030" s="215">
        <v>45575.565837071801</v>
      </c>
      <c r="O7030" s="8"/>
    </row>
    <row r="7031" spans="1:15" x14ac:dyDescent="0.25">
      <c r="A7031" s="8">
        <v>45440</v>
      </c>
      <c r="B7031" s="9" t="s">
        <v>4161</v>
      </c>
      <c r="C7031" s="9" t="s">
        <v>217</v>
      </c>
      <c r="D7031" s="3">
        <v>-93.69</v>
      </c>
      <c r="E7031" s="9" t="s">
        <v>266</v>
      </c>
      <c r="F7031" s="9" t="s">
        <v>267</v>
      </c>
      <c r="G7031" s="9" t="s">
        <v>268</v>
      </c>
      <c r="H7031" s="8">
        <v>45413</v>
      </c>
      <c r="I7031" s="8">
        <v>45439</v>
      </c>
      <c r="J7031" s="8" t="s">
        <v>4162</v>
      </c>
      <c r="K7031" s="205" t="s">
        <v>270</v>
      </c>
      <c r="M7031" s="9" t="s">
        <v>4163</v>
      </c>
      <c r="N7031" s="215">
        <v>45445.039048634302</v>
      </c>
      <c r="O7031" s="8"/>
    </row>
    <row r="7032" spans="1:15" x14ac:dyDescent="0.25">
      <c r="A7032" s="8">
        <v>45528</v>
      </c>
      <c r="B7032" s="9" t="s">
        <v>9052</v>
      </c>
      <c r="C7032" s="9" t="s">
        <v>217</v>
      </c>
      <c r="D7032" s="3">
        <v>-93.92</v>
      </c>
      <c r="E7032" s="9" t="s">
        <v>266</v>
      </c>
      <c r="F7032" s="9" t="s">
        <v>267</v>
      </c>
      <c r="G7032" s="9" t="s">
        <v>268</v>
      </c>
      <c r="H7032" s="8">
        <v>45505</v>
      </c>
      <c r="I7032" s="8">
        <v>45523</v>
      </c>
      <c r="J7032" s="8" t="s">
        <v>9053</v>
      </c>
      <c r="K7032" s="205" t="s">
        <v>270</v>
      </c>
      <c r="M7032" s="9" t="s">
        <v>9054</v>
      </c>
      <c r="N7032" s="215">
        <v>45534.648212951397</v>
      </c>
      <c r="O7032" s="8"/>
    </row>
    <row r="7033" spans="1:15" x14ac:dyDescent="0.25">
      <c r="A7033" s="8">
        <v>45858</v>
      </c>
      <c r="B7033" s="9" t="s">
        <v>20320</v>
      </c>
      <c r="C7033" s="9" t="s">
        <v>217</v>
      </c>
      <c r="D7033" s="3">
        <v>-95.25</v>
      </c>
      <c r="E7033" s="9" t="s">
        <v>266</v>
      </c>
      <c r="F7033" s="9" t="s">
        <v>267</v>
      </c>
      <c r="G7033" s="9" t="s">
        <v>268</v>
      </c>
      <c r="H7033" s="8">
        <v>45839</v>
      </c>
      <c r="I7033" s="8">
        <v>45852</v>
      </c>
      <c r="J7033" s="219" t="s">
        <v>20323</v>
      </c>
      <c r="K7033" s="205" t="s">
        <v>270</v>
      </c>
      <c r="M7033" s="9" t="s">
        <v>20322</v>
      </c>
      <c r="N7033" s="215">
        <v>45929.807189814797</v>
      </c>
      <c r="O7033" s="8">
        <v>45929</v>
      </c>
    </row>
    <row r="7034" spans="1:15" x14ac:dyDescent="0.25">
      <c r="A7034" s="8">
        <v>45499</v>
      </c>
      <c r="B7034" s="9" t="s">
        <v>8992</v>
      </c>
      <c r="C7034" s="9" t="s">
        <v>217</v>
      </c>
      <c r="D7034" s="3">
        <v>-95.56</v>
      </c>
      <c r="E7034" s="9" t="s">
        <v>266</v>
      </c>
      <c r="F7034" s="9" t="s">
        <v>267</v>
      </c>
      <c r="G7034" s="9" t="s">
        <v>268</v>
      </c>
      <c r="H7034" s="8">
        <v>45474</v>
      </c>
      <c r="I7034" s="8">
        <v>45495</v>
      </c>
      <c r="J7034" s="8" t="s">
        <v>9641</v>
      </c>
      <c r="K7034" s="205" t="s">
        <v>270</v>
      </c>
      <c r="M7034" s="9" t="s">
        <v>8994</v>
      </c>
      <c r="N7034" s="215">
        <v>45534.648212951397</v>
      </c>
      <c r="O7034" s="8"/>
    </row>
    <row r="7035" spans="1:15" x14ac:dyDescent="0.25">
      <c r="A7035" s="8">
        <v>45219</v>
      </c>
      <c r="B7035" s="9" t="s">
        <v>1579</v>
      </c>
      <c r="C7035" s="9" t="s">
        <v>217</v>
      </c>
      <c r="D7035" s="3">
        <v>-95.79</v>
      </c>
      <c r="E7035" s="9" t="s">
        <v>724</v>
      </c>
      <c r="F7035" s="9" t="s">
        <v>118</v>
      </c>
      <c r="G7035" s="9" t="s">
        <v>210</v>
      </c>
      <c r="H7035" s="8">
        <v>45200</v>
      </c>
      <c r="I7035" s="8">
        <v>45215</v>
      </c>
      <c r="J7035" s="219" t="s">
        <v>4165</v>
      </c>
      <c r="K7035" s="205" t="s">
        <v>121</v>
      </c>
      <c r="M7035" s="9" t="s">
        <v>1581</v>
      </c>
      <c r="N7035" s="215">
        <v>45294.9567489931</v>
      </c>
      <c r="O7035" s="8"/>
    </row>
    <row r="7036" spans="1:15" x14ac:dyDescent="0.25">
      <c r="A7036" s="8">
        <v>45234</v>
      </c>
      <c r="B7036" s="9" t="s">
        <v>4167</v>
      </c>
      <c r="C7036" s="9" t="s">
        <v>217</v>
      </c>
      <c r="D7036" s="3">
        <v>-96.58</v>
      </c>
      <c r="E7036" s="9" t="s">
        <v>266</v>
      </c>
      <c r="F7036" s="9" t="s">
        <v>267</v>
      </c>
      <c r="G7036" s="9" t="s">
        <v>268</v>
      </c>
      <c r="H7036" s="8">
        <v>45231</v>
      </c>
      <c r="I7036" s="8">
        <v>45229</v>
      </c>
      <c r="J7036" s="8" t="s">
        <v>4168</v>
      </c>
      <c r="K7036" s="205" t="s">
        <v>270</v>
      </c>
      <c r="M7036" s="9" t="s">
        <v>4169</v>
      </c>
      <c r="N7036" s="215">
        <v>45294.9567489931</v>
      </c>
      <c r="O7036" s="8"/>
    </row>
    <row r="7037" spans="1:15" x14ac:dyDescent="0.25">
      <c r="A7037" s="8">
        <v>45379</v>
      </c>
      <c r="B7037" s="9" t="s">
        <v>1907</v>
      </c>
      <c r="C7037" s="9" t="s">
        <v>180</v>
      </c>
      <c r="D7037" s="3">
        <v>-9.9600000000000009</v>
      </c>
      <c r="E7037" s="9" t="s">
        <v>1190</v>
      </c>
      <c r="F7037" s="9" t="s">
        <v>1191</v>
      </c>
      <c r="G7037" s="9" t="s">
        <v>183</v>
      </c>
      <c r="H7037" s="8">
        <v>45352</v>
      </c>
      <c r="I7037" s="8">
        <v>45376</v>
      </c>
      <c r="J7037" s="8" t="s">
        <v>1955</v>
      </c>
      <c r="K7037" s="205" t="s">
        <v>1193</v>
      </c>
      <c r="M7037" s="9" t="s">
        <v>1909</v>
      </c>
      <c r="N7037" s="215">
        <v>45385.162865138896</v>
      </c>
      <c r="O7037" s="8">
        <v>45384</v>
      </c>
    </row>
    <row r="7038" spans="1:15" x14ac:dyDescent="0.25">
      <c r="A7038" s="8">
        <v>45810</v>
      </c>
      <c r="B7038" s="9" t="s">
        <v>9355</v>
      </c>
      <c r="C7038" s="9" t="s">
        <v>180</v>
      </c>
      <c r="D7038" s="3">
        <v>-9.94</v>
      </c>
      <c r="E7038" s="9" t="s">
        <v>181</v>
      </c>
      <c r="F7038" s="9" t="s">
        <v>182</v>
      </c>
      <c r="G7038" s="9" t="s">
        <v>183</v>
      </c>
      <c r="H7038" s="8">
        <v>45809</v>
      </c>
      <c r="I7038" s="8">
        <v>45810</v>
      </c>
      <c r="J7038" s="8" t="s">
        <v>18189</v>
      </c>
      <c r="K7038" s="205" t="s">
        <v>185</v>
      </c>
      <c r="M7038" s="9" t="s">
        <v>9357</v>
      </c>
      <c r="N7038" s="215">
        <v>45840.490152685197</v>
      </c>
      <c r="O7038" s="8">
        <v>45840</v>
      </c>
    </row>
    <row r="7039" spans="1:15" x14ac:dyDescent="0.25">
      <c r="A7039" s="8">
        <v>45280</v>
      </c>
      <c r="B7039" s="9" t="s">
        <v>1568</v>
      </c>
      <c r="C7039" s="9" t="s">
        <v>217</v>
      </c>
      <c r="D7039" s="3">
        <v>-97.68</v>
      </c>
      <c r="E7039" s="9" t="s">
        <v>266</v>
      </c>
      <c r="F7039" s="9" t="s">
        <v>267</v>
      </c>
      <c r="G7039" s="9" t="s">
        <v>268</v>
      </c>
      <c r="H7039" s="8">
        <v>45261</v>
      </c>
      <c r="I7039" s="8">
        <v>45278</v>
      </c>
      <c r="J7039" s="8" t="s">
        <v>4176</v>
      </c>
      <c r="K7039" s="205" t="s">
        <v>270</v>
      </c>
      <c r="M7039" s="9" t="s">
        <v>1570</v>
      </c>
      <c r="N7039" s="215">
        <v>45294.9567489931</v>
      </c>
      <c r="O7039" s="8"/>
    </row>
    <row r="7040" spans="1:15" x14ac:dyDescent="0.25">
      <c r="A7040" s="8">
        <v>45433</v>
      </c>
      <c r="B7040" s="9" t="s">
        <v>123</v>
      </c>
      <c r="C7040" s="9" t="s">
        <v>124</v>
      </c>
      <c r="D7040" s="3">
        <v>-14.33</v>
      </c>
      <c r="E7040" s="9" t="s">
        <v>117</v>
      </c>
      <c r="F7040" s="9" t="s">
        <v>118</v>
      </c>
      <c r="G7040" s="9" t="s">
        <v>210</v>
      </c>
      <c r="H7040" s="8">
        <v>45413</v>
      </c>
      <c r="I7040" s="8">
        <v>45432</v>
      </c>
      <c r="J7040" s="8" t="s">
        <v>2308</v>
      </c>
      <c r="K7040" s="205" t="s">
        <v>121</v>
      </c>
      <c r="M7040" s="9" t="s">
        <v>126</v>
      </c>
      <c r="N7040" s="215">
        <v>45445.039048634302</v>
      </c>
      <c r="O7040" s="8">
        <v>45444</v>
      </c>
    </row>
    <row r="7041" spans="1:15" x14ac:dyDescent="0.25">
      <c r="A7041" s="8">
        <v>45322</v>
      </c>
      <c r="B7041" s="9" t="s">
        <v>1907</v>
      </c>
      <c r="C7041" s="9" t="s">
        <v>180</v>
      </c>
      <c r="D7041" s="3">
        <v>-9.92</v>
      </c>
      <c r="E7041" s="9" t="s">
        <v>1190</v>
      </c>
      <c r="F7041" s="9" t="s">
        <v>1191</v>
      </c>
      <c r="G7041" s="9" t="s">
        <v>183</v>
      </c>
      <c r="H7041" s="8">
        <v>45292</v>
      </c>
      <c r="I7041" s="8">
        <v>45320</v>
      </c>
      <c r="J7041" s="8" t="s">
        <v>1953</v>
      </c>
      <c r="K7041" s="205" t="s">
        <v>1193</v>
      </c>
      <c r="M7041" s="9" t="s">
        <v>1909</v>
      </c>
      <c r="N7041" s="215">
        <v>45324.933394479202</v>
      </c>
      <c r="O7041" s="8">
        <v>45324</v>
      </c>
    </row>
    <row r="7042" spans="1:15" x14ac:dyDescent="0.25">
      <c r="A7042" s="8">
        <v>45891</v>
      </c>
      <c r="B7042" s="9" t="s">
        <v>8133</v>
      </c>
      <c r="C7042" s="9" t="s">
        <v>217</v>
      </c>
      <c r="D7042" s="3">
        <v>-99.13</v>
      </c>
      <c r="E7042" s="9" t="s">
        <v>266</v>
      </c>
      <c r="F7042" s="9" t="s">
        <v>267</v>
      </c>
      <c r="G7042" s="9" t="s">
        <v>268</v>
      </c>
      <c r="H7042" s="8">
        <v>45870</v>
      </c>
      <c r="I7042" s="8">
        <v>45887</v>
      </c>
      <c r="J7042" s="219" t="s">
        <v>19858</v>
      </c>
      <c r="K7042" s="205" t="s">
        <v>270</v>
      </c>
      <c r="M7042" s="9" t="s">
        <v>8135</v>
      </c>
      <c r="N7042" s="215">
        <v>45929.807189814797</v>
      </c>
      <c r="O7042" s="8">
        <v>45929</v>
      </c>
    </row>
    <row r="7043" spans="1:15" x14ac:dyDescent="0.25">
      <c r="A7043" s="8">
        <v>45649</v>
      </c>
      <c r="B7043" s="9" t="s">
        <v>13645</v>
      </c>
      <c r="C7043" s="9" t="s">
        <v>217</v>
      </c>
      <c r="D7043" s="3">
        <v>-100</v>
      </c>
      <c r="E7043" s="9" t="s">
        <v>266</v>
      </c>
      <c r="F7043" s="9" t="s">
        <v>267</v>
      </c>
      <c r="G7043" s="9" t="s">
        <v>268</v>
      </c>
      <c r="H7043" s="8">
        <v>45627</v>
      </c>
      <c r="I7043" s="8">
        <v>45649</v>
      </c>
      <c r="J7043" s="219" t="s">
        <v>13646</v>
      </c>
      <c r="K7043" s="205" t="s">
        <v>270</v>
      </c>
      <c r="M7043" s="9" t="s">
        <v>13647</v>
      </c>
      <c r="N7043" s="215">
        <v>45706.0637561111</v>
      </c>
      <c r="O7043" s="8"/>
    </row>
    <row r="7044" spans="1:15" x14ac:dyDescent="0.25">
      <c r="A7044" s="8">
        <v>45519</v>
      </c>
      <c r="B7044" s="9" t="s">
        <v>7884</v>
      </c>
      <c r="C7044" s="9" t="s">
        <v>180</v>
      </c>
      <c r="D7044" s="3">
        <v>-9.92</v>
      </c>
      <c r="E7044" s="9" t="s">
        <v>181</v>
      </c>
      <c r="F7044" s="9" t="s">
        <v>182</v>
      </c>
      <c r="G7044" s="9" t="s">
        <v>183</v>
      </c>
      <c r="H7044" s="8">
        <v>45505</v>
      </c>
      <c r="I7044" s="8">
        <v>45516</v>
      </c>
      <c r="J7044" s="8" t="s">
        <v>9231</v>
      </c>
      <c r="K7044" s="205" t="s">
        <v>185</v>
      </c>
      <c r="M7044" s="9" t="s">
        <v>7886</v>
      </c>
      <c r="N7044" s="215">
        <v>45534.648212951397</v>
      </c>
      <c r="O7044" s="8">
        <v>45534</v>
      </c>
    </row>
    <row r="7045" spans="1:15" x14ac:dyDescent="0.25">
      <c r="A7045" s="8">
        <v>45432</v>
      </c>
      <c r="B7045" s="9" t="s">
        <v>2972</v>
      </c>
      <c r="C7045" s="9" t="s">
        <v>124</v>
      </c>
      <c r="D7045" s="3">
        <v>-109</v>
      </c>
      <c r="E7045" s="9" t="s">
        <v>117</v>
      </c>
      <c r="F7045" s="9" t="s">
        <v>118</v>
      </c>
      <c r="G7045" s="9" t="s">
        <v>210</v>
      </c>
      <c r="H7045" s="8">
        <v>45413</v>
      </c>
      <c r="I7045" s="8">
        <v>45432</v>
      </c>
      <c r="J7045" s="8" t="s">
        <v>2973</v>
      </c>
      <c r="K7045" s="205" t="s">
        <v>121</v>
      </c>
      <c r="M7045" s="9" t="s">
        <v>2974</v>
      </c>
      <c r="N7045" s="215">
        <v>45445.039048634302</v>
      </c>
      <c r="O7045" s="8"/>
    </row>
    <row r="7046" spans="1:15" x14ac:dyDescent="0.25">
      <c r="A7046" s="8">
        <v>45431</v>
      </c>
      <c r="B7046" s="9" t="s">
        <v>1572</v>
      </c>
      <c r="C7046" s="9" t="s">
        <v>224</v>
      </c>
      <c r="D7046" s="3">
        <v>-28.97</v>
      </c>
      <c r="E7046" s="9" t="s">
        <v>117</v>
      </c>
      <c r="F7046" s="9" t="s">
        <v>118</v>
      </c>
      <c r="G7046" s="9" t="s">
        <v>210</v>
      </c>
      <c r="H7046" s="8">
        <v>45413</v>
      </c>
      <c r="I7046" s="8">
        <v>45425</v>
      </c>
      <c r="J7046" s="8" t="s">
        <v>1573</v>
      </c>
      <c r="K7046" s="205" t="s">
        <v>121</v>
      </c>
      <c r="M7046" s="9" t="s">
        <v>1574</v>
      </c>
      <c r="N7046" s="215">
        <v>45445.039048634302</v>
      </c>
      <c r="O7046" s="8"/>
    </row>
    <row r="7047" spans="1:15" x14ac:dyDescent="0.25">
      <c r="A7047" s="8">
        <v>45289</v>
      </c>
      <c r="B7047" s="9" t="s">
        <v>1907</v>
      </c>
      <c r="C7047" s="9" t="s">
        <v>180</v>
      </c>
      <c r="D7047" s="3">
        <v>-9.89</v>
      </c>
      <c r="E7047" s="9" t="s">
        <v>1190</v>
      </c>
      <c r="F7047" s="9" t="s">
        <v>1191</v>
      </c>
      <c r="G7047" s="9" t="s">
        <v>183</v>
      </c>
      <c r="H7047" s="8">
        <v>45261</v>
      </c>
      <c r="I7047" s="8">
        <v>45285</v>
      </c>
      <c r="J7047" s="8" t="s">
        <v>1943</v>
      </c>
      <c r="K7047" s="205" t="s">
        <v>1193</v>
      </c>
      <c r="M7047" s="9" t="s">
        <v>1909</v>
      </c>
      <c r="N7047" s="215">
        <v>45294.9567489931</v>
      </c>
      <c r="O7047" s="8"/>
    </row>
    <row r="7048" spans="1:15" x14ac:dyDescent="0.25">
      <c r="A7048" s="8">
        <v>45556</v>
      </c>
      <c r="B7048" s="9" t="s">
        <v>10285</v>
      </c>
      <c r="C7048" s="9" t="s">
        <v>217</v>
      </c>
      <c r="D7048" s="3">
        <v>-100.84</v>
      </c>
      <c r="E7048" s="9" t="s">
        <v>266</v>
      </c>
      <c r="F7048" s="9" t="s">
        <v>267</v>
      </c>
      <c r="G7048" s="9" t="s">
        <v>268</v>
      </c>
      <c r="H7048" s="8">
        <v>45536</v>
      </c>
      <c r="I7048" s="8">
        <v>45551</v>
      </c>
      <c r="J7048" s="8" t="s">
        <v>10286</v>
      </c>
      <c r="K7048" s="205" t="s">
        <v>270</v>
      </c>
      <c r="M7048" s="9" t="s">
        <v>10287</v>
      </c>
      <c r="N7048" s="215">
        <v>45575.565837071801</v>
      </c>
      <c r="O7048" s="8"/>
    </row>
    <row r="7049" spans="1:15" x14ac:dyDescent="0.25">
      <c r="A7049" s="8">
        <v>45808</v>
      </c>
      <c r="B7049" s="9" t="s">
        <v>18231</v>
      </c>
      <c r="C7049" s="9" t="s">
        <v>217</v>
      </c>
      <c r="D7049" s="3">
        <v>-101.47</v>
      </c>
      <c r="E7049" s="9" t="s">
        <v>266</v>
      </c>
      <c r="F7049" s="9" t="s">
        <v>267</v>
      </c>
      <c r="G7049" s="9" t="s">
        <v>268</v>
      </c>
      <c r="H7049" s="8">
        <v>45778</v>
      </c>
      <c r="I7049" s="8">
        <v>45803</v>
      </c>
      <c r="J7049" s="8" t="s">
        <v>18232</v>
      </c>
      <c r="K7049" s="205" t="s">
        <v>270</v>
      </c>
      <c r="M7049" s="9" t="s">
        <v>18233</v>
      </c>
      <c r="N7049" s="215">
        <v>45840.490152685197</v>
      </c>
      <c r="O7049" s="8"/>
    </row>
    <row r="7050" spans="1:15" x14ac:dyDescent="0.25">
      <c r="A7050" s="8">
        <v>45923</v>
      </c>
      <c r="B7050" s="9" t="s">
        <v>19323</v>
      </c>
      <c r="C7050" s="9" t="s">
        <v>217</v>
      </c>
      <c r="D7050" s="3">
        <v>-102.36</v>
      </c>
      <c r="E7050" s="9" t="s">
        <v>266</v>
      </c>
      <c r="F7050" s="9" t="s">
        <v>267</v>
      </c>
      <c r="G7050" s="9" t="s">
        <v>268</v>
      </c>
      <c r="H7050" s="8">
        <v>45901</v>
      </c>
      <c r="I7050" s="8">
        <v>45922</v>
      </c>
      <c r="J7050" s="219" t="s">
        <v>19324</v>
      </c>
      <c r="K7050" s="205" t="s">
        <v>270</v>
      </c>
      <c r="M7050" s="9" t="s">
        <v>19325</v>
      </c>
      <c r="N7050" s="215">
        <v>45929.807189814797</v>
      </c>
      <c r="O7050" s="8"/>
    </row>
    <row r="7051" spans="1:15" x14ac:dyDescent="0.25">
      <c r="A7051" s="8">
        <v>45411</v>
      </c>
      <c r="B7051" s="9" t="s">
        <v>4207</v>
      </c>
      <c r="C7051" s="9" t="s">
        <v>217</v>
      </c>
      <c r="D7051" s="3">
        <v>-102.9</v>
      </c>
      <c r="E7051" s="9" t="s">
        <v>266</v>
      </c>
      <c r="F7051" s="9" t="s">
        <v>267</v>
      </c>
      <c r="G7051" s="9" t="s">
        <v>268</v>
      </c>
      <c r="H7051" s="8">
        <v>45383</v>
      </c>
      <c r="I7051" s="8">
        <v>45411</v>
      </c>
      <c r="J7051" s="8" t="s">
        <v>4208</v>
      </c>
      <c r="K7051" s="205" t="s">
        <v>270</v>
      </c>
      <c r="M7051" s="9" t="s">
        <v>4209</v>
      </c>
      <c r="N7051" s="215">
        <v>45421.815222858801</v>
      </c>
      <c r="O7051" s="8"/>
    </row>
    <row r="7052" spans="1:15" x14ac:dyDescent="0.25">
      <c r="A7052" s="8">
        <v>45719</v>
      </c>
      <c r="B7052" s="9" t="s">
        <v>258</v>
      </c>
      <c r="C7052" s="9" t="s">
        <v>180</v>
      </c>
      <c r="D7052" s="3">
        <v>-9.85</v>
      </c>
      <c r="E7052" s="9" t="s">
        <v>181</v>
      </c>
      <c r="F7052" s="9" t="s">
        <v>182</v>
      </c>
      <c r="G7052" s="9" t="s">
        <v>183</v>
      </c>
      <c r="H7052" s="8">
        <v>45717</v>
      </c>
      <c r="I7052" s="8">
        <v>45719</v>
      </c>
      <c r="J7052" s="219" t="s">
        <v>13923</v>
      </c>
      <c r="K7052" s="205" t="s">
        <v>185</v>
      </c>
      <c r="M7052" s="9" t="s">
        <v>260</v>
      </c>
      <c r="N7052" s="215">
        <v>45733.5614541088</v>
      </c>
      <c r="O7052" s="8">
        <v>45733</v>
      </c>
    </row>
    <row r="7053" spans="1:15" x14ac:dyDescent="0.25">
      <c r="A7053" s="8">
        <v>45249</v>
      </c>
      <c r="B7053" s="9" t="s">
        <v>4214</v>
      </c>
      <c r="C7053" s="9" t="s">
        <v>217</v>
      </c>
      <c r="D7053" s="3">
        <v>-104.33</v>
      </c>
      <c r="E7053" s="9" t="s">
        <v>724</v>
      </c>
      <c r="F7053" s="9" t="s">
        <v>118</v>
      </c>
      <c r="G7053" s="9" t="s">
        <v>210</v>
      </c>
      <c r="H7053" s="8">
        <v>45231</v>
      </c>
      <c r="I7053" s="8">
        <v>45243</v>
      </c>
      <c r="J7053" s="8" t="s">
        <v>4215</v>
      </c>
      <c r="K7053" s="205" t="s">
        <v>121</v>
      </c>
      <c r="M7053" s="9" t="s">
        <v>4216</v>
      </c>
      <c r="N7053" s="215">
        <v>45294.9567489931</v>
      </c>
      <c r="O7053" s="8"/>
    </row>
    <row r="7054" spans="1:15" x14ac:dyDescent="0.25">
      <c r="A7054" s="8">
        <v>45374</v>
      </c>
      <c r="B7054" s="9" t="s">
        <v>1568</v>
      </c>
      <c r="C7054" s="9" t="s">
        <v>217</v>
      </c>
      <c r="D7054" s="3">
        <v>-104.85</v>
      </c>
      <c r="E7054" s="9" t="s">
        <v>266</v>
      </c>
      <c r="F7054" s="9" t="s">
        <v>267</v>
      </c>
      <c r="G7054" s="9" t="s">
        <v>268</v>
      </c>
      <c r="H7054" s="8">
        <v>45352</v>
      </c>
      <c r="I7054" s="8">
        <v>45369</v>
      </c>
      <c r="J7054" s="8" t="s">
        <v>4220</v>
      </c>
      <c r="K7054" s="205" t="s">
        <v>270</v>
      </c>
      <c r="M7054" s="9" t="s">
        <v>1570</v>
      </c>
      <c r="N7054" s="215">
        <v>45385.162865138896</v>
      </c>
      <c r="O7054" s="8"/>
    </row>
    <row r="7055" spans="1:15" x14ac:dyDescent="0.25">
      <c r="A7055" s="8">
        <v>45855</v>
      </c>
      <c r="B7055" s="9" t="s">
        <v>18601</v>
      </c>
      <c r="C7055" s="9" t="s">
        <v>217</v>
      </c>
      <c r="D7055" s="3">
        <v>-105.61</v>
      </c>
      <c r="E7055" s="9" t="s">
        <v>266</v>
      </c>
      <c r="F7055" s="9" t="s">
        <v>267</v>
      </c>
      <c r="G7055" s="9" t="s">
        <v>268</v>
      </c>
      <c r="H7055" s="8">
        <v>45839</v>
      </c>
      <c r="I7055" s="8">
        <v>45852</v>
      </c>
      <c r="J7055" s="219" t="s">
        <v>18602</v>
      </c>
      <c r="K7055" s="205" t="s">
        <v>270</v>
      </c>
      <c r="M7055" s="9" t="s">
        <v>18603</v>
      </c>
      <c r="N7055" s="215">
        <v>45862.622311099498</v>
      </c>
      <c r="O7055" s="8"/>
    </row>
    <row r="7056" spans="1:15" x14ac:dyDescent="0.25">
      <c r="A7056" s="8">
        <v>45412</v>
      </c>
      <c r="B7056" s="9" t="s">
        <v>520</v>
      </c>
      <c r="C7056" s="9" t="s">
        <v>180</v>
      </c>
      <c r="D7056" s="3">
        <v>-9.83</v>
      </c>
      <c r="E7056" s="9" t="s">
        <v>717</v>
      </c>
      <c r="F7056" s="9" t="s">
        <v>718</v>
      </c>
      <c r="G7056" s="9" t="s">
        <v>183</v>
      </c>
      <c r="H7056" s="8">
        <v>45383</v>
      </c>
      <c r="I7056" s="8">
        <v>45411</v>
      </c>
      <c r="J7056" s="8" t="s">
        <v>1939</v>
      </c>
      <c r="K7056" s="205" t="s">
        <v>720</v>
      </c>
      <c r="M7056" s="9" t="s">
        <v>525</v>
      </c>
      <c r="N7056" s="215">
        <v>45421.815222858801</v>
      </c>
      <c r="O7056" s="8">
        <v>45421</v>
      </c>
    </row>
    <row r="7057" spans="1:15" x14ac:dyDescent="0.25">
      <c r="A7057" s="8">
        <v>45858</v>
      </c>
      <c r="B7057" s="9" t="s">
        <v>8166</v>
      </c>
      <c r="C7057" s="9" t="s">
        <v>217</v>
      </c>
      <c r="D7057" s="3">
        <v>-107.42</v>
      </c>
      <c r="E7057" s="9" t="s">
        <v>266</v>
      </c>
      <c r="F7057" s="9" t="s">
        <v>267</v>
      </c>
      <c r="G7057" s="9" t="s">
        <v>268</v>
      </c>
      <c r="H7057" s="8">
        <v>45839</v>
      </c>
      <c r="I7057" s="8">
        <v>45852</v>
      </c>
      <c r="J7057" s="219" t="s">
        <v>20318</v>
      </c>
      <c r="K7057" s="205" t="s">
        <v>270</v>
      </c>
      <c r="M7057" s="9" t="s">
        <v>8168</v>
      </c>
      <c r="N7057" s="215">
        <v>45929.807189814797</v>
      </c>
      <c r="O7057" s="8">
        <v>45929</v>
      </c>
    </row>
    <row r="7058" spans="1:15" x14ac:dyDescent="0.25">
      <c r="A7058" s="8">
        <v>45438</v>
      </c>
      <c r="B7058" s="9" t="s">
        <v>4235</v>
      </c>
      <c r="C7058" s="9" t="s">
        <v>217</v>
      </c>
      <c r="D7058" s="3">
        <v>-109</v>
      </c>
      <c r="E7058" s="9" t="s">
        <v>266</v>
      </c>
      <c r="F7058" s="9" t="s">
        <v>267</v>
      </c>
      <c r="G7058" s="9" t="s">
        <v>268</v>
      </c>
      <c r="H7058" s="8">
        <v>45413</v>
      </c>
      <c r="I7058" s="8">
        <v>45432</v>
      </c>
      <c r="J7058" s="8" t="s">
        <v>4236</v>
      </c>
      <c r="K7058" s="205" t="s">
        <v>270</v>
      </c>
      <c r="M7058" s="9" t="s">
        <v>4237</v>
      </c>
      <c r="N7058" s="215">
        <v>45445.039048634302</v>
      </c>
      <c r="O7058" s="8"/>
    </row>
    <row r="7059" spans="1:15" x14ac:dyDescent="0.25">
      <c r="A7059" s="8">
        <v>45823</v>
      </c>
      <c r="B7059" s="9" t="s">
        <v>17904</v>
      </c>
      <c r="C7059" s="9" t="s">
        <v>217</v>
      </c>
      <c r="D7059" s="3">
        <v>-111.3</v>
      </c>
      <c r="E7059" s="9" t="s">
        <v>266</v>
      </c>
      <c r="F7059" s="9" t="s">
        <v>267</v>
      </c>
      <c r="G7059" s="9" t="s">
        <v>268</v>
      </c>
      <c r="H7059" s="8">
        <v>45809</v>
      </c>
      <c r="I7059" s="8">
        <v>45817</v>
      </c>
      <c r="J7059" s="219" t="s">
        <v>17905</v>
      </c>
      <c r="K7059" s="205" t="s">
        <v>270</v>
      </c>
      <c r="M7059" s="9" t="s">
        <v>17906</v>
      </c>
      <c r="N7059" s="215">
        <v>45840.490152685197</v>
      </c>
      <c r="O7059" s="8"/>
    </row>
    <row r="7060" spans="1:15" x14ac:dyDescent="0.25">
      <c r="A7060" s="8">
        <v>45367</v>
      </c>
      <c r="B7060" s="9" t="s">
        <v>4254</v>
      </c>
      <c r="C7060" s="9" t="s">
        <v>217</v>
      </c>
      <c r="D7060" s="3">
        <v>-111.38</v>
      </c>
      <c r="E7060" s="9" t="s">
        <v>266</v>
      </c>
      <c r="F7060" s="9" t="s">
        <v>267</v>
      </c>
      <c r="G7060" s="9" t="s">
        <v>268</v>
      </c>
      <c r="H7060" s="8">
        <v>45352</v>
      </c>
      <c r="I7060" s="8">
        <v>45362</v>
      </c>
      <c r="J7060" s="8" t="s">
        <v>4255</v>
      </c>
      <c r="K7060" s="205" t="s">
        <v>270</v>
      </c>
      <c r="M7060" s="9" t="s">
        <v>4256</v>
      </c>
      <c r="N7060" s="215">
        <v>45371.6918198032</v>
      </c>
      <c r="O7060" s="8"/>
    </row>
    <row r="7061" spans="1:15" x14ac:dyDescent="0.25">
      <c r="A7061" s="8">
        <v>45240</v>
      </c>
      <c r="B7061" s="9" t="s">
        <v>4261</v>
      </c>
      <c r="C7061" s="9" t="s">
        <v>217</v>
      </c>
      <c r="D7061" s="3">
        <v>-111.99</v>
      </c>
      <c r="E7061" s="9" t="s">
        <v>266</v>
      </c>
      <c r="F7061" s="9" t="s">
        <v>267</v>
      </c>
      <c r="G7061" s="9" t="s">
        <v>268</v>
      </c>
      <c r="H7061" s="8">
        <v>45231</v>
      </c>
      <c r="I7061" s="8">
        <v>45236</v>
      </c>
      <c r="J7061" s="8" t="s">
        <v>4262</v>
      </c>
      <c r="K7061" s="205" t="s">
        <v>270</v>
      </c>
      <c r="M7061" s="9" t="s">
        <v>4263</v>
      </c>
      <c r="N7061" s="215">
        <v>45294.9567489931</v>
      </c>
      <c r="O7061" s="8"/>
    </row>
    <row r="7062" spans="1:15" x14ac:dyDescent="0.25">
      <c r="A7062" s="8">
        <v>45454</v>
      </c>
      <c r="B7062" s="9" t="s">
        <v>396</v>
      </c>
      <c r="C7062" s="9" t="s">
        <v>217</v>
      </c>
      <c r="D7062" s="3">
        <v>-112.16</v>
      </c>
      <c r="E7062" s="9" t="s">
        <v>266</v>
      </c>
      <c r="F7062" s="9" t="s">
        <v>267</v>
      </c>
      <c r="G7062" s="9" t="s">
        <v>268</v>
      </c>
      <c r="H7062" s="8">
        <v>45444</v>
      </c>
      <c r="I7062" s="8">
        <v>45453</v>
      </c>
      <c r="J7062" s="8" t="s">
        <v>397</v>
      </c>
      <c r="K7062" s="205" t="s">
        <v>270</v>
      </c>
      <c r="M7062" s="9" t="s">
        <v>398</v>
      </c>
      <c r="N7062" s="215">
        <v>45460.791518807899</v>
      </c>
      <c r="O7062" s="8">
        <v>45460</v>
      </c>
    </row>
    <row r="7063" spans="1:15" x14ac:dyDescent="0.25">
      <c r="A7063" s="8">
        <v>45549</v>
      </c>
      <c r="B7063" s="9" t="s">
        <v>7858</v>
      </c>
      <c r="C7063" s="9" t="s">
        <v>217</v>
      </c>
      <c r="D7063" s="3">
        <v>-113.56</v>
      </c>
      <c r="E7063" s="9" t="s">
        <v>266</v>
      </c>
      <c r="F7063" s="9" t="s">
        <v>267</v>
      </c>
      <c r="G7063" s="9" t="s">
        <v>268</v>
      </c>
      <c r="H7063" s="8">
        <v>45536</v>
      </c>
      <c r="I7063" s="8">
        <v>45544</v>
      </c>
      <c r="J7063" s="8" t="s">
        <v>10444</v>
      </c>
      <c r="K7063" s="205" t="s">
        <v>270</v>
      </c>
      <c r="M7063" s="9" t="s">
        <v>7860</v>
      </c>
      <c r="N7063" s="215">
        <v>45575.565837071801</v>
      </c>
      <c r="O7063" s="8"/>
    </row>
    <row r="7064" spans="1:15" x14ac:dyDescent="0.25">
      <c r="A7064" s="8">
        <v>45758</v>
      </c>
      <c r="B7064" s="9" t="s">
        <v>8190</v>
      </c>
      <c r="C7064" s="9" t="s">
        <v>217</v>
      </c>
      <c r="D7064" s="3">
        <v>-114.22</v>
      </c>
      <c r="E7064" s="9" t="s">
        <v>266</v>
      </c>
      <c r="F7064" s="9" t="s">
        <v>267</v>
      </c>
      <c r="G7064" s="9" t="s">
        <v>268</v>
      </c>
      <c r="H7064" s="8">
        <v>45748</v>
      </c>
      <c r="I7064" s="8">
        <v>45754</v>
      </c>
      <c r="J7064" s="219" t="s">
        <v>14879</v>
      </c>
      <c r="K7064" s="205" t="s">
        <v>270</v>
      </c>
      <c r="M7064" s="9" t="s">
        <v>8192</v>
      </c>
      <c r="N7064" s="215">
        <v>45777.922227581003</v>
      </c>
      <c r="O7064" s="8">
        <v>45777</v>
      </c>
    </row>
    <row r="7065" spans="1:15" x14ac:dyDescent="0.25">
      <c r="A7065" s="8">
        <v>45431</v>
      </c>
      <c r="B7065" s="9" t="s">
        <v>1579</v>
      </c>
      <c r="C7065" s="9" t="s">
        <v>431</v>
      </c>
      <c r="D7065" s="3">
        <v>-94.42</v>
      </c>
      <c r="E7065" s="9" t="s">
        <v>117</v>
      </c>
      <c r="F7065" s="9" t="s">
        <v>118</v>
      </c>
      <c r="G7065" s="9" t="s">
        <v>210</v>
      </c>
      <c r="H7065" s="8">
        <v>45413</v>
      </c>
      <c r="I7065" s="8">
        <v>45425</v>
      </c>
      <c r="J7065" s="8" t="s">
        <v>4164</v>
      </c>
      <c r="K7065" s="205" t="s">
        <v>121</v>
      </c>
      <c r="M7065" s="9" t="s">
        <v>1581</v>
      </c>
      <c r="N7065" s="215">
        <v>45445.039048634302</v>
      </c>
      <c r="O7065" s="8">
        <v>45444</v>
      </c>
    </row>
    <row r="7066" spans="1:15" x14ac:dyDescent="0.25">
      <c r="A7066" s="8">
        <v>45286</v>
      </c>
      <c r="B7066" s="9" t="s">
        <v>4278</v>
      </c>
      <c r="C7066" s="9" t="s">
        <v>217</v>
      </c>
      <c r="D7066" s="3">
        <v>-115.28</v>
      </c>
      <c r="E7066" s="9" t="s">
        <v>266</v>
      </c>
      <c r="F7066" s="9" t="s">
        <v>267</v>
      </c>
      <c r="G7066" s="9" t="s">
        <v>268</v>
      </c>
      <c r="H7066" s="8">
        <v>45261</v>
      </c>
      <c r="I7066" s="8">
        <v>45285</v>
      </c>
      <c r="J7066" s="8" t="s">
        <v>4279</v>
      </c>
      <c r="K7066" s="205" t="s">
        <v>270</v>
      </c>
      <c r="M7066" s="9" t="s">
        <v>4280</v>
      </c>
      <c r="N7066" s="215">
        <v>45294.9567489931</v>
      </c>
      <c r="O7066" s="8"/>
    </row>
    <row r="7067" spans="1:15" x14ac:dyDescent="0.25">
      <c r="A7067" s="8">
        <v>45398</v>
      </c>
      <c r="B7067" s="9" t="s">
        <v>390</v>
      </c>
      <c r="C7067" s="9" t="s">
        <v>217</v>
      </c>
      <c r="D7067" s="3">
        <v>-116.26</v>
      </c>
      <c r="E7067" s="9" t="s">
        <v>266</v>
      </c>
      <c r="F7067" s="9" t="s">
        <v>267</v>
      </c>
      <c r="G7067" s="9" t="s">
        <v>268</v>
      </c>
      <c r="H7067" s="8">
        <v>45383</v>
      </c>
      <c r="I7067" s="8">
        <v>45397</v>
      </c>
      <c r="J7067" s="8" t="s">
        <v>4283</v>
      </c>
      <c r="K7067" s="205" t="s">
        <v>270</v>
      </c>
      <c r="M7067" s="9" t="s">
        <v>392</v>
      </c>
      <c r="N7067" s="215">
        <v>45402.639274791698</v>
      </c>
      <c r="O7067" s="8"/>
    </row>
    <row r="7068" spans="1:15" x14ac:dyDescent="0.25">
      <c r="A7068" s="8">
        <v>45512</v>
      </c>
      <c r="B7068" s="9" t="s">
        <v>9400</v>
      </c>
      <c r="C7068" s="9" t="s">
        <v>217</v>
      </c>
      <c r="D7068" s="3">
        <v>-120.6</v>
      </c>
      <c r="E7068" s="9" t="s">
        <v>266</v>
      </c>
      <c r="F7068" s="9" t="s">
        <v>267</v>
      </c>
      <c r="G7068" s="9" t="s">
        <v>268</v>
      </c>
      <c r="H7068" s="8">
        <v>45505</v>
      </c>
      <c r="I7068" s="8">
        <v>45509</v>
      </c>
      <c r="J7068" s="8" t="s">
        <v>9401</v>
      </c>
      <c r="K7068" s="205" t="s">
        <v>270</v>
      </c>
      <c r="M7068" s="9" t="s">
        <v>9402</v>
      </c>
      <c r="N7068" s="215">
        <v>45534.648212951397</v>
      </c>
      <c r="O7068" s="8"/>
    </row>
    <row r="7069" spans="1:15" x14ac:dyDescent="0.25">
      <c r="A7069" s="8">
        <v>45810</v>
      </c>
      <c r="B7069" s="9" t="s">
        <v>7917</v>
      </c>
      <c r="C7069" s="9" t="s">
        <v>180</v>
      </c>
      <c r="D7069" s="3">
        <v>-9.6999999999999993</v>
      </c>
      <c r="E7069" s="9" t="s">
        <v>181</v>
      </c>
      <c r="F7069" s="9" t="s">
        <v>182</v>
      </c>
      <c r="G7069" s="9" t="s">
        <v>183</v>
      </c>
      <c r="H7069" s="8">
        <v>45809</v>
      </c>
      <c r="I7069" s="8">
        <v>45810</v>
      </c>
      <c r="J7069" s="8" t="s">
        <v>18170</v>
      </c>
      <c r="K7069" s="205" t="s">
        <v>185</v>
      </c>
      <c r="M7069" s="9" t="s">
        <v>7919</v>
      </c>
      <c r="N7069" s="215">
        <v>45840.490152685197</v>
      </c>
      <c r="O7069" s="8">
        <v>45840</v>
      </c>
    </row>
    <row r="7070" spans="1:15" x14ac:dyDescent="0.25">
      <c r="A7070" s="8">
        <v>45471</v>
      </c>
      <c r="B7070" s="9" t="s">
        <v>1907</v>
      </c>
      <c r="C7070" s="9" t="s">
        <v>180</v>
      </c>
      <c r="D7070" s="3">
        <v>-9.6999999999999993</v>
      </c>
      <c r="E7070" s="9" t="s">
        <v>1190</v>
      </c>
      <c r="F7070" s="9" t="s">
        <v>1191</v>
      </c>
      <c r="G7070" s="9" t="s">
        <v>183</v>
      </c>
      <c r="H7070" s="8">
        <v>45444</v>
      </c>
      <c r="I7070" s="8">
        <v>45467</v>
      </c>
      <c r="J7070" s="8" t="s">
        <v>8470</v>
      </c>
      <c r="K7070" s="205" t="s">
        <v>1193</v>
      </c>
      <c r="M7070" s="9" t="s">
        <v>1909</v>
      </c>
      <c r="N7070" s="215">
        <v>45505.8848292361</v>
      </c>
      <c r="O7070" s="8">
        <v>45505</v>
      </c>
    </row>
    <row r="7071" spans="1:15" x14ac:dyDescent="0.25">
      <c r="A7071" s="8">
        <v>45548</v>
      </c>
      <c r="B7071" s="9" t="s">
        <v>8133</v>
      </c>
      <c r="C7071" s="9" t="s">
        <v>217</v>
      </c>
      <c r="D7071" s="3">
        <v>-123.78</v>
      </c>
      <c r="E7071" s="9" t="s">
        <v>266</v>
      </c>
      <c r="F7071" s="9" t="s">
        <v>267</v>
      </c>
      <c r="G7071" s="9" t="s">
        <v>268</v>
      </c>
      <c r="H7071" s="8">
        <v>45536</v>
      </c>
      <c r="I7071" s="8">
        <v>45544</v>
      </c>
      <c r="J7071" s="8" t="s">
        <v>10478</v>
      </c>
      <c r="K7071" s="205" t="s">
        <v>270</v>
      </c>
      <c r="M7071" s="9" t="s">
        <v>8135</v>
      </c>
      <c r="N7071" s="215">
        <v>45575.565837071801</v>
      </c>
      <c r="O7071" s="8">
        <v>45575</v>
      </c>
    </row>
    <row r="7072" spans="1:15" x14ac:dyDescent="0.25">
      <c r="A7072" s="8">
        <v>45534</v>
      </c>
      <c r="B7072" s="9" t="s">
        <v>8166</v>
      </c>
      <c r="C7072" s="9" t="s">
        <v>217</v>
      </c>
      <c r="D7072" s="3">
        <v>-127.13</v>
      </c>
      <c r="E7072" s="9" t="s">
        <v>266</v>
      </c>
      <c r="F7072" s="9" t="s">
        <v>267</v>
      </c>
      <c r="G7072" s="9" t="s">
        <v>268</v>
      </c>
      <c r="H7072" s="8">
        <v>45505</v>
      </c>
      <c r="I7072" s="8">
        <v>45530</v>
      </c>
      <c r="J7072" s="8" t="s">
        <v>9814</v>
      </c>
      <c r="K7072" s="205" t="s">
        <v>270</v>
      </c>
      <c r="M7072" s="9" t="s">
        <v>8168</v>
      </c>
      <c r="N7072" s="215">
        <v>45540.605251655099</v>
      </c>
      <c r="O7072" s="8"/>
    </row>
    <row r="7073" spans="1:15" x14ac:dyDescent="0.25">
      <c r="A7073" s="8">
        <v>45707</v>
      </c>
      <c r="B7073" s="9" t="s">
        <v>14086</v>
      </c>
      <c r="C7073" s="9" t="s">
        <v>217</v>
      </c>
      <c r="D7073" s="3">
        <v>-127.64</v>
      </c>
      <c r="E7073" s="9" t="s">
        <v>266</v>
      </c>
      <c r="F7073" s="9" t="s">
        <v>267</v>
      </c>
      <c r="G7073" s="9" t="s">
        <v>268</v>
      </c>
      <c r="H7073" s="8">
        <v>45689</v>
      </c>
      <c r="I7073" s="8">
        <v>45705</v>
      </c>
      <c r="J7073" s="219" t="s">
        <v>14087</v>
      </c>
      <c r="K7073" s="205" t="s">
        <v>270</v>
      </c>
      <c r="M7073" s="9" t="s">
        <v>14088</v>
      </c>
      <c r="N7073" s="215">
        <v>45733.5614541088</v>
      </c>
      <c r="O7073" s="8"/>
    </row>
    <row r="7074" spans="1:15" x14ac:dyDescent="0.25">
      <c r="A7074" s="8">
        <v>45412</v>
      </c>
      <c r="B7074" s="9" t="s">
        <v>1907</v>
      </c>
      <c r="C7074" s="9" t="s">
        <v>180</v>
      </c>
      <c r="D7074" s="3">
        <v>-9.66</v>
      </c>
      <c r="E7074" s="9" t="s">
        <v>1190</v>
      </c>
      <c r="F7074" s="9" t="s">
        <v>1191</v>
      </c>
      <c r="G7074" s="9" t="s">
        <v>183</v>
      </c>
      <c r="H7074" s="8">
        <v>45383</v>
      </c>
      <c r="I7074" s="8">
        <v>45411</v>
      </c>
      <c r="J7074" s="8" t="s">
        <v>1927</v>
      </c>
      <c r="K7074" s="205" t="s">
        <v>1193</v>
      </c>
      <c r="M7074" s="9" t="s">
        <v>1909</v>
      </c>
      <c r="N7074" s="215">
        <v>45421.815222858801</v>
      </c>
      <c r="O7074" s="8">
        <v>45421</v>
      </c>
    </row>
    <row r="7075" spans="1:15" x14ac:dyDescent="0.25">
      <c r="A7075" s="8">
        <v>45474</v>
      </c>
      <c r="B7075" s="9" t="s">
        <v>7907</v>
      </c>
      <c r="C7075" s="9" t="s">
        <v>180</v>
      </c>
      <c r="D7075" s="3">
        <v>-9.64</v>
      </c>
      <c r="E7075" s="9" t="s">
        <v>181</v>
      </c>
      <c r="F7075" s="9" t="s">
        <v>182</v>
      </c>
      <c r="G7075" s="9" t="s">
        <v>183</v>
      </c>
      <c r="H7075" s="8">
        <v>45474</v>
      </c>
      <c r="I7075" s="8">
        <v>45474</v>
      </c>
      <c r="J7075" s="8" t="s">
        <v>8256</v>
      </c>
      <c r="K7075" s="205" t="s">
        <v>185</v>
      </c>
      <c r="M7075" s="9" t="s">
        <v>7909</v>
      </c>
      <c r="N7075" s="215">
        <v>45505.8848292361</v>
      </c>
      <c r="O7075" s="8">
        <v>45505</v>
      </c>
    </row>
    <row r="7076" spans="1:15" x14ac:dyDescent="0.25">
      <c r="A7076" s="8">
        <v>45536</v>
      </c>
      <c r="B7076" s="9" t="s">
        <v>8133</v>
      </c>
      <c r="C7076" s="9" t="s">
        <v>217</v>
      </c>
      <c r="D7076" s="3">
        <v>-129.55000000000001</v>
      </c>
      <c r="E7076" s="9" t="s">
        <v>266</v>
      </c>
      <c r="F7076" s="9" t="s">
        <v>267</v>
      </c>
      <c r="G7076" s="9" t="s">
        <v>268</v>
      </c>
      <c r="H7076" s="8">
        <v>45536</v>
      </c>
      <c r="I7076" s="8">
        <v>45530</v>
      </c>
      <c r="J7076" s="8" t="s">
        <v>9744</v>
      </c>
      <c r="K7076" s="205" t="s">
        <v>270</v>
      </c>
      <c r="M7076" s="9" t="s">
        <v>8135</v>
      </c>
      <c r="N7076" s="215">
        <v>45540.605251655099</v>
      </c>
      <c r="O7076" s="8">
        <v>45540</v>
      </c>
    </row>
    <row r="7077" spans="1:15" x14ac:dyDescent="0.25">
      <c r="A7077" s="8">
        <v>45304</v>
      </c>
      <c r="B7077" s="9" t="s">
        <v>3997</v>
      </c>
      <c r="C7077" s="9" t="s">
        <v>217</v>
      </c>
      <c r="D7077" s="3">
        <v>-132.85</v>
      </c>
      <c r="E7077" s="9" t="s">
        <v>266</v>
      </c>
      <c r="F7077" s="9" t="s">
        <v>267</v>
      </c>
      <c r="G7077" s="9" t="s">
        <v>268</v>
      </c>
      <c r="H7077" s="8">
        <v>45292</v>
      </c>
      <c r="I7077" s="8">
        <v>45299</v>
      </c>
      <c r="J7077" s="8" t="s">
        <v>4326</v>
      </c>
      <c r="K7077" s="205" t="s">
        <v>270</v>
      </c>
      <c r="M7077" s="9" t="s">
        <v>3999</v>
      </c>
      <c r="N7077" s="215">
        <v>45318.192840775497</v>
      </c>
      <c r="O7077" s="8"/>
    </row>
    <row r="7078" spans="1:15" x14ac:dyDescent="0.25">
      <c r="A7078" s="8">
        <v>45403</v>
      </c>
      <c r="B7078" s="9" t="s">
        <v>4332</v>
      </c>
      <c r="C7078" s="9" t="s">
        <v>217</v>
      </c>
      <c r="D7078" s="3">
        <v>-136.71</v>
      </c>
      <c r="E7078" s="9" t="s">
        <v>266</v>
      </c>
      <c r="F7078" s="9" t="s">
        <v>267</v>
      </c>
      <c r="G7078" s="9" t="s">
        <v>268</v>
      </c>
      <c r="H7078" s="8">
        <v>45383</v>
      </c>
      <c r="I7078" s="8">
        <v>45397</v>
      </c>
      <c r="J7078" s="8" t="s">
        <v>4333</v>
      </c>
      <c r="K7078" s="205" t="s">
        <v>270</v>
      </c>
      <c r="M7078" s="9" t="s">
        <v>4334</v>
      </c>
      <c r="N7078" s="215">
        <v>45412.662961076399</v>
      </c>
      <c r="O7078" s="8"/>
    </row>
    <row r="7079" spans="1:15" x14ac:dyDescent="0.25">
      <c r="A7079" s="8">
        <v>45650</v>
      </c>
      <c r="B7079" s="9" t="s">
        <v>8190</v>
      </c>
      <c r="C7079" s="9" t="s">
        <v>217</v>
      </c>
      <c r="D7079" s="3">
        <v>-138.68</v>
      </c>
      <c r="E7079" s="9" t="s">
        <v>266</v>
      </c>
      <c r="F7079" s="9" t="s">
        <v>267</v>
      </c>
      <c r="G7079" s="9" t="s">
        <v>268</v>
      </c>
      <c r="H7079" s="8">
        <v>45627</v>
      </c>
      <c r="I7079" s="8">
        <v>45649</v>
      </c>
      <c r="J7079" s="219" t="s">
        <v>13643</v>
      </c>
      <c r="K7079" s="205" t="s">
        <v>270</v>
      </c>
      <c r="M7079" s="9" t="s">
        <v>8192</v>
      </c>
      <c r="N7079" s="215">
        <v>45706.0637561111</v>
      </c>
      <c r="O7079" s="8">
        <v>45705</v>
      </c>
    </row>
    <row r="7080" spans="1:15" x14ac:dyDescent="0.25">
      <c r="A7080" s="8">
        <v>45455</v>
      </c>
      <c r="B7080" s="9" t="s">
        <v>311</v>
      </c>
      <c r="C7080" s="9" t="s">
        <v>217</v>
      </c>
      <c r="D7080" s="3">
        <v>-140.66</v>
      </c>
      <c r="E7080" s="9" t="s">
        <v>266</v>
      </c>
      <c r="F7080" s="9" t="s">
        <v>267</v>
      </c>
      <c r="G7080" s="9" t="s">
        <v>268</v>
      </c>
      <c r="H7080" s="8">
        <v>45444</v>
      </c>
      <c r="I7080" s="8">
        <v>45453</v>
      </c>
      <c r="J7080" s="8" t="s">
        <v>312</v>
      </c>
      <c r="K7080" s="205" t="s">
        <v>270</v>
      </c>
      <c r="M7080" s="9" t="s">
        <v>313</v>
      </c>
      <c r="N7080" s="215">
        <v>45460.791518807899</v>
      </c>
      <c r="O7080" s="8"/>
    </row>
    <row r="7081" spans="1:15" x14ac:dyDescent="0.25">
      <c r="A7081" s="8">
        <v>45328</v>
      </c>
      <c r="B7081" s="9" t="s">
        <v>4347</v>
      </c>
      <c r="C7081" s="9" t="s">
        <v>217</v>
      </c>
      <c r="D7081" s="3">
        <v>-143.28</v>
      </c>
      <c r="E7081" s="9" t="s">
        <v>266</v>
      </c>
      <c r="F7081" s="9" t="s">
        <v>267</v>
      </c>
      <c r="G7081" s="9" t="s">
        <v>268</v>
      </c>
      <c r="H7081" s="8">
        <v>45323</v>
      </c>
      <c r="I7081" s="8">
        <v>45327</v>
      </c>
      <c r="J7081" s="8" t="s">
        <v>4348</v>
      </c>
      <c r="K7081" s="205" t="s">
        <v>270</v>
      </c>
      <c r="M7081" s="9" t="s">
        <v>4349</v>
      </c>
      <c r="N7081" s="215">
        <v>45336.674582523097</v>
      </c>
      <c r="O7081" s="8"/>
    </row>
    <row r="7082" spans="1:15" x14ac:dyDescent="0.25">
      <c r="A7082" s="8">
        <v>45338</v>
      </c>
      <c r="B7082" s="9" t="s">
        <v>4356</v>
      </c>
      <c r="C7082" s="9" t="s">
        <v>217</v>
      </c>
      <c r="D7082" s="3">
        <v>-144.07</v>
      </c>
      <c r="E7082" s="9" t="s">
        <v>266</v>
      </c>
      <c r="F7082" s="9" t="s">
        <v>267</v>
      </c>
      <c r="G7082" s="9" t="s">
        <v>268</v>
      </c>
      <c r="H7082" s="8">
        <v>45323</v>
      </c>
      <c r="I7082" s="8">
        <v>45334</v>
      </c>
      <c r="J7082" s="8" t="s">
        <v>4357</v>
      </c>
      <c r="K7082" s="205" t="s">
        <v>270</v>
      </c>
      <c r="M7082" s="9" t="s">
        <v>4358</v>
      </c>
      <c r="N7082" s="215">
        <v>45345.6983025347</v>
      </c>
      <c r="O7082" s="8"/>
    </row>
    <row r="7083" spans="1:15" x14ac:dyDescent="0.25">
      <c r="A7083" s="8">
        <v>45430</v>
      </c>
      <c r="B7083" s="9" t="s">
        <v>2673</v>
      </c>
      <c r="C7083" s="9" t="s">
        <v>217</v>
      </c>
      <c r="D7083" s="3">
        <v>-20.18</v>
      </c>
      <c r="E7083" s="9" t="s">
        <v>117</v>
      </c>
      <c r="F7083" s="9" t="s">
        <v>118</v>
      </c>
      <c r="G7083" s="9" t="s">
        <v>210</v>
      </c>
      <c r="H7083" s="8">
        <v>45413</v>
      </c>
      <c r="I7083" s="8">
        <v>45425</v>
      </c>
      <c r="J7083" s="8" t="s">
        <v>2674</v>
      </c>
      <c r="K7083" s="205" t="s">
        <v>121</v>
      </c>
      <c r="M7083" s="9" t="s">
        <v>2675</v>
      </c>
      <c r="N7083" s="215">
        <v>45445.039048634302</v>
      </c>
      <c r="O7083" s="8"/>
    </row>
    <row r="7084" spans="1:15" x14ac:dyDescent="0.25">
      <c r="A7084" s="8">
        <v>45352</v>
      </c>
      <c r="B7084" s="9" t="s">
        <v>4387</v>
      </c>
      <c r="C7084" s="9" t="s">
        <v>217</v>
      </c>
      <c r="D7084" s="3">
        <v>-150</v>
      </c>
      <c r="E7084" s="9" t="s">
        <v>266</v>
      </c>
      <c r="F7084" s="9" t="s">
        <v>267</v>
      </c>
      <c r="G7084" s="9" t="s">
        <v>268</v>
      </c>
      <c r="H7084" s="8">
        <v>45352</v>
      </c>
      <c r="I7084" s="8">
        <v>45348</v>
      </c>
      <c r="J7084" s="8" t="s">
        <v>4388</v>
      </c>
      <c r="K7084" s="205" t="s">
        <v>270</v>
      </c>
      <c r="M7084" s="9" t="s">
        <v>4389</v>
      </c>
      <c r="N7084" s="215">
        <v>45371.6918198032</v>
      </c>
      <c r="O7084" s="8"/>
    </row>
    <row r="7085" spans="1:15" x14ac:dyDescent="0.25">
      <c r="A7085" s="8">
        <v>45267</v>
      </c>
      <c r="B7085" s="9" t="s">
        <v>4387</v>
      </c>
      <c r="C7085" s="9" t="s">
        <v>217</v>
      </c>
      <c r="D7085" s="3">
        <v>-150</v>
      </c>
      <c r="E7085" s="9" t="s">
        <v>266</v>
      </c>
      <c r="F7085" s="9" t="s">
        <v>267</v>
      </c>
      <c r="G7085" s="9" t="s">
        <v>268</v>
      </c>
      <c r="H7085" s="8">
        <v>45261</v>
      </c>
      <c r="I7085" s="8">
        <v>45264</v>
      </c>
      <c r="J7085" s="8" t="s">
        <v>4391</v>
      </c>
      <c r="K7085" s="205" t="s">
        <v>270</v>
      </c>
      <c r="M7085" s="9" t="s">
        <v>4389</v>
      </c>
      <c r="N7085" s="215">
        <v>45294.9567489931</v>
      </c>
      <c r="O7085" s="8"/>
    </row>
    <row r="7086" spans="1:15" x14ac:dyDescent="0.25">
      <c r="A7086" s="8">
        <v>45429</v>
      </c>
      <c r="B7086" s="9" t="s">
        <v>314</v>
      </c>
      <c r="C7086" s="9" t="s">
        <v>224</v>
      </c>
      <c r="D7086" s="3">
        <v>-1.66</v>
      </c>
      <c r="E7086" s="9" t="s">
        <v>117</v>
      </c>
      <c r="F7086" s="9" t="s">
        <v>118</v>
      </c>
      <c r="G7086" s="9" t="s">
        <v>210</v>
      </c>
      <c r="H7086" s="8">
        <v>45413</v>
      </c>
      <c r="I7086" s="8">
        <v>45425</v>
      </c>
      <c r="J7086" s="8" t="s">
        <v>1435</v>
      </c>
      <c r="K7086" s="205" t="s">
        <v>121</v>
      </c>
      <c r="M7086" s="9" t="s">
        <v>316</v>
      </c>
      <c r="N7086" s="215">
        <v>45445.039048634302</v>
      </c>
      <c r="O7086" s="8">
        <v>45444</v>
      </c>
    </row>
    <row r="7087" spans="1:15" x14ac:dyDescent="0.25">
      <c r="A7087" s="8">
        <v>45260</v>
      </c>
      <c r="B7087" s="9" t="s">
        <v>1907</v>
      </c>
      <c r="C7087" s="9" t="s">
        <v>180</v>
      </c>
      <c r="D7087" s="3">
        <v>-9.5500000000000007</v>
      </c>
      <c r="E7087" s="9" t="s">
        <v>1190</v>
      </c>
      <c r="F7087" s="9" t="s">
        <v>1191</v>
      </c>
      <c r="G7087" s="9" t="s">
        <v>183</v>
      </c>
      <c r="H7087" s="8">
        <v>45231</v>
      </c>
      <c r="I7087" s="8">
        <v>45257</v>
      </c>
      <c r="J7087" s="8" t="s">
        <v>1920</v>
      </c>
      <c r="K7087" s="205" t="s">
        <v>1193</v>
      </c>
      <c r="M7087" s="9" t="s">
        <v>1909</v>
      </c>
      <c r="N7087" s="215">
        <v>45294.9567489931</v>
      </c>
      <c r="O7087" s="8"/>
    </row>
    <row r="7088" spans="1:15" x14ac:dyDescent="0.25">
      <c r="A7088" s="8">
        <v>45659</v>
      </c>
      <c r="B7088" s="9" t="s">
        <v>179</v>
      </c>
      <c r="C7088" s="9" t="s">
        <v>180</v>
      </c>
      <c r="D7088" s="3">
        <v>-9.5299999999999994</v>
      </c>
      <c r="E7088" s="9" t="s">
        <v>181</v>
      </c>
      <c r="F7088" s="9" t="s">
        <v>182</v>
      </c>
      <c r="G7088" s="9" t="s">
        <v>183</v>
      </c>
      <c r="H7088" s="8">
        <v>45658</v>
      </c>
      <c r="I7088" s="8">
        <v>45656</v>
      </c>
      <c r="J7088" s="219" t="s">
        <v>13510</v>
      </c>
      <c r="K7088" s="205" t="s">
        <v>185</v>
      </c>
      <c r="M7088" s="9" t="s">
        <v>186</v>
      </c>
      <c r="N7088" s="215">
        <v>45706.0637561111</v>
      </c>
      <c r="O7088" s="8">
        <v>45705</v>
      </c>
    </row>
    <row r="7089" spans="1:15" x14ac:dyDescent="0.25">
      <c r="A7089" s="8">
        <v>45520</v>
      </c>
      <c r="B7089" s="9" t="s">
        <v>8992</v>
      </c>
      <c r="C7089" s="9" t="s">
        <v>217</v>
      </c>
      <c r="D7089" s="3">
        <v>-161.91999999999999</v>
      </c>
      <c r="E7089" s="9" t="s">
        <v>266</v>
      </c>
      <c r="F7089" s="9" t="s">
        <v>267</v>
      </c>
      <c r="G7089" s="9" t="s">
        <v>268</v>
      </c>
      <c r="H7089" s="8">
        <v>45505</v>
      </c>
      <c r="I7089" s="8">
        <v>45516</v>
      </c>
      <c r="J7089" s="8" t="s">
        <v>9218</v>
      </c>
      <c r="K7089" s="205" t="s">
        <v>270</v>
      </c>
      <c r="M7089" s="9" t="s">
        <v>8994</v>
      </c>
      <c r="N7089" s="215">
        <v>45534.648212951397</v>
      </c>
      <c r="O7089" s="8"/>
    </row>
    <row r="7090" spans="1:15" x14ac:dyDescent="0.25">
      <c r="A7090" s="8">
        <v>45445</v>
      </c>
      <c r="B7090" s="9" t="s">
        <v>369</v>
      </c>
      <c r="C7090" s="9" t="s">
        <v>217</v>
      </c>
      <c r="D7090" s="3">
        <v>-172.21</v>
      </c>
      <c r="E7090" s="9" t="s">
        <v>266</v>
      </c>
      <c r="F7090" s="9" t="s">
        <v>267</v>
      </c>
      <c r="G7090" s="9" t="s">
        <v>268</v>
      </c>
      <c r="H7090" s="8">
        <v>45444</v>
      </c>
      <c r="I7090" s="8">
        <v>45439</v>
      </c>
      <c r="J7090" s="8" t="s">
        <v>370</v>
      </c>
      <c r="K7090" s="205" t="s">
        <v>270</v>
      </c>
      <c r="M7090" s="9" t="s">
        <v>371</v>
      </c>
      <c r="N7090" s="215">
        <v>45460.791518807899</v>
      </c>
      <c r="O7090" s="8"/>
    </row>
    <row r="7091" spans="1:15" x14ac:dyDescent="0.25">
      <c r="A7091" s="8">
        <v>45381</v>
      </c>
      <c r="B7091" s="9" t="s">
        <v>4261</v>
      </c>
      <c r="C7091" s="9" t="s">
        <v>217</v>
      </c>
      <c r="D7091" s="3">
        <v>-173.11</v>
      </c>
      <c r="E7091" s="9" t="s">
        <v>266</v>
      </c>
      <c r="F7091" s="9" t="s">
        <v>267</v>
      </c>
      <c r="G7091" s="9" t="s">
        <v>268</v>
      </c>
      <c r="H7091" s="8">
        <v>45352</v>
      </c>
      <c r="I7091" s="8">
        <v>45376</v>
      </c>
      <c r="J7091" s="8" t="s">
        <v>4433</v>
      </c>
      <c r="K7091" s="205" t="s">
        <v>270</v>
      </c>
      <c r="M7091" s="9" t="s">
        <v>4434</v>
      </c>
      <c r="N7091" s="215">
        <v>45385.162865138896</v>
      </c>
      <c r="O7091" s="8"/>
    </row>
    <row r="7092" spans="1:15" x14ac:dyDescent="0.25">
      <c r="A7092" s="8">
        <v>45677</v>
      </c>
      <c r="B7092" s="9" t="s">
        <v>13346</v>
      </c>
      <c r="C7092" s="9" t="s">
        <v>217</v>
      </c>
      <c r="D7092" s="3">
        <v>-181.04</v>
      </c>
      <c r="E7092" s="9" t="s">
        <v>266</v>
      </c>
      <c r="F7092" s="9" t="s">
        <v>267</v>
      </c>
      <c r="G7092" s="9" t="s">
        <v>268</v>
      </c>
      <c r="H7092" s="8">
        <v>45658</v>
      </c>
      <c r="I7092" s="8">
        <v>45677</v>
      </c>
      <c r="J7092" s="219" t="s">
        <v>13347</v>
      </c>
      <c r="K7092" s="205" t="s">
        <v>270</v>
      </c>
      <c r="M7092" s="9" t="s">
        <v>13348</v>
      </c>
      <c r="N7092" s="215">
        <v>45706.0637561111</v>
      </c>
      <c r="O7092" s="8"/>
    </row>
    <row r="7093" spans="1:15" x14ac:dyDescent="0.25">
      <c r="A7093" s="8">
        <v>45351</v>
      </c>
      <c r="B7093" s="9" t="s">
        <v>520</v>
      </c>
      <c r="C7093" s="9" t="s">
        <v>180</v>
      </c>
      <c r="D7093" s="3">
        <v>-9.44</v>
      </c>
      <c r="E7093" s="9" t="s">
        <v>717</v>
      </c>
      <c r="F7093" s="9" t="s">
        <v>718</v>
      </c>
      <c r="G7093" s="9" t="s">
        <v>183</v>
      </c>
      <c r="H7093" s="8">
        <v>45323</v>
      </c>
      <c r="I7093" s="8">
        <v>45348</v>
      </c>
      <c r="J7093" s="219" t="s">
        <v>1918</v>
      </c>
      <c r="K7093" s="205" t="s">
        <v>720</v>
      </c>
      <c r="M7093" s="9" t="s">
        <v>525</v>
      </c>
      <c r="N7093" s="215">
        <v>45363.078556828703</v>
      </c>
      <c r="O7093" s="8">
        <v>45362</v>
      </c>
    </row>
    <row r="7094" spans="1:15" x14ac:dyDescent="0.25">
      <c r="A7094" s="8">
        <v>45765</v>
      </c>
      <c r="B7094" s="9" t="s">
        <v>14690</v>
      </c>
      <c r="C7094" s="9" t="s">
        <v>217</v>
      </c>
      <c r="D7094" s="3">
        <v>-184.82</v>
      </c>
      <c r="E7094" s="9" t="s">
        <v>266</v>
      </c>
      <c r="F7094" s="9" t="s">
        <v>267</v>
      </c>
      <c r="G7094" s="9" t="s">
        <v>268</v>
      </c>
      <c r="H7094" s="8">
        <v>45748</v>
      </c>
      <c r="I7094" s="8">
        <v>45761</v>
      </c>
      <c r="J7094" s="219" t="s">
        <v>14691</v>
      </c>
      <c r="K7094" s="205" t="s">
        <v>270</v>
      </c>
      <c r="M7094" s="9" t="s">
        <v>14692</v>
      </c>
      <c r="N7094" s="215">
        <v>45777.922227581003</v>
      </c>
      <c r="O7094" s="8"/>
    </row>
    <row r="7095" spans="1:15" x14ac:dyDescent="0.25">
      <c r="A7095" s="8">
        <v>45525</v>
      </c>
      <c r="B7095" s="9" t="s">
        <v>9143</v>
      </c>
      <c r="C7095" s="9" t="s">
        <v>217</v>
      </c>
      <c r="D7095" s="3">
        <v>-187.08</v>
      </c>
      <c r="E7095" s="9" t="s">
        <v>266</v>
      </c>
      <c r="F7095" s="9" t="s">
        <v>267</v>
      </c>
      <c r="G7095" s="9" t="s">
        <v>268</v>
      </c>
      <c r="H7095" s="8">
        <v>45505</v>
      </c>
      <c r="I7095" s="8">
        <v>45523</v>
      </c>
      <c r="J7095" s="8" t="s">
        <v>9144</v>
      </c>
      <c r="K7095" s="205" t="s">
        <v>270</v>
      </c>
      <c r="M7095" s="9" t="s">
        <v>9145</v>
      </c>
      <c r="N7095" s="215">
        <v>45534.648212951397</v>
      </c>
      <c r="O7095" s="8"/>
    </row>
    <row r="7096" spans="1:15" x14ac:dyDescent="0.25">
      <c r="A7096" s="8">
        <v>45747</v>
      </c>
      <c r="B7096" s="9" t="s">
        <v>520</v>
      </c>
      <c r="C7096" s="9" t="s">
        <v>180</v>
      </c>
      <c r="D7096" s="3">
        <v>-9.3699999999999992</v>
      </c>
      <c r="E7096" s="9" t="s">
        <v>521</v>
      </c>
      <c r="F7096" s="9" t="s">
        <v>522</v>
      </c>
      <c r="G7096" s="9" t="s">
        <v>183</v>
      </c>
      <c r="H7096" s="8">
        <v>45717</v>
      </c>
      <c r="I7096" s="8">
        <v>45747</v>
      </c>
      <c r="J7096" s="219" t="s">
        <v>15104</v>
      </c>
      <c r="K7096" s="205" t="s">
        <v>524</v>
      </c>
      <c r="M7096" s="9" t="s">
        <v>525</v>
      </c>
      <c r="N7096" s="215">
        <v>45777.922227581003</v>
      </c>
      <c r="O7096" s="8">
        <v>45777</v>
      </c>
    </row>
    <row r="7097" spans="1:15" x14ac:dyDescent="0.25">
      <c r="A7097" s="8">
        <v>45429</v>
      </c>
      <c r="B7097" s="9" t="s">
        <v>317</v>
      </c>
      <c r="C7097" s="9" t="s">
        <v>217</v>
      </c>
      <c r="D7097" s="3">
        <v>-6.18</v>
      </c>
      <c r="E7097" s="9" t="s">
        <v>117</v>
      </c>
      <c r="F7097" s="9" t="s">
        <v>118</v>
      </c>
      <c r="G7097" s="9" t="s">
        <v>210</v>
      </c>
      <c r="H7097" s="8">
        <v>45413</v>
      </c>
      <c r="I7097" s="8">
        <v>45425</v>
      </c>
      <c r="J7097" s="8" t="s">
        <v>1721</v>
      </c>
      <c r="K7097" s="205" t="s">
        <v>121</v>
      </c>
      <c r="M7097" s="9" t="s">
        <v>319</v>
      </c>
      <c r="N7097" s="215">
        <v>45445.039048634302</v>
      </c>
      <c r="O7097" s="8">
        <v>45444</v>
      </c>
    </row>
    <row r="7098" spans="1:15" x14ac:dyDescent="0.25">
      <c r="A7098" s="8">
        <v>45822</v>
      </c>
      <c r="B7098" s="9" t="s">
        <v>17917</v>
      </c>
      <c r="C7098" s="9" t="s">
        <v>217</v>
      </c>
      <c r="D7098" s="3">
        <v>-188.36</v>
      </c>
      <c r="E7098" s="9" t="s">
        <v>266</v>
      </c>
      <c r="F7098" s="9" t="s">
        <v>267</v>
      </c>
      <c r="G7098" s="9" t="s">
        <v>268</v>
      </c>
      <c r="H7098" s="8">
        <v>45809</v>
      </c>
      <c r="I7098" s="8">
        <v>45817</v>
      </c>
      <c r="J7098" s="219" t="s">
        <v>17918</v>
      </c>
      <c r="K7098" s="205" t="s">
        <v>270</v>
      </c>
      <c r="M7098" s="9" t="s">
        <v>17919</v>
      </c>
      <c r="N7098" s="215">
        <v>45840.490152685197</v>
      </c>
      <c r="O7098" s="8"/>
    </row>
    <row r="7099" spans="1:15" x14ac:dyDescent="0.25">
      <c r="A7099" s="8">
        <v>45378</v>
      </c>
      <c r="B7099" s="9" t="s">
        <v>258</v>
      </c>
      <c r="C7099" s="9" t="s">
        <v>180</v>
      </c>
      <c r="D7099" s="3">
        <v>-9.36</v>
      </c>
      <c r="E7099" s="9" t="s">
        <v>939</v>
      </c>
      <c r="F7099" s="9" t="s">
        <v>940</v>
      </c>
      <c r="G7099" s="9" t="s">
        <v>183</v>
      </c>
      <c r="H7099" s="8">
        <v>45352</v>
      </c>
      <c r="I7099" s="8">
        <v>45376</v>
      </c>
      <c r="J7099" s="219" t="s">
        <v>1911</v>
      </c>
      <c r="K7099" s="205" t="s">
        <v>942</v>
      </c>
      <c r="M7099" s="9" t="s">
        <v>260</v>
      </c>
      <c r="N7099" s="215">
        <v>45385.162865138896</v>
      </c>
      <c r="O7099" s="8">
        <v>45384</v>
      </c>
    </row>
    <row r="7100" spans="1:15" x14ac:dyDescent="0.25">
      <c r="A7100" s="8">
        <v>45266</v>
      </c>
      <c r="B7100" s="9" t="s">
        <v>4483</v>
      </c>
      <c r="C7100" s="9" t="s">
        <v>217</v>
      </c>
      <c r="D7100" s="3">
        <v>-196.27</v>
      </c>
      <c r="E7100" s="9" t="s">
        <v>266</v>
      </c>
      <c r="F7100" s="9" t="s">
        <v>267</v>
      </c>
      <c r="G7100" s="9" t="s">
        <v>268</v>
      </c>
      <c r="H7100" s="8">
        <v>45261</v>
      </c>
      <c r="I7100" s="8">
        <v>45264</v>
      </c>
      <c r="J7100" s="8" t="s">
        <v>4484</v>
      </c>
      <c r="K7100" s="205" t="s">
        <v>270</v>
      </c>
      <c r="M7100" s="9" t="s">
        <v>4485</v>
      </c>
      <c r="N7100" s="215">
        <v>45294.9567489931</v>
      </c>
      <c r="O7100" s="8"/>
    </row>
    <row r="7101" spans="1:15" x14ac:dyDescent="0.25">
      <c r="A7101" s="8">
        <v>45428</v>
      </c>
      <c r="B7101" s="9" t="s">
        <v>597</v>
      </c>
      <c r="C7101" s="9" t="s">
        <v>598</v>
      </c>
      <c r="D7101" s="3">
        <v>-52.18</v>
      </c>
      <c r="E7101" s="9" t="s">
        <v>117</v>
      </c>
      <c r="F7101" s="9" t="s">
        <v>118</v>
      </c>
      <c r="G7101" s="9" t="s">
        <v>210</v>
      </c>
      <c r="H7101" s="8">
        <v>45413</v>
      </c>
      <c r="I7101" s="8">
        <v>45425</v>
      </c>
      <c r="J7101" s="8" t="s">
        <v>3690</v>
      </c>
      <c r="K7101" s="205" t="s">
        <v>121</v>
      </c>
      <c r="M7101" s="9" t="s">
        <v>600</v>
      </c>
      <c r="N7101" s="215">
        <v>45445.039048634302</v>
      </c>
      <c r="O7101" s="8">
        <v>45444</v>
      </c>
    </row>
    <row r="7102" spans="1:15" x14ac:dyDescent="0.25">
      <c r="A7102" s="8">
        <v>45779</v>
      </c>
      <c r="B7102" s="9" t="s">
        <v>7884</v>
      </c>
      <c r="C7102" s="9" t="s">
        <v>180</v>
      </c>
      <c r="D7102" s="3">
        <v>-9.35</v>
      </c>
      <c r="E7102" s="9" t="s">
        <v>181</v>
      </c>
      <c r="F7102" s="9" t="s">
        <v>182</v>
      </c>
      <c r="G7102" s="9" t="s">
        <v>183</v>
      </c>
      <c r="H7102" s="8">
        <v>45778</v>
      </c>
      <c r="I7102" s="8">
        <v>45775</v>
      </c>
      <c r="J7102" s="8" t="s">
        <v>15741</v>
      </c>
      <c r="K7102" s="205" t="s">
        <v>185</v>
      </c>
      <c r="M7102" s="9" t="s">
        <v>7886</v>
      </c>
      <c r="N7102" s="215">
        <v>45785.029943333298</v>
      </c>
      <c r="O7102" s="8">
        <v>45784</v>
      </c>
    </row>
    <row r="7103" spans="1:15" x14ac:dyDescent="0.25">
      <c r="A7103" s="8">
        <v>45313</v>
      </c>
      <c r="B7103" s="9" t="s">
        <v>4516</v>
      </c>
      <c r="C7103" s="9" t="s">
        <v>217</v>
      </c>
      <c r="D7103" s="3">
        <v>-208.87</v>
      </c>
      <c r="E7103" s="9" t="s">
        <v>266</v>
      </c>
      <c r="F7103" s="9" t="s">
        <v>267</v>
      </c>
      <c r="G7103" s="9" t="s">
        <v>268</v>
      </c>
      <c r="H7103" s="8">
        <v>45292</v>
      </c>
      <c r="I7103" s="8">
        <v>45313</v>
      </c>
      <c r="J7103" s="8" t="s">
        <v>4517</v>
      </c>
      <c r="K7103" s="205" t="s">
        <v>270</v>
      </c>
      <c r="M7103" s="9" t="s">
        <v>4518</v>
      </c>
      <c r="N7103" s="215">
        <v>45318.192840775497</v>
      </c>
      <c r="O7103" s="8"/>
    </row>
    <row r="7104" spans="1:15" x14ac:dyDescent="0.25">
      <c r="A7104" s="8">
        <v>45757</v>
      </c>
      <c r="B7104" s="9" t="s">
        <v>14900</v>
      </c>
      <c r="C7104" s="9" t="s">
        <v>217</v>
      </c>
      <c r="D7104" s="3">
        <v>-216.07</v>
      </c>
      <c r="E7104" s="9" t="s">
        <v>266</v>
      </c>
      <c r="F7104" s="9" t="s">
        <v>267</v>
      </c>
      <c r="G7104" s="9" t="s">
        <v>268</v>
      </c>
      <c r="H7104" s="8">
        <v>45748</v>
      </c>
      <c r="I7104" s="8">
        <v>45754</v>
      </c>
      <c r="J7104" s="219" t="s">
        <v>14901</v>
      </c>
      <c r="K7104" s="205" t="s">
        <v>270</v>
      </c>
      <c r="M7104" s="9" t="s">
        <v>14900</v>
      </c>
      <c r="N7104" s="215">
        <v>45777.922227581003</v>
      </c>
      <c r="O7104" s="8"/>
    </row>
    <row r="7105" spans="1:15" x14ac:dyDescent="0.25">
      <c r="A7105" s="8">
        <v>45351</v>
      </c>
      <c r="B7105" s="9" t="s">
        <v>1907</v>
      </c>
      <c r="C7105" s="9" t="s">
        <v>180</v>
      </c>
      <c r="D7105" s="3">
        <v>-9.27</v>
      </c>
      <c r="E7105" s="9" t="s">
        <v>1190</v>
      </c>
      <c r="F7105" s="9" t="s">
        <v>1191</v>
      </c>
      <c r="G7105" s="9" t="s">
        <v>183</v>
      </c>
      <c r="H7105" s="8">
        <v>45323</v>
      </c>
      <c r="I7105" s="8">
        <v>45348</v>
      </c>
      <c r="J7105" s="219" t="s">
        <v>1908</v>
      </c>
      <c r="K7105" s="205" t="s">
        <v>1193</v>
      </c>
      <c r="M7105" s="9" t="s">
        <v>1909</v>
      </c>
      <c r="N7105" s="215">
        <v>45363.078556828703</v>
      </c>
      <c r="O7105" s="8">
        <v>45362</v>
      </c>
    </row>
    <row r="7106" spans="1:15" x14ac:dyDescent="0.25">
      <c r="A7106" s="8">
        <v>45346</v>
      </c>
      <c r="B7106" s="9" t="s">
        <v>4557</v>
      </c>
      <c r="C7106" s="9" t="s">
        <v>217</v>
      </c>
      <c r="D7106" s="3">
        <v>-238.36</v>
      </c>
      <c r="E7106" s="9" t="s">
        <v>266</v>
      </c>
      <c r="F7106" s="9" t="s">
        <v>267</v>
      </c>
      <c r="G7106" s="9" t="s">
        <v>268</v>
      </c>
      <c r="H7106" s="8">
        <v>45323</v>
      </c>
      <c r="I7106" s="8">
        <v>45341</v>
      </c>
      <c r="J7106" s="8" t="s">
        <v>4558</v>
      </c>
      <c r="K7106" s="205" t="s">
        <v>270</v>
      </c>
      <c r="M7106" s="9" t="s">
        <v>4559</v>
      </c>
      <c r="N7106" s="215">
        <v>45363.078556828703</v>
      </c>
      <c r="O7106" s="8"/>
    </row>
    <row r="7107" spans="1:15" x14ac:dyDescent="0.25">
      <c r="A7107" s="8">
        <v>45427</v>
      </c>
      <c r="B7107" s="9" t="s">
        <v>601</v>
      </c>
      <c r="C7107" s="9" t="s">
        <v>224</v>
      </c>
      <c r="D7107" s="3">
        <v>-9.75</v>
      </c>
      <c r="E7107" s="9" t="s">
        <v>117</v>
      </c>
      <c r="F7107" s="9" t="s">
        <v>118</v>
      </c>
      <c r="G7107" s="9" t="s">
        <v>210</v>
      </c>
      <c r="H7107" s="8">
        <v>45413</v>
      </c>
      <c r="I7107" s="8">
        <v>45425</v>
      </c>
      <c r="J7107" s="8" t="s">
        <v>1934</v>
      </c>
      <c r="K7107" s="205" t="s">
        <v>121</v>
      </c>
      <c r="M7107" s="9" t="s">
        <v>603</v>
      </c>
      <c r="N7107" s="215">
        <v>45445.039048634302</v>
      </c>
      <c r="O7107" s="8">
        <v>45444</v>
      </c>
    </row>
    <row r="7108" spans="1:15" x14ac:dyDescent="0.25">
      <c r="A7108" s="8">
        <v>45406</v>
      </c>
      <c r="B7108" s="9" t="s">
        <v>4726</v>
      </c>
      <c r="C7108" s="9" t="s">
        <v>217</v>
      </c>
      <c r="D7108" s="3">
        <v>-500</v>
      </c>
      <c r="E7108" s="9" t="s">
        <v>266</v>
      </c>
      <c r="F7108" s="9" t="s">
        <v>267</v>
      </c>
      <c r="G7108" s="9" t="s">
        <v>268</v>
      </c>
      <c r="H7108" s="8">
        <v>45383</v>
      </c>
      <c r="I7108" s="8">
        <v>45404</v>
      </c>
      <c r="J7108" s="8" t="s">
        <v>4727</v>
      </c>
      <c r="K7108" s="205" t="s">
        <v>270</v>
      </c>
      <c r="M7108" s="9" t="s">
        <v>4728</v>
      </c>
      <c r="N7108" s="215">
        <v>45412.662961076399</v>
      </c>
      <c r="O7108" s="8"/>
    </row>
    <row r="7109" spans="1:15" x14ac:dyDescent="0.25">
      <c r="A7109" s="8">
        <v>45427</v>
      </c>
      <c r="B7109" s="9" t="s">
        <v>601</v>
      </c>
      <c r="C7109" s="9" t="s">
        <v>224</v>
      </c>
      <c r="D7109" s="3">
        <v>-10.98</v>
      </c>
      <c r="E7109" s="9" t="s">
        <v>117</v>
      </c>
      <c r="F7109" s="9" t="s">
        <v>118</v>
      </c>
      <c r="G7109" s="9" t="s">
        <v>210</v>
      </c>
      <c r="H7109" s="8">
        <v>45413</v>
      </c>
      <c r="I7109" s="8">
        <v>45425</v>
      </c>
      <c r="J7109" s="8" t="s">
        <v>2045</v>
      </c>
      <c r="K7109" s="205" t="s">
        <v>121</v>
      </c>
      <c r="M7109" s="9" t="s">
        <v>603</v>
      </c>
      <c r="N7109" s="215">
        <v>45445.039048634302</v>
      </c>
      <c r="O7109" s="8">
        <v>45444</v>
      </c>
    </row>
    <row r="7110" spans="1:15" x14ac:dyDescent="0.25">
      <c r="A7110" s="8">
        <v>45221</v>
      </c>
      <c r="B7110" s="9" t="s">
        <v>4767</v>
      </c>
      <c r="C7110" s="9" t="s">
        <v>217</v>
      </c>
      <c r="D7110" s="3">
        <v>-690.13</v>
      </c>
      <c r="E7110" s="9" t="s">
        <v>724</v>
      </c>
      <c r="F7110" s="9" t="s">
        <v>118</v>
      </c>
      <c r="G7110" s="9" t="s">
        <v>210</v>
      </c>
      <c r="H7110" s="8">
        <v>45200</v>
      </c>
      <c r="I7110" s="8">
        <v>45215</v>
      </c>
      <c r="J7110" s="219" t="s">
        <v>4768</v>
      </c>
      <c r="K7110" s="205" t="s">
        <v>121</v>
      </c>
      <c r="M7110" s="9" t="s">
        <v>4769</v>
      </c>
      <c r="N7110" s="215">
        <v>45294.9567489931</v>
      </c>
      <c r="O7110" s="8"/>
    </row>
    <row r="7111" spans="1:15" x14ac:dyDescent="0.25">
      <c r="A7111" s="8">
        <v>45448</v>
      </c>
      <c r="B7111" s="9" t="s">
        <v>430</v>
      </c>
      <c r="C7111" s="9" t="s">
        <v>431</v>
      </c>
      <c r="D7111" s="3">
        <v>5</v>
      </c>
      <c r="E7111" s="9" t="s">
        <v>266</v>
      </c>
      <c r="F7111" s="9" t="s">
        <v>267</v>
      </c>
      <c r="G7111" s="9" t="s">
        <v>268</v>
      </c>
      <c r="H7111" s="8">
        <v>45444</v>
      </c>
      <c r="I7111" s="8">
        <v>45446</v>
      </c>
      <c r="J7111" s="8" t="s">
        <v>432</v>
      </c>
      <c r="K7111" s="205" t="s">
        <v>270</v>
      </c>
      <c r="M7111" s="9" t="s">
        <v>433</v>
      </c>
      <c r="N7111" s="215">
        <v>45460.791518807899</v>
      </c>
      <c r="O7111" s="8"/>
    </row>
    <row r="7112" spans="1:15" x14ac:dyDescent="0.25">
      <c r="A7112" s="8">
        <v>45480</v>
      </c>
      <c r="B7112" s="9" t="s">
        <v>594</v>
      </c>
      <c r="C7112" s="9" t="s">
        <v>431</v>
      </c>
      <c r="D7112" s="3">
        <v>5</v>
      </c>
      <c r="E7112" s="9" t="s">
        <v>266</v>
      </c>
      <c r="F7112" s="9" t="s">
        <v>267</v>
      </c>
      <c r="G7112" s="9" t="s">
        <v>268</v>
      </c>
      <c r="H7112" s="8">
        <v>45474</v>
      </c>
      <c r="I7112" s="8">
        <v>45474</v>
      </c>
      <c r="J7112" s="8" t="s">
        <v>8152</v>
      </c>
      <c r="K7112" s="205" t="s">
        <v>270</v>
      </c>
      <c r="M7112" s="9" t="s">
        <v>596</v>
      </c>
      <c r="N7112" s="215">
        <v>45505.8848292361</v>
      </c>
      <c r="O7112" s="8">
        <v>45505</v>
      </c>
    </row>
    <row r="7113" spans="1:15" x14ac:dyDescent="0.25">
      <c r="A7113" s="8">
        <v>45249</v>
      </c>
      <c r="B7113" s="9" t="s">
        <v>1388</v>
      </c>
      <c r="C7113" s="9" t="s">
        <v>431</v>
      </c>
      <c r="D7113" s="3">
        <v>-0.25</v>
      </c>
      <c r="E7113" s="9" t="s">
        <v>724</v>
      </c>
      <c r="F7113" s="9" t="s">
        <v>118</v>
      </c>
      <c r="G7113" s="9" t="s">
        <v>210</v>
      </c>
      <c r="H7113" s="8">
        <v>45231</v>
      </c>
      <c r="I7113" s="8">
        <v>45243</v>
      </c>
      <c r="J7113" s="8" t="s">
        <v>1389</v>
      </c>
      <c r="K7113" s="205" t="s">
        <v>121</v>
      </c>
      <c r="M7113" s="9" t="s">
        <v>1388</v>
      </c>
      <c r="N7113" s="215">
        <v>45294.9567489931</v>
      </c>
      <c r="O7113" s="8"/>
    </row>
    <row r="7114" spans="1:15" x14ac:dyDescent="0.25">
      <c r="A7114" s="8">
        <v>45426</v>
      </c>
      <c r="B7114" s="9" t="s">
        <v>314</v>
      </c>
      <c r="C7114" s="9" t="s">
        <v>224</v>
      </c>
      <c r="D7114" s="3">
        <v>-2.2000000000000002</v>
      </c>
      <c r="E7114" s="9" t="s">
        <v>117</v>
      </c>
      <c r="F7114" s="9" t="s">
        <v>118</v>
      </c>
      <c r="G7114" s="9" t="s">
        <v>210</v>
      </c>
      <c r="H7114" s="8">
        <v>45413</v>
      </c>
      <c r="I7114" s="8">
        <v>45425</v>
      </c>
      <c r="J7114" s="219" t="s">
        <v>1453</v>
      </c>
      <c r="K7114" s="205" t="s">
        <v>121</v>
      </c>
      <c r="M7114" s="9" t="s">
        <v>316</v>
      </c>
      <c r="N7114" s="215">
        <v>45445.039048634302</v>
      </c>
      <c r="O7114" s="8">
        <v>45444</v>
      </c>
    </row>
    <row r="7115" spans="1:15" x14ac:dyDescent="0.25">
      <c r="A7115" s="8">
        <v>45426</v>
      </c>
      <c r="B7115" s="9" t="s">
        <v>485</v>
      </c>
      <c r="C7115" s="9" t="s">
        <v>209</v>
      </c>
      <c r="D7115" s="3">
        <v>-50.92</v>
      </c>
      <c r="E7115" s="9" t="s">
        <v>117</v>
      </c>
      <c r="F7115" s="9" t="s">
        <v>118</v>
      </c>
      <c r="G7115" s="9" t="s">
        <v>210</v>
      </c>
      <c r="H7115" s="8">
        <v>45413</v>
      </c>
      <c r="I7115" s="8">
        <v>45425</v>
      </c>
      <c r="J7115" s="219" t="s">
        <v>3664</v>
      </c>
      <c r="K7115" s="205" t="s">
        <v>121</v>
      </c>
      <c r="M7115" s="9" t="s">
        <v>487</v>
      </c>
      <c r="N7115" s="215">
        <v>45445.039048634302</v>
      </c>
      <c r="O7115" s="8">
        <v>45444</v>
      </c>
    </row>
    <row r="7116" spans="1:15" x14ac:dyDescent="0.25">
      <c r="A7116" s="8">
        <v>45202</v>
      </c>
      <c r="B7116" s="9" t="s">
        <v>1388</v>
      </c>
      <c r="C7116" s="9" t="s">
        <v>431</v>
      </c>
      <c r="D7116" s="3">
        <v>-0.45</v>
      </c>
      <c r="E7116" s="9" t="s">
        <v>724</v>
      </c>
      <c r="F7116" s="9" t="s">
        <v>118</v>
      </c>
      <c r="G7116" s="9" t="s">
        <v>210</v>
      </c>
      <c r="H7116" s="8">
        <v>45200</v>
      </c>
      <c r="I7116" s="8">
        <v>45201</v>
      </c>
      <c r="J7116" s="219" t="s">
        <v>1393</v>
      </c>
      <c r="K7116" s="205" t="s">
        <v>121</v>
      </c>
      <c r="M7116" s="9" t="s">
        <v>1388</v>
      </c>
      <c r="N7116" s="215">
        <v>45294.9567489931</v>
      </c>
      <c r="O7116" s="8"/>
    </row>
    <row r="7117" spans="1:15" x14ac:dyDescent="0.25">
      <c r="A7117" s="8">
        <v>45818</v>
      </c>
      <c r="B7117" s="9" t="s">
        <v>14829</v>
      </c>
      <c r="C7117" s="9" t="s">
        <v>180</v>
      </c>
      <c r="D7117" s="3">
        <v>-9.1199999999999992</v>
      </c>
      <c r="E7117" s="9" t="s">
        <v>181</v>
      </c>
      <c r="F7117" s="9" t="s">
        <v>182</v>
      </c>
      <c r="G7117" s="9" t="s">
        <v>183</v>
      </c>
      <c r="H7117" s="8">
        <v>45809</v>
      </c>
      <c r="I7117" s="8">
        <v>45817</v>
      </c>
      <c r="J7117" s="8" t="s">
        <v>18005</v>
      </c>
      <c r="K7117" s="205" t="s">
        <v>185</v>
      </c>
      <c r="M7117" s="9" t="s">
        <v>14831</v>
      </c>
      <c r="N7117" s="215">
        <v>45840.490152685197</v>
      </c>
      <c r="O7117" s="8">
        <v>45840</v>
      </c>
    </row>
    <row r="7118" spans="1:15" x14ac:dyDescent="0.25">
      <c r="A7118" s="8">
        <v>45413</v>
      </c>
      <c r="B7118" s="9" t="s">
        <v>1398</v>
      </c>
      <c r="C7118" s="9" t="s">
        <v>431</v>
      </c>
      <c r="D7118" s="3">
        <v>-0.74</v>
      </c>
      <c r="E7118" s="9" t="s">
        <v>266</v>
      </c>
      <c r="F7118" s="9" t="s">
        <v>267</v>
      </c>
      <c r="G7118" s="9" t="s">
        <v>268</v>
      </c>
      <c r="H7118" s="8">
        <v>45413</v>
      </c>
      <c r="I7118" s="8">
        <v>45411</v>
      </c>
      <c r="J7118" s="8" t="s">
        <v>1399</v>
      </c>
      <c r="K7118" s="205" t="s">
        <v>270</v>
      </c>
      <c r="M7118" s="9" t="s">
        <v>1400</v>
      </c>
      <c r="N7118" s="215">
        <v>45421.815222858801</v>
      </c>
      <c r="O7118" s="8">
        <v>45421</v>
      </c>
    </row>
    <row r="7119" spans="1:15" x14ac:dyDescent="0.25">
      <c r="A7119" s="8">
        <v>45426</v>
      </c>
      <c r="B7119" s="9" t="s">
        <v>2773</v>
      </c>
      <c r="C7119" s="9" t="s">
        <v>124</v>
      </c>
      <c r="D7119" s="3">
        <v>-22.06</v>
      </c>
      <c r="E7119" s="9" t="s">
        <v>117</v>
      </c>
      <c r="F7119" s="9" t="s">
        <v>118</v>
      </c>
      <c r="G7119" s="9" t="s">
        <v>210</v>
      </c>
      <c r="H7119" s="8">
        <v>45413</v>
      </c>
      <c r="I7119" s="8">
        <v>45425</v>
      </c>
      <c r="J7119" s="219" t="s">
        <v>2774</v>
      </c>
      <c r="K7119" s="205" t="s">
        <v>121</v>
      </c>
      <c r="M7119" s="9" t="s">
        <v>2775</v>
      </c>
      <c r="N7119" s="215">
        <v>45445.039048634302</v>
      </c>
      <c r="O7119" s="8"/>
    </row>
    <row r="7120" spans="1:15" x14ac:dyDescent="0.25">
      <c r="A7120" s="8">
        <v>45765</v>
      </c>
      <c r="B7120" s="9" t="s">
        <v>14687</v>
      </c>
      <c r="C7120" s="9" t="s">
        <v>431</v>
      </c>
      <c r="D7120" s="3">
        <v>-1.1399999999999999</v>
      </c>
      <c r="E7120" s="9" t="s">
        <v>266</v>
      </c>
      <c r="F7120" s="9" t="s">
        <v>267</v>
      </c>
      <c r="G7120" s="9" t="s">
        <v>268</v>
      </c>
      <c r="H7120" s="8">
        <v>45748</v>
      </c>
      <c r="I7120" s="8">
        <v>45761</v>
      </c>
      <c r="J7120" s="219" t="s">
        <v>14688</v>
      </c>
      <c r="K7120" s="205" t="s">
        <v>270</v>
      </c>
      <c r="M7120" s="9" t="s">
        <v>14689</v>
      </c>
      <c r="N7120" s="215">
        <v>45777.922227581003</v>
      </c>
      <c r="O7120" s="8">
        <v>45777</v>
      </c>
    </row>
    <row r="7121" spans="1:15" x14ac:dyDescent="0.25">
      <c r="A7121" s="8">
        <v>45163</v>
      </c>
      <c r="B7121" s="9" t="s">
        <v>1388</v>
      </c>
      <c r="C7121" s="9" t="s">
        <v>431</v>
      </c>
      <c r="D7121" s="3">
        <v>-2.33</v>
      </c>
      <c r="E7121" s="9" t="s">
        <v>724</v>
      </c>
      <c r="F7121" s="9" t="s">
        <v>118</v>
      </c>
      <c r="G7121" s="9" t="s">
        <v>210</v>
      </c>
      <c r="H7121" s="8">
        <v>45139</v>
      </c>
      <c r="I7121" s="8">
        <v>45159</v>
      </c>
      <c r="J7121" s="8" t="s">
        <v>1461</v>
      </c>
      <c r="K7121" s="205" t="s">
        <v>121</v>
      </c>
      <c r="M7121" s="9" t="s">
        <v>1388</v>
      </c>
      <c r="N7121" s="215">
        <v>45294.9567489931</v>
      </c>
      <c r="O7121" s="8"/>
    </row>
    <row r="7122" spans="1:15" x14ac:dyDescent="0.25">
      <c r="A7122" s="8">
        <v>45425</v>
      </c>
      <c r="B7122" s="9" t="s">
        <v>1541</v>
      </c>
      <c r="C7122" s="9" t="s">
        <v>431</v>
      </c>
      <c r="D7122" s="3">
        <v>-4.08</v>
      </c>
      <c r="E7122" s="9" t="s">
        <v>117</v>
      </c>
      <c r="F7122" s="9" t="s">
        <v>118</v>
      </c>
      <c r="G7122" s="9" t="s">
        <v>210</v>
      </c>
      <c r="H7122" s="8">
        <v>45413</v>
      </c>
      <c r="I7122" s="8">
        <v>45425</v>
      </c>
      <c r="J7122" s="8" t="s">
        <v>1542</v>
      </c>
      <c r="K7122" s="205" t="s">
        <v>121</v>
      </c>
      <c r="M7122" s="9" t="s">
        <v>1543</v>
      </c>
      <c r="N7122" s="215">
        <v>45445.039048634302</v>
      </c>
      <c r="O7122" s="8"/>
    </row>
    <row r="7123" spans="1:15" x14ac:dyDescent="0.25">
      <c r="A7123" s="8">
        <v>45490</v>
      </c>
      <c r="B7123" s="9" t="s">
        <v>7884</v>
      </c>
      <c r="C7123" s="9" t="s">
        <v>180</v>
      </c>
      <c r="D7123" s="3">
        <v>-9.0500000000000007</v>
      </c>
      <c r="E7123" s="9" t="s">
        <v>181</v>
      </c>
      <c r="F7123" s="9" t="s">
        <v>182</v>
      </c>
      <c r="G7123" s="9" t="s">
        <v>183</v>
      </c>
      <c r="H7123" s="8">
        <v>45474</v>
      </c>
      <c r="I7123" s="8">
        <v>45488</v>
      </c>
      <c r="J7123" s="8" t="s">
        <v>7885</v>
      </c>
      <c r="K7123" s="205" t="s">
        <v>185</v>
      </c>
      <c r="M7123" s="9" t="s">
        <v>7886</v>
      </c>
      <c r="N7123" s="215">
        <v>45505.8848292361</v>
      </c>
      <c r="O7123" s="8">
        <v>45505</v>
      </c>
    </row>
    <row r="7124" spans="1:15" x14ac:dyDescent="0.25">
      <c r="A7124" s="8">
        <v>45682</v>
      </c>
      <c r="B7124" s="9" t="s">
        <v>9019</v>
      </c>
      <c r="C7124" s="9" t="s">
        <v>431</v>
      </c>
      <c r="D7124" s="3">
        <v>-3</v>
      </c>
      <c r="E7124" s="9" t="s">
        <v>266</v>
      </c>
      <c r="F7124" s="9" t="s">
        <v>267</v>
      </c>
      <c r="G7124" s="9" t="s">
        <v>268</v>
      </c>
      <c r="H7124" s="8">
        <v>45658</v>
      </c>
      <c r="I7124" s="8">
        <v>45677</v>
      </c>
      <c r="J7124" s="219" t="s">
        <v>13288</v>
      </c>
      <c r="K7124" s="205" t="s">
        <v>270</v>
      </c>
      <c r="M7124" s="9" t="s">
        <v>9021</v>
      </c>
      <c r="N7124" s="215">
        <v>45706.0637561111</v>
      </c>
      <c r="O7124" s="8">
        <v>45705</v>
      </c>
    </row>
    <row r="7125" spans="1:15" x14ac:dyDescent="0.25">
      <c r="A7125" s="8">
        <v>45424</v>
      </c>
      <c r="B7125" s="9" t="s">
        <v>3330</v>
      </c>
      <c r="C7125" s="9" t="s">
        <v>224</v>
      </c>
      <c r="D7125" s="3">
        <v>-34.799999999999997</v>
      </c>
      <c r="E7125" s="9" t="s">
        <v>117</v>
      </c>
      <c r="F7125" s="9" t="s">
        <v>118</v>
      </c>
      <c r="G7125" s="9" t="s">
        <v>210</v>
      </c>
      <c r="H7125" s="8">
        <v>45413</v>
      </c>
      <c r="I7125" s="8">
        <v>45418</v>
      </c>
      <c r="J7125" s="8" t="s">
        <v>3331</v>
      </c>
      <c r="K7125" s="205" t="s">
        <v>121</v>
      </c>
      <c r="M7125" s="9" t="s">
        <v>3332</v>
      </c>
      <c r="N7125" s="215">
        <v>45445.039048634302</v>
      </c>
      <c r="O7125" s="8">
        <v>45444</v>
      </c>
    </row>
    <row r="7126" spans="1:15" x14ac:dyDescent="0.25">
      <c r="A7126" s="8">
        <v>45519</v>
      </c>
      <c r="B7126" s="9" t="s">
        <v>7894</v>
      </c>
      <c r="C7126" s="9" t="s">
        <v>180</v>
      </c>
      <c r="D7126" s="3">
        <v>-9.02</v>
      </c>
      <c r="E7126" s="9" t="s">
        <v>181</v>
      </c>
      <c r="F7126" s="9" t="s">
        <v>182</v>
      </c>
      <c r="G7126" s="9" t="s">
        <v>183</v>
      </c>
      <c r="H7126" s="8">
        <v>45505</v>
      </c>
      <c r="I7126" s="8">
        <v>45516</v>
      </c>
      <c r="J7126" s="8" t="s">
        <v>9235</v>
      </c>
      <c r="K7126" s="205" t="s">
        <v>185</v>
      </c>
      <c r="M7126" s="9" t="s">
        <v>7896</v>
      </c>
      <c r="N7126" s="215">
        <v>45534.648212951397</v>
      </c>
      <c r="O7126" s="8">
        <v>45534</v>
      </c>
    </row>
    <row r="7127" spans="1:15" x14ac:dyDescent="0.25">
      <c r="A7127" s="8">
        <v>45424</v>
      </c>
      <c r="B7127" s="9" t="s">
        <v>3576</v>
      </c>
      <c r="C7127" s="9" t="s">
        <v>217</v>
      </c>
      <c r="D7127" s="3">
        <v>-114.54</v>
      </c>
      <c r="E7127" s="9" t="s">
        <v>117</v>
      </c>
      <c r="F7127" s="9" t="s">
        <v>118</v>
      </c>
      <c r="G7127" s="9" t="s">
        <v>210</v>
      </c>
      <c r="H7127" s="8">
        <v>45413</v>
      </c>
      <c r="I7127" s="8">
        <v>45418</v>
      </c>
      <c r="J7127" s="8" t="s">
        <v>4274</v>
      </c>
      <c r="K7127" s="205" t="s">
        <v>121</v>
      </c>
      <c r="M7127" s="9" t="s">
        <v>3578</v>
      </c>
      <c r="N7127" s="215">
        <v>45445.039048634302</v>
      </c>
      <c r="O7127" s="8"/>
    </row>
    <row r="7128" spans="1:15" x14ac:dyDescent="0.25">
      <c r="A7128" s="8">
        <v>45291</v>
      </c>
      <c r="B7128" s="9" t="s">
        <v>1521</v>
      </c>
      <c r="C7128" s="9" t="s">
        <v>431</v>
      </c>
      <c r="D7128" s="3">
        <v>-3.39</v>
      </c>
      <c r="E7128" s="9" t="s">
        <v>724</v>
      </c>
      <c r="F7128" s="9" t="s">
        <v>118</v>
      </c>
      <c r="G7128" s="9" t="s">
        <v>210</v>
      </c>
      <c r="H7128" s="8">
        <v>45261</v>
      </c>
      <c r="I7128" s="8">
        <v>45285</v>
      </c>
      <c r="J7128" s="8" t="s">
        <v>1522</v>
      </c>
      <c r="K7128" s="205" t="s">
        <v>121</v>
      </c>
      <c r="M7128" s="9" t="s">
        <v>1523</v>
      </c>
      <c r="N7128" s="215">
        <v>45294.9567489931</v>
      </c>
      <c r="O7128" s="8"/>
    </row>
    <row r="7129" spans="1:15" x14ac:dyDescent="0.25">
      <c r="A7129" s="8">
        <v>45289</v>
      </c>
      <c r="B7129" s="9" t="s">
        <v>1388</v>
      </c>
      <c r="C7129" s="9" t="s">
        <v>431</v>
      </c>
      <c r="D7129" s="3">
        <v>-4.07</v>
      </c>
      <c r="E7129" s="9" t="s">
        <v>724</v>
      </c>
      <c r="F7129" s="9" t="s">
        <v>118</v>
      </c>
      <c r="G7129" s="9" t="s">
        <v>210</v>
      </c>
      <c r="H7129" s="8">
        <v>45261</v>
      </c>
      <c r="I7129" s="8">
        <v>45285</v>
      </c>
      <c r="J7129" s="8" t="s">
        <v>1540</v>
      </c>
      <c r="K7129" s="205" t="s">
        <v>121</v>
      </c>
      <c r="M7129" s="9" t="s">
        <v>1388</v>
      </c>
      <c r="N7129" s="215">
        <v>45294.9567489931</v>
      </c>
      <c r="O7129" s="8"/>
    </row>
    <row r="7130" spans="1:15" x14ac:dyDescent="0.25">
      <c r="A7130" s="8">
        <v>45422</v>
      </c>
      <c r="B7130" s="9" t="s">
        <v>4082</v>
      </c>
      <c r="C7130" s="9" t="s">
        <v>142</v>
      </c>
      <c r="D7130" s="3">
        <v>-89.54</v>
      </c>
      <c r="E7130" s="9" t="s">
        <v>117</v>
      </c>
      <c r="F7130" s="9" t="s">
        <v>118</v>
      </c>
      <c r="G7130" s="9" t="s">
        <v>210</v>
      </c>
      <c r="H7130" s="8">
        <v>45413</v>
      </c>
      <c r="I7130" s="8">
        <v>45418</v>
      </c>
      <c r="J7130" s="8" t="s">
        <v>4128</v>
      </c>
      <c r="K7130" s="205" t="s">
        <v>121</v>
      </c>
      <c r="M7130" s="9" t="s">
        <v>4084</v>
      </c>
      <c r="N7130" s="215">
        <v>45445.039048634302</v>
      </c>
      <c r="O7130" s="8"/>
    </row>
    <row r="7131" spans="1:15" x14ac:dyDescent="0.25">
      <c r="A7131" s="8">
        <v>45289</v>
      </c>
      <c r="B7131" s="9" t="s">
        <v>1388</v>
      </c>
      <c r="C7131" s="9" t="s">
        <v>431</v>
      </c>
      <c r="D7131" s="3">
        <v>-4.28</v>
      </c>
      <c r="E7131" s="9" t="s">
        <v>724</v>
      </c>
      <c r="F7131" s="9" t="s">
        <v>118</v>
      </c>
      <c r="G7131" s="9" t="s">
        <v>210</v>
      </c>
      <c r="H7131" s="8">
        <v>45261</v>
      </c>
      <c r="I7131" s="8">
        <v>45285</v>
      </c>
      <c r="J7131" s="8" t="s">
        <v>1550</v>
      </c>
      <c r="K7131" s="205" t="s">
        <v>121</v>
      </c>
      <c r="M7131" s="9" t="s">
        <v>1388</v>
      </c>
      <c r="N7131" s="215">
        <v>45294.9567489931</v>
      </c>
      <c r="O7131" s="8"/>
    </row>
    <row r="7132" spans="1:15" x14ac:dyDescent="0.25">
      <c r="A7132" s="8">
        <v>45422</v>
      </c>
      <c r="B7132" s="9" t="s">
        <v>356</v>
      </c>
      <c r="C7132" s="9" t="s">
        <v>357</v>
      </c>
      <c r="D7132" s="3">
        <v>-71.66</v>
      </c>
      <c r="E7132" s="9" t="s">
        <v>117</v>
      </c>
      <c r="F7132" s="9" t="s">
        <v>118</v>
      </c>
      <c r="G7132" s="9" t="s">
        <v>210</v>
      </c>
      <c r="H7132" s="8">
        <v>45413</v>
      </c>
      <c r="I7132" s="8">
        <v>45418</v>
      </c>
      <c r="J7132" s="8" t="s">
        <v>3952</v>
      </c>
      <c r="K7132" s="205" t="s">
        <v>121</v>
      </c>
      <c r="M7132" s="9" t="s">
        <v>359</v>
      </c>
      <c r="N7132" s="215">
        <v>45445.039048634302</v>
      </c>
      <c r="O7132" s="8">
        <v>45444</v>
      </c>
    </row>
    <row r="7133" spans="1:15" x14ac:dyDescent="0.25">
      <c r="A7133" s="8">
        <v>45421</v>
      </c>
      <c r="B7133" s="9" t="s">
        <v>4814</v>
      </c>
      <c r="C7133" s="9" t="s">
        <v>970</v>
      </c>
      <c r="D7133" s="3">
        <v>-1394.79</v>
      </c>
      <c r="E7133" s="9" t="s">
        <v>117</v>
      </c>
      <c r="F7133" s="9" t="s">
        <v>118</v>
      </c>
      <c r="G7133" s="9" t="s">
        <v>210</v>
      </c>
      <c r="H7133" s="8">
        <v>45413</v>
      </c>
      <c r="I7133" s="8">
        <v>45418</v>
      </c>
      <c r="J7133" s="8" t="s">
        <v>4834</v>
      </c>
      <c r="K7133" s="205" t="s">
        <v>121</v>
      </c>
      <c r="M7133" s="9" t="s">
        <v>4816</v>
      </c>
      <c r="N7133" s="215">
        <v>45445.039048634302</v>
      </c>
      <c r="O7133" s="8"/>
    </row>
    <row r="7134" spans="1:15" x14ac:dyDescent="0.25">
      <c r="A7134" s="8">
        <v>45474</v>
      </c>
      <c r="B7134" s="9" t="s">
        <v>594</v>
      </c>
      <c r="C7134" s="9" t="s">
        <v>431</v>
      </c>
      <c r="D7134" s="3">
        <v>-5</v>
      </c>
      <c r="E7134" s="9" t="s">
        <v>266</v>
      </c>
      <c r="F7134" s="9" t="s">
        <v>267</v>
      </c>
      <c r="G7134" s="9" t="s">
        <v>268</v>
      </c>
      <c r="H7134" s="8">
        <v>45474</v>
      </c>
      <c r="I7134" s="8">
        <v>45474</v>
      </c>
      <c r="J7134" s="8" t="s">
        <v>8305</v>
      </c>
      <c r="K7134" s="205" t="s">
        <v>270</v>
      </c>
      <c r="M7134" s="9" t="s">
        <v>596</v>
      </c>
      <c r="N7134" s="215">
        <v>45505.8848292361</v>
      </c>
      <c r="O7134" s="8">
        <v>45505</v>
      </c>
    </row>
    <row r="7135" spans="1:15" x14ac:dyDescent="0.25">
      <c r="A7135" s="8">
        <v>45416</v>
      </c>
      <c r="B7135" s="9" t="s">
        <v>1398</v>
      </c>
      <c r="C7135" s="9" t="s">
        <v>431</v>
      </c>
      <c r="D7135" s="3">
        <v>-5</v>
      </c>
      <c r="E7135" s="9" t="s">
        <v>266</v>
      </c>
      <c r="F7135" s="9" t="s">
        <v>267</v>
      </c>
      <c r="G7135" s="9" t="s">
        <v>268</v>
      </c>
      <c r="H7135" s="8">
        <v>45413</v>
      </c>
      <c r="I7135" s="8">
        <v>45411</v>
      </c>
      <c r="J7135" s="8" t="s">
        <v>1578</v>
      </c>
      <c r="K7135" s="205" t="s">
        <v>270</v>
      </c>
      <c r="M7135" s="9" t="s">
        <v>1400</v>
      </c>
      <c r="N7135" s="215">
        <v>45421.815222858801</v>
      </c>
      <c r="O7135" s="8">
        <v>45421</v>
      </c>
    </row>
    <row r="7136" spans="1:15" x14ac:dyDescent="0.25">
      <c r="A7136" s="8">
        <v>45421</v>
      </c>
      <c r="B7136" s="9" t="s">
        <v>517</v>
      </c>
      <c r="C7136" s="9" t="s">
        <v>116</v>
      </c>
      <c r="D7136" s="3">
        <v>-6</v>
      </c>
      <c r="E7136" s="9" t="s">
        <v>117</v>
      </c>
      <c r="F7136" s="9" t="s">
        <v>118</v>
      </c>
      <c r="G7136" s="9" t="s">
        <v>210</v>
      </c>
      <c r="H7136" s="8">
        <v>45413</v>
      </c>
      <c r="I7136" s="8">
        <v>45418</v>
      </c>
      <c r="J7136" s="8" t="s">
        <v>518</v>
      </c>
      <c r="K7136" s="205" t="s">
        <v>121</v>
      </c>
      <c r="M7136" s="9" t="s">
        <v>519</v>
      </c>
      <c r="N7136" s="215">
        <v>45445.039048634302</v>
      </c>
      <c r="O7136" s="8"/>
    </row>
    <row r="7137" spans="1:15" x14ac:dyDescent="0.25">
      <c r="A7137" s="8">
        <v>45421</v>
      </c>
      <c r="B7137" s="9" t="s">
        <v>3439</v>
      </c>
      <c r="C7137" s="9" t="s">
        <v>217</v>
      </c>
      <c r="D7137" s="3">
        <v>-39.950000000000003</v>
      </c>
      <c r="E7137" s="9" t="s">
        <v>117</v>
      </c>
      <c r="F7137" s="9" t="s">
        <v>118</v>
      </c>
      <c r="G7137" s="9" t="s">
        <v>210</v>
      </c>
      <c r="H7137" s="8">
        <v>45413</v>
      </c>
      <c r="I7137" s="8">
        <v>45418</v>
      </c>
      <c r="J7137" s="8" t="s">
        <v>3440</v>
      </c>
      <c r="K7137" s="205" t="s">
        <v>121</v>
      </c>
      <c r="M7137" s="9" t="s">
        <v>3441</v>
      </c>
      <c r="N7137" s="215">
        <v>45445.039048634302</v>
      </c>
      <c r="O7137" s="8"/>
    </row>
    <row r="7138" spans="1:15" x14ac:dyDescent="0.25">
      <c r="A7138" s="8">
        <v>45551</v>
      </c>
      <c r="B7138" s="9" t="s">
        <v>10401</v>
      </c>
      <c r="C7138" s="9" t="s">
        <v>431</v>
      </c>
      <c r="D7138" s="3">
        <v>-5.47</v>
      </c>
      <c r="E7138" s="9" t="s">
        <v>266</v>
      </c>
      <c r="F7138" s="9" t="s">
        <v>267</v>
      </c>
      <c r="G7138" s="9" t="s">
        <v>268</v>
      </c>
      <c r="H7138" s="8">
        <v>45536</v>
      </c>
      <c r="I7138" s="8">
        <v>45551</v>
      </c>
      <c r="J7138" s="8" t="s">
        <v>10402</v>
      </c>
      <c r="K7138" s="205" t="s">
        <v>270</v>
      </c>
      <c r="M7138" s="9" t="s">
        <v>10403</v>
      </c>
      <c r="N7138" s="215">
        <v>45575.565837071801</v>
      </c>
      <c r="O7138" s="8">
        <v>45575</v>
      </c>
    </row>
    <row r="7139" spans="1:15" x14ac:dyDescent="0.25">
      <c r="A7139" s="8">
        <v>45420</v>
      </c>
      <c r="B7139" s="9" t="s">
        <v>2487</v>
      </c>
      <c r="C7139" s="9" t="s">
        <v>224</v>
      </c>
      <c r="D7139" s="3">
        <v>-32.26</v>
      </c>
      <c r="E7139" s="9" t="s">
        <v>117</v>
      </c>
      <c r="F7139" s="9" t="s">
        <v>118</v>
      </c>
      <c r="G7139" s="9" t="s">
        <v>210</v>
      </c>
      <c r="H7139" s="8">
        <v>45413</v>
      </c>
      <c r="I7139" s="8">
        <v>45418</v>
      </c>
      <c r="J7139" s="8" t="s">
        <v>3219</v>
      </c>
      <c r="K7139" s="205" t="s">
        <v>121</v>
      </c>
      <c r="M7139" s="9" t="s">
        <v>2489</v>
      </c>
      <c r="N7139" s="215">
        <v>45421.815222858801</v>
      </c>
      <c r="O7139" s="8">
        <v>45444</v>
      </c>
    </row>
    <row r="7140" spans="1:15" x14ac:dyDescent="0.25">
      <c r="A7140" s="8">
        <v>45200</v>
      </c>
      <c r="B7140" s="9" t="s">
        <v>1388</v>
      </c>
      <c r="C7140" s="9" t="s">
        <v>431</v>
      </c>
      <c r="D7140" s="3">
        <v>-6.85</v>
      </c>
      <c r="E7140" s="9" t="s">
        <v>724</v>
      </c>
      <c r="F7140" s="9" t="s">
        <v>118</v>
      </c>
      <c r="G7140" s="9" t="s">
        <v>210</v>
      </c>
      <c r="H7140" s="8">
        <v>45200</v>
      </c>
      <c r="I7140" s="8">
        <v>45194</v>
      </c>
      <c r="J7140" s="219" t="s">
        <v>1749</v>
      </c>
      <c r="K7140" s="205" t="s">
        <v>121</v>
      </c>
      <c r="M7140" s="9" t="s">
        <v>1388</v>
      </c>
      <c r="N7140" s="215">
        <v>45294.9567489931</v>
      </c>
      <c r="O7140" s="8"/>
    </row>
    <row r="7141" spans="1:15" x14ac:dyDescent="0.25">
      <c r="A7141" s="8">
        <v>45482</v>
      </c>
      <c r="B7141" s="9" t="s">
        <v>7957</v>
      </c>
      <c r="C7141" s="9" t="s">
        <v>180</v>
      </c>
      <c r="D7141" s="3">
        <v>-8.93</v>
      </c>
      <c r="E7141" s="9" t="s">
        <v>181</v>
      </c>
      <c r="F7141" s="9" t="s">
        <v>182</v>
      </c>
      <c r="G7141" s="9" t="s">
        <v>183</v>
      </c>
      <c r="H7141" s="8">
        <v>45474</v>
      </c>
      <c r="I7141" s="8">
        <v>45481</v>
      </c>
      <c r="J7141" s="8" t="s">
        <v>8122</v>
      </c>
      <c r="K7141" s="205" t="s">
        <v>185</v>
      </c>
      <c r="M7141" s="9" t="s">
        <v>7959</v>
      </c>
      <c r="N7141" s="215">
        <v>45505.8848292361</v>
      </c>
      <c r="O7141" s="8">
        <v>45505</v>
      </c>
    </row>
    <row r="7142" spans="1:15" x14ac:dyDescent="0.25">
      <c r="A7142" s="8">
        <v>45260</v>
      </c>
      <c r="B7142" s="9" t="s">
        <v>529</v>
      </c>
      <c r="C7142" s="9" t="s">
        <v>180</v>
      </c>
      <c r="D7142" s="3">
        <v>-8.91</v>
      </c>
      <c r="E7142" s="9" t="s">
        <v>331</v>
      </c>
      <c r="F7142" s="9" t="s">
        <v>332</v>
      </c>
      <c r="G7142" s="9" t="s">
        <v>183</v>
      </c>
      <c r="H7142" s="8">
        <v>45231</v>
      </c>
      <c r="I7142" s="8">
        <v>45257</v>
      </c>
      <c r="J7142" s="8" t="s">
        <v>1876</v>
      </c>
      <c r="K7142" s="205" t="s">
        <v>334</v>
      </c>
      <c r="M7142" s="9" t="s">
        <v>531</v>
      </c>
      <c r="N7142" s="215">
        <v>45294.9567489931</v>
      </c>
      <c r="O7142" s="8"/>
    </row>
    <row r="7143" spans="1:15" x14ac:dyDescent="0.25">
      <c r="A7143" s="8">
        <v>45289</v>
      </c>
      <c r="B7143" s="9" t="s">
        <v>1521</v>
      </c>
      <c r="C7143" s="9" t="s">
        <v>431</v>
      </c>
      <c r="D7143" s="3">
        <v>-7.59</v>
      </c>
      <c r="E7143" s="9" t="s">
        <v>724</v>
      </c>
      <c r="F7143" s="9" t="s">
        <v>118</v>
      </c>
      <c r="G7143" s="9" t="s">
        <v>210</v>
      </c>
      <c r="H7143" s="8">
        <v>45261</v>
      </c>
      <c r="I7143" s="8">
        <v>45285</v>
      </c>
      <c r="J7143" s="8" t="s">
        <v>1792</v>
      </c>
      <c r="K7143" s="205" t="s">
        <v>121</v>
      </c>
      <c r="M7143" s="9" t="s">
        <v>1523</v>
      </c>
      <c r="N7143" s="215">
        <v>45294.9567489931</v>
      </c>
      <c r="O7143" s="8"/>
    </row>
    <row r="7144" spans="1:15" x14ac:dyDescent="0.25">
      <c r="A7144" s="8">
        <v>45420</v>
      </c>
      <c r="B7144" s="9" t="s">
        <v>485</v>
      </c>
      <c r="C7144" s="9" t="s">
        <v>209</v>
      </c>
      <c r="D7144" s="3">
        <v>-33.93</v>
      </c>
      <c r="E7144" s="9" t="s">
        <v>117</v>
      </c>
      <c r="F7144" s="9" t="s">
        <v>118</v>
      </c>
      <c r="G7144" s="9" t="s">
        <v>210</v>
      </c>
      <c r="H7144" s="8">
        <v>45413</v>
      </c>
      <c r="I7144" s="8">
        <v>45418</v>
      </c>
      <c r="J7144" s="8" t="s">
        <v>3305</v>
      </c>
      <c r="K7144" s="205" t="s">
        <v>121</v>
      </c>
      <c r="M7144" s="9" t="s">
        <v>487</v>
      </c>
      <c r="N7144" s="215">
        <v>45421.815222858801</v>
      </c>
      <c r="O7144" s="8">
        <v>45421</v>
      </c>
    </row>
    <row r="7145" spans="1:15" x14ac:dyDescent="0.25">
      <c r="A7145" s="8">
        <v>45420</v>
      </c>
      <c r="B7145" s="9" t="s">
        <v>317</v>
      </c>
      <c r="C7145" s="9" t="s">
        <v>217</v>
      </c>
      <c r="D7145" s="3">
        <v>-2.76</v>
      </c>
      <c r="E7145" s="9" t="s">
        <v>117</v>
      </c>
      <c r="F7145" s="9" t="s">
        <v>118</v>
      </c>
      <c r="G7145" s="9" t="s">
        <v>210</v>
      </c>
      <c r="H7145" s="8">
        <v>45413</v>
      </c>
      <c r="I7145" s="8">
        <v>45418</v>
      </c>
      <c r="J7145" s="8" t="s">
        <v>1480</v>
      </c>
      <c r="K7145" s="205" t="s">
        <v>121</v>
      </c>
      <c r="M7145" s="9" t="s">
        <v>319</v>
      </c>
      <c r="N7145" s="215">
        <v>45421.815222858801</v>
      </c>
      <c r="O7145" s="8">
        <v>45444</v>
      </c>
    </row>
    <row r="7146" spans="1:15" x14ac:dyDescent="0.25">
      <c r="A7146" s="8">
        <v>45869</v>
      </c>
      <c r="B7146" s="9" t="s">
        <v>18582</v>
      </c>
      <c r="C7146" s="9" t="s">
        <v>180</v>
      </c>
      <c r="D7146" s="3">
        <v>-8.84</v>
      </c>
      <c r="E7146" s="9" t="s">
        <v>521</v>
      </c>
      <c r="F7146" s="9" t="s">
        <v>522</v>
      </c>
      <c r="G7146" s="9" t="s">
        <v>183</v>
      </c>
      <c r="H7146" s="8">
        <v>45839</v>
      </c>
      <c r="I7146" s="8">
        <v>45866</v>
      </c>
      <c r="J7146" s="219" t="s">
        <v>20136</v>
      </c>
      <c r="K7146" s="205" t="s">
        <v>524</v>
      </c>
      <c r="M7146" s="9" t="s">
        <v>18584</v>
      </c>
      <c r="N7146" s="215">
        <v>45929.807189814797</v>
      </c>
      <c r="O7146" s="8">
        <v>45929</v>
      </c>
    </row>
    <row r="7147" spans="1:15" x14ac:dyDescent="0.25">
      <c r="A7147" s="8">
        <v>45290</v>
      </c>
      <c r="B7147" s="9" t="s">
        <v>1521</v>
      </c>
      <c r="C7147" s="9" t="s">
        <v>431</v>
      </c>
      <c r="D7147" s="3">
        <v>-9.92</v>
      </c>
      <c r="E7147" s="9" t="s">
        <v>724</v>
      </c>
      <c r="F7147" s="9" t="s">
        <v>118</v>
      </c>
      <c r="G7147" s="9" t="s">
        <v>210</v>
      </c>
      <c r="H7147" s="8">
        <v>45261</v>
      </c>
      <c r="I7147" s="8">
        <v>45285</v>
      </c>
      <c r="J7147" s="8" t="s">
        <v>1954</v>
      </c>
      <c r="K7147" s="205" t="s">
        <v>121</v>
      </c>
      <c r="M7147" s="9" t="s">
        <v>1523</v>
      </c>
      <c r="N7147" s="215">
        <v>45294.9567489931</v>
      </c>
      <c r="O7147" s="8"/>
    </row>
    <row r="7148" spans="1:15" x14ac:dyDescent="0.25">
      <c r="A7148" s="8">
        <v>45249</v>
      </c>
      <c r="B7148" s="9" t="s">
        <v>1388</v>
      </c>
      <c r="C7148" s="9" t="s">
        <v>431</v>
      </c>
      <c r="D7148" s="3">
        <v>-9.9700000000000006</v>
      </c>
      <c r="E7148" s="9" t="s">
        <v>724</v>
      </c>
      <c r="F7148" s="9" t="s">
        <v>118</v>
      </c>
      <c r="G7148" s="9" t="s">
        <v>210</v>
      </c>
      <c r="H7148" s="8">
        <v>45231</v>
      </c>
      <c r="I7148" s="8">
        <v>45243</v>
      </c>
      <c r="J7148" s="8" t="s">
        <v>1956</v>
      </c>
      <c r="K7148" s="205" t="s">
        <v>121</v>
      </c>
      <c r="M7148" s="9" t="s">
        <v>1388</v>
      </c>
      <c r="N7148" s="215">
        <v>45294.9567489931</v>
      </c>
      <c r="O7148" s="8"/>
    </row>
    <row r="7149" spans="1:15" x14ac:dyDescent="0.25">
      <c r="A7149" s="8">
        <v>45901</v>
      </c>
      <c r="B7149" s="9" t="s">
        <v>18223</v>
      </c>
      <c r="C7149" s="9" t="s">
        <v>431</v>
      </c>
      <c r="D7149" s="3">
        <v>-9.99</v>
      </c>
      <c r="E7149" s="9" t="s">
        <v>266</v>
      </c>
      <c r="F7149" s="9" t="s">
        <v>267</v>
      </c>
      <c r="G7149" s="9" t="s">
        <v>268</v>
      </c>
      <c r="H7149" s="8">
        <v>45901</v>
      </c>
      <c r="I7149" s="8">
        <v>45901</v>
      </c>
      <c r="J7149" s="219" t="s">
        <v>19710</v>
      </c>
      <c r="K7149" s="205" t="s">
        <v>270</v>
      </c>
      <c r="M7149" s="9" t="s">
        <v>18225</v>
      </c>
      <c r="N7149" s="215">
        <v>45929.807189814797</v>
      </c>
      <c r="O7149" s="8">
        <v>45929</v>
      </c>
    </row>
    <row r="7150" spans="1:15" x14ac:dyDescent="0.25">
      <c r="A7150" s="8">
        <v>45870</v>
      </c>
      <c r="B7150" s="9" t="s">
        <v>18223</v>
      </c>
      <c r="C7150" s="9" t="s">
        <v>431</v>
      </c>
      <c r="D7150" s="3">
        <v>-9.99</v>
      </c>
      <c r="E7150" s="9" t="s">
        <v>266</v>
      </c>
      <c r="F7150" s="9" t="s">
        <v>267</v>
      </c>
      <c r="G7150" s="9" t="s">
        <v>268</v>
      </c>
      <c r="H7150" s="8">
        <v>45870</v>
      </c>
      <c r="I7150" s="8">
        <v>45866</v>
      </c>
      <c r="J7150" s="219" t="s">
        <v>20112</v>
      </c>
      <c r="K7150" s="205" t="s">
        <v>270</v>
      </c>
      <c r="M7150" s="9" t="s">
        <v>18225</v>
      </c>
      <c r="N7150" s="215">
        <v>45929.807189814797</v>
      </c>
      <c r="O7150" s="8">
        <v>45929</v>
      </c>
    </row>
    <row r="7151" spans="1:15" x14ac:dyDescent="0.25">
      <c r="A7151" s="8">
        <v>45839</v>
      </c>
      <c r="B7151" s="9" t="s">
        <v>18223</v>
      </c>
      <c r="C7151" s="9" t="s">
        <v>431</v>
      </c>
      <c r="D7151" s="3">
        <v>-9.99</v>
      </c>
      <c r="E7151" s="9" t="s">
        <v>266</v>
      </c>
      <c r="F7151" s="9" t="s">
        <v>267</v>
      </c>
      <c r="G7151" s="9" t="s">
        <v>268</v>
      </c>
      <c r="H7151" s="8">
        <v>45839</v>
      </c>
      <c r="I7151" s="8">
        <v>45838</v>
      </c>
      <c r="J7151" s="219" t="s">
        <v>18983</v>
      </c>
      <c r="K7151" s="205" t="s">
        <v>270</v>
      </c>
      <c r="M7151" s="9" t="s">
        <v>18225</v>
      </c>
      <c r="N7151" s="215">
        <v>45862.622311099498</v>
      </c>
      <c r="O7151" s="8">
        <v>45862</v>
      </c>
    </row>
    <row r="7152" spans="1:15" x14ac:dyDescent="0.25">
      <c r="A7152" s="8">
        <v>45809</v>
      </c>
      <c r="B7152" s="9" t="s">
        <v>18223</v>
      </c>
      <c r="C7152" s="9" t="s">
        <v>431</v>
      </c>
      <c r="D7152" s="3">
        <v>-9.99</v>
      </c>
      <c r="E7152" s="9" t="s">
        <v>266</v>
      </c>
      <c r="F7152" s="9" t="s">
        <v>267</v>
      </c>
      <c r="G7152" s="9" t="s">
        <v>268</v>
      </c>
      <c r="H7152" s="8">
        <v>45809</v>
      </c>
      <c r="I7152" s="8">
        <v>45803</v>
      </c>
      <c r="J7152" s="8" t="s">
        <v>18224</v>
      </c>
      <c r="K7152" s="205" t="s">
        <v>270</v>
      </c>
      <c r="M7152" s="9" t="s">
        <v>18225</v>
      </c>
      <c r="N7152" s="215">
        <v>45840.490152685197</v>
      </c>
      <c r="O7152" s="8">
        <v>45840</v>
      </c>
    </row>
    <row r="7153" spans="1:15" x14ac:dyDescent="0.25">
      <c r="A7153" s="8">
        <v>45778</v>
      </c>
      <c r="B7153" s="9" t="s">
        <v>9741</v>
      </c>
      <c r="C7153" s="9" t="s">
        <v>431</v>
      </c>
      <c r="D7153" s="3">
        <v>-9.99</v>
      </c>
      <c r="E7153" s="9" t="s">
        <v>266</v>
      </c>
      <c r="F7153" s="9" t="s">
        <v>267</v>
      </c>
      <c r="G7153" s="9" t="s">
        <v>268</v>
      </c>
      <c r="H7153" s="8">
        <v>45778</v>
      </c>
      <c r="I7153" s="8">
        <v>45775</v>
      </c>
      <c r="J7153" s="8" t="s">
        <v>15791</v>
      </c>
      <c r="K7153" s="205" t="s">
        <v>270</v>
      </c>
      <c r="M7153" s="9" t="s">
        <v>9743</v>
      </c>
      <c r="N7153" s="215">
        <v>45785.029943333298</v>
      </c>
      <c r="O7153" s="8">
        <v>45784</v>
      </c>
    </row>
    <row r="7154" spans="1:15" x14ac:dyDescent="0.25">
      <c r="A7154" s="8">
        <v>45748</v>
      </c>
      <c r="B7154" s="9" t="s">
        <v>9741</v>
      </c>
      <c r="C7154" s="9" t="s">
        <v>431</v>
      </c>
      <c r="D7154" s="3">
        <v>-9.99</v>
      </c>
      <c r="E7154" s="9" t="s">
        <v>266</v>
      </c>
      <c r="F7154" s="9" t="s">
        <v>267</v>
      </c>
      <c r="G7154" s="9" t="s">
        <v>268</v>
      </c>
      <c r="H7154" s="8">
        <v>45748</v>
      </c>
      <c r="I7154" s="8">
        <v>45747</v>
      </c>
      <c r="J7154" s="219" t="s">
        <v>15060</v>
      </c>
      <c r="K7154" s="205" t="s">
        <v>270</v>
      </c>
      <c r="M7154" s="9" t="s">
        <v>9743</v>
      </c>
      <c r="N7154" s="215">
        <v>45777.922227581003</v>
      </c>
      <c r="O7154" s="8">
        <v>45777</v>
      </c>
    </row>
    <row r="7155" spans="1:15" x14ac:dyDescent="0.25">
      <c r="A7155" s="8">
        <v>45717</v>
      </c>
      <c r="B7155" s="9" t="s">
        <v>9741</v>
      </c>
      <c r="C7155" s="9" t="s">
        <v>431</v>
      </c>
      <c r="D7155" s="3">
        <v>-9.99</v>
      </c>
      <c r="E7155" s="9" t="s">
        <v>266</v>
      </c>
      <c r="F7155" s="9" t="s">
        <v>267</v>
      </c>
      <c r="G7155" s="9" t="s">
        <v>268</v>
      </c>
      <c r="H7155" s="8">
        <v>45717</v>
      </c>
      <c r="I7155" s="8">
        <v>45712</v>
      </c>
      <c r="J7155" s="219" t="s">
        <v>13943</v>
      </c>
      <c r="K7155" s="205" t="s">
        <v>270</v>
      </c>
      <c r="M7155" s="9" t="s">
        <v>9743</v>
      </c>
      <c r="N7155" s="215">
        <v>45733.5614541088</v>
      </c>
      <c r="O7155" s="8">
        <v>45733</v>
      </c>
    </row>
    <row r="7156" spans="1:15" x14ac:dyDescent="0.25">
      <c r="A7156" s="8">
        <v>45689</v>
      </c>
      <c r="B7156" s="9" t="s">
        <v>9741</v>
      </c>
      <c r="C7156" s="9" t="s">
        <v>431</v>
      </c>
      <c r="D7156" s="3">
        <v>-9.99</v>
      </c>
      <c r="E7156" s="9" t="s">
        <v>266</v>
      </c>
      <c r="F7156" s="9" t="s">
        <v>267</v>
      </c>
      <c r="G7156" s="9" t="s">
        <v>268</v>
      </c>
      <c r="H7156" s="8">
        <v>45689</v>
      </c>
      <c r="I7156" s="8">
        <v>45684</v>
      </c>
      <c r="J7156" s="219" t="s">
        <v>13137</v>
      </c>
      <c r="K7156" s="205" t="s">
        <v>270</v>
      </c>
      <c r="M7156" s="9" t="s">
        <v>9743</v>
      </c>
      <c r="N7156" s="215">
        <v>45706.0637561111</v>
      </c>
      <c r="O7156" s="8">
        <v>45705</v>
      </c>
    </row>
    <row r="7157" spans="1:15" x14ac:dyDescent="0.25">
      <c r="A7157" s="8">
        <v>45747</v>
      </c>
      <c r="B7157" s="9" t="s">
        <v>258</v>
      </c>
      <c r="C7157" s="9" t="s">
        <v>180</v>
      </c>
      <c r="D7157" s="3">
        <v>-8.8000000000000007</v>
      </c>
      <c r="E7157" s="9" t="s">
        <v>181</v>
      </c>
      <c r="F7157" s="9" t="s">
        <v>182</v>
      </c>
      <c r="G7157" s="9" t="s">
        <v>183</v>
      </c>
      <c r="H7157" s="8">
        <v>45717</v>
      </c>
      <c r="I7157" s="8">
        <v>45747</v>
      </c>
      <c r="J7157" s="219" t="s">
        <v>15076</v>
      </c>
      <c r="K7157" s="205" t="s">
        <v>185</v>
      </c>
      <c r="M7157" s="9" t="s">
        <v>260</v>
      </c>
      <c r="N7157" s="215">
        <v>45777.922227581003</v>
      </c>
      <c r="O7157" s="8">
        <v>45777</v>
      </c>
    </row>
    <row r="7158" spans="1:15" x14ac:dyDescent="0.25">
      <c r="A7158" s="8">
        <v>45490</v>
      </c>
      <c r="B7158" s="9" t="s">
        <v>7945</v>
      </c>
      <c r="C7158" s="9" t="s">
        <v>180</v>
      </c>
      <c r="D7158" s="3">
        <v>-8.8000000000000007</v>
      </c>
      <c r="E7158" s="9" t="s">
        <v>181</v>
      </c>
      <c r="F7158" s="9" t="s">
        <v>182</v>
      </c>
      <c r="G7158" s="9" t="s">
        <v>183</v>
      </c>
      <c r="H7158" s="8">
        <v>45474</v>
      </c>
      <c r="I7158" s="8">
        <v>45488</v>
      </c>
      <c r="J7158" s="8" t="s">
        <v>7946</v>
      </c>
      <c r="K7158" s="205" t="s">
        <v>185</v>
      </c>
      <c r="M7158" s="9" t="s">
        <v>7947</v>
      </c>
      <c r="N7158" s="215">
        <v>45505.8848292361</v>
      </c>
      <c r="O7158" s="8">
        <v>45505</v>
      </c>
    </row>
    <row r="7159" spans="1:15" x14ac:dyDescent="0.25">
      <c r="A7159" s="8">
        <v>45658</v>
      </c>
      <c r="B7159" s="9" t="s">
        <v>9741</v>
      </c>
      <c r="C7159" s="9" t="s">
        <v>431</v>
      </c>
      <c r="D7159" s="3">
        <v>-9.99</v>
      </c>
      <c r="E7159" s="9" t="s">
        <v>266</v>
      </c>
      <c r="F7159" s="9" t="s">
        <v>267</v>
      </c>
      <c r="G7159" s="9" t="s">
        <v>268</v>
      </c>
      <c r="H7159" s="8">
        <v>45658</v>
      </c>
      <c r="I7159" s="8">
        <v>45656</v>
      </c>
      <c r="J7159" s="219" t="s">
        <v>13519</v>
      </c>
      <c r="K7159" s="205" t="s">
        <v>270</v>
      </c>
      <c r="M7159" s="9" t="s">
        <v>9743</v>
      </c>
      <c r="N7159" s="215">
        <v>45706.0637561111</v>
      </c>
      <c r="O7159" s="8">
        <v>45705</v>
      </c>
    </row>
    <row r="7160" spans="1:15" x14ac:dyDescent="0.25">
      <c r="A7160" s="8">
        <v>45727</v>
      </c>
      <c r="B7160" s="9" t="s">
        <v>179</v>
      </c>
      <c r="C7160" s="9" t="s">
        <v>180</v>
      </c>
      <c r="D7160" s="3">
        <v>-8.75</v>
      </c>
      <c r="E7160" s="9" t="s">
        <v>181</v>
      </c>
      <c r="F7160" s="9" t="s">
        <v>182</v>
      </c>
      <c r="G7160" s="9" t="s">
        <v>183</v>
      </c>
      <c r="H7160" s="8">
        <v>45717</v>
      </c>
      <c r="I7160" s="8">
        <v>45726</v>
      </c>
      <c r="J7160" s="219" t="s">
        <v>13792</v>
      </c>
      <c r="K7160" s="205" t="s">
        <v>185</v>
      </c>
      <c r="M7160" s="9" t="s">
        <v>186</v>
      </c>
      <c r="N7160" s="215">
        <v>45733.5614541088</v>
      </c>
      <c r="O7160" s="8">
        <v>45733</v>
      </c>
    </row>
    <row r="7161" spans="1:15" x14ac:dyDescent="0.25">
      <c r="A7161" s="8">
        <v>45726</v>
      </c>
      <c r="B7161" s="9" t="s">
        <v>258</v>
      </c>
      <c r="C7161" s="9" t="s">
        <v>180</v>
      </c>
      <c r="D7161" s="3">
        <v>-8.75</v>
      </c>
      <c r="E7161" s="9" t="s">
        <v>181</v>
      </c>
      <c r="F7161" s="9" t="s">
        <v>182</v>
      </c>
      <c r="G7161" s="9" t="s">
        <v>183</v>
      </c>
      <c r="H7161" s="8">
        <v>45717</v>
      </c>
      <c r="I7161" s="8">
        <v>45726</v>
      </c>
      <c r="J7161" s="219" t="s">
        <v>13808</v>
      </c>
      <c r="K7161" s="205" t="s">
        <v>185</v>
      </c>
      <c r="M7161" s="9" t="s">
        <v>260</v>
      </c>
      <c r="N7161" s="215">
        <v>45733.5614541088</v>
      </c>
      <c r="O7161" s="8">
        <v>45733</v>
      </c>
    </row>
    <row r="7162" spans="1:15" x14ac:dyDescent="0.25">
      <c r="A7162" s="8">
        <v>45536</v>
      </c>
      <c r="B7162" s="9" t="s">
        <v>9741</v>
      </c>
      <c r="C7162" s="9" t="s">
        <v>431</v>
      </c>
      <c r="D7162" s="3">
        <v>-9.99</v>
      </c>
      <c r="E7162" s="9" t="s">
        <v>266</v>
      </c>
      <c r="F7162" s="9" t="s">
        <v>267</v>
      </c>
      <c r="G7162" s="9" t="s">
        <v>268</v>
      </c>
      <c r="H7162" s="8">
        <v>45536</v>
      </c>
      <c r="I7162" s="8">
        <v>45530</v>
      </c>
      <c r="J7162" s="8" t="s">
        <v>9742</v>
      </c>
      <c r="K7162" s="205" t="s">
        <v>270</v>
      </c>
      <c r="M7162" s="9" t="s">
        <v>9743</v>
      </c>
      <c r="N7162" s="215">
        <v>45540.605251655099</v>
      </c>
      <c r="O7162" s="8">
        <v>45540</v>
      </c>
    </row>
    <row r="7163" spans="1:15" x14ac:dyDescent="0.25">
      <c r="A7163" s="8">
        <v>45505</v>
      </c>
      <c r="B7163" s="9" t="s">
        <v>594</v>
      </c>
      <c r="C7163" s="9" t="s">
        <v>431</v>
      </c>
      <c r="D7163" s="3">
        <v>-9.99</v>
      </c>
      <c r="E7163" s="9" t="s">
        <v>266</v>
      </c>
      <c r="F7163" s="9" t="s">
        <v>267</v>
      </c>
      <c r="G7163" s="9" t="s">
        <v>268</v>
      </c>
      <c r="H7163" s="8">
        <v>45505</v>
      </c>
      <c r="I7163" s="8">
        <v>45502</v>
      </c>
      <c r="J7163" s="8" t="s">
        <v>9549</v>
      </c>
      <c r="K7163" s="205" t="s">
        <v>270</v>
      </c>
      <c r="M7163" s="9" t="s">
        <v>596</v>
      </c>
      <c r="N7163" s="215">
        <v>45534.648212951397</v>
      </c>
      <c r="O7163" s="8">
        <v>45534</v>
      </c>
    </row>
    <row r="7164" spans="1:15" x14ac:dyDescent="0.25">
      <c r="A7164" s="8">
        <v>45480</v>
      </c>
      <c r="B7164" s="9" t="s">
        <v>594</v>
      </c>
      <c r="C7164" s="9" t="s">
        <v>431</v>
      </c>
      <c r="D7164" s="3">
        <v>-9.99</v>
      </c>
      <c r="E7164" s="9" t="s">
        <v>266</v>
      </c>
      <c r="F7164" s="9" t="s">
        <v>267</v>
      </c>
      <c r="G7164" s="9" t="s">
        <v>268</v>
      </c>
      <c r="H7164" s="8">
        <v>45474</v>
      </c>
      <c r="I7164" s="8">
        <v>45474</v>
      </c>
      <c r="J7164" s="8" t="s">
        <v>8151</v>
      </c>
      <c r="K7164" s="205" t="s">
        <v>270</v>
      </c>
      <c r="M7164" s="9" t="s">
        <v>596</v>
      </c>
      <c r="N7164" s="215">
        <v>45505.8848292361</v>
      </c>
      <c r="O7164" s="8">
        <v>45505</v>
      </c>
    </row>
    <row r="7165" spans="1:15" x14ac:dyDescent="0.25">
      <c r="A7165" s="8">
        <v>45444</v>
      </c>
      <c r="B7165" s="9" t="s">
        <v>594</v>
      </c>
      <c r="C7165" s="9" t="s">
        <v>431</v>
      </c>
      <c r="D7165" s="3">
        <v>-9.99</v>
      </c>
      <c r="E7165" s="9" t="s">
        <v>266</v>
      </c>
      <c r="F7165" s="9" t="s">
        <v>267</v>
      </c>
      <c r="G7165" s="9" t="s">
        <v>268</v>
      </c>
      <c r="H7165" s="8">
        <v>45444</v>
      </c>
      <c r="I7165" s="8">
        <v>45439</v>
      </c>
      <c r="J7165" s="8" t="s">
        <v>595</v>
      </c>
      <c r="K7165" s="205" t="s">
        <v>270</v>
      </c>
      <c r="M7165" s="9" t="s">
        <v>596</v>
      </c>
      <c r="N7165" s="215">
        <v>45460.791518807899</v>
      </c>
      <c r="O7165" s="8">
        <v>45460</v>
      </c>
    </row>
    <row r="7166" spans="1:15" x14ac:dyDescent="0.25">
      <c r="A7166" s="8">
        <v>45413</v>
      </c>
      <c r="B7166" s="9" t="s">
        <v>594</v>
      </c>
      <c r="C7166" s="9" t="s">
        <v>431</v>
      </c>
      <c r="D7166" s="3">
        <v>-9.99</v>
      </c>
      <c r="E7166" s="9" t="s">
        <v>266</v>
      </c>
      <c r="F7166" s="9" t="s">
        <v>267</v>
      </c>
      <c r="G7166" s="9" t="s">
        <v>268</v>
      </c>
      <c r="H7166" s="8">
        <v>45413</v>
      </c>
      <c r="I7166" s="8">
        <v>45411</v>
      </c>
      <c r="J7166" s="8" t="s">
        <v>1958</v>
      </c>
      <c r="K7166" s="205" t="s">
        <v>270</v>
      </c>
      <c r="M7166" s="9" t="s">
        <v>596</v>
      </c>
      <c r="N7166" s="215">
        <v>45421.815222858801</v>
      </c>
      <c r="O7166" s="8">
        <v>45421</v>
      </c>
    </row>
    <row r="7167" spans="1:15" x14ac:dyDescent="0.25">
      <c r="A7167" s="8">
        <v>45474</v>
      </c>
      <c r="B7167" s="9" t="s">
        <v>7933</v>
      </c>
      <c r="C7167" s="9" t="s">
        <v>180</v>
      </c>
      <c r="D7167" s="3">
        <v>-8.6300000000000008</v>
      </c>
      <c r="E7167" s="9" t="s">
        <v>181</v>
      </c>
      <c r="F7167" s="9" t="s">
        <v>182</v>
      </c>
      <c r="G7167" s="9" t="s">
        <v>183</v>
      </c>
      <c r="H7167" s="8">
        <v>45474</v>
      </c>
      <c r="I7167" s="8">
        <v>45474</v>
      </c>
      <c r="J7167" s="8" t="s">
        <v>8259</v>
      </c>
      <c r="K7167" s="205" t="s">
        <v>185</v>
      </c>
      <c r="M7167" s="9" t="s">
        <v>7935</v>
      </c>
      <c r="N7167" s="215">
        <v>45505.8848292361</v>
      </c>
      <c r="O7167" s="8">
        <v>45505</v>
      </c>
    </row>
    <row r="7168" spans="1:15" x14ac:dyDescent="0.25">
      <c r="A7168" s="8">
        <v>45383</v>
      </c>
      <c r="B7168" s="9" t="s">
        <v>594</v>
      </c>
      <c r="C7168" s="9" t="s">
        <v>431</v>
      </c>
      <c r="D7168" s="3">
        <v>-9.99</v>
      </c>
      <c r="E7168" s="9" t="s">
        <v>266</v>
      </c>
      <c r="F7168" s="9" t="s">
        <v>267</v>
      </c>
      <c r="G7168" s="9" t="s">
        <v>268</v>
      </c>
      <c r="H7168" s="8">
        <v>45383</v>
      </c>
      <c r="I7168" s="8">
        <v>45383</v>
      </c>
      <c r="J7168" s="8" t="s">
        <v>1961</v>
      </c>
      <c r="K7168" s="205" t="s">
        <v>270</v>
      </c>
      <c r="M7168" s="9" t="s">
        <v>596</v>
      </c>
      <c r="N7168" s="215">
        <v>45385.162865138896</v>
      </c>
      <c r="O7168" s="8">
        <v>45384</v>
      </c>
    </row>
    <row r="7169" spans="1:15" x14ac:dyDescent="0.25">
      <c r="A7169" s="8">
        <v>45352</v>
      </c>
      <c r="B7169" s="9" t="s">
        <v>594</v>
      </c>
      <c r="C7169" s="9" t="s">
        <v>431</v>
      </c>
      <c r="D7169" s="3">
        <v>-9.99</v>
      </c>
      <c r="E7169" s="9" t="s">
        <v>266</v>
      </c>
      <c r="F7169" s="9" t="s">
        <v>267</v>
      </c>
      <c r="G7169" s="9" t="s">
        <v>268</v>
      </c>
      <c r="H7169" s="8">
        <v>45352</v>
      </c>
      <c r="I7169" s="8">
        <v>45348</v>
      </c>
      <c r="J7169" s="8" t="s">
        <v>1963</v>
      </c>
      <c r="K7169" s="205" t="s">
        <v>270</v>
      </c>
      <c r="M7169" s="9" t="s">
        <v>596</v>
      </c>
      <c r="N7169" s="215">
        <v>45363.078556828703</v>
      </c>
      <c r="O7169" s="8">
        <v>45362</v>
      </c>
    </row>
    <row r="7170" spans="1:15" x14ac:dyDescent="0.25">
      <c r="A7170" s="8">
        <v>45323</v>
      </c>
      <c r="B7170" s="9" t="s">
        <v>594</v>
      </c>
      <c r="C7170" s="9" t="s">
        <v>431</v>
      </c>
      <c r="D7170" s="3">
        <v>-9.99</v>
      </c>
      <c r="E7170" s="9" t="s">
        <v>266</v>
      </c>
      <c r="F7170" s="9" t="s">
        <v>267</v>
      </c>
      <c r="G7170" s="9" t="s">
        <v>268</v>
      </c>
      <c r="H7170" s="8">
        <v>45323</v>
      </c>
      <c r="I7170" s="8">
        <v>45320</v>
      </c>
      <c r="J7170" s="8" t="s">
        <v>1965</v>
      </c>
      <c r="K7170" s="205" t="s">
        <v>270</v>
      </c>
      <c r="M7170" s="9" t="s">
        <v>596</v>
      </c>
      <c r="N7170" s="215">
        <v>45324.933394479202</v>
      </c>
      <c r="O7170" s="8">
        <v>45324</v>
      </c>
    </row>
    <row r="7171" spans="1:15" x14ac:dyDescent="0.25">
      <c r="A7171" s="8">
        <v>45790</v>
      </c>
      <c r="B7171" s="9" t="s">
        <v>8369</v>
      </c>
      <c r="C7171" s="9" t="s">
        <v>180</v>
      </c>
      <c r="D7171" s="3">
        <v>-8.59</v>
      </c>
      <c r="E7171" s="9" t="s">
        <v>181</v>
      </c>
      <c r="F7171" s="9" t="s">
        <v>182</v>
      </c>
      <c r="G7171" s="9" t="s">
        <v>183</v>
      </c>
      <c r="H7171" s="8">
        <v>45778</v>
      </c>
      <c r="I7171" s="8">
        <v>45789</v>
      </c>
      <c r="J7171" s="8" t="s">
        <v>16326</v>
      </c>
      <c r="K7171" s="205" t="s">
        <v>185</v>
      </c>
      <c r="M7171" s="9" t="s">
        <v>8371</v>
      </c>
      <c r="N7171" s="215">
        <v>45809.629870740697</v>
      </c>
      <c r="O7171" s="8">
        <v>45809</v>
      </c>
    </row>
    <row r="7172" spans="1:15" x14ac:dyDescent="0.25">
      <c r="A7172" s="8">
        <v>45723</v>
      </c>
      <c r="B7172" s="9" t="s">
        <v>179</v>
      </c>
      <c r="C7172" s="9" t="s">
        <v>180</v>
      </c>
      <c r="D7172" s="3">
        <v>-8.57</v>
      </c>
      <c r="E7172" s="9" t="s">
        <v>181</v>
      </c>
      <c r="F7172" s="9" t="s">
        <v>182</v>
      </c>
      <c r="G7172" s="9" t="s">
        <v>183</v>
      </c>
      <c r="H7172" s="8">
        <v>45717</v>
      </c>
      <c r="I7172" s="8">
        <v>45719</v>
      </c>
      <c r="J7172" s="219" t="s">
        <v>13835</v>
      </c>
      <c r="K7172" s="205" t="s">
        <v>185</v>
      </c>
      <c r="M7172" s="9" t="s">
        <v>186</v>
      </c>
      <c r="N7172" s="215">
        <v>45733.5614541088</v>
      </c>
      <c r="O7172" s="8">
        <v>45733</v>
      </c>
    </row>
    <row r="7173" spans="1:15" x14ac:dyDescent="0.25">
      <c r="A7173" s="8">
        <v>45722</v>
      </c>
      <c r="B7173" s="9" t="s">
        <v>258</v>
      </c>
      <c r="C7173" s="9" t="s">
        <v>180</v>
      </c>
      <c r="D7173" s="3">
        <v>-8.57</v>
      </c>
      <c r="E7173" s="9" t="s">
        <v>181</v>
      </c>
      <c r="F7173" s="9" t="s">
        <v>182</v>
      </c>
      <c r="G7173" s="9" t="s">
        <v>183</v>
      </c>
      <c r="H7173" s="8">
        <v>45717</v>
      </c>
      <c r="I7173" s="8">
        <v>45719</v>
      </c>
      <c r="J7173" s="219" t="s">
        <v>13845</v>
      </c>
      <c r="K7173" s="205" t="s">
        <v>185</v>
      </c>
      <c r="M7173" s="9" t="s">
        <v>260</v>
      </c>
      <c r="N7173" s="215">
        <v>45733.5614541088</v>
      </c>
      <c r="O7173" s="8">
        <v>45733</v>
      </c>
    </row>
    <row r="7174" spans="1:15" x14ac:dyDescent="0.25">
      <c r="A7174" s="8">
        <v>45292</v>
      </c>
      <c r="B7174" s="9" t="s">
        <v>594</v>
      </c>
      <c r="C7174" s="9" t="s">
        <v>431</v>
      </c>
      <c r="D7174" s="3">
        <v>-9.99</v>
      </c>
      <c r="E7174" s="9" t="s">
        <v>266</v>
      </c>
      <c r="F7174" s="9" t="s">
        <v>267</v>
      </c>
      <c r="G7174" s="9" t="s">
        <v>268</v>
      </c>
      <c r="H7174" s="8">
        <v>45292</v>
      </c>
      <c r="I7174" s="8">
        <v>45292</v>
      </c>
      <c r="J7174" s="9" t="s">
        <v>1969</v>
      </c>
      <c r="K7174" s="205" t="s">
        <v>270</v>
      </c>
      <c r="M7174" s="9" t="s">
        <v>596</v>
      </c>
      <c r="N7174" s="215">
        <v>45294.9567489931</v>
      </c>
      <c r="O7174" s="8"/>
    </row>
    <row r="7175" spans="1:15" x14ac:dyDescent="0.25">
      <c r="A7175" s="8">
        <v>45471</v>
      </c>
      <c r="B7175" s="9" t="s">
        <v>7933</v>
      </c>
      <c r="C7175" s="9" t="s">
        <v>180</v>
      </c>
      <c r="D7175" s="3">
        <v>-8.56</v>
      </c>
      <c r="E7175" s="9" t="s">
        <v>181</v>
      </c>
      <c r="F7175" s="9" t="s">
        <v>182</v>
      </c>
      <c r="G7175" s="9" t="s">
        <v>183</v>
      </c>
      <c r="H7175" s="8">
        <v>45444</v>
      </c>
      <c r="I7175" s="8">
        <v>45467</v>
      </c>
      <c r="J7175" s="8" t="s">
        <v>8427</v>
      </c>
      <c r="K7175" s="205" t="s">
        <v>185</v>
      </c>
      <c r="M7175" s="9" t="s">
        <v>7935</v>
      </c>
      <c r="N7175" s="215">
        <v>45505.8848292361</v>
      </c>
      <c r="O7175" s="8">
        <v>45505</v>
      </c>
    </row>
    <row r="7176" spans="1:15" x14ac:dyDescent="0.25">
      <c r="A7176" s="8">
        <v>45261</v>
      </c>
      <c r="B7176" s="9" t="s">
        <v>594</v>
      </c>
      <c r="C7176" s="9" t="s">
        <v>431</v>
      </c>
      <c r="D7176" s="3">
        <v>-9.99</v>
      </c>
      <c r="E7176" s="9" t="s">
        <v>266</v>
      </c>
      <c r="F7176" s="9" t="s">
        <v>267</v>
      </c>
      <c r="G7176" s="9" t="s">
        <v>268</v>
      </c>
      <c r="H7176" s="8">
        <v>45261</v>
      </c>
      <c r="I7176" s="8">
        <v>45257</v>
      </c>
      <c r="J7176" s="8" t="s">
        <v>1973</v>
      </c>
      <c r="K7176" s="205" t="s">
        <v>270</v>
      </c>
      <c r="M7176" s="9" t="s">
        <v>596</v>
      </c>
      <c r="N7176" s="215">
        <v>45294.9567489931</v>
      </c>
      <c r="O7176" s="8"/>
    </row>
    <row r="7177" spans="1:15" x14ac:dyDescent="0.25">
      <c r="A7177" s="8">
        <v>45420</v>
      </c>
      <c r="B7177" s="9" t="s">
        <v>393</v>
      </c>
      <c r="C7177" s="9" t="s">
        <v>124</v>
      </c>
      <c r="D7177" s="3">
        <v>-58.63</v>
      </c>
      <c r="E7177" s="9" t="s">
        <v>117</v>
      </c>
      <c r="F7177" s="9" t="s">
        <v>118</v>
      </c>
      <c r="G7177" s="9" t="s">
        <v>210</v>
      </c>
      <c r="H7177" s="8">
        <v>45413</v>
      </c>
      <c r="I7177" s="8">
        <v>45418</v>
      </c>
      <c r="J7177" s="8" t="s">
        <v>3807</v>
      </c>
      <c r="K7177" s="205" t="s">
        <v>121</v>
      </c>
      <c r="M7177" s="9" t="s">
        <v>395</v>
      </c>
      <c r="N7177" s="215">
        <v>45421.815222858801</v>
      </c>
      <c r="O7177" s="8">
        <v>45421</v>
      </c>
    </row>
    <row r="7178" spans="1:15" x14ac:dyDescent="0.25">
      <c r="A7178" s="8">
        <v>45418</v>
      </c>
      <c r="B7178" s="9" t="s">
        <v>326</v>
      </c>
      <c r="C7178" s="9" t="s">
        <v>728</v>
      </c>
      <c r="D7178" s="3">
        <v>3431.24</v>
      </c>
      <c r="E7178" s="9" t="s">
        <v>117</v>
      </c>
      <c r="F7178" s="9" t="s">
        <v>118</v>
      </c>
      <c r="G7178" s="9" t="s">
        <v>210</v>
      </c>
      <c r="H7178" s="8">
        <v>45413</v>
      </c>
      <c r="I7178" s="8">
        <v>45418</v>
      </c>
      <c r="J7178" s="8" t="s">
        <v>825</v>
      </c>
      <c r="K7178" s="205" t="s">
        <v>121</v>
      </c>
      <c r="M7178" s="9" t="s">
        <v>329</v>
      </c>
      <c r="N7178" s="215">
        <v>45421.815222858801</v>
      </c>
      <c r="O7178" s="8"/>
    </row>
    <row r="7179" spans="1:15" x14ac:dyDescent="0.25">
      <c r="A7179" s="8">
        <v>45418</v>
      </c>
      <c r="B7179" s="9" t="s">
        <v>417</v>
      </c>
      <c r="C7179" s="9" t="s">
        <v>377</v>
      </c>
      <c r="D7179" s="3">
        <v>10</v>
      </c>
      <c r="E7179" s="9" t="s">
        <v>117</v>
      </c>
      <c r="F7179" s="9" t="s">
        <v>118</v>
      </c>
      <c r="G7179" s="9" t="s">
        <v>210</v>
      </c>
      <c r="H7179" s="8">
        <v>45413</v>
      </c>
      <c r="I7179" s="8">
        <v>45418</v>
      </c>
      <c r="J7179" s="8" t="s">
        <v>4891</v>
      </c>
      <c r="K7179" s="205" t="s">
        <v>121</v>
      </c>
      <c r="M7179" s="9" t="s">
        <v>417</v>
      </c>
      <c r="N7179" s="215">
        <v>45421.815222858801</v>
      </c>
      <c r="O7179" s="8"/>
    </row>
    <row r="7180" spans="1:15" x14ac:dyDescent="0.25">
      <c r="A7180" s="8">
        <v>45418</v>
      </c>
      <c r="B7180" s="9" t="s">
        <v>476</v>
      </c>
      <c r="C7180" s="9" t="s">
        <v>217</v>
      </c>
      <c r="D7180" s="3">
        <v>-2.76</v>
      </c>
      <c r="E7180" s="9" t="s">
        <v>117</v>
      </c>
      <c r="F7180" s="9" t="s">
        <v>118</v>
      </c>
      <c r="G7180" s="9" t="s">
        <v>210</v>
      </c>
      <c r="H7180" s="8">
        <v>45413</v>
      </c>
      <c r="I7180" s="8">
        <v>45418</v>
      </c>
      <c r="J7180" s="8" t="s">
        <v>477</v>
      </c>
      <c r="K7180" s="205" t="s">
        <v>121</v>
      </c>
      <c r="M7180" s="9" t="s">
        <v>478</v>
      </c>
      <c r="N7180" s="215">
        <v>45421.815222858801</v>
      </c>
      <c r="O7180" s="8"/>
    </row>
    <row r="7181" spans="1:15" x14ac:dyDescent="0.25">
      <c r="A7181" s="8">
        <v>45249</v>
      </c>
      <c r="B7181" s="9" t="s">
        <v>1388</v>
      </c>
      <c r="C7181" s="9" t="s">
        <v>431</v>
      </c>
      <c r="D7181" s="3">
        <v>-10.99</v>
      </c>
      <c r="E7181" s="9" t="s">
        <v>724</v>
      </c>
      <c r="F7181" s="9" t="s">
        <v>118</v>
      </c>
      <c r="G7181" s="9" t="s">
        <v>210</v>
      </c>
      <c r="H7181" s="8">
        <v>45231</v>
      </c>
      <c r="I7181" s="8">
        <v>45243</v>
      </c>
      <c r="J7181" s="8" t="s">
        <v>2046</v>
      </c>
      <c r="K7181" s="205" t="s">
        <v>121</v>
      </c>
      <c r="M7181" s="9" t="s">
        <v>1388</v>
      </c>
      <c r="N7181" s="215">
        <v>45294.9567489931</v>
      </c>
      <c r="O7181" s="8"/>
    </row>
    <row r="7182" spans="1:15" x14ac:dyDescent="0.25">
      <c r="A7182" s="8">
        <v>45418</v>
      </c>
      <c r="B7182" s="9" t="s">
        <v>476</v>
      </c>
      <c r="C7182" s="9" t="s">
        <v>217</v>
      </c>
      <c r="D7182" s="3">
        <v>-7.72</v>
      </c>
      <c r="E7182" s="9" t="s">
        <v>117</v>
      </c>
      <c r="F7182" s="9" t="s">
        <v>118</v>
      </c>
      <c r="G7182" s="9" t="s">
        <v>210</v>
      </c>
      <c r="H7182" s="8">
        <v>45413</v>
      </c>
      <c r="I7182" s="8">
        <v>45418</v>
      </c>
      <c r="J7182" s="8" t="s">
        <v>547</v>
      </c>
      <c r="K7182" s="205" t="s">
        <v>121</v>
      </c>
      <c r="M7182" s="9" t="s">
        <v>478</v>
      </c>
      <c r="N7182" s="215">
        <v>45421.815222858801</v>
      </c>
      <c r="O7182" s="8"/>
    </row>
    <row r="7183" spans="1:15" x14ac:dyDescent="0.25">
      <c r="A7183" s="8">
        <v>45248</v>
      </c>
      <c r="B7183" s="9" t="s">
        <v>1388</v>
      </c>
      <c r="C7183" s="9" t="s">
        <v>431</v>
      </c>
      <c r="D7183" s="3">
        <v>-12.93</v>
      </c>
      <c r="E7183" s="9" t="s">
        <v>724</v>
      </c>
      <c r="F7183" s="9" t="s">
        <v>118</v>
      </c>
      <c r="G7183" s="9" t="s">
        <v>210</v>
      </c>
      <c r="H7183" s="8">
        <v>45231</v>
      </c>
      <c r="I7183" s="8">
        <v>45243</v>
      </c>
      <c r="J7183" s="8" t="s">
        <v>2217</v>
      </c>
      <c r="K7183" s="205" t="s">
        <v>121</v>
      </c>
      <c r="M7183" s="9" t="s">
        <v>1388</v>
      </c>
      <c r="N7183" s="215">
        <v>45294.9567489931</v>
      </c>
      <c r="O7183" s="8"/>
    </row>
    <row r="7184" spans="1:15" x14ac:dyDescent="0.25">
      <c r="A7184" s="8">
        <v>45418</v>
      </c>
      <c r="B7184" s="9" t="s">
        <v>476</v>
      </c>
      <c r="C7184" s="9" t="s">
        <v>217</v>
      </c>
      <c r="D7184" s="3">
        <v>-98.33</v>
      </c>
      <c r="E7184" s="9" t="s">
        <v>117</v>
      </c>
      <c r="F7184" s="9" t="s">
        <v>118</v>
      </c>
      <c r="G7184" s="9" t="s">
        <v>210</v>
      </c>
      <c r="H7184" s="8">
        <v>45413</v>
      </c>
      <c r="I7184" s="8">
        <v>45418</v>
      </c>
      <c r="J7184" s="8" t="s">
        <v>2829</v>
      </c>
      <c r="K7184" s="205" t="s">
        <v>121</v>
      </c>
      <c r="M7184" s="9" t="s">
        <v>478</v>
      </c>
      <c r="N7184" s="215">
        <v>45421.815222858801</v>
      </c>
      <c r="O7184" s="8"/>
    </row>
    <row r="7185" spans="1:15" x14ac:dyDescent="0.25">
      <c r="A7185" s="8">
        <v>45418</v>
      </c>
      <c r="B7185" s="9" t="s">
        <v>2904</v>
      </c>
      <c r="C7185" s="9" t="s">
        <v>496</v>
      </c>
      <c r="D7185" s="3">
        <v>-24.95</v>
      </c>
      <c r="E7185" s="9" t="s">
        <v>117</v>
      </c>
      <c r="F7185" s="9" t="s">
        <v>118</v>
      </c>
      <c r="G7185" s="9" t="s">
        <v>210</v>
      </c>
      <c r="H7185" s="8">
        <v>45413</v>
      </c>
      <c r="I7185" s="8">
        <v>45418</v>
      </c>
      <c r="J7185" s="8" t="s">
        <v>2905</v>
      </c>
      <c r="K7185" s="205" t="s">
        <v>121</v>
      </c>
      <c r="M7185" s="9" t="s">
        <v>2906</v>
      </c>
      <c r="N7185" s="215">
        <v>45421.815222858801</v>
      </c>
      <c r="O7185" s="8"/>
    </row>
    <row r="7186" spans="1:15" x14ac:dyDescent="0.25">
      <c r="A7186" s="8">
        <v>45669</v>
      </c>
      <c r="B7186" s="9" t="s">
        <v>9019</v>
      </c>
      <c r="C7186" s="9" t="s">
        <v>431</v>
      </c>
      <c r="D7186" s="3">
        <v>-13.8</v>
      </c>
      <c r="E7186" s="9" t="s">
        <v>266</v>
      </c>
      <c r="F7186" s="9" t="s">
        <v>267</v>
      </c>
      <c r="G7186" s="9" t="s">
        <v>268</v>
      </c>
      <c r="H7186" s="8">
        <v>45658</v>
      </c>
      <c r="I7186" s="8">
        <v>45663</v>
      </c>
      <c r="J7186" s="219" t="s">
        <v>13422</v>
      </c>
      <c r="K7186" s="205" t="s">
        <v>270</v>
      </c>
      <c r="M7186" s="9" t="s">
        <v>9021</v>
      </c>
      <c r="N7186" s="215">
        <v>45706.0637561111</v>
      </c>
      <c r="O7186" s="8">
        <v>45705</v>
      </c>
    </row>
    <row r="7187" spans="1:15" x14ac:dyDescent="0.25">
      <c r="A7187" s="8">
        <v>45416</v>
      </c>
      <c r="B7187" s="9" t="s">
        <v>4697</v>
      </c>
      <c r="C7187" s="9" t="s">
        <v>4698</v>
      </c>
      <c r="D7187" s="3">
        <v>-453.33</v>
      </c>
      <c r="E7187" s="9" t="s">
        <v>117</v>
      </c>
      <c r="F7187" s="9" t="s">
        <v>118</v>
      </c>
      <c r="G7187" s="9" t="s">
        <v>210</v>
      </c>
      <c r="H7187" s="8">
        <v>45413</v>
      </c>
      <c r="I7187" s="8">
        <v>45411</v>
      </c>
      <c r="J7187" s="219" t="s">
        <v>4699</v>
      </c>
      <c r="K7187" s="205" t="s">
        <v>121</v>
      </c>
      <c r="M7187" s="9" t="s">
        <v>4700</v>
      </c>
      <c r="N7187" s="215">
        <v>45421.815222858801</v>
      </c>
      <c r="O7187" s="8"/>
    </row>
    <row r="7188" spans="1:15" x14ac:dyDescent="0.25">
      <c r="A7188" s="8">
        <v>45416</v>
      </c>
      <c r="B7188" s="9" t="s">
        <v>314</v>
      </c>
      <c r="C7188" s="9" t="s">
        <v>224</v>
      </c>
      <c r="D7188" s="3">
        <v>-2.2000000000000002</v>
      </c>
      <c r="E7188" s="9" t="s">
        <v>117</v>
      </c>
      <c r="F7188" s="9" t="s">
        <v>118</v>
      </c>
      <c r="G7188" s="9" t="s">
        <v>210</v>
      </c>
      <c r="H7188" s="8">
        <v>45413</v>
      </c>
      <c r="I7188" s="8">
        <v>45411</v>
      </c>
      <c r="J7188" s="219" t="s">
        <v>1454</v>
      </c>
      <c r="K7188" s="205" t="s">
        <v>121</v>
      </c>
      <c r="M7188" s="9" t="s">
        <v>316</v>
      </c>
      <c r="N7188" s="215">
        <v>45421.815222858801</v>
      </c>
      <c r="O7188" s="8">
        <v>45421</v>
      </c>
    </row>
    <row r="7189" spans="1:15" x14ac:dyDescent="0.25">
      <c r="A7189" s="8">
        <v>45416</v>
      </c>
      <c r="B7189" s="9" t="s">
        <v>597</v>
      </c>
      <c r="C7189" s="9" t="s">
        <v>598</v>
      </c>
      <c r="D7189" s="3">
        <v>-52.18</v>
      </c>
      <c r="E7189" s="9" t="s">
        <v>117</v>
      </c>
      <c r="F7189" s="9" t="s">
        <v>118</v>
      </c>
      <c r="G7189" s="9" t="s">
        <v>210</v>
      </c>
      <c r="H7189" s="8">
        <v>45413</v>
      </c>
      <c r="I7189" s="8">
        <v>45411</v>
      </c>
      <c r="J7189" s="219" t="s">
        <v>3691</v>
      </c>
      <c r="K7189" s="205" t="s">
        <v>121</v>
      </c>
      <c r="M7189" s="9" t="s">
        <v>600</v>
      </c>
      <c r="N7189" s="215">
        <v>45421.815222858801</v>
      </c>
      <c r="O7189" s="8">
        <v>45421</v>
      </c>
    </row>
    <row r="7190" spans="1:15" x14ac:dyDescent="0.25">
      <c r="A7190" s="8">
        <v>45810</v>
      </c>
      <c r="B7190" s="9" t="s">
        <v>14763</v>
      </c>
      <c r="C7190" s="9" t="s">
        <v>180</v>
      </c>
      <c r="D7190" s="3">
        <v>-8.4499999999999993</v>
      </c>
      <c r="E7190" s="9" t="s">
        <v>181</v>
      </c>
      <c r="F7190" s="9" t="s">
        <v>182</v>
      </c>
      <c r="G7190" s="9" t="s">
        <v>183</v>
      </c>
      <c r="H7190" s="8">
        <v>45809</v>
      </c>
      <c r="I7190" s="8">
        <v>45810</v>
      </c>
      <c r="J7190" s="8" t="s">
        <v>18169</v>
      </c>
      <c r="K7190" s="205" t="s">
        <v>185</v>
      </c>
      <c r="M7190" s="9" t="s">
        <v>14765</v>
      </c>
      <c r="N7190" s="215">
        <v>45840.490152685197</v>
      </c>
      <c r="O7190" s="8">
        <v>45840</v>
      </c>
    </row>
    <row r="7191" spans="1:15" x14ac:dyDescent="0.25">
      <c r="A7191" s="8">
        <v>45163</v>
      </c>
      <c r="B7191" s="9" t="s">
        <v>1388</v>
      </c>
      <c r="C7191" s="9" t="s">
        <v>431</v>
      </c>
      <c r="D7191" s="3">
        <v>-14.95</v>
      </c>
      <c r="E7191" s="9" t="s">
        <v>724</v>
      </c>
      <c r="F7191" s="9" t="s">
        <v>118</v>
      </c>
      <c r="G7191" s="9" t="s">
        <v>210</v>
      </c>
      <c r="H7191" s="8">
        <v>45139</v>
      </c>
      <c r="I7191" s="8">
        <v>45159</v>
      </c>
      <c r="J7191" s="8" t="s">
        <v>2333</v>
      </c>
      <c r="K7191" s="205" t="s">
        <v>121</v>
      </c>
      <c r="M7191" s="9" t="s">
        <v>1388</v>
      </c>
      <c r="N7191" s="215">
        <v>45294.9567489931</v>
      </c>
      <c r="O7191" s="8"/>
    </row>
    <row r="7192" spans="1:15" x14ac:dyDescent="0.25">
      <c r="A7192" s="8">
        <v>45669</v>
      </c>
      <c r="B7192" s="9" t="s">
        <v>9019</v>
      </c>
      <c r="C7192" s="9" t="s">
        <v>431</v>
      </c>
      <c r="D7192" s="3">
        <v>-14.97</v>
      </c>
      <c r="E7192" s="9" t="s">
        <v>266</v>
      </c>
      <c r="F7192" s="9" t="s">
        <v>267</v>
      </c>
      <c r="G7192" s="9" t="s">
        <v>268</v>
      </c>
      <c r="H7192" s="8">
        <v>45658</v>
      </c>
      <c r="I7192" s="8">
        <v>45663</v>
      </c>
      <c r="J7192" s="219" t="s">
        <v>13423</v>
      </c>
      <c r="K7192" s="205" t="s">
        <v>270</v>
      </c>
      <c r="M7192" s="9" t="s">
        <v>9021</v>
      </c>
      <c r="N7192" s="215">
        <v>45706.0637561111</v>
      </c>
      <c r="O7192" s="8">
        <v>45705</v>
      </c>
    </row>
    <row r="7193" spans="1:15" x14ac:dyDescent="0.25">
      <c r="A7193" s="8">
        <v>45657</v>
      </c>
      <c r="B7193" s="9" t="s">
        <v>258</v>
      </c>
      <c r="C7193" s="9" t="s">
        <v>180</v>
      </c>
      <c r="D7193" s="3">
        <v>-8.42</v>
      </c>
      <c r="E7193" s="9" t="s">
        <v>181</v>
      </c>
      <c r="F7193" s="9" t="s">
        <v>182</v>
      </c>
      <c r="G7193" s="9" t="s">
        <v>183</v>
      </c>
      <c r="H7193" s="8">
        <v>45627</v>
      </c>
      <c r="I7193" s="8">
        <v>45656</v>
      </c>
      <c r="J7193" s="219" t="s">
        <v>13542</v>
      </c>
      <c r="K7193" s="205" t="s">
        <v>185</v>
      </c>
      <c r="M7193" s="9" t="s">
        <v>260</v>
      </c>
      <c r="N7193" s="215">
        <v>45706.0637561111</v>
      </c>
      <c r="O7193" s="8">
        <v>45705</v>
      </c>
    </row>
    <row r="7194" spans="1:15" x14ac:dyDescent="0.25">
      <c r="A7194" s="8">
        <v>45163</v>
      </c>
      <c r="B7194" s="9" t="s">
        <v>1388</v>
      </c>
      <c r="C7194" s="9" t="s">
        <v>431</v>
      </c>
      <c r="D7194" s="3">
        <v>-14.98</v>
      </c>
      <c r="E7194" s="9" t="s">
        <v>724</v>
      </c>
      <c r="F7194" s="9" t="s">
        <v>118</v>
      </c>
      <c r="G7194" s="9" t="s">
        <v>210</v>
      </c>
      <c r="H7194" s="8">
        <v>45139</v>
      </c>
      <c r="I7194" s="8">
        <v>45159</v>
      </c>
      <c r="J7194" s="8" t="s">
        <v>2334</v>
      </c>
      <c r="K7194" s="205" t="s">
        <v>121</v>
      </c>
      <c r="M7194" s="9" t="s">
        <v>1388</v>
      </c>
      <c r="N7194" s="215">
        <v>45294.9567489931</v>
      </c>
      <c r="O7194" s="8"/>
    </row>
    <row r="7195" spans="1:15" x14ac:dyDescent="0.25">
      <c r="A7195" s="8">
        <v>45416</v>
      </c>
      <c r="B7195" s="9" t="s">
        <v>1388</v>
      </c>
      <c r="C7195" s="9" t="s">
        <v>431</v>
      </c>
      <c r="D7195" s="3">
        <v>-45.98</v>
      </c>
      <c r="E7195" s="9" t="s">
        <v>117</v>
      </c>
      <c r="F7195" s="9" t="s">
        <v>118</v>
      </c>
      <c r="G7195" s="9" t="s">
        <v>210</v>
      </c>
      <c r="H7195" s="8">
        <v>45413</v>
      </c>
      <c r="I7195" s="8">
        <v>45411</v>
      </c>
      <c r="J7195" s="219" t="s">
        <v>3562</v>
      </c>
      <c r="K7195" s="205" t="s">
        <v>121</v>
      </c>
      <c r="M7195" s="9" t="s">
        <v>1388</v>
      </c>
      <c r="N7195" s="215">
        <v>45421.815222858801</v>
      </c>
      <c r="O7195" s="8">
        <v>45421</v>
      </c>
    </row>
    <row r="7196" spans="1:15" x14ac:dyDescent="0.25">
      <c r="A7196" s="8">
        <v>45416</v>
      </c>
      <c r="B7196" s="9" t="s">
        <v>1388</v>
      </c>
      <c r="C7196" s="9" t="s">
        <v>431</v>
      </c>
      <c r="D7196" s="3">
        <v>-67.290000000000006</v>
      </c>
      <c r="E7196" s="9" t="s">
        <v>117</v>
      </c>
      <c r="F7196" s="9" t="s">
        <v>118</v>
      </c>
      <c r="G7196" s="9" t="s">
        <v>210</v>
      </c>
      <c r="H7196" s="8">
        <v>45413</v>
      </c>
      <c r="I7196" s="8">
        <v>45411</v>
      </c>
      <c r="J7196" s="219" t="s">
        <v>3917</v>
      </c>
      <c r="K7196" s="205" t="s">
        <v>121</v>
      </c>
      <c r="M7196" s="9" t="s">
        <v>1388</v>
      </c>
      <c r="N7196" s="215">
        <v>45421.815222858801</v>
      </c>
      <c r="O7196" s="8">
        <v>45421</v>
      </c>
    </row>
    <row r="7197" spans="1:15" x14ac:dyDescent="0.25">
      <c r="A7197" s="8">
        <v>45158</v>
      </c>
      <c r="B7197" s="9" t="s">
        <v>2033</v>
      </c>
      <c r="C7197" s="9" t="s">
        <v>431</v>
      </c>
      <c r="D7197" s="3">
        <v>-16.829999999999998</v>
      </c>
      <c r="E7197" s="9" t="s">
        <v>724</v>
      </c>
      <c r="F7197" s="9" t="s">
        <v>118</v>
      </c>
      <c r="G7197" s="9" t="s">
        <v>210</v>
      </c>
      <c r="H7197" s="8">
        <v>45139</v>
      </c>
      <c r="I7197" s="8">
        <v>45152</v>
      </c>
      <c r="J7197" s="8" t="s">
        <v>2437</v>
      </c>
      <c r="K7197" s="205" t="s">
        <v>121</v>
      </c>
      <c r="M7197" s="9" t="s">
        <v>2035</v>
      </c>
      <c r="N7197" s="215">
        <v>45294.9567489931</v>
      </c>
      <c r="O7197" s="8"/>
    </row>
    <row r="7198" spans="1:15" x14ac:dyDescent="0.25">
      <c r="A7198" s="8">
        <v>45416</v>
      </c>
      <c r="B7198" s="9" t="s">
        <v>3522</v>
      </c>
      <c r="C7198" s="9" t="s">
        <v>124</v>
      </c>
      <c r="D7198" s="3">
        <v>-44.13</v>
      </c>
      <c r="E7198" s="9" t="s">
        <v>117</v>
      </c>
      <c r="F7198" s="9" t="s">
        <v>118</v>
      </c>
      <c r="G7198" s="9" t="s">
        <v>210</v>
      </c>
      <c r="H7198" s="8">
        <v>45413</v>
      </c>
      <c r="I7198" s="8">
        <v>45411</v>
      </c>
      <c r="J7198" s="219" t="s">
        <v>3523</v>
      </c>
      <c r="K7198" s="205" t="s">
        <v>121</v>
      </c>
      <c r="M7198" s="9" t="s">
        <v>3524</v>
      </c>
      <c r="N7198" s="215">
        <v>45421.815222858801</v>
      </c>
      <c r="O7198" s="8"/>
    </row>
    <row r="7199" spans="1:15" x14ac:dyDescent="0.25">
      <c r="A7199" s="8">
        <v>45415</v>
      </c>
      <c r="B7199" s="9" t="s">
        <v>376</v>
      </c>
      <c r="C7199" s="9" t="s">
        <v>377</v>
      </c>
      <c r="D7199" s="3">
        <v>-146.47</v>
      </c>
      <c r="E7199" s="9" t="s">
        <v>117</v>
      </c>
      <c r="F7199" s="9" t="s">
        <v>118</v>
      </c>
      <c r="G7199" s="9" t="s">
        <v>210</v>
      </c>
      <c r="H7199" s="8">
        <v>45413</v>
      </c>
      <c r="I7199" s="8">
        <v>45411</v>
      </c>
      <c r="J7199" s="8" t="s">
        <v>4373</v>
      </c>
      <c r="K7199" s="205" t="s">
        <v>121</v>
      </c>
      <c r="M7199" s="9" t="s">
        <v>379</v>
      </c>
      <c r="N7199" s="215">
        <v>45421.815222858801</v>
      </c>
      <c r="O7199" s="8"/>
    </row>
    <row r="7200" spans="1:15" x14ac:dyDescent="0.25">
      <c r="A7200" s="8">
        <v>45471</v>
      </c>
      <c r="B7200" s="9" t="s">
        <v>7945</v>
      </c>
      <c r="C7200" s="9" t="s">
        <v>180</v>
      </c>
      <c r="D7200" s="3">
        <v>-8.27</v>
      </c>
      <c r="E7200" s="9" t="s">
        <v>181</v>
      </c>
      <c r="F7200" s="9" t="s">
        <v>182</v>
      </c>
      <c r="G7200" s="9" t="s">
        <v>183</v>
      </c>
      <c r="H7200" s="8">
        <v>45444</v>
      </c>
      <c r="I7200" s="8">
        <v>45467</v>
      </c>
      <c r="J7200" s="8" t="s">
        <v>8433</v>
      </c>
      <c r="K7200" s="205" t="s">
        <v>185</v>
      </c>
      <c r="M7200" s="9" t="s">
        <v>7947</v>
      </c>
      <c r="N7200" s="215">
        <v>45505.8848292361</v>
      </c>
      <c r="O7200" s="8">
        <v>45505</v>
      </c>
    </row>
    <row r="7201" spans="1:15" x14ac:dyDescent="0.25">
      <c r="A7201" s="8">
        <v>45529</v>
      </c>
      <c r="B7201" s="9" t="s">
        <v>9019</v>
      </c>
      <c r="C7201" s="9" t="s">
        <v>431</v>
      </c>
      <c r="D7201" s="3">
        <v>-17.940000000000001</v>
      </c>
      <c r="E7201" s="9" t="s">
        <v>266</v>
      </c>
      <c r="F7201" s="9" t="s">
        <v>267</v>
      </c>
      <c r="G7201" s="9" t="s">
        <v>268</v>
      </c>
      <c r="H7201" s="8">
        <v>45505</v>
      </c>
      <c r="I7201" s="8">
        <v>45523</v>
      </c>
      <c r="J7201" s="8" t="s">
        <v>9022</v>
      </c>
      <c r="K7201" s="205" t="s">
        <v>270</v>
      </c>
      <c r="M7201" s="9" t="s">
        <v>9021</v>
      </c>
      <c r="N7201" s="215">
        <v>45534.648212951397</v>
      </c>
      <c r="O7201" s="8">
        <v>45534</v>
      </c>
    </row>
    <row r="7202" spans="1:15" x14ac:dyDescent="0.25">
      <c r="A7202" s="8">
        <v>45200</v>
      </c>
      <c r="B7202" s="9" t="s">
        <v>1388</v>
      </c>
      <c r="C7202" s="9" t="s">
        <v>431</v>
      </c>
      <c r="D7202" s="3">
        <v>-17.95</v>
      </c>
      <c r="E7202" s="9" t="s">
        <v>724</v>
      </c>
      <c r="F7202" s="9" t="s">
        <v>118</v>
      </c>
      <c r="G7202" s="9" t="s">
        <v>210</v>
      </c>
      <c r="H7202" s="8">
        <v>45200</v>
      </c>
      <c r="I7202" s="8">
        <v>45194</v>
      </c>
      <c r="J7202" s="219" t="s">
        <v>2537</v>
      </c>
      <c r="K7202" s="205" t="s">
        <v>121</v>
      </c>
      <c r="M7202" s="9" t="s">
        <v>1388</v>
      </c>
      <c r="N7202" s="215">
        <v>45294.9567489931</v>
      </c>
      <c r="O7202" s="8"/>
    </row>
    <row r="7203" spans="1:15" x14ac:dyDescent="0.25">
      <c r="A7203" s="8">
        <v>45415</v>
      </c>
      <c r="B7203" s="9" t="s">
        <v>3354</v>
      </c>
      <c r="C7203" s="9" t="s">
        <v>217</v>
      </c>
      <c r="D7203" s="3">
        <v>-35.840000000000003</v>
      </c>
      <c r="E7203" s="9" t="s">
        <v>117</v>
      </c>
      <c r="F7203" s="9" t="s">
        <v>118</v>
      </c>
      <c r="G7203" s="9" t="s">
        <v>210</v>
      </c>
      <c r="H7203" s="8">
        <v>45413</v>
      </c>
      <c r="I7203" s="8">
        <v>45411</v>
      </c>
      <c r="J7203" s="8" t="s">
        <v>3355</v>
      </c>
      <c r="K7203" s="205" t="s">
        <v>121</v>
      </c>
      <c r="M7203" s="9" t="s">
        <v>3356</v>
      </c>
      <c r="N7203" s="215">
        <v>45421.815222858801</v>
      </c>
      <c r="O7203" s="8"/>
    </row>
    <row r="7204" spans="1:15" x14ac:dyDescent="0.25">
      <c r="A7204" s="8">
        <v>45415</v>
      </c>
      <c r="B7204" s="9" t="s">
        <v>1579</v>
      </c>
      <c r="C7204" s="9" t="s">
        <v>431</v>
      </c>
      <c r="D7204" s="3">
        <v>-5</v>
      </c>
      <c r="E7204" s="9" t="s">
        <v>117</v>
      </c>
      <c r="F7204" s="9" t="s">
        <v>118</v>
      </c>
      <c r="G7204" s="9" t="s">
        <v>210</v>
      </c>
      <c r="H7204" s="8">
        <v>45413</v>
      </c>
      <c r="I7204" s="8">
        <v>45411</v>
      </c>
      <c r="J7204" s="8" t="s">
        <v>1580</v>
      </c>
      <c r="K7204" s="205" t="s">
        <v>121</v>
      </c>
      <c r="M7204" s="9" t="s">
        <v>1581</v>
      </c>
      <c r="N7204" s="215">
        <v>45421.815222858801</v>
      </c>
      <c r="O7204" s="8">
        <v>45421</v>
      </c>
    </row>
    <row r="7205" spans="1:15" x14ac:dyDescent="0.25">
      <c r="A7205" s="8">
        <v>45463</v>
      </c>
      <c r="B7205" s="9" t="s">
        <v>8369</v>
      </c>
      <c r="C7205" s="9" t="s">
        <v>180</v>
      </c>
      <c r="D7205" s="3">
        <v>-8.16</v>
      </c>
      <c r="E7205" s="9" t="s">
        <v>181</v>
      </c>
      <c r="F7205" s="9" t="s">
        <v>182</v>
      </c>
      <c r="G7205" s="9" t="s">
        <v>183</v>
      </c>
      <c r="H7205" s="8">
        <v>45444</v>
      </c>
      <c r="I7205" s="8">
        <v>45460</v>
      </c>
      <c r="J7205" s="8" t="s">
        <v>8707</v>
      </c>
      <c r="K7205" s="205" t="s">
        <v>185</v>
      </c>
      <c r="M7205" s="9" t="s">
        <v>8371</v>
      </c>
      <c r="N7205" s="215">
        <v>45505.8848292361</v>
      </c>
      <c r="O7205" s="8">
        <v>45505</v>
      </c>
    </row>
    <row r="7206" spans="1:15" x14ac:dyDescent="0.25">
      <c r="A7206" s="8">
        <v>45764</v>
      </c>
      <c r="B7206" s="9" t="s">
        <v>14687</v>
      </c>
      <c r="C7206" s="9" t="s">
        <v>431</v>
      </c>
      <c r="D7206" s="3">
        <v>-20.51</v>
      </c>
      <c r="E7206" s="9" t="s">
        <v>266</v>
      </c>
      <c r="F7206" s="9" t="s">
        <v>267</v>
      </c>
      <c r="G7206" s="9" t="s">
        <v>268</v>
      </c>
      <c r="H7206" s="8">
        <v>45748</v>
      </c>
      <c r="I7206" s="8">
        <v>45761</v>
      </c>
      <c r="J7206" s="219" t="s">
        <v>14709</v>
      </c>
      <c r="K7206" s="205" t="s">
        <v>270</v>
      </c>
      <c r="M7206" s="9" t="s">
        <v>14689</v>
      </c>
      <c r="N7206" s="215">
        <v>45777.922227581003</v>
      </c>
      <c r="O7206" s="8">
        <v>45777</v>
      </c>
    </row>
    <row r="7207" spans="1:15" x14ac:dyDescent="0.25">
      <c r="A7207" s="8">
        <v>45322</v>
      </c>
      <c r="B7207" s="9" t="s">
        <v>1401</v>
      </c>
      <c r="C7207" s="9" t="s">
        <v>180</v>
      </c>
      <c r="D7207" s="3">
        <v>-8.14</v>
      </c>
      <c r="E7207" s="9" t="s">
        <v>882</v>
      </c>
      <c r="F7207" s="9" t="s">
        <v>883</v>
      </c>
      <c r="G7207" s="9" t="s">
        <v>183</v>
      </c>
      <c r="H7207" s="8">
        <v>45292</v>
      </c>
      <c r="I7207" s="8">
        <v>45320</v>
      </c>
      <c r="J7207" s="8" t="s">
        <v>1834</v>
      </c>
      <c r="K7207" s="205" t="s">
        <v>885</v>
      </c>
      <c r="M7207" s="9" t="s">
        <v>1403</v>
      </c>
      <c r="N7207" s="215">
        <v>45324.933394479202</v>
      </c>
      <c r="O7207" s="8"/>
    </row>
    <row r="7208" spans="1:15" x14ac:dyDescent="0.25">
      <c r="A7208" s="8">
        <v>45415</v>
      </c>
      <c r="B7208" s="9" t="s">
        <v>1579</v>
      </c>
      <c r="C7208" s="9" t="s">
        <v>431</v>
      </c>
      <c r="D7208" s="3">
        <v>-33.76</v>
      </c>
      <c r="E7208" s="9" t="s">
        <v>117</v>
      </c>
      <c r="F7208" s="9" t="s">
        <v>118</v>
      </c>
      <c r="G7208" s="9" t="s">
        <v>210</v>
      </c>
      <c r="H7208" s="8">
        <v>45413</v>
      </c>
      <c r="I7208" s="8">
        <v>45411</v>
      </c>
      <c r="J7208" s="8" t="s">
        <v>3292</v>
      </c>
      <c r="K7208" s="205" t="s">
        <v>121</v>
      </c>
      <c r="M7208" s="9" t="s">
        <v>1581</v>
      </c>
      <c r="N7208" s="215">
        <v>45421.815222858801</v>
      </c>
      <c r="O7208" s="8">
        <v>45421</v>
      </c>
    </row>
    <row r="7209" spans="1:15" x14ac:dyDescent="0.25">
      <c r="A7209" s="8">
        <v>45847</v>
      </c>
      <c r="B7209" s="9" t="s">
        <v>18745</v>
      </c>
      <c r="C7209" s="9" t="s">
        <v>180</v>
      </c>
      <c r="D7209" s="3">
        <v>-8.1</v>
      </c>
      <c r="E7209" s="9" t="s">
        <v>181</v>
      </c>
      <c r="F7209" s="9" t="s">
        <v>182</v>
      </c>
      <c r="G7209" s="9" t="s">
        <v>183</v>
      </c>
      <c r="H7209" s="8">
        <v>45839</v>
      </c>
      <c r="I7209" s="8">
        <v>45845</v>
      </c>
      <c r="J7209" s="219" t="s">
        <v>18746</v>
      </c>
      <c r="K7209" s="205" t="s">
        <v>185</v>
      </c>
      <c r="M7209" s="9" t="s">
        <v>18747</v>
      </c>
      <c r="N7209" s="215">
        <v>45862.622311099498</v>
      </c>
      <c r="O7209" s="8">
        <v>45862</v>
      </c>
    </row>
    <row r="7210" spans="1:15" x14ac:dyDescent="0.25">
      <c r="A7210" s="8">
        <v>45779</v>
      </c>
      <c r="B7210" s="9" t="s">
        <v>7937</v>
      </c>
      <c r="C7210" s="9" t="s">
        <v>180</v>
      </c>
      <c r="D7210" s="3">
        <v>-8.09</v>
      </c>
      <c r="E7210" s="9" t="s">
        <v>181</v>
      </c>
      <c r="F7210" s="9" t="s">
        <v>182</v>
      </c>
      <c r="G7210" s="9" t="s">
        <v>183</v>
      </c>
      <c r="H7210" s="8">
        <v>45778</v>
      </c>
      <c r="I7210" s="8">
        <v>45775</v>
      </c>
      <c r="J7210" s="8" t="s">
        <v>15778</v>
      </c>
      <c r="K7210" s="205" t="s">
        <v>185</v>
      </c>
      <c r="M7210" s="9" t="s">
        <v>7939</v>
      </c>
      <c r="N7210" s="215">
        <v>45785.029943333298</v>
      </c>
      <c r="O7210" s="8">
        <v>45784</v>
      </c>
    </row>
    <row r="7211" spans="1:15" x14ac:dyDescent="0.25">
      <c r="A7211" s="8">
        <v>45158</v>
      </c>
      <c r="B7211" s="9" t="s">
        <v>2033</v>
      </c>
      <c r="C7211" s="9" t="s">
        <v>431</v>
      </c>
      <c r="D7211" s="3">
        <v>-21.06</v>
      </c>
      <c r="E7211" s="9" t="s">
        <v>724</v>
      </c>
      <c r="F7211" s="9" t="s">
        <v>118</v>
      </c>
      <c r="G7211" s="9" t="s">
        <v>210</v>
      </c>
      <c r="H7211" s="8">
        <v>45139</v>
      </c>
      <c r="I7211" s="8">
        <v>45152</v>
      </c>
      <c r="J7211" s="8" t="s">
        <v>2703</v>
      </c>
      <c r="K7211" s="205" t="s">
        <v>121</v>
      </c>
      <c r="M7211" s="9" t="s">
        <v>2035</v>
      </c>
      <c r="N7211" s="215">
        <v>45294.9567489931</v>
      </c>
      <c r="O7211" s="8"/>
    </row>
    <row r="7212" spans="1:15" x14ac:dyDescent="0.25">
      <c r="A7212" s="8">
        <v>45414</v>
      </c>
      <c r="B7212" s="9" t="s">
        <v>587</v>
      </c>
      <c r="C7212" s="9" t="s">
        <v>124</v>
      </c>
      <c r="D7212" s="3">
        <v>-13.99</v>
      </c>
      <c r="E7212" s="9" t="s">
        <v>117</v>
      </c>
      <c r="F7212" s="9" t="s">
        <v>118</v>
      </c>
      <c r="G7212" s="9" t="s">
        <v>210</v>
      </c>
      <c r="H7212" s="8">
        <v>45413</v>
      </c>
      <c r="I7212" s="8">
        <v>45411</v>
      </c>
      <c r="J7212" s="8" t="s">
        <v>2266</v>
      </c>
      <c r="K7212" s="205" t="s">
        <v>121</v>
      </c>
      <c r="M7212" s="9" t="s">
        <v>589</v>
      </c>
      <c r="N7212" s="215">
        <v>45421.815222858801</v>
      </c>
      <c r="O7212" s="8">
        <v>45421</v>
      </c>
    </row>
    <row r="7213" spans="1:15" x14ac:dyDescent="0.25">
      <c r="A7213" s="8">
        <v>45410</v>
      </c>
      <c r="B7213" s="9" t="s">
        <v>1398</v>
      </c>
      <c r="C7213" s="9" t="s">
        <v>431</v>
      </c>
      <c r="D7213" s="3">
        <v>-21.94</v>
      </c>
      <c r="E7213" s="9" t="s">
        <v>266</v>
      </c>
      <c r="F7213" s="9" t="s">
        <v>267</v>
      </c>
      <c r="G7213" s="9" t="s">
        <v>268</v>
      </c>
      <c r="H7213" s="8">
        <v>45383</v>
      </c>
      <c r="I7213" s="8">
        <v>45404</v>
      </c>
      <c r="J7213" s="8" t="s">
        <v>2728</v>
      </c>
      <c r="K7213" s="205" t="s">
        <v>270</v>
      </c>
      <c r="M7213" s="9" t="s">
        <v>1400</v>
      </c>
      <c r="N7213" s="215">
        <v>45421.815222858801</v>
      </c>
      <c r="O7213" s="8">
        <v>45421</v>
      </c>
    </row>
    <row r="7214" spans="1:15" x14ac:dyDescent="0.25">
      <c r="A7214" s="8">
        <v>45413</v>
      </c>
      <c r="B7214" s="9" t="s">
        <v>601</v>
      </c>
      <c r="C7214" s="9" t="s">
        <v>224</v>
      </c>
      <c r="D7214" s="3">
        <v>-17.77</v>
      </c>
      <c r="E7214" s="9" t="s">
        <v>117</v>
      </c>
      <c r="F7214" s="9" t="s">
        <v>118</v>
      </c>
      <c r="G7214" s="9" t="s">
        <v>210</v>
      </c>
      <c r="H7214" s="8">
        <v>45413</v>
      </c>
      <c r="I7214" s="8">
        <v>45411</v>
      </c>
      <c r="J7214" s="8" t="s">
        <v>2528</v>
      </c>
      <c r="K7214" s="205" t="s">
        <v>121</v>
      </c>
      <c r="M7214" s="9" t="s">
        <v>603</v>
      </c>
      <c r="N7214" s="215">
        <v>45421.815222858801</v>
      </c>
      <c r="O7214" s="8"/>
    </row>
    <row r="7215" spans="1:15" x14ac:dyDescent="0.25">
      <c r="A7215" s="8">
        <v>45413</v>
      </c>
      <c r="B7215" s="9" t="s">
        <v>317</v>
      </c>
      <c r="C7215" s="9" t="s">
        <v>217</v>
      </c>
      <c r="D7215" s="3">
        <v>-4.03</v>
      </c>
      <c r="E7215" s="9" t="s">
        <v>117</v>
      </c>
      <c r="F7215" s="9" t="s">
        <v>118</v>
      </c>
      <c r="G7215" s="9" t="s">
        <v>210</v>
      </c>
      <c r="H7215" s="8">
        <v>45413</v>
      </c>
      <c r="I7215" s="8">
        <v>45411</v>
      </c>
      <c r="J7215" s="8" t="s">
        <v>1539</v>
      </c>
      <c r="K7215" s="205" t="s">
        <v>121</v>
      </c>
      <c r="M7215" s="9" t="s">
        <v>319</v>
      </c>
      <c r="N7215" s="215">
        <v>45421.815222858801</v>
      </c>
      <c r="O7215" s="8">
        <v>45444</v>
      </c>
    </row>
    <row r="7216" spans="1:15" x14ac:dyDescent="0.25">
      <c r="A7216" s="8">
        <v>45765</v>
      </c>
      <c r="B7216" s="9" t="s">
        <v>14687</v>
      </c>
      <c r="C7216" s="9" t="s">
        <v>431</v>
      </c>
      <c r="D7216" s="3">
        <v>-22.74</v>
      </c>
      <c r="E7216" s="9" t="s">
        <v>266</v>
      </c>
      <c r="F7216" s="9" t="s">
        <v>267</v>
      </c>
      <c r="G7216" s="9" t="s">
        <v>268</v>
      </c>
      <c r="H7216" s="8">
        <v>45748</v>
      </c>
      <c r="I7216" s="8">
        <v>45761</v>
      </c>
      <c r="J7216" s="219" t="s">
        <v>14693</v>
      </c>
      <c r="K7216" s="205" t="s">
        <v>270</v>
      </c>
      <c r="M7216" s="9" t="s">
        <v>14689</v>
      </c>
      <c r="N7216" s="215">
        <v>45777.922227581003</v>
      </c>
      <c r="O7216" s="8">
        <v>45777</v>
      </c>
    </row>
    <row r="7217" spans="1:15" x14ac:dyDescent="0.25">
      <c r="A7217" s="8">
        <v>45200</v>
      </c>
      <c r="B7217" s="9" t="s">
        <v>1388</v>
      </c>
      <c r="C7217" s="9" t="s">
        <v>431</v>
      </c>
      <c r="D7217" s="3">
        <v>-23.95</v>
      </c>
      <c r="E7217" s="9" t="s">
        <v>724</v>
      </c>
      <c r="F7217" s="9" t="s">
        <v>118</v>
      </c>
      <c r="G7217" s="9" t="s">
        <v>210</v>
      </c>
      <c r="H7217" s="8">
        <v>45200</v>
      </c>
      <c r="I7217" s="8">
        <v>45194</v>
      </c>
      <c r="J7217" s="219" t="s">
        <v>2848</v>
      </c>
      <c r="K7217" s="205" t="s">
        <v>121</v>
      </c>
      <c r="M7217" s="9" t="s">
        <v>1388</v>
      </c>
      <c r="N7217" s="215">
        <v>45294.9567489931</v>
      </c>
      <c r="O7217" s="8"/>
    </row>
    <row r="7218" spans="1:15" x14ac:dyDescent="0.25">
      <c r="A7218" s="8">
        <v>45410</v>
      </c>
      <c r="B7218" s="9" t="s">
        <v>1398</v>
      </c>
      <c r="C7218" s="9" t="s">
        <v>431</v>
      </c>
      <c r="D7218" s="3">
        <v>-25.3</v>
      </c>
      <c r="E7218" s="9" t="s">
        <v>266</v>
      </c>
      <c r="F7218" s="9" t="s">
        <v>267</v>
      </c>
      <c r="G7218" s="9" t="s">
        <v>268</v>
      </c>
      <c r="H7218" s="8">
        <v>45383</v>
      </c>
      <c r="I7218" s="8">
        <v>45404</v>
      </c>
      <c r="J7218" s="8" t="s">
        <v>2952</v>
      </c>
      <c r="K7218" s="205" t="s">
        <v>270</v>
      </c>
      <c r="M7218" s="9" t="s">
        <v>1400</v>
      </c>
      <c r="N7218" s="215">
        <v>45421.815222858801</v>
      </c>
      <c r="O7218" s="8">
        <v>45421</v>
      </c>
    </row>
    <row r="7219" spans="1:15" x14ac:dyDescent="0.25">
      <c r="A7219" s="8">
        <v>45200</v>
      </c>
      <c r="B7219" s="9" t="s">
        <v>1388</v>
      </c>
      <c r="C7219" s="9" t="s">
        <v>431</v>
      </c>
      <c r="D7219" s="3">
        <v>-26.96</v>
      </c>
      <c r="E7219" s="9" t="s">
        <v>724</v>
      </c>
      <c r="F7219" s="9" t="s">
        <v>118</v>
      </c>
      <c r="G7219" s="9" t="s">
        <v>210</v>
      </c>
      <c r="H7219" s="8">
        <v>45200</v>
      </c>
      <c r="I7219" s="8">
        <v>45194</v>
      </c>
      <c r="J7219" s="219" t="s">
        <v>3009</v>
      </c>
      <c r="K7219" s="205" t="s">
        <v>121</v>
      </c>
      <c r="M7219" s="9" t="s">
        <v>1388</v>
      </c>
      <c r="N7219" s="215">
        <v>45294.9567489931</v>
      </c>
      <c r="O7219" s="8"/>
    </row>
    <row r="7220" spans="1:15" x14ac:dyDescent="0.25">
      <c r="A7220" s="8">
        <v>45413</v>
      </c>
      <c r="B7220" s="9" t="s">
        <v>317</v>
      </c>
      <c r="C7220" s="9" t="s">
        <v>217</v>
      </c>
      <c r="D7220" s="3">
        <v>-6.18</v>
      </c>
      <c r="E7220" s="9" t="s">
        <v>117</v>
      </c>
      <c r="F7220" s="9" t="s">
        <v>118</v>
      </c>
      <c r="G7220" s="9" t="s">
        <v>210</v>
      </c>
      <c r="H7220" s="8">
        <v>45413</v>
      </c>
      <c r="I7220" s="8">
        <v>45411</v>
      </c>
      <c r="J7220" s="8" t="s">
        <v>1722</v>
      </c>
      <c r="K7220" s="205" t="s">
        <v>121</v>
      </c>
      <c r="M7220" s="9" t="s">
        <v>319</v>
      </c>
      <c r="N7220" s="215">
        <v>45421.815222858801</v>
      </c>
      <c r="O7220" s="8">
        <v>45444</v>
      </c>
    </row>
    <row r="7221" spans="1:15" x14ac:dyDescent="0.25">
      <c r="A7221" s="8">
        <v>45529</v>
      </c>
      <c r="B7221" s="9" t="s">
        <v>9019</v>
      </c>
      <c r="C7221" s="9" t="s">
        <v>431</v>
      </c>
      <c r="D7221" s="3">
        <v>-29.9</v>
      </c>
      <c r="E7221" s="9" t="s">
        <v>266</v>
      </c>
      <c r="F7221" s="9" t="s">
        <v>267</v>
      </c>
      <c r="G7221" s="9" t="s">
        <v>268</v>
      </c>
      <c r="H7221" s="8">
        <v>45505</v>
      </c>
      <c r="I7221" s="8">
        <v>45523</v>
      </c>
      <c r="J7221" s="8" t="s">
        <v>9020</v>
      </c>
      <c r="K7221" s="205" t="s">
        <v>270</v>
      </c>
      <c r="M7221" s="9" t="s">
        <v>9021</v>
      </c>
      <c r="N7221" s="215">
        <v>45534.648212951397</v>
      </c>
      <c r="O7221" s="8">
        <v>45534</v>
      </c>
    </row>
    <row r="7222" spans="1:15" x14ac:dyDescent="0.25">
      <c r="A7222" s="8">
        <v>45413</v>
      </c>
      <c r="B7222" s="9" t="s">
        <v>1504</v>
      </c>
      <c r="C7222" s="9" t="s">
        <v>124</v>
      </c>
      <c r="D7222" s="3">
        <v>-22.07</v>
      </c>
      <c r="E7222" s="9" t="s">
        <v>117</v>
      </c>
      <c r="F7222" s="9" t="s">
        <v>118</v>
      </c>
      <c r="G7222" s="9" t="s">
        <v>210</v>
      </c>
      <c r="H7222" s="8">
        <v>45413</v>
      </c>
      <c r="I7222" s="8">
        <v>45411</v>
      </c>
      <c r="J7222" s="8" t="s">
        <v>2776</v>
      </c>
      <c r="K7222" s="205" t="s">
        <v>121</v>
      </c>
      <c r="M7222" s="9" t="s">
        <v>1506</v>
      </c>
      <c r="N7222" s="215">
        <v>45421.815222858801</v>
      </c>
      <c r="O7222" s="8"/>
    </row>
    <row r="7223" spans="1:15" x14ac:dyDescent="0.25">
      <c r="A7223" s="8">
        <v>45412</v>
      </c>
      <c r="B7223" s="9" t="s">
        <v>314</v>
      </c>
      <c r="C7223" s="9" t="s">
        <v>224</v>
      </c>
      <c r="D7223" s="3">
        <v>-2.2000000000000002</v>
      </c>
      <c r="E7223" s="9" t="s">
        <v>117</v>
      </c>
      <c r="F7223" s="9" t="s">
        <v>118</v>
      </c>
      <c r="G7223" s="9" t="s">
        <v>210</v>
      </c>
      <c r="H7223" s="8">
        <v>45383</v>
      </c>
      <c r="I7223" s="8">
        <v>45411</v>
      </c>
      <c r="J7223" s="8" t="s">
        <v>1455</v>
      </c>
      <c r="K7223" s="205" t="s">
        <v>121</v>
      </c>
      <c r="M7223" s="9" t="s">
        <v>316</v>
      </c>
      <c r="N7223" s="215">
        <v>45421.815222858801</v>
      </c>
      <c r="O7223" s="8">
        <v>45421</v>
      </c>
    </row>
    <row r="7224" spans="1:15" x14ac:dyDescent="0.25">
      <c r="A7224" s="8">
        <v>45412</v>
      </c>
      <c r="B7224" s="9" t="s">
        <v>601</v>
      </c>
      <c r="C7224" s="9" t="s">
        <v>224</v>
      </c>
      <c r="D7224" s="3">
        <v>-13.08</v>
      </c>
      <c r="E7224" s="9" t="s">
        <v>117</v>
      </c>
      <c r="F7224" s="9" t="s">
        <v>118</v>
      </c>
      <c r="G7224" s="9" t="s">
        <v>210</v>
      </c>
      <c r="H7224" s="8">
        <v>45383</v>
      </c>
      <c r="I7224" s="8">
        <v>45411</v>
      </c>
      <c r="J7224" s="8" t="s">
        <v>2224</v>
      </c>
      <c r="K7224" s="205" t="s">
        <v>121</v>
      </c>
      <c r="M7224" s="9" t="s">
        <v>603</v>
      </c>
      <c r="N7224" s="215">
        <v>45421.815222858801</v>
      </c>
      <c r="O7224" s="8">
        <v>45444</v>
      </c>
    </row>
    <row r="7225" spans="1:15" x14ac:dyDescent="0.25">
      <c r="A7225" s="8">
        <v>45412</v>
      </c>
      <c r="B7225" s="9" t="s">
        <v>485</v>
      </c>
      <c r="C7225" s="9" t="s">
        <v>209</v>
      </c>
      <c r="D7225" s="3">
        <v>-48.92</v>
      </c>
      <c r="E7225" s="9" t="s">
        <v>117</v>
      </c>
      <c r="F7225" s="9" t="s">
        <v>118</v>
      </c>
      <c r="G7225" s="9" t="s">
        <v>210</v>
      </c>
      <c r="H7225" s="8">
        <v>45383</v>
      </c>
      <c r="I7225" s="8">
        <v>45411</v>
      </c>
      <c r="J7225" s="8" t="s">
        <v>3611</v>
      </c>
      <c r="K7225" s="205" t="s">
        <v>121</v>
      </c>
      <c r="M7225" s="9" t="s">
        <v>487</v>
      </c>
      <c r="N7225" s="215">
        <v>45421.815222858801</v>
      </c>
      <c r="O7225" s="8">
        <v>45421</v>
      </c>
    </row>
    <row r="7226" spans="1:15" x14ac:dyDescent="0.25">
      <c r="A7226" s="8">
        <v>45551</v>
      </c>
      <c r="B7226" s="9" t="s">
        <v>10401</v>
      </c>
      <c r="C7226" s="9" t="s">
        <v>431</v>
      </c>
      <c r="D7226" s="3">
        <v>-35.92</v>
      </c>
      <c r="E7226" s="9" t="s">
        <v>266</v>
      </c>
      <c r="F7226" s="9" t="s">
        <v>267</v>
      </c>
      <c r="G7226" s="9" t="s">
        <v>268</v>
      </c>
      <c r="H7226" s="8">
        <v>45536</v>
      </c>
      <c r="I7226" s="8">
        <v>45551</v>
      </c>
      <c r="J7226" s="8" t="s">
        <v>10404</v>
      </c>
      <c r="K7226" s="205" t="s">
        <v>270</v>
      </c>
      <c r="M7226" s="9" t="s">
        <v>10403</v>
      </c>
      <c r="N7226" s="215">
        <v>45575.565837071801</v>
      </c>
      <c r="O7226" s="8">
        <v>45575</v>
      </c>
    </row>
    <row r="7227" spans="1:15" x14ac:dyDescent="0.25">
      <c r="A7227" s="8">
        <v>45412</v>
      </c>
      <c r="B7227" s="9" t="s">
        <v>1416</v>
      </c>
      <c r="C7227" s="9" t="s">
        <v>217</v>
      </c>
      <c r="D7227" s="3">
        <v>-1.0900000000000001</v>
      </c>
      <c r="E7227" s="9" t="s">
        <v>117</v>
      </c>
      <c r="F7227" s="9" t="s">
        <v>118</v>
      </c>
      <c r="G7227" s="9" t="s">
        <v>210</v>
      </c>
      <c r="H7227" s="8">
        <v>45383</v>
      </c>
      <c r="I7227" s="8">
        <v>45411</v>
      </c>
      <c r="J7227" s="8" t="s">
        <v>1417</v>
      </c>
      <c r="K7227" s="205" t="s">
        <v>121</v>
      </c>
      <c r="M7227" s="9" t="s">
        <v>1418</v>
      </c>
      <c r="N7227" s="215">
        <v>45421.815222858801</v>
      </c>
      <c r="O7227" s="8">
        <v>45444</v>
      </c>
    </row>
    <row r="7228" spans="1:15" x14ac:dyDescent="0.25">
      <c r="A7228" s="8">
        <v>45446</v>
      </c>
      <c r="B7228" s="9" t="s">
        <v>541</v>
      </c>
      <c r="C7228" s="9" t="s">
        <v>431</v>
      </c>
      <c r="D7228" s="3">
        <v>-37.96</v>
      </c>
      <c r="E7228" s="9" t="s">
        <v>266</v>
      </c>
      <c r="F7228" s="9" t="s">
        <v>267</v>
      </c>
      <c r="G7228" s="9" t="s">
        <v>268</v>
      </c>
      <c r="H7228" s="8">
        <v>45444</v>
      </c>
      <c r="I7228" s="8">
        <v>45446</v>
      </c>
      <c r="J7228" s="8" t="s">
        <v>542</v>
      </c>
      <c r="K7228" s="205" t="s">
        <v>270</v>
      </c>
      <c r="M7228" s="9" t="s">
        <v>543</v>
      </c>
      <c r="N7228" s="215">
        <v>45460.791518807899</v>
      </c>
      <c r="O7228" s="8">
        <v>45460</v>
      </c>
    </row>
    <row r="7229" spans="1:15" x14ac:dyDescent="0.25">
      <c r="A7229" s="8">
        <v>45546</v>
      </c>
      <c r="B7229" s="9" t="s">
        <v>179</v>
      </c>
      <c r="C7229" s="9" t="s">
        <v>180</v>
      </c>
      <c r="D7229" s="3">
        <v>-7.99</v>
      </c>
      <c r="E7229" s="9" t="s">
        <v>181</v>
      </c>
      <c r="F7229" s="9" t="s">
        <v>182</v>
      </c>
      <c r="G7229" s="9" t="s">
        <v>183</v>
      </c>
      <c r="H7229" s="8">
        <v>45536</v>
      </c>
      <c r="I7229" s="8">
        <v>45544</v>
      </c>
      <c r="J7229" s="8" t="s">
        <v>10501</v>
      </c>
      <c r="K7229" s="205" t="s">
        <v>185</v>
      </c>
      <c r="M7229" s="9" t="s">
        <v>186</v>
      </c>
      <c r="N7229" s="215">
        <v>45575.565837071801</v>
      </c>
      <c r="O7229" s="8">
        <v>45575</v>
      </c>
    </row>
    <row r="7230" spans="1:15" x14ac:dyDescent="0.25">
      <c r="A7230" s="8">
        <v>45412</v>
      </c>
      <c r="B7230" s="9" t="s">
        <v>1416</v>
      </c>
      <c r="C7230" s="9" t="s">
        <v>217</v>
      </c>
      <c r="D7230" s="3">
        <v>-38.26</v>
      </c>
      <c r="E7230" s="9" t="s">
        <v>117</v>
      </c>
      <c r="F7230" s="9" t="s">
        <v>118</v>
      </c>
      <c r="G7230" s="9" t="s">
        <v>210</v>
      </c>
      <c r="H7230" s="8">
        <v>45383</v>
      </c>
      <c r="I7230" s="8">
        <v>45411</v>
      </c>
      <c r="J7230" s="8" t="s">
        <v>3397</v>
      </c>
      <c r="K7230" s="205" t="s">
        <v>121</v>
      </c>
      <c r="M7230" s="9" t="s">
        <v>1418</v>
      </c>
      <c r="N7230" s="215">
        <v>45421.815222858801</v>
      </c>
      <c r="O7230" s="8"/>
    </row>
    <row r="7231" spans="1:15" x14ac:dyDescent="0.25">
      <c r="A7231" s="8">
        <v>45262</v>
      </c>
      <c r="B7231" s="9" t="s">
        <v>3467</v>
      </c>
      <c r="C7231" s="9" t="s">
        <v>431</v>
      </c>
      <c r="D7231" s="3">
        <v>-41.36</v>
      </c>
      <c r="E7231" s="9" t="s">
        <v>724</v>
      </c>
      <c r="F7231" s="9" t="s">
        <v>118</v>
      </c>
      <c r="G7231" s="9" t="s">
        <v>210</v>
      </c>
      <c r="H7231" s="8">
        <v>45261</v>
      </c>
      <c r="I7231" s="8">
        <v>45257</v>
      </c>
      <c r="J7231" s="8" t="s">
        <v>3468</v>
      </c>
      <c r="K7231" s="205" t="s">
        <v>121</v>
      </c>
      <c r="M7231" s="9" t="s">
        <v>3469</v>
      </c>
      <c r="N7231" s="215">
        <v>45294.9567489931</v>
      </c>
      <c r="O7231" s="8"/>
    </row>
    <row r="7232" spans="1:15" x14ac:dyDescent="0.25">
      <c r="A7232" s="8">
        <v>45412</v>
      </c>
      <c r="B7232" s="9" t="s">
        <v>2033</v>
      </c>
      <c r="C7232" s="9" t="s">
        <v>431</v>
      </c>
      <c r="D7232" s="3">
        <v>-62.8</v>
      </c>
      <c r="E7232" s="9" t="s">
        <v>117</v>
      </c>
      <c r="F7232" s="9" t="s">
        <v>118</v>
      </c>
      <c r="G7232" s="9" t="s">
        <v>210</v>
      </c>
      <c r="H7232" s="8">
        <v>45383</v>
      </c>
      <c r="I7232" s="8">
        <v>45411</v>
      </c>
      <c r="J7232" s="8" t="s">
        <v>3865</v>
      </c>
      <c r="K7232" s="205" t="s">
        <v>121</v>
      </c>
      <c r="M7232" s="9" t="s">
        <v>2035</v>
      </c>
      <c r="N7232" s="215">
        <v>45421.815222858801</v>
      </c>
      <c r="O7232" s="8">
        <v>45421</v>
      </c>
    </row>
    <row r="7233" spans="1:15" x14ac:dyDescent="0.25">
      <c r="A7233" s="8">
        <v>45414</v>
      </c>
      <c r="B7233" s="9" t="s">
        <v>1398</v>
      </c>
      <c r="C7233" s="9" t="s">
        <v>431</v>
      </c>
      <c r="D7233" s="3">
        <v>-41.96</v>
      </c>
      <c r="E7233" s="9" t="s">
        <v>266</v>
      </c>
      <c r="F7233" s="9" t="s">
        <v>267</v>
      </c>
      <c r="G7233" s="9" t="s">
        <v>268</v>
      </c>
      <c r="H7233" s="8">
        <v>45413</v>
      </c>
      <c r="I7233" s="8">
        <v>45411</v>
      </c>
      <c r="J7233" s="8" t="s">
        <v>3481</v>
      </c>
      <c r="K7233" s="205" t="s">
        <v>270</v>
      </c>
      <c r="M7233" s="9" t="s">
        <v>1400</v>
      </c>
      <c r="N7233" s="215">
        <v>45421.815222858801</v>
      </c>
      <c r="O7233" s="8">
        <v>45421</v>
      </c>
    </row>
    <row r="7234" spans="1:15" x14ac:dyDescent="0.25">
      <c r="A7234" s="8">
        <v>45411</v>
      </c>
      <c r="B7234" s="9" t="s">
        <v>3509</v>
      </c>
      <c r="C7234" s="9" t="s">
        <v>3510</v>
      </c>
      <c r="D7234" s="3">
        <v>-43.81</v>
      </c>
      <c r="E7234" s="9" t="s">
        <v>117</v>
      </c>
      <c r="F7234" s="9" t="s">
        <v>118</v>
      </c>
      <c r="G7234" s="9" t="s">
        <v>210</v>
      </c>
      <c r="H7234" s="8">
        <v>45383</v>
      </c>
      <c r="I7234" s="8">
        <v>45411</v>
      </c>
      <c r="J7234" s="8" t="s">
        <v>3511</v>
      </c>
      <c r="K7234" s="205" t="s">
        <v>121</v>
      </c>
      <c r="M7234" s="9" t="s">
        <v>3512</v>
      </c>
      <c r="N7234" s="215">
        <v>45421.815222858801</v>
      </c>
      <c r="O7234" s="8"/>
    </row>
    <row r="7235" spans="1:15" x14ac:dyDescent="0.25">
      <c r="A7235" s="8">
        <v>45411</v>
      </c>
      <c r="B7235" s="9" t="s">
        <v>4706</v>
      </c>
      <c r="C7235" s="9" t="s">
        <v>3510</v>
      </c>
      <c r="D7235" s="3">
        <v>-465.6</v>
      </c>
      <c r="E7235" s="9" t="s">
        <v>117</v>
      </c>
      <c r="F7235" s="9" t="s">
        <v>118</v>
      </c>
      <c r="G7235" s="9" t="s">
        <v>210</v>
      </c>
      <c r="H7235" s="8">
        <v>45383</v>
      </c>
      <c r="I7235" s="8">
        <v>45411</v>
      </c>
      <c r="J7235" s="8" t="s">
        <v>4707</v>
      </c>
      <c r="K7235" s="205" t="s">
        <v>121</v>
      </c>
      <c r="M7235" s="9" t="s">
        <v>4708</v>
      </c>
      <c r="N7235" s="215">
        <v>45421.815222858801</v>
      </c>
      <c r="O7235" s="8"/>
    </row>
    <row r="7236" spans="1:15" x14ac:dyDescent="0.25">
      <c r="A7236" s="8">
        <v>45565</v>
      </c>
      <c r="B7236" s="9" t="s">
        <v>529</v>
      </c>
      <c r="C7236" s="9" t="s">
        <v>180</v>
      </c>
      <c r="D7236" s="3">
        <v>-7.99</v>
      </c>
      <c r="E7236" s="9" t="s">
        <v>331</v>
      </c>
      <c r="F7236" s="9" t="s">
        <v>332</v>
      </c>
      <c r="G7236" s="9" t="s">
        <v>183</v>
      </c>
      <c r="H7236" s="8">
        <v>45536</v>
      </c>
      <c r="I7236" s="8">
        <v>45565</v>
      </c>
      <c r="J7236" s="8" t="s">
        <v>10135</v>
      </c>
      <c r="K7236" s="205" t="s">
        <v>334</v>
      </c>
      <c r="M7236" s="9" t="s">
        <v>531</v>
      </c>
      <c r="N7236" s="215">
        <v>45575.565837071801</v>
      </c>
      <c r="O7236" s="8">
        <v>45575</v>
      </c>
    </row>
    <row r="7237" spans="1:15" x14ac:dyDescent="0.25">
      <c r="A7237" s="8">
        <v>45545</v>
      </c>
      <c r="B7237" s="9" t="s">
        <v>258</v>
      </c>
      <c r="C7237" s="9" t="s">
        <v>180</v>
      </c>
      <c r="D7237" s="3">
        <v>-7.99</v>
      </c>
      <c r="E7237" s="9" t="s">
        <v>181</v>
      </c>
      <c r="F7237" s="9" t="s">
        <v>182</v>
      </c>
      <c r="G7237" s="9" t="s">
        <v>183</v>
      </c>
      <c r="H7237" s="8">
        <v>45536</v>
      </c>
      <c r="I7237" s="8">
        <v>45544</v>
      </c>
      <c r="J7237" s="8" t="s">
        <v>10522</v>
      </c>
      <c r="K7237" s="205" t="s">
        <v>185</v>
      </c>
      <c r="M7237" s="9" t="s">
        <v>260</v>
      </c>
      <c r="N7237" s="215">
        <v>45575.565837071801</v>
      </c>
      <c r="O7237" s="8">
        <v>45575</v>
      </c>
    </row>
    <row r="7238" spans="1:15" x14ac:dyDescent="0.25">
      <c r="A7238" s="8">
        <v>45798</v>
      </c>
      <c r="B7238" s="9" t="s">
        <v>14725</v>
      </c>
      <c r="C7238" s="9" t="s">
        <v>180</v>
      </c>
      <c r="D7238" s="3">
        <v>-7.98</v>
      </c>
      <c r="E7238" s="9" t="s">
        <v>181</v>
      </c>
      <c r="F7238" s="9" t="s">
        <v>182</v>
      </c>
      <c r="G7238" s="9" t="s">
        <v>183</v>
      </c>
      <c r="H7238" s="8">
        <v>45778</v>
      </c>
      <c r="I7238" s="8">
        <v>45796</v>
      </c>
      <c r="J7238" s="8" t="s">
        <v>16158</v>
      </c>
      <c r="K7238" s="205" t="s">
        <v>185</v>
      </c>
      <c r="M7238" s="9" t="s">
        <v>14727</v>
      </c>
      <c r="N7238" s="215">
        <v>45809.629870740697</v>
      </c>
      <c r="O7238" s="8">
        <v>45809</v>
      </c>
    </row>
    <row r="7239" spans="1:15" x14ac:dyDescent="0.25">
      <c r="A7239" s="8">
        <v>45554</v>
      </c>
      <c r="B7239" s="9" t="s">
        <v>7933</v>
      </c>
      <c r="C7239" s="9" t="s">
        <v>180</v>
      </c>
      <c r="D7239" s="3">
        <v>-7.98</v>
      </c>
      <c r="E7239" s="9" t="s">
        <v>181</v>
      </c>
      <c r="F7239" s="9" t="s">
        <v>182</v>
      </c>
      <c r="G7239" s="9" t="s">
        <v>183</v>
      </c>
      <c r="H7239" s="8">
        <v>45536</v>
      </c>
      <c r="I7239" s="8">
        <v>45551</v>
      </c>
      <c r="J7239" s="8" t="s">
        <v>10357</v>
      </c>
      <c r="K7239" s="205" t="s">
        <v>185</v>
      </c>
      <c r="M7239" s="9" t="s">
        <v>7935</v>
      </c>
      <c r="N7239" s="215">
        <v>45575.565837071801</v>
      </c>
      <c r="O7239" s="8">
        <v>45575</v>
      </c>
    </row>
    <row r="7240" spans="1:15" x14ac:dyDescent="0.25">
      <c r="A7240" s="8">
        <v>45411</v>
      </c>
      <c r="B7240" s="9" t="s">
        <v>482</v>
      </c>
      <c r="C7240" s="9" t="s">
        <v>224</v>
      </c>
      <c r="D7240" s="3">
        <v>-3.49</v>
      </c>
      <c r="E7240" s="9" t="s">
        <v>117</v>
      </c>
      <c r="F7240" s="9" t="s">
        <v>118</v>
      </c>
      <c r="G7240" s="9" t="s">
        <v>210</v>
      </c>
      <c r="H7240" s="8">
        <v>45383</v>
      </c>
      <c r="I7240" s="8">
        <v>45411</v>
      </c>
      <c r="J7240" s="8" t="s">
        <v>483</v>
      </c>
      <c r="K7240" s="205" t="s">
        <v>121</v>
      </c>
      <c r="M7240" s="9" t="s">
        <v>484</v>
      </c>
      <c r="N7240" s="215">
        <v>45421.815222858801</v>
      </c>
      <c r="O7240" s="8"/>
    </row>
    <row r="7241" spans="1:15" x14ac:dyDescent="0.25">
      <c r="A7241" s="8">
        <v>45411</v>
      </c>
      <c r="B7241" s="9" t="s">
        <v>2021</v>
      </c>
      <c r="C7241" s="9" t="s">
        <v>224</v>
      </c>
      <c r="D7241" s="3">
        <v>-11.07</v>
      </c>
      <c r="E7241" s="9" t="s">
        <v>117</v>
      </c>
      <c r="F7241" s="9" t="s">
        <v>118</v>
      </c>
      <c r="G7241" s="9" t="s">
        <v>210</v>
      </c>
      <c r="H7241" s="8">
        <v>45383</v>
      </c>
      <c r="I7241" s="8">
        <v>45411</v>
      </c>
      <c r="J7241" s="8" t="s">
        <v>2103</v>
      </c>
      <c r="K7241" s="205" t="s">
        <v>121</v>
      </c>
      <c r="M7241" s="9" t="s">
        <v>2023</v>
      </c>
      <c r="N7241" s="215">
        <v>45421.815222858801</v>
      </c>
      <c r="O7241" s="8"/>
    </row>
    <row r="7242" spans="1:15" x14ac:dyDescent="0.25">
      <c r="A7242" s="8">
        <v>45410</v>
      </c>
      <c r="B7242" s="9" t="s">
        <v>2322</v>
      </c>
      <c r="C7242" s="9" t="s">
        <v>224</v>
      </c>
      <c r="D7242" s="3">
        <v>-14.51</v>
      </c>
      <c r="E7242" s="9" t="s">
        <v>117</v>
      </c>
      <c r="F7242" s="9" t="s">
        <v>118</v>
      </c>
      <c r="G7242" s="9" t="s">
        <v>210</v>
      </c>
      <c r="H7242" s="8">
        <v>45383</v>
      </c>
      <c r="I7242" s="8">
        <v>45404</v>
      </c>
      <c r="J7242" s="8" t="s">
        <v>2323</v>
      </c>
      <c r="K7242" s="205" t="s">
        <v>121</v>
      </c>
      <c r="M7242" s="9" t="s">
        <v>2324</v>
      </c>
      <c r="N7242" s="215">
        <v>45421.815222858801</v>
      </c>
      <c r="O7242" s="8">
        <v>45444</v>
      </c>
    </row>
    <row r="7243" spans="1:15" x14ac:dyDescent="0.25">
      <c r="A7243" s="8">
        <v>45159</v>
      </c>
      <c r="B7243" s="9" t="s">
        <v>1388</v>
      </c>
      <c r="C7243" s="9" t="s">
        <v>431</v>
      </c>
      <c r="D7243" s="3">
        <v>-47.45</v>
      </c>
      <c r="E7243" s="9" t="s">
        <v>724</v>
      </c>
      <c r="F7243" s="9" t="s">
        <v>118</v>
      </c>
      <c r="G7243" s="9" t="s">
        <v>210</v>
      </c>
      <c r="H7243" s="8">
        <v>45139</v>
      </c>
      <c r="I7243" s="8">
        <v>45159</v>
      </c>
      <c r="J7243" s="8" t="s">
        <v>3590</v>
      </c>
      <c r="K7243" s="205" t="s">
        <v>121</v>
      </c>
      <c r="M7243" s="9" t="s">
        <v>1388</v>
      </c>
      <c r="N7243" s="215">
        <v>45294.9567489931</v>
      </c>
      <c r="O7243" s="8"/>
    </row>
    <row r="7244" spans="1:15" x14ac:dyDescent="0.25">
      <c r="A7244" s="8">
        <v>45410</v>
      </c>
      <c r="B7244" s="9" t="s">
        <v>1149</v>
      </c>
      <c r="C7244" s="9" t="s">
        <v>1852</v>
      </c>
      <c r="D7244" s="3">
        <v>-69.150000000000006</v>
      </c>
      <c r="E7244" s="9" t="s">
        <v>117</v>
      </c>
      <c r="F7244" s="9" t="s">
        <v>118</v>
      </c>
      <c r="G7244" s="9" t="s">
        <v>210</v>
      </c>
      <c r="H7244" s="8">
        <v>45383</v>
      </c>
      <c r="I7244" s="8">
        <v>45404</v>
      </c>
      <c r="J7244" s="8" t="s">
        <v>3926</v>
      </c>
      <c r="K7244" s="205" t="s">
        <v>121</v>
      </c>
      <c r="M7244" s="9" t="s">
        <v>1151</v>
      </c>
      <c r="N7244" s="215">
        <v>45421.815222858801</v>
      </c>
      <c r="O7244" s="8"/>
    </row>
    <row r="7245" spans="1:15" x14ac:dyDescent="0.25">
      <c r="A7245" s="8">
        <v>45410</v>
      </c>
      <c r="B7245" s="9" t="s">
        <v>2935</v>
      </c>
      <c r="C7245" s="9" t="s">
        <v>124</v>
      </c>
      <c r="D7245" s="3">
        <v>-25</v>
      </c>
      <c r="E7245" s="9" t="s">
        <v>117</v>
      </c>
      <c r="F7245" s="9" t="s">
        <v>118</v>
      </c>
      <c r="G7245" s="9" t="s">
        <v>210</v>
      </c>
      <c r="H7245" s="8">
        <v>45383</v>
      </c>
      <c r="I7245" s="8">
        <v>45404</v>
      </c>
      <c r="J7245" s="8" t="s">
        <v>2936</v>
      </c>
      <c r="K7245" s="205" t="s">
        <v>121</v>
      </c>
      <c r="M7245" s="9" t="s">
        <v>2937</v>
      </c>
      <c r="N7245" s="215">
        <v>45421.815222858801</v>
      </c>
      <c r="O7245" s="8"/>
    </row>
    <row r="7246" spans="1:15" x14ac:dyDescent="0.25">
      <c r="A7246" s="8">
        <v>45409</v>
      </c>
      <c r="B7246" s="9" t="s">
        <v>1735</v>
      </c>
      <c r="C7246" s="9" t="s">
        <v>224</v>
      </c>
      <c r="D7246" s="3">
        <v>-6.55</v>
      </c>
      <c r="E7246" s="9" t="s">
        <v>117</v>
      </c>
      <c r="F7246" s="9" t="s">
        <v>118</v>
      </c>
      <c r="G7246" s="9" t="s">
        <v>210</v>
      </c>
      <c r="H7246" s="8">
        <v>45383</v>
      </c>
      <c r="I7246" s="8">
        <v>45404</v>
      </c>
      <c r="J7246" s="8" t="s">
        <v>1736</v>
      </c>
      <c r="K7246" s="205" t="s">
        <v>121</v>
      </c>
      <c r="M7246" s="9" t="s">
        <v>1737</v>
      </c>
      <c r="N7246" s="215">
        <v>45412.662961076399</v>
      </c>
      <c r="O7246" s="8"/>
    </row>
    <row r="7247" spans="1:15" x14ac:dyDescent="0.25">
      <c r="A7247" s="8">
        <v>45463</v>
      </c>
      <c r="B7247" s="9" t="s">
        <v>8761</v>
      </c>
      <c r="C7247" s="9" t="s">
        <v>180</v>
      </c>
      <c r="D7247" s="3">
        <v>-7.82</v>
      </c>
      <c r="E7247" s="9" t="s">
        <v>181</v>
      </c>
      <c r="F7247" s="9" t="s">
        <v>182</v>
      </c>
      <c r="G7247" s="9" t="s">
        <v>183</v>
      </c>
      <c r="H7247" s="8">
        <v>45444</v>
      </c>
      <c r="I7247" s="8">
        <v>45460</v>
      </c>
      <c r="J7247" s="8" t="s">
        <v>8762</v>
      </c>
      <c r="K7247" s="205" t="s">
        <v>185</v>
      </c>
      <c r="M7247" s="9" t="s">
        <v>8763</v>
      </c>
      <c r="N7247" s="215">
        <v>45505.8848292361</v>
      </c>
      <c r="O7247" s="8">
        <v>45505</v>
      </c>
    </row>
    <row r="7248" spans="1:15" x14ac:dyDescent="0.25">
      <c r="A7248" s="8">
        <v>45409</v>
      </c>
      <c r="B7248" s="9" t="s">
        <v>2021</v>
      </c>
      <c r="C7248" s="9" t="s">
        <v>224</v>
      </c>
      <c r="D7248" s="3">
        <v>-10.47</v>
      </c>
      <c r="E7248" s="9" t="s">
        <v>117</v>
      </c>
      <c r="F7248" s="9" t="s">
        <v>118</v>
      </c>
      <c r="G7248" s="9" t="s">
        <v>210</v>
      </c>
      <c r="H7248" s="8">
        <v>45383</v>
      </c>
      <c r="I7248" s="8">
        <v>45404</v>
      </c>
      <c r="J7248" s="8" t="s">
        <v>2022</v>
      </c>
      <c r="K7248" s="205" t="s">
        <v>121</v>
      </c>
      <c r="M7248" s="9" t="s">
        <v>2023</v>
      </c>
      <c r="N7248" s="215">
        <v>45412.662961076399</v>
      </c>
      <c r="O7248" s="8"/>
    </row>
    <row r="7249" spans="1:15" x14ac:dyDescent="0.25">
      <c r="A7249" s="8">
        <v>45409</v>
      </c>
      <c r="B7249" s="9" t="s">
        <v>3569</v>
      </c>
      <c r="C7249" s="9" t="s">
        <v>217</v>
      </c>
      <c r="D7249" s="3">
        <v>-46.51</v>
      </c>
      <c r="E7249" s="9" t="s">
        <v>117</v>
      </c>
      <c r="F7249" s="9" t="s">
        <v>118</v>
      </c>
      <c r="G7249" s="9" t="s">
        <v>210</v>
      </c>
      <c r="H7249" s="8">
        <v>45383</v>
      </c>
      <c r="I7249" s="8">
        <v>45404</v>
      </c>
      <c r="J7249" s="8" t="s">
        <v>3570</v>
      </c>
      <c r="K7249" s="205" t="s">
        <v>121</v>
      </c>
      <c r="M7249" s="9" t="s">
        <v>3571</v>
      </c>
      <c r="N7249" s="215">
        <v>45412.662961076399</v>
      </c>
      <c r="O7249" s="8"/>
    </row>
    <row r="7250" spans="1:15" x14ac:dyDescent="0.25">
      <c r="A7250" s="8">
        <v>45471</v>
      </c>
      <c r="B7250" s="9" t="s">
        <v>8369</v>
      </c>
      <c r="C7250" s="9" t="s">
        <v>180</v>
      </c>
      <c r="D7250" s="3">
        <v>-7.78</v>
      </c>
      <c r="E7250" s="9" t="s">
        <v>181</v>
      </c>
      <c r="F7250" s="9" t="s">
        <v>182</v>
      </c>
      <c r="G7250" s="9" t="s">
        <v>183</v>
      </c>
      <c r="H7250" s="8">
        <v>45444</v>
      </c>
      <c r="I7250" s="8">
        <v>45467</v>
      </c>
      <c r="J7250" s="8" t="s">
        <v>8400</v>
      </c>
      <c r="K7250" s="205" t="s">
        <v>185</v>
      </c>
      <c r="M7250" s="9" t="s">
        <v>8371</v>
      </c>
      <c r="N7250" s="215">
        <v>45505.8848292361</v>
      </c>
      <c r="O7250" s="8">
        <v>45505</v>
      </c>
    </row>
    <row r="7251" spans="1:15" x14ac:dyDescent="0.25">
      <c r="A7251" s="8">
        <v>45258</v>
      </c>
      <c r="B7251" s="9" t="s">
        <v>2033</v>
      </c>
      <c r="C7251" s="9" t="s">
        <v>431</v>
      </c>
      <c r="D7251" s="3">
        <v>-54.99</v>
      </c>
      <c r="E7251" s="9" t="s">
        <v>724</v>
      </c>
      <c r="F7251" s="9" t="s">
        <v>118</v>
      </c>
      <c r="G7251" s="9" t="s">
        <v>210</v>
      </c>
      <c r="H7251" s="8">
        <v>45231</v>
      </c>
      <c r="I7251" s="8">
        <v>45257</v>
      </c>
      <c r="J7251" s="8" t="s">
        <v>3750</v>
      </c>
      <c r="K7251" s="205" t="s">
        <v>121</v>
      </c>
      <c r="M7251" s="9" t="s">
        <v>2035</v>
      </c>
      <c r="N7251" s="215">
        <v>45294.9567489931</v>
      </c>
      <c r="O7251" s="8"/>
    </row>
    <row r="7252" spans="1:15" x14ac:dyDescent="0.25">
      <c r="A7252" s="8">
        <v>45408</v>
      </c>
      <c r="B7252" s="9" t="s">
        <v>1726</v>
      </c>
      <c r="C7252" s="9" t="s">
        <v>224</v>
      </c>
      <c r="D7252" s="3">
        <v>-6.27</v>
      </c>
      <c r="E7252" s="9" t="s">
        <v>117</v>
      </c>
      <c r="F7252" s="9" t="s">
        <v>118</v>
      </c>
      <c r="G7252" s="9" t="s">
        <v>210</v>
      </c>
      <c r="H7252" s="8">
        <v>45383</v>
      </c>
      <c r="I7252" s="8">
        <v>45404</v>
      </c>
      <c r="J7252" s="8" t="s">
        <v>1727</v>
      </c>
      <c r="K7252" s="205" t="s">
        <v>121</v>
      </c>
      <c r="M7252" s="9" t="s">
        <v>1728</v>
      </c>
      <c r="N7252" s="215">
        <v>45412.662961076399</v>
      </c>
      <c r="O7252" s="8"/>
    </row>
    <row r="7253" spans="1:15" x14ac:dyDescent="0.25">
      <c r="A7253" s="8">
        <v>45263</v>
      </c>
      <c r="B7253" s="9" t="s">
        <v>2033</v>
      </c>
      <c r="C7253" s="9" t="s">
        <v>431</v>
      </c>
      <c r="D7253" s="3">
        <v>-56.81</v>
      </c>
      <c r="E7253" s="9" t="s">
        <v>724</v>
      </c>
      <c r="F7253" s="9" t="s">
        <v>118</v>
      </c>
      <c r="G7253" s="9" t="s">
        <v>210</v>
      </c>
      <c r="H7253" s="8">
        <v>45261</v>
      </c>
      <c r="I7253" s="8">
        <v>45257</v>
      </c>
      <c r="J7253" s="8" t="s">
        <v>3777</v>
      </c>
      <c r="K7253" s="205" t="s">
        <v>121</v>
      </c>
      <c r="M7253" s="9" t="s">
        <v>2035</v>
      </c>
      <c r="N7253" s="215">
        <v>45294.9567489931</v>
      </c>
      <c r="O7253" s="8"/>
    </row>
    <row r="7254" spans="1:15" x14ac:dyDescent="0.25">
      <c r="A7254" s="8">
        <v>45779</v>
      </c>
      <c r="B7254" s="9" t="s">
        <v>14763</v>
      </c>
      <c r="C7254" s="9" t="s">
        <v>180</v>
      </c>
      <c r="D7254" s="3">
        <v>-7.74</v>
      </c>
      <c r="E7254" s="9" t="s">
        <v>181</v>
      </c>
      <c r="F7254" s="9" t="s">
        <v>182</v>
      </c>
      <c r="G7254" s="9" t="s">
        <v>183</v>
      </c>
      <c r="H7254" s="8">
        <v>45778</v>
      </c>
      <c r="I7254" s="8">
        <v>45775</v>
      </c>
      <c r="J7254" s="8" t="s">
        <v>15756</v>
      </c>
      <c r="K7254" s="205" t="s">
        <v>185</v>
      </c>
      <c r="M7254" s="9" t="s">
        <v>14765</v>
      </c>
      <c r="N7254" s="215">
        <v>45785.029943333298</v>
      </c>
      <c r="O7254" s="8">
        <v>45784</v>
      </c>
    </row>
    <row r="7255" spans="1:15" x14ac:dyDescent="0.25">
      <c r="A7255" s="8">
        <v>45408</v>
      </c>
      <c r="B7255" s="9" t="s">
        <v>1877</v>
      </c>
      <c r="C7255" s="9" t="s">
        <v>224</v>
      </c>
      <c r="D7255" s="3">
        <v>-8.94</v>
      </c>
      <c r="E7255" s="9" t="s">
        <v>117</v>
      </c>
      <c r="F7255" s="9" t="s">
        <v>118</v>
      </c>
      <c r="G7255" s="9" t="s">
        <v>210</v>
      </c>
      <c r="H7255" s="8">
        <v>45383</v>
      </c>
      <c r="I7255" s="8">
        <v>45404</v>
      </c>
      <c r="J7255" s="8" t="s">
        <v>1878</v>
      </c>
      <c r="K7255" s="205" t="s">
        <v>121</v>
      </c>
      <c r="M7255" s="9" t="s">
        <v>1879</v>
      </c>
      <c r="N7255" s="215">
        <v>45412.662961076399</v>
      </c>
      <c r="O7255" s="8"/>
    </row>
    <row r="7256" spans="1:15" x14ac:dyDescent="0.25">
      <c r="A7256" s="8">
        <v>45408</v>
      </c>
      <c r="B7256" s="9" t="s">
        <v>2447</v>
      </c>
      <c r="C7256" s="9" t="s">
        <v>146</v>
      </c>
      <c r="D7256" s="3">
        <v>-17</v>
      </c>
      <c r="E7256" s="9" t="s">
        <v>117</v>
      </c>
      <c r="F7256" s="9" t="s">
        <v>118</v>
      </c>
      <c r="G7256" s="9" t="s">
        <v>210</v>
      </c>
      <c r="H7256" s="8">
        <v>45383</v>
      </c>
      <c r="I7256" s="8">
        <v>45404</v>
      </c>
      <c r="J7256" s="8" t="s">
        <v>2448</v>
      </c>
      <c r="K7256" s="205" t="s">
        <v>121</v>
      </c>
      <c r="M7256" s="9" t="s">
        <v>2449</v>
      </c>
      <c r="N7256" s="215">
        <v>45412.662961076399</v>
      </c>
      <c r="O7256" s="8"/>
    </row>
    <row r="7257" spans="1:15" x14ac:dyDescent="0.25">
      <c r="A7257" s="8">
        <v>45408</v>
      </c>
      <c r="B7257" s="9" t="s">
        <v>2033</v>
      </c>
      <c r="C7257" s="9" t="s">
        <v>431</v>
      </c>
      <c r="D7257" s="3">
        <v>-76.209999999999994</v>
      </c>
      <c r="E7257" s="9" t="s">
        <v>117</v>
      </c>
      <c r="F7257" s="9" t="s">
        <v>118</v>
      </c>
      <c r="G7257" s="9" t="s">
        <v>210</v>
      </c>
      <c r="H7257" s="8">
        <v>45383</v>
      </c>
      <c r="I7257" s="8">
        <v>45404</v>
      </c>
      <c r="J7257" s="8" t="s">
        <v>4011</v>
      </c>
      <c r="K7257" s="205" t="s">
        <v>121</v>
      </c>
      <c r="M7257" s="9" t="s">
        <v>2035</v>
      </c>
      <c r="N7257" s="215">
        <v>45412.662961076399</v>
      </c>
      <c r="O7257" s="8">
        <v>45412</v>
      </c>
    </row>
    <row r="7258" spans="1:15" x14ac:dyDescent="0.25">
      <c r="A7258" s="8">
        <v>45471</v>
      </c>
      <c r="B7258" s="9" t="s">
        <v>7933</v>
      </c>
      <c r="C7258" s="9" t="s">
        <v>180</v>
      </c>
      <c r="D7258" s="3">
        <v>-7.71</v>
      </c>
      <c r="E7258" s="9" t="s">
        <v>181</v>
      </c>
      <c r="F7258" s="9" t="s">
        <v>182</v>
      </c>
      <c r="G7258" s="9" t="s">
        <v>183</v>
      </c>
      <c r="H7258" s="8">
        <v>45444</v>
      </c>
      <c r="I7258" s="8">
        <v>45467</v>
      </c>
      <c r="J7258" s="8" t="s">
        <v>8381</v>
      </c>
      <c r="K7258" s="205" t="s">
        <v>185</v>
      </c>
      <c r="M7258" s="9" t="s">
        <v>7935</v>
      </c>
      <c r="N7258" s="215">
        <v>45505.8848292361</v>
      </c>
      <c r="O7258" s="8">
        <v>45505</v>
      </c>
    </row>
    <row r="7259" spans="1:15" x14ac:dyDescent="0.25">
      <c r="A7259" s="8">
        <v>45705</v>
      </c>
      <c r="B7259" s="9" t="s">
        <v>10401</v>
      </c>
      <c r="C7259" s="9" t="s">
        <v>431</v>
      </c>
      <c r="D7259" s="3">
        <v>-62.91</v>
      </c>
      <c r="E7259" s="9" t="s">
        <v>266</v>
      </c>
      <c r="F7259" s="9" t="s">
        <v>267</v>
      </c>
      <c r="G7259" s="9" t="s">
        <v>268</v>
      </c>
      <c r="H7259" s="8">
        <v>45689</v>
      </c>
      <c r="I7259" s="8">
        <v>45705</v>
      </c>
      <c r="J7259" s="219" t="s">
        <v>14100</v>
      </c>
      <c r="K7259" s="205" t="s">
        <v>270</v>
      </c>
      <c r="M7259" s="9" t="s">
        <v>10403</v>
      </c>
      <c r="N7259" s="215">
        <v>45733.5614541088</v>
      </c>
      <c r="O7259" s="8">
        <v>45733</v>
      </c>
    </row>
    <row r="7260" spans="1:15" x14ac:dyDescent="0.25">
      <c r="A7260" s="8">
        <v>45407</v>
      </c>
      <c r="B7260" s="9" t="s">
        <v>141</v>
      </c>
      <c r="C7260" s="9" t="s">
        <v>142</v>
      </c>
      <c r="D7260" s="3">
        <v>-80.78</v>
      </c>
      <c r="E7260" s="9" t="s">
        <v>117</v>
      </c>
      <c r="F7260" s="9" t="s">
        <v>118</v>
      </c>
      <c r="G7260" s="9" t="s">
        <v>210</v>
      </c>
      <c r="H7260" s="8">
        <v>45383</v>
      </c>
      <c r="I7260" s="8">
        <v>45404</v>
      </c>
      <c r="J7260" s="8" t="s">
        <v>4060</v>
      </c>
      <c r="K7260" s="205" t="s">
        <v>121</v>
      </c>
      <c r="M7260" s="9" t="s">
        <v>144</v>
      </c>
      <c r="N7260" s="215">
        <v>45412.662961076399</v>
      </c>
      <c r="O7260" s="8"/>
    </row>
    <row r="7261" spans="1:15" x14ac:dyDescent="0.25">
      <c r="A7261" s="8">
        <v>45289</v>
      </c>
      <c r="B7261" s="9" t="s">
        <v>1388</v>
      </c>
      <c r="C7261" s="9" t="s">
        <v>431</v>
      </c>
      <c r="D7261" s="3">
        <v>-66.959999999999994</v>
      </c>
      <c r="E7261" s="9" t="s">
        <v>724</v>
      </c>
      <c r="F7261" s="9" t="s">
        <v>118</v>
      </c>
      <c r="G7261" s="9" t="s">
        <v>210</v>
      </c>
      <c r="H7261" s="8">
        <v>45261</v>
      </c>
      <c r="I7261" s="8">
        <v>45285</v>
      </c>
      <c r="J7261" s="8" t="s">
        <v>3908</v>
      </c>
      <c r="K7261" s="205" t="s">
        <v>121</v>
      </c>
      <c r="M7261" s="9" t="s">
        <v>1388</v>
      </c>
      <c r="N7261" s="215">
        <v>45294.9567489931</v>
      </c>
      <c r="O7261" s="8"/>
    </row>
    <row r="7262" spans="1:15" x14ac:dyDescent="0.25">
      <c r="A7262" s="8">
        <v>45465</v>
      </c>
      <c r="B7262" s="9" t="s">
        <v>1398</v>
      </c>
      <c r="C7262" s="9" t="s">
        <v>431</v>
      </c>
      <c r="D7262" s="3">
        <v>-66.959999999999994</v>
      </c>
      <c r="E7262" s="9" t="s">
        <v>266</v>
      </c>
      <c r="F7262" s="9" t="s">
        <v>267</v>
      </c>
      <c r="G7262" s="9" t="s">
        <v>268</v>
      </c>
      <c r="H7262" s="8">
        <v>45444</v>
      </c>
      <c r="I7262" s="8">
        <v>45460</v>
      </c>
      <c r="J7262" s="8" t="s">
        <v>8632</v>
      </c>
      <c r="K7262" s="205" t="s">
        <v>270</v>
      </c>
      <c r="M7262" s="9" t="s">
        <v>1400</v>
      </c>
      <c r="N7262" s="215">
        <v>45505.8848292361</v>
      </c>
      <c r="O7262" s="8">
        <v>45505</v>
      </c>
    </row>
    <row r="7263" spans="1:15" x14ac:dyDescent="0.25">
      <c r="A7263" s="8">
        <v>45407</v>
      </c>
      <c r="B7263" s="9" t="s">
        <v>597</v>
      </c>
      <c r="C7263" s="9" t="s">
        <v>598</v>
      </c>
      <c r="D7263" s="3">
        <v>-52.18</v>
      </c>
      <c r="E7263" s="9" t="s">
        <v>117</v>
      </c>
      <c r="F7263" s="9" t="s">
        <v>118</v>
      </c>
      <c r="G7263" s="9" t="s">
        <v>210</v>
      </c>
      <c r="H7263" s="8">
        <v>45383</v>
      </c>
      <c r="I7263" s="8">
        <v>45404</v>
      </c>
      <c r="J7263" s="8" t="s">
        <v>3692</v>
      </c>
      <c r="K7263" s="205" t="s">
        <v>121</v>
      </c>
      <c r="M7263" s="9" t="s">
        <v>600</v>
      </c>
      <c r="N7263" s="215">
        <v>45412.662961076399</v>
      </c>
      <c r="O7263" s="8">
        <v>45412</v>
      </c>
    </row>
    <row r="7264" spans="1:15" x14ac:dyDescent="0.25">
      <c r="A7264" s="8">
        <v>45407</v>
      </c>
      <c r="B7264" s="9" t="s">
        <v>317</v>
      </c>
      <c r="C7264" s="9" t="s">
        <v>217</v>
      </c>
      <c r="D7264" s="3">
        <v>-6.18</v>
      </c>
      <c r="E7264" s="9" t="s">
        <v>117</v>
      </c>
      <c r="F7264" s="9" t="s">
        <v>118</v>
      </c>
      <c r="G7264" s="9" t="s">
        <v>210</v>
      </c>
      <c r="H7264" s="8">
        <v>45383</v>
      </c>
      <c r="I7264" s="8">
        <v>45404</v>
      </c>
      <c r="J7264" s="8" t="s">
        <v>1717</v>
      </c>
      <c r="K7264" s="205" t="s">
        <v>121</v>
      </c>
      <c r="M7264" s="9" t="s">
        <v>319</v>
      </c>
      <c r="N7264" s="215">
        <v>45412.662961076399</v>
      </c>
      <c r="O7264" s="8"/>
    </row>
    <row r="7265" spans="1:15" x14ac:dyDescent="0.25">
      <c r="A7265" s="8">
        <v>45192</v>
      </c>
      <c r="B7265" s="9" t="s">
        <v>1388</v>
      </c>
      <c r="C7265" s="9" t="s">
        <v>431</v>
      </c>
      <c r="D7265" s="3">
        <v>-68.959999999999994</v>
      </c>
      <c r="E7265" s="9" t="s">
        <v>724</v>
      </c>
      <c r="F7265" s="9" t="s">
        <v>118</v>
      </c>
      <c r="G7265" s="9" t="s">
        <v>210</v>
      </c>
      <c r="H7265" s="8">
        <v>45170</v>
      </c>
      <c r="I7265" s="8">
        <v>45187</v>
      </c>
      <c r="J7265" s="219" t="s">
        <v>3925</v>
      </c>
      <c r="K7265" s="205" t="s">
        <v>121</v>
      </c>
      <c r="M7265" s="9" t="s">
        <v>1388</v>
      </c>
      <c r="N7265" s="215">
        <v>45294.9567489931</v>
      </c>
      <c r="O7265" s="8"/>
    </row>
    <row r="7266" spans="1:15" x14ac:dyDescent="0.25">
      <c r="A7266" s="8">
        <v>45407</v>
      </c>
      <c r="B7266" s="9" t="s">
        <v>601</v>
      </c>
      <c r="C7266" s="9" t="s">
        <v>217</v>
      </c>
      <c r="D7266" s="3">
        <v>-12.91</v>
      </c>
      <c r="E7266" s="9" t="s">
        <v>117</v>
      </c>
      <c r="F7266" s="9" t="s">
        <v>118</v>
      </c>
      <c r="G7266" s="9" t="s">
        <v>210</v>
      </c>
      <c r="H7266" s="8">
        <v>45383</v>
      </c>
      <c r="I7266" s="8">
        <v>45404</v>
      </c>
      <c r="J7266" s="8" t="s">
        <v>2210</v>
      </c>
      <c r="K7266" s="205" t="s">
        <v>121</v>
      </c>
      <c r="M7266" s="9" t="s">
        <v>603</v>
      </c>
      <c r="N7266" s="215">
        <v>45412.662961076399</v>
      </c>
      <c r="O7266" s="8"/>
    </row>
    <row r="7267" spans="1:15" x14ac:dyDescent="0.25">
      <c r="A7267" s="8">
        <v>45838</v>
      </c>
      <c r="B7267" s="9" t="s">
        <v>18742</v>
      </c>
      <c r="C7267" s="9" t="s">
        <v>180</v>
      </c>
      <c r="D7267" s="3">
        <v>-7.62</v>
      </c>
      <c r="E7267" s="9" t="s">
        <v>181</v>
      </c>
      <c r="F7267" s="9" t="s">
        <v>182</v>
      </c>
      <c r="G7267" s="9" t="s">
        <v>183</v>
      </c>
      <c r="H7267" s="8">
        <v>45809</v>
      </c>
      <c r="I7267" s="8">
        <v>45838</v>
      </c>
      <c r="J7267" s="219" t="s">
        <v>19049</v>
      </c>
      <c r="K7267" s="205" t="s">
        <v>185</v>
      </c>
      <c r="M7267" s="9" t="s">
        <v>18744</v>
      </c>
      <c r="N7267" s="215">
        <v>45862.622311099498</v>
      </c>
      <c r="O7267" s="8">
        <v>45862</v>
      </c>
    </row>
    <row r="7268" spans="1:15" x14ac:dyDescent="0.25">
      <c r="A7268" s="8">
        <v>45413</v>
      </c>
      <c r="B7268" s="9" t="s">
        <v>1398</v>
      </c>
      <c r="C7268" s="9" t="s">
        <v>431</v>
      </c>
      <c r="D7268" s="3">
        <v>-69.67</v>
      </c>
      <c r="E7268" s="9" t="s">
        <v>266</v>
      </c>
      <c r="F7268" s="9" t="s">
        <v>267</v>
      </c>
      <c r="G7268" s="9" t="s">
        <v>268</v>
      </c>
      <c r="H7268" s="8">
        <v>45413</v>
      </c>
      <c r="I7268" s="8">
        <v>45411</v>
      </c>
      <c r="J7268" s="8" t="s">
        <v>3940</v>
      </c>
      <c r="K7268" s="205" t="s">
        <v>270</v>
      </c>
      <c r="M7268" s="9" t="s">
        <v>1400</v>
      </c>
      <c r="N7268" s="215">
        <v>45421.815222858801</v>
      </c>
      <c r="O7268" s="8">
        <v>45421</v>
      </c>
    </row>
    <row r="7269" spans="1:15" x14ac:dyDescent="0.25">
      <c r="A7269" s="8">
        <v>45288</v>
      </c>
      <c r="B7269" s="9" t="s">
        <v>1388</v>
      </c>
      <c r="C7269" s="9" t="s">
        <v>431</v>
      </c>
      <c r="D7269" s="3">
        <v>-70.209999999999994</v>
      </c>
      <c r="E7269" s="9" t="s">
        <v>724</v>
      </c>
      <c r="F7269" s="9" t="s">
        <v>118</v>
      </c>
      <c r="G7269" s="9" t="s">
        <v>210</v>
      </c>
      <c r="H7269" s="8">
        <v>45261</v>
      </c>
      <c r="I7269" s="8">
        <v>45285</v>
      </c>
      <c r="J7269" s="8" t="s">
        <v>3942</v>
      </c>
      <c r="K7269" s="205" t="s">
        <v>121</v>
      </c>
      <c r="M7269" s="9" t="s">
        <v>1388</v>
      </c>
      <c r="N7269" s="215">
        <v>45294.9567489931</v>
      </c>
      <c r="O7269" s="8"/>
    </row>
    <row r="7270" spans="1:15" x14ac:dyDescent="0.25">
      <c r="A7270" s="8">
        <v>45474</v>
      </c>
      <c r="B7270" s="9" t="s">
        <v>7945</v>
      </c>
      <c r="C7270" s="9" t="s">
        <v>180</v>
      </c>
      <c r="D7270" s="3">
        <v>-7.59</v>
      </c>
      <c r="E7270" s="9" t="s">
        <v>181</v>
      </c>
      <c r="F7270" s="9" t="s">
        <v>182</v>
      </c>
      <c r="G7270" s="9" t="s">
        <v>183</v>
      </c>
      <c r="H7270" s="8">
        <v>45474</v>
      </c>
      <c r="I7270" s="8">
        <v>45474</v>
      </c>
      <c r="J7270" s="8" t="s">
        <v>8287</v>
      </c>
      <c r="K7270" s="205" t="s">
        <v>185</v>
      </c>
      <c r="M7270" s="9" t="s">
        <v>7947</v>
      </c>
      <c r="N7270" s="215">
        <v>45505.8848292361</v>
      </c>
      <c r="O7270" s="8">
        <v>45505</v>
      </c>
    </row>
    <row r="7271" spans="1:15" x14ac:dyDescent="0.25">
      <c r="A7271" s="8">
        <v>45406</v>
      </c>
      <c r="B7271" s="9" t="s">
        <v>223</v>
      </c>
      <c r="C7271" s="9" t="s">
        <v>224</v>
      </c>
      <c r="D7271" s="3">
        <v>-16.18</v>
      </c>
      <c r="E7271" s="9" t="s">
        <v>117</v>
      </c>
      <c r="F7271" s="9" t="s">
        <v>118</v>
      </c>
      <c r="G7271" s="9" t="s">
        <v>210</v>
      </c>
      <c r="H7271" s="8">
        <v>45383</v>
      </c>
      <c r="I7271" s="8">
        <v>45404</v>
      </c>
      <c r="J7271" s="8" t="s">
        <v>2392</v>
      </c>
      <c r="K7271" s="205" t="s">
        <v>121</v>
      </c>
      <c r="M7271" s="9" t="s">
        <v>226</v>
      </c>
      <c r="N7271" s="215">
        <v>45412.662961076399</v>
      </c>
      <c r="O7271" s="8"/>
    </row>
    <row r="7272" spans="1:15" x14ac:dyDescent="0.25">
      <c r="A7272" s="8">
        <v>45379</v>
      </c>
      <c r="B7272" s="9" t="s">
        <v>1401</v>
      </c>
      <c r="C7272" s="9" t="s">
        <v>180</v>
      </c>
      <c r="D7272" s="3">
        <v>-7.53</v>
      </c>
      <c r="E7272" s="9" t="s">
        <v>459</v>
      </c>
      <c r="F7272" s="9" t="s">
        <v>460</v>
      </c>
      <c r="G7272" s="9" t="s">
        <v>183</v>
      </c>
      <c r="H7272" s="8">
        <v>45352</v>
      </c>
      <c r="I7272" s="8">
        <v>45376</v>
      </c>
      <c r="J7272" s="8" t="s">
        <v>1791</v>
      </c>
      <c r="K7272" s="205" t="s">
        <v>462</v>
      </c>
      <c r="M7272" s="9" t="s">
        <v>1403</v>
      </c>
      <c r="N7272" s="215">
        <v>45385.162865138896</v>
      </c>
      <c r="O7272" s="8"/>
    </row>
    <row r="7273" spans="1:15" x14ac:dyDescent="0.25">
      <c r="A7273" s="8">
        <v>45406</v>
      </c>
      <c r="B7273" s="9" t="s">
        <v>317</v>
      </c>
      <c r="C7273" s="9" t="s">
        <v>217</v>
      </c>
      <c r="D7273" s="3">
        <v>-3</v>
      </c>
      <c r="E7273" s="9" t="s">
        <v>117</v>
      </c>
      <c r="F7273" s="9" t="s">
        <v>118</v>
      </c>
      <c r="G7273" s="9" t="s">
        <v>210</v>
      </c>
      <c r="H7273" s="8">
        <v>45383</v>
      </c>
      <c r="I7273" s="8">
        <v>45404</v>
      </c>
      <c r="J7273" s="8" t="s">
        <v>1495</v>
      </c>
      <c r="K7273" s="205" t="s">
        <v>121</v>
      </c>
      <c r="M7273" s="9" t="s">
        <v>319</v>
      </c>
      <c r="N7273" s="215">
        <v>45412.662961076399</v>
      </c>
      <c r="O7273" s="8"/>
    </row>
    <row r="7274" spans="1:15" x14ac:dyDescent="0.25">
      <c r="A7274" s="8">
        <v>45405</v>
      </c>
      <c r="B7274" s="9" t="s">
        <v>314</v>
      </c>
      <c r="C7274" s="9" t="s">
        <v>224</v>
      </c>
      <c r="D7274" s="3">
        <v>-2.2000000000000002</v>
      </c>
      <c r="E7274" s="9" t="s">
        <v>117</v>
      </c>
      <c r="F7274" s="9" t="s">
        <v>118</v>
      </c>
      <c r="G7274" s="9" t="s">
        <v>210</v>
      </c>
      <c r="H7274" s="8">
        <v>45383</v>
      </c>
      <c r="I7274" s="8">
        <v>45404</v>
      </c>
      <c r="J7274" s="8" t="s">
        <v>1456</v>
      </c>
      <c r="K7274" s="205" t="s">
        <v>121</v>
      </c>
      <c r="M7274" s="9" t="s">
        <v>316</v>
      </c>
      <c r="N7274" s="215">
        <v>45412.662961076399</v>
      </c>
      <c r="O7274" s="8">
        <v>45412</v>
      </c>
    </row>
    <row r="7275" spans="1:15" x14ac:dyDescent="0.25">
      <c r="A7275" s="8">
        <v>45405</v>
      </c>
      <c r="B7275" s="9" t="s">
        <v>485</v>
      </c>
      <c r="C7275" s="9" t="s">
        <v>209</v>
      </c>
      <c r="D7275" s="3">
        <v>-33.93</v>
      </c>
      <c r="E7275" s="9" t="s">
        <v>117</v>
      </c>
      <c r="F7275" s="9" t="s">
        <v>118</v>
      </c>
      <c r="G7275" s="9" t="s">
        <v>210</v>
      </c>
      <c r="H7275" s="8">
        <v>45383</v>
      </c>
      <c r="I7275" s="8">
        <v>45404</v>
      </c>
      <c r="J7275" s="8" t="s">
        <v>3306</v>
      </c>
      <c r="K7275" s="205" t="s">
        <v>121</v>
      </c>
      <c r="M7275" s="9" t="s">
        <v>487</v>
      </c>
      <c r="N7275" s="215">
        <v>45412.662961076399</v>
      </c>
      <c r="O7275" s="8">
        <v>45412</v>
      </c>
    </row>
    <row r="7276" spans="1:15" x14ac:dyDescent="0.25">
      <c r="A7276" s="8">
        <v>45405</v>
      </c>
      <c r="B7276" s="9" t="s">
        <v>601</v>
      </c>
      <c r="C7276" s="9" t="s">
        <v>217</v>
      </c>
      <c r="D7276" s="3">
        <v>-17.77</v>
      </c>
      <c r="E7276" s="9" t="s">
        <v>117</v>
      </c>
      <c r="F7276" s="9" t="s">
        <v>118</v>
      </c>
      <c r="G7276" s="9" t="s">
        <v>210</v>
      </c>
      <c r="H7276" s="8">
        <v>45383</v>
      </c>
      <c r="I7276" s="8">
        <v>45404</v>
      </c>
      <c r="J7276" s="8" t="s">
        <v>2527</v>
      </c>
      <c r="K7276" s="205" t="s">
        <v>121</v>
      </c>
      <c r="M7276" s="9" t="s">
        <v>603</v>
      </c>
      <c r="N7276" s="215">
        <v>45412.662961076399</v>
      </c>
      <c r="O7276" s="8"/>
    </row>
    <row r="7277" spans="1:15" x14ac:dyDescent="0.25">
      <c r="A7277" s="8">
        <v>45403</v>
      </c>
      <c r="B7277" s="9" t="s">
        <v>2487</v>
      </c>
      <c r="C7277" s="9" t="s">
        <v>224</v>
      </c>
      <c r="D7277" s="3">
        <v>-43.55</v>
      </c>
      <c r="E7277" s="9" t="s">
        <v>117</v>
      </c>
      <c r="F7277" s="9" t="s">
        <v>118</v>
      </c>
      <c r="G7277" s="9" t="s">
        <v>210</v>
      </c>
      <c r="H7277" s="8">
        <v>45383</v>
      </c>
      <c r="I7277" s="8">
        <v>45397</v>
      </c>
      <c r="J7277" s="8" t="s">
        <v>3501</v>
      </c>
      <c r="K7277" s="205" t="s">
        <v>121</v>
      </c>
      <c r="M7277" s="9" t="s">
        <v>2489</v>
      </c>
      <c r="N7277" s="215">
        <v>45412.662961076399</v>
      </c>
      <c r="O7277" s="8"/>
    </row>
    <row r="7278" spans="1:15" x14ac:dyDescent="0.25">
      <c r="A7278" s="8">
        <v>45403</v>
      </c>
      <c r="B7278" s="9" t="s">
        <v>4574</v>
      </c>
      <c r="C7278" s="9" t="s">
        <v>1379</v>
      </c>
      <c r="D7278" s="3">
        <v>-695</v>
      </c>
      <c r="E7278" s="9" t="s">
        <v>117</v>
      </c>
      <c r="F7278" s="9" t="s">
        <v>118</v>
      </c>
      <c r="G7278" s="9" t="s">
        <v>210</v>
      </c>
      <c r="H7278" s="8">
        <v>45383</v>
      </c>
      <c r="I7278" s="8">
        <v>45397</v>
      </c>
      <c r="J7278" s="8" t="s">
        <v>4774</v>
      </c>
      <c r="K7278" s="205" t="s">
        <v>121</v>
      </c>
      <c r="M7278" s="9" t="s">
        <v>4576</v>
      </c>
      <c r="N7278" s="215">
        <v>45412.662961076399</v>
      </c>
      <c r="O7278" s="8"/>
    </row>
    <row r="7279" spans="1:15" x14ac:dyDescent="0.25">
      <c r="A7279" s="8">
        <v>45403</v>
      </c>
      <c r="B7279" s="9" t="s">
        <v>4118</v>
      </c>
      <c r="C7279" s="9" t="s">
        <v>142</v>
      </c>
      <c r="D7279" s="3">
        <v>-87.58</v>
      </c>
      <c r="E7279" s="9" t="s">
        <v>117</v>
      </c>
      <c r="F7279" s="9" t="s">
        <v>118</v>
      </c>
      <c r="G7279" s="9" t="s">
        <v>210</v>
      </c>
      <c r="H7279" s="8">
        <v>45383</v>
      </c>
      <c r="I7279" s="8">
        <v>45397</v>
      </c>
      <c r="J7279" s="8" t="s">
        <v>4119</v>
      </c>
      <c r="K7279" s="205" t="s">
        <v>121</v>
      </c>
      <c r="M7279" s="9" t="s">
        <v>4120</v>
      </c>
      <c r="N7279" s="215">
        <v>45412.662961076399</v>
      </c>
      <c r="O7279" s="8"/>
    </row>
    <row r="7280" spans="1:15" x14ac:dyDescent="0.25">
      <c r="A7280" s="8">
        <v>45403</v>
      </c>
      <c r="B7280" s="9" t="s">
        <v>123</v>
      </c>
      <c r="C7280" s="9" t="s">
        <v>124</v>
      </c>
      <c r="D7280" s="3">
        <v>-14.33</v>
      </c>
      <c r="E7280" s="9" t="s">
        <v>117</v>
      </c>
      <c r="F7280" s="9" t="s">
        <v>118</v>
      </c>
      <c r="G7280" s="9" t="s">
        <v>210</v>
      </c>
      <c r="H7280" s="8">
        <v>45383</v>
      </c>
      <c r="I7280" s="8">
        <v>45397</v>
      </c>
      <c r="J7280" s="8" t="s">
        <v>2309</v>
      </c>
      <c r="K7280" s="205" t="s">
        <v>121</v>
      </c>
      <c r="M7280" s="9" t="s">
        <v>126</v>
      </c>
      <c r="N7280" s="215">
        <v>45412.662961076399</v>
      </c>
      <c r="O7280" s="8">
        <v>45412</v>
      </c>
    </row>
    <row r="7281" spans="1:15" x14ac:dyDescent="0.25">
      <c r="A7281" s="8">
        <v>45400</v>
      </c>
      <c r="B7281" s="9" t="s">
        <v>317</v>
      </c>
      <c r="C7281" s="9" t="s">
        <v>217</v>
      </c>
      <c r="D7281" s="3">
        <v>-6.23</v>
      </c>
      <c r="E7281" s="9" t="s">
        <v>117</v>
      </c>
      <c r="F7281" s="9" t="s">
        <v>118</v>
      </c>
      <c r="G7281" s="9" t="s">
        <v>210</v>
      </c>
      <c r="H7281" s="8">
        <v>45383</v>
      </c>
      <c r="I7281" s="8">
        <v>45397</v>
      </c>
      <c r="J7281" s="8" t="s">
        <v>1725</v>
      </c>
      <c r="K7281" s="205" t="s">
        <v>121</v>
      </c>
      <c r="M7281" s="9" t="s">
        <v>319</v>
      </c>
      <c r="N7281" s="215">
        <v>45402.639274791698</v>
      </c>
      <c r="O7281" s="8"/>
    </row>
    <row r="7282" spans="1:15" x14ac:dyDescent="0.25">
      <c r="A7282" s="8">
        <v>45400</v>
      </c>
      <c r="B7282" s="9" t="s">
        <v>601</v>
      </c>
      <c r="C7282" s="9" t="s">
        <v>217</v>
      </c>
      <c r="D7282" s="3">
        <v>-13.08</v>
      </c>
      <c r="E7282" s="9" t="s">
        <v>117</v>
      </c>
      <c r="F7282" s="9" t="s">
        <v>118</v>
      </c>
      <c r="G7282" s="9" t="s">
        <v>210</v>
      </c>
      <c r="H7282" s="8">
        <v>45383</v>
      </c>
      <c r="I7282" s="8">
        <v>45397</v>
      </c>
      <c r="J7282" s="8" t="s">
        <v>2223</v>
      </c>
      <c r="K7282" s="205" t="s">
        <v>121</v>
      </c>
      <c r="M7282" s="9" t="s">
        <v>603</v>
      </c>
      <c r="N7282" s="215">
        <v>45402.639274791698</v>
      </c>
      <c r="O7282" s="8"/>
    </row>
    <row r="7283" spans="1:15" x14ac:dyDescent="0.25">
      <c r="A7283" s="8">
        <v>45270</v>
      </c>
      <c r="B7283" s="9" t="s">
        <v>2798</v>
      </c>
      <c r="C7283" s="9" t="s">
        <v>341</v>
      </c>
      <c r="D7283" s="3">
        <v>-22.74</v>
      </c>
      <c r="E7283" s="9" t="s">
        <v>724</v>
      </c>
      <c r="F7283" s="9" t="s">
        <v>118</v>
      </c>
      <c r="G7283" s="9" t="s">
        <v>210</v>
      </c>
      <c r="H7283" s="8">
        <v>45261</v>
      </c>
      <c r="I7283" s="8">
        <v>45264</v>
      </c>
      <c r="J7283" s="8" t="s">
        <v>2799</v>
      </c>
      <c r="K7283" s="205" t="s">
        <v>121</v>
      </c>
      <c r="M7283" s="9" t="s">
        <v>2800</v>
      </c>
      <c r="N7283" s="215">
        <v>45294.9567489931</v>
      </c>
      <c r="O7283" s="8"/>
    </row>
    <row r="7284" spans="1:15" x14ac:dyDescent="0.25">
      <c r="A7284" s="8">
        <v>45200</v>
      </c>
      <c r="B7284" s="9" t="s">
        <v>1045</v>
      </c>
      <c r="C7284" s="9" t="s">
        <v>341</v>
      </c>
      <c r="D7284" s="3">
        <v>-25.32</v>
      </c>
      <c r="E7284" s="9" t="s">
        <v>724</v>
      </c>
      <c r="F7284" s="9" t="s">
        <v>118</v>
      </c>
      <c r="G7284" s="9" t="s">
        <v>210</v>
      </c>
      <c r="H7284" s="8">
        <v>45200</v>
      </c>
      <c r="I7284" s="8">
        <v>45194</v>
      </c>
      <c r="J7284" s="219" t="s">
        <v>2953</v>
      </c>
      <c r="K7284" s="205" t="s">
        <v>121</v>
      </c>
      <c r="M7284" s="9" t="s">
        <v>1047</v>
      </c>
      <c r="N7284" s="215">
        <v>45294.9567489931</v>
      </c>
      <c r="O7284" s="8"/>
    </row>
    <row r="7285" spans="1:15" x14ac:dyDescent="0.25">
      <c r="A7285" s="8">
        <v>45323</v>
      </c>
      <c r="B7285" s="9" t="s">
        <v>3818</v>
      </c>
      <c r="C7285" s="9" t="s">
        <v>341</v>
      </c>
      <c r="D7285" s="3">
        <v>-59</v>
      </c>
      <c r="E7285" s="9" t="s">
        <v>193</v>
      </c>
      <c r="F7285" s="9" t="s">
        <v>194</v>
      </c>
      <c r="G7285" s="9" t="s">
        <v>183</v>
      </c>
      <c r="H7285" s="8">
        <v>45323</v>
      </c>
      <c r="I7285" s="8">
        <v>45320</v>
      </c>
      <c r="J7285" s="8" t="s">
        <v>3819</v>
      </c>
      <c r="K7285" s="205" t="s">
        <v>196</v>
      </c>
      <c r="M7285" s="9" t="s">
        <v>3820</v>
      </c>
      <c r="N7285" s="215">
        <v>45327.7861918403</v>
      </c>
      <c r="O7285" s="8"/>
    </row>
    <row r="7286" spans="1:15" x14ac:dyDescent="0.25">
      <c r="A7286" s="8">
        <v>45323</v>
      </c>
      <c r="B7286" s="9" t="s">
        <v>3818</v>
      </c>
      <c r="C7286" s="9" t="s">
        <v>341</v>
      </c>
      <c r="D7286" s="3">
        <v>-59</v>
      </c>
      <c r="E7286" s="9" t="s">
        <v>193</v>
      </c>
      <c r="F7286" s="9" t="s">
        <v>194</v>
      </c>
      <c r="G7286" s="9" t="s">
        <v>183</v>
      </c>
      <c r="H7286" s="8">
        <v>45323</v>
      </c>
      <c r="I7286" s="8">
        <v>45320</v>
      </c>
      <c r="J7286" s="8" t="s">
        <v>3821</v>
      </c>
      <c r="K7286" s="205" t="s">
        <v>196</v>
      </c>
      <c r="M7286" s="9" t="s">
        <v>3820</v>
      </c>
      <c r="N7286" s="215">
        <v>45327.7861918403</v>
      </c>
      <c r="O7286" s="8"/>
    </row>
    <row r="7287" spans="1:15" x14ac:dyDescent="0.25">
      <c r="A7287" s="8">
        <v>45313</v>
      </c>
      <c r="B7287" s="9" t="s">
        <v>3818</v>
      </c>
      <c r="C7287" s="9" t="s">
        <v>341</v>
      </c>
      <c r="D7287" s="3">
        <v>-59</v>
      </c>
      <c r="E7287" s="9" t="s">
        <v>193</v>
      </c>
      <c r="F7287" s="9" t="s">
        <v>194</v>
      </c>
      <c r="G7287" s="9" t="s">
        <v>183</v>
      </c>
      <c r="H7287" s="8">
        <v>45292</v>
      </c>
      <c r="I7287" s="8">
        <v>45313</v>
      </c>
      <c r="J7287" s="8" t="s">
        <v>3822</v>
      </c>
      <c r="K7287" s="205" t="s">
        <v>196</v>
      </c>
      <c r="M7287" s="9" t="s">
        <v>3820</v>
      </c>
      <c r="N7287" s="215">
        <v>45318.192840775497</v>
      </c>
      <c r="O7287" s="8"/>
    </row>
    <row r="7288" spans="1:15" x14ac:dyDescent="0.25">
      <c r="A7288" s="8">
        <v>45628</v>
      </c>
      <c r="B7288" s="9" t="s">
        <v>258</v>
      </c>
      <c r="C7288" s="9" t="s">
        <v>180</v>
      </c>
      <c r="D7288" s="3">
        <v>-7.41</v>
      </c>
      <c r="E7288" s="9" t="s">
        <v>181</v>
      </c>
      <c r="F7288" s="9" t="s">
        <v>182</v>
      </c>
      <c r="G7288" s="9" t="s">
        <v>183</v>
      </c>
      <c r="H7288" s="8">
        <v>45627</v>
      </c>
      <c r="I7288" s="8">
        <v>45628</v>
      </c>
      <c r="J7288" s="219" t="s">
        <v>11513</v>
      </c>
      <c r="K7288" s="205" t="s">
        <v>185</v>
      </c>
      <c r="M7288" s="9" t="s">
        <v>260</v>
      </c>
      <c r="N7288" s="215">
        <v>45635.715607696802</v>
      </c>
      <c r="O7288" s="8">
        <v>45635</v>
      </c>
    </row>
    <row r="7289" spans="1:15" x14ac:dyDescent="0.25">
      <c r="A7289" s="8">
        <v>45534</v>
      </c>
      <c r="B7289" s="9" t="s">
        <v>1401</v>
      </c>
      <c r="C7289" s="9" t="s">
        <v>180</v>
      </c>
      <c r="D7289" s="3">
        <v>-7.4</v>
      </c>
      <c r="E7289" s="9" t="s">
        <v>882</v>
      </c>
      <c r="F7289" s="9" t="s">
        <v>883</v>
      </c>
      <c r="G7289" s="9" t="s">
        <v>183</v>
      </c>
      <c r="H7289" s="8">
        <v>45505</v>
      </c>
      <c r="I7289" s="8">
        <v>45530</v>
      </c>
      <c r="J7289" s="8" t="s">
        <v>9775</v>
      </c>
      <c r="K7289" s="205" t="s">
        <v>885</v>
      </c>
      <c r="M7289" s="9" t="s">
        <v>1403</v>
      </c>
      <c r="N7289" s="215">
        <v>45540.605251655099</v>
      </c>
      <c r="O7289" s="8"/>
    </row>
    <row r="7290" spans="1:15" x14ac:dyDescent="0.25">
      <c r="A7290" s="8">
        <v>45789</v>
      </c>
      <c r="B7290" s="9" t="s">
        <v>7953</v>
      </c>
      <c r="C7290" s="9" t="s">
        <v>180</v>
      </c>
      <c r="D7290" s="3">
        <v>-7.38</v>
      </c>
      <c r="E7290" s="9" t="s">
        <v>181</v>
      </c>
      <c r="F7290" s="9" t="s">
        <v>182</v>
      </c>
      <c r="G7290" s="9" t="s">
        <v>183</v>
      </c>
      <c r="H7290" s="8">
        <v>45778</v>
      </c>
      <c r="I7290" s="8">
        <v>45789</v>
      </c>
      <c r="J7290" s="8" t="s">
        <v>16412</v>
      </c>
      <c r="K7290" s="205" t="s">
        <v>185</v>
      </c>
      <c r="M7290" s="9" t="s">
        <v>7955</v>
      </c>
      <c r="N7290" s="215">
        <v>45809.629870740697</v>
      </c>
      <c r="O7290" s="8">
        <v>45809</v>
      </c>
    </row>
    <row r="7291" spans="1:15" x14ac:dyDescent="0.25">
      <c r="A7291" s="8">
        <v>45755</v>
      </c>
      <c r="B7291" s="9" t="s">
        <v>7937</v>
      </c>
      <c r="C7291" s="9" t="s">
        <v>180</v>
      </c>
      <c r="D7291" s="3">
        <v>-7.35</v>
      </c>
      <c r="E7291" s="9" t="s">
        <v>181</v>
      </c>
      <c r="F7291" s="9" t="s">
        <v>182</v>
      </c>
      <c r="G7291" s="9" t="s">
        <v>183</v>
      </c>
      <c r="H7291" s="8">
        <v>45748</v>
      </c>
      <c r="I7291" s="8">
        <v>45754</v>
      </c>
      <c r="J7291" s="219" t="s">
        <v>14942</v>
      </c>
      <c r="K7291" s="205" t="s">
        <v>185</v>
      </c>
      <c r="M7291" s="9" t="s">
        <v>7939</v>
      </c>
      <c r="N7291" s="215">
        <v>45777.922227581003</v>
      </c>
      <c r="O7291" s="8">
        <v>45777</v>
      </c>
    </row>
    <row r="7292" spans="1:15" x14ac:dyDescent="0.25">
      <c r="A7292" s="8">
        <v>45755</v>
      </c>
      <c r="B7292" s="9" t="s">
        <v>7937</v>
      </c>
      <c r="C7292" s="9" t="s">
        <v>180</v>
      </c>
      <c r="D7292" s="3">
        <v>-7.35</v>
      </c>
      <c r="E7292" s="9" t="s">
        <v>181</v>
      </c>
      <c r="F7292" s="9" t="s">
        <v>182</v>
      </c>
      <c r="G7292" s="9" t="s">
        <v>183</v>
      </c>
      <c r="H7292" s="8">
        <v>45748</v>
      </c>
      <c r="I7292" s="8">
        <v>45754</v>
      </c>
      <c r="J7292" s="219" t="s">
        <v>14943</v>
      </c>
      <c r="K7292" s="205" t="s">
        <v>185</v>
      </c>
      <c r="M7292" s="9" t="s">
        <v>7939</v>
      </c>
      <c r="N7292" s="215">
        <v>45777.922227581003</v>
      </c>
      <c r="O7292" s="8">
        <v>45777</v>
      </c>
    </row>
    <row r="7293" spans="1:15" x14ac:dyDescent="0.25">
      <c r="A7293" s="8">
        <v>45313</v>
      </c>
      <c r="B7293" s="9" t="s">
        <v>3818</v>
      </c>
      <c r="C7293" s="9" t="s">
        <v>341</v>
      </c>
      <c r="D7293" s="3">
        <v>-59</v>
      </c>
      <c r="E7293" s="9" t="s">
        <v>193</v>
      </c>
      <c r="F7293" s="9" t="s">
        <v>194</v>
      </c>
      <c r="G7293" s="9" t="s">
        <v>183</v>
      </c>
      <c r="H7293" s="8">
        <v>45292</v>
      </c>
      <c r="I7293" s="8">
        <v>45313</v>
      </c>
      <c r="J7293" s="8" t="s">
        <v>3823</v>
      </c>
      <c r="K7293" s="205" t="s">
        <v>196</v>
      </c>
      <c r="M7293" s="9" t="s">
        <v>3820</v>
      </c>
      <c r="N7293" s="215">
        <v>45318.192840775497</v>
      </c>
      <c r="O7293" s="8"/>
    </row>
    <row r="7294" spans="1:15" x14ac:dyDescent="0.25">
      <c r="A7294" s="8">
        <v>45272</v>
      </c>
      <c r="B7294" s="9" t="s">
        <v>3818</v>
      </c>
      <c r="C7294" s="9" t="s">
        <v>341</v>
      </c>
      <c r="D7294" s="3">
        <v>-59</v>
      </c>
      <c r="E7294" s="9" t="s">
        <v>193</v>
      </c>
      <c r="F7294" s="9" t="s">
        <v>194</v>
      </c>
      <c r="G7294" s="9" t="s">
        <v>183</v>
      </c>
      <c r="H7294" s="8">
        <v>45261</v>
      </c>
      <c r="I7294" s="8">
        <v>45271</v>
      </c>
      <c r="J7294" s="8" t="s">
        <v>3824</v>
      </c>
      <c r="K7294" s="205" t="s">
        <v>196</v>
      </c>
      <c r="M7294" s="9" t="s">
        <v>3820</v>
      </c>
      <c r="N7294" s="215">
        <v>45294.9567489931</v>
      </c>
      <c r="O7294" s="8"/>
    </row>
    <row r="7295" spans="1:15" x14ac:dyDescent="0.25">
      <c r="A7295" s="8">
        <v>45257</v>
      </c>
      <c r="B7295" s="9" t="s">
        <v>3818</v>
      </c>
      <c r="C7295" s="9" t="s">
        <v>341</v>
      </c>
      <c r="D7295" s="3">
        <v>-59</v>
      </c>
      <c r="E7295" s="9" t="s">
        <v>193</v>
      </c>
      <c r="F7295" s="9" t="s">
        <v>194</v>
      </c>
      <c r="G7295" s="9" t="s">
        <v>183</v>
      </c>
      <c r="H7295" s="8">
        <v>45231</v>
      </c>
      <c r="I7295" s="8">
        <v>45257</v>
      </c>
      <c r="J7295" s="8" t="s">
        <v>3825</v>
      </c>
      <c r="K7295" s="205" t="s">
        <v>196</v>
      </c>
      <c r="M7295" s="9" t="s">
        <v>3820</v>
      </c>
      <c r="N7295" s="215">
        <v>45294.9567489931</v>
      </c>
      <c r="O7295" s="8"/>
    </row>
    <row r="7296" spans="1:15" x14ac:dyDescent="0.25">
      <c r="A7296" s="8">
        <v>45252</v>
      </c>
      <c r="B7296" s="9" t="s">
        <v>3818</v>
      </c>
      <c r="C7296" s="9" t="s">
        <v>341</v>
      </c>
      <c r="D7296" s="3">
        <v>-59</v>
      </c>
      <c r="E7296" s="9" t="s">
        <v>193</v>
      </c>
      <c r="F7296" s="9" t="s">
        <v>194</v>
      </c>
      <c r="G7296" s="9" t="s">
        <v>183</v>
      </c>
      <c r="H7296" s="8">
        <v>45231</v>
      </c>
      <c r="I7296" s="8">
        <v>45250</v>
      </c>
      <c r="J7296" s="8" t="s">
        <v>3826</v>
      </c>
      <c r="K7296" s="205" t="s">
        <v>196</v>
      </c>
      <c r="M7296" s="9" t="s">
        <v>3820</v>
      </c>
      <c r="N7296" s="215">
        <v>45294.9567489931</v>
      </c>
      <c r="O7296" s="8"/>
    </row>
    <row r="7297" spans="1:15" x14ac:dyDescent="0.25">
      <c r="A7297" s="8">
        <v>45193</v>
      </c>
      <c r="B7297" s="9" t="s">
        <v>1045</v>
      </c>
      <c r="C7297" s="9" t="s">
        <v>341</v>
      </c>
      <c r="D7297" s="3">
        <v>-69.63</v>
      </c>
      <c r="E7297" s="9" t="s">
        <v>724</v>
      </c>
      <c r="F7297" s="9" t="s">
        <v>118</v>
      </c>
      <c r="G7297" s="9" t="s">
        <v>210</v>
      </c>
      <c r="H7297" s="8">
        <v>45170</v>
      </c>
      <c r="I7297" s="8">
        <v>45187</v>
      </c>
      <c r="J7297" s="219" t="s">
        <v>3935</v>
      </c>
      <c r="K7297" s="205" t="s">
        <v>121</v>
      </c>
      <c r="M7297" s="9" t="s">
        <v>1047</v>
      </c>
      <c r="N7297" s="215">
        <v>45294.9567489931</v>
      </c>
      <c r="O7297" s="8"/>
    </row>
    <row r="7298" spans="1:15" x14ac:dyDescent="0.25">
      <c r="A7298" s="8">
        <v>45283</v>
      </c>
      <c r="B7298" s="9" t="s">
        <v>2677</v>
      </c>
      <c r="C7298" s="9" t="s">
        <v>341</v>
      </c>
      <c r="D7298" s="3">
        <v>-145.54</v>
      </c>
      <c r="E7298" s="9" t="s">
        <v>724</v>
      </c>
      <c r="F7298" s="9" t="s">
        <v>118</v>
      </c>
      <c r="G7298" s="9" t="s">
        <v>210</v>
      </c>
      <c r="H7298" s="8">
        <v>45261</v>
      </c>
      <c r="I7298" s="8">
        <v>45278</v>
      </c>
      <c r="J7298" s="8" t="s">
        <v>4365</v>
      </c>
      <c r="K7298" s="205" t="s">
        <v>121</v>
      </c>
      <c r="M7298" s="9" t="s">
        <v>2679</v>
      </c>
      <c r="N7298" s="215">
        <v>45294.9567489931</v>
      </c>
      <c r="O7298" s="8"/>
    </row>
    <row r="7299" spans="1:15" x14ac:dyDescent="0.25">
      <c r="A7299" s="8">
        <v>45756</v>
      </c>
      <c r="B7299" s="9" t="s">
        <v>7907</v>
      </c>
      <c r="C7299" s="9" t="s">
        <v>180</v>
      </c>
      <c r="D7299" s="3">
        <v>-7.34</v>
      </c>
      <c r="E7299" s="9" t="s">
        <v>181</v>
      </c>
      <c r="F7299" s="9" t="s">
        <v>182</v>
      </c>
      <c r="G7299" s="9" t="s">
        <v>183</v>
      </c>
      <c r="H7299" s="8">
        <v>45748</v>
      </c>
      <c r="I7299" s="8">
        <v>45754</v>
      </c>
      <c r="J7299" s="219" t="s">
        <v>14915</v>
      </c>
      <c r="K7299" s="205" t="s">
        <v>185</v>
      </c>
      <c r="M7299" s="9" t="s">
        <v>7909</v>
      </c>
      <c r="N7299" s="215">
        <v>45777.922227581003</v>
      </c>
      <c r="O7299" s="8">
        <v>45777</v>
      </c>
    </row>
    <row r="7300" spans="1:15" x14ac:dyDescent="0.25">
      <c r="A7300" s="8">
        <v>45412</v>
      </c>
      <c r="B7300" s="9" t="s">
        <v>1401</v>
      </c>
      <c r="C7300" s="9" t="s">
        <v>180</v>
      </c>
      <c r="D7300" s="3">
        <v>-7.3</v>
      </c>
      <c r="E7300" s="9" t="s">
        <v>459</v>
      </c>
      <c r="F7300" s="9" t="s">
        <v>460</v>
      </c>
      <c r="G7300" s="9" t="s">
        <v>183</v>
      </c>
      <c r="H7300" s="8">
        <v>45383</v>
      </c>
      <c r="I7300" s="8">
        <v>45411</v>
      </c>
      <c r="J7300" s="8" t="s">
        <v>4058</v>
      </c>
      <c r="K7300" s="205" t="s">
        <v>462</v>
      </c>
      <c r="M7300" s="9" t="s">
        <v>1403</v>
      </c>
      <c r="N7300" s="215">
        <v>45421.815222858801</v>
      </c>
      <c r="O7300" s="8"/>
    </row>
    <row r="7301" spans="1:15" x14ac:dyDescent="0.25">
      <c r="A7301" s="8">
        <v>45790</v>
      </c>
      <c r="B7301" s="9" t="s">
        <v>7960</v>
      </c>
      <c r="C7301" s="9" t="s">
        <v>180</v>
      </c>
      <c r="D7301" s="3">
        <v>-7.3</v>
      </c>
      <c r="E7301" s="9" t="s">
        <v>181</v>
      </c>
      <c r="F7301" s="9" t="s">
        <v>182</v>
      </c>
      <c r="G7301" s="9" t="s">
        <v>183</v>
      </c>
      <c r="H7301" s="8">
        <v>45778</v>
      </c>
      <c r="I7301" s="8">
        <v>45789</v>
      </c>
      <c r="J7301" s="8" t="s">
        <v>16336</v>
      </c>
      <c r="K7301" s="205" t="s">
        <v>185</v>
      </c>
      <c r="M7301" s="9" t="s">
        <v>7962</v>
      </c>
      <c r="N7301" s="215">
        <v>45809.629870740697</v>
      </c>
      <c r="O7301" s="8">
        <v>45809</v>
      </c>
    </row>
    <row r="7302" spans="1:15" x14ac:dyDescent="0.25">
      <c r="A7302" s="8">
        <v>45471</v>
      </c>
      <c r="B7302" s="9" t="s">
        <v>529</v>
      </c>
      <c r="C7302" s="9" t="s">
        <v>180</v>
      </c>
      <c r="D7302" s="3">
        <v>-7.29</v>
      </c>
      <c r="E7302" s="9" t="s">
        <v>331</v>
      </c>
      <c r="F7302" s="9" t="s">
        <v>332</v>
      </c>
      <c r="G7302" s="9" t="s">
        <v>183</v>
      </c>
      <c r="H7302" s="8">
        <v>45444</v>
      </c>
      <c r="I7302" s="8">
        <v>45467</v>
      </c>
      <c r="J7302" s="8" t="s">
        <v>8515</v>
      </c>
      <c r="K7302" s="205" t="s">
        <v>334</v>
      </c>
      <c r="M7302" s="9" t="s">
        <v>531</v>
      </c>
      <c r="N7302" s="215">
        <v>45505.8848292361</v>
      </c>
      <c r="O7302" s="8">
        <v>45505</v>
      </c>
    </row>
    <row r="7303" spans="1:15" x14ac:dyDescent="0.25">
      <c r="A7303" s="8">
        <v>45187</v>
      </c>
      <c r="B7303" s="9" t="s">
        <v>1045</v>
      </c>
      <c r="C7303" s="9" t="s">
        <v>341</v>
      </c>
      <c r="D7303" s="3">
        <v>-172.67</v>
      </c>
      <c r="E7303" s="9" t="s">
        <v>724</v>
      </c>
      <c r="F7303" s="9" t="s">
        <v>118</v>
      </c>
      <c r="G7303" s="9" t="s">
        <v>210</v>
      </c>
      <c r="H7303" s="8">
        <v>45170</v>
      </c>
      <c r="I7303" s="8">
        <v>45187</v>
      </c>
      <c r="J7303" s="219" t="s">
        <v>4429</v>
      </c>
      <c r="K7303" s="205" t="s">
        <v>121</v>
      </c>
      <c r="M7303" s="9" t="s">
        <v>1047</v>
      </c>
      <c r="N7303" s="215">
        <v>45294.9567489931</v>
      </c>
      <c r="O7303" s="8"/>
    </row>
    <row r="7304" spans="1:15" x14ac:dyDescent="0.25">
      <c r="A7304" s="8">
        <v>45790</v>
      </c>
      <c r="B7304" s="9" t="s">
        <v>14829</v>
      </c>
      <c r="C7304" s="9" t="s">
        <v>180</v>
      </c>
      <c r="D7304" s="3">
        <v>-7.26</v>
      </c>
      <c r="E7304" s="9" t="s">
        <v>181</v>
      </c>
      <c r="F7304" s="9" t="s">
        <v>182</v>
      </c>
      <c r="G7304" s="9" t="s">
        <v>183</v>
      </c>
      <c r="H7304" s="8">
        <v>45778</v>
      </c>
      <c r="I7304" s="8">
        <v>45789</v>
      </c>
      <c r="J7304" s="8" t="s">
        <v>16356</v>
      </c>
      <c r="K7304" s="205" t="s">
        <v>185</v>
      </c>
      <c r="M7304" s="9" t="s">
        <v>14831</v>
      </c>
      <c r="N7304" s="215">
        <v>45809.629870740697</v>
      </c>
      <c r="O7304" s="8">
        <v>45809</v>
      </c>
    </row>
    <row r="7305" spans="1:15" x14ac:dyDescent="0.25">
      <c r="A7305" s="8">
        <v>45419</v>
      </c>
      <c r="B7305" s="9" t="s">
        <v>3818</v>
      </c>
      <c r="C7305" s="9" t="s">
        <v>341</v>
      </c>
      <c r="D7305" s="3">
        <v>-259.60000000000002</v>
      </c>
      <c r="E7305" s="9" t="s">
        <v>193</v>
      </c>
      <c r="F7305" s="9" t="s">
        <v>194</v>
      </c>
      <c r="G7305" s="9" t="s">
        <v>183</v>
      </c>
      <c r="H7305" s="8">
        <v>45413</v>
      </c>
      <c r="I7305" s="8">
        <v>45418</v>
      </c>
      <c r="J7305" s="8" t="s">
        <v>4593</v>
      </c>
      <c r="K7305" s="205" t="s">
        <v>196</v>
      </c>
      <c r="M7305" s="9" t="s">
        <v>3820</v>
      </c>
      <c r="N7305" s="215">
        <v>45421.815222858801</v>
      </c>
      <c r="O7305" s="8"/>
    </row>
    <row r="7306" spans="1:15" x14ac:dyDescent="0.25">
      <c r="A7306" s="8">
        <v>45533</v>
      </c>
      <c r="B7306" s="9" t="s">
        <v>3818</v>
      </c>
      <c r="C7306" s="9" t="s">
        <v>341</v>
      </c>
      <c r="D7306" s="3">
        <v>-462</v>
      </c>
      <c r="E7306" s="9" t="s">
        <v>193</v>
      </c>
      <c r="F7306" s="9" t="s">
        <v>194</v>
      </c>
      <c r="G7306" s="9" t="s">
        <v>183</v>
      </c>
      <c r="H7306" s="8">
        <v>45505</v>
      </c>
      <c r="I7306" s="8">
        <v>45530</v>
      </c>
      <c r="J7306" s="8" t="s">
        <v>8956</v>
      </c>
      <c r="K7306" s="205" t="s">
        <v>196</v>
      </c>
      <c r="M7306" s="9" t="s">
        <v>3820</v>
      </c>
      <c r="N7306" s="215">
        <v>45534.648212951397</v>
      </c>
      <c r="O7306" s="8"/>
    </row>
    <row r="7307" spans="1:15" x14ac:dyDescent="0.25">
      <c r="A7307" s="8">
        <v>45453</v>
      </c>
      <c r="B7307" s="9" t="s">
        <v>340</v>
      </c>
      <c r="C7307" s="9" t="s">
        <v>341</v>
      </c>
      <c r="D7307" s="3">
        <v>-495.47</v>
      </c>
      <c r="E7307" s="9" t="s">
        <v>266</v>
      </c>
      <c r="F7307" s="9" t="s">
        <v>267</v>
      </c>
      <c r="G7307" s="9" t="s">
        <v>268</v>
      </c>
      <c r="H7307" s="8">
        <v>45444</v>
      </c>
      <c r="I7307" s="8">
        <v>45453</v>
      </c>
      <c r="J7307" s="8" t="s">
        <v>342</v>
      </c>
      <c r="K7307" s="205" t="s">
        <v>270</v>
      </c>
      <c r="M7307" s="9" t="s">
        <v>343</v>
      </c>
      <c r="N7307" s="215">
        <v>45460.791518807899</v>
      </c>
      <c r="O7307" s="8"/>
    </row>
    <row r="7308" spans="1:15" x14ac:dyDescent="0.25">
      <c r="A7308" s="8">
        <v>45412</v>
      </c>
      <c r="B7308" s="9" t="s">
        <v>4968</v>
      </c>
      <c r="C7308" s="9" t="s">
        <v>2152</v>
      </c>
      <c r="D7308" s="3">
        <v>-5600</v>
      </c>
      <c r="E7308" s="9" t="s">
        <v>435</v>
      </c>
      <c r="F7308" s="9" t="s">
        <v>436</v>
      </c>
      <c r="G7308" s="9" t="s">
        <v>183</v>
      </c>
      <c r="H7308" s="8">
        <v>45383</v>
      </c>
      <c r="I7308" s="8">
        <v>45411</v>
      </c>
      <c r="J7308" s="8" t="s">
        <v>4969</v>
      </c>
      <c r="K7308" s="205" t="s">
        <v>438</v>
      </c>
      <c r="M7308" s="9" t="s">
        <v>4970</v>
      </c>
      <c r="N7308" s="215">
        <v>45421.815222858801</v>
      </c>
      <c r="O7308" s="8"/>
    </row>
    <row r="7309" spans="1:15" x14ac:dyDescent="0.25">
      <c r="A7309" s="8">
        <v>45351</v>
      </c>
      <c r="B7309" s="9" t="s">
        <v>4968</v>
      </c>
      <c r="C7309" s="9" t="s">
        <v>2152</v>
      </c>
      <c r="D7309" s="3">
        <v>-5600</v>
      </c>
      <c r="E7309" s="9" t="s">
        <v>435</v>
      </c>
      <c r="F7309" s="9" t="s">
        <v>436</v>
      </c>
      <c r="G7309" s="9" t="s">
        <v>183</v>
      </c>
      <c r="H7309" s="8">
        <v>45323</v>
      </c>
      <c r="I7309" s="8">
        <v>45348</v>
      </c>
      <c r="J7309" s="219" t="s">
        <v>4974</v>
      </c>
      <c r="K7309" s="205" t="s">
        <v>438</v>
      </c>
      <c r="M7309" s="9" t="s">
        <v>4970</v>
      </c>
      <c r="N7309" s="215">
        <v>45363.078556828703</v>
      </c>
      <c r="O7309" s="8"/>
    </row>
    <row r="7310" spans="1:15" x14ac:dyDescent="0.25">
      <c r="A7310" s="8">
        <v>45321</v>
      </c>
      <c r="B7310" s="9" t="s">
        <v>4968</v>
      </c>
      <c r="C7310" s="9" t="s">
        <v>2152</v>
      </c>
      <c r="D7310" s="3">
        <v>-5600</v>
      </c>
      <c r="E7310" s="9" t="s">
        <v>435</v>
      </c>
      <c r="F7310" s="9" t="s">
        <v>436</v>
      </c>
      <c r="G7310" s="9" t="s">
        <v>183</v>
      </c>
      <c r="H7310" s="8">
        <v>45292</v>
      </c>
      <c r="I7310" s="8">
        <v>45320</v>
      </c>
      <c r="J7310" s="8" t="s">
        <v>4975</v>
      </c>
      <c r="K7310" s="205" t="s">
        <v>438</v>
      </c>
      <c r="M7310" s="9" t="s">
        <v>4970</v>
      </c>
      <c r="N7310" s="215">
        <v>45322.986432939797</v>
      </c>
      <c r="O7310" s="8"/>
    </row>
    <row r="7311" spans="1:15" x14ac:dyDescent="0.25">
      <c r="A7311" s="8">
        <v>45289</v>
      </c>
      <c r="B7311" s="9" t="s">
        <v>4968</v>
      </c>
      <c r="C7311" s="9" t="s">
        <v>2152</v>
      </c>
      <c r="D7311" s="3">
        <v>-5600</v>
      </c>
      <c r="E7311" s="9" t="s">
        <v>435</v>
      </c>
      <c r="F7311" s="9" t="s">
        <v>436</v>
      </c>
      <c r="G7311" s="9" t="s">
        <v>183</v>
      </c>
      <c r="H7311" s="8">
        <v>45261</v>
      </c>
      <c r="I7311" s="8">
        <v>45285</v>
      </c>
      <c r="J7311" s="8" t="s">
        <v>4976</v>
      </c>
      <c r="K7311" s="205" t="s">
        <v>438</v>
      </c>
      <c r="M7311" s="9" t="s">
        <v>4970</v>
      </c>
      <c r="N7311" s="215">
        <v>45294.9567489931</v>
      </c>
      <c r="O7311" s="8"/>
    </row>
    <row r="7312" spans="1:15" x14ac:dyDescent="0.25">
      <c r="A7312" s="8">
        <v>45260</v>
      </c>
      <c r="B7312" s="9" t="s">
        <v>4968</v>
      </c>
      <c r="C7312" s="9" t="s">
        <v>2152</v>
      </c>
      <c r="D7312" s="3">
        <v>-5600</v>
      </c>
      <c r="E7312" s="9" t="s">
        <v>435</v>
      </c>
      <c r="F7312" s="9" t="s">
        <v>436</v>
      </c>
      <c r="G7312" s="9" t="s">
        <v>183</v>
      </c>
      <c r="H7312" s="8">
        <v>45231</v>
      </c>
      <c r="I7312" s="8">
        <v>45257</v>
      </c>
      <c r="J7312" s="8" t="s">
        <v>4977</v>
      </c>
      <c r="K7312" s="205" t="s">
        <v>438</v>
      </c>
      <c r="M7312" s="9" t="s">
        <v>4970</v>
      </c>
      <c r="N7312" s="215">
        <v>45294.9567489931</v>
      </c>
      <c r="O7312" s="8"/>
    </row>
    <row r="7313" spans="1:15" x14ac:dyDescent="0.25">
      <c r="A7313" s="8">
        <v>45474</v>
      </c>
      <c r="B7313" s="9" t="s">
        <v>7933</v>
      </c>
      <c r="C7313" s="9" t="s">
        <v>180</v>
      </c>
      <c r="D7313" s="3">
        <v>-7.21</v>
      </c>
      <c r="E7313" s="9" t="s">
        <v>181</v>
      </c>
      <c r="F7313" s="9" t="s">
        <v>182</v>
      </c>
      <c r="G7313" s="9" t="s">
        <v>183</v>
      </c>
      <c r="H7313" s="8">
        <v>45474</v>
      </c>
      <c r="I7313" s="8">
        <v>45474</v>
      </c>
      <c r="J7313" s="8" t="s">
        <v>8258</v>
      </c>
      <c r="K7313" s="205" t="s">
        <v>185</v>
      </c>
      <c r="M7313" s="9" t="s">
        <v>7935</v>
      </c>
      <c r="N7313" s="215">
        <v>45505.8848292361</v>
      </c>
      <c r="O7313" s="8">
        <v>45505</v>
      </c>
    </row>
    <row r="7314" spans="1:15" x14ac:dyDescent="0.25">
      <c r="A7314" s="8">
        <v>45810</v>
      </c>
      <c r="B7314" s="9" t="s">
        <v>7900</v>
      </c>
      <c r="C7314" s="9" t="s">
        <v>180</v>
      </c>
      <c r="D7314" s="3">
        <v>-7.2</v>
      </c>
      <c r="E7314" s="9" t="s">
        <v>181</v>
      </c>
      <c r="F7314" s="9" t="s">
        <v>182</v>
      </c>
      <c r="G7314" s="9" t="s">
        <v>183</v>
      </c>
      <c r="H7314" s="8">
        <v>45809</v>
      </c>
      <c r="I7314" s="8">
        <v>45810</v>
      </c>
      <c r="J7314" s="8" t="s">
        <v>18165</v>
      </c>
      <c r="K7314" s="205" t="s">
        <v>185</v>
      </c>
      <c r="M7314" s="9" t="s">
        <v>7902</v>
      </c>
      <c r="N7314" s="215">
        <v>45840.490152685197</v>
      </c>
      <c r="O7314" s="8">
        <v>45840</v>
      </c>
    </row>
    <row r="7315" spans="1:15" x14ac:dyDescent="0.25">
      <c r="A7315" s="8">
        <v>45382</v>
      </c>
      <c r="B7315" s="9" t="s">
        <v>4971</v>
      </c>
      <c r="C7315" s="9" t="s">
        <v>2152</v>
      </c>
      <c r="D7315" s="3">
        <v>-5600</v>
      </c>
      <c r="E7315" s="9" t="s">
        <v>435</v>
      </c>
      <c r="F7315" s="9" t="s">
        <v>436</v>
      </c>
      <c r="G7315" s="9" t="s">
        <v>183</v>
      </c>
      <c r="H7315" s="8">
        <v>45383</v>
      </c>
      <c r="I7315" s="8">
        <v>45383</v>
      </c>
      <c r="J7315" s="8" t="s">
        <v>4972</v>
      </c>
      <c r="K7315" s="205" t="s">
        <v>438</v>
      </c>
      <c r="M7315" s="9" t="s">
        <v>4973</v>
      </c>
      <c r="N7315" s="215">
        <v>45385.162865138896</v>
      </c>
      <c r="O7315" s="8"/>
    </row>
    <row r="7316" spans="1:15" x14ac:dyDescent="0.25">
      <c r="A7316" s="8">
        <v>45503</v>
      </c>
      <c r="B7316" s="9" t="s">
        <v>2151</v>
      </c>
      <c r="C7316" s="9" t="s">
        <v>2152</v>
      </c>
      <c r="D7316" s="3">
        <v>-5600</v>
      </c>
      <c r="E7316" s="9" t="s">
        <v>435</v>
      </c>
      <c r="F7316" s="9" t="s">
        <v>436</v>
      </c>
      <c r="G7316" s="9" t="s">
        <v>183</v>
      </c>
      <c r="H7316" s="8">
        <v>45474</v>
      </c>
      <c r="I7316" s="8">
        <v>45502</v>
      </c>
      <c r="J7316" s="8" t="s">
        <v>9593</v>
      </c>
      <c r="K7316" s="205" t="s">
        <v>438</v>
      </c>
      <c r="M7316" s="9" t="s">
        <v>2154</v>
      </c>
      <c r="N7316" s="215">
        <v>45534.648212951397</v>
      </c>
      <c r="O7316" s="8">
        <v>45534</v>
      </c>
    </row>
    <row r="7317" spans="1:15" x14ac:dyDescent="0.25">
      <c r="A7317" s="8">
        <v>45471</v>
      </c>
      <c r="B7317" s="9" t="s">
        <v>2151</v>
      </c>
      <c r="C7317" s="9" t="s">
        <v>2152</v>
      </c>
      <c r="D7317" s="3">
        <v>-5600</v>
      </c>
      <c r="E7317" s="9" t="s">
        <v>435</v>
      </c>
      <c r="F7317" s="9" t="s">
        <v>436</v>
      </c>
      <c r="G7317" s="9" t="s">
        <v>183</v>
      </c>
      <c r="H7317" s="8">
        <v>45444</v>
      </c>
      <c r="I7317" s="8">
        <v>45467</v>
      </c>
      <c r="J7317" s="8" t="s">
        <v>8502</v>
      </c>
      <c r="K7317" s="205" t="s">
        <v>438</v>
      </c>
      <c r="M7317" s="9" t="s">
        <v>2154</v>
      </c>
      <c r="N7317" s="215">
        <v>45505.8848292361</v>
      </c>
      <c r="O7317" s="8">
        <v>45508</v>
      </c>
    </row>
    <row r="7318" spans="1:15" x14ac:dyDescent="0.25">
      <c r="A7318" s="8">
        <v>45442</v>
      </c>
      <c r="B7318" s="9" t="s">
        <v>2151</v>
      </c>
      <c r="C7318" s="9" t="s">
        <v>2152</v>
      </c>
      <c r="D7318" s="3">
        <v>-5600</v>
      </c>
      <c r="E7318" s="9" t="s">
        <v>435</v>
      </c>
      <c r="F7318" s="9" t="s">
        <v>436</v>
      </c>
      <c r="G7318" s="9" t="s">
        <v>183</v>
      </c>
      <c r="H7318" s="8">
        <v>45413</v>
      </c>
      <c r="I7318" s="8">
        <v>45439</v>
      </c>
      <c r="J7318" s="8" t="s">
        <v>2153</v>
      </c>
      <c r="K7318" s="205" t="s">
        <v>438</v>
      </c>
      <c r="M7318" s="9" t="s">
        <v>2154</v>
      </c>
      <c r="N7318" s="215">
        <v>45446.142181782401</v>
      </c>
      <c r="O7318" s="8"/>
    </row>
    <row r="7319" spans="1:15" x14ac:dyDescent="0.25">
      <c r="A7319" s="8">
        <v>45637</v>
      </c>
      <c r="B7319" s="9" t="s">
        <v>179</v>
      </c>
      <c r="C7319" s="9" t="s">
        <v>180</v>
      </c>
      <c r="D7319" s="3">
        <v>-7.13</v>
      </c>
      <c r="E7319" s="9" t="s">
        <v>181</v>
      </c>
      <c r="F7319" s="9" t="s">
        <v>182</v>
      </c>
      <c r="G7319" s="9" t="s">
        <v>183</v>
      </c>
      <c r="H7319" s="8">
        <v>45627</v>
      </c>
      <c r="I7319" s="8">
        <v>45635</v>
      </c>
      <c r="J7319" s="219" t="s">
        <v>12791</v>
      </c>
      <c r="K7319" s="205" t="s">
        <v>185</v>
      </c>
      <c r="M7319" s="9" t="s">
        <v>186</v>
      </c>
      <c r="N7319" s="215">
        <v>45681.075335370399</v>
      </c>
      <c r="O7319" s="8">
        <v>45681</v>
      </c>
    </row>
    <row r="7320" spans="1:15" x14ac:dyDescent="0.25">
      <c r="A7320" s="8">
        <v>45636</v>
      </c>
      <c r="B7320" s="9" t="s">
        <v>258</v>
      </c>
      <c r="C7320" s="9" t="s">
        <v>180</v>
      </c>
      <c r="D7320" s="3">
        <v>-7.13</v>
      </c>
      <c r="E7320" s="9" t="s">
        <v>181</v>
      </c>
      <c r="F7320" s="9" t="s">
        <v>182</v>
      </c>
      <c r="G7320" s="9" t="s">
        <v>183</v>
      </c>
      <c r="H7320" s="8">
        <v>45627</v>
      </c>
      <c r="I7320" s="8">
        <v>45635</v>
      </c>
      <c r="J7320" s="219" t="s">
        <v>12813</v>
      </c>
      <c r="K7320" s="205" t="s">
        <v>185</v>
      </c>
      <c r="M7320" s="9" t="s">
        <v>260</v>
      </c>
      <c r="N7320" s="215">
        <v>45681.075335370399</v>
      </c>
      <c r="O7320" s="8">
        <v>45681</v>
      </c>
    </row>
    <row r="7321" spans="1:15" x14ac:dyDescent="0.25">
      <c r="A7321" s="8">
        <v>45667</v>
      </c>
      <c r="B7321" s="9" t="s">
        <v>13439</v>
      </c>
      <c r="C7321" s="9" t="s">
        <v>131</v>
      </c>
      <c r="D7321" s="3">
        <v>149.51</v>
      </c>
      <c r="E7321" s="9" t="s">
        <v>266</v>
      </c>
      <c r="F7321" s="9" t="s">
        <v>267</v>
      </c>
      <c r="G7321" s="9" t="s">
        <v>268</v>
      </c>
      <c r="H7321" s="8">
        <v>45658</v>
      </c>
      <c r="I7321" s="8">
        <v>45663</v>
      </c>
      <c r="J7321" s="219" t="s">
        <v>13440</v>
      </c>
      <c r="K7321" s="205" t="s">
        <v>270</v>
      </c>
      <c r="M7321" s="9" t="s">
        <v>13441</v>
      </c>
      <c r="N7321" s="215">
        <v>45706.0637561111</v>
      </c>
      <c r="O7321" s="8"/>
    </row>
    <row r="7322" spans="1:15" x14ac:dyDescent="0.25">
      <c r="A7322" s="8">
        <v>45676</v>
      </c>
      <c r="B7322" s="9" t="s">
        <v>13278</v>
      </c>
      <c r="C7322" s="9" t="s">
        <v>131</v>
      </c>
      <c r="D7322" s="3">
        <v>78.89</v>
      </c>
      <c r="E7322" s="9" t="s">
        <v>266</v>
      </c>
      <c r="F7322" s="9" t="s">
        <v>267</v>
      </c>
      <c r="G7322" s="9" t="s">
        <v>268</v>
      </c>
      <c r="H7322" s="8">
        <v>45658</v>
      </c>
      <c r="I7322" s="8">
        <v>45670</v>
      </c>
      <c r="J7322" s="219" t="s">
        <v>13362</v>
      </c>
      <c r="K7322" s="205" t="s">
        <v>270</v>
      </c>
      <c r="M7322" s="9" t="s">
        <v>13280</v>
      </c>
      <c r="N7322" s="215">
        <v>45706.0637561111</v>
      </c>
      <c r="O7322" s="8"/>
    </row>
    <row r="7323" spans="1:15" x14ac:dyDescent="0.25">
      <c r="A7323" s="8">
        <v>45610</v>
      </c>
      <c r="B7323" s="9" t="s">
        <v>8450</v>
      </c>
      <c r="C7323" s="9" t="s">
        <v>180</v>
      </c>
      <c r="D7323" s="3">
        <v>-7.1</v>
      </c>
      <c r="E7323" s="9" t="s">
        <v>181</v>
      </c>
      <c r="F7323" s="9" t="s">
        <v>182</v>
      </c>
      <c r="G7323" s="9" t="s">
        <v>183</v>
      </c>
      <c r="H7323" s="8">
        <v>45597</v>
      </c>
      <c r="I7323" s="8">
        <v>45607</v>
      </c>
      <c r="J7323" s="219" t="s">
        <v>11699</v>
      </c>
      <c r="K7323" s="205" t="s">
        <v>185</v>
      </c>
      <c r="M7323" s="9" t="s">
        <v>8452</v>
      </c>
      <c r="N7323" s="215">
        <v>45635.715607696802</v>
      </c>
      <c r="O7323" s="8">
        <v>45635</v>
      </c>
    </row>
    <row r="7324" spans="1:15" x14ac:dyDescent="0.25">
      <c r="A7324" s="8">
        <v>45482</v>
      </c>
      <c r="B7324" s="9" t="s">
        <v>7907</v>
      </c>
      <c r="C7324" s="9" t="s">
        <v>180</v>
      </c>
      <c r="D7324" s="3">
        <v>-7.08</v>
      </c>
      <c r="E7324" s="9" t="s">
        <v>181</v>
      </c>
      <c r="F7324" s="9" t="s">
        <v>182</v>
      </c>
      <c r="G7324" s="9" t="s">
        <v>183</v>
      </c>
      <c r="H7324" s="8">
        <v>45474</v>
      </c>
      <c r="I7324" s="8">
        <v>45481</v>
      </c>
      <c r="J7324" s="8" t="s">
        <v>8104</v>
      </c>
      <c r="K7324" s="205" t="s">
        <v>185</v>
      </c>
      <c r="M7324" s="9" t="s">
        <v>7909</v>
      </c>
      <c r="N7324" s="215">
        <v>45505.8848292361</v>
      </c>
      <c r="O7324" s="8">
        <v>45505</v>
      </c>
    </row>
    <row r="7325" spans="1:15" x14ac:dyDescent="0.25">
      <c r="A7325" s="8">
        <v>45671</v>
      </c>
      <c r="B7325" s="9" t="s">
        <v>1145</v>
      </c>
      <c r="C7325" s="9" t="s">
        <v>131</v>
      </c>
      <c r="D7325" s="3">
        <v>53.26</v>
      </c>
      <c r="E7325" s="9" t="s">
        <v>7746</v>
      </c>
      <c r="F7325" s="9" t="s">
        <v>133</v>
      </c>
      <c r="G7325" s="9" t="s">
        <v>134</v>
      </c>
      <c r="H7325" s="8">
        <v>45658</v>
      </c>
      <c r="I7325" s="8">
        <v>45670</v>
      </c>
      <c r="J7325" s="219" t="s">
        <v>12506</v>
      </c>
      <c r="K7325" s="205" t="s">
        <v>136</v>
      </c>
      <c r="M7325" s="9" t="s">
        <v>1145</v>
      </c>
      <c r="N7325" s="215">
        <v>45681.075335370399</v>
      </c>
      <c r="O7325" s="8">
        <v>45681</v>
      </c>
    </row>
    <row r="7326" spans="1:15" x14ac:dyDescent="0.25">
      <c r="A7326" s="8">
        <v>45694</v>
      </c>
      <c r="B7326" s="9" t="s">
        <v>7878</v>
      </c>
      <c r="C7326" s="9" t="s">
        <v>131</v>
      </c>
      <c r="D7326" s="3">
        <v>49.99</v>
      </c>
      <c r="E7326" s="9" t="s">
        <v>7746</v>
      </c>
      <c r="F7326" s="9" t="s">
        <v>133</v>
      </c>
      <c r="G7326" s="9" t="s">
        <v>134</v>
      </c>
      <c r="H7326" s="8">
        <v>45689</v>
      </c>
      <c r="I7326" s="8">
        <v>45691</v>
      </c>
      <c r="J7326" s="219" t="s">
        <v>13074</v>
      </c>
      <c r="K7326" s="205" t="s">
        <v>136</v>
      </c>
      <c r="M7326" s="9" t="s">
        <v>7880</v>
      </c>
      <c r="N7326" s="215">
        <v>45706.0637561111</v>
      </c>
      <c r="O7326" s="8">
        <v>45705</v>
      </c>
    </row>
    <row r="7327" spans="1:15" x14ac:dyDescent="0.25">
      <c r="A7327" s="8">
        <v>45429</v>
      </c>
      <c r="B7327" s="9" t="s">
        <v>176</v>
      </c>
      <c r="C7327" s="9" t="s">
        <v>131</v>
      </c>
      <c r="D7327" s="3">
        <v>39.71</v>
      </c>
      <c r="E7327" s="9" t="s">
        <v>132</v>
      </c>
      <c r="F7327" s="9" t="s">
        <v>133</v>
      </c>
      <c r="G7327" s="9" t="s">
        <v>134</v>
      </c>
      <c r="H7327" s="8">
        <v>45413</v>
      </c>
      <c r="I7327" s="8">
        <v>45425</v>
      </c>
      <c r="J7327" s="8" t="s">
        <v>1114</v>
      </c>
      <c r="K7327" s="206" t="s">
        <v>136</v>
      </c>
      <c r="M7327" s="9" t="s">
        <v>178</v>
      </c>
      <c r="N7327" s="215">
        <v>45445.039048634302</v>
      </c>
      <c r="O7327" s="8">
        <v>45444</v>
      </c>
    </row>
    <row r="7328" spans="1:15" x14ac:dyDescent="0.25">
      <c r="A7328" s="8">
        <v>45420</v>
      </c>
      <c r="B7328" s="9" t="s">
        <v>176</v>
      </c>
      <c r="C7328" s="9" t="s">
        <v>131</v>
      </c>
      <c r="D7328" s="3">
        <v>39.71</v>
      </c>
      <c r="E7328" s="9" t="s">
        <v>132</v>
      </c>
      <c r="F7328" s="9" t="s">
        <v>133</v>
      </c>
      <c r="G7328" s="9" t="s">
        <v>134</v>
      </c>
      <c r="H7328" s="8">
        <v>45413</v>
      </c>
      <c r="I7328" s="8">
        <v>45418</v>
      </c>
      <c r="J7328" s="8" t="s">
        <v>1115</v>
      </c>
      <c r="K7328" s="206" t="s">
        <v>136</v>
      </c>
      <c r="M7328" s="9" t="s">
        <v>178</v>
      </c>
      <c r="N7328" s="215">
        <v>45445.039048634302</v>
      </c>
      <c r="O7328" s="8">
        <v>45444</v>
      </c>
    </row>
    <row r="7329" spans="1:15" x14ac:dyDescent="0.25">
      <c r="A7329" s="8">
        <v>45830</v>
      </c>
      <c r="B7329" s="9" t="s">
        <v>7878</v>
      </c>
      <c r="C7329" s="9" t="s">
        <v>131</v>
      </c>
      <c r="D7329" s="3">
        <v>36.97</v>
      </c>
      <c r="E7329" s="9" t="s">
        <v>7746</v>
      </c>
      <c r="F7329" s="9" t="s">
        <v>133</v>
      </c>
      <c r="G7329" s="9" t="s">
        <v>134</v>
      </c>
      <c r="H7329" s="8">
        <v>45809</v>
      </c>
      <c r="I7329" s="8">
        <v>45824</v>
      </c>
      <c r="J7329" s="8" t="s">
        <v>17793</v>
      </c>
      <c r="K7329" s="205" t="s">
        <v>136</v>
      </c>
      <c r="M7329" s="9" t="s">
        <v>7880</v>
      </c>
      <c r="N7329" s="215">
        <v>45840.490152685197</v>
      </c>
      <c r="O7329" s="8">
        <v>45840</v>
      </c>
    </row>
    <row r="7330" spans="1:15" x14ac:dyDescent="0.25">
      <c r="A7330" s="8">
        <v>45452</v>
      </c>
      <c r="B7330" s="9" t="s">
        <v>176</v>
      </c>
      <c r="C7330" s="9" t="s">
        <v>131</v>
      </c>
      <c r="D7330" s="3">
        <v>32.65</v>
      </c>
      <c r="E7330" s="9" t="s">
        <v>132</v>
      </c>
      <c r="F7330" s="9" t="s">
        <v>133</v>
      </c>
      <c r="G7330" s="9" t="s">
        <v>134</v>
      </c>
      <c r="H7330" s="8">
        <v>45444</v>
      </c>
      <c r="I7330" s="8">
        <v>45446</v>
      </c>
      <c r="J7330" s="8" t="s">
        <v>385</v>
      </c>
      <c r="K7330" s="206" t="s">
        <v>136</v>
      </c>
      <c r="M7330" s="9" t="s">
        <v>178</v>
      </c>
      <c r="N7330" s="215">
        <v>45460.791518807899</v>
      </c>
      <c r="O7330" s="8">
        <v>45460</v>
      </c>
    </row>
    <row r="7331" spans="1:15" x14ac:dyDescent="0.25">
      <c r="A7331" s="8">
        <v>45338</v>
      </c>
      <c r="B7331" s="9" t="s">
        <v>176</v>
      </c>
      <c r="C7331" s="9" t="s">
        <v>131</v>
      </c>
      <c r="D7331" s="3">
        <v>30.51</v>
      </c>
      <c r="E7331" s="9" t="s">
        <v>132</v>
      </c>
      <c r="F7331" s="9" t="s">
        <v>133</v>
      </c>
      <c r="G7331" s="9" t="s">
        <v>134</v>
      </c>
      <c r="H7331" s="8">
        <v>45323</v>
      </c>
      <c r="I7331" s="8">
        <v>45334</v>
      </c>
      <c r="J7331" s="8" t="s">
        <v>1124</v>
      </c>
      <c r="K7331" s="206" t="s">
        <v>136</v>
      </c>
      <c r="M7331" s="9" t="s">
        <v>178</v>
      </c>
      <c r="N7331" s="215">
        <v>45341.902716967597</v>
      </c>
      <c r="O7331" s="8">
        <v>45341</v>
      </c>
    </row>
    <row r="7332" spans="1:15" x14ac:dyDescent="0.25">
      <c r="A7332" s="8">
        <v>45686</v>
      </c>
      <c r="B7332" s="9" t="s">
        <v>7878</v>
      </c>
      <c r="C7332" s="9" t="s">
        <v>131</v>
      </c>
      <c r="D7332" s="3">
        <v>28.14</v>
      </c>
      <c r="E7332" s="9" t="s">
        <v>7746</v>
      </c>
      <c r="F7332" s="9" t="s">
        <v>133</v>
      </c>
      <c r="G7332" s="9" t="s">
        <v>134</v>
      </c>
      <c r="H7332" s="8">
        <v>45658</v>
      </c>
      <c r="I7332" s="8">
        <v>45684</v>
      </c>
      <c r="J7332" s="219" t="s">
        <v>13204</v>
      </c>
      <c r="K7332" s="205" t="s">
        <v>136</v>
      </c>
      <c r="M7332" s="9" t="s">
        <v>7880</v>
      </c>
      <c r="N7332" s="215">
        <v>45706.0637561111</v>
      </c>
      <c r="O7332" s="8">
        <v>45705</v>
      </c>
    </row>
    <row r="7333" spans="1:15" x14ac:dyDescent="0.25">
      <c r="A7333" s="8">
        <v>45490</v>
      </c>
      <c r="B7333" s="9" t="s">
        <v>7878</v>
      </c>
      <c r="C7333" s="9" t="s">
        <v>131</v>
      </c>
      <c r="D7333" s="3">
        <v>27.58</v>
      </c>
      <c r="E7333" s="9" t="s">
        <v>7746</v>
      </c>
      <c r="F7333" s="9" t="s">
        <v>133</v>
      </c>
      <c r="G7333" s="9" t="s">
        <v>134</v>
      </c>
      <c r="H7333" s="8">
        <v>45474</v>
      </c>
      <c r="I7333" s="8">
        <v>45488</v>
      </c>
      <c r="J7333" s="8" t="s">
        <v>7879</v>
      </c>
      <c r="K7333" s="205" t="s">
        <v>136</v>
      </c>
      <c r="M7333" s="9" t="s">
        <v>7880</v>
      </c>
      <c r="N7333" s="215">
        <v>45505.8848292361</v>
      </c>
      <c r="O7333" s="8">
        <v>45505</v>
      </c>
    </row>
    <row r="7334" spans="1:15" x14ac:dyDescent="0.25">
      <c r="A7334" s="8">
        <v>45882</v>
      </c>
      <c r="B7334" s="9" t="s">
        <v>7878</v>
      </c>
      <c r="C7334" s="9" t="s">
        <v>131</v>
      </c>
      <c r="D7334" s="3">
        <v>26.65</v>
      </c>
      <c r="E7334" s="9" t="s">
        <v>7746</v>
      </c>
      <c r="F7334" s="9" t="s">
        <v>133</v>
      </c>
      <c r="G7334" s="9" t="s">
        <v>134</v>
      </c>
      <c r="H7334" s="8">
        <v>45870</v>
      </c>
      <c r="I7334" s="8">
        <v>45880</v>
      </c>
      <c r="J7334" s="219" t="s">
        <v>19963</v>
      </c>
      <c r="K7334" s="205" t="s">
        <v>136</v>
      </c>
      <c r="M7334" s="9" t="s">
        <v>7880</v>
      </c>
      <c r="N7334" s="215">
        <v>45929.807189814797</v>
      </c>
      <c r="O7334" s="8">
        <v>45929</v>
      </c>
    </row>
    <row r="7335" spans="1:15" x14ac:dyDescent="0.25">
      <c r="A7335" s="8">
        <v>45684</v>
      </c>
      <c r="B7335" s="9" t="s">
        <v>13278</v>
      </c>
      <c r="C7335" s="9" t="s">
        <v>131</v>
      </c>
      <c r="D7335" s="3">
        <v>21.32</v>
      </c>
      <c r="E7335" s="9" t="s">
        <v>266</v>
      </c>
      <c r="F7335" s="9" t="s">
        <v>267</v>
      </c>
      <c r="G7335" s="9" t="s">
        <v>268</v>
      </c>
      <c r="H7335" s="8">
        <v>45658</v>
      </c>
      <c r="I7335" s="8">
        <v>45684</v>
      </c>
      <c r="J7335" s="219" t="s">
        <v>13279</v>
      </c>
      <c r="K7335" s="205" t="s">
        <v>270</v>
      </c>
      <c r="M7335" s="9" t="s">
        <v>13280</v>
      </c>
      <c r="N7335" s="215">
        <v>45706.0637561111</v>
      </c>
      <c r="O7335" s="8"/>
    </row>
    <row r="7336" spans="1:15" x14ac:dyDescent="0.25">
      <c r="A7336" s="8">
        <v>45420</v>
      </c>
      <c r="B7336" s="9" t="s">
        <v>176</v>
      </c>
      <c r="C7336" s="9" t="s">
        <v>131</v>
      </c>
      <c r="D7336" s="3">
        <v>20.96</v>
      </c>
      <c r="E7336" s="9" t="s">
        <v>132</v>
      </c>
      <c r="F7336" s="9" t="s">
        <v>133</v>
      </c>
      <c r="G7336" s="9" t="s">
        <v>134</v>
      </c>
      <c r="H7336" s="8">
        <v>45413</v>
      </c>
      <c r="I7336" s="8">
        <v>45418</v>
      </c>
      <c r="J7336" s="8" t="s">
        <v>1144</v>
      </c>
      <c r="K7336" s="206" t="s">
        <v>136</v>
      </c>
      <c r="M7336" s="9" t="s">
        <v>178</v>
      </c>
      <c r="N7336" s="215">
        <v>45445.039048634302</v>
      </c>
      <c r="O7336" s="8">
        <v>45444</v>
      </c>
    </row>
    <row r="7337" spans="1:15" x14ac:dyDescent="0.25">
      <c r="A7337" s="8">
        <v>45250</v>
      </c>
      <c r="B7337" s="9" t="s">
        <v>1145</v>
      </c>
      <c r="C7337" s="9" t="s">
        <v>131</v>
      </c>
      <c r="D7337" s="3">
        <v>19.829999999999998</v>
      </c>
      <c r="E7337" s="9" t="s">
        <v>132</v>
      </c>
      <c r="F7337" s="9" t="s">
        <v>133</v>
      </c>
      <c r="G7337" s="9" t="s">
        <v>134</v>
      </c>
      <c r="H7337" s="8">
        <v>45231</v>
      </c>
      <c r="I7337" s="8">
        <v>45250</v>
      </c>
      <c r="J7337" s="219" t="s">
        <v>1146</v>
      </c>
      <c r="K7337" s="206" t="s">
        <v>136</v>
      </c>
      <c r="M7337" s="9" t="s">
        <v>1145</v>
      </c>
      <c r="N7337" s="215">
        <v>45294.9567489931</v>
      </c>
      <c r="O7337" s="8"/>
    </row>
    <row r="7338" spans="1:15" x14ac:dyDescent="0.25">
      <c r="A7338" s="8">
        <v>45452</v>
      </c>
      <c r="B7338" s="9" t="s">
        <v>176</v>
      </c>
      <c r="C7338" s="9" t="s">
        <v>131</v>
      </c>
      <c r="D7338" s="3">
        <v>18.86</v>
      </c>
      <c r="E7338" s="9" t="s">
        <v>132</v>
      </c>
      <c r="F7338" s="9" t="s">
        <v>133</v>
      </c>
      <c r="G7338" s="9" t="s">
        <v>134</v>
      </c>
      <c r="H7338" s="8">
        <v>45444</v>
      </c>
      <c r="I7338" s="8">
        <v>45446</v>
      </c>
      <c r="J7338" s="8" t="s">
        <v>384</v>
      </c>
      <c r="K7338" s="206" t="s">
        <v>136</v>
      </c>
      <c r="M7338" s="9" t="s">
        <v>178</v>
      </c>
      <c r="N7338" s="215">
        <v>45460.791518807899</v>
      </c>
      <c r="O7338" s="8">
        <v>45460</v>
      </c>
    </row>
    <row r="7339" spans="1:15" x14ac:dyDescent="0.25">
      <c r="A7339" s="8">
        <v>45686</v>
      </c>
      <c r="B7339" s="9" t="s">
        <v>7878</v>
      </c>
      <c r="C7339" s="9" t="s">
        <v>131</v>
      </c>
      <c r="D7339" s="3">
        <v>18.07</v>
      </c>
      <c r="E7339" s="9" t="s">
        <v>7746</v>
      </c>
      <c r="F7339" s="9" t="s">
        <v>133</v>
      </c>
      <c r="G7339" s="9" t="s">
        <v>134</v>
      </c>
      <c r="H7339" s="8">
        <v>45658</v>
      </c>
      <c r="I7339" s="8">
        <v>45684</v>
      </c>
      <c r="J7339" s="219" t="s">
        <v>13205</v>
      </c>
      <c r="K7339" s="205" t="s">
        <v>136</v>
      </c>
      <c r="M7339" s="9" t="s">
        <v>7880</v>
      </c>
      <c r="N7339" s="215">
        <v>45706.0637561111</v>
      </c>
      <c r="O7339" s="8">
        <v>45705</v>
      </c>
    </row>
    <row r="7340" spans="1:15" x14ac:dyDescent="0.25">
      <c r="A7340" s="8">
        <v>45429</v>
      </c>
      <c r="B7340" s="9" t="s">
        <v>176</v>
      </c>
      <c r="C7340" s="9" t="s">
        <v>131</v>
      </c>
      <c r="D7340" s="3">
        <v>17.57</v>
      </c>
      <c r="E7340" s="9" t="s">
        <v>132</v>
      </c>
      <c r="F7340" s="9" t="s">
        <v>133</v>
      </c>
      <c r="G7340" s="9" t="s">
        <v>134</v>
      </c>
      <c r="H7340" s="8">
        <v>45413</v>
      </c>
      <c r="I7340" s="8">
        <v>45425</v>
      </c>
      <c r="J7340" s="8" t="s">
        <v>1153</v>
      </c>
      <c r="K7340" s="206" t="s">
        <v>136</v>
      </c>
      <c r="M7340" s="9" t="s">
        <v>178</v>
      </c>
      <c r="N7340" s="215">
        <v>45445.039048634302</v>
      </c>
      <c r="O7340" s="8">
        <v>45444</v>
      </c>
    </row>
    <row r="7341" spans="1:15" x14ac:dyDescent="0.25">
      <c r="A7341" s="8">
        <v>45420</v>
      </c>
      <c r="B7341" s="9" t="s">
        <v>176</v>
      </c>
      <c r="C7341" s="9" t="s">
        <v>131</v>
      </c>
      <c r="D7341" s="3">
        <v>17.57</v>
      </c>
      <c r="E7341" s="9" t="s">
        <v>132</v>
      </c>
      <c r="F7341" s="9" t="s">
        <v>133</v>
      </c>
      <c r="G7341" s="9" t="s">
        <v>134</v>
      </c>
      <c r="H7341" s="8">
        <v>45413</v>
      </c>
      <c r="I7341" s="8">
        <v>45418</v>
      </c>
      <c r="J7341" s="8" t="s">
        <v>1154</v>
      </c>
      <c r="K7341" s="206" t="s">
        <v>136</v>
      </c>
      <c r="M7341" s="9" t="s">
        <v>178</v>
      </c>
      <c r="N7341" s="215">
        <v>45445.039048634302</v>
      </c>
      <c r="O7341" s="8">
        <v>45444</v>
      </c>
    </row>
    <row r="7342" spans="1:15" x14ac:dyDescent="0.25">
      <c r="A7342" s="8">
        <v>45762</v>
      </c>
      <c r="B7342" s="9" t="s">
        <v>7878</v>
      </c>
      <c r="C7342" s="9" t="s">
        <v>131</v>
      </c>
      <c r="D7342" s="3">
        <v>15.98</v>
      </c>
      <c r="E7342" s="9" t="s">
        <v>7746</v>
      </c>
      <c r="F7342" s="9" t="s">
        <v>133</v>
      </c>
      <c r="G7342" s="9" t="s">
        <v>134</v>
      </c>
      <c r="H7342" s="8">
        <v>45748</v>
      </c>
      <c r="I7342" s="8">
        <v>45761</v>
      </c>
      <c r="J7342" s="219" t="s">
        <v>14720</v>
      </c>
      <c r="K7342" s="205" t="s">
        <v>136</v>
      </c>
      <c r="M7342" s="9" t="s">
        <v>7880</v>
      </c>
      <c r="N7342" s="215">
        <v>45777.922227581003</v>
      </c>
      <c r="O7342" s="8">
        <v>45777</v>
      </c>
    </row>
    <row r="7343" spans="1:15" x14ac:dyDescent="0.25">
      <c r="A7343" s="8">
        <v>45686</v>
      </c>
      <c r="B7343" s="9" t="s">
        <v>7878</v>
      </c>
      <c r="C7343" s="9" t="s">
        <v>131</v>
      </c>
      <c r="D7343" s="3">
        <v>14.49</v>
      </c>
      <c r="E7343" s="9" t="s">
        <v>7746</v>
      </c>
      <c r="F7343" s="9" t="s">
        <v>133</v>
      </c>
      <c r="G7343" s="9" t="s">
        <v>134</v>
      </c>
      <c r="H7343" s="8">
        <v>45658</v>
      </c>
      <c r="I7343" s="8">
        <v>45684</v>
      </c>
      <c r="J7343" s="219" t="s">
        <v>13200</v>
      </c>
      <c r="K7343" s="205" t="s">
        <v>136</v>
      </c>
      <c r="M7343" s="9" t="s">
        <v>7880</v>
      </c>
      <c r="N7343" s="215">
        <v>45706.0637561111</v>
      </c>
      <c r="O7343" s="8">
        <v>45705</v>
      </c>
    </row>
    <row r="7344" spans="1:15" x14ac:dyDescent="0.25">
      <c r="A7344" s="8">
        <v>45686</v>
      </c>
      <c r="B7344" s="9" t="s">
        <v>7878</v>
      </c>
      <c r="C7344" s="9" t="s">
        <v>131</v>
      </c>
      <c r="D7344" s="3">
        <v>12.78</v>
      </c>
      <c r="E7344" s="9" t="s">
        <v>7746</v>
      </c>
      <c r="F7344" s="9" t="s">
        <v>133</v>
      </c>
      <c r="G7344" s="9" t="s">
        <v>134</v>
      </c>
      <c r="H7344" s="8">
        <v>45658</v>
      </c>
      <c r="I7344" s="8">
        <v>45684</v>
      </c>
      <c r="J7344" s="219" t="s">
        <v>13199</v>
      </c>
      <c r="K7344" s="205" t="s">
        <v>136</v>
      </c>
      <c r="M7344" s="9" t="s">
        <v>7880</v>
      </c>
      <c r="N7344" s="215">
        <v>45706.0637561111</v>
      </c>
      <c r="O7344" s="8">
        <v>45705</v>
      </c>
    </row>
    <row r="7345" spans="1:15" x14ac:dyDescent="0.25">
      <c r="A7345" s="8">
        <v>45452</v>
      </c>
      <c r="B7345" s="9" t="s">
        <v>176</v>
      </c>
      <c r="C7345" s="9" t="s">
        <v>131</v>
      </c>
      <c r="D7345" s="3">
        <v>11.02</v>
      </c>
      <c r="E7345" s="9" t="s">
        <v>132</v>
      </c>
      <c r="F7345" s="9" t="s">
        <v>133</v>
      </c>
      <c r="G7345" s="9" t="s">
        <v>134</v>
      </c>
      <c r="H7345" s="8">
        <v>45444</v>
      </c>
      <c r="I7345" s="8">
        <v>45446</v>
      </c>
      <c r="J7345" s="8" t="s">
        <v>386</v>
      </c>
      <c r="K7345" s="206" t="s">
        <v>136</v>
      </c>
      <c r="M7345" s="9" t="s">
        <v>178</v>
      </c>
      <c r="N7345" s="215">
        <v>45460.791518807899</v>
      </c>
      <c r="O7345" s="8">
        <v>45460</v>
      </c>
    </row>
    <row r="7346" spans="1:15" x14ac:dyDescent="0.25">
      <c r="A7346" s="8">
        <v>45671</v>
      </c>
      <c r="B7346" s="9" t="s">
        <v>1145</v>
      </c>
      <c r="C7346" s="9" t="s">
        <v>131</v>
      </c>
      <c r="D7346" s="3">
        <v>9.59</v>
      </c>
      <c r="E7346" s="9" t="s">
        <v>7746</v>
      </c>
      <c r="F7346" s="9" t="s">
        <v>133</v>
      </c>
      <c r="G7346" s="9" t="s">
        <v>134</v>
      </c>
      <c r="H7346" s="8">
        <v>45658</v>
      </c>
      <c r="I7346" s="8">
        <v>45670</v>
      </c>
      <c r="J7346" s="219" t="s">
        <v>12510</v>
      </c>
      <c r="K7346" s="205" t="s">
        <v>136</v>
      </c>
      <c r="M7346" s="9" t="s">
        <v>1145</v>
      </c>
      <c r="N7346" s="215">
        <v>45681.075335370399</v>
      </c>
      <c r="O7346" s="8">
        <v>45681</v>
      </c>
    </row>
    <row r="7347" spans="1:15" x14ac:dyDescent="0.25">
      <c r="A7347" s="8">
        <v>45519</v>
      </c>
      <c r="B7347" s="9" t="s">
        <v>7945</v>
      </c>
      <c r="C7347" s="9" t="s">
        <v>180</v>
      </c>
      <c r="D7347" s="3">
        <v>-6.98</v>
      </c>
      <c r="E7347" s="9" t="s">
        <v>181</v>
      </c>
      <c r="F7347" s="9" t="s">
        <v>182</v>
      </c>
      <c r="G7347" s="9" t="s">
        <v>183</v>
      </c>
      <c r="H7347" s="8">
        <v>45505</v>
      </c>
      <c r="I7347" s="8">
        <v>45516</v>
      </c>
      <c r="J7347" s="8" t="s">
        <v>9254</v>
      </c>
      <c r="K7347" s="205" t="s">
        <v>185</v>
      </c>
      <c r="M7347" s="9" t="s">
        <v>7947</v>
      </c>
      <c r="N7347" s="215">
        <v>45534.648212951397</v>
      </c>
      <c r="O7347" s="8">
        <v>45534</v>
      </c>
    </row>
    <row r="7348" spans="1:15" x14ac:dyDescent="0.25">
      <c r="A7348" s="8">
        <v>45779</v>
      </c>
      <c r="B7348" s="9" t="s">
        <v>7900</v>
      </c>
      <c r="C7348" s="9" t="s">
        <v>180</v>
      </c>
      <c r="D7348" s="3">
        <v>-6.93</v>
      </c>
      <c r="E7348" s="9" t="s">
        <v>181</v>
      </c>
      <c r="F7348" s="9" t="s">
        <v>182</v>
      </c>
      <c r="G7348" s="9" t="s">
        <v>183</v>
      </c>
      <c r="H7348" s="8">
        <v>45778</v>
      </c>
      <c r="I7348" s="8">
        <v>45775</v>
      </c>
      <c r="J7348" s="8" t="s">
        <v>15754</v>
      </c>
      <c r="K7348" s="205" t="s">
        <v>185</v>
      </c>
      <c r="M7348" s="9" t="s">
        <v>7902</v>
      </c>
      <c r="N7348" s="215">
        <v>45785.029943333298</v>
      </c>
      <c r="O7348" s="8">
        <v>45784</v>
      </c>
    </row>
    <row r="7349" spans="1:15" x14ac:dyDescent="0.25">
      <c r="A7349" s="221">
        <v>45457</v>
      </c>
      <c r="B7349" s="9" t="s">
        <v>176</v>
      </c>
      <c r="C7349" s="9" t="s">
        <v>131</v>
      </c>
      <c r="D7349" s="3">
        <v>9.26</v>
      </c>
      <c r="E7349" s="9" t="s">
        <v>132</v>
      </c>
      <c r="F7349" s="9" t="s">
        <v>133</v>
      </c>
      <c r="G7349" s="9" t="s">
        <v>134</v>
      </c>
      <c r="H7349" s="221">
        <v>45444</v>
      </c>
      <c r="I7349" s="221">
        <v>45453</v>
      </c>
      <c r="J7349" s="221" t="s">
        <v>177</v>
      </c>
      <c r="K7349" s="222" t="s">
        <v>136</v>
      </c>
      <c r="M7349" s="9" t="s">
        <v>178</v>
      </c>
      <c r="N7349" s="223">
        <v>45467.818114548601</v>
      </c>
      <c r="O7349" s="8">
        <v>45467</v>
      </c>
    </row>
    <row r="7350" spans="1:15" x14ac:dyDescent="0.25">
      <c r="A7350" s="8">
        <v>45452</v>
      </c>
      <c r="B7350" s="9" t="s">
        <v>176</v>
      </c>
      <c r="C7350" s="9" t="s">
        <v>131</v>
      </c>
      <c r="D7350" s="3">
        <v>7.67</v>
      </c>
      <c r="E7350" s="9" t="s">
        <v>132</v>
      </c>
      <c r="F7350" s="9" t="s">
        <v>133</v>
      </c>
      <c r="G7350" s="9" t="s">
        <v>134</v>
      </c>
      <c r="H7350" s="8">
        <v>45444</v>
      </c>
      <c r="I7350" s="8">
        <v>45446</v>
      </c>
      <c r="J7350" s="8" t="s">
        <v>383</v>
      </c>
      <c r="K7350" s="206" t="s">
        <v>136</v>
      </c>
      <c r="M7350" s="9" t="s">
        <v>178</v>
      </c>
      <c r="N7350" s="215">
        <v>45460.791518807899</v>
      </c>
      <c r="O7350" s="8">
        <v>45460</v>
      </c>
    </row>
    <row r="7351" spans="1:15" x14ac:dyDescent="0.25">
      <c r="A7351" s="8">
        <v>45635</v>
      </c>
      <c r="B7351" s="9" t="s">
        <v>179</v>
      </c>
      <c r="C7351" s="9" t="s">
        <v>180</v>
      </c>
      <c r="D7351" s="3">
        <v>-6.92</v>
      </c>
      <c r="E7351" s="9" t="s">
        <v>181</v>
      </c>
      <c r="F7351" s="9" t="s">
        <v>182</v>
      </c>
      <c r="G7351" s="9" t="s">
        <v>183</v>
      </c>
      <c r="H7351" s="8">
        <v>45627</v>
      </c>
      <c r="I7351" s="8">
        <v>45635</v>
      </c>
      <c r="J7351" s="219" t="s">
        <v>12829</v>
      </c>
      <c r="K7351" s="205" t="s">
        <v>185</v>
      </c>
      <c r="M7351" s="9" t="s">
        <v>186</v>
      </c>
      <c r="N7351" s="215">
        <v>45681.075335370399</v>
      </c>
      <c r="O7351" s="8">
        <v>45681</v>
      </c>
    </row>
    <row r="7352" spans="1:15" x14ac:dyDescent="0.25">
      <c r="A7352" s="8">
        <v>45632</v>
      </c>
      <c r="B7352" s="9" t="s">
        <v>258</v>
      </c>
      <c r="C7352" s="9" t="s">
        <v>180</v>
      </c>
      <c r="D7352" s="3">
        <v>-6.92</v>
      </c>
      <c r="E7352" s="9" t="s">
        <v>181</v>
      </c>
      <c r="F7352" s="9" t="s">
        <v>182</v>
      </c>
      <c r="G7352" s="9" t="s">
        <v>183</v>
      </c>
      <c r="H7352" s="8">
        <v>45627</v>
      </c>
      <c r="I7352" s="8">
        <v>45628</v>
      </c>
      <c r="J7352" s="219" t="s">
        <v>11464</v>
      </c>
      <c r="K7352" s="205" t="s">
        <v>185</v>
      </c>
      <c r="M7352" s="9" t="s">
        <v>260</v>
      </c>
      <c r="N7352" s="215">
        <v>45635.715607696802</v>
      </c>
      <c r="O7352" s="8">
        <v>45635</v>
      </c>
    </row>
    <row r="7353" spans="1:15" x14ac:dyDescent="0.25">
      <c r="A7353" s="8">
        <v>45274</v>
      </c>
      <c r="B7353" s="9" t="s">
        <v>1375</v>
      </c>
      <c r="C7353" s="9" t="s">
        <v>131</v>
      </c>
      <c r="D7353" s="3">
        <v>-0.02</v>
      </c>
      <c r="E7353" s="9" t="s">
        <v>266</v>
      </c>
      <c r="F7353" s="9" t="s">
        <v>267</v>
      </c>
      <c r="G7353" s="9" t="s">
        <v>268</v>
      </c>
      <c r="H7353" s="8">
        <v>45261</v>
      </c>
      <c r="I7353" s="8">
        <v>45271</v>
      </c>
      <c r="J7353" s="8" t="s">
        <v>1376</v>
      </c>
      <c r="K7353" s="205" t="s">
        <v>270</v>
      </c>
      <c r="M7353" s="9" t="s">
        <v>1377</v>
      </c>
      <c r="N7353" s="215">
        <v>45294.9567489931</v>
      </c>
      <c r="O7353" s="8"/>
    </row>
    <row r="7354" spans="1:15" x14ac:dyDescent="0.25">
      <c r="A7354" s="8">
        <v>45833</v>
      </c>
      <c r="B7354" s="9" t="s">
        <v>17740</v>
      </c>
      <c r="C7354" s="9" t="s">
        <v>131</v>
      </c>
      <c r="D7354" s="3">
        <v>-0.32</v>
      </c>
      <c r="E7354" s="9" t="s">
        <v>7746</v>
      </c>
      <c r="F7354" s="9" t="s">
        <v>133</v>
      </c>
      <c r="G7354" s="9" t="s">
        <v>134</v>
      </c>
      <c r="H7354" s="8">
        <v>45809</v>
      </c>
      <c r="I7354" s="8">
        <v>45831</v>
      </c>
      <c r="J7354" s="219" t="s">
        <v>17741</v>
      </c>
      <c r="K7354" s="205" t="s">
        <v>136</v>
      </c>
      <c r="M7354" s="9" t="s">
        <v>17742</v>
      </c>
      <c r="N7354" s="215">
        <v>45840.490152685197</v>
      </c>
      <c r="O7354" s="8">
        <v>45840</v>
      </c>
    </row>
    <row r="7355" spans="1:15" x14ac:dyDescent="0.25">
      <c r="A7355" s="8">
        <v>45738</v>
      </c>
      <c r="B7355" s="9" t="s">
        <v>14057</v>
      </c>
      <c r="C7355" s="9" t="s">
        <v>131</v>
      </c>
      <c r="D7355" s="3">
        <v>-1.1000000000000001</v>
      </c>
      <c r="E7355" s="9" t="s">
        <v>266</v>
      </c>
      <c r="F7355" s="9" t="s">
        <v>267</v>
      </c>
      <c r="G7355" s="9" t="s">
        <v>268</v>
      </c>
      <c r="H7355" s="8">
        <v>45717</v>
      </c>
      <c r="I7355" s="8">
        <v>45733</v>
      </c>
      <c r="J7355" s="219" t="s">
        <v>15261</v>
      </c>
      <c r="K7355" s="205" t="s">
        <v>270</v>
      </c>
      <c r="M7355" s="9" t="s">
        <v>14059</v>
      </c>
      <c r="N7355" s="215">
        <v>45777.922227581003</v>
      </c>
      <c r="O7355" s="8">
        <v>45929</v>
      </c>
    </row>
    <row r="7356" spans="1:15" x14ac:dyDescent="0.25">
      <c r="A7356" s="8">
        <v>45452</v>
      </c>
      <c r="B7356" s="9" t="s">
        <v>387</v>
      </c>
      <c r="C7356" s="9" t="s">
        <v>131</v>
      </c>
      <c r="D7356" s="3">
        <v>-1.38</v>
      </c>
      <c r="E7356" s="9" t="s">
        <v>132</v>
      </c>
      <c r="F7356" s="9" t="s">
        <v>133</v>
      </c>
      <c r="G7356" s="9" t="s">
        <v>134</v>
      </c>
      <c r="H7356" s="8">
        <v>45444</v>
      </c>
      <c r="I7356" s="8">
        <v>45446</v>
      </c>
      <c r="J7356" s="8" t="s">
        <v>388</v>
      </c>
      <c r="K7356" s="206" t="s">
        <v>136</v>
      </c>
      <c r="M7356" s="9" t="s">
        <v>389</v>
      </c>
      <c r="N7356" s="215">
        <v>45460.791518807899</v>
      </c>
      <c r="O7356" s="8">
        <v>45460</v>
      </c>
    </row>
    <row r="7357" spans="1:15" x14ac:dyDescent="0.25">
      <c r="A7357" s="8">
        <v>45400</v>
      </c>
      <c r="B7357" s="9" t="s">
        <v>1416</v>
      </c>
      <c r="C7357" s="9" t="s">
        <v>217</v>
      </c>
      <c r="D7357" s="3">
        <v>-36.56</v>
      </c>
      <c r="E7357" s="9" t="s">
        <v>117</v>
      </c>
      <c r="F7357" s="9" t="s">
        <v>118</v>
      </c>
      <c r="G7357" s="9" t="s">
        <v>210</v>
      </c>
      <c r="H7357" s="8">
        <v>45383</v>
      </c>
      <c r="I7357" s="8">
        <v>45397</v>
      </c>
      <c r="J7357" s="8" t="s">
        <v>3383</v>
      </c>
      <c r="K7357" s="205" t="s">
        <v>121</v>
      </c>
      <c r="M7357" s="9" t="s">
        <v>1418</v>
      </c>
      <c r="N7357" s="215">
        <v>45402.639274791698</v>
      </c>
      <c r="O7357" s="8"/>
    </row>
    <row r="7358" spans="1:15" x14ac:dyDescent="0.25">
      <c r="A7358" s="8">
        <v>45256</v>
      </c>
      <c r="B7358" s="9" t="s">
        <v>1437</v>
      </c>
      <c r="C7358" s="9" t="s">
        <v>131</v>
      </c>
      <c r="D7358" s="3">
        <v>-1.97</v>
      </c>
      <c r="E7358" s="9" t="s">
        <v>132</v>
      </c>
      <c r="F7358" s="9" t="s">
        <v>133</v>
      </c>
      <c r="G7358" s="9" t="s">
        <v>134</v>
      </c>
      <c r="H7358" s="8">
        <v>45231</v>
      </c>
      <c r="I7358" s="8">
        <v>45250</v>
      </c>
      <c r="J7358" s="219" t="s">
        <v>1438</v>
      </c>
      <c r="K7358" s="206" t="s">
        <v>136</v>
      </c>
      <c r="M7358" s="9" t="s">
        <v>1439</v>
      </c>
      <c r="N7358" s="215">
        <v>45294.9567489931</v>
      </c>
      <c r="O7358" s="8"/>
    </row>
    <row r="7359" spans="1:15" x14ac:dyDescent="0.25">
      <c r="A7359" s="221">
        <v>45460</v>
      </c>
      <c r="B7359" s="9" t="s">
        <v>149</v>
      </c>
      <c r="C7359" s="9" t="s">
        <v>131</v>
      </c>
      <c r="D7359" s="3">
        <v>-2.63</v>
      </c>
      <c r="E7359" s="9" t="s">
        <v>132</v>
      </c>
      <c r="F7359" s="9" t="s">
        <v>133</v>
      </c>
      <c r="G7359" s="9" t="s">
        <v>134</v>
      </c>
      <c r="H7359" s="221">
        <v>45444</v>
      </c>
      <c r="I7359" s="221">
        <v>45460</v>
      </c>
      <c r="J7359" s="221" t="s">
        <v>150</v>
      </c>
      <c r="K7359" s="222" t="s">
        <v>136</v>
      </c>
      <c r="M7359" s="9" t="s">
        <v>151</v>
      </c>
      <c r="N7359" s="223">
        <v>45467.818114548601</v>
      </c>
      <c r="O7359" s="8">
        <v>45467</v>
      </c>
    </row>
    <row r="7360" spans="1:15" x14ac:dyDescent="0.25">
      <c r="A7360" s="8">
        <v>45329</v>
      </c>
      <c r="B7360" s="9" t="s">
        <v>1477</v>
      </c>
      <c r="C7360" s="9" t="s">
        <v>131</v>
      </c>
      <c r="D7360" s="3">
        <v>-2.76</v>
      </c>
      <c r="E7360" s="9" t="s">
        <v>132</v>
      </c>
      <c r="F7360" s="9" t="s">
        <v>133</v>
      </c>
      <c r="G7360" s="9" t="s">
        <v>134</v>
      </c>
      <c r="H7360" s="8">
        <v>45323</v>
      </c>
      <c r="I7360" s="8">
        <v>45327</v>
      </c>
      <c r="J7360" s="8" t="s">
        <v>1478</v>
      </c>
      <c r="K7360" s="206" t="s">
        <v>136</v>
      </c>
      <c r="M7360" s="9" t="s">
        <v>1479</v>
      </c>
      <c r="N7360" s="215">
        <v>45336.674582523097</v>
      </c>
      <c r="O7360" s="8">
        <v>45336</v>
      </c>
    </row>
    <row r="7361" spans="1:15" x14ac:dyDescent="0.25">
      <c r="A7361" s="8">
        <v>45781</v>
      </c>
      <c r="B7361" s="9" t="s">
        <v>15709</v>
      </c>
      <c r="C7361" s="9" t="s">
        <v>131</v>
      </c>
      <c r="D7361" s="3">
        <v>-2.81</v>
      </c>
      <c r="E7361" s="9" t="s">
        <v>7746</v>
      </c>
      <c r="F7361" s="9" t="s">
        <v>133</v>
      </c>
      <c r="G7361" s="9" t="s">
        <v>134</v>
      </c>
      <c r="H7361" s="8">
        <v>45778</v>
      </c>
      <c r="I7361" s="8">
        <v>45775</v>
      </c>
      <c r="J7361" s="8" t="s">
        <v>15710</v>
      </c>
      <c r="K7361" s="205" t="s">
        <v>136</v>
      </c>
      <c r="M7361" s="9" t="s">
        <v>15711</v>
      </c>
      <c r="N7361" s="215">
        <v>45785.029943333298</v>
      </c>
      <c r="O7361" s="8">
        <v>45784</v>
      </c>
    </row>
    <row r="7362" spans="1:15" x14ac:dyDescent="0.25">
      <c r="A7362" s="8">
        <v>45662</v>
      </c>
      <c r="B7362" s="9" t="s">
        <v>12551</v>
      </c>
      <c r="C7362" s="9" t="s">
        <v>131</v>
      </c>
      <c r="D7362" s="3">
        <v>-2.89</v>
      </c>
      <c r="E7362" s="9" t="s">
        <v>7746</v>
      </c>
      <c r="F7362" s="9" t="s">
        <v>133</v>
      </c>
      <c r="G7362" s="9" t="s">
        <v>134</v>
      </c>
      <c r="H7362" s="8">
        <v>45658</v>
      </c>
      <c r="I7362" s="8">
        <v>45656</v>
      </c>
      <c r="J7362" s="219" t="s">
        <v>12552</v>
      </c>
      <c r="K7362" s="205" t="s">
        <v>136</v>
      </c>
      <c r="M7362" s="9" t="s">
        <v>12553</v>
      </c>
      <c r="N7362" s="215">
        <v>45681.075335370399</v>
      </c>
      <c r="O7362" s="8">
        <v>45681</v>
      </c>
    </row>
    <row r="7363" spans="1:15" x14ac:dyDescent="0.25">
      <c r="A7363" s="8">
        <v>45368</v>
      </c>
      <c r="B7363" s="9" t="s">
        <v>1524</v>
      </c>
      <c r="C7363" s="9" t="s">
        <v>131</v>
      </c>
      <c r="D7363" s="3">
        <v>-3.41</v>
      </c>
      <c r="E7363" s="9" t="s">
        <v>132</v>
      </c>
      <c r="F7363" s="9" t="s">
        <v>133</v>
      </c>
      <c r="G7363" s="9" t="s">
        <v>134</v>
      </c>
      <c r="H7363" s="8">
        <v>45352</v>
      </c>
      <c r="I7363" s="8">
        <v>45362</v>
      </c>
      <c r="J7363" s="8" t="s">
        <v>1525</v>
      </c>
      <c r="K7363" s="205" t="s">
        <v>136</v>
      </c>
      <c r="M7363" s="9" t="s">
        <v>1526</v>
      </c>
      <c r="N7363" s="215">
        <v>45385.162865138896</v>
      </c>
      <c r="O7363" s="8">
        <v>45384</v>
      </c>
    </row>
    <row r="7364" spans="1:15" x14ac:dyDescent="0.25">
      <c r="A7364" s="8">
        <v>45399</v>
      </c>
      <c r="B7364" s="9" t="s">
        <v>317</v>
      </c>
      <c r="C7364" s="9" t="s">
        <v>224</v>
      </c>
      <c r="D7364" s="3">
        <v>-5.51</v>
      </c>
      <c r="E7364" s="9" t="s">
        <v>117</v>
      </c>
      <c r="F7364" s="9" t="s">
        <v>118</v>
      </c>
      <c r="G7364" s="9" t="s">
        <v>210</v>
      </c>
      <c r="H7364" s="8">
        <v>45383</v>
      </c>
      <c r="I7364" s="8">
        <v>45397</v>
      </c>
      <c r="J7364" s="8" t="s">
        <v>1655</v>
      </c>
      <c r="K7364" s="205" t="s">
        <v>121</v>
      </c>
      <c r="M7364" s="9" t="s">
        <v>319</v>
      </c>
      <c r="N7364" s="215">
        <v>45402.639274791698</v>
      </c>
      <c r="O7364" s="8"/>
    </row>
    <row r="7365" spans="1:15" x14ac:dyDescent="0.25">
      <c r="A7365" s="8">
        <v>45592</v>
      </c>
      <c r="B7365" s="9" t="s">
        <v>11370</v>
      </c>
      <c r="C7365" s="9" t="s">
        <v>131</v>
      </c>
      <c r="D7365" s="3">
        <v>-3.68</v>
      </c>
      <c r="E7365" s="9" t="s">
        <v>7746</v>
      </c>
      <c r="F7365" s="9" t="s">
        <v>133</v>
      </c>
      <c r="G7365" s="9" t="s">
        <v>134</v>
      </c>
      <c r="H7365" s="8">
        <v>45566</v>
      </c>
      <c r="I7365" s="8">
        <v>45586</v>
      </c>
      <c r="J7365" s="219" t="s">
        <v>11371</v>
      </c>
      <c r="K7365" s="205" t="s">
        <v>136</v>
      </c>
      <c r="M7365" s="9" t="s">
        <v>11372</v>
      </c>
      <c r="N7365" s="215">
        <v>45594.804318830997</v>
      </c>
      <c r="O7365" s="8"/>
    </row>
    <row r="7366" spans="1:15" x14ac:dyDescent="0.25">
      <c r="A7366" s="8">
        <v>45767</v>
      </c>
      <c r="B7366" s="9" t="s">
        <v>14664</v>
      </c>
      <c r="C7366" s="9" t="s">
        <v>131</v>
      </c>
      <c r="D7366" s="3">
        <v>-4.25</v>
      </c>
      <c r="E7366" s="9" t="s">
        <v>7746</v>
      </c>
      <c r="F7366" s="9" t="s">
        <v>133</v>
      </c>
      <c r="G7366" s="9" t="s">
        <v>134</v>
      </c>
      <c r="H7366" s="8">
        <v>45748</v>
      </c>
      <c r="I7366" s="8">
        <v>45761</v>
      </c>
      <c r="J7366" s="219" t="s">
        <v>14665</v>
      </c>
      <c r="K7366" s="205" t="s">
        <v>136</v>
      </c>
      <c r="M7366" s="9" t="s">
        <v>14666</v>
      </c>
      <c r="N7366" s="215">
        <v>45777.922227581003</v>
      </c>
      <c r="O7366" s="8">
        <v>45777</v>
      </c>
    </row>
    <row r="7367" spans="1:15" x14ac:dyDescent="0.25">
      <c r="A7367" s="8">
        <v>45490</v>
      </c>
      <c r="B7367" s="9" t="s">
        <v>7900</v>
      </c>
      <c r="C7367" s="9" t="s">
        <v>180</v>
      </c>
      <c r="D7367" s="3">
        <v>-6.82</v>
      </c>
      <c r="E7367" s="9" t="s">
        <v>181</v>
      </c>
      <c r="F7367" s="9" t="s">
        <v>182</v>
      </c>
      <c r="G7367" s="9" t="s">
        <v>183</v>
      </c>
      <c r="H7367" s="8">
        <v>45474</v>
      </c>
      <c r="I7367" s="8">
        <v>45488</v>
      </c>
      <c r="J7367" s="8" t="s">
        <v>7901</v>
      </c>
      <c r="K7367" s="205" t="s">
        <v>185</v>
      </c>
      <c r="M7367" s="9" t="s">
        <v>7902</v>
      </c>
      <c r="N7367" s="215">
        <v>45505.8848292361</v>
      </c>
      <c r="O7367" s="8">
        <v>45505</v>
      </c>
    </row>
    <row r="7368" spans="1:15" x14ac:dyDescent="0.25">
      <c r="A7368" s="8">
        <v>45858</v>
      </c>
      <c r="B7368" s="9" t="s">
        <v>18552</v>
      </c>
      <c r="C7368" s="9" t="s">
        <v>131</v>
      </c>
      <c r="D7368" s="3">
        <v>-4.47</v>
      </c>
      <c r="E7368" s="9" t="s">
        <v>7746</v>
      </c>
      <c r="F7368" s="9" t="s">
        <v>133</v>
      </c>
      <c r="G7368" s="9" t="s">
        <v>134</v>
      </c>
      <c r="H7368" s="8">
        <v>45839</v>
      </c>
      <c r="I7368" s="8">
        <v>45852</v>
      </c>
      <c r="J7368" s="219" t="s">
        <v>18553</v>
      </c>
      <c r="K7368" s="205" t="s">
        <v>136</v>
      </c>
      <c r="M7368" s="9" t="s">
        <v>18554</v>
      </c>
      <c r="N7368" s="215">
        <v>45862.622311099498</v>
      </c>
      <c r="O7368" s="8">
        <v>45862</v>
      </c>
    </row>
    <row r="7369" spans="1:15" x14ac:dyDescent="0.25">
      <c r="A7369" s="221">
        <v>45457</v>
      </c>
      <c r="B7369" s="9" t="s">
        <v>170</v>
      </c>
      <c r="C7369" s="9" t="s">
        <v>131</v>
      </c>
      <c r="D7369" s="3">
        <v>-4.4800000000000004</v>
      </c>
      <c r="E7369" s="9" t="s">
        <v>132</v>
      </c>
      <c r="F7369" s="9" t="s">
        <v>133</v>
      </c>
      <c r="G7369" s="9" t="s">
        <v>134</v>
      </c>
      <c r="H7369" s="221">
        <v>45444</v>
      </c>
      <c r="I7369" s="221">
        <v>45453</v>
      </c>
      <c r="J7369" s="221" t="s">
        <v>171</v>
      </c>
      <c r="K7369" s="222" t="s">
        <v>136</v>
      </c>
      <c r="M7369" s="9" t="s">
        <v>172</v>
      </c>
      <c r="N7369" s="223">
        <v>45467.818114548601</v>
      </c>
      <c r="O7369" s="8">
        <v>45467</v>
      </c>
    </row>
    <row r="7370" spans="1:15" x14ac:dyDescent="0.25">
      <c r="A7370" s="8">
        <v>45358</v>
      </c>
      <c r="B7370" s="9" t="s">
        <v>1563</v>
      </c>
      <c r="C7370" s="9" t="s">
        <v>131</v>
      </c>
      <c r="D7370" s="3">
        <v>-4.78</v>
      </c>
      <c r="E7370" s="9" t="s">
        <v>132</v>
      </c>
      <c r="F7370" s="9" t="s">
        <v>133</v>
      </c>
      <c r="G7370" s="9" t="s">
        <v>134</v>
      </c>
      <c r="H7370" s="8">
        <v>45352</v>
      </c>
      <c r="I7370" s="8">
        <v>45355</v>
      </c>
      <c r="J7370" s="8" t="s">
        <v>1564</v>
      </c>
      <c r="K7370" s="206" t="s">
        <v>136</v>
      </c>
      <c r="M7370" s="9" t="s">
        <v>1565</v>
      </c>
      <c r="N7370" s="215">
        <v>45363.078556828703</v>
      </c>
      <c r="O7370" s="8">
        <v>45362</v>
      </c>
    </row>
    <row r="7371" spans="1:15" x14ac:dyDescent="0.25">
      <c r="A7371" s="8">
        <v>45399</v>
      </c>
      <c r="B7371" s="9" t="s">
        <v>3838</v>
      </c>
      <c r="C7371" s="9" t="s">
        <v>199</v>
      </c>
      <c r="D7371" s="3">
        <v>-60</v>
      </c>
      <c r="E7371" s="9" t="s">
        <v>117</v>
      </c>
      <c r="F7371" s="9" t="s">
        <v>118</v>
      </c>
      <c r="G7371" s="9" t="s">
        <v>210</v>
      </c>
      <c r="H7371" s="8">
        <v>45383</v>
      </c>
      <c r="I7371" s="8">
        <v>45397</v>
      </c>
      <c r="J7371" s="8" t="s">
        <v>3839</v>
      </c>
      <c r="K7371" s="205" t="s">
        <v>121</v>
      </c>
      <c r="M7371" s="9" t="s">
        <v>3840</v>
      </c>
      <c r="N7371" s="215">
        <v>45402.639274791698</v>
      </c>
      <c r="O7371" s="8"/>
    </row>
    <row r="7372" spans="1:15" x14ac:dyDescent="0.25">
      <c r="A7372" s="8">
        <v>45574</v>
      </c>
      <c r="B7372" s="9" t="s">
        <v>11259</v>
      </c>
      <c r="C7372" s="9" t="s">
        <v>131</v>
      </c>
      <c r="D7372" s="3">
        <v>-5.31</v>
      </c>
      <c r="E7372" s="9" t="s">
        <v>7746</v>
      </c>
      <c r="F7372" s="9" t="s">
        <v>133</v>
      </c>
      <c r="G7372" s="9" t="s">
        <v>134</v>
      </c>
      <c r="H7372" s="8">
        <v>45566</v>
      </c>
      <c r="I7372" s="8">
        <v>45572</v>
      </c>
      <c r="J7372" s="219" t="s">
        <v>11260</v>
      </c>
      <c r="K7372" s="205" t="s">
        <v>136</v>
      </c>
      <c r="M7372" s="9" t="s">
        <v>11261</v>
      </c>
      <c r="N7372" s="215">
        <v>45594.789547013897</v>
      </c>
      <c r="O7372" s="8">
        <v>45594</v>
      </c>
    </row>
    <row r="7373" spans="1:15" x14ac:dyDescent="0.25">
      <c r="A7373" s="8">
        <v>45399</v>
      </c>
      <c r="B7373" s="9" t="s">
        <v>509</v>
      </c>
      <c r="C7373" s="9" t="s">
        <v>116</v>
      </c>
      <c r="D7373" s="3">
        <v>-8</v>
      </c>
      <c r="E7373" s="9" t="s">
        <v>117</v>
      </c>
      <c r="F7373" s="9" t="s">
        <v>118</v>
      </c>
      <c r="G7373" s="9" t="s">
        <v>210</v>
      </c>
      <c r="H7373" s="8">
        <v>45383</v>
      </c>
      <c r="I7373" s="8">
        <v>45397</v>
      </c>
      <c r="J7373" s="8" t="s">
        <v>1822</v>
      </c>
      <c r="K7373" s="205" t="s">
        <v>121</v>
      </c>
      <c r="M7373" s="9" t="s">
        <v>511</v>
      </c>
      <c r="N7373" s="215">
        <v>45402.639274791698</v>
      </c>
      <c r="O7373" s="8"/>
    </row>
    <row r="7374" spans="1:15" x14ac:dyDescent="0.25">
      <c r="A7374" s="8">
        <v>45863</v>
      </c>
      <c r="B7374" s="9" t="s">
        <v>179</v>
      </c>
      <c r="C7374" s="9" t="s">
        <v>180</v>
      </c>
      <c r="D7374" s="3">
        <v>-6.72</v>
      </c>
      <c r="E7374" s="9" t="s">
        <v>181</v>
      </c>
      <c r="F7374" s="9" t="s">
        <v>182</v>
      </c>
      <c r="G7374" s="9" t="s">
        <v>183</v>
      </c>
      <c r="H7374" s="8">
        <v>45839</v>
      </c>
      <c r="I7374" s="8">
        <v>45859</v>
      </c>
      <c r="J7374" s="219" t="s">
        <v>20231</v>
      </c>
      <c r="K7374" s="205" t="s">
        <v>185</v>
      </c>
      <c r="M7374" s="9" t="s">
        <v>186</v>
      </c>
      <c r="N7374" s="215">
        <v>45929.807189814797</v>
      </c>
      <c r="O7374" s="8">
        <v>45929</v>
      </c>
    </row>
    <row r="7375" spans="1:15" x14ac:dyDescent="0.25">
      <c r="A7375" s="8">
        <v>45862</v>
      </c>
      <c r="B7375" s="9" t="s">
        <v>18665</v>
      </c>
      <c r="C7375" s="9" t="s">
        <v>180</v>
      </c>
      <c r="D7375" s="3">
        <v>-6.72</v>
      </c>
      <c r="E7375" s="9" t="s">
        <v>181</v>
      </c>
      <c r="F7375" s="9" t="s">
        <v>182</v>
      </c>
      <c r="G7375" s="9" t="s">
        <v>183</v>
      </c>
      <c r="H7375" s="8">
        <v>45839</v>
      </c>
      <c r="I7375" s="8">
        <v>45859</v>
      </c>
      <c r="J7375" s="219" t="s">
        <v>20237</v>
      </c>
      <c r="K7375" s="205" t="s">
        <v>185</v>
      </c>
      <c r="M7375" s="9" t="s">
        <v>18667</v>
      </c>
      <c r="N7375" s="215">
        <v>45929.807189814797</v>
      </c>
      <c r="O7375" s="8">
        <v>45929</v>
      </c>
    </row>
    <row r="7376" spans="1:15" x14ac:dyDescent="0.25">
      <c r="A7376" s="8">
        <v>45329</v>
      </c>
      <c r="B7376" s="9" t="s">
        <v>1607</v>
      </c>
      <c r="C7376" s="9" t="s">
        <v>131</v>
      </c>
      <c r="D7376" s="3">
        <v>-5.39</v>
      </c>
      <c r="E7376" s="9" t="s">
        <v>132</v>
      </c>
      <c r="F7376" s="9" t="s">
        <v>133</v>
      </c>
      <c r="G7376" s="9" t="s">
        <v>134</v>
      </c>
      <c r="H7376" s="8">
        <v>45323</v>
      </c>
      <c r="I7376" s="8">
        <v>45327</v>
      </c>
      <c r="J7376" s="8" t="s">
        <v>1608</v>
      </c>
      <c r="K7376" s="206" t="s">
        <v>136</v>
      </c>
      <c r="M7376" s="9" t="s">
        <v>1609</v>
      </c>
      <c r="N7376" s="215">
        <v>45336.674582523097</v>
      </c>
      <c r="O7376" s="8">
        <v>45336</v>
      </c>
    </row>
    <row r="7377" spans="1:15" x14ac:dyDescent="0.25">
      <c r="A7377" s="8">
        <v>45399</v>
      </c>
      <c r="B7377" s="9" t="s">
        <v>1624</v>
      </c>
      <c r="C7377" s="9" t="s">
        <v>131</v>
      </c>
      <c r="D7377" s="3">
        <v>-5.48</v>
      </c>
      <c r="E7377" s="9" t="s">
        <v>132</v>
      </c>
      <c r="F7377" s="9" t="s">
        <v>133</v>
      </c>
      <c r="G7377" s="9" t="s">
        <v>134</v>
      </c>
      <c r="H7377" s="8">
        <v>45383</v>
      </c>
      <c r="I7377" s="8">
        <v>45397</v>
      </c>
      <c r="J7377" s="8" t="s">
        <v>1625</v>
      </c>
      <c r="K7377" s="205" t="s">
        <v>136</v>
      </c>
      <c r="M7377" s="9" t="s">
        <v>1626</v>
      </c>
      <c r="N7377" s="215">
        <v>45402.639274791698</v>
      </c>
      <c r="O7377" s="8">
        <v>45402</v>
      </c>
    </row>
    <row r="7378" spans="1:15" x14ac:dyDescent="0.25">
      <c r="A7378" s="8">
        <v>45471</v>
      </c>
      <c r="B7378" s="9" t="s">
        <v>7897</v>
      </c>
      <c r="C7378" s="9" t="s">
        <v>180</v>
      </c>
      <c r="D7378" s="3">
        <v>-6.69</v>
      </c>
      <c r="E7378" s="9" t="s">
        <v>181</v>
      </c>
      <c r="F7378" s="9" t="s">
        <v>182</v>
      </c>
      <c r="G7378" s="9" t="s">
        <v>183</v>
      </c>
      <c r="H7378" s="8">
        <v>45444</v>
      </c>
      <c r="I7378" s="8">
        <v>45467</v>
      </c>
      <c r="J7378" s="8" t="s">
        <v>8399</v>
      </c>
      <c r="K7378" s="205" t="s">
        <v>185</v>
      </c>
      <c r="M7378" s="9" t="s">
        <v>7899</v>
      </c>
      <c r="N7378" s="215">
        <v>45505.8848292361</v>
      </c>
      <c r="O7378" s="8">
        <v>45505</v>
      </c>
    </row>
    <row r="7379" spans="1:15" x14ac:dyDescent="0.25">
      <c r="A7379" s="8">
        <v>45424</v>
      </c>
      <c r="B7379" s="9" t="s">
        <v>1621</v>
      </c>
      <c r="C7379" s="9" t="s">
        <v>131</v>
      </c>
      <c r="D7379" s="3">
        <v>-5.48</v>
      </c>
      <c r="E7379" s="9" t="s">
        <v>132</v>
      </c>
      <c r="F7379" s="9" t="s">
        <v>133</v>
      </c>
      <c r="G7379" s="9" t="s">
        <v>134</v>
      </c>
      <c r="H7379" s="8">
        <v>45413</v>
      </c>
      <c r="I7379" s="8">
        <v>45418</v>
      </c>
      <c r="J7379" s="8" t="s">
        <v>1622</v>
      </c>
      <c r="K7379" s="206" t="s">
        <v>136</v>
      </c>
      <c r="M7379" s="9" t="s">
        <v>1623</v>
      </c>
      <c r="N7379" s="215">
        <v>45445.039048634302</v>
      </c>
      <c r="O7379" s="8">
        <v>45444</v>
      </c>
    </row>
    <row r="7380" spans="1:15" x14ac:dyDescent="0.25">
      <c r="A7380" s="8">
        <v>45249</v>
      </c>
      <c r="B7380" s="9" t="s">
        <v>1646</v>
      </c>
      <c r="C7380" s="9" t="s">
        <v>131</v>
      </c>
      <c r="D7380" s="3">
        <v>-5.5</v>
      </c>
      <c r="E7380" s="9" t="s">
        <v>132</v>
      </c>
      <c r="F7380" s="9" t="s">
        <v>133</v>
      </c>
      <c r="G7380" s="9" t="s">
        <v>134</v>
      </c>
      <c r="H7380" s="8">
        <v>45231</v>
      </c>
      <c r="I7380" s="8">
        <v>45243</v>
      </c>
      <c r="J7380" s="219" t="s">
        <v>1647</v>
      </c>
      <c r="K7380" s="206" t="s">
        <v>136</v>
      </c>
      <c r="M7380" s="9" t="s">
        <v>1648</v>
      </c>
      <c r="N7380" s="215">
        <v>45294.9567489931</v>
      </c>
      <c r="O7380" s="8"/>
    </row>
    <row r="7381" spans="1:15" x14ac:dyDescent="0.25">
      <c r="A7381" s="8">
        <v>45431</v>
      </c>
      <c r="B7381" s="9" t="s">
        <v>1652</v>
      </c>
      <c r="C7381" s="9" t="s">
        <v>131</v>
      </c>
      <c r="D7381" s="3">
        <v>-5.51</v>
      </c>
      <c r="E7381" s="9" t="s">
        <v>132</v>
      </c>
      <c r="F7381" s="9" t="s">
        <v>133</v>
      </c>
      <c r="G7381" s="9" t="s">
        <v>134</v>
      </c>
      <c r="H7381" s="8">
        <v>45413</v>
      </c>
      <c r="I7381" s="8">
        <v>45425</v>
      </c>
      <c r="J7381" s="8" t="s">
        <v>1653</v>
      </c>
      <c r="K7381" s="206" t="s">
        <v>136</v>
      </c>
      <c r="M7381" s="9" t="s">
        <v>1654</v>
      </c>
      <c r="N7381" s="215">
        <v>45445.039048634302</v>
      </c>
      <c r="O7381" s="8">
        <v>45444</v>
      </c>
    </row>
    <row r="7382" spans="1:15" x14ac:dyDescent="0.25">
      <c r="A7382" s="8">
        <v>45888</v>
      </c>
      <c r="B7382" s="9" t="s">
        <v>19922</v>
      </c>
      <c r="C7382" s="9" t="s">
        <v>131</v>
      </c>
      <c r="D7382" s="3">
        <v>-5.54</v>
      </c>
      <c r="E7382" s="9" t="s">
        <v>7746</v>
      </c>
      <c r="F7382" s="9" t="s">
        <v>133</v>
      </c>
      <c r="G7382" s="9" t="s">
        <v>134</v>
      </c>
      <c r="H7382" s="8">
        <v>45870</v>
      </c>
      <c r="I7382" s="8">
        <v>45887</v>
      </c>
      <c r="J7382" s="219" t="s">
        <v>19923</v>
      </c>
      <c r="K7382" s="205" t="s">
        <v>136</v>
      </c>
      <c r="M7382" s="9" t="s">
        <v>19924</v>
      </c>
      <c r="N7382" s="215">
        <v>45929.807189814797</v>
      </c>
      <c r="O7382" s="8">
        <v>45929</v>
      </c>
    </row>
    <row r="7383" spans="1:15" x14ac:dyDescent="0.25">
      <c r="A7383" s="8">
        <v>45560</v>
      </c>
      <c r="B7383" s="9" t="s">
        <v>10202</v>
      </c>
      <c r="C7383" s="9" t="s">
        <v>131</v>
      </c>
      <c r="D7383" s="3">
        <v>-5.85</v>
      </c>
      <c r="E7383" s="9" t="s">
        <v>7746</v>
      </c>
      <c r="F7383" s="9" t="s">
        <v>133</v>
      </c>
      <c r="G7383" s="9" t="s">
        <v>134</v>
      </c>
      <c r="H7383" s="8">
        <v>45536</v>
      </c>
      <c r="I7383" s="8">
        <v>45558</v>
      </c>
      <c r="J7383" s="8" t="s">
        <v>10203</v>
      </c>
      <c r="K7383" s="205" t="s">
        <v>136</v>
      </c>
      <c r="M7383" s="9" t="s">
        <v>10204</v>
      </c>
      <c r="N7383" s="215">
        <v>45575.565837071801</v>
      </c>
      <c r="O7383" s="8">
        <v>45575</v>
      </c>
    </row>
    <row r="7384" spans="1:15" x14ac:dyDescent="0.25">
      <c r="A7384" s="8">
        <v>45399</v>
      </c>
      <c r="B7384" s="9" t="s">
        <v>145</v>
      </c>
      <c r="C7384" s="9" t="s">
        <v>146</v>
      </c>
      <c r="D7384" s="3">
        <v>-38.79</v>
      </c>
      <c r="E7384" s="9" t="s">
        <v>117</v>
      </c>
      <c r="F7384" s="9" t="s">
        <v>118</v>
      </c>
      <c r="G7384" s="9" t="s">
        <v>210</v>
      </c>
      <c r="H7384" s="8">
        <v>45383</v>
      </c>
      <c r="I7384" s="8">
        <v>45397</v>
      </c>
      <c r="J7384" s="8" t="s">
        <v>3414</v>
      </c>
      <c r="K7384" s="205" t="s">
        <v>121</v>
      </c>
      <c r="M7384" s="9" t="s">
        <v>148</v>
      </c>
      <c r="N7384" s="215">
        <v>45402.639274791698</v>
      </c>
      <c r="O7384" s="8">
        <v>45402</v>
      </c>
    </row>
    <row r="7385" spans="1:15" x14ac:dyDescent="0.25">
      <c r="A7385" s="8">
        <v>45319</v>
      </c>
      <c r="B7385" s="9" t="s">
        <v>1676</v>
      </c>
      <c r="C7385" s="9" t="s">
        <v>131</v>
      </c>
      <c r="D7385" s="3">
        <v>-5.92</v>
      </c>
      <c r="E7385" s="9" t="s">
        <v>132</v>
      </c>
      <c r="F7385" s="9" t="s">
        <v>133</v>
      </c>
      <c r="G7385" s="9" t="s">
        <v>134</v>
      </c>
      <c r="H7385" s="8">
        <v>45292</v>
      </c>
      <c r="I7385" s="8">
        <v>45313</v>
      </c>
      <c r="J7385" s="8" t="s">
        <v>1677</v>
      </c>
      <c r="K7385" s="206" t="s">
        <v>136</v>
      </c>
      <c r="M7385" s="9" t="s">
        <v>1678</v>
      </c>
      <c r="N7385" s="215">
        <v>45322.986432939797</v>
      </c>
      <c r="O7385" s="8"/>
    </row>
    <row r="7386" spans="1:15" x14ac:dyDescent="0.25">
      <c r="A7386" s="8">
        <v>45352</v>
      </c>
      <c r="B7386" s="9" t="s">
        <v>1673</v>
      </c>
      <c r="C7386" s="9" t="s">
        <v>131</v>
      </c>
      <c r="D7386" s="3">
        <v>-5.92</v>
      </c>
      <c r="E7386" s="9" t="s">
        <v>132</v>
      </c>
      <c r="F7386" s="9" t="s">
        <v>133</v>
      </c>
      <c r="G7386" s="9" t="s">
        <v>134</v>
      </c>
      <c r="H7386" s="8">
        <v>45352</v>
      </c>
      <c r="I7386" s="8">
        <v>45348</v>
      </c>
      <c r="J7386" s="8" t="s">
        <v>1674</v>
      </c>
      <c r="K7386" s="206" t="s">
        <v>136</v>
      </c>
      <c r="M7386" s="9" t="s">
        <v>1675</v>
      </c>
      <c r="N7386" s="215">
        <v>45363.078556828703</v>
      </c>
      <c r="O7386" s="8">
        <v>45362</v>
      </c>
    </row>
    <row r="7387" spans="1:15" x14ac:dyDescent="0.25">
      <c r="A7387" s="8">
        <v>45419</v>
      </c>
      <c r="B7387" s="9" t="s">
        <v>1679</v>
      </c>
      <c r="C7387" s="9" t="s">
        <v>131</v>
      </c>
      <c r="D7387" s="3">
        <v>-5.93</v>
      </c>
      <c r="E7387" s="9" t="s">
        <v>132</v>
      </c>
      <c r="F7387" s="9" t="s">
        <v>133</v>
      </c>
      <c r="G7387" s="9" t="s">
        <v>134</v>
      </c>
      <c r="H7387" s="8">
        <v>45413</v>
      </c>
      <c r="I7387" s="8">
        <v>45418</v>
      </c>
      <c r="J7387" s="8" t="s">
        <v>1680</v>
      </c>
      <c r="K7387" s="205" t="s">
        <v>136</v>
      </c>
      <c r="M7387" s="9" t="s">
        <v>1681</v>
      </c>
      <c r="N7387" s="215">
        <v>45421.815222858801</v>
      </c>
      <c r="O7387" s="8">
        <v>45421</v>
      </c>
    </row>
    <row r="7388" spans="1:15" x14ac:dyDescent="0.25">
      <c r="A7388" s="221">
        <v>45457</v>
      </c>
      <c r="B7388" s="9" t="s">
        <v>173</v>
      </c>
      <c r="C7388" s="9" t="s">
        <v>131</v>
      </c>
      <c r="D7388" s="3">
        <v>-5.99</v>
      </c>
      <c r="E7388" s="9" t="s">
        <v>132</v>
      </c>
      <c r="F7388" s="9" t="s">
        <v>133</v>
      </c>
      <c r="G7388" s="9" t="s">
        <v>134</v>
      </c>
      <c r="H7388" s="221">
        <v>45444</v>
      </c>
      <c r="I7388" s="221">
        <v>45453</v>
      </c>
      <c r="J7388" s="221" t="s">
        <v>174</v>
      </c>
      <c r="K7388" s="222" t="s">
        <v>136</v>
      </c>
      <c r="M7388" s="9" t="s">
        <v>175</v>
      </c>
      <c r="N7388" s="223">
        <v>45467.818114548601</v>
      </c>
      <c r="O7388" s="8">
        <v>45467</v>
      </c>
    </row>
    <row r="7389" spans="1:15" x14ac:dyDescent="0.25">
      <c r="A7389" s="8">
        <v>45398</v>
      </c>
      <c r="B7389" s="9" t="s">
        <v>314</v>
      </c>
      <c r="C7389" s="9" t="s">
        <v>224</v>
      </c>
      <c r="D7389" s="3">
        <v>-2.19</v>
      </c>
      <c r="E7389" s="9" t="s">
        <v>117</v>
      </c>
      <c r="F7389" s="9" t="s">
        <v>118</v>
      </c>
      <c r="G7389" s="9" t="s">
        <v>210</v>
      </c>
      <c r="H7389" s="8">
        <v>45383</v>
      </c>
      <c r="I7389" s="8">
        <v>45397</v>
      </c>
      <c r="J7389" s="8" t="s">
        <v>1450</v>
      </c>
      <c r="K7389" s="205" t="s">
        <v>121</v>
      </c>
      <c r="M7389" s="9" t="s">
        <v>316</v>
      </c>
      <c r="N7389" s="215">
        <v>45402.639274791698</v>
      </c>
      <c r="O7389" s="8"/>
    </row>
    <row r="7390" spans="1:15" x14ac:dyDescent="0.25">
      <c r="A7390" s="8">
        <v>45810</v>
      </c>
      <c r="B7390" s="9" t="s">
        <v>18160</v>
      </c>
      <c r="C7390" s="9" t="s">
        <v>131</v>
      </c>
      <c r="D7390" s="3">
        <v>-6.38</v>
      </c>
      <c r="E7390" s="9" t="s">
        <v>7746</v>
      </c>
      <c r="F7390" s="9" t="s">
        <v>133</v>
      </c>
      <c r="G7390" s="9" t="s">
        <v>134</v>
      </c>
      <c r="H7390" s="8">
        <v>45809</v>
      </c>
      <c r="I7390" s="8">
        <v>45810</v>
      </c>
      <c r="J7390" s="8" t="s">
        <v>18161</v>
      </c>
      <c r="K7390" s="205" t="s">
        <v>136</v>
      </c>
      <c r="M7390" s="9" t="s">
        <v>18162</v>
      </c>
      <c r="N7390" s="215">
        <v>45840.490152685197</v>
      </c>
      <c r="O7390" s="8">
        <v>45840</v>
      </c>
    </row>
    <row r="7391" spans="1:15" x14ac:dyDescent="0.25">
      <c r="A7391" s="8">
        <v>45909</v>
      </c>
      <c r="B7391" s="9" t="s">
        <v>19534</v>
      </c>
      <c r="C7391" s="9" t="s">
        <v>131</v>
      </c>
      <c r="D7391" s="3">
        <v>-6.39</v>
      </c>
      <c r="E7391" s="9" t="s">
        <v>7746</v>
      </c>
      <c r="F7391" s="9" t="s">
        <v>133</v>
      </c>
      <c r="G7391" s="9" t="s">
        <v>134</v>
      </c>
      <c r="H7391" s="8">
        <v>45901</v>
      </c>
      <c r="I7391" s="8">
        <v>45908</v>
      </c>
      <c r="J7391" s="219" t="s">
        <v>19535</v>
      </c>
      <c r="K7391" s="205" t="s">
        <v>136</v>
      </c>
      <c r="M7391" s="9" t="s">
        <v>19536</v>
      </c>
      <c r="N7391" s="215">
        <v>45929.807189814797</v>
      </c>
      <c r="O7391" s="8">
        <v>45929</v>
      </c>
    </row>
    <row r="7392" spans="1:15" x14ac:dyDescent="0.25">
      <c r="A7392" s="8">
        <v>45716</v>
      </c>
      <c r="B7392" s="9" t="s">
        <v>13953</v>
      </c>
      <c r="C7392" s="9" t="s">
        <v>131</v>
      </c>
      <c r="D7392" s="3">
        <v>-6.39</v>
      </c>
      <c r="E7392" s="9" t="s">
        <v>7746</v>
      </c>
      <c r="F7392" s="9" t="s">
        <v>133</v>
      </c>
      <c r="G7392" s="9" t="s">
        <v>134</v>
      </c>
      <c r="H7392" s="8">
        <v>45689</v>
      </c>
      <c r="I7392" s="8">
        <v>45712</v>
      </c>
      <c r="J7392" s="219" t="s">
        <v>13954</v>
      </c>
      <c r="K7392" s="205" t="s">
        <v>136</v>
      </c>
      <c r="M7392" s="9" t="s">
        <v>13955</v>
      </c>
      <c r="N7392" s="215">
        <v>45733.5614541088</v>
      </c>
      <c r="O7392" s="8">
        <v>45733</v>
      </c>
    </row>
    <row r="7393" spans="1:15" x14ac:dyDescent="0.25">
      <c r="A7393" s="8">
        <v>45884</v>
      </c>
      <c r="B7393" s="9" t="s">
        <v>14057</v>
      </c>
      <c r="C7393" s="9" t="s">
        <v>131</v>
      </c>
      <c r="D7393" s="3">
        <v>-6.45</v>
      </c>
      <c r="E7393" s="9" t="s">
        <v>266</v>
      </c>
      <c r="F7393" s="9" t="s">
        <v>267</v>
      </c>
      <c r="G7393" s="9" t="s">
        <v>268</v>
      </c>
      <c r="H7393" s="8">
        <v>45870</v>
      </c>
      <c r="I7393" s="8">
        <v>45880</v>
      </c>
      <c r="J7393" s="219" t="s">
        <v>19957</v>
      </c>
      <c r="K7393" s="205" t="s">
        <v>270</v>
      </c>
      <c r="M7393" s="9" t="s">
        <v>14059</v>
      </c>
      <c r="N7393" s="215">
        <v>45929.807189814797</v>
      </c>
      <c r="O7393" s="8">
        <v>45929</v>
      </c>
    </row>
    <row r="7394" spans="1:15" x14ac:dyDescent="0.25">
      <c r="A7394" s="8">
        <v>45343</v>
      </c>
      <c r="B7394" s="9" t="s">
        <v>1738</v>
      </c>
      <c r="C7394" s="9" t="s">
        <v>131</v>
      </c>
      <c r="D7394" s="3">
        <v>-6.6</v>
      </c>
      <c r="E7394" s="9" t="s">
        <v>132</v>
      </c>
      <c r="F7394" s="9" t="s">
        <v>133</v>
      </c>
      <c r="G7394" s="9" t="s">
        <v>134</v>
      </c>
      <c r="H7394" s="8">
        <v>45323</v>
      </c>
      <c r="I7394" s="8">
        <v>45341</v>
      </c>
      <c r="J7394" s="8" t="s">
        <v>1739</v>
      </c>
      <c r="K7394" s="206" t="s">
        <v>136</v>
      </c>
      <c r="M7394" s="9" t="s">
        <v>1740</v>
      </c>
      <c r="N7394" s="215">
        <v>45351.722872338003</v>
      </c>
      <c r="O7394" s="8">
        <v>45351</v>
      </c>
    </row>
    <row r="7395" spans="1:15" x14ac:dyDescent="0.25">
      <c r="A7395" s="8">
        <v>45382</v>
      </c>
      <c r="B7395" s="9" t="s">
        <v>1743</v>
      </c>
      <c r="C7395" s="9" t="s">
        <v>131</v>
      </c>
      <c r="D7395" s="3">
        <v>-6.69</v>
      </c>
      <c r="E7395" s="9" t="s">
        <v>132</v>
      </c>
      <c r="F7395" s="9" t="s">
        <v>133</v>
      </c>
      <c r="G7395" s="9" t="s">
        <v>134</v>
      </c>
      <c r="H7395" s="8">
        <v>45352</v>
      </c>
      <c r="I7395" s="8">
        <v>45376</v>
      </c>
      <c r="J7395" s="8" t="s">
        <v>1744</v>
      </c>
      <c r="K7395" s="205" t="s">
        <v>136</v>
      </c>
      <c r="M7395" s="9" t="s">
        <v>1745</v>
      </c>
      <c r="N7395" s="215">
        <v>45385.162865138896</v>
      </c>
      <c r="O7395" s="8">
        <v>45384</v>
      </c>
    </row>
    <row r="7396" spans="1:15" x14ac:dyDescent="0.25">
      <c r="A7396" s="8">
        <v>45835</v>
      </c>
      <c r="B7396" s="9" t="s">
        <v>17721</v>
      </c>
      <c r="C7396" s="9" t="s">
        <v>131</v>
      </c>
      <c r="D7396" s="3">
        <v>-6.87</v>
      </c>
      <c r="E7396" s="9" t="s">
        <v>7746</v>
      </c>
      <c r="F7396" s="9" t="s">
        <v>133</v>
      </c>
      <c r="G7396" s="9" t="s">
        <v>134</v>
      </c>
      <c r="H7396" s="8">
        <v>45809</v>
      </c>
      <c r="I7396" s="8">
        <v>45831</v>
      </c>
      <c r="J7396" s="219" t="s">
        <v>17722</v>
      </c>
      <c r="K7396" s="205" t="s">
        <v>136</v>
      </c>
      <c r="M7396" s="9" t="s">
        <v>17723</v>
      </c>
      <c r="N7396" s="215">
        <v>45840.490152685197</v>
      </c>
      <c r="O7396" s="8">
        <v>45840</v>
      </c>
    </row>
    <row r="7397" spans="1:15" x14ac:dyDescent="0.25">
      <c r="A7397" s="8">
        <v>45248</v>
      </c>
      <c r="B7397" s="9" t="s">
        <v>1761</v>
      </c>
      <c r="C7397" s="9" t="s">
        <v>131</v>
      </c>
      <c r="D7397" s="3">
        <v>-7.01</v>
      </c>
      <c r="E7397" s="9" t="s">
        <v>869</v>
      </c>
      <c r="F7397" s="9" t="s">
        <v>870</v>
      </c>
      <c r="G7397" s="9" t="s">
        <v>210</v>
      </c>
      <c r="H7397" s="8">
        <v>45231</v>
      </c>
      <c r="I7397" s="8">
        <v>45243</v>
      </c>
      <c r="J7397" s="8" t="s">
        <v>1762</v>
      </c>
      <c r="K7397" s="205" t="s">
        <v>872</v>
      </c>
      <c r="M7397" s="9" t="s">
        <v>1763</v>
      </c>
      <c r="N7397" s="215">
        <v>45294.9567489931</v>
      </c>
      <c r="O7397" s="8"/>
    </row>
    <row r="7398" spans="1:15" x14ac:dyDescent="0.25">
      <c r="A7398" s="8">
        <v>45653</v>
      </c>
      <c r="B7398" s="9" t="s">
        <v>13620</v>
      </c>
      <c r="C7398" s="9" t="s">
        <v>131</v>
      </c>
      <c r="D7398" s="3">
        <v>-7.43</v>
      </c>
      <c r="E7398" s="9" t="s">
        <v>266</v>
      </c>
      <c r="F7398" s="9" t="s">
        <v>267</v>
      </c>
      <c r="G7398" s="9" t="s">
        <v>268</v>
      </c>
      <c r="H7398" s="8">
        <v>45627</v>
      </c>
      <c r="I7398" s="8">
        <v>45649</v>
      </c>
      <c r="J7398" s="219" t="s">
        <v>13621</v>
      </c>
      <c r="K7398" s="205" t="s">
        <v>270</v>
      </c>
      <c r="M7398" s="9" t="s">
        <v>13622</v>
      </c>
      <c r="N7398" s="215">
        <v>45706.0637561111</v>
      </c>
      <c r="O7398" s="8">
        <v>45929</v>
      </c>
    </row>
    <row r="7399" spans="1:15" x14ac:dyDescent="0.25">
      <c r="A7399" s="8">
        <v>45848</v>
      </c>
      <c r="B7399" s="9" t="s">
        <v>18695</v>
      </c>
      <c r="C7399" s="9" t="s">
        <v>131</v>
      </c>
      <c r="D7399" s="3">
        <v>-7.45</v>
      </c>
      <c r="E7399" s="9" t="s">
        <v>7746</v>
      </c>
      <c r="F7399" s="9" t="s">
        <v>133</v>
      </c>
      <c r="G7399" s="9" t="s">
        <v>134</v>
      </c>
      <c r="H7399" s="8">
        <v>45839</v>
      </c>
      <c r="I7399" s="8">
        <v>45845</v>
      </c>
      <c r="J7399" s="219" t="s">
        <v>18696</v>
      </c>
      <c r="K7399" s="205" t="s">
        <v>136</v>
      </c>
      <c r="M7399" s="9" t="s">
        <v>18697</v>
      </c>
      <c r="N7399" s="215">
        <v>45862.622311099498</v>
      </c>
      <c r="O7399" s="8">
        <v>45862</v>
      </c>
    </row>
    <row r="7400" spans="1:15" x14ac:dyDescent="0.25">
      <c r="A7400" s="8">
        <v>45559</v>
      </c>
      <c r="B7400" s="9" t="s">
        <v>10215</v>
      </c>
      <c r="C7400" s="9" t="s">
        <v>131</v>
      </c>
      <c r="D7400" s="3">
        <v>-7.45</v>
      </c>
      <c r="E7400" s="9" t="s">
        <v>7746</v>
      </c>
      <c r="F7400" s="9" t="s">
        <v>133</v>
      </c>
      <c r="G7400" s="9" t="s">
        <v>134</v>
      </c>
      <c r="H7400" s="8">
        <v>45536</v>
      </c>
      <c r="I7400" s="8">
        <v>45558</v>
      </c>
      <c r="J7400" s="8" t="s">
        <v>10216</v>
      </c>
      <c r="K7400" s="205" t="s">
        <v>136</v>
      </c>
      <c r="M7400" s="9" t="s">
        <v>10217</v>
      </c>
      <c r="N7400" s="215">
        <v>45575.565837071801</v>
      </c>
      <c r="O7400" s="8">
        <v>45575</v>
      </c>
    </row>
    <row r="7401" spans="1:15" x14ac:dyDescent="0.25">
      <c r="A7401" s="8">
        <v>45572</v>
      </c>
      <c r="B7401" s="9" t="s">
        <v>9919</v>
      </c>
      <c r="C7401" s="9" t="s">
        <v>131</v>
      </c>
      <c r="D7401" s="3">
        <v>-7.45</v>
      </c>
      <c r="E7401" s="9" t="s">
        <v>7746</v>
      </c>
      <c r="F7401" s="9" t="s">
        <v>133</v>
      </c>
      <c r="G7401" s="9" t="s">
        <v>134</v>
      </c>
      <c r="H7401" s="8">
        <v>45566</v>
      </c>
      <c r="I7401" s="8">
        <v>45572</v>
      </c>
      <c r="J7401" s="219" t="s">
        <v>9920</v>
      </c>
      <c r="K7401" s="205" t="s">
        <v>136</v>
      </c>
      <c r="M7401" s="9" t="s">
        <v>9921</v>
      </c>
      <c r="N7401" s="215">
        <v>45575.565837071801</v>
      </c>
      <c r="O7401" s="8">
        <v>45575</v>
      </c>
    </row>
    <row r="7402" spans="1:15" x14ac:dyDescent="0.25">
      <c r="A7402" s="8">
        <v>45676</v>
      </c>
      <c r="B7402" s="9" t="s">
        <v>13352</v>
      </c>
      <c r="C7402" s="9" t="s">
        <v>131</v>
      </c>
      <c r="D7402" s="3">
        <v>-7.45</v>
      </c>
      <c r="E7402" s="9" t="s">
        <v>7746</v>
      </c>
      <c r="F7402" s="9" t="s">
        <v>133</v>
      </c>
      <c r="G7402" s="9" t="s">
        <v>134</v>
      </c>
      <c r="H7402" s="8">
        <v>45658</v>
      </c>
      <c r="I7402" s="8">
        <v>45670</v>
      </c>
      <c r="J7402" s="219" t="s">
        <v>13353</v>
      </c>
      <c r="K7402" s="205" t="s">
        <v>136</v>
      </c>
      <c r="M7402" s="9" t="s">
        <v>13354</v>
      </c>
      <c r="N7402" s="215">
        <v>45706.0637561111</v>
      </c>
      <c r="O7402" s="8">
        <v>45705</v>
      </c>
    </row>
    <row r="7403" spans="1:15" x14ac:dyDescent="0.25">
      <c r="A7403" s="8">
        <v>45363</v>
      </c>
      <c r="B7403" s="9" t="s">
        <v>1788</v>
      </c>
      <c r="C7403" s="9" t="s">
        <v>131</v>
      </c>
      <c r="D7403" s="3">
        <v>-7.5</v>
      </c>
      <c r="E7403" s="9" t="s">
        <v>132</v>
      </c>
      <c r="F7403" s="9" t="s">
        <v>133</v>
      </c>
      <c r="G7403" s="9" t="s">
        <v>134</v>
      </c>
      <c r="H7403" s="8">
        <v>45352</v>
      </c>
      <c r="I7403" s="8">
        <v>45362</v>
      </c>
      <c r="J7403" s="8" t="s">
        <v>1789</v>
      </c>
      <c r="K7403" s="205" t="s">
        <v>136</v>
      </c>
      <c r="M7403" s="9" t="s">
        <v>1790</v>
      </c>
      <c r="N7403" s="215">
        <v>45371.6918198032</v>
      </c>
      <c r="O7403" s="8">
        <v>45371</v>
      </c>
    </row>
    <row r="7404" spans="1:15" x14ac:dyDescent="0.25">
      <c r="A7404" s="8">
        <v>45765</v>
      </c>
      <c r="B7404" s="9" t="s">
        <v>14683</v>
      </c>
      <c r="C7404" s="9" t="s">
        <v>131</v>
      </c>
      <c r="D7404" s="3">
        <v>-7.52</v>
      </c>
      <c r="E7404" s="9" t="s">
        <v>7746</v>
      </c>
      <c r="F7404" s="9" t="s">
        <v>133</v>
      </c>
      <c r="G7404" s="9" t="s">
        <v>134</v>
      </c>
      <c r="H7404" s="8">
        <v>45748</v>
      </c>
      <c r="I7404" s="8">
        <v>45761</v>
      </c>
      <c r="J7404" s="219" t="s">
        <v>14684</v>
      </c>
      <c r="K7404" s="205" t="s">
        <v>136</v>
      </c>
      <c r="M7404" s="9" t="s">
        <v>14685</v>
      </c>
      <c r="N7404" s="215">
        <v>45777.922227581003</v>
      </c>
      <c r="O7404" s="8">
        <v>45777</v>
      </c>
    </row>
    <row r="7405" spans="1:15" x14ac:dyDescent="0.25">
      <c r="A7405" s="8">
        <v>45830</v>
      </c>
      <c r="B7405" s="9" t="s">
        <v>17790</v>
      </c>
      <c r="C7405" s="9" t="s">
        <v>131</v>
      </c>
      <c r="D7405" s="3">
        <v>-7.58</v>
      </c>
      <c r="E7405" s="9" t="s">
        <v>7746</v>
      </c>
      <c r="F7405" s="9" t="s">
        <v>133</v>
      </c>
      <c r="G7405" s="9" t="s">
        <v>134</v>
      </c>
      <c r="H7405" s="8">
        <v>45809</v>
      </c>
      <c r="I7405" s="8">
        <v>45824</v>
      </c>
      <c r="J7405" s="8" t="s">
        <v>17791</v>
      </c>
      <c r="K7405" s="205" t="s">
        <v>136</v>
      </c>
      <c r="M7405" s="9" t="s">
        <v>17792</v>
      </c>
      <c r="N7405" s="215">
        <v>45840.490152685197</v>
      </c>
      <c r="O7405" s="8">
        <v>45840</v>
      </c>
    </row>
    <row r="7406" spans="1:15" x14ac:dyDescent="0.25">
      <c r="A7406" s="8">
        <v>45428</v>
      </c>
      <c r="B7406" s="9" t="s">
        <v>1796</v>
      </c>
      <c r="C7406" s="9" t="s">
        <v>131</v>
      </c>
      <c r="D7406" s="3">
        <v>-7.67</v>
      </c>
      <c r="E7406" s="9" t="s">
        <v>132</v>
      </c>
      <c r="F7406" s="9" t="s">
        <v>133</v>
      </c>
      <c r="G7406" s="9" t="s">
        <v>134</v>
      </c>
      <c r="H7406" s="8">
        <v>45413</v>
      </c>
      <c r="I7406" s="8">
        <v>45425</v>
      </c>
      <c r="J7406" s="8" t="s">
        <v>1797</v>
      </c>
      <c r="K7406" s="206" t="s">
        <v>136</v>
      </c>
      <c r="M7406" s="9" t="s">
        <v>1798</v>
      </c>
      <c r="N7406" s="215">
        <v>45445.039048634302</v>
      </c>
      <c r="O7406" s="8">
        <v>45444</v>
      </c>
    </row>
    <row r="7407" spans="1:15" x14ac:dyDescent="0.25">
      <c r="A7407" s="8">
        <v>45838</v>
      </c>
      <c r="B7407" s="9" t="s">
        <v>19035</v>
      </c>
      <c r="C7407" s="9" t="s">
        <v>180</v>
      </c>
      <c r="D7407" s="3">
        <v>-6.49</v>
      </c>
      <c r="E7407" s="9" t="s">
        <v>181</v>
      </c>
      <c r="F7407" s="9" t="s">
        <v>182</v>
      </c>
      <c r="G7407" s="9" t="s">
        <v>183</v>
      </c>
      <c r="H7407" s="8">
        <v>45809</v>
      </c>
      <c r="I7407" s="8">
        <v>45838</v>
      </c>
      <c r="J7407" s="219" t="s">
        <v>19036</v>
      </c>
      <c r="K7407" s="205" t="s">
        <v>185</v>
      </c>
      <c r="M7407" s="9" t="s">
        <v>19037</v>
      </c>
      <c r="N7407" s="215">
        <v>45862.622311099498</v>
      </c>
      <c r="O7407" s="8"/>
    </row>
    <row r="7408" spans="1:15" x14ac:dyDescent="0.25">
      <c r="A7408" s="8">
        <v>45352</v>
      </c>
      <c r="B7408" s="9" t="s">
        <v>1804</v>
      </c>
      <c r="C7408" s="9" t="s">
        <v>131</v>
      </c>
      <c r="D7408" s="3">
        <v>-7.76</v>
      </c>
      <c r="E7408" s="9" t="s">
        <v>132</v>
      </c>
      <c r="F7408" s="9" t="s">
        <v>133</v>
      </c>
      <c r="G7408" s="9" t="s">
        <v>134</v>
      </c>
      <c r="H7408" s="8">
        <v>45352</v>
      </c>
      <c r="I7408" s="8">
        <v>45348</v>
      </c>
      <c r="J7408" s="8" t="s">
        <v>1805</v>
      </c>
      <c r="K7408" s="206" t="s">
        <v>136</v>
      </c>
      <c r="M7408" s="9" t="s">
        <v>1806</v>
      </c>
      <c r="N7408" s="215">
        <v>45363.078556828703</v>
      </c>
      <c r="O7408" s="8">
        <v>45362</v>
      </c>
    </row>
    <row r="7409" spans="1:15" x14ac:dyDescent="0.25">
      <c r="A7409" s="8">
        <v>45655</v>
      </c>
      <c r="B7409" s="9" t="s">
        <v>12578</v>
      </c>
      <c r="C7409" s="9" t="s">
        <v>131</v>
      </c>
      <c r="D7409" s="3">
        <v>-7.84</v>
      </c>
      <c r="E7409" s="9" t="s">
        <v>7746</v>
      </c>
      <c r="F7409" s="9" t="s">
        <v>133</v>
      </c>
      <c r="G7409" s="9" t="s">
        <v>134</v>
      </c>
      <c r="H7409" s="8">
        <v>45627</v>
      </c>
      <c r="I7409" s="8">
        <v>45649</v>
      </c>
      <c r="J7409" s="219" t="s">
        <v>12579</v>
      </c>
      <c r="K7409" s="205" t="s">
        <v>136</v>
      </c>
      <c r="M7409" s="9" t="s">
        <v>12580</v>
      </c>
      <c r="N7409" s="215">
        <v>45681.075335370399</v>
      </c>
      <c r="O7409" s="8">
        <v>45681</v>
      </c>
    </row>
    <row r="7410" spans="1:15" x14ac:dyDescent="0.25">
      <c r="A7410" s="8">
        <v>45785</v>
      </c>
      <c r="B7410" s="9" t="s">
        <v>16415</v>
      </c>
      <c r="C7410" s="9" t="s">
        <v>180</v>
      </c>
      <c r="D7410" s="3">
        <v>-6.43</v>
      </c>
      <c r="E7410" s="9" t="s">
        <v>181</v>
      </c>
      <c r="F7410" s="9" t="s">
        <v>182</v>
      </c>
      <c r="G7410" s="9" t="s">
        <v>183</v>
      </c>
      <c r="H7410" s="8">
        <v>45778</v>
      </c>
      <c r="I7410" s="8">
        <v>45782</v>
      </c>
      <c r="J7410" s="219" t="s">
        <v>16556</v>
      </c>
      <c r="K7410" s="205" t="s">
        <v>185</v>
      </c>
      <c r="M7410" s="9" t="s">
        <v>16417</v>
      </c>
      <c r="N7410" s="215">
        <v>45809.629870740697</v>
      </c>
      <c r="O7410" s="8">
        <v>45809</v>
      </c>
    </row>
    <row r="7411" spans="1:15" x14ac:dyDescent="0.25">
      <c r="A7411" s="8">
        <v>45398</v>
      </c>
      <c r="B7411" s="9" t="s">
        <v>1684</v>
      </c>
      <c r="C7411" s="9" t="s">
        <v>224</v>
      </c>
      <c r="D7411" s="3">
        <v>-5.96</v>
      </c>
      <c r="E7411" s="9" t="s">
        <v>117</v>
      </c>
      <c r="F7411" s="9" t="s">
        <v>118</v>
      </c>
      <c r="G7411" s="9" t="s">
        <v>210</v>
      </c>
      <c r="H7411" s="8">
        <v>45383</v>
      </c>
      <c r="I7411" s="8">
        <v>45397</v>
      </c>
      <c r="J7411" s="8" t="s">
        <v>1685</v>
      </c>
      <c r="K7411" s="205" t="s">
        <v>121</v>
      </c>
      <c r="M7411" s="9" t="s">
        <v>1686</v>
      </c>
      <c r="N7411" s="215">
        <v>45402.639274791698</v>
      </c>
      <c r="O7411" s="8"/>
    </row>
    <row r="7412" spans="1:15" x14ac:dyDescent="0.25">
      <c r="A7412" s="8">
        <v>45398</v>
      </c>
      <c r="B7412" s="9" t="s">
        <v>485</v>
      </c>
      <c r="C7412" s="9" t="s">
        <v>209</v>
      </c>
      <c r="D7412" s="3">
        <v>-48.92</v>
      </c>
      <c r="E7412" s="9" t="s">
        <v>117</v>
      </c>
      <c r="F7412" s="9" t="s">
        <v>118</v>
      </c>
      <c r="G7412" s="9" t="s">
        <v>210</v>
      </c>
      <c r="H7412" s="8">
        <v>45383</v>
      </c>
      <c r="I7412" s="8">
        <v>45397</v>
      </c>
      <c r="J7412" s="8" t="s">
        <v>3612</v>
      </c>
      <c r="K7412" s="205" t="s">
        <v>121</v>
      </c>
      <c r="M7412" s="9" t="s">
        <v>487</v>
      </c>
      <c r="N7412" s="215">
        <v>45402.639274791698</v>
      </c>
      <c r="O7412" s="8">
        <v>45402</v>
      </c>
    </row>
    <row r="7413" spans="1:15" x14ac:dyDescent="0.25">
      <c r="A7413" s="8">
        <v>45529</v>
      </c>
      <c r="B7413" s="9" t="s">
        <v>9007</v>
      </c>
      <c r="C7413" s="9" t="s">
        <v>131</v>
      </c>
      <c r="D7413" s="3">
        <v>-8.41</v>
      </c>
      <c r="E7413" s="9" t="s">
        <v>7746</v>
      </c>
      <c r="F7413" s="9" t="s">
        <v>133</v>
      </c>
      <c r="G7413" s="9" t="s">
        <v>134</v>
      </c>
      <c r="H7413" s="8">
        <v>45505</v>
      </c>
      <c r="I7413" s="8">
        <v>45523</v>
      </c>
      <c r="J7413" s="8" t="s">
        <v>9008</v>
      </c>
      <c r="K7413" s="205" t="s">
        <v>136</v>
      </c>
      <c r="M7413" s="9" t="s">
        <v>9009</v>
      </c>
      <c r="N7413" s="215">
        <v>45534.648212951397</v>
      </c>
      <c r="O7413" s="8">
        <v>45534</v>
      </c>
    </row>
    <row r="7414" spans="1:15" x14ac:dyDescent="0.25">
      <c r="A7414" s="8">
        <v>45841</v>
      </c>
      <c r="B7414" s="9" t="s">
        <v>18908</v>
      </c>
      <c r="C7414" s="9" t="s">
        <v>131</v>
      </c>
      <c r="D7414" s="3">
        <v>-8.52</v>
      </c>
      <c r="E7414" s="9" t="s">
        <v>7746</v>
      </c>
      <c r="F7414" s="9" t="s">
        <v>133</v>
      </c>
      <c r="G7414" s="9" t="s">
        <v>134</v>
      </c>
      <c r="H7414" s="8">
        <v>45839</v>
      </c>
      <c r="I7414" s="8">
        <v>45838</v>
      </c>
      <c r="J7414" s="219" t="s">
        <v>18909</v>
      </c>
      <c r="K7414" s="205" t="s">
        <v>136</v>
      </c>
      <c r="M7414" s="9" t="s">
        <v>18910</v>
      </c>
      <c r="N7414" s="215">
        <v>45862.622311099498</v>
      </c>
      <c r="O7414" s="8">
        <v>45862</v>
      </c>
    </row>
    <row r="7415" spans="1:15" x14ac:dyDescent="0.25">
      <c r="A7415" s="8">
        <v>45585</v>
      </c>
      <c r="B7415" s="9" t="s">
        <v>11162</v>
      </c>
      <c r="C7415" s="9" t="s">
        <v>131</v>
      </c>
      <c r="D7415" s="3">
        <v>-8.52</v>
      </c>
      <c r="E7415" s="9" t="s">
        <v>7746</v>
      </c>
      <c r="F7415" s="9" t="s">
        <v>133</v>
      </c>
      <c r="G7415" s="9" t="s">
        <v>134</v>
      </c>
      <c r="H7415" s="8">
        <v>45566</v>
      </c>
      <c r="I7415" s="8">
        <v>45579</v>
      </c>
      <c r="J7415" s="219" t="s">
        <v>11163</v>
      </c>
      <c r="K7415" s="205" t="s">
        <v>136</v>
      </c>
      <c r="M7415" s="9" t="s">
        <v>11164</v>
      </c>
      <c r="N7415" s="215">
        <v>45594.789547013897</v>
      </c>
      <c r="O7415" s="8">
        <v>45594</v>
      </c>
    </row>
    <row r="7416" spans="1:15" x14ac:dyDescent="0.25">
      <c r="A7416" s="8">
        <v>45588</v>
      </c>
      <c r="B7416" s="9" t="s">
        <v>11379</v>
      </c>
      <c r="C7416" s="9" t="s">
        <v>131</v>
      </c>
      <c r="D7416" s="3">
        <v>-8.52</v>
      </c>
      <c r="E7416" s="9" t="s">
        <v>7746</v>
      </c>
      <c r="F7416" s="9" t="s">
        <v>133</v>
      </c>
      <c r="G7416" s="9" t="s">
        <v>134</v>
      </c>
      <c r="H7416" s="8">
        <v>45566</v>
      </c>
      <c r="I7416" s="8">
        <v>45586</v>
      </c>
      <c r="J7416" s="219" t="s">
        <v>11380</v>
      </c>
      <c r="K7416" s="205" t="s">
        <v>136</v>
      </c>
      <c r="M7416" s="9" t="s">
        <v>11381</v>
      </c>
      <c r="N7416" s="215">
        <v>45594.804318830997</v>
      </c>
      <c r="O7416" s="8"/>
    </row>
    <row r="7417" spans="1:15" x14ac:dyDescent="0.25">
      <c r="A7417" s="8">
        <v>45564</v>
      </c>
      <c r="B7417" s="9" t="s">
        <v>10149</v>
      </c>
      <c r="C7417" s="9" t="s">
        <v>131</v>
      </c>
      <c r="D7417" s="3">
        <v>-8.52</v>
      </c>
      <c r="E7417" s="9" t="s">
        <v>7746</v>
      </c>
      <c r="F7417" s="9" t="s">
        <v>133</v>
      </c>
      <c r="G7417" s="9" t="s">
        <v>134</v>
      </c>
      <c r="H7417" s="8">
        <v>45536</v>
      </c>
      <c r="I7417" s="8">
        <v>45558</v>
      </c>
      <c r="J7417" s="8" t="s">
        <v>10150</v>
      </c>
      <c r="K7417" s="205" t="s">
        <v>136</v>
      </c>
      <c r="M7417" s="9" t="s">
        <v>10151</v>
      </c>
      <c r="N7417" s="215">
        <v>45575.565837071801</v>
      </c>
      <c r="O7417" s="8">
        <v>45575</v>
      </c>
    </row>
    <row r="7418" spans="1:15" x14ac:dyDescent="0.25">
      <c r="A7418" s="8">
        <v>45386</v>
      </c>
      <c r="B7418" s="9" t="s">
        <v>1855</v>
      </c>
      <c r="C7418" s="9" t="s">
        <v>131</v>
      </c>
      <c r="D7418" s="3">
        <v>-8.5500000000000007</v>
      </c>
      <c r="E7418" s="9" t="s">
        <v>132</v>
      </c>
      <c r="F7418" s="9" t="s">
        <v>133</v>
      </c>
      <c r="G7418" s="9" t="s">
        <v>134</v>
      </c>
      <c r="H7418" s="8">
        <v>45383</v>
      </c>
      <c r="I7418" s="8">
        <v>45383</v>
      </c>
      <c r="J7418" s="8" t="s">
        <v>1856</v>
      </c>
      <c r="K7418" s="205" t="s">
        <v>136</v>
      </c>
      <c r="M7418" s="9" t="s">
        <v>1857</v>
      </c>
      <c r="N7418" s="215">
        <v>45402.639274791698</v>
      </c>
      <c r="O7418" s="8">
        <v>45402</v>
      </c>
    </row>
    <row r="7419" spans="1:15" x14ac:dyDescent="0.25">
      <c r="A7419" s="8">
        <v>45582</v>
      </c>
      <c r="B7419" s="9" t="s">
        <v>11189</v>
      </c>
      <c r="C7419" s="9" t="s">
        <v>131</v>
      </c>
      <c r="D7419" s="3">
        <v>-8.67</v>
      </c>
      <c r="E7419" s="9" t="s">
        <v>7746</v>
      </c>
      <c r="F7419" s="9" t="s">
        <v>133</v>
      </c>
      <c r="G7419" s="9" t="s">
        <v>134</v>
      </c>
      <c r="H7419" s="8">
        <v>45566</v>
      </c>
      <c r="I7419" s="8">
        <v>45579</v>
      </c>
      <c r="J7419" s="219" t="s">
        <v>11190</v>
      </c>
      <c r="K7419" s="205" t="s">
        <v>136</v>
      </c>
      <c r="M7419" s="9" t="s">
        <v>11191</v>
      </c>
      <c r="N7419" s="215">
        <v>45594.789547013897</v>
      </c>
      <c r="O7419" s="8">
        <v>45594</v>
      </c>
    </row>
    <row r="7420" spans="1:15" x14ac:dyDescent="0.25">
      <c r="A7420" s="8">
        <v>45779</v>
      </c>
      <c r="B7420" s="9" t="s">
        <v>8450</v>
      </c>
      <c r="C7420" s="9" t="s">
        <v>180</v>
      </c>
      <c r="D7420" s="3">
        <v>-6.36</v>
      </c>
      <c r="E7420" s="9" t="s">
        <v>181</v>
      </c>
      <c r="F7420" s="9" t="s">
        <v>182</v>
      </c>
      <c r="G7420" s="9" t="s">
        <v>183</v>
      </c>
      <c r="H7420" s="8">
        <v>45778</v>
      </c>
      <c r="I7420" s="8">
        <v>45775</v>
      </c>
      <c r="J7420" s="8" t="s">
        <v>15769</v>
      </c>
      <c r="K7420" s="205" t="s">
        <v>185</v>
      </c>
      <c r="M7420" s="9" t="s">
        <v>8452</v>
      </c>
      <c r="N7420" s="215">
        <v>45785.029943333298</v>
      </c>
      <c r="O7420" s="8">
        <v>45784</v>
      </c>
    </row>
    <row r="7421" spans="1:15" x14ac:dyDescent="0.25">
      <c r="A7421" s="8">
        <v>45429</v>
      </c>
      <c r="B7421" s="9" t="s">
        <v>1861</v>
      </c>
      <c r="C7421" s="9" t="s">
        <v>131</v>
      </c>
      <c r="D7421" s="3">
        <v>-8.76</v>
      </c>
      <c r="E7421" s="9" t="s">
        <v>132</v>
      </c>
      <c r="F7421" s="9" t="s">
        <v>133</v>
      </c>
      <c r="G7421" s="9" t="s">
        <v>134</v>
      </c>
      <c r="H7421" s="8">
        <v>45413</v>
      </c>
      <c r="I7421" s="8">
        <v>45425</v>
      </c>
      <c r="J7421" s="8" t="s">
        <v>1862</v>
      </c>
      <c r="K7421" s="206" t="s">
        <v>136</v>
      </c>
      <c r="M7421" s="9" t="s">
        <v>1863</v>
      </c>
      <c r="N7421" s="215">
        <v>45445.039048634302</v>
      </c>
      <c r="O7421" s="8">
        <v>45444</v>
      </c>
    </row>
    <row r="7422" spans="1:15" x14ac:dyDescent="0.25">
      <c r="A7422" s="8">
        <v>45397</v>
      </c>
      <c r="B7422" s="9" t="s">
        <v>3841</v>
      </c>
      <c r="C7422" s="9" t="s">
        <v>217</v>
      </c>
      <c r="D7422" s="3">
        <v>-60</v>
      </c>
      <c r="E7422" s="9" t="s">
        <v>117</v>
      </c>
      <c r="F7422" s="9" t="s">
        <v>118</v>
      </c>
      <c r="G7422" s="9" t="s">
        <v>210</v>
      </c>
      <c r="H7422" s="8">
        <v>45383</v>
      </c>
      <c r="I7422" s="8">
        <v>45397</v>
      </c>
      <c r="J7422" s="8" t="s">
        <v>3842</v>
      </c>
      <c r="K7422" s="205" t="s">
        <v>121</v>
      </c>
      <c r="M7422" s="9" t="s">
        <v>3843</v>
      </c>
      <c r="N7422" s="215">
        <v>45402.639274791698</v>
      </c>
      <c r="O7422" s="8"/>
    </row>
    <row r="7423" spans="1:15" x14ac:dyDescent="0.25">
      <c r="A7423" s="8">
        <v>45284</v>
      </c>
      <c r="B7423" s="9" t="s">
        <v>1870</v>
      </c>
      <c r="C7423" s="9" t="s">
        <v>131</v>
      </c>
      <c r="D7423" s="3">
        <v>-8.81</v>
      </c>
      <c r="E7423" s="9" t="s">
        <v>132</v>
      </c>
      <c r="F7423" s="9" t="s">
        <v>133</v>
      </c>
      <c r="G7423" s="9" t="s">
        <v>134</v>
      </c>
      <c r="H7423" s="8">
        <v>45261</v>
      </c>
      <c r="I7423" s="8">
        <v>45278</v>
      </c>
      <c r="J7423" s="219" t="s">
        <v>1871</v>
      </c>
      <c r="K7423" s="206" t="s">
        <v>136</v>
      </c>
      <c r="M7423" s="9" t="s">
        <v>1872</v>
      </c>
      <c r="N7423" s="215">
        <v>45294.9567489931</v>
      </c>
      <c r="O7423" s="8"/>
    </row>
    <row r="7424" spans="1:15" x14ac:dyDescent="0.25">
      <c r="A7424" s="8">
        <v>45347</v>
      </c>
      <c r="B7424" s="9" t="s">
        <v>1867</v>
      </c>
      <c r="C7424" s="9" t="s">
        <v>131</v>
      </c>
      <c r="D7424" s="3">
        <v>-8.81</v>
      </c>
      <c r="E7424" s="9" t="s">
        <v>132</v>
      </c>
      <c r="F7424" s="9" t="s">
        <v>133</v>
      </c>
      <c r="G7424" s="9" t="s">
        <v>134</v>
      </c>
      <c r="H7424" s="8">
        <v>45323</v>
      </c>
      <c r="I7424" s="8">
        <v>45341</v>
      </c>
      <c r="J7424" s="8" t="s">
        <v>1868</v>
      </c>
      <c r="K7424" s="206" t="s">
        <v>136</v>
      </c>
      <c r="M7424" s="9" t="s">
        <v>1869</v>
      </c>
      <c r="N7424" s="215">
        <v>45363.078556828703</v>
      </c>
      <c r="O7424" s="8">
        <v>45362</v>
      </c>
    </row>
    <row r="7425" spans="1:15" x14ac:dyDescent="0.25">
      <c r="A7425" s="8">
        <v>45476</v>
      </c>
      <c r="B7425" s="9" t="s">
        <v>8206</v>
      </c>
      <c r="C7425" s="9" t="s">
        <v>131</v>
      </c>
      <c r="D7425" s="3">
        <v>-8.82</v>
      </c>
      <c r="E7425" s="9" t="s">
        <v>7746</v>
      </c>
      <c r="F7425" s="9" t="s">
        <v>133</v>
      </c>
      <c r="G7425" s="9" t="s">
        <v>134</v>
      </c>
      <c r="H7425" s="8">
        <v>45474</v>
      </c>
      <c r="I7425" s="8">
        <v>45474</v>
      </c>
      <c r="J7425" s="8" t="s">
        <v>8207</v>
      </c>
      <c r="K7425" s="205" t="s">
        <v>136</v>
      </c>
      <c r="M7425" s="9" t="s">
        <v>8208</v>
      </c>
      <c r="N7425" s="215">
        <v>45505.8848292361</v>
      </c>
      <c r="O7425" s="8">
        <v>45505</v>
      </c>
    </row>
    <row r="7426" spans="1:15" x14ac:dyDescent="0.25">
      <c r="A7426" s="8">
        <v>45534</v>
      </c>
      <c r="B7426" s="9" t="s">
        <v>1669</v>
      </c>
      <c r="C7426" s="9" t="s">
        <v>180</v>
      </c>
      <c r="D7426" s="3">
        <v>-6.27</v>
      </c>
      <c r="E7426" s="9" t="s">
        <v>1226</v>
      </c>
      <c r="F7426" s="9" t="s">
        <v>1227</v>
      </c>
      <c r="G7426" s="9" t="s">
        <v>183</v>
      </c>
      <c r="H7426" s="8">
        <v>45505</v>
      </c>
      <c r="I7426" s="8">
        <v>45530</v>
      </c>
      <c r="J7426" s="8" t="s">
        <v>9770</v>
      </c>
      <c r="K7426" s="205" t="s">
        <v>1229</v>
      </c>
      <c r="M7426" s="9" t="s">
        <v>1671</v>
      </c>
      <c r="N7426" s="215">
        <v>45540.605251655099</v>
      </c>
      <c r="O7426" s="8">
        <v>45540</v>
      </c>
    </row>
    <row r="7427" spans="1:15" x14ac:dyDescent="0.25">
      <c r="A7427" s="8">
        <v>45504</v>
      </c>
      <c r="B7427" s="9" t="s">
        <v>1669</v>
      </c>
      <c r="C7427" s="9" t="s">
        <v>180</v>
      </c>
      <c r="D7427" s="3">
        <v>-6.26</v>
      </c>
      <c r="E7427" s="9" t="s">
        <v>1226</v>
      </c>
      <c r="F7427" s="9" t="s">
        <v>1227</v>
      </c>
      <c r="G7427" s="9" t="s">
        <v>183</v>
      </c>
      <c r="H7427" s="8">
        <v>45474</v>
      </c>
      <c r="I7427" s="8">
        <v>45502</v>
      </c>
      <c r="J7427" s="8" t="s">
        <v>9561</v>
      </c>
      <c r="K7427" s="205" t="s">
        <v>1229</v>
      </c>
      <c r="M7427" s="9" t="s">
        <v>1671</v>
      </c>
      <c r="N7427" s="215">
        <v>45534.648212951397</v>
      </c>
      <c r="O7427" s="8">
        <v>45534</v>
      </c>
    </row>
    <row r="7428" spans="1:15" x14ac:dyDescent="0.25">
      <c r="A7428" s="8">
        <v>45676</v>
      </c>
      <c r="B7428" s="9" t="s">
        <v>13349</v>
      </c>
      <c r="C7428" s="9" t="s">
        <v>131</v>
      </c>
      <c r="D7428" s="3">
        <v>-8.83</v>
      </c>
      <c r="E7428" s="9" t="s">
        <v>7746</v>
      </c>
      <c r="F7428" s="9" t="s">
        <v>133</v>
      </c>
      <c r="G7428" s="9" t="s">
        <v>134</v>
      </c>
      <c r="H7428" s="8">
        <v>45658</v>
      </c>
      <c r="I7428" s="8">
        <v>45670</v>
      </c>
      <c r="J7428" s="219" t="s">
        <v>13350</v>
      </c>
      <c r="K7428" s="205" t="s">
        <v>136</v>
      </c>
      <c r="M7428" s="9" t="s">
        <v>13351</v>
      </c>
      <c r="N7428" s="215">
        <v>45706.0637561111</v>
      </c>
      <c r="O7428" s="8">
        <v>45705</v>
      </c>
    </row>
    <row r="7429" spans="1:15" x14ac:dyDescent="0.25">
      <c r="A7429" s="8">
        <v>45443</v>
      </c>
      <c r="B7429" s="9" t="s">
        <v>1669</v>
      </c>
      <c r="C7429" s="9" t="s">
        <v>180</v>
      </c>
      <c r="D7429" s="3">
        <v>-6.23</v>
      </c>
      <c r="E7429" s="9" t="s">
        <v>1226</v>
      </c>
      <c r="F7429" s="9" t="s">
        <v>1227</v>
      </c>
      <c r="G7429" s="9" t="s">
        <v>183</v>
      </c>
      <c r="H7429" s="8">
        <v>45413</v>
      </c>
      <c r="I7429" s="8">
        <v>45439</v>
      </c>
      <c r="J7429" s="8" t="s">
        <v>1724</v>
      </c>
      <c r="K7429" s="205" t="s">
        <v>1229</v>
      </c>
      <c r="M7429" s="9" t="s">
        <v>1671</v>
      </c>
      <c r="N7429" s="215">
        <v>45446.142181782401</v>
      </c>
      <c r="O7429" s="8">
        <v>45445</v>
      </c>
    </row>
    <row r="7430" spans="1:15" x14ac:dyDescent="0.25">
      <c r="A7430" s="8">
        <v>45379</v>
      </c>
      <c r="B7430" s="9" t="s">
        <v>1669</v>
      </c>
      <c r="C7430" s="9" t="s">
        <v>180</v>
      </c>
      <c r="D7430" s="3">
        <v>-6.2</v>
      </c>
      <c r="E7430" s="9" t="s">
        <v>1226</v>
      </c>
      <c r="F7430" s="9" t="s">
        <v>1227</v>
      </c>
      <c r="G7430" s="9" t="s">
        <v>183</v>
      </c>
      <c r="H7430" s="8">
        <v>45352</v>
      </c>
      <c r="I7430" s="8">
        <v>45376</v>
      </c>
      <c r="J7430" s="8" t="s">
        <v>1723</v>
      </c>
      <c r="K7430" s="205" t="s">
        <v>1229</v>
      </c>
      <c r="M7430" s="9" t="s">
        <v>1671</v>
      </c>
      <c r="N7430" s="215">
        <v>45385.162865138896</v>
      </c>
      <c r="O7430" s="8">
        <v>45384</v>
      </c>
    </row>
    <row r="7431" spans="1:15" x14ac:dyDescent="0.25">
      <c r="A7431" s="8">
        <v>45648</v>
      </c>
      <c r="B7431" s="9" t="s">
        <v>12671</v>
      </c>
      <c r="C7431" s="9" t="s">
        <v>131</v>
      </c>
      <c r="D7431" s="3">
        <v>-8.89</v>
      </c>
      <c r="E7431" s="9" t="s">
        <v>7746</v>
      </c>
      <c r="F7431" s="9" t="s">
        <v>133</v>
      </c>
      <c r="G7431" s="9" t="s">
        <v>134</v>
      </c>
      <c r="H7431" s="8">
        <v>45627</v>
      </c>
      <c r="I7431" s="8">
        <v>45642</v>
      </c>
      <c r="J7431" s="219" t="s">
        <v>12672</v>
      </c>
      <c r="K7431" s="205" t="s">
        <v>136</v>
      </c>
      <c r="M7431" s="9" t="s">
        <v>12673</v>
      </c>
      <c r="N7431" s="215">
        <v>45681.075335370399</v>
      </c>
      <c r="O7431" s="8">
        <v>45681</v>
      </c>
    </row>
    <row r="7432" spans="1:15" x14ac:dyDescent="0.25">
      <c r="A7432" s="8">
        <v>45396</v>
      </c>
      <c r="B7432" s="9" t="s">
        <v>2770</v>
      </c>
      <c r="C7432" s="9" t="s">
        <v>124</v>
      </c>
      <c r="D7432" s="3">
        <v>-22.06</v>
      </c>
      <c r="E7432" s="9" t="s">
        <v>117</v>
      </c>
      <c r="F7432" s="9" t="s">
        <v>118</v>
      </c>
      <c r="G7432" s="9" t="s">
        <v>210</v>
      </c>
      <c r="H7432" s="8">
        <v>45383</v>
      </c>
      <c r="I7432" s="8">
        <v>45390</v>
      </c>
      <c r="J7432" s="8" t="s">
        <v>2771</v>
      </c>
      <c r="K7432" s="205" t="s">
        <v>121</v>
      </c>
      <c r="M7432" s="9" t="s">
        <v>2772</v>
      </c>
      <c r="N7432" s="215">
        <v>45402.639274791698</v>
      </c>
      <c r="O7432" s="8"/>
    </row>
    <row r="7433" spans="1:15" x14ac:dyDescent="0.25">
      <c r="A7433" s="8">
        <v>45395</v>
      </c>
      <c r="B7433" s="9" t="s">
        <v>597</v>
      </c>
      <c r="C7433" s="9" t="s">
        <v>598</v>
      </c>
      <c r="D7433" s="3">
        <v>-52.18</v>
      </c>
      <c r="E7433" s="9" t="s">
        <v>117</v>
      </c>
      <c r="F7433" s="9" t="s">
        <v>118</v>
      </c>
      <c r="G7433" s="9" t="s">
        <v>210</v>
      </c>
      <c r="H7433" s="8">
        <v>45383</v>
      </c>
      <c r="I7433" s="8">
        <v>45390</v>
      </c>
      <c r="J7433" s="8" t="s">
        <v>3693</v>
      </c>
      <c r="K7433" s="205" t="s">
        <v>121</v>
      </c>
      <c r="M7433" s="9" t="s">
        <v>600</v>
      </c>
      <c r="N7433" s="215">
        <v>45402.639274791698</v>
      </c>
      <c r="O7433" s="8">
        <v>45402</v>
      </c>
    </row>
    <row r="7434" spans="1:15" x14ac:dyDescent="0.25">
      <c r="A7434" s="8">
        <v>45373</v>
      </c>
      <c r="B7434" s="9" t="s">
        <v>1884</v>
      </c>
      <c r="C7434" s="9" t="s">
        <v>131</v>
      </c>
      <c r="D7434" s="3">
        <v>-9</v>
      </c>
      <c r="E7434" s="9" t="s">
        <v>132</v>
      </c>
      <c r="F7434" s="9" t="s">
        <v>133</v>
      </c>
      <c r="G7434" s="9" t="s">
        <v>134</v>
      </c>
      <c r="H7434" s="8">
        <v>45352</v>
      </c>
      <c r="I7434" s="8">
        <v>45369</v>
      </c>
      <c r="J7434" s="8" t="s">
        <v>1885</v>
      </c>
      <c r="K7434" s="205" t="s">
        <v>136</v>
      </c>
      <c r="M7434" s="9" t="s">
        <v>1886</v>
      </c>
      <c r="N7434" s="215">
        <v>45385.162865138896</v>
      </c>
      <c r="O7434" s="8">
        <v>45384</v>
      </c>
    </row>
    <row r="7435" spans="1:15" x14ac:dyDescent="0.25">
      <c r="A7435" s="8">
        <v>45395</v>
      </c>
      <c r="B7435" s="9" t="s">
        <v>2991</v>
      </c>
      <c r="C7435" s="9" t="s">
        <v>217</v>
      </c>
      <c r="D7435" s="3">
        <v>-26.48</v>
      </c>
      <c r="E7435" s="9" t="s">
        <v>117</v>
      </c>
      <c r="F7435" s="9" t="s">
        <v>118</v>
      </c>
      <c r="G7435" s="9" t="s">
        <v>210</v>
      </c>
      <c r="H7435" s="8">
        <v>45383</v>
      </c>
      <c r="I7435" s="8">
        <v>45390</v>
      </c>
      <c r="J7435" s="8" t="s">
        <v>3001</v>
      </c>
      <c r="K7435" s="205" t="s">
        <v>121</v>
      </c>
      <c r="M7435" s="9" t="s">
        <v>2993</v>
      </c>
      <c r="N7435" s="215">
        <v>45402.639274791698</v>
      </c>
      <c r="O7435" s="8">
        <v>45402</v>
      </c>
    </row>
    <row r="7436" spans="1:15" x14ac:dyDescent="0.25">
      <c r="A7436" s="8">
        <v>45628</v>
      </c>
      <c r="B7436" s="9" t="s">
        <v>11497</v>
      </c>
      <c r="C7436" s="9" t="s">
        <v>131</v>
      </c>
      <c r="D7436" s="3">
        <v>-9.08</v>
      </c>
      <c r="E7436" s="9" t="s">
        <v>7746</v>
      </c>
      <c r="F7436" s="9" t="s">
        <v>133</v>
      </c>
      <c r="G7436" s="9" t="s">
        <v>134</v>
      </c>
      <c r="H7436" s="8">
        <v>45627</v>
      </c>
      <c r="I7436" s="8">
        <v>45628</v>
      </c>
      <c r="J7436" s="219" t="s">
        <v>11498</v>
      </c>
      <c r="K7436" s="205" t="s">
        <v>136</v>
      </c>
      <c r="M7436" s="9" t="s">
        <v>11499</v>
      </c>
      <c r="N7436" s="215">
        <v>45635.715607696802</v>
      </c>
      <c r="O7436" s="8">
        <v>45635</v>
      </c>
    </row>
    <row r="7437" spans="1:15" x14ac:dyDescent="0.25">
      <c r="A7437" s="8">
        <v>45642</v>
      </c>
      <c r="B7437" s="9" t="s">
        <v>12729</v>
      </c>
      <c r="C7437" s="9" t="s">
        <v>131</v>
      </c>
      <c r="D7437" s="3">
        <v>-9.1</v>
      </c>
      <c r="E7437" s="9" t="s">
        <v>7746</v>
      </c>
      <c r="F7437" s="9" t="s">
        <v>133</v>
      </c>
      <c r="G7437" s="9" t="s">
        <v>134</v>
      </c>
      <c r="H7437" s="8">
        <v>45627</v>
      </c>
      <c r="I7437" s="8">
        <v>45642</v>
      </c>
      <c r="J7437" s="219" t="s">
        <v>12730</v>
      </c>
      <c r="K7437" s="205" t="s">
        <v>136</v>
      </c>
      <c r="M7437" s="9" t="s">
        <v>12731</v>
      </c>
      <c r="N7437" s="215">
        <v>45681.075335370399</v>
      </c>
      <c r="O7437" s="8">
        <v>45681</v>
      </c>
    </row>
    <row r="7438" spans="1:15" x14ac:dyDescent="0.25">
      <c r="A7438" s="8">
        <v>45519</v>
      </c>
      <c r="B7438" s="9" t="s">
        <v>7933</v>
      </c>
      <c r="C7438" s="9" t="s">
        <v>180</v>
      </c>
      <c r="D7438" s="3">
        <v>-6.18</v>
      </c>
      <c r="E7438" s="9" t="s">
        <v>181</v>
      </c>
      <c r="F7438" s="9" t="s">
        <v>182</v>
      </c>
      <c r="G7438" s="9" t="s">
        <v>183</v>
      </c>
      <c r="H7438" s="8">
        <v>45505</v>
      </c>
      <c r="I7438" s="8">
        <v>45516</v>
      </c>
      <c r="J7438" s="8" t="s">
        <v>9250</v>
      </c>
      <c r="K7438" s="205" t="s">
        <v>185</v>
      </c>
      <c r="M7438" s="9" t="s">
        <v>7935</v>
      </c>
      <c r="N7438" s="215">
        <v>45534.648212951397</v>
      </c>
      <c r="O7438" s="8">
        <v>45534</v>
      </c>
    </row>
    <row r="7439" spans="1:15" x14ac:dyDescent="0.25">
      <c r="A7439" s="8">
        <v>45322</v>
      </c>
      <c r="B7439" s="9" t="s">
        <v>1669</v>
      </c>
      <c r="C7439" s="9" t="s">
        <v>180</v>
      </c>
      <c r="D7439" s="3">
        <v>-6.17</v>
      </c>
      <c r="E7439" s="9" t="s">
        <v>1226</v>
      </c>
      <c r="F7439" s="9" t="s">
        <v>1227</v>
      </c>
      <c r="G7439" s="9" t="s">
        <v>183</v>
      </c>
      <c r="H7439" s="8">
        <v>45292</v>
      </c>
      <c r="I7439" s="8">
        <v>45320</v>
      </c>
      <c r="J7439" s="8" t="s">
        <v>1716</v>
      </c>
      <c r="K7439" s="205" t="s">
        <v>1229</v>
      </c>
      <c r="M7439" s="9" t="s">
        <v>1671</v>
      </c>
      <c r="N7439" s="215">
        <v>45324.933394479202</v>
      </c>
      <c r="O7439" s="8">
        <v>45324</v>
      </c>
    </row>
    <row r="7440" spans="1:15" x14ac:dyDescent="0.25">
      <c r="A7440" s="8">
        <v>45837</v>
      </c>
      <c r="B7440" s="9" t="s">
        <v>17706</v>
      </c>
      <c r="C7440" s="9" t="s">
        <v>131</v>
      </c>
      <c r="D7440" s="3">
        <v>-9.17</v>
      </c>
      <c r="E7440" s="9" t="s">
        <v>7746</v>
      </c>
      <c r="F7440" s="9" t="s">
        <v>133</v>
      </c>
      <c r="G7440" s="9" t="s">
        <v>134</v>
      </c>
      <c r="H7440" s="8">
        <v>45809</v>
      </c>
      <c r="I7440" s="8">
        <v>45831</v>
      </c>
      <c r="J7440" s="219" t="s">
        <v>17707</v>
      </c>
      <c r="K7440" s="205" t="s">
        <v>136</v>
      </c>
      <c r="M7440" s="9" t="s">
        <v>17708</v>
      </c>
      <c r="N7440" s="215">
        <v>45840.490152685197</v>
      </c>
      <c r="O7440" s="8">
        <v>45840</v>
      </c>
    </row>
    <row r="7441" spans="1:15" x14ac:dyDescent="0.25">
      <c r="A7441" s="8">
        <v>45456</v>
      </c>
      <c r="B7441" s="9" t="s">
        <v>227</v>
      </c>
      <c r="C7441" s="9" t="s">
        <v>131</v>
      </c>
      <c r="D7441" s="3">
        <v>-9.26</v>
      </c>
      <c r="E7441" s="9" t="s">
        <v>132</v>
      </c>
      <c r="F7441" s="9" t="s">
        <v>133</v>
      </c>
      <c r="G7441" s="9" t="s">
        <v>134</v>
      </c>
      <c r="H7441" s="8">
        <v>45444</v>
      </c>
      <c r="I7441" s="8">
        <v>45453</v>
      </c>
      <c r="J7441" s="8" t="s">
        <v>228</v>
      </c>
      <c r="K7441" s="206" t="s">
        <v>136</v>
      </c>
      <c r="M7441" s="9" t="s">
        <v>229</v>
      </c>
      <c r="N7441" s="215">
        <v>45460.791518807899</v>
      </c>
      <c r="O7441" s="8">
        <v>45460</v>
      </c>
    </row>
    <row r="7442" spans="1:15" x14ac:dyDescent="0.25">
      <c r="A7442" s="8">
        <v>45393</v>
      </c>
      <c r="B7442" s="9" t="s">
        <v>317</v>
      </c>
      <c r="C7442" s="9" t="s">
        <v>224</v>
      </c>
      <c r="D7442" s="3">
        <v>-4.96</v>
      </c>
      <c r="E7442" s="9" t="s">
        <v>117</v>
      </c>
      <c r="F7442" s="9" t="s">
        <v>118</v>
      </c>
      <c r="G7442" s="9" t="s">
        <v>210</v>
      </c>
      <c r="H7442" s="8">
        <v>45383</v>
      </c>
      <c r="I7442" s="8">
        <v>45390</v>
      </c>
      <c r="J7442" s="8" t="s">
        <v>1567</v>
      </c>
      <c r="K7442" s="205" t="s">
        <v>121</v>
      </c>
      <c r="M7442" s="9" t="s">
        <v>319</v>
      </c>
      <c r="N7442" s="215">
        <v>45402.639274791698</v>
      </c>
      <c r="O7442" s="8"/>
    </row>
    <row r="7443" spans="1:15" x14ac:dyDescent="0.25">
      <c r="A7443" s="8">
        <v>45289</v>
      </c>
      <c r="B7443" s="9" t="s">
        <v>1669</v>
      </c>
      <c r="C7443" s="9" t="s">
        <v>180</v>
      </c>
      <c r="D7443" s="3">
        <v>-6.16</v>
      </c>
      <c r="E7443" s="9" t="s">
        <v>1226</v>
      </c>
      <c r="F7443" s="9" t="s">
        <v>1227</v>
      </c>
      <c r="G7443" s="9" t="s">
        <v>183</v>
      </c>
      <c r="H7443" s="8">
        <v>45261</v>
      </c>
      <c r="I7443" s="8">
        <v>45285</v>
      </c>
      <c r="J7443" s="8" t="s">
        <v>1715</v>
      </c>
      <c r="K7443" s="205" t="s">
        <v>1229</v>
      </c>
      <c r="M7443" s="9" t="s">
        <v>1671</v>
      </c>
      <c r="N7443" s="215">
        <v>45294.9567489931</v>
      </c>
      <c r="O7443" s="8"/>
    </row>
    <row r="7444" spans="1:15" x14ac:dyDescent="0.25">
      <c r="A7444" s="8">
        <v>45277</v>
      </c>
      <c r="B7444" s="9" t="s">
        <v>1915</v>
      </c>
      <c r="C7444" s="9" t="s">
        <v>131</v>
      </c>
      <c r="D7444" s="3">
        <v>-9.42</v>
      </c>
      <c r="E7444" s="9" t="s">
        <v>132</v>
      </c>
      <c r="F7444" s="9" t="s">
        <v>133</v>
      </c>
      <c r="G7444" s="9" t="s">
        <v>134</v>
      </c>
      <c r="H7444" s="8">
        <v>45261</v>
      </c>
      <c r="I7444" s="8">
        <v>45271</v>
      </c>
      <c r="J7444" s="219" t="s">
        <v>1916</v>
      </c>
      <c r="K7444" s="206" t="s">
        <v>136</v>
      </c>
      <c r="M7444" s="9" t="s">
        <v>1917</v>
      </c>
      <c r="N7444" s="215">
        <v>45294.9567489931</v>
      </c>
      <c r="O7444" s="8"/>
    </row>
    <row r="7445" spans="1:15" x14ac:dyDescent="0.25">
      <c r="A7445" s="8">
        <v>45463</v>
      </c>
      <c r="B7445" s="9" t="s">
        <v>7907</v>
      </c>
      <c r="C7445" s="9" t="s">
        <v>180</v>
      </c>
      <c r="D7445" s="3">
        <v>-6.14</v>
      </c>
      <c r="E7445" s="9" t="s">
        <v>181</v>
      </c>
      <c r="F7445" s="9" t="s">
        <v>182</v>
      </c>
      <c r="G7445" s="9" t="s">
        <v>183</v>
      </c>
      <c r="H7445" s="8">
        <v>45444</v>
      </c>
      <c r="I7445" s="8">
        <v>45460</v>
      </c>
      <c r="J7445" s="8" t="s">
        <v>8712</v>
      </c>
      <c r="K7445" s="205" t="s">
        <v>185</v>
      </c>
      <c r="M7445" s="9" t="s">
        <v>7909</v>
      </c>
      <c r="N7445" s="215">
        <v>45505.8848292361</v>
      </c>
      <c r="O7445" s="8">
        <v>45505</v>
      </c>
    </row>
    <row r="7446" spans="1:15" x14ac:dyDescent="0.25">
      <c r="A7446" s="8">
        <v>45769</v>
      </c>
      <c r="B7446" s="9" t="s">
        <v>14609</v>
      </c>
      <c r="C7446" s="9" t="s">
        <v>131</v>
      </c>
      <c r="D7446" s="3">
        <v>-9.57</v>
      </c>
      <c r="E7446" s="9" t="s">
        <v>7746</v>
      </c>
      <c r="F7446" s="9" t="s">
        <v>133</v>
      </c>
      <c r="G7446" s="9" t="s">
        <v>134</v>
      </c>
      <c r="H7446" s="8">
        <v>45748</v>
      </c>
      <c r="I7446" s="8">
        <v>45768</v>
      </c>
      <c r="J7446" s="219" t="s">
        <v>14610</v>
      </c>
      <c r="K7446" s="205" t="s">
        <v>136</v>
      </c>
      <c r="M7446" s="9" t="s">
        <v>14611</v>
      </c>
      <c r="N7446" s="215">
        <v>45777.922227581003</v>
      </c>
      <c r="O7446" s="8">
        <v>45777</v>
      </c>
    </row>
    <row r="7447" spans="1:15" x14ac:dyDescent="0.25">
      <c r="A7447" s="8">
        <v>45571</v>
      </c>
      <c r="B7447" s="9" t="s">
        <v>9928</v>
      </c>
      <c r="C7447" s="9" t="s">
        <v>131</v>
      </c>
      <c r="D7447" s="3">
        <v>-9.59</v>
      </c>
      <c r="E7447" s="9" t="s">
        <v>7746</v>
      </c>
      <c r="F7447" s="9" t="s">
        <v>133</v>
      </c>
      <c r="G7447" s="9" t="s">
        <v>134</v>
      </c>
      <c r="H7447" s="8">
        <v>45566</v>
      </c>
      <c r="I7447" s="8">
        <v>45565</v>
      </c>
      <c r="J7447" s="219" t="s">
        <v>9929</v>
      </c>
      <c r="K7447" s="205" t="s">
        <v>136</v>
      </c>
      <c r="M7447" s="9" t="s">
        <v>9930</v>
      </c>
      <c r="N7447" s="215">
        <v>45575.565837071801</v>
      </c>
      <c r="O7447" s="8">
        <v>45575</v>
      </c>
    </row>
    <row r="7448" spans="1:15" x14ac:dyDescent="0.25">
      <c r="A7448" s="8">
        <v>45582</v>
      </c>
      <c r="B7448" s="9" t="s">
        <v>11192</v>
      </c>
      <c r="C7448" s="9" t="s">
        <v>131</v>
      </c>
      <c r="D7448" s="3">
        <v>-9.59</v>
      </c>
      <c r="E7448" s="9" t="s">
        <v>7746</v>
      </c>
      <c r="F7448" s="9" t="s">
        <v>133</v>
      </c>
      <c r="G7448" s="9" t="s">
        <v>134</v>
      </c>
      <c r="H7448" s="8">
        <v>45566</v>
      </c>
      <c r="I7448" s="8">
        <v>45579</v>
      </c>
      <c r="J7448" s="219" t="s">
        <v>11193</v>
      </c>
      <c r="K7448" s="205" t="s">
        <v>136</v>
      </c>
      <c r="M7448" s="9" t="s">
        <v>11194</v>
      </c>
      <c r="N7448" s="215">
        <v>45594.789547013897</v>
      </c>
      <c r="O7448" s="8">
        <v>45594</v>
      </c>
    </row>
    <row r="7449" spans="1:15" x14ac:dyDescent="0.25">
      <c r="A7449" s="8">
        <v>45802</v>
      </c>
      <c r="B7449" s="9" t="s">
        <v>16125</v>
      </c>
      <c r="C7449" s="9" t="s">
        <v>131</v>
      </c>
      <c r="D7449" s="3">
        <v>-9.59</v>
      </c>
      <c r="E7449" s="9" t="s">
        <v>7746</v>
      </c>
      <c r="F7449" s="9" t="s">
        <v>133</v>
      </c>
      <c r="G7449" s="9" t="s">
        <v>134</v>
      </c>
      <c r="H7449" s="8">
        <v>45778</v>
      </c>
      <c r="I7449" s="8">
        <v>45796</v>
      </c>
      <c r="J7449" s="8" t="s">
        <v>16126</v>
      </c>
      <c r="K7449" s="205" t="s">
        <v>136</v>
      </c>
      <c r="M7449" s="9" t="s">
        <v>16127</v>
      </c>
      <c r="N7449" s="215">
        <v>45809.629870740697</v>
      </c>
      <c r="O7449" s="8">
        <v>45809</v>
      </c>
    </row>
    <row r="7450" spans="1:15" x14ac:dyDescent="0.25">
      <c r="A7450" s="8">
        <v>45704</v>
      </c>
      <c r="B7450" s="9" t="s">
        <v>12933</v>
      </c>
      <c r="C7450" s="9" t="s">
        <v>131</v>
      </c>
      <c r="D7450" s="3">
        <v>-9.59</v>
      </c>
      <c r="E7450" s="9" t="s">
        <v>7746</v>
      </c>
      <c r="F7450" s="9" t="s">
        <v>133</v>
      </c>
      <c r="G7450" s="9" t="s">
        <v>134</v>
      </c>
      <c r="H7450" s="8">
        <v>45689</v>
      </c>
      <c r="I7450" s="8">
        <v>45698</v>
      </c>
      <c r="J7450" s="219" t="s">
        <v>12934</v>
      </c>
      <c r="K7450" s="205" t="s">
        <v>136</v>
      </c>
      <c r="M7450" s="9" t="s">
        <v>12935</v>
      </c>
      <c r="N7450" s="215">
        <v>45706.0637561111</v>
      </c>
      <c r="O7450" s="8">
        <v>45705</v>
      </c>
    </row>
    <row r="7451" spans="1:15" x14ac:dyDescent="0.25">
      <c r="A7451" s="8">
        <v>45641</v>
      </c>
      <c r="B7451" s="9" t="s">
        <v>12757</v>
      </c>
      <c r="C7451" s="9" t="s">
        <v>131</v>
      </c>
      <c r="D7451" s="3">
        <v>-9.59</v>
      </c>
      <c r="E7451" s="9" t="s">
        <v>7746</v>
      </c>
      <c r="F7451" s="9" t="s">
        <v>133</v>
      </c>
      <c r="G7451" s="9" t="s">
        <v>134</v>
      </c>
      <c r="H7451" s="8">
        <v>45627</v>
      </c>
      <c r="I7451" s="8">
        <v>45635</v>
      </c>
      <c r="J7451" s="219" t="s">
        <v>12758</v>
      </c>
      <c r="K7451" s="205" t="s">
        <v>136</v>
      </c>
      <c r="M7451" s="9" t="s">
        <v>12759</v>
      </c>
      <c r="N7451" s="215">
        <v>45681.075335370399</v>
      </c>
      <c r="O7451" s="8">
        <v>45681</v>
      </c>
    </row>
    <row r="7452" spans="1:15" x14ac:dyDescent="0.25">
      <c r="A7452" s="8">
        <v>45713</v>
      </c>
      <c r="B7452" s="9" t="s">
        <v>14008</v>
      </c>
      <c r="C7452" s="9" t="s">
        <v>131</v>
      </c>
      <c r="D7452" s="3">
        <v>-9.7799999999999994</v>
      </c>
      <c r="E7452" s="9" t="s">
        <v>7746</v>
      </c>
      <c r="F7452" s="9" t="s">
        <v>133</v>
      </c>
      <c r="G7452" s="9" t="s">
        <v>134</v>
      </c>
      <c r="H7452" s="8">
        <v>45689</v>
      </c>
      <c r="I7452" s="8">
        <v>45712</v>
      </c>
      <c r="J7452" s="219" t="s">
        <v>14009</v>
      </c>
      <c r="K7452" s="205" t="s">
        <v>136</v>
      </c>
      <c r="M7452" s="9" t="s">
        <v>14010</v>
      </c>
      <c r="N7452" s="215">
        <v>45733.5614541088</v>
      </c>
      <c r="O7452" s="8">
        <v>45733</v>
      </c>
    </row>
    <row r="7453" spans="1:15" x14ac:dyDescent="0.25">
      <c r="A7453" s="8">
        <v>45283</v>
      </c>
      <c r="B7453" s="9" t="s">
        <v>1560</v>
      </c>
      <c r="C7453" s="9" t="s">
        <v>131</v>
      </c>
      <c r="D7453" s="3">
        <v>-9.7899999999999991</v>
      </c>
      <c r="E7453" s="9" t="s">
        <v>724</v>
      </c>
      <c r="F7453" s="9" t="s">
        <v>118</v>
      </c>
      <c r="G7453" s="9" t="s">
        <v>210</v>
      </c>
      <c r="H7453" s="8">
        <v>45261</v>
      </c>
      <c r="I7453" s="8">
        <v>45278</v>
      </c>
      <c r="J7453" s="8" t="s">
        <v>1935</v>
      </c>
      <c r="K7453" s="205" t="s">
        <v>121</v>
      </c>
      <c r="M7453" s="9" t="s">
        <v>1562</v>
      </c>
      <c r="N7453" s="215">
        <v>45294.9567489931</v>
      </c>
      <c r="O7453" s="8"/>
    </row>
    <row r="7454" spans="1:15" x14ac:dyDescent="0.25">
      <c r="A7454" s="8">
        <v>45340</v>
      </c>
      <c r="B7454" s="9" t="s">
        <v>1936</v>
      </c>
      <c r="C7454" s="9" t="s">
        <v>131</v>
      </c>
      <c r="D7454" s="3">
        <v>-9.81</v>
      </c>
      <c r="E7454" s="9" t="s">
        <v>132</v>
      </c>
      <c r="F7454" s="9" t="s">
        <v>133</v>
      </c>
      <c r="G7454" s="9" t="s">
        <v>134</v>
      </c>
      <c r="H7454" s="8">
        <v>45323</v>
      </c>
      <c r="I7454" s="8">
        <v>45334</v>
      </c>
      <c r="J7454" s="8" t="s">
        <v>1937</v>
      </c>
      <c r="K7454" s="206" t="s">
        <v>136</v>
      </c>
      <c r="M7454" s="9" t="s">
        <v>1938</v>
      </c>
      <c r="N7454" s="215">
        <v>45345.6983025347</v>
      </c>
      <c r="O7454" s="8">
        <v>45345</v>
      </c>
    </row>
    <row r="7455" spans="1:15" x14ac:dyDescent="0.25">
      <c r="A7455" s="8">
        <v>45263</v>
      </c>
      <c r="B7455" s="9" t="s">
        <v>1947</v>
      </c>
      <c r="C7455" s="9" t="s">
        <v>131</v>
      </c>
      <c r="D7455" s="3">
        <v>-9.91</v>
      </c>
      <c r="E7455" s="9" t="s">
        <v>132</v>
      </c>
      <c r="F7455" s="9" t="s">
        <v>133</v>
      </c>
      <c r="G7455" s="9" t="s">
        <v>134</v>
      </c>
      <c r="H7455" s="8">
        <v>45261</v>
      </c>
      <c r="I7455" s="8">
        <v>45257</v>
      </c>
      <c r="J7455" s="219" t="s">
        <v>1948</v>
      </c>
      <c r="K7455" s="206" t="s">
        <v>136</v>
      </c>
      <c r="M7455" s="9" t="s">
        <v>1949</v>
      </c>
      <c r="N7455" s="215">
        <v>45294.9567489931</v>
      </c>
      <c r="O7455" s="8"/>
    </row>
    <row r="7456" spans="1:15" x14ac:dyDescent="0.25">
      <c r="A7456" s="8">
        <v>45333</v>
      </c>
      <c r="B7456" s="9" t="s">
        <v>1944</v>
      </c>
      <c r="C7456" s="9" t="s">
        <v>131</v>
      </c>
      <c r="D7456" s="3">
        <v>-9.91</v>
      </c>
      <c r="E7456" s="9" t="s">
        <v>132</v>
      </c>
      <c r="F7456" s="9" t="s">
        <v>133</v>
      </c>
      <c r="G7456" s="9" t="s">
        <v>134</v>
      </c>
      <c r="H7456" s="8">
        <v>45323</v>
      </c>
      <c r="I7456" s="8">
        <v>45327</v>
      </c>
      <c r="J7456" s="8" t="s">
        <v>1945</v>
      </c>
      <c r="K7456" s="206" t="s">
        <v>136</v>
      </c>
      <c r="M7456" s="9" t="s">
        <v>1946</v>
      </c>
      <c r="N7456" s="215">
        <v>45336.674582523097</v>
      </c>
      <c r="O7456" s="8">
        <v>45336</v>
      </c>
    </row>
    <row r="7457" spans="1:15" x14ac:dyDescent="0.25">
      <c r="A7457" s="8">
        <v>45403</v>
      </c>
      <c r="B7457" s="9" t="s">
        <v>1950</v>
      </c>
      <c r="C7457" s="9" t="s">
        <v>131</v>
      </c>
      <c r="D7457" s="3">
        <v>-9.92</v>
      </c>
      <c r="E7457" s="9" t="s">
        <v>132</v>
      </c>
      <c r="F7457" s="9" t="s">
        <v>133</v>
      </c>
      <c r="G7457" s="9" t="s">
        <v>134</v>
      </c>
      <c r="H7457" s="8">
        <v>45383</v>
      </c>
      <c r="I7457" s="8">
        <v>45397</v>
      </c>
      <c r="J7457" s="8" t="s">
        <v>1951</v>
      </c>
      <c r="K7457" s="205" t="s">
        <v>136</v>
      </c>
      <c r="M7457" s="9" t="s">
        <v>1952</v>
      </c>
      <c r="N7457" s="215">
        <v>45412.662961076399</v>
      </c>
      <c r="O7457" s="8">
        <v>45412</v>
      </c>
    </row>
    <row r="7458" spans="1:15" x14ac:dyDescent="0.25">
      <c r="A7458" s="8">
        <v>45471</v>
      </c>
      <c r="B7458" s="9" t="s">
        <v>1669</v>
      </c>
      <c r="C7458" s="9" t="s">
        <v>180</v>
      </c>
      <c r="D7458" s="3">
        <v>-6.04</v>
      </c>
      <c r="E7458" s="9" t="s">
        <v>1226</v>
      </c>
      <c r="F7458" s="9" t="s">
        <v>1227</v>
      </c>
      <c r="G7458" s="9" t="s">
        <v>183</v>
      </c>
      <c r="H7458" s="8">
        <v>45444</v>
      </c>
      <c r="I7458" s="8">
        <v>45467</v>
      </c>
      <c r="J7458" s="8" t="s">
        <v>8472</v>
      </c>
      <c r="K7458" s="205" t="s">
        <v>1229</v>
      </c>
      <c r="M7458" s="9" t="s">
        <v>1671</v>
      </c>
      <c r="N7458" s="215">
        <v>45505.8848292361</v>
      </c>
      <c r="O7458" s="8">
        <v>45505</v>
      </c>
    </row>
    <row r="7459" spans="1:15" x14ac:dyDescent="0.25">
      <c r="A7459" s="8">
        <v>45504</v>
      </c>
      <c r="B7459" s="9" t="s">
        <v>529</v>
      </c>
      <c r="C7459" s="9" t="s">
        <v>180</v>
      </c>
      <c r="D7459" s="3">
        <v>-6.03</v>
      </c>
      <c r="E7459" s="9" t="s">
        <v>331</v>
      </c>
      <c r="F7459" s="9" t="s">
        <v>332</v>
      </c>
      <c r="G7459" s="9" t="s">
        <v>183</v>
      </c>
      <c r="H7459" s="8">
        <v>45474</v>
      </c>
      <c r="I7459" s="8">
        <v>45502</v>
      </c>
      <c r="J7459" s="8" t="s">
        <v>9591</v>
      </c>
      <c r="K7459" s="205" t="s">
        <v>334</v>
      </c>
      <c r="M7459" s="9" t="s">
        <v>531</v>
      </c>
      <c r="N7459" s="215">
        <v>45534.648212951397</v>
      </c>
      <c r="O7459" s="8">
        <v>45534</v>
      </c>
    </row>
    <row r="7460" spans="1:15" x14ac:dyDescent="0.25">
      <c r="A7460" s="8">
        <v>45840</v>
      </c>
      <c r="B7460" s="9" t="s">
        <v>18922</v>
      </c>
      <c r="C7460" s="9" t="s">
        <v>131</v>
      </c>
      <c r="D7460" s="3">
        <v>-10.01</v>
      </c>
      <c r="E7460" s="9" t="s">
        <v>7746</v>
      </c>
      <c r="F7460" s="9" t="s">
        <v>133</v>
      </c>
      <c r="G7460" s="9" t="s">
        <v>134</v>
      </c>
      <c r="H7460" s="8">
        <v>45839</v>
      </c>
      <c r="I7460" s="8">
        <v>45838</v>
      </c>
      <c r="J7460" s="219" t="s">
        <v>18923</v>
      </c>
      <c r="K7460" s="205" t="s">
        <v>136</v>
      </c>
      <c r="M7460" s="9" t="s">
        <v>18924</v>
      </c>
      <c r="N7460" s="215">
        <v>45862.622311099498</v>
      </c>
      <c r="O7460" s="8">
        <v>45862</v>
      </c>
    </row>
    <row r="7461" spans="1:15" x14ac:dyDescent="0.25">
      <c r="A7461" s="8">
        <v>45412</v>
      </c>
      <c r="B7461" s="9" t="s">
        <v>1669</v>
      </c>
      <c r="C7461" s="9" t="s">
        <v>180</v>
      </c>
      <c r="D7461" s="3">
        <v>-6.01</v>
      </c>
      <c r="E7461" s="9" t="s">
        <v>1226</v>
      </c>
      <c r="F7461" s="9" t="s">
        <v>1227</v>
      </c>
      <c r="G7461" s="9" t="s">
        <v>183</v>
      </c>
      <c r="H7461" s="8">
        <v>45383</v>
      </c>
      <c r="I7461" s="8">
        <v>45411</v>
      </c>
      <c r="J7461" s="8" t="s">
        <v>1707</v>
      </c>
      <c r="K7461" s="205" t="s">
        <v>1229</v>
      </c>
      <c r="M7461" s="9" t="s">
        <v>1671</v>
      </c>
      <c r="N7461" s="215">
        <v>45421.815222858801</v>
      </c>
      <c r="O7461" s="8">
        <v>45421</v>
      </c>
    </row>
    <row r="7462" spans="1:15" x14ac:dyDescent="0.25">
      <c r="A7462" s="8">
        <v>45287</v>
      </c>
      <c r="B7462" s="9" t="s">
        <v>258</v>
      </c>
      <c r="C7462" s="9" t="s">
        <v>180</v>
      </c>
      <c r="D7462" s="3">
        <v>-6.01</v>
      </c>
      <c r="E7462" s="9" t="s">
        <v>939</v>
      </c>
      <c r="F7462" s="9" t="s">
        <v>940</v>
      </c>
      <c r="G7462" s="9" t="s">
        <v>183</v>
      </c>
      <c r="H7462" s="8">
        <v>45261</v>
      </c>
      <c r="I7462" s="8">
        <v>45285</v>
      </c>
      <c r="J7462" s="8" t="s">
        <v>1708</v>
      </c>
      <c r="K7462" s="205" t="s">
        <v>942</v>
      </c>
      <c r="M7462" s="9" t="s">
        <v>260</v>
      </c>
      <c r="N7462" s="215">
        <v>45294.9567489931</v>
      </c>
      <c r="O7462" s="8"/>
    </row>
    <row r="7463" spans="1:15" x14ac:dyDescent="0.25">
      <c r="A7463" s="8">
        <v>45779</v>
      </c>
      <c r="B7463" s="9" t="s">
        <v>7941</v>
      </c>
      <c r="C7463" s="9" t="s">
        <v>180</v>
      </c>
      <c r="D7463" s="3">
        <v>-6.01</v>
      </c>
      <c r="E7463" s="9" t="s">
        <v>181</v>
      </c>
      <c r="F7463" s="9" t="s">
        <v>182</v>
      </c>
      <c r="G7463" s="9" t="s">
        <v>183</v>
      </c>
      <c r="H7463" s="8">
        <v>45778</v>
      </c>
      <c r="I7463" s="8">
        <v>45775</v>
      </c>
      <c r="J7463" s="8" t="s">
        <v>15757</v>
      </c>
      <c r="K7463" s="205" t="s">
        <v>185</v>
      </c>
      <c r="M7463" s="9" t="s">
        <v>7943</v>
      </c>
      <c r="N7463" s="215">
        <v>45785.029943333298</v>
      </c>
      <c r="O7463" s="8">
        <v>45784</v>
      </c>
    </row>
    <row r="7464" spans="1:15" x14ac:dyDescent="0.25">
      <c r="A7464" s="8">
        <v>45564</v>
      </c>
      <c r="B7464" s="9" t="s">
        <v>10146</v>
      </c>
      <c r="C7464" s="9" t="s">
        <v>131</v>
      </c>
      <c r="D7464" s="3">
        <v>-10.210000000000001</v>
      </c>
      <c r="E7464" s="9" t="s">
        <v>7746</v>
      </c>
      <c r="F7464" s="9" t="s">
        <v>133</v>
      </c>
      <c r="G7464" s="9" t="s">
        <v>134</v>
      </c>
      <c r="H7464" s="8">
        <v>45536</v>
      </c>
      <c r="I7464" s="8">
        <v>45558</v>
      </c>
      <c r="J7464" s="8" t="s">
        <v>10147</v>
      </c>
      <c r="K7464" s="205" t="s">
        <v>136</v>
      </c>
      <c r="M7464" s="9" t="s">
        <v>10148</v>
      </c>
      <c r="N7464" s="215">
        <v>45575.565837071801</v>
      </c>
      <c r="O7464" s="8">
        <v>45575</v>
      </c>
    </row>
    <row r="7465" spans="1:15" x14ac:dyDescent="0.25">
      <c r="A7465" s="8">
        <v>45393</v>
      </c>
      <c r="B7465" s="9" t="s">
        <v>4720</v>
      </c>
      <c r="C7465" s="9" t="s">
        <v>224</v>
      </c>
      <c r="D7465" s="3">
        <v>-14.12</v>
      </c>
      <c r="E7465" s="9" t="s">
        <v>117</v>
      </c>
      <c r="F7465" s="9" t="s">
        <v>118</v>
      </c>
      <c r="G7465" s="9" t="s">
        <v>210</v>
      </c>
      <c r="H7465" s="8">
        <v>45383</v>
      </c>
      <c r="I7465" s="8">
        <v>45390</v>
      </c>
      <c r="J7465" s="8" t="s">
        <v>4721</v>
      </c>
      <c r="K7465" s="205" t="s">
        <v>121</v>
      </c>
      <c r="M7465" s="9" t="s">
        <v>4722</v>
      </c>
      <c r="N7465" s="215">
        <v>45402.639274791698</v>
      </c>
      <c r="O7465" s="8"/>
    </row>
    <row r="7466" spans="1:15" x14ac:dyDescent="0.25">
      <c r="A7466" s="8">
        <v>45649</v>
      </c>
      <c r="B7466" s="9" t="s">
        <v>12653</v>
      </c>
      <c r="C7466" s="9" t="s">
        <v>131</v>
      </c>
      <c r="D7466" s="3">
        <v>-10.28</v>
      </c>
      <c r="E7466" s="9" t="s">
        <v>7746</v>
      </c>
      <c r="F7466" s="9" t="s">
        <v>133</v>
      </c>
      <c r="G7466" s="9" t="s">
        <v>134</v>
      </c>
      <c r="H7466" s="8">
        <v>45627</v>
      </c>
      <c r="I7466" s="8">
        <v>45649</v>
      </c>
      <c r="J7466" s="219" t="s">
        <v>12654</v>
      </c>
      <c r="K7466" s="205" t="s">
        <v>136</v>
      </c>
      <c r="M7466" s="9" t="s">
        <v>12655</v>
      </c>
      <c r="N7466" s="215">
        <v>45681.075335370399</v>
      </c>
      <c r="O7466" s="8">
        <v>45681</v>
      </c>
    </row>
    <row r="7467" spans="1:15" x14ac:dyDescent="0.25">
      <c r="A7467" s="8">
        <v>45300</v>
      </c>
      <c r="B7467" s="9" t="s">
        <v>2018</v>
      </c>
      <c r="C7467" s="9" t="s">
        <v>131</v>
      </c>
      <c r="D7467" s="3">
        <v>-10.45</v>
      </c>
      <c r="E7467" s="9" t="s">
        <v>132</v>
      </c>
      <c r="F7467" s="9" t="s">
        <v>133</v>
      </c>
      <c r="G7467" s="9" t="s">
        <v>134</v>
      </c>
      <c r="H7467" s="8">
        <v>45292</v>
      </c>
      <c r="I7467" s="8">
        <v>45299</v>
      </c>
      <c r="J7467" s="8" t="s">
        <v>2019</v>
      </c>
      <c r="K7467" s="206" t="s">
        <v>136</v>
      </c>
      <c r="M7467" s="9" t="s">
        <v>2020</v>
      </c>
      <c r="N7467" s="215">
        <v>45306.781889919002</v>
      </c>
      <c r="O7467" s="8">
        <v>45306</v>
      </c>
    </row>
    <row r="7468" spans="1:15" x14ac:dyDescent="0.25">
      <c r="A7468" s="8">
        <v>45567</v>
      </c>
      <c r="B7468" s="9" t="s">
        <v>10003</v>
      </c>
      <c r="C7468" s="9" t="s">
        <v>131</v>
      </c>
      <c r="D7468" s="3">
        <v>-10.54</v>
      </c>
      <c r="E7468" s="9" t="s">
        <v>7746</v>
      </c>
      <c r="F7468" s="9" t="s">
        <v>133</v>
      </c>
      <c r="G7468" s="9" t="s">
        <v>134</v>
      </c>
      <c r="H7468" s="8">
        <v>45566</v>
      </c>
      <c r="I7468" s="8">
        <v>45565</v>
      </c>
      <c r="J7468" s="8" t="s">
        <v>10004</v>
      </c>
      <c r="K7468" s="205" t="s">
        <v>136</v>
      </c>
      <c r="M7468" s="9" t="s">
        <v>10005</v>
      </c>
      <c r="N7468" s="215">
        <v>45575.565837071801</v>
      </c>
      <c r="O7468" s="8">
        <v>45575</v>
      </c>
    </row>
    <row r="7469" spans="1:15" x14ac:dyDescent="0.25">
      <c r="A7469" s="8">
        <v>45890</v>
      </c>
      <c r="B7469" s="9" t="s">
        <v>19875</v>
      </c>
      <c r="C7469" s="9" t="s">
        <v>131</v>
      </c>
      <c r="D7469" s="3">
        <v>-10.64</v>
      </c>
      <c r="E7469" s="9" t="s">
        <v>7746</v>
      </c>
      <c r="F7469" s="9" t="s">
        <v>133</v>
      </c>
      <c r="G7469" s="9" t="s">
        <v>134</v>
      </c>
      <c r="H7469" s="8">
        <v>45870</v>
      </c>
      <c r="I7469" s="8">
        <v>45887</v>
      </c>
      <c r="J7469" s="219" t="s">
        <v>19876</v>
      </c>
      <c r="K7469" s="205" t="s">
        <v>136</v>
      </c>
      <c r="M7469" s="9" t="s">
        <v>19877</v>
      </c>
      <c r="N7469" s="215">
        <v>45929.807189814797</v>
      </c>
      <c r="O7469" s="8">
        <v>45929</v>
      </c>
    </row>
    <row r="7470" spans="1:15" x14ac:dyDescent="0.25">
      <c r="A7470" s="8">
        <v>45515</v>
      </c>
      <c r="B7470" s="9" t="s">
        <v>9325</v>
      </c>
      <c r="C7470" s="9" t="s">
        <v>131</v>
      </c>
      <c r="D7470" s="3">
        <v>-10.64</v>
      </c>
      <c r="E7470" s="9" t="s">
        <v>7746</v>
      </c>
      <c r="F7470" s="9" t="s">
        <v>133</v>
      </c>
      <c r="G7470" s="9" t="s">
        <v>134</v>
      </c>
      <c r="H7470" s="8">
        <v>45505</v>
      </c>
      <c r="I7470" s="8">
        <v>45509</v>
      </c>
      <c r="J7470" s="8" t="s">
        <v>9326</v>
      </c>
      <c r="K7470" s="205" t="s">
        <v>136</v>
      </c>
      <c r="M7470" s="9" t="s">
        <v>9327</v>
      </c>
      <c r="N7470" s="215">
        <v>45534.648212951397</v>
      </c>
      <c r="O7470" s="8">
        <v>45534</v>
      </c>
    </row>
    <row r="7471" spans="1:15" x14ac:dyDescent="0.25">
      <c r="A7471" s="8">
        <v>45541</v>
      </c>
      <c r="B7471" s="9" t="s">
        <v>10574</v>
      </c>
      <c r="C7471" s="9" t="s">
        <v>131</v>
      </c>
      <c r="D7471" s="3">
        <v>-10.64</v>
      </c>
      <c r="E7471" s="9" t="s">
        <v>7746</v>
      </c>
      <c r="F7471" s="9" t="s">
        <v>133</v>
      </c>
      <c r="G7471" s="9" t="s">
        <v>134</v>
      </c>
      <c r="H7471" s="8">
        <v>45536</v>
      </c>
      <c r="I7471" s="8">
        <v>45537</v>
      </c>
      <c r="J7471" s="8" t="s">
        <v>10575</v>
      </c>
      <c r="K7471" s="205" t="s">
        <v>136</v>
      </c>
      <c r="M7471" s="9" t="s">
        <v>10576</v>
      </c>
      <c r="N7471" s="215">
        <v>45575.565837071801</v>
      </c>
      <c r="O7471" s="8">
        <v>45575</v>
      </c>
    </row>
    <row r="7472" spans="1:15" x14ac:dyDescent="0.25">
      <c r="A7472" s="8">
        <v>45704</v>
      </c>
      <c r="B7472" s="9" t="s">
        <v>12927</v>
      </c>
      <c r="C7472" s="9" t="s">
        <v>131</v>
      </c>
      <c r="D7472" s="3">
        <v>-10.64</v>
      </c>
      <c r="E7472" s="9" t="s">
        <v>7746</v>
      </c>
      <c r="F7472" s="9" t="s">
        <v>133</v>
      </c>
      <c r="G7472" s="9" t="s">
        <v>134</v>
      </c>
      <c r="H7472" s="8">
        <v>45689</v>
      </c>
      <c r="I7472" s="8">
        <v>45698</v>
      </c>
      <c r="J7472" s="219" t="s">
        <v>12928</v>
      </c>
      <c r="K7472" s="205" t="s">
        <v>136</v>
      </c>
      <c r="M7472" s="9" t="s">
        <v>12929</v>
      </c>
      <c r="N7472" s="215">
        <v>45706.0637561111</v>
      </c>
      <c r="O7472" s="8">
        <v>45705</v>
      </c>
    </row>
    <row r="7473" spans="1:15" x14ac:dyDescent="0.25">
      <c r="A7473" s="8">
        <v>45468</v>
      </c>
      <c r="B7473" s="9" t="s">
        <v>8565</v>
      </c>
      <c r="C7473" s="9" t="s">
        <v>131</v>
      </c>
      <c r="D7473" s="3">
        <v>-10.65</v>
      </c>
      <c r="E7473" s="9" t="s">
        <v>7746</v>
      </c>
      <c r="F7473" s="9" t="s">
        <v>133</v>
      </c>
      <c r="G7473" s="9" t="s">
        <v>134</v>
      </c>
      <c r="H7473" s="8">
        <v>45444</v>
      </c>
      <c r="I7473" s="8">
        <v>45467</v>
      </c>
      <c r="J7473" s="8" t="s">
        <v>8566</v>
      </c>
      <c r="K7473" s="205" t="s">
        <v>136</v>
      </c>
      <c r="M7473" s="9" t="s">
        <v>8567</v>
      </c>
      <c r="N7473" s="215">
        <v>45505.8848292361</v>
      </c>
      <c r="O7473" s="8">
        <v>45505</v>
      </c>
    </row>
    <row r="7474" spans="1:15" x14ac:dyDescent="0.25">
      <c r="A7474" s="8">
        <v>45608</v>
      </c>
      <c r="B7474" s="9" t="s">
        <v>11759</v>
      </c>
      <c r="C7474" s="9" t="s">
        <v>131</v>
      </c>
      <c r="D7474" s="3">
        <v>-10.65</v>
      </c>
      <c r="E7474" s="9" t="s">
        <v>7746</v>
      </c>
      <c r="F7474" s="9" t="s">
        <v>133</v>
      </c>
      <c r="G7474" s="9" t="s">
        <v>134</v>
      </c>
      <c r="H7474" s="8">
        <v>45597</v>
      </c>
      <c r="I7474" s="8">
        <v>45607</v>
      </c>
      <c r="J7474" s="219" t="s">
        <v>11760</v>
      </c>
      <c r="K7474" s="205" t="s">
        <v>136</v>
      </c>
      <c r="M7474" s="9" t="s">
        <v>11761</v>
      </c>
      <c r="N7474" s="215">
        <v>45635.715607696802</v>
      </c>
      <c r="O7474" s="8">
        <v>45635</v>
      </c>
    </row>
    <row r="7475" spans="1:15" x14ac:dyDescent="0.25">
      <c r="A7475" s="8">
        <v>45627</v>
      </c>
      <c r="B7475" s="9" t="s">
        <v>11517</v>
      </c>
      <c r="C7475" s="9" t="s">
        <v>131</v>
      </c>
      <c r="D7475" s="3">
        <v>-10.65</v>
      </c>
      <c r="E7475" s="9" t="s">
        <v>7746</v>
      </c>
      <c r="F7475" s="9" t="s">
        <v>133</v>
      </c>
      <c r="G7475" s="9" t="s">
        <v>134</v>
      </c>
      <c r="H7475" s="8">
        <v>45627</v>
      </c>
      <c r="I7475" s="8">
        <v>45621</v>
      </c>
      <c r="J7475" s="219" t="s">
        <v>11518</v>
      </c>
      <c r="K7475" s="205" t="s">
        <v>136</v>
      </c>
      <c r="M7475" s="9" t="s">
        <v>11519</v>
      </c>
      <c r="N7475" s="215">
        <v>45635.715607696802</v>
      </c>
      <c r="O7475" s="8">
        <v>45635</v>
      </c>
    </row>
    <row r="7476" spans="1:15" x14ac:dyDescent="0.25">
      <c r="A7476" s="8">
        <v>45554</v>
      </c>
      <c r="B7476" s="9" t="s">
        <v>8369</v>
      </c>
      <c r="C7476" s="9" t="s">
        <v>180</v>
      </c>
      <c r="D7476" s="3">
        <v>-5.98</v>
      </c>
      <c r="E7476" s="9" t="s">
        <v>181</v>
      </c>
      <c r="F7476" s="9" t="s">
        <v>182</v>
      </c>
      <c r="G7476" s="9" t="s">
        <v>183</v>
      </c>
      <c r="H7476" s="8">
        <v>45536</v>
      </c>
      <c r="I7476" s="8">
        <v>45551</v>
      </c>
      <c r="J7476" s="8" t="s">
        <v>10345</v>
      </c>
      <c r="K7476" s="205" t="s">
        <v>185</v>
      </c>
      <c r="M7476" s="9" t="s">
        <v>8371</v>
      </c>
      <c r="N7476" s="215">
        <v>45575.565837071801</v>
      </c>
      <c r="O7476" s="8">
        <v>45575</v>
      </c>
    </row>
    <row r="7477" spans="1:15" x14ac:dyDescent="0.25">
      <c r="A7477" s="8">
        <v>45627</v>
      </c>
      <c r="B7477" s="9" t="s">
        <v>11529</v>
      </c>
      <c r="C7477" s="9" t="s">
        <v>131</v>
      </c>
      <c r="D7477" s="3">
        <v>-10.65</v>
      </c>
      <c r="E7477" s="9" t="s">
        <v>7746</v>
      </c>
      <c r="F7477" s="9" t="s">
        <v>133</v>
      </c>
      <c r="G7477" s="9" t="s">
        <v>134</v>
      </c>
      <c r="H7477" s="8">
        <v>45627</v>
      </c>
      <c r="I7477" s="8">
        <v>45621</v>
      </c>
      <c r="J7477" s="219" t="s">
        <v>11530</v>
      </c>
      <c r="K7477" s="205" t="s">
        <v>136</v>
      </c>
      <c r="M7477" s="9" t="s">
        <v>11531</v>
      </c>
      <c r="N7477" s="215">
        <v>45635.715607696802</v>
      </c>
      <c r="O7477" s="8">
        <v>45635</v>
      </c>
    </row>
    <row r="7478" spans="1:15" x14ac:dyDescent="0.25">
      <c r="A7478" s="8">
        <v>45260</v>
      </c>
      <c r="B7478" s="9" t="s">
        <v>1669</v>
      </c>
      <c r="C7478" s="9" t="s">
        <v>180</v>
      </c>
      <c r="D7478" s="3">
        <v>-5.95</v>
      </c>
      <c r="E7478" s="9" t="s">
        <v>1226</v>
      </c>
      <c r="F7478" s="9" t="s">
        <v>1227</v>
      </c>
      <c r="G7478" s="9" t="s">
        <v>183</v>
      </c>
      <c r="H7478" s="8">
        <v>45231</v>
      </c>
      <c r="I7478" s="8">
        <v>45257</v>
      </c>
      <c r="J7478" s="8" t="s">
        <v>1683</v>
      </c>
      <c r="K7478" s="205" t="s">
        <v>1229</v>
      </c>
      <c r="M7478" s="9" t="s">
        <v>1671</v>
      </c>
      <c r="N7478" s="215">
        <v>45294.9567489931</v>
      </c>
      <c r="O7478" s="8"/>
    </row>
    <row r="7479" spans="1:15" x14ac:dyDescent="0.25">
      <c r="A7479" s="8">
        <v>45289</v>
      </c>
      <c r="B7479" s="9" t="s">
        <v>1401</v>
      </c>
      <c r="C7479" s="9" t="s">
        <v>180</v>
      </c>
      <c r="D7479" s="3">
        <v>-5.94</v>
      </c>
      <c r="E7479" s="9" t="s">
        <v>939</v>
      </c>
      <c r="F7479" s="9" t="s">
        <v>940</v>
      </c>
      <c r="G7479" s="9" t="s">
        <v>183</v>
      </c>
      <c r="H7479" s="8">
        <v>45261</v>
      </c>
      <c r="I7479" s="8">
        <v>45285</v>
      </c>
      <c r="J7479" s="8" t="s">
        <v>1682</v>
      </c>
      <c r="K7479" s="205" t="s">
        <v>942</v>
      </c>
      <c r="M7479" s="9" t="s">
        <v>1403</v>
      </c>
      <c r="N7479" s="215">
        <v>45294.9567489931</v>
      </c>
      <c r="O7479" s="8"/>
    </row>
    <row r="7480" spans="1:15" x14ac:dyDescent="0.25">
      <c r="A7480" s="8">
        <v>45393</v>
      </c>
      <c r="B7480" s="9" t="s">
        <v>223</v>
      </c>
      <c r="C7480" s="9" t="s">
        <v>224</v>
      </c>
      <c r="D7480" s="3">
        <v>-17.190000000000001</v>
      </c>
      <c r="E7480" s="9" t="s">
        <v>117</v>
      </c>
      <c r="F7480" s="9" t="s">
        <v>118</v>
      </c>
      <c r="G7480" s="9" t="s">
        <v>210</v>
      </c>
      <c r="H7480" s="8">
        <v>45383</v>
      </c>
      <c r="I7480" s="8">
        <v>45390</v>
      </c>
      <c r="J7480" s="8" t="s">
        <v>2459</v>
      </c>
      <c r="K7480" s="205" t="s">
        <v>121</v>
      </c>
      <c r="M7480" s="9" t="s">
        <v>226</v>
      </c>
      <c r="N7480" s="215">
        <v>45402.639274791698</v>
      </c>
      <c r="O7480" s="8"/>
    </row>
    <row r="7481" spans="1:15" x14ac:dyDescent="0.25">
      <c r="A7481" s="8">
        <v>45565</v>
      </c>
      <c r="B7481" s="9" t="s">
        <v>1669</v>
      </c>
      <c r="C7481" s="9" t="s">
        <v>180</v>
      </c>
      <c r="D7481" s="3">
        <v>-5.93</v>
      </c>
      <c r="E7481" s="9" t="s">
        <v>1226</v>
      </c>
      <c r="F7481" s="9" t="s">
        <v>1227</v>
      </c>
      <c r="G7481" s="9" t="s">
        <v>183</v>
      </c>
      <c r="H7481" s="8">
        <v>45536</v>
      </c>
      <c r="I7481" s="8">
        <v>45565</v>
      </c>
      <c r="J7481" s="8" t="s">
        <v>10098</v>
      </c>
      <c r="K7481" s="205" t="s">
        <v>1229</v>
      </c>
      <c r="M7481" s="9" t="s">
        <v>1671</v>
      </c>
      <c r="N7481" s="215">
        <v>45575.565837071801</v>
      </c>
      <c r="O7481" s="8">
        <v>45575</v>
      </c>
    </row>
    <row r="7482" spans="1:15" x14ac:dyDescent="0.25">
      <c r="A7482" s="8">
        <v>45393</v>
      </c>
      <c r="B7482" s="9" t="s">
        <v>1979</v>
      </c>
      <c r="C7482" s="9" t="s">
        <v>199</v>
      </c>
      <c r="D7482" s="3">
        <v>-10</v>
      </c>
      <c r="E7482" s="9" t="s">
        <v>117</v>
      </c>
      <c r="F7482" s="9" t="s">
        <v>118</v>
      </c>
      <c r="G7482" s="9" t="s">
        <v>210</v>
      </c>
      <c r="H7482" s="8">
        <v>45383</v>
      </c>
      <c r="I7482" s="8">
        <v>45390</v>
      </c>
      <c r="J7482" s="8" t="s">
        <v>1980</v>
      </c>
      <c r="K7482" s="205" t="s">
        <v>121</v>
      </c>
      <c r="M7482" s="9" t="s">
        <v>1981</v>
      </c>
      <c r="N7482" s="215">
        <v>45402.639274791698</v>
      </c>
      <c r="O7482" s="8"/>
    </row>
    <row r="7483" spans="1:15" x14ac:dyDescent="0.25">
      <c r="A7483" s="8">
        <v>45758</v>
      </c>
      <c r="B7483" s="9" t="s">
        <v>14871</v>
      </c>
      <c r="C7483" s="9" t="s">
        <v>131</v>
      </c>
      <c r="D7483" s="3">
        <v>-10.97</v>
      </c>
      <c r="E7483" s="9" t="s">
        <v>7746</v>
      </c>
      <c r="F7483" s="9" t="s">
        <v>133</v>
      </c>
      <c r="G7483" s="9" t="s">
        <v>134</v>
      </c>
      <c r="H7483" s="8">
        <v>45748</v>
      </c>
      <c r="I7483" s="8">
        <v>45754</v>
      </c>
      <c r="J7483" s="219" t="s">
        <v>14872</v>
      </c>
      <c r="K7483" s="205" t="s">
        <v>136</v>
      </c>
      <c r="M7483" s="9" t="s">
        <v>14873</v>
      </c>
      <c r="N7483" s="215">
        <v>45777.922227581003</v>
      </c>
      <c r="O7483" s="8">
        <v>45777</v>
      </c>
    </row>
    <row r="7484" spans="1:15" x14ac:dyDescent="0.25">
      <c r="A7484" s="8">
        <v>45610</v>
      </c>
      <c r="B7484" s="9" t="s">
        <v>8756</v>
      </c>
      <c r="C7484" s="9" t="s">
        <v>180</v>
      </c>
      <c r="D7484" s="3">
        <v>-5.91</v>
      </c>
      <c r="E7484" s="9" t="s">
        <v>181</v>
      </c>
      <c r="F7484" s="9" t="s">
        <v>182</v>
      </c>
      <c r="G7484" s="9" t="s">
        <v>183</v>
      </c>
      <c r="H7484" s="8">
        <v>45597</v>
      </c>
      <c r="I7484" s="8">
        <v>45607</v>
      </c>
      <c r="J7484" s="219" t="s">
        <v>11735</v>
      </c>
      <c r="K7484" s="205" t="s">
        <v>185</v>
      </c>
      <c r="M7484" s="9" t="s">
        <v>8758</v>
      </c>
      <c r="N7484" s="215">
        <v>45635.715607696802</v>
      </c>
      <c r="O7484" s="8">
        <v>45635</v>
      </c>
    </row>
    <row r="7485" spans="1:15" x14ac:dyDescent="0.25">
      <c r="A7485" s="8">
        <v>45393</v>
      </c>
      <c r="B7485" s="9" t="s">
        <v>208</v>
      </c>
      <c r="C7485" s="9" t="s">
        <v>209</v>
      </c>
      <c r="D7485" s="3">
        <v>-15.01</v>
      </c>
      <c r="E7485" s="9" t="s">
        <v>117</v>
      </c>
      <c r="F7485" s="9" t="s">
        <v>118</v>
      </c>
      <c r="G7485" s="9" t="s">
        <v>210</v>
      </c>
      <c r="H7485" s="8">
        <v>45383</v>
      </c>
      <c r="I7485" s="8">
        <v>45390</v>
      </c>
      <c r="J7485" s="8" t="s">
        <v>2338</v>
      </c>
      <c r="K7485" s="205" t="s">
        <v>121</v>
      </c>
      <c r="M7485" s="9" t="s">
        <v>212</v>
      </c>
      <c r="N7485" s="215">
        <v>45402.639274791698</v>
      </c>
      <c r="O7485" s="8">
        <v>45402</v>
      </c>
    </row>
    <row r="7486" spans="1:15" x14ac:dyDescent="0.25">
      <c r="A7486" s="8">
        <v>45631</v>
      </c>
      <c r="B7486" s="9" t="s">
        <v>11467</v>
      </c>
      <c r="C7486" s="9" t="s">
        <v>131</v>
      </c>
      <c r="D7486" s="3">
        <v>-10.99</v>
      </c>
      <c r="E7486" s="9" t="s">
        <v>7746</v>
      </c>
      <c r="F7486" s="9" t="s">
        <v>133</v>
      </c>
      <c r="G7486" s="9" t="s">
        <v>134</v>
      </c>
      <c r="H7486" s="8">
        <v>45627</v>
      </c>
      <c r="I7486" s="8">
        <v>45628</v>
      </c>
      <c r="J7486" s="219" t="s">
        <v>11468</v>
      </c>
      <c r="K7486" s="205" t="s">
        <v>136</v>
      </c>
      <c r="M7486" s="9" t="s">
        <v>11469</v>
      </c>
      <c r="N7486" s="215">
        <v>45635.715607696802</v>
      </c>
      <c r="O7486" s="8">
        <v>45635</v>
      </c>
    </row>
    <row r="7487" spans="1:15" x14ac:dyDescent="0.25">
      <c r="A7487" s="8">
        <v>45265</v>
      </c>
      <c r="B7487" s="9" t="s">
        <v>2061</v>
      </c>
      <c r="C7487" s="9" t="s">
        <v>131</v>
      </c>
      <c r="D7487" s="3">
        <v>-11.01</v>
      </c>
      <c r="E7487" s="9" t="s">
        <v>132</v>
      </c>
      <c r="F7487" s="9" t="s">
        <v>133</v>
      </c>
      <c r="G7487" s="9" t="s">
        <v>134</v>
      </c>
      <c r="H7487" s="8">
        <v>45261</v>
      </c>
      <c r="I7487" s="8">
        <v>45264</v>
      </c>
      <c r="J7487" s="219" t="s">
        <v>2062</v>
      </c>
      <c r="K7487" s="206" t="s">
        <v>136</v>
      </c>
      <c r="M7487" s="9" t="s">
        <v>2063</v>
      </c>
      <c r="N7487" s="215">
        <v>45294.9567489931</v>
      </c>
      <c r="O7487" s="8"/>
    </row>
    <row r="7488" spans="1:15" x14ac:dyDescent="0.25">
      <c r="A7488" s="8">
        <v>45330</v>
      </c>
      <c r="B7488" s="9" t="s">
        <v>2058</v>
      </c>
      <c r="C7488" s="9" t="s">
        <v>131</v>
      </c>
      <c r="D7488" s="3">
        <v>-11.01</v>
      </c>
      <c r="E7488" s="9" t="s">
        <v>132</v>
      </c>
      <c r="F7488" s="9" t="s">
        <v>133</v>
      </c>
      <c r="G7488" s="9" t="s">
        <v>134</v>
      </c>
      <c r="H7488" s="8">
        <v>45323</v>
      </c>
      <c r="I7488" s="8">
        <v>45327</v>
      </c>
      <c r="J7488" s="8" t="s">
        <v>2059</v>
      </c>
      <c r="K7488" s="206" t="s">
        <v>136</v>
      </c>
      <c r="M7488" s="9" t="s">
        <v>2060</v>
      </c>
      <c r="N7488" s="215">
        <v>45336.674582523097</v>
      </c>
      <c r="O7488" s="8">
        <v>45336</v>
      </c>
    </row>
    <row r="7489" spans="1:15" x14ac:dyDescent="0.25">
      <c r="A7489" s="8">
        <v>45467</v>
      </c>
      <c r="B7489" s="9" t="s">
        <v>8600</v>
      </c>
      <c r="C7489" s="9" t="s">
        <v>131</v>
      </c>
      <c r="D7489" s="3">
        <v>-11.02</v>
      </c>
      <c r="E7489" s="9" t="s">
        <v>7746</v>
      </c>
      <c r="F7489" s="9" t="s">
        <v>133</v>
      </c>
      <c r="G7489" s="9" t="s">
        <v>134</v>
      </c>
      <c r="H7489" s="8">
        <v>45444</v>
      </c>
      <c r="I7489" s="8">
        <v>45467</v>
      </c>
      <c r="J7489" s="8" t="s">
        <v>8601</v>
      </c>
      <c r="K7489" s="205" t="s">
        <v>136</v>
      </c>
      <c r="M7489" s="9" t="s">
        <v>8602</v>
      </c>
      <c r="N7489" s="215">
        <v>45505.8848292361</v>
      </c>
      <c r="O7489" s="8">
        <v>45505</v>
      </c>
    </row>
    <row r="7490" spans="1:15" x14ac:dyDescent="0.25">
      <c r="A7490" s="8">
        <v>45410</v>
      </c>
      <c r="B7490" s="9" t="s">
        <v>2070</v>
      </c>
      <c r="C7490" s="9" t="s">
        <v>131</v>
      </c>
      <c r="D7490" s="3">
        <v>-11.02</v>
      </c>
      <c r="E7490" s="9" t="s">
        <v>132</v>
      </c>
      <c r="F7490" s="9" t="s">
        <v>133</v>
      </c>
      <c r="G7490" s="9" t="s">
        <v>134</v>
      </c>
      <c r="H7490" s="8">
        <v>45383</v>
      </c>
      <c r="I7490" s="8">
        <v>45404</v>
      </c>
      <c r="J7490" s="8" t="s">
        <v>2071</v>
      </c>
      <c r="K7490" s="205" t="s">
        <v>136</v>
      </c>
      <c r="M7490" s="9" t="s">
        <v>2072</v>
      </c>
      <c r="N7490" s="215">
        <v>45421.815222858801</v>
      </c>
      <c r="O7490" s="8">
        <v>45421</v>
      </c>
    </row>
    <row r="7491" spans="1:15" x14ac:dyDescent="0.25">
      <c r="A7491" s="8">
        <v>45838</v>
      </c>
      <c r="B7491" s="9" t="s">
        <v>19041</v>
      </c>
      <c r="C7491" s="9" t="s">
        <v>180</v>
      </c>
      <c r="D7491" s="3">
        <v>-5.84</v>
      </c>
      <c r="E7491" s="9" t="s">
        <v>253</v>
      </c>
      <c r="F7491" s="9" t="s">
        <v>254</v>
      </c>
      <c r="G7491" s="9" t="s">
        <v>183</v>
      </c>
      <c r="H7491" s="8">
        <v>45809</v>
      </c>
      <c r="I7491" s="8">
        <v>45838</v>
      </c>
      <c r="J7491" s="219" t="s">
        <v>19098</v>
      </c>
      <c r="K7491" s="205" t="s">
        <v>256</v>
      </c>
      <c r="M7491" s="9" t="s">
        <v>19043</v>
      </c>
      <c r="N7491" s="215">
        <v>45862.622311099498</v>
      </c>
      <c r="O7491" s="8"/>
    </row>
    <row r="7492" spans="1:15" x14ac:dyDescent="0.25">
      <c r="A7492" s="8">
        <v>45439</v>
      </c>
      <c r="B7492" s="9" t="s">
        <v>2067</v>
      </c>
      <c r="C7492" s="9" t="s">
        <v>131</v>
      </c>
      <c r="D7492" s="3">
        <v>-11.02</v>
      </c>
      <c r="E7492" s="9" t="s">
        <v>132</v>
      </c>
      <c r="F7492" s="9" t="s">
        <v>133</v>
      </c>
      <c r="G7492" s="9" t="s">
        <v>134</v>
      </c>
      <c r="H7492" s="8">
        <v>45413</v>
      </c>
      <c r="I7492" s="8">
        <v>45439</v>
      </c>
      <c r="J7492" s="8" t="s">
        <v>2068</v>
      </c>
      <c r="K7492" s="206" t="s">
        <v>136</v>
      </c>
      <c r="M7492" s="9" t="s">
        <v>2069</v>
      </c>
      <c r="N7492" s="215">
        <v>45445.039048634302</v>
      </c>
      <c r="O7492" s="8">
        <v>45444</v>
      </c>
    </row>
    <row r="7493" spans="1:15" x14ac:dyDescent="0.25">
      <c r="A7493" s="8">
        <v>45384</v>
      </c>
      <c r="B7493" s="9" t="s">
        <v>2076</v>
      </c>
      <c r="C7493" s="9" t="s">
        <v>131</v>
      </c>
      <c r="D7493" s="3">
        <v>-11.02</v>
      </c>
      <c r="E7493" s="9" t="s">
        <v>132</v>
      </c>
      <c r="F7493" s="9" t="s">
        <v>133</v>
      </c>
      <c r="G7493" s="9" t="s">
        <v>134</v>
      </c>
      <c r="H7493" s="8">
        <v>45383</v>
      </c>
      <c r="I7493" s="8">
        <v>45383</v>
      </c>
      <c r="J7493" s="8" t="s">
        <v>2077</v>
      </c>
      <c r="K7493" s="205" t="s">
        <v>136</v>
      </c>
      <c r="M7493" s="9" t="s">
        <v>2078</v>
      </c>
      <c r="N7493" s="215">
        <v>45402.639274791698</v>
      </c>
      <c r="O7493" s="8">
        <v>45402</v>
      </c>
    </row>
    <row r="7494" spans="1:15" x14ac:dyDescent="0.25">
      <c r="A7494" s="8">
        <v>45734</v>
      </c>
      <c r="B7494" s="9" t="s">
        <v>179</v>
      </c>
      <c r="C7494" s="9" t="s">
        <v>180</v>
      </c>
      <c r="D7494" s="3">
        <v>-5.77</v>
      </c>
      <c r="E7494" s="9" t="s">
        <v>181</v>
      </c>
      <c r="F7494" s="9" t="s">
        <v>182</v>
      </c>
      <c r="G7494" s="9" t="s">
        <v>183</v>
      </c>
      <c r="H7494" s="8">
        <v>45717</v>
      </c>
      <c r="I7494" s="8">
        <v>45733</v>
      </c>
      <c r="J7494" s="219" t="s">
        <v>15339</v>
      </c>
      <c r="K7494" s="205" t="s">
        <v>185</v>
      </c>
      <c r="M7494" s="9" t="s">
        <v>186</v>
      </c>
      <c r="N7494" s="215">
        <v>45777.922227581003</v>
      </c>
      <c r="O7494" s="8">
        <v>45777</v>
      </c>
    </row>
    <row r="7495" spans="1:15" x14ac:dyDescent="0.25">
      <c r="A7495" s="8">
        <v>45351</v>
      </c>
      <c r="B7495" s="9" t="s">
        <v>1669</v>
      </c>
      <c r="C7495" s="9" t="s">
        <v>180</v>
      </c>
      <c r="D7495" s="3">
        <v>-5.77</v>
      </c>
      <c r="E7495" s="9" t="s">
        <v>1226</v>
      </c>
      <c r="F7495" s="9" t="s">
        <v>1227</v>
      </c>
      <c r="G7495" s="9" t="s">
        <v>183</v>
      </c>
      <c r="H7495" s="8">
        <v>45323</v>
      </c>
      <c r="I7495" s="8">
        <v>45348</v>
      </c>
      <c r="J7495" s="219" t="s">
        <v>1670</v>
      </c>
      <c r="K7495" s="205" t="s">
        <v>1229</v>
      </c>
      <c r="M7495" s="9" t="s">
        <v>1671</v>
      </c>
      <c r="N7495" s="215">
        <v>45363.078556828703</v>
      </c>
      <c r="O7495" s="8">
        <v>45362</v>
      </c>
    </row>
    <row r="7496" spans="1:15" x14ac:dyDescent="0.25">
      <c r="A7496" s="8">
        <v>45406</v>
      </c>
      <c r="B7496" s="9" t="s">
        <v>2073</v>
      </c>
      <c r="C7496" s="9" t="s">
        <v>131</v>
      </c>
      <c r="D7496" s="3">
        <v>-11.02</v>
      </c>
      <c r="E7496" s="9" t="s">
        <v>132</v>
      </c>
      <c r="F7496" s="9" t="s">
        <v>133</v>
      </c>
      <c r="G7496" s="9" t="s">
        <v>134</v>
      </c>
      <c r="H7496" s="8">
        <v>45383</v>
      </c>
      <c r="I7496" s="8">
        <v>45404</v>
      </c>
      <c r="J7496" s="8" t="s">
        <v>2074</v>
      </c>
      <c r="K7496" s="205" t="s">
        <v>136</v>
      </c>
      <c r="M7496" s="9" t="s">
        <v>2075</v>
      </c>
      <c r="N7496" s="215">
        <v>45412.662961076399</v>
      </c>
      <c r="O7496" s="8">
        <v>45412</v>
      </c>
    </row>
    <row r="7497" spans="1:15" x14ac:dyDescent="0.25">
      <c r="A7497" s="8">
        <v>45519</v>
      </c>
      <c r="B7497" s="9" t="s">
        <v>7937</v>
      </c>
      <c r="C7497" s="9" t="s">
        <v>180</v>
      </c>
      <c r="D7497" s="3">
        <v>-5.75</v>
      </c>
      <c r="E7497" s="9" t="s">
        <v>181</v>
      </c>
      <c r="F7497" s="9" t="s">
        <v>182</v>
      </c>
      <c r="G7497" s="9" t="s">
        <v>183</v>
      </c>
      <c r="H7497" s="8">
        <v>45505</v>
      </c>
      <c r="I7497" s="8">
        <v>45516</v>
      </c>
      <c r="J7497" s="8" t="s">
        <v>9252</v>
      </c>
      <c r="K7497" s="205" t="s">
        <v>185</v>
      </c>
      <c r="M7497" s="9" t="s">
        <v>7939</v>
      </c>
      <c r="N7497" s="215">
        <v>45534.648212951397</v>
      </c>
      <c r="O7497" s="8">
        <v>45534</v>
      </c>
    </row>
    <row r="7498" spans="1:15" x14ac:dyDescent="0.25">
      <c r="A7498" s="8">
        <v>45471</v>
      </c>
      <c r="B7498" s="9" t="s">
        <v>8450</v>
      </c>
      <c r="C7498" s="9" t="s">
        <v>180</v>
      </c>
      <c r="D7498" s="3">
        <v>-5.73</v>
      </c>
      <c r="E7498" s="9" t="s">
        <v>181</v>
      </c>
      <c r="F7498" s="9" t="s">
        <v>182</v>
      </c>
      <c r="G7498" s="9" t="s">
        <v>183</v>
      </c>
      <c r="H7498" s="8">
        <v>45444</v>
      </c>
      <c r="I7498" s="8">
        <v>45467</v>
      </c>
      <c r="J7498" s="8" t="s">
        <v>8451</v>
      </c>
      <c r="K7498" s="205" t="s">
        <v>185</v>
      </c>
      <c r="M7498" s="9" t="s">
        <v>8452</v>
      </c>
      <c r="N7498" s="215">
        <v>45505.8848292361</v>
      </c>
      <c r="O7498" s="8">
        <v>45505</v>
      </c>
    </row>
    <row r="7499" spans="1:15" x14ac:dyDescent="0.25">
      <c r="A7499" s="8">
        <v>45260</v>
      </c>
      <c r="B7499" s="9" t="s">
        <v>1401</v>
      </c>
      <c r="C7499" s="9" t="s">
        <v>180</v>
      </c>
      <c r="D7499" s="3">
        <v>-5.72</v>
      </c>
      <c r="E7499" s="9" t="s">
        <v>939</v>
      </c>
      <c r="F7499" s="9" t="s">
        <v>940</v>
      </c>
      <c r="G7499" s="9" t="s">
        <v>183</v>
      </c>
      <c r="H7499" s="8">
        <v>45231</v>
      </c>
      <c r="I7499" s="8">
        <v>45257</v>
      </c>
      <c r="J7499" s="8" t="s">
        <v>1665</v>
      </c>
      <c r="K7499" s="205" t="s">
        <v>942</v>
      </c>
      <c r="M7499" s="9" t="s">
        <v>1403</v>
      </c>
      <c r="N7499" s="215">
        <v>45294.9567489931</v>
      </c>
      <c r="O7499" s="8"/>
    </row>
    <row r="7500" spans="1:15" x14ac:dyDescent="0.25">
      <c r="A7500" s="8">
        <v>45596</v>
      </c>
      <c r="B7500" s="9" t="s">
        <v>1669</v>
      </c>
      <c r="C7500" s="9" t="s">
        <v>180</v>
      </c>
      <c r="D7500" s="3">
        <v>-5.71</v>
      </c>
      <c r="E7500" s="9" t="s">
        <v>1226</v>
      </c>
      <c r="F7500" s="9" t="s">
        <v>1227</v>
      </c>
      <c r="G7500" s="9" t="s">
        <v>183</v>
      </c>
      <c r="H7500" s="8">
        <v>45566</v>
      </c>
      <c r="I7500" s="8">
        <v>45593</v>
      </c>
      <c r="J7500" s="219" t="s">
        <v>11873</v>
      </c>
      <c r="K7500" s="205" t="s">
        <v>1229</v>
      </c>
      <c r="M7500" s="9" t="s">
        <v>1671</v>
      </c>
      <c r="N7500" s="215">
        <v>45635.715607696802</v>
      </c>
      <c r="O7500" s="8">
        <v>45635</v>
      </c>
    </row>
    <row r="7501" spans="1:15" x14ac:dyDescent="0.25">
      <c r="A7501" s="8">
        <v>45789</v>
      </c>
      <c r="B7501" s="9" t="s">
        <v>8369</v>
      </c>
      <c r="C7501" s="9" t="s">
        <v>180</v>
      </c>
      <c r="D7501" s="3">
        <v>-5.69</v>
      </c>
      <c r="E7501" s="9" t="s">
        <v>181</v>
      </c>
      <c r="F7501" s="9" t="s">
        <v>182</v>
      </c>
      <c r="G7501" s="9" t="s">
        <v>183</v>
      </c>
      <c r="H7501" s="8">
        <v>45778</v>
      </c>
      <c r="I7501" s="8">
        <v>45789</v>
      </c>
      <c r="J7501" s="8" t="s">
        <v>16382</v>
      </c>
      <c r="K7501" s="205" t="s">
        <v>185</v>
      </c>
      <c r="M7501" s="9" t="s">
        <v>8371</v>
      </c>
      <c r="N7501" s="215">
        <v>45809.629870740697</v>
      </c>
      <c r="O7501" s="8">
        <v>45809</v>
      </c>
    </row>
    <row r="7502" spans="1:15" x14ac:dyDescent="0.25">
      <c r="A7502" s="8">
        <v>45785</v>
      </c>
      <c r="B7502" s="9" t="s">
        <v>16404</v>
      </c>
      <c r="C7502" s="9" t="s">
        <v>180</v>
      </c>
      <c r="D7502" s="3">
        <v>-5.66</v>
      </c>
      <c r="E7502" s="9" t="s">
        <v>181</v>
      </c>
      <c r="F7502" s="9" t="s">
        <v>182</v>
      </c>
      <c r="G7502" s="9" t="s">
        <v>183</v>
      </c>
      <c r="H7502" s="8">
        <v>45778</v>
      </c>
      <c r="I7502" s="8">
        <v>45782</v>
      </c>
      <c r="J7502" s="219" t="s">
        <v>16568</v>
      </c>
      <c r="K7502" s="205" t="s">
        <v>185</v>
      </c>
      <c r="M7502" s="9" t="s">
        <v>16406</v>
      </c>
      <c r="N7502" s="215">
        <v>45809.629870740697</v>
      </c>
      <c r="O7502" s="8">
        <v>45809</v>
      </c>
    </row>
    <row r="7503" spans="1:15" x14ac:dyDescent="0.25">
      <c r="A7503" s="8">
        <v>45847</v>
      </c>
      <c r="B7503" s="9" t="s">
        <v>18757</v>
      </c>
      <c r="C7503" s="9" t="s">
        <v>180</v>
      </c>
      <c r="D7503" s="3">
        <v>-5.65</v>
      </c>
      <c r="E7503" s="9" t="s">
        <v>181</v>
      </c>
      <c r="F7503" s="9" t="s">
        <v>182</v>
      </c>
      <c r="G7503" s="9" t="s">
        <v>183</v>
      </c>
      <c r="H7503" s="8">
        <v>45839</v>
      </c>
      <c r="I7503" s="8">
        <v>45845</v>
      </c>
      <c r="J7503" s="219" t="s">
        <v>18758</v>
      </c>
      <c r="K7503" s="205" t="s">
        <v>185</v>
      </c>
      <c r="M7503" s="9" t="s">
        <v>18759</v>
      </c>
      <c r="N7503" s="215">
        <v>45862.622311099498</v>
      </c>
      <c r="O7503" s="8">
        <v>45862</v>
      </c>
    </row>
    <row r="7504" spans="1:15" x14ac:dyDescent="0.25">
      <c r="A7504" s="8">
        <v>45557</v>
      </c>
      <c r="B7504" s="9" t="s">
        <v>10255</v>
      </c>
      <c r="C7504" s="9" t="s">
        <v>131</v>
      </c>
      <c r="D7504" s="3">
        <v>-11.09</v>
      </c>
      <c r="E7504" s="9" t="s">
        <v>7746</v>
      </c>
      <c r="F7504" s="9" t="s">
        <v>133</v>
      </c>
      <c r="G7504" s="9" t="s">
        <v>134</v>
      </c>
      <c r="H7504" s="8">
        <v>45536</v>
      </c>
      <c r="I7504" s="8">
        <v>45551</v>
      </c>
      <c r="J7504" s="8" t="s">
        <v>10256</v>
      </c>
      <c r="K7504" s="205" t="s">
        <v>136</v>
      </c>
      <c r="M7504" s="9" t="s">
        <v>10257</v>
      </c>
      <c r="N7504" s="215">
        <v>45575.565837071801</v>
      </c>
      <c r="O7504" s="8">
        <v>45575</v>
      </c>
    </row>
    <row r="7505" spans="1:15" x14ac:dyDescent="0.25">
      <c r="A7505" s="8">
        <v>45267</v>
      </c>
      <c r="B7505" s="9" t="s">
        <v>2118</v>
      </c>
      <c r="C7505" s="9" t="s">
        <v>131</v>
      </c>
      <c r="D7505" s="3">
        <v>-11.45</v>
      </c>
      <c r="E7505" s="9" t="s">
        <v>132</v>
      </c>
      <c r="F7505" s="9" t="s">
        <v>133</v>
      </c>
      <c r="G7505" s="9" t="s">
        <v>134</v>
      </c>
      <c r="H7505" s="8">
        <v>45261</v>
      </c>
      <c r="I7505" s="8">
        <v>45264</v>
      </c>
      <c r="J7505" s="219" t="s">
        <v>2119</v>
      </c>
      <c r="K7505" s="206" t="s">
        <v>136</v>
      </c>
      <c r="M7505" s="9" t="s">
        <v>2120</v>
      </c>
      <c r="N7505" s="215">
        <v>45294.9567489931</v>
      </c>
      <c r="O7505" s="8"/>
    </row>
    <row r="7506" spans="1:15" x14ac:dyDescent="0.25">
      <c r="A7506" s="8">
        <v>45624</v>
      </c>
      <c r="B7506" s="9" t="s">
        <v>11577</v>
      </c>
      <c r="C7506" s="9" t="s">
        <v>131</v>
      </c>
      <c r="D7506" s="3">
        <v>-11.71</v>
      </c>
      <c r="E7506" s="9" t="s">
        <v>7746</v>
      </c>
      <c r="F7506" s="9" t="s">
        <v>133</v>
      </c>
      <c r="G7506" s="9" t="s">
        <v>134</v>
      </c>
      <c r="H7506" s="8">
        <v>45597</v>
      </c>
      <c r="I7506" s="8">
        <v>45621</v>
      </c>
      <c r="J7506" s="219" t="s">
        <v>11578</v>
      </c>
      <c r="K7506" s="205" t="s">
        <v>136</v>
      </c>
      <c r="M7506" s="9" t="s">
        <v>11579</v>
      </c>
      <c r="N7506" s="215">
        <v>45635.715607696802</v>
      </c>
      <c r="O7506" s="8">
        <v>45635</v>
      </c>
    </row>
    <row r="7507" spans="1:15" x14ac:dyDescent="0.25">
      <c r="A7507" s="8">
        <v>45468</v>
      </c>
      <c r="B7507" s="9" t="s">
        <v>8562</v>
      </c>
      <c r="C7507" s="9" t="s">
        <v>131</v>
      </c>
      <c r="D7507" s="3">
        <v>-11.72</v>
      </c>
      <c r="E7507" s="9" t="s">
        <v>7746</v>
      </c>
      <c r="F7507" s="9" t="s">
        <v>133</v>
      </c>
      <c r="G7507" s="9" t="s">
        <v>134</v>
      </c>
      <c r="H7507" s="8">
        <v>45444</v>
      </c>
      <c r="I7507" s="8">
        <v>45467</v>
      </c>
      <c r="J7507" s="8" t="s">
        <v>8563</v>
      </c>
      <c r="K7507" s="205" t="s">
        <v>136</v>
      </c>
      <c r="M7507" s="9" t="s">
        <v>8564</v>
      </c>
      <c r="N7507" s="215">
        <v>45505.8848292361</v>
      </c>
      <c r="O7507" s="8">
        <v>45505</v>
      </c>
    </row>
    <row r="7508" spans="1:15" x14ac:dyDescent="0.25">
      <c r="A7508" s="8">
        <v>45618</v>
      </c>
      <c r="B7508" s="9" t="s">
        <v>11639</v>
      </c>
      <c r="C7508" s="9" t="s">
        <v>131</v>
      </c>
      <c r="D7508" s="3">
        <v>-11.78</v>
      </c>
      <c r="E7508" s="9" t="s">
        <v>7746</v>
      </c>
      <c r="F7508" s="9" t="s">
        <v>133</v>
      </c>
      <c r="G7508" s="9" t="s">
        <v>134</v>
      </c>
      <c r="H7508" s="8">
        <v>45597</v>
      </c>
      <c r="I7508" s="8">
        <v>45614</v>
      </c>
      <c r="J7508" s="219" t="s">
        <v>11640</v>
      </c>
      <c r="K7508" s="205" t="s">
        <v>136</v>
      </c>
      <c r="M7508" s="9" t="s">
        <v>11641</v>
      </c>
      <c r="N7508" s="215">
        <v>45635.715607696802</v>
      </c>
      <c r="O7508" s="8">
        <v>45635</v>
      </c>
    </row>
    <row r="7509" spans="1:15" x14ac:dyDescent="0.25">
      <c r="A7509" s="8">
        <v>45347</v>
      </c>
      <c r="B7509" s="9" t="s">
        <v>2135</v>
      </c>
      <c r="C7509" s="9" t="s">
        <v>131</v>
      </c>
      <c r="D7509" s="3">
        <v>-11.92</v>
      </c>
      <c r="E7509" s="9" t="s">
        <v>132</v>
      </c>
      <c r="F7509" s="9" t="s">
        <v>133</v>
      </c>
      <c r="G7509" s="9" t="s">
        <v>134</v>
      </c>
      <c r="H7509" s="8">
        <v>45323</v>
      </c>
      <c r="I7509" s="8">
        <v>45341</v>
      </c>
      <c r="J7509" s="8" t="s">
        <v>2136</v>
      </c>
      <c r="K7509" s="206" t="s">
        <v>136</v>
      </c>
      <c r="M7509" s="9" t="s">
        <v>2137</v>
      </c>
      <c r="N7509" s="215">
        <v>45363.078556828703</v>
      </c>
      <c r="O7509" s="8">
        <v>45362</v>
      </c>
    </row>
    <row r="7510" spans="1:15" x14ac:dyDescent="0.25">
      <c r="A7510" s="8">
        <v>45393</v>
      </c>
      <c r="B7510" s="9" t="s">
        <v>2382</v>
      </c>
      <c r="C7510" s="9" t="s">
        <v>209</v>
      </c>
      <c r="D7510" s="3">
        <v>-249.2</v>
      </c>
      <c r="E7510" s="9" t="s">
        <v>117</v>
      </c>
      <c r="F7510" s="9" t="s">
        <v>118</v>
      </c>
      <c r="G7510" s="9" t="s">
        <v>210</v>
      </c>
      <c r="H7510" s="8">
        <v>45383</v>
      </c>
      <c r="I7510" s="8">
        <v>45390</v>
      </c>
      <c r="J7510" s="8" t="s">
        <v>4572</v>
      </c>
      <c r="K7510" s="205" t="s">
        <v>121</v>
      </c>
      <c r="M7510" s="9" t="s">
        <v>2384</v>
      </c>
      <c r="N7510" s="215">
        <v>45402.639274791698</v>
      </c>
      <c r="O7510" s="8"/>
    </row>
    <row r="7511" spans="1:15" x14ac:dyDescent="0.25">
      <c r="A7511" s="8">
        <v>45755</v>
      </c>
      <c r="B7511" s="9" t="s">
        <v>14811</v>
      </c>
      <c r="C7511" s="9" t="s">
        <v>180</v>
      </c>
      <c r="D7511" s="3">
        <v>-5.64</v>
      </c>
      <c r="E7511" s="9" t="s">
        <v>181</v>
      </c>
      <c r="F7511" s="9" t="s">
        <v>182</v>
      </c>
      <c r="G7511" s="9" t="s">
        <v>183</v>
      </c>
      <c r="H7511" s="8">
        <v>45748</v>
      </c>
      <c r="I7511" s="8">
        <v>45754</v>
      </c>
      <c r="J7511" s="219" t="s">
        <v>14950</v>
      </c>
      <c r="K7511" s="205" t="s">
        <v>185</v>
      </c>
      <c r="M7511" s="9" t="s">
        <v>14813</v>
      </c>
      <c r="N7511" s="215">
        <v>45777.922227581003</v>
      </c>
      <c r="O7511" s="8">
        <v>45777</v>
      </c>
    </row>
    <row r="7512" spans="1:15" x14ac:dyDescent="0.25">
      <c r="A7512" s="8">
        <v>45910</v>
      </c>
      <c r="B7512" s="9" t="s">
        <v>19503</v>
      </c>
      <c r="C7512" s="9" t="s">
        <v>131</v>
      </c>
      <c r="D7512" s="3">
        <v>-12.01</v>
      </c>
      <c r="E7512" s="9" t="s">
        <v>7746</v>
      </c>
      <c r="F7512" s="9" t="s">
        <v>133</v>
      </c>
      <c r="G7512" s="9" t="s">
        <v>134</v>
      </c>
      <c r="H7512" s="8">
        <v>45901</v>
      </c>
      <c r="I7512" s="8">
        <v>45908</v>
      </c>
      <c r="J7512" s="219" t="s">
        <v>19504</v>
      </c>
      <c r="K7512" s="205" t="s">
        <v>136</v>
      </c>
      <c r="M7512" s="9" t="s">
        <v>19505</v>
      </c>
      <c r="N7512" s="215">
        <v>45929.807189814797</v>
      </c>
      <c r="O7512" s="8">
        <v>45929</v>
      </c>
    </row>
    <row r="7513" spans="1:15" x14ac:dyDescent="0.25">
      <c r="A7513" s="8">
        <v>45814</v>
      </c>
      <c r="B7513" s="9" t="s">
        <v>179</v>
      </c>
      <c r="C7513" s="9" t="s">
        <v>180</v>
      </c>
      <c r="D7513" s="3">
        <v>-5.62</v>
      </c>
      <c r="E7513" s="9" t="s">
        <v>181</v>
      </c>
      <c r="F7513" s="9" t="s">
        <v>182</v>
      </c>
      <c r="G7513" s="9" t="s">
        <v>183</v>
      </c>
      <c r="H7513" s="8">
        <v>45809</v>
      </c>
      <c r="I7513" s="8">
        <v>45810</v>
      </c>
      <c r="J7513" s="8" t="s">
        <v>18074</v>
      </c>
      <c r="K7513" s="205" t="s">
        <v>185</v>
      </c>
      <c r="M7513" s="9" t="s">
        <v>186</v>
      </c>
      <c r="N7513" s="215">
        <v>45840.490152685197</v>
      </c>
      <c r="O7513" s="8">
        <v>45840</v>
      </c>
    </row>
    <row r="7514" spans="1:15" x14ac:dyDescent="0.25">
      <c r="A7514" s="8">
        <v>45392</v>
      </c>
      <c r="B7514" s="9" t="s">
        <v>356</v>
      </c>
      <c r="C7514" s="9" t="s">
        <v>357</v>
      </c>
      <c r="D7514" s="3">
        <v>-71.66</v>
      </c>
      <c r="E7514" s="9" t="s">
        <v>117</v>
      </c>
      <c r="F7514" s="9" t="s">
        <v>118</v>
      </c>
      <c r="G7514" s="9" t="s">
        <v>210</v>
      </c>
      <c r="H7514" s="8">
        <v>45383</v>
      </c>
      <c r="I7514" s="8">
        <v>45390</v>
      </c>
      <c r="J7514" s="8" t="s">
        <v>3953</v>
      </c>
      <c r="K7514" s="205" t="s">
        <v>121</v>
      </c>
      <c r="M7514" s="9" t="s">
        <v>359</v>
      </c>
      <c r="N7514" s="215">
        <v>45402.639274791698</v>
      </c>
      <c r="O7514" s="8">
        <v>45402</v>
      </c>
    </row>
    <row r="7515" spans="1:15" x14ac:dyDescent="0.25">
      <c r="A7515" s="8">
        <v>45830</v>
      </c>
      <c r="B7515" s="9" t="s">
        <v>17787</v>
      </c>
      <c r="C7515" s="9" t="s">
        <v>131</v>
      </c>
      <c r="D7515" s="3">
        <v>-12.14</v>
      </c>
      <c r="E7515" s="9" t="s">
        <v>7746</v>
      </c>
      <c r="F7515" s="9" t="s">
        <v>133</v>
      </c>
      <c r="G7515" s="9" t="s">
        <v>134</v>
      </c>
      <c r="H7515" s="8">
        <v>45809</v>
      </c>
      <c r="I7515" s="8">
        <v>45824</v>
      </c>
      <c r="J7515" s="8" t="s">
        <v>17788</v>
      </c>
      <c r="K7515" s="205" t="s">
        <v>136</v>
      </c>
      <c r="M7515" s="9" t="s">
        <v>17789</v>
      </c>
      <c r="N7515" s="215">
        <v>45840.490152685197</v>
      </c>
      <c r="O7515" s="8">
        <v>45840</v>
      </c>
    </row>
    <row r="7516" spans="1:15" x14ac:dyDescent="0.25">
      <c r="A7516" s="8">
        <v>45256</v>
      </c>
      <c r="B7516" s="9" t="s">
        <v>2166</v>
      </c>
      <c r="C7516" s="9" t="s">
        <v>131</v>
      </c>
      <c r="D7516" s="3">
        <v>-12.18</v>
      </c>
      <c r="E7516" s="9" t="s">
        <v>266</v>
      </c>
      <c r="F7516" s="9" t="s">
        <v>267</v>
      </c>
      <c r="G7516" s="9" t="s">
        <v>268</v>
      </c>
      <c r="H7516" s="8">
        <v>45231</v>
      </c>
      <c r="I7516" s="8">
        <v>45250</v>
      </c>
      <c r="J7516" s="8" t="s">
        <v>2167</v>
      </c>
      <c r="K7516" s="205" t="s">
        <v>270</v>
      </c>
      <c r="M7516" s="9" t="s">
        <v>2168</v>
      </c>
      <c r="N7516" s="215">
        <v>45294.9567489931</v>
      </c>
      <c r="O7516" s="8"/>
    </row>
    <row r="7517" spans="1:15" x14ac:dyDescent="0.25">
      <c r="A7517" s="8">
        <v>45377</v>
      </c>
      <c r="B7517" s="9" t="s">
        <v>2173</v>
      </c>
      <c r="C7517" s="9" t="s">
        <v>131</v>
      </c>
      <c r="D7517" s="3">
        <v>-12.45</v>
      </c>
      <c r="E7517" s="9" t="s">
        <v>132</v>
      </c>
      <c r="F7517" s="9" t="s">
        <v>133</v>
      </c>
      <c r="G7517" s="9" t="s">
        <v>134</v>
      </c>
      <c r="H7517" s="8">
        <v>45352</v>
      </c>
      <c r="I7517" s="8">
        <v>45376</v>
      </c>
      <c r="J7517" s="8" t="s">
        <v>2174</v>
      </c>
      <c r="K7517" s="205" t="s">
        <v>136</v>
      </c>
      <c r="M7517" s="9" t="s">
        <v>2175</v>
      </c>
      <c r="N7517" s="215">
        <v>45385.162865138896</v>
      </c>
      <c r="O7517" s="8">
        <v>45384</v>
      </c>
    </row>
    <row r="7518" spans="1:15" x14ac:dyDescent="0.25">
      <c r="A7518" s="8">
        <v>45671</v>
      </c>
      <c r="B7518" s="9" t="s">
        <v>12511</v>
      </c>
      <c r="C7518" s="9" t="s">
        <v>131</v>
      </c>
      <c r="D7518" s="3">
        <v>-12.45</v>
      </c>
      <c r="E7518" s="9" t="s">
        <v>7746</v>
      </c>
      <c r="F7518" s="9" t="s">
        <v>133</v>
      </c>
      <c r="G7518" s="9" t="s">
        <v>134</v>
      </c>
      <c r="H7518" s="8">
        <v>45658</v>
      </c>
      <c r="I7518" s="8">
        <v>45670</v>
      </c>
      <c r="J7518" s="219" t="s">
        <v>12512</v>
      </c>
      <c r="K7518" s="205" t="s">
        <v>136</v>
      </c>
      <c r="M7518" s="9" t="s">
        <v>12513</v>
      </c>
      <c r="N7518" s="215">
        <v>45681.075335370399</v>
      </c>
      <c r="O7518" s="8">
        <v>45681</v>
      </c>
    </row>
    <row r="7519" spans="1:15" x14ac:dyDescent="0.25">
      <c r="A7519" s="8">
        <v>45277</v>
      </c>
      <c r="B7519" s="9" t="s">
        <v>2176</v>
      </c>
      <c r="C7519" s="9" t="s">
        <v>131</v>
      </c>
      <c r="D7519" s="3">
        <v>-12.47</v>
      </c>
      <c r="E7519" s="9" t="s">
        <v>132</v>
      </c>
      <c r="F7519" s="9" t="s">
        <v>133</v>
      </c>
      <c r="G7519" s="9" t="s">
        <v>134</v>
      </c>
      <c r="H7519" s="8">
        <v>45261</v>
      </c>
      <c r="I7519" s="8">
        <v>45271</v>
      </c>
      <c r="J7519" s="219" t="s">
        <v>2177</v>
      </c>
      <c r="K7519" s="206" t="s">
        <v>136</v>
      </c>
      <c r="M7519" s="9" t="s">
        <v>2178</v>
      </c>
      <c r="N7519" s="215">
        <v>45294.9567489931</v>
      </c>
      <c r="O7519" s="8"/>
    </row>
    <row r="7520" spans="1:15" x14ac:dyDescent="0.25">
      <c r="A7520" s="8">
        <v>45378</v>
      </c>
      <c r="B7520" s="9" t="s">
        <v>1497</v>
      </c>
      <c r="C7520" s="9" t="s">
        <v>180</v>
      </c>
      <c r="D7520" s="3">
        <v>-5.55</v>
      </c>
      <c r="E7520" s="9" t="s">
        <v>181</v>
      </c>
      <c r="F7520" s="9" t="s">
        <v>182</v>
      </c>
      <c r="G7520" s="9" t="s">
        <v>183</v>
      </c>
      <c r="H7520" s="8">
        <v>45352</v>
      </c>
      <c r="I7520" s="8">
        <v>45376</v>
      </c>
      <c r="J7520" s="219" t="s">
        <v>1657</v>
      </c>
      <c r="K7520" s="205" t="s">
        <v>185</v>
      </c>
      <c r="M7520" s="9" t="s">
        <v>1499</v>
      </c>
      <c r="N7520" s="215">
        <v>45385.162865138896</v>
      </c>
      <c r="O7520" s="8"/>
    </row>
    <row r="7521" spans="1:15" x14ac:dyDescent="0.25">
      <c r="A7521" s="8">
        <v>45394</v>
      </c>
      <c r="B7521" s="9" t="s">
        <v>2198</v>
      </c>
      <c r="C7521" s="9" t="s">
        <v>131</v>
      </c>
      <c r="D7521" s="3">
        <v>-12.56</v>
      </c>
      <c r="E7521" s="9" t="s">
        <v>132</v>
      </c>
      <c r="F7521" s="9" t="s">
        <v>133</v>
      </c>
      <c r="G7521" s="9" t="s">
        <v>134</v>
      </c>
      <c r="H7521" s="8">
        <v>45383</v>
      </c>
      <c r="I7521" s="8">
        <v>45390</v>
      </c>
      <c r="J7521" s="8" t="s">
        <v>2199</v>
      </c>
      <c r="K7521" s="205" t="s">
        <v>136</v>
      </c>
      <c r="M7521" s="9" t="s">
        <v>2200</v>
      </c>
      <c r="N7521" s="215">
        <v>45402.639274791698</v>
      </c>
      <c r="O7521" s="8">
        <v>45402</v>
      </c>
    </row>
    <row r="7522" spans="1:15" x14ac:dyDescent="0.25">
      <c r="A7522" s="8">
        <v>45567</v>
      </c>
      <c r="B7522" s="9" t="s">
        <v>10015</v>
      </c>
      <c r="C7522" s="9" t="s">
        <v>131</v>
      </c>
      <c r="D7522" s="3">
        <v>-12.59</v>
      </c>
      <c r="E7522" s="9" t="s">
        <v>7746</v>
      </c>
      <c r="F7522" s="9" t="s">
        <v>133</v>
      </c>
      <c r="G7522" s="9" t="s">
        <v>134</v>
      </c>
      <c r="H7522" s="8">
        <v>45566</v>
      </c>
      <c r="I7522" s="8">
        <v>45565</v>
      </c>
      <c r="J7522" s="8" t="s">
        <v>10016</v>
      </c>
      <c r="K7522" s="205" t="s">
        <v>136</v>
      </c>
      <c r="M7522" s="9" t="s">
        <v>10017</v>
      </c>
      <c r="N7522" s="215">
        <v>45575.565837071801</v>
      </c>
      <c r="O7522" s="8">
        <v>45575</v>
      </c>
    </row>
    <row r="7523" spans="1:15" x14ac:dyDescent="0.25">
      <c r="A7523" s="8">
        <v>45636</v>
      </c>
      <c r="B7523" s="9" t="s">
        <v>12808</v>
      </c>
      <c r="C7523" s="9" t="s">
        <v>131</v>
      </c>
      <c r="D7523" s="3">
        <v>-12.76</v>
      </c>
      <c r="E7523" s="9" t="s">
        <v>7746</v>
      </c>
      <c r="F7523" s="9" t="s">
        <v>133</v>
      </c>
      <c r="G7523" s="9" t="s">
        <v>134</v>
      </c>
      <c r="H7523" s="8">
        <v>45627</v>
      </c>
      <c r="I7523" s="8">
        <v>45635</v>
      </c>
      <c r="J7523" s="219" t="s">
        <v>12809</v>
      </c>
      <c r="K7523" s="205" t="s">
        <v>136</v>
      </c>
      <c r="M7523" s="9" t="s">
        <v>12810</v>
      </c>
      <c r="N7523" s="215">
        <v>45681.075335370399</v>
      </c>
      <c r="O7523" s="8">
        <v>45681</v>
      </c>
    </row>
    <row r="7524" spans="1:15" x14ac:dyDescent="0.25">
      <c r="A7524" s="8">
        <v>45753</v>
      </c>
      <c r="B7524" s="9" t="s">
        <v>14982</v>
      </c>
      <c r="C7524" s="9" t="s">
        <v>131</v>
      </c>
      <c r="D7524" s="3">
        <v>-12.78</v>
      </c>
      <c r="E7524" s="9" t="s">
        <v>7746</v>
      </c>
      <c r="F7524" s="9" t="s">
        <v>133</v>
      </c>
      <c r="G7524" s="9" t="s">
        <v>134</v>
      </c>
      <c r="H7524" s="8">
        <v>45748</v>
      </c>
      <c r="I7524" s="8">
        <v>45747</v>
      </c>
      <c r="J7524" s="219" t="s">
        <v>14983</v>
      </c>
      <c r="K7524" s="205" t="s">
        <v>136</v>
      </c>
      <c r="M7524" s="9" t="s">
        <v>14984</v>
      </c>
      <c r="N7524" s="215">
        <v>45777.922227581003</v>
      </c>
      <c r="O7524" s="8">
        <v>45777</v>
      </c>
    </row>
    <row r="7525" spans="1:15" x14ac:dyDescent="0.25">
      <c r="A7525" s="8">
        <v>45811</v>
      </c>
      <c r="B7525" s="9" t="s">
        <v>18141</v>
      </c>
      <c r="C7525" s="9" t="s">
        <v>131</v>
      </c>
      <c r="D7525" s="3">
        <v>-12.78</v>
      </c>
      <c r="E7525" s="9" t="s">
        <v>7746</v>
      </c>
      <c r="F7525" s="9" t="s">
        <v>133</v>
      </c>
      <c r="G7525" s="9" t="s">
        <v>134</v>
      </c>
      <c r="H7525" s="8">
        <v>45809</v>
      </c>
      <c r="I7525" s="8">
        <v>45810</v>
      </c>
      <c r="J7525" s="8" t="s">
        <v>18142</v>
      </c>
      <c r="K7525" s="205" t="s">
        <v>136</v>
      </c>
      <c r="M7525" s="9" t="s">
        <v>18143</v>
      </c>
      <c r="N7525" s="215">
        <v>45840.490152685197</v>
      </c>
      <c r="O7525" s="8">
        <v>45840</v>
      </c>
    </row>
    <row r="7526" spans="1:15" x14ac:dyDescent="0.25">
      <c r="A7526" s="8">
        <v>45762</v>
      </c>
      <c r="B7526" s="9" t="s">
        <v>14721</v>
      </c>
      <c r="C7526" s="9" t="s">
        <v>131</v>
      </c>
      <c r="D7526" s="3">
        <v>-12.9</v>
      </c>
      <c r="E7526" s="9" t="s">
        <v>7746</v>
      </c>
      <c r="F7526" s="9" t="s">
        <v>133</v>
      </c>
      <c r="G7526" s="9" t="s">
        <v>134</v>
      </c>
      <c r="H7526" s="8">
        <v>45748</v>
      </c>
      <c r="I7526" s="8">
        <v>45761</v>
      </c>
      <c r="J7526" s="219" t="s">
        <v>14722</v>
      </c>
      <c r="K7526" s="205" t="s">
        <v>136</v>
      </c>
      <c r="M7526" s="9" t="s">
        <v>14723</v>
      </c>
      <c r="N7526" s="215">
        <v>45777.922227581003</v>
      </c>
      <c r="O7526" s="8">
        <v>45777</v>
      </c>
    </row>
    <row r="7527" spans="1:15" x14ac:dyDescent="0.25">
      <c r="A7527" s="8">
        <v>45266</v>
      </c>
      <c r="B7527" s="9" t="s">
        <v>2214</v>
      </c>
      <c r="C7527" s="9" t="s">
        <v>131</v>
      </c>
      <c r="D7527" s="3">
        <v>-12.91</v>
      </c>
      <c r="E7527" s="9" t="s">
        <v>132</v>
      </c>
      <c r="F7527" s="9" t="s">
        <v>133</v>
      </c>
      <c r="G7527" s="9" t="s">
        <v>134</v>
      </c>
      <c r="H7527" s="8">
        <v>45261</v>
      </c>
      <c r="I7527" s="8">
        <v>45264</v>
      </c>
      <c r="J7527" s="219" t="s">
        <v>2215</v>
      </c>
      <c r="K7527" s="206" t="s">
        <v>136</v>
      </c>
      <c r="M7527" s="9" t="s">
        <v>2216</v>
      </c>
      <c r="N7527" s="215">
        <v>45294.9567489931</v>
      </c>
      <c r="O7527" s="8"/>
    </row>
    <row r="7528" spans="1:15" x14ac:dyDescent="0.25">
      <c r="A7528" s="8">
        <v>45331</v>
      </c>
      <c r="B7528" s="9" t="s">
        <v>2231</v>
      </c>
      <c r="C7528" s="9" t="s">
        <v>131</v>
      </c>
      <c r="D7528" s="3">
        <v>-13.22</v>
      </c>
      <c r="E7528" s="9" t="s">
        <v>132</v>
      </c>
      <c r="F7528" s="9" t="s">
        <v>133</v>
      </c>
      <c r="G7528" s="9" t="s">
        <v>134</v>
      </c>
      <c r="H7528" s="8">
        <v>45323</v>
      </c>
      <c r="I7528" s="8">
        <v>45327</v>
      </c>
      <c r="J7528" s="8" t="s">
        <v>2232</v>
      </c>
      <c r="K7528" s="206" t="s">
        <v>136</v>
      </c>
      <c r="M7528" s="9" t="s">
        <v>2233</v>
      </c>
      <c r="N7528" s="215">
        <v>45336.674582523097</v>
      </c>
      <c r="O7528" s="8">
        <v>45336</v>
      </c>
    </row>
    <row r="7529" spans="1:15" x14ac:dyDescent="0.25">
      <c r="A7529" s="8">
        <v>45333</v>
      </c>
      <c r="B7529" s="9" t="s">
        <v>2228</v>
      </c>
      <c r="C7529" s="9" t="s">
        <v>131</v>
      </c>
      <c r="D7529" s="3">
        <v>-13.22</v>
      </c>
      <c r="E7529" s="9" t="s">
        <v>132</v>
      </c>
      <c r="F7529" s="9" t="s">
        <v>133</v>
      </c>
      <c r="G7529" s="9" t="s">
        <v>134</v>
      </c>
      <c r="H7529" s="8">
        <v>45323</v>
      </c>
      <c r="I7529" s="8">
        <v>45327</v>
      </c>
      <c r="J7529" s="8" t="s">
        <v>2229</v>
      </c>
      <c r="K7529" s="206" t="s">
        <v>136</v>
      </c>
      <c r="M7529" s="9" t="s">
        <v>2230</v>
      </c>
      <c r="N7529" s="215">
        <v>45336.674582523097</v>
      </c>
      <c r="O7529" s="8">
        <v>45336</v>
      </c>
    </row>
    <row r="7530" spans="1:15" x14ac:dyDescent="0.25">
      <c r="A7530" s="8">
        <v>45264</v>
      </c>
      <c r="B7530" s="9" t="s">
        <v>2240</v>
      </c>
      <c r="C7530" s="9" t="s">
        <v>131</v>
      </c>
      <c r="D7530" s="3">
        <v>-13.23</v>
      </c>
      <c r="E7530" s="9" t="s">
        <v>132</v>
      </c>
      <c r="F7530" s="9" t="s">
        <v>133</v>
      </c>
      <c r="G7530" s="9" t="s">
        <v>134</v>
      </c>
      <c r="H7530" s="8">
        <v>45261</v>
      </c>
      <c r="I7530" s="8">
        <v>45264</v>
      </c>
      <c r="J7530" s="219" t="s">
        <v>2241</v>
      </c>
      <c r="K7530" s="206" t="s">
        <v>136</v>
      </c>
      <c r="M7530" s="9" t="s">
        <v>2242</v>
      </c>
      <c r="N7530" s="215">
        <v>45294.9567489931</v>
      </c>
      <c r="O7530" s="8"/>
    </row>
    <row r="7531" spans="1:15" x14ac:dyDescent="0.25">
      <c r="A7531" s="8">
        <v>45585</v>
      </c>
      <c r="B7531" s="9" t="s">
        <v>11165</v>
      </c>
      <c r="C7531" s="9" t="s">
        <v>131</v>
      </c>
      <c r="D7531" s="3">
        <v>-13.32</v>
      </c>
      <c r="E7531" s="9" t="s">
        <v>7746</v>
      </c>
      <c r="F7531" s="9" t="s">
        <v>133</v>
      </c>
      <c r="G7531" s="9" t="s">
        <v>134</v>
      </c>
      <c r="H7531" s="8">
        <v>45566</v>
      </c>
      <c r="I7531" s="8">
        <v>45579</v>
      </c>
      <c r="J7531" s="219" t="s">
        <v>11166</v>
      </c>
      <c r="K7531" s="205" t="s">
        <v>136</v>
      </c>
      <c r="M7531" s="9" t="s">
        <v>11167</v>
      </c>
      <c r="N7531" s="215">
        <v>45594.789547013897</v>
      </c>
      <c r="O7531" s="8">
        <v>45594</v>
      </c>
    </row>
    <row r="7532" spans="1:15" x14ac:dyDescent="0.25">
      <c r="A7532" s="8">
        <v>45865</v>
      </c>
      <c r="B7532" s="9" t="s">
        <v>20205</v>
      </c>
      <c r="C7532" s="9" t="s">
        <v>131</v>
      </c>
      <c r="D7532" s="3">
        <v>-13.42</v>
      </c>
      <c r="E7532" s="9" t="s">
        <v>7746</v>
      </c>
      <c r="F7532" s="9" t="s">
        <v>133</v>
      </c>
      <c r="G7532" s="9" t="s">
        <v>134</v>
      </c>
      <c r="H7532" s="8">
        <v>45839</v>
      </c>
      <c r="I7532" s="8">
        <v>45859</v>
      </c>
      <c r="J7532" s="219" t="s">
        <v>20206</v>
      </c>
      <c r="K7532" s="205" t="s">
        <v>136</v>
      </c>
      <c r="M7532" s="9" t="s">
        <v>20207</v>
      </c>
      <c r="N7532" s="215">
        <v>45929.807189814797</v>
      </c>
      <c r="O7532" s="8">
        <v>45929</v>
      </c>
    </row>
    <row r="7533" spans="1:15" x14ac:dyDescent="0.25">
      <c r="A7533" s="8">
        <v>45827</v>
      </c>
      <c r="B7533" s="9" t="s">
        <v>17835</v>
      </c>
      <c r="C7533" s="9" t="s">
        <v>131</v>
      </c>
      <c r="D7533" s="3">
        <v>-13.49</v>
      </c>
      <c r="E7533" s="9" t="s">
        <v>7746</v>
      </c>
      <c r="F7533" s="9" t="s">
        <v>133</v>
      </c>
      <c r="G7533" s="9" t="s">
        <v>134</v>
      </c>
      <c r="H7533" s="8">
        <v>45809</v>
      </c>
      <c r="I7533" s="8">
        <v>45824</v>
      </c>
      <c r="J7533" s="8" t="s">
        <v>17836</v>
      </c>
      <c r="K7533" s="205" t="s">
        <v>136</v>
      </c>
      <c r="M7533" s="9" t="s">
        <v>17837</v>
      </c>
      <c r="N7533" s="215">
        <v>45840.490152685197</v>
      </c>
      <c r="O7533" s="8">
        <v>45840</v>
      </c>
    </row>
    <row r="7534" spans="1:15" x14ac:dyDescent="0.25">
      <c r="A7534" s="8">
        <v>45378</v>
      </c>
      <c r="B7534" s="9" t="s">
        <v>2250</v>
      </c>
      <c r="C7534" s="9" t="s">
        <v>131</v>
      </c>
      <c r="D7534" s="3">
        <v>-13.5</v>
      </c>
      <c r="E7534" s="9" t="s">
        <v>132</v>
      </c>
      <c r="F7534" s="9" t="s">
        <v>133</v>
      </c>
      <c r="G7534" s="9" t="s">
        <v>134</v>
      </c>
      <c r="H7534" s="8">
        <v>45352</v>
      </c>
      <c r="I7534" s="8">
        <v>45376</v>
      </c>
      <c r="J7534" s="8" t="s">
        <v>2251</v>
      </c>
      <c r="K7534" s="205" t="s">
        <v>136</v>
      </c>
      <c r="M7534" s="9" t="s">
        <v>2252</v>
      </c>
      <c r="N7534" s="215">
        <v>45385.162865138896</v>
      </c>
      <c r="O7534" s="8">
        <v>45384</v>
      </c>
    </row>
    <row r="7535" spans="1:15" x14ac:dyDescent="0.25">
      <c r="A7535" s="8">
        <v>45515</v>
      </c>
      <c r="B7535" s="9" t="s">
        <v>9322</v>
      </c>
      <c r="C7535" s="9" t="s">
        <v>131</v>
      </c>
      <c r="D7535" s="3">
        <v>-13.68</v>
      </c>
      <c r="E7535" s="9" t="s">
        <v>7746</v>
      </c>
      <c r="F7535" s="9" t="s">
        <v>133</v>
      </c>
      <c r="G7535" s="9" t="s">
        <v>134</v>
      </c>
      <c r="H7535" s="8">
        <v>45505</v>
      </c>
      <c r="I7535" s="8">
        <v>45509</v>
      </c>
      <c r="J7535" s="8" t="s">
        <v>9323</v>
      </c>
      <c r="K7535" s="205" t="s">
        <v>136</v>
      </c>
      <c r="M7535" s="9" t="s">
        <v>9324</v>
      </c>
      <c r="N7535" s="215">
        <v>45534.648212951397</v>
      </c>
      <c r="O7535" s="8">
        <v>45534</v>
      </c>
    </row>
    <row r="7536" spans="1:15" x14ac:dyDescent="0.25">
      <c r="A7536" s="8">
        <v>45655</v>
      </c>
      <c r="B7536" s="9" t="s">
        <v>12587</v>
      </c>
      <c r="C7536" s="9" t="s">
        <v>131</v>
      </c>
      <c r="D7536" s="3">
        <v>-13.69</v>
      </c>
      <c r="E7536" s="9" t="s">
        <v>7746</v>
      </c>
      <c r="F7536" s="9" t="s">
        <v>133</v>
      </c>
      <c r="G7536" s="9" t="s">
        <v>134</v>
      </c>
      <c r="H7536" s="8">
        <v>45627</v>
      </c>
      <c r="I7536" s="8">
        <v>45649</v>
      </c>
      <c r="J7536" s="219" t="s">
        <v>12588</v>
      </c>
      <c r="K7536" s="205" t="s">
        <v>136</v>
      </c>
      <c r="M7536" s="9" t="s">
        <v>12589</v>
      </c>
      <c r="N7536" s="215">
        <v>45681.075335370399</v>
      </c>
      <c r="O7536" s="8">
        <v>45681</v>
      </c>
    </row>
    <row r="7537" spans="1:15" x14ac:dyDescent="0.25">
      <c r="A7537" s="8">
        <v>45720</v>
      </c>
      <c r="B7537" s="9" t="s">
        <v>13877</v>
      </c>
      <c r="C7537" s="9" t="s">
        <v>131</v>
      </c>
      <c r="D7537" s="3">
        <v>-13.72</v>
      </c>
      <c r="E7537" s="9" t="s">
        <v>7746</v>
      </c>
      <c r="F7537" s="9" t="s">
        <v>133</v>
      </c>
      <c r="G7537" s="9" t="s">
        <v>134</v>
      </c>
      <c r="H7537" s="8">
        <v>45717</v>
      </c>
      <c r="I7537" s="8">
        <v>45719</v>
      </c>
      <c r="J7537" s="219" t="s">
        <v>13878</v>
      </c>
      <c r="K7537" s="205" t="s">
        <v>136</v>
      </c>
      <c r="M7537" s="9" t="s">
        <v>13879</v>
      </c>
      <c r="N7537" s="215">
        <v>45733.5614541088</v>
      </c>
      <c r="O7537" s="8">
        <v>45733</v>
      </c>
    </row>
    <row r="7538" spans="1:15" x14ac:dyDescent="0.25">
      <c r="A7538" s="8">
        <v>45664</v>
      </c>
      <c r="B7538" s="9" t="s">
        <v>12545</v>
      </c>
      <c r="C7538" s="9" t="s">
        <v>131</v>
      </c>
      <c r="D7538" s="3">
        <v>-13.81</v>
      </c>
      <c r="E7538" s="9" t="s">
        <v>7746</v>
      </c>
      <c r="F7538" s="9" t="s">
        <v>133</v>
      </c>
      <c r="G7538" s="9" t="s">
        <v>134</v>
      </c>
      <c r="H7538" s="8">
        <v>45658</v>
      </c>
      <c r="I7538" s="8">
        <v>45663</v>
      </c>
      <c r="J7538" s="219" t="s">
        <v>12546</v>
      </c>
      <c r="K7538" s="205" t="s">
        <v>136</v>
      </c>
      <c r="M7538" s="9" t="s">
        <v>12547</v>
      </c>
      <c r="N7538" s="215">
        <v>45681.075335370399</v>
      </c>
      <c r="O7538" s="8">
        <v>45681</v>
      </c>
    </row>
    <row r="7539" spans="1:15" x14ac:dyDescent="0.25">
      <c r="A7539" s="8">
        <v>45867</v>
      </c>
      <c r="B7539" s="9" t="s">
        <v>20180</v>
      </c>
      <c r="C7539" s="9" t="s">
        <v>131</v>
      </c>
      <c r="D7539" s="3">
        <v>-13.85</v>
      </c>
      <c r="E7539" s="9" t="s">
        <v>7746</v>
      </c>
      <c r="F7539" s="9" t="s">
        <v>133</v>
      </c>
      <c r="G7539" s="9" t="s">
        <v>134</v>
      </c>
      <c r="H7539" s="8">
        <v>45839</v>
      </c>
      <c r="I7539" s="8">
        <v>45866</v>
      </c>
      <c r="J7539" s="219" t="s">
        <v>20181</v>
      </c>
      <c r="K7539" s="205" t="s">
        <v>136</v>
      </c>
      <c r="M7539" s="9" t="s">
        <v>20182</v>
      </c>
      <c r="N7539" s="215">
        <v>45929.807189814797</v>
      </c>
      <c r="O7539" s="8">
        <v>45929</v>
      </c>
    </row>
    <row r="7540" spans="1:15" x14ac:dyDescent="0.25">
      <c r="A7540" s="8">
        <v>45475</v>
      </c>
      <c r="B7540" s="9" t="s">
        <v>8214</v>
      </c>
      <c r="C7540" s="9" t="s">
        <v>131</v>
      </c>
      <c r="D7540" s="3">
        <v>-13.85</v>
      </c>
      <c r="E7540" s="9" t="s">
        <v>7746</v>
      </c>
      <c r="F7540" s="9" t="s">
        <v>133</v>
      </c>
      <c r="G7540" s="9" t="s">
        <v>134</v>
      </c>
      <c r="H7540" s="8">
        <v>45474</v>
      </c>
      <c r="I7540" s="8">
        <v>45474</v>
      </c>
      <c r="J7540" s="8" t="s">
        <v>8215</v>
      </c>
      <c r="K7540" s="205" t="s">
        <v>136</v>
      </c>
      <c r="M7540" s="9" t="s">
        <v>8216</v>
      </c>
      <c r="N7540" s="215">
        <v>45505.8848292361</v>
      </c>
      <c r="O7540" s="8">
        <v>45505</v>
      </c>
    </row>
    <row r="7541" spans="1:15" x14ac:dyDescent="0.25">
      <c r="A7541" s="8">
        <v>45477</v>
      </c>
      <c r="B7541" s="9" t="s">
        <v>8170</v>
      </c>
      <c r="C7541" s="9" t="s">
        <v>131</v>
      </c>
      <c r="D7541" s="3">
        <v>-13.85</v>
      </c>
      <c r="E7541" s="9" t="s">
        <v>7746</v>
      </c>
      <c r="F7541" s="9" t="s">
        <v>133</v>
      </c>
      <c r="G7541" s="9" t="s">
        <v>134</v>
      </c>
      <c r="H7541" s="8">
        <v>45474</v>
      </c>
      <c r="I7541" s="8">
        <v>45474</v>
      </c>
      <c r="J7541" s="8" t="s">
        <v>8171</v>
      </c>
      <c r="K7541" s="205" t="s">
        <v>136</v>
      </c>
      <c r="M7541" s="9" t="s">
        <v>8172</v>
      </c>
      <c r="N7541" s="215">
        <v>45505.8848292361</v>
      </c>
      <c r="O7541" s="8">
        <v>45505</v>
      </c>
    </row>
    <row r="7542" spans="1:15" x14ac:dyDescent="0.25">
      <c r="A7542" s="8">
        <v>45468</v>
      </c>
      <c r="B7542" s="9" t="s">
        <v>8571</v>
      </c>
      <c r="C7542" s="9" t="s">
        <v>131</v>
      </c>
      <c r="D7542" s="3">
        <v>-13.99</v>
      </c>
      <c r="E7542" s="9" t="s">
        <v>7746</v>
      </c>
      <c r="F7542" s="9" t="s">
        <v>133</v>
      </c>
      <c r="G7542" s="9" t="s">
        <v>134</v>
      </c>
      <c r="H7542" s="8">
        <v>45444</v>
      </c>
      <c r="I7542" s="8">
        <v>45467</v>
      </c>
      <c r="J7542" s="8" t="s">
        <v>8572</v>
      </c>
      <c r="K7542" s="205" t="s">
        <v>136</v>
      </c>
      <c r="M7542" s="9" t="s">
        <v>8573</v>
      </c>
      <c r="N7542" s="215">
        <v>45505.8848292361</v>
      </c>
      <c r="O7542" s="8">
        <v>45505</v>
      </c>
    </row>
    <row r="7543" spans="1:15" x14ac:dyDescent="0.25">
      <c r="A7543" s="8">
        <v>45391</v>
      </c>
      <c r="B7543" s="9" t="s">
        <v>314</v>
      </c>
      <c r="C7543" s="9" t="s">
        <v>224</v>
      </c>
      <c r="D7543" s="3">
        <v>-2.19</v>
      </c>
      <c r="E7543" s="9" t="s">
        <v>117</v>
      </c>
      <c r="F7543" s="9" t="s">
        <v>118</v>
      </c>
      <c r="G7543" s="9" t="s">
        <v>210</v>
      </c>
      <c r="H7543" s="8">
        <v>45383</v>
      </c>
      <c r="I7543" s="8">
        <v>45390</v>
      </c>
      <c r="J7543" s="8" t="s">
        <v>1451</v>
      </c>
      <c r="K7543" s="205" t="s">
        <v>121</v>
      </c>
      <c r="M7543" s="9" t="s">
        <v>316</v>
      </c>
      <c r="N7543" s="215">
        <v>45402.639274791698</v>
      </c>
      <c r="O7543" s="8"/>
    </row>
    <row r="7544" spans="1:15" x14ac:dyDescent="0.25">
      <c r="A7544" s="8">
        <v>45331</v>
      </c>
      <c r="B7544" s="9" t="s">
        <v>2271</v>
      </c>
      <c r="C7544" s="9" t="s">
        <v>131</v>
      </c>
      <c r="D7544" s="3">
        <v>-14.02</v>
      </c>
      <c r="E7544" s="9" t="s">
        <v>132</v>
      </c>
      <c r="F7544" s="9" t="s">
        <v>133</v>
      </c>
      <c r="G7544" s="9" t="s">
        <v>134</v>
      </c>
      <c r="H7544" s="8">
        <v>45323</v>
      </c>
      <c r="I7544" s="8">
        <v>45327</v>
      </c>
      <c r="J7544" s="8" t="s">
        <v>2272</v>
      </c>
      <c r="K7544" s="206" t="s">
        <v>136</v>
      </c>
      <c r="M7544" s="9" t="s">
        <v>2273</v>
      </c>
      <c r="N7544" s="215">
        <v>45336.674582523097</v>
      </c>
      <c r="O7544" s="8">
        <v>45336</v>
      </c>
    </row>
    <row r="7545" spans="1:15" x14ac:dyDescent="0.25">
      <c r="A7545" s="8">
        <v>45264</v>
      </c>
      <c r="B7545" s="9" t="s">
        <v>2280</v>
      </c>
      <c r="C7545" s="9" t="s">
        <v>131</v>
      </c>
      <c r="D7545" s="3">
        <v>-14.05</v>
      </c>
      <c r="E7545" s="9" t="s">
        <v>132</v>
      </c>
      <c r="F7545" s="9" t="s">
        <v>133</v>
      </c>
      <c r="G7545" s="9" t="s">
        <v>134</v>
      </c>
      <c r="H7545" s="8">
        <v>45261</v>
      </c>
      <c r="I7545" s="8">
        <v>45264</v>
      </c>
      <c r="J7545" s="219" t="s">
        <v>2281</v>
      </c>
      <c r="K7545" s="206" t="s">
        <v>136</v>
      </c>
      <c r="M7545" s="9" t="s">
        <v>2282</v>
      </c>
      <c r="N7545" s="215">
        <v>45294.9567489931</v>
      </c>
      <c r="O7545" s="8"/>
    </row>
    <row r="7546" spans="1:15" x14ac:dyDescent="0.25">
      <c r="A7546" s="8">
        <v>45391</v>
      </c>
      <c r="B7546" s="9" t="s">
        <v>485</v>
      </c>
      <c r="C7546" s="9" t="s">
        <v>209</v>
      </c>
      <c r="D7546" s="3">
        <v>-33.93</v>
      </c>
      <c r="E7546" s="9" t="s">
        <v>117</v>
      </c>
      <c r="F7546" s="9" t="s">
        <v>118</v>
      </c>
      <c r="G7546" s="9" t="s">
        <v>210</v>
      </c>
      <c r="H7546" s="8">
        <v>45383</v>
      </c>
      <c r="I7546" s="8">
        <v>45390</v>
      </c>
      <c r="J7546" s="8" t="s">
        <v>3307</v>
      </c>
      <c r="K7546" s="205" t="s">
        <v>121</v>
      </c>
      <c r="M7546" s="9" t="s">
        <v>487</v>
      </c>
      <c r="N7546" s="215">
        <v>45402.639274791698</v>
      </c>
      <c r="O7546" s="8">
        <v>45402</v>
      </c>
    </row>
    <row r="7547" spans="1:15" x14ac:dyDescent="0.25">
      <c r="A7547" s="8">
        <v>45391</v>
      </c>
      <c r="B7547" s="9" t="s">
        <v>601</v>
      </c>
      <c r="C7547" s="9" t="s">
        <v>217</v>
      </c>
      <c r="D7547" s="3">
        <v>-16.260000000000002</v>
      </c>
      <c r="E7547" s="9" t="s">
        <v>117</v>
      </c>
      <c r="F7547" s="9" t="s">
        <v>118</v>
      </c>
      <c r="G7547" s="9" t="s">
        <v>210</v>
      </c>
      <c r="H7547" s="8">
        <v>45383</v>
      </c>
      <c r="I7547" s="8">
        <v>45390</v>
      </c>
      <c r="J7547" s="8" t="s">
        <v>2396</v>
      </c>
      <c r="K7547" s="205" t="s">
        <v>121</v>
      </c>
      <c r="M7547" s="9" t="s">
        <v>603</v>
      </c>
      <c r="N7547" s="215">
        <v>45402.639274791698</v>
      </c>
      <c r="O7547" s="8"/>
    </row>
    <row r="7548" spans="1:15" x14ac:dyDescent="0.25">
      <c r="A7548" s="8">
        <v>45355</v>
      </c>
      <c r="B7548" s="9" t="s">
        <v>2294</v>
      </c>
      <c r="C7548" s="9" t="s">
        <v>131</v>
      </c>
      <c r="D7548" s="3">
        <v>-14.3</v>
      </c>
      <c r="E7548" s="9" t="s">
        <v>132</v>
      </c>
      <c r="F7548" s="9" t="s">
        <v>133</v>
      </c>
      <c r="G7548" s="9" t="s">
        <v>134</v>
      </c>
      <c r="H7548" s="8">
        <v>45352</v>
      </c>
      <c r="I7548" s="8">
        <v>45355</v>
      </c>
      <c r="J7548" s="8" t="s">
        <v>2295</v>
      </c>
      <c r="K7548" s="206" t="s">
        <v>136</v>
      </c>
      <c r="M7548" s="9" t="s">
        <v>2296</v>
      </c>
      <c r="N7548" s="215">
        <v>45363.078556828703</v>
      </c>
      <c r="O7548" s="8">
        <v>45362</v>
      </c>
    </row>
    <row r="7549" spans="1:15" x14ac:dyDescent="0.25">
      <c r="A7549" s="8">
        <v>45390</v>
      </c>
      <c r="B7549" s="9" t="s">
        <v>2310</v>
      </c>
      <c r="C7549" s="9" t="s">
        <v>131</v>
      </c>
      <c r="D7549" s="3">
        <v>-14.33</v>
      </c>
      <c r="E7549" s="9" t="s">
        <v>132</v>
      </c>
      <c r="F7549" s="9" t="s">
        <v>133</v>
      </c>
      <c r="G7549" s="9" t="s">
        <v>134</v>
      </c>
      <c r="H7549" s="8">
        <v>45383</v>
      </c>
      <c r="I7549" s="8">
        <v>45390</v>
      </c>
      <c r="J7549" s="8" t="s">
        <v>2311</v>
      </c>
      <c r="K7549" s="205" t="s">
        <v>136</v>
      </c>
      <c r="M7549" s="9" t="s">
        <v>2312</v>
      </c>
      <c r="N7549" s="215">
        <v>45402.639274791698</v>
      </c>
      <c r="O7549" s="8">
        <v>45402</v>
      </c>
    </row>
    <row r="7550" spans="1:15" x14ac:dyDescent="0.25">
      <c r="A7550" s="8">
        <v>45342</v>
      </c>
      <c r="B7550" s="9" t="s">
        <v>2325</v>
      </c>
      <c r="C7550" s="9" t="s">
        <v>131</v>
      </c>
      <c r="D7550" s="3">
        <v>-14.52</v>
      </c>
      <c r="E7550" s="9" t="s">
        <v>132</v>
      </c>
      <c r="F7550" s="9" t="s">
        <v>133</v>
      </c>
      <c r="G7550" s="9" t="s">
        <v>134</v>
      </c>
      <c r="H7550" s="8">
        <v>45323</v>
      </c>
      <c r="I7550" s="8">
        <v>45341</v>
      </c>
      <c r="J7550" s="8" t="s">
        <v>2326</v>
      </c>
      <c r="K7550" s="206" t="s">
        <v>136</v>
      </c>
      <c r="M7550" s="9" t="s">
        <v>2327</v>
      </c>
      <c r="N7550" s="215">
        <v>45345.6983025347</v>
      </c>
      <c r="O7550" s="8">
        <v>45345</v>
      </c>
    </row>
    <row r="7551" spans="1:15" x14ac:dyDescent="0.25">
      <c r="A7551" s="8">
        <v>45767</v>
      </c>
      <c r="B7551" s="9" t="s">
        <v>14667</v>
      </c>
      <c r="C7551" s="9" t="s">
        <v>131</v>
      </c>
      <c r="D7551" s="3">
        <v>-14.87</v>
      </c>
      <c r="E7551" s="9" t="s">
        <v>7746</v>
      </c>
      <c r="F7551" s="9" t="s">
        <v>133</v>
      </c>
      <c r="G7551" s="9" t="s">
        <v>134</v>
      </c>
      <c r="H7551" s="8">
        <v>45748</v>
      </c>
      <c r="I7551" s="8">
        <v>45761</v>
      </c>
      <c r="J7551" s="219" t="s">
        <v>14668</v>
      </c>
      <c r="K7551" s="205" t="s">
        <v>136</v>
      </c>
      <c r="M7551" s="9" t="s">
        <v>14669</v>
      </c>
      <c r="N7551" s="215">
        <v>45777.922227581003</v>
      </c>
      <c r="O7551" s="8">
        <v>45777</v>
      </c>
    </row>
    <row r="7552" spans="1:15" x14ac:dyDescent="0.25">
      <c r="A7552" s="8">
        <v>45916</v>
      </c>
      <c r="B7552" s="9" t="s">
        <v>19410</v>
      </c>
      <c r="C7552" s="9" t="s">
        <v>131</v>
      </c>
      <c r="D7552" s="3">
        <v>-14.92</v>
      </c>
      <c r="E7552" s="9" t="s">
        <v>7746</v>
      </c>
      <c r="F7552" s="9" t="s">
        <v>133</v>
      </c>
      <c r="G7552" s="9" t="s">
        <v>134</v>
      </c>
      <c r="H7552" s="8">
        <v>45901</v>
      </c>
      <c r="I7552" s="8">
        <v>45915</v>
      </c>
      <c r="J7552" s="219" t="s">
        <v>19411</v>
      </c>
      <c r="K7552" s="205" t="s">
        <v>136</v>
      </c>
      <c r="M7552" s="9" t="s">
        <v>19412</v>
      </c>
      <c r="N7552" s="215">
        <v>45929.807189814797</v>
      </c>
      <c r="O7552" s="8">
        <v>45929</v>
      </c>
    </row>
    <row r="7553" spans="1:15" x14ac:dyDescent="0.25">
      <c r="A7553" s="8">
        <v>45665</v>
      </c>
      <c r="B7553" s="9" t="s">
        <v>12539</v>
      </c>
      <c r="C7553" s="9" t="s">
        <v>131</v>
      </c>
      <c r="D7553" s="3">
        <v>-14.92</v>
      </c>
      <c r="E7553" s="9" t="s">
        <v>7746</v>
      </c>
      <c r="F7553" s="9" t="s">
        <v>133</v>
      </c>
      <c r="G7553" s="9" t="s">
        <v>134</v>
      </c>
      <c r="H7553" s="8">
        <v>45658</v>
      </c>
      <c r="I7553" s="8">
        <v>45663</v>
      </c>
      <c r="J7553" s="219" t="s">
        <v>12540</v>
      </c>
      <c r="K7553" s="205" t="s">
        <v>136</v>
      </c>
      <c r="M7553" s="9" t="s">
        <v>12541</v>
      </c>
      <c r="N7553" s="215">
        <v>45681.075335370399</v>
      </c>
      <c r="O7553" s="8">
        <v>45681</v>
      </c>
    </row>
    <row r="7554" spans="1:15" x14ac:dyDescent="0.25">
      <c r="A7554" s="8">
        <v>45635</v>
      </c>
      <c r="B7554" s="9" t="s">
        <v>12819</v>
      </c>
      <c r="C7554" s="9" t="s">
        <v>131</v>
      </c>
      <c r="D7554" s="3">
        <v>-14.92</v>
      </c>
      <c r="E7554" s="9" t="s">
        <v>7746</v>
      </c>
      <c r="F7554" s="9" t="s">
        <v>133</v>
      </c>
      <c r="G7554" s="9" t="s">
        <v>134</v>
      </c>
      <c r="H7554" s="8">
        <v>45627</v>
      </c>
      <c r="I7554" s="8">
        <v>45635</v>
      </c>
      <c r="J7554" s="219" t="s">
        <v>12820</v>
      </c>
      <c r="K7554" s="205" t="s">
        <v>136</v>
      </c>
      <c r="M7554" s="9" t="s">
        <v>12821</v>
      </c>
      <c r="N7554" s="215">
        <v>45681.075335370399</v>
      </c>
      <c r="O7554" s="8">
        <v>45681</v>
      </c>
    </row>
    <row r="7555" spans="1:15" x14ac:dyDescent="0.25">
      <c r="A7555" s="8">
        <v>45625</v>
      </c>
      <c r="B7555" s="9" t="s">
        <v>1669</v>
      </c>
      <c r="C7555" s="9" t="s">
        <v>180</v>
      </c>
      <c r="D7555" s="3">
        <v>-5.36</v>
      </c>
      <c r="E7555" s="9" t="s">
        <v>1226</v>
      </c>
      <c r="F7555" s="9" t="s">
        <v>1227</v>
      </c>
      <c r="G7555" s="9" t="s">
        <v>183</v>
      </c>
      <c r="H7555" s="8">
        <v>45597</v>
      </c>
      <c r="I7555" s="8">
        <v>45621</v>
      </c>
      <c r="J7555" s="219" t="s">
        <v>11545</v>
      </c>
      <c r="K7555" s="205" t="s">
        <v>1229</v>
      </c>
      <c r="M7555" s="9" t="s">
        <v>1671</v>
      </c>
      <c r="N7555" s="215">
        <v>45635.715607696802</v>
      </c>
      <c r="O7555" s="8">
        <v>45635</v>
      </c>
    </row>
    <row r="7556" spans="1:15" x14ac:dyDescent="0.25">
      <c r="A7556" s="8">
        <v>45390</v>
      </c>
      <c r="B7556" s="9" t="s">
        <v>3716</v>
      </c>
      <c r="C7556" s="9" t="s">
        <v>124</v>
      </c>
      <c r="D7556" s="3">
        <v>-52.97</v>
      </c>
      <c r="E7556" s="9" t="s">
        <v>117</v>
      </c>
      <c r="F7556" s="9" t="s">
        <v>118</v>
      </c>
      <c r="G7556" s="9" t="s">
        <v>210</v>
      </c>
      <c r="H7556" s="8">
        <v>45383</v>
      </c>
      <c r="I7556" s="8">
        <v>45390</v>
      </c>
      <c r="J7556" s="8" t="s">
        <v>3717</v>
      </c>
      <c r="K7556" s="205" t="s">
        <v>121</v>
      </c>
      <c r="M7556" s="9" t="s">
        <v>3718</v>
      </c>
      <c r="N7556" s="215">
        <v>45402.639274791698</v>
      </c>
      <c r="O7556" s="8">
        <v>45402</v>
      </c>
    </row>
    <row r="7557" spans="1:15" x14ac:dyDescent="0.25">
      <c r="A7557" s="8">
        <v>45755</v>
      </c>
      <c r="B7557" s="9" t="s">
        <v>14937</v>
      </c>
      <c r="C7557" s="9" t="s">
        <v>131</v>
      </c>
      <c r="D7557" s="3">
        <v>-14.99</v>
      </c>
      <c r="E7557" s="9" t="s">
        <v>7746</v>
      </c>
      <c r="F7557" s="9" t="s">
        <v>133</v>
      </c>
      <c r="G7557" s="9" t="s">
        <v>134</v>
      </c>
      <c r="H7557" s="8">
        <v>45748</v>
      </c>
      <c r="I7557" s="8">
        <v>45754</v>
      </c>
      <c r="J7557" s="219" t="s">
        <v>14938</v>
      </c>
      <c r="K7557" s="205" t="s">
        <v>136</v>
      </c>
      <c r="M7557" s="9" t="s">
        <v>14939</v>
      </c>
      <c r="N7557" s="215">
        <v>45777.922227581003</v>
      </c>
      <c r="O7557" s="8">
        <v>45777</v>
      </c>
    </row>
    <row r="7558" spans="1:15" x14ac:dyDescent="0.25">
      <c r="A7558" s="8">
        <v>45847</v>
      </c>
      <c r="B7558" s="9" t="s">
        <v>18718</v>
      </c>
      <c r="C7558" s="9" t="s">
        <v>180</v>
      </c>
      <c r="D7558" s="3">
        <v>-5.35</v>
      </c>
      <c r="E7558" s="9" t="s">
        <v>181</v>
      </c>
      <c r="F7558" s="9" t="s">
        <v>182</v>
      </c>
      <c r="G7558" s="9" t="s">
        <v>183</v>
      </c>
      <c r="H7558" s="8">
        <v>45839</v>
      </c>
      <c r="I7558" s="8">
        <v>45845</v>
      </c>
      <c r="J7558" s="219" t="s">
        <v>18719</v>
      </c>
      <c r="K7558" s="205" t="s">
        <v>185</v>
      </c>
      <c r="M7558" s="9" t="s">
        <v>18720</v>
      </c>
      <c r="N7558" s="215">
        <v>45862.622311099498</v>
      </c>
      <c r="O7558" s="8">
        <v>45862</v>
      </c>
    </row>
    <row r="7559" spans="1:15" x14ac:dyDescent="0.25">
      <c r="A7559" s="8">
        <v>45390</v>
      </c>
      <c r="B7559" s="9" t="s">
        <v>393</v>
      </c>
      <c r="C7559" s="9" t="s">
        <v>124</v>
      </c>
      <c r="D7559" s="3">
        <v>-58.63</v>
      </c>
      <c r="E7559" s="9" t="s">
        <v>117</v>
      </c>
      <c r="F7559" s="9" t="s">
        <v>118</v>
      </c>
      <c r="G7559" s="9" t="s">
        <v>210</v>
      </c>
      <c r="H7559" s="8">
        <v>45383</v>
      </c>
      <c r="I7559" s="8">
        <v>45390</v>
      </c>
      <c r="J7559" s="8" t="s">
        <v>3808</v>
      </c>
      <c r="K7559" s="205" t="s">
        <v>121</v>
      </c>
      <c r="M7559" s="9" t="s">
        <v>395</v>
      </c>
      <c r="N7559" s="215">
        <v>45402.639274791698</v>
      </c>
      <c r="O7559" s="8">
        <v>45402</v>
      </c>
    </row>
    <row r="7560" spans="1:15" x14ac:dyDescent="0.25">
      <c r="A7560" s="8">
        <v>45657</v>
      </c>
      <c r="B7560" s="9" t="s">
        <v>1669</v>
      </c>
      <c r="C7560" s="9" t="s">
        <v>180</v>
      </c>
      <c r="D7560" s="3">
        <v>-5.34</v>
      </c>
      <c r="E7560" s="9" t="s">
        <v>1226</v>
      </c>
      <c r="F7560" s="9" t="s">
        <v>1227</v>
      </c>
      <c r="G7560" s="9" t="s">
        <v>183</v>
      </c>
      <c r="H7560" s="8">
        <v>45627</v>
      </c>
      <c r="I7560" s="8">
        <v>45656</v>
      </c>
      <c r="J7560" s="219" t="s">
        <v>13545</v>
      </c>
      <c r="K7560" s="205" t="s">
        <v>1229</v>
      </c>
      <c r="M7560" s="9" t="s">
        <v>1671</v>
      </c>
      <c r="N7560" s="215">
        <v>45706.0637561111</v>
      </c>
      <c r="O7560" s="8">
        <v>45705</v>
      </c>
    </row>
    <row r="7561" spans="1:15" x14ac:dyDescent="0.25">
      <c r="A7561" s="8">
        <v>45388</v>
      </c>
      <c r="B7561" s="9" t="s">
        <v>326</v>
      </c>
      <c r="C7561" s="9" t="s">
        <v>728</v>
      </c>
      <c r="D7561" s="3">
        <v>4450.42</v>
      </c>
      <c r="E7561" s="9" t="s">
        <v>117</v>
      </c>
      <c r="F7561" s="9" t="s">
        <v>118</v>
      </c>
      <c r="G7561" s="9" t="s">
        <v>210</v>
      </c>
      <c r="H7561" s="8">
        <v>45383</v>
      </c>
      <c r="I7561" s="8">
        <v>45383</v>
      </c>
      <c r="J7561" s="8" t="s">
        <v>813</v>
      </c>
      <c r="K7561" s="205" t="s">
        <v>121</v>
      </c>
      <c r="M7561" s="9" t="s">
        <v>329</v>
      </c>
      <c r="N7561" s="215">
        <v>45402.639274791698</v>
      </c>
      <c r="O7561" s="8"/>
    </row>
    <row r="7562" spans="1:15" x14ac:dyDescent="0.25">
      <c r="A7562" s="8">
        <v>45645</v>
      </c>
      <c r="B7562" s="9" t="s">
        <v>12702</v>
      </c>
      <c r="C7562" s="9" t="s">
        <v>131</v>
      </c>
      <c r="D7562" s="3">
        <v>-15.19</v>
      </c>
      <c r="E7562" s="9" t="s">
        <v>7746</v>
      </c>
      <c r="F7562" s="9" t="s">
        <v>133</v>
      </c>
      <c r="G7562" s="9" t="s">
        <v>134</v>
      </c>
      <c r="H7562" s="8">
        <v>45627</v>
      </c>
      <c r="I7562" s="8">
        <v>45642</v>
      </c>
      <c r="J7562" s="219" t="s">
        <v>12703</v>
      </c>
      <c r="K7562" s="205" t="s">
        <v>136</v>
      </c>
      <c r="M7562" s="9" t="s">
        <v>12704</v>
      </c>
      <c r="N7562" s="215">
        <v>45681.075335370399</v>
      </c>
      <c r="O7562" s="8">
        <v>45681</v>
      </c>
    </row>
    <row r="7563" spans="1:15" x14ac:dyDescent="0.25">
      <c r="A7563" s="8">
        <v>45746</v>
      </c>
      <c r="B7563" s="9" t="s">
        <v>15124</v>
      </c>
      <c r="C7563" s="9" t="s">
        <v>131</v>
      </c>
      <c r="D7563" s="3">
        <v>-15.28</v>
      </c>
      <c r="E7563" s="9" t="s">
        <v>7746</v>
      </c>
      <c r="F7563" s="9" t="s">
        <v>133</v>
      </c>
      <c r="G7563" s="9" t="s">
        <v>134</v>
      </c>
      <c r="H7563" s="8">
        <v>45717</v>
      </c>
      <c r="I7563" s="8">
        <v>45740</v>
      </c>
      <c r="J7563" s="219" t="s">
        <v>15125</v>
      </c>
      <c r="K7563" s="205" t="s">
        <v>136</v>
      </c>
      <c r="M7563" s="9" t="s">
        <v>15126</v>
      </c>
      <c r="N7563" s="215">
        <v>45777.922227581003</v>
      </c>
      <c r="O7563" s="8">
        <v>45777</v>
      </c>
    </row>
    <row r="7564" spans="1:15" x14ac:dyDescent="0.25">
      <c r="A7564" s="8">
        <v>45789</v>
      </c>
      <c r="B7564" s="9" t="s">
        <v>16368</v>
      </c>
      <c r="C7564" s="9" t="s">
        <v>131</v>
      </c>
      <c r="D7564" s="3">
        <v>-15.31</v>
      </c>
      <c r="E7564" s="9" t="s">
        <v>7746</v>
      </c>
      <c r="F7564" s="9" t="s">
        <v>133</v>
      </c>
      <c r="G7564" s="9" t="s">
        <v>134</v>
      </c>
      <c r="H7564" s="8">
        <v>45778</v>
      </c>
      <c r="I7564" s="8">
        <v>45789</v>
      </c>
      <c r="J7564" s="8" t="s">
        <v>16369</v>
      </c>
      <c r="K7564" s="205" t="s">
        <v>136</v>
      </c>
      <c r="M7564" s="9" t="s">
        <v>16370</v>
      </c>
      <c r="N7564" s="215">
        <v>45809.629870740697</v>
      </c>
      <c r="O7564" s="8">
        <v>45809</v>
      </c>
    </row>
    <row r="7565" spans="1:15" x14ac:dyDescent="0.25">
      <c r="A7565" s="8">
        <v>45744</v>
      </c>
      <c r="B7565" s="9" t="s">
        <v>15143</v>
      </c>
      <c r="C7565" s="9" t="s">
        <v>131</v>
      </c>
      <c r="D7565" s="3">
        <v>-15.34</v>
      </c>
      <c r="E7565" s="9" t="s">
        <v>7746</v>
      </c>
      <c r="F7565" s="9" t="s">
        <v>133</v>
      </c>
      <c r="G7565" s="9" t="s">
        <v>134</v>
      </c>
      <c r="H7565" s="8">
        <v>45717</v>
      </c>
      <c r="I7565" s="8">
        <v>45740</v>
      </c>
      <c r="J7565" s="219" t="s">
        <v>15144</v>
      </c>
      <c r="K7565" s="205" t="s">
        <v>136</v>
      </c>
      <c r="M7565" s="9" t="s">
        <v>15145</v>
      </c>
      <c r="N7565" s="215">
        <v>45777.922227581003</v>
      </c>
      <c r="O7565" s="8">
        <v>45777</v>
      </c>
    </row>
    <row r="7566" spans="1:15" x14ac:dyDescent="0.25">
      <c r="A7566" s="8">
        <v>45375</v>
      </c>
      <c r="B7566" s="9" t="s">
        <v>2347</v>
      </c>
      <c r="C7566" s="9" t="s">
        <v>131</v>
      </c>
      <c r="D7566" s="3">
        <v>-15.38</v>
      </c>
      <c r="E7566" s="9" t="s">
        <v>132</v>
      </c>
      <c r="F7566" s="9" t="s">
        <v>133</v>
      </c>
      <c r="G7566" s="9" t="s">
        <v>134</v>
      </c>
      <c r="H7566" s="8">
        <v>45352</v>
      </c>
      <c r="I7566" s="8">
        <v>45369</v>
      </c>
      <c r="J7566" s="8" t="s">
        <v>2348</v>
      </c>
      <c r="K7566" s="205" t="s">
        <v>136</v>
      </c>
      <c r="M7566" s="9" t="s">
        <v>2349</v>
      </c>
      <c r="N7566" s="215">
        <v>45385.162865138896</v>
      </c>
      <c r="O7566" s="8">
        <v>45384</v>
      </c>
    </row>
    <row r="7567" spans="1:15" x14ac:dyDescent="0.25">
      <c r="A7567" s="8">
        <v>45894</v>
      </c>
      <c r="B7567" s="9" t="s">
        <v>19809</v>
      </c>
      <c r="C7567" s="9" t="s">
        <v>131</v>
      </c>
      <c r="D7567" s="3">
        <v>-15.41</v>
      </c>
      <c r="E7567" s="9" t="s">
        <v>7746</v>
      </c>
      <c r="F7567" s="9" t="s">
        <v>133</v>
      </c>
      <c r="G7567" s="9" t="s">
        <v>134</v>
      </c>
      <c r="H7567" s="8">
        <v>45870</v>
      </c>
      <c r="I7567" s="8">
        <v>45894</v>
      </c>
      <c r="J7567" s="219" t="s">
        <v>19810</v>
      </c>
      <c r="K7567" s="205" t="s">
        <v>136</v>
      </c>
      <c r="M7567" s="9" t="s">
        <v>19811</v>
      </c>
      <c r="N7567" s="215">
        <v>45929.807189814797</v>
      </c>
      <c r="O7567" s="8">
        <v>45929</v>
      </c>
    </row>
    <row r="7568" spans="1:15" x14ac:dyDescent="0.25">
      <c r="A7568" s="8">
        <v>45330</v>
      </c>
      <c r="B7568" s="9" t="s">
        <v>2353</v>
      </c>
      <c r="C7568" s="9" t="s">
        <v>131</v>
      </c>
      <c r="D7568" s="3">
        <v>-15.42</v>
      </c>
      <c r="E7568" s="9" t="s">
        <v>132</v>
      </c>
      <c r="F7568" s="9" t="s">
        <v>133</v>
      </c>
      <c r="G7568" s="9" t="s">
        <v>134</v>
      </c>
      <c r="H7568" s="8">
        <v>45323</v>
      </c>
      <c r="I7568" s="8">
        <v>45327</v>
      </c>
      <c r="J7568" s="8" t="s">
        <v>2354</v>
      </c>
      <c r="K7568" s="206" t="s">
        <v>136</v>
      </c>
      <c r="M7568" s="9" t="s">
        <v>2355</v>
      </c>
      <c r="N7568" s="215">
        <v>45336.674582523097</v>
      </c>
      <c r="O7568" s="8">
        <v>45336</v>
      </c>
    </row>
    <row r="7569" spans="1:15" x14ac:dyDescent="0.25">
      <c r="A7569" s="8">
        <v>45342</v>
      </c>
      <c r="B7569" s="9" t="s">
        <v>2350</v>
      </c>
      <c r="C7569" s="9" t="s">
        <v>131</v>
      </c>
      <c r="D7569" s="3">
        <v>-15.42</v>
      </c>
      <c r="E7569" s="9" t="s">
        <v>132</v>
      </c>
      <c r="F7569" s="9" t="s">
        <v>133</v>
      </c>
      <c r="G7569" s="9" t="s">
        <v>134</v>
      </c>
      <c r="H7569" s="8">
        <v>45323</v>
      </c>
      <c r="I7569" s="8">
        <v>45341</v>
      </c>
      <c r="J7569" s="8" t="s">
        <v>2351</v>
      </c>
      <c r="K7569" s="206" t="s">
        <v>136</v>
      </c>
      <c r="M7569" s="9" t="s">
        <v>2352</v>
      </c>
      <c r="N7569" s="215">
        <v>45345.6983025347</v>
      </c>
      <c r="O7569" s="8">
        <v>45345</v>
      </c>
    </row>
    <row r="7570" spans="1:15" x14ac:dyDescent="0.25">
      <c r="A7570" s="8">
        <v>45735</v>
      </c>
      <c r="B7570" s="9" t="s">
        <v>15308</v>
      </c>
      <c r="C7570" s="9" t="s">
        <v>131</v>
      </c>
      <c r="D7570" s="3">
        <v>-15.58</v>
      </c>
      <c r="E7570" s="9" t="s">
        <v>7746</v>
      </c>
      <c r="F7570" s="9" t="s">
        <v>133</v>
      </c>
      <c r="G7570" s="9" t="s">
        <v>134</v>
      </c>
      <c r="H7570" s="8">
        <v>45717</v>
      </c>
      <c r="I7570" s="8">
        <v>45733</v>
      </c>
      <c r="J7570" s="219" t="s">
        <v>15309</v>
      </c>
      <c r="K7570" s="205" t="s">
        <v>136</v>
      </c>
      <c r="M7570" s="9" t="s">
        <v>15310</v>
      </c>
      <c r="N7570" s="215">
        <v>45777.922227581003</v>
      </c>
      <c r="O7570" s="8">
        <v>45777</v>
      </c>
    </row>
    <row r="7571" spans="1:15" x14ac:dyDescent="0.25">
      <c r="A7571" s="8">
        <v>45735</v>
      </c>
      <c r="B7571" s="9" t="s">
        <v>15311</v>
      </c>
      <c r="C7571" s="9" t="s">
        <v>131</v>
      </c>
      <c r="D7571" s="3">
        <v>-15.58</v>
      </c>
      <c r="E7571" s="9" t="s">
        <v>7746</v>
      </c>
      <c r="F7571" s="9" t="s">
        <v>133</v>
      </c>
      <c r="G7571" s="9" t="s">
        <v>134</v>
      </c>
      <c r="H7571" s="8">
        <v>45717</v>
      </c>
      <c r="I7571" s="8">
        <v>45733</v>
      </c>
      <c r="J7571" s="219" t="s">
        <v>15312</v>
      </c>
      <c r="K7571" s="205" t="s">
        <v>136</v>
      </c>
      <c r="M7571" s="9" t="s">
        <v>15313</v>
      </c>
      <c r="N7571" s="215">
        <v>45777.922227581003</v>
      </c>
      <c r="O7571" s="8">
        <v>45777</v>
      </c>
    </row>
    <row r="7572" spans="1:15" x14ac:dyDescent="0.25">
      <c r="A7572" s="8">
        <v>45443</v>
      </c>
      <c r="B7572" s="9" t="s">
        <v>520</v>
      </c>
      <c r="C7572" s="9" t="s">
        <v>180</v>
      </c>
      <c r="D7572" s="3">
        <v>-5.28</v>
      </c>
      <c r="E7572" s="9" t="s">
        <v>717</v>
      </c>
      <c r="F7572" s="9" t="s">
        <v>718</v>
      </c>
      <c r="G7572" s="9" t="s">
        <v>183</v>
      </c>
      <c r="H7572" s="8">
        <v>45413</v>
      </c>
      <c r="I7572" s="8">
        <v>45439</v>
      </c>
      <c r="J7572" s="8" t="s">
        <v>1601</v>
      </c>
      <c r="K7572" s="205" t="s">
        <v>720</v>
      </c>
      <c r="M7572" s="9" t="s">
        <v>525</v>
      </c>
      <c r="N7572" s="215">
        <v>45446.142181782401</v>
      </c>
      <c r="O7572" s="8">
        <v>45445</v>
      </c>
    </row>
    <row r="7573" spans="1:15" x14ac:dyDescent="0.25">
      <c r="A7573" s="8">
        <v>45566</v>
      </c>
      <c r="B7573" s="9" t="s">
        <v>258</v>
      </c>
      <c r="C7573" s="9" t="s">
        <v>180</v>
      </c>
      <c r="D7573" s="3">
        <v>-5.27</v>
      </c>
      <c r="E7573" s="9" t="s">
        <v>181</v>
      </c>
      <c r="F7573" s="9" t="s">
        <v>182</v>
      </c>
      <c r="G7573" s="9" t="s">
        <v>183</v>
      </c>
      <c r="H7573" s="8">
        <v>45566</v>
      </c>
      <c r="I7573" s="8">
        <v>45565</v>
      </c>
      <c r="J7573" s="8" t="s">
        <v>10054</v>
      </c>
      <c r="K7573" s="205" t="s">
        <v>185</v>
      </c>
      <c r="M7573" s="9" t="s">
        <v>260</v>
      </c>
      <c r="N7573" s="215">
        <v>45575.565837071801</v>
      </c>
      <c r="O7573" s="8">
        <v>45575</v>
      </c>
    </row>
    <row r="7574" spans="1:15" x14ac:dyDescent="0.25">
      <c r="A7574" s="8">
        <v>45789</v>
      </c>
      <c r="B7574" s="9" t="s">
        <v>16404</v>
      </c>
      <c r="C7574" s="9" t="s">
        <v>180</v>
      </c>
      <c r="D7574" s="3">
        <v>-5.27</v>
      </c>
      <c r="E7574" s="9" t="s">
        <v>181</v>
      </c>
      <c r="F7574" s="9" t="s">
        <v>182</v>
      </c>
      <c r="G7574" s="9" t="s">
        <v>183</v>
      </c>
      <c r="H7574" s="8">
        <v>45778</v>
      </c>
      <c r="I7574" s="8">
        <v>45789</v>
      </c>
      <c r="J7574" s="8" t="s">
        <v>16405</v>
      </c>
      <c r="K7574" s="205" t="s">
        <v>185</v>
      </c>
      <c r="M7574" s="9" t="s">
        <v>16406</v>
      </c>
      <c r="N7574" s="215">
        <v>45809.629870740697</v>
      </c>
      <c r="O7574" s="8">
        <v>45809</v>
      </c>
    </row>
    <row r="7575" spans="1:15" x14ac:dyDescent="0.25">
      <c r="A7575" s="8">
        <v>45326</v>
      </c>
      <c r="B7575" s="9" t="s">
        <v>2363</v>
      </c>
      <c r="C7575" s="9" t="s">
        <v>131</v>
      </c>
      <c r="D7575" s="3">
        <v>-15.74</v>
      </c>
      <c r="E7575" s="9" t="s">
        <v>132</v>
      </c>
      <c r="F7575" s="9" t="s">
        <v>133</v>
      </c>
      <c r="G7575" s="9" t="s">
        <v>134</v>
      </c>
      <c r="H7575" s="8">
        <v>45323</v>
      </c>
      <c r="I7575" s="8">
        <v>45320</v>
      </c>
      <c r="J7575" s="8" t="s">
        <v>2364</v>
      </c>
      <c r="K7575" s="206" t="s">
        <v>136</v>
      </c>
      <c r="M7575" s="9" t="s">
        <v>2365</v>
      </c>
      <c r="N7575" s="215">
        <v>45336.674582523097</v>
      </c>
      <c r="O7575" s="8">
        <v>45336</v>
      </c>
    </row>
    <row r="7576" spans="1:15" x14ac:dyDescent="0.25">
      <c r="A7576" s="8">
        <v>45365</v>
      </c>
      <c r="B7576" s="9" t="s">
        <v>2368</v>
      </c>
      <c r="C7576" s="9" t="s">
        <v>131</v>
      </c>
      <c r="D7576" s="3">
        <v>-15.81</v>
      </c>
      <c r="E7576" s="9" t="s">
        <v>132</v>
      </c>
      <c r="F7576" s="9" t="s">
        <v>133</v>
      </c>
      <c r="G7576" s="9" t="s">
        <v>134</v>
      </c>
      <c r="H7576" s="8">
        <v>45352</v>
      </c>
      <c r="I7576" s="8">
        <v>45362</v>
      </c>
      <c r="J7576" s="8" t="s">
        <v>2369</v>
      </c>
      <c r="K7576" s="205" t="s">
        <v>136</v>
      </c>
      <c r="M7576" s="9" t="s">
        <v>2370</v>
      </c>
      <c r="N7576" s="215">
        <v>45371.6918198032</v>
      </c>
      <c r="O7576" s="8">
        <v>45371</v>
      </c>
    </row>
    <row r="7577" spans="1:15" x14ac:dyDescent="0.25">
      <c r="A7577" s="8">
        <v>45792</v>
      </c>
      <c r="B7577" s="9" t="s">
        <v>16258</v>
      </c>
      <c r="C7577" s="9" t="s">
        <v>131</v>
      </c>
      <c r="D7577" s="3">
        <v>-15.85</v>
      </c>
      <c r="E7577" s="9" t="s">
        <v>7746</v>
      </c>
      <c r="F7577" s="9" t="s">
        <v>133</v>
      </c>
      <c r="G7577" s="9" t="s">
        <v>134</v>
      </c>
      <c r="H7577" s="8">
        <v>45778</v>
      </c>
      <c r="I7577" s="8">
        <v>45789</v>
      </c>
      <c r="J7577" s="8" t="s">
        <v>16259</v>
      </c>
      <c r="K7577" s="205" t="s">
        <v>136</v>
      </c>
      <c r="M7577" s="9" t="s">
        <v>16260</v>
      </c>
      <c r="N7577" s="215">
        <v>45809.629870740697</v>
      </c>
      <c r="O7577" s="8">
        <v>45809</v>
      </c>
    </row>
    <row r="7578" spans="1:15" x14ac:dyDescent="0.25">
      <c r="A7578" s="8">
        <v>45322</v>
      </c>
      <c r="B7578" s="9" t="s">
        <v>2371</v>
      </c>
      <c r="C7578" s="9" t="s">
        <v>131</v>
      </c>
      <c r="D7578" s="3">
        <v>-15.86</v>
      </c>
      <c r="E7578" s="9" t="s">
        <v>132</v>
      </c>
      <c r="F7578" s="9" t="s">
        <v>133</v>
      </c>
      <c r="G7578" s="9" t="s">
        <v>134</v>
      </c>
      <c r="H7578" s="8">
        <v>45292</v>
      </c>
      <c r="I7578" s="8">
        <v>45320</v>
      </c>
      <c r="J7578" s="8" t="s">
        <v>2372</v>
      </c>
      <c r="K7578" s="206" t="s">
        <v>136</v>
      </c>
      <c r="M7578" s="9" t="s">
        <v>2373</v>
      </c>
      <c r="N7578" s="215">
        <v>45324.933394479202</v>
      </c>
      <c r="O7578" s="8">
        <v>45324</v>
      </c>
    </row>
    <row r="7579" spans="1:15" x14ac:dyDescent="0.25">
      <c r="A7579" s="8">
        <v>45858</v>
      </c>
      <c r="B7579" s="9" t="s">
        <v>18555</v>
      </c>
      <c r="C7579" s="9" t="s">
        <v>131</v>
      </c>
      <c r="D7579" s="3">
        <v>-15.94</v>
      </c>
      <c r="E7579" s="9" t="s">
        <v>7746</v>
      </c>
      <c r="F7579" s="9" t="s">
        <v>133</v>
      </c>
      <c r="G7579" s="9" t="s">
        <v>134</v>
      </c>
      <c r="H7579" s="8">
        <v>45839</v>
      </c>
      <c r="I7579" s="8">
        <v>45852</v>
      </c>
      <c r="J7579" s="219" t="s">
        <v>18556</v>
      </c>
      <c r="K7579" s="205" t="s">
        <v>136</v>
      </c>
      <c r="M7579" s="9" t="s">
        <v>18557</v>
      </c>
      <c r="N7579" s="215">
        <v>45862.622311099498</v>
      </c>
      <c r="O7579" s="8">
        <v>45862</v>
      </c>
    </row>
    <row r="7580" spans="1:15" x14ac:dyDescent="0.25">
      <c r="A7580" s="8">
        <v>45720</v>
      </c>
      <c r="B7580" s="9" t="s">
        <v>13871</v>
      </c>
      <c r="C7580" s="9" t="s">
        <v>131</v>
      </c>
      <c r="D7580" s="3">
        <v>-15.95</v>
      </c>
      <c r="E7580" s="9" t="s">
        <v>7746</v>
      </c>
      <c r="F7580" s="9" t="s">
        <v>133</v>
      </c>
      <c r="G7580" s="9" t="s">
        <v>134</v>
      </c>
      <c r="H7580" s="8">
        <v>45717</v>
      </c>
      <c r="I7580" s="8">
        <v>45719</v>
      </c>
      <c r="J7580" s="219" t="s">
        <v>13872</v>
      </c>
      <c r="K7580" s="205" t="s">
        <v>136</v>
      </c>
      <c r="M7580" s="9" t="s">
        <v>13873</v>
      </c>
      <c r="N7580" s="215">
        <v>45733.5614541088</v>
      </c>
      <c r="O7580" s="8">
        <v>45733</v>
      </c>
    </row>
    <row r="7581" spans="1:15" x14ac:dyDescent="0.25">
      <c r="A7581" s="8">
        <v>45807</v>
      </c>
      <c r="B7581" s="9" t="s">
        <v>16023</v>
      </c>
      <c r="C7581" s="9" t="s">
        <v>180</v>
      </c>
      <c r="D7581" s="3">
        <v>-5.2</v>
      </c>
      <c r="E7581" s="9" t="s">
        <v>1226</v>
      </c>
      <c r="F7581" s="9" t="s">
        <v>1227</v>
      </c>
      <c r="G7581" s="9" t="s">
        <v>183</v>
      </c>
      <c r="H7581" s="8">
        <v>45778</v>
      </c>
      <c r="I7581" s="8">
        <v>45803</v>
      </c>
      <c r="J7581" s="8" t="s">
        <v>16024</v>
      </c>
      <c r="K7581" s="205" t="s">
        <v>1229</v>
      </c>
      <c r="M7581" s="9" t="s">
        <v>16025</v>
      </c>
      <c r="N7581" s="215">
        <v>45809.629870740697</v>
      </c>
      <c r="O7581" s="8">
        <v>45809</v>
      </c>
    </row>
    <row r="7582" spans="1:15" x14ac:dyDescent="0.25">
      <c r="A7582" s="8">
        <v>45567</v>
      </c>
      <c r="B7582" s="9" t="s">
        <v>10006</v>
      </c>
      <c r="C7582" s="9" t="s">
        <v>131</v>
      </c>
      <c r="D7582" s="3">
        <v>-15.98</v>
      </c>
      <c r="E7582" s="9" t="s">
        <v>7746</v>
      </c>
      <c r="F7582" s="9" t="s">
        <v>133</v>
      </c>
      <c r="G7582" s="9" t="s">
        <v>134</v>
      </c>
      <c r="H7582" s="8">
        <v>45566</v>
      </c>
      <c r="I7582" s="8">
        <v>45565</v>
      </c>
      <c r="J7582" s="8" t="s">
        <v>10007</v>
      </c>
      <c r="K7582" s="205" t="s">
        <v>136</v>
      </c>
      <c r="M7582" s="9" t="s">
        <v>10008</v>
      </c>
      <c r="N7582" s="215">
        <v>45575.565837071801</v>
      </c>
      <c r="O7582" s="8">
        <v>45575</v>
      </c>
    </row>
    <row r="7583" spans="1:15" x14ac:dyDescent="0.25">
      <c r="A7583" s="8">
        <v>45776</v>
      </c>
      <c r="B7583" s="9" t="s">
        <v>15631</v>
      </c>
      <c r="C7583" s="9" t="s">
        <v>131</v>
      </c>
      <c r="D7583" s="3">
        <v>-15.98</v>
      </c>
      <c r="E7583" s="9" t="s">
        <v>7746</v>
      </c>
      <c r="F7583" s="9" t="s">
        <v>133</v>
      </c>
      <c r="G7583" s="9" t="s">
        <v>134</v>
      </c>
      <c r="H7583" s="8">
        <v>45748</v>
      </c>
      <c r="I7583" s="8">
        <v>45775</v>
      </c>
      <c r="J7583" s="219" t="s">
        <v>15632</v>
      </c>
      <c r="K7583" s="205" t="s">
        <v>136</v>
      </c>
      <c r="M7583" s="9" t="s">
        <v>15633</v>
      </c>
      <c r="N7583" s="215">
        <v>45777.927143749999</v>
      </c>
      <c r="O7583" s="8">
        <v>45777</v>
      </c>
    </row>
    <row r="7584" spans="1:15" x14ac:dyDescent="0.25">
      <c r="A7584" s="8">
        <v>45747</v>
      </c>
      <c r="B7584" s="9" t="s">
        <v>1669</v>
      </c>
      <c r="C7584" s="9" t="s">
        <v>180</v>
      </c>
      <c r="D7584" s="3">
        <v>-5.18</v>
      </c>
      <c r="E7584" s="9" t="s">
        <v>1226</v>
      </c>
      <c r="F7584" s="9" t="s">
        <v>1227</v>
      </c>
      <c r="G7584" s="9" t="s">
        <v>183</v>
      </c>
      <c r="H7584" s="8">
        <v>45717</v>
      </c>
      <c r="I7584" s="8">
        <v>45747</v>
      </c>
      <c r="J7584" s="219" t="s">
        <v>15079</v>
      </c>
      <c r="K7584" s="205" t="s">
        <v>1229</v>
      </c>
      <c r="M7584" s="9" t="s">
        <v>1671</v>
      </c>
      <c r="N7584" s="215">
        <v>45777.922227581003</v>
      </c>
      <c r="O7584" s="8">
        <v>45777</v>
      </c>
    </row>
    <row r="7585" spans="1:15" x14ac:dyDescent="0.25">
      <c r="A7585" s="8">
        <v>45790</v>
      </c>
      <c r="B7585" s="9" t="s">
        <v>7953</v>
      </c>
      <c r="C7585" s="9" t="s">
        <v>180</v>
      </c>
      <c r="D7585" s="3">
        <v>-5.17</v>
      </c>
      <c r="E7585" s="9" t="s">
        <v>181</v>
      </c>
      <c r="F7585" s="9" t="s">
        <v>182</v>
      </c>
      <c r="G7585" s="9" t="s">
        <v>183</v>
      </c>
      <c r="H7585" s="8">
        <v>45778</v>
      </c>
      <c r="I7585" s="8">
        <v>45789</v>
      </c>
      <c r="J7585" s="8" t="s">
        <v>16331</v>
      </c>
      <c r="K7585" s="205" t="s">
        <v>185</v>
      </c>
      <c r="M7585" s="9" t="s">
        <v>7955</v>
      </c>
      <c r="N7585" s="215">
        <v>45809.629870740697</v>
      </c>
      <c r="O7585" s="8">
        <v>45809</v>
      </c>
    </row>
    <row r="7586" spans="1:15" x14ac:dyDescent="0.25">
      <c r="A7586" s="8">
        <v>45688</v>
      </c>
      <c r="B7586" s="9" t="s">
        <v>1669</v>
      </c>
      <c r="C7586" s="9" t="s">
        <v>180</v>
      </c>
      <c r="D7586" s="3">
        <v>-5.16</v>
      </c>
      <c r="E7586" s="9" t="s">
        <v>1226</v>
      </c>
      <c r="F7586" s="9" t="s">
        <v>1227</v>
      </c>
      <c r="G7586" s="9" t="s">
        <v>183</v>
      </c>
      <c r="H7586" s="8">
        <v>45658</v>
      </c>
      <c r="I7586" s="8">
        <v>45684</v>
      </c>
      <c r="J7586" s="219" t="s">
        <v>13141</v>
      </c>
      <c r="K7586" s="205" t="s">
        <v>1229</v>
      </c>
      <c r="M7586" s="9" t="s">
        <v>1671</v>
      </c>
      <c r="N7586" s="215">
        <v>45706.0637561111</v>
      </c>
      <c r="O7586" s="8">
        <v>45705</v>
      </c>
    </row>
    <row r="7587" spans="1:15" x14ac:dyDescent="0.25">
      <c r="A7587" s="8">
        <v>45744</v>
      </c>
      <c r="B7587" s="9" t="s">
        <v>15137</v>
      </c>
      <c r="C7587" s="9" t="s">
        <v>131</v>
      </c>
      <c r="D7587" s="3">
        <v>-15.98</v>
      </c>
      <c r="E7587" s="9" t="s">
        <v>7746</v>
      </c>
      <c r="F7587" s="9" t="s">
        <v>133</v>
      </c>
      <c r="G7587" s="9" t="s">
        <v>134</v>
      </c>
      <c r="H7587" s="8">
        <v>45717</v>
      </c>
      <c r="I7587" s="8">
        <v>45740</v>
      </c>
      <c r="J7587" s="219" t="s">
        <v>15138</v>
      </c>
      <c r="K7587" s="205" t="s">
        <v>136</v>
      </c>
      <c r="M7587" s="9" t="s">
        <v>15139</v>
      </c>
      <c r="N7587" s="215">
        <v>45777.922227581003</v>
      </c>
      <c r="O7587" s="8">
        <v>45777</v>
      </c>
    </row>
    <row r="7588" spans="1:15" x14ac:dyDescent="0.25">
      <c r="A7588" s="8">
        <v>45868</v>
      </c>
      <c r="B7588" s="9" t="s">
        <v>20153</v>
      </c>
      <c r="C7588" s="9" t="s">
        <v>131</v>
      </c>
      <c r="D7588" s="3">
        <v>-16.12</v>
      </c>
      <c r="E7588" s="9" t="s">
        <v>7746</v>
      </c>
      <c r="F7588" s="9" t="s">
        <v>133</v>
      </c>
      <c r="G7588" s="9" t="s">
        <v>134</v>
      </c>
      <c r="H7588" s="8">
        <v>45839</v>
      </c>
      <c r="I7588" s="8">
        <v>45866</v>
      </c>
      <c r="J7588" s="219" t="s">
        <v>20154</v>
      </c>
      <c r="K7588" s="205" t="s">
        <v>136</v>
      </c>
      <c r="M7588" s="9" t="s">
        <v>20155</v>
      </c>
      <c r="N7588" s="215">
        <v>45929.807189814797</v>
      </c>
      <c r="O7588" s="8">
        <v>45929</v>
      </c>
    </row>
    <row r="7589" spans="1:15" x14ac:dyDescent="0.25">
      <c r="A7589" s="8">
        <v>45428</v>
      </c>
      <c r="B7589" s="9" t="s">
        <v>2389</v>
      </c>
      <c r="C7589" s="9" t="s">
        <v>131</v>
      </c>
      <c r="D7589" s="3">
        <v>-16.18</v>
      </c>
      <c r="E7589" s="9" t="s">
        <v>132</v>
      </c>
      <c r="F7589" s="9" t="s">
        <v>133</v>
      </c>
      <c r="G7589" s="9" t="s">
        <v>134</v>
      </c>
      <c r="H7589" s="8">
        <v>45413</v>
      </c>
      <c r="I7589" s="8">
        <v>45425</v>
      </c>
      <c r="J7589" s="8" t="s">
        <v>2390</v>
      </c>
      <c r="K7589" s="206" t="s">
        <v>136</v>
      </c>
      <c r="M7589" s="9" t="s">
        <v>2391</v>
      </c>
      <c r="N7589" s="215">
        <v>45445.039048634302</v>
      </c>
      <c r="O7589" s="8">
        <v>45444</v>
      </c>
    </row>
    <row r="7590" spans="1:15" x14ac:dyDescent="0.25">
      <c r="A7590" s="8">
        <v>45756</v>
      </c>
      <c r="B7590" s="9" t="s">
        <v>14910</v>
      </c>
      <c r="C7590" s="9" t="s">
        <v>131</v>
      </c>
      <c r="D7590" s="3">
        <v>-16.399999999999999</v>
      </c>
      <c r="E7590" s="9" t="s">
        <v>7746</v>
      </c>
      <c r="F7590" s="9" t="s">
        <v>133</v>
      </c>
      <c r="G7590" s="9" t="s">
        <v>134</v>
      </c>
      <c r="H7590" s="8">
        <v>45748</v>
      </c>
      <c r="I7590" s="8">
        <v>45754</v>
      </c>
      <c r="J7590" s="219" t="s">
        <v>14911</v>
      </c>
      <c r="K7590" s="205" t="s">
        <v>136</v>
      </c>
      <c r="M7590" s="9" t="s">
        <v>14912</v>
      </c>
      <c r="N7590" s="215">
        <v>45777.922227581003</v>
      </c>
      <c r="O7590" s="8">
        <v>45777</v>
      </c>
    </row>
    <row r="7591" spans="1:15" x14ac:dyDescent="0.25">
      <c r="A7591" s="8">
        <v>45336</v>
      </c>
      <c r="B7591" s="9" t="s">
        <v>2407</v>
      </c>
      <c r="C7591" s="9" t="s">
        <v>131</v>
      </c>
      <c r="D7591" s="3">
        <v>-16.53</v>
      </c>
      <c r="E7591" s="9" t="s">
        <v>132</v>
      </c>
      <c r="F7591" s="9" t="s">
        <v>133</v>
      </c>
      <c r="G7591" s="9" t="s">
        <v>134</v>
      </c>
      <c r="H7591" s="8">
        <v>45323</v>
      </c>
      <c r="I7591" s="8">
        <v>45334</v>
      </c>
      <c r="J7591" s="8" t="s">
        <v>2408</v>
      </c>
      <c r="K7591" s="206" t="s">
        <v>136</v>
      </c>
      <c r="M7591" s="9" t="s">
        <v>2409</v>
      </c>
      <c r="N7591" s="215">
        <v>45341.902716967597</v>
      </c>
      <c r="O7591" s="8">
        <v>45341</v>
      </c>
    </row>
    <row r="7592" spans="1:15" x14ac:dyDescent="0.25">
      <c r="A7592" s="8">
        <v>45278</v>
      </c>
      <c r="B7592" s="9" t="s">
        <v>2410</v>
      </c>
      <c r="C7592" s="9" t="s">
        <v>131</v>
      </c>
      <c r="D7592" s="3">
        <v>-16.53</v>
      </c>
      <c r="E7592" s="9" t="s">
        <v>132</v>
      </c>
      <c r="F7592" s="9" t="s">
        <v>133</v>
      </c>
      <c r="G7592" s="9" t="s">
        <v>134</v>
      </c>
      <c r="H7592" s="8">
        <v>45261</v>
      </c>
      <c r="I7592" s="8">
        <v>45278</v>
      </c>
      <c r="J7592" s="219" t="s">
        <v>2411</v>
      </c>
      <c r="K7592" s="206" t="s">
        <v>136</v>
      </c>
      <c r="M7592" s="9" t="s">
        <v>2412</v>
      </c>
      <c r="N7592" s="215">
        <v>45294.9567489931</v>
      </c>
      <c r="O7592" s="8"/>
    </row>
    <row r="7593" spans="1:15" x14ac:dyDescent="0.25">
      <c r="A7593" s="8">
        <v>45825</v>
      </c>
      <c r="B7593" s="9" t="s">
        <v>17848</v>
      </c>
      <c r="C7593" s="9" t="s">
        <v>131</v>
      </c>
      <c r="D7593" s="3">
        <v>-16.53</v>
      </c>
      <c r="E7593" s="9" t="s">
        <v>7746</v>
      </c>
      <c r="F7593" s="9" t="s">
        <v>133</v>
      </c>
      <c r="G7593" s="9" t="s">
        <v>134</v>
      </c>
      <c r="H7593" s="8">
        <v>45809</v>
      </c>
      <c r="I7593" s="8">
        <v>45824</v>
      </c>
      <c r="J7593" s="8" t="s">
        <v>17849</v>
      </c>
      <c r="K7593" s="205" t="s">
        <v>136</v>
      </c>
      <c r="M7593" s="9" t="s">
        <v>17850</v>
      </c>
      <c r="N7593" s="215">
        <v>45840.490152685197</v>
      </c>
      <c r="O7593" s="8">
        <v>45840</v>
      </c>
    </row>
    <row r="7594" spans="1:15" x14ac:dyDescent="0.25">
      <c r="A7594" s="8">
        <v>45398</v>
      </c>
      <c r="B7594" s="9" t="s">
        <v>2413</v>
      </c>
      <c r="C7594" s="9" t="s">
        <v>131</v>
      </c>
      <c r="D7594" s="3">
        <v>-16.54</v>
      </c>
      <c r="E7594" s="9" t="s">
        <v>132</v>
      </c>
      <c r="F7594" s="9" t="s">
        <v>133</v>
      </c>
      <c r="G7594" s="9" t="s">
        <v>134</v>
      </c>
      <c r="H7594" s="8">
        <v>45383</v>
      </c>
      <c r="I7594" s="8">
        <v>45397</v>
      </c>
      <c r="J7594" s="8" t="s">
        <v>2414</v>
      </c>
      <c r="K7594" s="205" t="s">
        <v>136</v>
      </c>
      <c r="M7594" s="9" t="s">
        <v>2415</v>
      </c>
      <c r="N7594" s="215">
        <v>45402.639274791698</v>
      </c>
      <c r="O7594" s="8">
        <v>45402</v>
      </c>
    </row>
    <row r="7595" spans="1:15" x14ac:dyDescent="0.25">
      <c r="A7595" s="8">
        <v>45676</v>
      </c>
      <c r="B7595" s="9" t="s">
        <v>13358</v>
      </c>
      <c r="C7595" s="9" t="s">
        <v>131</v>
      </c>
      <c r="D7595" s="3">
        <v>-16.579999999999998</v>
      </c>
      <c r="E7595" s="9" t="s">
        <v>7746</v>
      </c>
      <c r="F7595" s="9" t="s">
        <v>133</v>
      </c>
      <c r="G7595" s="9" t="s">
        <v>134</v>
      </c>
      <c r="H7595" s="8">
        <v>45658</v>
      </c>
      <c r="I7595" s="8">
        <v>45670</v>
      </c>
      <c r="J7595" s="219" t="s">
        <v>13359</v>
      </c>
      <c r="K7595" s="205" t="s">
        <v>136</v>
      </c>
      <c r="M7595" s="9" t="s">
        <v>13360</v>
      </c>
      <c r="N7595" s="215">
        <v>45706.0637561111</v>
      </c>
      <c r="O7595" s="8">
        <v>45705</v>
      </c>
    </row>
    <row r="7596" spans="1:15" x14ac:dyDescent="0.25">
      <c r="A7596" s="8">
        <v>45651</v>
      </c>
      <c r="B7596" s="9" t="s">
        <v>12621</v>
      </c>
      <c r="C7596" s="9" t="s">
        <v>131</v>
      </c>
      <c r="D7596" s="3">
        <v>-16.809999999999999</v>
      </c>
      <c r="E7596" s="9" t="s">
        <v>7746</v>
      </c>
      <c r="F7596" s="9" t="s">
        <v>133</v>
      </c>
      <c r="G7596" s="9" t="s">
        <v>134</v>
      </c>
      <c r="H7596" s="8">
        <v>45627</v>
      </c>
      <c r="I7596" s="8">
        <v>45649</v>
      </c>
      <c r="J7596" s="219" t="s">
        <v>12622</v>
      </c>
      <c r="K7596" s="205" t="s">
        <v>136</v>
      </c>
      <c r="M7596" s="9" t="s">
        <v>12623</v>
      </c>
      <c r="N7596" s="215">
        <v>45681.075335370399</v>
      </c>
      <c r="O7596" s="8">
        <v>45681</v>
      </c>
    </row>
    <row r="7597" spans="1:15" x14ac:dyDescent="0.25">
      <c r="A7597" s="8">
        <v>45824</v>
      </c>
      <c r="B7597" s="9" t="s">
        <v>17868</v>
      </c>
      <c r="C7597" s="9" t="s">
        <v>131</v>
      </c>
      <c r="D7597" s="3">
        <v>-16.829999999999998</v>
      </c>
      <c r="E7597" s="9" t="s">
        <v>7746</v>
      </c>
      <c r="F7597" s="9" t="s">
        <v>133</v>
      </c>
      <c r="G7597" s="9" t="s">
        <v>134</v>
      </c>
      <c r="H7597" s="8">
        <v>45809</v>
      </c>
      <c r="I7597" s="8">
        <v>45824</v>
      </c>
      <c r="J7597" s="8" t="s">
        <v>17869</v>
      </c>
      <c r="K7597" s="205" t="s">
        <v>136</v>
      </c>
      <c r="M7597" s="9" t="s">
        <v>17870</v>
      </c>
      <c r="N7597" s="215">
        <v>45840.490152685197</v>
      </c>
      <c r="O7597" s="8">
        <v>45840</v>
      </c>
    </row>
    <row r="7598" spans="1:15" x14ac:dyDescent="0.25">
      <c r="A7598" s="8">
        <v>45488</v>
      </c>
      <c r="B7598" s="9" t="s">
        <v>7982</v>
      </c>
      <c r="C7598" s="9" t="s">
        <v>131</v>
      </c>
      <c r="D7598" s="3">
        <v>-16.87</v>
      </c>
      <c r="E7598" s="9" t="s">
        <v>7746</v>
      </c>
      <c r="F7598" s="9" t="s">
        <v>133</v>
      </c>
      <c r="G7598" s="9" t="s">
        <v>134</v>
      </c>
      <c r="H7598" s="8">
        <v>45474</v>
      </c>
      <c r="I7598" s="8">
        <v>45488</v>
      </c>
      <c r="J7598" s="8" t="s">
        <v>7983</v>
      </c>
      <c r="K7598" s="205" t="s">
        <v>136</v>
      </c>
      <c r="M7598" s="9" t="s">
        <v>7984</v>
      </c>
      <c r="N7598" s="215">
        <v>45505.8848292361</v>
      </c>
      <c r="O7598" s="8">
        <v>45505</v>
      </c>
    </row>
    <row r="7599" spans="1:15" x14ac:dyDescent="0.25">
      <c r="A7599" s="8">
        <v>45504</v>
      </c>
      <c r="B7599" s="9" t="s">
        <v>1907</v>
      </c>
      <c r="C7599" s="9" t="s">
        <v>180</v>
      </c>
      <c r="D7599" s="3">
        <v>-5.05</v>
      </c>
      <c r="E7599" s="9" t="s">
        <v>1190</v>
      </c>
      <c r="F7599" s="9" t="s">
        <v>1191</v>
      </c>
      <c r="G7599" s="9" t="s">
        <v>183</v>
      </c>
      <c r="H7599" s="8">
        <v>45474</v>
      </c>
      <c r="I7599" s="8">
        <v>45502</v>
      </c>
      <c r="J7599" s="8" t="s">
        <v>9559</v>
      </c>
      <c r="K7599" s="205" t="s">
        <v>1193</v>
      </c>
      <c r="M7599" s="9" t="s">
        <v>1909</v>
      </c>
      <c r="N7599" s="215">
        <v>45534.648212951397</v>
      </c>
      <c r="O7599" s="8">
        <v>45534</v>
      </c>
    </row>
    <row r="7600" spans="1:15" x14ac:dyDescent="0.25">
      <c r="A7600" s="8">
        <v>45838</v>
      </c>
      <c r="B7600" s="9" t="s">
        <v>19070</v>
      </c>
      <c r="C7600" s="9" t="s">
        <v>180</v>
      </c>
      <c r="D7600" s="3">
        <v>-5.04</v>
      </c>
      <c r="E7600" s="9" t="s">
        <v>1226</v>
      </c>
      <c r="F7600" s="9" t="s">
        <v>1227</v>
      </c>
      <c r="G7600" s="9" t="s">
        <v>183</v>
      </c>
      <c r="H7600" s="8">
        <v>45809</v>
      </c>
      <c r="I7600" s="8">
        <v>45838</v>
      </c>
      <c r="J7600" s="219" t="s">
        <v>19071</v>
      </c>
      <c r="K7600" s="205" t="s">
        <v>1229</v>
      </c>
      <c r="M7600" s="9" t="s">
        <v>19072</v>
      </c>
      <c r="N7600" s="215">
        <v>45862.622311099498</v>
      </c>
      <c r="O7600" s="8">
        <v>45862</v>
      </c>
    </row>
    <row r="7601" spans="1:15" x14ac:dyDescent="0.25">
      <c r="A7601" s="8">
        <v>45789</v>
      </c>
      <c r="B7601" s="9" t="s">
        <v>16407</v>
      </c>
      <c r="C7601" s="9" t="s">
        <v>180</v>
      </c>
      <c r="D7601" s="3">
        <v>-5.04</v>
      </c>
      <c r="E7601" s="9" t="s">
        <v>181</v>
      </c>
      <c r="F7601" s="9" t="s">
        <v>182</v>
      </c>
      <c r="G7601" s="9" t="s">
        <v>183</v>
      </c>
      <c r="H7601" s="8">
        <v>45778</v>
      </c>
      <c r="I7601" s="8">
        <v>45789</v>
      </c>
      <c r="J7601" s="8" t="s">
        <v>16408</v>
      </c>
      <c r="K7601" s="205" t="s">
        <v>185</v>
      </c>
      <c r="M7601" s="9" t="s">
        <v>16409</v>
      </c>
      <c r="N7601" s="215">
        <v>45809.629870740697</v>
      </c>
      <c r="O7601" s="8">
        <v>45809</v>
      </c>
    </row>
    <row r="7602" spans="1:15" x14ac:dyDescent="0.25">
      <c r="A7602" s="8">
        <v>45777</v>
      </c>
      <c r="B7602" s="9" t="s">
        <v>1669</v>
      </c>
      <c r="C7602" s="9" t="s">
        <v>180</v>
      </c>
      <c r="D7602" s="3">
        <v>-5.0199999999999996</v>
      </c>
      <c r="E7602" s="9" t="s">
        <v>1226</v>
      </c>
      <c r="F7602" s="9" t="s">
        <v>1227</v>
      </c>
      <c r="G7602" s="9" t="s">
        <v>183</v>
      </c>
      <c r="H7602" s="8">
        <v>45748</v>
      </c>
      <c r="I7602" s="8">
        <v>45775</v>
      </c>
      <c r="J7602" s="8" t="s">
        <v>15799</v>
      </c>
      <c r="K7602" s="205" t="s">
        <v>1229</v>
      </c>
      <c r="M7602" s="9" t="s">
        <v>1671</v>
      </c>
      <c r="N7602" s="215">
        <v>45785.029943333298</v>
      </c>
      <c r="O7602" s="8">
        <v>45784</v>
      </c>
    </row>
    <row r="7603" spans="1:15" x14ac:dyDescent="0.25">
      <c r="A7603" s="8">
        <v>45375</v>
      </c>
      <c r="B7603" s="9" t="s">
        <v>2440</v>
      </c>
      <c r="C7603" s="9" t="s">
        <v>131</v>
      </c>
      <c r="D7603" s="3">
        <v>-16.89</v>
      </c>
      <c r="E7603" s="9" t="s">
        <v>132</v>
      </c>
      <c r="F7603" s="9" t="s">
        <v>133</v>
      </c>
      <c r="G7603" s="9" t="s">
        <v>134</v>
      </c>
      <c r="H7603" s="8">
        <v>45352</v>
      </c>
      <c r="I7603" s="8">
        <v>45369</v>
      </c>
      <c r="J7603" s="8" t="s">
        <v>2441</v>
      </c>
      <c r="K7603" s="205" t="s">
        <v>136</v>
      </c>
      <c r="M7603" s="9" t="s">
        <v>2442</v>
      </c>
      <c r="N7603" s="215">
        <v>45385.162865138896</v>
      </c>
      <c r="O7603" s="8">
        <v>45384</v>
      </c>
    </row>
    <row r="7604" spans="1:15" x14ac:dyDescent="0.25">
      <c r="A7604" s="8">
        <v>45550</v>
      </c>
      <c r="B7604" s="9" t="s">
        <v>10415</v>
      </c>
      <c r="C7604" s="9" t="s">
        <v>131</v>
      </c>
      <c r="D7604" s="3">
        <v>-16.93</v>
      </c>
      <c r="E7604" s="9" t="s">
        <v>7746</v>
      </c>
      <c r="F7604" s="9" t="s">
        <v>133</v>
      </c>
      <c r="G7604" s="9" t="s">
        <v>134</v>
      </c>
      <c r="H7604" s="8">
        <v>45536</v>
      </c>
      <c r="I7604" s="8">
        <v>45544</v>
      </c>
      <c r="J7604" s="8" t="s">
        <v>10416</v>
      </c>
      <c r="K7604" s="205" t="s">
        <v>136</v>
      </c>
      <c r="M7604" s="9" t="s">
        <v>10417</v>
      </c>
      <c r="N7604" s="215">
        <v>45575.565837071801</v>
      </c>
      <c r="O7604" s="8">
        <v>45575</v>
      </c>
    </row>
    <row r="7605" spans="1:15" x14ac:dyDescent="0.25">
      <c r="A7605" s="8">
        <v>45665</v>
      </c>
      <c r="B7605" s="9" t="s">
        <v>12527</v>
      </c>
      <c r="C7605" s="9" t="s">
        <v>131</v>
      </c>
      <c r="D7605" s="3">
        <v>-16.95</v>
      </c>
      <c r="E7605" s="9" t="s">
        <v>7746</v>
      </c>
      <c r="F7605" s="9" t="s">
        <v>133</v>
      </c>
      <c r="G7605" s="9" t="s">
        <v>134</v>
      </c>
      <c r="H7605" s="8">
        <v>45658</v>
      </c>
      <c r="I7605" s="8">
        <v>45663</v>
      </c>
      <c r="J7605" s="219" t="s">
        <v>12528</v>
      </c>
      <c r="K7605" s="205" t="s">
        <v>136</v>
      </c>
      <c r="M7605" s="9" t="s">
        <v>12529</v>
      </c>
      <c r="N7605" s="215">
        <v>45681.075335370399</v>
      </c>
      <c r="O7605" s="8">
        <v>45681</v>
      </c>
    </row>
    <row r="7606" spans="1:15" x14ac:dyDescent="0.25">
      <c r="A7606" s="8">
        <v>45485</v>
      </c>
      <c r="B7606" s="9" t="s">
        <v>8036</v>
      </c>
      <c r="C7606" s="9" t="s">
        <v>131</v>
      </c>
      <c r="D7606" s="3">
        <v>-16.989999999999998</v>
      </c>
      <c r="E7606" s="9" t="s">
        <v>7746</v>
      </c>
      <c r="F7606" s="9" t="s">
        <v>133</v>
      </c>
      <c r="G7606" s="9" t="s">
        <v>134</v>
      </c>
      <c r="H7606" s="8">
        <v>45474</v>
      </c>
      <c r="I7606" s="8">
        <v>45481</v>
      </c>
      <c r="J7606" s="8" t="s">
        <v>8037</v>
      </c>
      <c r="K7606" s="205" t="s">
        <v>136</v>
      </c>
      <c r="M7606" s="9" t="s">
        <v>8038</v>
      </c>
      <c r="N7606" s="215">
        <v>45505.8848292361</v>
      </c>
      <c r="O7606" s="8">
        <v>45505</v>
      </c>
    </row>
    <row r="7607" spans="1:15" x14ac:dyDescent="0.25">
      <c r="A7607" s="8">
        <v>45651</v>
      </c>
      <c r="B7607" s="9" t="s">
        <v>12624</v>
      </c>
      <c r="C7607" s="9" t="s">
        <v>131</v>
      </c>
      <c r="D7607" s="3">
        <v>-17</v>
      </c>
      <c r="E7607" s="9" t="s">
        <v>7746</v>
      </c>
      <c r="F7607" s="9" t="s">
        <v>133</v>
      </c>
      <c r="G7607" s="9" t="s">
        <v>134</v>
      </c>
      <c r="H7607" s="8">
        <v>45627</v>
      </c>
      <c r="I7607" s="8">
        <v>45649</v>
      </c>
      <c r="J7607" s="219" t="s">
        <v>12625</v>
      </c>
      <c r="K7607" s="205" t="s">
        <v>136</v>
      </c>
      <c r="M7607" s="9" t="s">
        <v>12626</v>
      </c>
      <c r="N7607" s="215">
        <v>45681.075335370399</v>
      </c>
      <c r="O7607" s="8">
        <v>45681</v>
      </c>
    </row>
    <row r="7608" spans="1:15" x14ac:dyDescent="0.25">
      <c r="A7608" s="8">
        <v>45767</v>
      </c>
      <c r="B7608" s="9" t="s">
        <v>14661</v>
      </c>
      <c r="C7608" s="9" t="s">
        <v>131</v>
      </c>
      <c r="D7608" s="3">
        <v>-17.04</v>
      </c>
      <c r="E7608" s="9" t="s">
        <v>7746</v>
      </c>
      <c r="F7608" s="9" t="s">
        <v>133</v>
      </c>
      <c r="G7608" s="9" t="s">
        <v>134</v>
      </c>
      <c r="H7608" s="8">
        <v>45748</v>
      </c>
      <c r="I7608" s="8">
        <v>45761</v>
      </c>
      <c r="J7608" s="219" t="s">
        <v>14662</v>
      </c>
      <c r="K7608" s="205" t="s">
        <v>136</v>
      </c>
      <c r="M7608" s="9" t="s">
        <v>14663</v>
      </c>
      <c r="N7608" s="215">
        <v>45777.922227581003</v>
      </c>
      <c r="O7608" s="8">
        <v>45777</v>
      </c>
    </row>
    <row r="7609" spans="1:15" x14ac:dyDescent="0.25">
      <c r="A7609" s="8">
        <v>45757</v>
      </c>
      <c r="B7609" s="9" t="s">
        <v>14881</v>
      </c>
      <c r="C7609" s="9" t="s">
        <v>131</v>
      </c>
      <c r="D7609" s="3">
        <v>-17.05</v>
      </c>
      <c r="E7609" s="9" t="s">
        <v>7746</v>
      </c>
      <c r="F7609" s="9" t="s">
        <v>133</v>
      </c>
      <c r="G7609" s="9" t="s">
        <v>134</v>
      </c>
      <c r="H7609" s="8">
        <v>45748</v>
      </c>
      <c r="I7609" s="8">
        <v>45754</v>
      </c>
      <c r="J7609" s="219" t="s">
        <v>14882</v>
      </c>
      <c r="K7609" s="205" t="s">
        <v>136</v>
      </c>
      <c r="M7609" s="9" t="s">
        <v>14883</v>
      </c>
      <c r="N7609" s="215">
        <v>45777.922227581003</v>
      </c>
      <c r="O7609" s="8">
        <v>45777</v>
      </c>
    </row>
    <row r="7610" spans="1:15" x14ac:dyDescent="0.25">
      <c r="A7610" s="8">
        <v>45564</v>
      </c>
      <c r="B7610" s="9" t="s">
        <v>10143</v>
      </c>
      <c r="C7610" s="9" t="s">
        <v>131</v>
      </c>
      <c r="D7610" s="3">
        <v>-17.05</v>
      </c>
      <c r="E7610" s="9" t="s">
        <v>7746</v>
      </c>
      <c r="F7610" s="9" t="s">
        <v>133</v>
      </c>
      <c r="G7610" s="9" t="s">
        <v>134</v>
      </c>
      <c r="H7610" s="8">
        <v>45536</v>
      </c>
      <c r="I7610" s="8">
        <v>45558</v>
      </c>
      <c r="J7610" s="8" t="s">
        <v>10144</v>
      </c>
      <c r="K7610" s="205" t="s">
        <v>136</v>
      </c>
      <c r="M7610" s="9" t="s">
        <v>10145</v>
      </c>
      <c r="N7610" s="215">
        <v>45575.565837071801</v>
      </c>
      <c r="O7610" s="8">
        <v>45575</v>
      </c>
    </row>
    <row r="7611" spans="1:15" x14ac:dyDescent="0.25">
      <c r="A7611" s="8">
        <v>45627</v>
      </c>
      <c r="B7611" s="9" t="s">
        <v>11514</v>
      </c>
      <c r="C7611" s="9" t="s">
        <v>131</v>
      </c>
      <c r="D7611" s="3">
        <v>-17.05</v>
      </c>
      <c r="E7611" s="9" t="s">
        <v>7746</v>
      </c>
      <c r="F7611" s="9" t="s">
        <v>133</v>
      </c>
      <c r="G7611" s="9" t="s">
        <v>134</v>
      </c>
      <c r="H7611" s="8">
        <v>45627</v>
      </c>
      <c r="I7611" s="8">
        <v>45621</v>
      </c>
      <c r="J7611" s="219" t="s">
        <v>11515</v>
      </c>
      <c r="K7611" s="205" t="s">
        <v>136</v>
      </c>
      <c r="M7611" s="9" t="s">
        <v>11516</v>
      </c>
      <c r="N7611" s="215">
        <v>45635.715607696802</v>
      </c>
      <c r="O7611" s="8">
        <v>45635</v>
      </c>
    </row>
    <row r="7612" spans="1:15" x14ac:dyDescent="0.25">
      <c r="A7612" s="8">
        <v>45279</v>
      </c>
      <c r="B7612" s="9" t="s">
        <v>2460</v>
      </c>
      <c r="C7612" s="9" t="s">
        <v>131</v>
      </c>
      <c r="D7612" s="3">
        <v>-17.2</v>
      </c>
      <c r="E7612" s="9" t="s">
        <v>132</v>
      </c>
      <c r="F7612" s="9" t="s">
        <v>133</v>
      </c>
      <c r="G7612" s="9" t="s">
        <v>134</v>
      </c>
      <c r="H7612" s="8">
        <v>45261</v>
      </c>
      <c r="I7612" s="8">
        <v>45278</v>
      </c>
      <c r="J7612" s="219" t="s">
        <v>2461</v>
      </c>
      <c r="K7612" s="206" t="s">
        <v>136</v>
      </c>
      <c r="M7612" s="9" t="s">
        <v>2462</v>
      </c>
      <c r="N7612" s="215">
        <v>45294.9567489931</v>
      </c>
      <c r="O7612" s="8"/>
    </row>
    <row r="7613" spans="1:15" x14ac:dyDescent="0.25">
      <c r="A7613" s="8">
        <v>45272</v>
      </c>
      <c r="B7613" s="9" t="s">
        <v>2463</v>
      </c>
      <c r="C7613" s="9" t="s">
        <v>131</v>
      </c>
      <c r="D7613" s="3">
        <v>-17.23</v>
      </c>
      <c r="E7613" s="9" t="s">
        <v>132</v>
      </c>
      <c r="F7613" s="9" t="s">
        <v>133</v>
      </c>
      <c r="G7613" s="9" t="s">
        <v>134</v>
      </c>
      <c r="H7613" s="8">
        <v>45261</v>
      </c>
      <c r="I7613" s="8">
        <v>45271</v>
      </c>
      <c r="J7613" s="219" t="s">
        <v>2464</v>
      </c>
      <c r="K7613" s="206" t="s">
        <v>136</v>
      </c>
      <c r="M7613" s="9" t="s">
        <v>2465</v>
      </c>
      <c r="N7613" s="215">
        <v>45294.9567489931</v>
      </c>
      <c r="O7613" s="8"/>
    </row>
    <row r="7614" spans="1:15" x14ac:dyDescent="0.25">
      <c r="A7614" s="8">
        <v>45358</v>
      </c>
      <c r="B7614" s="9" t="s">
        <v>2469</v>
      </c>
      <c r="C7614" s="9" t="s">
        <v>131</v>
      </c>
      <c r="D7614" s="3">
        <v>-17.27</v>
      </c>
      <c r="E7614" s="9" t="s">
        <v>132</v>
      </c>
      <c r="F7614" s="9" t="s">
        <v>133</v>
      </c>
      <c r="G7614" s="9" t="s">
        <v>134</v>
      </c>
      <c r="H7614" s="8">
        <v>45352</v>
      </c>
      <c r="I7614" s="8">
        <v>45355</v>
      </c>
      <c r="J7614" s="8" t="s">
        <v>2470</v>
      </c>
      <c r="K7614" s="206" t="s">
        <v>136</v>
      </c>
      <c r="M7614" s="9" t="s">
        <v>2471</v>
      </c>
      <c r="N7614" s="215">
        <v>45363.078556828703</v>
      </c>
      <c r="O7614" s="8">
        <v>45362</v>
      </c>
    </row>
    <row r="7615" spans="1:15" x14ac:dyDescent="0.25">
      <c r="A7615" s="8">
        <v>45295</v>
      </c>
      <c r="B7615" s="9" t="s">
        <v>2472</v>
      </c>
      <c r="C7615" s="9" t="s">
        <v>131</v>
      </c>
      <c r="D7615" s="3">
        <v>-17.3</v>
      </c>
      <c r="E7615" s="9" t="s">
        <v>132</v>
      </c>
      <c r="F7615" s="9" t="s">
        <v>133</v>
      </c>
      <c r="G7615" s="9" t="s">
        <v>134</v>
      </c>
      <c r="H7615" s="8">
        <v>45292</v>
      </c>
      <c r="I7615" s="8">
        <v>45292</v>
      </c>
      <c r="J7615" s="8" t="s">
        <v>2473</v>
      </c>
      <c r="K7615" s="206" t="s">
        <v>136</v>
      </c>
      <c r="M7615" s="9" t="s">
        <v>2474</v>
      </c>
      <c r="N7615" s="215">
        <v>45300.8738539236</v>
      </c>
      <c r="O7615" s="8"/>
    </row>
    <row r="7616" spans="1:15" x14ac:dyDescent="0.25">
      <c r="A7616" s="8">
        <v>45450</v>
      </c>
      <c r="B7616" s="9" t="s">
        <v>409</v>
      </c>
      <c r="C7616" s="9" t="s">
        <v>131</v>
      </c>
      <c r="D7616" s="3">
        <v>-17.34</v>
      </c>
      <c r="E7616" s="9" t="s">
        <v>132</v>
      </c>
      <c r="F7616" s="9" t="s">
        <v>133</v>
      </c>
      <c r="G7616" s="9" t="s">
        <v>134</v>
      </c>
      <c r="H7616" s="8">
        <v>45444</v>
      </c>
      <c r="I7616" s="8">
        <v>45446</v>
      </c>
      <c r="J7616" s="8" t="s">
        <v>410</v>
      </c>
      <c r="K7616" s="206" t="s">
        <v>136</v>
      </c>
      <c r="M7616" s="9" t="s">
        <v>411</v>
      </c>
      <c r="N7616" s="215">
        <v>45460.791518807899</v>
      </c>
      <c r="O7616" s="8">
        <v>45460</v>
      </c>
    </row>
    <row r="7617" spans="1:15" x14ac:dyDescent="0.25">
      <c r="A7617" s="8">
        <v>45326</v>
      </c>
      <c r="B7617" s="9" t="s">
        <v>2481</v>
      </c>
      <c r="C7617" s="9" t="s">
        <v>131</v>
      </c>
      <c r="D7617" s="3">
        <v>-17.41</v>
      </c>
      <c r="E7617" s="9" t="s">
        <v>132</v>
      </c>
      <c r="F7617" s="9" t="s">
        <v>133</v>
      </c>
      <c r="G7617" s="9" t="s">
        <v>134</v>
      </c>
      <c r="H7617" s="8">
        <v>45323</v>
      </c>
      <c r="I7617" s="8">
        <v>45320</v>
      </c>
      <c r="J7617" s="8" t="s">
        <v>2482</v>
      </c>
      <c r="K7617" s="206" t="s">
        <v>136</v>
      </c>
      <c r="M7617" s="9" t="s">
        <v>2483</v>
      </c>
      <c r="N7617" s="215">
        <v>45336.674582523097</v>
      </c>
      <c r="O7617" s="8">
        <v>45336</v>
      </c>
    </row>
    <row r="7618" spans="1:15" x14ac:dyDescent="0.25">
      <c r="A7618" s="8">
        <v>45377</v>
      </c>
      <c r="B7618" s="9" t="s">
        <v>2478</v>
      </c>
      <c r="C7618" s="9" t="s">
        <v>131</v>
      </c>
      <c r="D7618" s="3">
        <v>-17.41</v>
      </c>
      <c r="E7618" s="9" t="s">
        <v>132</v>
      </c>
      <c r="F7618" s="9" t="s">
        <v>133</v>
      </c>
      <c r="G7618" s="9" t="s">
        <v>134</v>
      </c>
      <c r="H7618" s="8">
        <v>45352</v>
      </c>
      <c r="I7618" s="8">
        <v>45376</v>
      </c>
      <c r="J7618" s="8" t="s">
        <v>2479</v>
      </c>
      <c r="K7618" s="205" t="s">
        <v>136</v>
      </c>
      <c r="M7618" s="9" t="s">
        <v>2480</v>
      </c>
      <c r="N7618" s="215">
        <v>45385.162865138896</v>
      </c>
      <c r="O7618" s="8">
        <v>45384</v>
      </c>
    </row>
    <row r="7619" spans="1:15" x14ac:dyDescent="0.25">
      <c r="A7619" s="8">
        <v>45622</v>
      </c>
      <c r="B7619" s="9" t="s">
        <v>11596</v>
      </c>
      <c r="C7619" s="9" t="s">
        <v>131</v>
      </c>
      <c r="D7619" s="3">
        <v>-17.48</v>
      </c>
      <c r="E7619" s="9" t="s">
        <v>7746</v>
      </c>
      <c r="F7619" s="9" t="s">
        <v>133</v>
      </c>
      <c r="G7619" s="9" t="s">
        <v>134</v>
      </c>
      <c r="H7619" s="8">
        <v>45597</v>
      </c>
      <c r="I7619" s="8">
        <v>45621</v>
      </c>
      <c r="J7619" s="219" t="s">
        <v>11597</v>
      </c>
      <c r="K7619" s="205" t="s">
        <v>136</v>
      </c>
      <c r="M7619" s="9" t="s">
        <v>11598</v>
      </c>
      <c r="N7619" s="215">
        <v>45635.715607696802</v>
      </c>
      <c r="O7619" s="8">
        <v>45635</v>
      </c>
    </row>
    <row r="7620" spans="1:15" x14ac:dyDescent="0.25">
      <c r="A7620" s="8">
        <v>45382</v>
      </c>
      <c r="B7620" s="9" t="s">
        <v>2493</v>
      </c>
      <c r="C7620" s="9" t="s">
        <v>131</v>
      </c>
      <c r="D7620" s="3">
        <v>-17.5</v>
      </c>
      <c r="E7620" s="9" t="s">
        <v>132</v>
      </c>
      <c r="F7620" s="9" t="s">
        <v>133</v>
      </c>
      <c r="G7620" s="9" t="s">
        <v>134</v>
      </c>
      <c r="H7620" s="8">
        <v>45352</v>
      </c>
      <c r="I7620" s="8">
        <v>45376</v>
      </c>
      <c r="J7620" s="8" t="s">
        <v>2494</v>
      </c>
      <c r="K7620" s="205" t="s">
        <v>136</v>
      </c>
      <c r="M7620" s="9" t="s">
        <v>2495</v>
      </c>
      <c r="N7620" s="215">
        <v>45385.162865138896</v>
      </c>
      <c r="O7620" s="8">
        <v>45384</v>
      </c>
    </row>
    <row r="7621" spans="1:15" x14ac:dyDescent="0.25">
      <c r="A7621" s="221">
        <v>45463</v>
      </c>
      <c r="B7621" s="9" t="s">
        <v>130</v>
      </c>
      <c r="C7621" s="9" t="s">
        <v>131</v>
      </c>
      <c r="D7621" s="3">
        <v>-17.53</v>
      </c>
      <c r="E7621" s="9" t="s">
        <v>132</v>
      </c>
      <c r="F7621" s="9" t="s">
        <v>133</v>
      </c>
      <c r="G7621" s="9" t="s">
        <v>134</v>
      </c>
      <c r="H7621" s="221">
        <v>45444</v>
      </c>
      <c r="I7621" s="221">
        <v>45460</v>
      </c>
      <c r="J7621" s="221" t="s">
        <v>135</v>
      </c>
      <c r="K7621" s="222" t="s">
        <v>136</v>
      </c>
      <c r="M7621" s="9" t="s">
        <v>137</v>
      </c>
      <c r="N7621" s="223">
        <v>45467.818114548601</v>
      </c>
      <c r="O7621" s="8">
        <v>45467</v>
      </c>
    </row>
    <row r="7622" spans="1:15" x14ac:dyDescent="0.25">
      <c r="A7622" s="8">
        <v>45417</v>
      </c>
      <c r="B7622" s="9" t="s">
        <v>2497</v>
      </c>
      <c r="C7622" s="9" t="s">
        <v>131</v>
      </c>
      <c r="D7622" s="3">
        <v>-17.57</v>
      </c>
      <c r="E7622" s="9" t="s">
        <v>132</v>
      </c>
      <c r="F7622" s="9" t="s">
        <v>133</v>
      </c>
      <c r="G7622" s="9" t="s">
        <v>134</v>
      </c>
      <c r="H7622" s="8">
        <v>45413</v>
      </c>
      <c r="I7622" s="8">
        <v>45411</v>
      </c>
      <c r="J7622" s="8" t="s">
        <v>2498</v>
      </c>
      <c r="K7622" s="205" t="s">
        <v>136</v>
      </c>
      <c r="M7622" s="9" t="s">
        <v>2499</v>
      </c>
      <c r="N7622" s="215">
        <v>45421.815222858801</v>
      </c>
      <c r="O7622" s="8">
        <v>45421</v>
      </c>
    </row>
    <row r="7623" spans="1:15" x14ac:dyDescent="0.25">
      <c r="A7623" s="8">
        <v>45646</v>
      </c>
      <c r="B7623" s="9" t="s">
        <v>12680</v>
      </c>
      <c r="C7623" s="9" t="s">
        <v>131</v>
      </c>
      <c r="D7623" s="3">
        <v>-17.579999999999998</v>
      </c>
      <c r="E7623" s="9" t="s">
        <v>7746</v>
      </c>
      <c r="F7623" s="9" t="s">
        <v>133</v>
      </c>
      <c r="G7623" s="9" t="s">
        <v>134</v>
      </c>
      <c r="H7623" s="8">
        <v>45627</v>
      </c>
      <c r="I7623" s="8">
        <v>45642</v>
      </c>
      <c r="J7623" s="219" t="s">
        <v>12681</v>
      </c>
      <c r="K7623" s="205" t="s">
        <v>136</v>
      </c>
      <c r="M7623" s="9" t="s">
        <v>12682</v>
      </c>
      <c r="N7623" s="215">
        <v>45681.075335370399</v>
      </c>
      <c r="O7623" s="8">
        <v>45681</v>
      </c>
    </row>
    <row r="7624" spans="1:15" x14ac:dyDescent="0.25">
      <c r="A7624" s="8">
        <v>45235</v>
      </c>
      <c r="B7624" s="9" t="s">
        <v>2500</v>
      </c>
      <c r="C7624" s="9" t="s">
        <v>131</v>
      </c>
      <c r="D7624" s="3">
        <v>-17.579999999999998</v>
      </c>
      <c r="E7624" s="9" t="s">
        <v>132</v>
      </c>
      <c r="F7624" s="9" t="s">
        <v>133</v>
      </c>
      <c r="G7624" s="9" t="s">
        <v>134</v>
      </c>
      <c r="H7624" s="8">
        <v>45231</v>
      </c>
      <c r="I7624" s="8">
        <v>45229</v>
      </c>
      <c r="J7624" s="219" t="s">
        <v>2501</v>
      </c>
      <c r="K7624" s="206" t="s">
        <v>136</v>
      </c>
      <c r="M7624" s="9" t="s">
        <v>2502</v>
      </c>
      <c r="N7624" s="215">
        <v>45294.9567489931</v>
      </c>
      <c r="O7624" s="8"/>
    </row>
    <row r="7625" spans="1:15" x14ac:dyDescent="0.25">
      <c r="A7625" s="8">
        <v>45825</v>
      </c>
      <c r="B7625" s="9" t="s">
        <v>17858</v>
      </c>
      <c r="C7625" s="9" t="s">
        <v>131</v>
      </c>
      <c r="D7625" s="3">
        <v>-17.579999999999998</v>
      </c>
      <c r="E7625" s="9" t="s">
        <v>7746</v>
      </c>
      <c r="F7625" s="9" t="s">
        <v>133</v>
      </c>
      <c r="G7625" s="9" t="s">
        <v>134</v>
      </c>
      <c r="H7625" s="8">
        <v>45809</v>
      </c>
      <c r="I7625" s="8">
        <v>45824</v>
      </c>
      <c r="J7625" s="8" t="s">
        <v>17859</v>
      </c>
      <c r="K7625" s="205" t="s">
        <v>136</v>
      </c>
      <c r="M7625" s="9" t="s">
        <v>17860</v>
      </c>
      <c r="N7625" s="215">
        <v>45840.490152685197</v>
      </c>
      <c r="O7625" s="8">
        <v>45840</v>
      </c>
    </row>
    <row r="7626" spans="1:15" x14ac:dyDescent="0.25">
      <c r="A7626" s="8">
        <v>45278</v>
      </c>
      <c r="B7626" s="9" t="s">
        <v>2507</v>
      </c>
      <c r="C7626" s="9" t="s">
        <v>131</v>
      </c>
      <c r="D7626" s="3">
        <v>-17.62</v>
      </c>
      <c r="E7626" s="9" t="s">
        <v>266</v>
      </c>
      <c r="F7626" s="9" t="s">
        <v>267</v>
      </c>
      <c r="G7626" s="9" t="s">
        <v>268</v>
      </c>
      <c r="H7626" s="8">
        <v>45261</v>
      </c>
      <c r="I7626" s="8">
        <v>45278</v>
      </c>
      <c r="J7626" s="8" t="s">
        <v>2508</v>
      </c>
      <c r="K7626" s="205" t="s">
        <v>270</v>
      </c>
      <c r="M7626" s="9" t="s">
        <v>2509</v>
      </c>
      <c r="N7626" s="215">
        <v>45294.9567489931</v>
      </c>
      <c r="O7626" s="8"/>
    </row>
    <row r="7627" spans="1:15" x14ac:dyDescent="0.25">
      <c r="A7627" s="8">
        <v>45326</v>
      </c>
      <c r="B7627" s="9" t="s">
        <v>2504</v>
      </c>
      <c r="C7627" s="9" t="s">
        <v>131</v>
      </c>
      <c r="D7627" s="3">
        <v>-17.62</v>
      </c>
      <c r="E7627" s="9" t="s">
        <v>132</v>
      </c>
      <c r="F7627" s="9" t="s">
        <v>133</v>
      </c>
      <c r="G7627" s="9" t="s">
        <v>134</v>
      </c>
      <c r="H7627" s="8">
        <v>45323</v>
      </c>
      <c r="I7627" s="8">
        <v>45320</v>
      </c>
      <c r="J7627" s="8" t="s">
        <v>2505</v>
      </c>
      <c r="K7627" s="206" t="s">
        <v>136</v>
      </c>
      <c r="M7627" s="9" t="s">
        <v>2506</v>
      </c>
      <c r="N7627" s="215">
        <v>45336.674582523097</v>
      </c>
      <c r="O7627" s="8">
        <v>45336</v>
      </c>
    </row>
    <row r="7628" spans="1:15" x14ac:dyDescent="0.25">
      <c r="A7628" s="8">
        <v>45312</v>
      </c>
      <c r="B7628" s="9" t="s">
        <v>2513</v>
      </c>
      <c r="C7628" s="9" t="s">
        <v>131</v>
      </c>
      <c r="D7628" s="3">
        <v>-17.63</v>
      </c>
      <c r="E7628" s="9" t="s">
        <v>132</v>
      </c>
      <c r="F7628" s="9" t="s">
        <v>133</v>
      </c>
      <c r="G7628" s="9" t="s">
        <v>134</v>
      </c>
      <c r="H7628" s="8">
        <v>45292</v>
      </c>
      <c r="I7628" s="8">
        <v>45306</v>
      </c>
      <c r="J7628" s="8" t="s">
        <v>2514</v>
      </c>
      <c r="K7628" s="206" t="s">
        <v>136</v>
      </c>
      <c r="M7628" s="9" t="s">
        <v>2515</v>
      </c>
      <c r="N7628" s="215">
        <v>45318.192840775497</v>
      </c>
      <c r="O7628" s="8">
        <v>45317</v>
      </c>
    </row>
    <row r="7629" spans="1:15" x14ac:dyDescent="0.25">
      <c r="A7629" s="8">
        <v>45331</v>
      </c>
      <c r="B7629" s="9" t="s">
        <v>2510</v>
      </c>
      <c r="C7629" s="9" t="s">
        <v>131</v>
      </c>
      <c r="D7629" s="3">
        <v>-17.63</v>
      </c>
      <c r="E7629" s="9" t="s">
        <v>132</v>
      </c>
      <c r="F7629" s="9" t="s">
        <v>133</v>
      </c>
      <c r="G7629" s="9" t="s">
        <v>134</v>
      </c>
      <c r="H7629" s="8">
        <v>45323</v>
      </c>
      <c r="I7629" s="8">
        <v>45327</v>
      </c>
      <c r="J7629" s="8" t="s">
        <v>2511</v>
      </c>
      <c r="K7629" s="206" t="s">
        <v>136</v>
      </c>
      <c r="M7629" s="9" t="s">
        <v>2512</v>
      </c>
      <c r="N7629" s="215">
        <v>45336.674582523097</v>
      </c>
      <c r="O7629" s="8">
        <v>45336</v>
      </c>
    </row>
    <row r="7630" spans="1:15" x14ac:dyDescent="0.25">
      <c r="A7630" s="221">
        <v>45459</v>
      </c>
      <c r="B7630" s="9" t="s">
        <v>158</v>
      </c>
      <c r="C7630" s="9" t="s">
        <v>131</v>
      </c>
      <c r="D7630" s="3">
        <v>-17.64</v>
      </c>
      <c r="E7630" s="9" t="s">
        <v>132</v>
      </c>
      <c r="F7630" s="9" t="s">
        <v>133</v>
      </c>
      <c r="G7630" s="9" t="s">
        <v>134</v>
      </c>
      <c r="H7630" s="221">
        <v>45444</v>
      </c>
      <c r="I7630" s="221">
        <v>45453</v>
      </c>
      <c r="J7630" s="221" t="s">
        <v>159</v>
      </c>
      <c r="K7630" s="222" t="s">
        <v>136</v>
      </c>
      <c r="M7630" s="9" t="s">
        <v>160</v>
      </c>
      <c r="N7630" s="223">
        <v>45467.818114548601</v>
      </c>
      <c r="O7630" s="8">
        <v>45467</v>
      </c>
    </row>
    <row r="7631" spans="1:15" x14ac:dyDescent="0.25">
      <c r="A7631" s="8">
        <v>45281</v>
      </c>
      <c r="B7631" s="9" t="s">
        <v>2517</v>
      </c>
      <c r="C7631" s="9" t="s">
        <v>131</v>
      </c>
      <c r="D7631" s="3">
        <v>-17.670000000000002</v>
      </c>
      <c r="E7631" s="9" t="s">
        <v>132</v>
      </c>
      <c r="F7631" s="9" t="s">
        <v>133</v>
      </c>
      <c r="G7631" s="9" t="s">
        <v>134</v>
      </c>
      <c r="H7631" s="8">
        <v>45261</v>
      </c>
      <c r="I7631" s="8">
        <v>45278</v>
      </c>
      <c r="J7631" s="219" t="s">
        <v>2518</v>
      </c>
      <c r="K7631" s="206" t="s">
        <v>136</v>
      </c>
      <c r="M7631" s="9" t="s">
        <v>2519</v>
      </c>
      <c r="N7631" s="215">
        <v>45294.9567489931</v>
      </c>
      <c r="O7631" s="8"/>
    </row>
    <row r="7632" spans="1:15" x14ac:dyDescent="0.25">
      <c r="A7632" s="8">
        <v>45354</v>
      </c>
      <c r="B7632" s="9" t="s">
        <v>2523</v>
      </c>
      <c r="C7632" s="9" t="s">
        <v>131</v>
      </c>
      <c r="D7632" s="3">
        <v>-17.75</v>
      </c>
      <c r="E7632" s="9" t="s">
        <v>132</v>
      </c>
      <c r="F7632" s="9" t="s">
        <v>133</v>
      </c>
      <c r="G7632" s="9" t="s">
        <v>134</v>
      </c>
      <c r="H7632" s="8">
        <v>45352</v>
      </c>
      <c r="I7632" s="8">
        <v>45348</v>
      </c>
      <c r="J7632" s="8" t="s">
        <v>2524</v>
      </c>
      <c r="K7632" s="206" t="s">
        <v>136</v>
      </c>
      <c r="M7632" s="9" t="s">
        <v>2525</v>
      </c>
      <c r="N7632" s="215">
        <v>45363.078556828703</v>
      </c>
      <c r="O7632" s="8">
        <v>45362</v>
      </c>
    </row>
    <row r="7633" spans="1:15" x14ac:dyDescent="0.25">
      <c r="A7633" s="8">
        <v>45852</v>
      </c>
      <c r="B7633" s="9" t="s">
        <v>18643</v>
      </c>
      <c r="C7633" s="9" t="s">
        <v>131</v>
      </c>
      <c r="D7633" s="3">
        <v>-17.97</v>
      </c>
      <c r="E7633" s="9" t="s">
        <v>7746</v>
      </c>
      <c r="F7633" s="9" t="s">
        <v>133</v>
      </c>
      <c r="G7633" s="9" t="s">
        <v>134</v>
      </c>
      <c r="H7633" s="8">
        <v>45839</v>
      </c>
      <c r="I7633" s="8">
        <v>45852</v>
      </c>
      <c r="J7633" s="219" t="s">
        <v>18644</v>
      </c>
      <c r="K7633" s="205" t="s">
        <v>136</v>
      </c>
      <c r="M7633" s="9" t="s">
        <v>18645</v>
      </c>
      <c r="N7633" s="215">
        <v>45862.622311099498</v>
      </c>
      <c r="O7633" s="8">
        <v>45862</v>
      </c>
    </row>
    <row r="7634" spans="1:15" x14ac:dyDescent="0.25">
      <c r="A7634" s="8">
        <v>45667</v>
      </c>
      <c r="B7634" s="9" t="s">
        <v>12518</v>
      </c>
      <c r="C7634" s="9" t="s">
        <v>131</v>
      </c>
      <c r="D7634" s="3">
        <v>-18.059999999999999</v>
      </c>
      <c r="E7634" s="9" t="s">
        <v>7746</v>
      </c>
      <c r="F7634" s="9" t="s">
        <v>133</v>
      </c>
      <c r="G7634" s="9" t="s">
        <v>134</v>
      </c>
      <c r="H7634" s="8">
        <v>45658</v>
      </c>
      <c r="I7634" s="8">
        <v>45663</v>
      </c>
      <c r="J7634" s="219" t="s">
        <v>12519</v>
      </c>
      <c r="K7634" s="205" t="s">
        <v>136</v>
      </c>
      <c r="M7634" s="9" t="s">
        <v>12520</v>
      </c>
      <c r="N7634" s="215">
        <v>45681.075335370399</v>
      </c>
      <c r="O7634" s="8">
        <v>45681</v>
      </c>
    </row>
    <row r="7635" spans="1:15" x14ac:dyDescent="0.25">
      <c r="A7635" s="8">
        <v>45769</v>
      </c>
      <c r="B7635" s="9" t="s">
        <v>14606</v>
      </c>
      <c r="C7635" s="9" t="s">
        <v>131</v>
      </c>
      <c r="D7635" s="3">
        <v>-18.100000000000001</v>
      </c>
      <c r="E7635" s="9" t="s">
        <v>7746</v>
      </c>
      <c r="F7635" s="9" t="s">
        <v>133</v>
      </c>
      <c r="G7635" s="9" t="s">
        <v>134</v>
      </c>
      <c r="H7635" s="8">
        <v>45748</v>
      </c>
      <c r="I7635" s="8">
        <v>45768</v>
      </c>
      <c r="J7635" s="219" t="s">
        <v>14607</v>
      </c>
      <c r="K7635" s="205" t="s">
        <v>136</v>
      </c>
      <c r="M7635" s="9" t="s">
        <v>14608</v>
      </c>
      <c r="N7635" s="215">
        <v>45777.922227581003</v>
      </c>
      <c r="O7635" s="8">
        <v>45777</v>
      </c>
    </row>
    <row r="7636" spans="1:15" x14ac:dyDescent="0.25">
      <c r="A7636" s="8">
        <v>45891</v>
      </c>
      <c r="B7636" s="9" t="s">
        <v>19849</v>
      </c>
      <c r="C7636" s="9" t="s">
        <v>131</v>
      </c>
      <c r="D7636" s="3">
        <v>-18.12</v>
      </c>
      <c r="E7636" s="9" t="s">
        <v>7746</v>
      </c>
      <c r="F7636" s="9" t="s">
        <v>133</v>
      </c>
      <c r="G7636" s="9" t="s">
        <v>134</v>
      </c>
      <c r="H7636" s="8">
        <v>45870</v>
      </c>
      <c r="I7636" s="8">
        <v>45887</v>
      </c>
      <c r="J7636" s="219" t="s">
        <v>19850</v>
      </c>
      <c r="K7636" s="205" t="s">
        <v>136</v>
      </c>
      <c r="M7636" s="9" t="s">
        <v>19851</v>
      </c>
      <c r="N7636" s="215">
        <v>45929.807189814797</v>
      </c>
      <c r="O7636" s="8">
        <v>45929</v>
      </c>
    </row>
    <row r="7637" spans="1:15" x14ac:dyDescent="0.25">
      <c r="A7637" s="8">
        <v>45837</v>
      </c>
      <c r="B7637" s="9" t="s">
        <v>17700</v>
      </c>
      <c r="C7637" s="9" t="s">
        <v>131</v>
      </c>
      <c r="D7637" s="3">
        <v>-18.12</v>
      </c>
      <c r="E7637" s="9" t="s">
        <v>7746</v>
      </c>
      <c r="F7637" s="9" t="s">
        <v>133</v>
      </c>
      <c r="G7637" s="9" t="s">
        <v>134</v>
      </c>
      <c r="H7637" s="8">
        <v>45809</v>
      </c>
      <c r="I7637" s="8">
        <v>45831</v>
      </c>
      <c r="J7637" s="219" t="s">
        <v>17701</v>
      </c>
      <c r="K7637" s="205" t="s">
        <v>136</v>
      </c>
      <c r="M7637" s="9" t="s">
        <v>17702</v>
      </c>
      <c r="N7637" s="215">
        <v>45840.490152685197</v>
      </c>
      <c r="O7637" s="8">
        <v>45840</v>
      </c>
    </row>
    <row r="7638" spans="1:15" x14ac:dyDescent="0.25">
      <c r="A7638" s="8">
        <v>45881</v>
      </c>
      <c r="B7638" s="9" t="s">
        <v>19973</v>
      </c>
      <c r="C7638" s="9" t="s">
        <v>131</v>
      </c>
      <c r="D7638" s="3">
        <v>-18.2</v>
      </c>
      <c r="E7638" s="9" t="s">
        <v>7746</v>
      </c>
      <c r="F7638" s="9" t="s">
        <v>133</v>
      </c>
      <c r="G7638" s="9" t="s">
        <v>134</v>
      </c>
      <c r="H7638" s="8">
        <v>45870</v>
      </c>
      <c r="I7638" s="8">
        <v>45880</v>
      </c>
      <c r="J7638" s="219" t="s">
        <v>19974</v>
      </c>
      <c r="K7638" s="205" t="s">
        <v>136</v>
      </c>
      <c r="M7638" s="9" t="s">
        <v>19975</v>
      </c>
      <c r="N7638" s="215">
        <v>45929.807189814797</v>
      </c>
      <c r="O7638" s="8">
        <v>45929</v>
      </c>
    </row>
    <row r="7639" spans="1:15" x14ac:dyDescent="0.25">
      <c r="A7639" s="8">
        <v>45608</v>
      </c>
      <c r="B7639" s="9" t="s">
        <v>11762</v>
      </c>
      <c r="C7639" s="9" t="s">
        <v>131</v>
      </c>
      <c r="D7639" s="3">
        <v>-18.22</v>
      </c>
      <c r="E7639" s="9" t="s">
        <v>7746</v>
      </c>
      <c r="F7639" s="9" t="s">
        <v>133</v>
      </c>
      <c r="G7639" s="9" t="s">
        <v>134</v>
      </c>
      <c r="H7639" s="8">
        <v>45597</v>
      </c>
      <c r="I7639" s="8">
        <v>45607</v>
      </c>
      <c r="J7639" s="219" t="s">
        <v>11763</v>
      </c>
      <c r="K7639" s="205" t="s">
        <v>136</v>
      </c>
      <c r="M7639" s="9" t="s">
        <v>11764</v>
      </c>
      <c r="N7639" s="215">
        <v>45635.715607696802</v>
      </c>
      <c r="O7639" s="8">
        <v>45635</v>
      </c>
    </row>
    <row r="7640" spans="1:15" x14ac:dyDescent="0.25">
      <c r="A7640" s="8">
        <v>45785</v>
      </c>
      <c r="B7640" s="9" t="s">
        <v>16537</v>
      </c>
      <c r="C7640" s="9" t="s">
        <v>131</v>
      </c>
      <c r="D7640" s="3">
        <v>-18.22</v>
      </c>
      <c r="E7640" s="9" t="s">
        <v>7746</v>
      </c>
      <c r="F7640" s="9" t="s">
        <v>133</v>
      </c>
      <c r="G7640" s="9" t="s">
        <v>134</v>
      </c>
      <c r="H7640" s="8">
        <v>45778</v>
      </c>
      <c r="I7640" s="8">
        <v>45782</v>
      </c>
      <c r="J7640" s="8" t="s">
        <v>16538</v>
      </c>
      <c r="K7640" s="205" t="s">
        <v>136</v>
      </c>
      <c r="M7640" s="9" t="s">
        <v>16539</v>
      </c>
      <c r="N7640" s="215">
        <v>45809.629870740697</v>
      </c>
      <c r="O7640" s="8">
        <v>45809</v>
      </c>
    </row>
    <row r="7641" spans="1:15" x14ac:dyDescent="0.25">
      <c r="A7641" s="8">
        <v>45322</v>
      </c>
      <c r="B7641" s="9" t="s">
        <v>2554</v>
      </c>
      <c r="C7641" s="9" t="s">
        <v>131</v>
      </c>
      <c r="D7641" s="3">
        <v>-18.32</v>
      </c>
      <c r="E7641" s="9" t="s">
        <v>132</v>
      </c>
      <c r="F7641" s="9" t="s">
        <v>133</v>
      </c>
      <c r="G7641" s="9" t="s">
        <v>134</v>
      </c>
      <c r="H7641" s="8">
        <v>45292</v>
      </c>
      <c r="I7641" s="8">
        <v>45320</v>
      </c>
      <c r="J7641" s="8" t="s">
        <v>2555</v>
      </c>
      <c r="K7641" s="206" t="s">
        <v>136</v>
      </c>
      <c r="M7641" s="9" t="s">
        <v>2556</v>
      </c>
      <c r="N7641" s="215">
        <v>45324.933394479202</v>
      </c>
      <c r="O7641" s="8">
        <v>45324</v>
      </c>
    </row>
    <row r="7642" spans="1:15" x14ac:dyDescent="0.25">
      <c r="A7642" s="8">
        <v>45387</v>
      </c>
      <c r="B7642" s="9" t="s">
        <v>417</v>
      </c>
      <c r="C7642" s="9" t="s">
        <v>377</v>
      </c>
      <c r="D7642" s="3">
        <v>10</v>
      </c>
      <c r="E7642" s="9" t="s">
        <v>117</v>
      </c>
      <c r="F7642" s="9" t="s">
        <v>118</v>
      </c>
      <c r="G7642" s="9" t="s">
        <v>210</v>
      </c>
      <c r="H7642" s="8">
        <v>45383</v>
      </c>
      <c r="I7642" s="8">
        <v>45383</v>
      </c>
      <c r="J7642" s="8" t="s">
        <v>1196</v>
      </c>
      <c r="K7642" s="205" t="s">
        <v>121</v>
      </c>
      <c r="M7642" s="9" t="s">
        <v>417</v>
      </c>
      <c r="N7642" s="215">
        <v>45402.639274791698</v>
      </c>
      <c r="O7642" s="8"/>
    </row>
    <row r="7643" spans="1:15" x14ac:dyDescent="0.25">
      <c r="A7643" s="8">
        <v>45305</v>
      </c>
      <c r="B7643" s="9" t="s">
        <v>2566</v>
      </c>
      <c r="C7643" s="9" t="s">
        <v>131</v>
      </c>
      <c r="D7643" s="3">
        <v>-18.510000000000002</v>
      </c>
      <c r="E7643" s="9" t="s">
        <v>132</v>
      </c>
      <c r="F7643" s="9" t="s">
        <v>133</v>
      </c>
      <c r="G7643" s="9" t="s">
        <v>134</v>
      </c>
      <c r="H7643" s="8">
        <v>45292</v>
      </c>
      <c r="I7643" s="8">
        <v>45299</v>
      </c>
      <c r="J7643" s="8" t="s">
        <v>2567</v>
      </c>
      <c r="K7643" s="206" t="s">
        <v>136</v>
      </c>
      <c r="M7643" s="9" t="s">
        <v>2568</v>
      </c>
      <c r="N7643" s="215">
        <v>45306.781889919002</v>
      </c>
      <c r="O7643" s="8">
        <v>45306</v>
      </c>
    </row>
    <row r="7644" spans="1:15" x14ac:dyDescent="0.25">
      <c r="A7644" s="8">
        <v>45837</v>
      </c>
      <c r="B7644" s="9" t="s">
        <v>17709</v>
      </c>
      <c r="C7644" s="9" t="s">
        <v>131</v>
      </c>
      <c r="D7644" s="3">
        <v>-18.600000000000001</v>
      </c>
      <c r="E7644" s="9" t="s">
        <v>7746</v>
      </c>
      <c r="F7644" s="9" t="s">
        <v>133</v>
      </c>
      <c r="G7644" s="9" t="s">
        <v>134</v>
      </c>
      <c r="H7644" s="8">
        <v>45809</v>
      </c>
      <c r="I7644" s="8">
        <v>45831</v>
      </c>
      <c r="J7644" s="219" t="s">
        <v>17710</v>
      </c>
      <c r="K7644" s="205" t="s">
        <v>136</v>
      </c>
      <c r="M7644" s="9" t="s">
        <v>17711</v>
      </c>
      <c r="N7644" s="215">
        <v>45840.490152685197</v>
      </c>
      <c r="O7644" s="8">
        <v>45840</v>
      </c>
    </row>
    <row r="7645" spans="1:15" x14ac:dyDescent="0.25">
      <c r="A7645" s="8">
        <v>45856</v>
      </c>
      <c r="B7645" s="9" t="s">
        <v>18567</v>
      </c>
      <c r="C7645" s="9" t="s">
        <v>131</v>
      </c>
      <c r="D7645" s="3">
        <v>-18.649999999999999</v>
      </c>
      <c r="E7645" s="9" t="s">
        <v>7746</v>
      </c>
      <c r="F7645" s="9" t="s">
        <v>133</v>
      </c>
      <c r="G7645" s="9" t="s">
        <v>134</v>
      </c>
      <c r="H7645" s="8">
        <v>45839</v>
      </c>
      <c r="I7645" s="8">
        <v>45852</v>
      </c>
      <c r="J7645" s="219" t="s">
        <v>18568</v>
      </c>
      <c r="K7645" s="205" t="s">
        <v>136</v>
      </c>
      <c r="M7645" s="9" t="s">
        <v>18569</v>
      </c>
      <c r="N7645" s="215">
        <v>45862.622311099498</v>
      </c>
      <c r="O7645" s="8">
        <v>45862</v>
      </c>
    </row>
    <row r="7646" spans="1:15" x14ac:dyDescent="0.25">
      <c r="A7646" s="8">
        <v>45867</v>
      </c>
      <c r="B7646" s="9" t="s">
        <v>20183</v>
      </c>
      <c r="C7646" s="9" t="s">
        <v>131</v>
      </c>
      <c r="D7646" s="3">
        <v>-18.66</v>
      </c>
      <c r="E7646" s="9" t="s">
        <v>7746</v>
      </c>
      <c r="F7646" s="9" t="s">
        <v>133</v>
      </c>
      <c r="G7646" s="9" t="s">
        <v>134</v>
      </c>
      <c r="H7646" s="8">
        <v>45839</v>
      </c>
      <c r="I7646" s="8">
        <v>45866</v>
      </c>
      <c r="J7646" s="219" t="s">
        <v>20184</v>
      </c>
      <c r="K7646" s="205" t="s">
        <v>136</v>
      </c>
      <c r="M7646" s="9" t="s">
        <v>20185</v>
      </c>
      <c r="N7646" s="215">
        <v>45929.807189814797</v>
      </c>
      <c r="O7646" s="8">
        <v>45929</v>
      </c>
    </row>
    <row r="7647" spans="1:15" x14ac:dyDescent="0.25">
      <c r="A7647" s="8">
        <v>45471</v>
      </c>
      <c r="B7647" s="9" t="s">
        <v>8378</v>
      </c>
      <c r="C7647" s="9" t="s">
        <v>180</v>
      </c>
      <c r="D7647" s="3">
        <v>-4.99</v>
      </c>
      <c r="E7647" s="9" t="s">
        <v>181</v>
      </c>
      <c r="F7647" s="9" t="s">
        <v>182</v>
      </c>
      <c r="G7647" s="9" t="s">
        <v>183</v>
      </c>
      <c r="H7647" s="8">
        <v>45444</v>
      </c>
      <c r="I7647" s="8">
        <v>45467</v>
      </c>
      <c r="J7647" s="8" t="s">
        <v>8412</v>
      </c>
      <c r="K7647" s="205" t="s">
        <v>185</v>
      </c>
      <c r="M7647" s="9" t="s">
        <v>8380</v>
      </c>
      <c r="N7647" s="215">
        <v>45505.8848292361</v>
      </c>
      <c r="O7647" s="8">
        <v>45505</v>
      </c>
    </row>
    <row r="7648" spans="1:15" x14ac:dyDescent="0.25">
      <c r="A7648" s="8">
        <v>45610</v>
      </c>
      <c r="B7648" s="9" t="s">
        <v>7921</v>
      </c>
      <c r="C7648" s="9" t="s">
        <v>180</v>
      </c>
      <c r="D7648" s="3">
        <v>-4.9800000000000004</v>
      </c>
      <c r="E7648" s="9" t="s">
        <v>181</v>
      </c>
      <c r="F7648" s="9" t="s">
        <v>182</v>
      </c>
      <c r="G7648" s="9" t="s">
        <v>183</v>
      </c>
      <c r="H7648" s="8">
        <v>45597</v>
      </c>
      <c r="I7648" s="8">
        <v>45607</v>
      </c>
      <c r="J7648" s="219" t="s">
        <v>11729</v>
      </c>
      <c r="K7648" s="205" t="s">
        <v>185</v>
      </c>
      <c r="M7648" s="9" t="s">
        <v>7923</v>
      </c>
      <c r="N7648" s="215">
        <v>45635.715607696802</v>
      </c>
      <c r="O7648" s="8">
        <v>45635</v>
      </c>
    </row>
    <row r="7649" spans="1:15" x14ac:dyDescent="0.25">
      <c r="A7649" s="8">
        <v>45501</v>
      </c>
      <c r="B7649" s="9" t="s">
        <v>9619</v>
      </c>
      <c r="C7649" s="9" t="s">
        <v>131</v>
      </c>
      <c r="D7649" s="3">
        <v>-18.7</v>
      </c>
      <c r="E7649" s="9" t="s">
        <v>7746</v>
      </c>
      <c r="F7649" s="9" t="s">
        <v>133</v>
      </c>
      <c r="G7649" s="9" t="s">
        <v>134</v>
      </c>
      <c r="H7649" s="8">
        <v>45474</v>
      </c>
      <c r="I7649" s="8">
        <v>45495</v>
      </c>
      <c r="J7649" s="8" t="s">
        <v>9620</v>
      </c>
      <c r="K7649" s="205" t="s">
        <v>136</v>
      </c>
      <c r="M7649" s="9" t="s">
        <v>9621</v>
      </c>
      <c r="N7649" s="215">
        <v>45534.648212951397</v>
      </c>
      <c r="O7649" s="8">
        <v>45534</v>
      </c>
    </row>
    <row r="7650" spans="1:15" x14ac:dyDescent="0.25">
      <c r="A7650" s="8">
        <v>45375</v>
      </c>
      <c r="B7650" s="9" t="s">
        <v>2573</v>
      </c>
      <c r="C7650" s="9" t="s">
        <v>131</v>
      </c>
      <c r="D7650" s="3">
        <v>-18.72</v>
      </c>
      <c r="E7650" s="9" t="s">
        <v>132</v>
      </c>
      <c r="F7650" s="9" t="s">
        <v>133</v>
      </c>
      <c r="G7650" s="9" t="s">
        <v>134</v>
      </c>
      <c r="H7650" s="8">
        <v>45352</v>
      </c>
      <c r="I7650" s="8">
        <v>45369</v>
      </c>
      <c r="J7650" s="8" t="s">
        <v>2574</v>
      </c>
      <c r="K7650" s="205" t="s">
        <v>136</v>
      </c>
      <c r="M7650" s="9" t="s">
        <v>2575</v>
      </c>
      <c r="N7650" s="215">
        <v>45385.162865138896</v>
      </c>
      <c r="O7650" s="8">
        <v>45384</v>
      </c>
    </row>
    <row r="7651" spans="1:15" x14ac:dyDescent="0.25">
      <c r="A7651" s="8">
        <v>45265</v>
      </c>
      <c r="B7651" s="9" t="s">
        <v>2576</v>
      </c>
      <c r="C7651" s="9" t="s">
        <v>131</v>
      </c>
      <c r="D7651" s="3">
        <v>-18.73</v>
      </c>
      <c r="E7651" s="9" t="s">
        <v>132</v>
      </c>
      <c r="F7651" s="9" t="s">
        <v>133</v>
      </c>
      <c r="G7651" s="9" t="s">
        <v>134</v>
      </c>
      <c r="H7651" s="8">
        <v>45261</v>
      </c>
      <c r="I7651" s="8">
        <v>45264</v>
      </c>
      <c r="J7651" s="219" t="s">
        <v>2577</v>
      </c>
      <c r="K7651" s="206" t="s">
        <v>136</v>
      </c>
      <c r="M7651" s="9" t="s">
        <v>2578</v>
      </c>
      <c r="N7651" s="215">
        <v>45294.9567489931</v>
      </c>
      <c r="O7651" s="8"/>
    </row>
    <row r="7652" spans="1:15" x14ac:dyDescent="0.25">
      <c r="A7652" s="8">
        <v>45355</v>
      </c>
      <c r="B7652" s="9" t="s">
        <v>2585</v>
      </c>
      <c r="C7652" s="9" t="s">
        <v>131</v>
      </c>
      <c r="D7652" s="3">
        <v>-18.79</v>
      </c>
      <c r="E7652" s="9" t="s">
        <v>132</v>
      </c>
      <c r="F7652" s="9" t="s">
        <v>133</v>
      </c>
      <c r="G7652" s="9" t="s">
        <v>134</v>
      </c>
      <c r="H7652" s="8">
        <v>45352</v>
      </c>
      <c r="I7652" s="8">
        <v>45355</v>
      </c>
      <c r="J7652" s="8" t="s">
        <v>2586</v>
      </c>
      <c r="K7652" s="206" t="s">
        <v>136</v>
      </c>
      <c r="M7652" s="9" t="s">
        <v>2587</v>
      </c>
      <c r="N7652" s="215">
        <v>45363.078556828703</v>
      </c>
      <c r="O7652" s="8">
        <v>45362</v>
      </c>
    </row>
    <row r="7653" spans="1:15" x14ac:dyDescent="0.25">
      <c r="A7653" s="8">
        <v>45789</v>
      </c>
      <c r="B7653" s="9" t="s">
        <v>16415</v>
      </c>
      <c r="C7653" s="9" t="s">
        <v>180</v>
      </c>
      <c r="D7653" s="3">
        <v>-4.92</v>
      </c>
      <c r="E7653" s="9" t="s">
        <v>181</v>
      </c>
      <c r="F7653" s="9" t="s">
        <v>182</v>
      </c>
      <c r="G7653" s="9" t="s">
        <v>183</v>
      </c>
      <c r="H7653" s="8">
        <v>45778</v>
      </c>
      <c r="I7653" s="8">
        <v>45789</v>
      </c>
      <c r="J7653" s="8" t="s">
        <v>16473</v>
      </c>
      <c r="K7653" s="205" t="s">
        <v>185</v>
      </c>
      <c r="M7653" s="9" t="s">
        <v>16417</v>
      </c>
      <c r="N7653" s="215">
        <v>45809.629870740697</v>
      </c>
      <c r="O7653" s="8">
        <v>45809</v>
      </c>
    </row>
    <row r="7654" spans="1:15" x14ac:dyDescent="0.25">
      <c r="A7654" s="8">
        <v>45445</v>
      </c>
      <c r="B7654" s="9" t="s">
        <v>560</v>
      </c>
      <c r="C7654" s="9" t="s">
        <v>131</v>
      </c>
      <c r="D7654" s="3">
        <v>-18.86</v>
      </c>
      <c r="E7654" s="9" t="s">
        <v>132</v>
      </c>
      <c r="F7654" s="9" t="s">
        <v>133</v>
      </c>
      <c r="G7654" s="9" t="s">
        <v>134</v>
      </c>
      <c r="H7654" s="8">
        <v>45444</v>
      </c>
      <c r="I7654" s="8">
        <v>45439</v>
      </c>
      <c r="J7654" s="8" t="s">
        <v>561</v>
      </c>
      <c r="K7654" s="206" t="s">
        <v>136</v>
      </c>
      <c r="M7654" s="9" t="s">
        <v>562</v>
      </c>
      <c r="N7654" s="215">
        <v>45460.791518807899</v>
      </c>
      <c r="O7654" s="8">
        <v>45460</v>
      </c>
    </row>
    <row r="7655" spans="1:15" x14ac:dyDescent="0.25">
      <c r="A7655" s="8">
        <v>45853</v>
      </c>
      <c r="B7655" s="9" t="s">
        <v>18625</v>
      </c>
      <c r="C7655" s="9" t="s">
        <v>131</v>
      </c>
      <c r="D7655" s="3">
        <v>-18.98</v>
      </c>
      <c r="E7655" s="9" t="s">
        <v>7746</v>
      </c>
      <c r="F7655" s="9" t="s">
        <v>133</v>
      </c>
      <c r="G7655" s="9" t="s">
        <v>134</v>
      </c>
      <c r="H7655" s="8">
        <v>45839</v>
      </c>
      <c r="I7655" s="8">
        <v>45852</v>
      </c>
      <c r="J7655" s="219" t="s">
        <v>18626</v>
      </c>
      <c r="K7655" s="205" t="s">
        <v>136</v>
      </c>
      <c r="M7655" s="9" t="s">
        <v>18627</v>
      </c>
      <c r="N7655" s="215">
        <v>45862.622311099498</v>
      </c>
      <c r="O7655" s="8">
        <v>45862</v>
      </c>
    </row>
    <row r="7656" spans="1:15" x14ac:dyDescent="0.25">
      <c r="A7656" s="8">
        <v>45646</v>
      </c>
      <c r="B7656" s="9" t="s">
        <v>12674</v>
      </c>
      <c r="C7656" s="9" t="s">
        <v>131</v>
      </c>
      <c r="D7656" s="3">
        <v>-19.09</v>
      </c>
      <c r="E7656" s="9" t="s">
        <v>7746</v>
      </c>
      <c r="F7656" s="9" t="s">
        <v>133</v>
      </c>
      <c r="G7656" s="9" t="s">
        <v>134</v>
      </c>
      <c r="H7656" s="8">
        <v>45627</v>
      </c>
      <c r="I7656" s="8">
        <v>45642</v>
      </c>
      <c r="J7656" s="219" t="s">
        <v>12675</v>
      </c>
      <c r="K7656" s="205" t="s">
        <v>136</v>
      </c>
      <c r="M7656" s="9" t="s">
        <v>12676</v>
      </c>
      <c r="N7656" s="215">
        <v>45681.075335370399</v>
      </c>
      <c r="O7656" s="8">
        <v>45681</v>
      </c>
    </row>
    <row r="7657" spans="1:15" x14ac:dyDescent="0.25">
      <c r="A7657" s="8">
        <v>45673</v>
      </c>
      <c r="B7657" s="9" t="s">
        <v>12496</v>
      </c>
      <c r="C7657" s="9" t="s">
        <v>131</v>
      </c>
      <c r="D7657" s="3">
        <v>-19.149999999999999</v>
      </c>
      <c r="E7657" s="9" t="s">
        <v>7746</v>
      </c>
      <c r="F7657" s="9" t="s">
        <v>133</v>
      </c>
      <c r="G7657" s="9" t="s">
        <v>134</v>
      </c>
      <c r="H7657" s="8">
        <v>45658</v>
      </c>
      <c r="I7657" s="8">
        <v>45670</v>
      </c>
      <c r="J7657" s="219" t="s">
        <v>12497</v>
      </c>
      <c r="K7657" s="205" t="s">
        <v>136</v>
      </c>
      <c r="M7657" s="9" t="s">
        <v>12498</v>
      </c>
      <c r="N7657" s="215">
        <v>45681.075335370399</v>
      </c>
      <c r="O7657" s="8">
        <v>45681</v>
      </c>
    </row>
    <row r="7658" spans="1:15" x14ac:dyDescent="0.25">
      <c r="A7658" s="8">
        <v>45785</v>
      </c>
      <c r="B7658" s="9" t="s">
        <v>16443</v>
      </c>
      <c r="C7658" s="9" t="s">
        <v>180</v>
      </c>
      <c r="D7658" s="3">
        <v>-4.8899999999999997</v>
      </c>
      <c r="E7658" s="9" t="s">
        <v>181</v>
      </c>
      <c r="F7658" s="9" t="s">
        <v>182</v>
      </c>
      <c r="G7658" s="9" t="s">
        <v>183</v>
      </c>
      <c r="H7658" s="8">
        <v>45778</v>
      </c>
      <c r="I7658" s="8">
        <v>45782</v>
      </c>
      <c r="J7658" s="219" t="s">
        <v>16552</v>
      </c>
      <c r="K7658" s="205" t="s">
        <v>185</v>
      </c>
      <c r="M7658" s="9" t="s">
        <v>16445</v>
      </c>
      <c r="N7658" s="215">
        <v>45809.629870740697</v>
      </c>
      <c r="O7658" s="8">
        <v>45809</v>
      </c>
    </row>
    <row r="7659" spans="1:15" x14ac:dyDescent="0.25">
      <c r="A7659" s="8">
        <v>45631</v>
      </c>
      <c r="B7659" s="9" t="s">
        <v>11473</v>
      </c>
      <c r="C7659" s="9" t="s">
        <v>131</v>
      </c>
      <c r="D7659" s="3">
        <v>-19.18</v>
      </c>
      <c r="E7659" s="9" t="s">
        <v>7746</v>
      </c>
      <c r="F7659" s="9" t="s">
        <v>133</v>
      </c>
      <c r="G7659" s="9" t="s">
        <v>134</v>
      </c>
      <c r="H7659" s="8">
        <v>45627</v>
      </c>
      <c r="I7659" s="8">
        <v>45628</v>
      </c>
      <c r="J7659" s="219" t="s">
        <v>11474</v>
      </c>
      <c r="K7659" s="205" t="s">
        <v>136</v>
      </c>
      <c r="M7659" s="9" t="s">
        <v>11475</v>
      </c>
      <c r="N7659" s="215">
        <v>45635.715607696802</v>
      </c>
      <c r="O7659" s="8">
        <v>45635</v>
      </c>
    </row>
    <row r="7660" spans="1:15" x14ac:dyDescent="0.25">
      <c r="A7660" s="8">
        <v>45782</v>
      </c>
      <c r="B7660" s="9" t="s">
        <v>15703</v>
      </c>
      <c r="C7660" s="9" t="s">
        <v>131</v>
      </c>
      <c r="D7660" s="3">
        <v>-19.190000000000001</v>
      </c>
      <c r="E7660" s="9" t="s">
        <v>7746</v>
      </c>
      <c r="F7660" s="9" t="s">
        <v>133</v>
      </c>
      <c r="G7660" s="9" t="s">
        <v>134</v>
      </c>
      <c r="H7660" s="8">
        <v>45778</v>
      </c>
      <c r="I7660" s="8">
        <v>45782</v>
      </c>
      <c r="J7660" s="8" t="s">
        <v>15704</v>
      </c>
      <c r="K7660" s="205" t="s">
        <v>136</v>
      </c>
      <c r="M7660" s="9" t="s">
        <v>15705</v>
      </c>
      <c r="N7660" s="215">
        <v>45785.029943333298</v>
      </c>
      <c r="O7660" s="8">
        <v>45784</v>
      </c>
    </row>
    <row r="7661" spans="1:15" x14ac:dyDescent="0.25">
      <c r="A7661" s="8">
        <v>45471</v>
      </c>
      <c r="B7661" s="9" t="s">
        <v>7907</v>
      </c>
      <c r="C7661" s="9" t="s">
        <v>180</v>
      </c>
      <c r="D7661" s="3">
        <v>-4.82</v>
      </c>
      <c r="E7661" s="9" t="s">
        <v>181</v>
      </c>
      <c r="F7661" s="9" t="s">
        <v>182</v>
      </c>
      <c r="G7661" s="9" t="s">
        <v>183</v>
      </c>
      <c r="H7661" s="8">
        <v>45444</v>
      </c>
      <c r="I7661" s="8">
        <v>45467</v>
      </c>
      <c r="J7661" s="8" t="s">
        <v>8435</v>
      </c>
      <c r="K7661" s="205" t="s">
        <v>185</v>
      </c>
      <c r="M7661" s="9" t="s">
        <v>7909</v>
      </c>
      <c r="N7661" s="215">
        <v>45505.8848292361</v>
      </c>
      <c r="O7661" s="8">
        <v>45505</v>
      </c>
    </row>
    <row r="7662" spans="1:15" x14ac:dyDescent="0.25">
      <c r="A7662" s="8">
        <v>45354</v>
      </c>
      <c r="B7662" s="9" t="s">
        <v>2607</v>
      </c>
      <c r="C7662" s="9" t="s">
        <v>131</v>
      </c>
      <c r="D7662" s="3">
        <v>-19.46</v>
      </c>
      <c r="E7662" s="9" t="s">
        <v>132</v>
      </c>
      <c r="F7662" s="9" t="s">
        <v>133</v>
      </c>
      <c r="G7662" s="9" t="s">
        <v>134</v>
      </c>
      <c r="H7662" s="8">
        <v>45352</v>
      </c>
      <c r="I7662" s="8">
        <v>45348</v>
      </c>
      <c r="J7662" s="8" t="s">
        <v>2608</v>
      </c>
      <c r="K7662" s="206" t="s">
        <v>136</v>
      </c>
      <c r="M7662" s="9" t="s">
        <v>2609</v>
      </c>
      <c r="N7662" s="215">
        <v>45363.078556828703</v>
      </c>
      <c r="O7662" s="8">
        <v>45362</v>
      </c>
    </row>
    <row r="7663" spans="1:15" x14ac:dyDescent="0.25">
      <c r="A7663" s="8">
        <v>45762</v>
      </c>
      <c r="B7663" s="9" t="s">
        <v>14811</v>
      </c>
      <c r="C7663" s="9" t="s">
        <v>180</v>
      </c>
      <c r="D7663" s="3">
        <v>-4.8</v>
      </c>
      <c r="E7663" s="9" t="s">
        <v>181</v>
      </c>
      <c r="F7663" s="9" t="s">
        <v>182</v>
      </c>
      <c r="G7663" s="9" t="s">
        <v>183</v>
      </c>
      <c r="H7663" s="8">
        <v>45748</v>
      </c>
      <c r="I7663" s="8">
        <v>45761</v>
      </c>
      <c r="J7663" s="219" t="s">
        <v>14812</v>
      </c>
      <c r="K7663" s="205" t="s">
        <v>185</v>
      </c>
      <c r="M7663" s="9" t="s">
        <v>14813</v>
      </c>
      <c r="N7663" s="215">
        <v>45777.922227581003</v>
      </c>
      <c r="O7663" s="8">
        <v>45777</v>
      </c>
    </row>
    <row r="7664" spans="1:15" x14ac:dyDescent="0.25">
      <c r="A7664" s="8">
        <v>45867</v>
      </c>
      <c r="B7664" s="9" t="s">
        <v>20171</v>
      </c>
      <c r="C7664" s="9" t="s">
        <v>131</v>
      </c>
      <c r="D7664" s="3">
        <v>-19.489999999999998</v>
      </c>
      <c r="E7664" s="9" t="s">
        <v>7746</v>
      </c>
      <c r="F7664" s="9" t="s">
        <v>133</v>
      </c>
      <c r="G7664" s="9" t="s">
        <v>134</v>
      </c>
      <c r="H7664" s="8">
        <v>45839</v>
      </c>
      <c r="I7664" s="8">
        <v>45866</v>
      </c>
      <c r="J7664" s="219" t="s">
        <v>20172</v>
      </c>
      <c r="K7664" s="205" t="s">
        <v>136</v>
      </c>
      <c r="M7664" s="9" t="s">
        <v>20173</v>
      </c>
      <c r="N7664" s="215">
        <v>45929.807189814797</v>
      </c>
      <c r="O7664" s="8">
        <v>45929</v>
      </c>
    </row>
    <row r="7665" spans="1:15" x14ac:dyDescent="0.25">
      <c r="A7665" s="8">
        <v>45501</v>
      </c>
      <c r="B7665" s="9" t="s">
        <v>9613</v>
      </c>
      <c r="C7665" s="9" t="s">
        <v>131</v>
      </c>
      <c r="D7665" s="3">
        <v>-19.489999999999998</v>
      </c>
      <c r="E7665" s="9" t="s">
        <v>7746</v>
      </c>
      <c r="F7665" s="9" t="s">
        <v>133</v>
      </c>
      <c r="G7665" s="9" t="s">
        <v>134</v>
      </c>
      <c r="H7665" s="8">
        <v>45474</v>
      </c>
      <c r="I7665" s="8">
        <v>45495</v>
      </c>
      <c r="J7665" s="8" t="s">
        <v>9614</v>
      </c>
      <c r="K7665" s="205" t="s">
        <v>136</v>
      </c>
      <c r="M7665" s="9" t="s">
        <v>9615</v>
      </c>
      <c r="N7665" s="215">
        <v>45534.648212951397</v>
      </c>
      <c r="O7665" s="8">
        <v>45534</v>
      </c>
    </row>
    <row r="7666" spans="1:15" x14ac:dyDescent="0.25">
      <c r="A7666" s="8">
        <v>45385</v>
      </c>
      <c r="B7666" s="9" t="s">
        <v>376</v>
      </c>
      <c r="C7666" s="9" t="s">
        <v>377</v>
      </c>
      <c r="D7666" s="3">
        <v>-150.34</v>
      </c>
      <c r="E7666" s="9" t="s">
        <v>117</v>
      </c>
      <c r="F7666" s="9" t="s">
        <v>118</v>
      </c>
      <c r="G7666" s="9" t="s">
        <v>210</v>
      </c>
      <c r="H7666" s="8">
        <v>45383</v>
      </c>
      <c r="I7666" s="8">
        <v>45383</v>
      </c>
      <c r="J7666" s="8" t="s">
        <v>4392</v>
      </c>
      <c r="K7666" s="205" t="s">
        <v>121</v>
      </c>
      <c r="M7666" s="9" t="s">
        <v>379</v>
      </c>
      <c r="N7666" s="215">
        <v>45402.639274791698</v>
      </c>
      <c r="O7666" s="8"/>
    </row>
    <row r="7667" spans="1:15" x14ac:dyDescent="0.25">
      <c r="A7667" s="8">
        <v>45568</v>
      </c>
      <c r="B7667" s="9" t="s">
        <v>9958</v>
      </c>
      <c r="C7667" s="9" t="s">
        <v>180</v>
      </c>
      <c r="D7667" s="3">
        <v>-4.75</v>
      </c>
      <c r="E7667" s="9" t="s">
        <v>771</v>
      </c>
      <c r="F7667" s="9" t="s">
        <v>772</v>
      </c>
      <c r="G7667" s="9" t="s">
        <v>183</v>
      </c>
      <c r="H7667" s="8">
        <v>45566</v>
      </c>
      <c r="I7667" s="8">
        <v>45565</v>
      </c>
      <c r="J7667" s="8" t="s">
        <v>9959</v>
      </c>
      <c r="K7667" s="205" t="s">
        <v>774</v>
      </c>
      <c r="M7667" s="9" t="s">
        <v>9960</v>
      </c>
      <c r="N7667" s="215">
        <v>45575.565837071801</v>
      </c>
      <c r="O7667" s="8"/>
    </row>
    <row r="7668" spans="1:15" x14ac:dyDescent="0.25">
      <c r="A7668" s="8">
        <v>45490</v>
      </c>
      <c r="B7668" s="9" t="s">
        <v>7933</v>
      </c>
      <c r="C7668" s="9" t="s">
        <v>180</v>
      </c>
      <c r="D7668" s="3">
        <v>-4.75</v>
      </c>
      <c r="E7668" s="9" t="s">
        <v>181</v>
      </c>
      <c r="F7668" s="9" t="s">
        <v>182</v>
      </c>
      <c r="G7668" s="9" t="s">
        <v>183</v>
      </c>
      <c r="H7668" s="8">
        <v>45474</v>
      </c>
      <c r="I7668" s="8">
        <v>45488</v>
      </c>
      <c r="J7668" s="8" t="s">
        <v>7934</v>
      </c>
      <c r="K7668" s="205" t="s">
        <v>185</v>
      </c>
      <c r="M7668" s="9" t="s">
        <v>7935</v>
      </c>
      <c r="N7668" s="215">
        <v>45505.8848292361</v>
      </c>
      <c r="O7668" s="8">
        <v>45505</v>
      </c>
    </row>
    <row r="7669" spans="1:15" x14ac:dyDescent="0.25">
      <c r="A7669" s="8">
        <v>45755</v>
      </c>
      <c r="B7669" s="9" t="s">
        <v>7945</v>
      </c>
      <c r="C7669" s="9" t="s">
        <v>180</v>
      </c>
      <c r="D7669" s="3">
        <v>-4.72</v>
      </c>
      <c r="E7669" s="9" t="s">
        <v>181</v>
      </c>
      <c r="F7669" s="9" t="s">
        <v>182</v>
      </c>
      <c r="G7669" s="9" t="s">
        <v>183</v>
      </c>
      <c r="H7669" s="8">
        <v>45748</v>
      </c>
      <c r="I7669" s="8">
        <v>45754</v>
      </c>
      <c r="J7669" s="219" t="s">
        <v>14946</v>
      </c>
      <c r="K7669" s="205" t="s">
        <v>185</v>
      </c>
      <c r="M7669" s="9" t="s">
        <v>7947</v>
      </c>
      <c r="N7669" s="215">
        <v>45777.922227581003</v>
      </c>
      <c r="O7669" s="8">
        <v>45777</v>
      </c>
    </row>
    <row r="7670" spans="1:15" x14ac:dyDescent="0.25">
      <c r="A7670" s="8">
        <v>45384</v>
      </c>
      <c r="B7670" s="9" t="s">
        <v>485</v>
      </c>
      <c r="C7670" s="9" t="s">
        <v>209</v>
      </c>
      <c r="D7670" s="3">
        <v>-50.92</v>
      </c>
      <c r="E7670" s="9" t="s">
        <v>117</v>
      </c>
      <c r="F7670" s="9" t="s">
        <v>118</v>
      </c>
      <c r="G7670" s="9" t="s">
        <v>210</v>
      </c>
      <c r="H7670" s="8">
        <v>45383</v>
      </c>
      <c r="I7670" s="8">
        <v>45383</v>
      </c>
      <c r="J7670" s="8" t="s">
        <v>3665</v>
      </c>
      <c r="K7670" s="205" t="s">
        <v>121</v>
      </c>
      <c r="M7670" s="9" t="s">
        <v>487</v>
      </c>
      <c r="N7670" s="215">
        <v>45402.639274791698</v>
      </c>
      <c r="O7670" s="8">
        <v>45402</v>
      </c>
    </row>
    <row r="7671" spans="1:15" x14ac:dyDescent="0.25">
      <c r="A7671" s="8">
        <v>45291</v>
      </c>
      <c r="B7671" s="9" t="s">
        <v>2618</v>
      </c>
      <c r="C7671" s="9" t="s">
        <v>131</v>
      </c>
      <c r="D7671" s="3">
        <v>-19.809999999999999</v>
      </c>
      <c r="E7671" s="9" t="s">
        <v>724</v>
      </c>
      <c r="F7671" s="9" t="s">
        <v>118</v>
      </c>
      <c r="G7671" s="9" t="s">
        <v>210</v>
      </c>
      <c r="H7671" s="8">
        <v>45261</v>
      </c>
      <c r="I7671" s="8">
        <v>45285</v>
      </c>
      <c r="J7671" s="9" t="s">
        <v>2619</v>
      </c>
      <c r="K7671" s="205" t="s">
        <v>121</v>
      </c>
      <c r="M7671" s="9" t="s">
        <v>2620</v>
      </c>
      <c r="N7671" s="215">
        <v>45294.9567489931</v>
      </c>
      <c r="O7671" s="8"/>
    </row>
    <row r="7672" spans="1:15" x14ac:dyDescent="0.25">
      <c r="A7672" s="8">
        <v>45679</v>
      </c>
      <c r="B7672" s="9" t="s">
        <v>13310</v>
      </c>
      <c r="C7672" s="9" t="s">
        <v>131</v>
      </c>
      <c r="D7672" s="3">
        <v>-19.82</v>
      </c>
      <c r="E7672" s="9" t="s">
        <v>7746</v>
      </c>
      <c r="F7672" s="9" t="s">
        <v>133</v>
      </c>
      <c r="G7672" s="9" t="s">
        <v>134</v>
      </c>
      <c r="H7672" s="8">
        <v>45658</v>
      </c>
      <c r="I7672" s="8">
        <v>45677</v>
      </c>
      <c r="J7672" s="219" t="s">
        <v>13311</v>
      </c>
      <c r="K7672" s="205" t="s">
        <v>136</v>
      </c>
      <c r="M7672" s="9" t="s">
        <v>13312</v>
      </c>
      <c r="N7672" s="215">
        <v>45706.0637561111</v>
      </c>
      <c r="O7672" s="8">
        <v>45705</v>
      </c>
    </row>
    <row r="7673" spans="1:15" x14ac:dyDescent="0.25">
      <c r="A7673" s="8">
        <v>45249</v>
      </c>
      <c r="B7673" s="9" t="s">
        <v>2625</v>
      </c>
      <c r="C7673" s="9" t="s">
        <v>131</v>
      </c>
      <c r="D7673" s="3">
        <v>-19.850000000000001</v>
      </c>
      <c r="E7673" s="9" t="s">
        <v>132</v>
      </c>
      <c r="F7673" s="9" t="s">
        <v>133</v>
      </c>
      <c r="G7673" s="9" t="s">
        <v>134</v>
      </c>
      <c r="H7673" s="8">
        <v>45231</v>
      </c>
      <c r="I7673" s="8">
        <v>45243</v>
      </c>
      <c r="J7673" s="219" t="s">
        <v>2626</v>
      </c>
      <c r="K7673" s="206" t="s">
        <v>136</v>
      </c>
      <c r="M7673" s="9" t="s">
        <v>2627</v>
      </c>
      <c r="N7673" s="215">
        <v>45294.9567489931</v>
      </c>
      <c r="O7673" s="8"/>
    </row>
    <row r="7674" spans="1:15" x14ac:dyDescent="0.25">
      <c r="A7674" s="8">
        <v>45533</v>
      </c>
      <c r="B7674" s="9" t="s">
        <v>8953</v>
      </c>
      <c r="C7674" s="9" t="s">
        <v>131</v>
      </c>
      <c r="D7674" s="3">
        <v>-19.96</v>
      </c>
      <c r="E7674" s="9" t="s">
        <v>7746</v>
      </c>
      <c r="F7674" s="9" t="s">
        <v>133</v>
      </c>
      <c r="G7674" s="9" t="s">
        <v>134</v>
      </c>
      <c r="H7674" s="8">
        <v>45505</v>
      </c>
      <c r="I7674" s="8">
        <v>45530</v>
      </c>
      <c r="J7674" s="8" t="s">
        <v>8954</v>
      </c>
      <c r="K7674" s="205" t="s">
        <v>136</v>
      </c>
      <c r="M7674" s="9" t="s">
        <v>8955</v>
      </c>
      <c r="N7674" s="215">
        <v>45534.648212951397</v>
      </c>
      <c r="O7674" s="8">
        <v>45534</v>
      </c>
    </row>
    <row r="7675" spans="1:15" x14ac:dyDescent="0.25">
      <c r="A7675" s="8">
        <v>45700</v>
      </c>
      <c r="B7675" s="9" t="s">
        <v>12981</v>
      </c>
      <c r="C7675" s="9" t="s">
        <v>131</v>
      </c>
      <c r="D7675" s="3">
        <v>-20</v>
      </c>
      <c r="E7675" s="9" t="s">
        <v>266</v>
      </c>
      <c r="F7675" s="9" t="s">
        <v>267</v>
      </c>
      <c r="G7675" s="9" t="s">
        <v>268</v>
      </c>
      <c r="H7675" s="8">
        <v>45689</v>
      </c>
      <c r="I7675" s="8">
        <v>45698</v>
      </c>
      <c r="J7675" s="219" t="s">
        <v>12982</v>
      </c>
      <c r="K7675" s="205" t="s">
        <v>270</v>
      </c>
      <c r="M7675" s="9" t="s">
        <v>12983</v>
      </c>
      <c r="N7675" s="215">
        <v>45706.0637561111</v>
      </c>
      <c r="O7675" s="8"/>
    </row>
    <row r="7676" spans="1:15" x14ac:dyDescent="0.25">
      <c r="A7676" s="8">
        <v>45716</v>
      </c>
      <c r="B7676" s="9" t="s">
        <v>1669</v>
      </c>
      <c r="C7676" s="9" t="s">
        <v>180</v>
      </c>
      <c r="D7676" s="3">
        <v>-4.67</v>
      </c>
      <c r="E7676" s="9" t="s">
        <v>1226</v>
      </c>
      <c r="F7676" s="9" t="s">
        <v>1227</v>
      </c>
      <c r="G7676" s="9" t="s">
        <v>183</v>
      </c>
      <c r="H7676" s="8">
        <v>45689</v>
      </c>
      <c r="I7676" s="8">
        <v>45712</v>
      </c>
      <c r="J7676" s="219" t="s">
        <v>13959</v>
      </c>
      <c r="K7676" s="205" t="s">
        <v>1229</v>
      </c>
      <c r="M7676" s="9" t="s">
        <v>1671</v>
      </c>
      <c r="N7676" s="215">
        <v>45733.5614541088</v>
      </c>
      <c r="O7676" s="8">
        <v>45733</v>
      </c>
    </row>
    <row r="7677" spans="1:15" x14ac:dyDescent="0.25">
      <c r="A7677" s="8">
        <v>45859</v>
      </c>
      <c r="B7677" s="9" t="s">
        <v>18549</v>
      </c>
      <c r="C7677" s="9" t="s">
        <v>131</v>
      </c>
      <c r="D7677" s="3">
        <v>-20.100000000000001</v>
      </c>
      <c r="E7677" s="9" t="s">
        <v>7746</v>
      </c>
      <c r="F7677" s="9" t="s">
        <v>133</v>
      </c>
      <c r="G7677" s="9" t="s">
        <v>134</v>
      </c>
      <c r="H7677" s="8">
        <v>45839</v>
      </c>
      <c r="I7677" s="8">
        <v>45859</v>
      </c>
      <c r="J7677" s="219" t="s">
        <v>18550</v>
      </c>
      <c r="K7677" s="205" t="s">
        <v>136</v>
      </c>
      <c r="M7677" s="9" t="s">
        <v>18551</v>
      </c>
      <c r="N7677" s="215">
        <v>45862.622311099498</v>
      </c>
      <c r="O7677" s="8">
        <v>45862</v>
      </c>
    </row>
    <row r="7678" spans="1:15" x14ac:dyDescent="0.25">
      <c r="A7678" s="8">
        <v>45343</v>
      </c>
      <c r="B7678" s="9" t="s">
        <v>2670</v>
      </c>
      <c r="C7678" s="9" t="s">
        <v>131</v>
      </c>
      <c r="D7678" s="3">
        <v>-20.149999999999999</v>
      </c>
      <c r="E7678" s="9" t="s">
        <v>132</v>
      </c>
      <c r="F7678" s="9" t="s">
        <v>133</v>
      </c>
      <c r="G7678" s="9" t="s">
        <v>134</v>
      </c>
      <c r="H7678" s="8">
        <v>45323</v>
      </c>
      <c r="I7678" s="8">
        <v>45341</v>
      </c>
      <c r="J7678" s="8" t="s">
        <v>2671</v>
      </c>
      <c r="K7678" s="206" t="s">
        <v>136</v>
      </c>
      <c r="M7678" s="9" t="s">
        <v>2672</v>
      </c>
      <c r="N7678" s="215">
        <v>45351.722872338003</v>
      </c>
      <c r="O7678" s="8">
        <v>45351</v>
      </c>
    </row>
    <row r="7679" spans="1:15" x14ac:dyDescent="0.25">
      <c r="A7679" s="8">
        <v>45665</v>
      </c>
      <c r="B7679" s="9" t="s">
        <v>12524</v>
      </c>
      <c r="C7679" s="9" t="s">
        <v>131</v>
      </c>
      <c r="D7679" s="3">
        <v>-20.21</v>
      </c>
      <c r="E7679" s="9" t="s">
        <v>7746</v>
      </c>
      <c r="F7679" s="9" t="s">
        <v>133</v>
      </c>
      <c r="G7679" s="9" t="s">
        <v>134</v>
      </c>
      <c r="H7679" s="8">
        <v>45658</v>
      </c>
      <c r="I7679" s="8">
        <v>45663</v>
      </c>
      <c r="J7679" s="219" t="s">
        <v>12525</v>
      </c>
      <c r="K7679" s="205" t="s">
        <v>136</v>
      </c>
      <c r="M7679" s="9" t="s">
        <v>12526</v>
      </c>
      <c r="N7679" s="215">
        <v>45681.075335370399</v>
      </c>
      <c r="O7679" s="8">
        <v>45681</v>
      </c>
    </row>
    <row r="7680" spans="1:15" x14ac:dyDescent="0.25">
      <c r="A7680" s="8">
        <v>45704</v>
      </c>
      <c r="B7680" s="9" t="s">
        <v>12939</v>
      </c>
      <c r="C7680" s="9" t="s">
        <v>131</v>
      </c>
      <c r="D7680" s="3">
        <v>-20.25</v>
      </c>
      <c r="E7680" s="9" t="s">
        <v>7746</v>
      </c>
      <c r="F7680" s="9" t="s">
        <v>133</v>
      </c>
      <c r="G7680" s="9" t="s">
        <v>134</v>
      </c>
      <c r="H7680" s="8">
        <v>45689</v>
      </c>
      <c r="I7680" s="8">
        <v>45698</v>
      </c>
      <c r="J7680" s="219" t="s">
        <v>12940</v>
      </c>
      <c r="K7680" s="205" t="s">
        <v>136</v>
      </c>
      <c r="M7680" s="9" t="s">
        <v>12941</v>
      </c>
      <c r="N7680" s="215">
        <v>45706.0637561111</v>
      </c>
      <c r="O7680" s="8">
        <v>45705</v>
      </c>
    </row>
    <row r="7681" spans="1:15" x14ac:dyDescent="0.25">
      <c r="A7681" s="8">
        <v>45476</v>
      </c>
      <c r="B7681" s="9" t="s">
        <v>8200</v>
      </c>
      <c r="C7681" s="9" t="s">
        <v>131</v>
      </c>
      <c r="D7681" s="3">
        <v>-20.25</v>
      </c>
      <c r="E7681" s="9" t="s">
        <v>7746</v>
      </c>
      <c r="F7681" s="9" t="s">
        <v>133</v>
      </c>
      <c r="G7681" s="9" t="s">
        <v>134</v>
      </c>
      <c r="H7681" s="8">
        <v>45474</v>
      </c>
      <c r="I7681" s="8">
        <v>45474</v>
      </c>
      <c r="J7681" s="8" t="s">
        <v>8201</v>
      </c>
      <c r="K7681" s="205" t="s">
        <v>136</v>
      </c>
      <c r="M7681" s="9" t="s">
        <v>8202</v>
      </c>
      <c r="N7681" s="215">
        <v>45505.8848292361</v>
      </c>
      <c r="O7681" s="8">
        <v>45505</v>
      </c>
    </row>
    <row r="7682" spans="1:15" x14ac:dyDescent="0.25">
      <c r="A7682" s="8">
        <v>45546</v>
      </c>
      <c r="B7682" s="9" t="s">
        <v>10498</v>
      </c>
      <c r="C7682" s="9" t="s">
        <v>131</v>
      </c>
      <c r="D7682" s="3">
        <v>-20.29</v>
      </c>
      <c r="E7682" s="9" t="s">
        <v>7746</v>
      </c>
      <c r="F7682" s="9" t="s">
        <v>133</v>
      </c>
      <c r="G7682" s="9" t="s">
        <v>134</v>
      </c>
      <c r="H7682" s="8">
        <v>45536</v>
      </c>
      <c r="I7682" s="8">
        <v>45544</v>
      </c>
      <c r="J7682" s="8" t="s">
        <v>10499</v>
      </c>
      <c r="K7682" s="205" t="s">
        <v>136</v>
      </c>
      <c r="M7682" s="9" t="s">
        <v>10500</v>
      </c>
      <c r="N7682" s="215">
        <v>45575.565837071801</v>
      </c>
      <c r="O7682" s="8">
        <v>45575</v>
      </c>
    </row>
    <row r="7683" spans="1:15" x14ac:dyDescent="0.25">
      <c r="A7683" s="8">
        <v>45312</v>
      </c>
      <c r="B7683" s="9" t="s">
        <v>2683</v>
      </c>
      <c r="C7683" s="9" t="s">
        <v>131</v>
      </c>
      <c r="D7683" s="3">
        <v>-20.53</v>
      </c>
      <c r="E7683" s="9" t="s">
        <v>132</v>
      </c>
      <c r="F7683" s="9" t="s">
        <v>133</v>
      </c>
      <c r="G7683" s="9" t="s">
        <v>134</v>
      </c>
      <c r="H7683" s="8">
        <v>45292</v>
      </c>
      <c r="I7683" s="8">
        <v>45306</v>
      </c>
      <c r="J7683" s="8" t="s">
        <v>2684</v>
      </c>
      <c r="K7683" s="206" t="s">
        <v>136</v>
      </c>
      <c r="M7683" s="9" t="s">
        <v>2685</v>
      </c>
      <c r="N7683" s="215">
        <v>45318.192840775497</v>
      </c>
      <c r="O7683" s="8">
        <v>45317</v>
      </c>
    </row>
    <row r="7684" spans="1:15" x14ac:dyDescent="0.25">
      <c r="A7684" s="8">
        <v>45720</v>
      </c>
      <c r="B7684" s="9" t="s">
        <v>13868</v>
      </c>
      <c r="C7684" s="9" t="s">
        <v>131</v>
      </c>
      <c r="D7684" s="3">
        <v>-20.55</v>
      </c>
      <c r="E7684" s="9" t="s">
        <v>7746</v>
      </c>
      <c r="F7684" s="9" t="s">
        <v>133</v>
      </c>
      <c r="G7684" s="9" t="s">
        <v>134</v>
      </c>
      <c r="H7684" s="8">
        <v>45717</v>
      </c>
      <c r="I7684" s="8">
        <v>45719</v>
      </c>
      <c r="J7684" s="219" t="s">
        <v>13869</v>
      </c>
      <c r="K7684" s="205" t="s">
        <v>136</v>
      </c>
      <c r="M7684" s="9" t="s">
        <v>13870</v>
      </c>
      <c r="N7684" s="215">
        <v>45733.5614541088</v>
      </c>
      <c r="O7684" s="8">
        <v>45733</v>
      </c>
    </row>
    <row r="7685" spans="1:15" x14ac:dyDescent="0.25">
      <c r="A7685" s="8">
        <v>45625</v>
      </c>
      <c r="B7685" s="9" t="s">
        <v>11532</v>
      </c>
      <c r="C7685" s="9" t="s">
        <v>131</v>
      </c>
      <c r="D7685" s="3">
        <v>-20.64</v>
      </c>
      <c r="E7685" s="9" t="s">
        <v>7746</v>
      </c>
      <c r="F7685" s="9" t="s">
        <v>133</v>
      </c>
      <c r="G7685" s="9" t="s">
        <v>134</v>
      </c>
      <c r="H7685" s="8">
        <v>45597</v>
      </c>
      <c r="I7685" s="8">
        <v>45621</v>
      </c>
      <c r="J7685" s="219" t="s">
        <v>11533</v>
      </c>
      <c r="K7685" s="205" t="s">
        <v>136</v>
      </c>
      <c r="M7685" s="9" t="s">
        <v>11534</v>
      </c>
      <c r="N7685" s="215">
        <v>45635.715607696802</v>
      </c>
      <c r="O7685" s="8">
        <v>45635</v>
      </c>
    </row>
    <row r="7686" spans="1:15" x14ac:dyDescent="0.25">
      <c r="A7686" s="8">
        <v>45657</v>
      </c>
      <c r="B7686" s="9" t="s">
        <v>12569</v>
      </c>
      <c r="C7686" s="9" t="s">
        <v>131</v>
      </c>
      <c r="D7686" s="3">
        <v>-20.77</v>
      </c>
      <c r="E7686" s="9" t="s">
        <v>7746</v>
      </c>
      <c r="F7686" s="9" t="s">
        <v>133</v>
      </c>
      <c r="G7686" s="9" t="s">
        <v>134</v>
      </c>
      <c r="H7686" s="8">
        <v>45627</v>
      </c>
      <c r="I7686" s="8">
        <v>45656</v>
      </c>
      <c r="J7686" s="219" t="s">
        <v>12570</v>
      </c>
      <c r="K7686" s="205" t="s">
        <v>136</v>
      </c>
      <c r="M7686" s="9" t="s">
        <v>12571</v>
      </c>
      <c r="N7686" s="215">
        <v>45681.075335370399</v>
      </c>
      <c r="O7686" s="8">
        <v>45681</v>
      </c>
    </row>
    <row r="7687" spans="1:15" x14ac:dyDescent="0.25">
      <c r="A7687" s="8">
        <v>45347</v>
      </c>
      <c r="B7687" s="9" t="s">
        <v>2693</v>
      </c>
      <c r="C7687" s="9" t="s">
        <v>131</v>
      </c>
      <c r="D7687" s="3">
        <v>-20.89</v>
      </c>
      <c r="E7687" s="9" t="s">
        <v>132</v>
      </c>
      <c r="F7687" s="9" t="s">
        <v>133</v>
      </c>
      <c r="G7687" s="9" t="s">
        <v>134</v>
      </c>
      <c r="H7687" s="8">
        <v>45323</v>
      </c>
      <c r="I7687" s="8">
        <v>45341</v>
      </c>
      <c r="J7687" s="8" t="s">
        <v>2694</v>
      </c>
      <c r="K7687" s="206" t="s">
        <v>136</v>
      </c>
      <c r="M7687" s="9" t="s">
        <v>2695</v>
      </c>
      <c r="N7687" s="215">
        <v>45363.078556828703</v>
      </c>
      <c r="O7687" s="8">
        <v>45362</v>
      </c>
    </row>
    <row r="7688" spans="1:15" x14ac:dyDescent="0.25">
      <c r="A7688" s="8">
        <v>45387</v>
      </c>
      <c r="B7688" s="9" t="s">
        <v>2697</v>
      </c>
      <c r="C7688" s="9" t="s">
        <v>131</v>
      </c>
      <c r="D7688" s="3">
        <v>-20.97</v>
      </c>
      <c r="E7688" s="9" t="s">
        <v>132</v>
      </c>
      <c r="F7688" s="9" t="s">
        <v>133</v>
      </c>
      <c r="G7688" s="9" t="s">
        <v>134</v>
      </c>
      <c r="H7688" s="8">
        <v>45383</v>
      </c>
      <c r="I7688" s="8">
        <v>45383</v>
      </c>
      <c r="J7688" s="8" t="s">
        <v>2698</v>
      </c>
      <c r="K7688" s="205" t="s">
        <v>136</v>
      </c>
      <c r="M7688" s="9" t="s">
        <v>2699</v>
      </c>
      <c r="N7688" s="215">
        <v>45402.639274791698</v>
      </c>
      <c r="O7688" s="8">
        <v>45402</v>
      </c>
    </row>
    <row r="7689" spans="1:15" x14ac:dyDescent="0.25">
      <c r="A7689" s="8">
        <v>45638</v>
      </c>
      <c r="B7689" s="9" t="s">
        <v>12777</v>
      </c>
      <c r="C7689" s="9" t="s">
        <v>131</v>
      </c>
      <c r="D7689" s="3">
        <v>-20.99</v>
      </c>
      <c r="E7689" s="9" t="s">
        <v>7746</v>
      </c>
      <c r="F7689" s="9" t="s">
        <v>133</v>
      </c>
      <c r="G7689" s="9" t="s">
        <v>134</v>
      </c>
      <c r="H7689" s="8">
        <v>45627</v>
      </c>
      <c r="I7689" s="8">
        <v>45635</v>
      </c>
      <c r="J7689" s="219" t="s">
        <v>12778</v>
      </c>
      <c r="K7689" s="205" t="s">
        <v>136</v>
      </c>
      <c r="M7689" s="9" t="s">
        <v>12779</v>
      </c>
      <c r="N7689" s="215">
        <v>45681.075335370399</v>
      </c>
      <c r="O7689" s="8">
        <v>45681</v>
      </c>
    </row>
    <row r="7690" spans="1:15" x14ac:dyDescent="0.25">
      <c r="A7690" s="8">
        <v>45281</v>
      </c>
      <c r="B7690" s="9" t="s">
        <v>2700</v>
      </c>
      <c r="C7690" s="9" t="s">
        <v>131</v>
      </c>
      <c r="D7690" s="3">
        <v>-20.99</v>
      </c>
      <c r="E7690" s="9" t="s">
        <v>266</v>
      </c>
      <c r="F7690" s="9" t="s">
        <v>267</v>
      </c>
      <c r="G7690" s="9" t="s">
        <v>268</v>
      </c>
      <c r="H7690" s="8">
        <v>45261</v>
      </c>
      <c r="I7690" s="8">
        <v>45278</v>
      </c>
      <c r="J7690" s="8" t="s">
        <v>2701</v>
      </c>
      <c r="K7690" s="205" t="s">
        <v>270</v>
      </c>
      <c r="M7690" s="9" t="s">
        <v>2702</v>
      </c>
      <c r="N7690" s="215">
        <v>45294.9567489931</v>
      </c>
      <c r="O7690" s="8"/>
    </row>
    <row r="7691" spans="1:15" x14ac:dyDescent="0.25">
      <c r="A7691" s="8">
        <v>45608</v>
      </c>
      <c r="B7691" s="9" t="s">
        <v>11765</v>
      </c>
      <c r="C7691" s="9" t="s">
        <v>131</v>
      </c>
      <c r="D7691" s="3">
        <v>-21</v>
      </c>
      <c r="E7691" s="9" t="s">
        <v>7746</v>
      </c>
      <c r="F7691" s="9" t="s">
        <v>133</v>
      </c>
      <c r="G7691" s="9" t="s">
        <v>134</v>
      </c>
      <c r="H7691" s="8">
        <v>45597</v>
      </c>
      <c r="I7691" s="8">
        <v>45607</v>
      </c>
      <c r="J7691" s="219" t="s">
        <v>11766</v>
      </c>
      <c r="K7691" s="205" t="s">
        <v>136</v>
      </c>
      <c r="M7691" s="9" t="s">
        <v>11767</v>
      </c>
      <c r="N7691" s="215">
        <v>45635.715607696802</v>
      </c>
      <c r="O7691" s="8">
        <v>45635</v>
      </c>
    </row>
    <row r="7692" spans="1:15" x14ac:dyDescent="0.25">
      <c r="A7692" s="8">
        <v>45625</v>
      </c>
      <c r="B7692" s="9" t="s">
        <v>11535</v>
      </c>
      <c r="C7692" s="9" t="s">
        <v>131</v>
      </c>
      <c r="D7692" s="3">
        <v>-21</v>
      </c>
      <c r="E7692" s="9" t="s">
        <v>7746</v>
      </c>
      <c r="F7692" s="9" t="s">
        <v>133</v>
      </c>
      <c r="G7692" s="9" t="s">
        <v>134</v>
      </c>
      <c r="H7692" s="8">
        <v>45597</v>
      </c>
      <c r="I7692" s="8">
        <v>45621</v>
      </c>
      <c r="J7692" s="219" t="s">
        <v>11536</v>
      </c>
      <c r="K7692" s="205" t="s">
        <v>136</v>
      </c>
      <c r="M7692" s="9" t="s">
        <v>11537</v>
      </c>
      <c r="N7692" s="215">
        <v>45635.715607696802</v>
      </c>
      <c r="O7692" s="8">
        <v>45635</v>
      </c>
    </row>
    <row r="7693" spans="1:15" x14ac:dyDescent="0.25">
      <c r="A7693" s="8">
        <v>45653</v>
      </c>
      <c r="B7693" s="9" t="s">
        <v>12599</v>
      </c>
      <c r="C7693" s="9" t="s">
        <v>131</v>
      </c>
      <c r="D7693" s="3">
        <v>-21</v>
      </c>
      <c r="E7693" s="9" t="s">
        <v>7746</v>
      </c>
      <c r="F7693" s="9" t="s">
        <v>133</v>
      </c>
      <c r="G7693" s="9" t="s">
        <v>134</v>
      </c>
      <c r="H7693" s="8">
        <v>45627</v>
      </c>
      <c r="I7693" s="8">
        <v>45649</v>
      </c>
      <c r="J7693" s="219" t="s">
        <v>12600</v>
      </c>
      <c r="K7693" s="205" t="s">
        <v>136</v>
      </c>
      <c r="M7693" s="9" t="s">
        <v>12601</v>
      </c>
      <c r="N7693" s="215">
        <v>45681.075335370399</v>
      </c>
      <c r="O7693" s="8">
        <v>45681</v>
      </c>
    </row>
    <row r="7694" spans="1:15" x14ac:dyDescent="0.25">
      <c r="A7694" s="8">
        <v>45848</v>
      </c>
      <c r="B7694" s="9" t="s">
        <v>18686</v>
      </c>
      <c r="C7694" s="9" t="s">
        <v>131</v>
      </c>
      <c r="D7694" s="3">
        <v>-21.09</v>
      </c>
      <c r="E7694" s="9" t="s">
        <v>7746</v>
      </c>
      <c r="F7694" s="9" t="s">
        <v>133</v>
      </c>
      <c r="G7694" s="9" t="s">
        <v>134</v>
      </c>
      <c r="H7694" s="8">
        <v>45839</v>
      </c>
      <c r="I7694" s="8">
        <v>45845</v>
      </c>
      <c r="J7694" s="219" t="s">
        <v>18687</v>
      </c>
      <c r="K7694" s="205" t="s">
        <v>136</v>
      </c>
      <c r="M7694" s="9" t="s">
        <v>18688</v>
      </c>
      <c r="N7694" s="215">
        <v>45862.622311099498</v>
      </c>
      <c r="O7694" s="8">
        <v>45862</v>
      </c>
    </row>
    <row r="7695" spans="1:15" x14ac:dyDescent="0.25">
      <c r="A7695" s="8">
        <v>45627</v>
      </c>
      <c r="B7695" s="9" t="s">
        <v>11526</v>
      </c>
      <c r="C7695" s="9" t="s">
        <v>131</v>
      </c>
      <c r="D7695" s="3">
        <v>-21.22</v>
      </c>
      <c r="E7695" s="9" t="s">
        <v>7746</v>
      </c>
      <c r="F7695" s="9" t="s">
        <v>133</v>
      </c>
      <c r="G7695" s="9" t="s">
        <v>134</v>
      </c>
      <c r="H7695" s="8">
        <v>45627</v>
      </c>
      <c r="I7695" s="8">
        <v>45621</v>
      </c>
      <c r="J7695" s="219" t="s">
        <v>11527</v>
      </c>
      <c r="K7695" s="205" t="s">
        <v>136</v>
      </c>
      <c r="M7695" s="9" t="s">
        <v>11528</v>
      </c>
      <c r="N7695" s="215">
        <v>45635.715607696802</v>
      </c>
      <c r="O7695" s="8">
        <v>45635</v>
      </c>
    </row>
    <row r="7696" spans="1:15" x14ac:dyDescent="0.25">
      <c r="A7696" s="8">
        <v>45694</v>
      </c>
      <c r="B7696" s="9" t="s">
        <v>13075</v>
      </c>
      <c r="C7696" s="9" t="s">
        <v>131</v>
      </c>
      <c r="D7696" s="3">
        <v>-21.27</v>
      </c>
      <c r="E7696" s="9" t="s">
        <v>7746</v>
      </c>
      <c r="F7696" s="9" t="s">
        <v>133</v>
      </c>
      <c r="G7696" s="9" t="s">
        <v>134</v>
      </c>
      <c r="H7696" s="8">
        <v>45689</v>
      </c>
      <c r="I7696" s="8">
        <v>45691</v>
      </c>
      <c r="J7696" s="219" t="s">
        <v>13076</v>
      </c>
      <c r="K7696" s="205" t="s">
        <v>136</v>
      </c>
      <c r="M7696" s="9" t="s">
        <v>13077</v>
      </c>
      <c r="N7696" s="215">
        <v>45706.0637561111</v>
      </c>
      <c r="O7696" s="8">
        <v>45705</v>
      </c>
    </row>
    <row r="7697" spans="1:15" x14ac:dyDescent="0.25">
      <c r="A7697" s="8">
        <v>45665</v>
      </c>
      <c r="B7697" s="9" t="s">
        <v>12536</v>
      </c>
      <c r="C7697" s="9" t="s">
        <v>131</v>
      </c>
      <c r="D7697" s="3">
        <v>-21.27</v>
      </c>
      <c r="E7697" s="9" t="s">
        <v>7746</v>
      </c>
      <c r="F7697" s="9" t="s">
        <v>133</v>
      </c>
      <c r="G7697" s="9" t="s">
        <v>134</v>
      </c>
      <c r="H7697" s="8">
        <v>45658</v>
      </c>
      <c r="I7697" s="8">
        <v>45663</v>
      </c>
      <c r="J7697" s="219" t="s">
        <v>12537</v>
      </c>
      <c r="K7697" s="205" t="s">
        <v>136</v>
      </c>
      <c r="M7697" s="9" t="s">
        <v>12538</v>
      </c>
      <c r="N7697" s="215">
        <v>45681.075335370399</v>
      </c>
      <c r="O7697" s="8">
        <v>45681</v>
      </c>
    </row>
    <row r="7698" spans="1:15" x14ac:dyDescent="0.25">
      <c r="A7698" s="8">
        <v>45278</v>
      </c>
      <c r="B7698" s="9" t="s">
        <v>2707</v>
      </c>
      <c r="C7698" s="9" t="s">
        <v>131</v>
      </c>
      <c r="D7698" s="3">
        <v>-21.27</v>
      </c>
      <c r="E7698" s="9" t="s">
        <v>132</v>
      </c>
      <c r="F7698" s="9" t="s">
        <v>133</v>
      </c>
      <c r="G7698" s="9" t="s">
        <v>134</v>
      </c>
      <c r="H7698" s="8">
        <v>45261</v>
      </c>
      <c r="I7698" s="8">
        <v>45278</v>
      </c>
      <c r="J7698" s="219" t="s">
        <v>2708</v>
      </c>
      <c r="K7698" s="206" t="s">
        <v>136</v>
      </c>
      <c r="M7698" s="9" t="s">
        <v>2709</v>
      </c>
      <c r="N7698" s="215">
        <v>45294.9567489931</v>
      </c>
      <c r="O7698" s="8"/>
    </row>
    <row r="7699" spans="1:15" x14ac:dyDescent="0.25">
      <c r="A7699" s="8">
        <v>45383</v>
      </c>
      <c r="B7699" s="9" t="s">
        <v>3936</v>
      </c>
      <c r="C7699" s="9" t="s">
        <v>142</v>
      </c>
      <c r="D7699" s="3">
        <v>-69.64</v>
      </c>
      <c r="E7699" s="9" t="s">
        <v>117</v>
      </c>
      <c r="F7699" s="9" t="s">
        <v>118</v>
      </c>
      <c r="G7699" s="9" t="s">
        <v>210</v>
      </c>
      <c r="H7699" s="8">
        <v>45383</v>
      </c>
      <c r="I7699" s="8">
        <v>45383</v>
      </c>
      <c r="J7699" s="8" t="s">
        <v>3937</v>
      </c>
      <c r="K7699" s="205" t="s">
        <v>121</v>
      </c>
      <c r="M7699" s="9" t="s">
        <v>3938</v>
      </c>
      <c r="N7699" s="215">
        <v>45402.639274791698</v>
      </c>
      <c r="O7699" s="8"/>
    </row>
    <row r="7700" spans="1:15" x14ac:dyDescent="0.25">
      <c r="A7700" s="8">
        <v>45655</v>
      </c>
      <c r="B7700" s="9" t="s">
        <v>12590</v>
      </c>
      <c r="C7700" s="9" t="s">
        <v>131</v>
      </c>
      <c r="D7700" s="3">
        <v>-21.29</v>
      </c>
      <c r="E7700" s="9" t="s">
        <v>7746</v>
      </c>
      <c r="F7700" s="9" t="s">
        <v>133</v>
      </c>
      <c r="G7700" s="9" t="s">
        <v>134</v>
      </c>
      <c r="H7700" s="8">
        <v>45627</v>
      </c>
      <c r="I7700" s="8">
        <v>45649</v>
      </c>
      <c r="J7700" s="219" t="s">
        <v>12591</v>
      </c>
      <c r="K7700" s="205" t="s">
        <v>136</v>
      </c>
      <c r="M7700" s="9" t="s">
        <v>12592</v>
      </c>
      <c r="N7700" s="215">
        <v>45681.075335370399</v>
      </c>
      <c r="O7700" s="8">
        <v>45681</v>
      </c>
    </row>
    <row r="7701" spans="1:15" x14ac:dyDescent="0.25">
      <c r="A7701" s="8">
        <v>45880</v>
      </c>
      <c r="B7701" s="9" t="s">
        <v>18795</v>
      </c>
      <c r="C7701" s="9" t="s">
        <v>180</v>
      </c>
      <c r="D7701" s="3">
        <v>-4.3600000000000003</v>
      </c>
      <c r="E7701" s="9" t="s">
        <v>181</v>
      </c>
      <c r="F7701" s="9" t="s">
        <v>182</v>
      </c>
      <c r="G7701" s="9" t="s">
        <v>183</v>
      </c>
      <c r="H7701" s="8">
        <v>45870</v>
      </c>
      <c r="I7701" s="8">
        <v>45880</v>
      </c>
      <c r="J7701" s="219" t="s">
        <v>20014</v>
      </c>
      <c r="K7701" s="205" t="s">
        <v>185</v>
      </c>
      <c r="M7701" s="9" t="s">
        <v>18797</v>
      </c>
      <c r="N7701" s="215">
        <v>45929.807189814797</v>
      </c>
      <c r="O7701" s="8">
        <v>45929</v>
      </c>
    </row>
    <row r="7702" spans="1:15" x14ac:dyDescent="0.25">
      <c r="A7702" s="8">
        <v>45734</v>
      </c>
      <c r="B7702" s="9" t="s">
        <v>15329</v>
      </c>
      <c r="C7702" s="9" t="s">
        <v>131</v>
      </c>
      <c r="D7702" s="3">
        <v>-21.3</v>
      </c>
      <c r="E7702" s="9" t="s">
        <v>7746</v>
      </c>
      <c r="F7702" s="9" t="s">
        <v>133</v>
      </c>
      <c r="G7702" s="9" t="s">
        <v>134</v>
      </c>
      <c r="H7702" s="8">
        <v>45717</v>
      </c>
      <c r="I7702" s="8">
        <v>45733</v>
      </c>
      <c r="J7702" s="219" t="s">
        <v>15330</v>
      </c>
      <c r="K7702" s="205" t="s">
        <v>136</v>
      </c>
      <c r="M7702" s="9" t="s">
        <v>15331</v>
      </c>
      <c r="N7702" s="215">
        <v>45777.922227581003</v>
      </c>
      <c r="O7702" s="8">
        <v>45777</v>
      </c>
    </row>
    <row r="7703" spans="1:15" x14ac:dyDescent="0.25">
      <c r="A7703" s="8">
        <v>45546</v>
      </c>
      <c r="B7703" s="9" t="s">
        <v>10492</v>
      </c>
      <c r="C7703" s="9" t="s">
        <v>131</v>
      </c>
      <c r="D7703" s="3">
        <v>-21.31</v>
      </c>
      <c r="E7703" s="9" t="s">
        <v>7746</v>
      </c>
      <c r="F7703" s="9" t="s">
        <v>133</v>
      </c>
      <c r="G7703" s="9" t="s">
        <v>134</v>
      </c>
      <c r="H7703" s="8">
        <v>45536</v>
      </c>
      <c r="I7703" s="8">
        <v>45544</v>
      </c>
      <c r="J7703" s="8" t="s">
        <v>10493</v>
      </c>
      <c r="K7703" s="205" t="s">
        <v>136</v>
      </c>
      <c r="M7703" s="9" t="s">
        <v>10494</v>
      </c>
      <c r="N7703" s="215">
        <v>45575.565837071801</v>
      </c>
      <c r="O7703" s="8">
        <v>45575</v>
      </c>
    </row>
    <row r="7704" spans="1:15" x14ac:dyDescent="0.25">
      <c r="A7704" s="8">
        <v>45732</v>
      </c>
      <c r="B7704" s="9" t="s">
        <v>15375</v>
      </c>
      <c r="C7704" s="9" t="s">
        <v>131</v>
      </c>
      <c r="D7704" s="3">
        <v>-21.57</v>
      </c>
      <c r="E7704" s="9" t="s">
        <v>7746</v>
      </c>
      <c r="F7704" s="9" t="s">
        <v>133</v>
      </c>
      <c r="G7704" s="9" t="s">
        <v>134</v>
      </c>
      <c r="H7704" s="8">
        <v>45717</v>
      </c>
      <c r="I7704" s="8">
        <v>45726</v>
      </c>
      <c r="J7704" s="219" t="s">
        <v>15376</v>
      </c>
      <c r="K7704" s="205" t="s">
        <v>136</v>
      </c>
      <c r="M7704" s="9" t="s">
        <v>15377</v>
      </c>
      <c r="N7704" s="215">
        <v>45777.922227581003</v>
      </c>
      <c r="O7704" s="8">
        <v>45777</v>
      </c>
    </row>
    <row r="7705" spans="1:15" x14ac:dyDescent="0.25">
      <c r="A7705" s="8">
        <v>45785</v>
      </c>
      <c r="B7705" s="9" t="s">
        <v>16540</v>
      </c>
      <c r="C7705" s="9" t="s">
        <v>131</v>
      </c>
      <c r="D7705" s="3">
        <v>-21.6</v>
      </c>
      <c r="E7705" s="9" t="s">
        <v>7746</v>
      </c>
      <c r="F7705" s="9" t="s">
        <v>133</v>
      </c>
      <c r="G7705" s="9" t="s">
        <v>134</v>
      </c>
      <c r="H7705" s="8">
        <v>45778</v>
      </c>
      <c r="I7705" s="8">
        <v>45782</v>
      </c>
      <c r="J7705" s="8" t="s">
        <v>16541</v>
      </c>
      <c r="K7705" s="205" t="s">
        <v>136</v>
      </c>
      <c r="M7705" s="9" t="s">
        <v>16542</v>
      </c>
      <c r="N7705" s="215">
        <v>45809.629870740697</v>
      </c>
      <c r="O7705" s="8">
        <v>45809</v>
      </c>
    </row>
    <row r="7706" spans="1:15" x14ac:dyDescent="0.25">
      <c r="A7706" s="8">
        <v>45819</v>
      </c>
      <c r="B7706" s="9" t="s">
        <v>17951</v>
      </c>
      <c r="C7706" s="9" t="s">
        <v>131</v>
      </c>
      <c r="D7706" s="3">
        <v>-21.62</v>
      </c>
      <c r="E7706" s="9" t="s">
        <v>7746</v>
      </c>
      <c r="F7706" s="9" t="s">
        <v>133</v>
      </c>
      <c r="G7706" s="9" t="s">
        <v>134</v>
      </c>
      <c r="H7706" s="8">
        <v>45809</v>
      </c>
      <c r="I7706" s="8">
        <v>45817</v>
      </c>
      <c r="J7706" s="8" t="s">
        <v>17952</v>
      </c>
      <c r="K7706" s="205" t="s">
        <v>136</v>
      </c>
      <c r="M7706" s="9" t="s">
        <v>17953</v>
      </c>
      <c r="N7706" s="215">
        <v>45840.490152685197</v>
      </c>
      <c r="O7706" s="8">
        <v>45840</v>
      </c>
    </row>
    <row r="7707" spans="1:15" x14ac:dyDescent="0.25">
      <c r="A7707" s="8">
        <v>45898</v>
      </c>
      <c r="B7707" s="9" t="s">
        <v>18582</v>
      </c>
      <c r="C7707" s="9" t="s">
        <v>180</v>
      </c>
      <c r="D7707" s="3">
        <v>-4.33</v>
      </c>
      <c r="E7707" s="9" t="s">
        <v>717</v>
      </c>
      <c r="F7707" s="9" t="s">
        <v>718</v>
      </c>
      <c r="G7707" s="9" t="s">
        <v>183</v>
      </c>
      <c r="H7707" s="8">
        <v>45870</v>
      </c>
      <c r="I7707" s="8">
        <v>45894</v>
      </c>
      <c r="J7707" s="219" t="s">
        <v>19720</v>
      </c>
      <c r="K7707" s="205" t="s">
        <v>720</v>
      </c>
      <c r="M7707" s="9" t="s">
        <v>18584</v>
      </c>
      <c r="N7707" s="215">
        <v>45929.807189814797</v>
      </c>
      <c r="O7707" s="8">
        <v>45929</v>
      </c>
    </row>
    <row r="7708" spans="1:15" x14ac:dyDescent="0.25">
      <c r="A7708" s="8">
        <v>45869</v>
      </c>
      <c r="B7708" s="9" t="s">
        <v>18582</v>
      </c>
      <c r="C7708" s="9" t="s">
        <v>180</v>
      </c>
      <c r="D7708" s="3">
        <v>-4.32</v>
      </c>
      <c r="E7708" s="9" t="s">
        <v>717</v>
      </c>
      <c r="F7708" s="9" t="s">
        <v>718</v>
      </c>
      <c r="G7708" s="9" t="s">
        <v>183</v>
      </c>
      <c r="H7708" s="8">
        <v>45839</v>
      </c>
      <c r="I7708" s="8">
        <v>45866</v>
      </c>
      <c r="J7708" s="219" t="s">
        <v>20122</v>
      </c>
      <c r="K7708" s="205" t="s">
        <v>720</v>
      </c>
      <c r="M7708" s="9" t="s">
        <v>18584</v>
      </c>
      <c r="N7708" s="215">
        <v>45929.807189814797</v>
      </c>
      <c r="O7708" s="8">
        <v>45929</v>
      </c>
    </row>
    <row r="7709" spans="1:15" x14ac:dyDescent="0.25">
      <c r="A7709" s="8">
        <v>45329</v>
      </c>
      <c r="B7709" s="9" t="s">
        <v>2722</v>
      </c>
      <c r="C7709" s="9" t="s">
        <v>131</v>
      </c>
      <c r="D7709" s="3">
        <v>-21.81</v>
      </c>
      <c r="E7709" s="9" t="s">
        <v>132</v>
      </c>
      <c r="F7709" s="9" t="s">
        <v>133</v>
      </c>
      <c r="G7709" s="9" t="s">
        <v>134</v>
      </c>
      <c r="H7709" s="8">
        <v>45323</v>
      </c>
      <c r="I7709" s="8">
        <v>45327</v>
      </c>
      <c r="J7709" s="8" t="s">
        <v>2723</v>
      </c>
      <c r="K7709" s="206" t="s">
        <v>136</v>
      </c>
      <c r="M7709" s="9" t="s">
        <v>2724</v>
      </c>
      <c r="N7709" s="215">
        <v>45336.674582523097</v>
      </c>
      <c r="O7709" s="8">
        <v>45336</v>
      </c>
    </row>
    <row r="7710" spans="1:15" x14ac:dyDescent="0.25">
      <c r="A7710" s="8">
        <v>45544</v>
      </c>
      <c r="B7710" s="9" t="s">
        <v>10528</v>
      </c>
      <c r="C7710" s="9" t="s">
        <v>131</v>
      </c>
      <c r="D7710" s="3">
        <v>-22</v>
      </c>
      <c r="E7710" s="9" t="s">
        <v>7746</v>
      </c>
      <c r="F7710" s="9" t="s">
        <v>133</v>
      </c>
      <c r="G7710" s="9" t="s">
        <v>134</v>
      </c>
      <c r="H7710" s="8">
        <v>45536</v>
      </c>
      <c r="I7710" s="8">
        <v>45544</v>
      </c>
      <c r="J7710" s="8" t="s">
        <v>10529</v>
      </c>
      <c r="K7710" s="205" t="s">
        <v>136</v>
      </c>
      <c r="M7710" s="9" t="s">
        <v>10530</v>
      </c>
      <c r="N7710" s="215">
        <v>45575.565837071801</v>
      </c>
      <c r="O7710" s="8">
        <v>45575</v>
      </c>
    </row>
    <row r="7711" spans="1:15" x14ac:dyDescent="0.25">
      <c r="A7711" s="8">
        <v>45393</v>
      </c>
      <c r="B7711" s="9" t="s">
        <v>2743</v>
      </c>
      <c r="C7711" s="9" t="s">
        <v>131</v>
      </c>
      <c r="D7711" s="3">
        <v>-22.03</v>
      </c>
      <c r="E7711" s="9" t="s">
        <v>132</v>
      </c>
      <c r="F7711" s="9" t="s">
        <v>133</v>
      </c>
      <c r="G7711" s="9" t="s">
        <v>134</v>
      </c>
      <c r="H7711" s="8">
        <v>45383</v>
      </c>
      <c r="I7711" s="8">
        <v>45390</v>
      </c>
      <c r="J7711" s="8" t="s">
        <v>2744</v>
      </c>
      <c r="K7711" s="205" t="s">
        <v>136</v>
      </c>
      <c r="M7711" s="9" t="s">
        <v>2745</v>
      </c>
      <c r="N7711" s="215">
        <v>45402.639274791698</v>
      </c>
      <c r="O7711" s="8">
        <v>45402</v>
      </c>
    </row>
    <row r="7712" spans="1:15" x14ac:dyDescent="0.25">
      <c r="A7712" s="8">
        <v>45425</v>
      </c>
      <c r="B7712" s="9" t="s">
        <v>2740</v>
      </c>
      <c r="C7712" s="9" t="s">
        <v>131</v>
      </c>
      <c r="D7712" s="3">
        <v>-22.03</v>
      </c>
      <c r="E7712" s="9" t="s">
        <v>132</v>
      </c>
      <c r="F7712" s="9" t="s">
        <v>133</v>
      </c>
      <c r="G7712" s="9" t="s">
        <v>134</v>
      </c>
      <c r="H7712" s="8">
        <v>45413</v>
      </c>
      <c r="I7712" s="8">
        <v>45425</v>
      </c>
      <c r="J7712" s="8" t="s">
        <v>2741</v>
      </c>
      <c r="K7712" s="206" t="s">
        <v>136</v>
      </c>
      <c r="M7712" s="9" t="s">
        <v>2742</v>
      </c>
      <c r="N7712" s="215">
        <v>45445.039048634302</v>
      </c>
      <c r="O7712" s="8">
        <v>45444</v>
      </c>
    </row>
    <row r="7713" spans="1:15" x14ac:dyDescent="0.25">
      <c r="A7713" s="8">
        <v>45278</v>
      </c>
      <c r="B7713" s="9" t="s">
        <v>2756</v>
      </c>
      <c r="C7713" s="9" t="s">
        <v>131</v>
      </c>
      <c r="D7713" s="3">
        <v>-22.04</v>
      </c>
      <c r="E7713" s="9" t="s">
        <v>132</v>
      </c>
      <c r="F7713" s="9" t="s">
        <v>133</v>
      </c>
      <c r="G7713" s="9" t="s">
        <v>134</v>
      </c>
      <c r="H7713" s="8">
        <v>45261</v>
      </c>
      <c r="I7713" s="8">
        <v>45278</v>
      </c>
      <c r="J7713" s="219" t="s">
        <v>2757</v>
      </c>
      <c r="K7713" s="206" t="s">
        <v>136</v>
      </c>
      <c r="M7713" s="9" t="s">
        <v>2758</v>
      </c>
      <c r="N7713" s="215">
        <v>45294.9567489931</v>
      </c>
      <c r="O7713" s="8"/>
    </row>
    <row r="7714" spans="1:15" x14ac:dyDescent="0.25">
      <c r="A7714" s="8">
        <v>45839</v>
      </c>
      <c r="B7714" s="9" t="s">
        <v>18949</v>
      </c>
      <c r="C7714" s="9" t="s">
        <v>131</v>
      </c>
      <c r="D7714" s="3">
        <v>-22.09</v>
      </c>
      <c r="E7714" s="9" t="s">
        <v>7746</v>
      </c>
      <c r="F7714" s="9" t="s">
        <v>133</v>
      </c>
      <c r="G7714" s="9" t="s">
        <v>134</v>
      </c>
      <c r="H7714" s="8">
        <v>45839</v>
      </c>
      <c r="I7714" s="8">
        <v>45838</v>
      </c>
      <c r="J7714" s="219" t="s">
        <v>18950</v>
      </c>
      <c r="K7714" s="205" t="s">
        <v>136</v>
      </c>
      <c r="M7714" s="9" t="s">
        <v>18951</v>
      </c>
      <c r="N7714" s="215">
        <v>45862.622311099498</v>
      </c>
      <c r="O7714" s="8">
        <v>45862</v>
      </c>
    </row>
    <row r="7715" spans="1:15" x14ac:dyDescent="0.25">
      <c r="A7715" s="8">
        <v>45383</v>
      </c>
      <c r="B7715" s="9" t="s">
        <v>587</v>
      </c>
      <c r="C7715" s="9" t="s">
        <v>124</v>
      </c>
      <c r="D7715" s="3">
        <v>-13.99</v>
      </c>
      <c r="E7715" s="9" t="s">
        <v>117</v>
      </c>
      <c r="F7715" s="9" t="s">
        <v>118</v>
      </c>
      <c r="G7715" s="9" t="s">
        <v>210</v>
      </c>
      <c r="H7715" s="8">
        <v>45383</v>
      </c>
      <c r="I7715" s="8">
        <v>45383</v>
      </c>
      <c r="J7715" s="8" t="s">
        <v>2267</v>
      </c>
      <c r="K7715" s="205" t="s">
        <v>121</v>
      </c>
      <c r="M7715" s="9" t="s">
        <v>589</v>
      </c>
      <c r="N7715" s="215">
        <v>45402.639274791698</v>
      </c>
      <c r="O7715" s="8">
        <v>45402</v>
      </c>
    </row>
    <row r="7716" spans="1:15" x14ac:dyDescent="0.25">
      <c r="A7716" s="8">
        <v>45757</v>
      </c>
      <c r="B7716" s="9" t="s">
        <v>14884</v>
      </c>
      <c r="C7716" s="9" t="s">
        <v>131</v>
      </c>
      <c r="D7716" s="3">
        <v>-22.38</v>
      </c>
      <c r="E7716" s="9" t="s">
        <v>7746</v>
      </c>
      <c r="F7716" s="9" t="s">
        <v>133</v>
      </c>
      <c r="G7716" s="9" t="s">
        <v>134</v>
      </c>
      <c r="H7716" s="8">
        <v>45748</v>
      </c>
      <c r="I7716" s="8">
        <v>45754</v>
      </c>
      <c r="J7716" s="219" t="s">
        <v>14885</v>
      </c>
      <c r="K7716" s="205" t="s">
        <v>136</v>
      </c>
      <c r="M7716" s="9" t="s">
        <v>14886</v>
      </c>
      <c r="N7716" s="215">
        <v>45777.922227581003</v>
      </c>
      <c r="O7716" s="8">
        <v>45777</v>
      </c>
    </row>
    <row r="7717" spans="1:15" x14ac:dyDescent="0.25">
      <c r="A7717" s="8">
        <v>45746</v>
      </c>
      <c r="B7717" s="9" t="s">
        <v>15127</v>
      </c>
      <c r="C7717" s="9" t="s">
        <v>131</v>
      </c>
      <c r="D7717" s="3">
        <v>-22.38</v>
      </c>
      <c r="E7717" s="9" t="s">
        <v>7746</v>
      </c>
      <c r="F7717" s="9" t="s">
        <v>133</v>
      </c>
      <c r="G7717" s="9" t="s">
        <v>134</v>
      </c>
      <c r="H7717" s="8">
        <v>45717</v>
      </c>
      <c r="I7717" s="8">
        <v>45740</v>
      </c>
      <c r="J7717" s="219" t="s">
        <v>15128</v>
      </c>
      <c r="K7717" s="205" t="s">
        <v>136</v>
      </c>
      <c r="M7717" s="9" t="s">
        <v>15129</v>
      </c>
      <c r="N7717" s="215">
        <v>45777.922227581003</v>
      </c>
      <c r="O7717" s="8">
        <v>45777</v>
      </c>
    </row>
    <row r="7718" spans="1:15" x14ac:dyDescent="0.25">
      <c r="A7718" s="8">
        <v>45524</v>
      </c>
      <c r="B7718" s="9" t="s">
        <v>9151</v>
      </c>
      <c r="C7718" s="9" t="s">
        <v>180</v>
      </c>
      <c r="D7718" s="3">
        <v>-4.2300000000000004</v>
      </c>
      <c r="E7718" s="9" t="s">
        <v>181</v>
      </c>
      <c r="F7718" s="9" t="s">
        <v>182</v>
      </c>
      <c r="G7718" s="9" t="s">
        <v>183</v>
      </c>
      <c r="H7718" s="8">
        <v>45505</v>
      </c>
      <c r="I7718" s="8">
        <v>45523</v>
      </c>
      <c r="J7718" s="8" t="s">
        <v>9152</v>
      </c>
      <c r="K7718" s="205" t="s">
        <v>185</v>
      </c>
      <c r="M7718" s="9" t="s">
        <v>9153</v>
      </c>
      <c r="N7718" s="215">
        <v>45534.648212951397</v>
      </c>
      <c r="O7718" s="8">
        <v>45534</v>
      </c>
    </row>
    <row r="7719" spans="1:15" x14ac:dyDescent="0.25">
      <c r="A7719" s="8">
        <v>45609</v>
      </c>
      <c r="B7719" s="9" t="s">
        <v>11741</v>
      </c>
      <c r="C7719" s="9" t="s">
        <v>131</v>
      </c>
      <c r="D7719" s="3">
        <v>-22.38</v>
      </c>
      <c r="E7719" s="9" t="s">
        <v>7746</v>
      </c>
      <c r="F7719" s="9" t="s">
        <v>133</v>
      </c>
      <c r="G7719" s="9" t="s">
        <v>134</v>
      </c>
      <c r="H7719" s="8">
        <v>45597</v>
      </c>
      <c r="I7719" s="8">
        <v>45607</v>
      </c>
      <c r="J7719" s="219" t="s">
        <v>11742</v>
      </c>
      <c r="K7719" s="205" t="s">
        <v>136</v>
      </c>
      <c r="M7719" s="9" t="s">
        <v>11743</v>
      </c>
      <c r="N7719" s="215">
        <v>45635.715607696802</v>
      </c>
      <c r="O7719" s="8">
        <v>45635</v>
      </c>
    </row>
    <row r="7720" spans="1:15" x14ac:dyDescent="0.25">
      <c r="A7720" s="8">
        <v>45567</v>
      </c>
      <c r="B7720" s="9" t="s">
        <v>10009</v>
      </c>
      <c r="C7720" s="9" t="s">
        <v>131</v>
      </c>
      <c r="D7720" s="3">
        <v>-22.43</v>
      </c>
      <c r="E7720" s="9" t="s">
        <v>7746</v>
      </c>
      <c r="F7720" s="9" t="s">
        <v>133</v>
      </c>
      <c r="G7720" s="9" t="s">
        <v>134</v>
      </c>
      <c r="H7720" s="8">
        <v>45566</v>
      </c>
      <c r="I7720" s="8">
        <v>45565</v>
      </c>
      <c r="J7720" s="8" t="s">
        <v>10010</v>
      </c>
      <c r="K7720" s="205" t="s">
        <v>136</v>
      </c>
      <c r="M7720" s="9" t="s">
        <v>10011</v>
      </c>
      <c r="N7720" s="215">
        <v>45575.565837071801</v>
      </c>
      <c r="O7720" s="8">
        <v>45575</v>
      </c>
    </row>
    <row r="7721" spans="1:15" x14ac:dyDescent="0.25">
      <c r="A7721" s="8">
        <v>45467</v>
      </c>
      <c r="B7721" s="9" t="s">
        <v>8597</v>
      </c>
      <c r="C7721" s="9" t="s">
        <v>131</v>
      </c>
      <c r="D7721" s="3">
        <v>-22.56</v>
      </c>
      <c r="E7721" s="9" t="s">
        <v>7746</v>
      </c>
      <c r="F7721" s="9" t="s">
        <v>133</v>
      </c>
      <c r="G7721" s="9" t="s">
        <v>134</v>
      </c>
      <c r="H7721" s="8">
        <v>45444</v>
      </c>
      <c r="I7721" s="8">
        <v>45467</v>
      </c>
      <c r="J7721" s="8" t="s">
        <v>8598</v>
      </c>
      <c r="K7721" s="205" t="s">
        <v>136</v>
      </c>
      <c r="M7721" s="9" t="s">
        <v>8599</v>
      </c>
      <c r="N7721" s="215">
        <v>45505.8848292361</v>
      </c>
      <c r="O7721" s="8">
        <v>45505</v>
      </c>
    </row>
    <row r="7722" spans="1:15" x14ac:dyDescent="0.25">
      <c r="A7722" s="8">
        <v>45798</v>
      </c>
      <c r="B7722" s="9" t="s">
        <v>7917</v>
      </c>
      <c r="C7722" s="9" t="s">
        <v>180</v>
      </c>
      <c r="D7722" s="3">
        <v>-4.12</v>
      </c>
      <c r="E7722" s="9" t="s">
        <v>181</v>
      </c>
      <c r="F7722" s="9" t="s">
        <v>182</v>
      </c>
      <c r="G7722" s="9" t="s">
        <v>183</v>
      </c>
      <c r="H7722" s="8">
        <v>45778</v>
      </c>
      <c r="I7722" s="8">
        <v>45796</v>
      </c>
      <c r="J7722" s="8" t="s">
        <v>16177</v>
      </c>
      <c r="K7722" s="205" t="s">
        <v>185</v>
      </c>
      <c r="M7722" s="9" t="s">
        <v>7919</v>
      </c>
      <c r="N7722" s="215">
        <v>45809.629870740697</v>
      </c>
      <c r="O7722" s="8">
        <v>45809</v>
      </c>
    </row>
    <row r="7723" spans="1:15" x14ac:dyDescent="0.25">
      <c r="A7723" s="8">
        <v>45541</v>
      </c>
      <c r="B7723" s="9" t="s">
        <v>258</v>
      </c>
      <c r="C7723" s="9" t="s">
        <v>180</v>
      </c>
      <c r="D7723" s="3">
        <v>-4.0999999999999996</v>
      </c>
      <c r="E7723" s="9" t="s">
        <v>181</v>
      </c>
      <c r="F7723" s="9" t="s">
        <v>182</v>
      </c>
      <c r="G7723" s="9" t="s">
        <v>183</v>
      </c>
      <c r="H7723" s="8">
        <v>45536</v>
      </c>
      <c r="I7723" s="8">
        <v>45537</v>
      </c>
      <c r="J7723" s="8" t="s">
        <v>10593</v>
      </c>
      <c r="K7723" s="205" t="s">
        <v>185</v>
      </c>
      <c r="M7723" s="9" t="s">
        <v>260</v>
      </c>
      <c r="N7723" s="215">
        <v>45575.565837071801</v>
      </c>
      <c r="O7723" s="8">
        <v>45575</v>
      </c>
    </row>
    <row r="7724" spans="1:15" x14ac:dyDescent="0.25">
      <c r="A7724" s="8">
        <v>45925</v>
      </c>
      <c r="B7724" s="9" t="s">
        <v>19216</v>
      </c>
      <c r="C7724" s="9" t="s">
        <v>131</v>
      </c>
      <c r="D7724" s="3">
        <v>-22.67</v>
      </c>
      <c r="E7724" s="9" t="s">
        <v>7746</v>
      </c>
      <c r="F7724" s="9" t="s">
        <v>133</v>
      </c>
      <c r="G7724" s="9" t="s">
        <v>134</v>
      </c>
      <c r="H7724" s="8">
        <v>45901</v>
      </c>
      <c r="I7724" s="8">
        <v>45922</v>
      </c>
      <c r="J7724" s="219" t="s">
        <v>19217</v>
      </c>
      <c r="K7724" s="205" t="s">
        <v>136</v>
      </c>
      <c r="M7724" s="9" t="s">
        <v>19218</v>
      </c>
      <c r="N7724" s="215">
        <v>45929.807189814797</v>
      </c>
      <c r="O7724" s="8">
        <v>45929</v>
      </c>
    </row>
    <row r="7725" spans="1:15" x14ac:dyDescent="0.25">
      <c r="A7725" s="8">
        <v>45277</v>
      </c>
      <c r="B7725" s="9" t="s">
        <v>2804</v>
      </c>
      <c r="C7725" s="9" t="s">
        <v>131</v>
      </c>
      <c r="D7725" s="3">
        <v>-22.79</v>
      </c>
      <c r="E7725" s="9" t="s">
        <v>132</v>
      </c>
      <c r="F7725" s="9" t="s">
        <v>133</v>
      </c>
      <c r="G7725" s="9" t="s">
        <v>134</v>
      </c>
      <c r="H7725" s="8">
        <v>45261</v>
      </c>
      <c r="I7725" s="8">
        <v>45271</v>
      </c>
      <c r="J7725" s="219" t="s">
        <v>2805</v>
      </c>
      <c r="K7725" s="206" t="s">
        <v>136</v>
      </c>
      <c r="M7725" s="9" t="s">
        <v>2806</v>
      </c>
      <c r="N7725" s="215">
        <v>45294.9567489931</v>
      </c>
      <c r="O7725" s="8"/>
    </row>
    <row r="7726" spans="1:15" x14ac:dyDescent="0.25">
      <c r="A7726" s="8">
        <v>45519</v>
      </c>
      <c r="B7726" s="9" t="s">
        <v>7953</v>
      </c>
      <c r="C7726" s="9" t="s">
        <v>180</v>
      </c>
      <c r="D7726" s="3">
        <v>-4.07</v>
      </c>
      <c r="E7726" s="9" t="s">
        <v>181</v>
      </c>
      <c r="F7726" s="9" t="s">
        <v>182</v>
      </c>
      <c r="G7726" s="9" t="s">
        <v>183</v>
      </c>
      <c r="H7726" s="8">
        <v>45505</v>
      </c>
      <c r="I7726" s="8">
        <v>45516</v>
      </c>
      <c r="J7726" s="8" t="s">
        <v>9258</v>
      </c>
      <c r="K7726" s="205" t="s">
        <v>185</v>
      </c>
      <c r="M7726" s="9" t="s">
        <v>7955</v>
      </c>
      <c r="N7726" s="215">
        <v>45534.648212951397</v>
      </c>
      <c r="O7726" s="8">
        <v>45534</v>
      </c>
    </row>
    <row r="7727" spans="1:15" x14ac:dyDescent="0.25">
      <c r="A7727" s="8">
        <v>45863</v>
      </c>
      <c r="B7727" s="9" t="s">
        <v>20228</v>
      </c>
      <c r="C7727" s="9" t="s">
        <v>131</v>
      </c>
      <c r="D7727" s="3">
        <v>-22.81</v>
      </c>
      <c r="E7727" s="9" t="s">
        <v>7746</v>
      </c>
      <c r="F7727" s="9" t="s">
        <v>133</v>
      </c>
      <c r="G7727" s="9" t="s">
        <v>134</v>
      </c>
      <c r="H7727" s="8">
        <v>45839</v>
      </c>
      <c r="I7727" s="8">
        <v>45859</v>
      </c>
      <c r="J7727" s="219" t="s">
        <v>20229</v>
      </c>
      <c r="K7727" s="205" t="s">
        <v>136</v>
      </c>
      <c r="M7727" s="9" t="s">
        <v>20230</v>
      </c>
      <c r="N7727" s="215">
        <v>45929.807189814797</v>
      </c>
      <c r="O7727" s="8">
        <v>45929</v>
      </c>
    </row>
    <row r="7728" spans="1:15" x14ac:dyDescent="0.25">
      <c r="A7728" s="8">
        <v>45838</v>
      </c>
      <c r="B7728" s="9" t="s">
        <v>18582</v>
      </c>
      <c r="C7728" s="9" t="s">
        <v>180</v>
      </c>
      <c r="D7728" s="3">
        <v>-4.03</v>
      </c>
      <c r="E7728" s="9" t="s">
        <v>717</v>
      </c>
      <c r="F7728" s="9" t="s">
        <v>718</v>
      </c>
      <c r="G7728" s="9" t="s">
        <v>183</v>
      </c>
      <c r="H7728" s="8">
        <v>45809</v>
      </c>
      <c r="I7728" s="8">
        <v>45838</v>
      </c>
      <c r="J7728" s="219" t="s">
        <v>19079</v>
      </c>
      <c r="K7728" s="205" t="s">
        <v>720</v>
      </c>
      <c r="M7728" s="9" t="s">
        <v>18584</v>
      </c>
      <c r="N7728" s="215">
        <v>45862.622311099498</v>
      </c>
      <c r="O7728" s="8">
        <v>45862</v>
      </c>
    </row>
    <row r="7729" spans="1:15" x14ac:dyDescent="0.25">
      <c r="A7729" s="8">
        <v>45919</v>
      </c>
      <c r="B7729" s="9" t="s">
        <v>19361</v>
      </c>
      <c r="C7729" s="9" t="s">
        <v>131</v>
      </c>
      <c r="D7729" s="3">
        <v>-22.91</v>
      </c>
      <c r="E7729" s="9" t="s">
        <v>7746</v>
      </c>
      <c r="F7729" s="9" t="s">
        <v>133</v>
      </c>
      <c r="G7729" s="9" t="s">
        <v>134</v>
      </c>
      <c r="H7729" s="8">
        <v>45901</v>
      </c>
      <c r="I7729" s="8">
        <v>45915</v>
      </c>
      <c r="J7729" s="219" t="s">
        <v>19362</v>
      </c>
      <c r="K7729" s="205" t="s">
        <v>136</v>
      </c>
      <c r="M7729" s="9" t="s">
        <v>19363</v>
      </c>
      <c r="N7729" s="215">
        <v>45929.807189814797</v>
      </c>
      <c r="O7729" s="8">
        <v>45929</v>
      </c>
    </row>
    <row r="7730" spans="1:15" x14ac:dyDescent="0.25">
      <c r="A7730" s="8">
        <v>45377</v>
      </c>
      <c r="B7730" s="9" t="s">
        <v>2814</v>
      </c>
      <c r="C7730" s="9" t="s">
        <v>131</v>
      </c>
      <c r="D7730" s="3">
        <v>-22.98</v>
      </c>
      <c r="E7730" s="9" t="s">
        <v>132</v>
      </c>
      <c r="F7730" s="9" t="s">
        <v>133</v>
      </c>
      <c r="G7730" s="9" t="s">
        <v>134</v>
      </c>
      <c r="H7730" s="8">
        <v>45352</v>
      </c>
      <c r="I7730" s="8">
        <v>45376</v>
      </c>
      <c r="J7730" s="8" t="s">
        <v>2815</v>
      </c>
      <c r="K7730" s="205" t="s">
        <v>136</v>
      </c>
      <c r="M7730" s="9" t="s">
        <v>2816</v>
      </c>
      <c r="N7730" s="215">
        <v>45385.162865138896</v>
      </c>
      <c r="O7730" s="8">
        <v>45384</v>
      </c>
    </row>
    <row r="7731" spans="1:15" x14ac:dyDescent="0.25">
      <c r="A7731" s="8">
        <v>45295</v>
      </c>
      <c r="B7731" s="9" t="s">
        <v>2817</v>
      </c>
      <c r="C7731" s="9" t="s">
        <v>131</v>
      </c>
      <c r="D7731" s="3">
        <v>-23</v>
      </c>
      <c r="E7731" s="9" t="s">
        <v>132</v>
      </c>
      <c r="F7731" s="9" t="s">
        <v>133</v>
      </c>
      <c r="G7731" s="9" t="s">
        <v>134</v>
      </c>
      <c r="H7731" s="8">
        <v>45292</v>
      </c>
      <c r="I7731" s="8">
        <v>45292</v>
      </c>
      <c r="J7731" s="8" t="s">
        <v>2818</v>
      </c>
      <c r="K7731" s="206" t="s">
        <v>136</v>
      </c>
      <c r="M7731" s="9" t="s">
        <v>2819</v>
      </c>
      <c r="N7731" s="215">
        <v>45300.8738539236</v>
      </c>
      <c r="O7731" s="8"/>
    </row>
    <row r="7732" spans="1:15" x14ac:dyDescent="0.25">
      <c r="A7732" s="8">
        <v>45859</v>
      </c>
      <c r="B7732" s="9" t="s">
        <v>18546</v>
      </c>
      <c r="C7732" s="9" t="s">
        <v>131</v>
      </c>
      <c r="D7732" s="3">
        <v>-23.01</v>
      </c>
      <c r="E7732" s="9" t="s">
        <v>7746</v>
      </c>
      <c r="F7732" s="9" t="s">
        <v>133</v>
      </c>
      <c r="G7732" s="9" t="s">
        <v>134</v>
      </c>
      <c r="H7732" s="8">
        <v>45839</v>
      </c>
      <c r="I7732" s="8">
        <v>45859</v>
      </c>
      <c r="J7732" s="219" t="s">
        <v>18547</v>
      </c>
      <c r="K7732" s="205" t="s">
        <v>136</v>
      </c>
      <c r="M7732" s="9" t="s">
        <v>18548</v>
      </c>
      <c r="N7732" s="215">
        <v>45862.622311099498</v>
      </c>
      <c r="O7732" s="8">
        <v>45862</v>
      </c>
    </row>
    <row r="7733" spans="1:15" x14ac:dyDescent="0.25">
      <c r="A7733" s="8">
        <v>45246</v>
      </c>
      <c r="B7733" s="9" t="s">
        <v>2823</v>
      </c>
      <c r="C7733" s="9" t="s">
        <v>131</v>
      </c>
      <c r="D7733" s="3">
        <v>-23.15</v>
      </c>
      <c r="E7733" s="9" t="s">
        <v>132</v>
      </c>
      <c r="F7733" s="9" t="s">
        <v>133</v>
      </c>
      <c r="G7733" s="9" t="s">
        <v>134</v>
      </c>
      <c r="H7733" s="8">
        <v>45231</v>
      </c>
      <c r="I7733" s="8">
        <v>45243</v>
      </c>
      <c r="J7733" s="219" t="s">
        <v>2824</v>
      </c>
      <c r="K7733" s="206" t="s">
        <v>136</v>
      </c>
      <c r="M7733" s="9" t="s">
        <v>2825</v>
      </c>
      <c r="N7733" s="215">
        <v>45294.9567489931</v>
      </c>
      <c r="O7733" s="8"/>
    </row>
    <row r="7734" spans="1:15" x14ac:dyDescent="0.25">
      <c r="A7734" s="8">
        <v>45349</v>
      </c>
      <c r="B7734" s="9" t="s">
        <v>2826</v>
      </c>
      <c r="C7734" s="9" t="s">
        <v>131</v>
      </c>
      <c r="D7734" s="3">
        <v>-23.23</v>
      </c>
      <c r="E7734" s="9" t="s">
        <v>132</v>
      </c>
      <c r="F7734" s="9" t="s">
        <v>133</v>
      </c>
      <c r="G7734" s="9" t="s">
        <v>134</v>
      </c>
      <c r="H7734" s="8">
        <v>45323</v>
      </c>
      <c r="I7734" s="8">
        <v>45348</v>
      </c>
      <c r="J7734" s="8" t="s">
        <v>2827</v>
      </c>
      <c r="K7734" s="206" t="s">
        <v>136</v>
      </c>
      <c r="M7734" s="9" t="s">
        <v>2828</v>
      </c>
      <c r="N7734" s="215">
        <v>45363.078556828703</v>
      </c>
      <c r="O7734" s="8">
        <v>45362</v>
      </c>
    </row>
    <row r="7735" spans="1:15" x14ac:dyDescent="0.25">
      <c r="A7735" s="8">
        <v>45469</v>
      </c>
      <c r="B7735" s="9" t="s">
        <v>8536</v>
      </c>
      <c r="C7735" s="9" t="s">
        <v>131</v>
      </c>
      <c r="D7735" s="3">
        <v>-23.36</v>
      </c>
      <c r="E7735" s="9" t="s">
        <v>7746</v>
      </c>
      <c r="F7735" s="9" t="s">
        <v>133</v>
      </c>
      <c r="G7735" s="9" t="s">
        <v>134</v>
      </c>
      <c r="H7735" s="8">
        <v>45444</v>
      </c>
      <c r="I7735" s="8">
        <v>45467</v>
      </c>
      <c r="J7735" s="8" t="s">
        <v>8537</v>
      </c>
      <c r="K7735" s="205" t="s">
        <v>136</v>
      </c>
      <c r="M7735" s="9" t="s">
        <v>8538</v>
      </c>
      <c r="N7735" s="215">
        <v>45505.8848292361</v>
      </c>
      <c r="O7735" s="8">
        <v>45505</v>
      </c>
    </row>
    <row r="7736" spans="1:15" x14ac:dyDescent="0.25">
      <c r="A7736" s="8">
        <v>45678</v>
      </c>
      <c r="B7736" s="9" t="s">
        <v>179</v>
      </c>
      <c r="C7736" s="9" t="s">
        <v>180</v>
      </c>
      <c r="D7736" s="3">
        <v>-3.97</v>
      </c>
      <c r="E7736" s="9" t="s">
        <v>181</v>
      </c>
      <c r="F7736" s="9" t="s">
        <v>182</v>
      </c>
      <c r="G7736" s="9" t="s">
        <v>183</v>
      </c>
      <c r="H7736" s="8">
        <v>45658</v>
      </c>
      <c r="I7736" s="8">
        <v>45677</v>
      </c>
      <c r="J7736" s="219" t="s">
        <v>13333</v>
      </c>
      <c r="K7736" s="205" t="s">
        <v>185</v>
      </c>
      <c r="M7736" s="9" t="s">
        <v>186</v>
      </c>
      <c r="N7736" s="215">
        <v>45706.0637561111</v>
      </c>
      <c r="O7736" s="8">
        <v>45705</v>
      </c>
    </row>
    <row r="7737" spans="1:15" x14ac:dyDescent="0.25">
      <c r="A7737" s="8">
        <v>45674</v>
      </c>
      <c r="B7737" s="9" t="s">
        <v>258</v>
      </c>
      <c r="C7737" s="9" t="s">
        <v>180</v>
      </c>
      <c r="D7737" s="3">
        <v>-3.97</v>
      </c>
      <c r="E7737" s="9" t="s">
        <v>181</v>
      </c>
      <c r="F7737" s="9" t="s">
        <v>182</v>
      </c>
      <c r="G7737" s="9" t="s">
        <v>183</v>
      </c>
      <c r="H7737" s="8">
        <v>45658</v>
      </c>
      <c r="I7737" s="8">
        <v>45670</v>
      </c>
      <c r="J7737" s="219" t="s">
        <v>13372</v>
      </c>
      <c r="K7737" s="205" t="s">
        <v>185</v>
      </c>
      <c r="M7737" s="9" t="s">
        <v>260</v>
      </c>
      <c r="N7737" s="215">
        <v>45706.0637561111</v>
      </c>
      <c r="O7737" s="8">
        <v>45705</v>
      </c>
    </row>
    <row r="7738" spans="1:15" x14ac:dyDescent="0.25">
      <c r="A7738" s="8">
        <v>45537</v>
      </c>
      <c r="B7738" s="9" t="s">
        <v>9726</v>
      </c>
      <c r="C7738" s="9" t="s">
        <v>131</v>
      </c>
      <c r="D7738" s="3">
        <v>-23.39</v>
      </c>
      <c r="E7738" s="9" t="s">
        <v>7746</v>
      </c>
      <c r="F7738" s="9" t="s">
        <v>133</v>
      </c>
      <c r="G7738" s="9" t="s">
        <v>134</v>
      </c>
      <c r="H7738" s="8">
        <v>45536</v>
      </c>
      <c r="I7738" s="8">
        <v>45537</v>
      </c>
      <c r="J7738" s="8" t="s">
        <v>9727</v>
      </c>
      <c r="K7738" s="205" t="s">
        <v>136</v>
      </c>
      <c r="M7738" s="9" t="s">
        <v>9728</v>
      </c>
      <c r="N7738" s="215">
        <v>45540.605251655099</v>
      </c>
      <c r="O7738" s="8">
        <v>45540</v>
      </c>
    </row>
    <row r="7739" spans="1:15" x14ac:dyDescent="0.25">
      <c r="A7739" s="8">
        <v>45490</v>
      </c>
      <c r="B7739" s="9" t="s">
        <v>7907</v>
      </c>
      <c r="C7739" s="9" t="s">
        <v>180</v>
      </c>
      <c r="D7739" s="3">
        <v>-3.95</v>
      </c>
      <c r="E7739" s="9" t="s">
        <v>181</v>
      </c>
      <c r="F7739" s="9" t="s">
        <v>182</v>
      </c>
      <c r="G7739" s="9" t="s">
        <v>183</v>
      </c>
      <c r="H7739" s="8">
        <v>45474</v>
      </c>
      <c r="I7739" s="8">
        <v>45488</v>
      </c>
      <c r="J7739" s="8" t="s">
        <v>7908</v>
      </c>
      <c r="K7739" s="205" t="s">
        <v>185</v>
      </c>
      <c r="M7739" s="9" t="s">
        <v>7909</v>
      </c>
      <c r="N7739" s="215">
        <v>45505.8848292361</v>
      </c>
      <c r="O7739" s="8">
        <v>45505</v>
      </c>
    </row>
    <row r="7740" spans="1:15" x14ac:dyDescent="0.25">
      <c r="A7740" s="8">
        <v>45649</v>
      </c>
      <c r="B7740" s="9" t="s">
        <v>12647</v>
      </c>
      <c r="C7740" s="9" t="s">
        <v>131</v>
      </c>
      <c r="D7740" s="3">
        <v>-23.43</v>
      </c>
      <c r="E7740" s="9" t="s">
        <v>7746</v>
      </c>
      <c r="F7740" s="9" t="s">
        <v>133</v>
      </c>
      <c r="G7740" s="9" t="s">
        <v>134</v>
      </c>
      <c r="H7740" s="8">
        <v>45627</v>
      </c>
      <c r="I7740" s="8">
        <v>45649</v>
      </c>
      <c r="J7740" s="219" t="s">
        <v>12648</v>
      </c>
      <c r="K7740" s="205" t="s">
        <v>136</v>
      </c>
      <c r="M7740" s="9" t="s">
        <v>12649</v>
      </c>
      <c r="N7740" s="215">
        <v>45681.075335370399</v>
      </c>
      <c r="O7740" s="8">
        <v>45681</v>
      </c>
    </row>
    <row r="7741" spans="1:15" x14ac:dyDescent="0.25">
      <c r="A7741" s="8">
        <v>45789</v>
      </c>
      <c r="B7741" s="9" t="s">
        <v>16443</v>
      </c>
      <c r="C7741" s="9" t="s">
        <v>180</v>
      </c>
      <c r="D7741" s="3">
        <v>-3.93</v>
      </c>
      <c r="E7741" s="9" t="s">
        <v>181</v>
      </c>
      <c r="F7741" s="9" t="s">
        <v>182</v>
      </c>
      <c r="G7741" s="9" t="s">
        <v>183</v>
      </c>
      <c r="H7741" s="8">
        <v>45778</v>
      </c>
      <c r="I7741" s="8">
        <v>45789</v>
      </c>
      <c r="J7741" s="8" t="s">
        <v>16472</v>
      </c>
      <c r="K7741" s="205" t="s">
        <v>185</v>
      </c>
      <c r="M7741" s="9" t="s">
        <v>16445</v>
      </c>
      <c r="N7741" s="215">
        <v>45809.629870740697</v>
      </c>
      <c r="O7741" s="8">
        <v>45809</v>
      </c>
    </row>
    <row r="7742" spans="1:15" x14ac:dyDescent="0.25">
      <c r="A7742" s="8">
        <v>45720</v>
      </c>
      <c r="B7742" s="9" t="s">
        <v>13874</v>
      </c>
      <c r="C7742" s="9" t="s">
        <v>131</v>
      </c>
      <c r="D7742" s="3">
        <v>-23.44</v>
      </c>
      <c r="E7742" s="9" t="s">
        <v>7746</v>
      </c>
      <c r="F7742" s="9" t="s">
        <v>133</v>
      </c>
      <c r="G7742" s="9" t="s">
        <v>134</v>
      </c>
      <c r="H7742" s="8">
        <v>45717</v>
      </c>
      <c r="I7742" s="8">
        <v>45719</v>
      </c>
      <c r="J7742" s="219" t="s">
        <v>13875</v>
      </c>
      <c r="K7742" s="205" t="s">
        <v>136</v>
      </c>
      <c r="M7742" s="9" t="s">
        <v>13876</v>
      </c>
      <c r="N7742" s="215">
        <v>45733.5614541088</v>
      </c>
      <c r="O7742" s="8">
        <v>45733</v>
      </c>
    </row>
    <row r="7743" spans="1:15" x14ac:dyDescent="0.25">
      <c r="A7743" s="8">
        <v>45566</v>
      </c>
      <c r="B7743" s="9" t="s">
        <v>179</v>
      </c>
      <c r="C7743" s="9" t="s">
        <v>180</v>
      </c>
      <c r="D7743" s="3">
        <v>-3.82</v>
      </c>
      <c r="E7743" s="9" t="s">
        <v>181</v>
      </c>
      <c r="F7743" s="9" t="s">
        <v>182</v>
      </c>
      <c r="G7743" s="9" t="s">
        <v>183</v>
      </c>
      <c r="H7743" s="8">
        <v>45566</v>
      </c>
      <c r="I7743" s="8">
        <v>45565</v>
      </c>
      <c r="J7743" s="8" t="s">
        <v>10035</v>
      </c>
      <c r="K7743" s="205" t="s">
        <v>185</v>
      </c>
      <c r="M7743" s="9" t="s">
        <v>186</v>
      </c>
      <c r="N7743" s="215">
        <v>45575.565837071801</v>
      </c>
      <c r="O7743" s="8">
        <v>45575</v>
      </c>
    </row>
    <row r="7744" spans="1:15" x14ac:dyDescent="0.25">
      <c r="A7744" s="8">
        <v>45867</v>
      </c>
      <c r="B7744" s="9" t="s">
        <v>20174</v>
      </c>
      <c r="C7744" s="9" t="s">
        <v>131</v>
      </c>
      <c r="D7744" s="3">
        <v>-23.45</v>
      </c>
      <c r="E7744" s="9" t="s">
        <v>7746</v>
      </c>
      <c r="F7744" s="9" t="s">
        <v>133</v>
      </c>
      <c r="G7744" s="9" t="s">
        <v>134</v>
      </c>
      <c r="H7744" s="8">
        <v>45839</v>
      </c>
      <c r="I7744" s="8">
        <v>45866</v>
      </c>
      <c r="J7744" s="219" t="s">
        <v>20175</v>
      </c>
      <c r="K7744" s="205" t="s">
        <v>136</v>
      </c>
      <c r="M7744" s="9" t="s">
        <v>20176</v>
      </c>
      <c r="N7744" s="215">
        <v>45929.807189814797</v>
      </c>
      <c r="O7744" s="8">
        <v>45929</v>
      </c>
    </row>
    <row r="7745" spans="1:15" x14ac:dyDescent="0.25">
      <c r="A7745" s="8">
        <v>45567</v>
      </c>
      <c r="B7745" s="9" t="s">
        <v>10012</v>
      </c>
      <c r="C7745" s="9" t="s">
        <v>131</v>
      </c>
      <c r="D7745" s="3">
        <v>-23.67</v>
      </c>
      <c r="E7745" s="9" t="s">
        <v>7746</v>
      </c>
      <c r="F7745" s="9" t="s">
        <v>133</v>
      </c>
      <c r="G7745" s="9" t="s">
        <v>134</v>
      </c>
      <c r="H7745" s="8">
        <v>45566</v>
      </c>
      <c r="I7745" s="8">
        <v>45565</v>
      </c>
      <c r="J7745" s="8" t="s">
        <v>10013</v>
      </c>
      <c r="K7745" s="205" t="s">
        <v>136</v>
      </c>
      <c r="M7745" s="9" t="s">
        <v>10014</v>
      </c>
      <c r="N7745" s="215">
        <v>45575.565837071801</v>
      </c>
      <c r="O7745" s="8">
        <v>45575</v>
      </c>
    </row>
    <row r="7746" spans="1:15" x14ac:dyDescent="0.25">
      <c r="A7746" s="8">
        <v>45804</v>
      </c>
      <c r="B7746" s="9" t="s">
        <v>179</v>
      </c>
      <c r="C7746" s="9" t="s">
        <v>180</v>
      </c>
      <c r="D7746" s="3">
        <v>-3.76</v>
      </c>
      <c r="E7746" s="9" t="s">
        <v>181</v>
      </c>
      <c r="F7746" s="9" t="s">
        <v>182</v>
      </c>
      <c r="G7746" s="9" t="s">
        <v>183</v>
      </c>
      <c r="H7746" s="8">
        <v>45778</v>
      </c>
      <c r="I7746" s="8">
        <v>45803</v>
      </c>
      <c r="J7746" s="8" t="s">
        <v>16089</v>
      </c>
      <c r="K7746" s="205" t="s">
        <v>185</v>
      </c>
      <c r="M7746" s="9" t="s">
        <v>186</v>
      </c>
      <c r="N7746" s="215">
        <v>45809.629870740697</v>
      </c>
      <c r="O7746" s="8">
        <v>45809</v>
      </c>
    </row>
    <row r="7747" spans="1:15" x14ac:dyDescent="0.25">
      <c r="A7747" s="8">
        <v>45800</v>
      </c>
      <c r="B7747" s="9" t="s">
        <v>258</v>
      </c>
      <c r="C7747" s="9" t="s">
        <v>180</v>
      </c>
      <c r="D7747" s="3">
        <v>-3.76</v>
      </c>
      <c r="E7747" s="9" t="s">
        <v>181</v>
      </c>
      <c r="F7747" s="9" t="s">
        <v>182</v>
      </c>
      <c r="G7747" s="9" t="s">
        <v>183</v>
      </c>
      <c r="H7747" s="8">
        <v>45778</v>
      </c>
      <c r="I7747" s="8">
        <v>45796</v>
      </c>
      <c r="J7747" s="8" t="s">
        <v>16132</v>
      </c>
      <c r="K7747" s="205" t="s">
        <v>185</v>
      </c>
      <c r="M7747" s="9" t="s">
        <v>260</v>
      </c>
      <c r="N7747" s="215">
        <v>45809.629870740697</v>
      </c>
      <c r="O7747" s="8">
        <v>45809</v>
      </c>
    </row>
    <row r="7748" spans="1:15" x14ac:dyDescent="0.25">
      <c r="A7748" s="8">
        <v>45375</v>
      </c>
      <c r="B7748" s="9" t="s">
        <v>2836</v>
      </c>
      <c r="C7748" s="9" t="s">
        <v>131</v>
      </c>
      <c r="D7748" s="3">
        <v>-23.73</v>
      </c>
      <c r="E7748" s="9" t="s">
        <v>132</v>
      </c>
      <c r="F7748" s="9" t="s">
        <v>133</v>
      </c>
      <c r="G7748" s="9" t="s">
        <v>134</v>
      </c>
      <c r="H7748" s="8">
        <v>45352</v>
      </c>
      <c r="I7748" s="8">
        <v>45369</v>
      </c>
      <c r="J7748" s="8" t="s">
        <v>2837</v>
      </c>
      <c r="K7748" s="205" t="s">
        <v>136</v>
      </c>
      <c r="M7748" s="9" t="s">
        <v>2838</v>
      </c>
      <c r="N7748" s="215">
        <v>45385.162865138896</v>
      </c>
      <c r="O7748" s="8">
        <v>45384</v>
      </c>
    </row>
    <row r="7749" spans="1:15" x14ac:dyDescent="0.25">
      <c r="A7749" s="8">
        <v>45350</v>
      </c>
      <c r="B7749" s="9" t="s">
        <v>2845</v>
      </c>
      <c r="C7749" s="9" t="s">
        <v>131</v>
      </c>
      <c r="D7749" s="3">
        <v>-23.92</v>
      </c>
      <c r="E7749" s="9" t="s">
        <v>132</v>
      </c>
      <c r="F7749" s="9" t="s">
        <v>133</v>
      </c>
      <c r="G7749" s="9" t="s">
        <v>134</v>
      </c>
      <c r="H7749" s="8">
        <v>45323</v>
      </c>
      <c r="I7749" s="8">
        <v>45348</v>
      </c>
      <c r="J7749" s="8" t="s">
        <v>2846</v>
      </c>
      <c r="K7749" s="206" t="s">
        <v>136</v>
      </c>
      <c r="M7749" s="9" t="s">
        <v>2847</v>
      </c>
      <c r="N7749" s="215">
        <v>45363.078556828703</v>
      </c>
      <c r="O7749" s="8">
        <v>45362</v>
      </c>
    </row>
    <row r="7750" spans="1:15" x14ac:dyDescent="0.25">
      <c r="A7750" s="8">
        <v>45354</v>
      </c>
      <c r="B7750" s="9" t="s">
        <v>2857</v>
      </c>
      <c r="C7750" s="9" t="s">
        <v>131</v>
      </c>
      <c r="D7750" s="3">
        <v>-24.03</v>
      </c>
      <c r="E7750" s="9" t="s">
        <v>132</v>
      </c>
      <c r="F7750" s="9" t="s">
        <v>133</v>
      </c>
      <c r="G7750" s="9" t="s">
        <v>134</v>
      </c>
      <c r="H7750" s="8">
        <v>45352</v>
      </c>
      <c r="I7750" s="8">
        <v>45348</v>
      </c>
      <c r="J7750" s="8" t="s">
        <v>2858</v>
      </c>
      <c r="K7750" s="206" t="s">
        <v>136</v>
      </c>
      <c r="M7750" s="9" t="s">
        <v>2859</v>
      </c>
      <c r="N7750" s="215">
        <v>45363.078556828703</v>
      </c>
      <c r="O7750" s="8">
        <v>45362</v>
      </c>
    </row>
    <row r="7751" spans="1:15" x14ac:dyDescent="0.25">
      <c r="A7751" s="8">
        <v>45807</v>
      </c>
      <c r="B7751" s="9" t="s">
        <v>520</v>
      </c>
      <c r="C7751" s="9" t="s">
        <v>180</v>
      </c>
      <c r="D7751" s="3">
        <v>-3.71</v>
      </c>
      <c r="E7751" s="9" t="s">
        <v>717</v>
      </c>
      <c r="F7751" s="9" t="s">
        <v>718</v>
      </c>
      <c r="G7751" s="9" t="s">
        <v>183</v>
      </c>
      <c r="H7751" s="8">
        <v>45778</v>
      </c>
      <c r="I7751" s="8">
        <v>45803</v>
      </c>
      <c r="J7751" s="8" t="s">
        <v>16028</v>
      </c>
      <c r="K7751" s="205" t="s">
        <v>720</v>
      </c>
      <c r="M7751" s="9" t="s">
        <v>525</v>
      </c>
      <c r="N7751" s="215">
        <v>45809.629870740697</v>
      </c>
      <c r="O7751" s="8">
        <v>45809</v>
      </c>
    </row>
    <row r="7752" spans="1:15" x14ac:dyDescent="0.25">
      <c r="A7752" s="8">
        <v>45863</v>
      </c>
      <c r="B7752" s="9" t="s">
        <v>20222</v>
      </c>
      <c r="C7752" s="9" t="s">
        <v>131</v>
      </c>
      <c r="D7752" s="3">
        <v>-24.08</v>
      </c>
      <c r="E7752" s="9" t="s">
        <v>7746</v>
      </c>
      <c r="F7752" s="9" t="s">
        <v>133</v>
      </c>
      <c r="G7752" s="9" t="s">
        <v>134</v>
      </c>
      <c r="H7752" s="8">
        <v>45839</v>
      </c>
      <c r="I7752" s="8">
        <v>45859</v>
      </c>
      <c r="J7752" s="219" t="s">
        <v>20223</v>
      </c>
      <c r="K7752" s="205" t="s">
        <v>136</v>
      </c>
      <c r="M7752" s="9" t="s">
        <v>20224</v>
      </c>
      <c r="N7752" s="215">
        <v>45929.807189814797</v>
      </c>
      <c r="O7752" s="8">
        <v>45929</v>
      </c>
    </row>
    <row r="7753" spans="1:15" x14ac:dyDescent="0.25">
      <c r="A7753" s="8">
        <v>45802</v>
      </c>
      <c r="B7753" s="9" t="s">
        <v>16113</v>
      </c>
      <c r="C7753" s="9" t="s">
        <v>131</v>
      </c>
      <c r="D7753" s="3">
        <v>-24.08</v>
      </c>
      <c r="E7753" s="9" t="s">
        <v>7746</v>
      </c>
      <c r="F7753" s="9" t="s">
        <v>133</v>
      </c>
      <c r="G7753" s="9" t="s">
        <v>134</v>
      </c>
      <c r="H7753" s="8">
        <v>45778</v>
      </c>
      <c r="I7753" s="8">
        <v>45796</v>
      </c>
      <c r="J7753" s="8" t="s">
        <v>16114</v>
      </c>
      <c r="K7753" s="205" t="s">
        <v>136</v>
      </c>
      <c r="M7753" s="9" t="s">
        <v>16115</v>
      </c>
      <c r="N7753" s="215">
        <v>45809.629870740697</v>
      </c>
      <c r="O7753" s="8">
        <v>45809</v>
      </c>
    </row>
    <row r="7754" spans="1:15" x14ac:dyDescent="0.25">
      <c r="A7754" s="8">
        <v>45747</v>
      </c>
      <c r="B7754" s="9" t="s">
        <v>520</v>
      </c>
      <c r="C7754" s="9" t="s">
        <v>180</v>
      </c>
      <c r="D7754" s="3">
        <v>-3.63</v>
      </c>
      <c r="E7754" s="9" t="s">
        <v>717</v>
      </c>
      <c r="F7754" s="9" t="s">
        <v>718</v>
      </c>
      <c r="G7754" s="9" t="s">
        <v>183</v>
      </c>
      <c r="H7754" s="8">
        <v>45717</v>
      </c>
      <c r="I7754" s="8">
        <v>45747</v>
      </c>
      <c r="J7754" s="219" t="s">
        <v>15081</v>
      </c>
      <c r="K7754" s="205" t="s">
        <v>720</v>
      </c>
      <c r="M7754" s="9" t="s">
        <v>525</v>
      </c>
      <c r="N7754" s="215">
        <v>45777.922227581003</v>
      </c>
      <c r="O7754" s="8">
        <v>45777</v>
      </c>
    </row>
    <row r="7755" spans="1:15" x14ac:dyDescent="0.25">
      <c r="A7755" s="8">
        <v>45741</v>
      </c>
      <c r="B7755" s="9" t="s">
        <v>15210</v>
      </c>
      <c r="C7755" s="9" t="s">
        <v>131</v>
      </c>
      <c r="D7755" s="3">
        <v>-24.08</v>
      </c>
      <c r="E7755" s="9" t="s">
        <v>7746</v>
      </c>
      <c r="F7755" s="9" t="s">
        <v>133</v>
      </c>
      <c r="G7755" s="9" t="s">
        <v>134</v>
      </c>
      <c r="H7755" s="8">
        <v>45717</v>
      </c>
      <c r="I7755" s="8">
        <v>45740</v>
      </c>
      <c r="J7755" s="219" t="s">
        <v>15211</v>
      </c>
      <c r="K7755" s="205" t="s">
        <v>136</v>
      </c>
      <c r="M7755" s="9" t="s">
        <v>15212</v>
      </c>
      <c r="N7755" s="215">
        <v>45777.922227581003</v>
      </c>
      <c r="O7755" s="8">
        <v>45777</v>
      </c>
    </row>
    <row r="7756" spans="1:15" x14ac:dyDescent="0.25">
      <c r="A7756" s="8">
        <v>45777</v>
      </c>
      <c r="B7756" s="9" t="s">
        <v>520</v>
      </c>
      <c r="C7756" s="9" t="s">
        <v>180</v>
      </c>
      <c r="D7756" s="3">
        <v>-3.58</v>
      </c>
      <c r="E7756" s="9" t="s">
        <v>717</v>
      </c>
      <c r="F7756" s="9" t="s">
        <v>718</v>
      </c>
      <c r="G7756" s="9" t="s">
        <v>183</v>
      </c>
      <c r="H7756" s="8">
        <v>45748</v>
      </c>
      <c r="I7756" s="8">
        <v>45775</v>
      </c>
      <c r="J7756" s="8" t="s">
        <v>15801</v>
      </c>
      <c r="K7756" s="205" t="s">
        <v>720</v>
      </c>
      <c r="M7756" s="9" t="s">
        <v>525</v>
      </c>
      <c r="N7756" s="215">
        <v>45785.029943333298</v>
      </c>
      <c r="O7756" s="8">
        <v>45784</v>
      </c>
    </row>
    <row r="7757" spans="1:15" x14ac:dyDescent="0.25">
      <c r="A7757" s="8">
        <v>45335</v>
      </c>
      <c r="B7757" s="9" t="s">
        <v>2866</v>
      </c>
      <c r="C7757" s="9" t="s">
        <v>131</v>
      </c>
      <c r="D7757" s="3">
        <v>-24.08</v>
      </c>
      <c r="E7757" s="9" t="s">
        <v>132</v>
      </c>
      <c r="F7757" s="9" t="s">
        <v>133</v>
      </c>
      <c r="G7757" s="9" t="s">
        <v>134</v>
      </c>
      <c r="H7757" s="8">
        <v>45323</v>
      </c>
      <c r="I7757" s="8">
        <v>45334</v>
      </c>
      <c r="J7757" s="8" t="s">
        <v>2867</v>
      </c>
      <c r="K7757" s="206" t="s">
        <v>136</v>
      </c>
      <c r="M7757" s="9" t="s">
        <v>2868</v>
      </c>
      <c r="N7757" s="215">
        <v>45341.902716967597</v>
      </c>
      <c r="O7757" s="8">
        <v>45341</v>
      </c>
    </row>
    <row r="7758" spans="1:15" x14ac:dyDescent="0.25">
      <c r="A7758" s="8">
        <v>45565</v>
      </c>
      <c r="B7758" s="9" t="s">
        <v>520</v>
      </c>
      <c r="C7758" s="9" t="s">
        <v>180</v>
      </c>
      <c r="D7758" s="3">
        <v>-3.56</v>
      </c>
      <c r="E7758" s="9" t="s">
        <v>717</v>
      </c>
      <c r="F7758" s="9" t="s">
        <v>718</v>
      </c>
      <c r="G7758" s="9" t="s">
        <v>183</v>
      </c>
      <c r="H7758" s="8">
        <v>45536</v>
      </c>
      <c r="I7758" s="8">
        <v>45565</v>
      </c>
      <c r="J7758" s="8" t="s">
        <v>10101</v>
      </c>
      <c r="K7758" s="205" t="s">
        <v>720</v>
      </c>
      <c r="M7758" s="9" t="s">
        <v>525</v>
      </c>
      <c r="N7758" s="215">
        <v>45575.565837071801</v>
      </c>
      <c r="O7758" s="8">
        <v>45575</v>
      </c>
    </row>
    <row r="7759" spans="1:15" x14ac:dyDescent="0.25">
      <c r="A7759" s="8">
        <v>45565</v>
      </c>
      <c r="B7759" s="9" t="s">
        <v>258</v>
      </c>
      <c r="C7759" s="9" t="s">
        <v>180</v>
      </c>
      <c r="D7759" s="3">
        <v>-3.56</v>
      </c>
      <c r="E7759" s="9" t="s">
        <v>181</v>
      </c>
      <c r="F7759" s="9" t="s">
        <v>182</v>
      </c>
      <c r="G7759" s="9" t="s">
        <v>183</v>
      </c>
      <c r="H7759" s="8">
        <v>45536</v>
      </c>
      <c r="I7759" s="8">
        <v>45565</v>
      </c>
      <c r="J7759" s="8" t="s">
        <v>10094</v>
      </c>
      <c r="K7759" s="205" t="s">
        <v>185</v>
      </c>
      <c r="M7759" s="9" t="s">
        <v>260</v>
      </c>
      <c r="N7759" s="215">
        <v>45575.565837071801</v>
      </c>
      <c r="O7759" s="8">
        <v>45575</v>
      </c>
    </row>
    <row r="7760" spans="1:15" x14ac:dyDescent="0.25">
      <c r="A7760" s="8">
        <v>45546</v>
      </c>
      <c r="B7760" s="9" t="s">
        <v>10495</v>
      </c>
      <c r="C7760" s="9" t="s">
        <v>131</v>
      </c>
      <c r="D7760" s="3">
        <v>-24.16</v>
      </c>
      <c r="E7760" s="9" t="s">
        <v>7746</v>
      </c>
      <c r="F7760" s="9" t="s">
        <v>133</v>
      </c>
      <c r="G7760" s="9" t="s">
        <v>134</v>
      </c>
      <c r="H7760" s="8">
        <v>45536</v>
      </c>
      <c r="I7760" s="8">
        <v>45544</v>
      </c>
      <c r="J7760" s="8" t="s">
        <v>10496</v>
      </c>
      <c r="K7760" s="205" t="s">
        <v>136</v>
      </c>
      <c r="M7760" s="9" t="s">
        <v>10497</v>
      </c>
      <c r="N7760" s="215">
        <v>45575.565837071801</v>
      </c>
      <c r="O7760" s="8">
        <v>45575</v>
      </c>
    </row>
    <row r="7761" spans="1:15" x14ac:dyDescent="0.25">
      <c r="A7761" s="221">
        <v>45459</v>
      </c>
      <c r="B7761" s="9" t="s">
        <v>164</v>
      </c>
      <c r="C7761" s="9" t="s">
        <v>131</v>
      </c>
      <c r="D7761" s="3">
        <v>-24.24</v>
      </c>
      <c r="E7761" s="9" t="s">
        <v>132</v>
      </c>
      <c r="F7761" s="9" t="s">
        <v>133</v>
      </c>
      <c r="G7761" s="9" t="s">
        <v>134</v>
      </c>
      <c r="H7761" s="221">
        <v>45444</v>
      </c>
      <c r="I7761" s="221">
        <v>45453</v>
      </c>
      <c r="J7761" s="221" t="s">
        <v>165</v>
      </c>
      <c r="K7761" s="222" t="s">
        <v>136</v>
      </c>
      <c r="M7761" s="9" t="s">
        <v>166</v>
      </c>
      <c r="N7761" s="223">
        <v>45467.818114548601</v>
      </c>
      <c r="O7761" s="8">
        <v>45467</v>
      </c>
    </row>
    <row r="7762" spans="1:15" x14ac:dyDescent="0.25">
      <c r="A7762" s="8">
        <v>45427</v>
      </c>
      <c r="B7762" s="9" t="s">
        <v>2869</v>
      </c>
      <c r="C7762" s="9" t="s">
        <v>131</v>
      </c>
      <c r="D7762" s="3">
        <v>-24.24</v>
      </c>
      <c r="E7762" s="9" t="s">
        <v>132</v>
      </c>
      <c r="F7762" s="9" t="s">
        <v>133</v>
      </c>
      <c r="G7762" s="9" t="s">
        <v>134</v>
      </c>
      <c r="H7762" s="8">
        <v>45413</v>
      </c>
      <c r="I7762" s="8">
        <v>45425</v>
      </c>
      <c r="J7762" s="8" t="s">
        <v>2870</v>
      </c>
      <c r="K7762" s="206" t="s">
        <v>136</v>
      </c>
      <c r="M7762" s="9" t="s">
        <v>2871</v>
      </c>
      <c r="N7762" s="215">
        <v>45445.039048634302</v>
      </c>
      <c r="O7762" s="8">
        <v>45444</v>
      </c>
    </row>
    <row r="7763" spans="1:15" x14ac:dyDescent="0.25">
      <c r="A7763" s="8">
        <v>45471</v>
      </c>
      <c r="B7763" s="9" t="s">
        <v>8348</v>
      </c>
      <c r="C7763" s="9" t="s">
        <v>131</v>
      </c>
      <c r="D7763" s="3">
        <v>-24.27</v>
      </c>
      <c r="E7763" s="9" t="s">
        <v>7746</v>
      </c>
      <c r="F7763" s="9" t="s">
        <v>133</v>
      </c>
      <c r="G7763" s="9" t="s">
        <v>134</v>
      </c>
      <c r="H7763" s="8">
        <v>45444</v>
      </c>
      <c r="I7763" s="8">
        <v>45467</v>
      </c>
      <c r="J7763" s="8" t="s">
        <v>8349</v>
      </c>
      <c r="K7763" s="205" t="s">
        <v>136</v>
      </c>
      <c r="M7763" s="9" t="s">
        <v>8350</v>
      </c>
      <c r="N7763" s="215">
        <v>45505.8848292361</v>
      </c>
      <c r="O7763" s="8">
        <v>45505</v>
      </c>
    </row>
    <row r="7764" spans="1:15" x14ac:dyDescent="0.25">
      <c r="A7764" s="8">
        <v>45754</v>
      </c>
      <c r="B7764" s="9" t="s">
        <v>14962</v>
      </c>
      <c r="C7764" s="9" t="s">
        <v>131</v>
      </c>
      <c r="D7764" s="3">
        <v>-24.29</v>
      </c>
      <c r="E7764" s="9" t="s">
        <v>7746</v>
      </c>
      <c r="F7764" s="9" t="s">
        <v>133</v>
      </c>
      <c r="G7764" s="9" t="s">
        <v>134</v>
      </c>
      <c r="H7764" s="8">
        <v>45748</v>
      </c>
      <c r="I7764" s="8">
        <v>45754</v>
      </c>
      <c r="J7764" s="219" t="s">
        <v>14963</v>
      </c>
      <c r="K7764" s="205" t="s">
        <v>136</v>
      </c>
      <c r="M7764" s="9" t="s">
        <v>14964</v>
      </c>
      <c r="N7764" s="215">
        <v>45777.922227581003</v>
      </c>
      <c r="O7764" s="8">
        <v>45777</v>
      </c>
    </row>
    <row r="7765" spans="1:15" x14ac:dyDescent="0.25">
      <c r="A7765" s="8">
        <v>45247</v>
      </c>
      <c r="B7765" s="9" t="s">
        <v>2872</v>
      </c>
      <c r="C7765" s="9" t="s">
        <v>131</v>
      </c>
      <c r="D7765" s="3">
        <v>-24.34</v>
      </c>
      <c r="E7765" s="9" t="s">
        <v>132</v>
      </c>
      <c r="F7765" s="9" t="s">
        <v>133</v>
      </c>
      <c r="G7765" s="9" t="s">
        <v>134</v>
      </c>
      <c r="H7765" s="8">
        <v>45231</v>
      </c>
      <c r="I7765" s="8">
        <v>45243</v>
      </c>
      <c r="J7765" s="219" t="s">
        <v>2873</v>
      </c>
      <c r="K7765" s="206" t="s">
        <v>136</v>
      </c>
      <c r="M7765" s="9" t="s">
        <v>2874</v>
      </c>
      <c r="N7765" s="215">
        <v>45294.9567489931</v>
      </c>
      <c r="O7765" s="8"/>
    </row>
    <row r="7766" spans="1:15" x14ac:dyDescent="0.25">
      <c r="A7766" s="8">
        <v>45534</v>
      </c>
      <c r="B7766" s="9" t="s">
        <v>1401</v>
      </c>
      <c r="C7766" s="9" t="s">
        <v>180</v>
      </c>
      <c r="D7766" s="3">
        <v>-3.48</v>
      </c>
      <c r="E7766" s="9" t="s">
        <v>939</v>
      </c>
      <c r="F7766" s="9" t="s">
        <v>940</v>
      </c>
      <c r="G7766" s="9" t="s">
        <v>183</v>
      </c>
      <c r="H7766" s="8">
        <v>45505</v>
      </c>
      <c r="I7766" s="8">
        <v>45530</v>
      </c>
      <c r="J7766" s="8" t="s">
        <v>9781</v>
      </c>
      <c r="K7766" s="205" t="s">
        <v>942</v>
      </c>
      <c r="M7766" s="9" t="s">
        <v>1403</v>
      </c>
      <c r="N7766" s="215">
        <v>45540.605251655099</v>
      </c>
      <c r="O7766" s="8"/>
    </row>
    <row r="7767" spans="1:15" x14ac:dyDescent="0.25">
      <c r="A7767" s="8">
        <v>45322</v>
      </c>
      <c r="B7767" s="9" t="s">
        <v>1401</v>
      </c>
      <c r="C7767" s="9" t="s">
        <v>180</v>
      </c>
      <c r="D7767" s="3">
        <v>-3.46</v>
      </c>
      <c r="E7767" s="9" t="s">
        <v>939</v>
      </c>
      <c r="F7767" s="9" t="s">
        <v>940</v>
      </c>
      <c r="G7767" s="9" t="s">
        <v>183</v>
      </c>
      <c r="H7767" s="8">
        <v>45292</v>
      </c>
      <c r="I7767" s="8">
        <v>45320</v>
      </c>
      <c r="J7767" s="8" t="s">
        <v>1527</v>
      </c>
      <c r="K7767" s="205" t="s">
        <v>942</v>
      </c>
      <c r="M7767" s="9" t="s">
        <v>1403</v>
      </c>
      <c r="N7767" s="215">
        <v>45324.933394479202</v>
      </c>
      <c r="O7767" s="8"/>
    </row>
    <row r="7768" spans="1:15" x14ac:dyDescent="0.25">
      <c r="A7768" s="8">
        <v>45519</v>
      </c>
      <c r="B7768" s="9" t="s">
        <v>8369</v>
      </c>
      <c r="C7768" s="9" t="s">
        <v>180</v>
      </c>
      <c r="D7768" s="3">
        <v>-3.43</v>
      </c>
      <c r="E7768" s="9" t="s">
        <v>181</v>
      </c>
      <c r="F7768" s="9" t="s">
        <v>182</v>
      </c>
      <c r="G7768" s="9" t="s">
        <v>183</v>
      </c>
      <c r="H7768" s="8">
        <v>45505</v>
      </c>
      <c r="I7768" s="8">
        <v>45516</v>
      </c>
      <c r="J7768" s="8" t="s">
        <v>9238</v>
      </c>
      <c r="K7768" s="205" t="s">
        <v>185</v>
      </c>
      <c r="M7768" s="9" t="s">
        <v>8371</v>
      </c>
      <c r="N7768" s="215">
        <v>45534.648212951397</v>
      </c>
      <c r="O7768" s="8">
        <v>45534</v>
      </c>
    </row>
    <row r="7769" spans="1:15" x14ac:dyDescent="0.25">
      <c r="A7769" s="8">
        <v>45554</v>
      </c>
      <c r="B7769" s="9" t="s">
        <v>7945</v>
      </c>
      <c r="C7769" s="9" t="s">
        <v>180</v>
      </c>
      <c r="D7769" s="3">
        <v>-3.43</v>
      </c>
      <c r="E7769" s="9" t="s">
        <v>181</v>
      </c>
      <c r="F7769" s="9" t="s">
        <v>182</v>
      </c>
      <c r="G7769" s="9" t="s">
        <v>183</v>
      </c>
      <c r="H7769" s="8">
        <v>45536</v>
      </c>
      <c r="I7769" s="8">
        <v>45551</v>
      </c>
      <c r="J7769" s="8" t="s">
        <v>10360</v>
      </c>
      <c r="K7769" s="205" t="s">
        <v>185</v>
      </c>
      <c r="M7769" s="9" t="s">
        <v>7947</v>
      </c>
      <c r="N7769" s="215">
        <v>45575.565837071801</v>
      </c>
      <c r="O7769" s="8">
        <v>45575</v>
      </c>
    </row>
    <row r="7770" spans="1:15" x14ac:dyDescent="0.25">
      <c r="A7770" s="8">
        <v>45649</v>
      </c>
      <c r="B7770" s="9" t="s">
        <v>12641</v>
      </c>
      <c r="C7770" s="9" t="s">
        <v>131</v>
      </c>
      <c r="D7770" s="3">
        <v>-24.5</v>
      </c>
      <c r="E7770" s="9" t="s">
        <v>7746</v>
      </c>
      <c r="F7770" s="9" t="s">
        <v>133</v>
      </c>
      <c r="G7770" s="9" t="s">
        <v>134</v>
      </c>
      <c r="H7770" s="8">
        <v>45627</v>
      </c>
      <c r="I7770" s="8">
        <v>45649</v>
      </c>
      <c r="J7770" s="219" t="s">
        <v>12642</v>
      </c>
      <c r="K7770" s="205" t="s">
        <v>136</v>
      </c>
      <c r="M7770" s="9" t="s">
        <v>12643</v>
      </c>
      <c r="N7770" s="215">
        <v>45681.075335370399</v>
      </c>
      <c r="O7770" s="8">
        <v>45681</v>
      </c>
    </row>
    <row r="7771" spans="1:15" x14ac:dyDescent="0.25">
      <c r="A7771" s="8">
        <v>45830</v>
      </c>
      <c r="B7771" s="9" t="s">
        <v>17794</v>
      </c>
      <c r="C7771" s="9" t="s">
        <v>131</v>
      </c>
      <c r="D7771" s="3">
        <v>-24.5</v>
      </c>
      <c r="E7771" s="9" t="s">
        <v>7746</v>
      </c>
      <c r="F7771" s="9" t="s">
        <v>133</v>
      </c>
      <c r="G7771" s="9" t="s">
        <v>134</v>
      </c>
      <c r="H7771" s="8">
        <v>45809</v>
      </c>
      <c r="I7771" s="8">
        <v>45824</v>
      </c>
      <c r="J7771" s="8" t="s">
        <v>17795</v>
      </c>
      <c r="K7771" s="205" t="s">
        <v>136</v>
      </c>
      <c r="M7771" s="9" t="s">
        <v>17796</v>
      </c>
      <c r="N7771" s="215">
        <v>45840.490152685197</v>
      </c>
      <c r="O7771" s="8">
        <v>45840</v>
      </c>
    </row>
    <row r="7772" spans="1:15" x14ac:dyDescent="0.25">
      <c r="A7772" s="8">
        <v>45653</v>
      </c>
      <c r="B7772" s="9" t="s">
        <v>1497</v>
      </c>
      <c r="C7772" s="9" t="s">
        <v>180</v>
      </c>
      <c r="D7772" s="3">
        <v>-3.34</v>
      </c>
      <c r="E7772" s="9" t="s">
        <v>181</v>
      </c>
      <c r="F7772" s="9" t="s">
        <v>182</v>
      </c>
      <c r="G7772" s="9" t="s">
        <v>183</v>
      </c>
      <c r="H7772" s="8">
        <v>45627</v>
      </c>
      <c r="I7772" s="8">
        <v>45649</v>
      </c>
      <c r="J7772" s="219" t="s">
        <v>13604</v>
      </c>
      <c r="K7772" s="205" t="s">
        <v>185</v>
      </c>
      <c r="M7772" s="9" t="s">
        <v>1499</v>
      </c>
      <c r="N7772" s="215">
        <v>45706.0637561111</v>
      </c>
      <c r="O7772" s="8"/>
    </row>
    <row r="7773" spans="1:15" x14ac:dyDescent="0.25">
      <c r="A7773" s="8">
        <v>45749</v>
      </c>
      <c r="B7773" s="9" t="s">
        <v>1497</v>
      </c>
      <c r="C7773" s="9" t="s">
        <v>180</v>
      </c>
      <c r="D7773" s="3">
        <v>-3.34</v>
      </c>
      <c r="E7773" s="9" t="s">
        <v>181</v>
      </c>
      <c r="F7773" s="9" t="s">
        <v>182</v>
      </c>
      <c r="G7773" s="9" t="s">
        <v>183</v>
      </c>
      <c r="H7773" s="8">
        <v>45748</v>
      </c>
      <c r="I7773" s="8">
        <v>45747</v>
      </c>
      <c r="J7773" s="219" t="s">
        <v>15040</v>
      </c>
      <c r="K7773" s="205" t="s">
        <v>185</v>
      </c>
      <c r="M7773" s="9" t="s">
        <v>1499</v>
      </c>
      <c r="N7773" s="215">
        <v>45777.922227581003</v>
      </c>
      <c r="O7773" s="8"/>
    </row>
    <row r="7774" spans="1:15" x14ac:dyDescent="0.25">
      <c r="A7774" s="8">
        <v>45842</v>
      </c>
      <c r="B7774" s="9" t="s">
        <v>18887</v>
      </c>
      <c r="C7774" s="9" t="s">
        <v>131</v>
      </c>
      <c r="D7774" s="3">
        <v>-24.51</v>
      </c>
      <c r="E7774" s="9" t="s">
        <v>7746</v>
      </c>
      <c r="F7774" s="9" t="s">
        <v>133</v>
      </c>
      <c r="G7774" s="9" t="s">
        <v>134</v>
      </c>
      <c r="H7774" s="8">
        <v>45839</v>
      </c>
      <c r="I7774" s="8">
        <v>45838</v>
      </c>
      <c r="J7774" s="219" t="s">
        <v>18888</v>
      </c>
      <c r="K7774" s="205" t="s">
        <v>136</v>
      </c>
      <c r="M7774" s="9" t="s">
        <v>18889</v>
      </c>
      <c r="N7774" s="215">
        <v>45862.622311099498</v>
      </c>
      <c r="O7774" s="8">
        <v>45862</v>
      </c>
    </row>
    <row r="7775" spans="1:15" x14ac:dyDescent="0.25">
      <c r="A7775" s="8">
        <v>45525</v>
      </c>
      <c r="B7775" s="9" t="s">
        <v>9127</v>
      </c>
      <c r="C7775" s="9" t="s">
        <v>131</v>
      </c>
      <c r="D7775" s="3">
        <v>-24.58</v>
      </c>
      <c r="E7775" s="9" t="s">
        <v>7746</v>
      </c>
      <c r="F7775" s="9" t="s">
        <v>133</v>
      </c>
      <c r="G7775" s="9" t="s">
        <v>134</v>
      </c>
      <c r="H7775" s="8">
        <v>45505</v>
      </c>
      <c r="I7775" s="8">
        <v>45523</v>
      </c>
      <c r="J7775" s="8" t="s">
        <v>9128</v>
      </c>
      <c r="K7775" s="205" t="s">
        <v>136</v>
      </c>
      <c r="M7775" s="9" t="s">
        <v>9129</v>
      </c>
      <c r="N7775" s="215">
        <v>45534.648212951397</v>
      </c>
      <c r="O7775" s="8">
        <v>45534</v>
      </c>
    </row>
    <row r="7776" spans="1:15" x14ac:dyDescent="0.25">
      <c r="A7776" s="8">
        <v>45335</v>
      </c>
      <c r="B7776" s="9" t="s">
        <v>2885</v>
      </c>
      <c r="C7776" s="9" t="s">
        <v>131</v>
      </c>
      <c r="D7776" s="3">
        <v>-24.63</v>
      </c>
      <c r="E7776" s="9" t="s">
        <v>132</v>
      </c>
      <c r="F7776" s="9" t="s">
        <v>133</v>
      </c>
      <c r="G7776" s="9" t="s">
        <v>134</v>
      </c>
      <c r="H7776" s="8">
        <v>45323</v>
      </c>
      <c r="I7776" s="8">
        <v>45334</v>
      </c>
      <c r="J7776" s="8" t="s">
        <v>2886</v>
      </c>
      <c r="K7776" s="206" t="s">
        <v>136</v>
      </c>
      <c r="M7776" s="9" t="s">
        <v>2887</v>
      </c>
      <c r="N7776" s="215">
        <v>45341.902716967597</v>
      </c>
      <c r="O7776" s="8">
        <v>45341</v>
      </c>
    </row>
    <row r="7777" spans="1:15" x14ac:dyDescent="0.25">
      <c r="A7777" s="8">
        <v>45343</v>
      </c>
      <c r="B7777" s="9" t="s">
        <v>2889</v>
      </c>
      <c r="C7777" s="9" t="s">
        <v>131</v>
      </c>
      <c r="D7777" s="3">
        <v>-24.7</v>
      </c>
      <c r="E7777" s="9" t="s">
        <v>132</v>
      </c>
      <c r="F7777" s="9" t="s">
        <v>133</v>
      </c>
      <c r="G7777" s="9" t="s">
        <v>134</v>
      </c>
      <c r="H7777" s="8">
        <v>45323</v>
      </c>
      <c r="I7777" s="8">
        <v>45341</v>
      </c>
      <c r="J7777" s="8" t="s">
        <v>2890</v>
      </c>
      <c r="K7777" s="206" t="s">
        <v>136</v>
      </c>
      <c r="M7777" s="9" t="s">
        <v>2891</v>
      </c>
      <c r="N7777" s="215">
        <v>45351.722872338003</v>
      </c>
      <c r="O7777" s="8">
        <v>45351</v>
      </c>
    </row>
    <row r="7778" spans="1:15" x14ac:dyDescent="0.25">
      <c r="A7778" s="8">
        <v>45562</v>
      </c>
      <c r="B7778" s="9" t="s">
        <v>10162</v>
      </c>
      <c r="C7778" s="9" t="s">
        <v>131</v>
      </c>
      <c r="D7778" s="3">
        <v>-24.83</v>
      </c>
      <c r="E7778" s="9" t="s">
        <v>7746</v>
      </c>
      <c r="F7778" s="9" t="s">
        <v>133</v>
      </c>
      <c r="G7778" s="9" t="s">
        <v>134</v>
      </c>
      <c r="H7778" s="8">
        <v>45536</v>
      </c>
      <c r="I7778" s="8">
        <v>45558</v>
      </c>
      <c r="J7778" s="8" t="s">
        <v>10163</v>
      </c>
      <c r="K7778" s="205" t="s">
        <v>136</v>
      </c>
      <c r="M7778" s="9" t="s">
        <v>10164</v>
      </c>
      <c r="N7778" s="215">
        <v>45575.565837071801</v>
      </c>
      <c r="O7778" s="8">
        <v>45575</v>
      </c>
    </row>
    <row r="7779" spans="1:15" x14ac:dyDescent="0.25">
      <c r="A7779" s="8">
        <v>45487</v>
      </c>
      <c r="B7779" s="9" t="s">
        <v>8003</v>
      </c>
      <c r="C7779" s="9" t="s">
        <v>131</v>
      </c>
      <c r="D7779" s="3">
        <v>-24.9</v>
      </c>
      <c r="E7779" s="9" t="s">
        <v>7746</v>
      </c>
      <c r="F7779" s="9" t="s">
        <v>133</v>
      </c>
      <c r="G7779" s="9" t="s">
        <v>134</v>
      </c>
      <c r="H7779" s="8">
        <v>45474</v>
      </c>
      <c r="I7779" s="8">
        <v>45481</v>
      </c>
      <c r="J7779" s="8" t="s">
        <v>8004</v>
      </c>
      <c r="K7779" s="205" t="s">
        <v>136</v>
      </c>
      <c r="M7779" s="9" t="s">
        <v>8005</v>
      </c>
      <c r="N7779" s="215">
        <v>45505.8848292361</v>
      </c>
      <c r="O7779" s="8">
        <v>45505</v>
      </c>
    </row>
    <row r="7780" spans="1:15" x14ac:dyDescent="0.25">
      <c r="A7780" s="8">
        <v>45382</v>
      </c>
      <c r="B7780" s="9" t="s">
        <v>4594</v>
      </c>
      <c r="C7780" s="9" t="s">
        <v>3038</v>
      </c>
      <c r="D7780" s="3">
        <v>-267.48</v>
      </c>
      <c r="E7780" s="9" t="s">
        <v>724</v>
      </c>
      <c r="F7780" s="9" t="s">
        <v>118</v>
      </c>
      <c r="G7780" s="9" t="s">
        <v>210</v>
      </c>
      <c r="H7780" s="8">
        <v>45352</v>
      </c>
      <c r="I7780" s="8">
        <v>45376</v>
      </c>
      <c r="J7780" s="8" t="s">
        <v>4595</v>
      </c>
      <c r="K7780" s="205" t="s">
        <v>121</v>
      </c>
      <c r="M7780" s="9" t="s">
        <v>4596</v>
      </c>
      <c r="N7780" s="215">
        <v>45385.162865138896</v>
      </c>
      <c r="O7780" s="8"/>
    </row>
    <row r="7781" spans="1:15" x14ac:dyDescent="0.25">
      <c r="A7781" s="8">
        <v>45641</v>
      </c>
      <c r="B7781" s="9" t="s">
        <v>12754</v>
      </c>
      <c r="C7781" s="9" t="s">
        <v>131</v>
      </c>
      <c r="D7781" s="3">
        <v>-24.95</v>
      </c>
      <c r="E7781" s="9" t="s">
        <v>7746</v>
      </c>
      <c r="F7781" s="9" t="s">
        <v>133</v>
      </c>
      <c r="G7781" s="9" t="s">
        <v>134</v>
      </c>
      <c r="H7781" s="8">
        <v>45627</v>
      </c>
      <c r="I7781" s="8">
        <v>45635</v>
      </c>
      <c r="J7781" s="219" t="s">
        <v>12755</v>
      </c>
      <c r="K7781" s="205" t="s">
        <v>136</v>
      </c>
      <c r="M7781" s="9" t="s">
        <v>12756</v>
      </c>
      <c r="N7781" s="215">
        <v>45681.075335370399</v>
      </c>
      <c r="O7781" s="8">
        <v>45681</v>
      </c>
    </row>
    <row r="7782" spans="1:15" x14ac:dyDescent="0.25">
      <c r="A7782" s="8">
        <v>45561</v>
      </c>
      <c r="B7782" s="9" t="s">
        <v>10180</v>
      </c>
      <c r="C7782" s="9" t="s">
        <v>131</v>
      </c>
      <c r="D7782" s="3">
        <v>-24.96</v>
      </c>
      <c r="E7782" s="9" t="s">
        <v>7746</v>
      </c>
      <c r="F7782" s="9" t="s">
        <v>133</v>
      </c>
      <c r="G7782" s="9" t="s">
        <v>134</v>
      </c>
      <c r="H7782" s="8">
        <v>45536</v>
      </c>
      <c r="I7782" s="8">
        <v>45558</v>
      </c>
      <c r="J7782" s="8" t="s">
        <v>10181</v>
      </c>
      <c r="K7782" s="205" t="s">
        <v>136</v>
      </c>
      <c r="M7782" s="9" t="s">
        <v>10182</v>
      </c>
      <c r="N7782" s="215">
        <v>45575.565837071801</v>
      </c>
      <c r="O7782" s="8">
        <v>45575</v>
      </c>
    </row>
    <row r="7783" spans="1:15" x14ac:dyDescent="0.25">
      <c r="A7783" s="8">
        <v>45695</v>
      </c>
      <c r="B7783" s="9" t="s">
        <v>13048</v>
      </c>
      <c r="C7783" s="9" t="s">
        <v>131</v>
      </c>
      <c r="D7783" s="3">
        <v>-24.98</v>
      </c>
      <c r="E7783" s="9" t="s">
        <v>7746</v>
      </c>
      <c r="F7783" s="9" t="s">
        <v>133</v>
      </c>
      <c r="G7783" s="9" t="s">
        <v>134</v>
      </c>
      <c r="H7783" s="8">
        <v>45689</v>
      </c>
      <c r="I7783" s="8">
        <v>45691</v>
      </c>
      <c r="J7783" s="219" t="s">
        <v>13049</v>
      </c>
      <c r="K7783" s="205" t="s">
        <v>136</v>
      </c>
      <c r="M7783" s="9" t="s">
        <v>13050</v>
      </c>
      <c r="N7783" s="215">
        <v>45706.0637561111</v>
      </c>
      <c r="O7783" s="8">
        <v>45705</v>
      </c>
    </row>
    <row r="7784" spans="1:15" x14ac:dyDescent="0.25">
      <c r="A7784" s="8">
        <v>45450</v>
      </c>
      <c r="B7784" s="9" t="s">
        <v>412</v>
      </c>
      <c r="C7784" s="9" t="s">
        <v>131</v>
      </c>
      <c r="D7784" s="3">
        <v>-25.03</v>
      </c>
      <c r="E7784" s="9" t="s">
        <v>132</v>
      </c>
      <c r="F7784" s="9" t="s">
        <v>133</v>
      </c>
      <c r="G7784" s="9" t="s">
        <v>134</v>
      </c>
      <c r="H7784" s="8">
        <v>45444</v>
      </c>
      <c r="I7784" s="8">
        <v>45446</v>
      </c>
      <c r="J7784" s="8" t="s">
        <v>413</v>
      </c>
      <c r="K7784" s="206" t="s">
        <v>136</v>
      </c>
      <c r="M7784" s="9" t="s">
        <v>414</v>
      </c>
      <c r="N7784" s="215">
        <v>45460.791518807899</v>
      </c>
      <c r="O7784" s="8">
        <v>45460</v>
      </c>
    </row>
    <row r="7785" spans="1:15" x14ac:dyDescent="0.25">
      <c r="A7785" s="8">
        <v>45324</v>
      </c>
      <c r="B7785" s="9" t="s">
        <v>2938</v>
      </c>
      <c r="C7785" s="9" t="s">
        <v>131</v>
      </c>
      <c r="D7785" s="3">
        <v>-25.13</v>
      </c>
      <c r="E7785" s="9" t="s">
        <v>132</v>
      </c>
      <c r="F7785" s="9" t="s">
        <v>133</v>
      </c>
      <c r="G7785" s="9" t="s">
        <v>134</v>
      </c>
      <c r="H7785" s="8">
        <v>45323</v>
      </c>
      <c r="I7785" s="8">
        <v>45320</v>
      </c>
      <c r="J7785" s="8" t="s">
        <v>2939</v>
      </c>
      <c r="K7785" s="206" t="s">
        <v>136</v>
      </c>
      <c r="M7785" s="9" t="s">
        <v>2940</v>
      </c>
      <c r="N7785" s="215">
        <v>45327.7861918403</v>
      </c>
      <c r="O7785" s="8">
        <v>45327</v>
      </c>
    </row>
    <row r="7786" spans="1:15" x14ac:dyDescent="0.25">
      <c r="A7786" s="8">
        <v>45620</v>
      </c>
      <c r="B7786" s="9" t="s">
        <v>11627</v>
      </c>
      <c r="C7786" s="9" t="s">
        <v>131</v>
      </c>
      <c r="D7786" s="3">
        <v>-25.17</v>
      </c>
      <c r="E7786" s="9" t="s">
        <v>7746</v>
      </c>
      <c r="F7786" s="9" t="s">
        <v>133</v>
      </c>
      <c r="G7786" s="9" t="s">
        <v>134</v>
      </c>
      <c r="H7786" s="8">
        <v>45597</v>
      </c>
      <c r="I7786" s="8">
        <v>45614</v>
      </c>
      <c r="J7786" s="219" t="s">
        <v>11628</v>
      </c>
      <c r="K7786" s="205" t="s">
        <v>136</v>
      </c>
      <c r="M7786" s="9" t="s">
        <v>11629</v>
      </c>
      <c r="N7786" s="215">
        <v>45635.715607696802</v>
      </c>
      <c r="O7786" s="8">
        <v>45635</v>
      </c>
    </row>
    <row r="7787" spans="1:15" x14ac:dyDescent="0.25">
      <c r="A7787" s="8">
        <v>45685</v>
      </c>
      <c r="B7787" s="9" t="s">
        <v>13241</v>
      </c>
      <c r="C7787" s="9" t="s">
        <v>131</v>
      </c>
      <c r="D7787" s="3">
        <v>-25.17</v>
      </c>
      <c r="E7787" s="9" t="s">
        <v>7746</v>
      </c>
      <c r="F7787" s="9" t="s">
        <v>133</v>
      </c>
      <c r="G7787" s="9" t="s">
        <v>134</v>
      </c>
      <c r="H7787" s="8">
        <v>45658</v>
      </c>
      <c r="I7787" s="8">
        <v>45684</v>
      </c>
      <c r="J7787" s="219" t="s">
        <v>13242</v>
      </c>
      <c r="K7787" s="205" t="s">
        <v>136</v>
      </c>
      <c r="M7787" s="9" t="s">
        <v>13243</v>
      </c>
      <c r="N7787" s="215">
        <v>45706.0637561111</v>
      </c>
      <c r="O7787" s="8">
        <v>45705</v>
      </c>
    </row>
    <row r="7788" spans="1:15" x14ac:dyDescent="0.25">
      <c r="A7788" s="8">
        <v>45762</v>
      </c>
      <c r="B7788" s="9" t="s">
        <v>14725</v>
      </c>
      <c r="C7788" s="9" t="s">
        <v>180</v>
      </c>
      <c r="D7788" s="3">
        <v>-3.1</v>
      </c>
      <c r="E7788" s="9" t="s">
        <v>181</v>
      </c>
      <c r="F7788" s="9" t="s">
        <v>182</v>
      </c>
      <c r="G7788" s="9" t="s">
        <v>183</v>
      </c>
      <c r="H7788" s="8">
        <v>45748</v>
      </c>
      <c r="I7788" s="8">
        <v>45761</v>
      </c>
      <c r="J7788" s="219" t="s">
        <v>14726</v>
      </c>
      <c r="K7788" s="205" t="s">
        <v>185</v>
      </c>
      <c r="M7788" s="9" t="s">
        <v>14727</v>
      </c>
      <c r="N7788" s="215">
        <v>45777.922227581003</v>
      </c>
      <c r="O7788" s="8">
        <v>45777</v>
      </c>
    </row>
    <row r="7789" spans="1:15" x14ac:dyDescent="0.25">
      <c r="A7789" s="8">
        <v>45326</v>
      </c>
      <c r="B7789" s="9" t="s">
        <v>2946</v>
      </c>
      <c r="C7789" s="9" t="s">
        <v>131</v>
      </c>
      <c r="D7789" s="3">
        <v>-25.18</v>
      </c>
      <c r="E7789" s="9" t="s">
        <v>132</v>
      </c>
      <c r="F7789" s="9" t="s">
        <v>133</v>
      </c>
      <c r="G7789" s="9" t="s">
        <v>134</v>
      </c>
      <c r="H7789" s="8">
        <v>45323</v>
      </c>
      <c r="I7789" s="8">
        <v>45320</v>
      </c>
      <c r="J7789" s="8" t="s">
        <v>2947</v>
      </c>
      <c r="K7789" s="206" t="s">
        <v>136</v>
      </c>
      <c r="M7789" s="9" t="s">
        <v>2948</v>
      </c>
      <c r="N7789" s="215">
        <v>45336.674582523097</v>
      </c>
      <c r="O7789" s="8">
        <v>45336</v>
      </c>
    </row>
    <row r="7790" spans="1:15" x14ac:dyDescent="0.25">
      <c r="A7790" s="8">
        <v>45382</v>
      </c>
      <c r="B7790" s="9" t="s">
        <v>4012</v>
      </c>
      <c r="C7790" s="9" t="s">
        <v>217</v>
      </c>
      <c r="D7790" s="3">
        <v>-76.33</v>
      </c>
      <c r="E7790" s="9" t="s">
        <v>724</v>
      </c>
      <c r="F7790" s="9" t="s">
        <v>118</v>
      </c>
      <c r="G7790" s="9" t="s">
        <v>210</v>
      </c>
      <c r="H7790" s="8">
        <v>45352</v>
      </c>
      <c r="I7790" s="8">
        <v>45376</v>
      </c>
      <c r="J7790" s="8" t="s">
        <v>4013</v>
      </c>
      <c r="K7790" s="205" t="s">
        <v>121</v>
      </c>
      <c r="M7790" s="9" t="s">
        <v>4014</v>
      </c>
      <c r="N7790" s="215">
        <v>45385.162865138896</v>
      </c>
      <c r="O7790" s="8"/>
    </row>
    <row r="7791" spans="1:15" x14ac:dyDescent="0.25">
      <c r="A7791" s="8">
        <v>45631</v>
      </c>
      <c r="B7791" s="9" t="s">
        <v>11476</v>
      </c>
      <c r="C7791" s="9" t="s">
        <v>131</v>
      </c>
      <c r="D7791" s="3">
        <v>-25.23</v>
      </c>
      <c r="E7791" s="9" t="s">
        <v>7746</v>
      </c>
      <c r="F7791" s="9" t="s">
        <v>133</v>
      </c>
      <c r="G7791" s="9" t="s">
        <v>134</v>
      </c>
      <c r="H7791" s="8">
        <v>45627</v>
      </c>
      <c r="I7791" s="8">
        <v>45628</v>
      </c>
      <c r="J7791" s="219" t="s">
        <v>11477</v>
      </c>
      <c r="K7791" s="205" t="s">
        <v>136</v>
      </c>
      <c r="M7791" s="9" t="s">
        <v>11478</v>
      </c>
      <c r="N7791" s="215">
        <v>45635.715607696802</v>
      </c>
      <c r="O7791" s="8">
        <v>45635</v>
      </c>
    </row>
    <row r="7792" spans="1:15" x14ac:dyDescent="0.25">
      <c r="A7792" s="8">
        <v>45379</v>
      </c>
      <c r="B7792" s="9" t="s">
        <v>2949</v>
      </c>
      <c r="C7792" s="9" t="s">
        <v>131</v>
      </c>
      <c r="D7792" s="3">
        <v>-25.25</v>
      </c>
      <c r="E7792" s="9" t="s">
        <v>132</v>
      </c>
      <c r="F7792" s="9" t="s">
        <v>133</v>
      </c>
      <c r="G7792" s="9" t="s">
        <v>134</v>
      </c>
      <c r="H7792" s="8">
        <v>45352</v>
      </c>
      <c r="I7792" s="8">
        <v>45376</v>
      </c>
      <c r="J7792" s="8" t="s">
        <v>2950</v>
      </c>
      <c r="K7792" s="205" t="s">
        <v>136</v>
      </c>
      <c r="M7792" s="9" t="s">
        <v>2951</v>
      </c>
      <c r="N7792" s="215">
        <v>45385.162865138896</v>
      </c>
      <c r="O7792" s="8">
        <v>45384</v>
      </c>
    </row>
    <row r="7793" spans="1:15" x14ac:dyDescent="0.25">
      <c r="A7793" s="8">
        <v>45287</v>
      </c>
      <c r="B7793" s="9" t="s">
        <v>258</v>
      </c>
      <c r="C7793" s="9" t="s">
        <v>180</v>
      </c>
      <c r="D7793" s="3">
        <v>-3.01</v>
      </c>
      <c r="E7793" s="9" t="s">
        <v>882</v>
      </c>
      <c r="F7793" s="9" t="s">
        <v>883</v>
      </c>
      <c r="G7793" s="9" t="s">
        <v>183</v>
      </c>
      <c r="H7793" s="8">
        <v>45261</v>
      </c>
      <c r="I7793" s="8">
        <v>45285</v>
      </c>
      <c r="J7793" s="8" t="s">
        <v>1507</v>
      </c>
      <c r="K7793" s="205" t="s">
        <v>885</v>
      </c>
      <c r="M7793" s="9" t="s">
        <v>260</v>
      </c>
      <c r="N7793" s="215">
        <v>45294.9567489931</v>
      </c>
      <c r="O7793" s="8"/>
    </row>
    <row r="7794" spans="1:15" x14ac:dyDescent="0.25">
      <c r="A7794" s="8">
        <v>45289</v>
      </c>
      <c r="B7794" s="9" t="s">
        <v>2957</v>
      </c>
      <c r="C7794" s="9" t="s">
        <v>131</v>
      </c>
      <c r="D7794" s="3">
        <v>-25.36</v>
      </c>
      <c r="E7794" s="9" t="s">
        <v>724</v>
      </c>
      <c r="F7794" s="9" t="s">
        <v>118</v>
      </c>
      <c r="G7794" s="9" t="s">
        <v>210</v>
      </c>
      <c r="H7794" s="8">
        <v>45261</v>
      </c>
      <c r="I7794" s="8">
        <v>45285</v>
      </c>
      <c r="J7794" s="8" t="s">
        <v>2958</v>
      </c>
      <c r="K7794" s="205" t="s">
        <v>121</v>
      </c>
      <c r="M7794" s="9" t="s">
        <v>2959</v>
      </c>
      <c r="N7794" s="215">
        <v>45294.9567489931</v>
      </c>
      <c r="O7794" s="8"/>
    </row>
    <row r="7795" spans="1:15" x14ac:dyDescent="0.25">
      <c r="A7795" s="8">
        <v>45305</v>
      </c>
      <c r="B7795" s="9" t="s">
        <v>2960</v>
      </c>
      <c r="C7795" s="9" t="s">
        <v>131</v>
      </c>
      <c r="D7795" s="3">
        <v>-25.39</v>
      </c>
      <c r="E7795" s="9" t="s">
        <v>132</v>
      </c>
      <c r="F7795" s="9" t="s">
        <v>133</v>
      </c>
      <c r="G7795" s="9" t="s">
        <v>134</v>
      </c>
      <c r="H7795" s="8">
        <v>45292</v>
      </c>
      <c r="I7795" s="8">
        <v>45299</v>
      </c>
      <c r="J7795" s="8" t="s">
        <v>2961</v>
      </c>
      <c r="K7795" s="206" t="s">
        <v>136</v>
      </c>
      <c r="M7795" s="9" t="s">
        <v>2962</v>
      </c>
      <c r="N7795" s="215">
        <v>45306.781889919002</v>
      </c>
      <c r="O7795" s="8">
        <v>45306</v>
      </c>
    </row>
    <row r="7796" spans="1:15" x14ac:dyDescent="0.25">
      <c r="A7796" s="8">
        <v>45789</v>
      </c>
      <c r="B7796" s="9" t="s">
        <v>16374</v>
      </c>
      <c r="C7796" s="9" t="s">
        <v>131</v>
      </c>
      <c r="D7796" s="3">
        <v>-25.56</v>
      </c>
      <c r="E7796" s="9" t="s">
        <v>7746</v>
      </c>
      <c r="F7796" s="9" t="s">
        <v>133</v>
      </c>
      <c r="G7796" s="9" t="s">
        <v>134</v>
      </c>
      <c r="H7796" s="8">
        <v>45778</v>
      </c>
      <c r="I7796" s="8">
        <v>45789</v>
      </c>
      <c r="J7796" s="8" t="s">
        <v>16375</v>
      </c>
      <c r="K7796" s="205" t="s">
        <v>136</v>
      </c>
      <c r="M7796" s="9" t="s">
        <v>16376</v>
      </c>
      <c r="N7796" s="215">
        <v>45809.629870740697</v>
      </c>
      <c r="O7796" s="8">
        <v>45809</v>
      </c>
    </row>
    <row r="7797" spans="1:15" x14ac:dyDescent="0.25">
      <c r="A7797" s="8">
        <v>45863</v>
      </c>
      <c r="B7797" s="9" t="s">
        <v>20225</v>
      </c>
      <c r="C7797" s="9" t="s">
        <v>131</v>
      </c>
      <c r="D7797" s="3">
        <v>-25.57</v>
      </c>
      <c r="E7797" s="9" t="s">
        <v>7746</v>
      </c>
      <c r="F7797" s="9" t="s">
        <v>133</v>
      </c>
      <c r="G7797" s="9" t="s">
        <v>134</v>
      </c>
      <c r="H7797" s="8">
        <v>45839</v>
      </c>
      <c r="I7797" s="8">
        <v>45859</v>
      </c>
      <c r="J7797" s="219" t="s">
        <v>20226</v>
      </c>
      <c r="K7797" s="205" t="s">
        <v>136</v>
      </c>
      <c r="M7797" s="9" t="s">
        <v>20227</v>
      </c>
      <c r="N7797" s="215">
        <v>45929.807189814797</v>
      </c>
      <c r="O7797" s="8">
        <v>45929</v>
      </c>
    </row>
    <row r="7798" spans="1:15" x14ac:dyDescent="0.25">
      <c r="A7798" s="8">
        <v>45306</v>
      </c>
      <c r="B7798" s="9" t="s">
        <v>2963</v>
      </c>
      <c r="C7798" s="9" t="s">
        <v>131</v>
      </c>
      <c r="D7798" s="3">
        <v>-25.57</v>
      </c>
      <c r="E7798" s="9" t="s">
        <v>132</v>
      </c>
      <c r="F7798" s="9" t="s">
        <v>133</v>
      </c>
      <c r="G7798" s="9" t="s">
        <v>134</v>
      </c>
      <c r="H7798" s="8">
        <v>45292</v>
      </c>
      <c r="I7798" s="8">
        <v>45306</v>
      </c>
      <c r="J7798" s="8" t="s">
        <v>2964</v>
      </c>
      <c r="K7798" s="206" t="s">
        <v>136</v>
      </c>
      <c r="M7798" s="9" t="s">
        <v>2965</v>
      </c>
      <c r="N7798" s="215">
        <v>45318.192840775497</v>
      </c>
      <c r="O7798" s="8">
        <v>45317</v>
      </c>
    </row>
    <row r="7799" spans="1:15" x14ac:dyDescent="0.25">
      <c r="A7799" s="8">
        <v>45861</v>
      </c>
      <c r="B7799" s="9" t="s">
        <v>20242</v>
      </c>
      <c r="C7799" s="9" t="s">
        <v>131</v>
      </c>
      <c r="D7799" s="3">
        <v>-25.58</v>
      </c>
      <c r="E7799" s="9" t="s">
        <v>7746</v>
      </c>
      <c r="F7799" s="9" t="s">
        <v>133</v>
      </c>
      <c r="G7799" s="9" t="s">
        <v>134</v>
      </c>
      <c r="H7799" s="8">
        <v>45839</v>
      </c>
      <c r="I7799" s="8">
        <v>45859</v>
      </c>
      <c r="J7799" s="219" t="s">
        <v>20243</v>
      </c>
      <c r="K7799" s="205" t="s">
        <v>136</v>
      </c>
      <c r="M7799" s="9" t="s">
        <v>20244</v>
      </c>
      <c r="N7799" s="215">
        <v>45929.807189814797</v>
      </c>
      <c r="O7799" s="8">
        <v>45929</v>
      </c>
    </row>
    <row r="7800" spans="1:15" x14ac:dyDescent="0.25">
      <c r="A7800" s="8">
        <v>45853</v>
      </c>
      <c r="B7800" s="9" t="s">
        <v>18628</v>
      </c>
      <c r="C7800" s="9" t="s">
        <v>131</v>
      </c>
      <c r="D7800" s="3">
        <v>-25.6</v>
      </c>
      <c r="E7800" s="9" t="s">
        <v>7746</v>
      </c>
      <c r="F7800" s="9" t="s">
        <v>133</v>
      </c>
      <c r="G7800" s="9" t="s">
        <v>134</v>
      </c>
      <c r="H7800" s="8">
        <v>45839</v>
      </c>
      <c r="I7800" s="8">
        <v>45852</v>
      </c>
      <c r="J7800" s="219" t="s">
        <v>18629</v>
      </c>
      <c r="K7800" s="205" t="s">
        <v>136</v>
      </c>
      <c r="M7800" s="9" t="s">
        <v>18630</v>
      </c>
      <c r="N7800" s="215">
        <v>45862.622311099498</v>
      </c>
      <c r="O7800" s="8">
        <v>45862</v>
      </c>
    </row>
    <row r="7801" spans="1:15" x14ac:dyDescent="0.25">
      <c r="A7801" s="8">
        <v>45382</v>
      </c>
      <c r="B7801" s="9" t="s">
        <v>2040</v>
      </c>
      <c r="C7801" s="9" t="s">
        <v>131</v>
      </c>
      <c r="D7801" s="3">
        <v>-10.95</v>
      </c>
      <c r="E7801" s="9" t="s">
        <v>724</v>
      </c>
      <c r="F7801" s="9" t="s">
        <v>118</v>
      </c>
      <c r="G7801" s="9" t="s">
        <v>210</v>
      </c>
      <c r="H7801" s="8">
        <v>45352</v>
      </c>
      <c r="I7801" s="8">
        <v>45376</v>
      </c>
      <c r="J7801" s="8" t="s">
        <v>2041</v>
      </c>
      <c r="K7801" s="205" t="s">
        <v>121</v>
      </c>
      <c r="M7801" s="9" t="s">
        <v>2042</v>
      </c>
      <c r="N7801" s="215">
        <v>45385.162865138896</v>
      </c>
      <c r="O7801" s="8"/>
    </row>
    <row r="7802" spans="1:15" x14ac:dyDescent="0.25">
      <c r="A7802" s="8">
        <v>45288</v>
      </c>
      <c r="B7802" s="9" t="s">
        <v>1497</v>
      </c>
      <c r="C7802" s="9" t="s">
        <v>180</v>
      </c>
      <c r="D7802" s="3">
        <v>-3</v>
      </c>
      <c r="E7802" s="9" t="s">
        <v>181</v>
      </c>
      <c r="F7802" s="9" t="s">
        <v>182</v>
      </c>
      <c r="G7802" s="9" t="s">
        <v>183</v>
      </c>
      <c r="H7802" s="8">
        <v>45261</v>
      </c>
      <c r="I7802" s="8">
        <v>45285</v>
      </c>
      <c r="J7802" s="8" t="s">
        <v>1498</v>
      </c>
      <c r="K7802" s="205" t="s">
        <v>185</v>
      </c>
      <c r="M7802" s="9" t="s">
        <v>1499</v>
      </c>
      <c r="N7802" s="215">
        <v>45294.9567489931</v>
      </c>
      <c r="O7802" s="8"/>
    </row>
    <row r="7803" spans="1:15" x14ac:dyDescent="0.25">
      <c r="A7803" s="8">
        <v>45841</v>
      </c>
      <c r="B7803" s="9" t="s">
        <v>18902</v>
      </c>
      <c r="C7803" s="9" t="s">
        <v>131</v>
      </c>
      <c r="D7803" s="3">
        <v>-25.9</v>
      </c>
      <c r="E7803" s="9" t="s">
        <v>7746</v>
      </c>
      <c r="F7803" s="9" t="s">
        <v>133</v>
      </c>
      <c r="G7803" s="9" t="s">
        <v>134</v>
      </c>
      <c r="H7803" s="8">
        <v>45839</v>
      </c>
      <c r="I7803" s="8">
        <v>45838</v>
      </c>
      <c r="J7803" s="219" t="s">
        <v>18903</v>
      </c>
      <c r="K7803" s="205" t="s">
        <v>136</v>
      </c>
      <c r="M7803" s="9" t="s">
        <v>18904</v>
      </c>
      <c r="N7803" s="215">
        <v>45862.622311099498</v>
      </c>
      <c r="O7803" s="8">
        <v>45862</v>
      </c>
    </row>
    <row r="7804" spans="1:15" x14ac:dyDescent="0.25">
      <c r="A7804" s="8">
        <v>45496</v>
      </c>
      <c r="B7804" s="9" t="s">
        <v>7745</v>
      </c>
      <c r="C7804" s="9" t="s">
        <v>131</v>
      </c>
      <c r="D7804" s="3">
        <v>-26.2</v>
      </c>
      <c r="E7804" s="9" t="s">
        <v>7746</v>
      </c>
      <c r="F7804" s="9" t="s">
        <v>133</v>
      </c>
      <c r="G7804" s="9" t="s">
        <v>134</v>
      </c>
      <c r="H7804" s="8">
        <v>45474</v>
      </c>
      <c r="I7804" s="8">
        <v>45495</v>
      </c>
      <c r="J7804" s="8" t="s">
        <v>7747</v>
      </c>
      <c r="K7804" s="205" t="s">
        <v>136</v>
      </c>
      <c r="M7804" s="9" t="s">
        <v>7748</v>
      </c>
      <c r="N7804" s="215">
        <v>45505.8848292361</v>
      </c>
      <c r="O7804" s="8">
        <v>45505</v>
      </c>
    </row>
    <row r="7805" spans="1:15" x14ac:dyDescent="0.25">
      <c r="A7805" s="8">
        <v>45685</v>
      </c>
      <c r="B7805" s="9" t="s">
        <v>13238</v>
      </c>
      <c r="C7805" s="9" t="s">
        <v>131</v>
      </c>
      <c r="D7805" s="3">
        <v>-26.22</v>
      </c>
      <c r="E7805" s="9" t="s">
        <v>7746</v>
      </c>
      <c r="F7805" s="9" t="s">
        <v>133</v>
      </c>
      <c r="G7805" s="9" t="s">
        <v>134</v>
      </c>
      <c r="H7805" s="8">
        <v>45658</v>
      </c>
      <c r="I7805" s="8">
        <v>45684</v>
      </c>
      <c r="J7805" s="219" t="s">
        <v>13239</v>
      </c>
      <c r="K7805" s="205" t="s">
        <v>136</v>
      </c>
      <c r="M7805" s="9" t="s">
        <v>13240</v>
      </c>
      <c r="N7805" s="215">
        <v>45706.0637561111</v>
      </c>
      <c r="O7805" s="8">
        <v>45705</v>
      </c>
    </row>
    <row r="7806" spans="1:15" x14ac:dyDescent="0.25">
      <c r="A7806" s="8">
        <v>45620</v>
      </c>
      <c r="B7806" s="9" t="s">
        <v>11636</v>
      </c>
      <c r="C7806" s="9" t="s">
        <v>131</v>
      </c>
      <c r="D7806" s="3">
        <v>-26.22</v>
      </c>
      <c r="E7806" s="9" t="s">
        <v>7746</v>
      </c>
      <c r="F7806" s="9" t="s">
        <v>133</v>
      </c>
      <c r="G7806" s="9" t="s">
        <v>134</v>
      </c>
      <c r="H7806" s="8">
        <v>45597</v>
      </c>
      <c r="I7806" s="8">
        <v>45614</v>
      </c>
      <c r="J7806" s="219" t="s">
        <v>11637</v>
      </c>
      <c r="K7806" s="205" t="s">
        <v>136</v>
      </c>
      <c r="M7806" s="9" t="s">
        <v>11638</v>
      </c>
      <c r="N7806" s="215">
        <v>45635.715607696802</v>
      </c>
      <c r="O7806" s="8">
        <v>45635</v>
      </c>
    </row>
    <row r="7807" spans="1:15" x14ac:dyDescent="0.25">
      <c r="A7807" s="8">
        <v>45512</v>
      </c>
      <c r="B7807" s="9" t="s">
        <v>9380</v>
      </c>
      <c r="C7807" s="9" t="s">
        <v>131</v>
      </c>
      <c r="D7807" s="3">
        <v>-26.33</v>
      </c>
      <c r="E7807" s="9" t="s">
        <v>7746</v>
      </c>
      <c r="F7807" s="9" t="s">
        <v>133</v>
      </c>
      <c r="G7807" s="9" t="s">
        <v>134</v>
      </c>
      <c r="H7807" s="8">
        <v>45505</v>
      </c>
      <c r="I7807" s="8">
        <v>45509</v>
      </c>
      <c r="J7807" s="8" t="s">
        <v>9381</v>
      </c>
      <c r="K7807" s="205" t="s">
        <v>136</v>
      </c>
      <c r="M7807" s="9" t="s">
        <v>9382</v>
      </c>
      <c r="N7807" s="215">
        <v>45534.648212951397</v>
      </c>
      <c r="O7807" s="8">
        <v>45534</v>
      </c>
    </row>
    <row r="7808" spans="1:15" x14ac:dyDescent="0.25">
      <c r="A7808" s="8">
        <v>45435</v>
      </c>
      <c r="B7808" s="9" t="s">
        <v>2976</v>
      </c>
      <c r="C7808" s="9" t="s">
        <v>131</v>
      </c>
      <c r="D7808" s="3">
        <v>-26.34</v>
      </c>
      <c r="E7808" s="9" t="s">
        <v>132</v>
      </c>
      <c r="F7808" s="9" t="s">
        <v>133</v>
      </c>
      <c r="G7808" s="9" t="s">
        <v>134</v>
      </c>
      <c r="H7808" s="8">
        <v>45413</v>
      </c>
      <c r="I7808" s="8">
        <v>45432</v>
      </c>
      <c r="J7808" s="8" t="s">
        <v>2977</v>
      </c>
      <c r="K7808" s="206" t="s">
        <v>136</v>
      </c>
      <c r="M7808" s="9" t="s">
        <v>2978</v>
      </c>
      <c r="N7808" s="215">
        <v>45445.039048634302</v>
      </c>
      <c r="O7808" s="8">
        <v>45444</v>
      </c>
    </row>
    <row r="7809" spans="1:15" x14ac:dyDescent="0.25">
      <c r="A7809" s="8">
        <v>45349</v>
      </c>
      <c r="B7809" s="9" t="s">
        <v>2979</v>
      </c>
      <c r="C7809" s="9" t="s">
        <v>131</v>
      </c>
      <c r="D7809" s="3">
        <v>-26.35</v>
      </c>
      <c r="E7809" s="9" t="s">
        <v>132</v>
      </c>
      <c r="F7809" s="9" t="s">
        <v>133</v>
      </c>
      <c r="G7809" s="9" t="s">
        <v>134</v>
      </c>
      <c r="H7809" s="8">
        <v>45323</v>
      </c>
      <c r="I7809" s="8">
        <v>45348</v>
      </c>
      <c r="J7809" s="8" t="s">
        <v>2980</v>
      </c>
      <c r="K7809" s="206" t="s">
        <v>136</v>
      </c>
      <c r="M7809" s="9" t="s">
        <v>2981</v>
      </c>
      <c r="N7809" s="215">
        <v>45363.078556828703</v>
      </c>
      <c r="O7809" s="8">
        <v>45362</v>
      </c>
    </row>
    <row r="7810" spans="1:15" x14ac:dyDescent="0.25">
      <c r="A7810" s="8">
        <v>45243</v>
      </c>
      <c r="B7810" s="9" t="s">
        <v>2982</v>
      </c>
      <c r="C7810" s="9" t="s">
        <v>131</v>
      </c>
      <c r="D7810" s="3">
        <v>-26.4</v>
      </c>
      <c r="E7810" s="9" t="s">
        <v>132</v>
      </c>
      <c r="F7810" s="9" t="s">
        <v>133</v>
      </c>
      <c r="G7810" s="9" t="s">
        <v>134</v>
      </c>
      <c r="H7810" s="8">
        <v>45231</v>
      </c>
      <c r="I7810" s="8">
        <v>45243</v>
      </c>
      <c r="J7810" s="219" t="s">
        <v>2983</v>
      </c>
      <c r="K7810" s="206" t="s">
        <v>136</v>
      </c>
      <c r="M7810" s="9" t="s">
        <v>2984</v>
      </c>
      <c r="N7810" s="215">
        <v>45294.9567489931</v>
      </c>
      <c r="O7810" s="8"/>
    </row>
    <row r="7811" spans="1:15" x14ac:dyDescent="0.25">
      <c r="A7811" s="8">
        <v>45278</v>
      </c>
      <c r="B7811" s="9" t="s">
        <v>2985</v>
      </c>
      <c r="C7811" s="9" t="s">
        <v>131</v>
      </c>
      <c r="D7811" s="3">
        <v>-26.42</v>
      </c>
      <c r="E7811" s="9" t="s">
        <v>266</v>
      </c>
      <c r="F7811" s="9" t="s">
        <v>267</v>
      </c>
      <c r="G7811" s="9" t="s">
        <v>268</v>
      </c>
      <c r="H7811" s="8">
        <v>45261</v>
      </c>
      <c r="I7811" s="8">
        <v>45278</v>
      </c>
      <c r="J7811" s="8" t="s">
        <v>2986</v>
      </c>
      <c r="K7811" s="205" t="s">
        <v>270</v>
      </c>
      <c r="M7811" s="9" t="s">
        <v>2987</v>
      </c>
      <c r="N7811" s="215">
        <v>45294.9567489931</v>
      </c>
      <c r="O7811" s="8"/>
    </row>
    <row r="7812" spans="1:15" x14ac:dyDescent="0.25">
      <c r="A7812" s="8">
        <v>45330</v>
      </c>
      <c r="B7812" s="9" t="s">
        <v>2994</v>
      </c>
      <c r="C7812" s="9" t="s">
        <v>131</v>
      </c>
      <c r="D7812" s="3">
        <v>-26.46</v>
      </c>
      <c r="E7812" s="9" t="s">
        <v>132</v>
      </c>
      <c r="F7812" s="9" t="s">
        <v>133</v>
      </c>
      <c r="G7812" s="9" t="s">
        <v>134</v>
      </c>
      <c r="H7812" s="8">
        <v>45323</v>
      </c>
      <c r="I7812" s="8">
        <v>45327</v>
      </c>
      <c r="J7812" s="8" t="s">
        <v>2995</v>
      </c>
      <c r="K7812" s="206" t="s">
        <v>136</v>
      </c>
      <c r="M7812" s="9" t="s">
        <v>2996</v>
      </c>
      <c r="N7812" s="215">
        <v>45336.674582523097</v>
      </c>
      <c r="O7812" s="8">
        <v>45336</v>
      </c>
    </row>
    <row r="7813" spans="1:15" x14ac:dyDescent="0.25">
      <c r="A7813" s="8">
        <v>45410</v>
      </c>
      <c r="B7813" s="9" t="s">
        <v>2988</v>
      </c>
      <c r="C7813" s="9" t="s">
        <v>131</v>
      </c>
      <c r="D7813" s="3">
        <v>-26.46</v>
      </c>
      <c r="E7813" s="9" t="s">
        <v>132</v>
      </c>
      <c r="F7813" s="9" t="s">
        <v>133</v>
      </c>
      <c r="G7813" s="9" t="s">
        <v>134</v>
      </c>
      <c r="H7813" s="8">
        <v>45383</v>
      </c>
      <c r="I7813" s="8">
        <v>45404</v>
      </c>
      <c r="J7813" s="8" t="s">
        <v>2989</v>
      </c>
      <c r="K7813" s="205" t="s">
        <v>136</v>
      </c>
      <c r="M7813" s="9" t="s">
        <v>2990</v>
      </c>
      <c r="N7813" s="215">
        <v>45421.815222858801</v>
      </c>
      <c r="O7813" s="8">
        <v>45421</v>
      </c>
    </row>
    <row r="7814" spans="1:15" x14ac:dyDescent="0.25">
      <c r="A7814" s="8">
        <v>45600</v>
      </c>
      <c r="B7814" s="9" t="s">
        <v>11804</v>
      </c>
      <c r="C7814" s="9" t="s">
        <v>131</v>
      </c>
      <c r="D7814" s="3">
        <v>-26.49</v>
      </c>
      <c r="E7814" s="9" t="s">
        <v>7746</v>
      </c>
      <c r="F7814" s="9" t="s">
        <v>133</v>
      </c>
      <c r="G7814" s="9" t="s">
        <v>134</v>
      </c>
      <c r="H7814" s="8">
        <v>45597</v>
      </c>
      <c r="I7814" s="8">
        <v>45600</v>
      </c>
      <c r="J7814" s="219" t="s">
        <v>11805</v>
      </c>
      <c r="K7814" s="205" t="s">
        <v>136</v>
      </c>
      <c r="M7814" s="9" t="s">
        <v>11806</v>
      </c>
      <c r="N7814" s="215">
        <v>45635.715607696802</v>
      </c>
      <c r="O7814" s="8">
        <v>45635</v>
      </c>
    </row>
    <row r="7815" spans="1:15" x14ac:dyDescent="0.25">
      <c r="A7815" s="8">
        <v>45615</v>
      </c>
      <c r="B7815" s="9" t="s">
        <v>11665</v>
      </c>
      <c r="C7815" s="9" t="s">
        <v>131</v>
      </c>
      <c r="D7815" s="3">
        <v>-26.52</v>
      </c>
      <c r="E7815" s="9" t="s">
        <v>7746</v>
      </c>
      <c r="F7815" s="9" t="s">
        <v>133</v>
      </c>
      <c r="G7815" s="9" t="s">
        <v>134</v>
      </c>
      <c r="H7815" s="8">
        <v>45597</v>
      </c>
      <c r="I7815" s="8">
        <v>45614</v>
      </c>
      <c r="J7815" s="219" t="s">
        <v>11666</v>
      </c>
      <c r="K7815" s="205" t="s">
        <v>136</v>
      </c>
      <c r="M7815" s="9" t="s">
        <v>11667</v>
      </c>
      <c r="N7815" s="215">
        <v>45635.715607696802</v>
      </c>
      <c r="O7815" s="8">
        <v>45635</v>
      </c>
    </row>
    <row r="7816" spans="1:15" x14ac:dyDescent="0.25">
      <c r="A7816" s="8">
        <v>45865</v>
      </c>
      <c r="B7816" s="9" t="s">
        <v>20208</v>
      </c>
      <c r="C7816" s="9" t="s">
        <v>131</v>
      </c>
      <c r="D7816" s="3">
        <v>-26.6</v>
      </c>
      <c r="E7816" s="9" t="s">
        <v>7746</v>
      </c>
      <c r="F7816" s="9" t="s">
        <v>133</v>
      </c>
      <c r="G7816" s="9" t="s">
        <v>134</v>
      </c>
      <c r="H7816" s="8">
        <v>45839</v>
      </c>
      <c r="I7816" s="8">
        <v>45859</v>
      </c>
      <c r="J7816" s="219" t="s">
        <v>20209</v>
      </c>
      <c r="K7816" s="205" t="s">
        <v>136</v>
      </c>
      <c r="M7816" s="9" t="s">
        <v>20210</v>
      </c>
      <c r="N7816" s="215">
        <v>45929.807189814797</v>
      </c>
      <c r="O7816" s="8">
        <v>45929</v>
      </c>
    </row>
    <row r="7817" spans="1:15" x14ac:dyDescent="0.25">
      <c r="A7817" s="8">
        <v>45562</v>
      </c>
      <c r="B7817" s="9" t="s">
        <v>10168</v>
      </c>
      <c r="C7817" s="9" t="s">
        <v>131</v>
      </c>
      <c r="D7817" s="3">
        <v>-26.6</v>
      </c>
      <c r="E7817" s="9" t="s">
        <v>7746</v>
      </c>
      <c r="F7817" s="9" t="s">
        <v>133</v>
      </c>
      <c r="G7817" s="9" t="s">
        <v>134</v>
      </c>
      <c r="H7817" s="8">
        <v>45536</v>
      </c>
      <c r="I7817" s="8">
        <v>45558</v>
      </c>
      <c r="J7817" s="8" t="s">
        <v>10169</v>
      </c>
      <c r="K7817" s="205" t="s">
        <v>136</v>
      </c>
      <c r="M7817" s="9" t="s">
        <v>10170</v>
      </c>
      <c r="N7817" s="215">
        <v>45575.565837071801</v>
      </c>
      <c r="O7817" s="8">
        <v>45575</v>
      </c>
    </row>
    <row r="7818" spans="1:15" x14ac:dyDescent="0.25">
      <c r="A7818" s="8">
        <v>45610</v>
      </c>
      <c r="B7818" s="9" t="s">
        <v>11686</v>
      </c>
      <c r="C7818" s="9" t="s">
        <v>131</v>
      </c>
      <c r="D7818" s="3">
        <v>-26.62</v>
      </c>
      <c r="E7818" s="9" t="s">
        <v>7746</v>
      </c>
      <c r="F7818" s="9" t="s">
        <v>133</v>
      </c>
      <c r="G7818" s="9" t="s">
        <v>134</v>
      </c>
      <c r="H7818" s="8">
        <v>45597</v>
      </c>
      <c r="I7818" s="8">
        <v>45607</v>
      </c>
      <c r="J7818" s="219" t="s">
        <v>11687</v>
      </c>
      <c r="K7818" s="205" t="s">
        <v>136</v>
      </c>
      <c r="M7818" s="9" t="s">
        <v>11688</v>
      </c>
      <c r="N7818" s="215">
        <v>45635.715607696802</v>
      </c>
      <c r="O7818" s="8">
        <v>45635</v>
      </c>
    </row>
    <row r="7819" spans="1:15" x14ac:dyDescent="0.25">
      <c r="A7819" s="8">
        <v>45879</v>
      </c>
      <c r="B7819" s="9" t="s">
        <v>20046</v>
      </c>
      <c r="C7819" s="9" t="s">
        <v>131</v>
      </c>
      <c r="D7819" s="3">
        <v>-26.65</v>
      </c>
      <c r="E7819" s="9" t="s">
        <v>7746</v>
      </c>
      <c r="F7819" s="9" t="s">
        <v>133</v>
      </c>
      <c r="G7819" s="9" t="s">
        <v>134</v>
      </c>
      <c r="H7819" s="8">
        <v>45870</v>
      </c>
      <c r="I7819" s="8">
        <v>45873</v>
      </c>
      <c r="J7819" s="219" t="s">
        <v>20047</v>
      </c>
      <c r="K7819" s="205" t="s">
        <v>136</v>
      </c>
      <c r="M7819" s="9" t="s">
        <v>20048</v>
      </c>
      <c r="N7819" s="215">
        <v>45929.807189814797</v>
      </c>
      <c r="O7819" s="8">
        <v>45929</v>
      </c>
    </row>
    <row r="7820" spans="1:15" x14ac:dyDescent="0.25">
      <c r="A7820" s="8">
        <v>45466</v>
      </c>
      <c r="B7820" s="9" t="s">
        <v>8628</v>
      </c>
      <c r="C7820" s="9" t="s">
        <v>131</v>
      </c>
      <c r="D7820" s="3">
        <v>-26.95</v>
      </c>
      <c r="E7820" s="9" t="s">
        <v>7746</v>
      </c>
      <c r="F7820" s="9" t="s">
        <v>133</v>
      </c>
      <c r="G7820" s="9" t="s">
        <v>134</v>
      </c>
      <c r="H7820" s="8">
        <v>45444</v>
      </c>
      <c r="I7820" s="8">
        <v>45460</v>
      </c>
      <c r="J7820" s="8" t="s">
        <v>8629</v>
      </c>
      <c r="K7820" s="205" t="s">
        <v>136</v>
      </c>
      <c r="M7820" s="9" t="s">
        <v>8630</v>
      </c>
      <c r="N7820" s="215">
        <v>45505.8848292361</v>
      </c>
      <c r="O7820" s="8">
        <v>45505</v>
      </c>
    </row>
    <row r="7821" spans="1:15" x14ac:dyDescent="0.25">
      <c r="A7821" s="8">
        <v>45257</v>
      </c>
      <c r="B7821" s="9" t="s">
        <v>3010</v>
      </c>
      <c r="C7821" s="9" t="s">
        <v>131</v>
      </c>
      <c r="D7821" s="3">
        <v>-27.13</v>
      </c>
      <c r="E7821" s="9" t="s">
        <v>869</v>
      </c>
      <c r="F7821" s="9" t="s">
        <v>870</v>
      </c>
      <c r="G7821" s="9" t="s">
        <v>210</v>
      </c>
      <c r="H7821" s="8">
        <v>45231</v>
      </c>
      <c r="I7821" s="8">
        <v>45257</v>
      </c>
      <c r="J7821" s="8" t="s">
        <v>3011</v>
      </c>
      <c r="K7821" s="205" t="s">
        <v>872</v>
      </c>
      <c r="M7821" s="9" t="s">
        <v>3012</v>
      </c>
      <c r="N7821" s="215">
        <v>45294.9567489931</v>
      </c>
      <c r="O7821" s="8"/>
    </row>
    <row r="7822" spans="1:15" x14ac:dyDescent="0.25">
      <c r="A7822" s="8">
        <v>45916</v>
      </c>
      <c r="B7822" s="9" t="s">
        <v>19414</v>
      </c>
      <c r="C7822" s="9" t="s">
        <v>131</v>
      </c>
      <c r="D7822" s="3">
        <v>-27.33</v>
      </c>
      <c r="E7822" s="9" t="s">
        <v>7746</v>
      </c>
      <c r="F7822" s="9" t="s">
        <v>133</v>
      </c>
      <c r="G7822" s="9" t="s">
        <v>134</v>
      </c>
      <c r="H7822" s="8">
        <v>45901</v>
      </c>
      <c r="I7822" s="8">
        <v>45915</v>
      </c>
      <c r="J7822" s="219" t="s">
        <v>19415</v>
      </c>
      <c r="K7822" s="205" t="s">
        <v>136</v>
      </c>
      <c r="M7822" s="9" t="s">
        <v>19416</v>
      </c>
      <c r="N7822" s="215">
        <v>45929.807189814797</v>
      </c>
      <c r="O7822" s="8">
        <v>45929</v>
      </c>
    </row>
    <row r="7823" spans="1:15" x14ac:dyDescent="0.25">
      <c r="A7823" s="8">
        <v>45541</v>
      </c>
      <c r="B7823" s="9" t="s">
        <v>10568</v>
      </c>
      <c r="C7823" s="9" t="s">
        <v>131</v>
      </c>
      <c r="D7823" s="3">
        <v>-27.45</v>
      </c>
      <c r="E7823" s="9" t="s">
        <v>7746</v>
      </c>
      <c r="F7823" s="9" t="s">
        <v>133</v>
      </c>
      <c r="G7823" s="9" t="s">
        <v>134</v>
      </c>
      <c r="H7823" s="8">
        <v>45536</v>
      </c>
      <c r="I7823" s="8">
        <v>45537</v>
      </c>
      <c r="J7823" s="8" t="s">
        <v>10569</v>
      </c>
      <c r="K7823" s="205" t="s">
        <v>136</v>
      </c>
      <c r="M7823" s="9" t="s">
        <v>10570</v>
      </c>
      <c r="N7823" s="215">
        <v>45575.565837071801</v>
      </c>
      <c r="O7823" s="8">
        <v>45575</v>
      </c>
    </row>
    <row r="7824" spans="1:15" x14ac:dyDescent="0.25">
      <c r="A7824" s="8">
        <v>45375</v>
      </c>
      <c r="B7824" s="9" t="s">
        <v>3013</v>
      </c>
      <c r="C7824" s="9" t="s">
        <v>131</v>
      </c>
      <c r="D7824" s="3">
        <v>-27.45</v>
      </c>
      <c r="E7824" s="9" t="s">
        <v>132</v>
      </c>
      <c r="F7824" s="9" t="s">
        <v>133</v>
      </c>
      <c r="G7824" s="9" t="s">
        <v>134</v>
      </c>
      <c r="H7824" s="8">
        <v>45352</v>
      </c>
      <c r="I7824" s="8">
        <v>45369</v>
      </c>
      <c r="J7824" s="8" t="s">
        <v>3014</v>
      </c>
      <c r="K7824" s="205" t="s">
        <v>136</v>
      </c>
      <c r="M7824" s="9" t="s">
        <v>3015</v>
      </c>
      <c r="N7824" s="215">
        <v>45385.162865138896</v>
      </c>
      <c r="O7824" s="8">
        <v>45384</v>
      </c>
    </row>
    <row r="7825" spans="1:15" x14ac:dyDescent="0.25">
      <c r="A7825" s="8">
        <v>45445</v>
      </c>
      <c r="B7825" s="9" t="s">
        <v>551</v>
      </c>
      <c r="C7825" s="9" t="s">
        <v>131</v>
      </c>
      <c r="D7825" s="3">
        <v>-27.55</v>
      </c>
      <c r="E7825" s="9" t="s">
        <v>132</v>
      </c>
      <c r="F7825" s="9" t="s">
        <v>133</v>
      </c>
      <c r="G7825" s="9" t="s">
        <v>134</v>
      </c>
      <c r="H7825" s="8">
        <v>45444</v>
      </c>
      <c r="I7825" s="8">
        <v>45439</v>
      </c>
      <c r="J7825" s="8" t="s">
        <v>552</v>
      </c>
      <c r="K7825" s="206" t="s">
        <v>136</v>
      </c>
      <c r="M7825" s="9" t="s">
        <v>553</v>
      </c>
      <c r="N7825" s="215">
        <v>45460.791518807899</v>
      </c>
      <c r="O7825" s="8">
        <v>45460</v>
      </c>
    </row>
    <row r="7826" spans="1:15" x14ac:dyDescent="0.25">
      <c r="A7826" s="8">
        <v>45274</v>
      </c>
      <c r="B7826" s="9" t="s">
        <v>3019</v>
      </c>
      <c r="C7826" s="9" t="s">
        <v>131</v>
      </c>
      <c r="D7826" s="3">
        <v>-27.55</v>
      </c>
      <c r="E7826" s="9" t="s">
        <v>132</v>
      </c>
      <c r="F7826" s="9" t="s">
        <v>133</v>
      </c>
      <c r="G7826" s="9" t="s">
        <v>134</v>
      </c>
      <c r="H7826" s="8">
        <v>45261</v>
      </c>
      <c r="I7826" s="8">
        <v>45271</v>
      </c>
      <c r="J7826" s="219" t="s">
        <v>3020</v>
      </c>
      <c r="K7826" s="206" t="s">
        <v>136</v>
      </c>
      <c r="M7826" s="9" t="s">
        <v>3021</v>
      </c>
      <c r="N7826" s="215">
        <v>45294.9567489931</v>
      </c>
      <c r="O7826" s="8"/>
    </row>
    <row r="7827" spans="1:15" x14ac:dyDescent="0.25">
      <c r="A7827" s="8">
        <v>45296</v>
      </c>
      <c r="B7827" s="9" t="s">
        <v>3016</v>
      </c>
      <c r="C7827" s="9" t="s">
        <v>131</v>
      </c>
      <c r="D7827" s="3">
        <v>-27.55</v>
      </c>
      <c r="E7827" s="9" t="s">
        <v>132</v>
      </c>
      <c r="F7827" s="9" t="s">
        <v>133</v>
      </c>
      <c r="G7827" s="9" t="s">
        <v>134</v>
      </c>
      <c r="H7827" s="8">
        <v>45292</v>
      </c>
      <c r="I7827" s="8">
        <v>45292</v>
      </c>
      <c r="J7827" s="8" t="s">
        <v>3017</v>
      </c>
      <c r="K7827" s="206" t="s">
        <v>136</v>
      </c>
      <c r="M7827" s="9" t="s">
        <v>3018</v>
      </c>
      <c r="N7827" s="215">
        <v>45300.8738539236</v>
      </c>
      <c r="O7827" s="8"/>
    </row>
    <row r="7828" spans="1:15" x14ac:dyDescent="0.25">
      <c r="A7828" s="8">
        <v>45858</v>
      </c>
      <c r="B7828" s="9" t="s">
        <v>18558</v>
      </c>
      <c r="C7828" s="9" t="s">
        <v>131</v>
      </c>
      <c r="D7828" s="3">
        <v>-27.67</v>
      </c>
      <c r="E7828" s="9" t="s">
        <v>7746</v>
      </c>
      <c r="F7828" s="9" t="s">
        <v>133</v>
      </c>
      <c r="G7828" s="9" t="s">
        <v>134</v>
      </c>
      <c r="H7828" s="8">
        <v>45839</v>
      </c>
      <c r="I7828" s="8">
        <v>45852</v>
      </c>
      <c r="J7828" s="219" t="s">
        <v>18559</v>
      </c>
      <c r="K7828" s="205" t="s">
        <v>136</v>
      </c>
      <c r="M7828" s="9" t="s">
        <v>18560</v>
      </c>
      <c r="N7828" s="215">
        <v>45862.622311099498</v>
      </c>
      <c r="O7828" s="8">
        <v>45862</v>
      </c>
    </row>
    <row r="7829" spans="1:15" x14ac:dyDescent="0.25">
      <c r="A7829" s="8">
        <v>45765</v>
      </c>
      <c r="B7829" s="9" t="s">
        <v>14680</v>
      </c>
      <c r="C7829" s="9" t="s">
        <v>131</v>
      </c>
      <c r="D7829" s="3">
        <v>-27.7</v>
      </c>
      <c r="E7829" s="9" t="s">
        <v>7746</v>
      </c>
      <c r="F7829" s="9" t="s">
        <v>133</v>
      </c>
      <c r="G7829" s="9" t="s">
        <v>134</v>
      </c>
      <c r="H7829" s="8">
        <v>45748</v>
      </c>
      <c r="I7829" s="8">
        <v>45761</v>
      </c>
      <c r="J7829" s="219" t="s">
        <v>14681</v>
      </c>
      <c r="K7829" s="205" t="s">
        <v>136</v>
      </c>
      <c r="M7829" s="9" t="s">
        <v>14682</v>
      </c>
      <c r="N7829" s="215">
        <v>45777.922227581003</v>
      </c>
      <c r="O7829" s="8">
        <v>45777</v>
      </c>
    </row>
    <row r="7830" spans="1:15" x14ac:dyDescent="0.25">
      <c r="A7830" s="8">
        <v>45793</v>
      </c>
      <c r="B7830" s="9" t="s">
        <v>16246</v>
      </c>
      <c r="C7830" s="9" t="s">
        <v>131</v>
      </c>
      <c r="D7830" s="3">
        <v>-27.71</v>
      </c>
      <c r="E7830" s="9" t="s">
        <v>7746</v>
      </c>
      <c r="F7830" s="9" t="s">
        <v>133</v>
      </c>
      <c r="G7830" s="9" t="s">
        <v>134</v>
      </c>
      <c r="H7830" s="8">
        <v>45778</v>
      </c>
      <c r="I7830" s="8">
        <v>45789</v>
      </c>
      <c r="J7830" s="8" t="s">
        <v>16247</v>
      </c>
      <c r="K7830" s="205" t="s">
        <v>136</v>
      </c>
      <c r="M7830" s="9" t="s">
        <v>16248</v>
      </c>
      <c r="N7830" s="215">
        <v>45809.629870740697</v>
      </c>
      <c r="O7830" s="8">
        <v>45809</v>
      </c>
    </row>
    <row r="7831" spans="1:15" x14ac:dyDescent="0.25">
      <c r="A7831" s="8">
        <v>45735</v>
      </c>
      <c r="B7831" s="9" t="s">
        <v>15314</v>
      </c>
      <c r="C7831" s="9" t="s">
        <v>131</v>
      </c>
      <c r="D7831" s="3">
        <v>-27.71</v>
      </c>
      <c r="E7831" s="9" t="s">
        <v>7746</v>
      </c>
      <c r="F7831" s="9" t="s">
        <v>133</v>
      </c>
      <c r="G7831" s="9" t="s">
        <v>134</v>
      </c>
      <c r="H7831" s="8">
        <v>45717</v>
      </c>
      <c r="I7831" s="8">
        <v>45733</v>
      </c>
      <c r="J7831" s="219" t="s">
        <v>15315</v>
      </c>
      <c r="K7831" s="205" t="s">
        <v>136</v>
      </c>
      <c r="M7831" s="9" t="s">
        <v>15316</v>
      </c>
      <c r="N7831" s="215">
        <v>45777.922227581003</v>
      </c>
      <c r="O7831" s="8">
        <v>45777</v>
      </c>
    </row>
    <row r="7832" spans="1:15" x14ac:dyDescent="0.25">
      <c r="A7832" s="8">
        <v>45656</v>
      </c>
      <c r="B7832" s="9" t="s">
        <v>12575</v>
      </c>
      <c r="C7832" s="9" t="s">
        <v>131</v>
      </c>
      <c r="D7832" s="3">
        <v>-27.71</v>
      </c>
      <c r="E7832" s="9" t="s">
        <v>7746</v>
      </c>
      <c r="F7832" s="9" t="s">
        <v>133</v>
      </c>
      <c r="G7832" s="9" t="s">
        <v>134</v>
      </c>
      <c r="H7832" s="8">
        <v>45627</v>
      </c>
      <c r="I7832" s="8">
        <v>45656</v>
      </c>
      <c r="J7832" s="219" t="s">
        <v>12576</v>
      </c>
      <c r="K7832" s="205" t="s">
        <v>136</v>
      </c>
      <c r="M7832" s="9" t="s">
        <v>12577</v>
      </c>
      <c r="N7832" s="215">
        <v>45681.075335370399</v>
      </c>
      <c r="O7832" s="8">
        <v>45681</v>
      </c>
    </row>
    <row r="7833" spans="1:15" x14ac:dyDescent="0.25">
      <c r="A7833" s="8">
        <v>45490</v>
      </c>
      <c r="B7833" s="9" t="s">
        <v>7875</v>
      </c>
      <c r="C7833" s="9" t="s">
        <v>131</v>
      </c>
      <c r="D7833" s="3">
        <v>-27.72</v>
      </c>
      <c r="E7833" s="9" t="s">
        <v>7746</v>
      </c>
      <c r="F7833" s="9" t="s">
        <v>133</v>
      </c>
      <c r="G7833" s="9" t="s">
        <v>134</v>
      </c>
      <c r="H7833" s="8">
        <v>45474</v>
      </c>
      <c r="I7833" s="8">
        <v>45488</v>
      </c>
      <c r="J7833" s="8" t="s">
        <v>7876</v>
      </c>
      <c r="K7833" s="205" t="s">
        <v>136</v>
      </c>
      <c r="M7833" s="9" t="s">
        <v>7877</v>
      </c>
      <c r="N7833" s="215">
        <v>45505.8848292361</v>
      </c>
      <c r="O7833" s="8">
        <v>45505</v>
      </c>
    </row>
    <row r="7834" spans="1:15" x14ac:dyDescent="0.25">
      <c r="A7834" s="8">
        <v>45614</v>
      </c>
      <c r="B7834" s="9" t="s">
        <v>11672</v>
      </c>
      <c r="C7834" s="9" t="s">
        <v>131</v>
      </c>
      <c r="D7834" s="3">
        <v>-27.91</v>
      </c>
      <c r="E7834" s="9" t="s">
        <v>7746</v>
      </c>
      <c r="F7834" s="9" t="s">
        <v>133</v>
      </c>
      <c r="G7834" s="9" t="s">
        <v>134</v>
      </c>
      <c r="H7834" s="8">
        <v>45597</v>
      </c>
      <c r="I7834" s="8">
        <v>45614</v>
      </c>
      <c r="J7834" s="219" t="s">
        <v>11673</v>
      </c>
      <c r="K7834" s="205" t="s">
        <v>136</v>
      </c>
      <c r="M7834" s="9" t="s">
        <v>11674</v>
      </c>
      <c r="N7834" s="215">
        <v>45635.715607696802</v>
      </c>
      <c r="O7834" s="8">
        <v>45635</v>
      </c>
    </row>
    <row r="7835" spans="1:15" x14ac:dyDescent="0.25">
      <c r="A7835" s="8">
        <v>45281</v>
      </c>
      <c r="B7835" s="9" t="s">
        <v>2700</v>
      </c>
      <c r="C7835" s="9" t="s">
        <v>131</v>
      </c>
      <c r="D7835" s="3">
        <v>-27.97</v>
      </c>
      <c r="E7835" s="9" t="s">
        <v>266</v>
      </c>
      <c r="F7835" s="9" t="s">
        <v>267</v>
      </c>
      <c r="G7835" s="9" t="s">
        <v>268</v>
      </c>
      <c r="H7835" s="8">
        <v>45261</v>
      </c>
      <c r="I7835" s="8">
        <v>45278</v>
      </c>
      <c r="J7835" s="8" t="s">
        <v>3034</v>
      </c>
      <c r="K7835" s="205" t="s">
        <v>270</v>
      </c>
      <c r="M7835" s="9" t="s">
        <v>2702</v>
      </c>
      <c r="N7835" s="215">
        <v>45294.9567489931</v>
      </c>
      <c r="O7835" s="8"/>
    </row>
    <row r="7836" spans="1:15" x14ac:dyDescent="0.25">
      <c r="A7836" s="8">
        <v>45923</v>
      </c>
      <c r="B7836" s="9" t="s">
        <v>18757</v>
      </c>
      <c r="C7836" s="9" t="s">
        <v>180</v>
      </c>
      <c r="D7836" s="3">
        <v>-2.92</v>
      </c>
      <c r="E7836" s="9" t="s">
        <v>181</v>
      </c>
      <c r="F7836" s="9" t="s">
        <v>182</v>
      </c>
      <c r="G7836" s="9" t="s">
        <v>183</v>
      </c>
      <c r="H7836" s="8">
        <v>45901</v>
      </c>
      <c r="I7836" s="8">
        <v>45922</v>
      </c>
      <c r="J7836" s="219" t="s">
        <v>19274</v>
      </c>
      <c r="K7836" s="205" t="s">
        <v>185</v>
      </c>
      <c r="M7836" s="9" t="s">
        <v>18759</v>
      </c>
      <c r="N7836" s="215">
        <v>45929.807189814797</v>
      </c>
      <c r="O7836" s="8">
        <v>45929</v>
      </c>
    </row>
    <row r="7837" spans="1:15" x14ac:dyDescent="0.25">
      <c r="A7837" s="8">
        <v>45847</v>
      </c>
      <c r="B7837" s="9" t="s">
        <v>18798</v>
      </c>
      <c r="C7837" s="9" t="s">
        <v>180</v>
      </c>
      <c r="D7837" s="3">
        <v>-2.91</v>
      </c>
      <c r="E7837" s="9" t="s">
        <v>181</v>
      </c>
      <c r="F7837" s="9" t="s">
        <v>182</v>
      </c>
      <c r="G7837" s="9" t="s">
        <v>183</v>
      </c>
      <c r="H7837" s="8">
        <v>45839</v>
      </c>
      <c r="I7837" s="8">
        <v>45845</v>
      </c>
      <c r="J7837" s="219" t="s">
        <v>18799</v>
      </c>
      <c r="K7837" s="205" t="s">
        <v>185</v>
      </c>
      <c r="M7837" s="9" t="s">
        <v>18800</v>
      </c>
      <c r="N7837" s="215">
        <v>45862.622311099498</v>
      </c>
      <c r="O7837" s="8">
        <v>45862</v>
      </c>
    </row>
    <row r="7838" spans="1:15" x14ac:dyDescent="0.25">
      <c r="A7838" s="8">
        <v>45281</v>
      </c>
      <c r="B7838" s="9" t="s">
        <v>2700</v>
      </c>
      <c r="C7838" s="9" t="s">
        <v>131</v>
      </c>
      <c r="D7838" s="3">
        <v>-27.97</v>
      </c>
      <c r="E7838" s="9" t="s">
        <v>266</v>
      </c>
      <c r="F7838" s="9" t="s">
        <v>267</v>
      </c>
      <c r="G7838" s="9" t="s">
        <v>268</v>
      </c>
      <c r="H7838" s="8">
        <v>45261</v>
      </c>
      <c r="I7838" s="8">
        <v>45278</v>
      </c>
      <c r="J7838" s="8" t="s">
        <v>3035</v>
      </c>
      <c r="K7838" s="205" t="s">
        <v>270</v>
      </c>
      <c r="M7838" s="9" t="s">
        <v>2702</v>
      </c>
      <c r="N7838" s="215">
        <v>45294.9567489931</v>
      </c>
      <c r="O7838" s="8"/>
    </row>
    <row r="7839" spans="1:15" x14ac:dyDescent="0.25">
      <c r="A7839" s="8">
        <v>45281</v>
      </c>
      <c r="B7839" s="9" t="s">
        <v>2700</v>
      </c>
      <c r="C7839" s="9" t="s">
        <v>131</v>
      </c>
      <c r="D7839" s="3">
        <v>-27.97</v>
      </c>
      <c r="E7839" s="9" t="s">
        <v>266</v>
      </c>
      <c r="F7839" s="9" t="s">
        <v>267</v>
      </c>
      <c r="G7839" s="9" t="s">
        <v>268</v>
      </c>
      <c r="H7839" s="8">
        <v>45261</v>
      </c>
      <c r="I7839" s="8">
        <v>45278</v>
      </c>
      <c r="J7839" s="8" t="s">
        <v>3036</v>
      </c>
      <c r="K7839" s="205" t="s">
        <v>270</v>
      </c>
      <c r="M7839" s="9" t="s">
        <v>2702</v>
      </c>
      <c r="N7839" s="215">
        <v>45294.9567489931</v>
      </c>
      <c r="O7839" s="8"/>
    </row>
    <row r="7840" spans="1:15" x14ac:dyDescent="0.25">
      <c r="A7840" s="8">
        <v>45856</v>
      </c>
      <c r="B7840" s="9" t="s">
        <v>18564</v>
      </c>
      <c r="C7840" s="9" t="s">
        <v>131</v>
      </c>
      <c r="D7840" s="3">
        <v>-27.98</v>
      </c>
      <c r="E7840" s="9" t="s">
        <v>7746</v>
      </c>
      <c r="F7840" s="9" t="s">
        <v>133</v>
      </c>
      <c r="G7840" s="9" t="s">
        <v>134</v>
      </c>
      <c r="H7840" s="8">
        <v>45839</v>
      </c>
      <c r="I7840" s="8">
        <v>45852</v>
      </c>
      <c r="J7840" s="219" t="s">
        <v>18565</v>
      </c>
      <c r="K7840" s="205" t="s">
        <v>136</v>
      </c>
      <c r="M7840" s="9" t="s">
        <v>18566</v>
      </c>
      <c r="N7840" s="215">
        <v>45862.622311099498</v>
      </c>
      <c r="O7840" s="8">
        <v>45862</v>
      </c>
    </row>
    <row r="7841" spans="1:15" x14ac:dyDescent="0.25">
      <c r="A7841" s="8">
        <v>45643</v>
      </c>
      <c r="B7841" s="9" t="s">
        <v>179</v>
      </c>
      <c r="C7841" s="9" t="s">
        <v>180</v>
      </c>
      <c r="D7841" s="3">
        <v>-2.88</v>
      </c>
      <c r="E7841" s="9" t="s">
        <v>181</v>
      </c>
      <c r="F7841" s="9" t="s">
        <v>182</v>
      </c>
      <c r="G7841" s="9" t="s">
        <v>183</v>
      </c>
      <c r="H7841" s="8">
        <v>45627</v>
      </c>
      <c r="I7841" s="8">
        <v>45642</v>
      </c>
      <c r="J7841" s="219" t="s">
        <v>12723</v>
      </c>
      <c r="K7841" s="205" t="s">
        <v>185</v>
      </c>
      <c r="M7841" s="9" t="s">
        <v>186</v>
      </c>
      <c r="N7841" s="215">
        <v>45681.075335370399</v>
      </c>
      <c r="O7841" s="8">
        <v>45681</v>
      </c>
    </row>
    <row r="7842" spans="1:15" x14ac:dyDescent="0.25">
      <c r="A7842" s="8">
        <v>45642</v>
      </c>
      <c r="B7842" s="9" t="s">
        <v>258</v>
      </c>
      <c r="C7842" s="9" t="s">
        <v>180</v>
      </c>
      <c r="D7842" s="3">
        <v>-2.88</v>
      </c>
      <c r="E7842" s="9" t="s">
        <v>181</v>
      </c>
      <c r="F7842" s="9" t="s">
        <v>182</v>
      </c>
      <c r="G7842" s="9" t="s">
        <v>183</v>
      </c>
      <c r="H7842" s="8">
        <v>45627</v>
      </c>
      <c r="I7842" s="8">
        <v>45642</v>
      </c>
      <c r="J7842" s="219" t="s">
        <v>12732</v>
      </c>
      <c r="K7842" s="205" t="s">
        <v>185</v>
      </c>
      <c r="M7842" s="9" t="s">
        <v>260</v>
      </c>
      <c r="N7842" s="215">
        <v>45681.075335370399</v>
      </c>
      <c r="O7842" s="8">
        <v>45681</v>
      </c>
    </row>
    <row r="7843" spans="1:15" x14ac:dyDescent="0.25">
      <c r="A7843" s="8">
        <v>45469</v>
      </c>
      <c r="B7843" s="9" t="s">
        <v>8542</v>
      </c>
      <c r="C7843" s="9" t="s">
        <v>131</v>
      </c>
      <c r="D7843" s="3">
        <v>-28.07</v>
      </c>
      <c r="E7843" s="9" t="s">
        <v>7746</v>
      </c>
      <c r="F7843" s="9" t="s">
        <v>133</v>
      </c>
      <c r="G7843" s="9" t="s">
        <v>134</v>
      </c>
      <c r="H7843" s="8">
        <v>45444</v>
      </c>
      <c r="I7843" s="8">
        <v>45467</v>
      </c>
      <c r="J7843" s="8" t="s">
        <v>8543</v>
      </c>
      <c r="K7843" s="205" t="s">
        <v>136</v>
      </c>
      <c r="M7843" s="9" t="s">
        <v>8544</v>
      </c>
      <c r="N7843" s="215">
        <v>45505.8848292361</v>
      </c>
      <c r="O7843" s="8">
        <v>45505</v>
      </c>
    </row>
    <row r="7844" spans="1:15" x14ac:dyDescent="0.25">
      <c r="A7844" s="8">
        <v>45859</v>
      </c>
      <c r="B7844" s="9" t="s">
        <v>19017</v>
      </c>
      <c r="C7844" s="9" t="s">
        <v>180</v>
      </c>
      <c r="D7844" s="3">
        <v>-2.82</v>
      </c>
      <c r="E7844" s="9" t="s">
        <v>181</v>
      </c>
      <c r="F7844" s="9" t="s">
        <v>182</v>
      </c>
      <c r="G7844" s="9" t="s">
        <v>183</v>
      </c>
      <c r="H7844" s="8">
        <v>45839</v>
      </c>
      <c r="I7844" s="8">
        <v>45859</v>
      </c>
      <c r="J7844" s="219" t="s">
        <v>20296</v>
      </c>
      <c r="K7844" s="205" t="s">
        <v>185</v>
      </c>
      <c r="M7844" s="9" t="s">
        <v>19019</v>
      </c>
      <c r="N7844" s="215">
        <v>45929.807189814797</v>
      </c>
      <c r="O7844" s="8">
        <v>45929</v>
      </c>
    </row>
    <row r="7845" spans="1:15" x14ac:dyDescent="0.25">
      <c r="A7845" s="8">
        <v>45243</v>
      </c>
      <c r="B7845" s="9" t="s">
        <v>3040</v>
      </c>
      <c r="C7845" s="9" t="s">
        <v>131</v>
      </c>
      <c r="D7845" s="3">
        <v>-28.1</v>
      </c>
      <c r="E7845" s="9" t="s">
        <v>132</v>
      </c>
      <c r="F7845" s="9" t="s">
        <v>133</v>
      </c>
      <c r="G7845" s="9" t="s">
        <v>134</v>
      </c>
      <c r="H7845" s="8">
        <v>45231</v>
      </c>
      <c r="I7845" s="8">
        <v>45243</v>
      </c>
      <c r="J7845" s="219" t="s">
        <v>3041</v>
      </c>
      <c r="K7845" s="206" t="s">
        <v>136</v>
      </c>
      <c r="M7845" s="9" t="s">
        <v>3042</v>
      </c>
      <c r="N7845" s="215">
        <v>45294.9567489931</v>
      </c>
      <c r="O7845" s="8"/>
    </row>
    <row r="7846" spans="1:15" x14ac:dyDescent="0.25">
      <c r="A7846" s="8">
        <v>45490</v>
      </c>
      <c r="B7846" s="9" t="s">
        <v>7921</v>
      </c>
      <c r="C7846" s="9" t="s">
        <v>180</v>
      </c>
      <c r="D7846" s="3">
        <v>-2.81</v>
      </c>
      <c r="E7846" s="9" t="s">
        <v>181</v>
      </c>
      <c r="F7846" s="9" t="s">
        <v>182</v>
      </c>
      <c r="G7846" s="9" t="s">
        <v>183</v>
      </c>
      <c r="H7846" s="8">
        <v>45474</v>
      </c>
      <c r="I7846" s="8">
        <v>45488</v>
      </c>
      <c r="J7846" s="8" t="s">
        <v>7922</v>
      </c>
      <c r="K7846" s="205" t="s">
        <v>185</v>
      </c>
      <c r="M7846" s="9" t="s">
        <v>7923</v>
      </c>
      <c r="N7846" s="215">
        <v>45505.8848292361</v>
      </c>
      <c r="O7846" s="8">
        <v>45505</v>
      </c>
    </row>
    <row r="7847" spans="1:15" x14ac:dyDescent="0.25">
      <c r="A7847" s="8">
        <v>45474</v>
      </c>
      <c r="B7847" s="9" t="s">
        <v>7907</v>
      </c>
      <c r="C7847" s="9" t="s">
        <v>180</v>
      </c>
      <c r="D7847" s="3">
        <v>-2.79</v>
      </c>
      <c r="E7847" s="9" t="s">
        <v>181</v>
      </c>
      <c r="F7847" s="9" t="s">
        <v>182</v>
      </c>
      <c r="G7847" s="9" t="s">
        <v>183</v>
      </c>
      <c r="H7847" s="8">
        <v>45474</v>
      </c>
      <c r="I7847" s="8">
        <v>45474</v>
      </c>
      <c r="J7847" s="8" t="s">
        <v>8266</v>
      </c>
      <c r="K7847" s="205" t="s">
        <v>185</v>
      </c>
      <c r="M7847" s="9" t="s">
        <v>7909</v>
      </c>
      <c r="N7847" s="215">
        <v>45505.8848292361</v>
      </c>
      <c r="O7847" s="8">
        <v>45505</v>
      </c>
    </row>
    <row r="7848" spans="1:15" x14ac:dyDescent="0.25">
      <c r="A7848" s="8">
        <v>45789</v>
      </c>
      <c r="B7848" s="9" t="s">
        <v>7937</v>
      </c>
      <c r="C7848" s="9" t="s">
        <v>180</v>
      </c>
      <c r="D7848" s="3">
        <v>-2.79</v>
      </c>
      <c r="E7848" s="9" t="s">
        <v>181</v>
      </c>
      <c r="F7848" s="9" t="s">
        <v>182</v>
      </c>
      <c r="G7848" s="9" t="s">
        <v>183</v>
      </c>
      <c r="H7848" s="8">
        <v>45778</v>
      </c>
      <c r="I7848" s="8">
        <v>45789</v>
      </c>
      <c r="J7848" s="8" t="s">
        <v>16394</v>
      </c>
      <c r="K7848" s="205" t="s">
        <v>185</v>
      </c>
      <c r="M7848" s="9" t="s">
        <v>7939</v>
      </c>
      <c r="N7848" s="215">
        <v>45809.629870740697</v>
      </c>
      <c r="O7848" s="8">
        <v>45809</v>
      </c>
    </row>
    <row r="7849" spans="1:15" x14ac:dyDescent="0.25">
      <c r="A7849" s="8">
        <v>45412</v>
      </c>
      <c r="B7849" s="9" t="s">
        <v>1401</v>
      </c>
      <c r="C7849" s="9" t="s">
        <v>180</v>
      </c>
      <c r="D7849" s="3">
        <v>-2.78</v>
      </c>
      <c r="E7849" s="9" t="s">
        <v>939</v>
      </c>
      <c r="F7849" s="9" t="s">
        <v>940</v>
      </c>
      <c r="G7849" s="9" t="s">
        <v>183</v>
      </c>
      <c r="H7849" s="8">
        <v>45383</v>
      </c>
      <c r="I7849" s="8">
        <v>45411</v>
      </c>
      <c r="J7849" s="8" t="s">
        <v>1482</v>
      </c>
      <c r="K7849" s="205" t="s">
        <v>942</v>
      </c>
      <c r="M7849" s="9" t="s">
        <v>1403</v>
      </c>
      <c r="N7849" s="215">
        <v>45421.815222858801</v>
      </c>
      <c r="O7849" s="8"/>
    </row>
    <row r="7850" spans="1:15" x14ac:dyDescent="0.25">
      <c r="A7850" s="8">
        <v>45474</v>
      </c>
      <c r="B7850" s="9" t="s">
        <v>8251</v>
      </c>
      <c r="C7850" s="9" t="s">
        <v>131</v>
      </c>
      <c r="D7850" s="3">
        <v>-28.26</v>
      </c>
      <c r="E7850" s="9" t="s">
        <v>7746</v>
      </c>
      <c r="F7850" s="9" t="s">
        <v>133</v>
      </c>
      <c r="G7850" s="9" t="s">
        <v>134</v>
      </c>
      <c r="H7850" s="8">
        <v>45474</v>
      </c>
      <c r="I7850" s="8">
        <v>45474</v>
      </c>
      <c r="J7850" s="8" t="s">
        <v>8252</v>
      </c>
      <c r="K7850" s="205" t="s">
        <v>136</v>
      </c>
      <c r="M7850" s="9" t="s">
        <v>8253</v>
      </c>
      <c r="N7850" s="215">
        <v>45505.8848292361</v>
      </c>
      <c r="O7850" s="8">
        <v>45505</v>
      </c>
    </row>
    <row r="7851" spans="1:15" x14ac:dyDescent="0.25">
      <c r="A7851" s="8">
        <v>45751</v>
      </c>
      <c r="B7851" s="9" t="s">
        <v>14998</v>
      </c>
      <c r="C7851" s="9" t="s">
        <v>131</v>
      </c>
      <c r="D7851" s="3">
        <v>-28.35</v>
      </c>
      <c r="E7851" s="9" t="s">
        <v>7746</v>
      </c>
      <c r="F7851" s="9" t="s">
        <v>133</v>
      </c>
      <c r="G7851" s="9" t="s">
        <v>134</v>
      </c>
      <c r="H7851" s="8">
        <v>45748</v>
      </c>
      <c r="I7851" s="8">
        <v>45747</v>
      </c>
      <c r="J7851" s="219" t="s">
        <v>14999</v>
      </c>
      <c r="K7851" s="205" t="s">
        <v>136</v>
      </c>
      <c r="M7851" s="9" t="s">
        <v>15000</v>
      </c>
      <c r="N7851" s="215">
        <v>45777.922227581003</v>
      </c>
      <c r="O7851" s="8">
        <v>45777</v>
      </c>
    </row>
    <row r="7852" spans="1:15" x14ac:dyDescent="0.25">
      <c r="A7852" s="8">
        <v>45284</v>
      </c>
      <c r="B7852" s="9" t="s">
        <v>3045</v>
      </c>
      <c r="C7852" s="9" t="s">
        <v>131</v>
      </c>
      <c r="D7852" s="3">
        <v>-28.38</v>
      </c>
      <c r="E7852" s="9" t="s">
        <v>132</v>
      </c>
      <c r="F7852" s="9" t="s">
        <v>133</v>
      </c>
      <c r="G7852" s="9" t="s">
        <v>134</v>
      </c>
      <c r="H7852" s="8">
        <v>45261</v>
      </c>
      <c r="I7852" s="8">
        <v>45278</v>
      </c>
      <c r="J7852" s="219" t="s">
        <v>3046</v>
      </c>
      <c r="K7852" s="206" t="s">
        <v>136</v>
      </c>
      <c r="M7852" s="9" t="s">
        <v>3047</v>
      </c>
      <c r="N7852" s="215">
        <v>45294.9567489931</v>
      </c>
      <c r="O7852" s="8"/>
    </row>
    <row r="7853" spans="1:15" x14ac:dyDescent="0.25">
      <c r="A7853" s="8">
        <v>45278</v>
      </c>
      <c r="B7853" s="9" t="s">
        <v>3056</v>
      </c>
      <c r="C7853" s="9" t="s">
        <v>131</v>
      </c>
      <c r="D7853" s="3">
        <v>-28.65</v>
      </c>
      <c r="E7853" s="9" t="s">
        <v>266</v>
      </c>
      <c r="F7853" s="9" t="s">
        <v>267</v>
      </c>
      <c r="G7853" s="9" t="s">
        <v>268</v>
      </c>
      <c r="H7853" s="8">
        <v>45261</v>
      </c>
      <c r="I7853" s="8">
        <v>45278</v>
      </c>
      <c r="J7853" s="8" t="s">
        <v>3057</v>
      </c>
      <c r="K7853" s="205" t="s">
        <v>270</v>
      </c>
      <c r="M7853" s="9" t="s">
        <v>3058</v>
      </c>
      <c r="N7853" s="215">
        <v>45294.9567489931</v>
      </c>
      <c r="O7853" s="8"/>
    </row>
    <row r="7854" spans="1:15" x14ac:dyDescent="0.25">
      <c r="A7854" s="8">
        <v>45632</v>
      </c>
      <c r="B7854" s="9" t="s">
        <v>179</v>
      </c>
      <c r="C7854" s="9" t="s">
        <v>180</v>
      </c>
      <c r="D7854" s="3">
        <v>-2.76</v>
      </c>
      <c r="E7854" s="9" t="s">
        <v>181</v>
      </c>
      <c r="F7854" s="9" t="s">
        <v>182</v>
      </c>
      <c r="G7854" s="9" t="s">
        <v>183</v>
      </c>
      <c r="H7854" s="8">
        <v>45627</v>
      </c>
      <c r="I7854" s="8">
        <v>45628</v>
      </c>
      <c r="J7854" s="219" t="s">
        <v>11460</v>
      </c>
      <c r="K7854" s="205" t="s">
        <v>185</v>
      </c>
      <c r="M7854" s="9" t="s">
        <v>186</v>
      </c>
      <c r="N7854" s="215">
        <v>45635.715607696802</v>
      </c>
      <c r="O7854" s="8">
        <v>45635</v>
      </c>
    </row>
    <row r="7855" spans="1:15" x14ac:dyDescent="0.25">
      <c r="A7855" s="8">
        <v>45631</v>
      </c>
      <c r="B7855" s="9" t="s">
        <v>258</v>
      </c>
      <c r="C7855" s="9" t="s">
        <v>180</v>
      </c>
      <c r="D7855" s="3">
        <v>-2.76</v>
      </c>
      <c r="E7855" s="9" t="s">
        <v>181</v>
      </c>
      <c r="F7855" s="9" t="s">
        <v>182</v>
      </c>
      <c r="G7855" s="9" t="s">
        <v>183</v>
      </c>
      <c r="H7855" s="8">
        <v>45627</v>
      </c>
      <c r="I7855" s="8">
        <v>45628</v>
      </c>
      <c r="J7855" s="219" t="s">
        <v>11480</v>
      </c>
      <c r="K7855" s="205" t="s">
        <v>185</v>
      </c>
      <c r="M7855" s="9" t="s">
        <v>260</v>
      </c>
      <c r="N7855" s="215">
        <v>45635.715607696802</v>
      </c>
      <c r="O7855" s="8">
        <v>45635</v>
      </c>
    </row>
    <row r="7856" spans="1:15" x14ac:dyDescent="0.25">
      <c r="A7856" s="8">
        <v>45818</v>
      </c>
      <c r="B7856" s="9" t="s">
        <v>14725</v>
      </c>
      <c r="C7856" s="9" t="s">
        <v>180</v>
      </c>
      <c r="D7856" s="3">
        <v>-2.75</v>
      </c>
      <c r="E7856" s="9" t="s">
        <v>181</v>
      </c>
      <c r="F7856" s="9" t="s">
        <v>182</v>
      </c>
      <c r="G7856" s="9" t="s">
        <v>183</v>
      </c>
      <c r="H7856" s="8">
        <v>45809</v>
      </c>
      <c r="I7856" s="8">
        <v>45817</v>
      </c>
      <c r="J7856" s="8" t="s">
        <v>17971</v>
      </c>
      <c r="K7856" s="205" t="s">
        <v>185</v>
      </c>
      <c r="M7856" s="9" t="s">
        <v>14727</v>
      </c>
      <c r="N7856" s="215">
        <v>45840.490152685197</v>
      </c>
      <c r="O7856" s="8">
        <v>45840</v>
      </c>
    </row>
    <row r="7857" spans="1:15" x14ac:dyDescent="0.25">
      <c r="A7857" s="8">
        <v>45443</v>
      </c>
      <c r="B7857" s="9" t="s">
        <v>3059</v>
      </c>
      <c r="C7857" s="9" t="s">
        <v>131</v>
      </c>
      <c r="D7857" s="3">
        <v>-28.68</v>
      </c>
      <c r="E7857" s="9" t="s">
        <v>132</v>
      </c>
      <c r="F7857" s="9" t="s">
        <v>133</v>
      </c>
      <c r="G7857" s="9" t="s">
        <v>134</v>
      </c>
      <c r="H7857" s="8">
        <v>45413</v>
      </c>
      <c r="I7857" s="8">
        <v>45439</v>
      </c>
      <c r="J7857" s="8" t="s">
        <v>3060</v>
      </c>
      <c r="K7857" s="206" t="s">
        <v>136</v>
      </c>
      <c r="M7857" s="9" t="s">
        <v>3061</v>
      </c>
      <c r="N7857" s="215">
        <v>45446.142181782401</v>
      </c>
      <c r="O7857" s="8">
        <v>45445</v>
      </c>
    </row>
    <row r="7858" spans="1:15" x14ac:dyDescent="0.25">
      <c r="A7858" s="8">
        <v>45823</v>
      </c>
      <c r="B7858" s="9" t="s">
        <v>17901</v>
      </c>
      <c r="C7858" s="9" t="s">
        <v>131</v>
      </c>
      <c r="D7858" s="3">
        <v>-28.74</v>
      </c>
      <c r="E7858" s="9" t="s">
        <v>7746</v>
      </c>
      <c r="F7858" s="9" t="s">
        <v>133</v>
      </c>
      <c r="G7858" s="9" t="s">
        <v>134</v>
      </c>
      <c r="H7858" s="8">
        <v>45809</v>
      </c>
      <c r="I7858" s="8">
        <v>45817</v>
      </c>
      <c r="J7858" s="8" t="s">
        <v>17902</v>
      </c>
      <c r="K7858" s="205" t="s">
        <v>136</v>
      </c>
      <c r="M7858" s="9" t="s">
        <v>17903</v>
      </c>
      <c r="N7858" s="215">
        <v>45840.490152685197</v>
      </c>
      <c r="O7858" s="8">
        <v>45840</v>
      </c>
    </row>
    <row r="7859" spans="1:15" x14ac:dyDescent="0.25">
      <c r="A7859" s="8">
        <v>45573</v>
      </c>
      <c r="B7859" s="9" t="s">
        <v>9910</v>
      </c>
      <c r="C7859" s="9" t="s">
        <v>131</v>
      </c>
      <c r="D7859" s="3">
        <v>-28.78</v>
      </c>
      <c r="E7859" s="9" t="s">
        <v>7746</v>
      </c>
      <c r="F7859" s="9" t="s">
        <v>133</v>
      </c>
      <c r="G7859" s="9" t="s">
        <v>134</v>
      </c>
      <c r="H7859" s="8">
        <v>45566</v>
      </c>
      <c r="I7859" s="8">
        <v>45572</v>
      </c>
      <c r="J7859" s="219" t="s">
        <v>9911</v>
      </c>
      <c r="K7859" s="205" t="s">
        <v>136</v>
      </c>
      <c r="M7859" s="9" t="s">
        <v>9912</v>
      </c>
      <c r="N7859" s="215">
        <v>45575.565837071801</v>
      </c>
      <c r="O7859" s="8">
        <v>45575</v>
      </c>
    </row>
    <row r="7860" spans="1:15" x14ac:dyDescent="0.25">
      <c r="A7860" s="8">
        <v>45384</v>
      </c>
      <c r="B7860" s="9" t="s">
        <v>3065</v>
      </c>
      <c r="C7860" s="9" t="s">
        <v>131</v>
      </c>
      <c r="D7860" s="3">
        <v>-28.93</v>
      </c>
      <c r="E7860" s="9" t="s">
        <v>132</v>
      </c>
      <c r="F7860" s="9" t="s">
        <v>133</v>
      </c>
      <c r="G7860" s="9" t="s">
        <v>134</v>
      </c>
      <c r="H7860" s="8">
        <v>45383</v>
      </c>
      <c r="I7860" s="8">
        <v>45383</v>
      </c>
      <c r="J7860" s="8" t="s">
        <v>3066</v>
      </c>
      <c r="K7860" s="205" t="s">
        <v>136</v>
      </c>
      <c r="M7860" s="9" t="s">
        <v>3067</v>
      </c>
      <c r="N7860" s="215">
        <v>45402.639274791698</v>
      </c>
      <c r="O7860" s="8">
        <v>45402</v>
      </c>
    </row>
    <row r="7861" spans="1:15" x14ac:dyDescent="0.25">
      <c r="A7861" s="8">
        <v>45880</v>
      </c>
      <c r="B7861" s="9" t="s">
        <v>18814</v>
      </c>
      <c r="C7861" s="9" t="s">
        <v>180</v>
      </c>
      <c r="D7861" s="3">
        <v>-2.68</v>
      </c>
      <c r="E7861" s="9" t="s">
        <v>181</v>
      </c>
      <c r="F7861" s="9" t="s">
        <v>182</v>
      </c>
      <c r="G7861" s="9" t="s">
        <v>183</v>
      </c>
      <c r="H7861" s="8">
        <v>45870</v>
      </c>
      <c r="I7861" s="8">
        <v>45880</v>
      </c>
      <c r="J7861" s="219" t="s">
        <v>20004</v>
      </c>
      <c r="K7861" s="205" t="s">
        <v>185</v>
      </c>
      <c r="M7861" s="9" t="s">
        <v>18816</v>
      </c>
      <c r="N7861" s="215">
        <v>45929.807189814797</v>
      </c>
      <c r="O7861" s="8">
        <v>45929</v>
      </c>
    </row>
    <row r="7862" spans="1:15" x14ac:dyDescent="0.25">
      <c r="A7862" s="8">
        <v>45490</v>
      </c>
      <c r="B7862" s="9" t="s">
        <v>7949</v>
      </c>
      <c r="C7862" s="9" t="s">
        <v>180</v>
      </c>
      <c r="D7862" s="3">
        <v>-2.68</v>
      </c>
      <c r="E7862" s="9" t="s">
        <v>181</v>
      </c>
      <c r="F7862" s="9" t="s">
        <v>182</v>
      </c>
      <c r="G7862" s="9" t="s">
        <v>183</v>
      </c>
      <c r="H7862" s="8">
        <v>45474</v>
      </c>
      <c r="I7862" s="8">
        <v>45488</v>
      </c>
      <c r="J7862" s="8" t="s">
        <v>7950</v>
      </c>
      <c r="K7862" s="205" t="s">
        <v>185</v>
      </c>
      <c r="M7862" s="9" t="s">
        <v>7951</v>
      </c>
      <c r="N7862" s="215">
        <v>45505.8848292361</v>
      </c>
      <c r="O7862" s="8">
        <v>45505</v>
      </c>
    </row>
    <row r="7863" spans="1:15" x14ac:dyDescent="0.25">
      <c r="A7863" s="8">
        <v>45381</v>
      </c>
      <c r="B7863" s="9" t="s">
        <v>3801</v>
      </c>
      <c r="C7863" s="9" t="s">
        <v>199</v>
      </c>
      <c r="D7863" s="3">
        <v>-58.24</v>
      </c>
      <c r="E7863" s="9" t="s">
        <v>724</v>
      </c>
      <c r="F7863" s="9" t="s">
        <v>118</v>
      </c>
      <c r="G7863" s="9" t="s">
        <v>210</v>
      </c>
      <c r="H7863" s="8">
        <v>45352</v>
      </c>
      <c r="I7863" s="8">
        <v>45376</v>
      </c>
      <c r="J7863" s="8" t="s">
        <v>3802</v>
      </c>
      <c r="K7863" s="205" t="s">
        <v>121</v>
      </c>
      <c r="M7863" s="9" t="s">
        <v>3803</v>
      </c>
      <c r="N7863" s="215">
        <v>45385.162865138896</v>
      </c>
      <c r="O7863" s="8"/>
    </row>
    <row r="7864" spans="1:15" x14ac:dyDescent="0.25">
      <c r="A7864" s="8">
        <v>45342</v>
      </c>
      <c r="B7864" s="9" t="s">
        <v>3087</v>
      </c>
      <c r="C7864" s="9" t="s">
        <v>131</v>
      </c>
      <c r="D7864" s="3">
        <v>-29.51</v>
      </c>
      <c r="E7864" s="9" t="s">
        <v>132</v>
      </c>
      <c r="F7864" s="9" t="s">
        <v>133</v>
      </c>
      <c r="G7864" s="9" t="s">
        <v>134</v>
      </c>
      <c r="H7864" s="8">
        <v>45323</v>
      </c>
      <c r="I7864" s="8">
        <v>45341</v>
      </c>
      <c r="J7864" s="8" t="s">
        <v>3088</v>
      </c>
      <c r="K7864" s="206" t="s">
        <v>136</v>
      </c>
      <c r="M7864" s="9" t="s">
        <v>3089</v>
      </c>
      <c r="N7864" s="215">
        <v>45345.6983025347</v>
      </c>
      <c r="O7864" s="8">
        <v>45345</v>
      </c>
    </row>
    <row r="7865" spans="1:15" x14ac:dyDescent="0.25">
      <c r="A7865" s="8">
        <v>45859</v>
      </c>
      <c r="B7865" s="9" t="s">
        <v>18809</v>
      </c>
      <c r="C7865" s="9" t="s">
        <v>180</v>
      </c>
      <c r="D7865" s="3">
        <v>-2.64</v>
      </c>
      <c r="E7865" s="9" t="s">
        <v>181</v>
      </c>
      <c r="F7865" s="9" t="s">
        <v>182</v>
      </c>
      <c r="G7865" s="9" t="s">
        <v>183</v>
      </c>
      <c r="H7865" s="8">
        <v>45839</v>
      </c>
      <c r="I7865" s="8">
        <v>45859</v>
      </c>
      <c r="J7865" s="219" t="s">
        <v>20277</v>
      </c>
      <c r="K7865" s="205" t="s">
        <v>185</v>
      </c>
      <c r="M7865" s="9" t="s">
        <v>18811</v>
      </c>
      <c r="N7865" s="215">
        <v>45929.807189814797</v>
      </c>
      <c r="O7865" s="8">
        <v>45929</v>
      </c>
    </row>
    <row r="7866" spans="1:15" x14ac:dyDescent="0.25">
      <c r="A7866" s="8">
        <v>45751</v>
      </c>
      <c r="B7866" s="9" t="s">
        <v>14995</v>
      </c>
      <c r="C7866" s="9" t="s">
        <v>131</v>
      </c>
      <c r="D7866" s="3">
        <v>-29.64</v>
      </c>
      <c r="E7866" s="9" t="s">
        <v>7746</v>
      </c>
      <c r="F7866" s="9" t="s">
        <v>133</v>
      </c>
      <c r="G7866" s="9" t="s">
        <v>134</v>
      </c>
      <c r="H7866" s="8">
        <v>45748</v>
      </c>
      <c r="I7866" s="8">
        <v>45747</v>
      </c>
      <c r="J7866" s="219" t="s">
        <v>14996</v>
      </c>
      <c r="K7866" s="205" t="s">
        <v>136</v>
      </c>
      <c r="M7866" s="9" t="s">
        <v>14997</v>
      </c>
      <c r="N7866" s="215">
        <v>45777.922227581003</v>
      </c>
      <c r="O7866" s="8">
        <v>45777</v>
      </c>
    </row>
    <row r="7867" spans="1:15" x14ac:dyDescent="0.25">
      <c r="A7867" s="8">
        <v>45379</v>
      </c>
      <c r="B7867" s="9" t="s">
        <v>1401</v>
      </c>
      <c r="C7867" s="9" t="s">
        <v>180</v>
      </c>
      <c r="D7867" s="3">
        <v>-2.61</v>
      </c>
      <c r="E7867" s="9" t="s">
        <v>939</v>
      </c>
      <c r="F7867" s="9" t="s">
        <v>940</v>
      </c>
      <c r="G7867" s="9" t="s">
        <v>183</v>
      </c>
      <c r="H7867" s="8">
        <v>45352</v>
      </c>
      <c r="I7867" s="8">
        <v>45376</v>
      </c>
      <c r="J7867" s="8" t="s">
        <v>1466</v>
      </c>
      <c r="K7867" s="205" t="s">
        <v>942</v>
      </c>
      <c r="M7867" s="9" t="s">
        <v>1403</v>
      </c>
      <c r="N7867" s="215">
        <v>45385.162865138896</v>
      </c>
      <c r="O7867" s="8"/>
    </row>
    <row r="7868" spans="1:15" x14ac:dyDescent="0.25">
      <c r="A7868" s="8">
        <v>45798</v>
      </c>
      <c r="B7868" s="9" t="s">
        <v>14737</v>
      </c>
      <c r="C7868" s="9" t="s">
        <v>180</v>
      </c>
      <c r="D7868" s="3">
        <v>-2.61</v>
      </c>
      <c r="E7868" s="9" t="s">
        <v>181</v>
      </c>
      <c r="F7868" s="9" t="s">
        <v>182</v>
      </c>
      <c r="G7868" s="9" t="s">
        <v>183</v>
      </c>
      <c r="H7868" s="8">
        <v>45778</v>
      </c>
      <c r="I7868" s="8">
        <v>45796</v>
      </c>
      <c r="J7868" s="8" t="s">
        <v>16164</v>
      </c>
      <c r="K7868" s="205" t="s">
        <v>185</v>
      </c>
      <c r="M7868" s="9" t="s">
        <v>14739</v>
      </c>
      <c r="N7868" s="215">
        <v>45809.629870740697</v>
      </c>
      <c r="O7868" s="8">
        <v>45809</v>
      </c>
    </row>
    <row r="7869" spans="1:15" x14ac:dyDescent="0.25">
      <c r="A7869" s="8">
        <v>45568</v>
      </c>
      <c r="B7869" s="9" t="s">
        <v>1497</v>
      </c>
      <c r="C7869" s="9" t="s">
        <v>180</v>
      </c>
      <c r="D7869" s="3">
        <v>-2.6</v>
      </c>
      <c r="E7869" s="9" t="s">
        <v>181</v>
      </c>
      <c r="F7869" s="9" t="s">
        <v>182</v>
      </c>
      <c r="G7869" s="9" t="s">
        <v>183</v>
      </c>
      <c r="H7869" s="8">
        <v>45566</v>
      </c>
      <c r="I7869" s="8">
        <v>45565</v>
      </c>
      <c r="J7869" s="8" t="s">
        <v>9983</v>
      </c>
      <c r="K7869" s="205" t="s">
        <v>185</v>
      </c>
      <c r="M7869" s="9" t="s">
        <v>1499</v>
      </c>
      <c r="N7869" s="215">
        <v>45575.565837071801</v>
      </c>
      <c r="O7869" s="8"/>
    </row>
    <row r="7870" spans="1:15" x14ac:dyDescent="0.25">
      <c r="A7870" s="8">
        <v>45471</v>
      </c>
      <c r="B7870" s="9" t="s">
        <v>1497</v>
      </c>
      <c r="C7870" s="9" t="s">
        <v>180</v>
      </c>
      <c r="D7870" s="3">
        <v>-2.6</v>
      </c>
      <c r="E7870" s="9" t="s">
        <v>181</v>
      </c>
      <c r="F7870" s="9" t="s">
        <v>182</v>
      </c>
      <c r="G7870" s="9" t="s">
        <v>183</v>
      </c>
      <c r="H7870" s="8">
        <v>45444</v>
      </c>
      <c r="I7870" s="8">
        <v>45467</v>
      </c>
      <c r="J7870" s="8" t="s">
        <v>8461</v>
      </c>
      <c r="K7870" s="205" t="s">
        <v>185</v>
      </c>
      <c r="M7870" s="9" t="s">
        <v>1499</v>
      </c>
      <c r="N7870" s="215">
        <v>45505.8848292361</v>
      </c>
      <c r="O7870" s="8"/>
    </row>
    <row r="7871" spans="1:15" x14ac:dyDescent="0.25">
      <c r="A7871" s="8">
        <v>45596</v>
      </c>
      <c r="B7871" s="9" t="s">
        <v>520</v>
      </c>
      <c r="C7871" s="9" t="s">
        <v>180</v>
      </c>
      <c r="D7871" s="3">
        <v>-2.58</v>
      </c>
      <c r="E7871" s="9" t="s">
        <v>717</v>
      </c>
      <c r="F7871" s="9" t="s">
        <v>718</v>
      </c>
      <c r="G7871" s="9" t="s">
        <v>183</v>
      </c>
      <c r="H7871" s="8">
        <v>45566</v>
      </c>
      <c r="I7871" s="8">
        <v>45593</v>
      </c>
      <c r="J7871" s="219" t="s">
        <v>11875</v>
      </c>
      <c r="K7871" s="205" t="s">
        <v>720</v>
      </c>
      <c r="M7871" s="9" t="s">
        <v>525</v>
      </c>
      <c r="N7871" s="215">
        <v>45635.715607696802</v>
      </c>
      <c r="O7871" s="8">
        <v>45635</v>
      </c>
    </row>
    <row r="7872" spans="1:15" x14ac:dyDescent="0.25">
      <c r="A7872" s="8">
        <v>45625</v>
      </c>
      <c r="B7872" s="9" t="s">
        <v>520</v>
      </c>
      <c r="C7872" s="9" t="s">
        <v>180</v>
      </c>
      <c r="D7872" s="3">
        <v>-2.57</v>
      </c>
      <c r="E7872" s="9" t="s">
        <v>717</v>
      </c>
      <c r="F7872" s="9" t="s">
        <v>718</v>
      </c>
      <c r="G7872" s="9" t="s">
        <v>183</v>
      </c>
      <c r="H7872" s="8">
        <v>45597</v>
      </c>
      <c r="I7872" s="8">
        <v>45621</v>
      </c>
      <c r="J7872" s="219" t="s">
        <v>11548</v>
      </c>
      <c r="K7872" s="205" t="s">
        <v>720</v>
      </c>
      <c r="M7872" s="9" t="s">
        <v>525</v>
      </c>
      <c r="N7872" s="215">
        <v>45635.715607696802</v>
      </c>
      <c r="O7872" s="8">
        <v>45635</v>
      </c>
    </row>
    <row r="7873" spans="1:15" x14ac:dyDescent="0.25">
      <c r="A7873" s="8">
        <v>45849</v>
      </c>
      <c r="B7873" s="9" t="s">
        <v>179</v>
      </c>
      <c r="C7873" s="9" t="s">
        <v>180</v>
      </c>
      <c r="D7873" s="3">
        <v>-2.5499999999999998</v>
      </c>
      <c r="E7873" s="9" t="s">
        <v>181</v>
      </c>
      <c r="F7873" s="9" t="s">
        <v>182</v>
      </c>
      <c r="G7873" s="9" t="s">
        <v>183</v>
      </c>
      <c r="H7873" s="8">
        <v>45839</v>
      </c>
      <c r="I7873" s="8">
        <v>45845</v>
      </c>
      <c r="J7873" s="219" t="s">
        <v>18678</v>
      </c>
      <c r="K7873" s="205" t="s">
        <v>185</v>
      </c>
      <c r="M7873" s="9" t="s">
        <v>186</v>
      </c>
      <c r="N7873" s="215">
        <v>45862.622311099498</v>
      </c>
      <c r="O7873" s="8">
        <v>45862</v>
      </c>
    </row>
    <row r="7874" spans="1:15" x14ac:dyDescent="0.25">
      <c r="A7874" s="8">
        <v>45560</v>
      </c>
      <c r="B7874" s="9" t="s">
        <v>10205</v>
      </c>
      <c r="C7874" s="9" t="s">
        <v>131</v>
      </c>
      <c r="D7874" s="3">
        <v>-29.84</v>
      </c>
      <c r="E7874" s="9" t="s">
        <v>7746</v>
      </c>
      <c r="F7874" s="9" t="s">
        <v>133</v>
      </c>
      <c r="G7874" s="9" t="s">
        <v>134</v>
      </c>
      <c r="H7874" s="8">
        <v>45536</v>
      </c>
      <c r="I7874" s="8">
        <v>45558</v>
      </c>
      <c r="J7874" s="8" t="s">
        <v>10206</v>
      </c>
      <c r="K7874" s="205" t="s">
        <v>136</v>
      </c>
      <c r="M7874" s="9" t="s">
        <v>10207</v>
      </c>
      <c r="N7874" s="215">
        <v>45575.565837071801</v>
      </c>
      <c r="O7874" s="8">
        <v>45575</v>
      </c>
    </row>
    <row r="7875" spans="1:15" x14ac:dyDescent="0.25">
      <c r="A7875" s="8">
        <v>45552</v>
      </c>
      <c r="B7875" s="9" t="s">
        <v>179</v>
      </c>
      <c r="C7875" s="9" t="s">
        <v>180</v>
      </c>
      <c r="D7875" s="3">
        <v>-2.5499999999999998</v>
      </c>
      <c r="E7875" s="9" t="s">
        <v>181</v>
      </c>
      <c r="F7875" s="9" t="s">
        <v>182</v>
      </c>
      <c r="G7875" s="9" t="s">
        <v>183</v>
      </c>
      <c r="H7875" s="8">
        <v>45536</v>
      </c>
      <c r="I7875" s="8">
        <v>45551</v>
      </c>
      <c r="J7875" s="8" t="s">
        <v>10384</v>
      </c>
      <c r="K7875" s="205" t="s">
        <v>185</v>
      </c>
      <c r="M7875" s="9" t="s">
        <v>186</v>
      </c>
      <c r="N7875" s="215">
        <v>45575.565837071801</v>
      </c>
      <c r="O7875" s="8">
        <v>45575</v>
      </c>
    </row>
    <row r="7876" spans="1:15" x14ac:dyDescent="0.25">
      <c r="A7876" s="8">
        <v>45551</v>
      </c>
      <c r="B7876" s="9" t="s">
        <v>258</v>
      </c>
      <c r="C7876" s="9" t="s">
        <v>180</v>
      </c>
      <c r="D7876" s="3">
        <v>-2.5499999999999998</v>
      </c>
      <c r="E7876" s="9" t="s">
        <v>181</v>
      </c>
      <c r="F7876" s="9" t="s">
        <v>182</v>
      </c>
      <c r="G7876" s="9" t="s">
        <v>183</v>
      </c>
      <c r="H7876" s="8">
        <v>45536</v>
      </c>
      <c r="I7876" s="8">
        <v>45551</v>
      </c>
      <c r="J7876" s="8" t="s">
        <v>10394</v>
      </c>
      <c r="K7876" s="205" t="s">
        <v>185</v>
      </c>
      <c r="M7876" s="9" t="s">
        <v>260</v>
      </c>
      <c r="N7876" s="215">
        <v>45575.565837071801</v>
      </c>
      <c r="O7876" s="8">
        <v>45575</v>
      </c>
    </row>
    <row r="7877" spans="1:15" x14ac:dyDescent="0.25">
      <c r="A7877" s="8">
        <v>45810</v>
      </c>
      <c r="B7877" s="9" t="s">
        <v>18157</v>
      </c>
      <c r="C7877" s="9" t="s">
        <v>131</v>
      </c>
      <c r="D7877" s="3">
        <v>-29.84</v>
      </c>
      <c r="E7877" s="9" t="s">
        <v>7746</v>
      </c>
      <c r="F7877" s="9" t="s">
        <v>133</v>
      </c>
      <c r="G7877" s="9" t="s">
        <v>134</v>
      </c>
      <c r="H7877" s="8">
        <v>45809</v>
      </c>
      <c r="I7877" s="8">
        <v>45810</v>
      </c>
      <c r="J7877" s="8" t="s">
        <v>18158</v>
      </c>
      <c r="K7877" s="205" t="s">
        <v>136</v>
      </c>
      <c r="M7877" s="9" t="s">
        <v>18159</v>
      </c>
      <c r="N7877" s="215">
        <v>45840.490152685197</v>
      </c>
      <c r="O7877" s="8">
        <v>45840</v>
      </c>
    </row>
    <row r="7878" spans="1:15" x14ac:dyDescent="0.25">
      <c r="A7878" s="8">
        <v>45847</v>
      </c>
      <c r="B7878" s="9" t="s">
        <v>18834</v>
      </c>
      <c r="C7878" s="9" t="s">
        <v>180</v>
      </c>
      <c r="D7878" s="3">
        <v>-2.52</v>
      </c>
      <c r="E7878" s="9" t="s">
        <v>181</v>
      </c>
      <c r="F7878" s="9" t="s">
        <v>182</v>
      </c>
      <c r="G7878" s="9" t="s">
        <v>183</v>
      </c>
      <c r="H7878" s="8">
        <v>45839</v>
      </c>
      <c r="I7878" s="8">
        <v>45845</v>
      </c>
      <c r="J7878" s="219" t="s">
        <v>18835</v>
      </c>
      <c r="K7878" s="205" t="s">
        <v>185</v>
      </c>
      <c r="M7878" s="9" t="s">
        <v>18836</v>
      </c>
      <c r="N7878" s="215">
        <v>45862.622311099498</v>
      </c>
      <c r="O7878" s="8">
        <v>45862</v>
      </c>
    </row>
    <row r="7879" spans="1:15" x14ac:dyDescent="0.25">
      <c r="A7879" s="8">
        <v>45390</v>
      </c>
      <c r="B7879" s="9" t="s">
        <v>3104</v>
      </c>
      <c r="C7879" s="9" t="s">
        <v>131</v>
      </c>
      <c r="D7879" s="3">
        <v>-29.88</v>
      </c>
      <c r="E7879" s="9" t="s">
        <v>132</v>
      </c>
      <c r="F7879" s="9" t="s">
        <v>133</v>
      </c>
      <c r="G7879" s="9" t="s">
        <v>134</v>
      </c>
      <c r="H7879" s="8">
        <v>45383</v>
      </c>
      <c r="I7879" s="8">
        <v>45390</v>
      </c>
      <c r="J7879" s="8" t="s">
        <v>3105</v>
      </c>
      <c r="K7879" s="205" t="s">
        <v>136</v>
      </c>
      <c r="M7879" s="9" t="s">
        <v>3106</v>
      </c>
      <c r="N7879" s="215">
        <v>45402.639274791698</v>
      </c>
      <c r="O7879" s="8">
        <v>45402</v>
      </c>
    </row>
    <row r="7880" spans="1:15" x14ac:dyDescent="0.25">
      <c r="A7880" s="8">
        <v>45673</v>
      </c>
      <c r="B7880" s="9" t="s">
        <v>12499</v>
      </c>
      <c r="C7880" s="9" t="s">
        <v>131</v>
      </c>
      <c r="D7880" s="3">
        <v>-29.9</v>
      </c>
      <c r="E7880" s="9" t="s">
        <v>7746</v>
      </c>
      <c r="F7880" s="9" t="s">
        <v>133</v>
      </c>
      <c r="G7880" s="9" t="s">
        <v>134</v>
      </c>
      <c r="H7880" s="8">
        <v>45658</v>
      </c>
      <c r="I7880" s="8">
        <v>45670</v>
      </c>
      <c r="J7880" s="219" t="s">
        <v>12500</v>
      </c>
      <c r="K7880" s="205" t="s">
        <v>136</v>
      </c>
      <c r="M7880" s="9" t="s">
        <v>12501</v>
      </c>
      <c r="N7880" s="215">
        <v>45681.075335370399</v>
      </c>
      <c r="O7880" s="8">
        <v>45681</v>
      </c>
    </row>
    <row r="7881" spans="1:15" x14ac:dyDescent="0.25">
      <c r="A7881" s="8">
        <v>45789</v>
      </c>
      <c r="B7881" s="9" t="s">
        <v>258</v>
      </c>
      <c r="C7881" s="9" t="s">
        <v>180</v>
      </c>
      <c r="D7881" s="3">
        <v>-2.4500000000000002</v>
      </c>
      <c r="E7881" s="9" t="s">
        <v>181</v>
      </c>
      <c r="F7881" s="9" t="s">
        <v>182</v>
      </c>
      <c r="G7881" s="9" t="s">
        <v>183</v>
      </c>
      <c r="H7881" s="8">
        <v>45778</v>
      </c>
      <c r="I7881" s="8">
        <v>45789</v>
      </c>
      <c r="J7881" s="8" t="s">
        <v>16454</v>
      </c>
      <c r="K7881" s="205" t="s">
        <v>185</v>
      </c>
      <c r="M7881" s="9" t="s">
        <v>260</v>
      </c>
      <c r="N7881" s="215">
        <v>45809.629870740697</v>
      </c>
      <c r="O7881" s="8">
        <v>45809</v>
      </c>
    </row>
    <row r="7882" spans="1:15" x14ac:dyDescent="0.25">
      <c r="A7882" s="8">
        <v>45770</v>
      </c>
      <c r="B7882" s="9" t="s">
        <v>14593</v>
      </c>
      <c r="C7882" s="9" t="s">
        <v>131</v>
      </c>
      <c r="D7882" s="3">
        <v>-29.94</v>
      </c>
      <c r="E7882" s="9" t="s">
        <v>7746</v>
      </c>
      <c r="F7882" s="9" t="s">
        <v>133</v>
      </c>
      <c r="G7882" s="9" t="s">
        <v>134</v>
      </c>
      <c r="H7882" s="8">
        <v>45748</v>
      </c>
      <c r="I7882" s="8">
        <v>45768</v>
      </c>
      <c r="J7882" s="219" t="s">
        <v>14594</v>
      </c>
      <c r="K7882" s="205" t="s">
        <v>136</v>
      </c>
      <c r="M7882" s="9" t="s">
        <v>14595</v>
      </c>
      <c r="N7882" s="215">
        <v>45777.922227581003</v>
      </c>
      <c r="O7882" s="8">
        <v>45777</v>
      </c>
    </row>
    <row r="7883" spans="1:15" x14ac:dyDescent="0.25">
      <c r="A7883" s="8">
        <v>45729</v>
      </c>
      <c r="B7883" s="9" t="s">
        <v>13772</v>
      </c>
      <c r="C7883" s="9" t="s">
        <v>131</v>
      </c>
      <c r="D7883" s="3">
        <v>-29.99</v>
      </c>
      <c r="E7883" s="9" t="s">
        <v>7746</v>
      </c>
      <c r="F7883" s="9" t="s">
        <v>133</v>
      </c>
      <c r="G7883" s="9" t="s">
        <v>134</v>
      </c>
      <c r="H7883" s="8">
        <v>45717</v>
      </c>
      <c r="I7883" s="8">
        <v>45726</v>
      </c>
      <c r="J7883" s="219" t="s">
        <v>13773</v>
      </c>
      <c r="K7883" s="205" t="s">
        <v>136</v>
      </c>
      <c r="M7883" s="9" t="s">
        <v>13774</v>
      </c>
      <c r="N7883" s="215">
        <v>45733.5614541088</v>
      </c>
      <c r="O7883" s="8">
        <v>45733</v>
      </c>
    </row>
    <row r="7884" spans="1:15" x14ac:dyDescent="0.25">
      <c r="A7884" s="8">
        <v>45609</v>
      </c>
      <c r="B7884" s="9" t="s">
        <v>11744</v>
      </c>
      <c r="C7884" s="9" t="s">
        <v>131</v>
      </c>
      <c r="D7884" s="3">
        <v>-29.99</v>
      </c>
      <c r="E7884" s="9" t="s">
        <v>7746</v>
      </c>
      <c r="F7884" s="9" t="s">
        <v>133</v>
      </c>
      <c r="G7884" s="9" t="s">
        <v>134</v>
      </c>
      <c r="H7884" s="8">
        <v>45597</v>
      </c>
      <c r="I7884" s="8">
        <v>45607</v>
      </c>
      <c r="J7884" s="219" t="s">
        <v>11745</v>
      </c>
      <c r="K7884" s="205" t="s">
        <v>136</v>
      </c>
      <c r="M7884" s="9" t="s">
        <v>11746</v>
      </c>
      <c r="N7884" s="215">
        <v>45635.715607696802</v>
      </c>
      <c r="O7884" s="8">
        <v>45635</v>
      </c>
    </row>
    <row r="7885" spans="1:15" x14ac:dyDescent="0.25">
      <c r="A7885" s="8">
        <v>45679</v>
      </c>
      <c r="B7885" s="9" t="s">
        <v>13307</v>
      </c>
      <c r="C7885" s="9" t="s">
        <v>131</v>
      </c>
      <c r="D7885" s="3">
        <v>-29.99</v>
      </c>
      <c r="E7885" s="9" t="s">
        <v>7746</v>
      </c>
      <c r="F7885" s="9" t="s">
        <v>133</v>
      </c>
      <c r="G7885" s="9" t="s">
        <v>134</v>
      </c>
      <c r="H7885" s="8">
        <v>45658</v>
      </c>
      <c r="I7885" s="8">
        <v>45677</v>
      </c>
      <c r="J7885" s="219" t="s">
        <v>13308</v>
      </c>
      <c r="K7885" s="205" t="s">
        <v>136</v>
      </c>
      <c r="M7885" s="9" t="s">
        <v>13309</v>
      </c>
      <c r="N7885" s="215">
        <v>45706.0637561111</v>
      </c>
      <c r="O7885" s="8">
        <v>45705</v>
      </c>
    </row>
    <row r="7886" spans="1:15" x14ac:dyDescent="0.25">
      <c r="A7886" s="8">
        <v>45343</v>
      </c>
      <c r="B7886" s="9" t="s">
        <v>3149</v>
      </c>
      <c r="C7886" s="9" t="s">
        <v>131</v>
      </c>
      <c r="D7886" s="3">
        <v>-30.32</v>
      </c>
      <c r="E7886" s="9" t="s">
        <v>132</v>
      </c>
      <c r="F7886" s="9" t="s">
        <v>133</v>
      </c>
      <c r="G7886" s="9" t="s">
        <v>134</v>
      </c>
      <c r="H7886" s="8">
        <v>45323</v>
      </c>
      <c r="I7886" s="8">
        <v>45341</v>
      </c>
      <c r="J7886" s="8" t="s">
        <v>3150</v>
      </c>
      <c r="K7886" s="206" t="s">
        <v>136</v>
      </c>
      <c r="M7886" s="9" t="s">
        <v>3151</v>
      </c>
      <c r="N7886" s="215">
        <v>45351.722872338003</v>
      </c>
      <c r="O7886" s="8"/>
    </row>
    <row r="7887" spans="1:15" x14ac:dyDescent="0.25">
      <c r="A7887" s="8">
        <v>45519</v>
      </c>
      <c r="B7887" s="9" t="s">
        <v>7921</v>
      </c>
      <c r="C7887" s="9" t="s">
        <v>180</v>
      </c>
      <c r="D7887" s="3">
        <v>-2.4500000000000002</v>
      </c>
      <c r="E7887" s="9" t="s">
        <v>181</v>
      </c>
      <c r="F7887" s="9" t="s">
        <v>182</v>
      </c>
      <c r="G7887" s="9" t="s">
        <v>183</v>
      </c>
      <c r="H7887" s="8">
        <v>45505</v>
      </c>
      <c r="I7887" s="8">
        <v>45516</v>
      </c>
      <c r="J7887" s="8" t="s">
        <v>9246</v>
      </c>
      <c r="K7887" s="205" t="s">
        <v>185</v>
      </c>
      <c r="M7887" s="9" t="s">
        <v>7923</v>
      </c>
      <c r="N7887" s="215">
        <v>45534.648212951397</v>
      </c>
      <c r="O7887" s="8">
        <v>45534</v>
      </c>
    </row>
    <row r="7888" spans="1:15" x14ac:dyDescent="0.25">
      <c r="A7888" s="8">
        <v>45401</v>
      </c>
      <c r="B7888" s="9" t="s">
        <v>3152</v>
      </c>
      <c r="C7888" s="9" t="s">
        <v>131</v>
      </c>
      <c r="D7888" s="3">
        <v>-30.34</v>
      </c>
      <c r="E7888" s="9" t="s">
        <v>132</v>
      </c>
      <c r="F7888" s="9" t="s">
        <v>133</v>
      </c>
      <c r="G7888" s="9" t="s">
        <v>134</v>
      </c>
      <c r="H7888" s="8">
        <v>45383</v>
      </c>
      <c r="I7888" s="8">
        <v>45397</v>
      </c>
      <c r="J7888" s="8" t="s">
        <v>3153</v>
      </c>
      <c r="K7888" s="205" t="s">
        <v>136</v>
      </c>
      <c r="M7888" s="9" t="s">
        <v>3154</v>
      </c>
      <c r="N7888" s="215">
        <v>45402.639274791698</v>
      </c>
      <c r="O7888" s="8">
        <v>45402</v>
      </c>
    </row>
    <row r="7889" spans="1:15" x14ac:dyDescent="0.25">
      <c r="A7889" s="8">
        <v>45351</v>
      </c>
      <c r="B7889" s="9" t="s">
        <v>1401</v>
      </c>
      <c r="C7889" s="9" t="s">
        <v>180</v>
      </c>
      <c r="D7889" s="3">
        <v>-2.4300000000000002</v>
      </c>
      <c r="E7889" s="9" t="s">
        <v>939</v>
      </c>
      <c r="F7889" s="9" t="s">
        <v>940</v>
      </c>
      <c r="G7889" s="9" t="s">
        <v>183</v>
      </c>
      <c r="H7889" s="8">
        <v>45323</v>
      </c>
      <c r="I7889" s="8">
        <v>45348</v>
      </c>
      <c r="J7889" s="219" t="s">
        <v>1462</v>
      </c>
      <c r="K7889" s="205" t="s">
        <v>942</v>
      </c>
      <c r="M7889" s="9" t="s">
        <v>1403</v>
      </c>
      <c r="N7889" s="215">
        <v>45363.078556828703</v>
      </c>
      <c r="O7889" s="8"/>
    </row>
    <row r="7890" spans="1:15" x14ac:dyDescent="0.25">
      <c r="A7890" s="8">
        <v>45756</v>
      </c>
      <c r="B7890" s="9" t="s">
        <v>14807</v>
      </c>
      <c r="C7890" s="9" t="s">
        <v>180</v>
      </c>
      <c r="D7890" s="3">
        <v>-2.4300000000000002</v>
      </c>
      <c r="E7890" s="9" t="s">
        <v>181</v>
      </c>
      <c r="F7890" s="9" t="s">
        <v>182</v>
      </c>
      <c r="G7890" s="9" t="s">
        <v>183</v>
      </c>
      <c r="H7890" s="8">
        <v>45748</v>
      </c>
      <c r="I7890" s="8">
        <v>45754</v>
      </c>
      <c r="J7890" s="219" t="s">
        <v>14917</v>
      </c>
      <c r="K7890" s="205" t="s">
        <v>185</v>
      </c>
      <c r="M7890" s="9" t="s">
        <v>14809</v>
      </c>
      <c r="N7890" s="215">
        <v>45777.922227581003</v>
      </c>
      <c r="O7890" s="8">
        <v>45777</v>
      </c>
    </row>
    <row r="7891" spans="1:15" x14ac:dyDescent="0.25">
      <c r="A7891" s="8">
        <v>45699</v>
      </c>
      <c r="B7891" s="9" t="s">
        <v>179</v>
      </c>
      <c r="C7891" s="9" t="s">
        <v>180</v>
      </c>
      <c r="D7891" s="3">
        <v>-2.42</v>
      </c>
      <c r="E7891" s="9" t="s">
        <v>181</v>
      </c>
      <c r="F7891" s="9" t="s">
        <v>182</v>
      </c>
      <c r="G7891" s="9" t="s">
        <v>183</v>
      </c>
      <c r="H7891" s="8">
        <v>45689</v>
      </c>
      <c r="I7891" s="8">
        <v>45698</v>
      </c>
      <c r="J7891" s="219" t="s">
        <v>12991</v>
      </c>
      <c r="K7891" s="205" t="s">
        <v>185</v>
      </c>
      <c r="M7891" s="9" t="s">
        <v>186</v>
      </c>
      <c r="N7891" s="215">
        <v>45706.0637561111</v>
      </c>
      <c r="O7891" s="8">
        <v>45705</v>
      </c>
    </row>
    <row r="7892" spans="1:15" x14ac:dyDescent="0.25">
      <c r="A7892" s="8">
        <v>45698</v>
      </c>
      <c r="B7892" s="9" t="s">
        <v>258</v>
      </c>
      <c r="C7892" s="9" t="s">
        <v>180</v>
      </c>
      <c r="D7892" s="3">
        <v>-2.42</v>
      </c>
      <c r="E7892" s="9" t="s">
        <v>181</v>
      </c>
      <c r="F7892" s="9" t="s">
        <v>182</v>
      </c>
      <c r="G7892" s="9" t="s">
        <v>183</v>
      </c>
      <c r="H7892" s="8">
        <v>45689</v>
      </c>
      <c r="I7892" s="8">
        <v>45698</v>
      </c>
      <c r="J7892" s="219" t="s">
        <v>13010</v>
      </c>
      <c r="K7892" s="205" t="s">
        <v>185</v>
      </c>
      <c r="M7892" s="9" t="s">
        <v>260</v>
      </c>
      <c r="N7892" s="215">
        <v>45706.0637561111</v>
      </c>
      <c r="O7892" s="8">
        <v>45705</v>
      </c>
    </row>
    <row r="7893" spans="1:15" x14ac:dyDescent="0.25">
      <c r="A7893" s="8">
        <v>45401</v>
      </c>
      <c r="B7893" s="9" t="s">
        <v>3155</v>
      </c>
      <c r="C7893" s="9" t="s">
        <v>131</v>
      </c>
      <c r="D7893" s="3">
        <v>-30.35</v>
      </c>
      <c r="E7893" s="9" t="s">
        <v>132</v>
      </c>
      <c r="F7893" s="9" t="s">
        <v>133</v>
      </c>
      <c r="G7893" s="9" t="s">
        <v>134</v>
      </c>
      <c r="H7893" s="8">
        <v>45383</v>
      </c>
      <c r="I7893" s="8">
        <v>45397</v>
      </c>
      <c r="J7893" s="8" t="s">
        <v>3156</v>
      </c>
      <c r="K7893" s="205" t="s">
        <v>136</v>
      </c>
      <c r="M7893" s="9" t="s">
        <v>3157</v>
      </c>
      <c r="N7893" s="215">
        <v>45402.639274791698</v>
      </c>
      <c r="O7893" s="8">
        <v>45402</v>
      </c>
    </row>
    <row r="7894" spans="1:15" x14ac:dyDescent="0.25">
      <c r="A7894" s="8">
        <v>45365</v>
      </c>
      <c r="B7894" s="9" t="s">
        <v>3171</v>
      </c>
      <c r="C7894" s="9" t="s">
        <v>131</v>
      </c>
      <c r="D7894" s="3">
        <v>-30.8</v>
      </c>
      <c r="E7894" s="9" t="s">
        <v>132</v>
      </c>
      <c r="F7894" s="9" t="s">
        <v>133</v>
      </c>
      <c r="G7894" s="9" t="s">
        <v>134</v>
      </c>
      <c r="H7894" s="8">
        <v>45352</v>
      </c>
      <c r="I7894" s="8">
        <v>45362</v>
      </c>
      <c r="J7894" s="8" t="s">
        <v>3172</v>
      </c>
      <c r="K7894" s="205" t="s">
        <v>136</v>
      </c>
      <c r="M7894" s="9" t="s">
        <v>3173</v>
      </c>
      <c r="N7894" s="215">
        <v>45371.6918198032</v>
      </c>
      <c r="O7894" s="8">
        <v>45371</v>
      </c>
    </row>
    <row r="7895" spans="1:15" x14ac:dyDescent="0.25">
      <c r="A7895" s="8">
        <v>45557</v>
      </c>
      <c r="B7895" s="9" t="s">
        <v>10267</v>
      </c>
      <c r="C7895" s="9" t="s">
        <v>131</v>
      </c>
      <c r="D7895" s="3">
        <v>-30.85</v>
      </c>
      <c r="E7895" s="9" t="s">
        <v>7746</v>
      </c>
      <c r="F7895" s="9" t="s">
        <v>133</v>
      </c>
      <c r="G7895" s="9" t="s">
        <v>134</v>
      </c>
      <c r="H7895" s="8">
        <v>45536</v>
      </c>
      <c r="I7895" s="8">
        <v>45551</v>
      </c>
      <c r="J7895" s="8" t="s">
        <v>10268</v>
      </c>
      <c r="K7895" s="205" t="s">
        <v>136</v>
      </c>
      <c r="M7895" s="9" t="s">
        <v>10269</v>
      </c>
      <c r="N7895" s="215">
        <v>45575.565837071801</v>
      </c>
      <c r="O7895" s="8">
        <v>45575</v>
      </c>
    </row>
    <row r="7896" spans="1:15" x14ac:dyDescent="0.25">
      <c r="A7896" s="8">
        <v>45381</v>
      </c>
      <c r="B7896" s="9" t="s">
        <v>2040</v>
      </c>
      <c r="C7896" s="9" t="s">
        <v>131</v>
      </c>
      <c r="D7896" s="3">
        <v>-66.05</v>
      </c>
      <c r="E7896" s="9" t="s">
        <v>724</v>
      </c>
      <c r="F7896" s="9" t="s">
        <v>118</v>
      </c>
      <c r="G7896" s="9" t="s">
        <v>210</v>
      </c>
      <c r="H7896" s="8">
        <v>45352</v>
      </c>
      <c r="I7896" s="8">
        <v>45376</v>
      </c>
      <c r="J7896" s="8" t="s">
        <v>3898</v>
      </c>
      <c r="K7896" s="205" t="s">
        <v>121</v>
      </c>
      <c r="M7896" s="9" t="s">
        <v>2042</v>
      </c>
      <c r="N7896" s="215">
        <v>45385.162865138896</v>
      </c>
      <c r="O7896" s="8"/>
    </row>
    <row r="7897" spans="1:15" x14ac:dyDescent="0.25">
      <c r="A7897" s="8">
        <v>45312</v>
      </c>
      <c r="B7897" s="9" t="s">
        <v>3185</v>
      </c>
      <c r="C7897" s="9" t="s">
        <v>131</v>
      </c>
      <c r="D7897" s="3">
        <v>-31.39</v>
      </c>
      <c r="E7897" s="9" t="s">
        <v>132</v>
      </c>
      <c r="F7897" s="9" t="s">
        <v>133</v>
      </c>
      <c r="G7897" s="9" t="s">
        <v>134</v>
      </c>
      <c r="H7897" s="8">
        <v>45292</v>
      </c>
      <c r="I7897" s="8">
        <v>45306</v>
      </c>
      <c r="J7897" s="8" t="s">
        <v>3186</v>
      </c>
      <c r="K7897" s="206" t="s">
        <v>136</v>
      </c>
      <c r="M7897" s="9" t="s">
        <v>3187</v>
      </c>
      <c r="N7897" s="215">
        <v>45318.192840775497</v>
      </c>
      <c r="O7897" s="8">
        <v>45317</v>
      </c>
    </row>
    <row r="7898" spans="1:15" x14ac:dyDescent="0.25">
      <c r="A7898" s="8">
        <v>45354</v>
      </c>
      <c r="B7898" s="9" t="s">
        <v>3188</v>
      </c>
      <c r="C7898" s="9" t="s">
        <v>131</v>
      </c>
      <c r="D7898" s="3">
        <v>-31.41</v>
      </c>
      <c r="E7898" s="9" t="s">
        <v>132</v>
      </c>
      <c r="F7898" s="9" t="s">
        <v>133</v>
      </c>
      <c r="G7898" s="9" t="s">
        <v>134</v>
      </c>
      <c r="H7898" s="8">
        <v>45352</v>
      </c>
      <c r="I7898" s="8">
        <v>45348</v>
      </c>
      <c r="J7898" s="8" t="s">
        <v>3189</v>
      </c>
      <c r="K7898" s="206" t="s">
        <v>136</v>
      </c>
      <c r="M7898" s="9" t="s">
        <v>3190</v>
      </c>
      <c r="N7898" s="215">
        <v>45363.078556828703</v>
      </c>
      <c r="O7898" s="8">
        <v>45362</v>
      </c>
    </row>
    <row r="7899" spans="1:15" x14ac:dyDescent="0.25">
      <c r="A7899" s="8">
        <v>45381</v>
      </c>
      <c r="B7899" s="9" t="s">
        <v>2040</v>
      </c>
      <c r="C7899" s="9" t="s">
        <v>131</v>
      </c>
      <c r="D7899" s="3">
        <v>-104.33</v>
      </c>
      <c r="E7899" s="9" t="s">
        <v>724</v>
      </c>
      <c r="F7899" s="9" t="s">
        <v>118</v>
      </c>
      <c r="G7899" s="9" t="s">
        <v>210</v>
      </c>
      <c r="H7899" s="8">
        <v>45352</v>
      </c>
      <c r="I7899" s="8">
        <v>45376</v>
      </c>
      <c r="J7899" s="8" t="s">
        <v>4213</v>
      </c>
      <c r="K7899" s="205" t="s">
        <v>121</v>
      </c>
      <c r="M7899" s="9" t="s">
        <v>2042</v>
      </c>
      <c r="N7899" s="215">
        <v>45385.162865138896</v>
      </c>
      <c r="O7899" s="8"/>
    </row>
    <row r="7900" spans="1:15" x14ac:dyDescent="0.25">
      <c r="A7900" s="8">
        <v>45790</v>
      </c>
      <c r="B7900" s="9" t="s">
        <v>16288</v>
      </c>
      <c r="C7900" s="9" t="s">
        <v>131</v>
      </c>
      <c r="D7900" s="3">
        <v>-31.66</v>
      </c>
      <c r="E7900" s="9" t="s">
        <v>7746</v>
      </c>
      <c r="F7900" s="9" t="s">
        <v>133</v>
      </c>
      <c r="G7900" s="9" t="s">
        <v>134</v>
      </c>
      <c r="H7900" s="8">
        <v>45778</v>
      </c>
      <c r="I7900" s="8">
        <v>45789</v>
      </c>
      <c r="J7900" s="8" t="s">
        <v>16289</v>
      </c>
      <c r="K7900" s="205" t="s">
        <v>136</v>
      </c>
      <c r="M7900" s="9" t="s">
        <v>16290</v>
      </c>
      <c r="N7900" s="215">
        <v>45809.629870740697</v>
      </c>
      <c r="O7900" s="8">
        <v>45809</v>
      </c>
    </row>
    <row r="7901" spans="1:15" x14ac:dyDescent="0.25">
      <c r="A7901" s="8">
        <v>45303</v>
      </c>
      <c r="B7901" s="9" t="s">
        <v>4110</v>
      </c>
      <c r="C7901" s="9" t="s">
        <v>262</v>
      </c>
      <c r="D7901" s="3">
        <v>-87.15</v>
      </c>
      <c r="E7901" s="9" t="s">
        <v>193</v>
      </c>
      <c r="F7901" s="9" t="s">
        <v>194</v>
      </c>
      <c r="G7901" s="9" t="s">
        <v>183</v>
      </c>
      <c r="H7901" s="8">
        <v>45292</v>
      </c>
      <c r="I7901" s="8">
        <v>45299</v>
      </c>
      <c r="J7901" s="8" t="s">
        <v>4111</v>
      </c>
      <c r="K7901" s="205" t="s">
        <v>196</v>
      </c>
      <c r="M7901" s="9" t="s">
        <v>4112</v>
      </c>
      <c r="N7901" s="215">
        <v>45306.781889919002</v>
      </c>
      <c r="O7901" s="8"/>
    </row>
    <row r="7902" spans="1:15" x14ac:dyDescent="0.25">
      <c r="A7902" s="8">
        <v>45471</v>
      </c>
      <c r="B7902" s="9" t="s">
        <v>7937</v>
      </c>
      <c r="C7902" s="9" t="s">
        <v>180</v>
      </c>
      <c r="D7902" s="3">
        <v>-2.3199999999999998</v>
      </c>
      <c r="E7902" s="9" t="s">
        <v>181</v>
      </c>
      <c r="F7902" s="9" t="s">
        <v>182</v>
      </c>
      <c r="G7902" s="9" t="s">
        <v>183</v>
      </c>
      <c r="H7902" s="8">
        <v>45444</v>
      </c>
      <c r="I7902" s="8">
        <v>45467</v>
      </c>
      <c r="J7902" s="8" t="s">
        <v>8428</v>
      </c>
      <c r="K7902" s="205" t="s">
        <v>185</v>
      </c>
      <c r="M7902" s="9" t="s">
        <v>7939</v>
      </c>
      <c r="N7902" s="215">
        <v>45505.8848292361</v>
      </c>
      <c r="O7902" s="8">
        <v>45505</v>
      </c>
    </row>
    <row r="7903" spans="1:15" x14ac:dyDescent="0.25">
      <c r="A7903" s="8">
        <v>45923</v>
      </c>
      <c r="B7903" s="9" t="s">
        <v>19284</v>
      </c>
      <c r="C7903" s="9" t="s">
        <v>180</v>
      </c>
      <c r="D7903" s="3">
        <v>-2.31</v>
      </c>
      <c r="E7903" s="9" t="s">
        <v>181</v>
      </c>
      <c r="F7903" s="9" t="s">
        <v>182</v>
      </c>
      <c r="G7903" s="9" t="s">
        <v>183</v>
      </c>
      <c r="H7903" s="8">
        <v>45901</v>
      </c>
      <c r="I7903" s="8">
        <v>45922</v>
      </c>
      <c r="J7903" s="219" t="s">
        <v>19285</v>
      </c>
      <c r="K7903" s="205" t="s">
        <v>185</v>
      </c>
      <c r="M7903" s="9" t="s">
        <v>19286</v>
      </c>
      <c r="N7903" s="215">
        <v>45929.807189814797</v>
      </c>
      <c r="O7903" s="8">
        <v>45929</v>
      </c>
    </row>
    <row r="7904" spans="1:15" x14ac:dyDescent="0.25">
      <c r="A7904" s="8">
        <v>45443</v>
      </c>
      <c r="B7904" s="9" t="s">
        <v>1401</v>
      </c>
      <c r="C7904" s="9" t="s">
        <v>180</v>
      </c>
      <c r="D7904" s="3">
        <v>-2.31</v>
      </c>
      <c r="E7904" s="9" t="s">
        <v>939</v>
      </c>
      <c r="F7904" s="9" t="s">
        <v>940</v>
      </c>
      <c r="G7904" s="9" t="s">
        <v>183</v>
      </c>
      <c r="H7904" s="8">
        <v>45413</v>
      </c>
      <c r="I7904" s="8">
        <v>45439</v>
      </c>
      <c r="J7904" s="8" t="s">
        <v>4047</v>
      </c>
      <c r="K7904" s="205" t="s">
        <v>942</v>
      </c>
      <c r="M7904" s="9" t="s">
        <v>1403</v>
      </c>
      <c r="N7904" s="215">
        <v>45446.142181782401</v>
      </c>
      <c r="O7904" s="8"/>
    </row>
    <row r="7905" spans="1:15" x14ac:dyDescent="0.25">
      <c r="A7905" s="8">
        <v>45657</v>
      </c>
      <c r="B7905" s="9" t="s">
        <v>520</v>
      </c>
      <c r="C7905" s="9" t="s">
        <v>180</v>
      </c>
      <c r="D7905" s="3">
        <v>-2.2599999999999998</v>
      </c>
      <c r="E7905" s="9" t="s">
        <v>717</v>
      </c>
      <c r="F7905" s="9" t="s">
        <v>718</v>
      </c>
      <c r="G7905" s="9" t="s">
        <v>183</v>
      </c>
      <c r="H7905" s="8">
        <v>45627</v>
      </c>
      <c r="I7905" s="8">
        <v>45656</v>
      </c>
      <c r="J7905" s="219" t="s">
        <v>13548</v>
      </c>
      <c r="K7905" s="205" t="s">
        <v>720</v>
      </c>
      <c r="M7905" s="9" t="s">
        <v>525</v>
      </c>
      <c r="N7905" s="215">
        <v>45706.0637561111</v>
      </c>
      <c r="O7905" s="8">
        <v>45705</v>
      </c>
    </row>
    <row r="7906" spans="1:15" x14ac:dyDescent="0.25">
      <c r="A7906" s="8">
        <v>45296</v>
      </c>
      <c r="B7906" s="9" t="s">
        <v>261</v>
      </c>
      <c r="C7906" s="9" t="s">
        <v>262</v>
      </c>
      <c r="D7906" s="3">
        <v>-87.15</v>
      </c>
      <c r="E7906" s="9" t="s">
        <v>193</v>
      </c>
      <c r="F7906" s="9" t="s">
        <v>194</v>
      </c>
      <c r="G7906" s="9" t="s">
        <v>183</v>
      </c>
      <c r="H7906" s="8">
        <v>45292</v>
      </c>
      <c r="I7906" s="8">
        <v>45292</v>
      </c>
      <c r="J7906" s="8" t="s">
        <v>4113</v>
      </c>
      <c r="K7906" s="205" t="s">
        <v>196</v>
      </c>
      <c r="M7906" s="9" t="s">
        <v>264</v>
      </c>
      <c r="N7906" s="215">
        <v>45300.8738539236</v>
      </c>
      <c r="O7906" s="8"/>
    </row>
    <row r="7907" spans="1:15" x14ac:dyDescent="0.25">
      <c r="A7907" s="8">
        <v>45534</v>
      </c>
      <c r="B7907" s="9" t="s">
        <v>520</v>
      </c>
      <c r="C7907" s="9" t="s">
        <v>180</v>
      </c>
      <c r="D7907" s="3">
        <v>-2.2200000000000002</v>
      </c>
      <c r="E7907" s="9" t="s">
        <v>717</v>
      </c>
      <c r="F7907" s="9" t="s">
        <v>718</v>
      </c>
      <c r="G7907" s="9" t="s">
        <v>183</v>
      </c>
      <c r="H7907" s="8">
        <v>45505</v>
      </c>
      <c r="I7907" s="8">
        <v>45530</v>
      </c>
      <c r="J7907" s="8" t="s">
        <v>9773</v>
      </c>
      <c r="K7907" s="205" t="s">
        <v>720</v>
      </c>
      <c r="M7907" s="9" t="s">
        <v>525</v>
      </c>
      <c r="N7907" s="215">
        <v>45540.605251655099</v>
      </c>
      <c r="O7907" s="8">
        <v>45540</v>
      </c>
    </row>
    <row r="7908" spans="1:15" x14ac:dyDescent="0.25">
      <c r="A7908" s="8">
        <v>45260</v>
      </c>
      <c r="B7908" s="9" t="s">
        <v>520</v>
      </c>
      <c r="C7908" s="9" t="s">
        <v>180</v>
      </c>
      <c r="D7908" s="3">
        <v>-2.2200000000000002</v>
      </c>
      <c r="E7908" s="9" t="s">
        <v>717</v>
      </c>
      <c r="F7908" s="9" t="s">
        <v>718</v>
      </c>
      <c r="G7908" s="9" t="s">
        <v>183</v>
      </c>
      <c r="H7908" s="8">
        <v>45231</v>
      </c>
      <c r="I7908" s="8">
        <v>45257</v>
      </c>
      <c r="J7908" s="8" t="s">
        <v>1457</v>
      </c>
      <c r="K7908" s="205" t="s">
        <v>720</v>
      </c>
      <c r="M7908" s="9" t="s">
        <v>525</v>
      </c>
      <c r="N7908" s="215">
        <v>45294.9567489931</v>
      </c>
      <c r="O7908" s="8"/>
    </row>
    <row r="7909" spans="1:15" x14ac:dyDescent="0.25">
      <c r="A7909" s="8">
        <v>45818</v>
      </c>
      <c r="B7909" s="9" t="s">
        <v>17968</v>
      </c>
      <c r="C7909" s="9" t="s">
        <v>131</v>
      </c>
      <c r="D7909" s="3">
        <v>-31.76</v>
      </c>
      <c r="E7909" s="9" t="s">
        <v>7746</v>
      </c>
      <c r="F7909" s="9" t="s">
        <v>133</v>
      </c>
      <c r="G7909" s="9" t="s">
        <v>134</v>
      </c>
      <c r="H7909" s="8">
        <v>45809</v>
      </c>
      <c r="I7909" s="8">
        <v>45817</v>
      </c>
      <c r="J7909" s="8" t="s">
        <v>17969</v>
      </c>
      <c r="K7909" s="205" t="s">
        <v>136</v>
      </c>
      <c r="M7909" s="9" t="s">
        <v>17970</v>
      </c>
      <c r="N7909" s="215">
        <v>45840.490152685197</v>
      </c>
      <c r="O7909" s="8">
        <v>45840</v>
      </c>
    </row>
    <row r="7910" spans="1:15" x14ac:dyDescent="0.25">
      <c r="A7910" s="8">
        <v>45504</v>
      </c>
      <c r="B7910" s="9" t="s">
        <v>520</v>
      </c>
      <c r="C7910" s="9" t="s">
        <v>180</v>
      </c>
      <c r="D7910" s="3">
        <v>-2.21</v>
      </c>
      <c r="E7910" s="9" t="s">
        <v>717</v>
      </c>
      <c r="F7910" s="9" t="s">
        <v>718</v>
      </c>
      <c r="G7910" s="9" t="s">
        <v>183</v>
      </c>
      <c r="H7910" s="8">
        <v>45474</v>
      </c>
      <c r="I7910" s="8">
        <v>45502</v>
      </c>
      <c r="J7910" s="8" t="s">
        <v>9564</v>
      </c>
      <c r="K7910" s="205" t="s">
        <v>720</v>
      </c>
      <c r="M7910" s="9" t="s">
        <v>525</v>
      </c>
      <c r="N7910" s="215">
        <v>45534.648212951397</v>
      </c>
      <c r="O7910" s="8">
        <v>45534</v>
      </c>
    </row>
    <row r="7911" spans="1:15" x14ac:dyDescent="0.25">
      <c r="A7911" s="8">
        <v>45490</v>
      </c>
      <c r="B7911" s="9" t="s">
        <v>7866</v>
      </c>
      <c r="C7911" s="9" t="s">
        <v>131</v>
      </c>
      <c r="D7911" s="3">
        <v>-31.77</v>
      </c>
      <c r="E7911" s="9" t="s">
        <v>7746</v>
      </c>
      <c r="F7911" s="9" t="s">
        <v>133</v>
      </c>
      <c r="G7911" s="9" t="s">
        <v>134</v>
      </c>
      <c r="H7911" s="8">
        <v>45474</v>
      </c>
      <c r="I7911" s="8">
        <v>45488</v>
      </c>
      <c r="J7911" s="8" t="s">
        <v>7867</v>
      </c>
      <c r="K7911" s="205" t="s">
        <v>136</v>
      </c>
      <c r="M7911" s="9" t="s">
        <v>7868</v>
      </c>
      <c r="N7911" s="215">
        <v>45505.8848292361</v>
      </c>
      <c r="O7911" s="8">
        <v>45505</v>
      </c>
    </row>
    <row r="7912" spans="1:15" x14ac:dyDescent="0.25">
      <c r="A7912" s="8">
        <v>45915</v>
      </c>
      <c r="B7912" s="9" t="s">
        <v>19442</v>
      </c>
      <c r="C7912" s="9" t="s">
        <v>131</v>
      </c>
      <c r="D7912" s="3">
        <v>-31.8</v>
      </c>
      <c r="E7912" s="9" t="s">
        <v>7746</v>
      </c>
      <c r="F7912" s="9" t="s">
        <v>133</v>
      </c>
      <c r="G7912" s="9" t="s">
        <v>134</v>
      </c>
      <c r="H7912" s="8">
        <v>45901</v>
      </c>
      <c r="I7912" s="8">
        <v>45915</v>
      </c>
      <c r="J7912" s="219" t="s">
        <v>19443</v>
      </c>
      <c r="K7912" s="205" t="s">
        <v>136</v>
      </c>
      <c r="M7912" s="9" t="s">
        <v>19444</v>
      </c>
      <c r="N7912" s="215">
        <v>45929.807189814797</v>
      </c>
      <c r="O7912" s="8">
        <v>45929</v>
      </c>
    </row>
    <row r="7913" spans="1:15" x14ac:dyDescent="0.25">
      <c r="A7913" s="8">
        <v>45274</v>
      </c>
      <c r="B7913" s="9" t="s">
        <v>3193</v>
      </c>
      <c r="C7913" s="9" t="s">
        <v>131</v>
      </c>
      <c r="D7913" s="3">
        <v>-31.82</v>
      </c>
      <c r="E7913" s="9" t="s">
        <v>132</v>
      </c>
      <c r="F7913" s="9" t="s">
        <v>133</v>
      </c>
      <c r="G7913" s="9" t="s">
        <v>134</v>
      </c>
      <c r="H7913" s="8">
        <v>45261</v>
      </c>
      <c r="I7913" s="8">
        <v>45271</v>
      </c>
      <c r="J7913" s="219" t="s">
        <v>3194</v>
      </c>
      <c r="K7913" s="206" t="s">
        <v>136</v>
      </c>
      <c r="M7913" s="9" t="s">
        <v>3195</v>
      </c>
      <c r="N7913" s="215">
        <v>45294.9567489931</v>
      </c>
      <c r="O7913" s="8"/>
    </row>
    <row r="7914" spans="1:15" x14ac:dyDescent="0.25">
      <c r="A7914" s="8">
        <v>45907</v>
      </c>
      <c r="B7914" s="9" t="s">
        <v>19582</v>
      </c>
      <c r="C7914" s="9" t="s">
        <v>131</v>
      </c>
      <c r="D7914" s="3">
        <v>-31.93</v>
      </c>
      <c r="E7914" s="9" t="s">
        <v>7746</v>
      </c>
      <c r="F7914" s="9" t="s">
        <v>133</v>
      </c>
      <c r="G7914" s="9" t="s">
        <v>134</v>
      </c>
      <c r="H7914" s="8">
        <v>45901</v>
      </c>
      <c r="I7914" s="8">
        <v>45901</v>
      </c>
      <c r="J7914" s="219" t="s">
        <v>19583</v>
      </c>
      <c r="K7914" s="205" t="s">
        <v>136</v>
      </c>
      <c r="M7914" s="9" t="s">
        <v>19584</v>
      </c>
      <c r="N7914" s="215">
        <v>45929.807189814797</v>
      </c>
      <c r="O7914" s="8">
        <v>45929</v>
      </c>
    </row>
    <row r="7915" spans="1:15" x14ac:dyDescent="0.25">
      <c r="A7915" s="8">
        <v>45819</v>
      </c>
      <c r="B7915" s="9" t="s">
        <v>17948</v>
      </c>
      <c r="C7915" s="9" t="s">
        <v>131</v>
      </c>
      <c r="D7915" s="3">
        <v>-31.94</v>
      </c>
      <c r="E7915" s="9" t="s">
        <v>7746</v>
      </c>
      <c r="F7915" s="9" t="s">
        <v>133</v>
      </c>
      <c r="G7915" s="9" t="s">
        <v>134</v>
      </c>
      <c r="H7915" s="8">
        <v>45809</v>
      </c>
      <c r="I7915" s="8">
        <v>45817</v>
      </c>
      <c r="J7915" s="8" t="s">
        <v>17949</v>
      </c>
      <c r="K7915" s="205" t="s">
        <v>136</v>
      </c>
      <c r="M7915" s="9" t="s">
        <v>17950</v>
      </c>
      <c r="N7915" s="215">
        <v>45840.490152685197</v>
      </c>
      <c r="O7915" s="8">
        <v>45840</v>
      </c>
    </row>
    <row r="7916" spans="1:15" x14ac:dyDescent="0.25">
      <c r="A7916" s="8">
        <v>45242</v>
      </c>
      <c r="B7916" s="9" t="s">
        <v>3202</v>
      </c>
      <c r="C7916" s="9" t="s">
        <v>131</v>
      </c>
      <c r="D7916" s="3">
        <v>-31.97</v>
      </c>
      <c r="E7916" s="9" t="s">
        <v>132</v>
      </c>
      <c r="F7916" s="9" t="s">
        <v>133</v>
      </c>
      <c r="G7916" s="9" t="s">
        <v>134</v>
      </c>
      <c r="H7916" s="8">
        <v>45231</v>
      </c>
      <c r="I7916" s="8">
        <v>45236</v>
      </c>
      <c r="J7916" s="219" t="s">
        <v>3203</v>
      </c>
      <c r="K7916" s="206" t="s">
        <v>136</v>
      </c>
      <c r="M7916" s="9" t="s">
        <v>3204</v>
      </c>
      <c r="N7916" s="215">
        <v>45294.9567489931</v>
      </c>
      <c r="O7916" s="8"/>
    </row>
    <row r="7917" spans="1:15" x14ac:dyDescent="0.25">
      <c r="A7917" s="8">
        <v>45469</v>
      </c>
      <c r="B7917" s="9" t="s">
        <v>8533</v>
      </c>
      <c r="C7917" s="9" t="s">
        <v>131</v>
      </c>
      <c r="D7917" s="3">
        <v>-31.99</v>
      </c>
      <c r="E7917" s="9" t="s">
        <v>7746</v>
      </c>
      <c r="F7917" s="9" t="s">
        <v>133</v>
      </c>
      <c r="G7917" s="9" t="s">
        <v>134</v>
      </c>
      <c r="H7917" s="8">
        <v>45444</v>
      </c>
      <c r="I7917" s="8">
        <v>45467</v>
      </c>
      <c r="J7917" s="8" t="s">
        <v>8534</v>
      </c>
      <c r="K7917" s="205" t="s">
        <v>136</v>
      </c>
      <c r="M7917" s="9" t="s">
        <v>8535</v>
      </c>
      <c r="N7917" s="215">
        <v>45505.8848292361</v>
      </c>
      <c r="O7917" s="8">
        <v>45505</v>
      </c>
    </row>
    <row r="7918" spans="1:15" x14ac:dyDescent="0.25">
      <c r="A7918" s="8">
        <v>45403</v>
      </c>
      <c r="B7918" s="9" t="s">
        <v>3207</v>
      </c>
      <c r="C7918" s="9" t="s">
        <v>131</v>
      </c>
      <c r="D7918" s="3">
        <v>-31.99</v>
      </c>
      <c r="E7918" s="9" t="s">
        <v>132</v>
      </c>
      <c r="F7918" s="9" t="s">
        <v>133</v>
      </c>
      <c r="G7918" s="9" t="s">
        <v>134</v>
      </c>
      <c r="H7918" s="8">
        <v>45383</v>
      </c>
      <c r="I7918" s="8">
        <v>45397</v>
      </c>
      <c r="J7918" s="8" t="s">
        <v>3208</v>
      </c>
      <c r="K7918" s="205" t="s">
        <v>136</v>
      </c>
      <c r="M7918" s="9" t="s">
        <v>3209</v>
      </c>
      <c r="N7918" s="215">
        <v>45412.662961076399</v>
      </c>
      <c r="O7918" s="8">
        <v>45412</v>
      </c>
    </row>
    <row r="7919" spans="1:15" x14ac:dyDescent="0.25">
      <c r="A7919" s="8">
        <v>45396</v>
      </c>
      <c r="B7919" s="9" t="s">
        <v>3210</v>
      </c>
      <c r="C7919" s="9" t="s">
        <v>131</v>
      </c>
      <c r="D7919" s="3">
        <v>-31.99</v>
      </c>
      <c r="E7919" s="9" t="s">
        <v>132</v>
      </c>
      <c r="F7919" s="9" t="s">
        <v>133</v>
      </c>
      <c r="G7919" s="9" t="s">
        <v>134</v>
      </c>
      <c r="H7919" s="8">
        <v>45383</v>
      </c>
      <c r="I7919" s="8">
        <v>45390</v>
      </c>
      <c r="J7919" s="8" t="s">
        <v>3211</v>
      </c>
      <c r="K7919" s="205" t="s">
        <v>136</v>
      </c>
      <c r="M7919" s="9" t="s">
        <v>3212</v>
      </c>
      <c r="N7919" s="215">
        <v>45402.639274791698</v>
      </c>
      <c r="O7919" s="8">
        <v>45402</v>
      </c>
    </row>
    <row r="7920" spans="1:15" x14ac:dyDescent="0.25">
      <c r="A7920" s="8">
        <v>45389</v>
      </c>
      <c r="B7920" s="9" t="s">
        <v>3213</v>
      </c>
      <c r="C7920" s="9" t="s">
        <v>131</v>
      </c>
      <c r="D7920" s="3">
        <v>-32</v>
      </c>
      <c r="E7920" s="9" t="s">
        <v>132</v>
      </c>
      <c r="F7920" s="9" t="s">
        <v>133</v>
      </c>
      <c r="G7920" s="9" t="s">
        <v>134</v>
      </c>
      <c r="H7920" s="8">
        <v>45383</v>
      </c>
      <c r="I7920" s="8">
        <v>45383</v>
      </c>
      <c r="J7920" s="8" t="s">
        <v>3214</v>
      </c>
      <c r="K7920" s="205" t="s">
        <v>136</v>
      </c>
      <c r="M7920" s="9" t="s">
        <v>3215</v>
      </c>
      <c r="N7920" s="215">
        <v>45402.639274791698</v>
      </c>
      <c r="O7920" s="8">
        <v>45402</v>
      </c>
    </row>
    <row r="7921" spans="1:15" x14ac:dyDescent="0.25">
      <c r="A7921" s="8">
        <v>45688</v>
      </c>
      <c r="B7921" s="9" t="s">
        <v>520</v>
      </c>
      <c r="C7921" s="9" t="s">
        <v>180</v>
      </c>
      <c r="D7921" s="3">
        <v>-2.19</v>
      </c>
      <c r="E7921" s="9" t="s">
        <v>717</v>
      </c>
      <c r="F7921" s="9" t="s">
        <v>718</v>
      </c>
      <c r="G7921" s="9" t="s">
        <v>183</v>
      </c>
      <c r="H7921" s="8">
        <v>45658</v>
      </c>
      <c r="I7921" s="8">
        <v>45684</v>
      </c>
      <c r="J7921" s="219" t="s">
        <v>13144</v>
      </c>
      <c r="K7921" s="205" t="s">
        <v>720</v>
      </c>
      <c r="M7921" s="9" t="s">
        <v>525</v>
      </c>
      <c r="N7921" s="215">
        <v>45706.0637561111</v>
      </c>
      <c r="O7921" s="8">
        <v>45705</v>
      </c>
    </row>
    <row r="7922" spans="1:15" x14ac:dyDescent="0.25">
      <c r="A7922" s="8">
        <v>45471</v>
      </c>
      <c r="B7922" s="9" t="s">
        <v>520</v>
      </c>
      <c r="C7922" s="9" t="s">
        <v>180</v>
      </c>
      <c r="D7922" s="3">
        <v>-2.14</v>
      </c>
      <c r="E7922" s="9" t="s">
        <v>717</v>
      </c>
      <c r="F7922" s="9" t="s">
        <v>718</v>
      </c>
      <c r="G7922" s="9" t="s">
        <v>183</v>
      </c>
      <c r="H7922" s="8">
        <v>45444</v>
      </c>
      <c r="I7922" s="8">
        <v>45467</v>
      </c>
      <c r="J7922" s="8" t="s">
        <v>8476</v>
      </c>
      <c r="K7922" s="205" t="s">
        <v>720</v>
      </c>
      <c r="M7922" s="9" t="s">
        <v>525</v>
      </c>
      <c r="N7922" s="215">
        <v>45505.8848292361</v>
      </c>
      <c r="O7922" s="8">
        <v>45505</v>
      </c>
    </row>
    <row r="7923" spans="1:15" x14ac:dyDescent="0.25">
      <c r="A7923" s="8">
        <v>45792</v>
      </c>
      <c r="B7923" s="9" t="s">
        <v>16261</v>
      </c>
      <c r="C7923" s="9" t="s">
        <v>131</v>
      </c>
      <c r="D7923" s="3">
        <v>-32.17</v>
      </c>
      <c r="E7923" s="9" t="s">
        <v>7746</v>
      </c>
      <c r="F7923" s="9" t="s">
        <v>133</v>
      </c>
      <c r="G7923" s="9" t="s">
        <v>134</v>
      </c>
      <c r="H7923" s="8">
        <v>45778</v>
      </c>
      <c r="I7923" s="8">
        <v>45789</v>
      </c>
      <c r="J7923" s="8" t="s">
        <v>16262</v>
      </c>
      <c r="K7923" s="205" t="s">
        <v>136</v>
      </c>
      <c r="M7923" s="9" t="s">
        <v>16263</v>
      </c>
      <c r="N7923" s="215">
        <v>45809.629870740697</v>
      </c>
      <c r="O7923" s="8">
        <v>45809</v>
      </c>
    </row>
    <row r="7924" spans="1:15" x14ac:dyDescent="0.25">
      <c r="A7924" s="8">
        <v>45482</v>
      </c>
      <c r="B7924" s="9" t="s">
        <v>7933</v>
      </c>
      <c r="C7924" s="9" t="s">
        <v>180</v>
      </c>
      <c r="D7924" s="3">
        <v>-2.13</v>
      </c>
      <c r="E7924" s="9" t="s">
        <v>181</v>
      </c>
      <c r="F7924" s="9" t="s">
        <v>182</v>
      </c>
      <c r="G7924" s="9" t="s">
        <v>183</v>
      </c>
      <c r="H7924" s="8">
        <v>45474</v>
      </c>
      <c r="I7924" s="8">
        <v>45481</v>
      </c>
      <c r="J7924" s="8" t="s">
        <v>8114</v>
      </c>
      <c r="K7924" s="205" t="s">
        <v>185</v>
      </c>
      <c r="M7924" s="9" t="s">
        <v>7935</v>
      </c>
      <c r="N7924" s="215">
        <v>45505.8848292361</v>
      </c>
      <c r="O7924" s="8">
        <v>45505</v>
      </c>
    </row>
    <row r="7925" spans="1:15" x14ac:dyDescent="0.25">
      <c r="A7925" s="8">
        <v>45307</v>
      </c>
      <c r="B7925" s="9" t="s">
        <v>3229</v>
      </c>
      <c r="C7925" s="9" t="s">
        <v>131</v>
      </c>
      <c r="D7925" s="3">
        <v>-32.47</v>
      </c>
      <c r="E7925" s="9" t="s">
        <v>132</v>
      </c>
      <c r="F7925" s="9" t="s">
        <v>133</v>
      </c>
      <c r="G7925" s="9" t="s">
        <v>134</v>
      </c>
      <c r="H7925" s="8">
        <v>45292</v>
      </c>
      <c r="I7925" s="8">
        <v>45306</v>
      </c>
      <c r="J7925" s="8" t="s">
        <v>3230</v>
      </c>
      <c r="K7925" s="206" t="s">
        <v>136</v>
      </c>
      <c r="M7925" s="9" t="s">
        <v>3231</v>
      </c>
      <c r="N7925" s="215">
        <v>45318.192840775497</v>
      </c>
      <c r="O7925" s="8">
        <v>45317</v>
      </c>
    </row>
    <row r="7926" spans="1:15" x14ac:dyDescent="0.25">
      <c r="A7926" s="8">
        <v>45636</v>
      </c>
      <c r="B7926" s="9" t="s">
        <v>12805</v>
      </c>
      <c r="C7926" s="9" t="s">
        <v>131</v>
      </c>
      <c r="D7926" s="3">
        <v>-32.520000000000003</v>
      </c>
      <c r="E7926" s="9" t="s">
        <v>7746</v>
      </c>
      <c r="F7926" s="9" t="s">
        <v>133</v>
      </c>
      <c r="G7926" s="9" t="s">
        <v>134</v>
      </c>
      <c r="H7926" s="8">
        <v>45627</v>
      </c>
      <c r="I7926" s="8">
        <v>45635</v>
      </c>
      <c r="J7926" s="219" t="s">
        <v>12806</v>
      </c>
      <c r="K7926" s="205" t="s">
        <v>136</v>
      </c>
      <c r="M7926" s="9" t="s">
        <v>12807</v>
      </c>
      <c r="N7926" s="215">
        <v>45681.075335370399</v>
      </c>
      <c r="O7926" s="8">
        <v>45681</v>
      </c>
    </row>
    <row r="7927" spans="1:15" x14ac:dyDescent="0.25">
      <c r="A7927" s="8">
        <v>45678</v>
      </c>
      <c r="B7927" s="9" t="s">
        <v>13328</v>
      </c>
      <c r="C7927" s="9" t="s">
        <v>131</v>
      </c>
      <c r="D7927" s="3">
        <v>-32.56</v>
      </c>
      <c r="E7927" s="9" t="s">
        <v>7746</v>
      </c>
      <c r="F7927" s="9" t="s">
        <v>133</v>
      </c>
      <c r="G7927" s="9" t="s">
        <v>134</v>
      </c>
      <c r="H7927" s="8">
        <v>45658</v>
      </c>
      <c r="I7927" s="8">
        <v>45677</v>
      </c>
      <c r="J7927" s="219" t="s">
        <v>13329</v>
      </c>
      <c r="K7927" s="205" t="s">
        <v>136</v>
      </c>
      <c r="M7927" s="9" t="s">
        <v>13330</v>
      </c>
      <c r="N7927" s="215">
        <v>45706.0637561111</v>
      </c>
      <c r="O7927" s="8">
        <v>45705</v>
      </c>
    </row>
    <row r="7928" spans="1:15" x14ac:dyDescent="0.25">
      <c r="A7928" s="8">
        <v>45381</v>
      </c>
      <c r="B7928" s="9" t="s">
        <v>2759</v>
      </c>
      <c r="C7928" s="9" t="s">
        <v>124</v>
      </c>
      <c r="D7928" s="3">
        <v>-22.05</v>
      </c>
      <c r="E7928" s="9" t="s">
        <v>724</v>
      </c>
      <c r="F7928" s="9" t="s">
        <v>118</v>
      </c>
      <c r="G7928" s="9" t="s">
        <v>210</v>
      </c>
      <c r="H7928" s="8">
        <v>45352</v>
      </c>
      <c r="I7928" s="8">
        <v>45376</v>
      </c>
      <c r="J7928" s="8" t="s">
        <v>2760</v>
      </c>
      <c r="K7928" s="205" t="s">
        <v>121</v>
      </c>
      <c r="M7928" s="9" t="s">
        <v>2761</v>
      </c>
      <c r="N7928" s="215">
        <v>45385.162865138896</v>
      </c>
      <c r="O7928" s="8"/>
    </row>
    <row r="7929" spans="1:15" x14ac:dyDescent="0.25">
      <c r="A7929" s="8">
        <v>45260</v>
      </c>
      <c r="B7929" s="9" t="s">
        <v>520</v>
      </c>
      <c r="C7929" s="9" t="s">
        <v>180</v>
      </c>
      <c r="D7929" s="3">
        <v>-2.09</v>
      </c>
      <c r="E7929" s="9" t="s">
        <v>521</v>
      </c>
      <c r="F7929" s="9" t="s">
        <v>522</v>
      </c>
      <c r="G7929" s="9" t="s">
        <v>183</v>
      </c>
      <c r="H7929" s="8">
        <v>45231</v>
      </c>
      <c r="I7929" s="8">
        <v>45257</v>
      </c>
      <c r="J7929" s="8" t="s">
        <v>1446</v>
      </c>
      <c r="K7929" s="205" t="s">
        <v>524</v>
      </c>
      <c r="M7929" s="9" t="s">
        <v>525</v>
      </c>
      <c r="N7929" s="215">
        <v>45294.9567489931</v>
      </c>
      <c r="O7929" s="8"/>
    </row>
    <row r="7930" spans="1:15" x14ac:dyDescent="0.25">
      <c r="A7930" s="8">
        <v>45686</v>
      </c>
      <c r="B7930" s="9" t="s">
        <v>13201</v>
      </c>
      <c r="C7930" s="9" t="s">
        <v>131</v>
      </c>
      <c r="D7930" s="3">
        <v>-32.61</v>
      </c>
      <c r="E7930" s="9" t="s">
        <v>7746</v>
      </c>
      <c r="F7930" s="9" t="s">
        <v>133</v>
      </c>
      <c r="G7930" s="9" t="s">
        <v>134</v>
      </c>
      <c r="H7930" s="8">
        <v>45658</v>
      </c>
      <c r="I7930" s="8">
        <v>45684</v>
      </c>
      <c r="J7930" s="219" t="s">
        <v>13202</v>
      </c>
      <c r="K7930" s="205" t="s">
        <v>136</v>
      </c>
      <c r="M7930" s="9" t="s">
        <v>13203</v>
      </c>
      <c r="N7930" s="215">
        <v>45706.0637561111</v>
      </c>
      <c r="O7930" s="8">
        <v>45705</v>
      </c>
    </row>
    <row r="7931" spans="1:15" x14ac:dyDescent="0.25">
      <c r="A7931" s="8">
        <v>45463</v>
      </c>
      <c r="B7931" s="9" t="s">
        <v>7897</v>
      </c>
      <c r="C7931" s="9" t="s">
        <v>180</v>
      </c>
      <c r="D7931" s="3">
        <v>-2.08</v>
      </c>
      <c r="E7931" s="9" t="s">
        <v>181</v>
      </c>
      <c r="F7931" s="9" t="s">
        <v>182</v>
      </c>
      <c r="G7931" s="9" t="s">
        <v>183</v>
      </c>
      <c r="H7931" s="8">
        <v>45444</v>
      </c>
      <c r="I7931" s="8">
        <v>45460</v>
      </c>
      <c r="J7931" s="8" t="s">
        <v>8705</v>
      </c>
      <c r="K7931" s="205" t="s">
        <v>185</v>
      </c>
      <c r="M7931" s="9" t="s">
        <v>7899</v>
      </c>
      <c r="N7931" s="215">
        <v>45505.8848292361</v>
      </c>
      <c r="O7931" s="8">
        <v>45505</v>
      </c>
    </row>
    <row r="7932" spans="1:15" x14ac:dyDescent="0.25">
      <c r="A7932" s="8">
        <v>45390</v>
      </c>
      <c r="B7932" s="9" t="s">
        <v>3237</v>
      </c>
      <c r="C7932" s="9" t="s">
        <v>131</v>
      </c>
      <c r="D7932" s="3">
        <v>-32.630000000000003</v>
      </c>
      <c r="E7932" s="9" t="s">
        <v>132</v>
      </c>
      <c r="F7932" s="9" t="s">
        <v>133</v>
      </c>
      <c r="G7932" s="9" t="s">
        <v>134</v>
      </c>
      <c r="H7932" s="8">
        <v>45383</v>
      </c>
      <c r="I7932" s="8">
        <v>45390</v>
      </c>
      <c r="J7932" s="8" t="s">
        <v>3238</v>
      </c>
      <c r="K7932" s="205" t="s">
        <v>136</v>
      </c>
      <c r="M7932" s="9" t="s">
        <v>3239</v>
      </c>
      <c r="N7932" s="215">
        <v>45402.639274791698</v>
      </c>
      <c r="O7932" s="8">
        <v>45402</v>
      </c>
    </row>
    <row r="7933" spans="1:15" x14ac:dyDescent="0.25">
      <c r="A7933" s="8">
        <v>45747</v>
      </c>
      <c r="B7933" s="9" t="s">
        <v>179</v>
      </c>
      <c r="C7933" s="9" t="s">
        <v>180</v>
      </c>
      <c r="D7933" s="3">
        <v>-2.0499999999999998</v>
      </c>
      <c r="E7933" s="9" t="s">
        <v>181</v>
      </c>
      <c r="F7933" s="9" t="s">
        <v>182</v>
      </c>
      <c r="G7933" s="9" t="s">
        <v>183</v>
      </c>
      <c r="H7933" s="8">
        <v>45717</v>
      </c>
      <c r="I7933" s="8">
        <v>45747</v>
      </c>
      <c r="J7933" s="219" t="s">
        <v>15067</v>
      </c>
      <c r="K7933" s="205" t="s">
        <v>185</v>
      </c>
      <c r="M7933" s="9" t="s">
        <v>186</v>
      </c>
      <c r="N7933" s="215">
        <v>45777.922227581003</v>
      </c>
      <c r="O7933" s="8">
        <v>45777</v>
      </c>
    </row>
    <row r="7934" spans="1:15" x14ac:dyDescent="0.25">
      <c r="A7934" s="8">
        <v>45744</v>
      </c>
      <c r="B7934" s="9" t="s">
        <v>258</v>
      </c>
      <c r="C7934" s="9" t="s">
        <v>180</v>
      </c>
      <c r="D7934" s="3">
        <v>-2.0499999999999998</v>
      </c>
      <c r="E7934" s="9" t="s">
        <v>181</v>
      </c>
      <c r="F7934" s="9" t="s">
        <v>182</v>
      </c>
      <c r="G7934" s="9" t="s">
        <v>183</v>
      </c>
      <c r="H7934" s="8">
        <v>45717</v>
      </c>
      <c r="I7934" s="8">
        <v>45740</v>
      </c>
      <c r="J7934" s="219" t="s">
        <v>15156</v>
      </c>
      <c r="K7934" s="205" t="s">
        <v>185</v>
      </c>
      <c r="M7934" s="9" t="s">
        <v>260</v>
      </c>
      <c r="N7934" s="215">
        <v>45777.922227581003</v>
      </c>
      <c r="O7934" s="8">
        <v>45777</v>
      </c>
    </row>
    <row r="7935" spans="1:15" x14ac:dyDescent="0.25">
      <c r="A7935" s="8">
        <v>45610</v>
      </c>
      <c r="B7935" s="9" t="s">
        <v>8699</v>
      </c>
      <c r="C7935" s="9" t="s">
        <v>180</v>
      </c>
      <c r="D7935" s="3">
        <v>-2.04</v>
      </c>
      <c r="E7935" s="9" t="s">
        <v>181</v>
      </c>
      <c r="F7935" s="9" t="s">
        <v>182</v>
      </c>
      <c r="G7935" s="9" t="s">
        <v>183</v>
      </c>
      <c r="H7935" s="8">
        <v>45597</v>
      </c>
      <c r="I7935" s="8">
        <v>45607</v>
      </c>
      <c r="J7935" s="219" t="s">
        <v>11704</v>
      </c>
      <c r="K7935" s="205" t="s">
        <v>185</v>
      </c>
      <c r="M7935" s="9" t="s">
        <v>8701</v>
      </c>
      <c r="N7935" s="215">
        <v>45635.715607696802</v>
      </c>
      <c r="O7935" s="8">
        <v>45635</v>
      </c>
    </row>
    <row r="7936" spans="1:15" x14ac:dyDescent="0.25">
      <c r="A7936" s="8">
        <v>45319</v>
      </c>
      <c r="B7936" s="9" t="s">
        <v>3252</v>
      </c>
      <c r="C7936" s="9" t="s">
        <v>131</v>
      </c>
      <c r="D7936" s="3">
        <v>-32.840000000000003</v>
      </c>
      <c r="E7936" s="9" t="s">
        <v>132</v>
      </c>
      <c r="F7936" s="9" t="s">
        <v>133</v>
      </c>
      <c r="G7936" s="9" t="s">
        <v>134</v>
      </c>
      <c r="H7936" s="8">
        <v>45292</v>
      </c>
      <c r="I7936" s="8">
        <v>45313</v>
      </c>
      <c r="J7936" s="8" t="s">
        <v>3253</v>
      </c>
      <c r="K7936" s="206" t="s">
        <v>136</v>
      </c>
      <c r="M7936" s="9" t="s">
        <v>3254</v>
      </c>
      <c r="N7936" s="215">
        <v>45322.986432939797</v>
      </c>
      <c r="O7936" s="8"/>
    </row>
    <row r="7937" spans="1:15" x14ac:dyDescent="0.25">
      <c r="A7937" s="8">
        <v>45504</v>
      </c>
      <c r="B7937" s="9" t="s">
        <v>1401</v>
      </c>
      <c r="C7937" s="9" t="s">
        <v>180</v>
      </c>
      <c r="D7937" s="3">
        <v>-2.02</v>
      </c>
      <c r="E7937" s="9" t="s">
        <v>882</v>
      </c>
      <c r="F7937" s="9" t="s">
        <v>883</v>
      </c>
      <c r="G7937" s="9" t="s">
        <v>183</v>
      </c>
      <c r="H7937" s="8">
        <v>45474</v>
      </c>
      <c r="I7937" s="8">
        <v>45502</v>
      </c>
      <c r="J7937" s="8" t="s">
        <v>9566</v>
      </c>
      <c r="K7937" s="205" t="s">
        <v>885</v>
      </c>
      <c r="M7937" s="9" t="s">
        <v>1403</v>
      </c>
      <c r="N7937" s="215">
        <v>45534.648212951397</v>
      </c>
      <c r="O7937" s="8"/>
    </row>
    <row r="7938" spans="1:15" x14ac:dyDescent="0.25">
      <c r="A7938" s="8">
        <v>45748</v>
      </c>
      <c r="B7938" s="9" t="s">
        <v>15046</v>
      </c>
      <c r="C7938" s="9" t="s">
        <v>131</v>
      </c>
      <c r="D7938" s="3">
        <v>-32.97</v>
      </c>
      <c r="E7938" s="9" t="s">
        <v>7746</v>
      </c>
      <c r="F7938" s="9" t="s">
        <v>133</v>
      </c>
      <c r="G7938" s="9" t="s">
        <v>134</v>
      </c>
      <c r="H7938" s="8">
        <v>45748</v>
      </c>
      <c r="I7938" s="8">
        <v>45747</v>
      </c>
      <c r="J7938" s="219" t="s">
        <v>15047</v>
      </c>
      <c r="K7938" s="205" t="s">
        <v>136</v>
      </c>
      <c r="M7938" s="9" t="s">
        <v>15048</v>
      </c>
      <c r="N7938" s="215">
        <v>45777.922227581003</v>
      </c>
      <c r="O7938" s="8">
        <v>45777</v>
      </c>
    </row>
    <row r="7939" spans="1:15" x14ac:dyDescent="0.25">
      <c r="A7939" s="8">
        <v>45275</v>
      </c>
      <c r="B7939" s="9" t="s">
        <v>3255</v>
      </c>
      <c r="C7939" s="9" t="s">
        <v>131</v>
      </c>
      <c r="D7939" s="3">
        <v>-33.020000000000003</v>
      </c>
      <c r="E7939" s="9" t="s">
        <v>132</v>
      </c>
      <c r="F7939" s="9" t="s">
        <v>133</v>
      </c>
      <c r="G7939" s="9" t="s">
        <v>134</v>
      </c>
      <c r="H7939" s="8">
        <v>45261</v>
      </c>
      <c r="I7939" s="8">
        <v>45271</v>
      </c>
      <c r="J7939" s="219" t="s">
        <v>3256</v>
      </c>
      <c r="K7939" s="206" t="s">
        <v>136</v>
      </c>
      <c r="M7939" s="9" t="s">
        <v>3257</v>
      </c>
      <c r="N7939" s="215">
        <v>45294.9567489931</v>
      </c>
      <c r="O7939" s="8"/>
    </row>
    <row r="7940" spans="1:15" x14ac:dyDescent="0.25">
      <c r="A7940" s="8">
        <v>45468</v>
      </c>
      <c r="B7940" s="9" t="s">
        <v>8577</v>
      </c>
      <c r="C7940" s="9" t="s">
        <v>131</v>
      </c>
      <c r="D7940" s="3">
        <v>-33.049999999999997</v>
      </c>
      <c r="E7940" s="9" t="s">
        <v>7746</v>
      </c>
      <c r="F7940" s="9" t="s">
        <v>133</v>
      </c>
      <c r="G7940" s="9" t="s">
        <v>134</v>
      </c>
      <c r="H7940" s="8">
        <v>45444</v>
      </c>
      <c r="I7940" s="8">
        <v>45467</v>
      </c>
      <c r="J7940" s="8" t="s">
        <v>8578</v>
      </c>
      <c r="K7940" s="205" t="s">
        <v>136</v>
      </c>
      <c r="M7940" s="9" t="s">
        <v>8579</v>
      </c>
      <c r="N7940" s="215">
        <v>45505.8848292361</v>
      </c>
      <c r="O7940" s="8">
        <v>45505</v>
      </c>
    </row>
    <row r="7941" spans="1:15" x14ac:dyDescent="0.25">
      <c r="A7941" s="8">
        <v>45282</v>
      </c>
      <c r="B7941" s="9" t="s">
        <v>3259</v>
      </c>
      <c r="C7941" s="9" t="s">
        <v>131</v>
      </c>
      <c r="D7941" s="3">
        <v>-33.06</v>
      </c>
      <c r="E7941" s="9" t="s">
        <v>132</v>
      </c>
      <c r="F7941" s="9" t="s">
        <v>133</v>
      </c>
      <c r="G7941" s="9" t="s">
        <v>134</v>
      </c>
      <c r="H7941" s="8">
        <v>45261</v>
      </c>
      <c r="I7941" s="8">
        <v>45278</v>
      </c>
      <c r="J7941" s="219" t="s">
        <v>3260</v>
      </c>
      <c r="K7941" s="206" t="s">
        <v>136</v>
      </c>
      <c r="M7941" s="9" t="s">
        <v>3261</v>
      </c>
      <c r="N7941" s="215">
        <v>45294.9567489931</v>
      </c>
      <c r="O7941" s="8"/>
    </row>
    <row r="7942" spans="1:15" x14ac:dyDescent="0.25">
      <c r="A7942" s="8">
        <v>45246</v>
      </c>
      <c r="B7942" s="9" t="s">
        <v>3265</v>
      </c>
      <c r="C7942" s="9" t="s">
        <v>131</v>
      </c>
      <c r="D7942" s="3">
        <v>-33.06</v>
      </c>
      <c r="E7942" s="9" t="s">
        <v>132</v>
      </c>
      <c r="F7942" s="9" t="s">
        <v>133</v>
      </c>
      <c r="G7942" s="9" t="s">
        <v>134</v>
      </c>
      <c r="H7942" s="8">
        <v>45231</v>
      </c>
      <c r="I7942" s="8">
        <v>45243</v>
      </c>
      <c r="J7942" s="219" t="s">
        <v>3266</v>
      </c>
      <c r="K7942" s="206" t="s">
        <v>136</v>
      </c>
      <c r="M7942" s="9" t="s">
        <v>3267</v>
      </c>
      <c r="N7942" s="215">
        <v>45294.9567489931</v>
      </c>
      <c r="O7942" s="8"/>
    </row>
    <row r="7943" spans="1:15" x14ac:dyDescent="0.25">
      <c r="A7943" s="8">
        <v>45275</v>
      </c>
      <c r="B7943" s="9" t="s">
        <v>3262</v>
      </c>
      <c r="C7943" s="9" t="s">
        <v>131</v>
      </c>
      <c r="D7943" s="3">
        <v>-33.06</v>
      </c>
      <c r="E7943" s="9" t="s">
        <v>132</v>
      </c>
      <c r="F7943" s="9" t="s">
        <v>133</v>
      </c>
      <c r="G7943" s="9" t="s">
        <v>134</v>
      </c>
      <c r="H7943" s="8">
        <v>45261</v>
      </c>
      <c r="I7943" s="8">
        <v>45271</v>
      </c>
      <c r="J7943" s="219" t="s">
        <v>3263</v>
      </c>
      <c r="K7943" s="206" t="s">
        <v>136</v>
      </c>
      <c r="M7943" s="9" t="s">
        <v>3264</v>
      </c>
      <c r="N7943" s="215">
        <v>45294.9567489931</v>
      </c>
      <c r="O7943" s="8"/>
    </row>
    <row r="7944" spans="1:15" x14ac:dyDescent="0.25">
      <c r="A7944" s="8">
        <v>45422</v>
      </c>
      <c r="B7944" s="9" t="s">
        <v>179</v>
      </c>
      <c r="C7944" s="9" t="s">
        <v>180</v>
      </c>
      <c r="D7944" s="3">
        <v>-1.98</v>
      </c>
      <c r="E7944" s="9" t="s">
        <v>181</v>
      </c>
      <c r="F7944" s="9" t="s">
        <v>182</v>
      </c>
      <c r="G7944" s="9" t="s">
        <v>183</v>
      </c>
      <c r="H7944" s="8">
        <v>45413</v>
      </c>
      <c r="I7944" s="8">
        <v>45418</v>
      </c>
      <c r="J7944" s="8" t="s">
        <v>1440</v>
      </c>
      <c r="K7944" s="205" t="s">
        <v>185</v>
      </c>
      <c r="M7944" s="9" t="s">
        <v>186</v>
      </c>
      <c r="N7944" s="215">
        <v>45445.039048634302</v>
      </c>
      <c r="O7944" s="8">
        <v>45444</v>
      </c>
    </row>
    <row r="7945" spans="1:15" x14ac:dyDescent="0.25">
      <c r="A7945" s="8">
        <v>45716</v>
      </c>
      <c r="B7945" s="9" t="s">
        <v>520</v>
      </c>
      <c r="C7945" s="9" t="s">
        <v>180</v>
      </c>
      <c r="D7945" s="3">
        <v>-1.98</v>
      </c>
      <c r="E7945" s="9" t="s">
        <v>717</v>
      </c>
      <c r="F7945" s="9" t="s">
        <v>718</v>
      </c>
      <c r="G7945" s="9" t="s">
        <v>183</v>
      </c>
      <c r="H7945" s="8">
        <v>45689</v>
      </c>
      <c r="I7945" s="8">
        <v>45712</v>
      </c>
      <c r="J7945" s="219" t="s">
        <v>13962</v>
      </c>
      <c r="K7945" s="205" t="s">
        <v>720</v>
      </c>
      <c r="M7945" s="9" t="s">
        <v>525</v>
      </c>
      <c r="N7945" s="215">
        <v>45733.5614541088</v>
      </c>
      <c r="O7945" s="8">
        <v>45733</v>
      </c>
    </row>
    <row r="7946" spans="1:15" x14ac:dyDescent="0.25">
      <c r="A7946" s="8">
        <v>45421</v>
      </c>
      <c r="B7946" s="9" t="s">
        <v>258</v>
      </c>
      <c r="C7946" s="9" t="s">
        <v>180</v>
      </c>
      <c r="D7946" s="3">
        <v>-1.98</v>
      </c>
      <c r="E7946" s="9" t="s">
        <v>181</v>
      </c>
      <c r="F7946" s="9" t="s">
        <v>182</v>
      </c>
      <c r="G7946" s="9" t="s">
        <v>183</v>
      </c>
      <c r="H7946" s="8">
        <v>45413</v>
      </c>
      <c r="I7946" s="8">
        <v>45418</v>
      </c>
      <c r="J7946" s="219" t="s">
        <v>1441</v>
      </c>
      <c r="K7946" s="205" t="s">
        <v>185</v>
      </c>
      <c r="M7946" s="9" t="s">
        <v>260</v>
      </c>
      <c r="N7946" s="215">
        <v>45445.039048634302</v>
      </c>
      <c r="O7946" s="8">
        <v>45444</v>
      </c>
    </row>
    <row r="7947" spans="1:15" x14ac:dyDescent="0.25">
      <c r="A7947" s="8">
        <v>45789</v>
      </c>
      <c r="B7947" s="9" t="s">
        <v>14797</v>
      </c>
      <c r="C7947" s="9" t="s">
        <v>180</v>
      </c>
      <c r="D7947" s="3">
        <v>-1.98</v>
      </c>
      <c r="E7947" s="9" t="s">
        <v>181</v>
      </c>
      <c r="F7947" s="9" t="s">
        <v>182</v>
      </c>
      <c r="G7947" s="9" t="s">
        <v>183</v>
      </c>
      <c r="H7947" s="8">
        <v>45778</v>
      </c>
      <c r="I7947" s="8">
        <v>45789</v>
      </c>
      <c r="J7947" s="8" t="s">
        <v>16403</v>
      </c>
      <c r="K7947" s="205" t="s">
        <v>185</v>
      </c>
      <c r="M7947" s="9" t="s">
        <v>14799</v>
      </c>
      <c r="N7947" s="215">
        <v>45809.629870740697</v>
      </c>
      <c r="O7947" s="8">
        <v>45809</v>
      </c>
    </row>
    <row r="7948" spans="1:15" x14ac:dyDescent="0.25">
      <c r="A7948" s="8">
        <v>45419</v>
      </c>
      <c r="B7948" s="9" t="s">
        <v>3268</v>
      </c>
      <c r="C7948" s="9" t="s">
        <v>131</v>
      </c>
      <c r="D7948" s="3">
        <v>-33.08</v>
      </c>
      <c r="E7948" s="9" t="s">
        <v>132</v>
      </c>
      <c r="F7948" s="9" t="s">
        <v>133</v>
      </c>
      <c r="G7948" s="9" t="s">
        <v>134</v>
      </c>
      <c r="H7948" s="8">
        <v>45413</v>
      </c>
      <c r="I7948" s="8">
        <v>45418</v>
      </c>
      <c r="J7948" s="8" t="s">
        <v>3269</v>
      </c>
      <c r="K7948" s="205" t="s">
        <v>136</v>
      </c>
      <c r="M7948" s="9" t="s">
        <v>3270</v>
      </c>
      <c r="N7948" s="215">
        <v>45421.815222858801</v>
      </c>
      <c r="O7948" s="8">
        <v>45421</v>
      </c>
    </row>
    <row r="7949" spans="1:15" x14ac:dyDescent="0.25">
      <c r="A7949" s="8">
        <v>45471</v>
      </c>
      <c r="B7949" s="9" t="s">
        <v>1401</v>
      </c>
      <c r="C7949" s="9" t="s">
        <v>180</v>
      </c>
      <c r="D7949" s="3">
        <v>-1.86</v>
      </c>
      <c r="E7949" s="9" t="s">
        <v>882</v>
      </c>
      <c r="F7949" s="9" t="s">
        <v>883</v>
      </c>
      <c r="G7949" s="9" t="s">
        <v>183</v>
      </c>
      <c r="H7949" s="8">
        <v>45444</v>
      </c>
      <c r="I7949" s="8">
        <v>45467</v>
      </c>
      <c r="J7949" s="8" t="s">
        <v>8477</v>
      </c>
      <c r="K7949" s="205" t="s">
        <v>885</v>
      </c>
      <c r="M7949" s="9" t="s">
        <v>1403</v>
      </c>
      <c r="N7949" s="215">
        <v>45505.8848292361</v>
      </c>
      <c r="O7949" s="8"/>
    </row>
    <row r="7950" spans="1:15" x14ac:dyDescent="0.25">
      <c r="A7950" s="8">
        <v>45466</v>
      </c>
      <c r="B7950" s="9" t="s">
        <v>8622</v>
      </c>
      <c r="C7950" s="9" t="s">
        <v>131</v>
      </c>
      <c r="D7950" s="3">
        <v>-33.090000000000003</v>
      </c>
      <c r="E7950" s="9" t="s">
        <v>7746</v>
      </c>
      <c r="F7950" s="9" t="s">
        <v>133</v>
      </c>
      <c r="G7950" s="9" t="s">
        <v>134</v>
      </c>
      <c r="H7950" s="8">
        <v>45444</v>
      </c>
      <c r="I7950" s="8">
        <v>45460</v>
      </c>
      <c r="J7950" s="8" t="s">
        <v>8623</v>
      </c>
      <c r="K7950" s="205" t="s">
        <v>136</v>
      </c>
      <c r="M7950" s="9" t="s">
        <v>8624</v>
      </c>
      <c r="N7950" s="215">
        <v>45505.8848292361</v>
      </c>
      <c r="O7950" s="8">
        <v>45505</v>
      </c>
    </row>
    <row r="7951" spans="1:15" x14ac:dyDescent="0.25">
      <c r="A7951" s="8">
        <v>45848</v>
      </c>
      <c r="B7951" s="9" t="s">
        <v>18689</v>
      </c>
      <c r="C7951" s="9" t="s">
        <v>131</v>
      </c>
      <c r="D7951" s="3">
        <v>-33.31</v>
      </c>
      <c r="E7951" s="9" t="s">
        <v>7746</v>
      </c>
      <c r="F7951" s="9" t="s">
        <v>133</v>
      </c>
      <c r="G7951" s="9" t="s">
        <v>134</v>
      </c>
      <c r="H7951" s="8">
        <v>45839</v>
      </c>
      <c r="I7951" s="8">
        <v>45845</v>
      </c>
      <c r="J7951" s="219" t="s">
        <v>18690</v>
      </c>
      <c r="K7951" s="205" t="s">
        <v>136</v>
      </c>
      <c r="M7951" s="9" t="s">
        <v>18691</v>
      </c>
      <c r="N7951" s="215">
        <v>45862.622311099498</v>
      </c>
      <c r="O7951" s="8">
        <v>45862</v>
      </c>
    </row>
    <row r="7952" spans="1:15" x14ac:dyDescent="0.25">
      <c r="A7952" s="8">
        <v>45380</v>
      </c>
      <c r="B7952" s="9" t="s">
        <v>2382</v>
      </c>
      <c r="C7952" s="9" t="s">
        <v>209</v>
      </c>
      <c r="D7952" s="3">
        <v>-486.02</v>
      </c>
      <c r="E7952" s="9" t="s">
        <v>724</v>
      </c>
      <c r="F7952" s="9" t="s">
        <v>118</v>
      </c>
      <c r="G7952" s="9" t="s">
        <v>210</v>
      </c>
      <c r="H7952" s="8">
        <v>45352</v>
      </c>
      <c r="I7952" s="8">
        <v>45376</v>
      </c>
      <c r="J7952" s="8" t="s">
        <v>4714</v>
      </c>
      <c r="K7952" s="205" t="s">
        <v>121</v>
      </c>
      <c r="M7952" s="9" t="s">
        <v>2384</v>
      </c>
      <c r="N7952" s="215">
        <v>45385.162865138896</v>
      </c>
      <c r="O7952" s="8"/>
    </row>
    <row r="7953" spans="1:15" x14ac:dyDescent="0.25">
      <c r="A7953" s="8">
        <v>45674</v>
      </c>
      <c r="B7953" s="9" t="s">
        <v>13365</v>
      </c>
      <c r="C7953" s="9" t="s">
        <v>131</v>
      </c>
      <c r="D7953" s="3">
        <v>-33.54</v>
      </c>
      <c r="E7953" s="9" t="s">
        <v>7746</v>
      </c>
      <c r="F7953" s="9" t="s">
        <v>133</v>
      </c>
      <c r="G7953" s="9" t="s">
        <v>134</v>
      </c>
      <c r="H7953" s="8">
        <v>45658</v>
      </c>
      <c r="I7953" s="8">
        <v>45670</v>
      </c>
      <c r="J7953" s="219" t="s">
        <v>13366</v>
      </c>
      <c r="K7953" s="205" t="s">
        <v>136</v>
      </c>
      <c r="M7953" s="9" t="s">
        <v>13367</v>
      </c>
      <c r="N7953" s="215">
        <v>45706.0637561111</v>
      </c>
      <c r="O7953" s="8">
        <v>45705</v>
      </c>
    </row>
    <row r="7954" spans="1:15" x14ac:dyDescent="0.25">
      <c r="A7954" s="8">
        <v>45673</v>
      </c>
      <c r="B7954" s="9" t="s">
        <v>12487</v>
      </c>
      <c r="C7954" s="9" t="s">
        <v>131</v>
      </c>
      <c r="D7954" s="3">
        <v>-33.61</v>
      </c>
      <c r="E7954" s="9" t="s">
        <v>7746</v>
      </c>
      <c r="F7954" s="9" t="s">
        <v>133</v>
      </c>
      <c r="G7954" s="9" t="s">
        <v>134</v>
      </c>
      <c r="H7954" s="8">
        <v>45658</v>
      </c>
      <c r="I7954" s="8">
        <v>45670</v>
      </c>
      <c r="J7954" s="219" t="s">
        <v>12488</v>
      </c>
      <c r="K7954" s="205" t="s">
        <v>136</v>
      </c>
      <c r="M7954" s="9" t="s">
        <v>12489</v>
      </c>
      <c r="N7954" s="215">
        <v>45681.075335370399</v>
      </c>
      <c r="O7954" s="8">
        <v>45681</v>
      </c>
    </row>
    <row r="7955" spans="1:15" x14ac:dyDescent="0.25">
      <c r="A7955" s="8">
        <v>45609</v>
      </c>
      <c r="B7955" s="9" t="s">
        <v>179</v>
      </c>
      <c r="C7955" s="9" t="s">
        <v>180</v>
      </c>
      <c r="D7955" s="3">
        <v>-1.83</v>
      </c>
      <c r="E7955" s="9" t="s">
        <v>181</v>
      </c>
      <c r="F7955" s="9" t="s">
        <v>182</v>
      </c>
      <c r="G7955" s="9" t="s">
        <v>183</v>
      </c>
      <c r="H7955" s="8">
        <v>45597</v>
      </c>
      <c r="I7955" s="8">
        <v>45607</v>
      </c>
      <c r="J7955" s="219" t="s">
        <v>11748</v>
      </c>
      <c r="K7955" s="205" t="s">
        <v>185</v>
      </c>
      <c r="M7955" s="9" t="s">
        <v>186</v>
      </c>
      <c r="N7955" s="215">
        <v>45635.715607696802</v>
      </c>
      <c r="O7955" s="8">
        <v>45635</v>
      </c>
    </row>
    <row r="7956" spans="1:15" x14ac:dyDescent="0.25">
      <c r="A7956" s="8">
        <v>45743</v>
      </c>
      <c r="B7956" s="9" t="s">
        <v>14811</v>
      </c>
      <c r="C7956" s="9" t="s">
        <v>180</v>
      </c>
      <c r="D7956" s="3">
        <v>-1.82</v>
      </c>
      <c r="E7956" s="9" t="s">
        <v>181</v>
      </c>
      <c r="F7956" s="9" t="s">
        <v>182</v>
      </c>
      <c r="G7956" s="9" t="s">
        <v>183</v>
      </c>
      <c r="H7956" s="8">
        <v>45717</v>
      </c>
      <c r="I7956" s="8">
        <v>45740</v>
      </c>
      <c r="J7956" s="219" t="s">
        <v>15176</v>
      </c>
      <c r="K7956" s="205" t="s">
        <v>185</v>
      </c>
      <c r="M7956" s="9" t="s">
        <v>14813</v>
      </c>
      <c r="N7956" s="215">
        <v>45777.922227581003</v>
      </c>
      <c r="O7956" s="8">
        <v>45777</v>
      </c>
    </row>
    <row r="7957" spans="1:15" x14ac:dyDescent="0.25">
      <c r="A7957" s="8">
        <v>45575</v>
      </c>
      <c r="B7957" s="9" t="s">
        <v>179</v>
      </c>
      <c r="C7957" s="9" t="s">
        <v>180</v>
      </c>
      <c r="D7957" s="3">
        <v>-1.8</v>
      </c>
      <c r="E7957" s="9" t="s">
        <v>181</v>
      </c>
      <c r="F7957" s="9" t="s">
        <v>182</v>
      </c>
      <c r="G7957" s="9" t="s">
        <v>183</v>
      </c>
      <c r="H7957" s="8">
        <v>45566</v>
      </c>
      <c r="I7957" s="8">
        <v>45572</v>
      </c>
      <c r="J7957" s="219" t="s">
        <v>11246</v>
      </c>
      <c r="K7957" s="205" t="s">
        <v>185</v>
      </c>
      <c r="M7957" s="9" t="s">
        <v>186</v>
      </c>
      <c r="N7957" s="215">
        <v>45594.789547013897</v>
      </c>
      <c r="O7957" s="8">
        <v>45594</v>
      </c>
    </row>
    <row r="7958" spans="1:15" x14ac:dyDescent="0.25">
      <c r="A7958" s="8">
        <v>45574</v>
      </c>
      <c r="B7958" s="9" t="s">
        <v>258</v>
      </c>
      <c r="C7958" s="9" t="s">
        <v>180</v>
      </c>
      <c r="D7958" s="3">
        <v>-1.8</v>
      </c>
      <c r="E7958" s="9" t="s">
        <v>181</v>
      </c>
      <c r="F7958" s="9" t="s">
        <v>182</v>
      </c>
      <c r="G7958" s="9" t="s">
        <v>183</v>
      </c>
      <c r="H7958" s="8">
        <v>45566</v>
      </c>
      <c r="I7958" s="8">
        <v>45572</v>
      </c>
      <c r="J7958" s="219" t="s">
        <v>11272</v>
      </c>
      <c r="K7958" s="205" t="s">
        <v>185</v>
      </c>
      <c r="M7958" s="9" t="s">
        <v>260</v>
      </c>
      <c r="N7958" s="215">
        <v>45594.789547013897</v>
      </c>
      <c r="O7958" s="8">
        <v>45594</v>
      </c>
    </row>
    <row r="7959" spans="1:15" x14ac:dyDescent="0.25">
      <c r="A7959" s="8">
        <v>45688</v>
      </c>
      <c r="B7959" s="9" t="s">
        <v>1401</v>
      </c>
      <c r="C7959" s="9" t="s">
        <v>180</v>
      </c>
      <c r="D7959" s="3">
        <v>-1.72</v>
      </c>
      <c r="E7959" s="9" t="s">
        <v>939</v>
      </c>
      <c r="F7959" s="9" t="s">
        <v>940</v>
      </c>
      <c r="G7959" s="9" t="s">
        <v>183</v>
      </c>
      <c r="H7959" s="8">
        <v>45658</v>
      </c>
      <c r="I7959" s="8">
        <v>45684</v>
      </c>
      <c r="J7959" s="219" t="s">
        <v>13152</v>
      </c>
      <c r="K7959" s="205" t="s">
        <v>942</v>
      </c>
      <c r="M7959" s="9" t="s">
        <v>1403</v>
      </c>
      <c r="N7959" s="215">
        <v>45706.0637561111</v>
      </c>
      <c r="O7959" s="8"/>
    </row>
    <row r="7960" spans="1:15" x14ac:dyDescent="0.25">
      <c r="A7960" s="8">
        <v>45239</v>
      </c>
      <c r="B7960" s="9" t="s">
        <v>258</v>
      </c>
      <c r="C7960" s="9" t="s">
        <v>180</v>
      </c>
      <c r="D7960" s="3">
        <v>-1.71</v>
      </c>
      <c r="E7960" s="9" t="s">
        <v>181</v>
      </c>
      <c r="F7960" s="9" t="s">
        <v>182</v>
      </c>
      <c r="G7960" s="9" t="s">
        <v>183</v>
      </c>
      <c r="H7960" s="8">
        <v>45231</v>
      </c>
      <c r="I7960" s="8">
        <v>45236</v>
      </c>
      <c r="J7960" s="8" t="s">
        <v>1436</v>
      </c>
      <c r="K7960" s="205" t="s">
        <v>185</v>
      </c>
      <c r="M7960" s="9" t="s">
        <v>260</v>
      </c>
      <c r="N7960" s="215">
        <v>45294.9567489931</v>
      </c>
      <c r="O7960" s="8"/>
    </row>
    <row r="7961" spans="1:15" x14ac:dyDescent="0.25">
      <c r="A7961" s="8">
        <v>45519</v>
      </c>
      <c r="B7961" s="9" t="s">
        <v>7949</v>
      </c>
      <c r="C7961" s="9" t="s">
        <v>180</v>
      </c>
      <c r="D7961" s="3">
        <v>-1.71</v>
      </c>
      <c r="E7961" s="9" t="s">
        <v>181</v>
      </c>
      <c r="F7961" s="9" t="s">
        <v>182</v>
      </c>
      <c r="G7961" s="9" t="s">
        <v>183</v>
      </c>
      <c r="H7961" s="8">
        <v>45505</v>
      </c>
      <c r="I7961" s="8">
        <v>45516</v>
      </c>
      <c r="J7961" s="8" t="s">
        <v>9256</v>
      </c>
      <c r="K7961" s="205" t="s">
        <v>185</v>
      </c>
      <c r="M7961" s="9" t="s">
        <v>7951</v>
      </c>
      <c r="N7961" s="215">
        <v>45534.648212951397</v>
      </c>
      <c r="O7961" s="8">
        <v>45534</v>
      </c>
    </row>
    <row r="7962" spans="1:15" x14ac:dyDescent="0.25">
      <c r="A7962" s="8">
        <v>45646</v>
      </c>
      <c r="B7962" s="9" t="s">
        <v>179</v>
      </c>
      <c r="C7962" s="9" t="s">
        <v>180</v>
      </c>
      <c r="D7962" s="3">
        <v>-1.7</v>
      </c>
      <c r="E7962" s="9" t="s">
        <v>181</v>
      </c>
      <c r="F7962" s="9" t="s">
        <v>182</v>
      </c>
      <c r="G7962" s="9" t="s">
        <v>183</v>
      </c>
      <c r="H7962" s="8">
        <v>45627</v>
      </c>
      <c r="I7962" s="8">
        <v>45642</v>
      </c>
      <c r="J7962" s="219" t="s">
        <v>12690</v>
      </c>
      <c r="K7962" s="205" t="s">
        <v>185</v>
      </c>
      <c r="M7962" s="9" t="s">
        <v>186</v>
      </c>
      <c r="N7962" s="215">
        <v>45681.075335370399</v>
      </c>
      <c r="O7962" s="8">
        <v>45681</v>
      </c>
    </row>
    <row r="7963" spans="1:15" x14ac:dyDescent="0.25">
      <c r="A7963" s="8">
        <v>45645</v>
      </c>
      <c r="B7963" s="9" t="s">
        <v>258</v>
      </c>
      <c r="C7963" s="9" t="s">
        <v>180</v>
      </c>
      <c r="D7963" s="3">
        <v>-1.7</v>
      </c>
      <c r="E7963" s="9" t="s">
        <v>181</v>
      </c>
      <c r="F7963" s="9" t="s">
        <v>182</v>
      </c>
      <c r="G7963" s="9" t="s">
        <v>183</v>
      </c>
      <c r="H7963" s="8">
        <v>45627</v>
      </c>
      <c r="I7963" s="8">
        <v>45642</v>
      </c>
      <c r="J7963" s="219" t="s">
        <v>12715</v>
      </c>
      <c r="K7963" s="205" t="s">
        <v>185</v>
      </c>
      <c r="M7963" s="9" t="s">
        <v>260</v>
      </c>
      <c r="N7963" s="215">
        <v>45681.075335370399</v>
      </c>
      <c r="O7963" s="8">
        <v>45681</v>
      </c>
    </row>
    <row r="7964" spans="1:15" x14ac:dyDescent="0.25">
      <c r="A7964" s="8">
        <v>45557</v>
      </c>
      <c r="B7964" s="9" t="s">
        <v>10258</v>
      </c>
      <c r="C7964" s="9" t="s">
        <v>131</v>
      </c>
      <c r="D7964" s="3">
        <v>-33.729999999999997</v>
      </c>
      <c r="E7964" s="9" t="s">
        <v>7746</v>
      </c>
      <c r="F7964" s="9" t="s">
        <v>133</v>
      </c>
      <c r="G7964" s="9" t="s">
        <v>134</v>
      </c>
      <c r="H7964" s="8">
        <v>45536</v>
      </c>
      <c r="I7964" s="8">
        <v>45551</v>
      </c>
      <c r="J7964" s="8" t="s">
        <v>10259</v>
      </c>
      <c r="K7964" s="205" t="s">
        <v>136</v>
      </c>
      <c r="M7964" s="9" t="s">
        <v>10260</v>
      </c>
      <c r="N7964" s="215">
        <v>45575.565837071801</v>
      </c>
      <c r="O7964" s="8">
        <v>45575</v>
      </c>
    </row>
    <row r="7965" spans="1:15" x14ac:dyDescent="0.25">
      <c r="A7965" s="221">
        <v>45459</v>
      </c>
      <c r="B7965" s="9" t="s">
        <v>155</v>
      </c>
      <c r="C7965" s="9" t="s">
        <v>131</v>
      </c>
      <c r="D7965" s="3">
        <v>-33.74</v>
      </c>
      <c r="E7965" s="9" t="s">
        <v>132</v>
      </c>
      <c r="F7965" s="9" t="s">
        <v>133</v>
      </c>
      <c r="G7965" s="9" t="s">
        <v>134</v>
      </c>
      <c r="H7965" s="221">
        <v>45444</v>
      </c>
      <c r="I7965" s="221">
        <v>45453</v>
      </c>
      <c r="J7965" s="221" t="s">
        <v>156</v>
      </c>
      <c r="K7965" s="222" t="s">
        <v>136</v>
      </c>
      <c r="M7965" s="9" t="s">
        <v>157</v>
      </c>
      <c r="N7965" s="223">
        <v>45467.818114548601</v>
      </c>
      <c r="O7965" s="8">
        <v>45467</v>
      </c>
    </row>
    <row r="7966" spans="1:15" x14ac:dyDescent="0.25">
      <c r="A7966" s="8">
        <v>45473</v>
      </c>
      <c r="B7966" s="9" t="s">
        <v>8314</v>
      </c>
      <c r="C7966" s="9" t="s">
        <v>131</v>
      </c>
      <c r="D7966" s="3">
        <v>-33.76</v>
      </c>
      <c r="E7966" s="9" t="s">
        <v>7746</v>
      </c>
      <c r="F7966" s="9" t="s">
        <v>133</v>
      </c>
      <c r="G7966" s="9" t="s">
        <v>134</v>
      </c>
      <c r="H7966" s="8">
        <v>45444</v>
      </c>
      <c r="I7966" s="8">
        <v>45467</v>
      </c>
      <c r="J7966" s="8" t="s">
        <v>8315</v>
      </c>
      <c r="K7966" s="205" t="s">
        <v>136</v>
      </c>
      <c r="M7966" s="9" t="s">
        <v>8316</v>
      </c>
      <c r="N7966" s="215">
        <v>45505.8848292361</v>
      </c>
      <c r="O7966" s="8">
        <v>45505</v>
      </c>
    </row>
    <row r="7967" spans="1:15" x14ac:dyDescent="0.25">
      <c r="A7967" s="8">
        <v>45289</v>
      </c>
      <c r="B7967" s="9" t="s">
        <v>3302</v>
      </c>
      <c r="C7967" s="9" t="s">
        <v>131</v>
      </c>
      <c r="D7967" s="3">
        <v>-33.909999999999997</v>
      </c>
      <c r="E7967" s="9" t="s">
        <v>132</v>
      </c>
      <c r="F7967" s="9" t="s">
        <v>133</v>
      </c>
      <c r="G7967" s="9" t="s">
        <v>134</v>
      </c>
      <c r="H7967" s="8">
        <v>45261</v>
      </c>
      <c r="I7967" s="8">
        <v>45285</v>
      </c>
      <c r="J7967" s="219" t="s">
        <v>3303</v>
      </c>
      <c r="K7967" s="206" t="s">
        <v>136</v>
      </c>
      <c r="M7967" s="9" t="s">
        <v>3304</v>
      </c>
      <c r="N7967" s="215">
        <v>45294.9567489931</v>
      </c>
      <c r="O7967" s="8"/>
    </row>
    <row r="7968" spans="1:15" x14ac:dyDescent="0.25">
      <c r="A7968" s="8">
        <v>45802</v>
      </c>
      <c r="B7968" s="9" t="s">
        <v>16119</v>
      </c>
      <c r="C7968" s="9" t="s">
        <v>131</v>
      </c>
      <c r="D7968" s="3">
        <v>-33.97</v>
      </c>
      <c r="E7968" s="9" t="s">
        <v>7746</v>
      </c>
      <c r="F7968" s="9" t="s">
        <v>133</v>
      </c>
      <c r="G7968" s="9" t="s">
        <v>134</v>
      </c>
      <c r="H7968" s="8">
        <v>45778</v>
      </c>
      <c r="I7968" s="8">
        <v>45796</v>
      </c>
      <c r="J7968" s="8" t="s">
        <v>16120</v>
      </c>
      <c r="K7968" s="205" t="s">
        <v>136</v>
      </c>
      <c r="M7968" s="9" t="s">
        <v>16121</v>
      </c>
      <c r="N7968" s="215">
        <v>45809.629870740697</v>
      </c>
      <c r="O7968" s="8">
        <v>45809</v>
      </c>
    </row>
    <row r="7969" spans="1:15" x14ac:dyDescent="0.25">
      <c r="A7969" s="8">
        <v>45380</v>
      </c>
      <c r="B7969" s="9" t="s">
        <v>3980</v>
      </c>
      <c r="C7969" s="9" t="s">
        <v>217</v>
      </c>
      <c r="D7969" s="3">
        <v>-73.27</v>
      </c>
      <c r="E7969" s="9" t="s">
        <v>724</v>
      </c>
      <c r="F7969" s="9" t="s">
        <v>118</v>
      </c>
      <c r="G7969" s="9" t="s">
        <v>210</v>
      </c>
      <c r="H7969" s="8">
        <v>45352</v>
      </c>
      <c r="I7969" s="8">
        <v>45376</v>
      </c>
      <c r="J7969" s="8" t="s">
        <v>3981</v>
      </c>
      <c r="K7969" s="205" t="s">
        <v>121</v>
      </c>
      <c r="M7969" s="9" t="s">
        <v>3982</v>
      </c>
      <c r="N7969" s="215">
        <v>45385.162865138896</v>
      </c>
      <c r="O7969" s="8"/>
    </row>
    <row r="7970" spans="1:15" x14ac:dyDescent="0.25">
      <c r="A7970" s="8">
        <v>45688</v>
      </c>
      <c r="B7970" s="9" t="s">
        <v>1401</v>
      </c>
      <c r="C7970" s="9" t="s">
        <v>180</v>
      </c>
      <c r="D7970" s="3">
        <v>-1.57</v>
      </c>
      <c r="E7970" s="9" t="s">
        <v>882</v>
      </c>
      <c r="F7970" s="9" t="s">
        <v>883</v>
      </c>
      <c r="G7970" s="9" t="s">
        <v>183</v>
      </c>
      <c r="H7970" s="8">
        <v>45658</v>
      </c>
      <c r="I7970" s="8">
        <v>45684</v>
      </c>
      <c r="J7970" s="219" t="s">
        <v>13146</v>
      </c>
      <c r="K7970" s="205" t="s">
        <v>885</v>
      </c>
      <c r="M7970" s="9" t="s">
        <v>1403</v>
      </c>
      <c r="N7970" s="215">
        <v>45706.0637561111</v>
      </c>
      <c r="O7970" s="8"/>
    </row>
    <row r="7971" spans="1:15" x14ac:dyDescent="0.25">
      <c r="A7971" s="8">
        <v>45634</v>
      </c>
      <c r="B7971" s="9" t="s">
        <v>12836</v>
      </c>
      <c r="C7971" s="9" t="s">
        <v>131</v>
      </c>
      <c r="D7971" s="3">
        <v>-34.11</v>
      </c>
      <c r="E7971" s="9" t="s">
        <v>7746</v>
      </c>
      <c r="F7971" s="9" t="s">
        <v>133</v>
      </c>
      <c r="G7971" s="9" t="s">
        <v>134</v>
      </c>
      <c r="H7971" s="8">
        <v>45627</v>
      </c>
      <c r="I7971" s="8">
        <v>45628</v>
      </c>
      <c r="J7971" s="219" t="s">
        <v>12837</v>
      </c>
      <c r="K7971" s="205" t="s">
        <v>136</v>
      </c>
      <c r="M7971" s="9" t="s">
        <v>12838</v>
      </c>
      <c r="N7971" s="215">
        <v>45681.075335370399</v>
      </c>
      <c r="O7971" s="8">
        <v>45681</v>
      </c>
    </row>
    <row r="7972" spans="1:15" x14ac:dyDescent="0.25">
      <c r="A7972" s="8">
        <v>45776</v>
      </c>
      <c r="B7972" s="9" t="s">
        <v>15634</v>
      </c>
      <c r="C7972" s="9" t="s">
        <v>131</v>
      </c>
      <c r="D7972" s="3">
        <v>-34.19</v>
      </c>
      <c r="E7972" s="9" t="s">
        <v>7746</v>
      </c>
      <c r="F7972" s="9" t="s">
        <v>133</v>
      </c>
      <c r="G7972" s="9" t="s">
        <v>134</v>
      </c>
      <c r="H7972" s="8">
        <v>45748</v>
      </c>
      <c r="I7972" s="8">
        <v>45775</v>
      </c>
      <c r="J7972" s="219" t="s">
        <v>15635</v>
      </c>
      <c r="K7972" s="205" t="s">
        <v>136</v>
      </c>
      <c r="M7972" s="9" t="s">
        <v>15636</v>
      </c>
      <c r="N7972" s="215">
        <v>45777.927143749999</v>
      </c>
      <c r="O7972" s="8">
        <v>45777</v>
      </c>
    </row>
    <row r="7973" spans="1:15" x14ac:dyDescent="0.25">
      <c r="A7973" s="8">
        <v>45263</v>
      </c>
      <c r="B7973" s="9" t="s">
        <v>3320</v>
      </c>
      <c r="C7973" s="9" t="s">
        <v>131</v>
      </c>
      <c r="D7973" s="3">
        <v>-34.229999999999997</v>
      </c>
      <c r="E7973" s="9" t="s">
        <v>132</v>
      </c>
      <c r="F7973" s="9" t="s">
        <v>133</v>
      </c>
      <c r="G7973" s="9" t="s">
        <v>134</v>
      </c>
      <c r="H7973" s="8">
        <v>45261</v>
      </c>
      <c r="I7973" s="8">
        <v>45257</v>
      </c>
      <c r="J7973" s="219" t="s">
        <v>3321</v>
      </c>
      <c r="K7973" s="206" t="s">
        <v>136</v>
      </c>
      <c r="M7973" s="9" t="s">
        <v>3322</v>
      </c>
      <c r="N7973" s="215">
        <v>45294.9567489931</v>
      </c>
      <c r="O7973" s="8"/>
    </row>
    <row r="7974" spans="1:15" x14ac:dyDescent="0.25">
      <c r="A7974" s="8">
        <v>45468</v>
      </c>
      <c r="B7974" s="9" t="s">
        <v>8568</v>
      </c>
      <c r="C7974" s="9" t="s">
        <v>131</v>
      </c>
      <c r="D7974" s="3">
        <v>-34.729999999999997</v>
      </c>
      <c r="E7974" s="9" t="s">
        <v>7746</v>
      </c>
      <c r="F7974" s="9" t="s">
        <v>133</v>
      </c>
      <c r="G7974" s="9" t="s">
        <v>134</v>
      </c>
      <c r="H7974" s="8">
        <v>45444</v>
      </c>
      <c r="I7974" s="8">
        <v>45467</v>
      </c>
      <c r="J7974" s="8" t="s">
        <v>8569</v>
      </c>
      <c r="K7974" s="205" t="s">
        <v>136</v>
      </c>
      <c r="M7974" s="9" t="s">
        <v>8570</v>
      </c>
      <c r="N7974" s="215">
        <v>45505.8848292361</v>
      </c>
      <c r="O7974" s="8">
        <v>45505</v>
      </c>
    </row>
    <row r="7975" spans="1:15" x14ac:dyDescent="0.25">
      <c r="A7975" s="8">
        <v>45685</v>
      </c>
      <c r="B7975" s="9" t="s">
        <v>13247</v>
      </c>
      <c r="C7975" s="9" t="s">
        <v>131</v>
      </c>
      <c r="D7975" s="3">
        <v>-34.92</v>
      </c>
      <c r="E7975" s="9" t="s">
        <v>7746</v>
      </c>
      <c r="F7975" s="9" t="s">
        <v>133</v>
      </c>
      <c r="G7975" s="9" t="s">
        <v>134</v>
      </c>
      <c r="H7975" s="8">
        <v>45658</v>
      </c>
      <c r="I7975" s="8">
        <v>45684</v>
      </c>
      <c r="J7975" s="219" t="s">
        <v>13248</v>
      </c>
      <c r="K7975" s="205" t="s">
        <v>136</v>
      </c>
      <c r="M7975" s="9" t="s">
        <v>13249</v>
      </c>
      <c r="N7975" s="215">
        <v>45706.0637561111</v>
      </c>
      <c r="O7975" s="8">
        <v>45705</v>
      </c>
    </row>
    <row r="7976" spans="1:15" x14ac:dyDescent="0.25">
      <c r="A7976" s="8">
        <v>45848</v>
      </c>
      <c r="B7976" s="9" t="s">
        <v>18692</v>
      </c>
      <c r="C7976" s="9" t="s">
        <v>131</v>
      </c>
      <c r="D7976" s="3">
        <v>-34.979999999999997</v>
      </c>
      <c r="E7976" s="9" t="s">
        <v>7746</v>
      </c>
      <c r="F7976" s="9" t="s">
        <v>133</v>
      </c>
      <c r="G7976" s="9" t="s">
        <v>134</v>
      </c>
      <c r="H7976" s="8">
        <v>45839</v>
      </c>
      <c r="I7976" s="8">
        <v>45845</v>
      </c>
      <c r="J7976" s="219" t="s">
        <v>18693</v>
      </c>
      <c r="K7976" s="205" t="s">
        <v>136</v>
      </c>
      <c r="M7976" s="9" t="s">
        <v>18694</v>
      </c>
      <c r="N7976" s="215">
        <v>45862.622311099498</v>
      </c>
      <c r="O7976" s="8">
        <v>45862</v>
      </c>
    </row>
    <row r="7977" spans="1:15" x14ac:dyDescent="0.25">
      <c r="A7977" s="8">
        <v>45541</v>
      </c>
      <c r="B7977" s="9" t="s">
        <v>179</v>
      </c>
      <c r="C7977" s="9" t="s">
        <v>180</v>
      </c>
      <c r="D7977" s="3">
        <v>-1.5</v>
      </c>
      <c r="E7977" s="9" t="s">
        <v>181</v>
      </c>
      <c r="F7977" s="9" t="s">
        <v>182</v>
      </c>
      <c r="G7977" s="9" t="s">
        <v>183</v>
      </c>
      <c r="H7977" s="8">
        <v>45536</v>
      </c>
      <c r="I7977" s="8">
        <v>45537</v>
      </c>
      <c r="J7977" s="8" t="s">
        <v>10577</v>
      </c>
      <c r="K7977" s="205" t="s">
        <v>185</v>
      </c>
      <c r="M7977" s="9" t="s">
        <v>186</v>
      </c>
      <c r="N7977" s="215">
        <v>45575.565837071801</v>
      </c>
      <c r="O7977" s="8">
        <v>45575</v>
      </c>
    </row>
    <row r="7978" spans="1:15" x14ac:dyDescent="0.25">
      <c r="A7978" s="8">
        <v>45540</v>
      </c>
      <c r="B7978" s="9" t="s">
        <v>258</v>
      </c>
      <c r="C7978" s="9" t="s">
        <v>180</v>
      </c>
      <c r="D7978" s="3">
        <v>-1.5</v>
      </c>
      <c r="E7978" s="9" t="s">
        <v>181</v>
      </c>
      <c r="F7978" s="9" t="s">
        <v>182</v>
      </c>
      <c r="G7978" s="9" t="s">
        <v>183</v>
      </c>
      <c r="H7978" s="8">
        <v>45536</v>
      </c>
      <c r="I7978" s="8">
        <v>45537</v>
      </c>
      <c r="J7978" s="8" t="s">
        <v>10610</v>
      </c>
      <c r="K7978" s="205" t="s">
        <v>185</v>
      </c>
      <c r="M7978" s="9" t="s">
        <v>260</v>
      </c>
      <c r="N7978" s="215">
        <v>45575.565837071801</v>
      </c>
      <c r="O7978" s="8">
        <v>45575</v>
      </c>
    </row>
    <row r="7979" spans="1:15" x14ac:dyDescent="0.25">
      <c r="A7979" s="8">
        <v>45534</v>
      </c>
      <c r="B7979" s="9" t="s">
        <v>520</v>
      </c>
      <c r="C7979" s="9" t="s">
        <v>180</v>
      </c>
      <c r="D7979" s="3">
        <v>-1.49</v>
      </c>
      <c r="E7979" s="9" t="s">
        <v>1298</v>
      </c>
      <c r="F7979" s="9" t="s">
        <v>1299</v>
      </c>
      <c r="G7979" s="9" t="s">
        <v>183</v>
      </c>
      <c r="H7979" s="8">
        <v>45505</v>
      </c>
      <c r="I7979" s="8">
        <v>45530</v>
      </c>
      <c r="J7979" s="8" t="s">
        <v>9803</v>
      </c>
      <c r="K7979" s="205" t="s">
        <v>1301</v>
      </c>
      <c r="M7979" s="9" t="s">
        <v>525</v>
      </c>
      <c r="N7979" s="215">
        <v>45540.605251655099</v>
      </c>
      <c r="O7979" s="8">
        <v>45540</v>
      </c>
    </row>
    <row r="7980" spans="1:15" x14ac:dyDescent="0.25">
      <c r="A7980" s="8">
        <v>45504</v>
      </c>
      <c r="B7980" s="9" t="s">
        <v>520</v>
      </c>
      <c r="C7980" s="9" t="s">
        <v>180</v>
      </c>
      <c r="D7980" s="3">
        <v>-1.49</v>
      </c>
      <c r="E7980" s="9" t="s">
        <v>1298</v>
      </c>
      <c r="F7980" s="9" t="s">
        <v>1299</v>
      </c>
      <c r="G7980" s="9" t="s">
        <v>183</v>
      </c>
      <c r="H7980" s="8">
        <v>45474</v>
      </c>
      <c r="I7980" s="8">
        <v>45502</v>
      </c>
      <c r="J7980" s="8" t="s">
        <v>9588</v>
      </c>
      <c r="K7980" s="205" t="s">
        <v>1301</v>
      </c>
      <c r="M7980" s="9" t="s">
        <v>525</v>
      </c>
      <c r="N7980" s="215">
        <v>45534.648212951397</v>
      </c>
      <c r="O7980" s="8">
        <v>45534</v>
      </c>
    </row>
    <row r="7981" spans="1:15" x14ac:dyDescent="0.25">
      <c r="A7981" s="8">
        <v>45627</v>
      </c>
      <c r="B7981" s="9" t="s">
        <v>11523</v>
      </c>
      <c r="C7981" s="9" t="s">
        <v>131</v>
      </c>
      <c r="D7981" s="3">
        <v>-34.99</v>
      </c>
      <c r="E7981" s="9" t="s">
        <v>7746</v>
      </c>
      <c r="F7981" s="9" t="s">
        <v>133</v>
      </c>
      <c r="G7981" s="9" t="s">
        <v>134</v>
      </c>
      <c r="H7981" s="8">
        <v>45627</v>
      </c>
      <c r="I7981" s="8">
        <v>45621</v>
      </c>
      <c r="J7981" s="219" t="s">
        <v>11524</v>
      </c>
      <c r="K7981" s="205" t="s">
        <v>136</v>
      </c>
      <c r="M7981" s="9" t="s">
        <v>11525</v>
      </c>
      <c r="N7981" s="215">
        <v>45635.715607696802</v>
      </c>
      <c r="O7981" s="8">
        <v>45635</v>
      </c>
    </row>
    <row r="7982" spans="1:15" x14ac:dyDescent="0.25">
      <c r="A7982" s="8">
        <v>45443</v>
      </c>
      <c r="B7982" s="9" t="s">
        <v>520</v>
      </c>
      <c r="C7982" s="9" t="s">
        <v>180</v>
      </c>
      <c r="D7982" s="3">
        <v>-1.48</v>
      </c>
      <c r="E7982" s="9" t="s">
        <v>1298</v>
      </c>
      <c r="F7982" s="9" t="s">
        <v>1299</v>
      </c>
      <c r="G7982" s="9" t="s">
        <v>183</v>
      </c>
      <c r="H7982" s="8">
        <v>45413</v>
      </c>
      <c r="I7982" s="8">
        <v>45439</v>
      </c>
      <c r="J7982" s="8" t="s">
        <v>1431</v>
      </c>
      <c r="K7982" s="205" t="s">
        <v>1301</v>
      </c>
      <c r="M7982" s="9" t="s">
        <v>525</v>
      </c>
      <c r="N7982" s="215">
        <v>45446.142181782401</v>
      </c>
      <c r="O7982" s="8">
        <v>45445</v>
      </c>
    </row>
    <row r="7983" spans="1:15" x14ac:dyDescent="0.25">
      <c r="A7983" s="8">
        <v>45807</v>
      </c>
      <c r="B7983" s="9" t="s">
        <v>16015</v>
      </c>
      <c r="C7983" s="9" t="s">
        <v>131</v>
      </c>
      <c r="D7983" s="3">
        <v>-35.17</v>
      </c>
      <c r="E7983" s="9" t="s">
        <v>7746</v>
      </c>
      <c r="F7983" s="9" t="s">
        <v>133</v>
      </c>
      <c r="G7983" s="9" t="s">
        <v>134</v>
      </c>
      <c r="H7983" s="8">
        <v>45778</v>
      </c>
      <c r="I7983" s="8">
        <v>45803</v>
      </c>
      <c r="J7983" s="8" t="s">
        <v>16016</v>
      </c>
      <c r="K7983" s="205" t="s">
        <v>136</v>
      </c>
      <c r="M7983" s="9" t="s">
        <v>16017</v>
      </c>
      <c r="N7983" s="215">
        <v>45809.629870740697</v>
      </c>
      <c r="O7983" s="8">
        <v>45809</v>
      </c>
    </row>
    <row r="7984" spans="1:15" x14ac:dyDescent="0.25">
      <c r="A7984" s="8">
        <v>45844</v>
      </c>
      <c r="B7984" s="9" t="s">
        <v>18879</v>
      </c>
      <c r="C7984" s="9" t="s">
        <v>131</v>
      </c>
      <c r="D7984" s="3">
        <v>-35.18</v>
      </c>
      <c r="E7984" s="9" t="s">
        <v>7746</v>
      </c>
      <c r="F7984" s="9" t="s">
        <v>133</v>
      </c>
      <c r="G7984" s="9" t="s">
        <v>134</v>
      </c>
      <c r="H7984" s="8">
        <v>45839</v>
      </c>
      <c r="I7984" s="8">
        <v>45838</v>
      </c>
      <c r="J7984" s="219" t="s">
        <v>18880</v>
      </c>
      <c r="K7984" s="205" t="s">
        <v>136</v>
      </c>
      <c r="M7984" s="9" t="s">
        <v>18881</v>
      </c>
      <c r="N7984" s="215">
        <v>45862.622311099498</v>
      </c>
      <c r="O7984" s="8">
        <v>45862</v>
      </c>
    </row>
    <row r="7985" spans="1:15" x14ac:dyDescent="0.25">
      <c r="A7985" s="8">
        <v>45379</v>
      </c>
      <c r="B7985" s="9" t="s">
        <v>520</v>
      </c>
      <c r="C7985" s="9" t="s">
        <v>180</v>
      </c>
      <c r="D7985" s="3">
        <v>-1.47</v>
      </c>
      <c r="E7985" s="9" t="s">
        <v>1298</v>
      </c>
      <c r="F7985" s="9" t="s">
        <v>1299</v>
      </c>
      <c r="G7985" s="9" t="s">
        <v>183</v>
      </c>
      <c r="H7985" s="8">
        <v>45352</v>
      </c>
      <c r="I7985" s="8">
        <v>45376</v>
      </c>
      <c r="J7985" s="8" t="s">
        <v>1429</v>
      </c>
      <c r="K7985" s="205" t="s">
        <v>1301</v>
      </c>
      <c r="M7985" s="9" t="s">
        <v>525</v>
      </c>
      <c r="N7985" s="215">
        <v>45385.162865138896</v>
      </c>
      <c r="O7985" s="8">
        <v>45384</v>
      </c>
    </row>
    <row r="7986" spans="1:15" x14ac:dyDescent="0.25">
      <c r="A7986" s="8">
        <v>45322</v>
      </c>
      <c r="B7986" s="9" t="s">
        <v>520</v>
      </c>
      <c r="C7986" s="9" t="s">
        <v>180</v>
      </c>
      <c r="D7986" s="3">
        <v>-1.47</v>
      </c>
      <c r="E7986" s="9" t="s">
        <v>1298</v>
      </c>
      <c r="F7986" s="9" t="s">
        <v>1299</v>
      </c>
      <c r="G7986" s="9" t="s">
        <v>183</v>
      </c>
      <c r="H7986" s="8">
        <v>45292</v>
      </c>
      <c r="I7986" s="8">
        <v>45320</v>
      </c>
      <c r="J7986" s="8" t="s">
        <v>1430</v>
      </c>
      <c r="K7986" s="205" t="s">
        <v>1301</v>
      </c>
      <c r="M7986" s="9" t="s">
        <v>525</v>
      </c>
      <c r="N7986" s="215">
        <v>45324.933394479202</v>
      </c>
      <c r="O7986" s="8">
        <v>45324</v>
      </c>
    </row>
    <row r="7987" spans="1:15" x14ac:dyDescent="0.25">
      <c r="A7987" s="8">
        <v>45519</v>
      </c>
      <c r="B7987" s="9" t="s">
        <v>7897</v>
      </c>
      <c r="C7987" s="9" t="s">
        <v>180</v>
      </c>
      <c r="D7987" s="3">
        <v>-1.47</v>
      </c>
      <c r="E7987" s="9" t="s">
        <v>181</v>
      </c>
      <c r="F7987" s="9" t="s">
        <v>182</v>
      </c>
      <c r="G7987" s="9" t="s">
        <v>183</v>
      </c>
      <c r="H7987" s="8">
        <v>45505</v>
      </c>
      <c r="I7987" s="8">
        <v>45516</v>
      </c>
      <c r="J7987" s="8" t="s">
        <v>9236</v>
      </c>
      <c r="K7987" s="205" t="s">
        <v>185</v>
      </c>
      <c r="M7987" s="9" t="s">
        <v>7899</v>
      </c>
      <c r="N7987" s="215">
        <v>45534.648212951397</v>
      </c>
      <c r="O7987" s="8">
        <v>45534</v>
      </c>
    </row>
    <row r="7988" spans="1:15" x14ac:dyDescent="0.25">
      <c r="A7988" s="8">
        <v>45289</v>
      </c>
      <c r="B7988" s="9" t="s">
        <v>520</v>
      </c>
      <c r="C7988" s="9" t="s">
        <v>180</v>
      </c>
      <c r="D7988" s="3">
        <v>-1.46</v>
      </c>
      <c r="E7988" s="9" t="s">
        <v>1298</v>
      </c>
      <c r="F7988" s="9" t="s">
        <v>1299</v>
      </c>
      <c r="G7988" s="9" t="s">
        <v>183</v>
      </c>
      <c r="H7988" s="8">
        <v>45261</v>
      </c>
      <c r="I7988" s="8">
        <v>45285</v>
      </c>
      <c r="J7988" s="8" t="s">
        <v>1428</v>
      </c>
      <c r="K7988" s="205" t="s">
        <v>1301</v>
      </c>
      <c r="M7988" s="9" t="s">
        <v>525</v>
      </c>
      <c r="N7988" s="215">
        <v>45294.9567489931</v>
      </c>
      <c r="O7988" s="8"/>
    </row>
    <row r="7989" spans="1:15" x14ac:dyDescent="0.25">
      <c r="A7989" s="8">
        <v>45599</v>
      </c>
      <c r="B7989" s="9" t="s">
        <v>11814</v>
      </c>
      <c r="C7989" s="9" t="s">
        <v>131</v>
      </c>
      <c r="D7989" s="3">
        <v>-35.19</v>
      </c>
      <c r="E7989" s="9" t="s">
        <v>7746</v>
      </c>
      <c r="F7989" s="9" t="s">
        <v>133</v>
      </c>
      <c r="G7989" s="9" t="s">
        <v>134</v>
      </c>
      <c r="H7989" s="8">
        <v>45597</v>
      </c>
      <c r="I7989" s="8">
        <v>45593</v>
      </c>
      <c r="J7989" s="219" t="s">
        <v>11815</v>
      </c>
      <c r="K7989" s="205" t="s">
        <v>136</v>
      </c>
      <c r="M7989" s="9" t="s">
        <v>11816</v>
      </c>
      <c r="N7989" s="215">
        <v>45635.715607696802</v>
      </c>
      <c r="O7989" s="8">
        <v>45635</v>
      </c>
    </row>
    <row r="7990" spans="1:15" x14ac:dyDescent="0.25">
      <c r="A7990" s="8">
        <v>45621</v>
      </c>
      <c r="B7990" s="9" t="s">
        <v>179</v>
      </c>
      <c r="C7990" s="9" t="s">
        <v>180</v>
      </c>
      <c r="D7990" s="3">
        <v>-1.44</v>
      </c>
      <c r="E7990" s="9" t="s">
        <v>181</v>
      </c>
      <c r="F7990" s="9" t="s">
        <v>182</v>
      </c>
      <c r="G7990" s="9" t="s">
        <v>183</v>
      </c>
      <c r="H7990" s="8">
        <v>45597</v>
      </c>
      <c r="I7990" s="8">
        <v>45621</v>
      </c>
      <c r="J7990" s="219" t="s">
        <v>11621</v>
      </c>
      <c r="K7990" s="205" t="s">
        <v>185</v>
      </c>
      <c r="M7990" s="9" t="s">
        <v>186</v>
      </c>
      <c r="N7990" s="215">
        <v>45635.715607696802</v>
      </c>
      <c r="O7990" s="8">
        <v>45635</v>
      </c>
    </row>
    <row r="7991" spans="1:15" x14ac:dyDescent="0.25">
      <c r="A7991" s="8">
        <v>45471</v>
      </c>
      <c r="B7991" s="9" t="s">
        <v>520</v>
      </c>
      <c r="C7991" s="9" t="s">
        <v>180</v>
      </c>
      <c r="D7991" s="3">
        <v>-1.44</v>
      </c>
      <c r="E7991" s="9" t="s">
        <v>1298</v>
      </c>
      <c r="F7991" s="9" t="s">
        <v>1299</v>
      </c>
      <c r="G7991" s="9" t="s">
        <v>183</v>
      </c>
      <c r="H7991" s="8">
        <v>45444</v>
      </c>
      <c r="I7991" s="8">
        <v>45467</v>
      </c>
      <c r="J7991" s="8" t="s">
        <v>8510</v>
      </c>
      <c r="K7991" s="205" t="s">
        <v>1301</v>
      </c>
      <c r="M7991" s="9" t="s">
        <v>525</v>
      </c>
      <c r="N7991" s="215">
        <v>45505.8848292361</v>
      </c>
      <c r="O7991" s="8">
        <v>45505</v>
      </c>
    </row>
    <row r="7992" spans="1:15" x14ac:dyDescent="0.25">
      <c r="A7992" s="8">
        <v>45618</v>
      </c>
      <c r="B7992" s="9" t="s">
        <v>258</v>
      </c>
      <c r="C7992" s="9" t="s">
        <v>180</v>
      </c>
      <c r="D7992" s="3">
        <v>-1.44</v>
      </c>
      <c r="E7992" s="9" t="s">
        <v>181</v>
      </c>
      <c r="F7992" s="9" t="s">
        <v>182</v>
      </c>
      <c r="G7992" s="9" t="s">
        <v>183</v>
      </c>
      <c r="H7992" s="8">
        <v>45597</v>
      </c>
      <c r="I7992" s="8">
        <v>45614</v>
      </c>
      <c r="J7992" s="219" t="s">
        <v>11642</v>
      </c>
      <c r="K7992" s="205" t="s">
        <v>185</v>
      </c>
      <c r="M7992" s="9" t="s">
        <v>260</v>
      </c>
      <c r="N7992" s="215">
        <v>45635.715607696802</v>
      </c>
      <c r="O7992" s="8">
        <v>45635</v>
      </c>
    </row>
    <row r="7993" spans="1:15" x14ac:dyDescent="0.25">
      <c r="A7993" s="8">
        <v>45838</v>
      </c>
      <c r="B7993" s="9" t="s">
        <v>18718</v>
      </c>
      <c r="C7993" s="9" t="s">
        <v>180</v>
      </c>
      <c r="D7993" s="3">
        <v>-1.43</v>
      </c>
      <c r="E7993" s="9" t="s">
        <v>181</v>
      </c>
      <c r="F7993" s="9" t="s">
        <v>182</v>
      </c>
      <c r="G7993" s="9" t="s">
        <v>183</v>
      </c>
      <c r="H7993" s="8">
        <v>45809</v>
      </c>
      <c r="I7993" s="8">
        <v>45838</v>
      </c>
      <c r="J7993" s="219" t="s">
        <v>19024</v>
      </c>
      <c r="K7993" s="205" t="s">
        <v>185</v>
      </c>
      <c r="M7993" s="9" t="s">
        <v>18720</v>
      </c>
      <c r="N7993" s="215">
        <v>45862.622311099498</v>
      </c>
      <c r="O7993" s="8">
        <v>45862</v>
      </c>
    </row>
    <row r="7994" spans="1:15" x14ac:dyDescent="0.25">
      <c r="A7994" s="8">
        <v>45384</v>
      </c>
      <c r="B7994" s="9" t="s">
        <v>3344</v>
      </c>
      <c r="C7994" s="9" t="s">
        <v>131</v>
      </c>
      <c r="D7994" s="3">
        <v>-35.200000000000003</v>
      </c>
      <c r="E7994" s="9" t="s">
        <v>132</v>
      </c>
      <c r="F7994" s="9" t="s">
        <v>133</v>
      </c>
      <c r="G7994" s="9" t="s">
        <v>134</v>
      </c>
      <c r="H7994" s="8">
        <v>45383</v>
      </c>
      <c r="I7994" s="8">
        <v>45383</v>
      </c>
      <c r="J7994" s="8" t="s">
        <v>3345</v>
      </c>
      <c r="K7994" s="205" t="s">
        <v>136</v>
      </c>
      <c r="M7994" s="9" t="s">
        <v>3346</v>
      </c>
      <c r="N7994" s="215">
        <v>45402.639274791698</v>
      </c>
      <c r="O7994" s="8">
        <v>45402</v>
      </c>
    </row>
    <row r="7995" spans="1:15" x14ac:dyDescent="0.25">
      <c r="A7995" s="8">
        <v>45412</v>
      </c>
      <c r="B7995" s="9" t="s">
        <v>520</v>
      </c>
      <c r="C7995" s="9" t="s">
        <v>180</v>
      </c>
      <c r="D7995" s="3">
        <v>-1.43</v>
      </c>
      <c r="E7995" s="9" t="s">
        <v>1298</v>
      </c>
      <c r="F7995" s="9" t="s">
        <v>1299</v>
      </c>
      <c r="G7995" s="9" t="s">
        <v>183</v>
      </c>
      <c r="H7995" s="8">
        <v>45383</v>
      </c>
      <c r="I7995" s="8">
        <v>45411</v>
      </c>
      <c r="J7995" s="8" t="s">
        <v>1427</v>
      </c>
      <c r="K7995" s="205" t="s">
        <v>1301</v>
      </c>
      <c r="M7995" s="9" t="s">
        <v>525</v>
      </c>
      <c r="N7995" s="215">
        <v>45421.815222858801</v>
      </c>
      <c r="O7995" s="8">
        <v>45421</v>
      </c>
    </row>
    <row r="7996" spans="1:15" x14ac:dyDescent="0.25">
      <c r="A7996" s="8">
        <v>45260</v>
      </c>
      <c r="B7996" s="9" t="s">
        <v>520</v>
      </c>
      <c r="C7996" s="9" t="s">
        <v>180</v>
      </c>
      <c r="D7996" s="3">
        <v>-1.42</v>
      </c>
      <c r="E7996" s="9" t="s">
        <v>1298</v>
      </c>
      <c r="F7996" s="9" t="s">
        <v>1299</v>
      </c>
      <c r="G7996" s="9" t="s">
        <v>183</v>
      </c>
      <c r="H7996" s="8">
        <v>45231</v>
      </c>
      <c r="I7996" s="8">
        <v>45257</v>
      </c>
      <c r="J7996" s="8" t="s">
        <v>1426</v>
      </c>
      <c r="K7996" s="205" t="s">
        <v>1301</v>
      </c>
      <c r="M7996" s="9" t="s">
        <v>525</v>
      </c>
      <c r="N7996" s="215">
        <v>45294.9567489931</v>
      </c>
      <c r="O7996" s="8"/>
    </row>
    <row r="7997" spans="1:15" x14ac:dyDescent="0.25">
      <c r="A7997" s="8">
        <v>45565</v>
      </c>
      <c r="B7997" s="9" t="s">
        <v>520</v>
      </c>
      <c r="C7997" s="9" t="s">
        <v>180</v>
      </c>
      <c r="D7997" s="3">
        <v>-1.41</v>
      </c>
      <c r="E7997" s="9" t="s">
        <v>1298</v>
      </c>
      <c r="F7997" s="9" t="s">
        <v>1299</v>
      </c>
      <c r="G7997" s="9" t="s">
        <v>183</v>
      </c>
      <c r="H7997" s="8">
        <v>45536</v>
      </c>
      <c r="I7997" s="8">
        <v>45565</v>
      </c>
      <c r="J7997" s="8" t="s">
        <v>10132</v>
      </c>
      <c r="K7997" s="205" t="s">
        <v>1301</v>
      </c>
      <c r="M7997" s="9" t="s">
        <v>525</v>
      </c>
      <c r="N7997" s="215">
        <v>45575.565837071801</v>
      </c>
      <c r="O7997" s="8">
        <v>45575</v>
      </c>
    </row>
    <row r="7998" spans="1:15" x14ac:dyDescent="0.25">
      <c r="A7998" s="8">
        <v>45807</v>
      </c>
      <c r="B7998" s="9" t="s">
        <v>1401</v>
      </c>
      <c r="C7998" s="9" t="s">
        <v>180</v>
      </c>
      <c r="D7998" s="3">
        <v>-1.41</v>
      </c>
      <c r="E7998" s="9" t="s">
        <v>939</v>
      </c>
      <c r="F7998" s="9" t="s">
        <v>940</v>
      </c>
      <c r="G7998" s="9" t="s">
        <v>183</v>
      </c>
      <c r="H7998" s="8">
        <v>45778</v>
      </c>
      <c r="I7998" s="8">
        <v>45803</v>
      </c>
      <c r="J7998" s="8" t="s">
        <v>16040</v>
      </c>
      <c r="K7998" s="205" t="s">
        <v>942</v>
      </c>
      <c r="M7998" s="9" t="s">
        <v>1403</v>
      </c>
      <c r="N7998" s="215">
        <v>45809.629870740697</v>
      </c>
      <c r="O7998" s="8"/>
    </row>
    <row r="7999" spans="1:15" x14ac:dyDescent="0.25">
      <c r="A7999" s="8">
        <v>45889</v>
      </c>
      <c r="B7999" s="9" t="s">
        <v>19895</v>
      </c>
      <c r="C7999" s="9" t="s">
        <v>131</v>
      </c>
      <c r="D7999" s="3">
        <v>-35.42</v>
      </c>
      <c r="E7999" s="9" t="s">
        <v>7746</v>
      </c>
      <c r="F7999" s="9" t="s">
        <v>133</v>
      </c>
      <c r="G7999" s="9" t="s">
        <v>134</v>
      </c>
      <c r="H7999" s="8">
        <v>45870</v>
      </c>
      <c r="I7999" s="8">
        <v>45887</v>
      </c>
      <c r="J7999" s="219" t="s">
        <v>19896</v>
      </c>
      <c r="K7999" s="205" t="s">
        <v>136</v>
      </c>
      <c r="M7999" s="9" t="s">
        <v>19897</v>
      </c>
      <c r="N7999" s="215">
        <v>45929.807189814797</v>
      </c>
      <c r="O7999" s="8">
        <v>45929</v>
      </c>
    </row>
    <row r="8000" spans="1:15" x14ac:dyDescent="0.25">
      <c r="A8000" s="8">
        <v>45351</v>
      </c>
      <c r="B8000" s="9" t="s">
        <v>520</v>
      </c>
      <c r="C8000" s="9" t="s">
        <v>180</v>
      </c>
      <c r="D8000" s="3">
        <v>-1.38</v>
      </c>
      <c r="E8000" s="9" t="s">
        <v>1298</v>
      </c>
      <c r="F8000" s="9" t="s">
        <v>1299</v>
      </c>
      <c r="G8000" s="9" t="s">
        <v>183</v>
      </c>
      <c r="H8000" s="8">
        <v>45323</v>
      </c>
      <c r="I8000" s="8">
        <v>45348</v>
      </c>
      <c r="J8000" s="219" t="s">
        <v>1425</v>
      </c>
      <c r="K8000" s="205" t="s">
        <v>1301</v>
      </c>
      <c r="M8000" s="9" t="s">
        <v>525</v>
      </c>
      <c r="N8000" s="215">
        <v>45363.078556828703</v>
      </c>
      <c r="O8000" s="8">
        <v>45362</v>
      </c>
    </row>
    <row r="8001" spans="1:15" x14ac:dyDescent="0.25">
      <c r="A8001" s="8">
        <v>45576</v>
      </c>
      <c r="B8001" s="9" t="s">
        <v>11233</v>
      </c>
      <c r="C8001" s="9" t="s">
        <v>131</v>
      </c>
      <c r="D8001" s="3">
        <v>-35.6</v>
      </c>
      <c r="E8001" s="9" t="s">
        <v>7746</v>
      </c>
      <c r="F8001" s="9" t="s">
        <v>133</v>
      </c>
      <c r="G8001" s="9" t="s">
        <v>134</v>
      </c>
      <c r="H8001" s="8">
        <v>45566</v>
      </c>
      <c r="I8001" s="8">
        <v>45572</v>
      </c>
      <c r="J8001" s="219" t="s">
        <v>11234</v>
      </c>
      <c r="K8001" s="205" t="s">
        <v>136</v>
      </c>
      <c r="M8001" s="9" t="s">
        <v>11235</v>
      </c>
      <c r="N8001" s="215">
        <v>45594.789547013897</v>
      </c>
      <c r="O8001" s="8">
        <v>45594</v>
      </c>
    </row>
    <row r="8002" spans="1:15" x14ac:dyDescent="0.25">
      <c r="A8002" s="8">
        <v>45596</v>
      </c>
      <c r="B8002" s="9" t="s">
        <v>520</v>
      </c>
      <c r="C8002" s="9" t="s">
        <v>180</v>
      </c>
      <c r="D8002" s="3">
        <v>-1.36</v>
      </c>
      <c r="E8002" s="9" t="s">
        <v>1298</v>
      </c>
      <c r="F8002" s="9" t="s">
        <v>1299</v>
      </c>
      <c r="G8002" s="9" t="s">
        <v>183</v>
      </c>
      <c r="H8002" s="8">
        <v>45566</v>
      </c>
      <c r="I8002" s="8">
        <v>45593</v>
      </c>
      <c r="J8002" s="219" t="s">
        <v>11898</v>
      </c>
      <c r="K8002" s="205" t="s">
        <v>1301</v>
      </c>
      <c r="M8002" s="9" t="s">
        <v>525</v>
      </c>
      <c r="N8002" s="215">
        <v>45635.715607696802</v>
      </c>
      <c r="O8002" s="8">
        <v>45635</v>
      </c>
    </row>
    <row r="8003" spans="1:15" x14ac:dyDescent="0.25">
      <c r="A8003" s="8">
        <v>45838</v>
      </c>
      <c r="B8003" s="9" t="s">
        <v>19041</v>
      </c>
      <c r="C8003" s="9" t="s">
        <v>180</v>
      </c>
      <c r="D8003" s="3">
        <v>-1.36</v>
      </c>
      <c r="E8003" s="9" t="s">
        <v>939</v>
      </c>
      <c r="F8003" s="9" t="s">
        <v>940</v>
      </c>
      <c r="G8003" s="9" t="s">
        <v>183</v>
      </c>
      <c r="H8003" s="8">
        <v>45809</v>
      </c>
      <c r="I8003" s="8">
        <v>45838</v>
      </c>
      <c r="J8003" s="219" t="s">
        <v>19096</v>
      </c>
      <c r="K8003" s="205" t="s">
        <v>942</v>
      </c>
      <c r="M8003" s="9" t="s">
        <v>19043</v>
      </c>
      <c r="N8003" s="215">
        <v>45862.622311099498</v>
      </c>
      <c r="O8003" s="8"/>
    </row>
    <row r="8004" spans="1:15" x14ac:dyDescent="0.25">
      <c r="A8004" s="8">
        <v>45433</v>
      </c>
      <c r="B8004" s="9" t="s">
        <v>3357</v>
      </c>
      <c r="C8004" s="9" t="s">
        <v>131</v>
      </c>
      <c r="D8004" s="3">
        <v>-35.85</v>
      </c>
      <c r="E8004" s="9" t="s">
        <v>132</v>
      </c>
      <c r="F8004" s="9" t="s">
        <v>133</v>
      </c>
      <c r="G8004" s="9" t="s">
        <v>134</v>
      </c>
      <c r="H8004" s="8">
        <v>45413</v>
      </c>
      <c r="I8004" s="8">
        <v>45432</v>
      </c>
      <c r="J8004" s="8" t="s">
        <v>3358</v>
      </c>
      <c r="K8004" s="206" t="s">
        <v>136</v>
      </c>
      <c r="M8004" s="9" t="s">
        <v>3359</v>
      </c>
      <c r="N8004" s="215">
        <v>45445.039048634302</v>
      </c>
      <c r="O8004" s="8">
        <v>45444</v>
      </c>
    </row>
    <row r="8005" spans="1:15" x14ac:dyDescent="0.25">
      <c r="A8005" s="8">
        <v>45380</v>
      </c>
      <c r="B8005" s="9" t="s">
        <v>1579</v>
      </c>
      <c r="C8005" s="9" t="s">
        <v>431</v>
      </c>
      <c r="D8005" s="3">
        <v>-46.5</v>
      </c>
      <c r="E8005" s="9" t="s">
        <v>724</v>
      </c>
      <c r="F8005" s="9" t="s">
        <v>118</v>
      </c>
      <c r="G8005" s="9" t="s">
        <v>210</v>
      </c>
      <c r="H8005" s="8">
        <v>45352</v>
      </c>
      <c r="I8005" s="8">
        <v>45376</v>
      </c>
      <c r="J8005" s="8" t="s">
        <v>3568</v>
      </c>
      <c r="K8005" s="205" t="s">
        <v>121</v>
      </c>
      <c r="M8005" s="9" t="s">
        <v>1581</v>
      </c>
      <c r="N8005" s="215">
        <v>45385.162865138896</v>
      </c>
      <c r="O8005" s="8">
        <v>45384</v>
      </c>
    </row>
    <row r="8006" spans="1:15" x14ac:dyDescent="0.25">
      <c r="A8006" s="8">
        <v>45379</v>
      </c>
      <c r="B8006" s="9" t="s">
        <v>2916</v>
      </c>
      <c r="C8006" s="9" t="s">
        <v>124</v>
      </c>
      <c r="D8006" s="3">
        <v>-25</v>
      </c>
      <c r="E8006" s="9" t="s">
        <v>724</v>
      </c>
      <c r="F8006" s="9" t="s">
        <v>118</v>
      </c>
      <c r="G8006" s="9" t="s">
        <v>210</v>
      </c>
      <c r="H8006" s="8">
        <v>45352</v>
      </c>
      <c r="I8006" s="8">
        <v>45376</v>
      </c>
      <c r="J8006" s="219" t="s">
        <v>2917</v>
      </c>
      <c r="K8006" s="205" t="s">
        <v>121</v>
      </c>
      <c r="M8006" s="9" t="s">
        <v>2918</v>
      </c>
      <c r="N8006" s="215">
        <v>45385.162865138896</v>
      </c>
      <c r="O8006" s="8"/>
    </row>
    <row r="8007" spans="1:15" x14ac:dyDescent="0.25">
      <c r="A8007" s="8">
        <v>45856</v>
      </c>
      <c r="B8007" s="9" t="s">
        <v>18570</v>
      </c>
      <c r="C8007" s="9" t="s">
        <v>131</v>
      </c>
      <c r="D8007" s="3">
        <v>-36.25</v>
      </c>
      <c r="E8007" s="9" t="s">
        <v>7746</v>
      </c>
      <c r="F8007" s="9" t="s">
        <v>133</v>
      </c>
      <c r="G8007" s="9" t="s">
        <v>134</v>
      </c>
      <c r="H8007" s="8">
        <v>45839</v>
      </c>
      <c r="I8007" s="8">
        <v>45852</v>
      </c>
      <c r="J8007" s="219" t="s">
        <v>18571</v>
      </c>
      <c r="K8007" s="205" t="s">
        <v>136</v>
      </c>
      <c r="M8007" s="9" t="s">
        <v>18572</v>
      </c>
      <c r="N8007" s="215">
        <v>45862.622311099498</v>
      </c>
      <c r="O8007" s="8">
        <v>45862</v>
      </c>
    </row>
    <row r="8008" spans="1:15" x14ac:dyDescent="0.25">
      <c r="A8008" s="8">
        <v>45260</v>
      </c>
      <c r="B8008" s="9" t="s">
        <v>3373</v>
      </c>
      <c r="C8008" s="9" t="s">
        <v>131</v>
      </c>
      <c r="D8008" s="3">
        <v>-36.35</v>
      </c>
      <c r="E8008" s="9" t="s">
        <v>132</v>
      </c>
      <c r="F8008" s="9" t="s">
        <v>133</v>
      </c>
      <c r="G8008" s="9" t="s">
        <v>134</v>
      </c>
      <c r="H8008" s="8">
        <v>45231</v>
      </c>
      <c r="I8008" s="8">
        <v>45257</v>
      </c>
      <c r="J8008" s="219" t="s">
        <v>3374</v>
      </c>
      <c r="K8008" s="206" t="s">
        <v>136</v>
      </c>
      <c r="M8008" s="9" t="s">
        <v>3375</v>
      </c>
      <c r="N8008" s="215">
        <v>45294.9567489931</v>
      </c>
      <c r="O8008" s="8"/>
    </row>
    <row r="8009" spans="1:15" x14ac:dyDescent="0.25">
      <c r="A8009" s="8">
        <v>45278</v>
      </c>
      <c r="B8009" s="9" t="s">
        <v>3370</v>
      </c>
      <c r="C8009" s="9" t="s">
        <v>131</v>
      </c>
      <c r="D8009" s="3">
        <v>-36.35</v>
      </c>
      <c r="E8009" s="9" t="s">
        <v>266</v>
      </c>
      <c r="F8009" s="9" t="s">
        <v>267</v>
      </c>
      <c r="G8009" s="9" t="s">
        <v>268</v>
      </c>
      <c r="H8009" s="8">
        <v>45261</v>
      </c>
      <c r="I8009" s="8">
        <v>45278</v>
      </c>
      <c r="J8009" s="8" t="s">
        <v>3371</v>
      </c>
      <c r="K8009" s="205" t="s">
        <v>270</v>
      </c>
      <c r="M8009" s="9" t="s">
        <v>3372</v>
      </c>
      <c r="N8009" s="215">
        <v>45294.9567489931</v>
      </c>
      <c r="O8009" s="8"/>
    </row>
    <row r="8010" spans="1:15" x14ac:dyDescent="0.25">
      <c r="A8010" s="8">
        <v>45396</v>
      </c>
      <c r="B8010" s="9" t="s">
        <v>3377</v>
      </c>
      <c r="C8010" s="9" t="s">
        <v>131</v>
      </c>
      <c r="D8010" s="3">
        <v>-36.4</v>
      </c>
      <c r="E8010" s="9" t="s">
        <v>132</v>
      </c>
      <c r="F8010" s="9" t="s">
        <v>133</v>
      </c>
      <c r="G8010" s="9" t="s">
        <v>134</v>
      </c>
      <c r="H8010" s="8">
        <v>45383</v>
      </c>
      <c r="I8010" s="8">
        <v>45390</v>
      </c>
      <c r="J8010" s="8" t="s">
        <v>3378</v>
      </c>
      <c r="K8010" s="205" t="s">
        <v>136</v>
      </c>
      <c r="M8010" s="9" t="s">
        <v>3379</v>
      </c>
      <c r="N8010" s="215">
        <v>45402.639274791698</v>
      </c>
      <c r="O8010" s="8">
        <v>45402</v>
      </c>
    </row>
    <row r="8011" spans="1:15" x14ac:dyDescent="0.25">
      <c r="A8011" s="8">
        <v>45667</v>
      </c>
      <c r="B8011" s="9" t="s">
        <v>179</v>
      </c>
      <c r="C8011" s="9" t="s">
        <v>180</v>
      </c>
      <c r="D8011" s="3">
        <v>-1.32</v>
      </c>
      <c r="E8011" s="9" t="s">
        <v>181</v>
      </c>
      <c r="F8011" s="9" t="s">
        <v>182</v>
      </c>
      <c r="G8011" s="9" t="s">
        <v>183</v>
      </c>
      <c r="H8011" s="8">
        <v>45658</v>
      </c>
      <c r="I8011" s="8">
        <v>45663</v>
      </c>
      <c r="J8011" s="219" t="s">
        <v>13426</v>
      </c>
      <c r="K8011" s="205" t="s">
        <v>185</v>
      </c>
      <c r="M8011" s="9" t="s">
        <v>186</v>
      </c>
      <c r="N8011" s="215">
        <v>45706.0637561111</v>
      </c>
      <c r="O8011" s="8">
        <v>45705</v>
      </c>
    </row>
    <row r="8012" spans="1:15" x14ac:dyDescent="0.25">
      <c r="A8012" s="8">
        <v>45835</v>
      </c>
      <c r="B8012" s="9" t="s">
        <v>17718</v>
      </c>
      <c r="C8012" s="9" t="s">
        <v>131</v>
      </c>
      <c r="D8012" s="3">
        <v>-36.5</v>
      </c>
      <c r="E8012" s="9" t="s">
        <v>7746</v>
      </c>
      <c r="F8012" s="9" t="s">
        <v>133</v>
      </c>
      <c r="G8012" s="9" t="s">
        <v>134</v>
      </c>
      <c r="H8012" s="8">
        <v>45809</v>
      </c>
      <c r="I8012" s="8">
        <v>45831</v>
      </c>
      <c r="J8012" s="219" t="s">
        <v>17719</v>
      </c>
      <c r="K8012" s="205" t="s">
        <v>136</v>
      </c>
      <c r="M8012" s="9" t="s">
        <v>17720</v>
      </c>
      <c r="N8012" s="215">
        <v>45840.490152685197</v>
      </c>
      <c r="O8012" s="8">
        <v>45840</v>
      </c>
    </row>
    <row r="8013" spans="1:15" x14ac:dyDescent="0.25">
      <c r="A8013" s="8">
        <v>45616</v>
      </c>
      <c r="B8013" s="9" t="s">
        <v>179</v>
      </c>
      <c r="C8013" s="9" t="s">
        <v>180</v>
      </c>
      <c r="D8013" s="3">
        <v>-1.29</v>
      </c>
      <c r="E8013" s="9" t="s">
        <v>181</v>
      </c>
      <c r="F8013" s="9" t="s">
        <v>182</v>
      </c>
      <c r="G8013" s="9" t="s">
        <v>183</v>
      </c>
      <c r="H8013" s="8">
        <v>45597</v>
      </c>
      <c r="I8013" s="8">
        <v>45614</v>
      </c>
      <c r="J8013" s="219" t="s">
        <v>11655</v>
      </c>
      <c r="K8013" s="205" t="s">
        <v>185</v>
      </c>
      <c r="M8013" s="9" t="s">
        <v>186</v>
      </c>
      <c r="N8013" s="215">
        <v>45635.715607696802</v>
      </c>
      <c r="O8013" s="8">
        <v>45635</v>
      </c>
    </row>
    <row r="8014" spans="1:15" x14ac:dyDescent="0.25">
      <c r="A8014" s="8">
        <v>45615</v>
      </c>
      <c r="B8014" s="9" t="s">
        <v>258</v>
      </c>
      <c r="C8014" s="9" t="s">
        <v>180</v>
      </c>
      <c r="D8014" s="3">
        <v>-1.29</v>
      </c>
      <c r="E8014" s="9" t="s">
        <v>181</v>
      </c>
      <c r="F8014" s="9" t="s">
        <v>182</v>
      </c>
      <c r="G8014" s="9" t="s">
        <v>183</v>
      </c>
      <c r="H8014" s="8">
        <v>45597</v>
      </c>
      <c r="I8014" s="8">
        <v>45614</v>
      </c>
      <c r="J8014" s="219" t="s">
        <v>11671</v>
      </c>
      <c r="K8014" s="205" t="s">
        <v>185</v>
      </c>
      <c r="M8014" s="9" t="s">
        <v>260</v>
      </c>
      <c r="N8014" s="215">
        <v>45635.715607696802</v>
      </c>
      <c r="O8014" s="8">
        <v>45635</v>
      </c>
    </row>
    <row r="8015" spans="1:15" x14ac:dyDescent="0.25">
      <c r="A8015" s="8">
        <v>45443</v>
      </c>
      <c r="B8015" s="9" t="s">
        <v>1401</v>
      </c>
      <c r="C8015" s="9" t="s">
        <v>180</v>
      </c>
      <c r="D8015" s="3">
        <v>-1.29</v>
      </c>
      <c r="E8015" s="9" t="s">
        <v>882</v>
      </c>
      <c r="F8015" s="9" t="s">
        <v>883</v>
      </c>
      <c r="G8015" s="9" t="s">
        <v>183</v>
      </c>
      <c r="H8015" s="8">
        <v>45413</v>
      </c>
      <c r="I8015" s="8">
        <v>45439</v>
      </c>
      <c r="J8015" s="8" t="s">
        <v>4003</v>
      </c>
      <c r="K8015" s="205" t="s">
        <v>885</v>
      </c>
      <c r="M8015" s="9" t="s">
        <v>1403</v>
      </c>
      <c r="N8015" s="215">
        <v>45446.142181782401</v>
      </c>
      <c r="O8015" s="8"/>
    </row>
    <row r="8016" spans="1:15" x14ac:dyDescent="0.25">
      <c r="A8016" s="8">
        <v>45847</v>
      </c>
      <c r="B8016" s="9" t="s">
        <v>18767</v>
      </c>
      <c r="C8016" s="9" t="s">
        <v>180</v>
      </c>
      <c r="D8016" s="3">
        <v>-1.28</v>
      </c>
      <c r="E8016" s="9" t="s">
        <v>181</v>
      </c>
      <c r="F8016" s="9" t="s">
        <v>182</v>
      </c>
      <c r="G8016" s="9" t="s">
        <v>183</v>
      </c>
      <c r="H8016" s="8">
        <v>45839</v>
      </c>
      <c r="I8016" s="8">
        <v>45845</v>
      </c>
      <c r="J8016" s="219" t="s">
        <v>18830</v>
      </c>
      <c r="K8016" s="205" t="s">
        <v>185</v>
      </c>
      <c r="M8016" s="9" t="s">
        <v>18769</v>
      </c>
      <c r="N8016" s="215">
        <v>45862.622311099498</v>
      </c>
      <c r="O8016" s="8">
        <v>45862</v>
      </c>
    </row>
    <row r="8017" spans="1:15" x14ac:dyDescent="0.25">
      <c r="A8017" s="8">
        <v>45644</v>
      </c>
      <c r="B8017" s="9" t="s">
        <v>179</v>
      </c>
      <c r="C8017" s="9" t="s">
        <v>180</v>
      </c>
      <c r="D8017" s="3">
        <v>-1.28</v>
      </c>
      <c r="E8017" s="9" t="s">
        <v>181</v>
      </c>
      <c r="F8017" s="9" t="s">
        <v>182</v>
      </c>
      <c r="G8017" s="9" t="s">
        <v>183</v>
      </c>
      <c r="H8017" s="8">
        <v>45627</v>
      </c>
      <c r="I8017" s="8">
        <v>45642</v>
      </c>
      <c r="J8017" s="219" t="s">
        <v>12719</v>
      </c>
      <c r="K8017" s="205" t="s">
        <v>185</v>
      </c>
      <c r="M8017" s="9" t="s">
        <v>186</v>
      </c>
      <c r="N8017" s="215">
        <v>45681.075335370399</v>
      </c>
      <c r="O8017" s="8">
        <v>45681</v>
      </c>
    </row>
    <row r="8018" spans="1:15" x14ac:dyDescent="0.25">
      <c r="A8018" s="8">
        <v>45625</v>
      </c>
      <c r="B8018" s="9" t="s">
        <v>520</v>
      </c>
      <c r="C8018" s="9" t="s">
        <v>180</v>
      </c>
      <c r="D8018" s="3">
        <v>-1.28</v>
      </c>
      <c r="E8018" s="9" t="s">
        <v>1298</v>
      </c>
      <c r="F8018" s="9" t="s">
        <v>1299</v>
      </c>
      <c r="G8018" s="9" t="s">
        <v>183</v>
      </c>
      <c r="H8018" s="8">
        <v>45597</v>
      </c>
      <c r="I8018" s="8">
        <v>45621</v>
      </c>
      <c r="J8018" s="219" t="s">
        <v>11570</v>
      </c>
      <c r="K8018" s="205" t="s">
        <v>1301</v>
      </c>
      <c r="M8018" s="9" t="s">
        <v>525</v>
      </c>
      <c r="N8018" s="215">
        <v>45635.715607696802</v>
      </c>
      <c r="O8018" s="8">
        <v>45635</v>
      </c>
    </row>
    <row r="8019" spans="1:15" x14ac:dyDescent="0.25">
      <c r="A8019" s="8">
        <v>45643</v>
      </c>
      <c r="B8019" s="9" t="s">
        <v>258</v>
      </c>
      <c r="C8019" s="9" t="s">
        <v>180</v>
      </c>
      <c r="D8019" s="3">
        <v>-1.28</v>
      </c>
      <c r="E8019" s="9" t="s">
        <v>181</v>
      </c>
      <c r="F8019" s="9" t="s">
        <v>182</v>
      </c>
      <c r="G8019" s="9" t="s">
        <v>183</v>
      </c>
      <c r="H8019" s="8">
        <v>45627</v>
      </c>
      <c r="I8019" s="8">
        <v>45642</v>
      </c>
      <c r="J8019" s="219" t="s">
        <v>12724</v>
      </c>
      <c r="K8019" s="205" t="s">
        <v>185</v>
      </c>
      <c r="M8019" s="9" t="s">
        <v>260</v>
      </c>
      <c r="N8019" s="215">
        <v>45681.075335370399</v>
      </c>
      <c r="O8019" s="8">
        <v>45681</v>
      </c>
    </row>
    <row r="8020" spans="1:15" x14ac:dyDescent="0.25">
      <c r="A8020" s="8">
        <v>45657</v>
      </c>
      <c r="B8020" s="9" t="s">
        <v>520</v>
      </c>
      <c r="C8020" s="9" t="s">
        <v>180</v>
      </c>
      <c r="D8020" s="3">
        <v>-1.27</v>
      </c>
      <c r="E8020" s="9" t="s">
        <v>1298</v>
      </c>
      <c r="F8020" s="9" t="s">
        <v>1299</v>
      </c>
      <c r="G8020" s="9" t="s">
        <v>183</v>
      </c>
      <c r="H8020" s="8">
        <v>45627</v>
      </c>
      <c r="I8020" s="8">
        <v>45656</v>
      </c>
      <c r="J8020" s="219" t="s">
        <v>13568</v>
      </c>
      <c r="K8020" s="205" t="s">
        <v>1301</v>
      </c>
      <c r="M8020" s="9" t="s">
        <v>525</v>
      </c>
      <c r="N8020" s="215">
        <v>45706.0637561111</v>
      </c>
      <c r="O8020" s="8">
        <v>45705</v>
      </c>
    </row>
    <row r="8021" spans="1:15" x14ac:dyDescent="0.25">
      <c r="A8021" s="8">
        <v>45743</v>
      </c>
      <c r="B8021" s="9" t="s">
        <v>15167</v>
      </c>
      <c r="C8021" s="9" t="s">
        <v>131</v>
      </c>
      <c r="D8021" s="3">
        <v>-36.67</v>
      </c>
      <c r="E8021" s="9" t="s">
        <v>7746</v>
      </c>
      <c r="F8021" s="9" t="s">
        <v>133</v>
      </c>
      <c r="G8021" s="9" t="s">
        <v>134</v>
      </c>
      <c r="H8021" s="8">
        <v>45717</v>
      </c>
      <c r="I8021" s="8">
        <v>45740</v>
      </c>
      <c r="J8021" s="219" t="s">
        <v>15168</v>
      </c>
      <c r="K8021" s="205" t="s">
        <v>136</v>
      </c>
      <c r="M8021" s="9" t="s">
        <v>15169</v>
      </c>
      <c r="N8021" s="215">
        <v>45777.922227581003</v>
      </c>
      <c r="O8021" s="8">
        <v>45777</v>
      </c>
    </row>
    <row r="8022" spans="1:15" x14ac:dyDescent="0.25">
      <c r="A8022" s="8">
        <v>45898</v>
      </c>
      <c r="B8022" s="9" t="s">
        <v>18582</v>
      </c>
      <c r="C8022" s="9" t="s">
        <v>180</v>
      </c>
      <c r="D8022" s="3">
        <v>-1.25</v>
      </c>
      <c r="E8022" s="9" t="s">
        <v>1298</v>
      </c>
      <c r="F8022" s="9" t="s">
        <v>1299</v>
      </c>
      <c r="G8022" s="9" t="s">
        <v>183</v>
      </c>
      <c r="H8022" s="8">
        <v>45870</v>
      </c>
      <c r="I8022" s="8">
        <v>45894</v>
      </c>
      <c r="J8022" s="219" t="s">
        <v>19742</v>
      </c>
      <c r="K8022" s="205" t="s">
        <v>1301</v>
      </c>
      <c r="M8022" s="9" t="s">
        <v>18584</v>
      </c>
      <c r="N8022" s="215">
        <v>45929.807189814797</v>
      </c>
      <c r="O8022" s="8">
        <v>45929</v>
      </c>
    </row>
    <row r="8023" spans="1:15" x14ac:dyDescent="0.25">
      <c r="A8023" s="8">
        <v>45802</v>
      </c>
      <c r="B8023" s="9" t="s">
        <v>16110</v>
      </c>
      <c r="C8023" s="9" t="s">
        <v>131</v>
      </c>
      <c r="D8023" s="3">
        <v>-36.67</v>
      </c>
      <c r="E8023" s="9" t="s">
        <v>7746</v>
      </c>
      <c r="F8023" s="9" t="s">
        <v>133</v>
      </c>
      <c r="G8023" s="9" t="s">
        <v>134</v>
      </c>
      <c r="H8023" s="8">
        <v>45778</v>
      </c>
      <c r="I8023" s="8">
        <v>45796</v>
      </c>
      <c r="J8023" s="8" t="s">
        <v>16111</v>
      </c>
      <c r="K8023" s="205" t="s">
        <v>136</v>
      </c>
      <c r="M8023" s="9" t="s">
        <v>16112</v>
      </c>
      <c r="N8023" s="215">
        <v>45809.629870740697</v>
      </c>
      <c r="O8023" s="8">
        <v>45809</v>
      </c>
    </row>
    <row r="8024" spans="1:15" x14ac:dyDescent="0.25">
      <c r="A8024" s="8">
        <v>45869</v>
      </c>
      <c r="B8024" s="9" t="s">
        <v>18582</v>
      </c>
      <c r="C8024" s="9" t="s">
        <v>180</v>
      </c>
      <c r="D8024" s="3">
        <v>-1.24</v>
      </c>
      <c r="E8024" s="9" t="s">
        <v>1298</v>
      </c>
      <c r="F8024" s="9" t="s">
        <v>1299</v>
      </c>
      <c r="G8024" s="9" t="s">
        <v>183</v>
      </c>
      <c r="H8024" s="8">
        <v>45839</v>
      </c>
      <c r="I8024" s="8">
        <v>45866</v>
      </c>
      <c r="J8024" s="219" t="s">
        <v>20142</v>
      </c>
      <c r="K8024" s="205" t="s">
        <v>1301</v>
      </c>
      <c r="M8024" s="9" t="s">
        <v>18584</v>
      </c>
      <c r="N8024" s="215">
        <v>45929.807189814797</v>
      </c>
      <c r="O8024" s="8">
        <v>45929</v>
      </c>
    </row>
    <row r="8025" spans="1:15" x14ac:dyDescent="0.25">
      <c r="A8025" s="8">
        <v>45852</v>
      </c>
      <c r="B8025" s="9" t="s">
        <v>179</v>
      </c>
      <c r="C8025" s="9" t="s">
        <v>180</v>
      </c>
      <c r="D8025" s="3">
        <v>-1.24</v>
      </c>
      <c r="E8025" s="9" t="s">
        <v>181</v>
      </c>
      <c r="F8025" s="9" t="s">
        <v>182</v>
      </c>
      <c r="G8025" s="9" t="s">
        <v>183</v>
      </c>
      <c r="H8025" s="8">
        <v>45839</v>
      </c>
      <c r="I8025" s="8">
        <v>45852</v>
      </c>
      <c r="J8025" s="219" t="s">
        <v>18647</v>
      </c>
      <c r="K8025" s="205" t="s">
        <v>185</v>
      </c>
      <c r="M8025" s="9" t="s">
        <v>186</v>
      </c>
      <c r="N8025" s="215">
        <v>45862.622311099498</v>
      </c>
      <c r="O8025" s="8">
        <v>45862</v>
      </c>
    </row>
    <row r="8026" spans="1:15" x14ac:dyDescent="0.25">
      <c r="A8026" s="8">
        <v>45849</v>
      </c>
      <c r="B8026" s="9" t="s">
        <v>18665</v>
      </c>
      <c r="C8026" s="9" t="s">
        <v>180</v>
      </c>
      <c r="D8026" s="3">
        <v>-1.24</v>
      </c>
      <c r="E8026" s="9" t="s">
        <v>181</v>
      </c>
      <c r="F8026" s="9" t="s">
        <v>182</v>
      </c>
      <c r="G8026" s="9" t="s">
        <v>183</v>
      </c>
      <c r="H8026" s="8">
        <v>45839</v>
      </c>
      <c r="I8026" s="8">
        <v>45845</v>
      </c>
      <c r="J8026" s="219" t="s">
        <v>18680</v>
      </c>
      <c r="K8026" s="205" t="s">
        <v>185</v>
      </c>
      <c r="M8026" s="9" t="s">
        <v>18667</v>
      </c>
      <c r="N8026" s="215">
        <v>45862.622311099498</v>
      </c>
      <c r="O8026" s="8">
        <v>45862</v>
      </c>
    </row>
    <row r="8027" spans="1:15" x14ac:dyDescent="0.25">
      <c r="A8027" s="8">
        <v>45666</v>
      </c>
      <c r="B8027" s="9" t="s">
        <v>179</v>
      </c>
      <c r="C8027" s="9" t="s">
        <v>180</v>
      </c>
      <c r="D8027" s="3">
        <v>-1.24</v>
      </c>
      <c r="E8027" s="9" t="s">
        <v>181</v>
      </c>
      <c r="F8027" s="9" t="s">
        <v>182</v>
      </c>
      <c r="G8027" s="9" t="s">
        <v>183</v>
      </c>
      <c r="H8027" s="8">
        <v>45658</v>
      </c>
      <c r="I8027" s="8">
        <v>45663</v>
      </c>
      <c r="J8027" s="219" t="s">
        <v>13442</v>
      </c>
      <c r="K8027" s="205" t="s">
        <v>185</v>
      </c>
      <c r="M8027" s="9" t="s">
        <v>186</v>
      </c>
      <c r="N8027" s="215">
        <v>45706.0637561111</v>
      </c>
      <c r="O8027" s="8">
        <v>45705</v>
      </c>
    </row>
    <row r="8028" spans="1:15" x14ac:dyDescent="0.25">
      <c r="A8028" s="8">
        <v>45807</v>
      </c>
      <c r="B8028" s="9" t="s">
        <v>520</v>
      </c>
      <c r="C8028" s="9" t="s">
        <v>180</v>
      </c>
      <c r="D8028" s="3">
        <v>-1.24</v>
      </c>
      <c r="E8028" s="9" t="s">
        <v>1298</v>
      </c>
      <c r="F8028" s="9" t="s">
        <v>1299</v>
      </c>
      <c r="G8028" s="9" t="s">
        <v>183</v>
      </c>
      <c r="H8028" s="8">
        <v>45778</v>
      </c>
      <c r="I8028" s="8">
        <v>45803</v>
      </c>
      <c r="J8028" s="8" t="s">
        <v>16052</v>
      </c>
      <c r="K8028" s="205" t="s">
        <v>1301</v>
      </c>
      <c r="M8028" s="9" t="s">
        <v>525</v>
      </c>
      <c r="N8028" s="215">
        <v>45809.629870740697</v>
      </c>
      <c r="O8028" s="8">
        <v>45809</v>
      </c>
    </row>
    <row r="8029" spans="1:15" x14ac:dyDescent="0.25">
      <c r="A8029" s="8">
        <v>45756</v>
      </c>
      <c r="B8029" s="9" t="s">
        <v>258</v>
      </c>
      <c r="C8029" s="9" t="s">
        <v>180</v>
      </c>
      <c r="D8029" s="3">
        <v>-1.24</v>
      </c>
      <c r="E8029" s="9" t="s">
        <v>181</v>
      </c>
      <c r="F8029" s="9" t="s">
        <v>182</v>
      </c>
      <c r="G8029" s="9" t="s">
        <v>183</v>
      </c>
      <c r="H8029" s="8">
        <v>45748</v>
      </c>
      <c r="I8029" s="8">
        <v>45754</v>
      </c>
      <c r="J8029" s="219" t="s">
        <v>14925</v>
      </c>
      <c r="K8029" s="205" t="s">
        <v>185</v>
      </c>
      <c r="M8029" s="9" t="s">
        <v>260</v>
      </c>
      <c r="N8029" s="215">
        <v>45777.922227581003</v>
      </c>
      <c r="O8029" s="8">
        <v>45777</v>
      </c>
    </row>
    <row r="8030" spans="1:15" x14ac:dyDescent="0.25">
      <c r="A8030" s="8">
        <v>45665</v>
      </c>
      <c r="B8030" s="9" t="s">
        <v>258</v>
      </c>
      <c r="C8030" s="9" t="s">
        <v>180</v>
      </c>
      <c r="D8030" s="3">
        <v>-1.24</v>
      </c>
      <c r="E8030" s="9" t="s">
        <v>181</v>
      </c>
      <c r="F8030" s="9" t="s">
        <v>182</v>
      </c>
      <c r="G8030" s="9" t="s">
        <v>183</v>
      </c>
      <c r="H8030" s="8">
        <v>45658</v>
      </c>
      <c r="I8030" s="8">
        <v>45663</v>
      </c>
      <c r="J8030" s="219" t="s">
        <v>13456</v>
      </c>
      <c r="K8030" s="205" t="s">
        <v>185</v>
      </c>
      <c r="M8030" s="9" t="s">
        <v>260</v>
      </c>
      <c r="N8030" s="215">
        <v>45706.0637561111</v>
      </c>
      <c r="O8030" s="8">
        <v>45705</v>
      </c>
    </row>
    <row r="8031" spans="1:15" x14ac:dyDescent="0.25">
      <c r="A8031" s="8">
        <v>45747</v>
      </c>
      <c r="B8031" s="9" t="s">
        <v>520</v>
      </c>
      <c r="C8031" s="9" t="s">
        <v>180</v>
      </c>
      <c r="D8031" s="3">
        <v>-1.23</v>
      </c>
      <c r="E8031" s="9" t="s">
        <v>1298</v>
      </c>
      <c r="F8031" s="9" t="s">
        <v>1299</v>
      </c>
      <c r="G8031" s="9" t="s">
        <v>183</v>
      </c>
      <c r="H8031" s="8">
        <v>45717</v>
      </c>
      <c r="I8031" s="8">
        <v>45747</v>
      </c>
      <c r="J8031" s="219" t="s">
        <v>15114</v>
      </c>
      <c r="K8031" s="205" t="s">
        <v>1301</v>
      </c>
      <c r="M8031" s="9" t="s">
        <v>525</v>
      </c>
      <c r="N8031" s="215">
        <v>45777.922227581003</v>
      </c>
      <c r="O8031" s="8">
        <v>45777</v>
      </c>
    </row>
    <row r="8032" spans="1:15" x14ac:dyDescent="0.25">
      <c r="A8032" s="8">
        <v>45688</v>
      </c>
      <c r="B8032" s="9" t="s">
        <v>520</v>
      </c>
      <c r="C8032" s="9" t="s">
        <v>180</v>
      </c>
      <c r="D8032" s="3">
        <v>-1.23</v>
      </c>
      <c r="E8032" s="9" t="s">
        <v>1298</v>
      </c>
      <c r="F8032" s="9" t="s">
        <v>1299</v>
      </c>
      <c r="G8032" s="9" t="s">
        <v>183</v>
      </c>
      <c r="H8032" s="8">
        <v>45658</v>
      </c>
      <c r="I8032" s="8">
        <v>45684</v>
      </c>
      <c r="J8032" s="219" t="s">
        <v>13165</v>
      </c>
      <c r="K8032" s="205" t="s">
        <v>1301</v>
      </c>
      <c r="M8032" s="9" t="s">
        <v>525</v>
      </c>
      <c r="N8032" s="215">
        <v>45706.0637561111</v>
      </c>
      <c r="O8032" s="8">
        <v>45705</v>
      </c>
    </row>
    <row r="8033" spans="1:15" x14ac:dyDescent="0.25">
      <c r="A8033" s="8">
        <v>45562</v>
      </c>
      <c r="B8033" s="9" t="s">
        <v>179</v>
      </c>
      <c r="C8033" s="9" t="s">
        <v>180</v>
      </c>
      <c r="D8033" s="3">
        <v>-1.22</v>
      </c>
      <c r="E8033" s="9" t="s">
        <v>181</v>
      </c>
      <c r="F8033" s="9" t="s">
        <v>182</v>
      </c>
      <c r="G8033" s="9" t="s">
        <v>183</v>
      </c>
      <c r="H8033" s="8">
        <v>45536</v>
      </c>
      <c r="I8033" s="8">
        <v>45558</v>
      </c>
      <c r="J8033" s="8" t="s">
        <v>10171</v>
      </c>
      <c r="K8033" s="205" t="s">
        <v>185</v>
      </c>
      <c r="M8033" s="9" t="s">
        <v>186</v>
      </c>
      <c r="N8033" s="215">
        <v>45575.565837071801</v>
      </c>
      <c r="O8033" s="8">
        <v>45575</v>
      </c>
    </row>
    <row r="8034" spans="1:15" x14ac:dyDescent="0.25">
      <c r="A8034" s="8">
        <v>45734</v>
      </c>
      <c r="B8034" s="9" t="s">
        <v>258</v>
      </c>
      <c r="C8034" s="9" t="s">
        <v>180</v>
      </c>
      <c r="D8034" s="3">
        <v>-1.22</v>
      </c>
      <c r="E8034" s="9" t="s">
        <v>181</v>
      </c>
      <c r="F8034" s="9" t="s">
        <v>182</v>
      </c>
      <c r="G8034" s="9" t="s">
        <v>183</v>
      </c>
      <c r="H8034" s="8">
        <v>45717</v>
      </c>
      <c r="I8034" s="8">
        <v>45733</v>
      </c>
      <c r="J8034" s="219" t="s">
        <v>15338</v>
      </c>
      <c r="K8034" s="205" t="s">
        <v>185</v>
      </c>
      <c r="M8034" s="9" t="s">
        <v>260</v>
      </c>
      <c r="N8034" s="215">
        <v>45777.922227581003</v>
      </c>
      <c r="O8034" s="8">
        <v>45777</v>
      </c>
    </row>
    <row r="8035" spans="1:15" x14ac:dyDescent="0.25">
      <c r="A8035" s="8">
        <v>45561</v>
      </c>
      <c r="B8035" s="9" t="s">
        <v>258</v>
      </c>
      <c r="C8035" s="9" t="s">
        <v>180</v>
      </c>
      <c r="D8035" s="3">
        <v>-1.22</v>
      </c>
      <c r="E8035" s="9" t="s">
        <v>181</v>
      </c>
      <c r="F8035" s="9" t="s">
        <v>182</v>
      </c>
      <c r="G8035" s="9" t="s">
        <v>183</v>
      </c>
      <c r="H8035" s="8">
        <v>45536</v>
      </c>
      <c r="I8035" s="8">
        <v>45558</v>
      </c>
      <c r="J8035" s="8" t="s">
        <v>10189</v>
      </c>
      <c r="K8035" s="205" t="s">
        <v>185</v>
      </c>
      <c r="M8035" s="9" t="s">
        <v>260</v>
      </c>
      <c r="N8035" s="215">
        <v>45575.565837071801</v>
      </c>
      <c r="O8035" s="8">
        <v>45575</v>
      </c>
    </row>
    <row r="8036" spans="1:15" x14ac:dyDescent="0.25">
      <c r="A8036" s="8">
        <v>45838</v>
      </c>
      <c r="B8036" s="9" t="s">
        <v>18582</v>
      </c>
      <c r="C8036" s="9" t="s">
        <v>180</v>
      </c>
      <c r="D8036" s="3">
        <v>-1.2</v>
      </c>
      <c r="E8036" s="9" t="s">
        <v>1298</v>
      </c>
      <c r="F8036" s="9" t="s">
        <v>1299</v>
      </c>
      <c r="G8036" s="9" t="s">
        <v>183</v>
      </c>
      <c r="H8036" s="8">
        <v>45809</v>
      </c>
      <c r="I8036" s="8">
        <v>45838</v>
      </c>
      <c r="J8036" s="219" t="s">
        <v>19108</v>
      </c>
      <c r="K8036" s="205" t="s">
        <v>1301</v>
      </c>
      <c r="M8036" s="9" t="s">
        <v>18584</v>
      </c>
      <c r="N8036" s="215">
        <v>45862.622311099498</v>
      </c>
      <c r="O8036" s="8">
        <v>45862</v>
      </c>
    </row>
    <row r="8037" spans="1:15" x14ac:dyDescent="0.25">
      <c r="A8037" s="8">
        <v>45777</v>
      </c>
      <c r="B8037" s="9" t="s">
        <v>520</v>
      </c>
      <c r="C8037" s="9" t="s">
        <v>180</v>
      </c>
      <c r="D8037" s="3">
        <v>-1.19</v>
      </c>
      <c r="E8037" s="9" t="s">
        <v>1298</v>
      </c>
      <c r="F8037" s="9" t="s">
        <v>1299</v>
      </c>
      <c r="G8037" s="9" t="s">
        <v>183</v>
      </c>
      <c r="H8037" s="8">
        <v>45748</v>
      </c>
      <c r="I8037" s="8">
        <v>45775</v>
      </c>
      <c r="J8037" s="8" t="s">
        <v>15822</v>
      </c>
      <c r="K8037" s="205" t="s">
        <v>1301</v>
      </c>
      <c r="M8037" s="9" t="s">
        <v>525</v>
      </c>
      <c r="N8037" s="215">
        <v>45785.029943333298</v>
      </c>
      <c r="O8037" s="8">
        <v>45784</v>
      </c>
    </row>
    <row r="8038" spans="1:15" x14ac:dyDescent="0.25">
      <c r="A8038" s="8">
        <v>45716</v>
      </c>
      <c r="B8038" s="9" t="s">
        <v>1401</v>
      </c>
      <c r="C8038" s="9" t="s">
        <v>180</v>
      </c>
      <c r="D8038" s="3">
        <v>-1.17</v>
      </c>
      <c r="E8038" s="9" t="s">
        <v>882</v>
      </c>
      <c r="F8038" s="9" t="s">
        <v>883</v>
      </c>
      <c r="G8038" s="9" t="s">
        <v>183</v>
      </c>
      <c r="H8038" s="8">
        <v>45689</v>
      </c>
      <c r="I8038" s="8">
        <v>45712</v>
      </c>
      <c r="J8038" s="219" t="s">
        <v>13963</v>
      </c>
      <c r="K8038" s="205" t="s">
        <v>885</v>
      </c>
      <c r="M8038" s="9" t="s">
        <v>1403</v>
      </c>
      <c r="N8038" s="215">
        <v>45733.5614541088</v>
      </c>
      <c r="O8038" s="8"/>
    </row>
    <row r="8039" spans="1:15" x14ac:dyDescent="0.25">
      <c r="A8039" s="8">
        <v>45349</v>
      </c>
      <c r="B8039" s="9" t="s">
        <v>3387</v>
      </c>
      <c r="C8039" s="9" t="s">
        <v>131</v>
      </c>
      <c r="D8039" s="3">
        <v>-36.86</v>
      </c>
      <c r="E8039" s="9" t="s">
        <v>132</v>
      </c>
      <c r="F8039" s="9" t="s">
        <v>133</v>
      </c>
      <c r="G8039" s="9" t="s">
        <v>134</v>
      </c>
      <c r="H8039" s="8">
        <v>45323</v>
      </c>
      <c r="I8039" s="8">
        <v>45348</v>
      </c>
      <c r="J8039" s="8" t="s">
        <v>3388</v>
      </c>
      <c r="K8039" s="206" t="s">
        <v>136</v>
      </c>
      <c r="M8039" s="9" t="s">
        <v>3389</v>
      </c>
      <c r="N8039" s="215">
        <v>45363.078556828703</v>
      </c>
      <c r="O8039" s="8">
        <v>45362</v>
      </c>
    </row>
    <row r="8040" spans="1:15" x14ac:dyDescent="0.25">
      <c r="A8040" s="8">
        <v>45471</v>
      </c>
      <c r="B8040" s="9" t="s">
        <v>7897</v>
      </c>
      <c r="C8040" s="9" t="s">
        <v>180</v>
      </c>
      <c r="D8040" s="3">
        <v>-1.1399999999999999</v>
      </c>
      <c r="E8040" s="9" t="s">
        <v>181</v>
      </c>
      <c r="F8040" s="9" t="s">
        <v>182</v>
      </c>
      <c r="G8040" s="9" t="s">
        <v>183</v>
      </c>
      <c r="H8040" s="8">
        <v>45444</v>
      </c>
      <c r="I8040" s="8">
        <v>45467</v>
      </c>
      <c r="J8040" s="8" t="s">
        <v>8418</v>
      </c>
      <c r="K8040" s="205" t="s">
        <v>185</v>
      </c>
      <c r="M8040" s="9" t="s">
        <v>7899</v>
      </c>
      <c r="N8040" s="215">
        <v>45505.8848292361</v>
      </c>
      <c r="O8040" s="8">
        <v>45505</v>
      </c>
    </row>
    <row r="8041" spans="1:15" x14ac:dyDescent="0.25">
      <c r="A8041" s="8">
        <v>45530</v>
      </c>
      <c r="B8041" s="9" t="s">
        <v>179</v>
      </c>
      <c r="C8041" s="9" t="s">
        <v>180</v>
      </c>
      <c r="D8041" s="3">
        <v>-1.1200000000000001</v>
      </c>
      <c r="E8041" s="9" t="s">
        <v>181</v>
      </c>
      <c r="F8041" s="9" t="s">
        <v>182</v>
      </c>
      <c r="G8041" s="9" t="s">
        <v>183</v>
      </c>
      <c r="H8041" s="8">
        <v>45505</v>
      </c>
      <c r="I8041" s="8">
        <v>45530</v>
      </c>
      <c r="J8041" s="8" t="s">
        <v>8987</v>
      </c>
      <c r="K8041" s="205" t="s">
        <v>185</v>
      </c>
      <c r="M8041" s="9" t="s">
        <v>186</v>
      </c>
      <c r="N8041" s="215">
        <v>45534.648212951397</v>
      </c>
      <c r="O8041" s="8">
        <v>45534</v>
      </c>
    </row>
    <row r="8042" spans="1:15" x14ac:dyDescent="0.25">
      <c r="A8042" s="8">
        <v>45716</v>
      </c>
      <c r="B8042" s="9" t="s">
        <v>520</v>
      </c>
      <c r="C8042" s="9" t="s">
        <v>180</v>
      </c>
      <c r="D8042" s="3">
        <v>-1.1100000000000001</v>
      </c>
      <c r="E8042" s="9" t="s">
        <v>1298</v>
      </c>
      <c r="F8042" s="9" t="s">
        <v>1299</v>
      </c>
      <c r="G8042" s="9" t="s">
        <v>183</v>
      </c>
      <c r="H8042" s="8">
        <v>45689</v>
      </c>
      <c r="I8042" s="8">
        <v>45712</v>
      </c>
      <c r="J8042" s="219" t="s">
        <v>13983</v>
      </c>
      <c r="K8042" s="205" t="s">
        <v>1301</v>
      </c>
      <c r="M8042" s="9" t="s">
        <v>525</v>
      </c>
      <c r="N8042" s="215">
        <v>45733.5614541088</v>
      </c>
      <c r="O8042" s="8">
        <v>45733</v>
      </c>
    </row>
    <row r="8043" spans="1:15" x14ac:dyDescent="0.25">
      <c r="A8043" s="8">
        <v>45657</v>
      </c>
      <c r="B8043" s="9" t="s">
        <v>258</v>
      </c>
      <c r="C8043" s="9" t="s">
        <v>180</v>
      </c>
      <c r="D8043" s="3">
        <v>-1.1100000000000001</v>
      </c>
      <c r="E8043" s="9" t="s">
        <v>181</v>
      </c>
      <c r="F8043" s="9" t="s">
        <v>182</v>
      </c>
      <c r="G8043" s="9" t="s">
        <v>183</v>
      </c>
      <c r="H8043" s="8">
        <v>45627</v>
      </c>
      <c r="I8043" s="8">
        <v>45656</v>
      </c>
      <c r="J8043" s="219" t="s">
        <v>13543</v>
      </c>
      <c r="K8043" s="205" t="s">
        <v>185</v>
      </c>
      <c r="M8043" s="9" t="s">
        <v>260</v>
      </c>
      <c r="N8043" s="215">
        <v>45706.0637561111</v>
      </c>
      <c r="O8043" s="8">
        <v>45705</v>
      </c>
    </row>
    <row r="8044" spans="1:15" x14ac:dyDescent="0.25">
      <c r="A8044" s="8">
        <v>45790</v>
      </c>
      <c r="B8044" s="9" t="s">
        <v>16291</v>
      </c>
      <c r="C8044" s="9" t="s">
        <v>131</v>
      </c>
      <c r="D8044" s="3">
        <v>-36.97</v>
      </c>
      <c r="E8044" s="9" t="s">
        <v>7746</v>
      </c>
      <c r="F8044" s="9" t="s">
        <v>133</v>
      </c>
      <c r="G8044" s="9" t="s">
        <v>134</v>
      </c>
      <c r="H8044" s="8">
        <v>45778</v>
      </c>
      <c r="I8044" s="8">
        <v>45789</v>
      </c>
      <c r="J8044" s="8" t="s">
        <v>16292</v>
      </c>
      <c r="K8044" s="205" t="s">
        <v>136</v>
      </c>
      <c r="M8044" s="9" t="s">
        <v>16293</v>
      </c>
      <c r="N8044" s="215">
        <v>45809.629870740697</v>
      </c>
      <c r="O8044" s="8">
        <v>45809</v>
      </c>
    </row>
    <row r="8045" spans="1:15" x14ac:dyDescent="0.25">
      <c r="A8045" s="8">
        <v>45557</v>
      </c>
      <c r="B8045" s="9" t="s">
        <v>10264</v>
      </c>
      <c r="C8045" s="9" t="s">
        <v>131</v>
      </c>
      <c r="D8045" s="3">
        <v>-36.97</v>
      </c>
      <c r="E8045" s="9" t="s">
        <v>7746</v>
      </c>
      <c r="F8045" s="9" t="s">
        <v>133</v>
      </c>
      <c r="G8045" s="9" t="s">
        <v>134</v>
      </c>
      <c r="H8045" s="8">
        <v>45536</v>
      </c>
      <c r="I8045" s="8">
        <v>45551</v>
      </c>
      <c r="J8045" s="8" t="s">
        <v>10265</v>
      </c>
      <c r="K8045" s="205" t="s">
        <v>136</v>
      </c>
      <c r="M8045" s="9" t="s">
        <v>10266</v>
      </c>
      <c r="N8045" s="215">
        <v>45575.565837071801</v>
      </c>
      <c r="O8045" s="8">
        <v>45575</v>
      </c>
    </row>
    <row r="8046" spans="1:15" x14ac:dyDescent="0.25">
      <c r="A8046" s="8">
        <v>45671</v>
      </c>
      <c r="B8046" s="9" t="s">
        <v>12507</v>
      </c>
      <c r="C8046" s="9" t="s">
        <v>131</v>
      </c>
      <c r="D8046" s="3">
        <v>-37.21</v>
      </c>
      <c r="E8046" s="9" t="s">
        <v>7746</v>
      </c>
      <c r="F8046" s="9" t="s">
        <v>133</v>
      </c>
      <c r="G8046" s="9" t="s">
        <v>134</v>
      </c>
      <c r="H8046" s="8">
        <v>45658</v>
      </c>
      <c r="I8046" s="8">
        <v>45670</v>
      </c>
      <c r="J8046" s="219" t="s">
        <v>12508</v>
      </c>
      <c r="K8046" s="205" t="s">
        <v>136</v>
      </c>
      <c r="M8046" s="9" t="s">
        <v>12509</v>
      </c>
      <c r="N8046" s="215">
        <v>45681.075335370399</v>
      </c>
      <c r="O8046" s="8">
        <v>45681</v>
      </c>
    </row>
    <row r="8047" spans="1:15" x14ac:dyDescent="0.25">
      <c r="A8047" s="8">
        <v>45891</v>
      </c>
      <c r="B8047" s="9" t="s">
        <v>19852</v>
      </c>
      <c r="C8047" s="9" t="s">
        <v>131</v>
      </c>
      <c r="D8047" s="3">
        <v>-37.270000000000003</v>
      </c>
      <c r="E8047" s="9" t="s">
        <v>7746</v>
      </c>
      <c r="F8047" s="9" t="s">
        <v>133</v>
      </c>
      <c r="G8047" s="9" t="s">
        <v>134</v>
      </c>
      <c r="H8047" s="8">
        <v>45870</v>
      </c>
      <c r="I8047" s="8">
        <v>45887</v>
      </c>
      <c r="J8047" s="219" t="s">
        <v>19853</v>
      </c>
      <c r="K8047" s="205" t="s">
        <v>136</v>
      </c>
      <c r="M8047" s="9" t="s">
        <v>19854</v>
      </c>
      <c r="N8047" s="215">
        <v>45929.807189814797</v>
      </c>
      <c r="O8047" s="8">
        <v>45929</v>
      </c>
    </row>
    <row r="8048" spans="1:15" x14ac:dyDescent="0.25">
      <c r="A8048" s="8">
        <v>45482</v>
      </c>
      <c r="B8048" s="9" t="s">
        <v>7921</v>
      </c>
      <c r="C8048" s="9" t="s">
        <v>180</v>
      </c>
      <c r="D8048" s="3">
        <v>-1.07</v>
      </c>
      <c r="E8048" s="9" t="s">
        <v>181</v>
      </c>
      <c r="F8048" s="9" t="s">
        <v>182</v>
      </c>
      <c r="G8048" s="9" t="s">
        <v>183</v>
      </c>
      <c r="H8048" s="8">
        <v>45474</v>
      </c>
      <c r="I8048" s="8">
        <v>45481</v>
      </c>
      <c r="J8048" s="8" t="s">
        <v>8110</v>
      </c>
      <c r="K8048" s="205" t="s">
        <v>185</v>
      </c>
      <c r="M8048" s="9" t="s">
        <v>7923</v>
      </c>
      <c r="N8048" s="215">
        <v>45505.8848292361</v>
      </c>
      <c r="O8048" s="8">
        <v>45505</v>
      </c>
    </row>
    <row r="8049" spans="1:15" x14ac:dyDescent="0.25">
      <c r="A8049" s="8">
        <v>45905</v>
      </c>
      <c r="B8049" s="9" t="s">
        <v>19593</v>
      </c>
      <c r="C8049" s="9" t="s">
        <v>131</v>
      </c>
      <c r="D8049" s="3">
        <v>-37.299999999999997</v>
      </c>
      <c r="E8049" s="9" t="s">
        <v>7746</v>
      </c>
      <c r="F8049" s="9" t="s">
        <v>133</v>
      </c>
      <c r="G8049" s="9" t="s">
        <v>134</v>
      </c>
      <c r="H8049" s="8">
        <v>45901</v>
      </c>
      <c r="I8049" s="8">
        <v>45901</v>
      </c>
      <c r="J8049" s="219" t="s">
        <v>19594</v>
      </c>
      <c r="K8049" s="205" t="s">
        <v>136</v>
      </c>
      <c r="M8049" s="9" t="s">
        <v>19595</v>
      </c>
      <c r="N8049" s="215">
        <v>45929.807189814797</v>
      </c>
      <c r="O8049" s="8">
        <v>45929</v>
      </c>
    </row>
    <row r="8050" spans="1:15" x14ac:dyDescent="0.25">
      <c r="A8050" s="8">
        <v>45736</v>
      </c>
      <c r="B8050" s="9" t="s">
        <v>15286</v>
      </c>
      <c r="C8050" s="9" t="s">
        <v>131</v>
      </c>
      <c r="D8050" s="3">
        <v>-37.299999999999997</v>
      </c>
      <c r="E8050" s="9" t="s">
        <v>7746</v>
      </c>
      <c r="F8050" s="9" t="s">
        <v>133</v>
      </c>
      <c r="G8050" s="9" t="s">
        <v>134</v>
      </c>
      <c r="H8050" s="8">
        <v>45717</v>
      </c>
      <c r="I8050" s="8">
        <v>45733</v>
      </c>
      <c r="J8050" s="219" t="s">
        <v>15287</v>
      </c>
      <c r="K8050" s="205" t="s">
        <v>136</v>
      </c>
      <c r="M8050" s="9" t="s">
        <v>15288</v>
      </c>
      <c r="N8050" s="215">
        <v>45777.922227581003</v>
      </c>
      <c r="O8050" s="8">
        <v>45777</v>
      </c>
    </row>
    <row r="8051" spans="1:15" x14ac:dyDescent="0.25">
      <c r="A8051" s="8">
        <v>45490</v>
      </c>
      <c r="B8051" s="9" t="s">
        <v>7872</v>
      </c>
      <c r="C8051" s="9" t="s">
        <v>131</v>
      </c>
      <c r="D8051" s="3">
        <v>-37.299999999999997</v>
      </c>
      <c r="E8051" s="9" t="s">
        <v>7746</v>
      </c>
      <c r="F8051" s="9" t="s">
        <v>133</v>
      </c>
      <c r="G8051" s="9" t="s">
        <v>134</v>
      </c>
      <c r="H8051" s="8">
        <v>45474</v>
      </c>
      <c r="I8051" s="8">
        <v>45488</v>
      </c>
      <c r="J8051" s="8" t="s">
        <v>7873</v>
      </c>
      <c r="K8051" s="205" t="s">
        <v>136</v>
      </c>
      <c r="M8051" s="9" t="s">
        <v>7874</v>
      </c>
      <c r="N8051" s="215">
        <v>45505.8848292361</v>
      </c>
      <c r="O8051" s="8">
        <v>45505</v>
      </c>
    </row>
    <row r="8052" spans="1:15" x14ac:dyDescent="0.25">
      <c r="A8052" s="8">
        <v>45648</v>
      </c>
      <c r="B8052" s="9" t="s">
        <v>12668</v>
      </c>
      <c r="C8052" s="9" t="s">
        <v>131</v>
      </c>
      <c r="D8052" s="3">
        <v>-37.31</v>
      </c>
      <c r="E8052" s="9" t="s">
        <v>7746</v>
      </c>
      <c r="F8052" s="9" t="s">
        <v>133</v>
      </c>
      <c r="G8052" s="9" t="s">
        <v>134</v>
      </c>
      <c r="H8052" s="8">
        <v>45627</v>
      </c>
      <c r="I8052" s="8">
        <v>45642</v>
      </c>
      <c r="J8052" s="219" t="s">
        <v>12669</v>
      </c>
      <c r="K8052" s="205" t="s">
        <v>136</v>
      </c>
      <c r="M8052" s="9" t="s">
        <v>12670</v>
      </c>
      <c r="N8052" s="215">
        <v>45681.075335370399</v>
      </c>
      <c r="O8052" s="8">
        <v>45681</v>
      </c>
    </row>
    <row r="8053" spans="1:15" x14ac:dyDescent="0.25">
      <c r="A8053" s="8">
        <v>45704</v>
      </c>
      <c r="B8053" s="9" t="s">
        <v>12936</v>
      </c>
      <c r="C8053" s="9" t="s">
        <v>131</v>
      </c>
      <c r="D8053" s="3">
        <v>-37.32</v>
      </c>
      <c r="E8053" s="9" t="s">
        <v>7746</v>
      </c>
      <c r="F8053" s="9" t="s">
        <v>133</v>
      </c>
      <c r="G8053" s="9" t="s">
        <v>134</v>
      </c>
      <c r="H8053" s="8">
        <v>45689</v>
      </c>
      <c r="I8053" s="8">
        <v>45698</v>
      </c>
      <c r="J8053" s="219" t="s">
        <v>12937</v>
      </c>
      <c r="K8053" s="205" t="s">
        <v>136</v>
      </c>
      <c r="M8053" s="9" t="s">
        <v>12938</v>
      </c>
      <c r="N8053" s="215">
        <v>45706.0637561111</v>
      </c>
      <c r="O8053" s="8">
        <v>45705</v>
      </c>
    </row>
    <row r="8054" spans="1:15" x14ac:dyDescent="0.25">
      <c r="A8054" s="8">
        <v>45379</v>
      </c>
      <c r="B8054" s="9" t="s">
        <v>1401</v>
      </c>
      <c r="C8054" s="9" t="s">
        <v>180</v>
      </c>
      <c r="D8054" s="3">
        <v>-1</v>
      </c>
      <c r="E8054" s="9" t="s">
        <v>882</v>
      </c>
      <c r="F8054" s="9" t="s">
        <v>883</v>
      </c>
      <c r="G8054" s="9" t="s">
        <v>183</v>
      </c>
      <c r="H8054" s="8">
        <v>45352</v>
      </c>
      <c r="I8054" s="8">
        <v>45376</v>
      </c>
      <c r="J8054" s="8" t="s">
        <v>1414</v>
      </c>
      <c r="K8054" s="205" t="s">
        <v>885</v>
      </c>
      <c r="M8054" s="9" t="s">
        <v>1403</v>
      </c>
      <c r="N8054" s="215">
        <v>45385.162865138896</v>
      </c>
      <c r="O8054" s="8"/>
    </row>
    <row r="8055" spans="1:15" x14ac:dyDescent="0.25">
      <c r="A8055" s="8">
        <v>45505</v>
      </c>
      <c r="B8055" s="9" t="s">
        <v>9520</v>
      </c>
      <c r="C8055" s="9" t="s">
        <v>131</v>
      </c>
      <c r="D8055" s="3">
        <v>-37.32</v>
      </c>
      <c r="E8055" s="9" t="s">
        <v>7746</v>
      </c>
      <c r="F8055" s="9" t="s">
        <v>133</v>
      </c>
      <c r="G8055" s="9" t="s">
        <v>134</v>
      </c>
      <c r="H8055" s="8">
        <v>45505</v>
      </c>
      <c r="I8055" s="8">
        <v>45502</v>
      </c>
      <c r="J8055" s="8" t="s">
        <v>9521</v>
      </c>
      <c r="K8055" s="205" t="s">
        <v>136</v>
      </c>
      <c r="M8055" s="9" t="s">
        <v>9522</v>
      </c>
      <c r="N8055" s="215">
        <v>45534.648212951397</v>
      </c>
      <c r="O8055" s="8">
        <v>45534</v>
      </c>
    </row>
    <row r="8056" spans="1:15" x14ac:dyDescent="0.25">
      <c r="A8056" s="8">
        <v>45664</v>
      </c>
      <c r="B8056" s="9" t="s">
        <v>12548</v>
      </c>
      <c r="C8056" s="9" t="s">
        <v>131</v>
      </c>
      <c r="D8056" s="3">
        <v>-37.51</v>
      </c>
      <c r="E8056" s="9" t="s">
        <v>7746</v>
      </c>
      <c r="F8056" s="9" t="s">
        <v>133</v>
      </c>
      <c r="G8056" s="9" t="s">
        <v>134</v>
      </c>
      <c r="H8056" s="8">
        <v>45658</v>
      </c>
      <c r="I8056" s="8">
        <v>45663</v>
      </c>
      <c r="J8056" s="219" t="s">
        <v>12549</v>
      </c>
      <c r="K8056" s="205" t="s">
        <v>136</v>
      </c>
      <c r="M8056" s="9" t="s">
        <v>12550</v>
      </c>
      <c r="N8056" s="215">
        <v>45681.075335370399</v>
      </c>
      <c r="O8056" s="8">
        <v>45681</v>
      </c>
    </row>
    <row r="8057" spans="1:15" x14ac:dyDescent="0.25">
      <c r="A8057" s="8">
        <v>45391</v>
      </c>
      <c r="B8057" s="9" t="s">
        <v>3393</v>
      </c>
      <c r="C8057" s="9" t="s">
        <v>131</v>
      </c>
      <c r="D8057" s="3">
        <v>-37.75</v>
      </c>
      <c r="E8057" s="9" t="s">
        <v>132</v>
      </c>
      <c r="F8057" s="9" t="s">
        <v>133</v>
      </c>
      <c r="G8057" s="9" t="s">
        <v>134</v>
      </c>
      <c r="H8057" s="8">
        <v>45383</v>
      </c>
      <c r="I8057" s="8">
        <v>45390</v>
      </c>
      <c r="J8057" s="8" t="s">
        <v>3394</v>
      </c>
      <c r="K8057" s="205" t="s">
        <v>136</v>
      </c>
      <c r="M8057" s="9" t="s">
        <v>3395</v>
      </c>
      <c r="N8057" s="215">
        <v>45402.639274791698</v>
      </c>
      <c r="O8057" s="8">
        <v>45402</v>
      </c>
    </row>
    <row r="8058" spans="1:15" x14ac:dyDescent="0.25">
      <c r="A8058" s="8">
        <v>45790</v>
      </c>
      <c r="B8058" s="9" t="s">
        <v>16300</v>
      </c>
      <c r="C8058" s="9" t="s">
        <v>131</v>
      </c>
      <c r="D8058" s="3">
        <v>-37.81</v>
      </c>
      <c r="E8058" s="9" t="s">
        <v>7746</v>
      </c>
      <c r="F8058" s="9" t="s">
        <v>133</v>
      </c>
      <c r="G8058" s="9" t="s">
        <v>134</v>
      </c>
      <c r="H8058" s="8">
        <v>45778</v>
      </c>
      <c r="I8058" s="8">
        <v>45789</v>
      </c>
      <c r="J8058" s="8" t="s">
        <v>16301</v>
      </c>
      <c r="K8058" s="205" t="s">
        <v>136</v>
      </c>
      <c r="M8058" s="9" t="s">
        <v>16302</v>
      </c>
      <c r="N8058" s="215">
        <v>45809.629870740697</v>
      </c>
      <c r="O8058" s="8">
        <v>45809</v>
      </c>
    </row>
    <row r="8059" spans="1:15" x14ac:dyDescent="0.25">
      <c r="A8059" s="8">
        <v>45635</v>
      </c>
      <c r="B8059" s="9" t="s">
        <v>12822</v>
      </c>
      <c r="C8059" s="9" t="s">
        <v>131</v>
      </c>
      <c r="D8059" s="3">
        <v>-38.26</v>
      </c>
      <c r="E8059" s="9" t="s">
        <v>7746</v>
      </c>
      <c r="F8059" s="9" t="s">
        <v>133</v>
      </c>
      <c r="G8059" s="9" t="s">
        <v>134</v>
      </c>
      <c r="H8059" s="8">
        <v>45627</v>
      </c>
      <c r="I8059" s="8">
        <v>45635</v>
      </c>
      <c r="J8059" s="219" t="s">
        <v>12823</v>
      </c>
      <c r="K8059" s="205" t="s">
        <v>136</v>
      </c>
      <c r="M8059" s="9" t="s">
        <v>12824</v>
      </c>
      <c r="N8059" s="215">
        <v>45681.075335370399</v>
      </c>
      <c r="O8059" s="8">
        <v>45681</v>
      </c>
    </row>
    <row r="8060" spans="1:15" x14ac:dyDescent="0.25">
      <c r="A8060" s="8">
        <v>45635</v>
      </c>
      <c r="B8060" s="9" t="s">
        <v>12825</v>
      </c>
      <c r="C8060" s="9" t="s">
        <v>131</v>
      </c>
      <c r="D8060" s="3">
        <v>-38.36</v>
      </c>
      <c r="E8060" s="9" t="s">
        <v>7746</v>
      </c>
      <c r="F8060" s="9" t="s">
        <v>133</v>
      </c>
      <c r="G8060" s="9" t="s">
        <v>134</v>
      </c>
      <c r="H8060" s="8">
        <v>45627</v>
      </c>
      <c r="I8060" s="8">
        <v>45635</v>
      </c>
      <c r="J8060" s="219" t="s">
        <v>12826</v>
      </c>
      <c r="K8060" s="205" t="s">
        <v>136</v>
      </c>
      <c r="M8060" s="9" t="s">
        <v>12827</v>
      </c>
      <c r="N8060" s="215">
        <v>45681.075335370399</v>
      </c>
      <c r="O8060" s="8">
        <v>45681</v>
      </c>
    </row>
    <row r="8061" spans="1:15" x14ac:dyDescent="0.25">
      <c r="A8061" s="8">
        <v>45855</v>
      </c>
      <c r="B8061" s="9" t="s">
        <v>18596</v>
      </c>
      <c r="C8061" s="9" t="s">
        <v>131</v>
      </c>
      <c r="D8061" s="3">
        <v>-38.369999999999997</v>
      </c>
      <c r="E8061" s="9" t="s">
        <v>7746</v>
      </c>
      <c r="F8061" s="9" t="s">
        <v>133</v>
      </c>
      <c r="G8061" s="9" t="s">
        <v>134</v>
      </c>
      <c r="H8061" s="8">
        <v>45839</v>
      </c>
      <c r="I8061" s="8">
        <v>45852</v>
      </c>
      <c r="J8061" s="219" t="s">
        <v>18597</v>
      </c>
      <c r="K8061" s="205" t="s">
        <v>136</v>
      </c>
      <c r="M8061" s="9" t="s">
        <v>18598</v>
      </c>
      <c r="N8061" s="215">
        <v>45862.622311099498</v>
      </c>
      <c r="O8061" s="8">
        <v>45862</v>
      </c>
    </row>
    <row r="8062" spans="1:15" x14ac:dyDescent="0.25">
      <c r="A8062" s="8">
        <v>45468</v>
      </c>
      <c r="B8062" s="9" t="s">
        <v>8556</v>
      </c>
      <c r="C8062" s="9" t="s">
        <v>131</v>
      </c>
      <c r="D8062" s="3">
        <v>-38.39</v>
      </c>
      <c r="E8062" s="9" t="s">
        <v>7746</v>
      </c>
      <c r="F8062" s="9" t="s">
        <v>133</v>
      </c>
      <c r="G8062" s="9" t="s">
        <v>134</v>
      </c>
      <c r="H8062" s="8">
        <v>45444</v>
      </c>
      <c r="I8062" s="8">
        <v>45467</v>
      </c>
      <c r="J8062" s="8" t="s">
        <v>8557</v>
      </c>
      <c r="K8062" s="205" t="s">
        <v>136</v>
      </c>
      <c r="M8062" s="9" t="s">
        <v>8558</v>
      </c>
      <c r="N8062" s="215">
        <v>45505.8848292361</v>
      </c>
      <c r="O8062" s="8">
        <v>45505</v>
      </c>
    </row>
    <row r="8063" spans="1:15" x14ac:dyDescent="0.25">
      <c r="A8063" s="8">
        <v>45753</v>
      </c>
      <c r="B8063" s="9" t="s">
        <v>14979</v>
      </c>
      <c r="C8063" s="9" t="s">
        <v>131</v>
      </c>
      <c r="D8063" s="3">
        <v>-38.409999999999997</v>
      </c>
      <c r="E8063" s="9" t="s">
        <v>7746</v>
      </c>
      <c r="F8063" s="9" t="s">
        <v>133</v>
      </c>
      <c r="G8063" s="9" t="s">
        <v>134</v>
      </c>
      <c r="H8063" s="8">
        <v>45748</v>
      </c>
      <c r="I8063" s="8">
        <v>45747</v>
      </c>
      <c r="J8063" s="219" t="s">
        <v>14980</v>
      </c>
      <c r="K8063" s="205" t="s">
        <v>136</v>
      </c>
      <c r="M8063" s="9" t="s">
        <v>14981</v>
      </c>
      <c r="N8063" s="215">
        <v>45777.922227581003</v>
      </c>
      <c r="O8063" s="8">
        <v>45777</v>
      </c>
    </row>
    <row r="8064" spans="1:15" x14ac:dyDescent="0.25">
      <c r="A8064" s="8">
        <v>45242</v>
      </c>
      <c r="B8064" s="9" t="s">
        <v>3401</v>
      </c>
      <c r="C8064" s="9" t="s">
        <v>131</v>
      </c>
      <c r="D8064" s="3">
        <v>-38.549999999999997</v>
      </c>
      <c r="E8064" s="9" t="s">
        <v>132</v>
      </c>
      <c r="F8064" s="9" t="s">
        <v>133</v>
      </c>
      <c r="G8064" s="9" t="s">
        <v>134</v>
      </c>
      <c r="H8064" s="8">
        <v>45231</v>
      </c>
      <c r="I8064" s="8">
        <v>45236</v>
      </c>
      <c r="J8064" s="219" t="s">
        <v>3402</v>
      </c>
      <c r="K8064" s="206" t="s">
        <v>136</v>
      </c>
      <c r="M8064" s="9" t="s">
        <v>3403</v>
      </c>
      <c r="N8064" s="215">
        <v>45294.9567489931</v>
      </c>
      <c r="O8064" s="8"/>
    </row>
    <row r="8065" spans="1:15" x14ac:dyDescent="0.25">
      <c r="A8065" s="8">
        <v>45274</v>
      </c>
      <c r="B8065" s="9" t="s">
        <v>3404</v>
      </c>
      <c r="C8065" s="9" t="s">
        <v>131</v>
      </c>
      <c r="D8065" s="3">
        <v>-38.56</v>
      </c>
      <c r="E8065" s="9" t="s">
        <v>724</v>
      </c>
      <c r="F8065" s="9" t="s">
        <v>118</v>
      </c>
      <c r="G8065" s="9" t="s">
        <v>210</v>
      </c>
      <c r="H8065" s="8">
        <v>45261</v>
      </c>
      <c r="I8065" s="8">
        <v>45271</v>
      </c>
      <c r="J8065" s="8" t="s">
        <v>3405</v>
      </c>
      <c r="K8065" s="205" t="s">
        <v>121</v>
      </c>
      <c r="M8065" s="9" t="s">
        <v>3406</v>
      </c>
      <c r="N8065" s="215">
        <v>45294.9567489931</v>
      </c>
      <c r="O8065" s="8"/>
    </row>
    <row r="8066" spans="1:15" x14ac:dyDescent="0.25">
      <c r="A8066" s="8">
        <v>45807</v>
      </c>
      <c r="B8066" s="9" t="s">
        <v>1401</v>
      </c>
      <c r="C8066" s="9" t="s">
        <v>180</v>
      </c>
      <c r="D8066" s="3">
        <v>-0.96</v>
      </c>
      <c r="E8066" s="9" t="s">
        <v>882</v>
      </c>
      <c r="F8066" s="9" t="s">
        <v>883</v>
      </c>
      <c r="G8066" s="9" t="s">
        <v>183</v>
      </c>
      <c r="H8066" s="8">
        <v>45778</v>
      </c>
      <c r="I8066" s="8">
        <v>45803</v>
      </c>
      <c r="J8066" s="8" t="s">
        <v>16030</v>
      </c>
      <c r="K8066" s="205" t="s">
        <v>885</v>
      </c>
      <c r="M8066" s="9" t="s">
        <v>1403</v>
      </c>
      <c r="N8066" s="215">
        <v>45809.629870740697</v>
      </c>
      <c r="O8066" s="8"/>
    </row>
    <row r="8067" spans="1:15" x14ac:dyDescent="0.25">
      <c r="A8067" s="8">
        <v>45524</v>
      </c>
      <c r="B8067" s="9" t="s">
        <v>258</v>
      </c>
      <c r="C8067" s="9" t="s">
        <v>180</v>
      </c>
      <c r="D8067" s="3">
        <v>-0.95</v>
      </c>
      <c r="E8067" s="9" t="s">
        <v>181</v>
      </c>
      <c r="F8067" s="9" t="s">
        <v>182</v>
      </c>
      <c r="G8067" s="9" t="s">
        <v>183</v>
      </c>
      <c r="H8067" s="8">
        <v>45505</v>
      </c>
      <c r="I8067" s="8">
        <v>45523</v>
      </c>
      <c r="J8067" s="8" t="s">
        <v>9161</v>
      </c>
      <c r="K8067" s="205" t="s">
        <v>185</v>
      </c>
      <c r="M8067" s="9" t="s">
        <v>260</v>
      </c>
      <c r="N8067" s="215">
        <v>45534.648212951397</v>
      </c>
      <c r="O8067" s="8">
        <v>45534</v>
      </c>
    </row>
    <row r="8068" spans="1:15" x14ac:dyDescent="0.25">
      <c r="A8068" s="8">
        <v>45716</v>
      </c>
      <c r="B8068" s="9" t="s">
        <v>1401</v>
      </c>
      <c r="C8068" s="9" t="s">
        <v>180</v>
      </c>
      <c r="D8068" s="3">
        <v>-0.95</v>
      </c>
      <c r="E8068" s="9" t="s">
        <v>939</v>
      </c>
      <c r="F8068" s="9" t="s">
        <v>940</v>
      </c>
      <c r="G8068" s="9" t="s">
        <v>183</v>
      </c>
      <c r="H8068" s="8">
        <v>45689</v>
      </c>
      <c r="I8068" s="8">
        <v>45712</v>
      </c>
      <c r="J8068" s="219" t="s">
        <v>13969</v>
      </c>
      <c r="K8068" s="205" t="s">
        <v>942</v>
      </c>
      <c r="M8068" s="9" t="s">
        <v>1403</v>
      </c>
      <c r="N8068" s="215">
        <v>45733.5614541088</v>
      </c>
      <c r="O8068" s="8"/>
    </row>
    <row r="8069" spans="1:15" x14ac:dyDescent="0.25">
      <c r="A8069" s="8">
        <v>45517</v>
      </c>
      <c r="B8069" s="9" t="s">
        <v>179</v>
      </c>
      <c r="C8069" s="9" t="s">
        <v>180</v>
      </c>
      <c r="D8069" s="3">
        <v>-0.94</v>
      </c>
      <c r="E8069" s="9" t="s">
        <v>181</v>
      </c>
      <c r="F8069" s="9" t="s">
        <v>182</v>
      </c>
      <c r="G8069" s="9" t="s">
        <v>183</v>
      </c>
      <c r="H8069" s="8">
        <v>45505</v>
      </c>
      <c r="I8069" s="8">
        <v>45516</v>
      </c>
      <c r="J8069" s="8" t="s">
        <v>9299</v>
      </c>
      <c r="K8069" s="205" t="s">
        <v>185</v>
      </c>
      <c r="M8069" s="9" t="s">
        <v>186</v>
      </c>
      <c r="N8069" s="215">
        <v>45534.648212951397</v>
      </c>
      <c r="O8069" s="8">
        <v>45534</v>
      </c>
    </row>
    <row r="8070" spans="1:15" x14ac:dyDescent="0.25">
      <c r="A8070" s="8">
        <v>45534</v>
      </c>
      <c r="B8070" s="9" t="s">
        <v>1907</v>
      </c>
      <c r="C8070" s="9" t="s">
        <v>180</v>
      </c>
      <c r="D8070" s="3">
        <v>-0.94</v>
      </c>
      <c r="E8070" s="9" t="s">
        <v>1190</v>
      </c>
      <c r="F8070" s="9" t="s">
        <v>1191</v>
      </c>
      <c r="G8070" s="9" t="s">
        <v>183</v>
      </c>
      <c r="H8070" s="8">
        <v>45505</v>
      </c>
      <c r="I8070" s="8">
        <v>45530</v>
      </c>
      <c r="J8070" s="8" t="s">
        <v>9768</v>
      </c>
      <c r="K8070" s="205" t="s">
        <v>1193</v>
      </c>
      <c r="M8070" s="9" t="s">
        <v>1909</v>
      </c>
      <c r="N8070" s="215">
        <v>45540.605251655099</v>
      </c>
      <c r="O8070" s="8">
        <v>45540</v>
      </c>
    </row>
    <row r="8071" spans="1:15" x14ac:dyDescent="0.25">
      <c r="A8071" s="8">
        <v>45777</v>
      </c>
      <c r="B8071" s="9" t="s">
        <v>1401</v>
      </c>
      <c r="C8071" s="9" t="s">
        <v>180</v>
      </c>
      <c r="D8071" s="3">
        <v>-0.93</v>
      </c>
      <c r="E8071" s="9" t="s">
        <v>882</v>
      </c>
      <c r="F8071" s="9" t="s">
        <v>883</v>
      </c>
      <c r="G8071" s="9" t="s">
        <v>183</v>
      </c>
      <c r="H8071" s="8">
        <v>45748</v>
      </c>
      <c r="I8071" s="8">
        <v>45775</v>
      </c>
      <c r="J8071" s="8" t="s">
        <v>15803</v>
      </c>
      <c r="K8071" s="205" t="s">
        <v>885</v>
      </c>
      <c r="M8071" s="9" t="s">
        <v>1403</v>
      </c>
      <c r="N8071" s="215">
        <v>45785.029943333298</v>
      </c>
      <c r="O8071" s="8"/>
    </row>
    <row r="8072" spans="1:15" x14ac:dyDescent="0.25">
      <c r="A8072" s="8">
        <v>45838</v>
      </c>
      <c r="B8072" s="9" t="s">
        <v>19041</v>
      </c>
      <c r="C8072" s="9" t="s">
        <v>180</v>
      </c>
      <c r="D8072" s="3">
        <v>-0.93</v>
      </c>
      <c r="E8072" s="9" t="s">
        <v>882</v>
      </c>
      <c r="F8072" s="9" t="s">
        <v>883</v>
      </c>
      <c r="G8072" s="9" t="s">
        <v>183</v>
      </c>
      <c r="H8072" s="8">
        <v>45809</v>
      </c>
      <c r="I8072" s="8">
        <v>45838</v>
      </c>
      <c r="J8072" s="219" t="s">
        <v>19083</v>
      </c>
      <c r="K8072" s="205" t="s">
        <v>885</v>
      </c>
      <c r="M8072" s="9" t="s">
        <v>19043</v>
      </c>
      <c r="N8072" s="215">
        <v>45862.622311099498</v>
      </c>
      <c r="O8072" s="8"/>
    </row>
    <row r="8073" spans="1:15" x14ac:dyDescent="0.25">
      <c r="A8073" s="8">
        <v>45758</v>
      </c>
      <c r="B8073" s="9" t="s">
        <v>179</v>
      </c>
      <c r="C8073" s="9" t="s">
        <v>180</v>
      </c>
      <c r="D8073" s="3">
        <v>-0.91</v>
      </c>
      <c r="E8073" s="9" t="s">
        <v>181</v>
      </c>
      <c r="F8073" s="9" t="s">
        <v>182</v>
      </c>
      <c r="G8073" s="9" t="s">
        <v>183</v>
      </c>
      <c r="H8073" s="8">
        <v>45748</v>
      </c>
      <c r="I8073" s="8">
        <v>45754</v>
      </c>
      <c r="J8073" s="219" t="s">
        <v>14874</v>
      </c>
      <c r="K8073" s="205" t="s">
        <v>185</v>
      </c>
      <c r="M8073" s="9" t="s">
        <v>186</v>
      </c>
      <c r="N8073" s="215">
        <v>45777.922227581003</v>
      </c>
      <c r="O8073" s="8">
        <v>45777</v>
      </c>
    </row>
    <row r="8074" spans="1:15" x14ac:dyDescent="0.25">
      <c r="A8074" s="8">
        <v>45757</v>
      </c>
      <c r="B8074" s="9" t="s">
        <v>258</v>
      </c>
      <c r="C8074" s="9" t="s">
        <v>180</v>
      </c>
      <c r="D8074" s="3">
        <v>-0.91</v>
      </c>
      <c r="E8074" s="9" t="s">
        <v>181</v>
      </c>
      <c r="F8074" s="9" t="s">
        <v>182</v>
      </c>
      <c r="G8074" s="9" t="s">
        <v>183</v>
      </c>
      <c r="H8074" s="8">
        <v>45748</v>
      </c>
      <c r="I8074" s="8">
        <v>45754</v>
      </c>
      <c r="J8074" s="219" t="s">
        <v>14895</v>
      </c>
      <c r="K8074" s="205" t="s">
        <v>185</v>
      </c>
      <c r="M8074" s="9" t="s">
        <v>260</v>
      </c>
      <c r="N8074" s="215">
        <v>45777.922227581003</v>
      </c>
      <c r="O8074" s="8">
        <v>45777</v>
      </c>
    </row>
    <row r="8075" spans="1:15" x14ac:dyDescent="0.25">
      <c r="A8075" s="8">
        <v>45351</v>
      </c>
      <c r="B8075" s="9" t="s">
        <v>1401</v>
      </c>
      <c r="C8075" s="9" t="s">
        <v>180</v>
      </c>
      <c r="D8075" s="3">
        <v>-0.91</v>
      </c>
      <c r="E8075" s="9" t="s">
        <v>882</v>
      </c>
      <c r="F8075" s="9" t="s">
        <v>883</v>
      </c>
      <c r="G8075" s="9" t="s">
        <v>183</v>
      </c>
      <c r="H8075" s="8">
        <v>45323</v>
      </c>
      <c r="I8075" s="8">
        <v>45348</v>
      </c>
      <c r="J8075" s="219" t="s">
        <v>1402</v>
      </c>
      <c r="K8075" s="205" t="s">
        <v>885</v>
      </c>
      <c r="M8075" s="9" t="s">
        <v>1403</v>
      </c>
      <c r="N8075" s="215">
        <v>45363.078556828703</v>
      </c>
      <c r="O8075" s="8"/>
    </row>
    <row r="8076" spans="1:15" x14ac:dyDescent="0.25">
      <c r="A8076" s="8">
        <v>45471</v>
      </c>
      <c r="B8076" s="9" t="s">
        <v>258</v>
      </c>
      <c r="C8076" s="9" t="s">
        <v>180</v>
      </c>
      <c r="D8076" s="3">
        <v>-0.9</v>
      </c>
      <c r="E8076" s="9" t="s">
        <v>181</v>
      </c>
      <c r="F8076" s="9" t="s">
        <v>182</v>
      </c>
      <c r="G8076" s="9" t="s">
        <v>183</v>
      </c>
      <c r="H8076" s="8">
        <v>45444</v>
      </c>
      <c r="I8076" s="8">
        <v>45467</v>
      </c>
      <c r="J8076" s="8" t="s">
        <v>8469</v>
      </c>
      <c r="K8076" s="205" t="s">
        <v>185</v>
      </c>
      <c r="M8076" s="9" t="s">
        <v>260</v>
      </c>
      <c r="N8076" s="215">
        <v>45505.8848292361</v>
      </c>
      <c r="O8076" s="8">
        <v>45505</v>
      </c>
    </row>
    <row r="8077" spans="1:15" x14ac:dyDescent="0.25">
      <c r="A8077" s="8">
        <v>45749</v>
      </c>
      <c r="B8077" s="9" t="s">
        <v>179</v>
      </c>
      <c r="C8077" s="9" t="s">
        <v>180</v>
      </c>
      <c r="D8077" s="3">
        <v>-0.89</v>
      </c>
      <c r="E8077" s="9" t="s">
        <v>181</v>
      </c>
      <c r="F8077" s="9" t="s">
        <v>182</v>
      </c>
      <c r="G8077" s="9" t="s">
        <v>183</v>
      </c>
      <c r="H8077" s="8">
        <v>45748</v>
      </c>
      <c r="I8077" s="8">
        <v>45747</v>
      </c>
      <c r="J8077" s="219" t="s">
        <v>15039</v>
      </c>
      <c r="K8077" s="205" t="s">
        <v>185</v>
      </c>
      <c r="M8077" s="9" t="s">
        <v>186</v>
      </c>
      <c r="N8077" s="215">
        <v>45777.922227581003</v>
      </c>
      <c r="O8077" s="8">
        <v>45777</v>
      </c>
    </row>
    <row r="8078" spans="1:15" x14ac:dyDescent="0.25">
      <c r="A8078" s="8">
        <v>45656</v>
      </c>
      <c r="B8078" s="9" t="s">
        <v>179</v>
      </c>
      <c r="C8078" s="9" t="s">
        <v>180</v>
      </c>
      <c r="D8078" s="3">
        <v>-0.89</v>
      </c>
      <c r="E8078" s="9" t="s">
        <v>181</v>
      </c>
      <c r="F8078" s="9" t="s">
        <v>182</v>
      </c>
      <c r="G8078" s="9" t="s">
        <v>183</v>
      </c>
      <c r="H8078" s="8">
        <v>45627</v>
      </c>
      <c r="I8078" s="8">
        <v>45656</v>
      </c>
      <c r="J8078" s="219" t="s">
        <v>13579</v>
      </c>
      <c r="K8078" s="205" t="s">
        <v>185</v>
      </c>
      <c r="M8078" s="9" t="s">
        <v>186</v>
      </c>
      <c r="N8078" s="215">
        <v>45706.0637561111</v>
      </c>
      <c r="O8078" s="8">
        <v>45705</v>
      </c>
    </row>
    <row r="8079" spans="1:15" x14ac:dyDescent="0.25">
      <c r="A8079" s="8">
        <v>45748</v>
      </c>
      <c r="B8079" s="9" t="s">
        <v>258</v>
      </c>
      <c r="C8079" s="9" t="s">
        <v>180</v>
      </c>
      <c r="D8079" s="3">
        <v>-0.89</v>
      </c>
      <c r="E8079" s="9" t="s">
        <v>181</v>
      </c>
      <c r="F8079" s="9" t="s">
        <v>182</v>
      </c>
      <c r="G8079" s="9" t="s">
        <v>183</v>
      </c>
      <c r="H8079" s="8">
        <v>45748</v>
      </c>
      <c r="I8079" s="8">
        <v>45747</v>
      </c>
      <c r="J8079" s="219" t="s">
        <v>15052</v>
      </c>
      <c r="K8079" s="205" t="s">
        <v>185</v>
      </c>
      <c r="M8079" s="9" t="s">
        <v>260</v>
      </c>
      <c r="N8079" s="215">
        <v>45777.922227581003</v>
      </c>
      <c r="O8079" s="8">
        <v>45777</v>
      </c>
    </row>
    <row r="8080" spans="1:15" x14ac:dyDescent="0.25">
      <c r="A8080" s="8">
        <v>45653</v>
      </c>
      <c r="B8080" s="9" t="s">
        <v>258</v>
      </c>
      <c r="C8080" s="9" t="s">
        <v>180</v>
      </c>
      <c r="D8080" s="3">
        <v>-0.89</v>
      </c>
      <c r="E8080" s="9" t="s">
        <v>181</v>
      </c>
      <c r="F8080" s="9" t="s">
        <v>182</v>
      </c>
      <c r="G8080" s="9" t="s">
        <v>183</v>
      </c>
      <c r="H8080" s="8">
        <v>45627</v>
      </c>
      <c r="I8080" s="8">
        <v>45649</v>
      </c>
      <c r="J8080" s="219" t="s">
        <v>13605</v>
      </c>
      <c r="K8080" s="205" t="s">
        <v>185</v>
      </c>
      <c r="M8080" s="9" t="s">
        <v>260</v>
      </c>
      <c r="N8080" s="215">
        <v>45706.0637561111</v>
      </c>
      <c r="O8080" s="8">
        <v>45705</v>
      </c>
    </row>
    <row r="8081" spans="1:15" x14ac:dyDescent="0.25">
      <c r="A8081" s="8">
        <v>45474</v>
      </c>
      <c r="B8081" s="9" t="s">
        <v>7921</v>
      </c>
      <c r="C8081" s="9" t="s">
        <v>180</v>
      </c>
      <c r="D8081" s="3">
        <v>-0.89</v>
      </c>
      <c r="E8081" s="9" t="s">
        <v>181</v>
      </c>
      <c r="F8081" s="9" t="s">
        <v>182</v>
      </c>
      <c r="G8081" s="9" t="s">
        <v>183</v>
      </c>
      <c r="H8081" s="8">
        <v>45474</v>
      </c>
      <c r="I8081" s="8">
        <v>45474</v>
      </c>
      <c r="J8081" s="8" t="s">
        <v>8285</v>
      </c>
      <c r="K8081" s="205" t="s">
        <v>185</v>
      </c>
      <c r="M8081" s="9" t="s">
        <v>7923</v>
      </c>
      <c r="N8081" s="215">
        <v>45505.8848292361</v>
      </c>
      <c r="O8081" s="8">
        <v>45505</v>
      </c>
    </row>
    <row r="8082" spans="1:15" x14ac:dyDescent="0.25">
      <c r="A8082" s="8">
        <v>45261</v>
      </c>
      <c r="B8082" s="9" t="s">
        <v>3410</v>
      </c>
      <c r="C8082" s="9" t="s">
        <v>131</v>
      </c>
      <c r="D8082" s="3">
        <v>-38.68</v>
      </c>
      <c r="E8082" s="9" t="s">
        <v>869</v>
      </c>
      <c r="F8082" s="9" t="s">
        <v>870</v>
      </c>
      <c r="G8082" s="9" t="s">
        <v>210</v>
      </c>
      <c r="H8082" s="8">
        <v>45261</v>
      </c>
      <c r="I8082" s="8">
        <v>45257</v>
      </c>
      <c r="J8082" s="8" t="s">
        <v>3411</v>
      </c>
      <c r="K8082" s="205" t="s">
        <v>872</v>
      </c>
      <c r="M8082" s="9" t="s">
        <v>3412</v>
      </c>
      <c r="N8082" s="215">
        <v>45294.9567489931</v>
      </c>
      <c r="O8082" s="8"/>
    </row>
    <row r="8083" spans="1:15" x14ac:dyDescent="0.25">
      <c r="A8083" s="8">
        <v>45260</v>
      </c>
      <c r="B8083" s="9" t="s">
        <v>3410</v>
      </c>
      <c r="C8083" s="9" t="s">
        <v>131</v>
      </c>
      <c r="D8083" s="3">
        <v>-38.700000000000003</v>
      </c>
      <c r="E8083" s="9" t="s">
        <v>869</v>
      </c>
      <c r="F8083" s="9" t="s">
        <v>870</v>
      </c>
      <c r="G8083" s="9" t="s">
        <v>210</v>
      </c>
      <c r="H8083" s="8">
        <v>45231</v>
      </c>
      <c r="I8083" s="8">
        <v>45257</v>
      </c>
      <c r="J8083" s="8" t="s">
        <v>3413</v>
      </c>
      <c r="K8083" s="205" t="s">
        <v>872</v>
      </c>
      <c r="M8083" s="9" t="s">
        <v>3412</v>
      </c>
      <c r="N8083" s="215">
        <v>45294.9567489931</v>
      </c>
      <c r="O8083" s="8"/>
    </row>
    <row r="8084" spans="1:15" x14ac:dyDescent="0.25">
      <c r="A8084" s="8">
        <v>45490</v>
      </c>
      <c r="B8084" s="9" t="s">
        <v>7869</v>
      </c>
      <c r="C8084" s="9" t="s">
        <v>131</v>
      </c>
      <c r="D8084" s="3">
        <v>-39</v>
      </c>
      <c r="E8084" s="9" t="s">
        <v>7746</v>
      </c>
      <c r="F8084" s="9" t="s">
        <v>133</v>
      </c>
      <c r="G8084" s="9" t="s">
        <v>134</v>
      </c>
      <c r="H8084" s="8">
        <v>45474</v>
      </c>
      <c r="I8084" s="8">
        <v>45488</v>
      </c>
      <c r="J8084" s="8" t="s">
        <v>7870</v>
      </c>
      <c r="K8084" s="205" t="s">
        <v>136</v>
      </c>
      <c r="M8084" s="9" t="s">
        <v>7871</v>
      </c>
      <c r="N8084" s="215">
        <v>45505.8848292361</v>
      </c>
      <c r="O8084" s="8"/>
    </row>
    <row r="8085" spans="1:15" x14ac:dyDescent="0.25">
      <c r="A8085" s="8">
        <v>45312</v>
      </c>
      <c r="B8085" s="9" t="s">
        <v>3421</v>
      </c>
      <c r="C8085" s="9" t="s">
        <v>131</v>
      </c>
      <c r="D8085" s="3">
        <v>-39.25</v>
      </c>
      <c r="E8085" s="9" t="s">
        <v>132</v>
      </c>
      <c r="F8085" s="9" t="s">
        <v>133</v>
      </c>
      <c r="G8085" s="9" t="s">
        <v>134</v>
      </c>
      <c r="H8085" s="8">
        <v>45292</v>
      </c>
      <c r="I8085" s="8">
        <v>45306</v>
      </c>
      <c r="J8085" s="8" t="s">
        <v>3422</v>
      </c>
      <c r="K8085" s="206" t="s">
        <v>136</v>
      </c>
      <c r="M8085" s="9" t="s">
        <v>3423</v>
      </c>
      <c r="N8085" s="215">
        <v>45318.192840775497</v>
      </c>
      <c r="O8085" s="8">
        <v>45317</v>
      </c>
    </row>
    <row r="8086" spans="1:15" x14ac:dyDescent="0.25">
      <c r="A8086" s="8">
        <v>45277</v>
      </c>
      <c r="B8086" s="9" t="s">
        <v>3424</v>
      </c>
      <c r="C8086" s="9" t="s">
        <v>131</v>
      </c>
      <c r="D8086" s="3">
        <v>-39.32</v>
      </c>
      <c r="E8086" s="9" t="s">
        <v>132</v>
      </c>
      <c r="F8086" s="9" t="s">
        <v>133</v>
      </c>
      <c r="G8086" s="9" t="s">
        <v>134</v>
      </c>
      <c r="H8086" s="8">
        <v>45261</v>
      </c>
      <c r="I8086" s="8">
        <v>45271</v>
      </c>
      <c r="J8086" s="219" t="s">
        <v>3425</v>
      </c>
      <c r="K8086" s="206" t="s">
        <v>136</v>
      </c>
      <c r="M8086" s="9" t="s">
        <v>3426</v>
      </c>
      <c r="N8086" s="215">
        <v>45294.9567489931</v>
      </c>
      <c r="O8086" s="8"/>
    </row>
    <row r="8087" spans="1:15" x14ac:dyDescent="0.25">
      <c r="A8087" s="8">
        <v>45519</v>
      </c>
      <c r="B8087" s="9" t="s">
        <v>7925</v>
      </c>
      <c r="C8087" s="9" t="s">
        <v>180</v>
      </c>
      <c r="D8087" s="3">
        <v>-0.82</v>
      </c>
      <c r="E8087" s="9" t="s">
        <v>181</v>
      </c>
      <c r="F8087" s="9" t="s">
        <v>182</v>
      </c>
      <c r="G8087" s="9" t="s">
        <v>183</v>
      </c>
      <c r="H8087" s="8">
        <v>45505</v>
      </c>
      <c r="I8087" s="8">
        <v>45516</v>
      </c>
      <c r="J8087" s="8" t="s">
        <v>9248</v>
      </c>
      <c r="K8087" s="205" t="s">
        <v>185</v>
      </c>
      <c r="M8087" s="9" t="s">
        <v>7927</v>
      </c>
      <c r="N8087" s="215">
        <v>45534.648212951397</v>
      </c>
      <c r="O8087" s="8">
        <v>45534</v>
      </c>
    </row>
    <row r="8088" spans="1:15" x14ac:dyDescent="0.25">
      <c r="A8088" s="8">
        <v>45666</v>
      </c>
      <c r="B8088" s="9" t="s">
        <v>258</v>
      </c>
      <c r="C8088" s="9" t="s">
        <v>180</v>
      </c>
      <c r="D8088" s="3">
        <v>-0.81</v>
      </c>
      <c r="E8088" s="9" t="s">
        <v>181</v>
      </c>
      <c r="F8088" s="9" t="s">
        <v>182</v>
      </c>
      <c r="G8088" s="9" t="s">
        <v>183</v>
      </c>
      <c r="H8088" s="8">
        <v>45658</v>
      </c>
      <c r="I8088" s="8">
        <v>45663</v>
      </c>
      <c r="J8088" s="219" t="s">
        <v>13447</v>
      </c>
      <c r="K8088" s="205" t="s">
        <v>185</v>
      </c>
      <c r="M8088" s="9" t="s">
        <v>260</v>
      </c>
      <c r="N8088" s="215">
        <v>45706.0637561111</v>
      </c>
      <c r="O8088" s="8">
        <v>45705</v>
      </c>
    </row>
    <row r="8089" spans="1:15" x14ac:dyDescent="0.25">
      <c r="A8089" s="8">
        <v>45789</v>
      </c>
      <c r="B8089" s="9" t="s">
        <v>7937</v>
      </c>
      <c r="C8089" s="9" t="s">
        <v>180</v>
      </c>
      <c r="D8089" s="3">
        <v>-0.8</v>
      </c>
      <c r="E8089" s="9" t="s">
        <v>181</v>
      </c>
      <c r="F8089" s="9" t="s">
        <v>182</v>
      </c>
      <c r="G8089" s="9" t="s">
        <v>183</v>
      </c>
      <c r="H8089" s="8">
        <v>45778</v>
      </c>
      <c r="I8089" s="8">
        <v>45789</v>
      </c>
      <c r="J8089" s="8" t="s">
        <v>16499</v>
      </c>
      <c r="K8089" s="205" t="s">
        <v>185</v>
      </c>
      <c r="M8089" s="9" t="s">
        <v>7939</v>
      </c>
      <c r="N8089" s="215">
        <v>45809.629870740697</v>
      </c>
      <c r="O8089" s="8">
        <v>45809</v>
      </c>
    </row>
    <row r="8090" spans="1:15" x14ac:dyDescent="0.25">
      <c r="A8090" s="8">
        <v>45565</v>
      </c>
      <c r="B8090" s="9" t="s">
        <v>1907</v>
      </c>
      <c r="C8090" s="9" t="s">
        <v>180</v>
      </c>
      <c r="D8090" s="3">
        <v>-0.78</v>
      </c>
      <c r="E8090" s="9" t="s">
        <v>1190</v>
      </c>
      <c r="F8090" s="9" t="s">
        <v>1191</v>
      </c>
      <c r="G8090" s="9" t="s">
        <v>183</v>
      </c>
      <c r="H8090" s="8">
        <v>45536</v>
      </c>
      <c r="I8090" s="8">
        <v>45565</v>
      </c>
      <c r="J8090" s="8" t="s">
        <v>10096</v>
      </c>
      <c r="K8090" s="205" t="s">
        <v>1193</v>
      </c>
      <c r="M8090" s="9" t="s">
        <v>1909</v>
      </c>
      <c r="N8090" s="215">
        <v>45575.565837071801</v>
      </c>
      <c r="O8090" s="8">
        <v>45575</v>
      </c>
    </row>
    <row r="8091" spans="1:15" x14ac:dyDescent="0.25">
      <c r="A8091" s="8">
        <v>45771</v>
      </c>
      <c r="B8091" s="9" t="s">
        <v>179</v>
      </c>
      <c r="C8091" s="9" t="s">
        <v>180</v>
      </c>
      <c r="D8091" s="3">
        <v>-0.77</v>
      </c>
      <c r="E8091" s="9" t="s">
        <v>181</v>
      </c>
      <c r="F8091" s="9" t="s">
        <v>182</v>
      </c>
      <c r="G8091" s="9" t="s">
        <v>183</v>
      </c>
      <c r="H8091" s="8">
        <v>45748</v>
      </c>
      <c r="I8091" s="8">
        <v>45768</v>
      </c>
      <c r="J8091" s="8" t="s">
        <v>15863</v>
      </c>
      <c r="K8091" s="205" t="s">
        <v>185</v>
      </c>
      <c r="M8091" s="9" t="s">
        <v>186</v>
      </c>
      <c r="N8091" s="215">
        <v>45785.029943333298</v>
      </c>
      <c r="O8091" s="8">
        <v>45784</v>
      </c>
    </row>
    <row r="8092" spans="1:15" x14ac:dyDescent="0.25">
      <c r="A8092" s="8">
        <v>45770</v>
      </c>
      <c r="B8092" s="9" t="s">
        <v>258</v>
      </c>
      <c r="C8092" s="9" t="s">
        <v>180</v>
      </c>
      <c r="D8092" s="3">
        <v>-0.77</v>
      </c>
      <c r="E8092" s="9" t="s">
        <v>181</v>
      </c>
      <c r="F8092" s="9" t="s">
        <v>182</v>
      </c>
      <c r="G8092" s="9" t="s">
        <v>183</v>
      </c>
      <c r="H8092" s="8">
        <v>45748</v>
      </c>
      <c r="I8092" s="8">
        <v>45768</v>
      </c>
      <c r="J8092" s="219" t="s">
        <v>14597</v>
      </c>
      <c r="K8092" s="205" t="s">
        <v>185</v>
      </c>
      <c r="M8092" s="9" t="s">
        <v>260</v>
      </c>
      <c r="N8092" s="215">
        <v>45777.922227581003</v>
      </c>
      <c r="O8092" s="8">
        <v>45777</v>
      </c>
    </row>
    <row r="8093" spans="1:15" x14ac:dyDescent="0.25">
      <c r="A8093" s="8">
        <v>45554</v>
      </c>
      <c r="B8093" s="9" t="s">
        <v>179</v>
      </c>
      <c r="C8093" s="9" t="s">
        <v>180</v>
      </c>
      <c r="D8093" s="3">
        <v>-0.75</v>
      </c>
      <c r="E8093" s="9" t="s">
        <v>181</v>
      </c>
      <c r="F8093" s="9" t="s">
        <v>182</v>
      </c>
      <c r="G8093" s="9" t="s">
        <v>183</v>
      </c>
      <c r="H8093" s="8">
        <v>45536</v>
      </c>
      <c r="I8093" s="8">
        <v>45551</v>
      </c>
      <c r="J8093" s="8" t="s">
        <v>10336</v>
      </c>
      <c r="K8093" s="205" t="s">
        <v>185</v>
      </c>
      <c r="M8093" s="9" t="s">
        <v>186</v>
      </c>
      <c r="N8093" s="215">
        <v>45575.565837071801</v>
      </c>
      <c r="O8093" s="8">
        <v>45575</v>
      </c>
    </row>
    <row r="8094" spans="1:15" x14ac:dyDescent="0.25">
      <c r="A8094" s="8">
        <v>45553</v>
      </c>
      <c r="B8094" s="9" t="s">
        <v>258</v>
      </c>
      <c r="C8094" s="9" t="s">
        <v>180</v>
      </c>
      <c r="D8094" s="3">
        <v>-0.75</v>
      </c>
      <c r="E8094" s="9" t="s">
        <v>181</v>
      </c>
      <c r="F8094" s="9" t="s">
        <v>182</v>
      </c>
      <c r="G8094" s="9" t="s">
        <v>183</v>
      </c>
      <c r="H8094" s="8">
        <v>45536</v>
      </c>
      <c r="I8094" s="8">
        <v>45551</v>
      </c>
      <c r="J8094" s="8" t="s">
        <v>10378</v>
      </c>
      <c r="K8094" s="205" t="s">
        <v>185</v>
      </c>
      <c r="M8094" s="9" t="s">
        <v>260</v>
      </c>
      <c r="N8094" s="215">
        <v>45575.565837071801</v>
      </c>
      <c r="O8094" s="8">
        <v>45575</v>
      </c>
    </row>
    <row r="8095" spans="1:15" x14ac:dyDescent="0.25">
      <c r="A8095" s="8">
        <v>45685</v>
      </c>
      <c r="B8095" s="9" t="s">
        <v>13235</v>
      </c>
      <c r="C8095" s="9" t="s">
        <v>131</v>
      </c>
      <c r="D8095" s="3">
        <v>-39.44</v>
      </c>
      <c r="E8095" s="9" t="s">
        <v>7746</v>
      </c>
      <c r="F8095" s="9" t="s">
        <v>133</v>
      </c>
      <c r="G8095" s="9" t="s">
        <v>134</v>
      </c>
      <c r="H8095" s="8">
        <v>45658</v>
      </c>
      <c r="I8095" s="8">
        <v>45684</v>
      </c>
      <c r="J8095" s="219" t="s">
        <v>13236</v>
      </c>
      <c r="K8095" s="205" t="s">
        <v>136</v>
      </c>
      <c r="M8095" s="9" t="s">
        <v>13237</v>
      </c>
      <c r="N8095" s="215">
        <v>45706.0637561111</v>
      </c>
      <c r="O8095" s="8">
        <v>45705</v>
      </c>
    </row>
    <row r="8096" spans="1:15" x14ac:dyDescent="0.25">
      <c r="A8096" s="8">
        <v>45471</v>
      </c>
      <c r="B8096" s="9" t="s">
        <v>7945</v>
      </c>
      <c r="C8096" s="9" t="s">
        <v>180</v>
      </c>
      <c r="D8096" s="3">
        <v>-0.74</v>
      </c>
      <c r="E8096" s="9" t="s">
        <v>181</v>
      </c>
      <c r="F8096" s="9" t="s">
        <v>182</v>
      </c>
      <c r="G8096" s="9" t="s">
        <v>183</v>
      </c>
      <c r="H8096" s="8">
        <v>45444</v>
      </c>
      <c r="I8096" s="8">
        <v>45467</v>
      </c>
      <c r="J8096" s="8" t="s">
        <v>8413</v>
      </c>
      <c r="K8096" s="205" t="s">
        <v>185</v>
      </c>
      <c r="M8096" s="9" t="s">
        <v>7947</v>
      </c>
      <c r="N8096" s="215">
        <v>45505.8848292361</v>
      </c>
      <c r="O8096" s="8">
        <v>45505</v>
      </c>
    </row>
    <row r="8097" spans="1:15" x14ac:dyDescent="0.25">
      <c r="A8097" s="8">
        <v>45554</v>
      </c>
      <c r="B8097" s="9" t="s">
        <v>7921</v>
      </c>
      <c r="C8097" s="9" t="s">
        <v>180</v>
      </c>
      <c r="D8097" s="3">
        <v>-0.7</v>
      </c>
      <c r="E8097" s="9" t="s">
        <v>181</v>
      </c>
      <c r="F8097" s="9" t="s">
        <v>182</v>
      </c>
      <c r="G8097" s="9" t="s">
        <v>183</v>
      </c>
      <c r="H8097" s="8">
        <v>45536</v>
      </c>
      <c r="I8097" s="8">
        <v>45551</v>
      </c>
      <c r="J8097" s="8" t="s">
        <v>10353</v>
      </c>
      <c r="K8097" s="205" t="s">
        <v>185</v>
      </c>
      <c r="M8097" s="9" t="s">
        <v>7923</v>
      </c>
      <c r="N8097" s="215">
        <v>45575.565837071801</v>
      </c>
      <c r="O8097" s="8">
        <v>45575</v>
      </c>
    </row>
    <row r="8098" spans="1:15" x14ac:dyDescent="0.25">
      <c r="A8098" s="8">
        <v>45798</v>
      </c>
      <c r="B8098" s="9" t="s">
        <v>14779</v>
      </c>
      <c r="C8098" s="9" t="s">
        <v>180</v>
      </c>
      <c r="D8098" s="3">
        <v>-0.67</v>
      </c>
      <c r="E8098" s="9" t="s">
        <v>181</v>
      </c>
      <c r="F8098" s="9" t="s">
        <v>182</v>
      </c>
      <c r="G8098" s="9" t="s">
        <v>183</v>
      </c>
      <c r="H8098" s="8">
        <v>45778</v>
      </c>
      <c r="I8098" s="8">
        <v>45796</v>
      </c>
      <c r="J8098" s="8" t="s">
        <v>16181</v>
      </c>
      <c r="K8098" s="205" t="s">
        <v>185</v>
      </c>
      <c r="M8098" s="9" t="s">
        <v>14781</v>
      </c>
      <c r="N8098" s="215">
        <v>45809.629870740697</v>
      </c>
      <c r="O8098" s="8">
        <v>45809</v>
      </c>
    </row>
    <row r="8099" spans="1:15" x14ac:dyDescent="0.25">
      <c r="A8099" s="8">
        <v>45554</v>
      </c>
      <c r="B8099" s="9" t="s">
        <v>7897</v>
      </c>
      <c r="C8099" s="9" t="s">
        <v>180</v>
      </c>
      <c r="D8099" s="3">
        <v>-0.63</v>
      </c>
      <c r="E8099" s="9" t="s">
        <v>181</v>
      </c>
      <c r="F8099" s="9" t="s">
        <v>182</v>
      </c>
      <c r="G8099" s="9" t="s">
        <v>183</v>
      </c>
      <c r="H8099" s="8">
        <v>45536</v>
      </c>
      <c r="I8099" s="8">
        <v>45551</v>
      </c>
      <c r="J8099" s="8" t="s">
        <v>10343</v>
      </c>
      <c r="K8099" s="205" t="s">
        <v>185</v>
      </c>
      <c r="M8099" s="9" t="s">
        <v>7899</v>
      </c>
      <c r="N8099" s="215">
        <v>45575.565837071801</v>
      </c>
      <c r="O8099" s="8">
        <v>45575</v>
      </c>
    </row>
    <row r="8100" spans="1:15" x14ac:dyDescent="0.25">
      <c r="A8100" s="8">
        <v>45681</v>
      </c>
      <c r="B8100" s="9" t="s">
        <v>179</v>
      </c>
      <c r="C8100" s="9" t="s">
        <v>180</v>
      </c>
      <c r="D8100" s="3">
        <v>-0.62</v>
      </c>
      <c r="E8100" s="9" t="s">
        <v>181</v>
      </c>
      <c r="F8100" s="9" t="s">
        <v>182</v>
      </c>
      <c r="G8100" s="9" t="s">
        <v>183</v>
      </c>
      <c r="H8100" s="8">
        <v>45658</v>
      </c>
      <c r="I8100" s="8">
        <v>45677</v>
      </c>
      <c r="J8100" s="219" t="s">
        <v>13292</v>
      </c>
      <c r="K8100" s="205" t="s">
        <v>185</v>
      </c>
      <c r="M8100" s="9" t="s">
        <v>186</v>
      </c>
      <c r="N8100" s="215">
        <v>45706.0637561111</v>
      </c>
      <c r="O8100" s="8">
        <v>45705</v>
      </c>
    </row>
    <row r="8101" spans="1:15" x14ac:dyDescent="0.25">
      <c r="A8101" s="8">
        <v>45680</v>
      </c>
      <c r="B8101" s="9" t="s">
        <v>258</v>
      </c>
      <c r="C8101" s="9" t="s">
        <v>180</v>
      </c>
      <c r="D8101" s="3">
        <v>-0.62</v>
      </c>
      <c r="E8101" s="9" t="s">
        <v>181</v>
      </c>
      <c r="F8101" s="9" t="s">
        <v>182</v>
      </c>
      <c r="G8101" s="9" t="s">
        <v>183</v>
      </c>
      <c r="H8101" s="8">
        <v>45658</v>
      </c>
      <c r="I8101" s="8">
        <v>45677</v>
      </c>
      <c r="J8101" s="219" t="s">
        <v>13300</v>
      </c>
      <c r="K8101" s="205" t="s">
        <v>185</v>
      </c>
      <c r="M8101" s="9" t="s">
        <v>260</v>
      </c>
      <c r="N8101" s="215">
        <v>45706.0637561111</v>
      </c>
      <c r="O8101" s="8">
        <v>45705</v>
      </c>
    </row>
    <row r="8102" spans="1:15" x14ac:dyDescent="0.25">
      <c r="A8102" s="8">
        <v>45475</v>
      </c>
      <c r="B8102" s="9" t="s">
        <v>258</v>
      </c>
      <c r="C8102" s="9" t="s">
        <v>180</v>
      </c>
      <c r="D8102" s="3">
        <v>-0.55000000000000004</v>
      </c>
      <c r="E8102" s="9" t="s">
        <v>181</v>
      </c>
      <c r="F8102" s="9" t="s">
        <v>182</v>
      </c>
      <c r="G8102" s="9" t="s">
        <v>183</v>
      </c>
      <c r="H8102" s="8">
        <v>45474</v>
      </c>
      <c r="I8102" s="8">
        <v>45474</v>
      </c>
      <c r="J8102" s="8" t="s">
        <v>8224</v>
      </c>
      <c r="K8102" s="205" t="s">
        <v>185</v>
      </c>
      <c r="M8102" s="9" t="s">
        <v>260</v>
      </c>
      <c r="N8102" s="215">
        <v>45505.8848292361</v>
      </c>
      <c r="O8102" s="8">
        <v>45505</v>
      </c>
    </row>
    <row r="8103" spans="1:15" x14ac:dyDescent="0.25">
      <c r="A8103" s="8">
        <v>45642</v>
      </c>
      <c r="B8103" s="9" t="s">
        <v>179</v>
      </c>
      <c r="C8103" s="9" t="s">
        <v>180</v>
      </c>
      <c r="D8103" s="3">
        <v>-0.54</v>
      </c>
      <c r="E8103" s="9" t="s">
        <v>181</v>
      </c>
      <c r="F8103" s="9" t="s">
        <v>182</v>
      </c>
      <c r="G8103" s="9" t="s">
        <v>183</v>
      </c>
      <c r="H8103" s="8">
        <v>45627</v>
      </c>
      <c r="I8103" s="8">
        <v>45642</v>
      </c>
      <c r="J8103" s="219" t="s">
        <v>12733</v>
      </c>
      <c r="K8103" s="205" t="s">
        <v>185</v>
      </c>
      <c r="M8103" s="9" t="s">
        <v>186</v>
      </c>
      <c r="N8103" s="215">
        <v>45681.075335370399</v>
      </c>
      <c r="O8103" s="8">
        <v>45681</v>
      </c>
    </row>
    <row r="8104" spans="1:15" x14ac:dyDescent="0.25">
      <c r="A8104" s="8">
        <v>45276</v>
      </c>
      <c r="B8104" s="9" t="s">
        <v>3428</v>
      </c>
      <c r="C8104" s="9" t="s">
        <v>131</v>
      </c>
      <c r="D8104" s="3">
        <v>-39.68</v>
      </c>
      <c r="E8104" s="9" t="s">
        <v>266</v>
      </c>
      <c r="F8104" s="9" t="s">
        <v>267</v>
      </c>
      <c r="G8104" s="9" t="s">
        <v>268</v>
      </c>
      <c r="H8104" s="8">
        <v>45261</v>
      </c>
      <c r="I8104" s="8">
        <v>45271</v>
      </c>
      <c r="J8104" s="8" t="s">
        <v>3429</v>
      </c>
      <c r="K8104" s="205" t="s">
        <v>270</v>
      </c>
      <c r="M8104" s="9" t="s">
        <v>3430</v>
      </c>
      <c r="N8104" s="215">
        <v>45294.9567489931</v>
      </c>
      <c r="O8104" s="8"/>
    </row>
    <row r="8105" spans="1:15" x14ac:dyDescent="0.25">
      <c r="A8105" s="8">
        <v>45279</v>
      </c>
      <c r="B8105" s="9" t="s">
        <v>520</v>
      </c>
      <c r="C8105" s="9" t="s">
        <v>180</v>
      </c>
      <c r="D8105" s="3">
        <v>-0.54</v>
      </c>
      <c r="E8105" s="9" t="s">
        <v>193</v>
      </c>
      <c r="F8105" s="9" t="s">
        <v>194</v>
      </c>
      <c r="G8105" s="9" t="s">
        <v>183</v>
      </c>
      <c r="H8105" s="8">
        <v>45261</v>
      </c>
      <c r="I8105" s="8">
        <v>45278</v>
      </c>
      <c r="J8105" s="8" t="s">
        <v>1397</v>
      </c>
      <c r="K8105" s="205" t="s">
        <v>196</v>
      </c>
      <c r="M8105" s="9" t="s">
        <v>525</v>
      </c>
      <c r="N8105" s="215">
        <v>45294.9567489931</v>
      </c>
      <c r="O8105" s="8"/>
    </row>
    <row r="8106" spans="1:15" x14ac:dyDescent="0.25">
      <c r="A8106" s="8">
        <v>45639</v>
      </c>
      <c r="B8106" s="9" t="s">
        <v>258</v>
      </c>
      <c r="C8106" s="9" t="s">
        <v>180</v>
      </c>
      <c r="D8106" s="3">
        <v>-0.54</v>
      </c>
      <c r="E8106" s="9" t="s">
        <v>181</v>
      </c>
      <c r="F8106" s="9" t="s">
        <v>182</v>
      </c>
      <c r="G8106" s="9" t="s">
        <v>183</v>
      </c>
      <c r="H8106" s="8">
        <v>45627</v>
      </c>
      <c r="I8106" s="8">
        <v>45635</v>
      </c>
      <c r="J8106" s="219" t="s">
        <v>12776</v>
      </c>
      <c r="K8106" s="205" t="s">
        <v>185</v>
      </c>
      <c r="M8106" s="9" t="s">
        <v>260</v>
      </c>
      <c r="N8106" s="215">
        <v>45681.075335370399</v>
      </c>
      <c r="O8106" s="8">
        <v>45681</v>
      </c>
    </row>
    <row r="8107" spans="1:15" x14ac:dyDescent="0.25">
      <c r="A8107" s="8">
        <v>45869</v>
      </c>
      <c r="B8107" s="9" t="s">
        <v>19070</v>
      </c>
      <c r="C8107" s="9" t="s">
        <v>180</v>
      </c>
      <c r="D8107" s="3">
        <v>-0.53</v>
      </c>
      <c r="E8107" s="9" t="s">
        <v>1226</v>
      </c>
      <c r="F8107" s="9" t="s">
        <v>1227</v>
      </c>
      <c r="G8107" s="9" t="s">
        <v>183</v>
      </c>
      <c r="H8107" s="8">
        <v>45839</v>
      </c>
      <c r="I8107" s="8">
        <v>45866</v>
      </c>
      <c r="J8107" s="219" t="s">
        <v>20120</v>
      </c>
      <c r="K8107" s="205" t="s">
        <v>1229</v>
      </c>
      <c r="M8107" s="9" t="s">
        <v>19072</v>
      </c>
      <c r="N8107" s="215">
        <v>45929.807189814797</v>
      </c>
      <c r="O8107" s="8">
        <v>45929</v>
      </c>
    </row>
    <row r="8108" spans="1:15" x14ac:dyDescent="0.25">
      <c r="A8108" s="8">
        <v>45771</v>
      </c>
      <c r="B8108" s="9" t="s">
        <v>258</v>
      </c>
      <c r="C8108" s="9" t="s">
        <v>180</v>
      </c>
      <c r="D8108" s="3">
        <v>-0.53</v>
      </c>
      <c r="E8108" s="9" t="s">
        <v>181</v>
      </c>
      <c r="F8108" s="9" t="s">
        <v>182</v>
      </c>
      <c r="G8108" s="9" t="s">
        <v>183</v>
      </c>
      <c r="H8108" s="8">
        <v>45748</v>
      </c>
      <c r="I8108" s="8">
        <v>45768</v>
      </c>
      <c r="J8108" s="8" t="s">
        <v>15862</v>
      </c>
      <c r="K8108" s="205" t="s">
        <v>185</v>
      </c>
      <c r="M8108" s="9" t="s">
        <v>260</v>
      </c>
      <c r="N8108" s="215">
        <v>45785.029943333298</v>
      </c>
      <c r="O8108" s="8">
        <v>45784</v>
      </c>
    </row>
    <row r="8109" spans="1:15" x14ac:dyDescent="0.25">
      <c r="A8109" s="8">
        <v>45574</v>
      </c>
      <c r="B8109" s="9" t="s">
        <v>179</v>
      </c>
      <c r="C8109" s="9" t="s">
        <v>180</v>
      </c>
      <c r="D8109" s="3">
        <v>-0.51</v>
      </c>
      <c r="E8109" s="9" t="s">
        <v>181</v>
      </c>
      <c r="F8109" s="9" t="s">
        <v>182</v>
      </c>
      <c r="G8109" s="9" t="s">
        <v>183</v>
      </c>
      <c r="H8109" s="8">
        <v>45566</v>
      </c>
      <c r="I8109" s="8">
        <v>45572</v>
      </c>
      <c r="J8109" s="219" t="s">
        <v>11273</v>
      </c>
      <c r="K8109" s="205" t="s">
        <v>185</v>
      </c>
      <c r="M8109" s="9" t="s">
        <v>186</v>
      </c>
      <c r="N8109" s="215">
        <v>45594.789547013897</v>
      </c>
      <c r="O8109" s="8">
        <v>45594</v>
      </c>
    </row>
    <row r="8110" spans="1:15" x14ac:dyDescent="0.25">
      <c r="A8110" s="8">
        <v>45666</v>
      </c>
      <c r="B8110" s="9" t="s">
        <v>258</v>
      </c>
      <c r="C8110" s="9" t="s">
        <v>180</v>
      </c>
      <c r="D8110" s="3">
        <v>-0.51</v>
      </c>
      <c r="E8110" s="9" t="s">
        <v>181</v>
      </c>
      <c r="F8110" s="9" t="s">
        <v>182</v>
      </c>
      <c r="G8110" s="9" t="s">
        <v>183</v>
      </c>
      <c r="H8110" s="8">
        <v>45658</v>
      </c>
      <c r="I8110" s="8">
        <v>45663</v>
      </c>
      <c r="J8110" s="219" t="s">
        <v>13448</v>
      </c>
      <c r="K8110" s="205" t="s">
        <v>185</v>
      </c>
      <c r="M8110" s="9" t="s">
        <v>260</v>
      </c>
      <c r="N8110" s="215">
        <v>45706.0637561111</v>
      </c>
      <c r="O8110" s="8">
        <v>45705</v>
      </c>
    </row>
    <row r="8111" spans="1:15" x14ac:dyDescent="0.25">
      <c r="A8111" s="8">
        <v>45573</v>
      </c>
      <c r="B8111" s="9" t="s">
        <v>258</v>
      </c>
      <c r="C8111" s="9" t="s">
        <v>180</v>
      </c>
      <c r="D8111" s="3">
        <v>-0.51</v>
      </c>
      <c r="E8111" s="9" t="s">
        <v>181</v>
      </c>
      <c r="F8111" s="9" t="s">
        <v>182</v>
      </c>
      <c r="G8111" s="9" t="s">
        <v>183</v>
      </c>
      <c r="H8111" s="8">
        <v>45566</v>
      </c>
      <c r="I8111" s="8">
        <v>45572</v>
      </c>
      <c r="J8111" s="219" t="s">
        <v>11284</v>
      </c>
      <c r="K8111" s="205" t="s">
        <v>185</v>
      </c>
      <c r="M8111" s="9" t="s">
        <v>260</v>
      </c>
      <c r="N8111" s="215">
        <v>45594.789547013897</v>
      </c>
      <c r="O8111" s="8">
        <v>45594</v>
      </c>
    </row>
    <row r="8112" spans="1:15" x14ac:dyDescent="0.25">
      <c r="A8112" s="8">
        <v>45419</v>
      </c>
      <c r="B8112" s="9" t="s">
        <v>3433</v>
      </c>
      <c r="C8112" s="9" t="s">
        <v>131</v>
      </c>
      <c r="D8112" s="3">
        <v>-39.71</v>
      </c>
      <c r="E8112" s="9" t="s">
        <v>132</v>
      </c>
      <c r="F8112" s="9" t="s">
        <v>133</v>
      </c>
      <c r="G8112" s="9" t="s">
        <v>134</v>
      </c>
      <c r="H8112" s="8">
        <v>45413</v>
      </c>
      <c r="I8112" s="8">
        <v>45418</v>
      </c>
      <c r="J8112" s="8" t="s">
        <v>3434</v>
      </c>
      <c r="K8112" s="205" t="s">
        <v>136</v>
      </c>
      <c r="M8112" s="9" t="s">
        <v>3435</v>
      </c>
      <c r="N8112" s="215">
        <v>45421.815222858801</v>
      </c>
      <c r="O8112" s="8">
        <v>45421</v>
      </c>
    </row>
    <row r="8113" spans="1:15" x14ac:dyDescent="0.25">
      <c r="A8113" s="8">
        <v>45463</v>
      </c>
      <c r="B8113" s="9" t="s">
        <v>7949</v>
      </c>
      <c r="C8113" s="9" t="s">
        <v>180</v>
      </c>
      <c r="D8113" s="3">
        <v>-0.5</v>
      </c>
      <c r="E8113" s="9" t="s">
        <v>181</v>
      </c>
      <c r="F8113" s="9" t="s">
        <v>182</v>
      </c>
      <c r="G8113" s="9" t="s">
        <v>183</v>
      </c>
      <c r="H8113" s="8">
        <v>45444</v>
      </c>
      <c r="I8113" s="8">
        <v>45460</v>
      </c>
      <c r="J8113" s="8" t="s">
        <v>8736</v>
      </c>
      <c r="K8113" s="205" t="s">
        <v>185</v>
      </c>
      <c r="M8113" s="9" t="s">
        <v>7951</v>
      </c>
      <c r="N8113" s="215">
        <v>45505.8848292361</v>
      </c>
      <c r="O8113" s="8">
        <v>45505</v>
      </c>
    </row>
    <row r="8114" spans="1:15" x14ac:dyDescent="0.25">
      <c r="A8114" s="8">
        <v>45323</v>
      </c>
      <c r="B8114" s="9" t="s">
        <v>3449</v>
      </c>
      <c r="C8114" s="9" t="s">
        <v>131</v>
      </c>
      <c r="D8114" s="3">
        <v>-40</v>
      </c>
      <c r="E8114" s="9" t="s">
        <v>132</v>
      </c>
      <c r="F8114" s="9" t="s">
        <v>133</v>
      </c>
      <c r="G8114" s="9" t="s">
        <v>134</v>
      </c>
      <c r="H8114" s="8">
        <v>45323</v>
      </c>
      <c r="I8114" s="8">
        <v>45320</v>
      </c>
      <c r="J8114" s="8" t="s">
        <v>3450</v>
      </c>
      <c r="K8114" s="206" t="s">
        <v>136</v>
      </c>
      <c r="M8114" s="9" t="s">
        <v>3451</v>
      </c>
      <c r="N8114" s="215">
        <v>45324.933394479202</v>
      </c>
      <c r="O8114" s="8">
        <v>45324</v>
      </c>
    </row>
    <row r="8115" spans="1:15" x14ac:dyDescent="0.25">
      <c r="A8115" s="8">
        <v>45910</v>
      </c>
      <c r="B8115" s="9" t="s">
        <v>179</v>
      </c>
      <c r="C8115" s="9" t="s">
        <v>180</v>
      </c>
      <c r="D8115" s="3">
        <v>-0.49</v>
      </c>
      <c r="E8115" s="9" t="s">
        <v>181</v>
      </c>
      <c r="F8115" s="9" t="s">
        <v>182</v>
      </c>
      <c r="G8115" s="9" t="s">
        <v>183</v>
      </c>
      <c r="H8115" s="8">
        <v>45901</v>
      </c>
      <c r="I8115" s="8">
        <v>45908</v>
      </c>
      <c r="J8115" s="219" t="s">
        <v>19506</v>
      </c>
      <c r="K8115" s="205" t="s">
        <v>185</v>
      </c>
      <c r="M8115" s="9" t="s">
        <v>186</v>
      </c>
      <c r="N8115" s="215">
        <v>45929.807189814797</v>
      </c>
      <c r="O8115" s="8">
        <v>45929</v>
      </c>
    </row>
    <row r="8116" spans="1:15" x14ac:dyDescent="0.25">
      <c r="A8116" s="8">
        <v>45789</v>
      </c>
      <c r="B8116" s="9" t="s">
        <v>7917</v>
      </c>
      <c r="C8116" s="9" t="s">
        <v>180</v>
      </c>
      <c r="D8116" s="3">
        <v>-0.49</v>
      </c>
      <c r="E8116" s="9" t="s">
        <v>181</v>
      </c>
      <c r="F8116" s="9" t="s">
        <v>182</v>
      </c>
      <c r="G8116" s="9" t="s">
        <v>183</v>
      </c>
      <c r="H8116" s="8">
        <v>45778</v>
      </c>
      <c r="I8116" s="8">
        <v>45789</v>
      </c>
      <c r="J8116" s="8" t="s">
        <v>16388</v>
      </c>
      <c r="K8116" s="205" t="s">
        <v>185</v>
      </c>
      <c r="M8116" s="9" t="s">
        <v>7919</v>
      </c>
      <c r="N8116" s="215">
        <v>45809.629870740697</v>
      </c>
      <c r="O8116" s="8">
        <v>45809</v>
      </c>
    </row>
    <row r="8117" spans="1:15" x14ac:dyDescent="0.25">
      <c r="A8117" s="8">
        <v>45923</v>
      </c>
      <c r="B8117" s="9" t="s">
        <v>18846</v>
      </c>
      <c r="C8117" s="9" t="s">
        <v>180</v>
      </c>
      <c r="D8117" s="3">
        <v>-0.47</v>
      </c>
      <c r="E8117" s="9" t="s">
        <v>181</v>
      </c>
      <c r="F8117" s="9" t="s">
        <v>182</v>
      </c>
      <c r="G8117" s="9" t="s">
        <v>183</v>
      </c>
      <c r="H8117" s="8">
        <v>45901</v>
      </c>
      <c r="I8117" s="8">
        <v>45922</v>
      </c>
      <c r="J8117" s="219" t="s">
        <v>19268</v>
      </c>
      <c r="K8117" s="205" t="s">
        <v>185</v>
      </c>
      <c r="M8117" s="9" t="s">
        <v>18848</v>
      </c>
      <c r="N8117" s="215">
        <v>45929.807189814797</v>
      </c>
      <c r="O8117" s="8">
        <v>45929</v>
      </c>
    </row>
    <row r="8118" spans="1:15" x14ac:dyDescent="0.25">
      <c r="A8118" s="8">
        <v>45676</v>
      </c>
      <c r="B8118" s="9" t="s">
        <v>13355</v>
      </c>
      <c r="C8118" s="9" t="s">
        <v>131</v>
      </c>
      <c r="D8118" s="3">
        <v>-40.04</v>
      </c>
      <c r="E8118" s="9" t="s">
        <v>7746</v>
      </c>
      <c r="F8118" s="9" t="s">
        <v>133</v>
      </c>
      <c r="G8118" s="9" t="s">
        <v>134</v>
      </c>
      <c r="H8118" s="8">
        <v>45658</v>
      </c>
      <c r="I8118" s="8">
        <v>45670</v>
      </c>
      <c r="J8118" s="219" t="s">
        <v>13356</v>
      </c>
      <c r="K8118" s="205" t="s">
        <v>136</v>
      </c>
      <c r="M8118" s="9" t="s">
        <v>13357</v>
      </c>
      <c r="N8118" s="215">
        <v>45706.0637561111</v>
      </c>
      <c r="O8118" s="8">
        <v>45705</v>
      </c>
    </row>
    <row r="8119" spans="1:15" x14ac:dyDescent="0.25">
      <c r="A8119" s="8">
        <v>45562</v>
      </c>
      <c r="B8119" s="9" t="s">
        <v>10165</v>
      </c>
      <c r="C8119" s="9" t="s">
        <v>131</v>
      </c>
      <c r="D8119" s="3">
        <v>-40.14</v>
      </c>
      <c r="E8119" s="9" t="s">
        <v>7746</v>
      </c>
      <c r="F8119" s="9" t="s">
        <v>133</v>
      </c>
      <c r="G8119" s="9" t="s">
        <v>134</v>
      </c>
      <c r="H8119" s="8">
        <v>45536</v>
      </c>
      <c r="I8119" s="8">
        <v>45558</v>
      </c>
      <c r="J8119" s="8" t="s">
        <v>10166</v>
      </c>
      <c r="K8119" s="205" t="s">
        <v>136</v>
      </c>
      <c r="M8119" s="9" t="s">
        <v>10167</v>
      </c>
      <c r="N8119" s="215">
        <v>45575.565837071801</v>
      </c>
      <c r="O8119" s="8">
        <v>45575</v>
      </c>
    </row>
    <row r="8120" spans="1:15" x14ac:dyDescent="0.25">
      <c r="A8120" s="8">
        <v>45807</v>
      </c>
      <c r="B8120" s="9" t="s">
        <v>1401</v>
      </c>
      <c r="C8120" s="9" t="s">
        <v>180</v>
      </c>
      <c r="D8120" s="3">
        <v>-0.46</v>
      </c>
      <c r="E8120" s="9" t="s">
        <v>14847</v>
      </c>
      <c r="F8120" s="9" t="s">
        <v>460</v>
      </c>
      <c r="G8120" s="9" t="s">
        <v>183</v>
      </c>
      <c r="H8120" s="8">
        <v>45778</v>
      </c>
      <c r="I8120" s="8">
        <v>45803</v>
      </c>
      <c r="J8120" s="8" t="s">
        <v>16047</v>
      </c>
      <c r="K8120" s="205" t="s">
        <v>462</v>
      </c>
      <c r="M8120" s="9" t="s">
        <v>1403</v>
      </c>
      <c r="N8120" s="215">
        <v>45809.629870740697</v>
      </c>
      <c r="O8120" s="8"/>
    </row>
    <row r="8121" spans="1:15" x14ac:dyDescent="0.25">
      <c r="A8121" s="8">
        <v>45838</v>
      </c>
      <c r="B8121" s="9" t="s">
        <v>19041</v>
      </c>
      <c r="C8121" s="9" t="s">
        <v>180</v>
      </c>
      <c r="D8121" s="3">
        <v>-0.45</v>
      </c>
      <c r="E8121" s="9" t="s">
        <v>14847</v>
      </c>
      <c r="F8121" s="9" t="s">
        <v>460</v>
      </c>
      <c r="G8121" s="9" t="s">
        <v>183</v>
      </c>
      <c r="H8121" s="8">
        <v>45809</v>
      </c>
      <c r="I8121" s="8">
        <v>45838</v>
      </c>
      <c r="J8121" s="219" t="s">
        <v>19102</v>
      </c>
      <c r="K8121" s="205" t="s">
        <v>462</v>
      </c>
      <c r="M8121" s="9" t="s">
        <v>19043</v>
      </c>
      <c r="N8121" s="215">
        <v>45862.622311099498</v>
      </c>
      <c r="O8121" s="8"/>
    </row>
    <row r="8122" spans="1:15" x14ac:dyDescent="0.25">
      <c r="A8122" s="8">
        <v>45767</v>
      </c>
      <c r="B8122" s="9" t="s">
        <v>14655</v>
      </c>
      <c r="C8122" s="9" t="s">
        <v>131</v>
      </c>
      <c r="D8122" s="3">
        <v>-40.24</v>
      </c>
      <c r="E8122" s="9" t="s">
        <v>7746</v>
      </c>
      <c r="F8122" s="9" t="s">
        <v>133</v>
      </c>
      <c r="G8122" s="9" t="s">
        <v>134</v>
      </c>
      <c r="H8122" s="8">
        <v>45748</v>
      </c>
      <c r="I8122" s="8">
        <v>45761</v>
      </c>
      <c r="J8122" s="219" t="s">
        <v>14656</v>
      </c>
      <c r="K8122" s="205" t="s">
        <v>136</v>
      </c>
      <c r="M8122" s="9" t="s">
        <v>14657</v>
      </c>
      <c r="N8122" s="215">
        <v>45777.922227581003</v>
      </c>
      <c r="O8122" s="8">
        <v>45777</v>
      </c>
    </row>
    <row r="8123" spans="1:15" x14ac:dyDescent="0.25">
      <c r="A8123" s="8">
        <v>45490</v>
      </c>
      <c r="B8123" s="9" t="s">
        <v>7897</v>
      </c>
      <c r="C8123" s="9" t="s">
        <v>180</v>
      </c>
      <c r="D8123" s="3">
        <v>-0.45</v>
      </c>
      <c r="E8123" s="9" t="s">
        <v>181</v>
      </c>
      <c r="F8123" s="9" t="s">
        <v>182</v>
      </c>
      <c r="G8123" s="9" t="s">
        <v>183</v>
      </c>
      <c r="H8123" s="8">
        <v>45474</v>
      </c>
      <c r="I8123" s="8">
        <v>45488</v>
      </c>
      <c r="J8123" s="8" t="s">
        <v>7898</v>
      </c>
      <c r="K8123" s="205" t="s">
        <v>185</v>
      </c>
      <c r="M8123" s="9" t="s">
        <v>7899</v>
      </c>
      <c r="N8123" s="215">
        <v>45505.8848292361</v>
      </c>
      <c r="O8123" s="8">
        <v>45505</v>
      </c>
    </row>
    <row r="8124" spans="1:15" x14ac:dyDescent="0.25">
      <c r="A8124" s="8">
        <v>45785</v>
      </c>
      <c r="B8124" s="9" t="s">
        <v>16407</v>
      </c>
      <c r="C8124" s="9" t="s">
        <v>180</v>
      </c>
      <c r="D8124" s="3">
        <v>-0.45</v>
      </c>
      <c r="E8124" s="9" t="s">
        <v>181</v>
      </c>
      <c r="F8124" s="9" t="s">
        <v>182</v>
      </c>
      <c r="G8124" s="9" t="s">
        <v>183</v>
      </c>
      <c r="H8124" s="8">
        <v>45778</v>
      </c>
      <c r="I8124" s="8">
        <v>45782</v>
      </c>
      <c r="J8124" s="219" t="s">
        <v>16569</v>
      </c>
      <c r="K8124" s="205" t="s">
        <v>185</v>
      </c>
      <c r="M8124" s="9" t="s">
        <v>16409</v>
      </c>
      <c r="N8124" s="215">
        <v>45809.629870740697</v>
      </c>
      <c r="O8124" s="8">
        <v>45809</v>
      </c>
    </row>
    <row r="8125" spans="1:15" x14ac:dyDescent="0.25">
      <c r="A8125" s="8">
        <v>45663</v>
      </c>
      <c r="B8125" s="9" t="s">
        <v>9967</v>
      </c>
      <c r="C8125" s="9" t="s">
        <v>180</v>
      </c>
      <c r="D8125" s="3">
        <v>-0.44</v>
      </c>
      <c r="E8125" s="9" t="s">
        <v>771</v>
      </c>
      <c r="F8125" s="9" t="s">
        <v>772</v>
      </c>
      <c r="G8125" s="9" t="s">
        <v>183</v>
      </c>
      <c r="H8125" s="8">
        <v>45658</v>
      </c>
      <c r="I8125" s="8">
        <v>45663</v>
      </c>
      <c r="J8125" s="219" t="s">
        <v>13467</v>
      </c>
      <c r="K8125" s="205" t="s">
        <v>774</v>
      </c>
      <c r="M8125" s="9" t="s">
        <v>9969</v>
      </c>
      <c r="N8125" s="215">
        <v>45706.0637561111</v>
      </c>
      <c r="O8125" s="8"/>
    </row>
    <row r="8126" spans="1:15" x14ac:dyDescent="0.25">
      <c r="A8126" s="8">
        <v>45568</v>
      </c>
      <c r="B8126" s="9" t="s">
        <v>9967</v>
      </c>
      <c r="C8126" s="9" t="s">
        <v>180</v>
      </c>
      <c r="D8126" s="3">
        <v>-0.44</v>
      </c>
      <c r="E8126" s="9" t="s">
        <v>771</v>
      </c>
      <c r="F8126" s="9" t="s">
        <v>772</v>
      </c>
      <c r="G8126" s="9" t="s">
        <v>183</v>
      </c>
      <c r="H8126" s="8">
        <v>45566</v>
      </c>
      <c r="I8126" s="8">
        <v>45565</v>
      </c>
      <c r="J8126" s="8" t="s">
        <v>9968</v>
      </c>
      <c r="K8126" s="205" t="s">
        <v>774</v>
      </c>
      <c r="M8126" s="9" t="s">
        <v>9969</v>
      </c>
      <c r="N8126" s="215">
        <v>45575.565837071801</v>
      </c>
      <c r="O8126" s="8"/>
    </row>
    <row r="8127" spans="1:15" x14ac:dyDescent="0.25">
      <c r="A8127" s="8">
        <v>45657</v>
      </c>
      <c r="B8127" s="9" t="s">
        <v>1401</v>
      </c>
      <c r="C8127" s="9" t="s">
        <v>180</v>
      </c>
      <c r="D8127" s="3">
        <v>-0.42</v>
      </c>
      <c r="E8127" s="9" t="s">
        <v>939</v>
      </c>
      <c r="F8127" s="9" t="s">
        <v>940</v>
      </c>
      <c r="G8127" s="9" t="s">
        <v>183</v>
      </c>
      <c r="H8127" s="8">
        <v>45627</v>
      </c>
      <c r="I8127" s="8">
        <v>45656</v>
      </c>
      <c r="J8127" s="219" t="s">
        <v>13556</v>
      </c>
      <c r="K8127" s="205" t="s">
        <v>942</v>
      </c>
      <c r="M8127" s="9" t="s">
        <v>1403</v>
      </c>
      <c r="N8127" s="215">
        <v>45706.0637561111</v>
      </c>
      <c r="O8127" s="8"/>
    </row>
    <row r="8128" spans="1:15" x14ac:dyDescent="0.25">
      <c r="A8128" s="8">
        <v>45468</v>
      </c>
      <c r="B8128" s="9" t="s">
        <v>8574</v>
      </c>
      <c r="C8128" s="9" t="s">
        <v>131</v>
      </c>
      <c r="D8128" s="3">
        <v>-40.5</v>
      </c>
      <c r="E8128" s="9" t="s">
        <v>7746</v>
      </c>
      <c r="F8128" s="9" t="s">
        <v>133</v>
      </c>
      <c r="G8128" s="9" t="s">
        <v>134</v>
      </c>
      <c r="H8128" s="8">
        <v>45444</v>
      </c>
      <c r="I8128" s="8">
        <v>45467</v>
      </c>
      <c r="J8128" s="8" t="s">
        <v>8575</v>
      </c>
      <c r="K8128" s="205" t="s">
        <v>136</v>
      </c>
      <c r="M8128" s="9" t="s">
        <v>8576</v>
      </c>
      <c r="N8128" s="215">
        <v>45505.8848292361</v>
      </c>
      <c r="O8128" s="8">
        <v>45505</v>
      </c>
    </row>
    <row r="8129" spans="1:15" x14ac:dyDescent="0.25">
      <c r="A8129" s="8">
        <v>45688</v>
      </c>
      <c r="B8129" s="9" t="s">
        <v>1401</v>
      </c>
      <c r="C8129" s="9" t="s">
        <v>180</v>
      </c>
      <c r="D8129" s="3">
        <v>-0.4</v>
      </c>
      <c r="E8129" s="9" t="s">
        <v>459</v>
      </c>
      <c r="F8129" s="9" t="s">
        <v>460</v>
      </c>
      <c r="G8129" s="9" t="s">
        <v>183</v>
      </c>
      <c r="H8129" s="8">
        <v>45658</v>
      </c>
      <c r="I8129" s="8">
        <v>45684</v>
      </c>
      <c r="J8129" s="219" t="s">
        <v>13159</v>
      </c>
      <c r="K8129" s="205" t="s">
        <v>462</v>
      </c>
      <c r="M8129" s="9" t="s">
        <v>1403</v>
      </c>
      <c r="N8129" s="215">
        <v>45706.0637561111</v>
      </c>
      <c r="O8129" s="8"/>
    </row>
    <row r="8130" spans="1:15" x14ac:dyDescent="0.25">
      <c r="A8130" s="8">
        <v>45657</v>
      </c>
      <c r="B8130" s="9" t="s">
        <v>1401</v>
      </c>
      <c r="C8130" s="9" t="s">
        <v>180</v>
      </c>
      <c r="D8130" s="3">
        <v>-0.4</v>
      </c>
      <c r="E8130" s="9" t="s">
        <v>459</v>
      </c>
      <c r="F8130" s="9" t="s">
        <v>460</v>
      </c>
      <c r="G8130" s="9" t="s">
        <v>183</v>
      </c>
      <c r="H8130" s="8">
        <v>45627</v>
      </c>
      <c r="I8130" s="8">
        <v>45656</v>
      </c>
      <c r="J8130" s="219" t="s">
        <v>13563</v>
      </c>
      <c r="K8130" s="205" t="s">
        <v>462</v>
      </c>
      <c r="M8130" s="9" t="s">
        <v>1403</v>
      </c>
      <c r="N8130" s="215">
        <v>45706.0637561111</v>
      </c>
      <c r="O8130" s="8"/>
    </row>
    <row r="8131" spans="1:15" x14ac:dyDescent="0.25">
      <c r="A8131" s="8">
        <v>45471</v>
      </c>
      <c r="B8131" s="9" t="s">
        <v>7949</v>
      </c>
      <c r="C8131" s="9" t="s">
        <v>180</v>
      </c>
      <c r="D8131" s="3">
        <v>-0.4</v>
      </c>
      <c r="E8131" s="9" t="s">
        <v>181</v>
      </c>
      <c r="F8131" s="9" t="s">
        <v>182</v>
      </c>
      <c r="G8131" s="9" t="s">
        <v>183</v>
      </c>
      <c r="H8131" s="8">
        <v>45444</v>
      </c>
      <c r="I8131" s="8">
        <v>45467</v>
      </c>
      <c r="J8131" s="8" t="s">
        <v>8389</v>
      </c>
      <c r="K8131" s="205" t="s">
        <v>185</v>
      </c>
      <c r="M8131" s="9" t="s">
        <v>7951</v>
      </c>
      <c r="N8131" s="215">
        <v>45505.8848292361</v>
      </c>
      <c r="O8131" s="8">
        <v>45505</v>
      </c>
    </row>
    <row r="8132" spans="1:15" x14ac:dyDescent="0.25">
      <c r="A8132" s="8">
        <v>45898</v>
      </c>
      <c r="B8132" s="9" t="s">
        <v>19070</v>
      </c>
      <c r="C8132" s="9" t="s">
        <v>180</v>
      </c>
      <c r="D8132" s="3">
        <v>-0.38</v>
      </c>
      <c r="E8132" s="9" t="s">
        <v>1226</v>
      </c>
      <c r="F8132" s="9" t="s">
        <v>1227</v>
      </c>
      <c r="G8132" s="9" t="s">
        <v>183</v>
      </c>
      <c r="H8132" s="8">
        <v>45870</v>
      </c>
      <c r="I8132" s="8">
        <v>45894</v>
      </c>
      <c r="J8132" s="219" t="s">
        <v>19717</v>
      </c>
      <c r="K8132" s="205" t="s">
        <v>1229</v>
      </c>
      <c r="M8132" s="9" t="s">
        <v>19072</v>
      </c>
      <c r="N8132" s="215">
        <v>45929.807189814797</v>
      </c>
      <c r="O8132" s="8">
        <v>45929</v>
      </c>
    </row>
    <row r="8133" spans="1:15" x14ac:dyDescent="0.25">
      <c r="A8133" s="8">
        <v>45856</v>
      </c>
      <c r="B8133" s="9" t="s">
        <v>18561</v>
      </c>
      <c r="C8133" s="9" t="s">
        <v>131</v>
      </c>
      <c r="D8133" s="3">
        <v>-40.630000000000003</v>
      </c>
      <c r="E8133" s="9" t="s">
        <v>7746</v>
      </c>
      <c r="F8133" s="9" t="s">
        <v>133</v>
      </c>
      <c r="G8133" s="9" t="s">
        <v>134</v>
      </c>
      <c r="H8133" s="8">
        <v>45839</v>
      </c>
      <c r="I8133" s="8">
        <v>45852</v>
      </c>
      <c r="J8133" s="219" t="s">
        <v>18562</v>
      </c>
      <c r="K8133" s="205" t="s">
        <v>136</v>
      </c>
      <c r="M8133" s="9" t="s">
        <v>18563</v>
      </c>
      <c r="N8133" s="215">
        <v>45862.622311099498</v>
      </c>
      <c r="O8133" s="8">
        <v>45862</v>
      </c>
    </row>
    <row r="8134" spans="1:15" x14ac:dyDescent="0.25">
      <c r="A8134" s="8">
        <v>45847</v>
      </c>
      <c r="B8134" s="9" t="s">
        <v>18725</v>
      </c>
      <c r="C8134" s="9" t="s">
        <v>180</v>
      </c>
      <c r="D8134" s="3">
        <v>-0.36</v>
      </c>
      <c r="E8134" s="9" t="s">
        <v>181</v>
      </c>
      <c r="F8134" s="9" t="s">
        <v>182</v>
      </c>
      <c r="G8134" s="9" t="s">
        <v>183</v>
      </c>
      <c r="H8134" s="8">
        <v>45839</v>
      </c>
      <c r="I8134" s="8">
        <v>45845</v>
      </c>
      <c r="J8134" s="219" t="s">
        <v>18726</v>
      </c>
      <c r="K8134" s="205" t="s">
        <v>185</v>
      </c>
      <c r="M8134" s="9" t="s">
        <v>18727</v>
      </c>
      <c r="N8134" s="215">
        <v>45862.622311099498</v>
      </c>
      <c r="O8134" s="8">
        <v>45862</v>
      </c>
    </row>
    <row r="8135" spans="1:15" x14ac:dyDescent="0.25">
      <c r="A8135" s="8">
        <v>45702</v>
      </c>
      <c r="B8135" s="9" t="s">
        <v>179</v>
      </c>
      <c r="C8135" s="9" t="s">
        <v>180</v>
      </c>
      <c r="D8135" s="3">
        <v>-0.36</v>
      </c>
      <c r="E8135" s="9" t="s">
        <v>181</v>
      </c>
      <c r="F8135" s="9" t="s">
        <v>182</v>
      </c>
      <c r="G8135" s="9" t="s">
        <v>183</v>
      </c>
      <c r="H8135" s="8">
        <v>45689</v>
      </c>
      <c r="I8135" s="8">
        <v>45698</v>
      </c>
      <c r="J8135" s="219" t="s">
        <v>12946</v>
      </c>
      <c r="K8135" s="205" t="s">
        <v>185</v>
      </c>
      <c r="M8135" s="9" t="s">
        <v>186</v>
      </c>
      <c r="N8135" s="215">
        <v>45706.0637561111</v>
      </c>
      <c r="O8135" s="8">
        <v>45705</v>
      </c>
    </row>
    <row r="8136" spans="1:15" x14ac:dyDescent="0.25">
      <c r="A8136" s="8">
        <v>45701</v>
      </c>
      <c r="B8136" s="9" t="s">
        <v>258</v>
      </c>
      <c r="C8136" s="9" t="s">
        <v>180</v>
      </c>
      <c r="D8136" s="3">
        <v>-0.36</v>
      </c>
      <c r="E8136" s="9" t="s">
        <v>181</v>
      </c>
      <c r="F8136" s="9" t="s">
        <v>182</v>
      </c>
      <c r="G8136" s="9" t="s">
        <v>183</v>
      </c>
      <c r="H8136" s="8">
        <v>45689</v>
      </c>
      <c r="I8136" s="8">
        <v>45698</v>
      </c>
      <c r="J8136" s="219" t="s">
        <v>12964</v>
      </c>
      <c r="K8136" s="205" t="s">
        <v>185</v>
      </c>
      <c r="M8136" s="9" t="s">
        <v>260</v>
      </c>
      <c r="N8136" s="215">
        <v>45706.0637561111</v>
      </c>
      <c r="O8136" s="8">
        <v>45705</v>
      </c>
    </row>
    <row r="8137" spans="1:15" x14ac:dyDescent="0.25">
      <c r="A8137" s="8">
        <v>45610</v>
      </c>
      <c r="B8137" s="9" t="s">
        <v>258</v>
      </c>
      <c r="C8137" s="9" t="s">
        <v>180</v>
      </c>
      <c r="D8137" s="3">
        <v>-0.36</v>
      </c>
      <c r="E8137" s="9" t="s">
        <v>181</v>
      </c>
      <c r="F8137" s="9" t="s">
        <v>182</v>
      </c>
      <c r="G8137" s="9" t="s">
        <v>183</v>
      </c>
      <c r="H8137" s="8">
        <v>45597</v>
      </c>
      <c r="I8137" s="8">
        <v>45607</v>
      </c>
      <c r="J8137" s="219" t="s">
        <v>11701</v>
      </c>
      <c r="K8137" s="205" t="s">
        <v>185</v>
      </c>
      <c r="M8137" s="9" t="s">
        <v>260</v>
      </c>
      <c r="N8137" s="215">
        <v>45635.715607696802</v>
      </c>
      <c r="O8137" s="8">
        <v>45635</v>
      </c>
    </row>
    <row r="8138" spans="1:15" x14ac:dyDescent="0.25">
      <c r="A8138" s="8">
        <v>45716</v>
      </c>
      <c r="B8138" s="9" t="s">
        <v>1401</v>
      </c>
      <c r="C8138" s="9" t="s">
        <v>180</v>
      </c>
      <c r="D8138" s="3">
        <v>-0.36</v>
      </c>
      <c r="E8138" s="9" t="s">
        <v>459</v>
      </c>
      <c r="F8138" s="9" t="s">
        <v>460</v>
      </c>
      <c r="G8138" s="9" t="s">
        <v>183</v>
      </c>
      <c r="H8138" s="8">
        <v>45689</v>
      </c>
      <c r="I8138" s="8">
        <v>45712</v>
      </c>
      <c r="J8138" s="219" t="s">
        <v>13976</v>
      </c>
      <c r="K8138" s="205" t="s">
        <v>462</v>
      </c>
      <c r="M8138" s="9" t="s">
        <v>1403</v>
      </c>
      <c r="N8138" s="215">
        <v>45733.5614541088</v>
      </c>
      <c r="O8138" s="8"/>
    </row>
    <row r="8139" spans="1:15" x14ac:dyDescent="0.25">
      <c r="A8139" s="8">
        <v>45296</v>
      </c>
      <c r="B8139" s="9" t="s">
        <v>3460</v>
      </c>
      <c r="C8139" s="9" t="s">
        <v>131</v>
      </c>
      <c r="D8139" s="3">
        <v>-40.74</v>
      </c>
      <c r="E8139" s="9" t="s">
        <v>132</v>
      </c>
      <c r="F8139" s="9" t="s">
        <v>133</v>
      </c>
      <c r="G8139" s="9" t="s">
        <v>134</v>
      </c>
      <c r="H8139" s="8">
        <v>45292</v>
      </c>
      <c r="I8139" s="8">
        <v>45292</v>
      </c>
      <c r="J8139" s="8" t="s">
        <v>3461</v>
      </c>
      <c r="K8139" s="206" t="s">
        <v>136</v>
      </c>
      <c r="M8139" s="9" t="s">
        <v>3462</v>
      </c>
      <c r="N8139" s="215">
        <v>45300.8738539236</v>
      </c>
      <c r="O8139" s="8"/>
    </row>
    <row r="8140" spans="1:15" x14ac:dyDescent="0.25">
      <c r="A8140" s="8">
        <v>45596</v>
      </c>
      <c r="B8140" s="9" t="s">
        <v>1401</v>
      </c>
      <c r="C8140" s="9" t="s">
        <v>180</v>
      </c>
      <c r="D8140" s="3">
        <v>-0.34</v>
      </c>
      <c r="E8140" s="9" t="s">
        <v>939</v>
      </c>
      <c r="F8140" s="9" t="s">
        <v>940</v>
      </c>
      <c r="G8140" s="9" t="s">
        <v>183</v>
      </c>
      <c r="H8140" s="8">
        <v>45566</v>
      </c>
      <c r="I8140" s="8">
        <v>45593</v>
      </c>
      <c r="J8140" s="219" t="s">
        <v>11884</v>
      </c>
      <c r="K8140" s="205" t="s">
        <v>942</v>
      </c>
      <c r="M8140" s="9" t="s">
        <v>1403</v>
      </c>
      <c r="N8140" s="215">
        <v>45635.715607696802</v>
      </c>
      <c r="O8140" s="8"/>
    </row>
    <row r="8141" spans="1:15" x14ac:dyDescent="0.25">
      <c r="A8141" s="8">
        <v>45288</v>
      </c>
      <c r="B8141" s="9" t="s">
        <v>1378</v>
      </c>
      <c r="C8141" s="9" t="s">
        <v>180</v>
      </c>
      <c r="D8141" s="3">
        <v>-0.33</v>
      </c>
      <c r="E8141" s="9" t="s">
        <v>521</v>
      </c>
      <c r="F8141" s="9" t="s">
        <v>522</v>
      </c>
      <c r="G8141" s="9" t="s">
        <v>183</v>
      </c>
      <c r="H8141" s="8">
        <v>45261</v>
      </c>
      <c r="I8141" s="8">
        <v>45285</v>
      </c>
      <c r="J8141" s="8" t="s">
        <v>1390</v>
      </c>
      <c r="K8141" s="205" t="s">
        <v>524</v>
      </c>
      <c r="M8141" s="9" t="s">
        <v>1381</v>
      </c>
      <c r="N8141" s="215">
        <v>45294.9567489931</v>
      </c>
      <c r="O8141" s="8"/>
    </row>
    <row r="8142" spans="1:15" x14ac:dyDescent="0.25">
      <c r="A8142" s="8">
        <v>45597</v>
      </c>
      <c r="B8142" s="9" t="s">
        <v>11833</v>
      </c>
      <c r="C8142" s="9" t="s">
        <v>131</v>
      </c>
      <c r="D8142" s="3">
        <v>-40.85</v>
      </c>
      <c r="E8142" s="9" t="s">
        <v>7746</v>
      </c>
      <c r="F8142" s="9" t="s">
        <v>133</v>
      </c>
      <c r="G8142" s="9" t="s">
        <v>134</v>
      </c>
      <c r="H8142" s="8">
        <v>45597</v>
      </c>
      <c r="I8142" s="8">
        <v>45593</v>
      </c>
      <c r="J8142" s="219" t="s">
        <v>11834</v>
      </c>
      <c r="K8142" s="205" t="s">
        <v>136</v>
      </c>
      <c r="M8142" s="9" t="s">
        <v>11835</v>
      </c>
      <c r="N8142" s="215">
        <v>45635.715607696802</v>
      </c>
      <c r="O8142" s="8">
        <v>45635</v>
      </c>
    </row>
    <row r="8143" spans="1:15" x14ac:dyDescent="0.25">
      <c r="A8143" s="8">
        <v>45625</v>
      </c>
      <c r="B8143" s="9" t="s">
        <v>1401</v>
      </c>
      <c r="C8143" s="9" t="s">
        <v>180</v>
      </c>
      <c r="D8143" s="3">
        <v>-0.32</v>
      </c>
      <c r="E8143" s="9" t="s">
        <v>939</v>
      </c>
      <c r="F8143" s="9" t="s">
        <v>940</v>
      </c>
      <c r="G8143" s="9" t="s">
        <v>183</v>
      </c>
      <c r="H8143" s="8">
        <v>45597</v>
      </c>
      <c r="I8143" s="8">
        <v>45621</v>
      </c>
      <c r="J8143" s="219" t="s">
        <v>11556</v>
      </c>
      <c r="K8143" s="205" t="s">
        <v>942</v>
      </c>
      <c r="M8143" s="9" t="s">
        <v>1403</v>
      </c>
      <c r="N8143" s="215">
        <v>45635.715607696802</v>
      </c>
      <c r="O8143" s="8"/>
    </row>
    <row r="8144" spans="1:15" x14ac:dyDescent="0.25">
      <c r="A8144" s="8">
        <v>45565</v>
      </c>
      <c r="B8144" s="9" t="s">
        <v>1401</v>
      </c>
      <c r="C8144" s="9" t="s">
        <v>180</v>
      </c>
      <c r="D8144" s="3">
        <v>-0.3</v>
      </c>
      <c r="E8144" s="9" t="s">
        <v>939</v>
      </c>
      <c r="F8144" s="9" t="s">
        <v>940</v>
      </c>
      <c r="G8144" s="9" t="s">
        <v>183</v>
      </c>
      <c r="H8144" s="8">
        <v>45536</v>
      </c>
      <c r="I8144" s="8">
        <v>45565</v>
      </c>
      <c r="J8144" s="8" t="s">
        <v>10113</v>
      </c>
      <c r="K8144" s="205" t="s">
        <v>942</v>
      </c>
      <c r="M8144" s="9" t="s">
        <v>1403</v>
      </c>
      <c r="N8144" s="215">
        <v>45575.565837071801</v>
      </c>
      <c r="O8144" s="8"/>
    </row>
    <row r="8145" spans="1:15" x14ac:dyDescent="0.25">
      <c r="A8145" s="8">
        <v>45777</v>
      </c>
      <c r="B8145" s="9" t="s">
        <v>1401</v>
      </c>
      <c r="C8145" s="9" t="s">
        <v>180</v>
      </c>
      <c r="D8145" s="3">
        <v>-0.28000000000000003</v>
      </c>
      <c r="E8145" s="9" t="s">
        <v>939</v>
      </c>
      <c r="F8145" s="9" t="s">
        <v>940</v>
      </c>
      <c r="G8145" s="9" t="s">
        <v>183</v>
      </c>
      <c r="H8145" s="8">
        <v>45748</v>
      </c>
      <c r="I8145" s="8">
        <v>45775</v>
      </c>
      <c r="J8145" s="8" t="s">
        <v>15809</v>
      </c>
      <c r="K8145" s="205" t="s">
        <v>942</v>
      </c>
      <c r="M8145" s="9" t="s">
        <v>1403</v>
      </c>
      <c r="N8145" s="215">
        <v>45785.029943333298</v>
      </c>
      <c r="O8145" s="8"/>
    </row>
    <row r="8146" spans="1:15" x14ac:dyDescent="0.25">
      <c r="A8146" s="8">
        <v>45482</v>
      </c>
      <c r="B8146" s="9" t="s">
        <v>7945</v>
      </c>
      <c r="C8146" s="9" t="s">
        <v>180</v>
      </c>
      <c r="D8146" s="3">
        <v>-0.28000000000000003</v>
      </c>
      <c r="E8146" s="9" t="s">
        <v>181</v>
      </c>
      <c r="F8146" s="9" t="s">
        <v>182</v>
      </c>
      <c r="G8146" s="9" t="s">
        <v>183</v>
      </c>
      <c r="H8146" s="8">
        <v>45474</v>
      </c>
      <c r="I8146" s="8">
        <v>45481</v>
      </c>
      <c r="J8146" s="8" t="s">
        <v>8119</v>
      </c>
      <c r="K8146" s="205" t="s">
        <v>185</v>
      </c>
      <c r="M8146" s="9" t="s">
        <v>7947</v>
      </c>
      <c r="N8146" s="215">
        <v>45505.8848292361</v>
      </c>
      <c r="O8146" s="8">
        <v>45505</v>
      </c>
    </row>
    <row r="8147" spans="1:15" x14ac:dyDescent="0.25">
      <c r="A8147" s="8">
        <v>45565</v>
      </c>
      <c r="B8147" s="9" t="s">
        <v>258</v>
      </c>
      <c r="C8147" s="9" t="s">
        <v>180</v>
      </c>
      <c r="D8147" s="3">
        <v>-0.26</v>
      </c>
      <c r="E8147" s="9" t="s">
        <v>181</v>
      </c>
      <c r="F8147" s="9" t="s">
        <v>182</v>
      </c>
      <c r="G8147" s="9" t="s">
        <v>183</v>
      </c>
      <c r="H8147" s="8">
        <v>45536</v>
      </c>
      <c r="I8147" s="8">
        <v>45565</v>
      </c>
      <c r="J8147" s="8" t="s">
        <v>10093</v>
      </c>
      <c r="K8147" s="205" t="s">
        <v>185</v>
      </c>
      <c r="M8147" s="9" t="s">
        <v>260</v>
      </c>
      <c r="N8147" s="215">
        <v>45575.565837071801</v>
      </c>
      <c r="O8147" s="8">
        <v>45575</v>
      </c>
    </row>
    <row r="8148" spans="1:15" x14ac:dyDescent="0.25">
      <c r="A8148" s="8">
        <v>45392</v>
      </c>
      <c r="B8148" s="9" t="s">
        <v>3463</v>
      </c>
      <c r="C8148" s="9" t="s">
        <v>131</v>
      </c>
      <c r="D8148" s="3">
        <v>-40.880000000000003</v>
      </c>
      <c r="E8148" s="9" t="s">
        <v>132</v>
      </c>
      <c r="F8148" s="9" t="s">
        <v>133</v>
      </c>
      <c r="G8148" s="9" t="s">
        <v>134</v>
      </c>
      <c r="H8148" s="8">
        <v>45383</v>
      </c>
      <c r="I8148" s="8">
        <v>45390</v>
      </c>
      <c r="J8148" s="8" t="s">
        <v>3464</v>
      </c>
      <c r="K8148" s="205" t="s">
        <v>136</v>
      </c>
      <c r="M8148" s="9" t="s">
        <v>3465</v>
      </c>
      <c r="N8148" s="215">
        <v>45402.639274791698</v>
      </c>
      <c r="O8148" s="8">
        <v>45402</v>
      </c>
    </row>
    <row r="8149" spans="1:15" x14ac:dyDescent="0.25">
      <c r="A8149" s="8">
        <v>45848</v>
      </c>
      <c r="B8149" s="9" t="s">
        <v>18683</v>
      </c>
      <c r="C8149" s="9" t="s">
        <v>131</v>
      </c>
      <c r="D8149" s="3">
        <v>-40.97</v>
      </c>
      <c r="E8149" s="9" t="s">
        <v>7746</v>
      </c>
      <c r="F8149" s="9" t="s">
        <v>133</v>
      </c>
      <c r="G8149" s="9" t="s">
        <v>134</v>
      </c>
      <c r="H8149" s="8">
        <v>45839</v>
      </c>
      <c r="I8149" s="8">
        <v>45845</v>
      </c>
      <c r="J8149" s="219" t="s">
        <v>18684</v>
      </c>
      <c r="K8149" s="205" t="s">
        <v>136</v>
      </c>
      <c r="M8149" s="9" t="s">
        <v>18685</v>
      </c>
      <c r="N8149" s="215">
        <v>45862.622311099498</v>
      </c>
      <c r="O8149" s="8">
        <v>45862</v>
      </c>
    </row>
    <row r="8150" spans="1:15" x14ac:dyDescent="0.25">
      <c r="A8150" s="8">
        <v>45657</v>
      </c>
      <c r="B8150" s="9" t="s">
        <v>1401</v>
      </c>
      <c r="C8150" s="9" t="s">
        <v>180</v>
      </c>
      <c r="D8150" s="3">
        <v>-0.24</v>
      </c>
      <c r="E8150" s="9" t="s">
        <v>882</v>
      </c>
      <c r="F8150" s="9" t="s">
        <v>883</v>
      </c>
      <c r="G8150" s="9" t="s">
        <v>183</v>
      </c>
      <c r="H8150" s="8">
        <v>45627</v>
      </c>
      <c r="I8150" s="8">
        <v>45656</v>
      </c>
      <c r="J8150" s="219" t="s">
        <v>13550</v>
      </c>
      <c r="K8150" s="205" t="s">
        <v>885</v>
      </c>
      <c r="M8150" s="9" t="s">
        <v>1403</v>
      </c>
      <c r="N8150" s="215">
        <v>45706.0637561111</v>
      </c>
      <c r="O8150" s="8"/>
    </row>
    <row r="8151" spans="1:15" x14ac:dyDescent="0.25">
      <c r="A8151" s="8">
        <v>45484</v>
      </c>
      <c r="B8151" s="9" t="s">
        <v>8062</v>
      </c>
      <c r="C8151" s="9" t="s">
        <v>131</v>
      </c>
      <c r="D8151" s="3">
        <v>-41</v>
      </c>
      <c r="E8151" s="9" t="s">
        <v>7746</v>
      </c>
      <c r="F8151" s="9" t="s">
        <v>133</v>
      </c>
      <c r="G8151" s="9" t="s">
        <v>134</v>
      </c>
      <c r="H8151" s="8">
        <v>45474</v>
      </c>
      <c r="I8151" s="8">
        <v>45481</v>
      </c>
      <c r="J8151" s="8" t="s">
        <v>8063</v>
      </c>
      <c r="K8151" s="205" t="s">
        <v>136</v>
      </c>
      <c r="M8151" s="9" t="s">
        <v>8064</v>
      </c>
      <c r="N8151" s="215">
        <v>45505.8848292361</v>
      </c>
      <c r="O8151" s="8">
        <v>45505</v>
      </c>
    </row>
    <row r="8152" spans="1:15" x14ac:dyDescent="0.25">
      <c r="A8152" s="8">
        <v>45845</v>
      </c>
      <c r="B8152" s="9" t="s">
        <v>179</v>
      </c>
      <c r="C8152" s="9" t="s">
        <v>180</v>
      </c>
      <c r="D8152" s="3">
        <v>-0.23</v>
      </c>
      <c r="E8152" s="9" t="s">
        <v>181</v>
      </c>
      <c r="F8152" s="9" t="s">
        <v>182</v>
      </c>
      <c r="G8152" s="9" t="s">
        <v>183</v>
      </c>
      <c r="H8152" s="8">
        <v>45839</v>
      </c>
      <c r="I8152" s="8">
        <v>45845</v>
      </c>
      <c r="J8152" s="219" t="s">
        <v>18870</v>
      </c>
      <c r="K8152" s="205" t="s">
        <v>185</v>
      </c>
      <c r="M8152" s="9" t="s">
        <v>186</v>
      </c>
      <c r="N8152" s="215">
        <v>45862.622311099498</v>
      </c>
      <c r="O8152" s="8">
        <v>45862</v>
      </c>
    </row>
    <row r="8153" spans="1:15" x14ac:dyDescent="0.25">
      <c r="A8153" s="8">
        <v>45841</v>
      </c>
      <c r="B8153" s="9" t="s">
        <v>18665</v>
      </c>
      <c r="C8153" s="9" t="s">
        <v>180</v>
      </c>
      <c r="D8153" s="3">
        <v>-0.23</v>
      </c>
      <c r="E8153" s="9" t="s">
        <v>181</v>
      </c>
      <c r="F8153" s="9" t="s">
        <v>182</v>
      </c>
      <c r="G8153" s="9" t="s">
        <v>183</v>
      </c>
      <c r="H8153" s="8">
        <v>45839</v>
      </c>
      <c r="I8153" s="8">
        <v>45838</v>
      </c>
      <c r="J8153" s="219" t="s">
        <v>18915</v>
      </c>
      <c r="K8153" s="205" t="s">
        <v>185</v>
      </c>
      <c r="M8153" s="9" t="s">
        <v>18667</v>
      </c>
      <c r="N8153" s="215">
        <v>45862.622311099498</v>
      </c>
      <c r="O8153" s="8">
        <v>45862</v>
      </c>
    </row>
    <row r="8154" spans="1:15" x14ac:dyDescent="0.25">
      <c r="A8154" s="8">
        <v>45702</v>
      </c>
      <c r="B8154" s="9" t="s">
        <v>12943</v>
      </c>
      <c r="C8154" s="9" t="s">
        <v>131</v>
      </c>
      <c r="D8154" s="3">
        <v>-41.49</v>
      </c>
      <c r="E8154" s="9" t="s">
        <v>7746</v>
      </c>
      <c r="F8154" s="9" t="s">
        <v>133</v>
      </c>
      <c r="G8154" s="9" t="s">
        <v>134</v>
      </c>
      <c r="H8154" s="8">
        <v>45689</v>
      </c>
      <c r="I8154" s="8">
        <v>45698</v>
      </c>
      <c r="J8154" s="219" t="s">
        <v>12944</v>
      </c>
      <c r="K8154" s="205" t="s">
        <v>136</v>
      </c>
      <c r="M8154" s="9" t="s">
        <v>12945</v>
      </c>
      <c r="N8154" s="215">
        <v>45706.0637561111</v>
      </c>
      <c r="O8154" s="8">
        <v>45705</v>
      </c>
    </row>
    <row r="8155" spans="1:15" x14ac:dyDescent="0.25">
      <c r="A8155" s="8">
        <v>45379</v>
      </c>
      <c r="B8155" s="9" t="s">
        <v>3473</v>
      </c>
      <c r="C8155" s="9" t="s">
        <v>131</v>
      </c>
      <c r="D8155" s="3">
        <v>-41.61</v>
      </c>
      <c r="E8155" s="9" t="s">
        <v>132</v>
      </c>
      <c r="F8155" s="9" t="s">
        <v>133</v>
      </c>
      <c r="G8155" s="9" t="s">
        <v>134</v>
      </c>
      <c r="H8155" s="8">
        <v>45352</v>
      </c>
      <c r="I8155" s="8">
        <v>45376</v>
      </c>
      <c r="J8155" s="8" t="s">
        <v>3474</v>
      </c>
      <c r="K8155" s="205" t="s">
        <v>136</v>
      </c>
      <c r="M8155" s="9" t="s">
        <v>3475</v>
      </c>
      <c r="N8155" s="215">
        <v>45385.162865138896</v>
      </c>
      <c r="O8155" s="8">
        <v>45384</v>
      </c>
    </row>
    <row r="8156" spans="1:15" x14ac:dyDescent="0.25">
      <c r="A8156" s="8">
        <v>45779</v>
      </c>
      <c r="B8156" s="9" t="s">
        <v>15737</v>
      </c>
      <c r="C8156" s="9" t="s">
        <v>131</v>
      </c>
      <c r="D8156" s="3">
        <v>-41.68</v>
      </c>
      <c r="E8156" s="9" t="s">
        <v>7746</v>
      </c>
      <c r="F8156" s="9" t="s">
        <v>133</v>
      </c>
      <c r="G8156" s="9" t="s">
        <v>134</v>
      </c>
      <c r="H8156" s="8">
        <v>45778</v>
      </c>
      <c r="I8156" s="8">
        <v>45775</v>
      </c>
      <c r="J8156" s="8" t="s">
        <v>15738</v>
      </c>
      <c r="K8156" s="205" t="s">
        <v>136</v>
      </c>
      <c r="M8156" s="9" t="s">
        <v>15739</v>
      </c>
      <c r="N8156" s="215">
        <v>45785.029943333298</v>
      </c>
      <c r="O8156" s="8">
        <v>45784</v>
      </c>
    </row>
    <row r="8157" spans="1:15" x14ac:dyDescent="0.25">
      <c r="A8157" s="8">
        <v>45427</v>
      </c>
      <c r="B8157" s="9" t="s">
        <v>3478</v>
      </c>
      <c r="C8157" s="9" t="s">
        <v>131</v>
      </c>
      <c r="D8157" s="3">
        <v>-41.92</v>
      </c>
      <c r="E8157" s="9" t="s">
        <v>132</v>
      </c>
      <c r="F8157" s="9" t="s">
        <v>133</v>
      </c>
      <c r="G8157" s="9" t="s">
        <v>134</v>
      </c>
      <c r="H8157" s="8">
        <v>45413</v>
      </c>
      <c r="I8157" s="8">
        <v>45425</v>
      </c>
      <c r="J8157" s="8" t="s">
        <v>3479</v>
      </c>
      <c r="K8157" s="206" t="s">
        <v>136</v>
      </c>
      <c r="M8157" s="9" t="s">
        <v>3480</v>
      </c>
      <c r="N8157" s="215">
        <v>45445.039048634302</v>
      </c>
      <c r="O8157" s="8">
        <v>45444</v>
      </c>
    </row>
    <row r="8158" spans="1:15" x14ac:dyDescent="0.25">
      <c r="A8158" s="221">
        <v>45463</v>
      </c>
      <c r="B8158" s="9" t="s">
        <v>138</v>
      </c>
      <c r="C8158" s="9" t="s">
        <v>131</v>
      </c>
      <c r="D8158" s="3">
        <v>-42.01</v>
      </c>
      <c r="E8158" s="9" t="s">
        <v>132</v>
      </c>
      <c r="F8158" s="9" t="s">
        <v>133</v>
      </c>
      <c r="G8158" s="9" t="s">
        <v>134</v>
      </c>
      <c r="H8158" s="221">
        <v>45444</v>
      </c>
      <c r="I8158" s="221">
        <v>45460</v>
      </c>
      <c r="J8158" s="221" t="s">
        <v>139</v>
      </c>
      <c r="K8158" s="222" t="s">
        <v>136</v>
      </c>
      <c r="M8158" s="9" t="s">
        <v>140</v>
      </c>
      <c r="N8158" s="223">
        <v>45467.818114548601</v>
      </c>
      <c r="O8158" s="8">
        <v>45467</v>
      </c>
    </row>
    <row r="8159" spans="1:15" x14ac:dyDescent="0.25">
      <c r="A8159" s="8">
        <v>45504</v>
      </c>
      <c r="B8159" s="9" t="s">
        <v>1401</v>
      </c>
      <c r="C8159" s="9" t="s">
        <v>180</v>
      </c>
      <c r="D8159" s="3">
        <v>-0.2</v>
      </c>
      <c r="E8159" s="9" t="s">
        <v>939</v>
      </c>
      <c r="F8159" s="9" t="s">
        <v>940</v>
      </c>
      <c r="G8159" s="9" t="s">
        <v>183</v>
      </c>
      <c r="H8159" s="8">
        <v>45474</v>
      </c>
      <c r="I8159" s="8">
        <v>45502</v>
      </c>
      <c r="J8159" s="8" t="s">
        <v>9572</v>
      </c>
      <c r="K8159" s="205" t="s">
        <v>942</v>
      </c>
      <c r="M8159" s="9" t="s">
        <v>1403</v>
      </c>
      <c r="N8159" s="215">
        <v>45534.648212951397</v>
      </c>
      <c r="O8159" s="8"/>
    </row>
    <row r="8160" spans="1:15" x14ac:dyDescent="0.25">
      <c r="A8160" s="8">
        <v>45288</v>
      </c>
      <c r="B8160" s="9" t="s">
        <v>1378</v>
      </c>
      <c r="C8160" s="9" t="s">
        <v>180</v>
      </c>
      <c r="D8160" s="3">
        <v>-0.18</v>
      </c>
      <c r="E8160" s="9" t="s">
        <v>331</v>
      </c>
      <c r="F8160" s="9" t="s">
        <v>332</v>
      </c>
      <c r="G8160" s="9" t="s">
        <v>183</v>
      </c>
      <c r="H8160" s="8">
        <v>45261</v>
      </c>
      <c r="I8160" s="8">
        <v>45285</v>
      </c>
      <c r="J8160" s="8" t="s">
        <v>1387</v>
      </c>
      <c r="K8160" s="205" t="s">
        <v>334</v>
      </c>
      <c r="M8160" s="9" t="s">
        <v>1381</v>
      </c>
      <c r="N8160" s="215">
        <v>45294.9567489931</v>
      </c>
      <c r="O8160" s="8"/>
    </row>
    <row r="8161" spans="1:15" x14ac:dyDescent="0.25">
      <c r="A8161" s="8">
        <v>45870</v>
      </c>
      <c r="B8161" s="9" t="s">
        <v>20105</v>
      </c>
      <c r="C8161" s="9" t="s">
        <v>131</v>
      </c>
      <c r="D8161" s="3">
        <v>-42.07</v>
      </c>
      <c r="E8161" s="9" t="s">
        <v>7746</v>
      </c>
      <c r="F8161" s="9" t="s">
        <v>133</v>
      </c>
      <c r="G8161" s="9" t="s">
        <v>134</v>
      </c>
      <c r="H8161" s="8">
        <v>45870</v>
      </c>
      <c r="I8161" s="8">
        <v>45866</v>
      </c>
      <c r="J8161" s="219" t="s">
        <v>20106</v>
      </c>
      <c r="K8161" s="205" t="s">
        <v>136</v>
      </c>
      <c r="M8161" s="9" t="s">
        <v>20107</v>
      </c>
      <c r="N8161" s="215">
        <v>45929.807189814797</v>
      </c>
      <c r="O8161" s="8">
        <v>45929</v>
      </c>
    </row>
    <row r="8162" spans="1:15" x14ac:dyDescent="0.25">
      <c r="A8162" s="8">
        <v>45504</v>
      </c>
      <c r="B8162" s="9" t="s">
        <v>1401</v>
      </c>
      <c r="C8162" s="9" t="s">
        <v>180</v>
      </c>
      <c r="D8162" s="3">
        <v>-0.17</v>
      </c>
      <c r="E8162" s="9" t="s">
        <v>459</v>
      </c>
      <c r="F8162" s="9" t="s">
        <v>460</v>
      </c>
      <c r="G8162" s="9" t="s">
        <v>183</v>
      </c>
      <c r="H8162" s="8">
        <v>45474</v>
      </c>
      <c r="I8162" s="8">
        <v>45502</v>
      </c>
      <c r="J8162" s="8" t="s">
        <v>9579</v>
      </c>
      <c r="K8162" s="205" t="s">
        <v>462</v>
      </c>
      <c r="M8162" s="9" t="s">
        <v>1403</v>
      </c>
      <c r="N8162" s="215">
        <v>45534.648212951397</v>
      </c>
      <c r="O8162" s="8"/>
    </row>
    <row r="8163" spans="1:15" x14ac:dyDescent="0.25">
      <c r="A8163" s="8">
        <v>45463</v>
      </c>
      <c r="B8163" s="9" t="s">
        <v>7933</v>
      </c>
      <c r="C8163" s="9" t="s">
        <v>180</v>
      </c>
      <c r="D8163" s="3">
        <v>-0.17</v>
      </c>
      <c r="E8163" s="9" t="s">
        <v>181</v>
      </c>
      <c r="F8163" s="9" t="s">
        <v>182</v>
      </c>
      <c r="G8163" s="9" t="s">
        <v>183</v>
      </c>
      <c r="H8163" s="8">
        <v>45444</v>
      </c>
      <c r="I8163" s="8">
        <v>45460</v>
      </c>
      <c r="J8163" s="8" t="s">
        <v>8723</v>
      </c>
      <c r="K8163" s="205" t="s">
        <v>185</v>
      </c>
      <c r="M8163" s="9" t="s">
        <v>7935</v>
      </c>
      <c r="N8163" s="215">
        <v>45505.8848292361</v>
      </c>
      <c r="O8163" s="8">
        <v>45505</v>
      </c>
    </row>
    <row r="8164" spans="1:15" x14ac:dyDescent="0.25">
      <c r="A8164" s="8">
        <v>45854</v>
      </c>
      <c r="B8164" s="9" t="s">
        <v>18607</v>
      </c>
      <c r="C8164" s="9" t="s">
        <v>131</v>
      </c>
      <c r="D8164" s="3">
        <v>-42.41</v>
      </c>
      <c r="E8164" s="9" t="s">
        <v>7746</v>
      </c>
      <c r="F8164" s="9" t="s">
        <v>133</v>
      </c>
      <c r="G8164" s="9" t="s">
        <v>134</v>
      </c>
      <c r="H8164" s="8">
        <v>45839</v>
      </c>
      <c r="I8164" s="8">
        <v>45852</v>
      </c>
      <c r="J8164" s="219" t="s">
        <v>18608</v>
      </c>
      <c r="K8164" s="205" t="s">
        <v>136</v>
      </c>
      <c r="M8164" s="9" t="s">
        <v>18609</v>
      </c>
      <c r="N8164" s="215">
        <v>45862.622311099498</v>
      </c>
      <c r="O8164" s="8">
        <v>45862</v>
      </c>
    </row>
    <row r="8165" spans="1:15" x14ac:dyDescent="0.25">
      <c r="A8165" s="8">
        <v>45802</v>
      </c>
      <c r="B8165" s="9" t="s">
        <v>16107</v>
      </c>
      <c r="C8165" s="9" t="s">
        <v>131</v>
      </c>
      <c r="D8165" s="3">
        <v>-42.6</v>
      </c>
      <c r="E8165" s="9" t="s">
        <v>7746</v>
      </c>
      <c r="F8165" s="9" t="s">
        <v>133</v>
      </c>
      <c r="G8165" s="9" t="s">
        <v>134</v>
      </c>
      <c r="H8165" s="8">
        <v>45778</v>
      </c>
      <c r="I8165" s="8">
        <v>45796</v>
      </c>
      <c r="J8165" s="8" t="s">
        <v>16108</v>
      </c>
      <c r="K8165" s="205" t="s">
        <v>136</v>
      </c>
      <c r="M8165" s="9" t="s">
        <v>16109</v>
      </c>
      <c r="N8165" s="215">
        <v>45809.629870740697</v>
      </c>
      <c r="O8165" s="8">
        <v>45809</v>
      </c>
    </row>
    <row r="8166" spans="1:15" x14ac:dyDescent="0.25">
      <c r="A8166" s="8">
        <v>45750</v>
      </c>
      <c r="B8166" s="9" t="s">
        <v>15024</v>
      </c>
      <c r="C8166" s="9" t="s">
        <v>131</v>
      </c>
      <c r="D8166" s="3">
        <v>-42.64</v>
      </c>
      <c r="E8166" s="9" t="s">
        <v>7746</v>
      </c>
      <c r="F8166" s="9" t="s">
        <v>133</v>
      </c>
      <c r="G8166" s="9" t="s">
        <v>134</v>
      </c>
      <c r="H8166" s="8">
        <v>45748</v>
      </c>
      <c r="I8166" s="8">
        <v>45747</v>
      </c>
      <c r="J8166" s="219" t="s">
        <v>15025</v>
      </c>
      <c r="K8166" s="205" t="s">
        <v>136</v>
      </c>
      <c r="M8166" s="9" t="s">
        <v>15026</v>
      </c>
      <c r="N8166" s="215">
        <v>45777.922227581003</v>
      </c>
      <c r="O8166" s="8">
        <v>45777</v>
      </c>
    </row>
    <row r="8167" spans="1:15" x14ac:dyDescent="0.25">
      <c r="A8167" s="8">
        <v>45596</v>
      </c>
      <c r="B8167" s="9" t="s">
        <v>1401</v>
      </c>
      <c r="C8167" s="9" t="s">
        <v>180</v>
      </c>
      <c r="D8167" s="3">
        <v>-0.14000000000000001</v>
      </c>
      <c r="E8167" s="9" t="s">
        <v>882</v>
      </c>
      <c r="F8167" s="9" t="s">
        <v>883</v>
      </c>
      <c r="G8167" s="9" t="s">
        <v>183</v>
      </c>
      <c r="H8167" s="8">
        <v>45566</v>
      </c>
      <c r="I8167" s="8">
        <v>45593</v>
      </c>
      <c r="J8167" s="219" t="s">
        <v>11879</v>
      </c>
      <c r="K8167" s="205" t="s">
        <v>885</v>
      </c>
      <c r="M8167" s="9" t="s">
        <v>1403</v>
      </c>
      <c r="N8167" s="215">
        <v>45635.715607696802</v>
      </c>
      <c r="O8167" s="8"/>
    </row>
    <row r="8168" spans="1:15" x14ac:dyDescent="0.25">
      <c r="A8168" s="8">
        <v>45471</v>
      </c>
      <c r="B8168" s="9" t="s">
        <v>1401</v>
      </c>
      <c r="C8168" s="9" t="s">
        <v>180</v>
      </c>
      <c r="D8168" s="3">
        <v>-0.14000000000000001</v>
      </c>
      <c r="E8168" s="9" t="s">
        <v>939</v>
      </c>
      <c r="F8168" s="9" t="s">
        <v>940</v>
      </c>
      <c r="G8168" s="9" t="s">
        <v>183</v>
      </c>
      <c r="H8168" s="8">
        <v>45444</v>
      </c>
      <c r="I8168" s="8">
        <v>45467</v>
      </c>
      <c r="J8168" s="8" t="s">
        <v>8496</v>
      </c>
      <c r="K8168" s="205" t="s">
        <v>942</v>
      </c>
      <c r="M8168" s="9" t="s">
        <v>1403</v>
      </c>
      <c r="N8168" s="215">
        <v>45505.8848292361</v>
      </c>
      <c r="O8168" s="8"/>
    </row>
    <row r="8169" spans="1:15" x14ac:dyDescent="0.25">
      <c r="A8169" s="8">
        <v>45672</v>
      </c>
      <c r="B8169" s="9" t="s">
        <v>12503</v>
      </c>
      <c r="C8169" s="9" t="s">
        <v>131</v>
      </c>
      <c r="D8169" s="3">
        <v>-42.64</v>
      </c>
      <c r="E8169" s="9" t="s">
        <v>7746</v>
      </c>
      <c r="F8169" s="9" t="s">
        <v>133</v>
      </c>
      <c r="G8169" s="9" t="s">
        <v>134</v>
      </c>
      <c r="H8169" s="8">
        <v>45658</v>
      </c>
      <c r="I8169" s="8">
        <v>45670</v>
      </c>
      <c r="J8169" s="219" t="s">
        <v>12504</v>
      </c>
      <c r="K8169" s="205" t="s">
        <v>136</v>
      </c>
      <c r="M8169" s="9" t="s">
        <v>12505</v>
      </c>
      <c r="N8169" s="215">
        <v>45681.075335370399</v>
      </c>
      <c r="O8169" s="8">
        <v>45681</v>
      </c>
    </row>
    <row r="8170" spans="1:15" x14ac:dyDescent="0.25">
      <c r="A8170" s="8">
        <v>45288</v>
      </c>
      <c r="B8170" s="9" t="s">
        <v>1378</v>
      </c>
      <c r="C8170" s="9" t="s">
        <v>180</v>
      </c>
      <c r="D8170" s="3">
        <v>-0.13</v>
      </c>
      <c r="E8170" s="9" t="s">
        <v>521</v>
      </c>
      <c r="F8170" s="9" t="s">
        <v>522</v>
      </c>
      <c r="G8170" s="9" t="s">
        <v>183</v>
      </c>
      <c r="H8170" s="8">
        <v>45261</v>
      </c>
      <c r="I8170" s="8">
        <v>45285</v>
      </c>
      <c r="J8170" s="8" t="s">
        <v>1382</v>
      </c>
      <c r="K8170" s="205" t="s">
        <v>524</v>
      </c>
      <c r="M8170" s="9" t="s">
        <v>1381</v>
      </c>
      <c r="N8170" s="215">
        <v>45294.9567489931</v>
      </c>
      <c r="O8170" s="8"/>
    </row>
    <row r="8171" spans="1:15" x14ac:dyDescent="0.25">
      <c r="A8171" s="8">
        <v>45625</v>
      </c>
      <c r="B8171" s="9" t="s">
        <v>1401</v>
      </c>
      <c r="C8171" s="9" t="s">
        <v>180</v>
      </c>
      <c r="D8171" s="3">
        <v>-0.13</v>
      </c>
      <c r="E8171" s="9" t="s">
        <v>882</v>
      </c>
      <c r="F8171" s="9" t="s">
        <v>883</v>
      </c>
      <c r="G8171" s="9" t="s">
        <v>183</v>
      </c>
      <c r="H8171" s="8">
        <v>45597</v>
      </c>
      <c r="I8171" s="8">
        <v>45621</v>
      </c>
      <c r="J8171" s="219" t="s">
        <v>11550</v>
      </c>
      <c r="K8171" s="205" t="s">
        <v>885</v>
      </c>
      <c r="M8171" s="9" t="s">
        <v>1403</v>
      </c>
      <c r="N8171" s="215">
        <v>45635.715607696802</v>
      </c>
      <c r="O8171" s="8"/>
    </row>
    <row r="8172" spans="1:15" x14ac:dyDescent="0.25">
      <c r="A8172" s="8">
        <v>45519</v>
      </c>
      <c r="B8172" s="9" t="s">
        <v>7907</v>
      </c>
      <c r="C8172" s="9" t="s">
        <v>180</v>
      </c>
      <c r="D8172" s="3">
        <v>-0.13</v>
      </c>
      <c r="E8172" s="9" t="s">
        <v>181</v>
      </c>
      <c r="F8172" s="9" t="s">
        <v>182</v>
      </c>
      <c r="G8172" s="9" t="s">
        <v>183</v>
      </c>
      <c r="H8172" s="8">
        <v>45505</v>
      </c>
      <c r="I8172" s="8">
        <v>45516</v>
      </c>
      <c r="J8172" s="8" t="s">
        <v>9242</v>
      </c>
      <c r="K8172" s="205" t="s">
        <v>185</v>
      </c>
      <c r="M8172" s="9" t="s">
        <v>7909</v>
      </c>
      <c r="N8172" s="215">
        <v>45534.648212951397</v>
      </c>
      <c r="O8172" s="8">
        <v>45534</v>
      </c>
    </row>
    <row r="8173" spans="1:15" x14ac:dyDescent="0.25">
      <c r="A8173" s="8">
        <v>45637</v>
      </c>
      <c r="B8173" s="9" t="s">
        <v>12782</v>
      </c>
      <c r="C8173" s="9" t="s">
        <v>131</v>
      </c>
      <c r="D8173" s="3">
        <v>-42.64</v>
      </c>
      <c r="E8173" s="9" t="s">
        <v>7746</v>
      </c>
      <c r="F8173" s="9" t="s">
        <v>133</v>
      </c>
      <c r="G8173" s="9" t="s">
        <v>134</v>
      </c>
      <c r="H8173" s="8">
        <v>45627</v>
      </c>
      <c r="I8173" s="8">
        <v>45635</v>
      </c>
      <c r="J8173" s="219" t="s">
        <v>12783</v>
      </c>
      <c r="K8173" s="205" t="s">
        <v>136</v>
      </c>
      <c r="M8173" s="9" t="s">
        <v>12784</v>
      </c>
      <c r="N8173" s="215">
        <v>45681.075335370399</v>
      </c>
      <c r="O8173" s="8">
        <v>45681</v>
      </c>
    </row>
    <row r="8174" spans="1:15" x14ac:dyDescent="0.25">
      <c r="A8174" s="8">
        <v>45475</v>
      </c>
      <c r="B8174" s="9" t="s">
        <v>8226</v>
      </c>
      <c r="C8174" s="9" t="s">
        <v>180</v>
      </c>
      <c r="D8174" s="3">
        <v>-0.1</v>
      </c>
      <c r="E8174" s="9" t="s">
        <v>181</v>
      </c>
      <c r="F8174" s="9" t="s">
        <v>182</v>
      </c>
      <c r="G8174" s="9" t="s">
        <v>183</v>
      </c>
      <c r="H8174" s="8">
        <v>45474</v>
      </c>
      <c r="I8174" s="8">
        <v>45474</v>
      </c>
      <c r="J8174" s="8" t="s">
        <v>8227</v>
      </c>
      <c r="K8174" s="205" t="s">
        <v>185</v>
      </c>
      <c r="M8174" s="9" t="s">
        <v>8228</v>
      </c>
      <c r="N8174" s="215">
        <v>45505.8848292361</v>
      </c>
      <c r="O8174" s="8"/>
    </row>
    <row r="8175" spans="1:15" x14ac:dyDescent="0.25">
      <c r="A8175" s="8">
        <v>45823</v>
      </c>
      <c r="B8175" s="9" t="s">
        <v>17898</v>
      </c>
      <c r="C8175" s="9" t="s">
        <v>131</v>
      </c>
      <c r="D8175" s="3">
        <v>-42.67</v>
      </c>
      <c r="E8175" s="9" t="s">
        <v>7746</v>
      </c>
      <c r="F8175" s="9" t="s">
        <v>133</v>
      </c>
      <c r="G8175" s="9" t="s">
        <v>134</v>
      </c>
      <c r="H8175" s="8">
        <v>45809</v>
      </c>
      <c r="I8175" s="8">
        <v>45817</v>
      </c>
      <c r="J8175" s="8" t="s">
        <v>17899</v>
      </c>
      <c r="K8175" s="205" t="s">
        <v>136</v>
      </c>
      <c r="M8175" s="9" t="s">
        <v>17900</v>
      </c>
      <c r="N8175" s="215">
        <v>45840.490152685197</v>
      </c>
      <c r="O8175" s="8">
        <v>45840</v>
      </c>
    </row>
    <row r="8176" spans="1:15" x14ac:dyDescent="0.25">
      <c r="A8176" s="8">
        <v>45306</v>
      </c>
      <c r="B8176" s="9" t="s">
        <v>3494</v>
      </c>
      <c r="C8176" s="9" t="s">
        <v>131</v>
      </c>
      <c r="D8176" s="3">
        <v>-42.99</v>
      </c>
      <c r="E8176" s="9" t="s">
        <v>132</v>
      </c>
      <c r="F8176" s="9" t="s">
        <v>133</v>
      </c>
      <c r="G8176" s="9" t="s">
        <v>134</v>
      </c>
      <c r="H8176" s="8">
        <v>45292</v>
      </c>
      <c r="I8176" s="8">
        <v>45306</v>
      </c>
      <c r="J8176" s="8" t="s">
        <v>3495</v>
      </c>
      <c r="K8176" s="206" t="s">
        <v>136</v>
      </c>
      <c r="M8176" s="9" t="s">
        <v>3496</v>
      </c>
      <c r="N8176" s="215">
        <v>45318.192840775497</v>
      </c>
      <c r="O8176" s="8">
        <v>45317</v>
      </c>
    </row>
    <row r="8177" spans="1:15" x14ac:dyDescent="0.25">
      <c r="A8177" s="8">
        <v>45565</v>
      </c>
      <c r="B8177" s="9" t="s">
        <v>1401</v>
      </c>
      <c r="C8177" s="9" t="s">
        <v>180</v>
      </c>
      <c r="D8177" s="3">
        <v>-7.0000000000000007E-2</v>
      </c>
      <c r="E8177" s="9" t="s">
        <v>882</v>
      </c>
      <c r="F8177" s="9" t="s">
        <v>883</v>
      </c>
      <c r="G8177" s="9" t="s">
        <v>183</v>
      </c>
      <c r="H8177" s="8">
        <v>45536</v>
      </c>
      <c r="I8177" s="8">
        <v>45565</v>
      </c>
      <c r="J8177" s="8" t="s">
        <v>10103</v>
      </c>
      <c r="K8177" s="205" t="s">
        <v>885</v>
      </c>
      <c r="M8177" s="9" t="s">
        <v>1403</v>
      </c>
      <c r="N8177" s="215">
        <v>45575.565837071801</v>
      </c>
      <c r="O8177" s="8"/>
    </row>
    <row r="8178" spans="1:15" x14ac:dyDescent="0.25">
      <c r="A8178" s="8">
        <v>45798</v>
      </c>
      <c r="B8178" s="9" t="s">
        <v>16154</v>
      </c>
      <c r="C8178" s="9" t="s">
        <v>131</v>
      </c>
      <c r="D8178" s="3">
        <v>-43</v>
      </c>
      <c r="E8178" s="9" t="s">
        <v>7746</v>
      </c>
      <c r="F8178" s="9" t="s">
        <v>133</v>
      </c>
      <c r="G8178" s="9" t="s">
        <v>134</v>
      </c>
      <c r="H8178" s="8">
        <v>45778</v>
      </c>
      <c r="I8178" s="8">
        <v>45796</v>
      </c>
      <c r="J8178" s="8" t="s">
        <v>16155</v>
      </c>
      <c r="K8178" s="205" t="s">
        <v>136</v>
      </c>
      <c r="M8178" s="9" t="s">
        <v>16156</v>
      </c>
      <c r="N8178" s="215">
        <v>45809.629870740697</v>
      </c>
      <c r="O8178" s="8">
        <v>45809</v>
      </c>
    </row>
    <row r="8179" spans="1:15" x14ac:dyDescent="0.25">
      <c r="A8179" s="8">
        <v>45825</v>
      </c>
      <c r="B8179" s="9" t="s">
        <v>17851</v>
      </c>
      <c r="C8179" s="9" t="s">
        <v>131</v>
      </c>
      <c r="D8179" s="3">
        <v>-43</v>
      </c>
      <c r="E8179" s="9" t="s">
        <v>7746</v>
      </c>
      <c r="F8179" s="9" t="s">
        <v>133</v>
      </c>
      <c r="G8179" s="9" t="s">
        <v>134</v>
      </c>
      <c r="H8179" s="8">
        <v>45809</v>
      </c>
      <c r="I8179" s="8">
        <v>45824</v>
      </c>
      <c r="J8179" s="8" t="s">
        <v>17852</v>
      </c>
      <c r="K8179" s="205" t="s">
        <v>136</v>
      </c>
      <c r="M8179" s="9" t="s">
        <v>17853</v>
      </c>
      <c r="N8179" s="215">
        <v>45840.490152685197</v>
      </c>
      <c r="O8179" s="8">
        <v>45840</v>
      </c>
    </row>
    <row r="8180" spans="1:15" x14ac:dyDescent="0.25">
      <c r="A8180" s="8">
        <v>45632</v>
      </c>
      <c r="B8180" s="9" t="s">
        <v>11457</v>
      </c>
      <c r="C8180" s="9" t="s">
        <v>131</v>
      </c>
      <c r="D8180" s="3">
        <v>-43.06</v>
      </c>
      <c r="E8180" s="9" t="s">
        <v>7746</v>
      </c>
      <c r="F8180" s="9" t="s">
        <v>133</v>
      </c>
      <c r="G8180" s="9" t="s">
        <v>134</v>
      </c>
      <c r="H8180" s="8">
        <v>45627</v>
      </c>
      <c r="I8180" s="8">
        <v>45628</v>
      </c>
      <c r="J8180" s="219" t="s">
        <v>11458</v>
      </c>
      <c r="K8180" s="205" t="s">
        <v>136</v>
      </c>
      <c r="M8180" s="9" t="s">
        <v>11459</v>
      </c>
      <c r="N8180" s="215">
        <v>45635.715607696802</v>
      </c>
      <c r="O8180" s="8">
        <v>45635</v>
      </c>
    </row>
    <row r="8181" spans="1:15" x14ac:dyDescent="0.25">
      <c r="A8181" s="8">
        <v>45421</v>
      </c>
      <c r="B8181" s="9" t="s">
        <v>3503</v>
      </c>
      <c r="C8181" s="9" t="s">
        <v>131</v>
      </c>
      <c r="D8181" s="3">
        <v>-43.65</v>
      </c>
      <c r="E8181" s="9" t="s">
        <v>132</v>
      </c>
      <c r="F8181" s="9" t="s">
        <v>133</v>
      </c>
      <c r="G8181" s="9" t="s">
        <v>134</v>
      </c>
      <c r="H8181" s="8">
        <v>45413</v>
      </c>
      <c r="I8181" s="8">
        <v>45418</v>
      </c>
      <c r="J8181" s="8" t="s">
        <v>3504</v>
      </c>
      <c r="K8181" s="206" t="s">
        <v>136</v>
      </c>
      <c r="M8181" s="9" t="s">
        <v>3505</v>
      </c>
      <c r="N8181" s="215">
        <v>45445.039048634302</v>
      </c>
      <c r="O8181" s="8">
        <v>45444</v>
      </c>
    </row>
    <row r="8182" spans="1:15" x14ac:dyDescent="0.25">
      <c r="A8182" s="8">
        <v>45568</v>
      </c>
      <c r="B8182" s="9" t="s">
        <v>9979</v>
      </c>
      <c r="C8182" s="9" t="s">
        <v>180</v>
      </c>
      <c r="D8182" s="3">
        <v>-0.05</v>
      </c>
      <c r="E8182" s="9" t="s">
        <v>771</v>
      </c>
      <c r="F8182" s="9" t="s">
        <v>772</v>
      </c>
      <c r="G8182" s="9" t="s">
        <v>183</v>
      </c>
      <c r="H8182" s="8">
        <v>45566</v>
      </c>
      <c r="I8182" s="8">
        <v>45565</v>
      </c>
      <c r="J8182" s="8" t="s">
        <v>9980</v>
      </c>
      <c r="K8182" s="205" t="s">
        <v>774</v>
      </c>
      <c r="M8182" s="9" t="s">
        <v>9981</v>
      </c>
      <c r="N8182" s="215">
        <v>45575.565837071801</v>
      </c>
      <c r="O8182" s="8"/>
    </row>
    <row r="8183" spans="1:15" x14ac:dyDescent="0.25">
      <c r="A8183" s="8">
        <v>45331</v>
      </c>
      <c r="B8183" s="9" t="s">
        <v>3506</v>
      </c>
      <c r="C8183" s="9" t="s">
        <v>131</v>
      </c>
      <c r="D8183" s="3">
        <v>-43.68</v>
      </c>
      <c r="E8183" s="9" t="s">
        <v>132</v>
      </c>
      <c r="F8183" s="9" t="s">
        <v>133</v>
      </c>
      <c r="G8183" s="9" t="s">
        <v>134</v>
      </c>
      <c r="H8183" s="8">
        <v>45323</v>
      </c>
      <c r="I8183" s="8">
        <v>45327</v>
      </c>
      <c r="J8183" s="8" t="s">
        <v>3507</v>
      </c>
      <c r="K8183" s="206" t="s">
        <v>136</v>
      </c>
      <c r="M8183" s="9" t="s">
        <v>3508</v>
      </c>
      <c r="N8183" s="215">
        <v>45336.674582523097</v>
      </c>
      <c r="O8183" s="8">
        <v>45336</v>
      </c>
    </row>
    <row r="8184" spans="1:15" x14ac:dyDescent="0.25">
      <c r="A8184" s="8">
        <v>45783</v>
      </c>
      <c r="B8184" s="9" t="s">
        <v>16610</v>
      </c>
      <c r="C8184" s="9" t="s">
        <v>131</v>
      </c>
      <c r="D8184" s="3">
        <v>-43.86</v>
      </c>
      <c r="E8184" s="9" t="s">
        <v>7746</v>
      </c>
      <c r="F8184" s="9" t="s">
        <v>133</v>
      </c>
      <c r="G8184" s="9" t="s">
        <v>134</v>
      </c>
      <c r="H8184" s="8">
        <v>45778</v>
      </c>
      <c r="I8184" s="8">
        <v>45782</v>
      </c>
      <c r="J8184" s="8" t="s">
        <v>16611</v>
      </c>
      <c r="K8184" s="205" t="s">
        <v>136</v>
      </c>
      <c r="M8184" s="9" t="s">
        <v>16612</v>
      </c>
      <c r="N8184" s="215">
        <v>45809.629870740697</v>
      </c>
      <c r="O8184" s="8">
        <v>45809</v>
      </c>
    </row>
    <row r="8185" spans="1:15" x14ac:dyDescent="0.25">
      <c r="A8185" s="8">
        <v>45251</v>
      </c>
      <c r="B8185" s="9" t="s">
        <v>3513</v>
      </c>
      <c r="C8185" s="9" t="s">
        <v>131</v>
      </c>
      <c r="D8185" s="3">
        <v>-44.01</v>
      </c>
      <c r="E8185" s="9" t="s">
        <v>132</v>
      </c>
      <c r="F8185" s="9" t="s">
        <v>133</v>
      </c>
      <c r="G8185" s="9" t="s">
        <v>134</v>
      </c>
      <c r="H8185" s="8">
        <v>45231</v>
      </c>
      <c r="I8185" s="8">
        <v>45250</v>
      </c>
      <c r="J8185" s="219" t="s">
        <v>3514</v>
      </c>
      <c r="K8185" s="206" t="s">
        <v>136</v>
      </c>
      <c r="M8185" s="9" t="s">
        <v>3515</v>
      </c>
      <c r="N8185" s="215">
        <v>45294.9567489931</v>
      </c>
      <c r="O8185" s="8"/>
    </row>
    <row r="8186" spans="1:15" x14ac:dyDescent="0.25">
      <c r="A8186" s="8">
        <v>45322</v>
      </c>
      <c r="B8186" s="9" t="s">
        <v>3516</v>
      </c>
      <c r="C8186" s="9" t="s">
        <v>131</v>
      </c>
      <c r="D8186" s="3">
        <v>-44.05</v>
      </c>
      <c r="E8186" s="9" t="s">
        <v>132</v>
      </c>
      <c r="F8186" s="9" t="s">
        <v>133</v>
      </c>
      <c r="G8186" s="9" t="s">
        <v>134</v>
      </c>
      <c r="H8186" s="8">
        <v>45292</v>
      </c>
      <c r="I8186" s="8">
        <v>45320</v>
      </c>
      <c r="J8186" s="8" t="s">
        <v>3517</v>
      </c>
      <c r="K8186" s="206" t="s">
        <v>136</v>
      </c>
      <c r="M8186" s="9" t="s">
        <v>3518</v>
      </c>
      <c r="N8186" s="215">
        <v>45324.933394479202</v>
      </c>
      <c r="O8186" s="8">
        <v>45324</v>
      </c>
    </row>
    <row r="8187" spans="1:15" x14ac:dyDescent="0.25">
      <c r="A8187" s="8">
        <v>45242</v>
      </c>
      <c r="B8187" s="9" t="s">
        <v>3519</v>
      </c>
      <c r="C8187" s="9" t="s">
        <v>131</v>
      </c>
      <c r="D8187" s="3">
        <v>-44.09</v>
      </c>
      <c r="E8187" s="9" t="s">
        <v>132</v>
      </c>
      <c r="F8187" s="9" t="s">
        <v>133</v>
      </c>
      <c r="G8187" s="9" t="s">
        <v>134</v>
      </c>
      <c r="H8187" s="8">
        <v>45231</v>
      </c>
      <c r="I8187" s="8">
        <v>45236</v>
      </c>
      <c r="J8187" s="219" t="s">
        <v>3520</v>
      </c>
      <c r="K8187" s="206" t="s">
        <v>136</v>
      </c>
      <c r="M8187" s="9" t="s">
        <v>3521</v>
      </c>
      <c r="N8187" s="215">
        <v>45294.9567489931</v>
      </c>
      <c r="O8187" s="8"/>
    </row>
    <row r="8188" spans="1:15" x14ac:dyDescent="0.25">
      <c r="A8188" s="8">
        <v>45596</v>
      </c>
      <c r="B8188" s="9" t="s">
        <v>520</v>
      </c>
      <c r="C8188" s="9" t="s">
        <v>180</v>
      </c>
      <c r="D8188" s="3">
        <v>-0.02</v>
      </c>
      <c r="E8188" s="9" t="s">
        <v>435</v>
      </c>
      <c r="F8188" s="9" t="s">
        <v>436</v>
      </c>
      <c r="G8188" s="9" t="s">
        <v>183</v>
      </c>
      <c r="H8188" s="8">
        <v>45566</v>
      </c>
      <c r="I8188" s="8">
        <v>45593</v>
      </c>
      <c r="J8188" s="219" t="s">
        <v>11893</v>
      </c>
      <c r="K8188" s="205" t="s">
        <v>438</v>
      </c>
      <c r="M8188" s="9" t="s">
        <v>525</v>
      </c>
      <c r="N8188" s="215">
        <v>45635.715607696802</v>
      </c>
      <c r="O8188" s="8">
        <v>45635</v>
      </c>
    </row>
    <row r="8189" spans="1:15" x14ac:dyDescent="0.25">
      <c r="A8189" s="8">
        <v>45761</v>
      </c>
      <c r="B8189" s="9" t="s">
        <v>458</v>
      </c>
      <c r="C8189" s="9" t="s">
        <v>180</v>
      </c>
      <c r="D8189" s="3">
        <v>-0.02</v>
      </c>
      <c r="E8189" s="9" t="s">
        <v>7063</v>
      </c>
      <c r="F8189" s="9" t="s">
        <v>436</v>
      </c>
      <c r="G8189" s="9" t="s">
        <v>183</v>
      </c>
      <c r="H8189" s="8">
        <v>45748</v>
      </c>
      <c r="I8189" s="8">
        <v>45761</v>
      </c>
      <c r="J8189" s="219" t="s">
        <v>14850</v>
      </c>
      <c r="K8189" s="205" t="s">
        <v>438</v>
      </c>
      <c r="M8189" s="9" t="s">
        <v>463</v>
      </c>
      <c r="N8189" s="215">
        <v>45777.922227581003</v>
      </c>
      <c r="O8189" s="8">
        <v>45777</v>
      </c>
    </row>
    <row r="8190" spans="1:15" x14ac:dyDescent="0.25">
      <c r="A8190" s="8">
        <v>45663</v>
      </c>
      <c r="B8190" s="9" t="s">
        <v>9964</v>
      </c>
      <c r="C8190" s="9" t="s">
        <v>180</v>
      </c>
      <c r="D8190" s="3">
        <v>-0.01</v>
      </c>
      <c r="E8190" s="9" t="s">
        <v>771</v>
      </c>
      <c r="F8190" s="9" t="s">
        <v>772</v>
      </c>
      <c r="G8190" s="9" t="s">
        <v>183</v>
      </c>
      <c r="H8190" s="8">
        <v>45658</v>
      </c>
      <c r="I8190" s="8">
        <v>45663</v>
      </c>
      <c r="J8190" s="219" t="s">
        <v>13463</v>
      </c>
      <c r="K8190" s="205" t="s">
        <v>774</v>
      </c>
      <c r="M8190" s="9" t="s">
        <v>9966</v>
      </c>
      <c r="N8190" s="215">
        <v>45706.0637561111</v>
      </c>
      <c r="O8190" s="8"/>
    </row>
    <row r="8191" spans="1:15" x14ac:dyDescent="0.25">
      <c r="A8191" s="8">
        <v>45568</v>
      </c>
      <c r="B8191" s="9" t="s">
        <v>9964</v>
      </c>
      <c r="C8191" s="9" t="s">
        <v>180</v>
      </c>
      <c r="D8191" s="3">
        <v>-0.01</v>
      </c>
      <c r="E8191" s="9" t="s">
        <v>771</v>
      </c>
      <c r="F8191" s="9" t="s">
        <v>772</v>
      </c>
      <c r="G8191" s="9" t="s">
        <v>183</v>
      </c>
      <c r="H8191" s="8">
        <v>45566</v>
      </c>
      <c r="I8191" s="8">
        <v>45565</v>
      </c>
      <c r="J8191" s="8" t="s">
        <v>9965</v>
      </c>
      <c r="K8191" s="205" t="s">
        <v>774</v>
      </c>
      <c r="M8191" s="9" t="s">
        <v>9966</v>
      </c>
      <c r="N8191" s="215">
        <v>45575.565837071801</v>
      </c>
      <c r="O8191" s="8"/>
    </row>
    <row r="8192" spans="1:15" x14ac:dyDescent="0.25">
      <c r="A8192" s="8">
        <v>45802</v>
      </c>
      <c r="B8192" s="9" t="s">
        <v>16104</v>
      </c>
      <c r="C8192" s="9" t="s">
        <v>131</v>
      </c>
      <c r="D8192" s="3">
        <v>-44.16</v>
      </c>
      <c r="E8192" s="9" t="s">
        <v>7746</v>
      </c>
      <c r="F8192" s="9" t="s">
        <v>133</v>
      </c>
      <c r="G8192" s="9" t="s">
        <v>134</v>
      </c>
      <c r="H8192" s="8">
        <v>45778</v>
      </c>
      <c r="I8192" s="8">
        <v>45796</v>
      </c>
      <c r="J8192" s="8" t="s">
        <v>16105</v>
      </c>
      <c r="K8192" s="205" t="s">
        <v>136</v>
      </c>
      <c r="M8192" s="9" t="s">
        <v>16106</v>
      </c>
      <c r="N8192" s="215">
        <v>45809.629870740697</v>
      </c>
      <c r="O8192" s="8">
        <v>45809</v>
      </c>
    </row>
    <row r="8193" spans="1:15" x14ac:dyDescent="0.25">
      <c r="A8193" s="8">
        <v>45639</v>
      </c>
      <c r="B8193" s="9" t="s">
        <v>12764</v>
      </c>
      <c r="C8193" s="9" t="s">
        <v>131</v>
      </c>
      <c r="D8193" s="3">
        <v>-44.32</v>
      </c>
      <c r="E8193" s="9" t="s">
        <v>7746</v>
      </c>
      <c r="F8193" s="9" t="s">
        <v>133</v>
      </c>
      <c r="G8193" s="9" t="s">
        <v>134</v>
      </c>
      <c r="H8193" s="8">
        <v>45627</v>
      </c>
      <c r="I8193" s="8">
        <v>45635</v>
      </c>
      <c r="J8193" s="219" t="s">
        <v>12765</v>
      </c>
      <c r="K8193" s="205" t="s">
        <v>136</v>
      </c>
      <c r="M8193" s="9" t="s">
        <v>12766</v>
      </c>
      <c r="N8193" s="215">
        <v>45681.075335370399</v>
      </c>
      <c r="O8193" s="8">
        <v>45681</v>
      </c>
    </row>
    <row r="8194" spans="1:15" x14ac:dyDescent="0.25">
      <c r="A8194" s="8">
        <v>45663</v>
      </c>
      <c r="B8194" s="9" t="s">
        <v>9961</v>
      </c>
      <c r="C8194" s="9" t="s">
        <v>180</v>
      </c>
      <c r="D8194" s="3">
        <v>0.01</v>
      </c>
      <c r="E8194" s="9" t="s">
        <v>771</v>
      </c>
      <c r="F8194" s="9" t="s">
        <v>772</v>
      </c>
      <c r="G8194" s="9" t="s">
        <v>183</v>
      </c>
      <c r="H8194" s="8">
        <v>45658</v>
      </c>
      <c r="I8194" s="8">
        <v>45663</v>
      </c>
      <c r="J8194" s="219" t="s">
        <v>13464</v>
      </c>
      <c r="K8194" s="205" t="s">
        <v>774</v>
      </c>
      <c r="M8194" s="9" t="s">
        <v>9963</v>
      </c>
      <c r="N8194" s="215">
        <v>45706.0637561111</v>
      </c>
      <c r="O8194" s="8"/>
    </row>
    <row r="8195" spans="1:15" x14ac:dyDescent="0.25">
      <c r="A8195" s="8">
        <v>45568</v>
      </c>
      <c r="B8195" s="9" t="s">
        <v>9961</v>
      </c>
      <c r="C8195" s="9" t="s">
        <v>180</v>
      </c>
      <c r="D8195" s="3">
        <v>0.01</v>
      </c>
      <c r="E8195" s="9" t="s">
        <v>771</v>
      </c>
      <c r="F8195" s="9" t="s">
        <v>772</v>
      </c>
      <c r="G8195" s="9" t="s">
        <v>183</v>
      </c>
      <c r="H8195" s="8">
        <v>45566</v>
      </c>
      <c r="I8195" s="8">
        <v>45565</v>
      </c>
      <c r="J8195" s="8" t="s">
        <v>9962</v>
      </c>
      <c r="K8195" s="205" t="s">
        <v>774</v>
      </c>
      <c r="M8195" s="9" t="s">
        <v>9963</v>
      </c>
      <c r="N8195" s="215">
        <v>45575.565837071801</v>
      </c>
      <c r="O8195" s="8"/>
    </row>
    <row r="8196" spans="1:15" x14ac:dyDescent="0.25">
      <c r="A8196" s="8">
        <v>45665</v>
      </c>
      <c r="B8196" s="9" t="s">
        <v>12533</v>
      </c>
      <c r="C8196" s="9" t="s">
        <v>131</v>
      </c>
      <c r="D8196" s="3">
        <v>-44.34</v>
      </c>
      <c r="E8196" s="9" t="s">
        <v>7746</v>
      </c>
      <c r="F8196" s="9" t="s">
        <v>133</v>
      </c>
      <c r="G8196" s="9" t="s">
        <v>134</v>
      </c>
      <c r="H8196" s="8">
        <v>45658</v>
      </c>
      <c r="I8196" s="8">
        <v>45663</v>
      </c>
      <c r="J8196" s="219" t="s">
        <v>12534</v>
      </c>
      <c r="K8196" s="205" t="s">
        <v>136</v>
      </c>
      <c r="M8196" s="9" t="s">
        <v>12535</v>
      </c>
      <c r="N8196" s="215">
        <v>45681.075335370399</v>
      </c>
      <c r="O8196" s="8">
        <v>45681</v>
      </c>
    </row>
    <row r="8197" spans="1:15" x14ac:dyDescent="0.25">
      <c r="A8197" s="8">
        <v>45330</v>
      </c>
      <c r="B8197" s="9" t="s">
        <v>3531</v>
      </c>
      <c r="C8197" s="9" t="s">
        <v>131</v>
      </c>
      <c r="D8197" s="3">
        <v>-44.54</v>
      </c>
      <c r="E8197" s="9" t="s">
        <v>132</v>
      </c>
      <c r="F8197" s="9" t="s">
        <v>133</v>
      </c>
      <c r="G8197" s="9" t="s">
        <v>134</v>
      </c>
      <c r="H8197" s="8">
        <v>45323</v>
      </c>
      <c r="I8197" s="8">
        <v>45327</v>
      </c>
      <c r="J8197" s="8" t="s">
        <v>3532</v>
      </c>
      <c r="K8197" s="206" t="s">
        <v>136</v>
      </c>
      <c r="M8197" s="9" t="s">
        <v>3533</v>
      </c>
      <c r="N8197" s="215">
        <v>45336.674582523097</v>
      </c>
      <c r="O8197" s="8">
        <v>45336</v>
      </c>
    </row>
    <row r="8198" spans="1:15" x14ac:dyDescent="0.25">
      <c r="A8198" s="8">
        <v>45709</v>
      </c>
      <c r="B8198" s="9" t="s">
        <v>8323</v>
      </c>
      <c r="C8198" s="9" t="s">
        <v>131</v>
      </c>
      <c r="D8198" s="3">
        <v>-44.73</v>
      </c>
      <c r="E8198" s="9" t="s">
        <v>266</v>
      </c>
      <c r="F8198" s="9" t="s">
        <v>267</v>
      </c>
      <c r="G8198" s="9" t="s">
        <v>268</v>
      </c>
      <c r="H8198" s="8">
        <v>45689</v>
      </c>
      <c r="I8198" s="8">
        <v>45705</v>
      </c>
      <c r="J8198" s="219" t="s">
        <v>14061</v>
      </c>
      <c r="K8198" s="205" t="s">
        <v>270</v>
      </c>
      <c r="M8198" s="9" t="s">
        <v>8325</v>
      </c>
      <c r="N8198" s="215">
        <v>45733.5614541088</v>
      </c>
      <c r="O8198" s="8"/>
    </row>
    <row r="8199" spans="1:15" x14ac:dyDescent="0.25">
      <c r="A8199" s="8">
        <v>45761</v>
      </c>
      <c r="B8199" s="9" t="s">
        <v>205</v>
      </c>
      <c r="C8199" s="9" t="s">
        <v>180</v>
      </c>
      <c r="D8199" s="3">
        <v>0.02</v>
      </c>
      <c r="E8199" s="9" t="s">
        <v>7063</v>
      </c>
      <c r="F8199" s="9" t="s">
        <v>436</v>
      </c>
      <c r="G8199" s="9" t="s">
        <v>183</v>
      </c>
      <c r="H8199" s="8">
        <v>45748</v>
      </c>
      <c r="I8199" s="8">
        <v>45761</v>
      </c>
      <c r="J8199" s="219" t="s">
        <v>14851</v>
      </c>
      <c r="K8199" s="205" t="s">
        <v>438</v>
      </c>
      <c r="M8199" s="9" t="s">
        <v>207</v>
      </c>
      <c r="N8199" s="215">
        <v>45777.922227581003</v>
      </c>
      <c r="O8199" s="8">
        <v>45777</v>
      </c>
    </row>
    <row r="8200" spans="1:15" x14ac:dyDescent="0.25">
      <c r="A8200" s="8">
        <v>45761</v>
      </c>
      <c r="B8200" s="9" t="s">
        <v>712</v>
      </c>
      <c r="C8200" s="9" t="s">
        <v>180</v>
      </c>
      <c r="D8200" s="3">
        <v>0.02</v>
      </c>
      <c r="E8200" s="9" t="s">
        <v>181</v>
      </c>
      <c r="F8200" s="9" t="s">
        <v>182</v>
      </c>
      <c r="G8200" s="9" t="s">
        <v>183</v>
      </c>
      <c r="H8200" s="8">
        <v>45748</v>
      </c>
      <c r="I8200" s="8">
        <v>45761</v>
      </c>
      <c r="J8200" s="219" t="s">
        <v>14845</v>
      </c>
      <c r="K8200" s="205" t="s">
        <v>185</v>
      </c>
      <c r="M8200" s="9" t="s">
        <v>714</v>
      </c>
      <c r="N8200" s="215">
        <v>45777.922227581003</v>
      </c>
      <c r="O8200" s="8">
        <v>45777</v>
      </c>
    </row>
    <row r="8201" spans="1:15" x14ac:dyDescent="0.25">
      <c r="A8201" s="8">
        <v>45890</v>
      </c>
      <c r="B8201" s="9" t="s">
        <v>19866</v>
      </c>
      <c r="C8201" s="9" t="s">
        <v>131</v>
      </c>
      <c r="D8201" s="3">
        <v>-44.76</v>
      </c>
      <c r="E8201" s="9" t="s">
        <v>7746</v>
      </c>
      <c r="F8201" s="9" t="s">
        <v>133</v>
      </c>
      <c r="G8201" s="9" t="s">
        <v>134</v>
      </c>
      <c r="H8201" s="8">
        <v>45870</v>
      </c>
      <c r="I8201" s="8">
        <v>45887</v>
      </c>
      <c r="J8201" s="219" t="s">
        <v>19867</v>
      </c>
      <c r="K8201" s="205" t="s">
        <v>136</v>
      </c>
      <c r="M8201" s="9" t="s">
        <v>19868</v>
      </c>
      <c r="N8201" s="215">
        <v>45929.807189814797</v>
      </c>
      <c r="O8201" s="8">
        <v>45929</v>
      </c>
    </row>
    <row r="8202" spans="1:15" x14ac:dyDescent="0.25">
      <c r="A8202" s="8">
        <v>45727</v>
      </c>
      <c r="B8202" s="9" t="s">
        <v>13789</v>
      </c>
      <c r="C8202" s="9" t="s">
        <v>131</v>
      </c>
      <c r="D8202" s="3">
        <v>-44.76</v>
      </c>
      <c r="E8202" s="9" t="s">
        <v>7746</v>
      </c>
      <c r="F8202" s="9" t="s">
        <v>133</v>
      </c>
      <c r="G8202" s="9" t="s">
        <v>134</v>
      </c>
      <c r="H8202" s="8">
        <v>45717</v>
      </c>
      <c r="I8202" s="8">
        <v>45726</v>
      </c>
      <c r="J8202" s="219" t="s">
        <v>13790</v>
      </c>
      <c r="K8202" s="205" t="s">
        <v>136</v>
      </c>
      <c r="M8202" s="9" t="s">
        <v>13791</v>
      </c>
      <c r="N8202" s="215">
        <v>45733.5614541088</v>
      </c>
      <c r="O8202" s="8">
        <v>45733</v>
      </c>
    </row>
    <row r="8203" spans="1:15" x14ac:dyDescent="0.25">
      <c r="A8203" s="8">
        <v>45378</v>
      </c>
      <c r="B8203" s="9" t="s">
        <v>3541</v>
      </c>
      <c r="C8203" s="9" t="s">
        <v>131</v>
      </c>
      <c r="D8203" s="3">
        <v>-44.78</v>
      </c>
      <c r="E8203" s="9" t="s">
        <v>132</v>
      </c>
      <c r="F8203" s="9" t="s">
        <v>133</v>
      </c>
      <c r="G8203" s="9" t="s">
        <v>134</v>
      </c>
      <c r="H8203" s="8">
        <v>45352</v>
      </c>
      <c r="I8203" s="8">
        <v>45376</v>
      </c>
      <c r="J8203" s="8" t="s">
        <v>3542</v>
      </c>
      <c r="K8203" s="205" t="s">
        <v>136</v>
      </c>
      <c r="M8203" s="9" t="s">
        <v>3543</v>
      </c>
      <c r="N8203" s="215">
        <v>45385.162865138896</v>
      </c>
      <c r="O8203" s="8">
        <v>45384</v>
      </c>
    </row>
    <row r="8204" spans="1:15" x14ac:dyDescent="0.25">
      <c r="A8204" s="8">
        <v>45877</v>
      </c>
      <c r="B8204" s="9" t="s">
        <v>20063</v>
      </c>
      <c r="C8204" s="9" t="s">
        <v>131</v>
      </c>
      <c r="D8204" s="3">
        <v>-44.88</v>
      </c>
      <c r="E8204" s="9" t="s">
        <v>7746</v>
      </c>
      <c r="F8204" s="9" t="s">
        <v>133</v>
      </c>
      <c r="G8204" s="9" t="s">
        <v>134</v>
      </c>
      <c r="H8204" s="8">
        <v>45870</v>
      </c>
      <c r="I8204" s="8">
        <v>45873</v>
      </c>
      <c r="J8204" s="219" t="s">
        <v>20064</v>
      </c>
      <c r="K8204" s="205" t="s">
        <v>136</v>
      </c>
      <c r="M8204" s="9" t="s">
        <v>20065</v>
      </c>
      <c r="N8204" s="215">
        <v>45929.807189814797</v>
      </c>
      <c r="O8204" s="8">
        <v>45929</v>
      </c>
    </row>
    <row r="8205" spans="1:15" x14ac:dyDescent="0.25">
      <c r="A8205" s="8">
        <v>45790</v>
      </c>
      <c r="B8205" s="9" t="s">
        <v>16294</v>
      </c>
      <c r="C8205" s="9" t="s">
        <v>131</v>
      </c>
      <c r="D8205" s="3">
        <v>-44.99</v>
      </c>
      <c r="E8205" s="9" t="s">
        <v>7746</v>
      </c>
      <c r="F8205" s="9" t="s">
        <v>133</v>
      </c>
      <c r="G8205" s="9" t="s">
        <v>134</v>
      </c>
      <c r="H8205" s="8">
        <v>45778</v>
      </c>
      <c r="I8205" s="8">
        <v>45789</v>
      </c>
      <c r="J8205" s="8" t="s">
        <v>16295</v>
      </c>
      <c r="K8205" s="205" t="s">
        <v>136</v>
      </c>
      <c r="M8205" s="9" t="s">
        <v>16296</v>
      </c>
      <c r="N8205" s="215">
        <v>45809.629870740697</v>
      </c>
      <c r="O8205" s="8">
        <v>45809</v>
      </c>
    </row>
    <row r="8206" spans="1:15" x14ac:dyDescent="0.25">
      <c r="A8206" s="8">
        <v>45377</v>
      </c>
      <c r="B8206" s="9" t="s">
        <v>485</v>
      </c>
      <c r="C8206" s="9" t="s">
        <v>209</v>
      </c>
      <c r="D8206" s="3">
        <v>-33.93</v>
      </c>
      <c r="E8206" s="9" t="s">
        <v>724</v>
      </c>
      <c r="F8206" s="9" t="s">
        <v>118</v>
      </c>
      <c r="G8206" s="9" t="s">
        <v>210</v>
      </c>
      <c r="H8206" s="8">
        <v>45352</v>
      </c>
      <c r="I8206" s="8">
        <v>45376</v>
      </c>
      <c r="J8206" s="8" t="s">
        <v>3308</v>
      </c>
      <c r="K8206" s="205" t="s">
        <v>121</v>
      </c>
      <c r="M8206" s="9" t="s">
        <v>487</v>
      </c>
      <c r="N8206" s="215">
        <v>45385.162865138896</v>
      </c>
      <c r="O8206" s="8">
        <v>45384</v>
      </c>
    </row>
    <row r="8207" spans="1:15" x14ac:dyDescent="0.25">
      <c r="A8207" s="8">
        <v>45377</v>
      </c>
      <c r="B8207" s="9" t="s">
        <v>597</v>
      </c>
      <c r="C8207" s="9" t="s">
        <v>598</v>
      </c>
      <c r="D8207" s="3">
        <v>-52.18</v>
      </c>
      <c r="E8207" s="9" t="s">
        <v>724</v>
      </c>
      <c r="F8207" s="9" t="s">
        <v>118</v>
      </c>
      <c r="G8207" s="9" t="s">
        <v>210</v>
      </c>
      <c r="H8207" s="8">
        <v>45352</v>
      </c>
      <c r="I8207" s="8">
        <v>45376</v>
      </c>
      <c r="J8207" s="8" t="s">
        <v>3694</v>
      </c>
      <c r="K8207" s="205" t="s">
        <v>121</v>
      </c>
      <c r="M8207" s="9" t="s">
        <v>600</v>
      </c>
      <c r="N8207" s="215">
        <v>45385.162865138896</v>
      </c>
      <c r="O8207" s="8">
        <v>45384</v>
      </c>
    </row>
    <row r="8208" spans="1:15" x14ac:dyDescent="0.25">
      <c r="A8208" s="8">
        <v>45466</v>
      </c>
      <c r="B8208" s="9" t="s">
        <v>8619</v>
      </c>
      <c r="C8208" s="9" t="s">
        <v>131</v>
      </c>
      <c r="D8208" s="3">
        <v>-45.23</v>
      </c>
      <c r="E8208" s="9" t="s">
        <v>7746</v>
      </c>
      <c r="F8208" s="9" t="s">
        <v>133</v>
      </c>
      <c r="G8208" s="9" t="s">
        <v>134</v>
      </c>
      <c r="H8208" s="8">
        <v>45444</v>
      </c>
      <c r="I8208" s="8">
        <v>45460</v>
      </c>
      <c r="J8208" s="8" t="s">
        <v>8620</v>
      </c>
      <c r="K8208" s="205" t="s">
        <v>136</v>
      </c>
      <c r="M8208" s="9" t="s">
        <v>8621</v>
      </c>
      <c r="N8208" s="215">
        <v>45505.8848292361</v>
      </c>
      <c r="O8208" s="8">
        <v>45505</v>
      </c>
    </row>
    <row r="8209" spans="1:15" x14ac:dyDescent="0.25">
      <c r="A8209" s="8">
        <v>45755</v>
      </c>
      <c r="B8209" s="9" t="s">
        <v>14934</v>
      </c>
      <c r="C8209" s="9" t="s">
        <v>131</v>
      </c>
      <c r="D8209" s="3">
        <v>-45.26</v>
      </c>
      <c r="E8209" s="9" t="s">
        <v>7746</v>
      </c>
      <c r="F8209" s="9" t="s">
        <v>133</v>
      </c>
      <c r="G8209" s="9" t="s">
        <v>134</v>
      </c>
      <c r="H8209" s="8">
        <v>45748</v>
      </c>
      <c r="I8209" s="8">
        <v>45754</v>
      </c>
      <c r="J8209" s="219" t="s">
        <v>14935</v>
      </c>
      <c r="K8209" s="205" t="s">
        <v>136</v>
      </c>
      <c r="M8209" s="9" t="s">
        <v>14936</v>
      </c>
      <c r="N8209" s="215">
        <v>45777.922227581003</v>
      </c>
      <c r="O8209" s="8">
        <v>45777</v>
      </c>
    </row>
    <row r="8210" spans="1:15" x14ac:dyDescent="0.25">
      <c r="A8210" s="8">
        <v>45335</v>
      </c>
      <c r="B8210" s="9" t="s">
        <v>3564</v>
      </c>
      <c r="C8210" s="9" t="s">
        <v>131</v>
      </c>
      <c r="D8210" s="3">
        <v>-46.27</v>
      </c>
      <c r="E8210" s="9" t="s">
        <v>132</v>
      </c>
      <c r="F8210" s="9" t="s">
        <v>133</v>
      </c>
      <c r="G8210" s="9" t="s">
        <v>134</v>
      </c>
      <c r="H8210" s="8">
        <v>45323</v>
      </c>
      <c r="I8210" s="8">
        <v>45334</v>
      </c>
      <c r="J8210" s="8" t="s">
        <v>3565</v>
      </c>
      <c r="K8210" s="206" t="s">
        <v>136</v>
      </c>
      <c r="M8210" s="9" t="s">
        <v>3566</v>
      </c>
      <c r="N8210" s="215">
        <v>45341.902716967597</v>
      </c>
      <c r="O8210" s="8">
        <v>45341</v>
      </c>
    </row>
    <row r="8211" spans="1:15" x14ac:dyDescent="0.25">
      <c r="A8211" s="8">
        <v>45769</v>
      </c>
      <c r="B8211" s="9" t="s">
        <v>14612</v>
      </c>
      <c r="C8211" s="9" t="s">
        <v>131</v>
      </c>
      <c r="D8211" s="3">
        <v>-46.97</v>
      </c>
      <c r="E8211" s="9" t="s">
        <v>7746</v>
      </c>
      <c r="F8211" s="9" t="s">
        <v>133</v>
      </c>
      <c r="G8211" s="9" t="s">
        <v>134</v>
      </c>
      <c r="H8211" s="8">
        <v>45748</v>
      </c>
      <c r="I8211" s="8">
        <v>45768</v>
      </c>
      <c r="J8211" s="219" t="s">
        <v>14613</v>
      </c>
      <c r="K8211" s="205" t="s">
        <v>136</v>
      </c>
      <c r="M8211" s="9" t="s">
        <v>14614</v>
      </c>
      <c r="N8211" s="215">
        <v>45777.922227581003</v>
      </c>
      <c r="O8211" s="8">
        <v>45777</v>
      </c>
    </row>
    <row r="8212" spans="1:15" x14ac:dyDescent="0.25">
      <c r="A8212" s="8">
        <v>45319</v>
      </c>
      <c r="B8212" s="9" t="s">
        <v>3579</v>
      </c>
      <c r="C8212" s="9" t="s">
        <v>131</v>
      </c>
      <c r="D8212" s="3">
        <v>-46.99</v>
      </c>
      <c r="E8212" s="9" t="s">
        <v>132</v>
      </c>
      <c r="F8212" s="9" t="s">
        <v>133</v>
      </c>
      <c r="G8212" s="9" t="s">
        <v>134</v>
      </c>
      <c r="H8212" s="8">
        <v>45292</v>
      </c>
      <c r="I8212" s="8">
        <v>45313</v>
      </c>
      <c r="J8212" s="8" t="s">
        <v>3580</v>
      </c>
      <c r="K8212" s="206" t="s">
        <v>136</v>
      </c>
      <c r="M8212" s="9" t="s">
        <v>3581</v>
      </c>
      <c r="N8212" s="215">
        <v>45322.986432939797</v>
      </c>
      <c r="O8212" s="8"/>
    </row>
    <row r="8213" spans="1:15" x14ac:dyDescent="0.25">
      <c r="A8213" s="8">
        <v>45712</v>
      </c>
      <c r="B8213" s="9" t="s">
        <v>14016</v>
      </c>
      <c r="C8213" s="9" t="s">
        <v>131</v>
      </c>
      <c r="D8213" s="3">
        <v>-47.14</v>
      </c>
      <c r="E8213" s="9" t="s">
        <v>7746</v>
      </c>
      <c r="F8213" s="9" t="s">
        <v>133</v>
      </c>
      <c r="G8213" s="9" t="s">
        <v>134</v>
      </c>
      <c r="H8213" s="8">
        <v>45689</v>
      </c>
      <c r="I8213" s="8">
        <v>45712</v>
      </c>
      <c r="J8213" s="219" t="s">
        <v>14017</v>
      </c>
      <c r="K8213" s="205" t="s">
        <v>136</v>
      </c>
      <c r="M8213" s="9" t="s">
        <v>14018</v>
      </c>
      <c r="N8213" s="215">
        <v>45733.5614541088</v>
      </c>
      <c r="O8213" s="8">
        <v>45733</v>
      </c>
    </row>
    <row r="8214" spans="1:15" x14ac:dyDescent="0.25">
      <c r="A8214" s="8">
        <v>45663</v>
      </c>
      <c r="B8214" s="9" t="s">
        <v>9973</v>
      </c>
      <c r="C8214" s="9" t="s">
        <v>180</v>
      </c>
      <c r="D8214" s="3">
        <v>0.05</v>
      </c>
      <c r="E8214" s="9" t="s">
        <v>771</v>
      </c>
      <c r="F8214" s="9" t="s">
        <v>772</v>
      </c>
      <c r="G8214" s="9" t="s">
        <v>183</v>
      </c>
      <c r="H8214" s="8">
        <v>45658</v>
      </c>
      <c r="I8214" s="8">
        <v>45663</v>
      </c>
      <c r="J8214" s="219" t="s">
        <v>13470</v>
      </c>
      <c r="K8214" s="205" t="s">
        <v>774</v>
      </c>
      <c r="M8214" s="9" t="s">
        <v>9975</v>
      </c>
      <c r="N8214" s="215">
        <v>45706.0637561111</v>
      </c>
      <c r="O8214" s="8"/>
    </row>
    <row r="8215" spans="1:15" x14ac:dyDescent="0.25">
      <c r="A8215" s="8">
        <v>45568</v>
      </c>
      <c r="B8215" s="9" t="s">
        <v>9973</v>
      </c>
      <c r="C8215" s="9" t="s">
        <v>180</v>
      </c>
      <c r="D8215" s="3">
        <v>0.05</v>
      </c>
      <c r="E8215" s="9" t="s">
        <v>771</v>
      </c>
      <c r="F8215" s="9" t="s">
        <v>772</v>
      </c>
      <c r="G8215" s="9" t="s">
        <v>183</v>
      </c>
      <c r="H8215" s="8">
        <v>45566</v>
      </c>
      <c r="I8215" s="8">
        <v>45565</v>
      </c>
      <c r="J8215" s="8" t="s">
        <v>9974</v>
      </c>
      <c r="K8215" s="205" t="s">
        <v>774</v>
      </c>
      <c r="M8215" s="9" t="s">
        <v>9975</v>
      </c>
      <c r="N8215" s="215">
        <v>45575.565837071801</v>
      </c>
      <c r="O8215" s="8"/>
    </row>
    <row r="8216" spans="1:15" x14ac:dyDescent="0.25">
      <c r="A8216" s="8">
        <v>45620</v>
      </c>
      <c r="B8216" s="9" t="s">
        <v>11630</v>
      </c>
      <c r="C8216" s="9" t="s">
        <v>131</v>
      </c>
      <c r="D8216" s="3">
        <v>-47.24</v>
      </c>
      <c r="E8216" s="9" t="s">
        <v>7746</v>
      </c>
      <c r="F8216" s="9" t="s">
        <v>133</v>
      </c>
      <c r="G8216" s="9" t="s">
        <v>134</v>
      </c>
      <c r="H8216" s="8">
        <v>45597</v>
      </c>
      <c r="I8216" s="8">
        <v>45614</v>
      </c>
      <c r="J8216" s="219" t="s">
        <v>11631</v>
      </c>
      <c r="K8216" s="205" t="s">
        <v>136</v>
      </c>
      <c r="M8216" s="9" t="s">
        <v>11632</v>
      </c>
      <c r="N8216" s="215">
        <v>45635.715607696802</v>
      </c>
      <c r="O8216" s="8">
        <v>45635</v>
      </c>
    </row>
    <row r="8217" spans="1:15" x14ac:dyDescent="0.25">
      <c r="A8217" s="8">
        <v>45543</v>
      </c>
      <c r="B8217" s="9" t="s">
        <v>10540</v>
      </c>
      <c r="C8217" s="9" t="s">
        <v>131</v>
      </c>
      <c r="D8217" s="3">
        <v>-47.5</v>
      </c>
      <c r="E8217" s="9" t="s">
        <v>7746</v>
      </c>
      <c r="F8217" s="9" t="s">
        <v>133</v>
      </c>
      <c r="G8217" s="9" t="s">
        <v>134</v>
      </c>
      <c r="H8217" s="8">
        <v>45536</v>
      </c>
      <c r="I8217" s="8">
        <v>45537</v>
      </c>
      <c r="J8217" s="8" t="s">
        <v>10541</v>
      </c>
      <c r="K8217" s="205" t="s">
        <v>136</v>
      </c>
      <c r="M8217" s="9" t="s">
        <v>10542</v>
      </c>
      <c r="N8217" s="215">
        <v>45575.565837071801</v>
      </c>
      <c r="O8217" s="8">
        <v>45575</v>
      </c>
    </row>
    <row r="8218" spans="1:15" x14ac:dyDescent="0.25">
      <c r="A8218" s="8">
        <v>45859</v>
      </c>
      <c r="B8218" s="9" t="s">
        <v>18543</v>
      </c>
      <c r="C8218" s="9" t="s">
        <v>131</v>
      </c>
      <c r="D8218" s="3">
        <v>-47.66</v>
      </c>
      <c r="E8218" s="9" t="s">
        <v>7746</v>
      </c>
      <c r="F8218" s="9" t="s">
        <v>133</v>
      </c>
      <c r="G8218" s="9" t="s">
        <v>134</v>
      </c>
      <c r="H8218" s="8">
        <v>45839</v>
      </c>
      <c r="I8218" s="8">
        <v>45859</v>
      </c>
      <c r="J8218" s="219" t="s">
        <v>18544</v>
      </c>
      <c r="K8218" s="205" t="s">
        <v>136</v>
      </c>
      <c r="M8218" s="9" t="s">
        <v>18545</v>
      </c>
      <c r="N8218" s="215">
        <v>45862.622311099498</v>
      </c>
      <c r="O8218" s="8">
        <v>45862</v>
      </c>
    </row>
    <row r="8219" spans="1:15" x14ac:dyDescent="0.25">
      <c r="A8219" s="8">
        <v>45834</v>
      </c>
      <c r="B8219" s="9" t="s">
        <v>17732</v>
      </c>
      <c r="C8219" s="9" t="s">
        <v>131</v>
      </c>
      <c r="D8219" s="3">
        <v>-47.82</v>
      </c>
      <c r="E8219" s="9" t="s">
        <v>7746</v>
      </c>
      <c r="F8219" s="9" t="s">
        <v>133</v>
      </c>
      <c r="G8219" s="9" t="s">
        <v>134</v>
      </c>
      <c r="H8219" s="8">
        <v>45809</v>
      </c>
      <c r="I8219" s="8">
        <v>45831</v>
      </c>
      <c r="J8219" s="219" t="s">
        <v>17733</v>
      </c>
      <c r="K8219" s="205" t="s">
        <v>136</v>
      </c>
      <c r="M8219" s="9" t="s">
        <v>17734</v>
      </c>
      <c r="N8219" s="215">
        <v>45840.490152685197</v>
      </c>
      <c r="O8219" s="8">
        <v>45840</v>
      </c>
    </row>
    <row r="8220" spans="1:15" x14ac:dyDescent="0.25">
      <c r="A8220" s="8">
        <v>45429</v>
      </c>
      <c r="B8220" s="9" t="s">
        <v>3597</v>
      </c>
      <c r="C8220" s="9" t="s">
        <v>131</v>
      </c>
      <c r="D8220" s="3">
        <v>-47.98</v>
      </c>
      <c r="E8220" s="9" t="s">
        <v>132</v>
      </c>
      <c r="F8220" s="9" t="s">
        <v>133</v>
      </c>
      <c r="G8220" s="9" t="s">
        <v>134</v>
      </c>
      <c r="H8220" s="8">
        <v>45413</v>
      </c>
      <c r="I8220" s="8">
        <v>45425</v>
      </c>
      <c r="J8220" s="8" t="s">
        <v>3598</v>
      </c>
      <c r="K8220" s="206" t="s">
        <v>136</v>
      </c>
      <c r="M8220" s="9" t="s">
        <v>3599</v>
      </c>
      <c r="N8220" s="215">
        <v>45445.039048634302</v>
      </c>
      <c r="O8220" s="8">
        <v>45444</v>
      </c>
    </row>
    <row r="8221" spans="1:15" x14ac:dyDescent="0.25">
      <c r="A8221" s="8">
        <v>45371</v>
      </c>
      <c r="B8221" s="9" t="s">
        <v>3605</v>
      </c>
      <c r="C8221" s="9" t="s">
        <v>131</v>
      </c>
      <c r="D8221" s="3">
        <v>-48.4</v>
      </c>
      <c r="E8221" s="9" t="s">
        <v>132</v>
      </c>
      <c r="F8221" s="9" t="s">
        <v>133</v>
      </c>
      <c r="G8221" s="9" t="s">
        <v>134</v>
      </c>
      <c r="H8221" s="8">
        <v>45352</v>
      </c>
      <c r="I8221" s="8">
        <v>45369</v>
      </c>
      <c r="J8221" s="8" t="s">
        <v>3606</v>
      </c>
      <c r="K8221" s="205" t="s">
        <v>136</v>
      </c>
      <c r="M8221" s="9" t="s">
        <v>3607</v>
      </c>
      <c r="N8221" s="215">
        <v>45385.162865138896</v>
      </c>
      <c r="O8221" s="8">
        <v>45384</v>
      </c>
    </row>
    <row r="8222" spans="1:15" x14ac:dyDescent="0.25">
      <c r="A8222" s="8">
        <v>45291</v>
      </c>
      <c r="B8222" s="9" t="s">
        <v>3614</v>
      </c>
      <c r="C8222" s="9" t="s">
        <v>131</v>
      </c>
      <c r="D8222" s="3">
        <v>-48.98</v>
      </c>
      <c r="E8222" s="9" t="s">
        <v>132</v>
      </c>
      <c r="F8222" s="9" t="s">
        <v>133</v>
      </c>
      <c r="G8222" s="9" t="s">
        <v>134</v>
      </c>
      <c r="H8222" s="8">
        <v>45261</v>
      </c>
      <c r="I8222" s="8">
        <v>45285</v>
      </c>
      <c r="J8222" s="219" t="s">
        <v>3615</v>
      </c>
      <c r="K8222" s="206" t="s">
        <v>136</v>
      </c>
      <c r="M8222" s="9" t="s">
        <v>3616</v>
      </c>
      <c r="N8222" s="215">
        <v>45294.9567489931</v>
      </c>
      <c r="O8222" s="8"/>
    </row>
    <row r="8223" spans="1:15" x14ac:dyDescent="0.25">
      <c r="A8223" s="8">
        <v>45277</v>
      </c>
      <c r="B8223" s="9" t="s">
        <v>3617</v>
      </c>
      <c r="C8223" s="9" t="s">
        <v>131</v>
      </c>
      <c r="D8223" s="3">
        <v>-48.98</v>
      </c>
      <c r="E8223" s="9" t="s">
        <v>132</v>
      </c>
      <c r="F8223" s="9" t="s">
        <v>133</v>
      </c>
      <c r="G8223" s="9" t="s">
        <v>134</v>
      </c>
      <c r="H8223" s="8">
        <v>45261</v>
      </c>
      <c r="I8223" s="8">
        <v>45271</v>
      </c>
      <c r="J8223" s="219" t="s">
        <v>3618</v>
      </c>
      <c r="K8223" s="206" t="s">
        <v>136</v>
      </c>
      <c r="M8223" s="9" t="s">
        <v>3619</v>
      </c>
      <c r="N8223" s="215">
        <v>45294.9567489931</v>
      </c>
      <c r="O8223" s="8"/>
    </row>
    <row r="8224" spans="1:15" x14ac:dyDescent="0.25">
      <c r="A8224" s="8">
        <v>45856</v>
      </c>
      <c r="B8224" s="9" t="s">
        <v>18573</v>
      </c>
      <c r="C8224" s="9" t="s">
        <v>131</v>
      </c>
      <c r="D8224" s="3">
        <v>-48.99</v>
      </c>
      <c r="E8224" s="9" t="s">
        <v>7746</v>
      </c>
      <c r="F8224" s="9" t="s">
        <v>133</v>
      </c>
      <c r="G8224" s="9" t="s">
        <v>134</v>
      </c>
      <c r="H8224" s="8">
        <v>45839</v>
      </c>
      <c r="I8224" s="8">
        <v>45852</v>
      </c>
      <c r="J8224" s="219" t="s">
        <v>18574</v>
      </c>
      <c r="K8224" s="205" t="s">
        <v>136</v>
      </c>
      <c r="M8224" s="9" t="s">
        <v>18575</v>
      </c>
      <c r="N8224" s="215">
        <v>45862.622311099498</v>
      </c>
      <c r="O8224" s="8">
        <v>45862</v>
      </c>
    </row>
    <row r="8225" spans="1:15" x14ac:dyDescent="0.25">
      <c r="A8225" s="8">
        <v>45476</v>
      </c>
      <c r="B8225" s="9" t="s">
        <v>8197</v>
      </c>
      <c r="C8225" s="9" t="s">
        <v>131</v>
      </c>
      <c r="D8225" s="3">
        <v>-49.13</v>
      </c>
      <c r="E8225" s="9" t="s">
        <v>7746</v>
      </c>
      <c r="F8225" s="9" t="s">
        <v>133</v>
      </c>
      <c r="G8225" s="9" t="s">
        <v>134</v>
      </c>
      <c r="H8225" s="8">
        <v>45474</v>
      </c>
      <c r="I8225" s="8">
        <v>45474</v>
      </c>
      <c r="J8225" s="8" t="s">
        <v>8198</v>
      </c>
      <c r="K8225" s="205" t="s">
        <v>136</v>
      </c>
      <c r="M8225" s="9" t="s">
        <v>8199</v>
      </c>
      <c r="N8225" s="215">
        <v>45505.8848292361</v>
      </c>
      <c r="O8225" s="8">
        <v>45505</v>
      </c>
    </row>
    <row r="8226" spans="1:15" x14ac:dyDescent="0.25">
      <c r="A8226" s="8">
        <v>45235</v>
      </c>
      <c r="B8226" s="9" t="s">
        <v>3628</v>
      </c>
      <c r="C8226" s="9" t="s">
        <v>131</v>
      </c>
      <c r="D8226" s="3">
        <v>-49.56</v>
      </c>
      <c r="E8226" s="9" t="s">
        <v>132</v>
      </c>
      <c r="F8226" s="9" t="s">
        <v>133</v>
      </c>
      <c r="G8226" s="9" t="s">
        <v>134</v>
      </c>
      <c r="H8226" s="8">
        <v>45231</v>
      </c>
      <c r="I8226" s="8">
        <v>45229</v>
      </c>
      <c r="J8226" s="219" t="s">
        <v>3629</v>
      </c>
      <c r="K8226" s="206" t="s">
        <v>136</v>
      </c>
      <c r="M8226" s="9" t="s">
        <v>3630</v>
      </c>
      <c r="N8226" s="215">
        <v>45294.9567489931</v>
      </c>
      <c r="O8226" s="8"/>
    </row>
    <row r="8227" spans="1:15" x14ac:dyDescent="0.25">
      <c r="A8227" s="8">
        <v>45330</v>
      </c>
      <c r="B8227" s="9" t="s">
        <v>3631</v>
      </c>
      <c r="C8227" s="9" t="s">
        <v>131</v>
      </c>
      <c r="D8227" s="3">
        <v>-49.6</v>
      </c>
      <c r="E8227" s="9" t="s">
        <v>132</v>
      </c>
      <c r="F8227" s="9" t="s">
        <v>133</v>
      </c>
      <c r="G8227" s="9" t="s">
        <v>134</v>
      </c>
      <c r="H8227" s="8">
        <v>45323</v>
      </c>
      <c r="I8227" s="8">
        <v>45327</v>
      </c>
      <c r="J8227" s="8" t="s">
        <v>3632</v>
      </c>
      <c r="K8227" s="206" t="s">
        <v>136</v>
      </c>
      <c r="M8227" s="9" t="s">
        <v>3633</v>
      </c>
      <c r="N8227" s="215">
        <v>45336.674582523097</v>
      </c>
      <c r="O8227" s="8">
        <v>45336</v>
      </c>
    </row>
    <row r="8228" spans="1:15" x14ac:dyDescent="0.25">
      <c r="A8228" s="8">
        <v>45236</v>
      </c>
      <c r="B8228" s="9" t="s">
        <v>3634</v>
      </c>
      <c r="C8228" s="9" t="s">
        <v>131</v>
      </c>
      <c r="D8228" s="3">
        <v>-49.61</v>
      </c>
      <c r="E8228" s="9" t="s">
        <v>132</v>
      </c>
      <c r="F8228" s="9" t="s">
        <v>133</v>
      </c>
      <c r="G8228" s="9" t="s">
        <v>134</v>
      </c>
      <c r="H8228" s="8">
        <v>45231</v>
      </c>
      <c r="I8228" s="8">
        <v>45236</v>
      </c>
      <c r="J8228" s="219" t="s">
        <v>3635</v>
      </c>
      <c r="K8228" s="206" t="s">
        <v>136</v>
      </c>
      <c r="M8228" s="9" t="s">
        <v>3636</v>
      </c>
      <c r="N8228" s="215">
        <v>45294.9567489931</v>
      </c>
      <c r="O8228" s="8"/>
    </row>
    <row r="8229" spans="1:15" x14ac:dyDescent="0.25">
      <c r="A8229" s="8">
        <v>45664</v>
      </c>
      <c r="B8229" s="9" t="s">
        <v>12542</v>
      </c>
      <c r="C8229" s="9" t="s">
        <v>131</v>
      </c>
      <c r="D8229" s="3">
        <v>-49.99</v>
      </c>
      <c r="E8229" s="9" t="s">
        <v>7746</v>
      </c>
      <c r="F8229" s="9" t="s">
        <v>133</v>
      </c>
      <c r="G8229" s="9" t="s">
        <v>134</v>
      </c>
      <c r="H8229" s="8">
        <v>45658</v>
      </c>
      <c r="I8229" s="8">
        <v>45663</v>
      </c>
      <c r="J8229" s="219" t="s">
        <v>12543</v>
      </c>
      <c r="K8229" s="205" t="s">
        <v>136</v>
      </c>
      <c r="M8229" s="9" t="s">
        <v>12544</v>
      </c>
      <c r="N8229" s="215">
        <v>45681.075335370399</v>
      </c>
      <c r="O8229" s="8">
        <v>45681</v>
      </c>
    </row>
    <row r="8230" spans="1:15" x14ac:dyDescent="0.25">
      <c r="A8230" s="8">
        <v>45375</v>
      </c>
      <c r="B8230" s="9" t="s">
        <v>3216</v>
      </c>
      <c r="C8230" s="9" t="s">
        <v>224</v>
      </c>
      <c r="D8230" s="3">
        <v>-32.020000000000003</v>
      </c>
      <c r="E8230" s="9" t="s">
        <v>724</v>
      </c>
      <c r="F8230" s="9" t="s">
        <v>118</v>
      </c>
      <c r="G8230" s="9" t="s">
        <v>210</v>
      </c>
      <c r="H8230" s="8">
        <v>45352</v>
      </c>
      <c r="I8230" s="8">
        <v>45369</v>
      </c>
      <c r="J8230" s="8" t="s">
        <v>3217</v>
      </c>
      <c r="K8230" s="205" t="s">
        <v>121</v>
      </c>
      <c r="M8230" s="9" t="s">
        <v>3218</v>
      </c>
      <c r="N8230" s="215">
        <v>45385.162865138896</v>
      </c>
      <c r="O8230" s="8"/>
    </row>
    <row r="8231" spans="1:15" x14ac:dyDescent="0.25">
      <c r="A8231" s="8">
        <v>45374</v>
      </c>
      <c r="B8231" s="9" t="s">
        <v>127</v>
      </c>
      <c r="C8231" s="9" t="s">
        <v>116</v>
      </c>
      <c r="D8231" s="3">
        <v>-3</v>
      </c>
      <c r="E8231" s="9" t="s">
        <v>724</v>
      </c>
      <c r="F8231" s="9" t="s">
        <v>118</v>
      </c>
      <c r="G8231" s="9" t="s">
        <v>210</v>
      </c>
      <c r="H8231" s="8">
        <v>45352</v>
      </c>
      <c r="I8231" s="8">
        <v>45369</v>
      </c>
      <c r="J8231" s="8" t="s">
        <v>1496</v>
      </c>
      <c r="K8231" s="205" t="s">
        <v>121</v>
      </c>
      <c r="M8231" s="9" t="s">
        <v>129</v>
      </c>
      <c r="N8231" s="215">
        <v>45385.162865138896</v>
      </c>
      <c r="O8231" s="8"/>
    </row>
    <row r="8232" spans="1:15" x14ac:dyDescent="0.25">
      <c r="A8232" s="8">
        <v>45704</v>
      </c>
      <c r="B8232" s="9" t="s">
        <v>12930</v>
      </c>
      <c r="C8232" s="9" t="s">
        <v>131</v>
      </c>
      <c r="D8232" s="3">
        <v>-50.47</v>
      </c>
      <c r="E8232" s="9" t="s">
        <v>7746</v>
      </c>
      <c r="F8232" s="9" t="s">
        <v>133</v>
      </c>
      <c r="G8232" s="9" t="s">
        <v>134</v>
      </c>
      <c r="H8232" s="8">
        <v>45689</v>
      </c>
      <c r="I8232" s="8">
        <v>45698</v>
      </c>
      <c r="J8232" s="219" t="s">
        <v>12931</v>
      </c>
      <c r="K8232" s="205" t="s">
        <v>136</v>
      </c>
      <c r="M8232" s="9" t="s">
        <v>12932</v>
      </c>
      <c r="N8232" s="215">
        <v>45706.0637561111</v>
      </c>
      <c r="O8232" s="8">
        <v>45705</v>
      </c>
    </row>
    <row r="8233" spans="1:15" x14ac:dyDescent="0.25">
      <c r="A8233" s="8">
        <v>45320</v>
      </c>
      <c r="B8233" s="9" t="s">
        <v>3655</v>
      </c>
      <c r="C8233" s="9" t="s">
        <v>131</v>
      </c>
      <c r="D8233" s="3">
        <v>-50.7</v>
      </c>
      <c r="E8233" s="9" t="s">
        <v>132</v>
      </c>
      <c r="F8233" s="9" t="s">
        <v>133</v>
      </c>
      <c r="G8233" s="9" t="s">
        <v>134</v>
      </c>
      <c r="H8233" s="8">
        <v>45292</v>
      </c>
      <c r="I8233" s="8">
        <v>45320</v>
      </c>
      <c r="J8233" s="8" t="s">
        <v>3656</v>
      </c>
      <c r="K8233" s="206" t="s">
        <v>136</v>
      </c>
      <c r="M8233" s="9" t="s">
        <v>3657</v>
      </c>
      <c r="N8233" s="215">
        <v>45322.986432939797</v>
      </c>
      <c r="O8233" s="8">
        <v>45322</v>
      </c>
    </row>
    <row r="8234" spans="1:15" x14ac:dyDescent="0.25">
      <c r="A8234" s="8">
        <v>45686</v>
      </c>
      <c r="B8234" s="9" t="s">
        <v>13193</v>
      </c>
      <c r="C8234" s="9" t="s">
        <v>131</v>
      </c>
      <c r="D8234" s="3">
        <v>-51.17</v>
      </c>
      <c r="E8234" s="9" t="s">
        <v>7746</v>
      </c>
      <c r="F8234" s="9" t="s">
        <v>133</v>
      </c>
      <c r="G8234" s="9" t="s">
        <v>134</v>
      </c>
      <c r="H8234" s="8">
        <v>45658</v>
      </c>
      <c r="I8234" s="8">
        <v>45684</v>
      </c>
      <c r="J8234" s="219" t="s">
        <v>13194</v>
      </c>
      <c r="K8234" s="205" t="s">
        <v>136</v>
      </c>
      <c r="M8234" s="9" t="s">
        <v>13195</v>
      </c>
      <c r="N8234" s="215">
        <v>45706.0637561111</v>
      </c>
      <c r="O8234" s="8">
        <v>45705</v>
      </c>
    </row>
    <row r="8235" spans="1:15" x14ac:dyDescent="0.25">
      <c r="A8235" s="8">
        <v>45238</v>
      </c>
      <c r="B8235" s="9" t="s">
        <v>3678</v>
      </c>
      <c r="C8235" s="9" t="s">
        <v>131</v>
      </c>
      <c r="D8235" s="3">
        <v>-51.25</v>
      </c>
      <c r="E8235" s="9" t="s">
        <v>266</v>
      </c>
      <c r="F8235" s="9" t="s">
        <v>267</v>
      </c>
      <c r="G8235" s="9" t="s">
        <v>268</v>
      </c>
      <c r="H8235" s="8">
        <v>45231</v>
      </c>
      <c r="I8235" s="8">
        <v>45236</v>
      </c>
      <c r="J8235" s="8" t="s">
        <v>3679</v>
      </c>
      <c r="K8235" s="205" t="s">
        <v>270</v>
      </c>
      <c r="M8235" s="9" t="s">
        <v>3680</v>
      </c>
      <c r="N8235" s="215">
        <v>45294.9567489931</v>
      </c>
      <c r="O8235" s="8"/>
    </row>
    <row r="8236" spans="1:15" x14ac:dyDescent="0.25">
      <c r="A8236" s="8">
        <v>45245</v>
      </c>
      <c r="B8236" s="9" t="s">
        <v>3681</v>
      </c>
      <c r="C8236" s="9" t="s">
        <v>131</v>
      </c>
      <c r="D8236" s="3">
        <v>-51.31</v>
      </c>
      <c r="E8236" s="9" t="s">
        <v>132</v>
      </c>
      <c r="F8236" s="9" t="s">
        <v>133</v>
      </c>
      <c r="G8236" s="9" t="s">
        <v>134</v>
      </c>
      <c r="H8236" s="8">
        <v>45231</v>
      </c>
      <c r="I8236" s="8">
        <v>45243</v>
      </c>
      <c r="J8236" s="219" t="s">
        <v>3682</v>
      </c>
      <c r="K8236" s="206" t="s">
        <v>136</v>
      </c>
      <c r="M8236" s="9" t="s">
        <v>3683</v>
      </c>
      <c r="N8236" s="215">
        <v>45294.9567489931</v>
      </c>
      <c r="O8236" s="8"/>
    </row>
    <row r="8237" spans="1:15" x14ac:dyDescent="0.25">
      <c r="A8237" s="8">
        <v>45305</v>
      </c>
      <c r="B8237" s="9" t="s">
        <v>3684</v>
      </c>
      <c r="C8237" s="9" t="s">
        <v>131</v>
      </c>
      <c r="D8237" s="3">
        <v>-51.8</v>
      </c>
      <c r="E8237" s="9" t="s">
        <v>132</v>
      </c>
      <c r="F8237" s="9" t="s">
        <v>133</v>
      </c>
      <c r="G8237" s="9" t="s">
        <v>134</v>
      </c>
      <c r="H8237" s="8">
        <v>45292</v>
      </c>
      <c r="I8237" s="8">
        <v>45299</v>
      </c>
      <c r="J8237" s="8" t="s">
        <v>3685</v>
      </c>
      <c r="K8237" s="206" t="s">
        <v>136</v>
      </c>
      <c r="M8237" s="9" t="s">
        <v>3686</v>
      </c>
      <c r="N8237" s="215">
        <v>45306.781889919002</v>
      </c>
      <c r="O8237" s="8">
        <v>45306</v>
      </c>
    </row>
    <row r="8238" spans="1:15" x14ac:dyDescent="0.25">
      <c r="A8238" s="8">
        <v>45487</v>
      </c>
      <c r="B8238" s="9" t="s">
        <v>8006</v>
      </c>
      <c r="C8238" s="9" t="s">
        <v>131</v>
      </c>
      <c r="D8238" s="3">
        <v>-52</v>
      </c>
      <c r="E8238" s="9" t="s">
        <v>7746</v>
      </c>
      <c r="F8238" s="9" t="s">
        <v>133</v>
      </c>
      <c r="G8238" s="9" t="s">
        <v>134</v>
      </c>
      <c r="H8238" s="8">
        <v>45474</v>
      </c>
      <c r="I8238" s="8">
        <v>45481</v>
      </c>
      <c r="J8238" s="8" t="s">
        <v>8007</v>
      </c>
      <c r="K8238" s="205" t="s">
        <v>136</v>
      </c>
      <c r="M8238" s="9" t="s">
        <v>8008</v>
      </c>
      <c r="N8238" s="215">
        <v>45505.8848292361</v>
      </c>
      <c r="O8238" s="8">
        <v>45505</v>
      </c>
    </row>
    <row r="8239" spans="1:15" x14ac:dyDescent="0.25">
      <c r="A8239" s="8">
        <v>45581</v>
      </c>
      <c r="B8239" s="9" t="s">
        <v>11199</v>
      </c>
      <c r="C8239" s="9" t="s">
        <v>131</v>
      </c>
      <c r="D8239" s="3">
        <v>-52.25</v>
      </c>
      <c r="E8239" s="9" t="s">
        <v>7746</v>
      </c>
      <c r="F8239" s="9" t="s">
        <v>133</v>
      </c>
      <c r="G8239" s="9" t="s">
        <v>134</v>
      </c>
      <c r="H8239" s="8">
        <v>45566</v>
      </c>
      <c r="I8239" s="8">
        <v>45579</v>
      </c>
      <c r="J8239" s="219" t="s">
        <v>11200</v>
      </c>
      <c r="K8239" s="205" t="s">
        <v>136</v>
      </c>
      <c r="M8239" s="9" t="s">
        <v>11201</v>
      </c>
      <c r="N8239" s="215">
        <v>45594.789547013897</v>
      </c>
      <c r="O8239" s="8">
        <v>45594</v>
      </c>
    </row>
    <row r="8240" spans="1:15" x14ac:dyDescent="0.25">
      <c r="A8240" s="8">
        <v>45835</v>
      </c>
      <c r="B8240" s="9" t="s">
        <v>17712</v>
      </c>
      <c r="C8240" s="9" t="s">
        <v>131</v>
      </c>
      <c r="D8240" s="3">
        <v>-52.37</v>
      </c>
      <c r="E8240" s="9" t="s">
        <v>7746</v>
      </c>
      <c r="F8240" s="9" t="s">
        <v>133</v>
      </c>
      <c r="G8240" s="9" t="s">
        <v>134</v>
      </c>
      <c r="H8240" s="8">
        <v>45809</v>
      </c>
      <c r="I8240" s="8">
        <v>45831</v>
      </c>
      <c r="J8240" s="219" t="s">
        <v>17713</v>
      </c>
      <c r="K8240" s="205" t="s">
        <v>136</v>
      </c>
      <c r="M8240" s="9" t="s">
        <v>17714</v>
      </c>
      <c r="N8240" s="215">
        <v>45840.490152685197</v>
      </c>
      <c r="O8240" s="8">
        <v>45840</v>
      </c>
    </row>
    <row r="8241" spans="1:15" x14ac:dyDescent="0.25">
      <c r="A8241" s="8">
        <v>45790</v>
      </c>
      <c r="B8241" s="9" t="s">
        <v>16297</v>
      </c>
      <c r="C8241" s="9" t="s">
        <v>131</v>
      </c>
      <c r="D8241" s="3">
        <v>-52.44</v>
      </c>
      <c r="E8241" s="9" t="s">
        <v>7746</v>
      </c>
      <c r="F8241" s="9" t="s">
        <v>133</v>
      </c>
      <c r="G8241" s="9" t="s">
        <v>134</v>
      </c>
      <c r="H8241" s="8">
        <v>45778</v>
      </c>
      <c r="I8241" s="8">
        <v>45789</v>
      </c>
      <c r="J8241" s="8" t="s">
        <v>16298</v>
      </c>
      <c r="K8241" s="205" t="s">
        <v>136</v>
      </c>
      <c r="M8241" s="9" t="s">
        <v>16299</v>
      </c>
      <c r="N8241" s="215">
        <v>45809.629870740697</v>
      </c>
      <c r="O8241" s="8">
        <v>45809</v>
      </c>
    </row>
    <row r="8242" spans="1:15" x14ac:dyDescent="0.25">
      <c r="A8242" s="8">
        <v>45807</v>
      </c>
      <c r="B8242" s="9" t="s">
        <v>16012</v>
      </c>
      <c r="C8242" s="9" t="s">
        <v>131</v>
      </c>
      <c r="D8242" s="3">
        <v>-52.47</v>
      </c>
      <c r="E8242" s="9" t="s">
        <v>7746</v>
      </c>
      <c r="F8242" s="9" t="s">
        <v>133</v>
      </c>
      <c r="G8242" s="9" t="s">
        <v>134</v>
      </c>
      <c r="H8242" s="8">
        <v>45778</v>
      </c>
      <c r="I8242" s="8">
        <v>45803</v>
      </c>
      <c r="J8242" s="8" t="s">
        <v>16013</v>
      </c>
      <c r="K8242" s="205" t="s">
        <v>136</v>
      </c>
      <c r="M8242" s="9" t="s">
        <v>16014</v>
      </c>
      <c r="N8242" s="215">
        <v>45809.629870740697</v>
      </c>
      <c r="O8242" s="8">
        <v>45809</v>
      </c>
    </row>
    <row r="8243" spans="1:15" x14ac:dyDescent="0.25">
      <c r="A8243" s="8">
        <v>45660</v>
      </c>
      <c r="B8243" s="9" t="s">
        <v>12560</v>
      </c>
      <c r="C8243" s="9" t="s">
        <v>131</v>
      </c>
      <c r="D8243" s="3">
        <v>-52.48</v>
      </c>
      <c r="E8243" s="9" t="s">
        <v>7746</v>
      </c>
      <c r="F8243" s="9" t="s">
        <v>133</v>
      </c>
      <c r="G8243" s="9" t="s">
        <v>134</v>
      </c>
      <c r="H8243" s="8">
        <v>45658</v>
      </c>
      <c r="I8243" s="8">
        <v>45656</v>
      </c>
      <c r="J8243" s="219" t="s">
        <v>12561</v>
      </c>
      <c r="K8243" s="205" t="s">
        <v>136</v>
      </c>
      <c r="M8243" s="9" t="s">
        <v>12562</v>
      </c>
      <c r="N8243" s="215">
        <v>45681.075335370399</v>
      </c>
      <c r="O8243" s="8">
        <v>45681</v>
      </c>
    </row>
    <row r="8244" spans="1:15" x14ac:dyDescent="0.25">
      <c r="A8244" s="8">
        <v>45351</v>
      </c>
      <c r="B8244" s="9" t="s">
        <v>3711</v>
      </c>
      <c r="C8244" s="9" t="s">
        <v>131</v>
      </c>
      <c r="D8244" s="3">
        <v>-52.5</v>
      </c>
      <c r="E8244" s="9" t="s">
        <v>132</v>
      </c>
      <c r="F8244" s="9" t="s">
        <v>133</v>
      </c>
      <c r="G8244" s="9" t="s">
        <v>134</v>
      </c>
      <c r="H8244" s="8">
        <v>45323</v>
      </c>
      <c r="I8244" s="8">
        <v>45348</v>
      </c>
      <c r="J8244" s="8" t="s">
        <v>3712</v>
      </c>
      <c r="K8244" s="206" t="s">
        <v>136</v>
      </c>
      <c r="M8244" s="9" t="s">
        <v>3713</v>
      </c>
      <c r="N8244" s="215">
        <v>45363.078556828703</v>
      </c>
      <c r="O8244" s="8">
        <v>45362</v>
      </c>
    </row>
    <row r="8245" spans="1:15" x14ac:dyDescent="0.25">
      <c r="A8245" s="8">
        <v>45561</v>
      </c>
      <c r="B8245" s="9" t="s">
        <v>10177</v>
      </c>
      <c r="C8245" s="9" t="s">
        <v>131</v>
      </c>
      <c r="D8245" s="3">
        <v>-52.9</v>
      </c>
      <c r="E8245" s="9" t="s">
        <v>7746</v>
      </c>
      <c r="F8245" s="9" t="s">
        <v>133</v>
      </c>
      <c r="G8245" s="9" t="s">
        <v>134</v>
      </c>
      <c r="H8245" s="8">
        <v>45536</v>
      </c>
      <c r="I8245" s="8">
        <v>45558</v>
      </c>
      <c r="J8245" s="8" t="s">
        <v>10178</v>
      </c>
      <c r="K8245" s="205" t="s">
        <v>136</v>
      </c>
      <c r="M8245" s="9" t="s">
        <v>10179</v>
      </c>
      <c r="N8245" s="215">
        <v>45575.565837071801</v>
      </c>
      <c r="O8245" s="8">
        <v>45575</v>
      </c>
    </row>
    <row r="8246" spans="1:15" x14ac:dyDescent="0.25">
      <c r="A8246" s="8">
        <v>45374</v>
      </c>
      <c r="B8246" s="9" t="s">
        <v>2991</v>
      </c>
      <c r="C8246" s="9" t="s">
        <v>217</v>
      </c>
      <c r="D8246" s="3">
        <v>-26.46</v>
      </c>
      <c r="E8246" s="9" t="s">
        <v>724</v>
      </c>
      <c r="F8246" s="9" t="s">
        <v>118</v>
      </c>
      <c r="G8246" s="9" t="s">
        <v>210</v>
      </c>
      <c r="H8246" s="8">
        <v>45352</v>
      </c>
      <c r="I8246" s="8">
        <v>45369</v>
      </c>
      <c r="J8246" s="8" t="s">
        <v>2992</v>
      </c>
      <c r="K8246" s="205" t="s">
        <v>121</v>
      </c>
      <c r="M8246" s="9" t="s">
        <v>2993</v>
      </c>
      <c r="N8246" s="215">
        <v>45385.162865138896</v>
      </c>
      <c r="O8246" s="8">
        <v>45384</v>
      </c>
    </row>
    <row r="8247" spans="1:15" x14ac:dyDescent="0.25">
      <c r="A8247" s="8">
        <v>45669</v>
      </c>
      <c r="B8247" s="9" t="s">
        <v>12515</v>
      </c>
      <c r="C8247" s="9" t="s">
        <v>131</v>
      </c>
      <c r="D8247" s="3">
        <v>-53.01</v>
      </c>
      <c r="E8247" s="9" t="s">
        <v>7746</v>
      </c>
      <c r="F8247" s="9" t="s">
        <v>133</v>
      </c>
      <c r="G8247" s="9" t="s">
        <v>134</v>
      </c>
      <c r="H8247" s="8">
        <v>45658</v>
      </c>
      <c r="I8247" s="8">
        <v>45663</v>
      </c>
      <c r="J8247" s="219" t="s">
        <v>12516</v>
      </c>
      <c r="K8247" s="205" t="s">
        <v>136</v>
      </c>
      <c r="M8247" s="9" t="s">
        <v>12517</v>
      </c>
      <c r="N8247" s="215">
        <v>45681.075335370399</v>
      </c>
      <c r="O8247" s="8">
        <v>45681</v>
      </c>
    </row>
    <row r="8248" spans="1:15" x14ac:dyDescent="0.25">
      <c r="A8248" s="8">
        <v>45665</v>
      </c>
      <c r="B8248" s="9" t="s">
        <v>12530</v>
      </c>
      <c r="C8248" s="9" t="s">
        <v>131</v>
      </c>
      <c r="D8248" s="3">
        <v>-53.06</v>
      </c>
      <c r="E8248" s="9" t="s">
        <v>7746</v>
      </c>
      <c r="F8248" s="9" t="s">
        <v>133</v>
      </c>
      <c r="G8248" s="9" t="s">
        <v>134</v>
      </c>
      <c r="H8248" s="8">
        <v>45658</v>
      </c>
      <c r="I8248" s="8">
        <v>45663</v>
      </c>
      <c r="J8248" s="219" t="s">
        <v>12531</v>
      </c>
      <c r="K8248" s="205" t="s">
        <v>136</v>
      </c>
      <c r="M8248" s="9" t="s">
        <v>12532</v>
      </c>
      <c r="N8248" s="215">
        <v>45681.075335370399</v>
      </c>
      <c r="O8248" s="8">
        <v>45681</v>
      </c>
    </row>
    <row r="8249" spans="1:15" x14ac:dyDescent="0.25">
      <c r="A8249" s="8">
        <v>45736</v>
      </c>
      <c r="B8249" s="9" t="s">
        <v>15283</v>
      </c>
      <c r="C8249" s="9" t="s">
        <v>131</v>
      </c>
      <c r="D8249" s="3">
        <v>-53.09</v>
      </c>
      <c r="E8249" s="9" t="s">
        <v>7746</v>
      </c>
      <c r="F8249" s="9" t="s">
        <v>133</v>
      </c>
      <c r="G8249" s="9" t="s">
        <v>134</v>
      </c>
      <c r="H8249" s="8">
        <v>45717</v>
      </c>
      <c r="I8249" s="8">
        <v>45733</v>
      </c>
      <c r="J8249" s="219" t="s">
        <v>15284</v>
      </c>
      <c r="K8249" s="205" t="s">
        <v>136</v>
      </c>
      <c r="M8249" s="9" t="s">
        <v>15285</v>
      </c>
      <c r="N8249" s="215">
        <v>45777.922227581003</v>
      </c>
      <c r="O8249" s="8">
        <v>45777</v>
      </c>
    </row>
    <row r="8250" spans="1:15" x14ac:dyDescent="0.25">
      <c r="A8250" s="8">
        <v>45797</v>
      </c>
      <c r="B8250" s="9" t="s">
        <v>16218</v>
      </c>
      <c r="C8250" s="9" t="s">
        <v>131</v>
      </c>
      <c r="D8250" s="3">
        <v>-53.15</v>
      </c>
      <c r="E8250" s="9" t="s">
        <v>7746</v>
      </c>
      <c r="F8250" s="9" t="s">
        <v>133</v>
      </c>
      <c r="G8250" s="9" t="s">
        <v>134</v>
      </c>
      <c r="H8250" s="8">
        <v>45778</v>
      </c>
      <c r="I8250" s="8">
        <v>45796</v>
      </c>
      <c r="J8250" s="8" t="s">
        <v>16219</v>
      </c>
      <c r="K8250" s="205" t="s">
        <v>136</v>
      </c>
      <c r="M8250" s="9" t="s">
        <v>16220</v>
      </c>
      <c r="N8250" s="215">
        <v>45809.629870740697</v>
      </c>
      <c r="O8250" s="8">
        <v>45809</v>
      </c>
    </row>
    <row r="8251" spans="1:15" x14ac:dyDescent="0.25">
      <c r="A8251" s="8">
        <v>45680</v>
      </c>
      <c r="B8251" s="9" t="s">
        <v>13296</v>
      </c>
      <c r="C8251" s="9" t="s">
        <v>131</v>
      </c>
      <c r="D8251" s="3">
        <v>-53.29</v>
      </c>
      <c r="E8251" s="9" t="s">
        <v>7746</v>
      </c>
      <c r="F8251" s="9" t="s">
        <v>133</v>
      </c>
      <c r="G8251" s="9" t="s">
        <v>134</v>
      </c>
      <c r="H8251" s="8">
        <v>45658</v>
      </c>
      <c r="I8251" s="8">
        <v>45677</v>
      </c>
      <c r="J8251" s="219" t="s">
        <v>13297</v>
      </c>
      <c r="K8251" s="205" t="s">
        <v>136</v>
      </c>
      <c r="M8251" s="9" t="s">
        <v>13298</v>
      </c>
      <c r="N8251" s="215">
        <v>45706.0637561111</v>
      </c>
      <c r="O8251" s="8">
        <v>45705</v>
      </c>
    </row>
    <row r="8252" spans="1:15" x14ac:dyDescent="0.25">
      <c r="A8252" s="8">
        <v>45639</v>
      </c>
      <c r="B8252" s="9" t="s">
        <v>12767</v>
      </c>
      <c r="C8252" s="9" t="s">
        <v>131</v>
      </c>
      <c r="D8252" s="3">
        <v>-53.3</v>
      </c>
      <c r="E8252" s="9" t="s">
        <v>7746</v>
      </c>
      <c r="F8252" s="9" t="s">
        <v>133</v>
      </c>
      <c r="G8252" s="9" t="s">
        <v>134</v>
      </c>
      <c r="H8252" s="8">
        <v>45627</v>
      </c>
      <c r="I8252" s="8">
        <v>45635</v>
      </c>
      <c r="J8252" s="219" t="s">
        <v>12768</v>
      </c>
      <c r="K8252" s="205" t="s">
        <v>136</v>
      </c>
      <c r="M8252" s="9" t="s">
        <v>12769</v>
      </c>
      <c r="N8252" s="215">
        <v>45681.075335370399</v>
      </c>
      <c r="O8252" s="8">
        <v>45681</v>
      </c>
    </row>
    <row r="8253" spans="1:15" x14ac:dyDescent="0.25">
      <c r="A8253" s="8">
        <v>45511</v>
      </c>
      <c r="B8253" s="9" t="s">
        <v>9406</v>
      </c>
      <c r="C8253" s="9" t="s">
        <v>131</v>
      </c>
      <c r="D8253" s="3">
        <v>-53.3</v>
      </c>
      <c r="E8253" s="9" t="s">
        <v>7746</v>
      </c>
      <c r="F8253" s="9" t="s">
        <v>133</v>
      </c>
      <c r="G8253" s="9" t="s">
        <v>134</v>
      </c>
      <c r="H8253" s="8">
        <v>45505</v>
      </c>
      <c r="I8253" s="8">
        <v>45509</v>
      </c>
      <c r="J8253" s="8" t="s">
        <v>9407</v>
      </c>
      <c r="K8253" s="205" t="s">
        <v>136</v>
      </c>
      <c r="M8253" s="9" t="s">
        <v>9408</v>
      </c>
      <c r="N8253" s="215">
        <v>45534.648212951397</v>
      </c>
      <c r="O8253" s="8">
        <v>45534</v>
      </c>
    </row>
    <row r="8254" spans="1:15" x14ac:dyDescent="0.25">
      <c r="A8254" s="8">
        <v>45685</v>
      </c>
      <c r="B8254" s="9" t="s">
        <v>13244</v>
      </c>
      <c r="C8254" s="9" t="s">
        <v>131</v>
      </c>
      <c r="D8254" s="3">
        <v>-53.31</v>
      </c>
      <c r="E8254" s="9" t="s">
        <v>7746</v>
      </c>
      <c r="F8254" s="9" t="s">
        <v>133</v>
      </c>
      <c r="G8254" s="9" t="s">
        <v>134</v>
      </c>
      <c r="H8254" s="8">
        <v>45658</v>
      </c>
      <c r="I8254" s="8">
        <v>45684</v>
      </c>
      <c r="J8254" s="219" t="s">
        <v>13245</v>
      </c>
      <c r="K8254" s="205" t="s">
        <v>136</v>
      </c>
      <c r="M8254" s="9" t="s">
        <v>13246</v>
      </c>
      <c r="N8254" s="215">
        <v>45706.0637561111</v>
      </c>
      <c r="O8254" s="8">
        <v>45705</v>
      </c>
    </row>
    <row r="8255" spans="1:15" x14ac:dyDescent="0.25">
      <c r="A8255" s="8">
        <v>45278</v>
      </c>
      <c r="B8255" s="9" t="s">
        <v>3725</v>
      </c>
      <c r="C8255" s="9" t="s">
        <v>131</v>
      </c>
      <c r="D8255" s="3">
        <v>-53.44</v>
      </c>
      <c r="E8255" s="9" t="s">
        <v>266</v>
      </c>
      <c r="F8255" s="9" t="s">
        <v>267</v>
      </c>
      <c r="G8255" s="9" t="s">
        <v>268</v>
      </c>
      <c r="H8255" s="8">
        <v>45261</v>
      </c>
      <c r="I8255" s="8">
        <v>45278</v>
      </c>
      <c r="J8255" s="8" t="s">
        <v>3726</v>
      </c>
      <c r="K8255" s="205" t="s">
        <v>270</v>
      </c>
      <c r="M8255" s="9" t="s">
        <v>3727</v>
      </c>
      <c r="N8255" s="215">
        <v>45294.9567489931</v>
      </c>
      <c r="O8255" s="8"/>
    </row>
    <row r="8256" spans="1:15" x14ac:dyDescent="0.25">
      <c r="A8256" s="8">
        <v>45506</v>
      </c>
      <c r="B8256" s="9" t="s">
        <v>9482</v>
      </c>
      <c r="C8256" s="9" t="s">
        <v>131</v>
      </c>
      <c r="D8256" s="3">
        <v>-53.7</v>
      </c>
      <c r="E8256" s="9" t="s">
        <v>7746</v>
      </c>
      <c r="F8256" s="9" t="s">
        <v>133</v>
      </c>
      <c r="G8256" s="9" t="s">
        <v>134</v>
      </c>
      <c r="H8256" s="8">
        <v>45505</v>
      </c>
      <c r="I8256" s="8">
        <v>45502</v>
      </c>
      <c r="J8256" s="8" t="s">
        <v>9483</v>
      </c>
      <c r="K8256" s="205" t="s">
        <v>136</v>
      </c>
      <c r="M8256" s="9" t="s">
        <v>9484</v>
      </c>
      <c r="N8256" s="215">
        <v>45534.648212951397</v>
      </c>
      <c r="O8256" s="8">
        <v>45534</v>
      </c>
    </row>
    <row r="8257" spans="1:15" x14ac:dyDescent="0.25">
      <c r="A8257" s="8">
        <v>45574</v>
      </c>
      <c r="B8257" s="9" t="s">
        <v>11256</v>
      </c>
      <c r="C8257" s="9" t="s">
        <v>131</v>
      </c>
      <c r="D8257" s="3">
        <v>-53.8</v>
      </c>
      <c r="E8257" s="9" t="s">
        <v>7746</v>
      </c>
      <c r="F8257" s="9" t="s">
        <v>133</v>
      </c>
      <c r="G8257" s="9" t="s">
        <v>134</v>
      </c>
      <c r="H8257" s="8">
        <v>45566</v>
      </c>
      <c r="I8257" s="8">
        <v>45572</v>
      </c>
      <c r="J8257" s="219" t="s">
        <v>11257</v>
      </c>
      <c r="K8257" s="205" t="s">
        <v>136</v>
      </c>
      <c r="M8257" s="9" t="s">
        <v>11258</v>
      </c>
      <c r="N8257" s="215">
        <v>45594.789547013897</v>
      </c>
      <c r="O8257" s="8">
        <v>45594</v>
      </c>
    </row>
    <row r="8258" spans="1:15" x14ac:dyDescent="0.25">
      <c r="A8258" s="8">
        <v>45386</v>
      </c>
      <c r="B8258" s="9" t="s">
        <v>3731</v>
      </c>
      <c r="C8258" s="9" t="s">
        <v>131</v>
      </c>
      <c r="D8258" s="3">
        <v>-53.99</v>
      </c>
      <c r="E8258" s="9" t="s">
        <v>132</v>
      </c>
      <c r="F8258" s="9" t="s">
        <v>133</v>
      </c>
      <c r="G8258" s="9" t="s">
        <v>134</v>
      </c>
      <c r="H8258" s="8">
        <v>45383</v>
      </c>
      <c r="I8258" s="8">
        <v>45383</v>
      </c>
      <c r="J8258" s="8" t="s">
        <v>3732</v>
      </c>
      <c r="K8258" s="205" t="s">
        <v>136</v>
      </c>
      <c r="M8258" s="9" t="s">
        <v>3733</v>
      </c>
      <c r="N8258" s="215">
        <v>45402.639274791698</v>
      </c>
      <c r="O8258" s="8">
        <v>45402</v>
      </c>
    </row>
    <row r="8259" spans="1:15" x14ac:dyDescent="0.25">
      <c r="A8259" s="8">
        <v>45280</v>
      </c>
      <c r="B8259" s="9" t="s">
        <v>3736</v>
      </c>
      <c r="C8259" s="9" t="s">
        <v>131</v>
      </c>
      <c r="D8259" s="3">
        <v>-53.99</v>
      </c>
      <c r="E8259" s="9" t="s">
        <v>132</v>
      </c>
      <c r="F8259" s="9" t="s">
        <v>133</v>
      </c>
      <c r="G8259" s="9" t="s">
        <v>134</v>
      </c>
      <c r="H8259" s="8">
        <v>45261</v>
      </c>
      <c r="I8259" s="8">
        <v>45278</v>
      </c>
      <c r="J8259" s="219" t="s">
        <v>3737</v>
      </c>
      <c r="K8259" s="206" t="s">
        <v>136</v>
      </c>
      <c r="M8259" s="9" t="s">
        <v>3738</v>
      </c>
      <c r="N8259" s="215">
        <v>45294.9567489931</v>
      </c>
      <c r="O8259" s="8"/>
    </row>
    <row r="8260" spans="1:15" x14ac:dyDescent="0.25">
      <c r="A8260" s="8">
        <v>45249</v>
      </c>
      <c r="B8260" s="9" t="s">
        <v>3740</v>
      </c>
      <c r="C8260" s="9" t="s">
        <v>131</v>
      </c>
      <c r="D8260" s="3">
        <v>-54.02</v>
      </c>
      <c r="E8260" s="9" t="s">
        <v>132</v>
      </c>
      <c r="F8260" s="9" t="s">
        <v>133</v>
      </c>
      <c r="G8260" s="9" t="s">
        <v>134</v>
      </c>
      <c r="H8260" s="8">
        <v>45231</v>
      </c>
      <c r="I8260" s="8">
        <v>45243</v>
      </c>
      <c r="J8260" s="219" t="s">
        <v>3741</v>
      </c>
      <c r="K8260" s="206" t="s">
        <v>136</v>
      </c>
      <c r="M8260" s="9" t="s">
        <v>3742</v>
      </c>
      <c r="N8260" s="215">
        <v>45294.9567489931</v>
      </c>
      <c r="O8260" s="8"/>
    </row>
    <row r="8261" spans="1:15" x14ac:dyDescent="0.25">
      <c r="A8261" s="8">
        <v>45681</v>
      </c>
      <c r="B8261" s="9" t="s">
        <v>13289</v>
      </c>
      <c r="C8261" s="9" t="s">
        <v>131</v>
      </c>
      <c r="D8261" s="3">
        <v>-54.33</v>
      </c>
      <c r="E8261" s="9" t="s">
        <v>7746</v>
      </c>
      <c r="F8261" s="9" t="s">
        <v>133</v>
      </c>
      <c r="G8261" s="9" t="s">
        <v>134</v>
      </c>
      <c r="H8261" s="8">
        <v>45658</v>
      </c>
      <c r="I8261" s="8">
        <v>45677</v>
      </c>
      <c r="J8261" s="219" t="s">
        <v>13290</v>
      </c>
      <c r="K8261" s="205" t="s">
        <v>136</v>
      </c>
      <c r="M8261" s="9" t="s">
        <v>13291</v>
      </c>
      <c r="N8261" s="215">
        <v>45706.0637561111</v>
      </c>
      <c r="O8261" s="8">
        <v>45705</v>
      </c>
    </row>
    <row r="8262" spans="1:15" x14ac:dyDescent="0.25">
      <c r="A8262" s="8">
        <v>45659</v>
      </c>
      <c r="B8262" s="9" t="s">
        <v>12566</v>
      </c>
      <c r="C8262" s="9" t="s">
        <v>131</v>
      </c>
      <c r="D8262" s="3">
        <v>-54.89</v>
      </c>
      <c r="E8262" s="9" t="s">
        <v>7746</v>
      </c>
      <c r="F8262" s="9" t="s">
        <v>133</v>
      </c>
      <c r="G8262" s="9" t="s">
        <v>134</v>
      </c>
      <c r="H8262" s="8">
        <v>45658</v>
      </c>
      <c r="I8262" s="8">
        <v>45656</v>
      </c>
      <c r="J8262" s="219" t="s">
        <v>12567</v>
      </c>
      <c r="K8262" s="205" t="s">
        <v>136</v>
      </c>
      <c r="M8262" s="9" t="s">
        <v>12568</v>
      </c>
      <c r="N8262" s="215">
        <v>45681.075335370399</v>
      </c>
      <c r="O8262" s="8">
        <v>45681</v>
      </c>
    </row>
    <row r="8263" spans="1:15" x14ac:dyDescent="0.25">
      <c r="A8263" s="8">
        <v>45278</v>
      </c>
      <c r="B8263" s="9" t="s">
        <v>3752</v>
      </c>
      <c r="C8263" s="9" t="s">
        <v>131</v>
      </c>
      <c r="D8263" s="3">
        <v>-55.07</v>
      </c>
      <c r="E8263" s="9" t="s">
        <v>132</v>
      </c>
      <c r="F8263" s="9" t="s">
        <v>133</v>
      </c>
      <c r="G8263" s="9" t="s">
        <v>134</v>
      </c>
      <c r="H8263" s="8">
        <v>45261</v>
      </c>
      <c r="I8263" s="8">
        <v>45278</v>
      </c>
      <c r="J8263" s="219" t="s">
        <v>3753</v>
      </c>
      <c r="K8263" s="206" t="s">
        <v>136</v>
      </c>
      <c r="M8263" s="9" t="s">
        <v>3754</v>
      </c>
      <c r="N8263" s="215">
        <v>45294.9567489931</v>
      </c>
      <c r="O8263" s="8"/>
    </row>
    <row r="8264" spans="1:15" x14ac:dyDescent="0.25">
      <c r="A8264" s="8">
        <v>45750</v>
      </c>
      <c r="B8264" s="9" t="s">
        <v>15018</v>
      </c>
      <c r="C8264" s="9" t="s">
        <v>131</v>
      </c>
      <c r="D8264" s="3">
        <v>-55.4</v>
      </c>
      <c r="E8264" s="9" t="s">
        <v>7746</v>
      </c>
      <c r="F8264" s="9" t="s">
        <v>133</v>
      </c>
      <c r="G8264" s="9" t="s">
        <v>134</v>
      </c>
      <c r="H8264" s="8">
        <v>45748</v>
      </c>
      <c r="I8264" s="8">
        <v>45747</v>
      </c>
      <c r="J8264" s="219" t="s">
        <v>15019</v>
      </c>
      <c r="K8264" s="205" t="s">
        <v>136</v>
      </c>
      <c r="M8264" s="9" t="s">
        <v>15020</v>
      </c>
      <c r="N8264" s="215">
        <v>45777.922227581003</v>
      </c>
      <c r="O8264" s="8">
        <v>45777</v>
      </c>
    </row>
    <row r="8265" spans="1:15" x14ac:dyDescent="0.25">
      <c r="A8265" s="8">
        <v>45327</v>
      </c>
      <c r="B8265" s="9" t="s">
        <v>3768</v>
      </c>
      <c r="C8265" s="9" t="s">
        <v>131</v>
      </c>
      <c r="D8265" s="3">
        <v>-56.07</v>
      </c>
      <c r="E8265" s="9" t="s">
        <v>132</v>
      </c>
      <c r="F8265" s="9" t="s">
        <v>133</v>
      </c>
      <c r="G8265" s="9" t="s">
        <v>134</v>
      </c>
      <c r="H8265" s="8">
        <v>45323</v>
      </c>
      <c r="I8265" s="8">
        <v>45327</v>
      </c>
      <c r="J8265" s="8" t="s">
        <v>3769</v>
      </c>
      <c r="K8265" s="206" t="s">
        <v>136</v>
      </c>
      <c r="M8265" s="9" t="s">
        <v>3770</v>
      </c>
      <c r="N8265" s="215">
        <v>45336.674582523097</v>
      </c>
      <c r="O8265" s="8">
        <v>45336</v>
      </c>
    </row>
    <row r="8266" spans="1:15" x14ac:dyDescent="0.25">
      <c r="A8266" s="8">
        <v>45415</v>
      </c>
      <c r="B8266" s="9" t="s">
        <v>3780</v>
      </c>
      <c r="C8266" s="9" t="s">
        <v>131</v>
      </c>
      <c r="D8266" s="3">
        <v>-57.28</v>
      </c>
      <c r="E8266" s="9" t="s">
        <v>132</v>
      </c>
      <c r="F8266" s="9" t="s">
        <v>133</v>
      </c>
      <c r="G8266" s="9" t="s">
        <v>134</v>
      </c>
      <c r="H8266" s="8">
        <v>45413</v>
      </c>
      <c r="I8266" s="8">
        <v>45411</v>
      </c>
      <c r="J8266" s="8" t="s">
        <v>3781</v>
      </c>
      <c r="K8266" s="205" t="s">
        <v>136</v>
      </c>
      <c r="M8266" s="9" t="s">
        <v>3782</v>
      </c>
      <c r="N8266" s="215">
        <v>45421.815222858801</v>
      </c>
      <c r="O8266" s="8">
        <v>45421</v>
      </c>
    </row>
    <row r="8267" spans="1:15" x14ac:dyDescent="0.25">
      <c r="A8267" s="8">
        <v>45362</v>
      </c>
      <c r="B8267" s="9" t="s">
        <v>3783</v>
      </c>
      <c r="C8267" s="9" t="s">
        <v>131</v>
      </c>
      <c r="D8267" s="3">
        <v>-57.28</v>
      </c>
      <c r="E8267" s="9" t="s">
        <v>132</v>
      </c>
      <c r="F8267" s="9" t="s">
        <v>133</v>
      </c>
      <c r="G8267" s="9" t="s">
        <v>134</v>
      </c>
      <c r="H8267" s="8">
        <v>45352</v>
      </c>
      <c r="I8267" s="8">
        <v>45362</v>
      </c>
      <c r="J8267" s="8" t="s">
        <v>3784</v>
      </c>
      <c r="K8267" s="205" t="s">
        <v>136</v>
      </c>
      <c r="M8267" s="9" t="s">
        <v>3785</v>
      </c>
      <c r="N8267" s="215">
        <v>45371.6918198032</v>
      </c>
      <c r="O8267" s="8">
        <v>45371</v>
      </c>
    </row>
    <row r="8268" spans="1:15" x14ac:dyDescent="0.25">
      <c r="A8268" s="8">
        <v>45564</v>
      </c>
      <c r="B8268" s="9" t="s">
        <v>10152</v>
      </c>
      <c r="C8268" s="9" t="s">
        <v>131</v>
      </c>
      <c r="D8268" s="3">
        <v>-57.5</v>
      </c>
      <c r="E8268" s="9" t="s">
        <v>7746</v>
      </c>
      <c r="F8268" s="9" t="s">
        <v>133</v>
      </c>
      <c r="G8268" s="9" t="s">
        <v>134</v>
      </c>
      <c r="H8268" s="8">
        <v>45536</v>
      </c>
      <c r="I8268" s="8">
        <v>45558</v>
      </c>
      <c r="J8268" s="8" t="s">
        <v>10153</v>
      </c>
      <c r="K8268" s="205" t="s">
        <v>136</v>
      </c>
      <c r="M8268" s="9" t="s">
        <v>10154</v>
      </c>
      <c r="N8268" s="215">
        <v>45575.565837071801</v>
      </c>
      <c r="O8268" s="8">
        <v>45575</v>
      </c>
    </row>
    <row r="8269" spans="1:15" x14ac:dyDescent="0.25">
      <c r="A8269" s="8">
        <v>45835</v>
      </c>
      <c r="B8269" s="9" t="s">
        <v>17715</v>
      </c>
      <c r="C8269" s="9" t="s">
        <v>131</v>
      </c>
      <c r="D8269" s="3">
        <v>-57.56</v>
      </c>
      <c r="E8269" s="9" t="s">
        <v>7746</v>
      </c>
      <c r="F8269" s="9" t="s">
        <v>133</v>
      </c>
      <c r="G8269" s="9" t="s">
        <v>134</v>
      </c>
      <c r="H8269" s="8">
        <v>45809</v>
      </c>
      <c r="I8269" s="8">
        <v>45831</v>
      </c>
      <c r="J8269" s="219" t="s">
        <v>17716</v>
      </c>
      <c r="K8269" s="205" t="s">
        <v>136</v>
      </c>
      <c r="M8269" s="9" t="s">
        <v>17717</v>
      </c>
      <c r="N8269" s="215">
        <v>45840.490152685197</v>
      </c>
      <c r="O8269" s="8">
        <v>45840</v>
      </c>
    </row>
    <row r="8270" spans="1:15" x14ac:dyDescent="0.25">
      <c r="A8270" s="8">
        <v>45762</v>
      </c>
      <c r="B8270" s="9" t="s">
        <v>8439</v>
      </c>
      <c r="C8270" s="9" t="s">
        <v>180</v>
      </c>
      <c r="D8270" s="3">
        <v>0.11</v>
      </c>
      <c r="E8270" s="9" t="s">
        <v>181</v>
      </c>
      <c r="F8270" s="9" t="s">
        <v>182</v>
      </c>
      <c r="G8270" s="9" t="s">
        <v>183</v>
      </c>
      <c r="H8270" s="8">
        <v>45748</v>
      </c>
      <c r="I8270" s="8">
        <v>45761</v>
      </c>
      <c r="J8270" s="219" t="s">
        <v>14784</v>
      </c>
      <c r="K8270" s="205" t="s">
        <v>185</v>
      </c>
      <c r="M8270" s="9" t="s">
        <v>8441</v>
      </c>
      <c r="N8270" s="215">
        <v>45777.922227581003</v>
      </c>
      <c r="O8270" s="8">
        <v>45777</v>
      </c>
    </row>
    <row r="8271" spans="1:15" x14ac:dyDescent="0.25">
      <c r="A8271" s="8">
        <v>45583</v>
      </c>
      <c r="B8271" s="9" t="s">
        <v>11175</v>
      </c>
      <c r="C8271" s="9" t="s">
        <v>131</v>
      </c>
      <c r="D8271" s="3">
        <v>-58.44</v>
      </c>
      <c r="E8271" s="9" t="s">
        <v>7746</v>
      </c>
      <c r="F8271" s="9" t="s">
        <v>133</v>
      </c>
      <c r="G8271" s="9" t="s">
        <v>134</v>
      </c>
      <c r="H8271" s="8">
        <v>45566</v>
      </c>
      <c r="I8271" s="8">
        <v>45579</v>
      </c>
      <c r="J8271" s="219" t="s">
        <v>11176</v>
      </c>
      <c r="K8271" s="205" t="s">
        <v>136</v>
      </c>
      <c r="M8271" s="9" t="s">
        <v>11177</v>
      </c>
      <c r="N8271" s="215">
        <v>45594.789547013897</v>
      </c>
      <c r="O8271" s="8">
        <v>45594</v>
      </c>
    </row>
    <row r="8272" spans="1:15" x14ac:dyDescent="0.25">
      <c r="A8272" s="8">
        <v>45882</v>
      </c>
      <c r="B8272" s="9" t="s">
        <v>19964</v>
      </c>
      <c r="C8272" s="9" t="s">
        <v>131</v>
      </c>
      <c r="D8272" s="3">
        <v>-58.59</v>
      </c>
      <c r="E8272" s="9" t="s">
        <v>7746</v>
      </c>
      <c r="F8272" s="9" t="s">
        <v>133</v>
      </c>
      <c r="G8272" s="9" t="s">
        <v>134</v>
      </c>
      <c r="H8272" s="8">
        <v>45870</v>
      </c>
      <c r="I8272" s="8">
        <v>45880</v>
      </c>
      <c r="J8272" s="219" t="s">
        <v>19965</v>
      </c>
      <c r="K8272" s="205" t="s">
        <v>136</v>
      </c>
      <c r="M8272" s="9" t="s">
        <v>19966</v>
      </c>
      <c r="N8272" s="215">
        <v>45929.807189814797</v>
      </c>
      <c r="O8272" s="8">
        <v>45929</v>
      </c>
    </row>
    <row r="8273" spans="1:15" x14ac:dyDescent="0.25">
      <c r="A8273" s="8">
        <v>45825</v>
      </c>
      <c r="B8273" s="9" t="s">
        <v>17855</v>
      </c>
      <c r="C8273" s="9" t="s">
        <v>131</v>
      </c>
      <c r="D8273" s="3">
        <v>-58.63</v>
      </c>
      <c r="E8273" s="9" t="s">
        <v>7746</v>
      </c>
      <c r="F8273" s="9" t="s">
        <v>133</v>
      </c>
      <c r="G8273" s="9" t="s">
        <v>134</v>
      </c>
      <c r="H8273" s="8">
        <v>45809</v>
      </c>
      <c r="I8273" s="8">
        <v>45824</v>
      </c>
      <c r="J8273" s="8" t="s">
        <v>17856</v>
      </c>
      <c r="K8273" s="205" t="s">
        <v>136</v>
      </c>
      <c r="M8273" s="9" t="s">
        <v>17857</v>
      </c>
      <c r="N8273" s="215">
        <v>45840.490152685197</v>
      </c>
      <c r="O8273" s="8">
        <v>45840</v>
      </c>
    </row>
    <row r="8274" spans="1:15" x14ac:dyDescent="0.25">
      <c r="A8274" s="8">
        <v>45807</v>
      </c>
      <c r="B8274" s="9" t="s">
        <v>16006</v>
      </c>
      <c r="C8274" s="9" t="s">
        <v>131</v>
      </c>
      <c r="D8274" s="3">
        <v>-58.88</v>
      </c>
      <c r="E8274" s="9" t="s">
        <v>7746</v>
      </c>
      <c r="F8274" s="9" t="s">
        <v>133</v>
      </c>
      <c r="G8274" s="9" t="s">
        <v>134</v>
      </c>
      <c r="H8274" s="8">
        <v>45778</v>
      </c>
      <c r="I8274" s="8">
        <v>45803</v>
      </c>
      <c r="J8274" s="8" t="s">
        <v>16007</v>
      </c>
      <c r="K8274" s="205" t="s">
        <v>136</v>
      </c>
      <c r="M8274" s="9" t="s">
        <v>16008</v>
      </c>
      <c r="N8274" s="215">
        <v>45809.629870740697</v>
      </c>
      <c r="O8274" s="8">
        <v>45809</v>
      </c>
    </row>
    <row r="8275" spans="1:15" x14ac:dyDescent="0.25">
      <c r="A8275" s="8">
        <v>45476</v>
      </c>
      <c r="B8275" s="9" t="s">
        <v>8203</v>
      </c>
      <c r="C8275" s="9" t="s">
        <v>131</v>
      </c>
      <c r="D8275" s="3">
        <v>-59.05</v>
      </c>
      <c r="E8275" s="9" t="s">
        <v>7746</v>
      </c>
      <c r="F8275" s="9" t="s">
        <v>133</v>
      </c>
      <c r="G8275" s="9" t="s">
        <v>134</v>
      </c>
      <c r="H8275" s="8">
        <v>45474</v>
      </c>
      <c r="I8275" s="8">
        <v>45474</v>
      </c>
      <c r="J8275" s="8" t="s">
        <v>8204</v>
      </c>
      <c r="K8275" s="205" t="s">
        <v>136</v>
      </c>
      <c r="M8275" s="9" t="s">
        <v>8205</v>
      </c>
      <c r="N8275" s="215">
        <v>45505.8848292361</v>
      </c>
      <c r="O8275" s="8">
        <v>45505</v>
      </c>
    </row>
    <row r="8276" spans="1:15" x14ac:dyDescent="0.25">
      <c r="A8276" s="8">
        <v>45512</v>
      </c>
      <c r="B8276" s="9" t="s">
        <v>9386</v>
      </c>
      <c r="C8276" s="9" t="s">
        <v>131</v>
      </c>
      <c r="D8276" s="3">
        <v>-59.64</v>
      </c>
      <c r="E8276" s="9" t="s">
        <v>7746</v>
      </c>
      <c r="F8276" s="9" t="s">
        <v>133</v>
      </c>
      <c r="G8276" s="9" t="s">
        <v>134</v>
      </c>
      <c r="H8276" s="8">
        <v>45505</v>
      </c>
      <c r="I8276" s="8">
        <v>45509</v>
      </c>
      <c r="J8276" s="8" t="s">
        <v>9387</v>
      </c>
      <c r="K8276" s="205" t="s">
        <v>136</v>
      </c>
      <c r="M8276" s="9" t="s">
        <v>9388</v>
      </c>
      <c r="N8276" s="215">
        <v>45534.648212951397</v>
      </c>
      <c r="O8276" s="8">
        <v>45534</v>
      </c>
    </row>
    <row r="8277" spans="1:15" x14ac:dyDescent="0.25">
      <c r="A8277" s="8">
        <v>45655</v>
      </c>
      <c r="B8277" s="9" t="s">
        <v>12593</v>
      </c>
      <c r="C8277" s="9" t="s">
        <v>131</v>
      </c>
      <c r="D8277" s="3">
        <v>-59.68</v>
      </c>
      <c r="E8277" s="9" t="s">
        <v>7746</v>
      </c>
      <c r="F8277" s="9" t="s">
        <v>133</v>
      </c>
      <c r="G8277" s="9" t="s">
        <v>134</v>
      </c>
      <c r="H8277" s="8">
        <v>45627</v>
      </c>
      <c r="I8277" s="8">
        <v>45649</v>
      </c>
      <c r="J8277" s="219" t="s">
        <v>12594</v>
      </c>
      <c r="K8277" s="205" t="s">
        <v>136</v>
      </c>
      <c r="M8277" s="9" t="s">
        <v>12595</v>
      </c>
      <c r="N8277" s="215">
        <v>45681.075335370399</v>
      </c>
      <c r="O8277" s="8">
        <v>45681</v>
      </c>
    </row>
    <row r="8278" spans="1:15" x14ac:dyDescent="0.25">
      <c r="A8278" s="8">
        <v>45655</v>
      </c>
      <c r="B8278" s="9" t="s">
        <v>12581</v>
      </c>
      <c r="C8278" s="9" t="s">
        <v>131</v>
      </c>
      <c r="D8278" s="3">
        <v>-59.71</v>
      </c>
      <c r="E8278" s="9" t="s">
        <v>7746</v>
      </c>
      <c r="F8278" s="9" t="s">
        <v>133</v>
      </c>
      <c r="G8278" s="9" t="s">
        <v>134</v>
      </c>
      <c r="H8278" s="8">
        <v>45627</v>
      </c>
      <c r="I8278" s="8">
        <v>45649</v>
      </c>
      <c r="J8278" s="219" t="s">
        <v>12582</v>
      </c>
      <c r="K8278" s="205" t="s">
        <v>136</v>
      </c>
      <c r="M8278" s="9" t="s">
        <v>12583</v>
      </c>
      <c r="N8278" s="215">
        <v>45681.075335370399</v>
      </c>
      <c r="O8278" s="8">
        <v>45681</v>
      </c>
    </row>
    <row r="8279" spans="1:15" x14ac:dyDescent="0.25">
      <c r="A8279" s="8">
        <v>45373</v>
      </c>
      <c r="B8279" s="9" t="s">
        <v>141</v>
      </c>
      <c r="C8279" s="9" t="s">
        <v>142</v>
      </c>
      <c r="D8279" s="3">
        <v>-65.3</v>
      </c>
      <c r="E8279" s="9" t="s">
        <v>724</v>
      </c>
      <c r="F8279" s="9" t="s">
        <v>118</v>
      </c>
      <c r="G8279" s="9" t="s">
        <v>210</v>
      </c>
      <c r="H8279" s="8">
        <v>45352</v>
      </c>
      <c r="I8279" s="8">
        <v>45369</v>
      </c>
      <c r="J8279" s="8" t="s">
        <v>3885</v>
      </c>
      <c r="K8279" s="205" t="s">
        <v>121</v>
      </c>
      <c r="M8279" s="9" t="s">
        <v>144</v>
      </c>
      <c r="N8279" s="215">
        <v>45385.162865138896</v>
      </c>
      <c r="O8279" s="8"/>
    </row>
    <row r="8280" spans="1:15" x14ac:dyDescent="0.25">
      <c r="A8280" s="8">
        <v>45663</v>
      </c>
      <c r="B8280" s="9" t="s">
        <v>9970</v>
      </c>
      <c r="C8280" s="9" t="s">
        <v>180</v>
      </c>
      <c r="D8280" s="3">
        <v>0.14000000000000001</v>
      </c>
      <c r="E8280" s="9" t="s">
        <v>771</v>
      </c>
      <c r="F8280" s="9" t="s">
        <v>772</v>
      </c>
      <c r="G8280" s="9" t="s">
        <v>183</v>
      </c>
      <c r="H8280" s="8">
        <v>45658</v>
      </c>
      <c r="I8280" s="8">
        <v>45663</v>
      </c>
      <c r="J8280" s="219" t="s">
        <v>13468</v>
      </c>
      <c r="K8280" s="205" t="s">
        <v>774</v>
      </c>
      <c r="M8280" s="9" t="s">
        <v>9972</v>
      </c>
      <c r="N8280" s="215">
        <v>45706.0637561111</v>
      </c>
      <c r="O8280" s="8"/>
    </row>
    <row r="8281" spans="1:15" x14ac:dyDescent="0.25">
      <c r="A8281" s="8">
        <v>45568</v>
      </c>
      <c r="B8281" s="9" t="s">
        <v>9970</v>
      </c>
      <c r="C8281" s="9" t="s">
        <v>180</v>
      </c>
      <c r="D8281" s="3">
        <v>0.14000000000000001</v>
      </c>
      <c r="E8281" s="9" t="s">
        <v>771</v>
      </c>
      <c r="F8281" s="9" t="s">
        <v>772</v>
      </c>
      <c r="G8281" s="9" t="s">
        <v>183</v>
      </c>
      <c r="H8281" s="8">
        <v>45566</v>
      </c>
      <c r="I8281" s="8">
        <v>45565</v>
      </c>
      <c r="J8281" s="8" t="s">
        <v>9971</v>
      </c>
      <c r="K8281" s="205" t="s">
        <v>774</v>
      </c>
      <c r="M8281" s="9" t="s">
        <v>9972</v>
      </c>
      <c r="N8281" s="215">
        <v>45575.565837071801</v>
      </c>
      <c r="O8281" s="8"/>
    </row>
    <row r="8282" spans="1:15" x14ac:dyDescent="0.25">
      <c r="A8282" s="8">
        <v>45673</v>
      </c>
      <c r="B8282" s="9" t="s">
        <v>12493</v>
      </c>
      <c r="C8282" s="9" t="s">
        <v>131</v>
      </c>
      <c r="D8282" s="3">
        <v>-59.9</v>
      </c>
      <c r="E8282" s="9" t="s">
        <v>7746</v>
      </c>
      <c r="F8282" s="9" t="s">
        <v>133</v>
      </c>
      <c r="G8282" s="9" t="s">
        <v>134</v>
      </c>
      <c r="H8282" s="8">
        <v>45658</v>
      </c>
      <c r="I8282" s="8">
        <v>45670</v>
      </c>
      <c r="J8282" s="219" t="s">
        <v>12494</v>
      </c>
      <c r="K8282" s="205" t="s">
        <v>136</v>
      </c>
      <c r="M8282" s="9" t="s">
        <v>12495</v>
      </c>
      <c r="N8282" s="215">
        <v>45681.075335370399</v>
      </c>
      <c r="O8282" s="8">
        <v>45681</v>
      </c>
    </row>
    <row r="8283" spans="1:15" x14ac:dyDescent="0.25">
      <c r="A8283" s="8">
        <v>45641</v>
      </c>
      <c r="B8283" s="9" t="s">
        <v>12751</v>
      </c>
      <c r="C8283" s="9" t="s">
        <v>131</v>
      </c>
      <c r="D8283" s="3">
        <v>-59.99</v>
      </c>
      <c r="E8283" s="9" t="s">
        <v>7746</v>
      </c>
      <c r="F8283" s="9" t="s">
        <v>133</v>
      </c>
      <c r="G8283" s="9" t="s">
        <v>134</v>
      </c>
      <c r="H8283" s="8">
        <v>45627</v>
      </c>
      <c r="I8283" s="8">
        <v>45635</v>
      </c>
      <c r="J8283" s="219" t="s">
        <v>12752</v>
      </c>
      <c r="K8283" s="205" t="s">
        <v>136</v>
      </c>
      <c r="M8283" s="9" t="s">
        <v>12753</v>
      </c>
      <c r="N8283" s="215">
        <v>45681.075335370399</v>
      </c>
      <c r="O8283" s="8">
        <v>45681</v>
      </c>
    </row>
    <row r="8284" spans="1:15" x14ac:dyDescent="0.25">
      <c r="A8284" s="8">
        <v>45908</v>
      </c>
      <c r="B8284" s="9" t="s">
        <v>19564</v>
      </c>
      <c r="C8284" s="9" t="s">
        <v>131</v>
      </c>
      <c r="D8284" s="3">
        <v>-60.67</v>
      </c>
      <c r="E8284" s="9" t="s">
        <v>7746</v>
      </c>
      <c r="F8284" s="9" t="s">
        <v>133</v>
      </c>
      <c r="G8284" s="9" t="s">
        <v>134</v>
      </c>
      <c r="H8284" s="8">
        <v>45901</v>
      </c>
      <c r="I8284" s="8">
        <v>45908</v>
      </c>
      <c r="J8284" s="219" t="s">
        <v>19565</v>
      </c>
      <c r="K8284" s="205" t="s">
        <v>136</v>
      </c>
      <c r="M8284" s="9" t="s">
        <v>19566</v>
      </c>
      <c r="N8284" s="215">
        <v>45929.807189814797</v>
      </c>
      <c r="O8284" s="8">
        <v>45929</v>
      </c>
    </row>
    <row r="8285" spans="1:15" x14ac:dyDescent="0.25">
      <c r="A8285" s="8">
        <v>45471</v>
      </c>
      <c r="B8285" s="9" t="s">
        <v>8386</v>
      </c>
      <c r="C8285" s="9" t="s">
        <v>180</v>
      </c>
      <c r="D8285" s="3">
        <v>0.21</v>
      </c>
      <c r="E8285" s="9" t="s">
        <v>181</v>
      </c>
      <c r="F8285" s="9" t="s">
        <v>182</v>
      </c>
      <c r="G8285" s="9" t="s">
        <v>183</v>
      </c>
      <c r="H8285" s="8">
        <v>45444</v>
      </c>
      <c r="I8285" s="8">
        <v>45467</v>
      </c>
      <c r="J8285" s="8" t="s">
        <v>8387</v>
      </c>
      <c r="K8285" s="205" t="s">
        <v>185</v>
      </c>
      <c r="M8285" s="9" t="s">
        <v>8388</v>
      </c>
      <c r="N8285" s="215">
        <v>45505.8848292361</v>
      </c>
      <c r="O8285" s="8">
        <v>45505</v>
      </c>
    </row>
    <row r="8286" spans="1:15" x14ac:dyDescent="0.25">
      <c r="A8286" s="8">
        <v>45587</v>
      </c>
      <c r="B8286" s="9" t="s">
        <v>11382</v>
      </c>
      <c r="C8286" s="9" t="s">
        <v>131</v>
      </c>
      <c r="D8286" s="3">
        <v>-60.69</v>
      </c>
      <c r="E8286" s="9" t="s">
        <v>7746</v>
      </c>
      <c r="F8286" s="9" t="s">
        <v>133</v>
      </c>
      <c r="G8286" s="9" t="s">
        <v>134</v>
      </c>
      <c r="H8286" s="8">
        <v>45566</v>
      </c>
      <c r="I8286" s="8">
        <v>45586</v>
      </c>
      <c r="J8286" s="219" t="s">
        <v>11383</v>
      </c>
      <c r="K8286" s="205" t="s">
        <v>136</v>
      </c>
      <c r="M8286" s="9" t="s">
        <v>11384</v>
      </c>
      <c r="N8286" s="215">
        <v>45594.804318830997</v>
      </c>
      <c r="O8286" s="8"/>
    </row>
    <row r="8287" spans="1:15" x14ac:dyDescent="0.25">
      <c r="A8287" s="8">
        <v>45845</v>
      </c>
      <c r="B8287" s="9" t="s">
        <v>179</v>
      </c>
      <c r="C8287" s="9" t="s">
        <v>180</v>
      </c>
      <c r="D8287" s="3">
        <v>0.23</v>
      </c>
      <c r="E8287" s="9" t="s">
        <v>181</v>
      </c>
      <c r="F8287" s="9" t="s">
        <v>182</v>
      </c>
      <c r="G8287" s="9" t="s">
        <v>183</v>
      </c>
      <c r="H8287" s="8">
        <v>45839</v>
      </c>
      <c r="I8287" s="8">
        <v>45845</v>
      </c>
      <c r="J8287" s="219" t="s">
        <v>18871</v>
      </c>
      <c r="K8287" s="205" t="s">
        <v>185</v>
      </c>
      <c r="M8287" s="9" t="s">
        <v>186</v>
      </c>
      <c r="N8287" s="215">
        <v>45862.622311099498</v>
      </c>
      <c r="O8287" s="8">
        <v>45862</v>
      </c>
    </row>
    <row r="8288" spans="1:15" x14ac:dyDescent="0.25">
      <c r="A8288" s="8">
        <v>45676</v>
      </c>
      <c r="B8288" s="9" t="s">
        <v>13278</v>
      </c>
      <c r="C8288" s="9" t="s">
        <v>131</v>
      </c>
      <c r="D8288" s="3">
        <v>-60.92</v>
      </c>
      <c r="E8288" s="9" t="s">
        <v>266</v>
      </c>
      <c r="F8288" s="9" t="s">
        <v>267</v>
      </c>
      <c r="G8288" s="9" t="s">
        <v>268</v>
      </c>
      <c r="H8288" s="8">
        <v>45658</v>
      </c>
      <c r="I8288" s="8">
        <v>45670</v>
      </c>
      <c r="J8288" s="219" t="s">
        <v>13361</v>
      </c>
      <c r="K8288" s="205" t="s">
        <v>270</v>
      </c>
      <c r="M8288" s="9" t="s">
        <v>13280</v>
      </c>
      <c r="N8288" s="215">
        <v>45706.0637561111</v>
      </c>
      <c r="O8288" s="8"/>
    </row>
    <row r="8289" spans="1:15" x14ac:dyDescent="0.25">
      <c r="A8289" s="8">
        <v>45761</v>
      </c>
      <c r="B8289" s="9" t="s">
        <v>14840</v>
      </c>
      <c r="C8289" s="9" t="s">
        <v>131</v>
      </c>
      <c r="D8289" s="3">
        <v>-61.08</v>
      </c>
      <c r="E8289" s="9" t="s">
        <v>7746</v>
      </c>
      <c r="F8289" s="9" t="s">
        <v>133</v>
      </c>
      <c r="G8289" s="9" t="s">
        <v>134</v>
      </c>
      <c r="H8289" s="8">
        <v>45748</v>
      </c>
      <c r="I8289" s="8">
        <v>45761</v>
      </c>
      <c r="J8289" s="219" t="s">
        <v>14841</v>
      </c>
      <c r="K8289" s="205" t="s">
        <v>136</v>
      </c>
      <c r="M8289" s="9" t="s">
        <v>14842</v>
      </c>
      <c r="N8289" s="215">
        <v>45777.922227581003</v>
      </c>
      <c r="O8289" s="8">
        <v>45777</v>
      </c>
    </row>
    <row r="8290" spans="1:15" x14ac:dyDescent="0.25">
      <c r="A8290" s="8">
        <v>45373</v>
      </c>
      <c r="B8290" s="9" t="s">
        <v>2033</v>
      </c>
      <c r="C8290" s="9" t="s">
        <v>431</v>
      </c>
      <c r="D8290" s="3">
        <v>-17.850000000000001</v>
      </c>
      <c r="E8290" s="9" t="s">
        <v>724</v>
      </c>
      <c r="F8290" s="9" t="s">
        <v>118</v>
      </c>
      <c r="G8290" s="9" t="s">
        <v>210</v>
      </c>
      <c r="H8290" s="8">
        <v>45352</v>
      </c>
      <c r="I8290" s="8">
        <v>45369</v>
      </c>
      <c r="J8290" s="8" t="s">
        <v>2531</v>
      </c>
      <c r="K8290" s="205" t="s">
        <v>121</v>
      </c>
      <c r="M8290" s="9" t="s">
        <v>2035</v>
      </c>
      <c r="N8290" s="215">
        <v>45385.162865138896</v>
      </c>
      <c r="O8290" s="8">
        <v>45384</v>
      </c>
    </row>
    <row r="8291" spans="1:15" x14ac:dyDescent="0.25">
      <c r="A8291" s="8">
        <v>45371</v>
      </c>
      <c r="B8291" s="9" t="s">
        <v>3857</v>
      </c>
      <c r="C8291" s="9" t="s">
        <v>131</v>
      </c>
      <c r="D8291" s="3">
        <v>-61.36</v>
      </c>
      <c r="E8291" s="9" t="s">
        <v>132</v>
      </c>
      <c r="F8291" s="9" t="s">
        <v>133</v>
      </c>
      <c r="G8291" s="9" t="s">
        <v>134</v>
      </c>
      <c r="H8291" s="8">
        <v>45352</v>
      </c>
      <c r="I8291" s="8">
        <v>45369</v>
      </c>
      <c r="J8291" s="8" t="s">
        <v>3858</v>
      </c>
      <c r="K8291" s="205" t="s">
        <v>136</v>
      </c>
      <c r="M8291" s="9" t="s">
        <v>3859</v>
      </c>
      <c r="N8291" s="215">
        <v>45385.162865138896</v>
      </c>
      <c r="O8291" s="8">
        <v>45384</v>
      </c>
    </row>
    <row r="8292" spans="1:15" x14ac:dyDescent="0.25">
      <c r="A8292" s="8">
        <v>45842</v>
      </c>
      <c r="B8292" s="9" t="s">
        <v>18890</v>
      </c>
      <c r="C8292" s="9" t="s">
        <v>131</v>
      </c>
      <c r="D8292" s="3">
        <v>-61.79</v>
      </c>
      <c r="E8292" s="9" t="s">
        <v>7746</v>
      </c>
      <c r="F8292" s="9" t="s">
        <v>133</v>
      </c>
      <c r="G8292" s="9" t="s">
        <v>134</v>
      </c>
      <c r="H8292" s="8">
        <v>45839</v>
      </c>
      <c r="I8292" s="8">
        <v>45838</v>
      </c>
      <c r="J8292" s="219" t="s">
        <v>18891</v>
      </c>
      <c r="K8292" s="205" t="s">
        <v>136</v>
      </c>
      <c r="M8292" s="9" t="s">
        <v>18892</v>
      </c>
      <c r="N8292" s="215">
        <v>45862.622311099498</v>
      </c>
      <c r="O8292" s="8">
        <v>45862</v>
      </c>
    </row>
    <row r="8293" spans="1:15" x14ac:dyDescent="0.25">
      <c r="A8293" s="8">
        <v>45778</v>
      </c>
      <c r="B8293" s="9" t="s">
        <v>15786</v>
      </c>
      <c r="C8293" s="9" t="s">
        <v>131</v>
      </c>
      <c r="D8293" s="3">
        <v>-61.93</v>
      </c>
      <c r="E8293" s="9" t="s">
        <v>7746</v>
      </c>
      <c r="F8293" s="9" t="s">
        <v>133</v>
      </c>
      <c r="G8293" s="9" t="s">
        <v>134</v>
      </c>
      <c r="H8293" s="8">
        <v>45778</v>
      </c>
      <c r="I8293" s="8">
        <v>45775</v>
      </c>
      <c r="J8293" s="8" t="s">
        <v>15787</v>
      </c>
      <c r="K8293" s="205" t="s">
        <v>136</v>
      </c>
      <c r="M8293" s="9" t="s">
        <v>15788</v>
      </c>
      <c r="N8293" s="215">
        <v>45785.029943333298</v>
      </c>
      <c r="O8293" s="8">
        <v>45784</v>
      </c>
    </row>
    <row r="8294" spans="1:15" x14ac:dyDescent="0.25">
      <c r="A8294" s="8">
        <v>45789</v>
      </c>
      <c r="B8294" s="9" t="s">
        <v>16371</v>
      </c>
      <c r="C8294" s="9" t="s">
        <v>131</v>
      </c>
      <c r="D8294" s="3">
        <v>-61.97</v>
      </c>
      <c r="E8294" s="9" t="s">
        <v>7746</v>
      </c>
      <c r="F8294" s="9" t="s">
        <v>133</v>
      </c>
      <c r="G8294" s="9" t="s">
        <v>134</v>
      </c>
      <c r="H8294" s="8">
        <v>45778</v>
      </c>
      <c r="I8294" s="8">
        <v>45789</v>
      </c>
      <c r="J8294" s="8" t="s">
        <v>16372</v>
      </c>
      <c r="K8294" s="205" t="s">
        <v>136</v>
      </c>
      <c r="M8294" s="9" t="s">
        <v>16373</v>
      </c>
      <c r="N8294" s="215">
        <v>45809.629870740697</v>
      </c>
      <c r="O8294" s="8">
        <v>45809</v>
      </c>
    </row>
    <row r="8295" spans="1:15" x14ac:dyDescent="0.25">
      <c r="A8295" s="8">
        <v>45769</v>
      </c>
      <c r="B8295" s="9" t="s">
        <v>3280</v>
      </c>
      <c r="C8295" s="9" t="s">
        <v>131</v>
      </c>
      <c r="D8295" s="3">
        <v>-62</v>
      </c>
      <c r="E8295" s="9" t="s">
        <v>331</v>
      </c>
      <c r="F8295" s="9" t="s">
        <v>332</v>
      </c>
      <c r="G8295" s="9" t="s">
        <v>183</v>
      </c>
      <c r="H8295" s="8">
        <v>45748</v>
      </c>
      <c r="I8295" s="8">
        <v>45768</v>
      </c>
      <c r="J8295" s="219" t="s">
        <v>14622</v>
      </c>
      <c r="K8295" s="205" t="s">
        <v>334</v>
      </c>
      <c r="M8295" s="9" t="s">
        <v>3282</v>
      </c>
      <c r="N8295" s="215">
        <v>45777.922227581003</v>
      </c>
      <c r="O8295" s="8"/>
    </row>
    <row r="8296" spans="1:15" x14ac:dyDescent="0.25">
      <c r="A8296" s="8">
        <v>45802</v>
      </c>
      <c r="B8296" s="9" t="s">
        <v>16116</v>
      </c>
      <c r="C8296" s="9" t="s">
        <v>131</v>
      </c>
      <c r="D8296" s="3">
        <v>-62.28</v>
      </c>
      <c r="E8296" s="9" t="s">
        <v>7746</v>
      </c>
      <c r="F8296" s="9" t="s">
        <v>133</v>
      </c>
      <c r="G8296" s="9" t="s">
        <v>134</v>
      </c>
      <c r="H8296" s="8">
        <v>45778</v>
      </c>
      <c r="I8296" s="8">
        <v>45796</v>
      </c>
      <c r="J8296" s="8" t="s">
        <v>16117</v>
      </c>
      <c r="K8296" s="205" t="s">
        <v>136</v>
      </c>
      <c r="M8296" s="9" t="s">
        <v>16118</v>
      </c>
      <c r="N8296" s="215">
        <v>45809.629870740697</v>
      </c>
      <c r="O8296" s="8">
        <v>45809</v>
      </c>
    </row>
    <row r="8297" spans="1:15" x14ac:dyDescent="0.25">
      <c r="A8297" s="8">
        <v>45641</v>
      </c>
      <c r="B8297" s="9" t="s">
        <v>12760</v>
      </c>
      <c r="C8297" s="9" t="s">
        <v>131</v>
      </c>
      <c r="D8297" s="3">
        <v>-62.32</v>
      </c>
      <c r="E8297" s="9" t="s">
        <v>7746</v>
      </c>
      <c r="F8297" s="9" t="s">
        <v>133</v>
      </c>
      <c r="G8297" s="9" t="s">
        <v>134</v>
      </c>
      <c r="H8297" s="8">
        <v>45627</v>
      </c>
      <c r="I8297" s="8">
        <v>45635</v>
      </c>
      <c r="J8297" s="219" t="s">
        <v>12761</v>
      </c>
      <c r="K8297" s="205" t="s">
        <v>136</v>
      </c>
      <c r="M8297" s="9" t="s">
        <v>12762</v>
      </c>
      <c r="N8297" s="215">
        <v>45681.075335370399</v>
      </c>
      <c r="O8297" s="8">
        <v>45681</v>
      </c>
    </row>
    <row r="8298" spans="1:15" x14ac:dyDescent="0.25">
      <c r="A8298" s="8">
        <v>45594</v>
      </c>
      <c r="B8298" s="9" t="s">
        <v>11920</v>
      </c>
      <c r="C8298" s="9" t="s">
        <v>131</v>
      </c>
      <c r="D8298" s="3">
        <v>-62.9</v>
      </c>
      <c r="E8298" s="9" t="s">
        <v>7746</v>
      </c>
      <c r="F8298" s="9" t="s">
        <v>133</v>
      </c>
      <c r="G8298" s="9" t="s">
        <v>134</v>
      </c>
      <c r="H8298" s="8">
        <v>45566</v>
      </c>
      <c r="I8298" s="8">
        <v>45593</v>
      </c>
      <c r="J8298" s="219" t="s">
        <v>11921</v>
      </c>
      <c r="K8298" s="205" t="s">
        <v>136</v>
      </c>
      <c r="M8298" s="9" t="s">
        <v>11922</v>
      </c>
      <c r="N8298" s="215">
        <v>45635.715607696802</v>
      </c>
      <c r="O8298" s="8">
        <v>45635</v>
      </c>
    </row>
    <row r="8299" spans="1:15" x14ac:dyDescent="0.25">
      <c r="A8299" s="8">
        <v>45732</v>
      </c>
      <c r="B8299" s="9" t="s">
        <v>15378</v>
      </c>
      <c r="C8299" s="9" t="s">
        <v>131</v>
      </c>
      <c r="D8299" s="3">
        <v>-62.97</v>
      </c>
      <c r="E8299" s="9" t="s">
        <v>7746</v>
      </c>
      <c r="F8299" s="9" t="s">
        <v>133</v>
      </c>
      <c r="G8299" s="9" t="s">
        <v>134</v>
      </c>
      <c r="H8299" s="8">
        <v>45717</v>
      </c>
      <c r="I8299" s="8">
        <v>45726</v>
      </c>
      <c r="J8299" s="219" t="s">
        <v>15379</v>
      </c>
      <c r="K8299" s="205" t="s">
        <v>136</v>
      </c>
      <c r="M8299" s="9" t="s">
        <v>15380</v>
      </c>
      <c r="N8299" s="215">
        <v>45777.922227581003</v>
      </c>
      <c r="O8299" s="8">
        <v>45777</v>
      </c>
    </row>
    <row r="8300" spans="1:15" x14ac:dyDescent="0.25">
      <c r="A8300" s="8">
        <v>45861</v>
      </c>
      <c r="B8300" s="9" t="s">
        <v>20099</v>
      </c>
      <c r="C8300" s="9" t="s">
        <v>131</v>
      </c>
      <c r="D8300" s="3">
        <v>-63</v>
      </c>
      <c r="E8300" s="9" t="s">
        <v>266</v>
      </c>
      <c r="F8300" s="9" t="s">
        <v>267</v>
      </c>
      <c r="G8300" s="9" t="s">
        <v>268</v>
      </c>
      <c r="H8300" s="8">
        <v>45839</v>
      </c>
      <c r="I8300" s="8">
        <v>45859</v>
      </c>
      <c r="J8300" s="219" t="s">
        <v>20247</v>
      </c>
      <c r="K8300" s="205" t="s">
        <v>270</v>
      </c>
      <c r="M8300" s="9" t="s">
        <v>20101</v>
      </c>
      <c r="N8300" s="215">
        <v>45929.807189814797</v>
      </c>
      <c r="O8300" s="8"/>
    </row>
    <row r="8301" spans="1:15" x14ac:dyDescent="0.25">
      <c r="A8301" s="8">
        <v>45912</v>
      </c>
      <c r="B8301" s="9" t="s">
        <v>19474</v>
      </c>
      <c r="C8301" s="9" t="s">
        <v>131</v>
      </c>
      <c r="D8301" s="3">
        <v>-63.04</v>
      </c>
      <c r="E8301" s="9" t="s">
        <v>7746</v>
      </c>
      <c r="F8301" s="9" t="s">
        <v>133</v>
      </c>
      <c r="G8301" s="9" t="s">
        <v>134</v>
      </c>
      <c r="H8301" s="8">
        <v>45901</v>
      </c>
      <c r="I8301" s="8">
        <v>45908</v>
      </c>
      <c r="J8301" s="219" t="s">
        <v>19475</v>
      </c>
      <c r="K8301" s="205" t="s">
        <v>136</v>
      </c>
      <c r="M8301" s="9" t="s">
        <v>19476</v>
      </c>
      <c r="N8301" s="215">
        <v>45929.807189814797</v>
      </c>
      <c r="O8301" s="8">
        <v>45929</v>
      </c>
    </row>
    <row r="8302" spans="1:15" x14ac:dyDescent="0.25">
      <c r="A8302" s="8">
        <v>45557</v>
      </c>
      <c r="B8302" s="9" t="s">
        <v>10261</v>
      </c>
      <c r="C8302" s="9" t="s">
        <v>131</v>
      </c>
      <c r="D8302" s="3">
        <v>-63.96</v>
      </c>
      <c r="E8302" s="9" t="s">
        <v>7746</v>
      </c>
      <c r="F8302" s="9" t="s">
        <v>133</v>
      </c>
      <c r="G8302" s="9" t="s">
        <v>134</v>
      </c>
      <c r="H8302" s="8">
        <v>45536</v>
      </c>
      <c r="I8302" s="8">
        <v>45551</v>
      </c>
      <c r="J8302" s="8" t="s">
        <v>10262</v>
      </c>
      <c r="K8302" s="205" t="s">
        <v>136</v>
      </c>
      <c r="M8302" s="9" t="s">
        <v>10263</v>
      </c>
      <c r="N8302" s="215">
        <v>45575.565837071801</v>
      </c>
      <c r="O8302" s="8">
        <v>45575</v>
      </c>
    </row>
    <row r="8303" spans="1:15" x14ac:dyDescent="0.25">
      <c r="A8303" s="8">
        <v>45295</v>
      </c>
      <c r="B8303" s="9" t="s">
        <v>3875</v>
      </c>
      <c r="C8303" s="9" t="s">
        <v>131</v>
      </c>
      <c r="D8303" s="3">
        <v>-64.03</v>
      </c>
      <c r="E8303" s="9" t="s">
        <v>132</v>
      </c>
      <c r="F8303" s="9" t="s">
        <v>133</v>
      </c>
      <c r="G8303" s="9" t="s">
        <v>134</v>
      </c>
      <c r="H8303" s="8">
        <v>45292</v>
      </c>
      <c r="I8303" s="8">
        <v>45292</v>
      </c>
      <c r="J8303" s="8" t="s">
        <v>3876</v>
      </c>
      <c r="K8303" s="206" t="s">
        <v>136</v>
      </c>
      <c r="M8303" s="9" t="s">
        <v>3877</v>
      </c>
      <c r="N8303" s="215">
        <v>45300.8738539236</v>
      </c>
      <c r="O8303" s="8"/>
    </row>
    <row r="8304" spans="1:15" x14ac:dyDescent="0.25">
      <c r="A8304" s="8">
        <v>45702</v>
      </c>
      <c r="B8304" s="9" t="s">
        <v>179</v>
      </c>
      <c r="C8304" s="9" t="s">
        <v>180</v>
      </c>
      <c r="D8304" s="3">
        <v>0.36</v>
      </c>
      <c r="E8304" s="9" t="s">
        <v>181</v>
      </c>
      <c r="F8304" s="9" t="s">
        <v>182</v>
      </c>
      <c r="G8304" s="9" t="s">
        <v>183</v>
      </c>
      <c r="H8304" s="8">
        <v>45689</v>
      </c>
      <c r="I8304" s="8">
        <v>45698</v>
      </c>
      <c r="J8304" s="219" t="s">
        <v>12947</v>
      </c>
      <c r="K8304" s="205" t="s">
        <v>185</v>
      </c>
      <c r="M8304" s="9" t="s">
        <v>186</v>
      </c>
      <c r="N8304" s="215">
        <v>45706.0637561111</v>
      </c>
      <c r="O8304" s="8">
        <v>45705</v>
      </c>
    </row>
    <row r="8305" spans="1:15" x14ac:dyDescent="0.25">
      <c r="A8305" s="8">
        <v>45738</v>
      </c>
      <c r="B8305" s="9" t="s">
        <v>15250</v>
      </c>
      <c r="C8305" s="9" t="s">
        <v>131</v>
      </c>
      <c r="D8305" s="3">
        <v>-64.42</v>
      </c>
      <c r="E8305" s="9" t="s">
        <v>266</v>
      </c>
      <c r="F8305" s="9" t="s">
        <v>267</v>
      </c>
      <c r="G8305" s="9" t="s">
        <v>268</v>
      </c>
      <c r="H8305" s="8">
        <v>45717</v>
      </c>
      <c r="I8305" s="8">
        <v>45733</v>
      </c>
      <c r="J8305" s="219" t="s">
        <v>15251</v>
      </c>
      <c r="K8305" s="205" t="s">
        <v>270</v>
      </c>
      <c r="M8305" s="9" t="s">
        <v>15252</v>
      </c>
      <c r="N8305" s="215">
        <v>45777.922227581003</v>
      </c>
      <c r="O8305" s="8">
        <v>45929</v>
      </c>
    </row>
    <row r="8306" spans="1:15" x14ac:dyDescent="0.25">
      <c r="A8306" s="8">
        <v>45543</v>
      </c>
      <c r="B8306" s="9" t="s">
        <v>10546</v>
      </c>
      <c r="C8306" s="9" t="s">
        <v>131</v>
      </c>
      <c r="D8306" s="3">
        <v>-64.650000000000006</v>
      </c>
      <c r="E8306" s="9" t="s">
        <v>7746</v>
      </c>
      <c r="F8306" s="9" t="s">
        <v>133</v>
      </c>
      <c r="G8306" s="9" t="s">
        <v>134</v>
      </c>
      <c r="H8306" s="8">
        <v>45536</v>
      </c>
      <c r="I8306" s="8">
        <v>45537</v>
      </c>
      <c r="J8306" s="8" t="s">
        <v>10547</v>
      </c>
      <c r="K8306" s="205" t="s">
        <v>136</v>
      </c>
      <c r="M8306" s="9" t="s">
        <v>10548</v>
      </c>
      <c r="N8306" s="215">
        <v>45575.565837071801</v>
      </c>
      <c r="O8306" s="8">
        <v>45575</v>
      </c>
    </row>
    <row r="8307" spans="1:15" x14ac:dyDescent="0.25">
      <c r="A8307" s="8">
        <v>45908</v>
      </c>
      <c r="B8307" s="9" t="s">
        <v>19567</v>
      </c>
      <c r="C8307" s="9" t="s">
        <v>131</v>
      </c>
      <c r="D8307" s="3">
        <v>-64.989999999999995</v>
      </c>
      <c r="E8307" s="9" t="s">
        <v>7746</v>
      </c>
      <c r="F8307" s="9" t="s">
        <v>133</v>
      </c>
      <c r="G8307" s="9" t="s">
        <v>134</v>
      </c>
      <c r="H8307" s="8">
        <v>45901</v>
      </c>
      <c r="I8307" s="8">
        <v>45908</v>
      </c>
      <c r="J8307" s="219" t="s">
        <v>19568</v>
      </c>
      <c r="K8307" s="205" t="s">
        <v>136</v>
      </c>
      <c r="M8307" s="9" t="s">
        <v>19569</v>
      </c>
      <c r="N8307" s="215">
        <v>45929.807189814797</v>
      </c>
      <c r="O8307" s="8">
        <v>45929</v>
      </c>
    </row>
    <row r="8308" spans="1:15" x14ac:dyDescent="0.25">
      <c r="A8308" s="8">
        <v>45777</v>
      </c>
      <c r="B8308" s="9" t="s">
        <v>15793</v>
      </c>
      <c r="C8308" s="9" t="s">
        <v>131</v>
      </c>
      <c r="D8308" s="3">
        <v>-64.989999999999995</v>
      </c>
      <c r="E8308" s="9" t="s">
        <v>7746</v>
      </c>
      <c r="F8308" s="9" t="s">
        <v>133</v>
      </c>
      <c r="G8308" s="9" t="s">
        <v>134</v>
      </c>
      <c r="H8308" s="8">
        <v>45748</v>
      </c>
      <c r="I8308" s="8">
        <v>45775</v>
      </c>
      <c r="J8308" s="8" t="s">
        <v>15794</v>
      </c>
      <c r="K8308" s="205" t="s">
        <v>136</v>
      </c>
      <c r="M8308" s="9" t="s">
        <v>15795</v>
      </c>
      <c r="N8308" s="215">
        <v>45785.029943333298</v>
      </c>
      <c r="O8308" s="8">
        <v>45784</v>
      </c>
    </row>
    <row r="8309" spans="1:15" x14ac:dyDescent="0.25">
      <c r="A8309" s="221">
        <v>45457</v>
      </c>
      <c r="B8309" s="9" t="s">
        <v>202</v>
      </c>
      <c r="C8309" s="9" t="s">
        <v>131</v>
      </c>
      <c r="D8309" s="3">
        <v>-66</v>
      </c>
      <c r="E8309" s="9" t="s">
        <v>193</v>
      </c>
      <c r="F8309" s="9" t="s">
        <v>194</v>
      </c>
      <c r="G8309" s="9" t="s">
        <v>183</v>
      </c>
      <c r="H8309" s="221">
        <v>45444</v>
      </c>
      <c r="I8309" s="221">
        <v>45453</v>
      </c>
      <c r="J8309" s="221" t="s">
        <v>203</v>
      </c>
      <c r="K8309" s="222" t="s">
        <v>196</v>
      </c>
      <c r="M8309" s="9" t="s">
        <v>204</v>
      </c>
      <c r="N8309" s="223">
        <v>45467.818114548601</v>
      </c>
      <c r="O8309" s="8"/>
    </row>
    <row r="8310" spans="1:15" x14ac:dyDescent="0.25">
      <c r="A8310" s="8">
        <v>45426</v>
      </c>
      <c r="B8310" s="9" t="s">
        <v>202</v>
      </c>
      <c r="C8310" s="9" t="s">
        <v>131</v>
      </c>
      <c r="D8310" s="3">
        <v>-66</v>
      </c>
      <c r="E8310" s="9" t="s">
        <v>193</v>
      </c>
      <c r="F8310" s="9" t="s">
        <v>194</v>
      </c>
      <c r="G8310" s="9" t="s">
        <v>183</v>
      </c>
      <c r="H8310" s="8">
        <v>45413</v>
      </c>
      <c r="I8310" s="8">
        <v>45425</v>
      </c>
      <c r="J8310" s="219" t="s">
        <v>1821</v>
      </c>
      <c r="K8310" s="205" t="s">
        <v>196</v>
      </c>
      <c r="M8310" s="9" t="s">
        <v>204</v>
      </c>
      <c r="N8310" s="215">
        <v>45445.039048634302</v>
      </c>
      <c r="O8310" s="8"/>
    </row>
    <row r="8311" spans="1:15" x14ac:dyDescent="0.25">
      <c r="A8311" s="8">
        <v>45397</v>
      </c>
      <c r="B8311" s="9" t="s">
        <v>202</v>
      </c>
      <c r="C8311" s="9" t="s">
        <v>131</v>
      </c>
      <c r="D8311" s="3">
        <v>-66</v>
      </c>
      <c r="E8311" s="9" t="s">
        <v>193</v>
      </c>
      <c r="F8311" s="9" t="s">
        <v>194</v>
      </c>
      <c r="G8311" s="9" t="s">
        <v>183</v>
      </c>
      <c r="H8311" s="8">
        <v>45383</v>
      </c>
      <c r="I8311" s="8">
        <v>45397</v>
      </c>
      <c r="J8311" s="219" t="s">
        <v>2246</v>
      </c>
      <c r="K8311" s="205" t="s">
        <v>196</v>
      </c>
      <c r="M8311" s="9" t="s">
        <v>204</v>
      </c>
      <c r="N8311" s="215">
        <v>45402.639274791698</v>
      </c>
      <c r="O8311" s="8"/>
    </row>
    <row r="8312" spans="1:15" x14ac:dyDescent="0.25">
      <c r="A8312" s="8">
        <v>45365</v>
      </c>
      <c r="B8312" s="9" t="s">
        <v>202</v>
      </c>
      <c r="C8312" s="9" t="s">
        <v>131</v>
      </c>
      <c r="D8312" s="3">
        <v>-66</v>
      </c>
      <c r="E8312" s="9" t="s">
        <v>193</v>
      </c>
      <c r="F8312" s="9" t="s">
        <v>194</v>
      </c>
      <c r="G8312" s="9" t="s">
        <v>183</v>
      </c>
      <c r="H8312" s="8">
        <v>45352</v>
      </c>
      <c r="I8312" s="8">
        <v>45362</v>
      </c>
      <c r="J8312" s="8" t="s">
        <v>2336</v>
      </c>
      <c r="K8312" s="205" t="s">
        <v>196</v>
      </c>
      <c r="M8312" s="9" t="s">
        <v>204</v>
      </c>
      <c r="N8312" s="215">
        <v>45371.6918198032</v>
      </c>
      <c r="O8312" s="8"/>
    </row>
    <row r="8313" spans="1:15" x14ac:dyDescent="0.25">
      <c r="A8313" s="8">
        <v>45336</v>
      </c>
      <c r="B8313" s="9" t="s">
        <v>202</v>
      </c>
      <c r="C8313" s="9" t="s">
        <v>131</v>
      </c>
      <c r="D8313" s="3">
        <v>-66</v>
      </c>
      <c r="E8313" s="9" t="s">
        <v>193</v>
      </c>
      <c r="F8313" s="9" t="s">
        <v>194</v>
      </c>
      <c r="G8313" s="9" t="s">
        <v>183</v>
      </c>
      <c r="H8313" s="8">
        <v>45323</v>
      </c>
      <c r="I8313" s="8">
        <v>45334</v>
      </c>
      <c r="J8313" s="8" t="s">
        <v>2337</v>
      </c>
      <c r="K8313" s="205" t="s">
        <v>196</v>
      </c>
      <c r="M8313" s="9" t="s">
        <v>204</v>
      </c>
      <c r="N8313" s="215">
        <v>45341.902716967597</v>
      </c>
      <c r="O8313" s="8"/>
    </row>
    <row r="8314" spans="1:15" x14ac:dyDescent="0.25">
      <c r="A8314" s="8">
        <v>45307</v>
      </c>
      <c r="B8314" s="9" t="s">
        <v>202</v>
      </c>
      <c r="C8314" s="9" t="s">
        <v>131</v>
      </c>
      <c r="D8314" s="3">
        <v>-66</v>
      </c>
      <c r="E8314" s="9" t="s">
        <v>193</v>
      </c>
      <c r="F8314" s="9" t="s">
        <v>194</v>
      </c>
      <c r="G8314" s="9" t="s">
        <v>183</v>
      </c>
      <c r="H8314" s="8">
        <v>45292</v>
      </c>
      <c r="I8314" s="8">
        <v>45306</v>
      </c>
      <c r="J8314" s="8" t="s">
        <v>2366</v>
      </c>
      <c r="K8314" s="205" t="s">
        <v>196</v>
      </c>
      <c r="M8314" s="9" t="s">
        <v>204</v>
      </c>
      <c r="N8314" s="215">
        <v>45318.192840775497</v>
      </c>
      <c r="O8314" s="8"/>
    </row>
    <row r="8315" spans="1:15" x14ac:dyDescent="0.25">
      <c r="A8315" s="8">
        <v>45274</v>
      </c>
      <c r="B8315" s="9" t="s">
        <v>202</v>
      </c>
      <c r="C8315" s="9" t="s">
        <v>131</v>
      </c>
      <c r="D8315" s="3">
        <v>-66</v>
      </c>
      <c r="E8315" s="9" t="s">
        <v>193</v>
      </c>
      <c r="F8315" s="9" t="s">
        <v>194</v>
      </c>
      <c r="G8315" s="9" t="s">
        <v>183</v>
      </c>
      <c r="H8315" s="8">
        <v>45261</v>
      </c>
      <c r="I8315" s="8">
        <v>45271</v>
      </c>
      <c r="J8315" s="8" t="s">
        <v>3896</v>
      </c>
      <c r="K8315" s="205" t="s">
        <v>196</v>
      </c>
      <c r="M8315" s="9" t="s">
        <v>204</v>
      </c>
      <c r="N8315" s="215">
        <v>45294.9567489931</v>
      </c>
      <c r="O8315" s="8"/>
    </row>
    <row r="8316" spans="1:15" x14ac:dyDescent="0.25">
      <c r="A8316" s="8">
        <v>45244</v>
      </c>
      <c r="B8316" s="9" t="s">
        <v>202</v>
      </c>
      <c r="C8316" s="9" t="s">
        <v>131</v>
      </c>
      <c r="D8316" s="3">
        <v>-66</v>
      </c>
      <c r="E8316" s="9" t="s">
        <v>193</v>
      </c>
      <c r="F8316" s="9" t="s">
        <v>194</v>
      </c>
      <c r="G8316" s="9" t="s">
        <v>183</v>
      </c>
      <c r="H8316" s="8">
        <v>45231</v>
      </c>
      <c r="I8316" s="8">
        <v>45243</v>
      </c>
      <c r="J8316" s="8" t="s">
        <v>3897</v>
      </c>
      <c r="K8316" s="205" t="s">
        <v>196</v>
      </c>
      <c r="M8316" s="9" t="s">
        <v>204</v>
      </c>
      <c r="N8316" s="215">
        <v>45294.9567489931</v>
      </c>
      <c r="O8316" s="8"/>
    </row>
    <row r="8317" spans="1:15" x14ac:dyDescent="0.25">
      <c r="A8317" s="8">
        <v>45372</v>
      </c>
      <c r="B8317" s="9" t="s">
        <v>4507</v>
      </c>
      <c r="C8317" s="9" t="s">
        <v>217</v>
      </c>
      <c r="D8317" s="3">
        <v>-202.69</v>
      </c>
      <c r="E8317" s="9" t="s">
        <v>724</v>
      </c>
      <c r="F8317" s="9" t="s">
        <v>118</v>
      </c>
      <c r="G8317" s="9" t="s">
        <v>210</v>
      </c>
      <c r="H8317" s="8">
        <v>45352</v>
      </c>
      <c r="I8317" s="8">
        <v>45369</v>
      </c>
      <c r="J8317" s="8" t="s">
        <v>4508</v>
      </c>
      <c r="K8317" s="205" t="s">
        <v>121</v>
      </c>
      <c r="M8317" s="9" t="s">
        <v>4509</v>
      </c>
      <c r="N8317" s="215">
        <v>45385.162865138896</v>
      </c>
      <c r="O8317" s="8"/>
    </row>
    <row r="8318" spans="1:15" x14ac:dyDescent="0.25">
      <c r="A8318" s="8">
        <v>45277</v>
      </c>
      <c r="B8318" s="9" t="s">
        <v>3899</v>
      </c>
      <c r="C8318" s="9" t="s">
        <v>131</v>
      </c>
      <c r="D8318" s="3">
        <v>-66.12</v>
      </c>
      <c r="E8318" s="9" t="s">
        <v>132</v>
      </c>
      <c r="F8318" s="9" t="s">
        <v>133</v>
      </c>
      <c r="G8318" s="9" t="s">
        <v>134</v>
      </c>
      <c r="H8318" s="8">
        <v>45261</v>
      </c>
      <c r="I8318" s="8">
        <v>45271</v>
      </c>
      <c r="J8318" s="219" t="s">
        <v>3900</v>
      </c>
      <c r="K8318" s="206" t="s">
        <v>136</v>
      </c>
      <c r="M8318" s="9" t="s">
        <v>3901</v>
      </c>
      <c r="N8318" s="215">
        <v>45294.9567489931</v>
      </c>
      <c r="O8318" s="8"/>
    </row>
    <row r="8319" spans="1:15" x14ac:dyDescent="0.25">
      <c r="A8319" s="8">
        <v>45725</v>
      </c>
      <c r="B8319" s="9" t="s">
        <v>13817</v>
      </c>
      <c r="C8319" s="9" t="s">
        <v>131</v>
      </c>
      <c r="D8319" s="3">
        <v>-66.319999999999993</v>
      </c>
      <c r="E8319" s="9" t="s">
        <v>7746</v>
      </c>
      <c r="F8319" s="9" t="s">
        <v>133</v>
      </c>
      <c r="G8319" s="9" t="s">
        <v>134</v>
      </c>
      <c r="H8319" s="8">
        <v>45717</v>
      </c>
      <c r="I8319" s="8">
        <v>45719</v>
      </c>
      <c r="J8319" s="219" t="s">
        <v>13818</v>
      </c>
      <c r="K8319" s="205" t="s">
        <v>136</v>
      </c>
      <c r="M8319" s="9" t="s">
        <v>13819</v>
      </c>
      <c r="N8319" s="215">
        <v>45733.5614541088</v>
      </c>
      <c r="O8319" s="8">
        <v>45733</v>
      </c>
    </row>
    <row r="8320" spans="1:15" x14ac:dyDescent="0.25">
      <c r="A8320" s="8">
        <v>45910</v>
      </c>
      <c r="B8320" s="9" t="s">
        <v>179</v>
      </c>
      <c r="C8320" s="9" t="s">
        <v>180</v>
      </c>
      <c r="D8320" s="3">
        <v>0.49</v>
      </c>
      <c r="E8320" s="9" t="s">
        <v>181</v>
      </c>
      <c r="F8320" s="9" t="s">
        <v>182</v>
      </c>
      <c r="G8320" s="9" t="s">
        <v>183</v>
      </c>
      <c r="H8320" s="8">
        <v>45901</v>
      </c>
      <c r="I8320" s="8">
        <v>45908</v>
      </c>
      <c r="J8320" s="219" t="s">
        <v>19507</v>
      </c>
      <c r="K8320" s="205" t="s">
        <v>185</v>
      </c>
      <c r="M8320" s="9" t="s">
        <v>186</v>
      </c>
      <c r="N8320" s="215">
        <v>45929.807189814797</v>
      </c>
      <c r="O8320" s="8">
        <v>45929</v>
      </c>
    </row>
    <row r="8321" spans="1:15" x14ac:dyDescent="0.25">
      <c r="A8321" s="8">
        <v>45909</v>
      </c>
      <c r="B8321" s="9" t="s">
        <v>18578</v>
      </c>
      <c r="C8321" s="9" t="s">
        <v>180</v>
      </c>
      <c r="D8321" s="3">
        <v>0.49</v>
      </c>
      <c r="E8321" s="9" t="s">
        <v>181</v>
      </c>
      <c r="F8321" s="9" t="s">
        <v>182</v>
      </c>
      <c r="G8321" s="9" t="s">
        <v>183</v>
      </c>
      <c r="H8321" s="8">
        <v>45901</v>
      </c>
      <c r="I8321" s="8">
        <v>45908</v>
      </c>
      <c r="J8321" s="219" t="s">
        <v>19546</v>
      </c>
      <c r="K8321" s="205" t="s">
        <v>185</v>
      </c>
      <c r="M8321" s="9" t="s">
        <v>18580</v>
      </c>
      <c r="N8321" s="215">
        <v>45929.807189814797</v>
      </c>
      <c r="O8321" s="8">
        <v>45929</v>
      </c>
    </row>
    <row r="8322" spans="1:15" x14ac:dyDescent="0.25">
      <c r="A8322" s="8">
        <v>45274</v>
      </c>
      <c r="B8322" s="9" t="s">
        <v>3909</v>
      </c>
      <c r="C8322" s="9" t="s">
        <v>131</v>
      </c>
      <c r="D8322" s="3">
        <v>-66.98</v>
      </c>
      <c r="E8322" s="9" t="s">
        <v>266</v>
      </c>
      <c r="F8322" s="9" t="s">
        <v>267</v>
      </c>
      <c r="G8322" s="9" t="s">
        <v>268</v>
      </c>
      <c r="H8322" s="8">
        <v>45261</v>
      </c>
      <c r="I8322" s="8">
        <v>45271</v>
      </c>
      <c r="J8322" s="8" t="s">
        <v>3910</v>
      </c>
      <c r="K8322" s="205" t="s">
        <v>270</v>
      </c>
      <c r="M8322" s="9" t="s">
        <v>3911</v>
      </c>
      <c r="N8322" s="215">
        <v>45294.9567489931</v>
      </c>
      <c r="O8322" s="8"/>
    </row>
    <row r="8323" spans="1:15" x14ac:dyDescent="0.25">
      <c r="A8323" s="8">
        <v>45695</v>
      </c>
      <c r="B8323" s="9" t="s">
        <v>13045</v>
      </c>
      <c r="C8323" s="9" t="s">
        <v>131</v>
      </c>
      <c r="D8323" s="3">
        <v>-67.150000000000006</v>
      </c>
      <c r="E8323" s="9" t="s">
        <v>7746</v>
      </c>
      <c r="F8323" s="9" t="s">
        <v>133</v>
      </c>
      <c r="G8323" s="9" t="s">
        <v>134</v>
      </c>
      <c r="H8323" s="8">
        <v>45689</v>
      </c>
      <c r="I8323" s="8">
        <v>45691</v>
      </c>
      <c r="J8323" s="219" t="s">
        <v>13046</v>
      </c>
      <c r="K8323" s="205" t="s">
        <v>136</v>
      </c>
      <c r="M8323" s="9" t="s">
        <v>13047</v>
      </c>
      <c r="N8323" s="215">
        <v>45706.0637561111</v>
      </c>
      <c r="O8323" s="8">
        <v>45705</v>
      </c>
    </row>
    <row r="8324" spans="1:15" x14ac:dyDescent="0.25">
      <c r="A8324" s="8">
        <v>45802</v>
      </c>
      <c r="B8324" s="9" t="s">
        <v>16122</v>
      </c>
      <c r="C8324" s="9" t="s">
        <v>131</v>
      </c>
      <c r="D8324" s="3">
        <v>-67.16</v>
      </c>
      <c r="E8324" s="9" t="s">
        <v>7746</v>
      </c>
      <c r="F8324" s="9" t="s">
        <v>133</v>
      </c>
      <c r="G8324" s="9" t="s">
        <v>134</v>
      </c>
      <c r="H8324" s="8">
        <v>45778</v>
      </c>
      <c r="I8324" s="8">
        <v>45796</v>
      </c>
      <c r="J8324" s="8" t="s">
        <v>16123</v>
      </c>
      <c r="K8324" s="205" t="s">
        <v>136</v>
      </c>
      <c r="M8324" s="9" t="s">
        <v>16124</v>
      </c>
      <c r="N8324" s="215">
        <v>45809.629870740697</v>
      </c>
      <c r="O8324" s="8">
        <v>45809</v>
      </c>
    </row>
    <row r="8325" spans="1:15" x14ac:dyDescent="0.25">
      <c r="A8325" s="8">
        <v>45333</v>
      </c>
      <c r="B8325" s="9" t="s">
        <v>3919</v>
      </c>
      <c r="C8325" s="9" t="s">
        <v>131</v>
      </c>
      <c r="D8325" s="3">
        <v>-67.62</v>
      </c>
      <c r="E8325" s="9" t="s">
        <v>132</v>
      </c>
      <c r="F8325" s="9" t="s">
        <v>133</v>
      </c>
      <c r="G8325" s="9" t="s">
        <v>134</v>
      </c>
      <c r="H8325" s="8">
        <v>45323</v>
      </c>
      <c r="I8325" s="8">
        <v>45327</v>
      </c>
      <c r="J8325" s="8" t="s">
        <v>3920</v>
      </c>
      <c r="K8325" s="206" t="s">
        <v>136</v>
      </c>
      <c r="M8325" s="9" t="s">
        <v>3921</v>
      </c>
      <c r="N8325" s="215">
        <v>45336.674582523097</v>
      </c>
      <c r="O8325" s="8">
        <v>45336</v>
      </c>
    </row>
    <row r="8326" spans="1:15" x14ac:dyDescent="0.25">
      <c r="A8326" s="8">
        <v>45471</v>
      </c>
      <c r="B8326" s="9" t="s">
        <v>8354</v>
      </c>
      <c r="C8326" s="9" t="s">
        <v>131</v>
      </c>
      <c r="D8326" s="3">
        <v>-67.849999999999994</v>
      </c>
      <c r="E8326" s="9" t="s">
        <v>7746</v>
      </c>
      <c r="F8326" s="9" t="s">
        <v>133</v>
      </c>
      <c r="G8326" s="9" t="s">
        <v>134</v>
      </c>
      <c r="H8326" s="8">
        <v>45444</v>
      </c>
      <c r="I8326" s="8">
        <v>45467</v>
      </c>
      <c r="J8326" s="8" t="s">
        <v>8355</v>
      </c>
      <c r="K8326" s="205" t="s">
        <v>136</v>
      </c>
      <c r="M8326" s="9" t="s">
        <v>8356</v>
      </c>
      <c r="N8326" s="215">
        <v>45505.8848292361</v>
      </c>
      <c r="O8326" s="8">
        <v>45505</v>
      </c>
    </row>
    <row r="8327" spans="1:15" x14ac:dyDescent="0.25">
      <c r="A8327" s="8">
        <v>45698</v>
      </c>
      <c r="B8327" s="9" t="s">
        <v>13006</v>
      </c>
      <c r="C8327" s="9" t="s">
        <v>131</v>
      </c>
      <c r="D8327" s="3">
        <v>-67.98</v>
      </c>
      <c r="E8327" s="9" t="s">
        <v>7746</v>
      </c>
      <c r="F8327" s="9" t="s">
        <v>133</v>
      </c>
      <c r="G8327" s="9" t="s">
        <v>134</v>
      </c>
      <c r="H8327" s="8">
        <v>45689</v>
      </c>
      <c r="I8327" s="8">
        <v>45698</v>
      </c>
      <c r="J8327" s="219" t="s">
        <v>13007</v>
      </c>
      <c r="K8327" s="205" t="s">
        <v>136</v>
      </c>
      <c r="M8327" s="9" t="s">
        <v>13008</v>
      </c>
      <c r="N8327" s="215">
        <v>45706.0637561111</v>
      </c>
      <c r="O8327" s="8">
        <v>45705</v>
      </c>
    </row>
    <row r="8328" spans="1:15" x14ac:dyDescent="0.25">
      <c r="A8328" s="8">
        <v>45529</v>
      </c>
      <c r="B8328" s="9" t="s">
        <v>9010</v>
      </c>
      <c r="C8328" s="9" t="s">
        <v>131</v>
      </c>
      <c r="D8328" s="3">
        <v>-68.2</v>
      </c>
      <c r="E8328" s="9" t="s">
        <v>7746</v>
      </c>
      <c r="F8328" s="9" t="s">
        <v>133</v>
      </c>
      <c r="G8328" s="9" t="s">
        <v>134</v>
      </c>
      <c r="H8328" s="8">
        <v>45505</v>
      </c>
      <c r="I8328" s="8">
        <v>45523</v>
      </c>
      <c r="J8328" s="8" t="s">
        <v>9011</v>
      </c>
      <c r="K8328" s="205" t="s">
        <v>136</v>
      </c>
      <c r="M8328" s="9" t="s">
        <v>9012</v>
      </c>
      <c r="N8328" s="215">
        <v>45534.648212951397</v>
      </c>
      <c r="O8328" s="8">
        <v>45534</v>
      </c>
    </row>
    <row r="8329" spans="1:15" x14ac:dyDescent="0.25">
      <c r="A8329" s="8">
        <v>45788</v>
      </c>
      <c r="B8329" s="9" t="s">
        <v>16515</v>
      </c>
      <c r="C8329" s="9" t="s">
        <v>131</v>
      </c>
      <c r="D8329" s="3">
        <v>-69.12</v>
      </c>
      <c r="E8329" s="9" t="s">
        <v>7746</v>
      </c>
      <c r="F8329" s="9" t="s">
        <v>133</v>
      </c>
      <c r="G8329" s="9" t="s">
        <v>134</v>
      </c>
      <c r="H8329" s="8">
        <v>45778</v>
      </c>
      <c r="I8329" s="8">
        <v>45782</v>
      </c>
      <c r="J8329" s="8" t="s">
        <v>16516</v>
      </c>
      <c r="K8329" s="205" t="s">
        <v>136</v>
      </c>
      <c r="M8329" s="9" t="s">
        <v>16517</v>
      </c>
      <c r="N8329" s="215">
        <v>45809.629870740697</v>
      </c>
      <c r="O8329" s="8">
        <v>45809</v>
      </c>
    </row>
    <row r="8330" spans="1:15" x14ac:dyDescent="0.25">
      <c r="A8330" s="8">
        <v>45491</v>
      </c>
      <c r="B8330" s="9" t="s">
        <v>3552</v>
      </c>
      <c r="C8330" s="9" t="s">
        <v>131</v>
      </c>
      <c r="D8330" s="3">
        <v>-69.239999999999995</v>
      </c>
      <c r="E8330" s="9" t="s">
        <v>266</v>
      </c>
      <c r="F8330" s="9" t="s">
        <v>267</v>
      </c>
      <c r="G8330" s="9" t="s">
        <v>268</v>
      </c>
      <c r="H8330" s="8">
        <v>45474</v>
      </c>
      <c r="I8330" s="8">
        <v>45488</v>
      </c>
      <c r="J8330" s="8" t="s">
        <v>9642</v>
      </c>
      <c r="K8330" s="205" t="s">
        <v>270</v>
      </c>
      <c r="M8330" s="9" t="s">
        <v>3554</v>
      </c>
      <c r="N8330" s="215">
        <v>45534.648212951397</v>
      </c>
      <c r="O8330" s="8"/>
    </row>
    <row r="8331" spans="1:15" x14ac:dyDescent="0.25">
      <c r="A8331" s="8">
        <v>45867</v>
      </c>
      <c r="B8331" s="9" t="s">
        <v>20177</v>
      </c>
      <c r="C8331" s="9" t="s">
        <v>131</v>
      </c>
      <c r="D8331" s="3">
        <v>-69.31</v>
      </c>
      <c r="E8331" s="9" t="s">
        <v>7746</v>
      </c>
      <c r="F8331" s="9" t="s">
        <v>133</v>
      </c>
      <c r="G8331" s="9" t="s">
        <v>134</v>
      </c>
      <c r="H8331" s="8">
        <v>45839</v>
      </c>
      <c r="I8331" s="8">
        <v>45866</v>
      </c>
      <c r="J8331" s="219" t="s">
        <v>20178</v>
      </c>
      <c r="K8331" s="205" t="s">
        <v>136</v>
      </c>
      <c r="M8331" s="9" t="s">
        <v>20179</v>
      </c>
      <c r="N8331" s="215">
        <v>45929.807189814797</v>
      </c>
      <c r="O8331" s="8">
        <v>45929</v>
      </c>
    </row>
    <row r="8332" spans="1:15" x14ac:dyDescent="0.25">
      <c r="A8332" s="8">
        <v>45390</v>
      </c>
      <c r="B8332" s="9" t="s">
        <v>3931</v>
      </c>
      <c r="C8332" s="9" t="s">
        <v>131</v>
      </c>
      <c r="D8332" s="3">
        <v>-69.52</v>
      </c>
      <c r="E8332" s="9" t="s">
        <v>132</v>
      </c>
      <c r="F8332" s="9" t="s">
        <v>133</v>
      </c>
      <c r="G8332" s="9" t="s">
        <v>134</v>
      </c>
      <c r="H8332" s="8">
        <v>45383</v>
      </c>
      <c r="I8332" s="8">
        <v>45390</v>
      </c>
      <c r="J8332" s="8" t="s">
        <v>3932</v>
      </c>
      <c r="K8332" s="205" t="s">
        <v>136</v>
      </c>
      <c r="M8332" s="9" t="s">
        <v>3933</v>
      </c>
      <c r="N8332" s="215">
        <v>45402.639274791698</v>
      </c>
      <c r="O8332" s="8">
        <v>45402</v>
      </c>
    </row>
    <row r="8333" spans="1:15" x14ac:dyDescent="0.25">
      <c r="A8333" s="8">
        <v>45424</v>
      </c>
      <c r="B8333" s="9" t="s">
        <v>3928</v>
      </c>
      <c r="C8333" s="9" t="s">
        <v>131</v>
      </c>
      <c r="D8333" s="3">
        <v>-69.52</v>
      </c>
      <c r="E8333" s="9" t="s">
        <v>132</v>
      </c>
      <c r="F8333" s="9" t="s">
        <v>133</v>
      </c>
      <c r="G8333" s="9" t="s">
        <v>134</v>
      </c>
      <c r="H8333" s="8">
        <v>45413</v>
      </c>
      <c r="I8333" s="8">
        <v>45418</v>
      </c>
      <c r="J8333" s="8" t="s">
        <v>3929</v>
      </c>
      <c r="K8333" s="206" t="s">
        <v>136</v>
      </c>
      <c r="M8333" s="9" t="s">
        <v>3930</v>
      </c>
      <c r="N8333" s="215">
        <v>45445.039048634302</v>
      </c>
      <c r="O8333" s="8">
        <v>45444</v>
      </c>
    </row>
    <row r="8334" spans="1:15" x14ac:dyDescent="0.25">
      <c r="A8334" s="8">
        <v>45574</v>
      </c>
      <c r="B8334" s="9" t="s">
        <v>179</v>
      </c>
      <c r="C8334" s="9" t="s">
        <v>180</v>
      </c>
      <c r="D8334" s="3">
        <v>0.51</v>
      </c>
      <c r="E8334" s="9" t="s">
        <v>181</v>
      </c>
      <c r="F8334" s="9" t="s">
        <v>182</v>
      </c>
      <c r="G8334" s="9" t="s">
        <v>183</v>
      </c>
      <c r="H8334" s="8">
        <v>45566</v>
      </c>
      <c r="I8334" s="8">
        <v>45572</v>
      </c>
      <c r="J8334" s="219" t="s">
        <v>11262</v>
      </c>
      <c r="K8334" s="205" t="s">
        <v>185</v>
      </c>
      <c r="M8334" s="9" t="s">
        <v>186</v>
      </c>
      <c r="N8334" s="215">
        <v>45594.789547013897</v>
      </c>
      <c r="O8334" s="8">
        <v>45594</v>
      </c>
    </row>
    <row r="8335" spans="1:15" x14ac:dyDescent="0.25">
      <c r="A8335" s="8">
        <v>45634</v>
      </c>
      <c r="B8335" s="9" t="s">
        <v>12839</v>
      </c>
      <c r="C8335" s="9" t="s">
        <v>131</v>
      </c>
      <c r="D8335" s="3">
        <v>-69.83</v>
      </c>
      <c r="E8335" s="9" t="s">
        <v>7746</v>
      </c>
      <c r="F8335" s="9" t="s">
        <v>133</v>
      </c>
      <c r="G8335" s="9" t="s">
        <v>134</v>
      </c>
      <c r="H8335" s="8">
        <v>45627</v>
      </c>
      <c r="I8335" s="8">
        <v>45628</v>
      </c>
      <c r="J8335" s="219" t="s">
        <v>12840</v>
      </c>
      <c r="K8335" s="205" t="s">
        <v>136</v>
      </c>
      <c r="M8335" s="9" t="s">
        <v>12841</v>
      </c>
      <c r="N8335" s="215">
        <v>45681.075335370399</v>
      </c>
      <c r="O8335" s="8">
        <v>45681</v>
      </c>
    </row>
    <row r="8336" spans="1:15" x14ac:dyDescent="0.25">
      <c r="A8336" s="8">
        <v>45912</v>
      </c>
      <c r="B8336" s="9" t="s">
        <v>19471</v>
      </c>
      <c r="C8336" s="9" t="s">
        <v>131</v>
      </c>
      <c r="D8336" s="3">
        <v>-69.989999999999995</v>
      </c>
      <c r="E8336" s="9" t="s">
        <v>7746</v>
      </c>
      <c r="F8336" s="9" t="s">
        <v>133</v>
      </c>
      <c r="G8336" s="9" t="s">
        <v>134</v>
      </c>
      <c r="H8336" s="8">
        <v>45901</v>
      </c>
      <c r="I8336" s="8">
        <v>45908</v>
      </c>
      <c r="J8336" s="219" t="s">
        <v>19472</v>
      </c>
      <c r="K8336" s="205" t="s">
        <v>136</v>
      </c>
      <c r="M8336" s="9" t="s">
        <v>19473</v>
      </c>
      <c r="N8336" s="215">
        <v>45929.807189814797</v>
      </c>
      <c r="O8336" s="8">
        <v>45929</v>
      </c>
    </row>
    <row r="8337" spans="1:15" x14ac:dyDescent="0.25">
      <c r="A8337" s="8">
        <v>45653</v>
      </c>
      <c r="B8337" s="9" t="s">
        <v>12596</v>
      </c>
      <c r="C8337" s="9" t="s">
        <v>131</v>
      </c>
      <c r="D8337" s="3">
        <v>-70.239999999999995</v>
      </c>
      <c r="E8337" s="9" t="s">
        <v>7746</v>
      </c>
      <c r="F8337" s="9" t="s">
        <v>133</v>
      </c>
      <c r="G8337" s="9" t="s">
        <v>134</v>
      </c>
      <c r="H8337" s="8">
        <v>45627</v>
      </c>
      <c r="I8337" s="8">
        <v>45649</v>
      </c>
      <c r="J8337" s="219" t="s">
        <v>12597</v>
      </c>
      <c r="K8337" s="205" t="s">
        <v>136</v>
      </c>
      <c r="M8337" s="9" t="s">
        <v>12598</v>
      </c>
      <c r="N8337" s="215">
        <v>45681.075335370399</v>
      </c>
      <c r="O8337" s="8">
        <v>45681</v>
      </c>
    </row>
    <row r="8338" spans="1:15" x14ac:dyDescent="0.25">
      <c r="A8338" s="8">
        <v>45762</v>
      </c>
      <c r="B8338" s="9" t="s">
        <v>8420</v>
      </c>
      <c r="C8338" s="9" t="s">
        <v>180</v>
      </c>
      <c r="D8338" s="3">
        <v>0.53</v>
      </c>
      <c r="E8338" s="9" t="s">
        <v>181</v>
      </c>
      <c r="F8338" s="9" t="s">
        <v>182</v>
      </c>
      <c r="G8338" s="9" t="s">
        <v>183</v>
      </c>
      <c r="H8338" s="8">
        <v>45748</v>
      </c>
      <c r="I8338" s="8">
        <v>45761</v>
      </c>
      <c r="J8338" s="219" t="s">
        <v>14752</v>
      </c>
      <c r="K8338" s="205" t="s">
        <v>185</v>
      </c>
      <c r="M8338" s="9" t="s">
        <v>8422</v>
      </c>
      <c r="N8338" s="215">
        <v>45777.922227581003</v>
      </c>
      <c r="O8338" s="8">
        <v>45777</v>
      </c>
    </row>
    <row r="8339" spans="1:15" x14ac:dyDescent="0.25">
      <c r="A8339" s="8">
        <v>45277</v>
      </c>
      <c r="B8339" s="9" t="s">
        <v>3944</v>
      </c>
      <c r="C8339" s="9" t="s">
        <v>131</v>
      </c>
      <c r="D8339" s="3">
        <v>-70.89</v>
      </c>
      <c r="E8339" s="9" t="s">
        <v>132</v>
      </c>
      <c r="F8339" s="9" t="s">
        <v>133</v>
      </c>
      <c r="G8339" s="9" t="s">
        <v>134</v>
      </c>
      <c r="H8339" s="8">
        <v>45261</v>
      </c>
      <c r="I8339" s="8">
        <v>45271</v>
      </c>
      <c r="J8339" s="219" t="s">
        <v>3945</v>
      </c>
      <c r="K8339" s="206" t="s">
        <v>136</v>
      </c>
      <c r="M8339" s="9" t="s">
        <v>3946</v>
      </c>
      <c r="N8339" s="215">
        <v>45294.9567489931</v>
      </c>
      <c r="O8339" s="8"/>
    </row>
    <row r="8340" spans="1:15" x14ac:dyDescent="0.25">
      <c r="A8340" s="8">
        <v>45642</v>
      </c>
      <c r="B8340" s="9" t="s">
        <v>179</v>
      </c>
      <c r="C8340" s="9" t="s">
        <v>180</v>
      </c>
      <c r="D8340" s="3">
        <v>0.54</v>
      </c>
      <c r="E8340" s="9" t="s">
        <v>181</v>
      </c>
      <c r="F8340" s="9" t="s">
        <v>182</v>
      </c>
      <c r="G8340" s="9" t="s">
        <v>183</v>
      </c>
      <c r="H8340" s="8">
        <v>45627</v>
      </c>
      <c r="I8340" s="8">
        <v>45642</v>
      </c>
      <c r="J8340" s="219" t="s">
        <v>12736</v>
      </c>
      <c r="K8340" s="205" t="s">
        <v>185</v>
      </c>
      <c r="M8340" s="9" t="s">
        <v>186</v>
      </c>
      <c r="N8340" s="215">
        <v>45681.075335370399</v>
      </c>
      <c r="O8340" s="8">
        <v>45681</v>
      </c>
    </row>
    <row r="8341" spans="1:15" x14ac:dyDescent="0.25">
      <c r="A8341" s="8">
        <v>45841</v>
      </c>
      <c r="B8341" s="9" t="s">
        <v>18905</v>
      </c>
      <c r="C8341" s="9" t="s">
        <v>131</v>
      </c>
      <c r="D8341" s="3">
        <v>-71.2</v>
      </c>
      <c r="E8341" s="9" t="s">
        <v>7746</v>
      </c>
      <c r="F8341" s="9" t="s">
        <v>133</v>
      </c>
      <c r="G8341" s="9" t="s">
        <v>134</v>
      </c>
      <c r="H8341" s="8">
        <v>45839</v>
      </c>
      <c r="I8341" s="8">
        <v>45838</v>
      </c>
      <c r="J8341" s="219" t="s">
        <v>18906</v>
      </c>
      <c r="K8341" s="205" t="s">
        <v>136</v>
      </c>
      <c r="M8341" s="9" t="s">
        <v>18907</v>
      </c>
      <c r="N8341" s="215">
        <v>45862.622311099498</v>
      </c>
      <c r="O8341" s="8">
        <v>45862</v>
      </c>
    </row>
    <row r="8342" spans="1:15" x14ac:dyDescent="0.25">
      <c r="A8342" s="8">
        <v>45807</v>
      </c>
      <c r="B8342" s="9" t="s">
        <v>16009</v>
      </c>
      <c r="C8342" s="9" t="s">
        <v>131</v>
      </c>
      <c r="D8342" s="3">
        <v>-71.39</v>
      </c>
      <c r="E8342" s="9" t="s">
        <v>7746</v>
      </c>
      <c r="F8342" s="9" t="s">
        <v>133</v>
      </c>
      <c r="G8342" s="9" t="s">
        <v>134</v>
      </c>
      <c r="H8342" s="8">
        <v>45778</v>
      </c>
      <c r="I8342" s="8">
        <v>45803</v>
      </c>
      <c r="J8342" s="8" t="s">
        <v>16010</v>
      </c>
      <c r="K8342" s="205" t="s">
        <v>136</v>
      </c>
      <c r="M8342" s="9" t="s">
        <v>16011</v>
      </c>
      <c r="N8342" s="215">
        <v>45809.629870740697</v>
      </c>
      <c r="O8342" s="8">
        <v>45809</v>
      </c>
    </row>
    <row r="8343" spans="1:15" x14ac:dyDescent="0.25">
      <c r="A8343" s="8">
        <v>45649</v>
      </c>
      <c r="B8343" s="9" t="s">
        <v>12644</v>
      </c>
      <c r="C8343" s="9" t="s">
        <v>131</v>
      </c>
      <c r="D8343" s="3">
        <v>-71.709999999999994</v>
      </c>
      <c r="E8343" s="9" t="s">
        <v>7746</v>
      </c>
      <c r="F8343" s="9" t="s">
        <v>133</v>
      </c>
      <c r="G8343" s="9" t="s">
        <v>134</v>
      </c>
      <c r="H8343" s="8">
        <v>45627</v>
      </c>
      <c r="I8343" s="8">
        <v>45649</v>
      </c>
      <c r="J8343" s="219" t="s">
        <v>12645</v>
      </c>
      <c r="K8343" s="205" t="s">
        <v>136</v>
      </c>
      <c r="M8343" s="9" t="s">
        <v>12646</v>
      </c>
      <c r="N8343" s="215">
        <v>45681.075335370399</v>
      </c>
      <c r="O8343" s="8">
        <v>45681</v>
      </c>
    </row>
    <row r="8344" spans="1:15" x14ac:dyDescent="0.25">
      <c r="A8344" s="8">
        <v>45797</v>
      </c>
      <c r="B8344" s="9" t="s">
        <v>16215</v>
      </c>
      <c r="C8344" s="9" t="s">
        <v>131</v>
      </c>
      <c r="D8344" s="3">
        <v>-71.73</v>
      </c>
      <c r="E8344" s="9" t="s">
        <v>7746</v>
      </c>
      <c r="F8344" s="9" t="s">
        <v>133</v>
      </c>
      <c r="G8344" s="9" t="s">
        <v>134</v>
      </c>
      <c r="H8344" s="8">
        <v>45778</v>
      </c>
      <c r="I8344" s="8">
        <v>45796</v>
      </c>
      <c r="J8344" s="8" t="s">
        <v>16216</v>
      </c>
      <c r="K8344" s="205" t="s">
        <v>136</v>
      </c>
      <c r="M8344" s="9" t="s">
        <v>16217</v>
      </c>
      <c r="N8344" s="215">
        <v>45809.629870740697</v>
      </c>
      <c r="O8344" s="8">
        <v>45809</v>
      </c>
    </row>
    <row r="8345" spans="1:15" x14ac:dyDescent="0.25">
      <c r="A8345" s="8">
        <v>45273</v>
      </c>
      <c r="B8345" s="9" t="s">
        <v>3966</v>
      </c>
      <c r="C8345" s="9" t="s">
        <v>131</v>
      </c>
      <c r="D8345" s="3">
        <v>-72.47</v>
      </c>
      <c r="E8345" s="9" t="s">
        <v>266</v>
      </c>
      <c r="F8345" s="9" t="s">
        <v>267</v>
      </c>
      <c r="G8345" s="9" t="s">
        <v>268</v>
      </c>
      <c r="H8345" s="8">
        <v>45261</v>
      </c>
      <c r="I8345" s="8">
        <v>45271</v>
      </c>
      <c r="J8345" s="8" t="s">
        <v>3967</v>
      </c>
      <c r="K8345" s="205" t="s">
        <v>270</v>
      </c>
      <c r="M8345" s="9" t="s">
        <v>3968</v>
      </c>
      <c r="N8345" s="215">
        <v>45294.9567489931</v>
      </c>
      <c r="O8345" s="8"/>
    </row>
    <row r="8346" spans="1:15" x14ac:dyDescent="0.25">
      <c r="A8346" s="8">
        <v>45372</v>
      </c>
      <c r="B8346" s="9" t="s">
        <v>2033</v>
      </c>
      <c r="C8346" s="9" t="s">
        <v>431</v>
      </c>
      <c r="D8346" s="3">
        <v>-21.97</v>
      </c>
      <c r="E8346" s="9" t="s">
        <v>724</v>
      </c>
      <c r="F8346" s="9" t="s">
        <v>118</v>
      </c>
      <c r="G8346" s="9" t="s">
        <v>210</v>
      </c>
      <c r="H8346" s="8">
        <v>45352</v>
      </c>
      <c r="I8346" s="8">
        <v>45369</v>
      </c>
      <c r="J8346" s="8" t="s">
        <v>2732</v>
      </c>
      <c r="K8346" s="205" t="s">
        <v>121</v>
      </c>
      <c r="M8346" s="9" t="s">
        <v>2035</v>
      </c>
      <c r="N8346" s="215">
        <v>45385.162865138896</v>
      </c>
      <c r="O8346" s="8">
        <v>45384</v>
      </c>
    </row>
    <row r="8347" spans="1:15" x14ac:dyDescent="0.25">
      <c r="A8347" s="8">
        <v>45434</v>
      </c>
      <c r="B8347" s="9" t="s">
        <v>3970</v>
      </c>
      <c r="C8347" s="9" t="s">
        <v>131</v>
      </c>
      <c r="D8347" s="3">
        <v>-72.8</v>
      </c>
      <c r="E8347" s="9" t="s">
        <v>132</v>
      </c>
      <c r="F8347" s="9" t="s">
        <v>133</v>
      </c>
      <c r="G8347" s="9" t="s">
        <v>134</v>
      </c>
      <c r="H8347" s="8">
        <v>45413</v>
      </c>
      <c r="I8347" s="8">
        <v>45432</v>
      </c>
      <c r="J8347" s="8" t="s">
        <v>3971</v>
      </c>
      <c r="K8347" s="206" t="s">
        <v>136</v>
      </c>
      <c r="M8347" s="9" t="s">
        <v>3972</v>
      </c>
      <c r="N8347" s="215">
        <v>45445.039048634302</v>
      </c>
      <c r="O8347" s="8">
        <v>45444</v>
      </c>
    </row>
    <row r="8348" spans="1:15" x14ac:dyDescent="0.25">
      <c r="A8348" s="8">
        <v>45406</v>
      </c>
      <c r="B8348" s="9" t="s">
        <v>3973</v>
      </c>
      <c r="C8348" s="9" t="s">
        <v>131</v>
      </c>
      <c r="D8348" s="3">
        <v>-72.83</v>
      </c>
      <c r="E8348" s="9" t="s">
        <v>132</v>
      </c>
      <c r="F8348" s="9" t="s">
        <v>133</v>
      </c>
      <c r="G8348" s="9" t="s">
        <v>134</v>
      </c>
      <c r="H8348" s="8">
        <v>45383</v>
      </c>
      <c r="I8348" s="8">
        <v>45404</v>
      </c>
      <c r="J8348" s="8" t="s">
        <v>3974</v>
      </c>
      <c r="K8348" s="205" t="s">
        <v>136</v>
      </c>
      <c r="M8348" s="9" t="s">
        <v>3975</v>
      </c>
      <c r="N8348" s="215">
        <v>45412.662961076399</v>
      </c>
      <c r="O8348" s="8">
        <v>45412</v>
      </c>
    </row>
    <row r="8349" spans="1:15" x14ac:dyDescent="0.25">
      <c r="A8349" s="8">
        <v>45283</v>
      </c>
      <c r="B8349" s="9" t="s">
        <v>1887</v>
      </c>
      <c r="C8349" s="9" t="s">
        <v>131</v>
      </c>
      <c r="D8349" s="3">
        <v>-73</v>
      </c>
      <c r="E8349" s="9" t="s">
        <v>724</v>
      </c>
      <c r="F8349" s="9" t="s">
        <v>118</v>
      </c>
      <c r="G8349" s="9" t="s">
        <v>210</v>
      </c>
      <c r="H8349" s="8">
        <v>45261</v>
      </c>
      <c r="I8349" s="8">
        <v>45278</v>
      </c>
      <c r="J8349" s="8" t="s">
        <v>3979</v>
      </c>
      <c r="K8349" s="205" t="s">
        <v>121</v>
      </c>
      <c r="M8349" s="9" t="s">
        <v>1889</v>
      </c>
      <c r="N8349" s="215">
        <v>45294.9567489931</v>
      </c>
      <c r="O8349" s="8"/>
    </row>
    <row r="8350" spans="1:15" x14ac:dyDescent="0.25">
      <c r="A8350" s="8">
        <v>45867</v>
      </c>
      <c r="B8350" s="9" t="s">
        <v>20186</v>
      </c>
      <c r="C8350" s="9" t="s">
        <v>131</v>
      </c>
      <c r="D8350" s="3">
        <v>-73.069999999999993</v>
      </c>
      <c r="E8350" s="9" t="s">
        <v>7746</v>
      </c>
      <c r="F8350" s="9" t="s">
        <v>133</v>
      </c>
      <c r="G8350" s="9" t="s">
        <v>134</v>
      </c>
      <c r="H8350" s="8">
        <v>45839</v>
      </c>
      <c r="I8350" s="8">
        <v>45866</v>
      </c>
      <c r="J8350" s="219" t="s">
        <v>20187</v>
      </c>
      <c r="K8350" s="205" t="s">
        <v>136</v>
      </c>
      <c r="M8350" s="9" t="s">
        <v>20188</v>
      </c>
      <c r="N8350" s="215">
        <v>45929.807189814797</v>
      </c>
      <c r="O8350" s="8">
        <v>45929</v>
      </c>
    </row>
    <row r="8351" spans="1:15" x14ac:dyDescent="0.25">
      <c r="A8351" s="8">
        <v>45289</v>
      </c>
      <c r="B8351" s="9" t="s">
        <v>3986</v>
      </c>
      <c r="C8351" s="9" t="s">
        <v>131</v>
      </c>
      <c r="D8351" s="3">
        <v>-74.2</v>
      </c>
      <c r="E8351" s="9" t="s">
        <v>266</v>
      </c>
      <c r="F8351" s="9" t="s">
        <v>267</v>
      </c>
      <c r="G8351" s="9" t="s">
        <v>268</v>
      </c>
      <c r="H8351" s="8">
        <v>45261</v>
      </c>
      <c r="I8351" s="8">
        <v>45285</v>
      </c>
      <c r="J8351" s="8" t="s">
        <v>3987</v>
      </c>
      <c r="K8351" s="205" t="s">
        <v>270</v>
      </c>
      <c r="M8351" s="9" t="s">
        <v>3988</v>
      </c>
      <c r="N8351" s="215">
        <v>45294.9567489931</v>
      </c>
      <c r="O8351" s="8"/>
    </row>
    <row r="8352" spans="1:15" x14ac:dyDescent="0.25">
      <c r="A8352" s="8">
        <v>45797</v>
      </c>
      <c r="B8352" s="9" t="s">
        <v>16221</v>
      </c>
      <c r="C8352" s="9" t="s">
        <v>131</v>
      </c>
      <c r="D8352" s="3">
        <v>-74.63</v>
      </c>
      <c r="E8352" s="9" t="s">
        <v>7746</v>
      </c>
      <c r="F8352" s="9" t="s">
        <v>133</v>
      </c>
      <c r="G8352" s="9" t="s">
        <v>134</v>
      </c>
      <c r="H8352" s="8">
        <v>45778</v>
      </c>
      <c r="I8352" s="8">
        <v>45796</v>
      </c>
      <c r="J8352" s="8" t="s">
        <v>16222</v>
      </c>
      <c r="K8352" s="205" t="s">
        <v>136</v>
      </c>
      <c r="M8352" s="9" t="s">
        <v>16223</v>
      </c>
      <c r="N8352" s="215">
        <v>45809.629870740697</v>
      </c>
      <c r="O8352" s="8">
        <v>45809</v>
      </c>
    </row>
    <row r="8353" spans="1:15" x14ac:dyDescent="0.25">
      <c r="A8353" s="8">
        <v>45543</v>
      </c>
      <c r="B8353" s="9" t="s">
        <v>10543</v>
      </c>
      <c r="C8353" s="9" t="s">
        <v>131</v>
      </c>
      <c r="D8353" s="3">
        <v>-74.819999999999993</v>
      </c>
      <c r="E8353" s="9" t="s">
        <v>7746</v>
      </c>
      <c r="F8353" s="9" t="s">
        <v>133</v>
      </c>
      <c r="G8353" s="9" t="s">
        <v>134</v>
      </c>
      <c r="H8353" s="8">
        <v>45536</v>
      </c>
      <c r="I8353" s="8">
        <v>45537</v>
      </c>
      <c r="J8353" s="8" t="s">
        <v>10544</v>
      </c>
      <c r="K8353" s="205" t="s">
        <v>136</v>
      </c>
      <c r="M8353" s="9" t="s">
        <v>10545</v>
      </c>
      <c r="N8353" s="215">
        <v>45575.565837071801</v>
      </c>
      <c r="O8353" s="8">
        <v>45575</v>
      </c>
    </row>
    <row r="8354" spans="1:15" x14ac:dyDescent="0.25">
      <c r="A8354" s="8">
        <v>45371</v>
      </c>
      <c r="B8354" s="9" t="s">
        <v>3993</v>
      </c>
      <c r="C8354" s="9" t="s">
        <v>131</v>
      </c>
      <c r="D8354" s="3">
        <v>-74.97</v>
      </c>
      <c r="E8354" s="9" t="s">
        <v>132</v>
      </c>
      <c r="F8354" s="9" t="s">
        <v>133</v>
      </c>
      <c r="G8354" s="9" t="s">
        <v>134</v>
      </c>
      <c r="H8354" s="8">
        <v>45352</v>
      </c>
      <c r="I8354" s="8">
        <v>45369</v>
      </c>
      <c r="J8354" s="8" t="s">
        <v>3994</v>
      </c>
      <c r="K8354" s="205" t="s">
        <v>136</v>
      </c>
      <c r="M8354" s="9" t="s">
        <v>3995</v>
      </c>
      <c r="N8354" s="215">
        <v>45385.162865138896</v>
      </c>
      <c r="O8354" s="8">
        <v>45384</v>
      </c>
    </row>
    <row r="8355" spans="1:15" x14ac:dyDescent="0.25">
      <c r="A8355" s="8">
        <v>45837</v>
      </c>
      <c r="B8355" s="9" t="s">
        <v>17697</v>
      </c>
      <c r="C8355" s="9" t="s">
        <v>131</v>
      </c>
      <c r="D8355" s="3">
        <v>-75.52</v>
      </c>
      <c r="E8355" s="9" t="s">
        <v>7746</v>
      </c>
      <c r="F8355" s="9" t="s">
        <v>133</v>
      </c>
      <c r="G8355" s="9" t="s">
        <v>134</v>
      </c>
      <c r="H8355" s="8">
        <v>45809</v>
      </c>
      <c r="I8355" s="8">
        <v>45831</v>
      </c>
      <c r="J8355" s="219" t="s">
        <v>17698</v>
      </c>
      <c r="K8355" s="205" t="s">
        <v>136</v>
      </c>
      <c r="M8355" s="9" t="s">
        <v>17699</v>
      </c>
      <c r="N8355" s="215">
        <v>45840.490152685197</v>
      </c>
      <c r="O8355" s="8">
        <v>45840</v>
      </c>
    </row>
    <row r="8356" spans="1:15" x14ac:dyDescent="0.25">
      <c r="A8356" s="8">
        <v>45907</v>
      </c>
      <c r="B8356" s="9" t="s">
        <v>19585</v>
      </c>
      <c r="C8356" s="9" t="s">
        <v>131</v>
      </c>
      <c r="D8356" s="3">
        <v>-75.760000000000005</v>
      </c>
      <c r="E8356" s="9" t="s">
        <v>7746</v>
      </c>
      <c r="F8356" s="9" t="s">
        <v>133</v>
      </c>
      <c r="G8356" s="9" t="s">
        <v>134</v>
      </c>
      <c r="H8356" s="8">
        <v>45901</v>
      </c>
      <c r="I8356" s="8">
        <v>45901</v>
      </c>
      <c r="J8356" s="219" t="s">
        <v>19586</v>
      </c>
      <c r="K8356" s="205" t="s">
        <v>136</v>
      </c>
      <c r="M8356" s="9" t="s">
        <v>19587</v>
      </c>
      <c r="N8356" s="215">
        <v>45929.807189814797</v>
      </c>
      <c r="O8356" s="8">
        <v>45929</v>
      </c>
    </row>
    <row r="8357" spans="1:15" x14ac:dyDescent="0.25">
      <c r="A8357" s="8">
        <v>45716</v>
      </c>
      <c r="B8357" s="9" t="s">
        <v>13947</v>
      </c>
      <c r="C8357" s="9" t="s">
        <v>131</v>
      </c>
      <c r="D8357" s="3">
        <v>-75.98</v>
      </c>
      <c r="E8357" s="9" t="s">
        <v>7746</v>
      </c>
      <c r="F8357" s="9" t="s">
        <v>133</v>
      </c>
      <c r="G8357" s="9" t="s">
        <v>134</v>
      </c>
      <c r="H8357" s="8">
        <v>45689</v>
      </c>
      <c r="I8357" s="8">
        <v>45712</v>
      </c>
      <c r="J8357" s="219" t="s">
        <v>13948</v>
      </c>
      <c r="K8357" s="205" t="s">
        <v>136</v>
      </c>
      <c r="M8357" s="9" t="s">
        <v>13949</v>
      </c>
      <c r="N8357" s="215">
        <v>45733.5614541088</v>
      </c>
      <c r="O8357" s="8">
        <v>45733</v>
      </c>
    </row>
    <row r="8358" spans="1:15" x14ac:dyDescent="0.25">
      <c r="A8358" s="8">
        <v>45681</v>
      </c>
      <c r="B8358" s="9" t="s">
        <v>179</v>
      </c>
      <c r="C8358" s="9" t="s">
        <v>180</v>
      </c>
      <c r="D8358" s="3">
        <v>0.62</v>
      </c>
      <c r="E8358" s="9" t="s">
        <v>181</v>
      </c>
      <c r="F8358" s="9" t="s">
        <v>182</v>
      </c>
      <c r="G8358" s="9" t="s">
        <v>183</v>
      </c>
      <c r="H8358" s="8">
        <v>45658</v>
      </c>
      <c r="I8358" s="8">
        <v>45677</v>
      </c>
      <c r="J8358" s="219" t="s">
        <v>13293</v>
      </c>
      <c r="K8358" s="205" t="s">
        <v>185</v>
      </c>
      <c r="M8358" s="9" t="s">
        <v>186</v>
      </c>
      <c r="N8358" s="215">
        <v>45706.0637561111</v>
      </c>
      <c r="O8358" s="8">
        <v>45705</v>
      </c>
    </row>
    <row r="8359" spans="1:15" x14ac:dyDescent="0.25">
      <c r="A8359" s="8">
        <v>45300</v>
      </c>
      <c r="B8359" s="9" t="s">
        <v>4005</v>
      </c>
      <c r="C8359" s="9" t="s">
        <v>131</v>
      </c>
      <c r="D8359" s="3">
        <v>-76.069999999999993</v>
      </c>
      <c r="E8359" s="9" t="s">
        <v>132</v>
      </c>
      <c r="F8359" s="9" t="s">
        <v>133</v>
      </c>
      <c r="G8359" s="9" t="s">
        <v>134</v>
      </c>
      <c r="H8359" s="8">
        <v>45292</v>
      </c>
      <c r="I8359" s="8">
        <v>45299</v>
      </c>
      <c r="J8359" s="8" t="s">
        <v>4006</v>
      </c>
      <c r="K8359" s="206" t="s">
        <v>136</v>
      </c>
      <c r="M8359" s="9" t="s">
        <v>4007</v>
      </c>
      <c r="N8359" s="215">
        <v>45306.781889919002</v>
      </c>
      <c r="O8359" s="8">
        <v>45306</v>
      </c>
    </row>
    <row r="8360" spans="1:15" x14ac:dyDescent="0.25">
      <c r="A8360" s="8">
        <v>45267</v>
      </c>
      <c r="B8360" s="9" t="s">
        <v>4008</v>
      </c>
      <c r="C8360" s="9" t="s">
        <v>131</v>
      </c>
      <c r="D8360" s="3">
        <v>-76.069999999999993</v>
      </c>
      <c r="E8360" s="9" t="s">
        <v>266</v>
      </c>
      <c r="F8360" s="9" t="s">
        <v>267</v>
      </c>
      <c r="G8360" s="9" t="s">
        <v>268</v>
      </c>
      <c r="H8360" s="8">
        <v>45261</v>
      </c>
      <c r="I8360" s="8">
        <v>45264</v>
      </c>
      <c r="J8360" s="8" t="s">
        <v>4009</v>
      </c>
      <c r="K8360" s="205" t="s">
        <v>270</v>
      </c>
      <c r="M8360" s="9" t="s">
        <v>4010</v>
      </c>
      <c r="N8360" s="215">
        <v>45294.9567489931</v>
      </c>
      <c r="O8360" s="8"/>
    </row>
    <row r="8361" spans="1:15" x14ac:dyDescent="0.25">
      <c r="A8361" s="8">
        <v>45769</v>
      </c>
      <c r="B8361" s="9" t="s">
        <v>14615</v>
      </c>
      <c r="C8361" s="9" t="s">
        <v>131</v>
      </c>
      <c r="D8361" s="3">
        <v>-76.739999999999995</v>
      </c>
      <c r="E8361" s="9" t="s">
        <v>7746</v>
      </c>
      <c r="F8361" s="9" t="s">
        <v>133</v>
      </c>
      <c r="G8361" s="9" t="s">
        <v>134</v>
      </c>
      <c r="H8361" s="8">
        <v>45748</v>
      </c>
      <c r="I8361" s="8">
        <v>45768</v>
      </c>
      <c r="J8361" s="219" t="s">
        <v>14616</v>
      </c>
      <c r="K8361" s="205" t="s">
        <v>136</v>
      </c>
      <c r="M8361" s="9" t="s">
        <v>14617</v>
      </c>
      <c r="N8361" s="215">
        <v>45777.922227581003</v>
      </c>
      <c r="O8361" s="8">
        <v>45777</v>
      </c>
    </row>
    <row r="8362" spans="1:15" x14ac:dyDescent="0.25">
      <c r="A8362" s="8">
        <v>45909</v>
      </c>
      <c r="B8362" s="9" t="s">
        <v>19540</v>
      </c>
      <c r="C8362" s="9" t="s">
        <v>131</v>
      </c>
      <c r="D8362" s="3">
        <v>-76.760000000000005</v>
      </c>
      <c r="E8362" s="9" t="s">
        <v>7746</v>
      </c>
      <c r="F8362" s="9" t="s">
        <v>133</v>
      </c>
      <c r="G8362" s="9" t="s">
        <v>134</v>
      </c>
      <c r="H8362" s="8">
        <v>45901</v>
      </c>
      <c r="I8362" s="8">
        <v>45908</v>
      </c>
      <c r="J8362" s="219" t="s">
        <v>19541</v>
      </c>
      <c r="K8362" s="205" t="s">
        <v>136</v>
      </c>
      <c r="M8362" s="9" t="s">
        <v>19542</v>
      </c>
      <c r="N8362" s="215">
        <v>45929.807189814797</v>
      </c>
      <c r="O8362" s="8">
        <v>45929</v>
      </c>
    </row>
    <row r="8363" spans="1:15" x14ac:dyDescent="0.25">
      <c r="A8363" s="8">
        <v>45252</v>
      </c>
      <c r="B8363" s="9" t="s">
        <v>4020</v>
      </c>
      <c r="C8363" s="9" t="s">
        <v>131</v>
      </c>
      <c r="D8363" s="3">
        <v>-77.14</v>
      </c>
      <c r="E8363" s="9" t="s">
        <v>132</v>
      </c>
      <c r="F8363" s="9" t="s">
        <v>133</v>
      </c>
      <c r="G8363" s="9" t="s">
        <v>134</v>
      </c>
      <c r="H8363" s="8">
        <v>45231</v>
      </c>
      <c r="I8363" s="8">
        <v>45250</v>
      </c>
      <c r="J8363" s="219" t="s">
        <v>4021</v>
      </c>
      <c r="K8363" s="206" t="s">
        <v>136</v>
      </c>
      <c r="M8363" s="9" t="s">
        <v>4022</v>
      </c>
      <c r="N8363" s="215">
        <v>45294.9567489931</v>
      </c>
      <c r="O8363" s="8"/>
    </row>
    <row r="8364" spans="1:15" x14ac:dyDescent="0.25">
      <c r="A8364" s="8">
        <v>45660</v>
      </c>
      <c r="B8364" s="9" t="s">
        <v>12557</v>
      </c>
      <c r="C8364" s="9" t="s">
        <v>131</v>
      </c>
      <c r="D8364" s="3">
        <v>-77.59</v>
      </c>
      <c r="E8364" s="9" t="s">
        <v>7746</v>
      </c>
      <c r="F8364" s="9" t="s">
        <v>133</v>
      </c>
      <c r="G8364" s="9" t="s">
        <v>134</v>
      </c>
      <c r="H8364" s="8">
        <v>45658</v>
      </c>
      <c r="I8364" s="8">
        <v>45656</v>
      </c>
      <c r="J8364" s="219" t="s">
        <v>12558</v>
      </c>
      <c r="K8364" s="205" t="s">
        <v>136</v>
      </c>
      <c r="M8364" s="9" t="s">
        <v>12559</v>
      </c>
      <c r="N8364" s="215">
        <v>45681.075335370399</v>
      </c>
      <c r="O8364" s="8">
        <v>45681</v>
      </c>
    </row>
    <row r="8365" spans="1:15" x14ac:dyDescent="0.25">
      <c r="A8365" s="8">
        <v>45277</v>
      </c>
      <c r="B8365" s="9" t="s">
        <v>4029</v>
      </c>
      <c r="C8365" s="9" t="s">
        <v>131</v>
      </c>
      <c r="D8365" s="3">
        <v>-78.260000000000005</v>
      </c>
      <c r="E8365" s="9" t="s">
        <v>132</v>
      </c>
      <c r="F8365" s="9" t="s">
        <v>133</v>
      </c>
      <c r="G8365" s="9" t="s">
        <v>134</v>
      </c>
      <c r="H8365" s="8">
        <v>45261</v>
      </c>
      <c r="I8365" s="8">
        <v>45271</v>
      </c>
      <c r="J8365" s="219" t="s">
        <v>4030</v>
      </c>
      <c r="K8365" s="206" t="s">
        <v>136</v>
      </c>
      <c r="M8365" s="9" t="s">
        <v>4031</v>
      </c>
      <c r="N8365" s="215">
        <v>45294.9567489931</v>
      </c>
      <c r="O8365" s="8"/>
    </row>
    <row r="8366" spans="1:15" x14ac:dyDescent="0.25">
      <c r="A8366" s="8">
        <v>45809</v>
      </c>
      <c r="B8366" s="9" t="s">
        <v>18220</v>
      </c>
      <c r="C8366" s="9" t="s">
        <v>131</v>
      </c>
      <c r="D8366" s="3">
        <v>-78.88</v>
      </c>
      <c r="E8366" s="9" t="s">
        <v>7746</v>
      </c>
      <c r="F8366" s="9" t="s">
        <v>133</v>
      </c>
      <c r="G8366" s="9" t="s">
        <v>134</v>
      </c>
      <c r="H8366" s="8">
        <v>45809</v>
      </c>
      <c r="I8366" s="8">
        <v>45803</v>
      </c>
      <c r="J8366" s="8" t="s">
        <v>18221</v>
      </c>
      <c r="K8366" s="205" t="s">
        <v>136</v>
      </c>
      <c r="M8366" s="9" t="s">
        <v>18222</v>
      </c>
      <c r="N8366" s="215">
        <v>45840.490152685197</v>
      </c>
      <c r="O8366" s="8">
        <v>45840</v>
      </c>
    </row>
    <row r="8367" spans="1:15" x14ac:dyDescent="0.25">
      <c r="A8367" s="8">
        <v>45734</v>
      </c>
      <c r="B8367" s="9" t="s">
        <v>15332</v>
      </c>
      <c r="C8367" s="9" t="s">
        <v>131</v>
      </c>
      <c r="D8367" s="3">
        <v>-78.89</v>
      </c>
      <c r="E8367" s="9" t="s">
        <v>7746</v>
      </c>
      <c r="F8367" s="9" t="s">
        <v>133</v>
      </c>
      <c r="G8367" s="9" t="s">
        <v>134</v>
      </c>
      <c r="H8367" s="8">
        <v>45717</v>
      </c>
      <c r="I8367" s="8">
        <v>45733</v>
      </c>
      <c r="J8367" s="219" t="s">
        <v>15333</v>
      </c>
      <c r="K8367" s="205" t="s">
        <v>136</v>
      </c>
      <c r="M8367" s="9" t="s">
        <v>15334</v>
      </c>
      <c r="N8367" s="215">
        <v>45777.922227581003</v>
      </c>
      <c r="O8367" s="8">
        <v>45777</v>
      </c>
    </row>
    <row r="8368" spans="1:15" x14ac:dyDescent="0.25">
      <c r="A8368" s="8">
        <v>45382</v>
      </c>
      <c r="B8368" s="9" t="s">
        <v>4038</v>
      </c>
      <c r="C8368" s="9" t="s">
        <v>131</v>
      </c>
      <c r="D8368" s="3">
        <v>-78.97</v>
      </c>
      <c r="E8368" s="9" t="s">
        <v>132</v>
      </c>
      <c r="F8368" s="9" t="s">
        <v>133</v>
      </c>
      <c r="G8368" s="9" t="s">
        <v>134</v>
      </c>
      <c r="H8368" s="8">
        <v>45352</v>
      </c>
      <c r="I8368" s="8">
        <v>45376</v>
      </c>
      <c r="J8368" s="8" t="s">
        <v>4039</v>
      </c>
      <c r="K8368" s="205" t="s">
        <v>136</v>
      </c>
      <c r="M8368" s="9" t="s">
        <v>4040</v>
      </c>
      <c r="N8368" s="215">
        <v>45385.162865138896</v>
      </c>
      <c r="O8368" s="8">
        <v>45384</v>
      </c>
    </row>
    <row r="8369" spans="1:15" x14ac:dyDescent="0.25">
      <c r="A8369" s="8">
        <v>45473</v>
      </c>
      <c r="B8369" s="9" t="s">
        <v>8323</v>
      </c>
      <c r="C8369" s="9" t="s">
        <v>131</v>
      </c>
      <c r="D8369" s="3">
        <v>-79.900000000000006</v>
      </c>
      <c r="E8369" s="9" t="s">
        <v>266</v>
      </c>
      <c r="F8369" s="9" t="s">
        <v>267</v>
      </c>
      <c r="G8369" s="9" t="s">
        <v>268</v>
      </c>
      <c r="H8369" s="8">
        <v>45444</v>
      </c>
      <c r="I8369" s="8">
        <v>45467</v>
      </c>
      <c r="J8369" s="8" t="s">
        <v>8324</v>
      </c>
      <c r="K8369" s="205" t="s">
        <v>270</v>
      </c>
      <c r="M8369" s="9" t="s">
        <v>8325</v>
      </c>
      <c r="N8369" s="215">
        <v>45505.8848292361</v>
      </c>
      <c r="O8369" s="8"/>
    </row>
    <row r="8370" spans="1:15" x14ac:dyDescent="0.25">
      <c r="A8370" s="8">
        <v>45596</v>
      </c>
      <c r="B8370" s="9" t="s">
        <v>11868</v>
      </c>
      <c r="C8370" s="9" t="s">
        <v>131</v>
      </c>
      <c r="D8370" s="3">
        <v>-79.92</v>
      </c>
      <c r="E8370" s="9" t="s">
        <v>7746</v>
      </c>
      <c r="F8370" s="9" t="s">
        <v>133</v>
      </c>
      <c r="G8370" s="9" t="s">
        <v>134</v>
      </c>
      <c r="H8370" s="8">
        <v>45566</v>
      </c>
      <c r="I8370" s="8">
        <v>45593</v>
      </c>
      <c r="J8370" s="219" t="s">
        <v>11869</v>
      </c>
      <c r="K8370" s="205" t="s">
        <v>136</v>
      </c>
      <c r="M8370" s="9" t="s">
        <v>11870</v>
      </c>
      <c r="N8370" s="215">
        <v>45635.715607696802</v>
      </c>
      <c r="O8370" s="8">
        <v>45635</v>
      </c>
    </row>
    <row r="8371" spans="1:15" x14ac:dyDescent="0.25">
      <c r="A8371" s="8">
        <v>45904</v>
      </c>
      <c r="B8371" s="9" t="s">
        <v>19616</v>
      </c>
      <c r="C8371" s="9" t="s">
        <v>131</v>
      </c>
      <c r="D8371" s="3">
        <v>-80.010000000000005</v>
      </c>
      <c r="E8371" s="9" t="s">
        <v>7746</v>
      </c>
      <c r="F8371" s="9" t="s">
        <v>133</v>
      </c>
      <c r="G8371" s="9" t="s">
        <v>134</v>
      </c>
      <c r="H8371" s="8">
        <v>45901</v>
      </c>
      <c r="I8371" s="8">
        <v>45901</v>
      </c>
      <c r="J8371" s="219" t="s">
        <v>19617</v>
      </c>
      <c r="K8371" s="205" t="s">
        <v>136</v>
      </c>
      <c r="M8371" s="9" t="s">
        <v>19618</v>
      </c>
      <c r="N8371" s="215">
        <v>45929.807189814797</v>
      </c>
      <c r="O8371" s="8">
        <v>45929</v>
      </c>
    </row>
    <row r="8372" spans="1:15" x14ac:dyDescent="0.25">
      <c r="A8372" s="8">
        <v>45649</v>
      </c>
      <c r="B8372" s="9" t="s">
        <v>12650</v>
      </c>
      <c r="C8372" s="9" t="s">
        <v>131</v>
      </c>
      <c r="D8372" s="3">
        <v>-80.44</v>
      </c>
      <c r="E8372" s="9" t="s">
        <v>7746</v>
      </c>
      <c r="F8372" s="9" t="s">
        <v>133</v>
      </c>
      <c r="G8372" s="9" t="s">
        <v>134</v>
      </c>
      <c r="H8372" s="8">
        <v>45627</v>
      </c>
      <c r="I8372" s="8">
        <v>45649</v>
      </c>
      <c r="J8372" s="219" t="s">
        <v>12651</v>
      </c>
      <c r="K8372" s="205" t="s">
        <v>136</v>
      </c>
      <c r="M8372" s="9" t="s">
        <v>12652</v>
      </c>
      <c r="N8372" s="215">
        <v>45681.075335370399</v>
      </c>
      <c r="O8372" s="8">
        <v>45681</v>
      </c>
    </row>
    <row r="8373" spans="1:15" x14ac:dyDescent="0.25">
      <c r="A8373" s="8">
        <v>45732</v>
      </c>
      <c r="B8373" s="9" t="s">
        <v>15381</v>
      </c>
      <c r="C8373" s="9" t="s">
        <v>131</v>
      </c>
      <c r="D8373" s="3">
        <v>-80.86</v>
      </c>
      <c r="E8373" s="9" t="s">
        <v>7746</v>
      </c>
      <c r="F8373" s="9" t="s">
        <v>133</v>
      </c>
      <c r="G8373" s="9" t="s">
        <v>134</v>
      </c>
      <c r="H8373" s="8">
        <v>45717</v>
      </c>
      <c r="I8373" s="8">
        <v>45726</v>
      </c>
      <c r="J8373" s="219" t="s">
        <v>15382</v>
      </c>
      <c r="K8373" s="205" t="s">
        <v>136</v>
      </c>
      <c r="M8373" s="9" t="s">
        <v>15383</v>
      </c>
      <c r="N8373" s="215">
        <v>45777.922227581003</v>
      </c>
      <c r="O8373" s="8">
        <v>45777</v>
      </c>
    </row>
    <row r="8374" spans="1:15" x14ac:dyDescent="0.25">
      <c r="A8374" s="8">
        <v>45496</v>
      </c>
      <c r="B8374" s="9" t="s">
        <v>7749</v>
      </c>
      <c r="C8374" s="9" t="s">
        <v>131</v>
      </c>
      <c r="D8374" s="3">
        <v>-80.900000000000006</v>
      </c>
      <c r="E8374" s="9" t="s">
        <v>7746</v>
      </c>
      <c r="F8374" s="9" t="s">
        <v>133</v>
      </c>
      <c r="G8374" s="9" t="s">
        <v>134</v>
      </c>
      <c r="H8374" s="8">
        <v>45474</v>
      </c>
      <c r="I8374" s="8">
        <v>45495</v>
      </c>
      <c r="J8374" s="8" t="s">
        <v>7750</v>
      </c>
      <c r="K8374" s="205" t="s">
        <v>136</v>
      </c>
      <c r="M8374" s="9" t="s">
        <v>7751</v>
      </c>
      <c r="N8374" s="215">
        <v>45505.8848292361</v>
      </c>
      <c r="O8374" s="8">
        <v>45505</v>
      </c>
    </row>
    <row r="8375" spans="1:15" x14ac:dyDescent="0.25">
      <c r="A8375" s="8">
        <v>45754</v>
      </c>
      <c r="B8375" s="9" t="s">
        <v>14959</v>
      </c>
      <c r="C8375" s="9" t="s">
        <v>131</v>
      </c>
      <c r="D8375" s="3">
        <v>-81.709999999999994</v>
      </c>
      <c r="E8375" s="9" t="s">
        <v>7746</v>
      </c>
      <c r="F8375" s="9" t="s">
        <v>133</v>
      </c>
      <c r="G8375" s="9" t="s">
        <v>134</v>
      </c>
      <c r="H8375" s="8">
        <v>45748</v>
      </c>
      <c r="I8375" s="8">
        <v>45754</v>
      </c>
      <c r="J8375" s="219" t="s">
        <v>14960</v>
      </c>
      <c r="K8375" s="205" t="s">
        <v>136</v>
      </c>
      <c r="M8375" s="9" t="s">
        <v>14961</v>
      </c>
      <c r="N8375" s="215">
        <v>45777.922227581003</v>
      </c>
      <c r="O8375" s="8">
        <v>45777</v>
      </c>
    </row>
    <row r="8376" spans="1:15" x14ac:dyDescent="0.25">
      <c r="A8376" s="8">
        <v>45295</v>
      </c>
      <c r="B8376" s="9" t="s">
        <v>4065</v>
      </c>
      <c r="C8376" s="9" t="s">
        <v>131</v>
      </c>
      <c r="D8376" s="3">
        <v>-81.739999999999995</v>
      </c>
      <c r="E8376" s="9" t="s">
        <v>132</v>
      </c>
      <c r="F8376" s="9" t="s">
        <v>133</v>
      </c>
      <c r="G8376" s="9" t="s">
        <v>134</v>
      </c>
      <c r="H8376" s="8">
        <v>45292</v>
      </c>
      <c r="I8376" s="8">
        <v>45292</v>
      </c>
      <c r="J8376" s="8" t="s">
        <v>4066</v>
      </c>
      <c r="K8376" s="206" t="s">
        <v>136</v>
      </c>
      <c r="M8376" s="9" t="s">
        <v>4067</v>
      </c>
      <c r="N8376" s="215">
        <v>45300.8738539236</v>
      </c>
      <c r="O8376" s="8"/>
    </row>
    <row r="8377" spans="1:15" x14ac:dyDescent="0.25">
      <c r="A8377" s="8">
        <v>45372</v>
      </c>
      <c r="B8377" s="9" t="s">
        <v>123</v>
      </c>
      <c r="C8377" s="9" t="s">
        <v>124</v>
      </c>
      <c r="D8377" s="3">
        <v>-14.32</v>
      </c>
      <c r="E8377" s="9" t="s">
        <v>724</v>
      </c>
      <c r="F8377" s="9" t="s">
        <v>118</v>
      </c>
      <c r="G8377" s="9" t="s">
        <v>210</v>
      </c>
      <c r="H8377" s="8">
        <v>45352</v>
      </c>
      <c r="I8377" s="8">
        <v>45369</v>
      </c>
      <c r="J8377" s="8" t="s">
        <v>2297</v>
      </c>
      <c r="K8377" s="205" t="s">
        <v>121</v>
      </c>
      <c r="M8377" s="9" t="s">
        <v>126</v>
      </c>
      <c r="N8377" s="215">
        <v>45385.162865138896</v>
      </c>
      <c r="O8377" s="8">
        <v>45384</v>
      </c>
    </row>
    <row r="8378" spans="1:15" x14ac:dyDescent="0.25">
      <c r="A8378" s="8">
        <v>45371</v>
      </c>
      <c r="B8378" s="9" t="s">
        <v>485</v>
      </c>
      <c r="C8378" s="9" t="s">
        <v>209</v>
      </c>
      <c r="D8378" s="3">
        <v>-50.92</v>
      </c>
      <c r="E8378" s="9" t="s">
        <v>724</v>
      </c>
      <c r="F8378" s="9" t="s">
        <v>118</v>
      </c>
      <c r="G8378" s="9" t="s">
        <v>210</v>
      </c>
      <c r="H8378" s="8">
        <v>45352</v>
      </c>
      <c r="I8378" s="8">
        <v>45369</v>
      </c>
      <c r="J8378" s="8" t="s">
        <v>3666</v>
      </c>
      <c r="K8378" s="205" t="s">
        <v>121</v>
      </c>
      <c r="M8378" s="9" t="s">
        <v>487</v>
      </c>
      <c r="N8378" s="215">
        <v>45385.162865138896</v>
      </c>
      <c r="O8378" s="8">
        <v>45384</v>
      </c>
    </row>
    <row r="8379" spans="1:15" x14ac:dyDescent="0.25">
      <c r="A8379" s="8">
        <v>45371</v>
      </c>
      <c r="B8379" s="9" t="s">
        <v>2339</v>
      </c>
      <c r="C8379" s="9" t="s">
        <v>357</v>
      </c>
      <c r="D8379" s="3">
        <v>-15.01</v>
      </c>
      <c r="E8379" s="9" t="s">
        <v>724</v>
      </c>
      <c r="F8379" s="9" t="s">
        <v>118</v>
      </c>
      <c r="G8379" s="9" t="s">
        <v>210</v>
      </c>
      <c r="H8379" s="8">
        <v>45352</v>
      </c>
      <c r="I8379" s="8">
        <v>45369</v>
      </c>
      <c r="J8379" s="8" t="s">
        <v>2340</v>
      </c>
      <c r="K8379" s="205" t="s">
        <v>121</v>
      </c>
      <c r="M8379" s="9" t="s">
        <v>2341</v>
      </c>
      <c r="N8379" s="215">
        <v>45385.162865138896</v>
      </c>
      <c r="O8379" s="8"/>
    </row>
    <row r="8380" spans="1:15" x14ac:dyDescent="0.25">
      <c r="A8380" s="8">
        <v>45765</v>
      </c>
      <c r="B8380" s="9" t="s">
        <v>14694</v>
      </c>
      <c r="C8380" s="9" t="s">
        <v>131</v>
      </c>
      <c r="D8380" s="3">
        <v>-82.98</v>
      </c>
      <c r="E8380" s="9" t="s">
        <v>266</v>
      </c>
      <c r="F8380" s="9" t="s">
        <v>267</v>
      </c>
      <c r="G8380" s="9" t="s">
        <v>268</v>
      </c>
      <c r="H8380" s="8">
        <v>45748</v>
      </c>
      <c r="I8380" s="8">
        <v>45761</v>
      </c>
      <c r="J8380" s="219" t="s">
        <v>14695</v>
      </c>
      <c r="K8380" s="205" t="s">
        <v>270</v>
      </c>
      <c r="M8380" s="9" t="s">
        <v>14696</v>
      </c>
      <c r="N8380" s="215">
        <v>45777.922227581003</v>
      </c>
      <c r="O8380" s="8"/>
    </row>
    <row r="8381" spans="1:15" x14ac:dyDescent="0.25">
      <c r="A8381" s="8">
        <v>45813</v>
      </c>
      <c r="B8381" s="9" t="s">
        <v>18101</v>
      </c>
      <c r="C8381" s="9" t="s">
        <v>131</v>
      </c>
      <c r="D8381" s="3">
        <v>-83.1</v>
      </c>
      <c r="E8381" s="9" t="s">
        <v>7746</v>
      </c>
      <c r="F8381" s="9" t="s">
        <v>133</v>
      </c>
      <c r="G8381" s="9" t="s">
        <v>134</v>
      </c>
      <c r="H8381" s="8">
        <v>45809</v>
      </c>
      <c r="I8381" s="8">
        <v>45810</v>
      </c>
      <c r="J8381" s="8" t="s">
        <v>18102</v>
      </c>
      <c r="K8381" s="205" t="s">
        <v>136</v>
      </c>
      <c r="M8381" s="9" t="s">
        <v>18103</v>
      </c>
      <c r="N8381" s="215">
        <v>45840.490152685197</v>
      </c>
      <c r="O8381" s="8">
        <v>45840</v>
      </c>
    </row>
    <row r="8382" spans="1:15" x14ac:dyDescent="0.25">
      <c r="A8382" s="8">
        <v>45554</v>
      </c>
      <c r="B8382" s="9" t="s">
        <v>179</v>
      </c>
      <c r="C8382" s="9" t="s">
        <v>180</v>
      </c>
      <c r="D8382" s="3">
        <v>0.75</v>
      </c>
      <c r="E8382" s="9" t="s">
        <v>181</v>
      </c>
      <c r="F8382" s="9" t="s">
        <v>182</v>
      </c>
      <c r="G8382" s="9" t="s">
        <v>183</v>
      </c>
      <c r="H8382" s="8">
        <v>45536</v>
      </c>
      <c r="I8382" s="8">
        <v>45551</v>
      </c>
      <c r="J8382" s="8" t="s">
        <v>10337</v>
      </c>
      <c r="K8382" s="205" t="s">
        <v>185</v>
      </c>
      <c r="M8382" s="9" t="s">
        <v>186</v>
      </c>
      <c r="N8382" s="215">
        <v>45575.565837071801</v>
      </c>
      <c r="O8382" s="8">
        <v>45575</v>
      </c>
    </row>
    <row r="8383" spans="1:15" x14ac:dyDescent="0.25">
      <c r="A8383" s="8">
        <v>45890</v>
      </c>
      <c r="B8383" s="9" t="s">
        <v>19872</v>
      </c>
      <c r="C8383" s="9" t="s">
        <v>131</v>
      </c>
      <c r="D8383" s="3">
        <v>-84.04</v>
      </c>
      <c r="E8383" s="9" t="s">
        <v>7746</v>
      </c>
      <c r="F8383" s="9" t="s">
        <v>133</v>
      </c>
      <c r="G8383" s="9" t="s">
        <v>134</v>
      </c>
      <c r="H8383" s="8">
        <v>45870</v>
      </c>
      <c r="I8383" s="8">
        <v>45887</v>
      </c>
      <c r="J8383" s="219" t="s">
        <v>19873</v>
      </c>
      <c r="K8383" s="205" t="s">
        <v>136</v>
      </c>
      <c r="M8383" s="9" t="s">
        <v>19874</v>
      </c>
      <c r="N8383" s="215">
        <v>45929.807189814797</v>
      </c>
      <c r="O8383" s="8">
        <v>45929</v>
      </c>
    </row>
    <row r="8384" spans="1:15" x14ac:dyDescent="0.25">
      <c r="A8384" s="8">
        <v>45771</v>
      </c>
      <c r="B8384" s="9" t="s">
        <v>179</v>
      </c>
      <c r="C8384" s="9" t="s">
        <v>180</v>
      </c>
      <c r="D8384" s="3">
        <v>0.77</v>
      </c>
      <c r="E8384" s="9" t="s">
        <v>181</v>
      </c>
      <c r="F8384" s="9" t="s">
        <v>182</v>
      </c>
      <c r="G8384" s="9" t="s">
        <v>183</v>
      </c>
      <c r="H8384" s="8">
        <v>45748</v>
      </c>
      <c r="I8384" s="8">
        <v>45768</v>
      </c>
      <c r="J8384" s="8" t="s">
        <v>15866</v>
      </c>
      <c r="K8384" s="205" t="s">
        <v>185</v>
      </c>
      <c r="M8384" s="9" t="s">
        <v>186</v>
      </c>
      <c r="N8384" s="215">
        <v>45785.029943333298</v>
      </c>
      <c r="O8384" s="8">
        <v>45784</v>
      </c>
    </row>
    <row r="8385" spans="1:15" x14ac:dyDescent="0.25">
      <c r="A8385" s="8">
        <v>45666</v>
      </c>
      <c r="B8385" s="9" t="s">
        <v>13450</v>
      </c>
      <c r="C8385" s="9" t="s">
        <v>131</v>
      </c>
      <c r="D8385" s="3">
        <v>-84.16</v>
      </c>
      <c r="E8385" s="9" t="s">
        <v>266</v>
      </c>
      <c r="F8385" s="9" t="s">
        <v>267</v>
      </c>
      <c r="G8385" s="9" t="s">
        <v>268</v>
      </c>
      <c r="H8385" s="8">
        <v>45658</v>
      </c>
      <c r="I8385" s="8">
        <v>45663</v>
      </c>
      <c r="J8385" s="219" t="s">
        <v>13451</v>
      </c>
      <c r="K8385" s="205" t="s">
        <v>270</v>
      </c>
      <c r="M8385" s="9" t="s">
        <v>13452</v>
      </c>
      <c r="N8385" s="215">
        <v>45706.0637561111</v>
      </c>
      <c r="O8385" s="8"/>
    </row>
    <row r="8386" spans="1:15" x14ac:dyDescent="0.25">
      <c r="A8386" s="8">
        <v>45762</v>
      </c>
      <c r="B8386" s="9" t="s">
        <v>14769</v>
      </c>
      <c r="C8386" s="9" t="s">
        <v>180</v>
      </c>
      <c r="D8386" s="3">
        <v>0.83</v>
      </c>
      <c r="E8386" s="9" t="s">
        <v>181</v>
      </c>
      <c r="F8386" s="9" t="s">
        <v>182</v>
      </c>
      <c r="G8386" s="9" t="s">
        <v>183</v>
      </c>
      <c r="H8386" s="8">
        <v>45748</v>
      </c>
      <c r="I8386" s="8">
        <v>45761</v>
      </c>
      <c r="J8386" s="219" t="s">
        <v>14772</v>
      </c>
      <c r="K8386" s="205" t="s">
        <v>185</v>
      </c>
      <c r="M8386" s="9" t="s">
        <v>14771</v>
      </c>
      <c r="N8386" s="215">
        <v>45777.922227581003</v>
      </c>
      <c r="O8386" s="8">
        <v>45777</v>
      </c>
    </row>
    <row r="8387" spans="1:15" x14ac:dyDescent="0.25">
      <c r="A8387" s="8">
        <v>45663</v>
      </c>
      <c r="B8387" s="9" t="s">
        <v>9976</v>
      </c>
      <c r="C8387" s="9" t="s">
        <v>180</v>
      </c>
      <c r="D8387" s="3">
        <v>0.85</v>
      </c>
      <c r="E8387" s="9" t="s">
        <v>771</v>
      </c>
      <c r="F8387" s="9" t="s">
        <v>772</v>
      </c>
      <c r="G8387" s="9" t="s">
        <v>183</v>
      </c>
      <c r="H8387" s="8">
        <v>45658</v>
      </c>
      <c r="I8387" s="8">
        <v>45663</v>
      </c>
      <c r="J8387" s="219" t="s">
        <v>13466</v>
      </c>
      <c r="K8387" s="205" t="s">
        <v>774</v>
      </c>
      <c r="M8387" s="9" t="s">
        <v>9978</v>
      </c>
      <c r="N8387" s="215">
        <v>45706.0637561111</v>
      </c>
      <c r="O8387" s="8"/>
    </row>
    <row r="8388" spans="1:15" x14ac:dyDescent="0.25">
      <c r="A8388" s="8">
        <v>45568</v>
      </c>
      <c r="B8388" s="9" t="s">
        <v>9976</v>
      </c>
      <c r="C8388" s="9" t="s">
        <v>180</v>
      </c>
      <c r="D8388" s="3">
        <v>0.85</v>
      </c>
      <c r="E8388" s="9" t="s">
        <v>771</v>
      </c>
      <c r="F8388" s="9" t="s">
        <v>772</v>
      </c>
      <c r="G8388" s="9" t="s">
        <v>183</v>
      </c>
      <c r="H8388" s="8">
        <v>45566</v>
      </c>
      <c r="I8388" s="8">
        <v>45565</v>
      </c>
      <c r="J8388" s="8" t="s">
        <v>9977</v>
      </c>
      <c r="K8388" s="205" t="s">
        <v>774</v>
      </c>
      <c r="M8388" s="9" t="s">
        <v>9978</v>
      </c>
      <c r="N8388" s="215">
        <v>45575.565837071801</v>
      </c>
      <c r="O8388" s="8"/>
    </row>
    <row r="8389" spans="1:15" x14ac:dyDescent="0.25">
      <c r="A8389" s="8">
        <v>45925</v>
      </c>
      <c r="B8389" s="9" t="s">
        <v>19219</v>
      </c>
      <c r="C8389" s="9" t="s">
        <v>131</v>
      </c>
      <c r="D8389" s="3">
        <v>-85.29</v>
      </c>
      <c r="E8389" s="9" t="s">
        <v>7746</v>
      </c>
      <c r="F8389" s="9" t="s">
        <v>133</v>
      </c>
      <c r="G8389" s="9" t="s">
        <v>134</v>
      </c>
      <c r="H8389" s="8">
        <v>45901</v>
      </c>
      <c r="I8389" s="8">
        <v>45922</v>
      </c>
      <c r="J8389" s="219" t="s">
        <v>19220</v>
      </c>
      <c r="K8389" s="205" t="s">
        <v>136</v>
      </c>
      <c r="M8389" s="9" t="s">
        <v>19221</v>
      </c>
      <c r="N8389" s="215">
        <v>45929.807189814797</v>
      </c>
      <c r="O8389" s="8">
        <v>45929</v>
      </c>
    </row>
    <row r="8390" spans="1:15" x14ac:dyDescent="0.25">
      <c r="A8390" s="8">
        <v>45749</v>
      </c>
      <c r="B8390" s="9" t="s">
        <v>179</v>
      </c>
      <c r="C8390" s="9" t="s">
        <v>180</v>
      </c>
      <c r="D8390" s="3">
        <v>0.89</v>
      </c>
      <c r="E8390" s="9" t="s">
        <v>181</v>
      </c>
      <c r="F8390" s="9" t="s">
        <v>182</v>
      </c>
      <c r="G8390" s="9" t="s">
        <v>183</v>
      </c>
      <c r="H8390" s="8">
        <v>45748</v>
      </c>
      <c r="I8390" s="8">
        <v>45747</v>
      </c>
      <c r="J8390" s="219" t="s">
        <v>15038</v>
      </c>
      <c r="K8390" s="205" t="s">
        <v>185</v>
      </c>
      <c r="M8390" s="9" t="s">
        <v>186</v>
      </c>
      <c r="N8390" s="215">
        <v>45777.922227581003</v>
      </c>
      <c r="O8390" s="8">
        <v>45777</v>
      </c>
    </row>
    <row r="8391" spans="1:15" x14ac:dyDescent="0.25">
      <c r="A8391" s="8">
        <v>45656</v>
      </c>
      <c r="B8391" s="9" t="s">
        <v>179</v>
      </c>
      <c r="C8391" s="9" t="s">
        <v>180</v>
      </c>
      <c r="D8391" s="3">
        <v>0.89</v>
      </c>
      <c r="E8391" s="9" t="s">
        <v>181</v>
      </c>
      <c r="F8391" s="9" t="s">
        <v>182</v>
      </c>
      <c r="G8391" s="9" t="s">
        <v>183</v>
      </c>
      <c r="H8391" s="8">
        <v>45627</v>
      </c>
      <c r="I8391" s="8">
        <v>45656</v>
      </c>
      <c r="J8391" s="219" t="s">
        <v>13580</v>
      </c>
      <c r="K8391" s="205" t="s">
        <v>185</v>
      </c>
      <c r="M8391" s="9" t="s">
        <v>186</v>
      </c>
      <c r="N8391" s="215">
        <v>45706.0637561111</v>
      </c>
      <c r="O8391" s="8">
        <v>45705</v>
      </c>
    </row>
    <row r="8392" spans="1:15" x14ac:dyDescent="0.25">
      <c r="A8392" s="8">
        <v>45860</v>
      </c>
      <c r="B8392" s="9" t="s">
        <v>20250</v>
      </c>
      <c r="C8392" s="9" t="s">
        <v>131</v>
      </c>
      <c r="D8392" s="3">
        <v>-85.29</v>
      </c>
      <c r="E8392" s="9" t="s">
        <v>7746</v>
      </c>
      <c r="F8392" s="9" t="s">
        <v>133</v>
      </c>
      <c r="G8392" s="9" t="s">
        <v>134</v>
      </c>
      <c r="H8392" s="8">
        <v>45839</v>
      </c>
      <c r="I8392" s="8">
        <v>45859</v>
      </c>
      <c r="J8392" s="219" t="s">
        <v>20251</v>
      </c>
      <c r="K8392" s="205" t="s">
        <v>136</v>
      </c>
      <c r="M8392" s="9" t="s">
        <v>20252</v>
      </c>
      <c r="N8392" s="215">
        <v>45929.807189814797</v>
      </c>
      <c r="O8392" s="8">
        <v>45929</v>
      </c>
    </row>
    <row r="8393" spans="1:15" x14ac:dyDescent="0.25">
      <c r="A8393" s="8">
        <v>45743</v>
      </c>
      <c r="B8393" s="9" t="s">
        <v>15164</v>
      </c>
      <c r="C8393" s="9" t="s">
        <v>131</v>
      </c>
      <c r="D8393" s="3">
        <v>-85.29</v>
      </c>
      <c r="E8393" s="9" t="s">
        <v>7746</v>
      </c>
      <c r="F8393" s="9" t="s">
        <v>133</v>
      </c>
      <c r="G8393" s="9" t="s">
        <v>134</v>
      </c>
      <c r="H8393" s="8">
        <v>45717</v>
      </c>
      <c r="I8393" s="8">
        <v>45740</v>
      </c>
      <c r="J8393" s="219" t="s">
        <v>15165</v>
      </c>
      <c r="K8393" s="205" t="s">
        <v>136</v>
      </c>
      <c r="M8393" s="9" t="s">
        <v>15166</v>
      </c>
      <c r="N8393" s="215">
        <v>45777.922227581003</v>
      </c>
      <c r="O8393" s="8">
        <v>45777</v>
      </c>
    </row>
    <row r="8394" spans="1:15" x14ac:dyDescent="0.25">
      <c r="A8394" s="8">
        <v>45729</v>
      </c>
      <c r="B8394" s="9" t="s">
        <v>13769</v>
      </c>
      <c r="C8394" s="9" t="s">
        <v>131</v>
      </c>
      <c r="D8394" s="3">
        <v>-85.77</v>
      </c>
      <c r="E8394" s="9" t="s">
        <v>7746</v>
      </c>
      <c r="F8394" s="9" t="s">
        <v>133</v>
      </c>
      <c r="G8394" s="9" t="s">
        <v>134</v>
      </c>
      <c r="H8394" s="8">
        <v>45717</v>
      </c>
      <c r="I8394" s="8">
        <v>45726</v>
      </c>
      <c r="J8394" s="219" t="s">
        <v>13770</v>
      </c>
      <c r="K8394" s="205" t="s">
        <v>136</v>
      </c>
      <c r="M8394" s="9" t="s">
        <v>13771</v>
      </c>
      <c r="N8394" s="215">
        <v>45733.5614541088</v>
      </c>
      <c r="O8394" s="8">
        <v>45733</v>
      </c>
    </row>
    <row r="8395" spans="1:15" x14ac:dyDescent="0.25">
      <c r="A8395" s="8">
        <v>45758</v>
      </c>
      <c r="B8395" s="9" t="s">
        <v>179</v>
      </c>
      <c r="C8395" s="9" t="s">
        <v>180</v>
      </c>
      <c r="D8395" s="3">
        <v>0.91</v>
      </c>
      <c r="E8395" s="9" t="s">
        <v>181</v>
      </c>
      <c r="F8395" s="9" t="s">
        <v>182</v>
      </c>
      <c r="G8395" s="9" t="s">
        <v>183</v>
      </c>
      <c r="H8395" s="8">
        <v>45748</v>
      </c>
      <c r="I8395" s="8">
        <v>45754</v>
      </c>
      <c r="J8395" s="219" t="s">
        <v>14875</v>
      </c>
      <c r="K8395" s="205" t="s">
        <v>185</v>
      </c>
      <c r="M8395" s="9" t="s">
        <v>186</v>
      </c>
      <c r="N8395" s="215">
        <v>45777.922227581003</v>
      </c>
      <c r="O8395" s="8">
        <v>45777</v>
      </c>
    </row>
    <row r="8396" spans="1:15" x14ac:dyDescent="0.25">
      <c r="A8396" s="8">
        <v>45762</v>
      </c>
      <c r="B8396" s="9" t="s">
        <v>8386</v>
      </c>
      <c r="C8396" s="9" t="s">
        <v>180</v>
      </c>
      <c r="D8396" s="3">
        <v>0.91</v>
      </c>
      <c r="E8396" s="9" t="s">
        <v>181</v>
      </c>
      <c r="F8396" s="9" t="s">
        <v>182</v>
      </c>
      <c r="G8396" s="9" t="s">
        <v>183</v>
      </c>
      <c r="H8396" s="8">
        <v>45748</v>
      </c>
      <c r="I8396" s="8">
        <v>45761</v>
      </c>
      <c r="J8396" s="219" t="s">
        <v>14796</v>
      </c>
      <c r="K8396" s="205" t="s">
        <v>185</v>
      </c>
      <c r="M8396" s="9" t="s">
        <v>8388</v>
      </c>
      <c r="N8396" s="215">
        <v>45777.922227581003</v>
      </c>
      <c r="O8396" s="8">
        <v>45777</v>
      </c>
    </row>
    <row r="8397" spans="1:15" x14ac:dyDescent="0.25">
      <c r="A8397" s="8">
        <v>45239</v>
      </c>
      <c r="B8397" s="9" t="s">
        <v>4101</v>
      </c>
      <c r="C8397" s="9" t="s">
        <v>131</v>
      </c>
      <c r="D8397" s="3">
        <v>-85.92</v>
      </c>
      <c r="E8397" s="9" t="s">
        <v>132</v>
      </c>
      <c r="F8397" s="9" t="s">
        <v>133</v>
      </c>
      <c r="G8397" s="9" t="s">
        <v>134</v>
      </c>
      <c r="H8397" s="8">
        <v>45231</v>
      </c>
      <c r="I8397" s="8">
        <v>45236</v>
      </c>
      <c r="J8397" s="219" t="s">
        <v>4102</v>
      </c>
      <c r="K8397" s="206" t="s">
        <v>136</v>
      </c>
      <c r="M8397" s="9" t="s">
        <v>4103</v>
      </c>
      <c r="N8397" s="215">
        <v>45294.9567489931</v>
      </c>
      <c r="O8397" s="8"/>
    </row>
    <row r="8398" spans="1:15" x14ac:dyDescent="0.25">
      <c r="A8398" s="8">
        <v>45373</v>
      </c>
      <c r="B8398" s="9" t="s">
        <v>4121</v>
      </c>
      <c r="C8398" s="9" t="s">
        <v>131</v>
      </c>
      <c r="D8398" s="3">
        <v>-88.19</v>
      </c>
      <c r="E8398" s="9" t="s">
        <v>132</v>
      </c>
      <c r="F8398" s="9" t="s">
        <v>133</v>
      </c>
      <c r="G8398" s="9" t="s">
        <v>134</v>
      </c>
      <c r="H8398" s="8">
        <v>45352</v>
      </c>
      <c r="I8398" s="8">
        <v>45369</v>
      </c>
      <c r="J8398" s="8" t="s">
        <v>4122</v>
      </c>
      <c r="K8398" s="205" t="s">
        <v>136</v>
      </c>
      <c r="M8398" s="9" t="s">
        <v>4123</v>
      </c>
      <c r="N8398" s="215">
        <v>45385.162865138896</v>
      </c>
      <c r="O8398" s="8">
        <v>45384</v>
      </c>
    </row>
    <row r="8399" spans="1:15" x14ac:dyDescent="0.25">
      <c r="A8399" s="8">
        <v>45371</v>
      </c>
      <c r="B8399" s="9" t="s">
        <v>1982</v>
      </c>
      <c r="C8399" s="9" t="s">
        <v>598</v>
      </c>
      <c r="D8399" s="3">
        <v>-10</v>
      </c>
      <c r="E8399" s="9" t="s">
        <v>724</v>
      </c>
      <c r="F8399" s="9" t="s">
        <v>118</v>
      </c>
      <c r="G8399" s="9" t="s">
        <v>210</v>
      </c>
      <c r="H8399" s="8">
        <v>45352</v>
      </c>
      <c r="I8399" s="8">
        <v>45369</v>
      </c>
      <c r="J8399" s="8" t="s">
        <v>1983</v>
      </c>
      <c r="K8399" s="205" t="s">
        <v>121</v>
      </c>
      <c r="M8399" s="9" t="s">
        <v>1984</v>
      </c>
      <c r="N8399" s="215">
        <v>45385.162865138896</v>
      </c>
      <c r="O8399" s="8"/>
    </row>
    <row r="8400" spans="1:15" x14ac:dyDescent="0.25">
      <c r="A8400" s="8">
        <v>45678</v>
      </c>
      <c r="B8400" s="9" t="s">
        <v>13325</v>
      </c>
      <c r="C8400" s="9" t="s">
        <v>131</v>
      </c>
      <c r="D8400" s="3">
        <v>-90.61</v>
      </c>
      <c r="E8400" s="9" t="s">
        <v>7746</v>
      </c>
      <c r="F8400" s="9" t="s">
        <v>133</v>
      </c>
      <c r="G8400" s="9" t="s">
        <v>134</v>
      </c>
      <c r="H8400" s="8">
        <v>45658</v>
      </c>
      <c r="I8400" s="8">
        <v>45677</v>
      </c>
      <c r="J8400" s="219" t="s">
        <v>13326</v>
      </c>
      <c r="K8400" s="205" t="s">
        <v>136</v>
      </c>
      <c r="M8400" s="9" t="s">
        <v>13327</v>
      </c>
      <c r="N8400" s="215">
        <v>45706.0637561111</v>
      </c>
      <c r="O8400" s="8">
        <v>45705</v>
      </c>
    </row>
    <row r="8401" spans="1:15" x14ac:dyDescent="0.25">
      <c r="A8401" s="8">
        <v>45517</v>
      </c>
      <c r="B8401" s="9" t="s">
        <v>179</v>
      </c>
      <c r="C8401" s="9" t="s">
        <v>180</v>
      </c>
      <c r="D8401" s="3">
        <v>0.94</v>
      </c>
      <c r="E8401" s="9" t="s">
        <v>181</v>
      </c>
      <c r="F8401" s="9" t="s">
        <v>182</v>
      </c>
      <c r="G8401" s="9" t="s">
        <v>183</v>
      </c>
      <c r="H8401" s="8">
        <v>45505</v>
      </c>
      <c r="I8401" s="8">
        <v>45516</v>
      </c>
      <c r="J8401" s="8" t="s">
        <v>9300</v>
      </c>
      <c r="K8401" s="205" t="s">
        <v>185</v>
      </c>
      <c r="M8401" s="9" t="s">
        <v>186</v>
      </c>
      <c r="N8401" s="215">
        <v>45534.648212951397</v>
      </c>
      <c r="O8401" s="8">
        <v>45534</v>
      </c>
    </row>
    <row r="8402" spans="1:15" x14ac:dyDescent="0.25">
      <c r="A8402" s="8">
        <v>45828</v>
      </c>
      <c r="B8402" s="9" t="s">
        <v>17804</v>
      </c>
      <c r="C8402" s="9" t="s">
        <v>131</v>
      </c>
      <c r="D8402" s="3">
        <v>-90.61</v>
      </c>
      <c r="E8402" s="9" t="s">
        <v>7746</v>
      </c>
      <c r="F8402" s="9" t="s">
        <v>133</v>
      </c>
      <c r="G8402" s="9" t="s">
        <v>134</v>
      </c>
      <c r="H8402" s="8">
        <v>45809</v>
      </c>
      <c r="I8402" s="8">
        <v>45824</v>
      </c>
      <c r="J8402" s="8" t="s">
        <v>17805</v>
      </c>
      <c r="K8402" s="205" t="s">
        <v>136</v>
      </c>
      <c r="M8402" s="9" t="s">
        <v>17806</v>
      </c>
      <c r="N8402" s="215">
        <v>45840.490152685197</v>
      </c>
      <c r="O8402" s="8">
        <v>45840</v>
      </c>
    </row>
    <row r="8403" spans="1:15" x14ac:dyDescent="0.25">
      <c r="A8403" s="8">
        <v>45324</v>
      </c>
      <c r="B8403" s="9" t="s">
        <v>4137</v>
      </c>
      <c r="C8403" s="9" t="s">
        <v>131</v>
      </c>
      <c r="D8403" s="3">
        <v>-90.71</v>
      </c>
      <c r="E8403" s="9" t="s">
        <v>132</v>
      </c>
      <c r="F8403" s="9" t="s">
        <v>133</v>
      </c>
      <c r="G8403" s="9" t="s">
        <v>134</v>
      </c>
      <c r="H8403" s="8">
        <v>45323</v>
      </c>
      <c r="I8403" s="8">
        <v>45320</v>
      </c>
      <c r="J8403" s="8" t="s">
        <v>4138</v>
      </c>
      <c r="K8403" s="206" t="s">
        <v>136</v>
      </c>
      <c r="M8403" s="9" t="s">
        <v>4139</v>
      </c>
      <c r="N8403" s="215">
        <v>45327.7861918403</v>
      </c>
      <c r="O8403" s="8">
        <v>45327</v>
      </c>
    </row>
    <row r="8404" spans="1:15" x14ac:dyDescent="0.25">
      <c r="A8404" s="8">
        <v>45328</v>
      </c>
      <c r="B8404" s="9" t="s">
        <v>4140</v>
      </c>
      <c r="C8404" s="9" t="s">
        <v>131</v>
      </c>
      <c r="D8404" s="3">
        <v>-90.77</v>
      </c>
      <c r="E8404" s="9" t="s">
        <v>132</v>
      </c>
      <c r="F8404" s="9" t="s">
        <v>133</v>
      </c>
      <c r="G8404" s="9" t="s">
        <v>134</v>
      </c>
      <c r="H8404" s="8">
        <v>45323</v>
      </c>
      <c r="I8404" s="8">
        <v>45327</v>
      </c>
      <c r="J8404" s="8" t="s">
        <v>4141</v>
      </c>
      <c r="K8404" s="206" t="s">
        <v>136</v>
      </c>
      <c r="M8404" s="9" t="s">
        <v>4142</v>
      </c>
      <c r="N8404" s="215">
        <v>45336.674582523097</v>
      </c>
      <c r="O8404" s="8">
        <v>45336</v>
      </c>
    </row>
    <row r="8405" spans="1:15" x14ac:dyDescent="0.25">
      <c r="A8405" s="8">
        <v>45627</v>
      </c>
      <c r="B8405" s="9" t="s">
        <v>11520</v>
      </c>
      <c r="C8405" s="9" t="s">
        <v>131</v>
      </c>
      <c r="D8405" s="3">
        <v>-91.38</v>
      </c>
      <c r="E8405" s="9" t="s">
        <v>7746</v>
      </c>
      <c r="F8405" s="9" t="s">
        <v>133</v>
      </c>
      <c r="G8405" s="9" t="s">
        <v>134</v>
      </c>
      <c r="H8405" s="8">
        <v>45627</v>
      </c>
      <c r="I8405" s="8">
        <v>45621</v>
      </c>
      <c r="J8405" s="219" t="s">
        <v>11521</v>
      </c>
      <c r="K8405" s="205" t="s">
        <v>136</v>
      </c>
      <c r="M8405" s="9" t="s">
        <v>11522</v>
      </c>
      <c r="N8405" s="215">
        <v>45635.715607696802</v>
      </c>
      <c r="O8405" s="8">
        <v>45635</v>
      </c>
    </row>
    <row r="8406" spans="1:15" x14ac:dyDescent="0.25">
      <c r="A8406" s="8">
        <v>45733</v>
      </c>
      <c r="B8406" s="9" t="s">
        <v>15356</v>
      </c>
      <c r="C8406" s="9" t="s">
        <v>131</v>
      </c>
      <c r="D8406" s="3">
        <v>-91.97</v>
      </c>
      <c r="E8406" s="9" t="s">
        <v>7746</v>
      </c>
      <c r="F8406" s="9" t="s">
        <v>133</v>
      </c>
      <c r="G8406" s="9" t="s">
        <v>134</v>
      </c>
      <c r="H8406" s="8">
        <v>45717</v>
      </c>
      <c r="I8406" s="8">
        <v>45733</v>
      </c>
      <c r="J8406" s="219" t="s">
        <v>15357</v>
      </c>
      <c r="K8406" s="205" t="s">
        <v>136</v>
      </c>
      <c r="M8406" s="9" t="s">
        <v>15358</v>
      </c>
      <c r="N8406" s="215">
        <v>45777.922227581003</v>
      </c>
      <c r="O8406" s="8">
        <v>45777</v>
      </c>
    </row>
    <row r="8407" spans="1:15" x14ac:dyDescent="0.25">
      <c r="A8407" s="8">
        <v>45539</v>
      </c>
      <c r="B8407" s="9" t="s">
        <v>10628</v>
      </c>
      <c r="C8407" s="9" t="s">
        <v>131</v>
      </c>
      <c r="D8407" s="3">
        <v>-92.74</v>
      </c>
      <c r="E8407" s="9" t="s">
        <v>7746</v>
      </c>
      <c r="F8407" s="9" t="s">
        <v>133</v>
      </c>
      <c r="G8407" s="9" t="s">
        <v>134</v>
      </c>
      <c r="H8407" s="8">
        <v>45536</v>
      </c>
      <c r="I8407" s="8">
        <v>45537</v>
      </c>
      <c r="J8407" s="8" t="s">
        <v>10629</v>
      </c>
      <c r="K8407" s="205" t="s">
        <v>136</v>
      </c>
      <c r="M8407" s="9" t="s">
        <v>10630</v>
      </c>
      <c r="N8407" s="215">
        <v>45575.565837071801</v>
      </c>
      <c r="O8407" s="8">
        <v>45575</v>
      </c>
    </row>
    <row r="8408" spans="1:15" x14ac:dyDescent="0.25">
      <c r="A8408" s="8">
        <v>45741</v>
      </c>
      <c r="B8408" s="9" t="s">
        <v>15213</v>
      </c>
      <c r="C8408" s="9" t="s">
        <v>131</v>
      </c>
      <c r="D8408" s="3">
        <v>-93.85</v>
      </c>
      <c r="E8408" s="9" t="s">
        <v>7746</v>
      </c>
      <c r="F8408" s="9" t="s">
        <v>133</v>
      </c>
      <c r="G8408" s="9" t="s">
        <v>134</v>
      </c>
      <c r="H8408" s="8">
        <v>45717</v>
      </c>
      <c r="I8408" s="8">
        <v>45740</v>
      </c>
      <c r="J8408" s="219" t="s">
        <v>15214</v>
      </c>
      <c r="K8408" s="205" t="s">
        <v>136</v>
      </c>
      <c r="M8408" s="9" t="s">
        <v>15215</v>
      </c>
      <c r="N8408" s="215">
        <v>45777.922227581003</v>
      </c>
      <c r="O8408" s="8">
        <v>45777</v>
      </c>
    </row>
    <row r="8409" spans="1:15" x14ac:dyDescent="0.25">
      <c r="A8409" s="8">
        <v>45789</v>
      </c>
      <c r="B8409" s="9" t="s">
        <v>16365</v>
      </c>
      <c r="C8409" s="9" t="s">
        <v>131</v>
      </c>
      <c r="D8409" s="3">
        <v>-95.87</v>
      </c>
      <c r="E8409" s="9" t="s">
        <v>7746</v>
      </c>
      <c r="F8409" s="9" t="s">
        <v>133</v>
      </c>
      <c r="G8409" s="9" t="s">
        <v>134</v>
      </c>
      <c r="H8409" s="8">
        <v>45778</v>
      </c>
      <c r="I8409" s="8">
        <v>45789</v>
      </c>
      <c r="J8409" s="8" t="s">
        <v>16366</v>
      </c>
      <c r="K8409" s="205" t="s">
        <v>136</v>
      </c>
      <c r="M8409" s="9" t="s">
        <v>16367</v>
      </c>
      <c r="N8409" s="215">
        <v>45809.629870740697</v>
      </c>
      <c r="O8409" s="8">
        <v>45809</v>
      </c>
    </row>
    <row r="8410" spans="1:15" x14ac:dyDescent="0.25">
      <c r="A8410" s="8">
        <v>45277</v>
      </c>
      <c r="B8410" s="9" t="s">
        <v>4173</v>
      </c>
      <c r="C8410" s="9" t="s">
        <v>131</v>
      </c>
      <c r="D8410" s="3">
        <v>-97.02</v>
      </c>
      <c r="E8410" s="9" t="s">
        <v>132</v>
      </c>
      <c r="F8410" s="9" t="s">
        <v>133</v>
      </c>
      <c r="G8410" s="9" t="s">
        <v>134</v>
      </c>
      <c r="H8410" s="8">
        <v>45261</v>
      </c>
      <c r="I8410" s="8">
        <v>45271</v>
      </c>
      <c r="J8410" s="219" t="s">
        <v>4174</v>
      </c>
      <c r="K8410" s="206" t="s">
        <v>136</v>
      </c>
      <c r="M8410" s="9" t="s">
        <v>4175</v>
      </c>
      <c r="N8410" s="215">
        <v>45294.9567489931</v>
      </c>
      <c r="O8410" s="8"/>
    </row>
    <row r="8411" spans="1:15" x14ac:dyDescent="0.25">
      <c r="A8411" s="8">
        <v>45328</v>
      </c>
      <c r="B8411" s="9" t="s">
        <v>4177</v>
      </c>
      <c r="C8411" s="9" t="s">
        <v>131</v>
      </c>
      <c r="D8411" s="3">
        <v>-97.75</v>
      </c>
      <c r="E8411" s="9" t="s">
        <v>132</v>
      </c>
      <c r="F8411" s="9" t="s">
        <v>133</v>
      </c>
      <c r="G8411" s="9" t="s">
        <v>134</v>
      </c>
      <c r="H8411" s="8">
        <v>45323</v>
      </c>
      <c r="I8411" s="8">
        <v>45327</v>
      </c>
      <c r="J8411" s="8" t="s">
        <v>4178</v>
      </c>
      <c r="K8411" s="206" t="s">
        <v>136</v>
      </c>
      <c r="M8411" s="9" t="s">
        <v>4179</v>
      </c>
      <c r="N8411" s="215">
        <v>45336.674582523097</v>
      </c>
      <c r="O8411" s="8">
        <v>45336</v>
      </c>
    </row>
    <row r="8412" spans="1:15" x14ac:dyDescent="0.25">
      <c r="A8412" s="8">
        <v>45278</v>
      </c>
      <c r="B8412" s="9" t="s">
        <v>4180</v>
      </c>
      <c r="C8412" s="9" t="s">
        <v>131</v>
      </c>
      <c r="D8412" s="3">
        <v>-97.79</v>
      </c>
      <c r="E8412" s="9" t="s">
        <v>724</v>
      </c>
      <c r="F8412" s="9" t="s">
        <v>118</v>
      </c>
      <c r="G8412" s="9" t="s">
        <v>210</v>
      </c>
      <c r="H8412" s="8">
        <v>45261</v>
      </c>
      <c r="I8412" s="8">
        <v>45278</v>
      </c>
      <c r="J8412" s="8" t="s">
        <v>4181</v>
      </c>
      <c r="K8412" s="205" t="s">
        <v>121</v>
      </c>
      <c r="M8412" s="9" t="s">
        <v>4182</v>
      </c>
      <c r="N8412" s="215">
        <v>45294.9567489931</v>
      </c>
      <c r="O8412" s="8"/>
    </row>
    <row r="8413" spans="1:15" x14ac:dyDescent="0.25">
      <c r="A8413" s="8">
        <v>45471</v>
      </c>
      <c r="B8413" s="9" t="s">
        <v>8351</v>
      </c>
      <c r="C8413" s="9" t="s">
        <v>131</v>
      </c>
      <c r="D8413" s="3">
        <v>-99.3</v>
      </c>
      <c r="E8413" s="9" t="s">
        <v>7746</v>
      </c>
      <c r="F8413" s="9" t="s">
        <v>133</v>
      </c>
      <c r="G8413" s="9" t="s">
        <v>134</v>
      </c>
      <c r="H8413" s="8">
        <v>45444</v>
      </c>
      <c r="I8413" s="8">
        <v>45467</v>
      </c>
      <c r="J8413" s="8" t="s">
        <v>8352</v>
      </c>
      <c r="K8413" s="205" t="s">
        <v>136</v>
      </c>
      <c r="M8413" s="9" t="s">
        <v>8353</v>
      </c>
      <c r="N8413" s="215">
        <v>45505.8848292361</v>
      </c>
      <c r="O8413" s="8">
        <v>45505</v>
      </c>
    </row>
    <row r="8414" spans="1:15" x14ac:dyDescent="0.25">
      <c r="A8414" s="8">
        <v>45587</v>
      </c>
      <c r="B8414" s="9" t="s">
        <v>11385</v>
      </c>
      <c r="C8414" s="9" t="s">
        <v>131</v>
      </c>
      <c r="D8414" s="3">
        <v>-99.35</v>
      </c>
      <c r="E8414" s="9" t="s">
        <v>7746</v>
      </c>
      <c r="F8414" s="9" t="s">
        <v>133</v>
      </c>
      <c r="G8414" s="9" t="s">
        <v>134</v>
      </c>
      <c r="H8414" s="8">
        <v>45566</v>
      </c>
      <c r="I8414" s="8">
        <v>45586</v>
      </c>
      <c r="J8414" s="219" t="s">
        <v>11386</v>
      </c>
      <c r="K8414" s="205" t="s">
        <v>136</v>
      </c>
      <c r="M8414" s="9" t="s">
        <v>11387</v>
      </c>
      <c r="N8414" s="215">
        <v>45594.804318830997</v>
      </c>
      <c r="O8414" s="8"/>
    </row>
    <row r="8415" spans="1:15" x14ac:dyDescent="0.25">
      <c r="A8415" s="8">
        <v>45278</v>
      </c>
      <c r="B8415" s="9" t="s">
        <v>4200</v>
      </c>
      <c r="C8415" s="9" t="s">
        <v>131</v>
      </c>
      <c r="D8415" s="3">
        <v>-100</v>
      </c>
      <c r="E8415" s="9" t="s">
        <v>266</v>
      </c>
      <c r="F8415" s="9" t="s">
        <v>267</v>
      </c>
      <c r="G8415" s="9" t="s">
        <v>268</v>
      </c>
      <c r="H8415" s="8">
        <v>45261</v>
      </c>
      <c r="I8415" s="8">
        <v>45278</v>
      </c>
      <c r="J8415" s="8" t="s">
        <v>4201</v>
      </c>
      <c r="K8415" s="205" t="s">
        <v>270</v>
      </c>
      <c r="M8415" s="9" t="s">
        <v>4202</v>
      </c>
      <c r="N8415" s="215">
        <v>45294.9567489931</v>
      </c>
      <c r="O8415" s="8"/>
    </row>
    <row r="8416" spans="1:15" x14ac:dyDescent="0.25">
      <c r="A8416" s="8">
        <v>45890</v>
      </c>
      <c r="B8416" s="9" t="s">
        <v>19878</v>
      </c>
      <c r="C8416" s="9" t="s">
        <v>131</v>
      </c>
      <c r="D8416" s="3">
        <v>-100.82</v>
      </c>
      <c r="E8416" s="9" t="s">
        <v>7746</v>
      </c>
      <c r="F8416" s="9" t="s">
        <v>133</v>
      </c>
      <c r="G8416" s="9" t="s">
        <v>134</v>
      </c>
      <c r="H8416" s="8">
        <v>45870</v>
      </c>
      <c r="I8416" s="8">
        <v>45887</v>
      </c>
      <c r="J8416" s="219" t="s">
        <v>19879</v>
      </c>
      <c r="K8416" s="205" t="s">
        <v>136</v>
      </c>
      <c r="M8416" s="9" t="s">
        <v>19880</v>
      </c>
      <c r="N8416" s="215">
        <v>45929.807189814797</v>
      </c>
      <c r="O8416" s="8">
        <v>45929</v>
      </c>
    </row>
    <row r="8417" spans="1:15" x14ac:dyDescent="0.25">
      <c r="A8417" s="8">
        <v>45870</v>
      </c>
      <c r="B8417" s="9" t="s">
        <v>20102</v>
      </c>
      <c r="C8417" s="9" t="s">
        <v>131</v>
      </c>
      <c r="D8417" s="3">
        <v>-101.22</v>
      </c>
      <c r="E8417" s="9" t="s">
        <v>7746</v>
      </c>
      <c r="F8417" s="9" t="s">
        <v>133</v>
      </c>
      <c r="G8417" s="9" t="s">
        <v>134</v>
      </c>
      <c r="H8417" s="8">
        <v>45870</v>
      </c>
      <c r="I8417" s="8">
        <v>45866</v>
      </c>
      <c r="J8417" s="219" t="s">
        <v>20103</v>
      </c>
      <c r="K8417" s="205" t="s">
        <v>136</v>
      </c>
      <c r="M8417" s="9" t="s">
        <v>20104</v>
      </c>
      <c r="N8417" s="215">
        <v>45929.807189814797</v>
      </c>
      <c r="O8417" s="8">
        <v>45929</v>
      </c>
    </row>
    <row r="8418" spans="1:15" x14ac:dyDescent="0.25">
      <c r="A8418" s="8">
        <v>45571</v>
      </c>
      <c r="B8418" s="9" t="s">
        <v>9931</v>
      </c>
      <c r="C8418" s="9" t="s">
        <v>131</v>
      </c>
      <c r="D8418" s="3">
        <v>-101.23</v>
      </c>
      <c r="E8418" s="9" t="s">
        <v>7746</v>
      </c>
      <c r="F8418" s="9" t="s">
        <v>133</v>
      </c>
      <c r="G8418" s="9" t="s">
        <v>134</v>
      </c>
      <c r="H8418" s="8">
        <v>45566</v>
      </c>
      <c r="I8418" s="8">
        <v>45565</v>
      </c>
      <c r="J8418" s="219" t="s">
        <v>9932</v>
      </c>
      <c r="K8418" s="205" t="s">
        <v>136</v>
      </c>
      <c r="M8418" s="9" t="s">
        <v>9933</v>
      </c>
      <c r="N8418" s="215">
        <v>45575.565837071801</v>
      </c>
      <c r="O8418" s="8">
        <v>45575</v>
      </c>
    </row>
    <row r="8419" spans="1:15" x14ac:dyDescent="0.25">
      <c r="A8419" s="8">
        <v>45832</v>
      </c>
      <c r="B8419" s="9" t="s">
        <v>17755</v>
      </c>
      <c r="C8419" s="9" t="s">
        <v>131</v>
      </c>
      <c r="D8419" s="3">
        <v>-101.28</v>
      </c>
      <c r="E8419" s="9" t="s">
        <v>7746</v>
      </c>
      <c r="F8419" s="9" t="s">
        <v>133</v>
      </c>
      <c r="G8419" s="9" t="s">
        <v>134</v>
      </c>
      <c r="H8419" s="8">
        <v>45809</v>
      </c>
      <c r="I8419" s="8">
        <v>45831</v>
      </c>
      <c r="J8419" s="8" t="s">
        <v>17756</v>
      </c>
      <c r="K8419" s="205" t="s">
        <v>136</v>
      </c>
      <c r="M8419" s="9" t="s">
        <v>17757</v>
      </c>
      <c r="N8419" s="215">
        <v>45840.490152685197</v>
      </c>
      <c r="O8419" s="8">
        <v>45840</v>
      </c>
    </row>
    <row r="8420" spans="1:15" x14ac:dyDescent="0.25">
      <c r="A8420" s="8">
        <v>45644</v>
      </c>
      <c r="B8420" s="9" t="s">
        <v>12716</v>
      </c>
      <c r="C8420" s="9" t="s">
        <v>131</v>
      </c>
      <c r="D8420" s="3">
        <v>-102.41</v>
      </c>
      <c r="E8420" s="9" t="s">
        <v>7746</v>
      </c>
      <c r="F8420" s="9" t="s">
        <v>133</v>
      </c>
      <c r="G8420" s="9" t="s">
        <v>134</v>
      </c>
      <c r="H8420" s="8">
        <v>45627</v>
      </c>
      <c r="I8420" s="8">
        <v>45642</v>
      </c>
      <c r="J8420" s="219" t="s">
        <v>12717</v>
      </c>
      <c r="K8420" s="205" t="s">
        <v>136</v>
      </c>
      <c r="M8420" s="9" t="s">
        <v>12718</v>
      </c>
      <c r="N8420" s="215">
        <v>45681.075335370399</v>
      </c>
      <c r="O8420" s="8">
        <v>45681</v>
      </c>
    </row>
    <row r="8421" spans="1:15" x14ac:dyDescent="0.25">
      <c r="A8421" s="8">
        <v>45422</v>
      </c>
      <c r="B8421" s="9" t="s">
        <v>4210</v>
      </c>
      <c r="C8421" s="9" t="s">
        <v>131</v>
      </c>
      <c r="D8421" s="3">
        <v>-103.08</v>
      </c>
      <c r="E8421" s="9" t="s">
        <v>132</v>
      </c>
      <c r="F8421" s="9" t="s">
        <v>133</v>
      </c>
      <c r="G8421" s="9" t="s">
        <v>134</v>
      </c>
      <c r="H8421" s="8">
        <v>45413</v>
      </c>
      <c r="I8421" s="8">
        <v>45418</v>
      </c>
      <c r="J8421" s="8" t="s">
        <v>4211</v>
      </c>
      <c r="K8421" s="206" t="s">
        <v>136</v>
      </c>
      <c r="M8421" s="9" t="s">
        <v>4212</v>
      </c>
      <c r="N8421" s="215">
        <v>45445.039048634302</v>
      </c>
      <c r="O8421" s="8">
        <v>45444</v>
      </c>
    </row>
    <row r="8422" spans="1:15" x14ac:dyDescent="0.25">
      <c r="A8422" s="8">
        <v>45370</v>
      </c>
      <c r="B8422" s="9" t="s">
        <v>2033</v>
      </c>
      <c r="C8422" s="9" t="s">
        <v>431</v>
      </c>
      <c r="D8422" s="3">
        <v>-47.69</v>
      </c>
      <c r="E8422" s="9" t="s">
        <v>724</v>
      </c>
      <c r="F8422" s="9" t="s">
        <v>118</v>
      </c>
      <c r="G8422" s="9" t="s">
        <v>210</v>
      </c>
      <c r="H8422" s="8">
        <v>45352</v>
      </c>
      <c r="I8422" s="8">
        <v>45369</v>
      </c>
      <c r="J8422" s="8" t="s">
        <v>3591</v>
      </c>
      <c r="K8422" s="205" t="s">
        <v>121</v>
      </c>
      <c r="M8422" s="9" t="s">
        <v>2035</v>
      </c>
      <c r="N8422" s="215">
        <v>45371.698835729199</v>
      </c>
      <c r="O8422" s="8">
        <v>45384</v>
      </c>
    </row>
    <row r="8423" spans="1:15" x14ac:dyDescent="0.25">
      <c r="A8423" s="8">
        <v>45262</v>
      </c>
      <c r="B8423" s="9" t="s">
        <v>4217</v>
      </c>
      <c r="C8423" s="9" t="s">
        <v>131</v>
      </c>
      <c r="D8423" s="3">
        <v>-104.52</v>
      </c>
      <c r="E8423" s="9" t="s">
        <v>869</v>
      </c>
      <c r="F8423" s="9" t="s">
        <v>870</v>
      </c>
      <c r="G8423" s="9" t="s">
        <v>210</v>
      </c>
      <c r="H8423" s="8">
        <v>45261</v>
      </c>
      <c r="I8423" s="8">
        <v>45257</v>
      </c>
      <c r="J8423" s="8" t="s">
        <v>4218</v>
      </c>
      <c r="K8423" s="205" t="s">
        <v>872</v>
      </c>
      <c r="M8423" s="9" t="s">
        <v>4219</v>
      </c>
      <c r="N8423" s="215">
        <v>45294.9567489931</v>
      </c>
      <c r="O8423" s="8"/>
    </row>
    <row r="8424" spans="1:15" x14ac:dyDescent="0.25">
      <c r="A8424" s="8">
        <v>45844</v>
      </c>
      <c r="B8424" s="9" t="s">
        <v>18876</v>
      </c>
      <c r="C8424" s="9" t="s">
        <v>131</v>
      </c>
      <c r="D8424" s="3">
        <v>-104.74</v>
      </c>
      <c r="E8424" s="9" t="s">
        <v>7746</v>
      </c>
      <c r="F8424" s="9" t="s">
        <v>133</v>
      </c>
      <c r="G8424" s="9" t="s">
        <v>134</v>
      </c>
      <c r="H8424" s="8">
        <v>45839</v>
      </c>
      <c r="I8424" s="8">
        <v>45838</v>
      </c>
      <c r="J8424" s="219" t="s">
        <v>18877</v>
      </c>
      <c r="K8424" s="205" t="s">
        <v>136</v>
      </c>
      <c r="M8424" s="9" t="s">
        <v>18878</v>
      </c>
      <c r="N8424" s="215">
        <v>45862.622311099498</v>
      </c>
      <c r="O8424" s="8">
        <v>45862</v>
      </c>
    </row>
    <row r="8425" spans="1:15" x14ac:dyDescent="0.25">
      <c r="A8425" s="8">
        <v>45289</v>
      </c>
      <c r="B8425" s="9" t="s">
        <v>4221</v>
      </c>
      <c r="C8425" s="9" t="s">
        <v>131</v>
      </c>
      <c r="D8425" s="3">
        <v>-104.94</v>
      </c>
      <c r="E8425" s="9" t="s">
        <v>266</v>
      </c>
      <c r="F8425" s="9" t="s">
        <v>267</v>
      </c>
      <c r="G8425" s="9" t="s">
        <v>268</v>
      </c>
      <c r="H8425" s="8">
        <v>45261</v>
      </c>
      <c r="I8425" s="8">
        <v>45285</v>
      </c>
      <c r="J8425" s="8" t="s">
        <v>4222</v>
      </c>
      <c r="K8425" s="205" t="s">
        <v>270</v>
      </c>
      <c r="M8425" s="9" t="s">
        <v>4223</v>
      </c>
      <c r="N8425" s="215">
        <v>45294.9567489931</v>
      </c>
      <c r="O8425" s="8"/>
    </row>
    <row r="8426" spans="1:15" x14ac:dyDescent="0.25">
      <c r="A8426" s="8">
        <v>45890</v>
      </c>
      <c r="B8426" s="9" t="s">
        <v>19869</v>
      </c>
      <c r="C8426" s="9" t="s">
        <v>131</v>
      </c>
      <c r="D8426" s="3">
        <v>-105.56</v>
      </c>
      <c r="E8426" s="9" t="s">
        <v>7746</v>
      </c>
      <c r="F8426" s="9" t="s">
        <v>133</v>
      </c>
      <c r="G8426" s="9" t="s">
        <v>134</v>
      </c>
      <c r="H8426" s="8">
        <v>45870</v>
      </c>
      <c r="I8426" s="8">
        <v>45887</v>
      </c>
      <c r="J8426" s="219" t="s">
        <v>19870</v>
      </c>
      <c r="K8426" s="205" t="s">
        <v>136</v>
      </c>
      <c r="M8426" s="9" t="s">
        <v>19871</v>
      </c>
      <c r="N8426" s="215">
        <v>45929.807189814797</v>
      </c>
      <c r="O8426" s="8">
        <v>45929</v>
      </c>
    </row>
    <row r="8427" spans="1:15" x14ac:dyDescent="0.25">
      <c r="A8427" s="8">
        <v>45660</v>
      </c>
      <c r="B8427" s="9" t="s">
        <v>12554</v>
      </c>
      <c r="C8427" s="9" t="s">
        <v>131</v>
      </c>
      <c r="D8427" s="3">
        <v>-105.89</v>
      </c>
      <c r="E8427" s="9" t="s">
        <v>7746</v>
      </c>
      <c r="F8427" s="9" t="s">
        <v>133</v>
      </c>
      <c r="G8427" s="9" t="s">
        <v>134</v>
      </c>
      <c r="H8427" s="8">
        <v>45658</v>
      </c>
      <c r="I8427" s="8">
        <v>45656</v>
      </c>
      <c r="J8427" s="219" t="s">
        <v>12555</v>
      </c>
      <c r="K8427" s="205" t="s">
        <v>136</v>
      </c>
      <c r="M8427" s="9" t="s">
        <v>12556</v>
      </c>
      <c r="N8427" s="215">
        <v>45681.075335370399</v>
      </c>
      <c r="O8427" s="8">
        <v>45681</v>
      </c>
    </row>
    <row r="8428" spans="1:15" x14ac:dyDescent="0.25">
      <c r="A8428" s="8">
        <v>45814</v>
      </c>
      <c r="B8428" s="9" t="s">
        <v>18071</v>
      </c>
      <c r="C8428" s="9" t="s">
        <v>131</v>
      </c>
      <c r="D8428" s="3">
        <v>-106.48</v>
      </c>
      <c r="E8428" s="9" t="s">
        <v>7746</v>
      </c>
      <c r="F8428" s="9" t="s">
        <v>133</v>
      </c>
      <c r="G8428" s="9" t="s">
        <v>134</v>
      </c>
      <c r="H8428" s="8">
        <v>45809</v>
      </c>
      <c r="I8428" s="8">
        <v>45810</v>
      </c>
      <c r="J8428" s="219" t="s">
        <v>18072</v>
      </c>
      <c r="K8428" s="205" t="s">
        <v>136</v>
      </c>
      <c r="M8428" s="9" t="s">
        <v>18073</v>
      </c>
      <c r="N8428" s="215">
        <v>45840.490152685197</v>
      </c>
      <c r="O8428" s="8">
        <v>45840</v>
      </c>
    </row>
    <row r="8429" spans="1:15" x14ac:dyDescent="0.25">
      <c r="A8429" s="8">
        <v>45641</v>
      </c>
      <c r="B8429" s="9" t="s">
        <v>12745</v>
      </c>
      <c r="C8429" s="9" t="s">
        <v>131</v>
      </c>
      <c r="D8429" s="3">
        <v>-106.52</v>
      </c>
      <c r="E8429" s="9" t="s">
        <v>7746</v>
      </c>
      <c r="F8429" s="9" t="s">
        <v>133</v>
      </c>
      <c r="G8429" s="9" t="s">
        <v>134</v>
      </c>
      <c r="H8429" s="8">
        <v>45627</v>
      </c>
      <c r="I8429" s="8">
        <v>45635</v>
      </c>
      <c r="J8429" s="219" t="s">
        <v>12746</v>
      </c>
      <c r="K8429" s="205" t="s">
        <v>136</v>
      </c>
      <c r="M8429" s="9" t="s">
        <v>12747</v>
      </c>
      <c r="N8429" s="215">
        <v>45681.075335370399</v>
      </c>
      <c r="O8429" s="8">
        <v>45681</v>
      </c>
    </row>
    <row r="8430" spans="1:15" x14ac:dyDescent="0.25">
      <c r="A8430" s="8">
        <v>45657</v>
      </c>
      <c r="B8430" s="9" t="s">
        <v>12572</v>
      </c>
      <c r="C8430" s="9" t="s">
        <v>131</v>
      </c>
      <c r="D8430" s="3">
        <v>-106.55</v>
      </c>
      <c r="E8430" s="9" t="s">
        <v>7746</v>
      </c>
      <c r="F8430" s="9" t="s">
        <v>133</v>
      </c>
      <c r="G8430" s="9" t="s">
        <v>134</v>
      </c>
      <c r="H8430" s="8">
        <v>45627</v>
      </c>
      <c r="I8430" s="8">
        <v>45656</v>
      </c>
      <c r="J8430" s="219" t="s">
        <v>12573</v>
      </c>
      <c r="K8430" s="205" t="s">
        <v>136</v>
      </c>
      <c r="M8430" s="9" t="s">
        <v>12574</v>
      </c>
      <c r="N8430" s="215">
        <v>45681.075335370399</v>
      </c>
      <c r="O8430" s="8">
        <v>45681</v>
      </c>
    </row>
    <row r="8431" spans="1:15" x14ac:dyDescent="0.25">
      <c r="A8431" s="8">
        <v>45530</v>
      </c>
      <c r="B8431" s="9" t="s">
        <v>179</v>
      </c>
      <c r="C8431" s="9" t="s">
        <v>180</v>
      </c>
      <c r="D8431" s="3">
        <v>1.1200000000000001</v>
      </c>
      <c r="E8431" s="9" t="s">
        <v>181</v>
      </c>
      <c r="F8431" s="9" t="s">
        <v>182</v>
      </c>
      <c r="G8431" s="9" t="s">
        <v>183</v>
      </c>
      <c r="H8431" s="8">
        <v>45505</v>
      </c>
      <c r="I8431" s="8">
        <v>45530</v>
      </c>
      <c r="J8431" s="8" t="s">
        <v>8988</v>
      </c>
      <c r="K8431" s="205" t="s">
        <v>185</v>
      </c>
      <c r="M8431" s="9" t="s">
        <v>186</v>
      </c>
      <c r="N8431" s="215">
        <v>45534.648212951397</v>
      </c>
      <c r="O8431" s="8">
        <v>45534</v>
      </c>
    </row>
    <row r="8432" spans="1:15" x14ac:dyDescent="0.25">
      <c r="A8432" s="8">
        <v>45762</v>
      </c>
      <c r="B8432" s="9" t="s">
        <v>8363</v>
      </c>
      <c r="C8432" s="9" t="s">
        <v>180</v>
      </c>
      <c r="D8432" s="3">
        <v>1.1299999999999999</v>
      </c>
      <c r="E8432" s="9" t="s">
        <v>181</v>
      </c>
      <c r="F8432" s="9" t="s">
        <v>182</v>
      </c>
      <c r="G8432" s="9" t="s">
        <v>183</v>
      </c>
      <c r="H8432" s="8">
        <v>45748</v>
      </c>
      <c r="I8432" s="8">
        <v>45761</v>
      </c>
      <c r="J8432" s="219" t="s">
        <v>14742</v>
      </c>
      <c r="K8432" s="205" t="s">
        <v>185</v>
      </c>
      <c r="M8432" s="9" t="s">
        <v>8365</v>
      </c>
      <c r="N8432" s="215">
        <v>45777.922227581003</v>
      </c>
      <c r="O8432" s="8">
        <v>45777</v>
      </c>
    </row>
    <row r="8433" spans="1:15" x14ac:dyDescent="0.25">
      <c r="A8433" s="8">
        <v>45630</v>
      </c>
      <c r="B8433" s="9" t="s">
        <v>11481</v>
      </c>
      <c r="C8433" s="9" t="s">
        <v>131</v>
      </c>
      <c r="D8433" s="3">
        <v>-106.59</v>
      </c>
      <c r="E8433" s="9" t="s">
        <v>7746</v>
      </c>
      <c r="F8433" s="9" t="s">
        <v>133</v>
      </c>
      <c r="G8433" s="9" t="s">
        <v>134</v>
      </c>
      <c r="H8433" s="8">
        <v>45627</v>
      </c>
      <c r="I8433" s="8">
        <v>45628</v>
      </c>
      <c r="J8433" s="219" t="s">
        <v>11482</v>
      </c>
      <c r="K8433" s="205" t="s">
        <v>136</v>
      </c>
      <c r="M8433" s="9" t="s">
        <v>11483</v>
      </c>
      <c r="N8433" s="215">
        <v>45635.715607696802</v>
      </c>
      <c r="O8433" s="8">
        <v>45635</v>
      </c>
    </row>
    <row r="8434" spans="1:15" x14ac:dyDescent="0.25">
      <c r="A8434" s="8">
        <v>45636</v>
      </c>
      <c r="B8434" s="9" t="s">
        <v>12796</v>
      </c>
      <c r="C8434" s="9" t="s">
        <v>131</v>
      </c>
      <c r="D8434" s="3">
        <v>-106.61</v>
      </c>
      <c r="E8434" s="9" t="s">
        <v>7746</v>
      </c>
      <c r="F8434" s="9" t="s">
        <v>133</v>
      </c>
      <c r="G8434" s="9" t="s">
        <v>134</v>
      </c>
      <c r="H8434" s="8">
        <v>45627</v>
      </c>
      <c r="I8434" s="8">
        <v>45635</v>
      </c>
      <c r="J8434" s="219" t="s">
        <v>12797</v>
      </c>
      <c r="K8434" s="205" t="s">
        <v>136</v>
      </c>
      <c r="M8434" s="9" t="s">
        <v>12798</v>
      </c>
      <c r="N8434" s="215">
        <v>45681.075335370399</v>
      </c>
      <c r="O8434" s="8">
        <v>45681</v>
      </c>
    </row>
    <row r="8435" spans="1:15" x14ac:dyDescent="0.25">
      <c r="A8435" s="8">
        <v>45851</v>
      </c>
      <c r="B8435" s="9" t="s">
        <v>18668</v>
      </c>
      <c r="C8435" s="9" t="s">
        <v>131</v>
      </c>
      <c r="D8435" s="3">
        <v>-107.51</v>
      </c>
      <c r="E8435" s="9" t="s">
        <v>7746</v>
      </c>
      <c r="F8435" s="9" t="s">
        <v>133</v>
      </c>
      <c r="G8435" s="9" t="s">
        <v>134</v>
      </c>
      <c r="H8435" s="8">
        <v>45839</v>
      </c>
      <c r="I8435" s="8">
        <v>45845</v>
      </c>
      <c r="J8435" s="219" t="s">
        <v>18669</v>
      </c>
      <c r="K8435" s="205" t="s">
        <v>136</v>
      </c>
      <c r="M8435" s="9" t="s">
        <v>18670</v>
      </c>
      <c r="N8435" s="215">
        <v>45862.622311099498</v>
      </c>
      <c r="O8435" s="8">
        <v>45862</v>
      </c>
    </row>
    <row r="8436" spans="1:15" x14ac:dyDescent="0.25">
      <c r="A8436" s="8">
        <v>45842</v>
      </c>
      <c r="B8436" s="9" t="s">
        <v>18884</v>
      </c>
      <c r="C8436" s="9" t="s">
        <v>131</v>
      </c>
      <c r="D8436" s="3">
        <v>-107.55</v>
      </c>
      <c r="E8436" s="9" t="s">
        <v>7746</v>
      </c>
      <c r="F8436" s="9" t="s">
        <v>133</v>
      </c>
      <c r="G8436" s="9" t="s">
        <v>134</v>
      </c>
      <c r="H8436" s="8">
        <v>45839</v>
      </c>
      <c r="I8436" s="8">
        <v>45838</v>
      </c>
      <c r="J8436" s="219" t="s">
        <v>18885</v>
      </c>
      <c r="K8436" s="205" t="s">
        <v>136</v>
      </c>
      <c r="M8436" s="9" t="s">
        <v>18886</v>
      </c>
      <c r="N8436" s="215">
        <v>45862.622311099498</v>
      </c>
      <c r="O8436" s="8">
        <v>45862</v>
      </c>
    </row>
    <row r="8437" spans="1:15" x14ac:dyDescent="0.25">
      <c r="A8437" s="8">
        <v>45637</v>
      </c>
      <c r="B8437" s="9" t="s">
        <v>12785</v>
      </c>
      <c r="C8437" s="9" t="s">
        <v>131</v>
      </c>
      <c r="D8437" s="3">
        <v>-107.97</v>
      </c>
      <c r="E8437" s="9" t="s">
        <v>7746</v>
      </c>
      <c r="F8437" s="9" t="s">
        <v>133</v>
      </c>
      <c r="G8437" s="9" t="s">
        <v>134</v>
      </c>
      <c r="H8437" s="8">
        <v>45627</v>
      </c>
      <c r="I8437" s="8">
        <v>45635</v>
      </c>
      <c r="J8437" s="219" t="s">
        <v>12786</v>
      </c>
      <c r="K8437" s="205" t="s">
        <v>136</v>
      </c>
      <c r="M8437" s="9" t="s">
        <v>12787</v>
      </c>
      <c r="N8437" s="215">
        <v>45681.075335370399</v>
      </c>
      <c r="O8437" s="8">
        <v>45681</v>
      </c>
    </row>
    <row r="8438" spans="1:15" x14ac:dyDescent="0.25">
      <c r="A8438" s="8">
        <v>45697</v>
      </c>
      <c r="B8438" s="9" t="s">
        <v>13036</v>
      </c>
      <c r="C8438" s="9" t="s">
        <v>131</v>
      </c>
      <c r="D8438" s="3">
        <v>-108.4</v>
      </c>
      <c r="E8438" s="9" t="s">
        <v>7746</v>
      </c>
      <c r="F8438" s="9" t="s">
        <v>133</v>
      </c>
      <c r="G8438" s="9" t="s">
        <v>134</v>
      </c>
      <c r="H8438" s="8">
        <v>45689</v>
      </c>
      <c r="I8438" s="8">
        <v>45691</v>
      </c>
      <c r="J8438" s="219" t="s">
        <v>13037</v>
      </c>
      <c r="K8438" s="205" t="s">
        <v>136</v>
      </c>
      <c r="M8438" s="9" t="s">
        <v>13038</v>
      </c>
      <c r="N8438" s="215">
        <v>45706.0637561111</v>
      </c>
      <c r="O8438" s="8">
        <v>45705</v>
      </c>
    </row>
    <row r="8439" spans="1:15" x14ac:dyDescent="0.25">
      <c r="A8439" s="8">
        <v>45264</v>
      </c>
      <c r="B8439" s="9" t="s">
        <v>2767</v>
      </c>
      <c r="C8439" s="9" t="s">
        <v>131</v>
      </c>
      <c r="D8439" s="3">
        <v>-109.15</v>
      </c>
      <c r="E8439" s="9" t="s">
        <v>266</v>
      </c>
      <c r="F8439" s="9" t="s">
        <v>267</v>
      </c>
      <c r="G8439" s="9" t="s">
        <v>268</v>
      </c>
      <c r="H8439" s="8">
        <v>45261</v>
      </c>
      <c r="I8439" s="8">
        <v>45264</v>
      </c>
      <c r="J8439" s="8" t="s">
        <v>4241</v>
      </c>
      <c r="K8439" s="205" t="s">
        <v>270</v>
      </c>
      <c r="M8439" s="9" t="s">
        <v>2769</v>
      </c>
      <c r="N8439" s="215">
        <v>45294.9567489931</v>
      </c>
      <c r="O8439" s="8"/>
    </row>
    <row r="8440" spans="1:15" x14ac:dyDescent="0.25">
      <c r="A8440" s="8">
        <v>45391</v>
      </c>
      <c r="B8440" s="9" t="s">
        <v>4246</v>
      </c>
      <c r="C8440" s="9" t="s">
        <v>131</v>
      </c>
      <c r="D8440" s="3">
        <v>-109.45</v>
      </c>
      <c r="E8440" s="9" t="s">
        <v>132</v>
      </c>
      <c r="F8440" s="9" t="s">
        <v>133</v>
      </c>
      <c r="G8440" s="9" t="s">
        <v>134</v>
      </c>
      <c r="H8440" s="8">
        <v>45383</v>
      </c>
      <c r="I8440" s="8">
        <v>45390</v>
      </c>
      <c r="J8440" s="8" t="s">
        <v>4247</v>
      </c>
      <c r="K8440" s="205" t="s">
        <v>136</v>
      </c>
      <c r="M8440" s="9" t="s">
        <v>4248</v>
      </c>
      <c r="N8440" s="215">
        <v>45402.639274791698</v>
      </c>
      <c r="O8440" s="8">
        <v>45402</v>
      </c>
    </row>
    <row r="8441" spans="1:15" x14ac:dyDescent="0.25">
      <c r="A8441" s="8">
        <v>45673</v>
      </c>
      <c r="B8441" s="9" t="s">
        <v>12490</v>
      </c>
      <c r="C8441" s="9" t="s">
        <v>131</v>
      </c>
      <c r="D8441" s="3">
        <v>-109.49</v>
      </c>
      <c r="E8441" s="9" t="s">
        <v>7746</v>
      </c>
      <c r="F8441" s="9" t="s">
        <v>133</v>
      </c>
      <c r="G8441" s="9" t="s">
        <v>134</v>
      </c>
      <c r="H8441" s="8">
        <v>45658</v>
      </c>
      <c r="I8441" s="8">
        <v>45670</v>
      </c>
      <c r="J8441" s="219" t="s">
        <v>12491</v>
      </c>
      <c r="K8441" s="205" t="s">
        <v>136</v>
      </c>
      <c r="M8441" s="9" t="s">
        <v>12492</v>
      </c>
      <c r="N8441" s="215">
        <v>45681.075335370399</v>
      </c>
      <c r="O8441" s="8">
        <v>45681</v>
      </c>
    </row>
    <row r="8442" spans="1:15" x14ac:dyDescent="0.25">
      <c r="A8442" s="8">
        <v>45260</v>
      </c>
      <c r="B8442" s="9" t="s">
        <v>3410</v>
      </c>
      <c r="C8442" s="9" t="s">
        <v>131</v>
      </c>
      <c r="D8442" s="3">
        <v>-110.21</v>
      </c>
      <c r="E8442" s="9" t="s">
        <v>869</v>
      </c>
      <c r="F8442" s="9" t="s">
        <v>870</v>
      </c>
      <c r="G8442" s="9" t="s">
        <v>210</v>
      </c>
      <c r="H8442" s="8">
        <v>45231</v>
      </c>
      <c r="I8442" s="8">
        <v>45257</v>
      </c>
      <c r="J8442" s="8" t="s">
        <v>4250</v>
      </c>
      <c r="K8442" s="205" t="s">
        <v>872</v>
      </c>
      <c r="M8442" s="9" t="s">
        <v>3412</v>
      </c>
      <c r="N8442" s="215">
        <v>45294.9567489931</v>
      </c>
      <c r="O8442" s="8"/>
    </row>
    <row r="8443" spans="1:15" x14ac:dyDescent="0.25">
      <c r="A8443" s="8">
        <v>45501</v>
      </c>
      <c r="B8443" s="9" t="s">
        <v>9616</v>
      </c>
      <c r="C8443" s="9" t="s">
        <v>131</v>
      </c>
      <c r="D8443" s="3">
        <v>-110.93</v>
      </c>
      <c r="E8443" s="9" t="s">
        <v>7746</v>
      </c>
      <c r="F8443" s="9" t="s">
        <v>133</v>
      </c>
      <c r="G8443" s="9" t="s">
        <v>134</v>
      </c>
      <c r="H8443" s="8">
        <v>45474</v>
      </c>
      <c r="I8443" s="8">
        <v>45495</v>
      </c>
      <c r="J8443" s="8" t="s">
        <v>9617</v>
      </c>
      <c r="K8443" s="205" t="s">
        <v>136</v>
      </c>
      <c r="M8443" s="9" t="s">
        <v>9618</v>
      </c>
      <c r="N8443" s="215">
        <v>45534.648212951397</v>
      </c>
      <c r="O8443" s="8">
        <v>45534</v>
      </c>
    </row>
    <row r="8444" spans="1:15" x14ac:dyDescent="0.25">
      <c r="A8444" s="8">
        <v>45250</v>
      </c>
      <c r="B8444" s="9" t="s">
        <v>4258</v>
      </c>
      <c r="C8444" s="9" t="s">
        <v>131</v>
      </c>
      <c r="D8444" s="3">
        <v>-111.98</v>
      </c>
      <c r="E8444" s="9" t="s">
        <v>132</v>
      </c>
      <c r="F8444" s="9" t="s">
        <v>133</v>
      </c>
      <c r="G8444" s="9" t="s">
        <v>134</v>
      </c>
      <c r="H8444" s="8">
        <v>45231</v>
      </c>
      <c r="I8444" s="8">
        <v>45250</v>
      </c>
      <c r="J8444" s="219" t="s">
        <v>4259</v>
      </c>
      <c r="K8444" s="206" t="s">
        <v>136</v>
      </c>
      <c r="M8444" s="9" t="s">
        <v>4260</v>
      </c>
      <c r="N8444" s="215">
        <v>45294.9567489931</v>
      </c>
      <c r="O8444" s="8"/>
    </row>
    <row r="8445" spans="1:15" x14ac:dyDescent="0.25">
      <c r="A8445" s="8">
        <v>45742</v>
      </c>
      <c r="B8445" s="9" t="s">
        <v>15197</v>
      </c>
      <c r="C8445" s="9" t="s">
        <v>131</v>
      </c>
      <c r="D8445" s="3">
        <v>-112.71</v>
      </c>
      <c r="E8445" s="9" t="s">
        <v>7746</v>
      </c>
      <c r="F8445" s="9" t="s">
        <v>133</v>
      </c>
      <c r="G8445" s="9" t="s">
        <v>134</v>
      </c>
      <c r="H8445" s="8">
        <v>45717</v>
      </c>
      <c r="I8445" s="8">
        <v>45740</v>
      </c>
      <c r="J8445" s="219" t="s">
        <v>15198</v>
      </c>
      <c r="K8445" s="205" t="s">
        <v>136</v>
      </c>
      <c r="M8445" s="9" t="s">
        <v>15199</v>
      </c>
      <c r="N8445" s="215">
        <v>45777.922227581003</v>
      </c>
      <c r="O8445" s="8">
        <v>45777</v>
      </c>
    </row>
    <row r="8446" spans="1:15" x14ac:dyDescent="0.25">
      <c r="A8446" s="8">
        <v>45713</v>
      </c>
      <c r="B8446" s="9" t="s">
        <v>14011</v>
      </c>
      <c r="C8446" s="9" t="s">
        <v>131</v>
      </c>
      <c r="D8446" s="3">
        <v>-113.03</v>
      </c>
      <c r="E8446" s="9" t="s">
        <v>7746</v>
      </c>
      <c r="F8446" s="9" t="s">
        <v>133</v>
      </c>
      <c r="G8446" s="9" t="s">
        <v>134</v>
      </c>
      <c r="H8446" s="8">
        <v>45689</v>
      </c>
      <c r="I8446" s="8">
        <v>45712</v>
      </c>
      <c r="J8446" s="219" t="s">
        <v>14012</v>
      </c>
      <c r="K8446" s="205" t="s">
        <v>136</v>
      </c>
      <c r="M8446" s="9" t="s">
        <v>14013</v>
      </c>
      <c r="N8446" s="215">
        <v>45733.5614541088</v>
      </c>
      <c r="O8446" s="8">
        <v>45733</v>
      </c>
    </row>
    <row r="8447" spans="1:15" x14ac:dyDescent="0.25">
      <c r="A8447" s="8">
        <v>45469</v>
      </c>
      <c r="B8447" s="9" t="s">
        <v>8539</v>
      </c>
      <c r="C8447" s="9" t="s">
        <v>131</v>
      </c>
      <c r="D8447" s="3">
        <v>-113.03</v>
      </c>
      <c r="E8447" s="9" t="s">
        <v>7746</v>
      </c>
      <c r="F8447" s="9" t="s">
        <v>133</v>
      </c>
      <c r="G8447" s="9" t="s">
        <v>134</v>
      </c>
      <c r="H8447" s="8">
        <v>45444</v>
      </c>
      <c r="I8447" s="8">
        <v>45467</v>
      </c>
      <c r="J8447" s="8" t="s">
        <v>8540</v>
      </c>
      <c r="K8447" s="205" t="s">
        <v>136</v>
      </c>
      <c r="M8447" s="9" t="s">
        <v>8541</v>
      </c>
      <c r="N8447" s="215">
        <v>45505.8848292361</v>
      </c>
      <c r="O8447" s="8">
        <v>45505</v>
      </c>
    </row>
    <row r="8448" spans="1:15" x14ac:dyDescent="0.25">
      <c r="A8448" s="8">
        <v>45562</v>
      </c>
      <c r="B8448" s="9" t="s">
        <v>179</v>
      </c>
      <c r="C8448" s="9" t="s">
        <v>180</v>
      </c>
      <c r="D8448" s="3">
        <v>1.22</v>
      </c>
      <c r="E8448" s="9" t="s">
        <v>181</v>
      </c>
      <c r="F8448" s="9" t="s">
        <v>182</v>
      </c>
      <c r="G8448" s="9" t="s">
        <v>183</v>
      </c>
      <c r="H8448" s="8">
        <v>45536</v>
      </c>
      <c r="I8448" s="8">
        <v>45558</v>
      </c>
      <c r="J8448" s="8" t="s">
        <v>10172</v>
      </c>
      <c r="K8448" s="205" t="s">
        <v>185</v>
      </c>
      <c r="M8448" s="9" t="s">
        <v>186</v>
      </c>
      <c r="N8448" s="215">
        <v>45575.565837071801</v>
      </c>
      <c r="O8448" s="8">
        <v>45575</v>
      </c>
    </row>
    <row r="8449" spans="1:15" x14ac:dyDescent="0.25">
      <c r="A8449" s="8">
        <v>45852</v>
      </c>
      <c r="B8449" s="9" t="s">
        <v>179</v>
      </c>
      <c r="C8449" s="9" t="s">
        <v>180</v>
      </c>
      <c r="D8449" s="3">
        <v>1.24</v>
      </c>
      <c r="E8449" s="9" t="s">
        <v>181</v>
      </c>
      <c r="F8449" s="9" t="s">
        <v>182</v>
      </c>
      <c r="G8449" s="9" t="s">
        <v>183</v>
      </c>
      <c r="H8449" s="8">
        <v>45839</v>
      </c>
      <c r="I8449" s="8">
        <v>45852</v>
      </c>
      <c r="J8449" s="219" t="s">
        <v>18648</v>
      </c>
      <c r="K8449" s="205" t="s">
        <v>185</v>
      </c>
      <c r="M8449" s="9" t="s">
        <v>186</v>
      </c>
      <c r="N8449" s="215">
        <v>45862.622311099498</v>
      </c>
      <c r="O8449" s="8">
        <v>45862</v>
      </c>
    </row>
    <row r="8450" spans="1:15" x14ac:dyDescent="0.25">
      <c r="A8450" s="8">
        <v>45379</v>
      </c>
      <c r="B8450" s="9" t="s">
        <v>4271</v>
      </c>
      <c r="C8450" s="9" t="s">
        <v>131</v>
      </c>
      <c r="D8450" s="3">
        <v>-113.55</v>
      </c>
      <c r="E8450" s="9" t="s">
        <v>132</v>
      </c>
      <c r="F8450" s="9" t="s">
        <v>133</v>
      </c>
      <c r="G8450" s="9" t="s">
        <v>134</v>
      </c>
      <c r="H8450" s="8">
        <v>45352</v>
      </c>
      <c r="I8450" s="8">
        <v>45376</v>
      </c>
      <c r="J8450" s="8" t="s">
        <v>4272</v>
      </c>
      <c r="K8450" s="205" t="s">
        <v>136</v>
      </c>
      <c r="M8450" s="9" t="s">
        <v>4273</v>
      </c>
      <c r="N8450" s="215">
        <v>45385.162865138896</v>
      </c>
      <c r="O8450" s="8">
        <v>45384</v>
      </c>
    </row>
    <row r="8451" spans="1:15" x14ac:dyDescent="0.25">
      <c r="A8451" s="8">
        <v>45666</v>
      </c>
      <c r="B8451" s="9" t="s">
        <v>179</v>
      </c>
      <c r="C8451" s="9" t="s">
        <v>180</v>
      </c>
      <c r="D8451" s="3">
        <v>1.24</v>
      </c>
      <c r="E8451" s="9" t="s">
        <v>181</v>
      </c>
      <c r="F8451" s="9" t="s">
        <v>182</v>
      </c>
      <c r="G8451" s="9" t="s">
        <v>183</v>
      </c>
      <c r="H8451" s="8">
        <v>45658</v>
      </c>
      <c r="I8451" s="8">
        <v>45663</v>
      </c>
      <c r="J8451" s="219" t="s">
        <v>13443</v>
      </c>
      <c r="K8451" s="205" t="s">
        <v>185</v>
      </c>
      <c r="M8451" s="9" t="s">
        <v>186</v>
      </c>
      <c r="N8451" s="215">
        <v>45706.0637561111</v>
      </c>
      <c r="O8451" s="8">
        <v>45705</v>
      </c>
    </row>
    <row r="8452" spans="1:15" x14ac:dyDescent="0.25">
      <c r="A8452" s="8">
        <v>45821</v>
      </c>
      <c r="B8452" s="9" t="s">
        <v>17921</v>
      </c>
      <c r="C8452" s="9" t="s">
        <v>131</v>
      </c>
      <c r="D8452" s="3">
        <v>-114.06</v>
      </c>
      <c r="E8452" s="9" t="s">
        <v>7746</v>
      </c>
      <c r="F8452" s="9" t="s">
        <v>133</v>
      </c>
      <c r="G8452" s="9" t="s">
        <v>134</v>
      </c>
      <c r="H8452" s="8">
        <v>45809</v>
      </c>
      <c r="I8452" s="8">
        <v>45817</v>
      </c>
      <c r="J8452" s="8" t="s">
        <v>17922</v>
      </c>
      <c r="K8452" s="205" t="s">
        <v>136</v>
      </c>
      <c r="M8452" s="9" t="s">
        <v>17923</v>
      </c>
      <c r="N8452" s="215">
        <v>45840.490152685197</v>
      </c>
      <c r="O8452" s="8">
        <v>45840</v>
      </c>
    </row>
    <row r="8453" spans="1:15" x14ac:dyDescent="0.25">
      <c r="A8453" s="8">
        <v>45596</v>
      </c>
      <c r="B8453" s="9" t="s">
        <v>11865</v>
      </c>
      <c r="C8453" s="9" t="s">
        <v>131</v>
      </c>
      <c r="D8453" s="3">
        <v>-119.93</v>
      </c>
      <c r="E8453" s="9" t="s">
        <v>7746</v>
      </c>
      <c r="F8453" s="9" t="s">
        <v>133</v>
      </c>
      <c r="G8453" s="9" t="s">
        <v>134</v>
      </c>
      <c r="H8453" s="8">
        <v>45566</v>
      </c>
      <c r="I8453" s="8">
        <v>45593</v>
      </c>
      <c r="J8453" s="219" t="s">
        <v>11866</v>
      </c>
      <c r="K8453" s="205" t="s">
        <v>136</v>
      </c>
      <c r="M8453" s="9" t="s">
        <v>11867</v>
      </c>
      <c r="N8453" s="215">
        <v>45635.715607696802</v>
      </c>
      <c r="O8453" s="8">
        <v>45635</v>
      </c>
    </row>
    <row r="8454" spans="1:15" x14ac:dyDescent="0.25">
      <c r="A8454" s="8">
        <v>45641</v>
      </c>
      <c r="B8454" s="9" t="s">
        <v>12748</v>
      </c>
      <c r="C8454" s="9" t="s">
        <v>131</v>
      </c>
      <c r="D8454" s="3">
        <v>-120.97</v>
      </c>
      <c r="E8454" s="9" t="s">
        <v>7746</v>
      </c>
      <c r="F8454" s="9" t="s">
        <v>133</v>
      </c>
      <c r="G8454" s="9" t="s">
        <v>134</v>
      </c>
      <c r="H8454" s="8">
        <v>45627</v>
      </c>
      <c r="I8454" s="8">
        <v>45635</v>
      </c>
      <c r="J8454" s="219" t="s">
        <v>12749</v>
      </c>
      <c r="K8454" s="205" t="s">
        <v>136</v>
      </c>
      <c r="M8454" s="9" t="s">
        <v>12750</v>
      </c>
      <c r="N8454" s="215">
        <v>45681.075335370399</v>
      </c>
      <c r="O8454" s="8">
        <v>45681</v>
      </c>
    </row>
    <row r="8455" spans="1:15" x14ac:dyDescent="0.25">
      <c r="A8455" s="8">
        <v>45644</v>
      </c>
      <c r="B8455" s="9" t="s">
        <v>179</v>
      </c>
      <c r="C8455" s="9" t="s">
        <v>180</v>
      </c>
      <c r="D8455" s="3">
        <v>1.28</v>
      </c>
      <c r="E8455" s="9" t="s">
        <v>181</v>
      </c>
      <c r="F8455" s="9" t="s">
        <v>182</v>
      </c>
      <c r="G8455" s="9" t="s">
        <v>183</v>
      </c>
      <c r="H8455" s="8">
        <v>45627</v>
      </c>
      <c r="I8455" s="8">
        <v>45642</v>
      </c>
      <c r="J8455" s="219" t="s">
        <v>12720</v>
      </c>
      <c r="K8455" s="205" t="s">
        <v>185</v>
      </c>
      <c r="M8455" s="9" t="s">
        <v>186</v>
      </c>
      <c r="N8455" s="215">
        <v>45681.075335370399</v>
      </c>
      <c r="O8455" s="8">
        <v>45681</v>
      </c>
    </row>
    <row r="8456" spans="1:15" x14ac:dyDescent="0.25">
      <c r="A8456" s="8">
        <v>45661</v>
      </c>
      <c r="B8456" s="9" t="s">
        <v>13505</v>
      </c>
      <c r="C8456" s="9" t="s">
        <v>131</v>
      </c>
      <c r="D8456" s="3">
        <v>-122</v>
      </c>
      <c r="E8456" s="9" t="s">
        <v>266</v>
      </c>
      <c r="F8456" s="9" t="s">
        <v>267</v>
      </c>
      <c r="G8456" s="9" t="s">
        <v>268</v>
      </c>
      <c r="H8456" s="8">
        <v>45658</v>
      </c>
      <c r="I8456" s="8">
        <v>45656</v>
      </c>
      <c r="J8456" s="219" t="s">
        <v>13506</v>
      </c>
      <c r="K8456" s="205" t="s">
        <v>270</v>
      </c>
      <c r="M8456" s="9" t="s">
        <v>13507</v>
      </c>
      <c r="N8456" s="215">
        <v>45706.0637561111</v>
      </c>
      <c r="O8456" s="8"/>
    </row>
    <row r="8457" spans="1:15" x14ac:dyDescent="0.25">
      <c r="A8457" s="8">
        <v>45781</v>
      </c>
      <c r="B8457" s="9" t="s">
        <v>15715</v>
      </c>
      <c r="C8457" s="9" t="s">
        <v>131</v>
      </c>
      <c r="D8457" s="3">
        <v>-123.6</v>
      </c>
      <c r="E8457" s="9" t="s">
        <v>7746</v>
      </c>
      <c r="F8457" s="9" t="s">
        <v>133</v>
      </c>
      <c r="G8457" s="9" t="s">
        <v>134</v>
      </c>
      <c r="H8457" s="8">
        <v>45778</v>
      </c>
      <c r="I8457" s="8">
        <v>45775</v>
      </c>
      <c r="J8457" s="8" t="s">
        <v>15716</v>
      </c>
      <c r="K8457" s="205" t="s">
        <v>136</v>
      </c>
      <c r="M8457" s="9" t="s">
        <v>15717</v>
      </c>
      <c r="N8457" s="215">
        <v>45785.029943333298</v>
      </c>
      <c r="O8457" s="8">
        <v>45784</v>
      </c>
    </row>
    <row r="8458" spans="1:15" x14ac:dyDescent="0.25">
      <c r="A8458" s="8">
        <v>45432</v>
      </c>
      <c r="B8458" s="9" t="s">
        <v>4296</v>
      </c>
      <c r="C8458" s="9" t="s">
        <v>131</v>
      </c>
      <c r="D8458" s="3">
        <v>-124.65</v>
      </c>
      <c r="E8458" s="9" t="s">
        <v>132</v>
      </c>
      <c r="F8458" s="9" t="s">
        <v>133</v>
      </c>
      <c r="G8458" s="9" t="s">
        <v>134</v>
      </c>
      <c r="H8458" s="8">
        <v>45413</v>
      </c>
      <c r="I8458" s="8">
        <v>45432</v>
      </c>
      <c r="J8458" s="8" t="s">
        <v>4297</v>
      </c>
      <c r="K8458" s="206" t="s">
        <v>136</v>
      </c>
      <c r="M8458" s="9" t="s">
        <v>4298</v>
      </c>
      <c r="N8458" s="215">
        <v>45445.039048634302</v>
      </c>
      <c r="O8458" s="8">
        <v>45444</v>
      </c>
    </row>
    <row r="8459" spans="1:15" x14ac:dyDescent="0.25">
      <c r="A8459" s="8">
        <v>45867</v>
      </c>
      <c r="B8459" s="9" t="s">
        <v>20168</v>
      </c>
      <c r="C8459" s="9" t="s">
        <v>131</v>
      </c>
      <c r="D8459" s="3">
        <v>-124.95</v>
      </c>
      <c r="E8459" s="9" t="s">
        <v>7746</v>
      </c>
      <c r="F8459" s="9" t="s">
        <v>133</v>
      </c>
      <c r="G8459" s="9" t="s">
        <v>134</v>
      </c>
      <c r="H8459" s="8">
        <v>45839</v>
      </c>
      <c r="I8459" s="8">
        <v>45866</v>
      </c>
      <c r="J8459" s="219" t="s">
        <v>20169</v>
      </c>
      <c r="K8459" s="205" t="s">
        <v>136</v>
      </c>
      <c r="M8459" s="9" t="s">
        <v>20170</v>
      </c>
      <c r="N8459" s="215">
        <v>45929.807189814797</v>
      </c>
      <c r="O8459" s="8">
        <v>45929</v>
      </c>
    </row>
    <row r="8460" spans="1:15" x14ac:dyDescent="0.25">
      <c r="A8460" s="8">
        <v>45616</v>
      </c>
      <c r="B8460" s="9" t="s">
        <v>179</v>
      </c>
      <c r="C8460" s="9" t="s">
        <v>180</v>
      </c>
      <c r="D8460" s="3">
        <v>1.29</v>
      </c>
      <c r="E8460" s="9" t="s">
        <v>181</v>
      </c>
      <c r="F8460" s="9" t="s">
        <v>182</v>
      </c>
      <c r="G8460" s="9" t="s">
        <v>183</v>
      </c>
      <c r="H8460" s="8">
        <v>45597</v>
      </c>
      <c r="I8460" s="8">
        <v>45614</v>
      </c>
      <c r="J8460" s="219" t="s">
        <v>11653</v>
      </c>
      <c r="K8460" s="205" t="s">
        <v>185</v>
      </c>
      <c r="M8460" s="9" t="s">
        <v>186</v>
      </c>
      <c r="N8460" s="215">
        <v>45635.715607696802</v>
      </c>
      <c r="O8460" s="8">
        <v>45635</v>
      </c>
    </row>
    <row r="8461" spans="1:15" x14ac:dyDescent="0.25">
      <c r="A8461" s="8">
        <v>45471</v>
      </c>
      <c r="B8461" s="9" t="s">
        <v>8415</v>
      </c>
      <c r="C8461" s="9" t="s">
        <v>180</v>
      </c>
      <c r="D8461" s="3">
        <v>1.29</v>
      </c>
      <c r="E8461" s="9" t="s">
        <v>181</v>
      </c>
      <c r="F8461" s="9" t="s">
        <v>182</v>
      </c>
      <c r="G8461" s="9" t="s">
        <v>183</v>
      </c>
      <c r="H8461" s="8">
        <v>45444</v>
      </c>
      <c r="I8461" s="8">
        <v>45467</v>
      </c>
      <c r="J8461" s="8" t="s">
        <v>8416</v>
      </c>
      <c r="K8461" s="205" t="s">
        <v>185</v>
      </c>
      <c r="M8461" s="9" t="s">
        <v>8417</v>
      </c>
      <c r="N8461" s="215">
        <v>45505.8848292361</v>
      </c>
      <c r="O8461" s="8">
        <v>45505</v>
      </c>
    </row>
    <row r="8462" spans="1:15" x14ac:dyDescent="0.25">
      <c r="A8462" s="8">
        <v>45911</v>
      </c>
      <c r="B8462" s="9" t="s">
        <v>19481</v>
      </c>
      <c r="C8462" s="9" t="s">
        <v>131</v>
      </c>
      <c r="D8462" s="3">
        <v>-127.92</v>
      </c>
      <c r="E8462" s="9" t="s">
        <v>7746</v>
      </c>
      <c r="F8462" s="9" t="s">
        <v>133</v>
      </c>
      <c r="G8462" s="9" t="s">
        <v>134</v>
      </c>
      <c r="H8462" s="8">
        <v>45901</v>
      </c>
      <c r="I8462" s="8">
        <v>45908</v>
      </c>
      <c r="J8462" s="219" t="s">
        <v>19482</v>
      </c>
      <c r="K8462" s="205" t="s">
        <v>136</v>
      </c>
      <c r="M8462" s="9" t="s">
        <v>19483</v>
      </c>
      <c r="N8462" s="215">
        <v>45929.807189814797</v>
      </c>
      <c r="O8462" s="8">
        <v>45929</v>
      </c>
    </row>
    <row r="8463" spans="1:15" x14ac:dyDescent="0.25">
      <c r="A8463" s="8">
        <v>45510</v>
      </c>
      <c r="B8463" s="9" t="s">
        <v>9417</v>
      </c>
      <c r="C8463" s="9" t="s">
        <v>131</v>
      </c>
      <c r="D8463" s="3">
        <v>-127.94</v>
      </c>
      <c r="E8463" s="9" t="s">
        <v>7746</v>
      </c>
      <c r="F8463" s="9" t="s">
        <v>133</v>
      </c>
      <c r="G8463" s="9" t="s">
        <v>134</v>
      </c>
      <c r="H8463" s="8">
        <v>45505</v>
      </c>
      <c r="I8463" s="8">
        <v>45509</v>
      </c>
      <c r="J8463" s="8" t="s">
        <v>9418</v>
      </c>
      <c r="K8463" s="205" t="s">
        <v>136</v>
      </c>
      <c r="M8463" s="9" t="s">
        <v>9419</v>
      </c>
      <c r="N8463" s="215">
        <v>45534.648212951397</v>
      </c>
      <c r="O8463" s="8">
        <v>45534</v>
      </c>
    </row>
    <row r="8464" spans="1:15" x14ac:dyDescent="0.25">
      <c r="A8464" s="8">
        <v>45916</v>
      </c>
      <c r="B8464" s="9" t="s">
        <v>14057</v>
      </c>
      <c r="C8464" s="9" t="s">
        <v>131</v>
      </c>
      <c r="D8464" s="3">
        <v>-128.57</v>
      </c>
      <c r="E8464" s="9" t="s">
        <v>266</v>
      </c>
      <c r="F8464" s="9" t="s">
        <v>267</v>
      </c>
      <c r="G8464" s="9" t="s">
        <v>268</v>
      </c>
      <c r="H8464" s="8">
        <v>45901</v>
      </c>
      <c r="I8464" s="8">
        <v>45915</v>
      </c>
      <c r="J8464" s="219" t="s">
        <v>19434</v>
      </c>
      <c r="K8464" s="205" t="s">
        <v>270</v>
      </c>
      <c r="M8464" s="9" t="s">
        <v>14059</v>
      </c>
      <c r="N8464" s="215">
        <v>45929.807189814797</v>
      </c>
      <c r="O8464" s="8">
        <v>45929</v>
      </c>
    </row>
    <row r="8465" spans="1:15" x14ac:dyDescent="0.25">
      <c r="A8465" s="8">
        <v>45667</v>
      </c>
      <c r="B8465" s="9" t="s">
        <v>179</v>
      </c>
      <c r="C8465" s="9" t="s">
        <v>180</v>
      </c>
      <c r="D8465" s="3">
        <v>1.32</v>
      </c>
      <c r="E8465" s="9" t="s">
        <v>181</v>
      </c>
      <c r="F8465" s="9" t="s">
        <v>182</v>
      </c>
      <c r="G8465" s="9" t="s">
        <v>183</v>
      </c>
      <c r="H8465" s="8">
        <v>45658</v>
      </c>
      <c r="I8465" s="8">
        <v>45663</v>
      </c>
      <c r="J8465" s="219" t="s">
        <v>13427</v>
      </c>
      <c r="K8465" s="205" t="s">
        <v>185</v>
      </c>
      <c r="M8465" s="9" t="s">
        <v>186</v>
      </c>
      <c r="N8465" s="215">
        <v>45706.0637561111</v>
      </c>
      <c r="O8465" s="8">
        <v>45705</v>
      </c>
    </row>
    <row r="8466" spans="1:15" x14ac:dyDescent="0.25">
      <c r="A8466" s="8">
        <v>45636</v>
      </c>
      <c r="B8466" s="9" t="s">
        <v>12799</v>
      </c>
      <c r="C8466" s="9" t="s">
        <v>131</v>
      </c>
      <c r="D8466" s="3">
        <v>-128.86000000000001</v>
      </c>
      <c r="E8466" s="9" t="s">
        <v>7746</v>
      </c>
      <c r="F8466" s="9" t="s">
        <v>133</v>
      </c>
      <c r="G8466" s="9" t="s">
        <v>134</v>
      </c>
      <c r="H8466" s="8">
        <v>45627</v>
      </c>
      <c r="I8466" s="8">
        <v>45635</v>
      </c>
      <c r="J8466" s="219" t="s">
        <v>12800</v>
      </c>
      <c r="K8466" s="205" t="s">
        <v>136</v>
      </c>
      <c r="M8466" s="9" t="s">
        <v>12801</v>
      </c>
      <c r="N8466" s="215">
        <v>45681.075335370399</v>
      </c>
      <c r="O8466" s="8">
        <v>45681</v>
      </c>
    </row>
    <row r="8467" spans="1:15" x14ac:dyDescent="0.25">
      <c r="A8467" s="8">
        <v>45370</v>
      </c>
      <c r="B8467" s="9" t="s">
        <v>1560</v>
      </c>
      <c r="C8467" s="9" t="s">
        <v>341</v>
      </c>
      <c r="D8467" s="3">
        <v>-20.86</v>
      </c>
      <c r="E8467" s="9" t="s">
        <v>724</v>
      </c>
      <c r="F8467" s="9" t="s">
        <v>118</v>
      </c>
      <c r="G8467" s="9" t="s">
        <v>210</v>
      </c>
      <c r="H8467" s="8">
        <v>45352</v>
      </c>
      <c r="I8467" s="8">
        <v>45369</v>
      </c>
      <c r="J8467" s="8" t="s">
        <v>2689</v>
      </c>
      <c r="K8467" s="205" t="s">
        <v>121</v>
      </c>
      <c r="M8467" s="9" t="s">
        <v>1562</v>
      </c>
      <c r="N8467" s="215">
        <v>45371.698835729199</v>
      </c>
      <c r="O8467" s="8"/>
    </row>
    <row r="8468" spans="1:15" x14ac:dyDescent="0.25">
      <c r="A8468" s="8">
        <v>45466</v>
      </c>
      <c r="B8468" s="9" t="s">
        <v>8625</v>
      </c>
      <c r="C8468" s="9" t="s">
        <v>131</v>
      </c>
      <c r="D8468" s="3">
        <v>-130.09</v>
      </c>
      <c r="E8468" s="9" t="s">
        <v>7746</v>
      </c>
      <c r="F8468" s="9" t="s">
        <v>133</v>
      </c>
      <c r="G8468" s="9" t="s">
        <v>134</v>
      </c>
      <c r="H8468" s="8">
        <v>45444</v>
      </c>
      <c r="I8468" s="8">
        <v>45460</v>
      </c>
      <c r="J8468" s="8" t="s">
        <v>8626</v>
      </c>
      <c r="K8468" s="205" t="s">
        <v>136</v>
      </c>
      <c r="M8468" s="9" t="s">
        <v>8627</v>
      </c>
      <c r="N8468" s="215">
        <v>45505.8848292361</v>
      </c>
      <c r="O8468" s="8">
        <v>45505</v>
      </c>
    </row>
    <row r="8469" spans="1:15" x14ac:dyDescent="0.25">
      <c r="A8469" s="8">
        <v>45410</v>
      </c>
      <c r="B8469" s="9" t="s">
        <v>4314</v>
      </c>
      <c r="C8469" s="9" t="s">
        <v>131</v>
      </c>
      <c r="D8469" s="3">
        <v>-130.28</v>
      </c>
      <c r="E8469" s="9" t="s">
        <v>266</v>
      </c>
      <c r="F8469" s="9" t="s">
        <v>267</v>
      </c>
      <c r="G8469" s="9" t="s">
        <v>268</v>
      </c>
      <c r="H8469" s="8">
        <v>45383</v>
      </c>
      <c r="I8469" s="8">
        <v>45404</v>
      </c>
      <c r="J8469" s="8" t="s">
        <v>4315</v>
      </c>
      <c r="K8469" s="205" t="s">
        <v>270</v>
      </c>
      <c r="M8469" s="9" t="s">
        <v>4316</v>
      </c>
      <c r="N8469" s="215">
        <v>45421.815222858801</v>
      </c>
      <c r="O8469" s="8"/>
    </row>
    <row r="8470" spans="1:15" x14ac:dyDescent="0.25">
      <c r="A8470" s="8">
        <v>45807</v>
      </c>
      <c r="B8470" s="9" t="s">
        <v>16003</v>
      </c>
      <c r="C8470" s="9" t="s">
        <v>131</v>
      </c>
      <c r="D8470" s="3">
        <v>-132.61000000000001</v>
      </c>
      <c r="E8470" s="9" t="s">
        <v>7746</v>
      </c>
      <c r="F8470" s="9" t="s">
        <v>133</v>
      </c>
      <c r="G8470" s="9" t="s">
        <v>134</v>
      </c>
      <c r="H8470" s="8">
        <v>45778</v>
      </c>
      <c r="I8470" s="8">
        <v>45803</v>
      </c>
      <c r="J8470" s="8" t="s">
        <v>16004</v>
      </c>
      <c r="K8470" s="205" t="s">
        <v>136</v>
      </c>
      <c r="M8470" s="9" t="s">
        <v>16005</v>
      </c>
      <c r="N8470" s="215">
        <v>45809.629870740697</v>
      </c>
      <c r="O8470" s="8">
        <v>45809</v>
      </c>
    </row>
    <row r="8471" spans="1:15" x14ac:dyDescent="0.25">
      <c r="A8471" s="8">
        <v>45369</v>
      </c>
      <c r="B8471" s="9" t="s">
        <v>4631</v>
      </c>
      <c r="C8471" s="9" t="s">
        <v>217</v>
      </c>
      <c r="D8471" s="3">
        <v>-326.66000000000003</v>
      </c>
      <c r="E8471" s="9" t="s">
        <v>724</v>
      </c>
      <c r="F8471" s="9" t="s">
        <v>118</v>
      </c>
      <c r="G8471" s="9" t="s">
        <v>210</v>
      </c>
      <c r="H8471" s="8">
        <v>45352</v>
      </c>
      <c r="I8471" s="8">
        <v>45369</v>
      </c>
      <c r="J8471" s="8" t="s">
        <v>4632</v>
      </c>
      <c r="K8471" s="205" t="s">
        <v>121</v>
      </c>
      <c r="M8471" s="9" t="s">
        <v>4633</v>
      </c>
      <c r="N8471" s="215">
        <v>45371.698835729199</v>
      </c>
      <c r="O8471" s="8"/>
    </row>
    <row r="8472" spans="1:15" x14ac:dyDescent="0.25">
      <c r="A8472" s="8">
        <v>45811</v>
      </c>
      <c r="B8472" s="9" t="s">
        <v>18138</v>
      </c>
      <c r="C8472" s="9" t="s">
        <v>131</v>
      </c>
      <c r="D8472" s="3">
        <v>-138.24</v>
      </c>
      <c r="E8472" s="9" t="s">
        <v>7746</v>
      </c>
      <c r="F8472" s="9" t="s">
        <v>133</v>
      </c>
      <c r="G8472" s="9" t="s">
        <v>134</v>
      </c>
      <c r="H8472" s="8">
        <v>45809</v>
      </c>
      <c r="I8472" s="8">
        <v>45810</v>
      </c>
      <c r="J8472" s="8" t="s">
        <v>18139</v>
      </c>
      <c r="K8472" s="205" t="s">
        <v>136</v>
      </c>
      <c r="M8472" s="9" t="s">
        <v>18140</v>
      </c>
      <c r="N8472" s="215">
        <v>45840.490152685197</v>
      </c>
      <c r="O8472" s="8">
        <v>45840</v>
      </c>
    </row>
    <row r="8473" spans="1:15" x14ac:dyDescent="0.25">
      <c r="A8473" s="8">
        <v>45636</v>
      </c>
      <c r="B8473" s="9" t="s">
        <v>12802</v>
      </c>
      <c r="C8473" s="9" t="s">
        <v>131</v>
      </c>
      <c r="D8473" s="3">
        <v>-143.94</v>
      </c>
      <c r="E8473" s="9" t="s">
        <v>7746</v>
      </c>
      <c r="F8473" s="9" t="s">
        <v>133</v>
      </c>
      <c r="G8473" s="9" t="s">
        <v>134</v>
      </c>
      <c r="H8473" s="8">
        <v>45627</v>
      </c>
      <c r="I8473" s="8">
        <v>45635</v>
      </c>
      <c r="J8473" s="219" t="s">
        <v>12803</v>
      </c>
      <c r="K8473" s="205" t="s">
        <v>136</v>
      </c>
      <c r="M8473" s="9" t="s">
        <v>12804</v>
      </c>
      <c r="N8473" s="215">
        <v>45681.075335370399</v>
      </c>
      <c r="O8473" s="8">
        <v>45681</v>
      </c>
    </row>
    <row r="8474" spans="1:15" x14ac:dyDescent="0.25">
      <c r="A8474" s="8">
        <v>45697</v>
      </c>
      <c r="B8474" s="9" t="s">
        <v>13030</v>
      </c>
      <c r="C8474" s="9" t="s">
        <v>131</v>
      </c>
      <c r="D8474" s="3">
        <v>-144.77000000000001</v>
      </c>
      <c r="E8474" s="9" t="s">
        <v>7746</v>
      </c>
      <c r="F8474" s="9" t="s">
        <v>133</v>
      </c>
      <c r="G8474" s="9" t="s">
        <v>134</v>
      </c>
      <c r="H8474" s="8">
        <v>45689</v>
      </c>
      <c r="I8474" s="8">
        <v>45691</v>
      </c>
      <c r="J8474" s="219" t="s">
        <v>13031</v>
      </c>
      <c r="K8474" s="205" t="s">
        <v>136</v>
      </c>
      <c r="M8474" s="9" t="s">
        <v>13032</v>
      </c>
      <c r="N8474" s="215">
        <v>45706.0637561111</v>
      </c>
      <c r="O8474" s="8">
        <v>45705</v>
      </c>
    </row>
    <row r="8475" spans="1:15" x14ac:dyDescent="0.25">
      <c r="A8475" s="8">
        <v>45792</v>
      </c>
      <c r="B8475" s="9" t="s">
        <v>16255</v>
      </c>
      <c r="C8475" s="9" t="s">
        <v>131</v>
      </c>
      <c r="D8475" s="3">
        <v>-145.56</v>
      </c>
      <c r="E8475" s="9" t="s">
        <v>7746</v>
      </c>
      <c r="F8475" s="9" t="s">
        <v>133</v>
      </c>
      <c r="G8475" s="9" t="s">
        <v>134</v>
      </c>
      <c r="H8475" s="8">
        <v>45778</v>
      </c>
      <c r="I8475" s="8">
        <v>45789</v>
      </c>
      <c r="J8475" s="8" t="s">
        <v>16256</v>
      </c>
      <c r="K8475" s="205" t="s">
        <v>136</v>
      </c>
      <c r="M8475" s="9" t="s">
        <v>16257</v>
      </c>
      <c r="N8475" s="215">
        <v>45809.629870740697</v>
      </c>
      <c r="O8475" s="8">
        <v>45809</v>
      </c>
    </row>
    <row r="8476" spans="1:15" x14ac:dyDescent="0.25">
      <c r="A8476" s="8">
        <v>45881</v>
      </c>
      <c r="B8476" s="9" t="s">
        <v>19970</v>
      </c>
      <c r="C8476" s="9" t="s">
        <v>131</v>
      </c>
      <c r="D8476" s="3">
        <v>-146.07</v>
      </c>
      <c r="E8476" s="9" t="s">
        <v>7746</v>
      </c>
      <c r="F8476" s="9" t="s">
        <v>133</v>
      </c>
      <c r="G8476" s="9" t="s">
        <v>134</v>
      </c>
      <c r="H8476" s="8">
        <v>45870</v>
      </c>
      <c r="I8476" s="8">
        <v>45880</v>
      </c>
      <c r="J8476" s="219" t="s">
        <v>19971</v>
      </c>
      <c r="K8476" s="205" t="s">
        <v>136</v>
      </c>
      <c r="M8476" s="9" t="s">
        <v>19972</v>
      </c>
      <c r="N8476" s="215">
        <v>45929.807189814797</v>
      </c>
      <c r="O8476" s="8">
        <v>45929</v>
      </c>
    </row>
    <row r="8477" spans="1:15" x14ac:dyDescent="0.25">
      <c r="A8477" s="8">
        <v>45250</v>
      </c>
      <c r="B8477" s="9" t="s">
        <v>4370</v>
      </c>
      <c r="C8477" s="9" t="s">
        <v>131</v>
      </c>
      <c r="D8477" s="3">
        <v>-146.16999999999999</v>
      </c>
      <c r="E8477" s="9" t="s">
        <v>869</v>
      </c>
      <c r="F8477" s="9" t="s">
        <v>870</v>
      </c>
      <c r="G8477" s="9" t="s">
        <v>210</v>
      </c>
      <c r="H8477" s="8">
        <v>45231</v>
      </c>
      <c r="I8477" s="8">
        <v>45250</v>
      </c>
      <c r="J8477" s="8" t="s">
        <v>4371</v>
      </c>
      <c r="K8477" s="205" t="s">
        <v>872</v>
      </c>
      <c r="M8477" s="9" t="s">
        <v>4372</v>
      </c>
      <c r="N8477" s="215">
        <v>45294.9567489931</v>
      </c>
      <c r="O8477" s="8"/>
    </row>
    <row r="8478" spans="1:15" x14ac:dyDescent="0.25">
      <c r="A8478" s="8">
        <v>45714</v>
      </c>
      <c r="B8478" s="9" t="s">
        <v>13998</v>
      </c>
      <c r="C8478" s="9" t="s">
        <v>131</v>
      </c>
      <c r="D8478" s="3">
        <v>-149.26</v>
      </c>
      <c r="E8478" s="9" t="s">
        <v>7746</v>
      </c>
      <c r="F8478" s="9" t="s">
        <v>133</v>
      </c>
      <c r="G8478" s="9" t="s">
        <v>134</v>
      </c>
      <c r="H8478" s="8">
        <v>45689</v>
      </c>
      <c r="I8478" s="8">
        <v>45712</v>
      </c>
      <c r="J8478" s="219" t="s">
        <v>13999</v>
      </c>
      <c r="K8478" s="205" t="s">
        <v>136</v>
      </c>
      <c r="M8478" s="9" t="s">
        <v>14000</v>
      </c>
      <c r="N8478" s="215">
        <v>45733.5614541088</v>
      </c>
      <c r="O8478" s="8">
        <v>45733</v>
      </c>
    </row>
    <row r="8479" spans="1:15" x14ac:dyDescent="0.25">
      <c r="A8479" s="8">
        <v>45277</v>
      </c>
      <c r="B8479" s="9" t="s">
        <v>4314</v>
      </c>
      <c r="C8479" s="9" t="s">
        <v>131</v>
      </c>
      <c r="D8479" s="3">
        <v>-154.11000000000001</v>
      </c>
      <c r="E8479" s="9" t="s">
        <v>266</v>
      </c>
      <c r="F8479" s="9" t="s">
        <v>267</v>
      </c>
      <c r="G8479" s="9" t="s">
        <v>268</v>
      </c>
      <c r="H8479" s="8">
        <v>45261</v>
      </c>
      <c r="I8479" s="8">
        <v>45271</v>
      </c>
      <c r="J8479" s="8" t="s">
        <v>4402</v>
      </c>
      <c r="K8479" s="205" t="s">
        <v>270</v>
      </c>
      <c r="M8479" s="9" t="s">
        <v>4316</v>
      </c>
      <c r="N8479" s="215">
        <v>45294.9567489931</v>
      </c>
      <c r="O8479" s="8"/>
    </row>
    <row r="8480" spans="1:15" x14ac:dyDescent="0.25">
      <c r="A8480" s="8">
        <v>45277</v>
      </c>
      <c r="B8480" s="9" t="s">
        <v>4404</v>
      </c>
      <c r="C8480" s="9" t="s">
        <v>131</v>
      </c>
      <c r="D8480" s="3">
        <v>-158.13</v>
      </c>
      <c r="E8480" s="9" t="s">
        <v>132</v>
      </c>
      <c r="F8480" s="9" t="s">
        <v>133</v>
      </c>
      <c r="G8480" s="9" t="s">
        <v>134</v>
      </c>
      <c r="H8480" s="8">
        <v>45261</v>
      </c>
      <c r="I8480" s="8">
        <v>45271</v>
      </c>
      <c r="J8480" s="219" t="s">
        <v>4405</v>
      </c>
      <c r="K8480" s="206" t="s">
        <v>136</v>
      </c>
      <c r="M8480" s="9" t="s">
        <v>4406</v>
      </c>
      <c r="N8480" s="215">
        <v>45294.9567489931</v>
      </c>
      <c r="O8480" s="8"/>
    </row>
    <row r="8481" spans="1:15" x14ac:dyDescent="0.25">
      <c r="A8481" s="8">
        <v>45648</v>
      </c>
      <c r="B8481" s="9" t="s">
        <v>13620</v>
      </c>
      <c r="C8481" s="9" t="s">
        <v>131</v>
      </c>
      <c r="D8481" s="3">
        <v>-158.47</v>
      </c>
      <c r="E8481" s="9" t="s">
        <v>266</v>
      </c>
      <c r="F8481" s="9" t="s">
        <v>267</v>
      </c>
      <c r="G8481" s="9" t="s">
        <v>268</v>
      </c>
      <c r="H8481" s="8">
        <v>45627</v>
      </c>
      <c r="I8481" s="8">
        <v>45642</v>
      </c>
      <c r="J8481" s="219" t="s">
        <v>13657</v>
      </c>
      <c r="K8481" s="205" t="s">
        <v>270</v>
      </c>
      <c r="M8481" s="9" t="s">
        <v>13622</v>
      </c>
      <c r="N8481" s="215">
        <v>45706.0637561111</v>
      </c>
      <c r="O8481" s="8">
        <v>45929</v>
      </c>
    </row>
    <row r="8482" spans="1:15" x14ac:dyDescent="0.25">
      <c r="A8482" s="8">
        <v>45667</v>
      </c>
      <c r="B8482" s="9" t="s">
        <v>12521</v>
      </c>
      <c r="C8482" s="9" t="s">
        <v>131</v>
      </c>
      <c r="D8482" s="3">
        <v>-164.83</v>
      </c>
      <c r="E8482" s="9" t="s">
        <v>7746</v>
      </c>
      <c r="F8482" s="9" t="s">
        <v>133</v>
      </c>
      <c r="G8482" s="9" t="s">
        <v>134</v>
      </c>
      <c r="H8482" s="8">
        <v>45658</v>
      </c>
      <c r="I8482" s="8">
        <v>45663</v>
      </c>
      <c r="J8482" s="219" t="s">
        <v>12522</v>
      </c>
      <c r="K8482" s="205" t="s">
        <v>136</v>
      </c>
      <c r="M8482" s="9" t="s">
        <v>12523</v>
      </c>
      <c r="N8482" s="215">
        <v>45681.075335370399</v>
      </c>
      <c r="O8482" s="8">
        <v>45681</v>
      </c>
    </row>
    <row r="8483" spans="1:15" x14ac:dyDescent="0.25">
      <c r="A8483" s="8">
        <v>45242</v>
      </c>
      <c r="B8483" s="9" t="s">
        <v>4418</v>
      </c>
      <c r="C8483" s="9" t="s">
        <v>131</v>
      </c>
      <c r="D8483" s="3">
        <v>-166.76</v>
      </c>
      <c r="E8483" s="9" t="s">
        <v>132</v>
      </c>
      <c r="F8483" s="9" t="s">
        <v>133</v>
      </c>
      <c r="G8483" s="9" t="s">
        <v>134</v>
      </c>
      <c r="H8483" s="8">
        <v>45231</v>
      </c>
      <c r="I8483" s="8">
        <v>45236</v>
      </c>
      <c r="J8483" s="219" t="s">
        <v>4419</v>
      </c>
      <c r="K8483" s="206" t="s">
        <v>136</v>
      </c>
      <c r="M8483" s="9" t="s">
        <v>4420</v>
      </c>
      <c r="N8483" s="215">
        <v>45294.9567489931</v>
      </c>
      <c r="O8483" s="8"/>
    </row>
    <row r="8484" spans="1:15" x14ac:dyDescent="0.25">
      <c r="A8484" s="8">
        <v>45886</v>
      </c>
      <c r="B8484" s="9" t="s">
        <v>19948</v>
      </c>
      <c r="C8484" s="9" t="s">
        <v>131</v>
      </c>
      <c r="D8484" s="3">
        <v>-166.85</v>
      </c>
      <c r="E8484" s="9" t="s">
        <v>7746</v>
      </c>
      <c r="F8484" s="9" t="s">
        <v>133</v>
      </c>
      <c r="G8484" s="9" t="s">
        <v>134</v>
      </c>
      <c r="H8484" s="8">
        <v>45870</v>
      </c>
      <c r="I8484" s="8">
        <v>45880</v>
      </c>
      <c r="J8484" s="219" t="s">
        <v>19949</v>
      </c>
      <c r="K8484" s="205" t="s">
        <v>136</v>
      </c>
      <c r="M8484" s="9" t="s">
        <v>19950</v>
      </c>
      <c r="N8484" s="215">
        <v>45929.807189814797</v>
      </c>
      <c r="O8484" s="8">
        <v>45929</v>
      </c>
    </row>
    <row r="8485" spans="1:15" x14ac:dyDescent="0.25">
      <c r="A8485" s="8">
        <v>45501</v>
      </c>
      <c r="B8485" s="9" t="s">
        <v>9622</v>
      </c>
      <c r="C8485" s="9" t="s">
        <v>131</v>
      </c>
      <c r="D8485" s="3">
        <v>-167.86</v>
      </c>
      <c r="E8485" s="9" t="s">
        <v>7746</v>
      </c>
      <c r="F8485" s="9" t="s">
        <v>133</v>
      </c>
      <c r="G8485" s="9" t="s">
        <v>134</v>
      </c>
      <c r="H8485" s="8">
        <v>45474</v>
      </c>
      <c r="I8485" s="8">
        <v>45495</v>
      </c>
      <c r="J8485" s="8" t="s">
        <v>9623</v>
      </c>
      <c r="K8485" s="205" t="s">
        <v>136</v>
      </c>
      <c r="M8485" s="9" t="s">
        <v>9624</v>
      </c>
      <c r="N8485" s="215">
        <v>45534.648212951397</v>
      </c>
      <c r="O8485" s="8">
        <v>45534</v>
      </c>
    </row>
    <row r="8486" spans="1:15" x14ac:dyDescent="0.25">
      <c r="A8486" s="8">
        <v>45263</v>
      </c>
      <c r="B8486" s="9" t="s">
        <v>4423</v>
      </c>
      <c r="C8486" s="9" t="s">
        <v>131</v>
      </c>
      <c r="D8486" s="3">
        <v>-169.48</v>
      </c>
      <c r="E8486" s="9" t="s">
        <v>266</v>
      </c>
      <c r="F8486" s="9" t="s">
        <v>267</v>
      </c>
      <c r="G8486" s="9" t="s">
        <v>268</v>
      </c>
      <c r="H8486" s="8">
        <v>45261</v>
      </c>
      <c r="I8486" s="8">
        <v>45257</v>
      </c>
      <c r="J8486" s="8" t="s">
        <v>4424</v>
      </c>
      <c r="K8486" s="205" t="s">
        <v>270</v>
      </c>
      <c r="M8486" s="9" t="s">
        <v>4425</v>
      </c>
      <c r="N8486" s="215">
        <v>45294.9567489931</v>
      </c>
      <c r="O8486" s="8"/>
    </row>
    <row r="8487" spans="1:15" x14ac:dyDescent="0.25">
      <c r="A8487" s="8">
        <v>45397</v>
      </c>
      <c r="B8487" s="9" t="s">
        <v>4426</v>
      </c>
      <c r="C8487" s="9" t="s">
        <v>131</v>
      </c>
      <c r="D8487" s="3">
        <v>-169.57</v>
      </c>
      <c r="E8487" s="9" t="s">
        <v>132</v>
      </c>
      <c r="F8487" s="9" t="s">
        <v>133</v>
      </c>
      <c r="G8487" s="9" t="s">
        <v>134</v>
      </c>
      <c r="H8487" s="8">
        <v>45383</v>
      </c>
      <c r="I8487" s="8">
        <v>45397</v>
      </c>
      <c r="J8487" s="8" t="s">
        <v>4427</v>
      </c>
      <c r="K8487" s="205" t="s">
        <v>136</v>
      </c>
      <c r="M8487" s="9" t="s">
        <v>4428</v>
      </c>
      <c r="N8487" s="215">
        <v>45402.639274791698</v>
      </c>
      <c r="O8487" s="8">
        <v>45402</v>
      </c>
    </row>
    <row r="8488" spans="1:15" x14ac:dyDescent="0.25">
      <c r="A8488" s="8">
        <v>45621</v>
      </c>
      <c r="B8488" s="9" t="s">
        <v>179</v>
      </c>
      <c r="C8488" s="9" t="s">
        <v>180</v>
      </c>
      <c r="D8488" s="3">
        <v>1.44</v>
      </c>
      <c r="E8488" s="9" t="s">
        <v>181</v>
      </c>
      <c r="F8488" s="9" t="s">
        <v>182</v>
      </c>
      <c r="G8488" s="9" t="s">
        <v>183</v>
      </c>
      <c r="H8488" s="8">
        <v>45597</v>
      </c>
      <c r="I8488" s="8">
        <v>45621</v>
      </c>
      <c r="J8488" s="219" t="s">
        <v>11620</v>
      </c>
      <c r="K8488" s="205" t="s">
        <v>185</v>
      </c>
      <c r="M8488" s="9" t="s">
        <v>186</v>
      </c>
      <c r="N8488" s="215">
        <v>45635.715607696802</v>
      </c>
      <c r="O8488" s="8">
        <v>45635</v>
      </c>
    </row>
    <row r="8489" spans="1:15" x14ac:dyDescent="0.25">
      <c r="A8489" s="8">
        <v>45471</v>
      </c>
      <c r="B8489" s="9" t="s">
        <v>8363</v>
      </c>
      <c r="C8489" s="9" t="s">
        <v>180</v>
      </c>
      <c r="D8489" s="3">
        <v>1.45</v>
      </c>
      <c r="E8489" s="9" t="s">
        <v>181</v>
      </c>
      <c r="F8489" s="9" t="s">
        <v>182</v>
      </c>
      <c r="G8489" s="9" t="s">
        <v>183</v>
      </c>
      <c r="H8489" s="8">
        <v>45444</v>
      </c>
      <c r="I8489" s="8">
        <v>45467</v>
      </c>
      <c r="J8489" s="8" t="s">
        <v>8398</v>
      </c>
      <c r="K8489" s="205" t="s">
        <v>185</v>
      </c>
      <c r="M8489" s="9" t="s">
        <v>8365</v>
      </c>
      <c r="N8489" s="215">
        <v>45505.8848292361</v>
      </c>
      <c r="O8489" s="8">
        <v>45505</v>
      </c>
    </row>
    <row r="8490" spans="1:15" x14ac:dyDescent="0.25">
      <c r="A8490" s="8">
        <v>45251</v>
      </c>
      <c r="B8490" s="9" t="s">
        <v>4435</v>
      </c>
      <c r="C8490" s="9" t="s">
        <v>131</v>
      </c>
      <c r="D8490" s="3">
        <v>-173.7</v>
      </c>
      <c r="E8490" s="9" t="s">
        <v>132</v>
      </c>
      <c r="F8490" s="9" t="s">
        <v>133</v>
      </c>
      <c r="G8490" s="9" t="s">
        <v>134</v>
      </c>
      <c r="H8490" s="8">
        <v>45231</v>
      </c>
      <c r="I8490" s="8">
        <v>45250</v>
      </c>
      <c r="J8490" s="219" t="s">
        <v>4436</v>
      </c>
      <c r="K8490" s="206" t="s">
        <v>136</v>
      </c>
      <c r="M8490" s="9" t="s">
        <v>4437</v>
      </c>
      <c r="N8490" s="215">
        <v>45294.9567489931</v>
      </c>
      <c r="O8490" s="8"/>
    </row>
    <row r="8491" spans="1:15" x14ac:dyDescent="0.25">
      <c r="A8491" s="8">
        <v>45511</v>
      </c>
      <c r="B8491" s="9" t="s">
        <v>9409</v>
      </c>
      <c r="C8491" s="9" t="s">
        <v>131</v>
      </c>
      <c r="D8491" s="3">
        <v>-176.64</v>
      </c>
      <c r="E8491" s="9" t="s">
        <v>7746</v>
      </c>
      <c r="F8491" s="9" t="s">
        <v>133</v>
      </c>
      <c r="G8491" s="9" t="s">
        <v>134</v>
      </c>
      <c r="H8491" s="8">
        <v>45505</v>
      </c>
      <c r="I8491" s="8">
        <v>45509</v>
      </c>
      <c r="J8491" s="8" t="s">
        <v>9410</v>
      </c>
      <c r="K8491" s="205" t="s">
        <v>136</v>
      </c>
      <c r="M8491" s="9" t="s">
        <v>9411</v>
      </c>
      <c r="N8491" s="215">
        <v>45534.648212951397</v>
      </c>
      <c r="O8491" s="8">
        <v>45534</v>
      </c>
    </row>
    <row r="8492" spans="1:15" x14ac:dyDescent="0.25">
      <c r="A8492" s="8">
        <v>45336</v>
      </c>
      <c r="B8492" s="9" t="s">
        <v>4443</v>
      </c>
      <c r="C8492" s="9" t="s">
        <v>131</v>
      </c>
      <c r="D8492" s="3">
        <v>-178.41</v>
      </c>
      <c r="E8492" s="9" t="s">
        <v>132</v>
      </c>
      <c r="F8492" s="9" t="s">
        <v>133</v>
      </c>
      <c r="G8492" s="9" t="s">
        <v>134</v>
      </c>
      <c r="H8492" s="8">
        <v>45323</v>
      </c>
      <c r="I8492" s="8">
        <v>45334</v>
      </c>
      <c r="J8492" s="8" t="s">
        <v>4444</v>
      </c>
      <c r="K8492" s="206" t="s">
        <v>136</v>
      </c>
      <c r="M8492" s="9" t="s">
        <v>4445</v>
      </c>
      <c r="N8492" s="215">
        <v>45341.902716967597</v>
      </c>
      <c r="O8492" s="8">
        <v>45341</v>
      </c>
    </row>
    <row r="8493" spans="1:15" x14ac:dyDescent="0.25">
      <c r="A8493" s="8">
        <v>45455</v>
      </c>
      <c r="B8493" s="9" t="s">
        <v>276</v>
      </c>
      <c r="C8493" s="9" t="s">
        <v>131</v>
      </c>
      <c r="D8493" s="3">
        <v>-180.58</v>
      </c>
      <c r="E8493" s="9" t="s">
        <v>132</v>
      </c>
      <c r="F8493" s="9" t="s">
        <v>133</v>
      </c>
      <c r="G8493" s="9" t="s">
        <v>134</v>
      </c>
      <c r="H8493" s="8">
        <v>45444</v>
      </c>
      <c r="I8493" s="8">
        <v>45453</v>
      </c>
      <c r="J8493" s="8" t="s">
        <v>277</v>
      </c>
      <c r="K8493" s="206" t="s">
        <v>136</v>
      </c>
      <c r="M8493" s="9" t="s">
        <v>278</v>
      </c>
      <c r="N8493" s="215">
        <v>45460.791518807899</v>
      </c>
      <c r="O8493" s="8">
        <v>45460</v>
      </c>
    </row>
    <row r="8494" spans="1:15" x14ac:dyDescent="0.25">
      <c r="A8494" s="8">
        <v>45340</v>
      </c>
      <c r="B8494" s="9" t="s">
        <v>4453</v>
      </c>
      <c r="C8494" s="9" t="s">
        <v>131</v>
      </c>
      <c r="D8494" s="3">
        <v>-181.91</v>
      </c>
      <c r="E8494" s="9" t="s">
        <v>132</v>
      </c>
      <c r="F8494" s="9" t="s">
        <v>133</v>
      </c>
      <c r="G8494" s="9" t="s">
        <v>134</v>
      </c>
      <c r="H8494" s="8">
        <v>45323</v>
      </c>
      <c r="I8494" s="8">
        <v>45334</v>
      </c>
      <c r="J8494" s="8" t="s">
        <v>4454</v>
      </c>
      <c r="K8494" s="206" t="s">
        <v>136</v>
      </c>
      <c r="M8494" s="9" t="s">
        <v>4455</v>
      </c>
      <c r="N8494" s="215">
        <v>45345.6983025347</v>
      </c>
      <c r="O8494" s="8">
        <v>45345</v>
      </c>
    </row>
    <row r="8495" spans="1:15" x14ac:dyDescent="0.25">
      <c r="A8495" s="8">
        <v>45369</v>
      </c>
      <c r="B8495" s="9" t="s">
        <v>2033</v>
      </c>
      <c r="C8495" s="9" t="s">
        <v>431</v>
      </c>
      <c r="D8495" s="3">
        <v>-59.38</v>
      </c>
      <c r="E8495" s="9" t="s">
        <v>724</v>
      </c>
      <c r="F8495" s="9" t="s">
        <v>118</v>
      </c>
      <c r="G8495" s="9" t="s">
        <v>210</v>
      </c>
      <c r="H8495" s="8">
        <v>45352</v>
      </c>
      <c r="I8495" s="8">
        <v>45369</v>
      </c>
      <c r="J8495" s="8" t="s">
        <v>3827</v>
      </c>
      <c r="K8495" s="205" t="s">
        <v>121</v>
      </c>
      <c r="M8495" s="9" t="s">
        <v>2035</v>
      </c>
      <c r="N8495" s="215">
        <v>45371.698835729199</v>
      </c>
      <c r="O8495" s="8">
        <v>45384</v>
      </c>
    </row>
    <row r="8496" spans="1:15" x14ac:dyDescent="0.25">
      <c r="A8496" s="8">
        <v>45541</v>
      </c>
      <c r="B8496" s="9" t="s">
        <v>179</v>
      </c>
      <c r="C8496" s="9" t="s">
        <v>180</v>
      </c>
      <c r="D8496" s="3">
        <v>1.5</v>
      </c>
      <c r="E8496" s="9" t="s">
        <v>181</v>
      </c>
      <c r="F8496" s="9" t="s">
        <v>182</v>
      </c>
      <c r="G8496" s="9" t="s">
        <v>183</v>
      </c>
      <c r="H8496" s="8">
        <v>45536</v>
      </c>
      <c r="I8496" s="8">
        <v>45537</v>
      </c>
      <c r="J8496" s="8" t="s">
        <v>10578</v>
      </c>
      <c r="K8496" s="205" t="s">
        <v>185</v>
      </c>
      <c r="M8496" s="9" t="s">
        <v>186</v>
      </c>
      <c r="N8496" s="215">
        <v>45575.565837071801</v>
      </c>
      <c r="O8496" s="8">
        <v>45575</v>
      </c>
    </row>
    <row r="8497" spans="1:15" x14ac:dyDescent="0.25">
      <c r="A8497" s="8">
        <v>45324</v>
      </c>
      <c r="B8497" s="9" t="s">
        <v>4458</v>
      </c>
      <c r="C8497" s="9" t="s">
        <v>131</v>
      </c>
      <c r="D8497" s="3">
        <v>-184.31</v>
      </c>
      <c r="E8497" s="9" t="s">
        <v>132</v>
      </c>
      <c r="F8497" s="9" t="s">
        <v>133</v>
      </c>
      <c r="G8497" s="9" t="s">
        <v>134</v>
      </c>
      <c r="H8497" s="8">
        <v>45323</v>
      </c>
      <c r="I8497" s="8">
        <v>45320</v>
      </c>
      <c r="J8497" s="8" t="s">
        <v>4459</v>
      </c>
      <c r="K8497" s="206" t="s">
        <v>136</v>
      </c>
      <c r="M8497" s="9" t="s">
        <v>4460</v>
      </c>
      <c r="N8497" s="215">
        <v>45327.7861918403</v>
      </c>
      <c r="O8497" s="8">
        <v>45327</v>
      </c>
    </row>
    <row r="8498" spans="1:15" x14ac:dyDescent="0.25">
      <c r="A8498" s="8">
        <v>45267</v>
      </c>
      <c r="B8498" s="9" t="s">
        <v>4462</v>
      </c>
      <c r="C8498" s="9" t="s">
        <v>131</v>
      </c>
      <c r="D8498" s="3">
        <v>-185.03</v>
      </c>
      <c r="E8498" s="9" t="s">
        <v>132</v>
      </c>
      <c r="F8498" s="9" t="s">
        <v>133</v>
      </c>
      <c r="G8498" s="9" t="s">
        <v>134</v>
      </c>
      <c r="H8498" s="8">
        <v>45261</v>
      </c>
      <c r="I8498" s="8">
        <v>45264</v>
      </c>
      <c r="J8498" s="219" t="s">
        <v>4463</v>
      </c>
      <c r="K8498" s="206" t="s">
        <v>136</v>
      </c>
      <c r="M8498" s="9" t="s">
        <v>4464</v>
      </c>
      <c r="N8498" s="215">
        <v>45294.9567489931</v>
      </c>
      <c r="O8498" s="8"/>
    </row>
    <row r="8499" spans="1:15" x14ac:dyDescent="0.25">
      <c r="A8499" s="8">
        <v>45819</v>
      </c>
      <c r="B8499" s="9" t="s">
        <v>17945</v>
      </c>
      <c r="C8499" s="9" t="s">
        <v>131</v>
      </c>
      <c r="D8499" s="3">
        <v>-185.5</v>
      </c>
      <c r="E8499" s="9" t="s">
        <v>7746</v>
      </c>
      <c r="F8499" s="9" t="s">
        <v>133</v>
      </c>
      <c r="G8499" s="9" t="s">
        <v>134</v>
      </c>
      <c r="H8499" s="8">
        <v>45809</v>
      </c>
      <c r="I8499" s="8">
        <v>45817</v>
      </c>
      <c r="J8499" s="8" t="s">
        <v>17946</v>
      </c>
      <c r="K8499" s="205" t="s">
        <v>136</v>
      </c>
      <c r="M8499" s="9" t="s">
        <v>17947</v>
      </c>
      <c r="N8499" s="215">
        <v>45840.490152685197</v>
      </c>
      <c r="O8499" s="8">
        <v>45840</v>
      </c>
    </row>
    <row r="8500" spans="1:15" x14ac:dyDescent="0.25">
      <c r="A8500" s="8">
        <v>45646</v>
      </c>
      <c r="B8500" s="9" t="s">
        <v>179</v>
      </c>
      <c r="C8500" s="9" t="s">
        <v>180</v>
      </c>
      <c r="D8500" s="3">
        <v>1.7</v>
      </c>
      <c r="E8500" s="9" t="s">
        <v>181</v>
      </c>
      <c r="F8500" s="9" t="s">
        <v>182</v>
      </c>
      <c r="G8500" s="9" t="s">
        <v>183</v>
      </c>
      <c r="H8500" s="8">
        <v>45627</v>
      </c>
      <c r="I8500" s="8">
        <v>45642</v>
      </c>
      <c r="J8500" s="219" t="s">
        <v>12684</v>
      </c>
      <c r="K8500" s="205" t="s">
        <v>185</v>
      </c>
      <c r="M8500" s="9" t="s">
        <v>186</v>
      </c>
      <c r="N8500" s="215">
        <v>45681.075335370399</v>
      </c>
      <c r="O8500" s="8">
        <v>45681</v>
      </c>
    </row>
    <row r="8501" spans="1:15" x14ac:dyDescent="0.25">
      <c r="A8501" s="8">
        <v>45368</v>
      </c>
      <c r="B8501" s="9" t="s">
        <v>976</v>
      </c>
      <c r="C8501" s="9" t="s">
        <v>337</v>
      </c>
      <c r="D8501" s="3">
        <v>-168.5</v>
      </c>
      <c r="E8501" s="9" t="s">
        <v>724</v>
      </c>
      <c r="F8501" s="9" t="s">
        <v>118</v>
      </c>
      <c r="G8501" s="9" t="s">
        <v>210</v>
      </c>
      <c r="H8501" s="8">
        <v>45352</v>
      </c>
      <c r="I8501" s="8">
        <v>45362</v>
      </c>
      <c r="J8501" s="8" t="s">
        <v>4422</v>
      </c>
      <c r="K8501" s="205" t="s">
        <v>121</v>
      </c>
      <c r="M8501" s="9" t="s">
        <v>978</v>
      </c>
      <c r="N8501" s="215">
        <v>45371.698835729199</v>
      </c>
      <c r="O8501" s="8"/>
    </row>
    <row r="8502" spans="1:15" x14ac:dyDescent="0.25">
      <c r="A8502" s="8">
        <v>45256</v>
      </c>
      <c r="B8502" s="9" t="s">
        <v>4480</v>
      </c>
      <c r="C8502" s="9" t="s">
        <v>131</v>
      </c>
      <c r="D8502" s="3">
        <v>-195.4</v>
      </c>
      <c r="E8502" s="9" t="s">
        <v>132</v>
      </c>
      <c r="F8502" s="9" t="s">
        <v>133</v>
      </c>
      <c r="G8502" s="9" t="s">
        <v>134</v>
      </c>
      <c r="H8502" s="8">
        <v>45231</v>
      </c>
      <c r="I8502" s="8">
        <v>45250</v>
      </c>
      <c r="J8502" s="219" t="s">
        <v>4481</v>
      </c>
      <c r="K8502" s="206" t="s">
        <v>136</v>
      </c>
      <c r="M8502" s="9" t="s">
        <v>4482</v>
      </c>
      <c r="N8502" s="215">
        <v>45294.9567489931</v>
      </c>
      <c r="O8502" s="8"/>
    </row>
    <row r="8503" spans="1:15" x14ac:dyDescent="0.25">
      <c r="A8503" s="8">
        <v>45575</v>
      </c>
      <c r="B8503" s="9" t="s">
        <v>179</v>
      </c>
      <c r="C8503" s="9" t="s">
        <v>180</v>
      </c>
      <c r="D8503" s="3">
        <v>1.8</v>
      </c>
      <c r="E8503" s="9" t="s">
        <v>181</v>
      </c>
      <c r="F8503" s="9" t="s">
        <v>182</v>
      </c>
      <c r="G8503" s="9" t="s">
        <v>183</v>
      </c>
      <c r="H8503" s="8">
        <v>45566</v>
      </c>
      <c r="I8503" s="8">
        <v>45572</v>
      </c>
      <c r="J8503" s="219" t="s">
        <v>11247</v>
      </c>
      <c r="K8503" s="205" t="s">
        <v>185</v>
      </c>
      <c r="M8503" s="9" t="s">
        <v>186</v>
      </c>
      <c r="N8503" s="215">
        <v>45594.789547013897</v>
      </c>
      <c r="O8503" s="8">
        <v>45594</v>
      </c>
    </row>
    <row r="8504" spans="1:15" x14ac:dyDescent="0.25">
      <c r="A8504" s="8">
        <v>45791</v>
      </c>
      <c r="B8504" s="9" t="s">
        <v>16276</v>
      </c>
      <c r="C8504" s="9" t="s">
        <v>131</v>
      </c>
      <c r="D8504" s="3">
        <v>-195.72</v>
      </c>
      <c r="E8504" s="9" t="s">
        <v>7746</v>
      </c>
      <c r="F8504" s="9" t="s">
        <v>133</v>
      </c>
      <c r="G8504" s="9" t="s">
        <v>134</v>
      </c>
      <c r="H8504" s="8">
        <v>45778</v>
      </c>
      <c r="I8504" s="8">
        <v>45789</v>
      </c>
      <c r="J8504" s="8" t="s">
        <v>16277</v>
      </c>
      <c r="K8504" s="205" t="s">
        <v>136</v>
      </c>
      <c r="M8504" s="9" t="s">
        <v>16278</v>
      </c>
      <c r="N8504" s="215">
        <v>45809.629870740697</v>
      </c>
      <c r="O8504" s="8">
        <v>45809</v>
      </c>
    </row>
    <row r="8505" spans="1:15" x14ac:dyDescent="0.25">
      <c r="A8505" s="8">
        <v>45609</v>
      </c>
      <c r="B8505" s="9" t="s">
        <v>179</v>
      </c>
      <c r="C8505" s="9" t="s">
        <v>180</v>
      </c>
      <c r="D8505" s="3">
        <v>1.83</v>
      </c>
      <c r="E8505" s="9" t="s">
        <v>181</v>
      </c>
      <c r="F8505" s="9" t="s">
        <v>182</v>
      </c>
      <c r="G8505" s="9" t="s">
        <v>183</v>
      </c>
      <c r="H8505" s="8">
        <v>45597</v>
      </c>
      <c r="I8505" s="8">
        <v>45607</v>
      </c>
      <c r="J8505" s="219" t="s">
        <v>11747</v>
      </c>
      <c r="K8505" s="205" t="s">
        <v>185</v>
      </c>
      <c r="M8505" s="9" t="s">
        <v>186</v>
      </c>
      <c r="N8505" s="215">
        <v>45635.715607696802</v>
      </c>
      <c r="O8505" s="8">
        <v>45635</v>
      </c>
    </row>
    <row r="8506" spans="1:15" x14ac:dyDescent="0.25">
      <c r="A8506" s="8">
        <v>45648</v>
      </c>
      <c r="B8506" s="9" t="s">
        <v>12665</v>
      </c>
      <c r="C8506" s="9" t="s">
        <v>131</v>
      </c>
      <c r="D8506" s="3">
        <v>-197.69</v>
      </c>
      <c r="E8506" s="9" t="s">
        <v>7746</v>
      </c>
      <c r="F8506" s="9" t="s">
        <v>133</v>
      </c>
      <c r="G8506" s="9" t="s">
        <v>134</v>
      </c>
      <c r="H8506" s="8">
        <v>45627</v>
      </c>
      <c r="I8506" s="8">
        <v>45642</v>
      </c>
      <c r="J8506" s="219" t="s">
        <v>12666</v>
      </c>
      <c r="K8506" s="205" t="s">
        <v>136</v>
      </c>
      <c r="M8506" s="9" t="s">
        <v>12667</v>
      </c>
      <c r="N8506" s="215">
        <v>45681.075335370399</v>
      </c>
      <c r="O8506" s="8">
        <v>45681</v>
      </c>
    </row>
    <row r="8507" spans="1:15" x14ac:dyDescent="0.25">
      <c r="A8507" s="8">
        <v>45637</v>
      </c>
      <c r="B8507" s="9" t="s">
        <v>12788</v>
      </c>
      <c r="C8507" s="9" t="s">
        <v>131</v>
      </c>
      <c r="D8507" s="3">
        <v>-202.56</v>
      </c>
      <c r="E8507" s="9" t="s">
        <v>7746</v>
      </c>
      <c r="F8507" s="9" t="s">
        <v>133</v>
      </c>
      <c r="G8507" s="9" t="s">
        <v>134</v>
      </c>
      <c r="H8507" s="8">
        <v>45627</v>
      </c>
      <c r="I8507" s="8">
        <v>45635</v>
      </c>
      <c r="J8507" s="219" t="s">
        <v>12789</v>
      </c>
      <c r="K8507" s="205" t="s">
        <v>136</v>
      </c>
      <c r="M8507" s="9" t="s">
        <v>12790</v>
      </c>
      <c r="N8507" s="215">
        <v>45681.075335370399</v>
      </c>
      <c r="O8507" s="8">
        <v>45681</v>
      </c>
    </row>
    <row r="8508" spans="1:15" x14ac:dyDescent="0.25">
      <c r="A8508" s="8">
        <v>45512</v>
      </c>
      <c r="B8508" s="9" t="s">
        <v>9383</v>
      </c>
      <c r="C8508" s="9" t="s">
        <v>131</v>
      </c>
      <c r="D8508" s="3">
        <v>-202.58</v>
      </c>
      <c r="E8508" s="9" t="s">
        <v>7746</v>
      </c>
      <c r="F8508" s="9" t="s">
        <v>133</v>
      </c>
      <c r="G8508" s="9" t="s">
        <v>134</v>
      </c>
      <c r="H8508" s="8">
        <v>45505</v>
      </c>
      <c r="I8508" s="8">
        <v>45509</v>
      </c>
      <c r="J8508" s="8" t="s">
        <v>9384</v>
      </c>
      <c r="K8508" s="205" t="s">
        <v>136</v>
      </c>
      <c r="M8508" s="9" t="s">
        <v>9385</v>
      </c>
      <c r="N8508" s="215">
        <v>45534.648212951397</v>
      </c>
      <c r="O8508" s="8">
        <v>45534</v>
      </c>
    </row>
    <row r="8509" spans="1:15" x14ac:dyDescent="0.25">
      <c r="A8509" s="8">
        <v>45630</v>
      </c>
      <c r="B8509" s="9" t="s">
        <v>11487</v>
      </c>
      <c r="C8509" s="9" t="s">
        <v>131</v>
      </c>
      <c r="D8509" s="3">
        <v>-214.31</v>
      </c>
      <c r="E8509" s="9" t="s">
        <v>7746</v>
      </c>
      <c r="F8509" s="9" t="s">
        <v>133</v>
      </c>
      <c r="G8509" s="9" t="s">
        <v>134</v>
      </c>
      <c r="H8509" s="8">
        <v>45627</v>
      </c>
      <c r="I8509" s="8">
        <v>45628</v>
      </c>
      <c r="J8509" s="219" t="s">
        <v>11488</v>
      </c>
      <c r="K8509" s="205" t="s">
        <v>136</v>
      </c>
      <c r="M8509" s="9" t="s">
        <v>11489</v>
      </c>
      <c r="N8509" s="215">
        <v>45635.715607696802</v>
      </c>
      <c r="O8509" s="8">
        <v>45635</v>
      </c>
    </row>
    <row r="8510" spans="1:15" x14ac:dyDescent="0.25">
      <c r="A8510" s="8">
        <v>45348</v>
      </c>
      <c r="B8510" s="9" t="s">
        <v>4527</v>
      </c>
      <c r="C8510" s="9" t="s">
        <v>131</v>
      </c>
      <c r="D8510" s="3">
        <v>-216.81</v>
      </c>
      <c r="E8510" s="9" t="s">
        <v>132</v>
      </c>
      <c r="F8510" s="9" t="s">
        <v>133</v>
      </c>
      <c r="G8510" s="9" t="s">
        <v>134</v>
      </c>
      <c r="H8510" s="8">
        <v>45323</v>
      </c>
      <c r="I8510" s="8">
        <v>45348</v>
      </c>
      <c r="J8510" s="8" t="s">
        <v>4528</v>
      </c>
      <c r="K8510" s="206" t="s">
        <v>136</v>
      </c>
      <c r="M8510" s="9" t="s">
        <v>4529</v>
      </c>
      <c r="N8510" s="215">
        <v>45363.078556828703</v>
      </c>
      <c r="O8510" s="8">
        <v>45362</v>
      </c>
    </row>
    <row r="8511" spans="1:15" x14ac:dyDescent="0.25">
      <c r="A8511" s="8">
        <v>45631</v>
      </c>
      <c r="B8511" s="9" t="s">
        <v>11470</v>
      </c>
      <c r="C8511" s="9" t="s">
        <v>131</v>
      </c>
      <c r="D8511" s="3">
        <v>-220.68</v>
      </c>
      <c r="E8511" s="9" t="s">
        <v>7746</v>
      </c>
      <c r="F8511" s="9" t="s">
        <v>133</v>
      </c>
      <c r="G8511" s="9" t="s">
        <v>134</v>
      </c>
      <c r="H8511" s="8">
        <v>45627</v>
      </c>
      <c r="I8511" s="8">
        <v>45628</v>
      </c>
      <c r="J8511" s="219" t="s">
        <v>11471</v>
      </c>
      <c r="K8511" s="205" t="s">
        <v>136</v>
      </c>
      <c r="M8511" s="9" t="s">
        <v>11472</v>
      </c>
      <c r="N8511" s="215">
        <v>45635.715607696802</v>
      </c>
      <c r="O8511" s="8">
        <v>45635</v>
      </c>
    </row>
    <row r="8512" spans="1:15" x14ac:dyDescent="0.25">
      <c r="A8512" s="8">
        <v>45648</v>
      </c>
      <c r="B8512" s="9" t="s">
        <v>13278</v>
      </c>
      <c r="C8512" s="9" t="s">
        <v>131</v>
      </c>
      <c r="D8512" s="3">
        <v>-222.02</v>
      </c>
      <c r="E8512" s="9" t="s">
        <v>266</v>
      </c>
      <c r="F8512" s="9" t="s">
        <v>267</v>
      </c>
      <c r="G8512" s="9" t="s">
        <v>268</v>
      </c>
      <c r="H8512" s="8">
        <v>45627</v>
      </c>
      <c r="I8512" s="8">
        <v>45642</v>
      </c>
      <c r="J8512" s="219" t="s">
        <v>13656</v>
      </c>
      <c r="K8512" s="205" t="s">
        <v>270</v>
      </c>
      <c r="M8512" s="9" t="s">
        <v>13280</v>
      </c>
      <c r="N8512" s="215">
        <v>45706.0637561111</v>
      </c>
      <c r="O8512" s="8">
        <v>45929</v>
      </c>
    </row>
    <row r="8513" spans="1:15" x14ac:dyDescent="0.25">
      <c r="A8513" s="8">
        <v>45422</v>
      </c>
      <c r="B8513" s="9" t="s">
        <v>179</v>
      </c>
      <c r="C8513" s="9" t="s">
        <v>180</v>
      </c>
      <c r="D8513" s="3">
        <v>1.98</v>
      </c>
      <c r="E8513" s="9" t="s">
        <v>181</v>
      </c>
      <c r="F8513" s="9" t="s">
        <v>182</v>
      </c>
      <c r="G8513" s="9" t="s">
        <v>183</v>
      </c>
      <c r="H8513" s="8">
        <v>45413</v>
      </c>
      <c r="I8513" s="8">
        <v>45418</v>
      </c>
      <c r="J8513" s="8" t="s">
        <v>1288</v>
      </c>
      <c r="K8513" s="205" t="s">
        <v>185</v>
      </c>
      <c r="M8513" s="9" t="s">
        <v>186</v>
      </c>
      <c r="N8513" s="215">
        <v>45445.039048634302</v>
      </c>
      <c r="O8513" s="8">
        <v>45444</v>
      </c>
    </row>
    <row r="8514" spans="1:15" x14ac:dyDescent="0.25">
      <c r="A8514" s="8">
        <v>45811</v>
      </c>
      <c r="B8514" s="9" t="s">
        <v>18135</v>
      </c>
      <c r="C8514" s="9" t="s">
        <v>131</v>
      </c>
      <c r="D8514" s="3">
        <v>-223.89</v>
      </c>
      <c r="E8514" s="9" t="s">
        <v>7746</v>
      </c>
      <c r="F8514" s="9" t="s">
        <v>133</v>
      </c>
      <c r="G8514" s="9" t="s">
        <v>134</v>
      </c>
      <c r="H8514" s="8">
        <v>45809</v>
      </c>
      <c r="I8514" s="8">
        <v>45810</v>
      </c>
      <c r="J8514" s="8" t="s">
        <v>18136</v>
      </c>
      <c r="K8514" s="205" t="s">
        <v>136</v>
      </c>
      <c r="M8514" s="9" t="s">
        <v>18137</v>
      </c>
      <c r="N8514" s="215">
        <v>45840.490152685197</v>
      </c>
      <c r="O8514" s="8">
        <v>45840</v>
      </c>
    </row>
    <row r="8515" spans="1:15" x14ac:dyDescent="0.25">
      <c r="A8515" s="8">
        <v>45256</v>
      </c>
      <c r="B8515" s="9" t="s">
        <v>4536</v>
      </c>
      <c r="C8515" s="9" t="s">
        <v>131</v>
      </c>
      <c r="D8515" s="3">
        <v>-224.6</v>
      </c>
      <c r="E8515" s="9" t="s">
        <v>266</v>
      </c>
      <c r="F8515" s="9" t="s">
        <v>267</v>
      </c>
      <c r="G8515" s="9" t="s">
        <v>268</v>
      </c>
      <c r="H8515" s="8">
        <v>45231</v>
      </c>
      <c r="I8515" s="8">
        <v>45250</v>
      </c>
      <c r="J8515" s="8" t="s">
        <v>4537</v>
      </c>
      <c r="K8515" s="205" t="s">
        <v>270</v>
      </c>
      <c r="M8515" s="9" t="s">
        <v>4538</v>
      </c>
      <c r="N8515" s="215">
        <v>45294.9567489931</v>
      </c>
      <c r="O8515" s="8"/>
    </row>
    <row r="8516" spans="1:15" x14ac:dyDescent="0.25">
      <c r="A8516" s="8">
        <v>45468</v>
      </c>
      <c r="B8516" s="9" t="s">
        <v>8559</v>
      </c>
      <c r="C8516" s="9" t="s">
        <v>131</v>
      </c>
      <c r="D8516" s="3">
        <v>-238.47</v>
      </c>
      <c r="E8516" s="9" t="s">
        <v>7746</v>
      </c>
      <c r="F8516" s="9" t="s">
        <v>133</v>
      </c>
      <c r="G8516" s="9" t="s">
        <v>134</v>
      </c>
      <c r="H8516" s="8">
        <v>45444</v>
      </c>
      <c r="I8516" s="8">
        <v>45467</v>
      </c>
      <c r="J8516" s="8" t="s">
        <v>8560</v>
      </c>
      <c r="K8516" s="205" t="s">
        <v>136</v>
      </c>
      <c r="M8516" s="9" t="s">
        <v>8561</v>
      </c>
      <c r="N8516" s="215">
        <v>45505.8848292361</v>
      </c>
      <c r="O8516" s="8">
        <v>45505</v>
      </c>
    </row>
    <row r="8517" spans="1:15" x14ac:dyDescent="0.25">
      <c r="A8517" s="8">
        <v>45909</v>
      </c>
      <c r="B8517" s="9" t="s">
        <v>19537</v>
      </c>
      <c r="C8517" s="9" t="s">
        <v>131</v>
      </c>
      <c r="D8517" s="3">
        <v>-239.89</v>
      </c>
      <c r="E8517" s="9" t="s">
        <v>7746</v>
      </c>
      <c r="F8517" s="9" t="s">
        <v>133</v>
      </c>
      <c r="G8517" s="9" t="s">
        <v>134</v>
      </c>
      <c r="H8517" s="8">
        <v>45901</v>
      </c>
      <c r="I8517" s="8">
        <v>45908</v>
      </c>
      <c r="J8517" s="219" t="s">
        <v>19538</v>
      </c>
      <c r="K8517" s="205" t="s">
        <v>136</v>
      </c>
      <c r="M8517" s="9" t="s">
        <v>19539</v>
      </c>
      <c r="N8517" s="215">
        <v>45929.807189814797</v>
      </c>
      <c r="O8517" s="8">
        <v>45929</v>
      </c>
    </row>
    <row r="8518" spans="1:15" x14ac:dyDescent="0.25">
      <c r="A8518" s="8">
        <v>45855</v>
      </c>
      <c r="B8518" s="9" t="s">
        <v>18593</v>
      </c>
      <c r="C8518" s="9" t="s">
        <v>131</v>
      </c>
      <c r="D8518" s="3">
        <v>-250.14</v>
      </c>
      <c r="E8518" s="9" t="s">
        <v>7746</v>
      </c>
      <c r="F8518" s="9" t="s">
        <v>133</v>
      </c>
      <c r="G8518" s="9" t="s">
        <v>134</v>
      </c>
      <c r="H8518" s="8">
        <v>45839</v>
      </c>
      <c r="I8518" s="8">
        <v>45852</v>
      </c>
      <c r="J8518" s="219" t="s">
        <v>18594</v>
      </c>
      <c r="K8518" s="205" t="s">
        <v>136</v>
      </c>
      <c r="M8518" s="9" t="s">
        <v>18595</v>
      </c>
      <c r="N8518" s="215">
        <v>45862.622311099498</v>
      </c>
      <c r="O8518" s="8">
        <v>45862</v>
      </c>
    </row>
    <row r="8519" spans="1:15" x14ac:dyDescent="0.25">
      <c r="A8519" s="8">
        <v>45675</v>
      </c>
      <c r="B8519" s="9" t="s">
        <v>13278</v>
      </c>
      <c r="C8519" s="9" t="s">
        <v>131</v>
      </c>
      <c r="D8519" s="3">
        <v>-264.26</v>
      </c>
      <c r="E8519" s="9" t="s">
        <v>266</v>
      </c>
      <c r="F8519" s="9" t="s">
        <v>267</v>
      </c>
      <c r="G8519" s="9" t="s">
        <v>268</v>
      </c>
      <c r="H8519" s="8">
        <v>45658</v>
      </c>
      <c r="I8519" s="8">
        <v>45670</v>
      </c>
      <c r="J8519" s="219" t="s">
        <v>13363</v>
      </c>
      <c r="K8519" s="205" t="s">
        <v>270</v>
      </c>
      <c r="M8519" s="9" t="s">
        <v>13280</v>
      </c>
      <c r="N8519" s="215">
        <v>45706.0637561111</v>
      </c>
      <c r="O8519" s="8"/>
    </row>
    <row r="8520" spans="1:15" x14ac:dyDescent="0.25">
      <c r="A8520" s="8">
        <v>45747</v>
      </c>
      <c r="B8520" s="9" t="s">
        <v>179</v>
      </c>
      <c r="C8520" s="9" t="s">
        <v>180</v>
      </c>
      <c r="D8520" s="3">
        <v>2.0499999999999998</v>
      </c>
      <c r="E8520" s="9" t="s">
        <v>181</v>
      </c>
      <c r="F8520" s="9" t="s">
        <v>182</v>
      </c>
      <c r="G8520" s="9" t="s">
        <v>183</v>
      </c>
      <c r="H8520" s="8">
        <v>45717</v>
      </c>
      <c r="I8520" s="8">
        <v>45747</v>
      </c>
      <c r="J8520" s="219" t="s">
        <v>15077</v>
      </c>
      <c r="K8520" s="205" t="s">
        <v>185</v>
      </c>
      <c r="M8520" s="9" t="s">
        <v>186</v>
      </c>
      <c r="N8520" s="215">
        <v>45777.922227581003</v>
      </c>
      <c r="O8520" s="8">
        <v>45777</v>
      </c>
    </row>
    <row r="8521" spans="1:15" x14ac:dyDescent="0.25">
      <c r="A8521" s="8">
        <v>45914</v>
      </c>
      <c r="B8521" s="9" t="s">
        <v>19461</v>
      </c>
      <c r="C8521" s="9" t="s">
        <v>131</v>
      </c>
      <c r="D8521" s="3">
        <v>-276.56</v>
      </c>
      <c r="E8521" s="9" t="s">
        <v>7746</v>
      </c>
      <c r="F8521" s="9" t="s">
        <v>133</v>
      </c>
      <c r="G8521" s="9" t="s">
        <v>134</v>
      </c>
      <c r="H8521" s="8">
        <v>45901</v>
      </c>
      <c r="I8521" s="8">
        <v>45908</v>
      </c>
      <c r="J8521" s="219" t="s">
        <v>19462</v>
      </c>
      <c r="K8521" s="205" t="s">
        <v>136</v>
      </c>
      <c r="M8521" s="9" t="s">
        <v>19463</v>
      </c>
      <c r="N8521" s="215">
        <v>45929.807189814797</v>
      </c>
      <c r="O8521" s="8">
        <v>45929</v>
      </c>
    </row>
    <row r="8522" spans="1:15" x14ac:dyDescent="0.25">
      <c r="A8522" s="8">
        <v>45697</v>
      </c>
      <c r="B8522" s="9" t="s">
        <v>13033</v>
      </c>
      <c r="C8522" s="9" t="s">
        <v>131</v>
      </c>
      <c r="D8522" s="3">
        <v>-282.76</v>
      </c>
      <c r="E8522" s="9" t="s">
        <v>7746</v>
      </c>
      <c r="F8522" s="9" t="s">
        <v>133</v>
      </c>
      <c r="G8522" s="9" t="s">
        <v>134</v>
      </c>
      <c r="H8522" s="8">
        <v>45689</v>
      </c>
      <c r="I8522" s="8">
        <v>45691</v>
      </c>
      <c r="J8522" s="219" t="s">
        <v>13034</v>
      </c>
      <c r="K8522" s="205" t="s">
        <v>136</v>
      </c>
      <c r="M8522" s="9" t="s">
        <v>13035</v>
      </c>
      <c r="N8522" s="215">
        <v>45706.0637561111</v>
      </c>
      <c r="O8522" s="8">
        <v>45705</v>
      </c>
    </row>
    <row r="8523" spans="1:15" x14ac:dyDescent="0.25">
      <c r="A8523" s="8">
        <v>45233</v>
      </c>
      <c r="B8523" s="9" t="s">
        <v>2131</v>
      </c>
      <c r="C8523" s="9" t="s">
        <v>131</v>
      </c>
      <c r="D8523" s="3">
        <v>-345.87</v>
      </c>
      <c r="E8523" s="9" t="s">
        <v>724</v>
      </c>
      <c r="F8523" s="9" t="s">
        <v>118</v>
      </c>
      <c r="G8523" s="9" t="s">
        <v>210</v>
      </c>
      <c r="H8523" s="8">
        <v>45231</v>
      </c>
      <c r="I8523" s="8">
        <v>45229</v>
      </c>
      <c r="J8523" s="219" t="s">
        <v>4642</v>
      </c>
      <c r="K8523" s="205" t="s">
        <v>121</v>
      </c>
      <c r="M8523" s="9" t="s">
        <v>2134</v>
      </c>
      <c r="N8523" s="215">
        <v>45294.9567489931</v>
      </c>
      <c r="O8523" s="8"/>
    </row>
    <row r="8524" spans="1:15" x14ac:dyDescent="0.25">
      <c r="A8524" s="8">
        <v>45273</v>
      </c>
      <c r="B8524" s="9" t="s">
        <v>4649</v>
      </c>
      <c r="C8524" s="9" t="s">
        <v>131</v>
      </c>
      <c r="D8524" s="3">
        <v>-356.1</v>
      </c>
      <c r="E8524" s="9" t="s">
        <v>132</v>
      </c>
      <c r="F8524" s="9" t="s">
        <v>133</v>
      </c>
      <c r="G8524" s="9" t="s">
        <v>134</v>
      </c>
      <c r="H8524" s="8">
        <v>45261</v>
      </c>
      <c r="I8524" s="8">
        <v>45271</v>
      </c>
      <c r="J8524" s="219" t="s">
        <v>4650</v>
      </c>
      <c r="K8524" s="206" t="s">
        <v>136</v>
      </c>
      <c r="M8524" s="9" t="s">
        <v>4651</v>
      </c>
      <c r="N8524" s="215">
        <v>45294.9567489931</v>
      </c>
      <c r="O8524" s="8"/>
    </row>
    <row r="8525" spans="1:15" x14ac:dyDescent="0.25">
      <c r="A8525" s="8">
        <v>45265</v>
      </c>
      <c r="B8525" s="9" t="s">
        <v>4659</v>
      </c>
      <c r="C8525" s="9" t="s">
        <v>131</v>
      </c>
      <c r="D8525" s="3">
        <v>-386.86</v>
      </c>
      <c r="E8525" s="9" t="s">
        <v>132</v>
      </c>
      <c r="F8525" s="9" t="s">
        <v>133</v>
      </c>
      <c r="G8525" s="9" t="s">
        <v>134</v>
      </c>
      <c r="H8525" s="8">
        <v>45261</v>
      </c>
      <c r="I8525" s="8">
        <v>45264</v>
      </c>
      <c r="J8525" s="219" t="s">
        <v>4660</v>
      </c>
      <c r="K8525" s="206" t="s">
        <v>136</v>
      </c>
      <c r="M8525" s="9" t="s">
        <v>4661</v>
      </c>
      <c r="N8525" s="215">
        <v>45294.9567489931</v>
      </c>
      <c r="O8525" s="8"/>
    </row>
    <row r="8526" spans="1:15" x14ac:dyDescent="0.25">
      <c r="A8526" s="8">
        <v>45275</v>
      </c>
      <c r="B8526" s="9" t="s">
        <v>4693</v>
      </c>
      <c r="C8526" s="9" t="s">
        <v>131</v>
      </c>
      <c r="D8526" s="3">
        <v>-439.47</v>
      </c>
      <c r="E8526" s="9" t="s">
        <v>132</v>
      </c>
      <c r="F8526" s="9" t="s">
        <v>133</v>
      </c>
      <c r="G8526" s="9" t="s">
        <v>134</v>
      </c>
      <c r="H8526" s="8">
        <v>45261</v>
      </c>
      <c r="I8526" s="8">
        <v>45271</v>
      </c>
      <c r="J8526" s="219" t="s">
        <v>4694</v>
      </c>
      <c r="K8526" s="206" t="s">
        <v>136</v>
      </c>
      <c r="M8526" s="9" t="s">
        <v>4695</v>
      </c>
      <c r="N8526" s="215">
        <v>45294.9567489931</v>
      </c>
      <c r="O8526" s="8"/>
    </row>
    <row r="8527" spans="1:15" x14ac:dyDescent="0.25">
      <c r="A8527" s="8">
        <v>45804</v>
      </c>
      <c r="B8527" s="9" t="s">
        <v>16085</v>
      </c>
      <c r="C8527" s="9" t="s">
        <v>131</v>
      </c>
      <c r="D8527" s="3">
        <v>-441.79</v>
      </c>
      <c r="E8527" s="9" t="s">
        <v>7746</v>
      </c>
      <c r="F8527" s="9" t="s">
        <v>133</v>
      </c>
      <c r="G8527" s="9" t="s">
        <v>134</v>
      </c>
      <c r="H8527" s="8">
        <v>45778</v>
      </c>
      <c r="I8527" s="8">
        <v>45803</v>
      </c>
      <c r="J8527" s="8" t="s">
        <v>16086</v>
      </c>
      <c r="K8527" s="205" t="s">
        <v>136</v>
      </c>
      <c r="M8527" s="9" t="s">
        <v>16087</v>
      </c>
      <c r="N8527" s="215">
        <v>45809.629870740697</v>
      </c>
      <c r="O8527" s="8">
        <v>45809</v>
      </c>
    </row>
    <row r="8528" spans="1:15" x14ac:dyDescent="0.25">
      <c r="A8528" s="8">
        <v>45830</v>
      </c>
      <c r="B8528" s="9" t="s">
        <v>17784</v>
      </c>
      <c r="C8528" s="9" t="s">
        <v>131</v>
      </c>
      <c r="D8528" s="3">
        <v>-482.7</v>
      </c>
      <c r="E8528" s="9" t="s">
        <v>7746</v>
      </c>
      <c r="F8528" s="9" t="s">
        <v>133</v>
      </c>
      <c r="G8528" s="9" t="s">
        <v>134</v>
      </c>
      <c r="H8528" s="8">
        <v>45809</v>
      </c>
      <c r="I8528" s="8">
        <v>45824</v>
      </c>
      <c r="J8528" s="8" t="s">
        <v>17785</v>
      </c>
      <c r="K8528" s="205" t="s">
        <v>136</v>
      </c>
      <c r="M8528" s="9" t="s">
        <v>17786</v>
      </c>
      <c r="N8528" s="215">
        <v>45840.490152685197</v>
      </c>
      <c r="O8528" s="8">
        <v>45840</v>
      </c>
    </row>
    <row r="8529" spans="1:15" x14ac:dyDescent="0.25">
      <c r="A8529" s="8">
        <v>45771</v>
      </c>
      <c r="B8529" s="9" t="s">
        <v>15089</v>
      </c>
      <c r="C8529" s="9" t="s">
        <v>131</v>
      </c>
      <c r="D8529" s="3">
        <v>-500</v>
      </c>
      <c r="E8529" s="9" t="s">
        <v>193</v>
      </c>
      <c r="F8529" s="9" t="s">
        <v>194</v>
      </c>
      <c r="G8529" s="9" t="s">
        <v>183</v>
      </c>
      <c r="H8529" s="8">
        <v>45748</v>
      </c>
      <c r="I8529" s="8">
        <v>45768</v>
      </c>
      <c r="J8529" s="8" t="s">
        <v>15867</v>
      </c>
      <c r="K8529" s="205" t="s">
        <v>196</v>
      </c>
      <c r="M8529" s="9" t="s">
        <v>15091</v>
      </c>
      <c r="N8529" s="215">
        <v>45785.029943333298</v>
      </c>
      <c r="O8529" s="8"/>
    </row>
    <row r="8530" spans="1:15" x14ac:dyDescent="0.25">
      <c r="A8530" s="8">
        <v>45719</v>
      </c>
      <c r="B8530" s="9" t="s">
        <v>202</v>
      </c>
      <c r="C8530" s="9" t="s">
        <v>131</v>
      </c>
      <c r="D8530" s="3">
        <v>-500</v>
      </c>
      <c r="E8530" s="9" t="s">
        <v>193</v>
      </c>
      <c r="F8530" s="9" t="s">
        <v>194</v>
      </c>
      <c r="G8530" s="9" t="s">
        <v>183</v>
      </c>
      <c r="H8530" s="8">
        <v>45717</v>
      </c>
      <c r="I8530" s="8">
        <v>45719</v>
      </c>
      <c r="J8530" s="219" t="s">
        <v>13924</v>
      </c>
      <c r="K8530" s="205" t="s">
        <v>196</v>
      </c>
      <c r="M8530" s="9" t="s">
        <v>204</v>
      </c>
      <c r="N8530" s="215">
        <v>45733.5614541088</v>
      </c>
      <c r="O8530" s="8"/>
    </row>
    <row r="8531" spans="1:15" x14ac:dyDescent="0.25">
      <c r="A8531" s="8">
        <v>45686</v>
      </c>
      <c r="B8531" s="9" t="s">
        <v>202</v>
      </c>
      <c r="C8531" s="9" t="s">
        <v>131</v>
      </c>
      <c r="D8531" s="3">
        <v>-500</v>
      </c>
      <c r="E8531" s="9" t="s">
        <v>193</v>
      </c>
      <c r="F8531" s="9" t="s">
        <v>194</v>
      </c>
      <c r="G8531" s="9" t="s">
        <v>183</v>
      </c>
      <c r="H8531" s="8">
        <v>45658</v>
      </c>
      <c r="I8531" s="8">
        <v>45684</v>
      </c>
      <c r="J8531" s="219" t="s">
        <v>13206</v>
      </c>
      <c r="K8531" s="205" t="s">
        <v>196</v>
      </c>
      <c r="M8531" s="9" t="s">
        <v>204</v>
      </c>
      <c r="N8531" s="215">
        <v>45706.0637561111</v>
      </c>
      <c r="O8531" s="8"/>
    </row>
    <row r="8532" spans="1:15" x14ac:dyDescent="0.25">
      <c r="A8532" s="8">
        <v>45776</v>
      </c>
      <c r="B8532" s="9" t="s">
        <v>202</v>
      </c>
      <c r="C8532" s="9" t="s">
        <v>131</v>
      </c>
      <c r="D8532" s="3">
        <v>-500</v>
      </c>
      <c r="E8532" s="9" t="s">
        <v>193</v>
      </c>
      <c r="F8532" s="9" t="s">
        <v>194</v>
      </c>
      <c r="G8532" s="9" t="s">
        <v>183</v>
      </c>
      <c r="H8532" s="8">
        <v>45748</v>
      </c>
      <c r="I8532" s="8">
        <v>45775</v>
      </c>
      <c r="J8532" s="8" t="s">
        <v>15834</v>
      </c>
      <c r="K8532" s="205" t="s">
        <v>196</v>
      </c>
      <c r="M8532" s="9" t="s">
        <v>204</v>
      </c>
      <c r="N8532" s="215">
        <v>45785.029943333298</v>
      </c>
      <c r="O8532" s="8"/>
    </row>
    <row r="8533" spans="1:15" x14ac:dyDescent="0.25">
      <c r="A8533" s="8">
        <v>45747</v>
      </c>
      <c r="B8533" s="9" t="s">
        <v>15089</v>
      </c>
      <c r="C8533" s="9" t="s">
        <v>131</v>
      </c>
      <c r="D8533" s="3">
        <v>-500</v>
      </c>
      <c r="E8533" s="9" t="s">
        <v>193</v>
      </c>
      <c r="F8533" s="9" t="s">
        <v>194</v>
      </c>
      <c r="G8533" s="9" t="s">
        <v>183</v>
      </c>
      <c r="H8533" s="8">
        <v>45717</v>
      </c>
      <c r="I8533" s="8">
        <v>45747</v>
      </c>
      <c r="J8533" s="219" t="s">
        <v>15090</v>
      </c>
      <c r="K8533" s="205" t="s">
        <v>196</v>
      </c>
      <c r="M8533" s="9" t="s">
        <v>15091</v>
      </c>
      <c r="N8533" s="215">
        <v>45777.922227581003</v>
      </c>
      <c r="O8533" s="8"/>
    </row>
    <row r="8534" spans="1:15" x14ac:dyDescent="0.25">
      <c r="A8534" s="8">
        <v>45541</v>
      </c>
      <c r="B8534" s="9" t="s">
        <v>10571</v>
      </c>
      <c r="C8534" s="9" t="s">
        <v>131</v>
      </c>
      <c r="D8534" s="3">
        <v>-557.41999999999996</v>
      </c>
      <c r="E8534" s="9" t="s">
        <v>7746</v>
      </c>
      <c r="F8534" s="9" t="s">
        <v>133</v>
      </c>
      <c r="G8534" s="9" t="s">
        <v>134</v>
      </c>
      <c r="H8534" s="8">
        <v>45536</v>
      </c>
      <c r="I8534" s="8">
        <v>45537</v>
      </c>
      <c r="J8534" s="8" t="s">
        <v>10572</v>
      </c>
      <c r="K8534" s="205" t="s">
        <v>136</v>
      </c>
      <c r="M8534" s="9" t="s">
        <v>10573</v>
      </c>
      <c r="N8534" s="215">
        <v>45575.565837071801</v>
      </c>
      <c r="O8534" s="8">
        <v>45575</v>
      </c>
    </row>
    <row r="8535" spans="1:15" x14ac:dyDescent="0.25">
      <c r="A8535" s="8">
        <v>45277</v>
      </c>
      <c r="B8535" s="9" t="s">
        <v>4314</v>
      </c>
      <c r="C8535" s="9" t="s">
        <v>131</v>
      </c>
      <c r="D8535" s="3">
        <v>-586.63</v>
      </c>
      <c r="E8535" s="9" t="s">
        <v>266</v>
      </c>
      <c r="F8535" s="9" t="s">
        <v>267</v>
      </c>
      <c r="G8535" s="9" t="s">
        <v>268</v>
      </c>
      <c r="H8535" s="8">
        <v>45261</v>
      </c>
      <c r="I8535" s="8">
        <v>45271</v>
      </c>
      <c r="J8535" s="8" t="s">
        <v>4746</v>
      </c>
      <c r="K8535" s="205" t="s">
        <v>270</v>
      </c>
      <c r="M8535" s="9" t="s">
        <v>4316</v>
      </c>
      <c r="N8535" s="215">
        <v>45294.9567489931</v>
      </c>
      <c r="O8535" s="8"/>
    </row>
    <row r="8536" spans="1:15" x14ac:dyDescent="0.25">
      <c r="A8536" s="8">
        <v>45699</v>
      </c>
      <c r="B8536" s="9" t="s">
        <v>179</v>
      </c>
      <c r="C8536" s="9" t="s">
        <v>180</v>
      </c>
      <c r="D8536" s="3">
        <v>2.42</v>
      </c>
      <c r="E8536" s="9" t="s">
        <v>181</v>
      </c>
      <c r="F8536" s="9" t="s">
        <v>182</v>
      </c>
      <c r="G8536" s="9" t="s">
        <v>183</v>
      </c>
      <c r="H8536" s="8">
        <v>45689</v>
      </c>
      <c r="I8536" s="8">
        <v>45698</v>
      </c>
      <c r="J8536" s="219" t="s">
        <v>12992</v>
      </c>
      <c r="K8536" s="205" t="s">
        <v>185</v>
      </c>
      <c r="M8536" s="9" t="s">
        <v>186</v>
      </c>
      <c r="N8536" s="215">
        <v>45706.0637561111</v>
      </c>
      <c r="O8536" s="8">
        <v>45705</v>
      </c>
    </row>
    <row r="8537" spans="1:15" x14ac:dyDescent="0.25">
      <c r="A8537" s="8">
        <v>45392</v>
      </c>
      <c r="B8537" s="9" t="s">
        <v>4748</v>
      </c>
      <c r="C8537" s="9" t="s">
        <v>131</v>
      </c>
      <c r="D8537" s="3">
        <v>-593.63</v>
      </c>
      <c r="E8537" s="9" t="s">
        <v>132</v>
      </c>
      <c r="F8537" s="9" t="s">
        <v>133</v>
      </c>
      <c r="G8537" s="9" t="s">
        <v>134</v>
      </c>
      <c r="H8537" s="8">
        <v>45383</v>
      </c>
      <c r="I8537" s="8">
        <v>45390</v>
      </c>
      <c r="J8537" s="8" t="s">
        <v>4749</v>
      </c>
      <c r="K8537" s="205" t="s">
        <v>136</v>
      </c>
      <c r="M8537" s="9" t="s">
        <v>4750</v>
      </c>
      <c r="N8537" s="215">
        <v>45402.639274791698</v>
      </c>
      <c r="O8537" s="8">
        <v>45402</v>
      </c>
    </row>
    <row r="8538" spans="1:15" x14ac:dyDescent="0.25">
      <c r="A8538" s="8">
        <v>45518</v>
      </c>
      <c r="B8538" s="9" t="s">
        <v>9276</v>
      </c>
      <c r="C8538" s="9" t="s">
        <v>131</v>
      </c>
      <c r="D8538" s="3">
        <v>-596.03</v>
      </c>
      <c r="E8538" s="9" t="s">
        <v>7746</v>
      </c>
      <c r="F8538" s="9" t="s">
        <v>133</v>
      </c>
      <c r="G8538" s="9" t="s">
        <v>134</v>
      </c>
      <c r="H8538" s="8">
        <v>45505</v>
      </c>
      <c r="I8538" s="8">
        <v>45516</v>
      </c>
      <c r="J8538" s="8" t="s">
        <v>9277</v>
      </c>
      <c r="K8538" s="205" t="s">
        <v>136</v>
      </c>
      <c r="M8538" s="9" t="s">
        <v>9278</v>
      </c>
      <c r="N8538" s="215">
        <v>45534.648212951397</v>
      </c>
      <c r="O8538" s="8">
        <v>45534</v>
      </c>
    </row>
    <row r="8539" spans="1:15" x14ac:dyDescent="0.25">
      <c r="A8539" s="8">
        <v>45910</v>
      </c>
      <c r="B8539" s="9" t="s">
        <v>19500</v>
      </c>
      <c r="C8539" s="9" t="s">
        <v>131</v>
      </c>
      <c r="D8539" s="3">
        <v>-603.46</v>
      </c>
      <c r="E8539" s="9" t="s">
        <v>7746</v>
      </c>
      <c r="F8539" s="9" t="s">
        <v>133</v>
      </c>
      <c r="G8539" s="9" t="s">
        <v>134</v>
      </c>
      <c r="H8539" s="8">
        <v>45901</v>
      </c>
      <c r="I8539" s="8">
        <v>45908</v>
      </c>
      <c r="J8539" s="219" t="s">
        <v>19501</v>
      </c>
      <c r="K8539" s="205" t="s">
        <v>136</v>
      </c>
      <c r="M8539" s="9" t="s">
        <v>19502</v>
      </c>
      <c r="N8539" s="215">
        <v>45929.807189814797</v>
      </c>
      <c r="O8539" s="8">
        <v>45929</v>
      </c>
    </row>
    <row r="8540" spans="1:15" x14ac:dyDescent="0.25">
      <c r="A8540" s="8">
        <v>45267</v>
      </c>
      <c r="B8540" s="9" t="s">
        <v>4752</v>
      </c>
      <c r="C8540" s="9" t="s">
        <v>131</v>
      </c>
      <c r="D8540" s="3">
        <v>-609.99</v>
      </c>
      <c r="E8540" s="9" t="s">
        <v>724</v>
      </c>
      <c r="F8540" s="9" t="s">
        <v>118</v>
      </c>
      <c r="G8540" s="9" t="s">
        <v>210</v>
      </c>
      <c r="H8540" s="8">
        <v>45261</v>
      </c>
      <c r="I8540" s="8">
        <v>45264</v>
      </c>
      <c r="J8540" s="8" t="s">
        <v>4753</v>
      </c>
      <c r="K8540" s="205" t="s">
        <v>121</v>
      </c>
      <c r="M8540" s="9" t="s">
        <v>4754</v>
      </c>
      <c r="N8540" s="215">
        <v>45294.9567489931</v>
      </c>
      <c r="O8540" s="8"/>
    </row>
    <row r="8541" spans="1:15" x14ac:dyDescent="0.25">
      <c r="A8541" s="8">
        <v>45263</v>
      </c>
      <c r="B8541" s="9" t="s">
        <v>4762</v>
      </c>
      <c r="C8541" s="9" t="s">
        <v>131</v>
      </c>
      <c r="D8541" s="3">
        <v>-664.79</v>
      </c>
      <c r="E8541" s="9" t="s">
        <v>132</v>
      </c>
      <c r="F8541" s="9" t="s">
        <v>133</v>
      </c>
      <c r="G8541" s="9" t="s">
        <v>134</v>
      </c>
      <c r="H8541" s="8">
        <v>45261</v>
      </c>
      <c r="I8541" s="8">
        <v>45257</v>
      </c>
      <c r="J8541" s="219" t="s">
        <v>4763</v>
      </c>
      <c r="K8541" s="206" t="s">
        <v>136</v>
      </c>
      <c r="M8541" s="9" t="s">
        <v>4764</v>
      </c>
      <c r="N8541" s="215">
        <v>45294.9567489931</v>
      </c>
      <c r="O8541" s="8"/>
    </row>
    <row r="8542" spans="1:15" x14ac:dyDescent="0.25">
      <c r="A8542" s="8">
        <v>45849</v>
      </c>
      <c r="B8542" s="9" t="s">
        <v>179</v>
      </c>
      <c r="C8542" s="9" t="s">
        <v>180</v>
      </c>
      <c r="D8542" s="3">
        <v>2.5499999999999998</v>
      </c>
      <c r="E8542" s="9" t="s">
        <v>181</v>
      </c>
      <c r="F8542" s="9" t="s">
        <v>182</v>
      </c>
      <c r="G8542" s="9" t="s">
        <v>183</v>
      </c>
      <c r="H8542" s="8">
        <v>45839</v>
      </c>
      <c r="I8542" s="8">
        <v>45845</v>
      </c>
      <c r="J8542" s="219" t="s">
        <v>18679</v>
      </c>
      <c r="K8542" s="205" t="s">
        <v>185</v>
      </c>
      <c r="M8542" s="9" t="s">
        <v>186</v>
      </c>
      <c r="N8542" s="215">
        <v>45862.622311099498</v>
      </c>
      <c r="O8542" s="8">
        <v>45862</v>
      </c>
    </row>
    <row r="8543" spans="1:15" x14ac:dyDescent="0.25">
      <c r="A8543" s="8">
        <v>45663</v>
      </c>
      <c r="B8543" s="9" t="s">
        <v>13471</v>
      </c>
      <c r="C8543" s="9" t="s">
        <v>131</v>
      </c>
      <c r="D8543" s="3">
        <v>-672.74</v>
      </c>
      <c r="E8543" s="9" t="s">
        <v>193</v>
      </c>
      <c r="F8543" s="9" t="s">
        <v>194</v>
      </c>
      <c r="G8543" s="9" t="s">
        <v>183</v>
      </c>
      <c r="H8543" s="8">
        <v>45658</v>
      </c>
      <c r="I8543" s="8">
        <v>45663</v>
      </c>
      <c r="J8543" s="219" t="s">
        <v>13472</v>
      </c>
      <c r="K8543" s="205" t="s">
        <v>196</v>
      </c>
      <c r="M8543" s="9" t="s">
        <v>13473</v>
      </c>
      <c r="N8543" s="215">
        <v>45706.0637561111</v>
      </c>
      <c r="O8543" s="8"/>
    </row>
    <row r="8544" spans="1:15" x14ac:dyDescent="0.25">
      <c r="A8544" s="8">
        <v>45552</v>
      </c>
      <c r="B8544" s="9" t="s">
        <v>179</v>
      </c>
      <c r="C8544" s="9" t="s">
        <v>180</v>
      </c>
      <c r="D8544" s="3">
        <v>2.5499999999999998</v>
      </c>
      <c r="E8544" s="9" t="s">
        <v>181</v>
      </c>
      <c r="F8544" s="9" t="s">
        <v>182</v>
      </c>
      <c r="G8544" s="9" t="s">
        <v>183</v>
      </c>
      <c r="H8544" s="8">
        <v>45536</v>
      </c>
      <c r="I8544" s="8">
        <v>45551</v>
      </c>
      <c r="J8544" s="8" t="s">
        <v>10385</v>
      </c>
      <c r="K8544" s="205" t="s">
        <v>185</v>
      </c>
      <c r="M8544" s="9" t="s">
        <v>186</v>
      </c>
      <c r="N8544" s="215">
        <v>45575.565837071801</v>
      </c>
      <c r="O8544" s="8">
        <v>45575</v>
      </c>
    </row>
    <row r="8545" spans="1:15" x14ac:dyDescent="0.25">
      <c r="A8545" s="8">
        <v>45700</v>
      </c>
      <c r="B8545" s="9" t="s">
        <v>12977</v>
      </c>
      <c r="C8545" s="9" t="s">
        <v>131</v>
      </c>
      <c r="D8545" s="3">
        <v>-714.47</v>
      </c>
      <c r="E8545" s="9" t="s">
        <v>7746</v>
      </c>
      <c r="F8545" s="9" t="s">
        <v>133</v>
      </c>
      <c r="G8545" s="9" t="s">
        <v>134</v>
      </c>
      <c r="H8545" s="8">
        <v>45689</v>
      </c>
      <c r="I8545" s="8">
        <v>45698</v>
      </c>
      <c r="J8545" s="219" t="s">
        <v>12978</v>
      </c>
      <c r="K8545" s="205" t="s">
        <v>136</v>
      </c>
      <c r="M8545" s="9" t="s">
        <v>12979</v>
      </c>
      <c r="N8545" s="215">
        <v>45706.0637561111</v>
      </c>
      <c r="O8545" s="8">
        <v>45705</v>
      </c>
    </row>
    <row r="8546" spans="1:15" x14ac:dyDescent="0.25">
      <c r="A8546" s="8">
        <v>45916</v>
      </c>
      <c r="B8546" s="9" t="s">
        <v>1518</v>
      </c>
      <c r="C8546" s="9" t="s">
        <v>20481</v>
      </c>
      <c r="D8546" s="3">
        <v>-14.33</v>
      </c>
      <c r="E8546" s="9" t="s">
        <v>7746</v>
      </c>
      <c r="F8546" s="9" t="s">
        <v>133</v>
      </c>
      <c r="G8546" s="9" t="s">
        <v>134</v>
      </c>
      <c r="H8546" s="8">
        <v>45901</v>
      </c>
      <c r="I8546" s="8">
        <v>45915</v>
      </c>
      <c r="J8546" s="219" t="s">
        <v>19413</v>
      </c>
      <c r="K8546" s="205" t="s">
        <v>136</v>
      </c>
      <c r="M8546" s="9" t="s">
        <v>1518</v>
      </c>
      <c r="N8546" s="215">
        <v>45929.807189814797</v>
      </c>
      <c r="O8546" s="8">
        <v>45929</v>
      </c>
    </row>
    <row r="8547" spans="1:15" x14ac:dyDescent="0.25">
      <c r="A8547" s="8">
        <v>45886</v>
      </c>
      <c r="B8547" s="9" t="s">
        <v>1518</v>
      </c>
      <c r="C8547" s="9" t="s">
        <v>20481</v>
      </c>
      <c r="D8547" s="3">
        <v>-14.33</v>
      </c>
      <c r="E8547" s="9" t="s">
        <v>7746</v>
      </c>
      <c r="F8547" s="9" t="s">
        <v>133</v>
      </c>
      <c r="G8547" s="9" t="s">
        <v>134</v>
      </c>
      <c r="H8547" s="8">
        <v>45870</v>
      </c>
      <c r="I8547" s="8">
        <v>45880</v>
      </c>
      <c r="J8547" s="219" t="s">
        <v>19947</v>
      </c>
      <c r="K8547" s="205" t="s">
        <v>136</v>
      </c>
      <c r="M8547" s="9" t="s">
        <v>1518</v>
      </c>
      <c r="N8547" s="215">
        <v>45929.807189814797</v>
      </c>
      <c r="O8547" s="8">
        <v>45929</v>
      </c>
    </row>
    <row r="8548" spans="1:15" x14ac:dyDescent="0.25">
      <c r="A8548" s="8">
        <v>45732</v>
      </c>
      <c r="B8548" s="9" t="s">
        <v>1518</v>
      </c>
      <c r="C8548" s="9" t="s">
        <v>20481</v>
      </c>
      <c r="D8548" s="3">
        <v>-14.33</v>
      </c>
      <c r="E8548" s="9" t="s">
        <v>7746</v>
      </c>
      <c r="F8548" s="9" t="s">
        <v>133</v>
      </c>
      <c r="G8548" s="9" t="s">
        <v>134</v>
      </c>
      <c r="H8548" s="8">
        <v>45717</v>
      </c>
      <c r="I8548" s="8">
        <v>45726</v>
      </c>
      <c r="J8548" s="219" t="s">
        <v>15384</v>
      </c>
      <c r="K8548" s="205" t="s">
        <v>136</v>
      </c>
      <c r="M8548" s="9" t="s">
        <v>1518</v>
      </c>
      <c r="N8548" s="215">
        <v>45777.922227581003</v>
      </c>
      <c r="O8548" s="8">
        <v>45929</v>
      </c>
    </row>
    <row r="8549" spans="1:15" x14ac:dyDescent="0.25">
      <c r="A8549" s="8">
        <v>45906</v>
      </c>
      <c r="B8549" s="9" t="s">
        <v>19405</v>
      </c>
      <c r="C8549" s="9" t="s">
        <v>20481</v>
      </c>
      <c r="D8549" s="3">
        <v>-17.739999999999998</v>
      </c>
      <c r="E8549" s="9" t="s">
        <v>266</v>
      </c>
      <c r="F8549" s="9" t="s">
        <v>267</v>
      </c>
      <c r="G8549" s="9" t="s">
        <v>268</v>
      </c>
      <c r="H8549" s="8">
        <v>45901</v>
      </c>
      <c r="I8549" s="8">
        <v>45901</v>
      </c>
      <c r="J8549" s="219" t="s">
        <v>19590</v>
      </c>
      <c r="K8549" s="205" t="s">
        <v>270</v>
      </c>
      <c r="M8549" s="9" t="s">
        <v>19407</v>
      </c>
      <c r="N8549" s="215">
        <v>45929.807189814797</v>
      </c>
      <c r="O8549" s="8">
        <v>45929</v>
      </c>
    </row>
    <row r="8550" spans="1:15" x14ac:dyDescent="0.25">
      <c r="A8550" s="8">
        <v>45368</v>
      </c>
      <c r="B8550" s="9" t="s">
        <v>1768</v>
      </c>
      <c r="C8550" s="9" t="s">
        <v>116</v>
      </c>
      <c r="D8550" s="3">
        <v>-9.6999999999999993</v>
      </c>
      <c r="E8550" s="9" t="s">
        <v>724</v>
      </c>
      <c r="F8550" s="9" t="s">
        <v>118</v>
      </c>
      <c r="G8550" s="9" t="s">
        <v>210</v>
      </c>
      <c r="H8550" s="8">
        <v>45352</v>
      </c>
      <c r="I8550" s="8">
        <v>45362</v>
      </c>
      <c r="J8550" s="8" t="s">
        <v>1930</v>
      </c>
      <c r="K8550" s="205" t="s">
        <v>121</v>
      </c>
      <c r="M8550" s="9" t="s">
        <v>1770</v>
      </c>
      <c r="N8550" s="215">
        <v>45371.698835729199</v>
      </c>
      <c r="O8550" s="8"/>
    </row>
    <row r="8551" spans="1:15" x14ac:dyDescent="0.25">
      <c r="A8551" s="8">
        <v>45368</v>
      </c>
      <c r="B8551" s="9" t="s">
        <v>987</v>
      </c>
      <c r="C8551" s="9" t="s">
        <v>131</v>
      </c>
      <c r="D8551" s="3">
        <v>-15</v>
      </c>
      <c r="E8551" s="9" t="s">
        <v>724</v>
      </c>
      <c r="F8551" s="9" t="s">
        <v>118</v>
      </c>
      <c r="G8551" s="9" t="s">
        <v>210</v>
      </c>
      <c r="H8551" s="8">
        <v>45352</v>
      </c>
      <c r="I8551" s="8">
        <v>45362</v>
      </c>
      <c r="J8551" s="8" t="s">
        <v>988</v>
      </c>
      <c r="K8551" s="205" t="s">
        <v>121</v>
      </c>
      <c r="M8551" s="9" t="s">
        <v>989</v>
      </c>
      <c r="N8551" s="215">
        <v>45371.698835729199</v>
      </c>
      <c r="O8551" s="8">
        <v>45929</v>
      </c>
    </row>
    <row r="8552" spans="1:15" x14ac:dyDescent="0.25">
      <c r="A8552" s="8">
        <v>45367</v>
      </c>
      <c r="B8552" s="9" t="s">
        <v>4814</v>
      </c>
      <c r="C8552" s="9" t="s">
        <v>337</v>
      </c>
      <c r="D8552" s="3">
        <v>-1211.53</v>
      </c>
      <c r="E8552" s="9" t="s">
        <v>724</v>
      </c>
      <c r="F8552" s="9" t="s">
        <v>118</v>
      </c>
      <c r="G8552" s="9" t="s">
        <v>210</v>
      </c>
      <c r="H8552" s="8">
        <v>45352</v>
      </c>
      <c r="I8552" s="8">
        <v>45362</v>
      </c>
      <c r="J8552" s="8" t="s">
        <v>4815</v>
      </c>
      <c r="K8552" s="205" t="s">
        <v>121</v>
      </c>
      <c r="M8552" s="9" t="s">
        <v>4816</v>
      </c>
      <c r="N8552" s="215">
        <v>45371.698835729199</v>
      </c>
      <c r="O8552" s="8"/>
    </row>
    <row r="8553" spans="1:15" x14ac:dyDescent="0.25">
      <c r="A8553" s="8">
        <v>45891</v>
      </c>
      <c r="B8553" s="9" t="s">
        <v>19405</v>
      </c>
      <c r="C8553" s="9" t="s">
        <v>20481</v>
      </c>
      <c r="D8553" s="3">
        <v>-50</v>
      </c>
      <c r="E8553" s="9" t="s">
        <v>266</v>
      </c>
      <c r="F8553" s="9" t="s">
        <v>267</v>
      </c>
      <c r="G8553" s="9" t="s">
        <v>268</v>
      </c>
      <c r="H8553" s="8">
        <v>45870</v>
      </c>
      <c r="I8553" s="8">
        <v>45887</v>
      </c>
      <c r="J8553" s="219" t="s">
        <v>19862</v>
      </c>
      <c r="K8553" s="205" t="s">
        <v>270</v>
      </c>
      <c r="M8553" s="9" t="s">
        <v>19407</v>
      </c>
      <c r="N8553" s="215">
        <v>45929.807189814797</v>
      </c>
      <c r="O8553" s="8">
        <v>45929</v>
      </c>
    </row>
    <row r="8554" spans="1:15" x14ac:dyDescent="0.25">
      <c r="A8554" s="8">
        <v>45886</v>
      </c>
      <c r="B8554" s="9" t="s">
        <v>19405</v>
      </c>
      <c r="C8554" s="9" t="s">
        <v>20481</v>
      </c>
      <c r="D8554" s="3">
        <v>-50</v>
      </c>
      <c r="E8554" s="9" t="s">
        <v>266</v>
      </c>
      <c r="F8554" s="9" t="s">
        <v>267</v>
      </c>
      <c r="G8554" s="9" t="s">
        <v>268</v>
      </c>
      <c r="H8554" s="8">
        <v>45870</v>
      </c>
      <c r="I8554" s="8">
        <v>45880</v>
      </c>
      <c r="J8554" s="219" t="s">
        <v>19951</v>
      </c>
      <c r="K8554" s="205" t="s">
        <v>270</v>
      </c>
      <c r="M8554" s="9" t="s">
        <v>19407</v>
      </c>
      <c r="N8554" s="215">
        <v>45929.807189814797</v>
      </c>
      <c r="O8554" s="8">
        <v>45929</v>
      </c>
    </row>
    <row r="8555" spans="1:15" x14ac:dyDescent="0.25">
      <c r="A8555" s="8">
        <v>45917</v>
      </c>
      <c r="B8555" s="9" t="s">
        <v>19405</v>
      </c>
      <c r="C8555" s="9" t="s">
        <v>20481</v>
      </c>
      <c r="D8555" s="3">
        <v>-100</v>
      </c>
      <c r="E8555" s="9" t="s">
        <v>266</v>
      </c>
      <c r="F8555" s="9" t="s">
        <v>267</v>
      </c>
      <c r="G8555" s="9" t="s">
        <v>268</v>
      </c>
      <c r="H8555" s="8">
        <v>45901</v>
      </c>
      <c r="I8555" s="8">
        <v>45915</v>
      </c>
      <c r="J8555" s="219" t="s">
        <v>19406</v>
      </c>
      <c r="K8555" s="205" t="s">
        <v>270</v>
      </c>
      <c r="M8555" s="9" t="s">
        <v>19407</v>
      </c>
      <c r="N8555" s="215">
        <v>45929.807189814797</v>
      </c>
      <c r="O8555" s="8">
        <v>45929</v>
      </c>
    </row>
    <row r="8556" spans="1:15" x14ac:dyDescent="0.25">
      <c r="A8556" s="8">
        <v>45445</v>
      </c>
      <c r="B8556" s="9" t="s">
        <v>563</v>
      </c>
      <c r="C8556" s="9" t="s">
        <v>124</v>
      </c>
      <c r="D8556" s="3">
        <v>5.8</v>
      </c>
      <c r="E8556" s="9" t="s">
        <v>266</v>
      </c>
      <c r="F8556" s="9" t="s">
        <v>267</v>
      </c>
      <c r="G8556" s="9" t="s">
        <v>268</v>
      </c>
      <c r="H8556" s="8">
        <v>45444</v>
      </c>
      <c r="I8556" s="8">
        <v>45439</v>
      </c>
      <c r="J8556" s="8" t="s">
        <v>573</v>
      </c>
      <c r="K8556" s="205" t="s">
        <v>270</v>
      </c>
      <c r="M8556" s="9" t="s">
        <v>565</v>
      </c>
      <c r="N8556" s="215">
        <v>45460.791518807899</v>
      </c>
      <c r="O8556" s="8">
        <v>45460</v>
      </c>
    </row>
    <row r="8557" spans="1:15" x14ac:dyDescent="0.25">
      <c r="A8557" s="8">
        <v>45445</v>
      </c>
      <c r="B8557" s="9" t="s">
        <v>563</v>
      </c>
      <c r="C8557" s="9" t="s">
        <v>124</v>
      </c>
      <c r="D8557" s="3">
        <v>4.96</v>
      </c>
      <c r="E8557" s="9" t="s">
        <v>266</v>
      </c>
      <c r="F8557" s="9" t="s">
        <v>267</v>
      </c>
      <c r="G8557" s="9" t="s">
        <v>268</v>
      </c>
      <c r="H8557" s="8">
        <v>45444</v>
      </c>
      <c r="I8557" s="8">
        <v>45439</v>
      </c>
      <c r="J8557" s="8" t="s">
        <v>579</v>
      </c>
      <c r="K8557" s="205" t="s">
        <v>270</v>
      </c>
      <c r="M8557" s="9" t="s">
        <v>565</v>
      </c>
      <c r="N8557" s="215">
        <v>45460.791518807899</v>
      </c>
      <c r="O8557" s="8">
        <v>45460</v>
      </c>
    </row>
    <row r="8558" spans="1:15" x14ac:dyDescent="0.25">
      <c r="A8558" s="8">
        <v>45632</v>
      </c>
      <c r="B8558" s="9" t="s">
        <v>179</v>
      </c>
      <c r="C8558" s="9" t="s">
        <v>180</v>
      </c>
      <c r="D8558" s="3">
        <v>2.76</v>
      </c>
      <c r="E8558" s="9" t="s">
        <v>181</v>
      </c>
      <c r="F8558" s="9" t="s">
        <v>182</v>
      </c>
      <c r="G8558" s="9" t="s">
        <v>183</v>
      </c>
      <c r="H8558" s="8">
        <v>45627</v>
      </c>
      <c r="I8558" s="8">
        <v>45628</v>
      </c>
      <c r="J8558" s="219" t="s">
        <v>11461</v>
      </c>
      <c r="K8558" s="205" t="s">
        <v>185</v>
      </c>
      <c r="M8558" s="9" t="s">
        <v>186</v>
      </c>
      <c r="N8558" s="215">
        <v>45635.715607696802</v>
      </c>
      <c r="O8558" s="8">
        <v>45635</v>
      </c>
    </row>
    <row r="8559" spans="1:15" x14ac:dyDescent="0.25">
      <c r="A8559" s="8">
        <v>45367</v>
      </c>
      <c r="B8559" s="9" t="s">
        <v>987</v>
      </c>
      <c r="C8559" s="9" t="s">
        <v>131</v>
      </c>
      <c r="D8559" s="3">
        <v>-15</v>
      </c>
      <c r="E8559" s="9" t="s">
        <v>724</v>
      </c>
      <c r="F8559" s="9" t="s">
        <v>118</v>
      </c>
      <c r="G8559" s="9" t="s">
        <v>210</v>
      </c>
      <c r="H8559" s="8">
        <v>45352</v>
      </c>
      <c r="I8559" s="8">
        <v>45362</v>
      </c>
      <c r="J8559" s="8" t="s">
        <v>1178</v>
      </c>
      <c r="K8559" s="205" t="s">
        <v>121</v>
      </c>
      <c r="M8559" s="9" t="s">
        <v>989</v>
      </c>
      <c r="N8559" s="215">
        <v>45371.698835729199</v>
      </c>
      <c r="O8559" s="8">
        <v>45929</v>
      </c>
    </row>
    <row r="8560" spans="1:15" x14ac:dyDescent="0.25">
      <c r="A8560" s="8">
        <v>45702</v>
      </c>
      <c r="B8560" s="9" t="s">
        <v>304</v>
      </c>
      <c r="C8560" s="9" t="s">
        <v>124</v>
      </c>
      <c r="D8560" s="3">
        <v>1.34</v>
      </c>
      <c r="E8560" s="9" t="s">
        <v>266</v>
      </c>
      <c r="F8560" s="9" t="s">
        <v>267</v>
      </c>
      <c r="G8560" s="9" t="s">
        <v>268</v>
      </c>
      <c r="H8560" s="8">
        <v>45689</v>
      </c>
      <c r="I8560" s="8">
        <v>45698</v>
      </c>
      <c r="J8560" s="219" t="s">
        <v>14113</v>
      </c>
      <c r="K8560" s="205" t="s">
        <v>270</v>
      </c>
      <c r="M8560" s="9" t="s">
        <v>306</v>
      </c>
      <c r="N8560" s="215">
        <v>45733.5614541088</v>
      </c>
      <c r="O8560" s="8">
        <v>45733</v>
      </c>
    </row>
    <row r="8561" spans="1:15" x14ac:dyDescent="0.25">
      <c r="A8561" s="8">
        <v>45445</v>
      </c>
      <c r="B8561" s="9" t="s">
        <v>563</v>
      </c>
      <c r="C8561" s="9" t="s">
        <v>124</v>
      </c>
      <c r="D8561" s="3">
        <v>0.61</v>
      </c>
      <c r="E8561" s="9" t="s">
        <v>266</v>
      </c>
      <c r="F8561" s="9" t="s">
        <v>267</v>
      </c>
      <c r="G8561" s="9" t="s">
        <v>268</v>
      </c>
      <c r="H8561" s="8">
        <v>45444</v>
      </c>
      <c r="I8561" s="8">
        <v>45439</v>
      </c>
      <c r="J8561" s="8" t="s">
        <v>586</v>
      </c>
      <c r="K8561" s="205" t="s">
        <v>270</v>
      </c>
      <c r="M8561" s="9" t="s">
        <v>565</v>
      </c>
      <c r="N8561" s="215">
        <v>45460.791518807899</v>
      </c>
      <c r="O8561" s="8">
        <v>45460</v>
      </c>
    </row>
    <row r="8562" spans="1:15" x14ac:dyDescent="0.25">
      <c r="A8562" s="8">
        <v>45289</v>
      </c>
      <c r="B8562" s="9" t="s">
        <v>1394</v>
      </c>
      <c r="C8562" s="9" t="s">
        <v>124</v>
      </c>
      <c r="D8562" s="216">
        <v>-0.5</v>
      </c>
      <c r="E8562" s="9" t="s">
        <v>266</v>
      </c>
      <c r="F8562" s="9" t="s">
        <v>267</v>
      </c>
      <c r="G8562" s="9" t="s">
        <v>268</v>
      </c>
      <c r="H8562" s="8">
        <v>45261</v>
      </c>
      <c r="I8562" s="8">
        <v>45285</v>
      </c>
      <c r="J8562" s="8" t="s">
        <v>1395</v>
      </c>
      <c r="K8562" s="205" t="s">
        <v>270</v>
      </c>
      <c r="M8562" s="9" t="s">
        <v>1396</v>
      </c>
      <c r="N8562" s="215">
        <v>45294.9567489931</v>
      </c>
      <c r="O8562" s="8"/>
    </row>
    <row r="8563" spans="1:15" x14ac:dyDescent="0.25">
      <c r="A8563" s="8">
        <v>45671</v>
      </c>
      <c r="B8563" s="9" t="s">
        <v>13415</v>
      </c>
      <c r="C8563" s="9" t="s">
        <v>124</v>
      </c>
      <c r="D8563" s="3">
        <v>-0.54</v>
      </c>
      <c r="E8563" s="9" t="s">
        <v>266</v>
      </c>
      <c r="F8563" s="9" t="s">
        <v>267</v>
      </c>
      <c r="G8563" s="9" t="s">
        <v>268</v>
      </c>
      <c r="H8563" s="8">
        <v>45658</v>
      </c>
      <c r="I8563" s="8">
        <v>45670</v>
      </c>
      <c r="J8563" s="219" t="s">
        <v>13416</v>
      </c>
      <c r="K8563" s="205" t="s">
        <v>270</v>
      </c>
      <c r="M8563" s="9" t="s">
        <v>13417</v>
      </c>
      <c r="N8563" s="215">
        <v>45706.0637561111</v>
      </c>
      <c r="O8563" s="8"/>
    </row>
    <row r="8564" spans="1:15" x14ac:dyDescent="0.25">
      <c r="A8564" s="8">
        <v>45687</v>
      </c>
      <c r="B8564" s="9" t="s">
        <v>304</v>
      </c>
      <c r="C8564" s="9" t="s">
        <v>124</v>
      </c>
      <c r="D8564" s="3">
        <v>-0.99</v>
      </c>
      <c r="E8564" s="9" t="s">
        <v>266</v>
      </c>
      <c r="F8564" s="9" t="s">
        <v>267</v>
      </c>
      <c r="G8564" s="9" t="s">
        <v>268</v>
      </c>
      <c r="H8564" s="8">
        <v>45658</v>
      </c>
      <c r="I8564" s="8">
        <v>45684</v>
      </c>
      <c r="J8564" s="219" t="s">
        <v>13190</v>
      </c>
      <c r="K8564" s="205" t="s">
        <v>270</v>
      </c>
      <c r="M8564" s="9" t="s">
        <v>306</v>
      </c>
      <c r="N8564" s="215">
        <v>45706.0637561111</v>
      </c>
      <c r="O8564" s="8">
        <v>45705</v>
      </c>
    </row>
    <row r="8565" spans="1:15" x14ac:dyDescent="0.25">
      <c r="A8565" s="8">
        <v>45643</v>
      </c>
      <c r="B8565" s="9" t="s">
        <v>179</v>
      </c>
      <c r="C8565" s="9" t="s">
        <v>180</v>
      </c>
      <c r="D8565" s="3">
        <v>2.88</v>
      </c>
      <c r="E8565" s="9" t="s">
        <v>181</v>
      </c>
      <c r="F8565" s="9" t="s">
        <v>182</v>
      </c>
      <c r="G8565" s="9" t="s">
        <v>183</v>
      </c>
      <c r="H8565" s="8">
        <v>45627</v>
      </c>
      <c r="I8565" s="8">
        <v>45642</v>
      </c>
      <c r="J8565" s="219" t="s">
        <v>12725</v>
      </c>
      <c r="K8565" s="205" t="s">
        <v>185</v>
      </c>
      <c r="M8565" s="9" t="s">
        <v>186</v>
      </c>
      <c r="N8565" s="215">
        <v>45681.075335370399</v>
      </c>
      <c r="O8565" s="8">
        <v>45681</v>
      </c>
    </row>
    <row r="8566" spans="1:15" x14ac:dyDescent="0.25">
      <c r="A8566" s="8">
        <v>45312</v>
      </c>
      <c r="B8566" s="9" t="s">
        <v>304</v>
      </c>
      <c r="C8566" s="9" t="s">
        <v>124</v>
      </c>
      <c r="D8566" s="3">
        <v>-0.99</v>
      </c>
      <c r="E8566" s="9" t="s">
        <v>266</v>
      </c>
      <c r="F8566" s="9" t="s">
        <v>267</v>
      </c>
      <c r="G8566" s="9" t="s">
        <v>268</v>
      </c>
      <c r="H8566" s="8">
        <v>45292</v>
      </c>
      <c r="I8566" s="8">
        <v>45306</v>
      </c>
      <c r="J8566" s="8" t="s">
        <v>1411</v>
      </c>
      <c r="K8566" s="205" t="s">
        <v>270</v>
      </c>
      <c r="M8566" s="9" t="s">
        <v>306</v>
      </c>
      <c r="N8566" s="215">
        <v>45318.192840775497</v>
      </c>
      <c r="O8566" s="8"/>
    </row>
    <row r="8567" spans="1:15" x14ac:dyDescent="0.25">
      <c r="A8567" s="8">
        <v>45251</v>
      </c>
      <c r="B8567" s="9" t="s">
        <v>304</v>
      </c>
      <c r="C8567" s="9" t="s">
        <v>124</v>
      </c>
      <c r="D8567" s="3">
        <v>-0.99</v>
      </c>
      <c r="E8567" s="9" t="s">
        <v>266</v>
      </c>
      <c r="F8567" s="9" t="s">
        <v>267</v>
      </c>
      <c r="G8567" s="9" t="s">
        <v>268</v>
      </c>
      <c r="H8567" s="8">
        <v>45231</v>
      </c>
      <c r="I8567" s="8">
        <v>45250</v>
      </c>
      <c r="J8567" s="8" t="s">
        <v>1413</v>
      </c>
      <c r="K8567" s="205" t="s">
        <v>270</v>
      </c>
      <c r="M8567" s="9" t="s">
        <v>306</v>
      </c>
      <c r="N8567" s="215">
        <v>45294.9567489931</v>
      </c>
      <c r="O8567" s="8"/>
    </row>
    <row r="8568" spans="1:15" x14ac:dyDescent="0.25">
      <c r="A8568" s="8">
        <v>45656</v>
      </c>
      <c r="B8568" s="9" t="s">
        <v>563</v>
      </c>
      <c r="C8568" s="9" t="s">
        <v>124</v>
      </c>
      <c r="D8568" s="3">
        <v>-0.99</v>
      </c>
      <c r="E8568" s="9" t="s">
        <v>266</v>
      </c>
      <c r="F8568" s="9" t="s">
        <v>267</v>
      </c>
      <c r="G8568" s="9" t="s">
        <v>268</v>
      </c>
      <c r="H8568" s="8">
        <v>45627</v>
      </c>
      <c r="I8568" s="8">
        <v>45656</v>
      </c>
      <c r="J8568" s="219" t="s">
        <v>13589</v>
      </c>
      <c r="K8568" s="205" t="s">
        <v>270</v>
      </c>
      <c r="M8568" s="9" t="s">
        <v>565</v>
      </c>
      <c r="N8568" s="215">
        <v>45706.0637561111</v>
      </c>
      <c r="O8568" s="8">
        <v>45705</v>
      </c>
    </row>
    <row r="8569" spans="1:15" x14ac:dyDescent="0.25">
      <c r="A8569" s="8">
        <v>45433</v>
      </c>
      <c r="B8569" s="9" t="s">
        <v>563</v>
      </c>
      <c r="C8569" s="9" t="s">
        <v>124</v>
      </c>
      <c r="D8569" s="3">
        <v>-0.99</v>
      </c>
      <c r="E8569" s="9" t="s">
        <v>266</v>
      </c>
      <c r="F8569" s="9" t="s">
        <v>267</v>
      </c>
      <c r="G8569" s="9" t="s">
        <v>268</v>
      </c>
      <c r="H8569" s="8">
        <v>45413</v>
      </c>
      <c r="I8569" s="8">
        <v>45432</v>
      </c>
      <c r="J8569" s="8" t="s">
        <v>1404</v>
      </c>
      <c r="K8569" s="205" t="s">
        <v>270</v>
      </c>
      <c r="M8569" s="9" t="s">
        <v>565</v>
      </c>
      <c r="N8569" s="215">
        <v>45445.039048634302</v>
      </c>
      <c r="O8569" s="8">
        <v>45444</v>
      </c>
    </row>
    <row r="8570" spans="1:15" x14ac:dyDescent="0.25">
      <c r="A8570" s="8">
        <v>45403</v>
      </c>
      <c r="B8570" s="9" t="s">
        <v>563</v>
      </c>
      <c r="C8570" s="9" t="s">
        <v>124</v>
      </c>
      <c r="D8570" s="3">
        <v>-0.99</v>
      </c>
      <c r="E8570" s="9" t="s">
        <v>266</v>
      </c>
      <c r="F8570" s="9" t="s">
        <v>267</v>
      </c>
      <c r="G8570" s="9" t="s">
        <v>268</v>
      </c>
      <c r="H8570" s="8">
        <v>45383</v>
      </c>
      <c r="I8570" s="8">
        <v>45397</v>
      </c>
      <c r="J8570" s="8" t="s">
        <v>1405</v>
      </c>
      <c r="K8570" s="205" t="s">
        <v>270</v>
      </c>
      <c r="M8570" s="9" t="s">
        <v>565</v>
      </c>
      <c r="N8570" s="215">
        <v>45412.662961076399</v>
      </c>
      <c r="O8570" s="8">
        <v>45412</v>
      </c>
    </row>
    <row r="8571" spans="1:15" x14ac:dyDescent="0.25">
      <c r="A8571" s="8">
        <v>45372</v>
      </c>
      <c r="B8571" s="9" t="s">
        <v>563</v>
      </c>
      <c r="C8571" s="9" t="s">
        <v>124</v>
      </c>
      <c r="D8571" s="3">
        <v>-0.99</v>
      </c>
      <c r="E8571" s="9" t="s">
        <v>266</v>
      </c>
      <c r="F8571" s="9" t="s">
        <v>267</v>
      </c>
      <c r="G8571" s="9" t="s">
        <v>268</v>
      </c>
      <c r="H8571" s="8">
        <v>45352</v>
      </c>
      <c r="I8571" s="8">
        <v>45369</v>
      </c>
      <c r="J8571" s="8" t="s">
        <v>1406</v>
      </c>
      <c r="K8571" s="205" t="s">
        <v>270</v>
      </c>
      <c r="M8571" s="9" t="s">
        <v>565</v>
      </c>
      <c r="N8571" s="215">
        <v>45385.162865138896</v>
      </c>
      <c r="O8571" s="8">
        <v>45384</v>
      </c>
    </row>
    <row r="8572" spans="1:15" x14ac:dyDescent="0.25">
      <c r="A8572" s="8">
        <v>45342</v>
      </c>
      <c r="B8572" s="9" t="s">
        <v>563</v>
      </c>
      <c r="C8572" s="9" t="s">
        <v>124</v>
      </c>
      <c r="D8572" s="3">
        <v>-0.99</v>
      </c>
      <c r="E8572" s="9" t="s">
        <v>266</v>
      </c>
      <c r="F8572" s="9" t="s">
        <v>267</v>
      </c>
      <c r="G8572" s="9" t="s">
        <v>268</v>
      </c>
      <c r="H8572" s="8">
        <v>45323</v>
      </c>
      <c r="I8572" s="8">
        <v>45341</v>
      </c>
      <c r="J8572" s="8" t="s">
        <v>1407</v>
      </c>
      <c r="K8572" s="205" t="s">
        <v>270</v>
      </c>
      <c r="M8572" s="9" t="s">
        <v>565</v>
      </c>
      <c r="N8572" s="215">
        <v>45345.6983025347</v>
      </c>
      <c r="O8572" s="8"/>
    </row>
    <row r="8573" spans="1:15" x14ac:dyDescent="0.25">
      <c r="A8573" s="8">
        <v>45281</v>
      </c>
      <c r="B8573" s="9" t="s">
        <v>563</v>
      </c>
      <c r="C8573" s="9" t="s">
        <v>124</v>
      </c>
      <c r="D8573" s="3">
        <v>-0.99</v>
      </c>
      <c r="E8573" s="9" t="s">
        <v>266</v>
      </c>
      <c r="F8573" s="9" t="s">
        <v>267</v>
      </c>
      <c r="G8573" s="9" t="s">
        <v>268</v>
      </c>
      <c r="H8573" s="8">
        <v>45261</v>
      </c>
      <c r="I8573" s="8">
        <v>45278</v>
      </c>
      <c r="J8573" s="8" t="s">
        <v>1412</v>
      </c>
      <c r="K8573" s="205" t="s">
        <v>270</v>
      </c>
      <c r="M8573" s="9" t="s">
        <v>565</v>
      </c>
      <c r="N8573" s="215">
        <v>45294.9567489931</v>
      </c>
      <c r="O8573" s="8"/>
    </row>
    <row r="8574" spans="1:15" x14ac:dyDescent="0.25">
      <c r="A8574" s="8">
        <v>45685</v>
      </c>
      <c r="B8574" s="9" t="s">
        <v>13232</v>
      </c>
      <c r="C8574" s="9" t="s">
        <v>124</v>
      </c>
      <c r="D8574" s="3">
        <v>-1.0900000000000001</v>
      </c>
      <c r="E8574" s="9" t="s">
        <v>7746</v>
      </c>
      <c r="F8574" s="9" t="s">
        <v>133</v>
      </c>
      <c r="G8574" s="9" t="s">
        <v>134</v>
      </c>
      <c r="H8574" s="8">
        <v>45658</v>
      </c>
      <c r="I8574" s="8">
        <v>45684</v>
      </c>
      <c r="J8574" s="219" t="s">
        <v>13233</v>
      </c>
      <c r="K8574" s="205" t="s">
        <v>136</v>
      </c>
      <c r="M8574" s="9" t="s">
        <v>13234</v>
      </c>
      <c r="N8574" s="215">
        <v>45706.0637561111</v>
      </c>
      <c r="O8574" s="8"/>
    </row>
    <row r="8575" spans="1:15" x14ac:dyDescent="0.25">
      <c r="A8575" s="8">
        <v>45471</v>
      </c>
      <c r="B8575" s="9" t="s">
        <v>8420</v>
      </c>
      <c r="C8575" s="9" t="s">
        <v>180</v>
      </c>
      <c r="D8575" s="3">
        <v>3.05</v>
      </c>
      <c r="E8575" s="9" t="s">
        <v>181</v>
      </c>
      <c r="F8575" s="9" t="s">
        <v>182</v>
      </c>
      <c r="G8575" s="9" t="s">
        <v>183</v>
      </c>
      <c r="H8575" s="8">
        <v>45444</v>
      </c>
      <c r="I8575" s="8">
        <v>45467</v>
      </c>
      <c r="J8575" s="8" t="s">
        <v>8423</v>
      </c>
      <c r="K8575" s="205" t="s">
        <v>185</v>
      </c>
      <c r="M8575" s="9" t="s">
        <v>8422</v>
      </c>
      <c r="N8575" s="215">
        <v>45505.8848292361</v>
      </c>
      <c r="O8575" s="8">
        <v>45505</v>
      </c>
    </row>
    <row r="8576" spans="1:15" x14ac:dyDescent="0.25">
      <c r="A8576" s="8">
        <v>45334</v>
      </c>
      <c r="B8576" s="9" t="s">
        <v>563</v>
      </c>
      <c r="C8576" s="9" t="s">
        <v>124</v>
      </c>
      <c r="D8576" s="3">
        <v>-1.99</v>
      </c>
      <c r="E8576" s="9" t="s">
        <v>266</v>
      </c>
      <c r="F8576" s="9" t="s">
        <v>267</v>
      </c>
      <c r="G8576" s="9" t="s">
        <v>268</v>
      </c>
      <c r="H8576" s="8">
        <v>45323</v>
      </c>
      <c r="I8576" s="8">
        <v>45334</v>
      </c>
      <c r="J8576" s="8" t="s">
        <v>1442</v>
      </c>
      <c r="K8576" s="205" t="s">
        <v>270</v>
      </c>
      <c r="M8576" s="9" t="s">
        <v>565</v>
      </c>
      <c r="N8576" s="215">
        <v>45341.902716967597</v>
      </c>
      <c r="O8576" s="8"/>
    </row>
    <row r="8577" spans="1:15" x14ac:dyDescent="0.25">
      <c r="A8577" s="8">
        <v>45324</v>
      </c>
      <c r="B8577" s="9" t="s">
        <v>563</v>
      </c>
      <c r="C8577" s="9" t="s">
        <v>124</v>
      </c>
      <c r="D8577" s="3">
        <v>-1.99</v>
      </c>
      <c r="E8577" s="9" t="s">
        <v>266</v>
      </c>
      <c r="F8577" s="9" t="s">
        <v>267</v>
      </c>
      <c r="G8577" s="9" t="s">
        <v>268</v>
      </c>
      <c r="H8577" s="8">
        <v>45323</v>
      </c>
      <c r="I8577" s="8">
        <v>45320</v>
      </c>
      <c r="J8577" s="8" t="s">
        <v>1443</v>
      </c>
      <c r="K8577" s="205" t="s">
        <v>270</v>
      </c>
      <c r="M8577" s="9" t="s">
        <v>565</v>
      </c>
      <c r="N8577" s="215">
        <v>45336.674582523097</v>
      </c>
      <c r="O8577" s="8"/>
    </row>
    <row r="8578" spans="1:15" x14ac:dyDescent="0.25">
      <c r="A8578" s="8">
        <v>45294</v>
      </c>
      <c r="B8578" s="9" t="s">
        <v>563</v>
      </c>
      <c r="C8578" s="9" t="s">
        <v>124</v>
      </c>
      <c r="D8578" s="3">
        <v>-1.99</v>
      </c>
      <c r="E8578" s="9" t="s">
        <v>266</v>
      </c>
      <c r="F8578" s="9" t="s">
        <v>267</v>
      </c>
      <c r="G8578" s="9" t="s">
        <v>268</v>
      </c>
      <c r="H8578" s="8">
        <v>45292</v>
      </c>
      <c r="I8578" s="8">
        <v>45292</v>
      </c>
      <c r="J8578" s="8" t="s">
        <v>1444</v>
      </c>
      <c r="K8578" s="205" t="s">
        <v>270</v>
      </c>
      <c r="M8578" s="9" t="s">
        <v>565</v>
      </c>
      <c r="N8578" s="215">
        <v>45300.8738539236</v>
      </c>
      <c r="O8578" s="8"/>
    </row>
    <row r="8579" spans="1:15" x14ac:dyDescent="0.25">
      <c r="A8579" s="8">
        <v>45293</v>
      </c>
      <c r="B8579" s="9" t="s">
        <v>563</v>
      </c>
      <c r="C8579" s="9" t="s">
        <v>124</v>
      </c>
      <c r="D8579" s="3">
        <v>-1.99</v>
      </c>
      <c r="E8579" s="9" t="s">
        <v>266</v>
      </c>
      <c r="F8579" s="9" t="s">
        <v>267</v>
      </c>
      <c r="G8579" s="9" t="s">
        <v>268</v>
      </c>
      <c r="H8579" s="8">
        <v>45292</v>
      </c>
      <c r="I8579" s="8">
        <v>45292</v>
      </c>
      <c r="J8579" s="8" t="s">
        <v>1445</v>
      </c>
      <c r="K8579" s="205" t="s">
        <v>270</v>
      </c>
      <c r="M8579" s="9" t="s">
        <v>565</v>
      </c>
      <c r="N8579" s="215">
        <v>45300.8738539236</v>
      </c>
      <c r="O8579" s="8"/>
    </row>
    <row r="8580" spans="1:15" x14ac:dyDescent="0.25">
      <c r="A8580" s="8">
        <v>45549</v>
      </c>
      <c r="B8580" s="9" t="s">
        <v>10445</v>
      </c>
      <c r="C8580" s="9" t="s">
        <v>124</v>
      </c>
      <c r="D8580" s="3">
        <v>-2.0299999999999998</v>
      </c>
      <c r="E8580" s="9" t="s">
        <v>266</v>
      </c>
      <c r="F8580" s="9" t="s">
        <v>267</v>
      </c>
      <c r="G8580" s="9" t="s">
        <v>268</v>
      </c>
      <c r="H8580" s="8">
        <v>45536</v>
      </c>
      <c r="I8580" s="8">
        <v>45544</v>
      </c>
      <c r="J8580" s="8" t="s">
        <v>10446</v>
      </c>
      <c r="K8580" s="205" t="s">
        <v>270</v>
      </c>
      <c r="M8580" s="9" t="s">
        <v>10447</v>
      </c>
      <c r="N8580" s="215">
        <v>45575.565837071801</v>
      </c>
      <c r="O8580" s="8"/>
    </row>
    <row r="8581" spans="1:15" x14ac:dyDescent="0.25">
      <c r="A8581" s="8">
        <v>45455</v>
      </c>
      <c r="B8581" s="9" t="s">
        <v>304</v>
      </c>
      <c r="C8581" s="9" t="s">
        <v>124</v>
      </c>
      <c r="D8581" s="3">
        <v>-2.2000000000000002</v>
      </c>
      <c r="E8581" s="9" t="s">
        <v>266</v>
      </c>
      <c r="F8581" s="9" t="s">
        <v>267</v>
      </c>
      <c r="G8581" s="9" t="s">
        <v>268</v>
      </c>
      <c r="H8581" s="8">
        <v>45444</v>
      </c>
      <c r="I8581" s="8">
        <v>45453</v>
      </c>
      <c r="J8581" s="8" t="s">
        <v>305</v>
      </c>
      <c r="K8581" s="205" t="s">
        <v>270</v>
      </c>
      <c r="M8581" s="9" t="s">
        <v>306</v>
      </c>
      <c r="N8581" s="215">
        <v>45460.791518807899</v>
      </c>
      <c r="O8581" s="8">
        <v>45460</v>
      </c>
    </row>
    <row r="8582" spans="1:15" x14ac:dyDescent="0.25">
      <c r="A8582" s="8">
        <v>45709</v>
      </c>
      <c r="B8582" s="9" t="s">
        <v>563</v>
      </c>
      <c r="C8582" s="9" t="s">
        <v>124</v>
      </c>
      <c r="D8582" s="3">
        <v>-2.72</v>
      </c>
      <c r="E8582" s="9" t="s">
        <v>266</v>
      </c>
      <c r="F8582" s="9" t="s">
        <v>267</v>
      </c>
      <c r="G8582" s="9" t="s">
        <v>268</v>
      </c>
      <c r="H8582" s="8">
        <v>45689</v>
      </c>
      <c r="I8582" s="8">
        <v>45705</v>
      </c>
      <c r="J8582" s="219" t="s">
        <v>14056</v>
      </c>
      <c r="K8582" s="205" t="s">
        <v>270</v>
      </c>
      <c r="M8582" s="9" t="s">
        <v>565</v>
      </c>
      <c r="N8582" s="215">
        <v>45733.5614541088</v>
      </c>
      <c r="O8582" s="8">
        <v>45733</v>
      </c>
    </row>
    <row r="8583" spans="1:15" x14ac:dyDescent="0.25">
      <c r="A8583" s="8">
        <v>45920</v>
      </c>
      <c r="B8583" s="9" t="s">
        <v>304</v>
      </c>
      <c r="C8583" s="9" t="s">
        <v>124</v>
      </c>
      <c r="D8583" s="3">
        <v>-2.99</v>
      </c>
      <c r="E8583" s="9" t="s">
        <v>266</v>
      </c>
      <c r="F8583" s="9" t="s">
        <v>267</v>
      </c>
      <c r="G8583" s="9" t="s">
        <v>268</v>
      </c>
      <c r="H8583" s="8">
        <v>45901</v>
      </c>
      <c r="I8583" s="8">
        <v>45915</v>
      </c>
      <c r="J8583" s="219" t="s">
        <v>19360</v>
      </c>
      <c r="K8583" s="205" t="s">
        <v>270</v>
      </c>
      <c r="M8583" s="9" t="s">
        <v>306</v>
      </c>
      <c r="N8583" s="215">
        <v>45929.807189814797</v>
      </c>
      <c r="O8583" s="8">
        <v>45929</v>
      </c>
    </row>
    <row r="8584" spans="1:15" x14ac:dyDescent="0.25">
      <c r="A8584" s="8">
        <v>45889</v>
      </c>
      <c r="B8584" s="9" t="s">
        <v>563</v>
      </c>
      <c r="C8584" s="9" t="s">
        <v>124</v>
      </c>
      <c r="D8584" s="3">
        <v>-2.99</v>
      </c>
      <c r="E8584" s="9" t="s">
        <v>266</v>
      </c>
      <c r="F8584" s="9" t="s">
        <v>267</v>
      </c>
      <c r="G8584" s="9" t="s">
        <v>268</v>
      </c>
      <c r="H8584" s="8">
        <v>45870</v>
      </c>
      <c r="I8584" s="8">
        <v>45887</v>
      </c>
      <c r="J8584" s="219" t="s">
        <v>19919</v>
      </c>
      <c r="K8584" s="205" t="s">
        <v>270</v>
      </c>
      <c r="M8584" s="9" t="s">
        <v>565</v>
      </c>
      <c r="N8584" s="215">
        <v>45929.807189814797</v>
      </c>
      <c r="O8584" s="8">
        <v>45929</v>
      </c>
    </row>
    <row r="8585" spans="1:15" x14ac:dyDescent="0.25">
      <c r="A8585" s="8">
        <v>45858</v>
      </c>
      <c r="B8585" s="9" t="s">
        <v>563</v>
      </c>
      <c r="C8585" s="9" t="s">
        <v>124</v>
      </c>
      <c r="D8585" s="3">
        <v>-2.99</v>
      </c>
      <c r="E8585" s="9" t="s">
        <v>266</v>
      </c>
      <c r="F8585" s="9" t="s">
        <v>267</v>
      </c>
      <c r="G8585" s="9" t="s">
        <v>268</v>
      </c>
      <c r="H8585" s="8">
        <v>45839</v>
      </c>
      <c r="I8585" s="8">
        <v>45852</v>
      </c>
      <c r="J8585" s="219" t="s">
        <v>20319</v>
      </c>
      <c r="K8585" s="205" t="s">
        <v>270</v>
      </c>
      <c r="M8585" s="9" t="s">
        <v>565</v>
      </c>
      <c r="N8585" s="215">
        <v>45929.807189814797</v>
      </c>
      <c r="O8585" s="8">
        <v>45929</v>
      </c>
    </row>
    <row r="8586" spans="1:15" x14ac:dyDescent="0.25">
      <c r="A8586" s="8">
        <v>45797</v>
      </c>
      <c r="B8586" s="9" t="s">
        <v>304</v>
      </c>
      <c r="C8586" s="9" t="s">
        <v>124</v>
      </c>
      <c r="D8586" s="3">
        <v>-2.99</v>
      </c>
      <c r="E8586" s="9" t="s">
        <v>266</v>
      </c>
      <c r="F8586" s="9" t="s">
        <v>267</v>
      </c>
      <c r="G8586" s="9" t="s">
        <v>268</v>
      </c>
      <c r="H8586" s="8">
        <v>45778</v>
      </c>
      <c r="I8586" s="8">
        <v>45796</v>
      </c>
      <c r="J8586" s="8" t="s">
        <v>16234</v>
      </c>
      <c r="K8586" s="205" t="s">
        <v>270</v>
      </c>
      <c r="M8586" s="9" t="s">
        <v>306</v>
      </c>
      <c r="N8586" s="215">
        <v>45809.629870740697</v>
      </c>
      <c r="O8586" s="8">
        <v>45809</v>
      </c>
    </row>
    <row r="8587" spans="1:15" x14ac:dyDescent="0.25">
      <c r="A8587" s="8">
        <v>45466</v>
      </c>
      <c r="B8587" s="9" t="s">
        <v>304</v>
      </c>
      <c r="C8587" s="9" t="s">
        <v>124</v>
      </c>
      <c r="D8587" s="3">
        <v>-2.99</v>
      </c>
      <c r="E8587" s="9" t="s">
        <v>266</v>
      </c>
      <c r="F8587" s="9" t="s">
        <v>267</v>
      </c>
      <c r="G8587" s="9" t="s">
        <v>268</v>
      </c>
      <c r="H8587" s="8">
        <v>45444</v>
      </c>
      <c r="I8587" s="8">
        <v>45460</v>
      </c>
      <c r="J8587" s="8" t="s">
        <v>8631</v>
      </c>
      <c r="K8587" s="205" t="s">
        <v>270</v>
      </c>
      <c r="M8587" s="9" t="s">
        <v>306</v>
      </c>
      <c r="N8587" s="215">
        <v>45505.8848292361</v>
      </c>
      <c r="O8587" s="8">
        <v>45505</v>
      </c>
    </row>
    <row r="8588" spans="1:15" x14ac:dyDescent="0.25">
      <c r="A8588" s="8">
        <v>45254</v>
      </c>
      <c r="B8588" s="9" t="s">
        <v>304</v>
      </c>
      <c r="C8588" s="9" t="s">
        <v>124</v>
      </c>
      <c r="D8588" s="3">
        <v>-2.99</v>
      </c>
      <c r="E8588" s="9" t="s">
        <v>266</v>
      </c>
      <c r="F8588" s="9" t="s">
        <v>267</v>
      </c>
      <c r="G8588" s="9" t="s">
        <v>268</v>
      </c>
      <c r="H8588" s="8">
        <v>45231</v>
      </c>
      <c r="I8588" s="8">
        <v>45250</v>
      </c>
      <c r="J8588" s="8" t="s">
        <v>1494</v>
      </c>
      <c r="K8588" s="205" t="s">
        <v>270</v>
      </c>
      <c r="M8588" s="9" t="s">
        <v>306</v>
      </c>
      <c r="N8588" s="215">
        <v>45294.9567489931</v>
      </c>
      <c r="O8588" s="8"/>
    </row>
    <row r="8589" spans="1:15" x14ac:dyDescent="0.25">
      <c r="A8589" s="8">
        <v>45767</v>
      </c>
      <c r="B8589" s="9" t="s">
        <v>563</v>
      </c>
      <c r="C8589" s="9" t="s">
        <v>124</v>
      </c>
      <c r="D8589" s="3">
        <v>-2.99</v>
      </c>
      <c r="E8589" s="9" t="s">
        <v>266</v>
      </c>
      <c r="F8589" s="9" t="s">
        <v>267</v>
      </c>
      <c r="G8589" s="9" t="s">
        <v>268</v>
      </c>
      <c r="H8589" s="8">
        <v>45748</v>
      </c>
      <c r="I8589" s="8">
        <v>45761</v>
      </c>
      <c r="J8589" s="219" t="s">
        <v>14674</v>
      </c>
      <c r="K8589" s="205" t="s">
        <v>270</v>
      </c>
      <c r="M8589" s="9" t="s">
        <v>565</v>
      </c>
      <c r="N8589" s="215">
        <v>45777.922227581003</v>
      </c>
      <c r="O8589" s="8">
        <v>45777</v>
      </c>
    </row>
    <row r="8590" spans="1:15" x14ac:dyDescent="0.25">
      <c r="A8590" s="8">
        <v>45736</v>
      </c>
      <c r="B8590" s="9" t="s">
        <v>563</v>
      </c>
      <c r="C8590" s="9" t="s">
        <v>124</v>
      </c>
      <c r="D8590" s="3">
        <v>-2.99</v>
      </c>
      <c r="E8590" s="9" t="s">
        <v>266</v>
      </c>
      <c r="F8590" s="9" t="s">
        <v>267</v>
      </c>
      <c r="G8590" s="9" t="s">
        <v>268</v>
      </c>
      <c r="H8590" s="8">
        <v>45717</v>
      </c>
      <c r="I8590" s="8">
        <v>45733</v>
      </c>
      <c r="J8590" s="219" t="s">
        <v>15301</v>
      </c>
      <c r="K8590" s="205" t="s">
        <v>270</v>
      </c>
      <c r="M8590" s="9" t="s">
        <v>565</v>
      </c>
      <c r="N8590" s="215">
        <v>45777.922227581003</v>
      </c>
      <c r="O8590" s="8">
        <v>45777</v>
      </c>
    </row>
    <row r="8591" spans="1:15" x14ac:dyDescent="0.25">
      <c r="A8591" s="8">
        <v>45711</v>
      </c>
      <c r="B8591" s="9" t="s">
        <v>563</v>
      </c>
      <c r="C8591" s="9" t="s">
        <v>124</v>
      </c>
      <c r="D8591" s="3">
        <v>-2.99</v>
      </c>
      <c r="E8591" s="9" t="s">
        <v>266</v>
      </c>
      <c r="F8591" s="9" t="s">
        <v>267</v>
      </c>
      <c r="G8591" s="9" t="s">
        <v>268</v>
      </c>
      <c r="H8591" s="8">
        <v>45689</v>
      </c>
      <c r="I8591" s="8">
        <v>45705</v>
      </c>
      <c r="J8591" s="219" t="s">
        <v>14041</v>
      </c>
      <c r="K8591" s="205" t="s">
        <v>270</v>
      </c>
      <c r="M8591" s="9" t="s">
        <v>565</v>
      </c>
      <c r="N8591" s="215">
        <v>45733.5614541088</v>
      </c>
      <c r="O8591" s="8">
        <v>45733</v>
      </c>
    </row>
    <row r="8592" spans="1:15" x14ac:dyDescent="0.25">
      <c r="A8592" s="8">
        <v>45804</v>
      </c>
      <c r="B8592" s="9" t="s">
        <v>179</v>
      </c>
      <c r="C8592" s="9" t="s">
        <v>180</v>
      </c>
      <c r="D8592" s="3">
        <v>3.76</v>
      </c>
      <c r="E8592" s="9" t="s">
        <v>181</v>
      </c>
      <c r="F8592" s="9" t="s">
        <v>182</v>
      </c>
      <c r="G8592" s="9" t="s">
        <v>183</v>
      </c>
      <c r="H8592" s="8">
        <v>45778</v>
      </c>
      <c r="I8592" s="8">
        <v>45803</v>
      </c>
      <c r="J8592" s="8" t="s">
        <v>16090</v>
      </c>
      <c r="K8592" s="205" t="s">
        <v>185</v>
      </c>
      <c r="M8592" s="9" t="s">
        <v>186</v>
      </c>
      <c r="N8592" s="215">
        <v>45809.629870740697</v>
      </c>
      <c r="O8592" s="8">
        <v>45809</v>
      </c>
    </row>
    <row r="8593" spans="1:15" x14ac:dyDescent="0.25">
      <c r="A8593" s="8">
        <v>45680</v>
      </c>
      <c r="B8593" s="9" t="s">
        <v>563</v>
      </c>
      <c r="C8593" s="9" t="s">
        <v>124</v>
      </c>
      <c r="D8593" s="3">
        <v>-2.99</v>
      </c>
      <c r="E8593" s="9" t="s">
        <v>266</v>
      </c>
      <c r="F8593" s="9" t="s">
        <v>267</v>
      </c>
      <c r="G8593" s="9" t="s">
        <v>268</v>
      </c>
      <c r="H8593" s="8">
        <v>45658</v>
      </c>
      <c r="I8593" s="8">
        <v>45677</v>
      </c>
      <c r="J8593" s="219" t="s">
        <v>13304</v>
      </c>
      <c r="K8593" s="205" t="s">
        <v>270</v>
      </c>
      <c r="M8593" s="9" t="s">
        <v>565</v>
      </c>
      <c r="N8593" s="215">
        <v>45706.0637561111</v>
      </c>
      <c r="O8593" s="8">
        <v>45705</v>
      </c>
    </row>
    <row r="8594" spans="1:15" x14ac:dyDescent="0.25">
      <c r="A8594" s="8">
        <v>45566</v>
      </c>
      <c r="B8594" s="9" t="s">
        <v>179</v>
      </c>
      <c r="C8594" s="9" t="s">
        <v>180</v>
      </c>
      <c r="D8594" s="3">
        <v>3.82</v>
      </c>
      <c r="E8594" s="9" t="s">
        <v>181</v>
      </c>
      <c r="F8594" s="9" t="s">
        <v>182</v>
      </c>
      <c r="G8594" s="9" t="s">
        <v>183</v>
      </c>
      <c r="H8594" s="8">
        <v>45566</v>
      </c>
      <c r="I8594" s="8">
        <v>45565</v>
      </c>
      <c r="J8594" s="8" t="s">
        <v>10036</v>
      </c>
      <c r="K8594" s="205" t="s">
        <v>185</v>
      </c>
      <c r="M8594" s="9" t="s">
        <v>186</v>
      </c>
      <c r="N8594" s="215">
        <v>45575.565837071801</v>
      </c>
      <c r="O8594" s="8">
        <v>45575</v>
      </c>
    </row>
    <row r="8595" spans="1:15" x14ac:dyDescent="0.25">
      <c r="A8595" s="8">
        <v>45649</v>
      </c>
      <c r="B8595" s="9" t="s">
        <v>563</v>
      </c>
      <c r="C8595" s="9" t="s">
        <v>124</v>
      </c>
      <c r="D8595" s="3">
        <v>-2.99</v>
      </c>
      <c r="E8595" s="9" t="s">
        <v>266</v>
      </c>
      <c r="F8595" s="9" t="s">
        <v>267</v>
      </c>
      <c r="G8595" s="9" t="s">
        <v>268</v>
      </c>
      <c r="H8595" s="8">
        <v>45627</v>
      </c>
      <c r="I8595" s="8">
        <v>45649</v>
      </c>
      <c r="J8595" s="219" t="s">
        <v>13649</v>
      </c>
      <c r="K8595" s="205" t="s">
        <v>270</v>
      </c>
      <c r="M8595" s="9" t="s">
        <v>565</v>
      </c>
      <c r="N8595" s="215">
        <v>45706.0637561111</v>
      </c>
      <c r="O8595" s="8">
        <v>45705</v>
      </c>
    </row>
    <row r="8596" spans="1:15" x14ac:dyDescent="0.25">
      <c r="A8596" s="8">
        <v>45559</v>
      </c>
      <c r="B8596" s="9" t="s">
        <v>563</v>
      </c>
      <c r="C8596" s="9" t="s">
        <v>124</v>
      </c>
      <c r="D8596" s="3">
        <v>-2.99</v>
      </c>
      <c r="E8596" s="9" t="s">
        <v>266</v>
      </c>
      <c r="F8596" s="9" t="s">
        <v>267</v>
      </c>
      <c r="G8596" s="9" t="s">
        <v>268</v>
      </c>
      <c r="H8596" s="8">
        <v>45536</v>
      </c>
      <c r="I8596" s="8">
        <v>45558</v>
      </c>
      <c r="J8596" s="8" t="s">
        <v>10224</v>
      </c>
      <c r="K8596" s="205" t="s">
        <v>270</v>
      </c>
      <c r="M8596" s="9" t="s">
        <v>565</v>
      </c>
      <c r="N8596" s="215">
        <v>45575.565837071801</v>
      </c>
      <c r="O8596" s="8">
        <v>45575</v>
      </c>
    </row>
    <row r="8597" spans="1:15" x14ac:dyDescent="0.25">
      <c r="A8597" s="8">
        <v>45527</v>
      </c>
      <c r="B8597" s="9" t="s">
        <v>563</v>
      </c>
      <c r="C8597" s="9" t="s">
        <v>124</v>
      </c>
      <c r="D8597" s="3">
        <v>-2.99</v>
      </c>
      <c r="E8597" s="9" t="s">
        <v>266</v>
      </c>
      <c r="F8597" s="9" t="s">
        <v>267</v>
      </c>
      <c r="G8597" s="9" t="s">
        <v>268</v>
      </c>
      <c r="H8597" s="8">
        <v>45505</v>
      </c>
      <c r="I8597" s="8">
        <v>45523</v>
      </c>
      <c r="J8597" s="8" t="s">
        <v>9087</v>
      </c>
      <c r="K8597" s="205" t="s">
        <v>270</v>
      </c>
      <c r="M8597" s="9" t="s">
        <v>565</v>
      </c>
      <c r="N8597" s="215">
        <v>45534.648212951397</v>
      </c>
      <c r="O8597" s="8">
        <v>45534</v>
      </c>
    </row>
    <row r="8598" spans="1:15" x14ac:dyDescent="0.25">
      <c r="A8598" s="8">
        <v>45496</v>
      </c>
      <c r="B8598" s="9" t="s">
        <v>563</v>
      </c>
      <c r="C8598" s="9" t="s">
        <v>124</v>
      </c>
      <c r="D8598" s="3">
        <v>-2.99</v>
      </c>
      <c r="E8598" s="9" t="s">
        <v>266</v>
      </c>
      <c r="F8598" s="9" t="s">
        <v>267</v>
      </c>
      <c r="G8598" s="9" t="s">
        <v>268</v>
      </c>
      <c r="H8598" s="8">
        <v>45474</v>
      </c>
      <c r="I8598" s="8">
        <v>45495</v>
      </c>
      <c r="J8598" s="8" t="s">
        <v>7762</v>
      </c>
      <c r="K8598" s="205" t="s">
        <v>270</v>
      </c>
      <c r="M8598" s="9" t="s">
        <v>565</v>
      </c>
      <c r="N8598" s="215">
        <v>45505.8848292361</v>
      </c>
      <c r="O8598" s="8">
        <v>45505</v>
      </c>
    </row>
    <row r="8599" spans="1:15" x14ac:dyDescent="0.25">
      <c r="A8599" s="8">
        <v>45435</v>
      </c>
      <c r="B8599" s="9" t="s">
        <v>563</v>
      </c>
      <c r="C8599" s="9" t="s">
        <v>124</v>
      </c>
      <c r="D8599" s="3">
        <v>-2.99</v>
      </c>
      <c r="E8599" s="9" t="s">
        <v>266</v>
      </c>
      <c r="F8599" s="9" t="s">
        <v>267</v>
      </c>
      <c r="G8599" s="9" t="s">
        <v>268</v>
      </c>
      <c r="H8599" s="8">
        <v>45413</v>
      </c>
      <c r="I8599" s="8">
        <v>45432</v>
      </c>
      <c r="J8599" s="8" t="s">
        <v>1486</v>
      </c>
      <c r="K8599" s="205" t="s">
        <v>270</v>
      </c>
      <c r="M8599" s="9" t="s">
        <v>565</v>
      </c>
      <c r="N8599" s="215">
        <v>45445.039048634302</v>
      </c>
      <c r="O8599" s="8">
        <v>45444</v>
      </c>
    </row>
    <row r="8600" spans="1:15" x14ac:dyDescent="0.25">
      <c r="A8600" s="8">
        <v>45406</v>
      </c>
      <c r="B8600" s="9" t="s">
        <v>563</v>
      </c>
      <c r="C8600" s="9" t="s">
        <v>124</v>
      </c>
      <c r="D8600" s="3">
        <v>-2.99</v>
      </c>
      <c r="E8600" s="9" t="s">
        <v>266</v>
      </c>
      <c r="F8600" s="9" t="s">
        <v>267</v>
      </c>
      <c r="G8600" s="9" t="s">
        <v>268</v>
      </c>
      <c r="H8600" s="8">
        <v>45383</v>
      </c>
      <c r="I8600" s="8">
        <v>45404</v>
      </c>
      <c r="J8600" s="8" t="s">
        <v>1487</v>
      </c>
      <c r="K8600" s="205" t="s">
        <v>270</v>
      </c>
      <c r="M8600" s="9" t="s">
        <v>565</v>
      </c>
      <c r="N8600" s="215">
        <v>45412.662961076399</v>
      </c>
      <c r="O8600" s="8">
        <v>45412</v>
      </c>
    </row>
    <row r="8601" spans="1:15" x14ac:dyDescent="0.25">
      <c r="A8601" s="8">
        <v>45375</v>
      </c>
      <c r="B8601" s="9" t="s">
        <v>563</v>
      </c>
      <c r="C8601" s="9" t="s">
        <v>124</v>
      </c>
      <c r="D8601" s="3">
        <v>-2.99</v>
      </c>
      <c r="E8601" s="9" t="s">
        <v>266</v>
      </c>
      <c r="F8601" s="9" t="s">
        <v>267</v>
      </c>
      <c r="G8601" s="9" t="s">
        <v>268</v>
      </c>
      <c r="H8601" s="8">
        <v>45352</v>
      </c>
      <c r="I8601" s="8">
        <v>45369</v>
      </c>
      <c r="J8601" s="8" t="s">
        <v>1489</v>
      </c>
      <c r="K8601" s="205" t="s">
        <v>270</v>
      </c>
      <c r="M8601" s="9" t="s">
        <v>565</v>
      </c>
      <c r="N8601" s="215">
        <v>45385.162865138896</v>
      </c>
      <c r="O8601" s="8">
        <v>45384</v>
      </c>
    </row>
    <row r="8602" spans="1:15" x14ac:dyDescent="0.25">
      <c r="A8602" s="8">
        <v>45346</v>
      </c>
      <c r="B8602" s="9" t="s">
        <v>563</v>
      </c>
      <c r="C8602" s="9" t="s">
        <v>124</v>
      </c>
      <c r="D8602" s="3">
        <v>-2.99</v>
      </c>
      <c r="E8602" s="9" t="s">
        <v>266</v>
      </c>
      <c r="F8602" s="9" t="s">
        <v>267</v>
      </c>
      <c r="G8602" s="9" t="s">
        <v>268</v>
      </c>
      <c r="H8602" s="8">
        <v>45323</v>
      </c>
      <c r="I8602" s="8">
        <v>45341</v>
      </c>
      <c r="J8602" s="8" t="s">
        <v>1490</v>
      </c>
      <c r="K8602" s="205" t="s">
        <v>270</v>
      </c>
      <c r="M8602" s="9" t="s">
        <v>565</v>
      </c>
      <c r="N8602" s="215">
        <v>45363.078556828703</v>
      </c>
      <c r="O8602" s="8"/>
    </row>
    <row r="8603" spans="1:15" x14ac:dyDescent="0.25">
      <c r="A8603" s="8">
        <v>45315</v>
      </c>
      <c r="B8603" s="9" t="s">
        <v>563</v>
      </c>
      <c r="C8603" s="9" t="s">
        <v>124</v>
      </c>
      <c r="D8603" s="3">
        <v>-2.99</v>
      </c>
      <c r="E8603" s="9" t="s">
        <v>266</v>
      </c>
      <c r="F8603" s="9" t="s">
        <v>267</v>
      </c>
      <c r="G8603" s="9" t="s">
        <v>268</v>
      </c>
      <c r="H8603" s="8">
        <v>45292</v>
      </c>
      <c r="I8603" s="8">
        <v>45313</v>
      </c>
      <c r="J8603" s="8" t="s">
        <v>1491</v>
      </c>
      <c r="K8603" s="205" t="s">
        <v>270</v>
      </c>
      <c r="M8603" s="9" t="s">
        <v>565</v>
      </c>
      <c r="N8603" s="215">
        <v>45318.192840775497</v>
      </c>
      <c r="O8603" s="8"/>
    </row>
    <row r="8604" spans="1:15" x14ac:dyDescent="0.25">
      <c r="A8604" s="8">
        <v>45678</v>
      </c>
      <c r="B8604" s="9" t="s">
        <v>179</v>
      </c>
      <c r="C8604" s="9" t="s">
        <v>180</v>
      </c>
      <c r="D8604" s="3">
        <v>3.97</v>
      </c>
      <c r="E8604" s="9" t="s">
        <v>181</v>
      </c>
      <c r="F8604" s="9" t="s">
        <v>182</v>
      </c>
      <c r="G8604" s="9" t="s">
        <v>183</v>
      </c>
      <c r="H8604" s="8">
        <v>45658</v>
      </c>
      <c r="I8604" s="8">
        <v>45677</v>
      </c>
      <c r="J8604" s="219" t="s">
        <v>13334</v>
      </c>
      <c r="K8604" s="205" t="s">
        <v>185</v>
      </c>
      <c r="M8604" s="9" t="s">
        <v>186</v>
      </c>
      <c r="N8604" s="215">
        <v>45706.0637561111</v>
      </c>
      <c r="O8604" s="8">
        <v>45705</v>
      </c>
    </row>
    <row r="8605" spans="1:15" x14ac:dyDescent="0.25">
      <c r="A8605" s="8">
        <v>45284</v>
      </c>
      <c r="B8605" s="9" t="s">
        <v>563</v>
      </c>
      <c r="C8605" s="9" t="s">
        <v>124</v>
      </c>
      <c r="D8605" s="3">
        <v>-2.99</v>
      </c>
      <c r="E8605" s="9" t="s">
        <v>266</v>
      </c>
      <c r="F8605" s="9" t="s">
        <v>267</v>
      </c>
      <c r="G8605" s="9" t="s">
        <v>268</v>
      </c>
      <c r="H8605" s="8">
        <v>45261</v>
      </c>
      <c r="I8605" s="8">
        <v>45278</v>
      </c>
      <c r="J8605" s="8" t="s">
        <v>1493</v>
      </c>
      <c r="K8605" s="205" t="s">
        <v>270</v>
      </c>
      <c r="M8605" s="9" t="s">
        <v>565</v>
      </c>
      <c r="N8605" s="215">
        <v>45294.9567489931</v>
      </c>
      <c r="O8605" s="8"/>
    </row>
    <row r="8606" spans="1:15" x14ac:dyDescent="0.25">
      <c r="A8606" s="8">
        <v>45828</v>
      </c>
      <c r="B8606" s="9" t="s">
        <v>563</v>
      </c>
      <c r="C8606" s="9" t="s">
        <v>124</v>
      </c>
      <c r="D8606" s="3">
        <v>-2.99</v>
      </c>
      <c r="E8606" s="9" t="s">
        <v>266</v>
      </c>
      <c r="F8606" s="9" t="s">
        <v>267</v>
      </c>
      <c r="G8606" s="9" t="s">
        <v>268</v>
      </c>
      <c r="H8606" s="8">
        <v>45809</v>
      </c>
      <c r="I8606" s="8">
        <v>45824</v>
      </c>
      <c r="J8606" s="8" t="s">
        <v>17830</v>
      </c>
      <c r="K8606" s="205" t="s">
        <v>270</v>
      </c>
      <c r="M8606" s="9" t="s">
        <v>565</v>
      </c>
      <c r="N8606" s="215">
        <v>45840.490152685197</v>
      </c>
      <c r="O8606" s="8">
        <v>45840</v>
      </c>
    </row>
    <row r="8607" spans="1:15" x14ac:dyDescent="0.25">
      <c r="A8607" s="8">
        <v>45368</v>
      </c>
      <c r="B8607" s="9" t="s">
        <v>304</v>
      </c>
      <c r="C8607" s="9" t="s">
        <v>124</v>
      </c>
      <c r="D8607" s="3">
        <v>-3.19</v>
      </c>
      <c r="E8607" s="9" t="s">
        <v>266</v>
      </c>
      <c r="F8607" s="9" t="s">
        <v>267</v>
      </c>
      <c r="G8607" s="9" t="s">
        <v>268</v>
      </c>
      <c r="H8607" s="8">
        <v>45352</v>
      </c>
      <c r="I8607" s="8">
        <v>45362</v>
      </c>
      <c r="J8607" s="8" t="s">
        <v>1514</v>
      </c>
      <c r="K8607" s="205" t="s">
        <v>270</v>
      </c>
      <c r="M8607" s="9" t="s">
        <v>306</v>
      </c>
      <c r="N8607" s="215">
        <v>45371.6918198032</v>
      </c>
      <c r="O8607" s="8">
        <v>45384</v>
      </c>
    </row>
    <row r="8608" spans="1:15" x14ac:dyDescent="0.25">
      <c r="A8608" s="8">
        <v>45798</v>
      </c>
      <c r="B8608" s="9" t="s">
        <v>563</v>
      </c>
      <c r="C8608" s="9" t="s">
        <v>124</v>
      </c>
      <c r="D8608" s="3">
        <v>-3.19</v>
      </c>
      <c r="E8608" s="9" t="s">
        <v>266</v>
      </c>
      <c r="F8608" s="9" t="s">
        <v>267</v>
      </c>
      <c r="G8608" s="9" t="s">
        <v>268</v>
      </c>
      <c r="H8608" s="8">
        <v>45778</v>
      </c>
      <c r="I8608" s="8">
        <v>45796</v>
      </c>
      <c r="J8608" s="8" t="s">
        <v>16210</v>
      </c>
      <c r="K8608" s="205" t="s">
        <v>270</v>
      </c>
      <c r="M8608" s="9" t="s">
        <v>565</v>
      </c>
      <c r="N8608" s="215">
        <v>45809.629870740697</v>
      </c>
      <c r="O8608" s="8">
        <v>45809</v>
      </c>
    </row>
    <row r="8609" spans="1:15" x14ac:dyDescent="0.25">
      <c r="A8609" s="8">
        <v>45768</v>
      </c>
      <c r="B8609" s="9" t="s">
        <v>563</v>
      </c>
      <c r="C8609" s="9" t="s">
        <v>124</v>
      </c>
      <c r="D8609" s="3">
        <v>-3.19</v>
      </c>
      <c r="E8609" s="9" t="s">
        <v>266</v>
      </c>
      <c r="F8609" s="9" t="s">
        <v>267</v>
      </c>
      <c r="G8609" s="9" t="s">
        <v>268</v>
      </c>
      <c r="H8609" s="8">
        <v>45748</v>
      </c>
      <c r="I8609" s="8">
        <v>45768</v>
      </c>
      <c r="J8609" s="219" t="s">
        <v>14645</v>
      </c>
      <c r="K8609" s="205" t="s">
        <v>270</v>
      </c>
      <c r="M8609" s="9" t="s">
        <v>565</v>
      </c>
      <c r="N8609" s="215">
        <v>45777.922227581003</v>
      </c>
      <c r="O8609" s="8">
        <v>45777</v>
      </c>
    </row>
    <row r="8610" spans="1:15" x14ac:dyDescent="0.25">
      <c r="A8610" s="8">
        <v>45737</v>
      </c>
      <c r="B8610" s="9" t="s">
        <v>563</v>
      </c>
      <c r="C8610" s="9" t="s">
        <v>124</v>
      </c>
      <c r="D8610" s="3">
        <v>-3.19</v>
      </c>
      <c r="E8610" s="9" t="s">
        <v>266</v>
      </c>
      <c r="F8610" s="9" t="s">
        <v>267</v>
      </c>
      <c r="G8610" s="9" t="s">
        <v>268</v>
      </c>
      <c r="H8610" s="8">
        <v>45717</v>
      </c>
      <c r="I8610" s="8">
        <v>45733</v>
      </c>
      <c r="J8610" s="219" t="s">
        <v>15277</v>
      </c>
      <c r="K8610" s="205" t="s">
        <v>270</v>
      </c>
      <c r="M8610" s="9" t="s">
        <v>565</v>
      </c>
      <c r="N8610" s="215">
        <v>45777.922227581003</v>
      </c>
      <c r="O8610" s="8">
        <v>45777</v>
      </c>
    </row>
    <row r="8611" spans="1:15" x14ac:dyDescent="0.25">
      <c r="A8611" s="8">
        <v>45709</v>
      </c>
      <c r="B8611" s="9" t="s">
        <v>563</v>
      </c>
      <c r="C8611" s="9" t="s">
        <v>124</v>
      </c>
      <c r="D8611" s="3">
        <v>-3.19</v>
      </c>
      <c r="E8611" s="9" t="s">
        <v>266</v>
      </c>
      <c r="F8611" s="9" t="s">
        <v>267</v>
      </c>
      <c r="G8611" s="9" t="s">
        <v>268</v>
      </c>
      <c r="H8611" s="8">
        <v>45689</v>
      </c>
      <c r="I8611" s="8">
        <v>45705</v>
      </c>
      <c r="J8611" s="219" t="s">
        <v>14055</v>
      </c>
      <c r="K8611" s="205" t="s">
        <v>270</v>
      </c>
      <c r="M8611" s="9" t="s">
        <v>565</v>
      </c>
      <c r="N8611" s="215">
        <v>45733.5614541088</v>
      </c>
      <c r="O8611" s="8">
        <v>45733</v>
      </c>
    </row>
    <row r="8612" spans="1:15" x14ac:dyDescent="0.25">
      <c r="A8612" s="8">
        <v>45648</v>
      </c>
      <c r="B8612" s="9" t="s">
        <v>563</v>
      </c>
      <c r="C8612" s="9" t="s">
        <v>124</v>
      </c>
      <c r="D8612" s="3">
        <v>-3.19</v>
      </c>
      <c r="E8612" s="9" t="s">
        <v>266</v>
      </c>
      <c r="F8612" s="9" t="s">
        <v>267</v>
      </c>
      <c r="G8612" s="9" t="s">
        <v>268</v>
      </c>
      <c r="H8612" s="8">
        <v>45627</v>
      </c>
      <c r="I8612" s="8">
        <v>45642</v>
      </c>
      <c r="J8612" s="219" t="s">
        <v>13662</v>
      </c>
      <c r="K8612" s="205" t="s">
        <v>270</v>
      </c>
      <c r="M8612" s="9" t="s">
        <v>565</v>
      </c>
      <c r="N8612" s="215">
        <v>45706.0637561111</v>
      </c>
      <c r="O8612" s="8">
        <v>45705</v>
      </c>
    </row>
    <row r="8613" spans="1:15" x14ac:dyDescent="0.25">
      <c r="A8613" s="8">
        <v>45712</v>
      </c>
      <c r="B8613" s="9" t="s">
        <v>563</v>
      </c>
      <c r="C8613" s="9" t="s">
        <v>124</v>
      </c>
      <c r="D8613" s="3">
        <v>-3.3</v>
      </c>
      <c r="E8613" s="9" t="s">
        <v>266</v>
      </c>
      <c r="F8613" s="9" t="s">
        <v>267</v>
      </c>
      <c r="G8613" s="9" t="s">
        <v>268</v>
      </c>
      <c r="H8613" s="8">
        <v>45689</v>
      </c>
      <c r="I8613" s="8">
        <v>45712</v>
      </c>
      <c r="J8613" s="219" t="s">
        <v>14027</v>
      </c>
      <c r="K8613" s="205" t="s">
        <v>270</v>
      </c>
      <c r="M8613" s="9" t="s">
        <v>565</v>
      </c>
      <c r="N8613" s="215">
        <v>45733.5614541088</v>
      </c>
      <c r="O8613" s="8">
        <v>45733</v>
      </c>
    </row>
    <row r="8614" spans="1:15" x14ac:dyDescent="0.25">
      <c r="A8614" s="8">
        <v>45522</v>
      </c>
      <c r="B8614" s="9" t="s">
        <v>9187</v>
      </c>
      <c r="C8614" s="9" t="s">
        <v>124</v>
      </c>
      <c r="D8614" s="3">
        <v>-3.3</v>
      </c>
      <c r="E8614" s="9" t="s">
        <v>266</v>
      </c>
      <c r="F8614" s="9" t="s">
        <v>267</v>
      </c>
      <c r="G8614" s="9" t="s">
        <v>268</v>
      </c>
      <c r="H8614" s="8">
        <v>45505</v>
      </c>
      <c r="I8614" s="8">
        <v>45516</v>
      </c>
      <c r="J8614" s="8" t="s">
        <v>9188</v>
      </c>
      <c r="K8614" s="205" t="s">
        <v>270</v>
      </c>
      <c r="M8614" s="9" t="s">
        <v>9189</v>
      </c>
      <c r="N8614" s="215">
        <v>45534.648212951397</v>
      </c>
      <c r="O8614" s="8"/>
    </row>
    <row r="8615" spans="1:15" x14ac:dyDescent="0.25">
      <c r="A8615" s="8">
        <v>45284</v>
      </c>
      <c r="B8615" s="9" t="s">
        <v>1518</v>
      </c>
      <c r="C8615" s="9" t="s">
        <v>124</v>
      </c>
      <c r="D8615" s="216">
        <v>-3.3</v>
      </c>
      <c r="E8615" s="9" t="s">
        <v>132</v>
      </c>
      <c r="F8615" s="9" t="s">
        <v>133</v>
      </c>
      <c r="G8615" s="9" t="s">
        <v>134</v>
      </c>
      <c r="H8615" s="8">
        <v>45261</v>
      </c>
      <c r="I8615" s="8">
        <v>45278</v>
      </c>
      <c r="J8615" s="219" t="s">
        <v>1519</v>
      </c>
      <c r="K8615" s="206" t="s">
        <v>136</v>
      </c>
      <c r="M8615" s="9" t="s">
        <v>1518</v>
      </c>
      <c r="N8615" s="215">
        <v>45294.9567489931</v>
      </c>
      <c r="O8615" s="8"/>
    </row>
    <row r="8616" spans="1:15" x14ac:dyDescent="0.25">
      <c r="A8616" s="8">
        <v>45253</v>
      </c>
      <c r="B8616" s="9" t="s">
        <v>1518</v>
      </c>
      <c r="C8616" s="9" t="s">
        <v>124</v>
      </c>
      <c r="D8616" s="3">
        <v>-3.3</v>
      </c>
      <c r="E8616" s="9" t="s">
        <v>132</v>
      </c>
      <c r="F8616" s="9" t="s">
        <v>133</v>
      </c>
      <c r="G8616" s="9" t="s">
        <v>134</v>
      </c>
      <c r="H8616" s="8">
        <v>45231</v>
      </c>
      <c r="I8616" s="8">
        <v>45250</v>
      </c>
      <c r="J8616" s="219" t="s">
        <v>1520</v>
      </c>
      <c r="K8616" s="206" t="s">
        <v>136</v>
      </c>
      <c r="M8616" s="9" t="s">
        <v>1518</v>
      </c>
      <c r="N8616" s="215">
        <v>45294.9567489931</v>
      </c>
      <c r="O8616" s="8"/>
    </row>
    <row r="8617" spans="1:15" x14ac:dyDescent="0.25">
      <c r="A8617" s="8">
        <v>45762</v>
      </c>
      <c r="B8617" s="9" t="s">
        <v>8366</v>
      </c>
      <c r="C8617" s="9" t="s">
        <v>180</v>
      </c>
      <c r="D8617" s="3">
        <v>4.8099999999999996</v>
      </c>
      <c r="E8617" s="9" t="s">
        <v>181</v>
      </c>
      <c r="F8617" s="9" t="s">
        <v>182</v>
      </c>
      <c r="G8617" s="9" t="s">
        <v>183</v>
      </c>
      <c r="H8617" s="8">
        <v>45748</v>
      </c>
      <c r="I8617" s="8">
        <v>45761</v>
      </c>
      <c r="J8617" s="219" t="s">
        <v>14744</v>
      </c>
      <c r="K8617" s="205" t="s">
        <v>185</v>
      </c>
      <c r="M8617" s="9" t="s">
        <v>8368</v>
      </c>
      <c r="N8617" s="215">
        <v>45777.922227581003</v>
      </c>
      <c r="O8617" s="8">
        <v>45777</v>
      </c>
    </row>
    <row r="8618" spans="1:15" x14ac:dyDescent="0.25">
      <c r="A8618" s="8">
        <v>45621</v>
      </c>
      <c r="B8618" s="9" t="s">
        <v>11617</v>
      </c>
      <c r="C8618" s="9" t="s">
        <v>124</v>
      </c>
      <c r="D8618" s="3">
        <v>-3.96</v>
      </c>
      <c r="E8618" s="9" t="s">
        <v>7746</v>
      </c>
      <c r="F8618" s="9" t="s">
        <v>133</v>
      </c>
      <c r="G8618" s="9" t="s">
        <v>134</v>
      </c>
      <c r="H8618" s="8">
        <v>45597</v>
      </c>
      <c r="I8618" s="8">
        <v>45621</v>
      </c>
      <c r="J8618" s="219" t="s">
        <v>11618</v>
      </c>
      <c r="K8618" s="205" t="s">
        <v>136</v>
      </c>
      <c r="M8618" s="9" t="s">
        <v>11619</v>
      </c>
      <c r="N8618" s="215">
        <v>45635.715607696802</v>
      </c>
      <c r="O8618" s="8"/>
    </row>
    <row r="8619" spans="1:15" x14ac:dyDescent="0.25">
      <c r="A8619" s="8">
        <v>45369</v>
      </c>
      <c r="B8619" s="9" t="s">
        <v>1547</v>
      </c>
      <c r="C8619" s="9" t="s">
        <v>124</v>
      </c>
      <c r="D8619" s="3">
        <v>-4.18</v>
      </c>
      <c r="E8619" s="9" t="s">
        <v>132</v>
      </c>
      <c r="F8619" s="9" t="s">
        <v>133</v>
      </c>
      <c r="G8619" s="9" t="s">
        <v>134</v>
      </c>
      <c r="H8619" s="8">
        <v>45352</v>
      </c>
      <c r="I8619" s="8">
        <v>45369</v>
      </c>
      <c r="J8619" s="8" t="s">
        <v>1548</v>
      </c>
      <c r="K8619" s="205" t="s">
        <v>136</v>
      </c>
      <c r="M8619" s="9" t="s">
        <v>1549</v>
      </c>
      <c r="N8619" s="215">
        <v>45385.162865138896</v>
      </c>
      <c r="O8619" s="8"/>
    </row>
    <row r="8620" spans="1:15" x14ac:dyDescent="0.25">
      <c r="A8620" s="8">
        <v>45796</v>
      </c>
      <c r="B8620" s="9" t="s">
        <v>188</v>
      </c>
      <c r="C8620" s="9" t="s">
        <v>180</v>
      </c>
      <c r="D8620" s="3">
        <v>4.99</v>
      </c>
      <c r="E8620" s="9" t="s">
        <v>181</v>
      </c>
      <c r="F8620" s="9" t="s">
        <v>182</v>
      </c>
      <c r="G8620" s="9" t="s">
        <v>183</v>
      </c>
      <c r="H8620" s="8">
        <v>45778</v>
      </c>
      <c r="I8620" s="8">
        <v>45796</v>
      </c>
      <c r="J8620" s="8" t="s">
        <v>16238</v>
      </c>
      <c r="K8620" s="205" t="s">
        <v>185</v>
      </c>
      <c r="M8620" s="9" t="s">
        <v>190</v>
      </c>
      <c r="N8620" s="215">
        <v>45809.629870740697</v>
      </c>
      <c r="O8620" s="8">
        <v>45809</v>
      </c>
    </row>
    <row r="8621" spans="1:15" x14ac:dyDescent="0.25">
      <c r="A8621" s="8">
        <v>45707</v>
      </c>
      <c r="B8621" s="9" t="s">
        <v>188</v>
      </c>
      <c r="C8621" s="9" t="s">
        <v>180</v>
      </c>
      <c r="D8621" s="3">
        <v>4.99</v>
      </c>
      <c r="E8621" s="9" t="s">
        <v>181</v>
      </c>
      <c r="F8621" s="9" t="s">
        <v>182</v>
      </c>
      <c r="G8621" s="9" t="s">
        <v>183</v>
      </c>
      <c r="H8621" s="8">
        <v>45689</v>
      </c>
      <c r="I8621" s="8">
        <v>45705</v>
      </c>
      <c r="J8621" s="219" t="s">
        <v>14081</v>
      </c>
      <c r="K8621" s="205" t="s">
        <v>185</v>
      </c>
      <c r="M8621" s="9" t="s">
        <v>190</v>
      </c>
      <c r="N8621" s="215">
        <v>45733.5614541088</v>
      </c>
      <c r="O8621" s="8">
        <v>45733</v>
      </c>
    </row>
    <row r="8622" spans="1:15" x14ac:dyDescent="0.25">
      <c r="A8622" s="8">
        <v>45645</v>
      </c>
      <c r="B8622" s="9" t="s">
        <v>188</v>
      </c>
      <c r="C8622" s="9" t="s">
        <v>180</v>
      </c>
      <c r="D8622" s="3">
        <v>4.99</v>
      </c>
      <c r="E8622" s="9" t="s">
        <v>181</v>
      </c>
      <c r="F8622" s="9" t="s">
        <v>182</v>
      </c>
      <c r="G8622" s="9" t="s">
        <v>183</v>
      </c>
      <c r="H8622" s="8">
        <v>45627</v>
      </c>
      <c r="I8622" s="8">
        <v>45642</v>
      </c>
      <c r="J8622" s="219" t="s">
        <v>12714</v>
      </c>
      <c r="K8622" s="205" t="s">
        <v>185</v>
      </c>
      <c r="M8622" s="9" t="s">
        <v>190</v>
      </c>
      <c r="N8622" s="215">
        <v>45681.075335370399</v>
      </c>
      <c r="O8622" s="8">
        <v>45681</v>
      </c>
    </row>
    <row r="8623" spans="1:15" x14ac:dyDescent="0.25">
      <c r="A8623" s="8">
        <v>45615</v>
      </c>
      <c r="B8623" s="9" t="s">
        <v>188</v>
      </c>
      <c r="C8623" s="9" t="s">
        <v>180</v>
      </c>
      <c r="D8623" s="3">
        <v>4.99</v>
      </c>
      <c r="E8623" s="9" t="s">
        <v>181</v>
      </c>
      <c r="F8623" s="9" t="s">
        <v>182</v>
      </c>
      <c r="G8623" s="9" t="s">
        <v>183</v>
      </c>
      <c r="H8623" s="8">
        <v>45597</v>
      </c>
      <c r="I8623" s="8">
        <v>45614</v>
      </c>
      <c r="J8623" s="219" t="s">
        <v>11669</v>
      </c>
      <c r="K8623" s="205" t="s">
        <v>185</v>
      </c>
      <c r="M8623" s="9" t="s">
        <v>190</v>
      </c>
      <c r="N8623" s="215">
        <v>45635.715607696802</v>
      </c>
      <c r="O8623" s="8">
        <v>45635</v>
      </c>
    </row>
    <row r="8624" spans="1:15" x14ac:dyDescent="0.25">
      <c r="A8624" s="8">
        <v>45554</v>
      </c>
      <c r="B8624" s="9" t="s">
        <v>188</v>
      </c>
      <c r="C8624" s="9" t="s">
        <v>180</v>
      </c>
      <c r="D8624" s="3">
        <v>4.99</v>
      </c>
      <c r="E8624" s="9" t="s">
        <v>181</v>
      </c>
      <c r="F8624" s="9" t="s">
        <v>182</v>
      </c>
      <c r="G8624" s="9" t="s">
        <v>183</v>
      </c>
      <c r="H8624" s="8">
        <v>45536</v>
      </c>
      <c r="I8624" s="8">
        <v>45551</v>
      </c>
      <c r="J8624" s="8" t="s">
        <v>10369</v>
      </c>
      <c r="K8624" s="205" t="s">
        <v>185</v>
      </c>
      <c r="M8624" s="9" t="s">
        <v>190</v>
      </c>
      <c r="N8624" s="215">
        <v>45575.565837071801</v>
      </c>
      <c r="O8624" s="8">
        <v>45575</v>
      </c>
    </row>
    <row r="8625" spans="1:15" x14ac:dyDescent="0.25">
      <c r="A8625" s="8">
        <v>45523</v>
      </c>
      <c r="B8625" s="9" t="s">
        <v>188</v>
      </c>
      <c r="C8625" s="9" t="s">
        <v>180</v>
      </c>
      <c r="D8625" s="3">
        <v>4.99</v>
      </c>
      <c r="E8625" s="9" t="s">
        <v>181</v>
      </c>
      <c r="F8625" s="9" t="s">
        <v>182</v>
      </c>
      <c r="G8625" s="9" t="s">
        <v>183</v>
      </c>
      <c r="H8625" s="8">
        <v>45505</v>
      </c>
      <c r="I8625" s="8">
        <v>45523</v>
      </c>
      <c r="J8625" s="8" t="s">
        <v>9182</v>
      </c>
      <c r="K8625" s="205" t="s">
        <v>185</v>
      </c>
      <c r="M8625" s="9" t="s">
        <v>190</v>
      </c>
      <c r="N8625" s="215">
        <v>45534.648212951397</v>
      </c>
      <c r="O8625" s="8">
        <v>45534</v>
      </c>
    </row>
    <row r="8626" spans="1:15" x14ac:dyDescent="0.25">
      <c r="A8626" s="8">
        <v>45463</v>
      </c>
      <c r="B8626" s="9" t="s">
        <v>188</v>
      </c>
      <c r="C8626" s="9" t="s">
        <v>180</v>
      </c>
      <c r="D8626" s="3">
        <v>4.99</v>
      </c>
      <c r="E8626" s="9" t="s">
        <v>181</v>
      </c>
      <c r="F8626" s="9" t="s">
        <v>182</v>
      </c>
      <c r="G8626" s="9" t="s">
        <v>183</v>
      </c>
      <c r="H8626" s="8">
        <v>45444</v>
      </c>
      <c r="I8626" s="8">
        <v>45460</v>
      </c>
      <c r="J8626" s="8" t="s">
        <v>8769</v>
      </c>
      <c r="K8626" s="205" t="s">
        <v>185</v>
      </c>
      <c r="M8626" s="9" t="s">
        <v>190</v>
      </c>
      <c r="N8626" s="215">
        <v>45505.8848292361</v>
      </c>
      <c r="O8626" s="8">
        <v>45505</v>
      </c>
    </row>
    <row r="8627" spans="1:15" x14ac:dyDescent="0.25">
      <c r="A8627" s="8">
        <v>45445</v>
      </c>
      <c r="B8627" s="9" t="s">
        <v>492</v>
      </c>
      <c r="C8627" s="9" t="s">
        <v>124</v>
      </c>
      <c r="D8627" s="3">
        <v>-4.29</v>
      </c>
      <c r="E8627" s="9" t="s">
        <v>132</v>
      </c>
      <c r="F8627" s="9" t="s">
        <v>133</v>
      </c>
      <c r="G8627" s="9" t="s">
        <v>134</v>
      </c>
      <c r="H8627" s="8">
        <v>45444</v>
      </c>
      <c r="I8627" s="8">
        <v>45439</v>
      </c>
      <c r="J8627" s="8" t="s">
        <v>493</v>
      </c>
      <c r="K8627" s="206" t="s">
        <v>136</v>
      </c>
      <c r="M8627" s="9" t="s">
        <v>494</v>
      </c>
      <c r="N8627" s="215">
        <v>45460.791518807899</v>
      </c>
      <c r="O8627" s="8"/>
    </row>
    <row r="8628" spans="1:15" x14ac:dyDescent="0.25">
      <c r="A8628" s="8">
        <v>45796</v>
      </c>
      <c r="B8628" s="9" t="s">
        <v>16235</v>
      </c>
      <c r="C8628" s="9" t="s">
        <v>124</v>
      </c>
      <c r="D8628" s="3">
        <v>-4.3600000000000003</v>
      </c>
      <c r="E8628" s="9" t="s">
        <v>7746</v>
      </c>
      <c r="F8628" s="9" t="s">
        <v>133</v>
      </c>
      <c r="G8628" s="9" t="s">
        <v>134</v>
      </c>
      <c r="H8628" s="8">
        <v>45778</v>
      </c>
      <c r="I8628" s="8">
        <v>45796</v>
      </c>
      <c r="J8628" s="8" t="s">
        <v>16236</v>
      </c>
      <c r="K8628" s="205" t="s">
        <v>136</v>
      </c>
      <c r="M8628" s="9" t="s">
        <v>16237</v>
      </c>
      <c r="N8628" s="215">
        <v>45809.629870740697</v>
      </c>
      <c r="O8628" s="8"/>
    </row>
    <row r="8629" spans="1:15" x14ac:dyDescent="0.25">
      <c r="A8629" s="8">
        <v>45475</v>
      </c>
      <c r="B8629" s="9" t="s">
        <v>304</v>
      </c>
      <c r="C8629" s="9" t="s">
        <v>124</v>
      </c>
      <c r="D8629" s="3">
        <v>-4.4000000000000004</v>
      </c>
      <c r="E8629" s="9" t="s">
        <v>266</v>
      </c>
      <c r="F8629" s="9" t="s">
        <v>267</v>
      </c>
      <c r="G8629" s="9" t="s">
        <v>268</v>
      </c>
      <c r="H8629" s="8">
        <v>45474</v>
      </c>
      <c r="I8629" s="8">
        <v>45474</v>
      </c>
      <c r="J8629" s="8" t="s">
        <v>8237</v>
      </c>
      <c r="K8629" s="205" t="s">
        <v>270</v>
      </c>
      <c r="M8629" s="9" t="s">
        <v>306</v>
      </c>
      <c r="N8629" s="215">
        <v>45505.8848292361</v>
      </c>
      <c r="O8629" s="8">
        <v>45505</v>
      </c>
    </row>
    <row r="8630" spans="1:15" x14ac:dyDescent="0.25">
      <c r="A8630" s="8">
        <v>45669</v>
      </c>
      <c r="B8630" s="9" t="s">
        <v>563</v>
      </c>
      <c r="C8630" s="9" t="s">
        <v>124</v>
      </c>
      <c r="D8630" s="3">
        <v>-4.4000000000000004</v>
      </c>
      <c r="E8630" s="9" t="s">
        <v>266</v>
      </c>
      <c r="F8630" s="9" t="s">
        <v>267</v>
      </c>
      <c r="G8630" s="9" t="s">
        <v>268</v>
      </c>
      <c r="H8630" s="8">
        <v>45658</v>
      </c>
      <c r="I8630" s="8">
        <v>45663</v>
      </c>
      <c r="J8630" s="219" t="s">
        <v>13424</v>
      </c>
      <c r="K8630" s="205" t="s">
        <v>270</v>
      </c>
      <c r="M8630" s="9" t="s">
        <v>565</v>
      </c>
      <c r="N8630" s="215">
        <v>45706.0637561111</v>
      </c>
      <c r="O8630" s="8">
        <v>45705</v>
      </c>
    </row>
    <row r="8631" spans="1:15" x14ac:dyDescent="0.25">
      <c r="A8631" s="8">
        <v>45764</v>
      </c>
      <c r="B8631" s="9" t="s">
        <v>14698</v>
      </c>
      <c r="C8631" s="9" t="s">
        <v>124</v>
      </c>
      <c r="D8631" s="3">
        <v>-4.4000000000000004</v>
      </c>
      <c r="E8631" s="9" t="s">
        <v>7746</v>
      </c>
      <c r="F8631" s="9" t="s">
        <v>133</v>
      </c>
      <c r="G8631" s="9" t="s">
        <v>134</v>
      </c>
      <c r="H8631" s="8">
        <v>45748</v>
      </c>
      <c r="I8631" s="8">
        <v>45761</v>
      </c>
      <c r="J8631" s="219" t="s">
        <v>14699</v>
      </c>
      <c r="K8631" s="205" t="s">
        <v>136</v>
      </c>
      <c r="M8631" s="9" t="s">
        <v>14700</v>
      </c>
      <c r="N8631" s="215">
        <v>45777.922227581003</v>
      </c>
      <c r="O8631" s="8"/>
    </row>
    <row r="8632" spans="1:15" x14ac:dyDescent="0.25">
      <c r="A8632" s="8">
        <v>45286</v>
      </c>
      <c r="B8632" s="9" t="s">
        <v>1554</v>
      </c>
      <c r="C8632" s="9" t="s">
        <v>124</v>
      </c>
      <c r="D8632" s="3">
        <v>-4.4000000000000004</v>
      </c>
      <c r="E8632" s="9" t="s">
        <v>132</v>
      </c>
      <c r="F8632" s="9" t="s">
        <v>133</v>
      </c>
      <c r="G8632" s="9" t="s">
        <v>134</v>
      </c>
      <c r="H8632" s="8">
        <v>45261</v>
      </c>
      <c r="I8632" s="8">
        <v>45285</v>
      </c>
      <c r="J8632" s="219" t="s">
        <v>1555</v>
      </c>
      <c r="K8632" s="206" t="s">
        <v>136</v>
      </c>
      <c r="M8632" s="9" t="s">
        <v>1556</v>
      </c>
      <c r="N8632" s="215">
        <v>45294.9567489931</v>
      </c>
      <c r="O8632" s="8"/>
    </row>
    <row r="8633" spans="1:15" x14ac:dyDescent="0.25">
      <c r="A8633" s="8">
        <v>45645</v>
      </c>
      <c r="B8633" s="9" t="s">
        <v>12708</v>
      </c>
      <c r="C8633" s="9" t="s">
        <v>124</v>
      </c>
      <c r="D8633" s="3">
        <v>-4.4000000000000004</v>
      </c>
      <c r="E8633" s="9" t="s">
        <v>7746</v>
      </c>
      <c r="F8633" s="9" t="s">
        <v>133</v>
      </c>
      <c r="G8633" s="9" t="s">
        <v>134</v>
      </c>
      <c r="H8633" s="8">
        <v>45627</v>
      </c>
      <c r="I8633" s="8">
        <v>45642</v>
      </c>
      <c r="J8633" s="219" t="s">
        <v>12709</v>
      </c>
      <c r="K8633" s="205" t="s">
        <v>136</v>
      </c>
      <c r="M8633" s="9" t="s">
        <v>12710</v>
      </c>
      <c r="N8633" s="215">
        <v>45681.075335370399</v>
      </c>
      <c r="O8633" s="8"/>
    </row>
    <row r="8634" spans="1:15" x14ac:dyDescent="0.25">
      <c r="A8634" s="8">
        <v>45648</v>
      </c>
      <c r="B8634" s="9" t="s">
        <v>12662</v>
      </c>
      <c r="C8634" s="9" t="s">
        <v>124</v>
      </c>
      <c r="D8634" s="3">
        <v>-4.4000000000000004</v>
      </c>
      <c r="E8634" s="9" t="s">
        <v>7746</v>
      </c>
      <c r="F8634" s="9" t="s">
        <v>133</v>
      </c>
      <c r="G8634" s="9" t="s">
        <v>134</v>
      </c>
      <c r="H8634" s="8">
        <v>45627</v>
      </c>
      <c r="I8634" s="8">
        <v>45642</v>
      </c>
      <c r="J8634" s="219" t="s">
        <v>12663</v>
      </c>
      <c r="K8634" s="205" t="s">
        <v>136</v>
      </c>
      <c r="M8634" s="9" t="s">
        <v>12664</v>
      </c>
      <c r="N8634" s="215">
        <v>45681.075335370399</v>
      </c>
      <c r="O8634" s="8"/>
    </row>
    <row r="8635" spans="1:15" x14ac:dyDescent="0.25">
      <c r="A8635" s="8">
        <v>45645</v>
      </c>
      <c r="B8635" s="9" t="s">
        <v>12705</v>
      </c>
      <c r="C8635" s="9" t="s">
        <v>124</v>
      </c>
      <c r="D8635" s="3">
        <v>-4.4000000000000004</v>
      </c>
      <c r="E8635" s="9" t="s">
        <v>7746</v>
      </c>
      <c r="F8635" s="9" t="s">
        <v>133</v>
      </c>
      <c r="G8635" s="9" t="s">
        <v>134</v>
      </c>
      <c r="H8635" s="8">
        <v>45627</v>
      </c>
      <c r="I8635" s="8">
        <v>45642</v>
      </c>
      <c r="J8635" s="219" t="s">
        <v>12706</v>
      </c>
      <c r="K8635" s="205" t="s">
        <v>136</v>
      </c>
      <c r="M8635" s="9" t="s">
        <v>12707</v>
      </c>
      <c r="N8635" s="215">
        <v>45681.075335370399</v>
      </c>
      <c r="O8635" s="8"/>
    </row>
    <row r="8636" spans="1:15" x14ac:dyDescent="0.25">
      <c r="A8636" s="8">
        <v>45593</v>
      </c>
      <c r="B8636" s="9" t="s">
        <v>11365</v>
      </c>
      <c r="C8636" s="9" t="s">
        <v>124</v>
      </c>
      <c r="D8636" s="3">
        <v>-4.4000000000000004</v>
      </c>
      <c r="E8636" s="9" t="s">
        <v>7746</v>
      </c>
      <c r="F8636" s="9" t="s">
        <v>133</v>
      </c>
      <c r="G8636" s="9" t="s">
        <v>134</v>
      </c>
      <c r="H8636" s="8">
        <v>45566</v>
      </c>
      <c r="I8636" s="8">
        <v>45593</v>
      </c>
      <c r="J8636" s="219" t="s">
        <v>11366</v>
      </c>
      <c r="K8636" s="205" t="s">
        <v>136</v>
      </c>
      <c r="M8636" s="9" t="s">
        <v>11367</v>
      </c>
      <c r="N8636" s="215">
        <v>45594.804318830997</v>
      </c>
      <c r="O8636" s="8"/>
    </row>
    <row r="8637" spans="1:15" x14ac:dyDescent="0.25">
      <c r="A8637" s="8">
        <v>45366</v>
      </c>
      <c r="B8637" s="9" t="s">
        <v>597</v>
      </c>
      <c r="C8637" s="9" t="s">
        <v>598</v>
      </c>
      <c r="D8637" s="3">
        <v>-52.18</v>
      </c>
      <c r="E8637" s="9" t="s">
        <v>724</v>
      </c>
      <c r="F8637" s="9" t="s">
        <v>118</v>
      </c>
      <c r="G8637" s="9" t="s">
        <v>210</v>
      </c>
      <c r="H8637" s="8">
        <v>45352</v>
      </c>
      <c r="I8637" s="8">
        <v>45362</v>
      </c>
      <c r="J8637" s="8" t="s">
        <v>3695</v>
      </c>
      <c r="K8637" s="205" t="s">
        <v>121</v>
      </c>
      <c r="M8637" s="9" t="s">
        <v>600</v>
      </c>
      <c r="N8637" s="215">
        <v>45371.6918198032</v>
      </c>
      <c r="O8637" s="8">
        <v>45371</v>
      </c>
    </row>
    <row r="8638" spans="1:15" x14ac:dyDescent="0.25">
      <c r="A8638" s="8">
        <v>45471</v>
      </c>
      <c r="B8638" s="9" t="s">
        <v>8357</v>
      </c>
      <c r="C8638" s="9" t="s">
        <v>180</v>
      </c>
      <c r="D8638" s="3">
        <v>5.29</v>
      </c>
      <c r="E8638" s="9" t="s">
        <v>181</v>
      </c>
      <c r="F8638" s="9" t="s">
        <v>182</v>
      </c>
      <c r="G8638" s="9" t="s">
        <v>183</v>
      </c>
      <c r="H8638" s="8">
        <v>45444</v>
      </c>
      <c r="I8638" s="8">
        <v>45467</v>
      </c>
      <c r="J8638" s="8" t="s">
        <v>8358</v>
      </c>
      <c r="K8638" s="205" t="s">
        <v>185</v>
      </c>
      <c r="M8638" s="9" t="s">
        <v>8359</v>
      </c>
      <c r="N8638" s="215">
        <v>45505.8848292361</v>
      </c>
      <c r="O8638" s="8">
        <v>45505</v>
      </c>
    </row>
    <row r="8639" spans="1:15" x14ac:dyDescent="0.25">
      <c r="A8639" s="221">
        <v>45459</v>
      </c>
      <c r="B8639" s="9" t="s">
        <v>167</v>
      </c>
      <c r="C8639" s="9" t="s">
        <v>124</v>
      </c>
      <c r="D8639" s="3">
        <v>-4.62</v>
      </c>
      <c r="E8639" s="9" t="s">
        <v>132</v>
      </c>
      <c r="F8639" s="9" t="s">
        <v>133</v>
      </c>
      <c r="G8639" s="9" t="s">
        <v>134</v>
      </c>
      <c r="H8639" s="221">
        <v>45444</v>
      </c>
      <c r="I8639" s="221">
        <v>45453</v>
      </c>
      <c r="J8639" s="221" t="s">
        <v>168</v>
      </c>
      <c r="K8639" s="222" t="s">
        <v>136</v>
      </c>
      <c r="M8639" s="9" t="s">
        <v>169</v>
      </c>
      <c r="N8639" s="223">
        <v>45467.818114548601</v>
      </c>
      <c r="O8639" s="8"/>
    </row>
    <row r="8640" spans="1:15" x14ac:dyDescent="0.25">
      <c r="A8640" s="8">
        <v>45274</v>
      </c>
      <c r="B8640" s="9" t="s">
        <v>563</v>
      </c>
      <c r="C8640" s="9" t="s">
        <v>124</v>
      </c>
      <c r="D8640" s="3">
        <v>-4.99</v>
      </c>
      <c r="E8640" s="9" t="s">
        <v>266</v>
      </c>
      <c r="F8640" s="9" t="s">
        <v>267</v>
      </c>
      <c r="G8640" s="9" t="s">
        <v>268</v>
      </c>
      <c r="H8640" s="8">
        <v>45261</v>
      </c>
      <c r="I8640" s="8">
        <v>45271</v>
      </c>
      <c r="J8640" s="8" t="s">
        <v>1571</v>
      </c>
      <c r="K8640" s="205" t="s">
        <v>270</v>
      </c>
      <c r="M8640" s="9" t="s">
        <v>565</v>
      </c>
      <c r="N8640" s="215">
        <v>45294.9567489931</v>
      </c>
      <c r="O8640" s="8"/>
    </row>
    <row r="8641" spans="1:15" x14ac:dyDescent="0.25">
      <c r="A8641" s="8">
        <v>45494</v>
      </c>
      <c r="B8641" s="9" t="s">
        <v>563</v>
      </c>
      <c r="C8641" s="9" t="s">
        <v>124</v>
      </c>
      <c r="D8641" s="3">
        <v>-5.18</v>
      </c>
      <c r="E8641" s="9" t="s">
        <v>266</v>
      </c>
      <c r="F8641" s="9" t="s">
        <v>267</v>
      </c>
      <c r="G8641" s="9" t="s">
        <v>268</v>
      </c>
      <c r="H8641" s="8">
        <v>45474</v>
      </c>
      <c r="I8641" s="8">
        <v>45488</v>
      </c>
      <c r="J8641" s="8" t="s">
        <v>7796</v>
      </c>
      <c r="K8641" s="205" t="s">
        <v>270</v>
      </c>
      <c r="M8641" s="9" t="s">
        <v>565</v>
      </c>
      <c r="N8641" s="215">
        <v>45505.8848292361</v>
      </c>
      <c r="O8641" s="8">
        <v>45505</v>
      </c>
    </row>
    <row r="8642" spans="1:15" x14ac:dyDescent="0.25">
      <c r="A8642" s="8">
        <v>45671</v>
      </c>
      <c r="B8642" s="9" t="s">
        <v>13412</v>
      </c>
      <c r="C8642" s="9" t="s">
        <v>124</v>
      </c>
      <c r="D8642" s="3">
        <v>-5.43</v>
      </c>
      <c r="E8642" s="9" t="s">
        <v>266</v>
      </c>
      <c r="F8642" s="9" t="s">
        <v>267</v>
      </c>
      <c r="G8642" s="9" t="s">
        <v>268</v>
      </c>
      <c r="H8642" s="8">
        <v>45658</v>
      </c>
      <c r="I8642" s="8">
        <v>45670</v>
      </c>
      <c r="J8642" s="219" t="s">
        <v>13413</v>
      </c>
      <c r="K8642" s="205" t="s">
        <v>270</v>
      </c>
      <c r="M8642" s="9" t="s">
        <v>13414</v>
      </c>
      <c r="N8642" s="215">
        <v>45706.0637561111</v>
      </c>
      <c r="O8642" s="8"/>
    </row>
    <row r="8643" spans="1:15" x14ac:dyDescent="0.25">
      <c r="A8643" s="8">
        <v>45277</v>
      </c>
      <c r="B8643" s="9" t="s">
        <v>1643</v>
      </c>
      <c r="C8643" s="9" t="s">
        <v>124</v>
      </c>
      <c r="D8643" s="3">
        <v>-5.5</v>
      </c>
      <c r="E8643" s="9" t="s">
        <v>132</v>
      </c>
      <c r="F8643" s="9" t="s">
        <v>133</v>
      </c>
      <c r="G8643" s="9" t="s">
        <v>134</v>
      </c>
      <c r="H8643" s="8">
        <v>45261</v>
      </c>
      <c r="I8643" s="8">
        <v>45271</v>
      </c>
      <c r="J8643" s="219" t="s">
        <v>1644</v>
      </c>
      <c r="K8643" s="206" t="s">
        <v>136</v>
      </c>
      <c r="M8643" s="9" t="s">
        <v>1645</v>
      </c>
      <c r="N8643" s="215">
        <v>45294.9567489931</v>
      </c>
      <c r="O8643" s="8"/>
    </row>
    <row r="8644" spans="1:15" x14ac:dyDescent="0.25">
      <c r="A8644" s="8">
        <v>45814</v>
      </c>
      <c r="B8644" s="9" t="s">
        <v>179</v>
      </c>
      <c r="C8644" s="9" t="s">
        <v>180</v>
      </c>
      <c r="D8644" s="3">
        <v>5.62</v>
      </c>
      <c r="E8644" s="9" t="s">
        <v>181</v>
      </c>
      <c r="F8644" s="9" t="s">
        <v>182</v>
      </c>
      <c r="G8644" s="9" t="s">
        <v>183</v>
      </c>
      <c r="H8644" s="8">
        <v>45809</v>
      </c>
      <c r="I8644" s="8">
        <v>45810</v>
      </c>
      <c r="J8644" s="8" t="s">
        <v>18075</v>
      </c>
      <c r="K8644" s="205" t="s">
        <v>185</v>
      </c>
      <c r="M8644" s="9" t="s">
        <v>186</v>
      </c>
      <c r="N8644" s="215">
        <v>45840.490152685197</v>
      </c>
      <c r="O8644" s="8">
        <v>45840</v>
      </c>
    </row>
    <row r="8645" spans="1:15" x14ac:dyDescent="0.25">
      <c r="A8645" s="8">
        <v>45246</v>
      </c>
      <c r="B8645" s="9" t="s">
        <v>1649</v>
      </c>
      <c r="C8645" s="9" t="s">
        <v>124</v>
      </c>
      <c r="D8645" s="3">
        <v>-5.5</v>
      </c>
      <c r="E8645" s="9" t="s">
        <v>132</v>
      </c>
      <c r="F8645" s="9" t="s">
        <v>133</v>
      </c>
      <c r="G8645" s="9" t="s">
        <v>134</v>
      </c>
      <c r="H8645" s="8">
        <v>45231</v>
      </c>
      <c r="I8645" s="8">
        <v>45243</v>
      </c>
      <c r="J8645" s="219" t="s">
        <v>1650</v>
      </c>
      <c r="K8645" s="206" t="s">
        <v>136</v>
      </c>
      <c r="M8645" s="9" t="s">
        <v>1651</v>
      </c>
      <c r="N8645" s="215">
        <v>45294.9567489931</v>
      </c>
      <c r="O8645" s="8"/>
    </row>
    <row r="8646" spans="1:15" x14ac:dyDescent="0.25">
      <c r="A8646" s="8">
        <v>45536</v>
      </c>
      <c r="B8646" s="9" t="s">
        <v>9736</v>
      </c>
      <c r="C8646" s="9" t="s">
        <v>124</v>
      </c>
      <c r="D8646" s="3">
        <v>-5.51</v>
      </c>
      <c r="E8646" s="9" t="s">
        <v>7746</v>
      </c>
      <c r="F8646" s="9" t="s">
        <v>133</v>
      </c>
      <c r="G8646" s="9" t="s">
        <v>134</v>
      </c>
      <c r="H8646" s="8">
        <v>45536</v>
      </c>
      <c r="I8646" s="8">
        <v>45530</v>
      </c>
      <c r="J8646" s="8" t="s">
        <v>9737</v>
      </c>
      <c r="K8646" s="205" t="s">
        <v>136</v>
      </c>
      <c r="M8646" s="9" t="s">
        <v>9738</v>
      </c>
      <c r="N8646" s="215">
        <v>45540.605251655099</v>
      </c>
      <c r="O8646" s="8"/>
    </row>
    <row r="8647" spans="1:15" x14ac:dyDescent="0.25">
      <c r="A8647" s="8">
        <v>45837</v>
      </c>
      <c r="B8647" s="9" t="s">
        <v>19121</v>
      </c>
      <c r="C8647" s="9" t="s">
        <v>124</v>
      </c>
      <c r="D8647" s="3">
        <v>-5.51</v>
      </c>
      <c r="E8647" s="9" t="s">
        <v>266</v>
      </c>
      <c r="F8647" s="9" t="s">
        <v>267</v>
      </c>
      <c r="G8647" s="9" t="s">
        <v>268</v>
      </c>
      <c r="H8647" s="8">
        <v>45809</v>
      </c>
      <c r="I8647" s="8">
        <v>45831</v>
      </c>
      <c r="J8647" s="219" t="s">
        <v>19122</v>
      </c>
      <c r="K8647" s="205" t="s">
        <v>270</v>
      </c>
      <c r="M8647" s="9" t="s">
        <v>19123</v>
      </c>
      <c r="N8647" s="215">
        <v>45862.622311099498</v>
      </c>
      <c r="O8647" s="8"/>
    </row>
    <row r="8648" spans="1:15" x14ac:dyDescent="0.25">
      <c r="A8648" s="8">
        <v>45678</v>
      </c>
      <c r="B8648" s="9" t="s">
        <v>304</v>
      </c>
      <c r="C8648" s="9" t="s">
        <v>124</v>
      </c>
      <c r="D8648" s="3">
        <v>-6.38</v>
      </c>
      <c r="E8648" s="9" t="s">
        <v>266</v>
      </c>
      <c r="F8648" s="9" t="s">
        <v>267</v>
      </c>
      <c r="G8648" s="9" t="s">
        <v>268</v>
      </c>
      <c r="H8648" s="8">
        <v>45658</v>
      </c>
      <c r="I8648" s="8">
        <v>45677</v>
      </c>
      <c r="J8648" s="219" t="s">
        <v>13337</v>
      </c>
      <c r="K8648" s="205" t="s">
        <v>270</v>
      </c>
      <c r="M8648" s="9" t="s">
        <v>306</v>
      </c>
      <c r="N8648" s="215">
        <v>45706.0637561111</v>
      </c>
      <c r="O8648" s="8">
        <v>45705</v>
      </c>
    </row>
    <row r="8649" spans="1:15" x14ac:dyDescent="0.25">
      <c r="A8649" s="8">
        <v>45324</v>
      </c>
      <c r="B8649" s="9" t="s">
        <v>563</v>
      </c>
      <c r="C8649" s="9" t="s">
        <v>124</v>
      </c>
      <c r="D8649" s="3">
        <v>-6.6</v>
      </c>
      <c r="E8649" s="9" t="s">
        <v>266</v>
      </c>
      <c r="F8649" s="9" t="s">
        <v>267</v>
      </c>
      <c r="G8649" s="9" t="s">
        <v>268</v>
      </c>
      <c r="H8649" s="8">
        <v>45323</v>
      </c>
      <c r="I8649" s="8">
        <v>45320</v>
      </c>
      <c r="J8649" s="8" t="s">
        <v>1741</v>
      </c>
      <c r="K8649" s="205" t="s">
        <v>270</v>
      </c>
      <c r="M8649" s="9" t="s">
        <v>565</v>
      </c>
      <c r="N8649" s="215">
        <v>45336.674582523097</v>
      </c>
      <c r="O8649" s="8"/>
    </row>
    <row r="8650" spans="1:15" x14ac:dyDescent="0.25">
      <c r="A8650" s="8">
        <v>45294</v>
      </c>
      <c r="B8650" s="9" t="s">
        <v>563</v>
      </c>
      <c r="C8650" s="9" t="s">
        <v>124</v>
      </c>
      <c r="D8650" s="3">
        <v>-6.6</v>
      </c>
      <c r="E8650" s="9" t="s">
        <v>266</v>
      </c>
      <c r="F8650" s="9" t="s">
        <v>267</v>
      </c>
      <c r="G8650" s="9" t="s">
        <v>268</v>
      </c>
      <c r="H8650" s="8">
        <v>45292</v>
      </c>
      <c r="I8650" s="8">
        <v>45292</v>
      </c>
      <c r="J8650" s="8" t="s">
        <v>1742</v>
      </c>
      <c r="K8650" s="205" t="s">
        <v>270</v>
      </c>
      <c r="M8650" s="9" t="s">
        <v>565</v>
      </c>
      <c r="N8650" s="215">
        <v>45300.8738539236</v>
      </c>
      <c r="O8650" s="8"/>
    </row>
    <row r="8651" spans="1:15" x14ac:dyDescent="0.25">
      <c r="A8651" s="8">
        <v>45734</v>
      </c>
      <c r="B8651" s="9" t="s">
        <v>179</v>
      </c>
      <c r="C8651" s="9" t="s">
        <v>180</v>
      </c>
      <c r="D8651" s="3">
        <v>5.77</v>
      </c>
      <c r="E8651" s="9" t="s">
        <v>181</v>
      </c>
      <c r="F8651" s="9" t="s">
        <v>182</v>
      </c>
      <c r="G8651" s="9" t="s">
        <v>183</v>
      </c>
      <c r="H8651" s="8">
        <v>45717</v>
      </c>
      <c r="I8651" s="8">
        <v>45733</v>
      </c>
      <c r="J8651" s="219" t="s">
        <v>15344</v>
      </c>
      <c r="K8651" s="205" t="s">
        <v>185</v>
      </c>
      <c r="M8651" s="9" t="s">
        <v>186</v>
      </c>
      <c r="N8651" s="215">
        <v>45777.922227581003</v>
      </c>
      <c r="O8651" s="8">
        <v>45777</v>
      </c>
    </row>
    <row r="8652" spans="1:15" x14ac:dyDescent="0.25">
      <c r="A8652" s="8">
        <v>45928</v>
      </c>
      <c r="B8652" s="9" t="s">
        <v>19203</v>
      </c>
      <c r="C8652" s="9" t="s">
        <v>124</v>
      </c>
      <c r="D8652" s="3">
        <v>-6.61</v>
      </c>
      <c r="E8652" s="9" t="s">
        <v>7746</v>
      </c>
      <c r="F8652" s="9" t="s">
        <v>133</v>
      </c>
      <c r="G8652" s="9" t="s">
        <v>134</v>
      </c>
      <c r="H8652" s="8">
        <v>45901</v>
      </c>
      <c r="I8652" s="8">
        <v>45922</v>
      </c>
      <c r="J8652" s="219" t="s">
        <v>19204</v>
      </c>
      <c r="K8652" s="205" t="s">
        <v>136</v>
      </c>
      <c r="M8652" s="9" t="s">
        <v>19205</v>
      </c>
      <c r="N8652" s="215">
        <v>45929.807189814797</v>
      </c>
      <c r="O8652" s="8">
        <v>45929</v>
      </c>
    </row>
    <row r="8653" spans="1:15" x14ac:dyDescent="0.25">
      <c r="A8653" s="8">
        <v>45897</v>
      </c>
      <c r="B8653" s="9" t="s">
        <v>19763</v>
      </c>
      <c r="C8653" s="9" t="s">
        <v>124</v>
      </c>
      <c r="D8653" s="3">
        <v>-6.61</v>
      </c>
      <c r="E8653" s="9" t="s">
        <v>7746</v>
      </c>
      <c r="F8653" s="9" t="s">
        <v>133</v>
      </c>
      <c r="G8653" s="9" t="s">
        <v>134</v>
      </c>
      <c r="H8653" s="8">
        <v>45870</v>
      </c>
      <c r="I8653" s="8">
        <v>45894</v>
      </c>
      <c r="J8653" s="219" t="s">
        <v>19764</v>
      </c>
      <c r="K8653" s="205" t="s">
        <v>136</v>
      </c>
      <c r="M8653" s="9" t="s">
        <v>19765</v>
      </c>
      <c r="N8653" s="215">
        <v>45929.807189814797</v>
      </c>
      <c r="O8653" s="8">
        <v>45929</v>
      </c>
    </row>
    <row r="8654" spans="1:15" x14ac:dyDescent="0.25">
      <c r="A8654" s="8">
        <v>45866</v>
      </c>
      <c r="B8654" s="9" t="s">
        <v>20192</v>
      </c>
      <c r="C8654" s="9" t="s">
        <v>124</v>
      </c>
      <c r="D8654" s="3">
        <v>-6.61</v>
      </c>
      <c r="E8654" s="9" t="s">
        <v>7746</v>
      </c>
      <c r="F8654" s="9" t="s">
        <v>133</v>
      </c>
      <c r="G8654" s="9" t="s">
        <v>134</v>
      </c>
      <c r="H8654" s="8">
        <v>45839</v>
      </c>
      <c r="I8654" s="8">
        <v>45866</v>
      </c>
      <c r="J8654" s="219" t="s">
        <v>20193</v>
      </c>
      <c r="K8654" s="205" t="s">
        <v>136</v>
      </c>
      <c r="M8654" s="9" t="s">
        <v>20194</v>
      </c>
      <c r="N8654" s="215">
        <v>45929.807189814797</v>
      </c>
      <c r="O8654" s="8">
        <v>45929</v>
      </c>
    </row>
    <row r="8655" spans="1:15" x14ac:dyDescent="0.25">
      <c r="A8655" s="8">
        <v>45716</v>
      </c>
      <c r="B8655" s="9" t="s">
        <v>13950</v>
      </c>
      <c r="C8655" s="9" t="s">
        <v>124</v>
      </c>
      <c r="D8655" s="3">
        <v>-6.61</v>
      </c>
      <c r="E8655" s="9" t="s">
        <v>7746</v>
      </c>
      <c r="F8655" s="9" t="s">
        <v>133</v>
      </c>
      <c r="G8655" s="9" t="s">
        <v>134</v>
      </c>
      <c r="H8655" s="8">
        <v>45689</v>
      </c>
      <c r="I8655" s="8">
        <v>45712</v>
      </c>
      <c r="J8655" s="219" t="s">
        <v>13951</v>
      </c>
      <c r="K8655" s="205" t="s">
        <v>136</v>
      </c>
      <c r="M8655" s="9" t="s">
        <v>13952</v>
      </c>
      <c r="N8655" s="215">
        <v>45733.5614541088</v>
      </c>
      <c r="O8655" s="8"/>
    </row>
    <row r="8656" spans="1:15" x14ac:dyDescent="0.25">
      <c r="A8656" s="8">
        <v>45775</v>
      </c>
      <c r="B8656" s="9" t="s">
        <v>15638</v>
      </c>
      <c r="C8656" s="9" t="s">
        <v>124</v>
      </c>
      <c r="D8656" s="3">
        <v>-6.61</v>
      </c>
      <c r="E8656" s="9" t="s">
        <v>7746</v>
      </c>
      <c r="F8656" s="9" t="s">
        <v>133</v>
      </c>
      <c r="G8656" s="9" t="s">
        <v>134</v>
      </c>
      <c r="H8656" s="8">
        <v>45748</v>
      </c>
      <c r="I8656" s="8">
        <v>45775</v>
      </c>
      <c r="J8656" s="219" t="s">
        <v>15639</v>
      </c>
      <c r="K8656" s="205" t="s">
        <v>136</v>
      </c>
      <c r="M8656" s="9" t="s">
        <v>15640</v>
      </c>
      <c r="N8656" s="215">
        <v>45777.927143749999</v>
      </c>
      <c r="O8656" s="8"/>
    </row>
    <row r="8657" spans="1:15" x14ac:dyDescent="0.25">
      <c r="A8657" s="8">
        <v>45744</v>
      </c>
      <c r="B8657" s="9" t="s">
        <v>15140</v>
      </c>
      <c r="C8657" s="9" t="s">
        <v>124</v>
      </c>
      <c r="D8657" s="3">
        <v>-6.61</v>
      </c>
      <c r="E8657" s="9" t="s">
        <v>7746</v>
      </c>
      <c r="F8657" s="9" t="s">
        <v>133</v>
      </c>
      <c r="G8657" s="9" t="s">
        <v>134</v>
      </c>
      <c r="H8657" s="8">
        <v>45717</v>
      </c>
      <c r="I8657" s="8">
        <v>45740</v>
      </c>
      <c r="J8657" s="219" t="s">
        <v>15141</v>
      </c>
      <c r="K8657" s="205" t="s">
        <v>136</v>
      </c>
      <c r="M8657" s="9" t="s">
        <v>15142</v>
      </c>
      <c r="N8657" s="215">
        <v>45777.922227581003</v>
      </c>
      <c r="O8657" s="8">
        <v>45840</v>
      </c>
    </row>
    <row r="8658" spans="1:15" x14ac:dyDescent="0.25">
      <c r="A8658" s="8">
        <v>45805</v>
      </c>
      <c r="B8658" s="9" t="s">
        <v>16075</v>
      </c>
      <c r="C8658" s="9" t="s">
        <v>124</v>
      </c>
      <c r="D8658" s="3">
        <v>-6.61</v>
      </c>
      <c r="E8658" s="9" t="s">
        <v>7746</v>
      </c>
      <c r="F8658" s="9" t="s">
        <v>133</v>
      </c>
      <c r="G8658" s="9" t="s">
        <v>134</v>
      </c>
      <c r="H8658" s="8">
        <v>45778</v>
      </c>
      <c r="I8658" s="8">
        <v>45803</v>
      </c>
      <c r="J8658" s="8" t="s">
        <v>16076</v>
      </c>
      <c r="K8658" s="205" t="s">
        <v>136</v>
      </c>
      <c r="M8658" s="9" t="s">
        <v>16077</v>
      </c>
      <c r="N8658" s="215">
        <v>45809.629870740697</v>
      </c>
      <c r="O8658" s="8">
        <v>45840</v>
      </c>
    </row>
    <row r="8659" spans="1:15" x14ac:dyDescent="0.25">
      <c r="A8659" s="8">
        <v>45686</v>
      </c>
      <c r="B8659" s="9" t="s">
        <v>13196</v>
      </c>
      <c r="C8659" s="9" t="s">
        <v>124</v>
      </c>
      <c r="D8659" s="3">
        <v>-6.61</v>
      </c>
      <c r="E8659" s="9" t="s">
        <v>7746</v>
      </c>
      <c r="F8659" s="9" t="s">
        <v>133</v>
      </c>
      <c r="G8659" s="9" t="s">
        <v>134</v>
      </c>
      <c r="H8659" s="8">
        <v>45658</v>
      </c>
      <c r="I8659" s="8">
        <v>45684</v>
      </c>
      <c r="J8659" s="219" t="s">
        <v>13197</v>
      </c>
      <c r="K8659" s="205" t="s">
        <v>136</v>
      </c>
      <c r="M8659" s="9" t="s">
        <v>13198</v>
      </c>
      <c r="N8659" s="215">
        <v>45706.0637561111</v>
      </c>
      <c r="O8659" s="8"/>
    </row>
    <row r="8660" spans="1:15" x14ac:dyDescent="0.25">
      <c r="A8660" s="8">
        <v>45659</v>
      </c>
      <c r="B8660" s="9" t="s">
        <v>563</v>
      </c>
      <c r="C8660" s="9" t="s">
        <v>124</v>
      </c>
      <c r="D8660" s="3">
        <v>-6.61</v>
      </c>
      <c r="E8660" s="9" t="s">
        <v>266</v>
      </c>
      <c r="F8660" s="9" t="s">
        <v>267</v>
      </c>
      <c r="G8660" s="9" t="s">
        <v>268</v>
      </c>
      <c r="H8660" s="8">
        <v>45658</v>
      </c>
      <c r="I8660" s="8">
        <v>45656</v>
      </c>
      <c r="J8660" s="219" t="s">
        <v>13512</v>
      </c>
      <c r="K8660" s="205" t="s">
        <v>270</v>
      </c>
      <c r="M8660" s="9" t="s">
        <v>565</v>
      </c>
      <c r="N8660" s="215">
        <v>45706.0637561111</v>
      </c>
      <c r="O8660" s="8">
        <v>45705</v>
      </c>
    </row>
    <row r="8661" spans="1:15" x14ac:dyDescent="0.25">
      <c r="A8661" s="8">
        <v>45485</v>
      </c>
      <c r="B8661" s="9" t="s">
        <v>563</v>
      </c>
      <c r="C8661" s="9" t="s">
        <v>124</v>
      </c>
      <c r="D8661" s="3">
        <v>-6.61</v>
      </c>
      <c r="E8661" s="9" t="s">
        <v>266</v>
      </c>
      <c r="F8661" s="9" t="s">
        <v>267</v>
      </c>
      <c r="G8661" s="9" t="s">
        <v>268</v>
      </c>
      <c r="H8661" s="8">
        <v>45474</v>
      </c>
      <c r="I8661" s="8">
        <v>45481</v>
      </c>
      <c r="J8661" s="8" t="s">
        <v>8046</v>
      </c>
      <c r="K8661" s="205" t="s">
        <v>270</v>
      </c>
      <c r="M8661" s="9" t="s">
        <v>565</v>
      </c>
      <c r="N8661" s="215">
        <v>45505.8848292361</v>
      </c>
      <c r="O8661" s="8">
        <v>45505</v>
      </c>
    </row>
    <row r="8662" spans="1:15" x14ac:dyDescent="0.25">
      <c r="A8662" s="8">
        <v>45837</v>
      </c>
      <c r="B8662" s="9" t="s">
        <v>17703</v>
      </c>
      <c r="C8662" s="9" t="s">
        <v>124</v>
      </c>
      <c r="D8662" s="3">
        <v>-6.61</v>
      </c>
      <c r="E8662" s="9" t="s">
        <v>7746</v>
      </c>
      <c r="F8662" s="9" t="s">
        <v>133</v>
      </c>
      <c r="G8662" s="9" t="s">
        <v>134</v>
      </c>
      <c r="H8662" s="8">
        <v>45809</v>
      </c>
      <c r="I8662" s="8">
        <v>45831</v>
      </c>
      <c r="J8662" s="219" t="s">
        <v>17704</v>
      </c>
      <c r="K8662" s="205" t="s">
        <v>136</v>
      </c>
      <c r="M8662" s="9" t="s">
        <v>17705</v>
      </c>
      <c r="N8662" s="215">
        <v>45840.490152685197</v>
      </c>
      <c r="O8662" s="8"/>
    </row>
    <row r="8663" spans="1:15" x14ac:dyDescent="0.25">
      <c r="A8663" s="8">
        <v>45774</v>
      </c>
      <c r="B8663" s="9" t="s">
        <v>15644</v>
      </c>
      <c r="C8663" s="9" t="s">
        <v>124</v>
      </c>
      <c r="D8663" s="3">
        <v>-6.61</v>
      </c>
      <c r="E8663" s="9" t="s">
        <v>266</v>
      </c>
      <c r="F8663" s="9" t="s">
        <v>267</v>
      </c>
      <c r="G8663" s="9" t="s">
        <v>268</v>
      </c>
      <c r="H8663" s="8">
        <v>45748</v>
      </c>
      <c r="I8663" s="8">
        <v>45768</v>
      </c>
      <c r="J8663" s="219" t="s">
        <v>15645</v>
      </c>
      <c r="K8663" s="205" t="s">
        <v>270</v>
      </c>
      <c r="M8663" s="9" t="s">
        <v>15646</v>
      </c>
      <c r="N8663" s="215">
        <v>45777.927143749999</v>
      </c>
      <c r="O8663" s="8"/>
    </row>
    <row r="8664" spans="1:15" x14ac:dyDescent="0.25">
      <c r="A8664" s="8">
        <v>45757</v>
      </c>
      <c r="B8664" s="9" t="s">
        <v>14887</v>
      </c>
      <c r="C8664" s="9" t="s">
        <v>124</v>
      </c>
      <c r="D8664" s="3">
        <v>-6.61</v>
      </c>
      <c r="E8664" s="9" t="s">
        <v>7746</v>
      </c>
      <c r="F8664" s="9" t="s">
        <v>133</v>
      </c>
      <c r="G8664" s="9" t="s">
        <v>134</v>
      </c>
      <c r="H8664" s="8">
        <v>45748</v>
      </c>
      <c r="I8664" s="8">
        <v>45754</v>
      </c>
      <c r="J8664" s="219" t="s">
        <v>14888</v>
      </c>
      <c r="K8664" s="205" t="s">
        <v>136</v>
      </c>
      <c r="M8664" s="9" t="s">
        <v>14889</v>
      </c>
      <c r="N8664" s="215">
        <v>45777.922227581003</v>
      </c>
      <c r="O8664" s="8"/>
    </row>
    <row r="8665" spans="1:15" x14ac:dyDescent="0.25">
      <c r="A8665" s="8">
        <v>45251</v>
      </c>
      <c r="B8665" s="9" t="s">
        <v>304</v>
      </c>
      <c r="C8665" s="9" t="s">
        <v>124</v>
      </c>
      <c r="D8665" s="3">
        <v>-6.99</v>
      </c>
      <c r="E8665" s="9" t="s">
        <v>266</v>
      </c>
      <c r="F8665" s="9" t="s">
        <v>267</v>
      </c>
      <c r="G8665" s="9" t="s">
        <v>268</v>
      </c>
      <c r="H8665" s="8">
        <v>45231</v>
      </c>
      <c r="I8665" s="8">
        <v>45250</v>
      </c>
      <c r="J8665" s="8" t="s">
        <v>1759</v>
      </c>
      <c r="K8665" s="205" t="s">
        <v>270</v>
      </c>
      <c r="M8665" s="9" t="s">
        <v>306</v>
      </c>
      <c r="N8665" s="215">
        <v>45294.9567489931</v>
      </c>
      <c r="O8665" s="8"/>
    </row>
    <row r="8666" spans="1:15" x14ac:dyDescent="0.25">
      <c r="A8666" s="8">
        <v>45797</v>
      </c>
      <c r="B8666" s="9" t="s">
        <v>563</v>
      </c>
      <c r="C8666" s="9" t="s">
        <v>124</v>
      </c>
      <c r="D8666" s="3">
        <v>-6.99</v>
      </c>
      <c r="E8666" s="9" t="s">
        <v>266</v>
      </c>
      <c r="F8666" s="9" t="s">
        <v>267</v>
      </c>
      <c r="G8666" s="9" t="s">
        <v>268</v>
      </c>
      <c r="H8666" s="8">
        <v>45778</v>
      </c>
      <c r="I8666" s="8">
        <v>45796</v>
      </c>
      <c r="J8666" s="8" t="s">
        <v>16233</v>
      </c>
      <c r="K8666" s="205" t="s">
        <v>270</v>
      </c>
      <c r="M8666" s="9" t="s">
        <v>565</v>
      </c>
      <c r="N8666" s="215">
        <v>45809.629870740697</v>
      </c>
      <c r="O8666" s="8">
        <v>45809</v>
      </c>
    </row>
    <row r="8667" spans="1:15" x14ac:dyDescent="0.25">
      <c r="A8667" s="8">
        <v>45538</v>
      </c>
      <c r="B8667" s="9" t="s">
        <v>563</v>
      </c>
      <c r="C8667" s="9" t="s">
        <v>124</v>
      </c>
      <c r="D8667" s="3">
        <v>-6.99</v>
      </c>
      <c r="E8667" s="9" t="s">
        <v>266</v>
      </c>
      <c r="F8667" s="9" t="s">
        <v>267</v>
      </c>
      <c r="G8667" s="9" t="s">
        <v>268</v>
      </c>
      <c r="H8667" s="8">
        <v>45536</v>
      </c>
      <c r="I8667" s="8">
        <v>45537</v>
      </c>
      <c r="J8667" s="8" t="s">
        <v>10640</v>
      </c>
      <c r="K8667" s="205" t="s">
        <v>270</v>
      </c>
      <c r="M8667" s="9" t="s">
        <v>565</v>
      </c>
      <c r="N8667" s="215">
        <v>45575.565837071801</v>
      </c>
      <c r="O8667" s="8">
        <v>45575</v>
      </c>
    </row>
    <row r="8668" spans="1:15" x14ac:dyDescent="0.25">
      <c r="A8668" s="8">
        <v>45435</v>
      </c>
      <c r="B8668" s="9" t="s">
        <v>563</v>
      </c>
      <c r="C8668" s="9" t="s">
        <v>124</v>
      </c>
      <c r="D8668" s="3">
        <v>-6.99</v>
      </c>
      <c r="E8668" s="9" t="s">
        <v>266</v>
      </c>
      <c r="F8668" s="9" t="s">
        <v>267</v>
      </c>
      <c r="G8668" s="9" t="s">
        <v>268</v>
      </c>
      <c r="H8668" s="8">
        <v>45413</v>
      </c>
      <c r="I8668" s="8">
        <v>45432</v>
      </c>
      <c r="J8668" s="8" t="s">
        <v>1754</v>
      </c>
      <c r="K8668" s="205" t="s">
        <v>270</v>
      </c>
      <c r="M8668" s="9" t="s">
        <v>565</v>
      </c>
      <c r="N8668" s="215">
        <v>45445.039048634302</v>
      </c>
      <c r="O8668" s="8">
        <v>45444</v>
      </c>
    </row>
    <row r="8669" spans="1:15" x14ac:dyDescent="0.25">
      <c r="A8669" s="8">
        <v>45406</v>
      </c>
      <c r="B8669" s="9" t="s">
        <v>563</v>
      </c>
      <c r="C8669" s="9" t="s">
        <v>124</v>
      </c>
      <c r="D8669" s="3">
        <v>-6.99</v>
      </c>
      <c r="E8669" s="9" t="s">
        <v>266</v>
      </c>
      <c r="F8669" s="9" t="s">
        <v>267</v>
      </c>
      <c r="G8669" s="9" t="s">
        <v>268</v>
      </c>
      <c r="H8669" s="8">
        <v>45383</v>
      </c>
      <c r="I8669" s="8">
        <v>45404</v>
      </c>
      <c r="J8669" s="8" t="s">
        <v>1755</v>
      </c>
      <c r="K8669" s="205" t="s">
        <v>270</v>
      </c>
      <c r="M8669" s="9" t="s">
        <v>565</v>
      </c>
      <c r="N8669" s="215">
        <v>45412.662961076399</v>
      </c>
      <c r="O8669" s="8">
        <v>45412</v>
      </c>
    </row>
    <row r="8670" spans="1:15" x14ac:dyDescent="0.25">
      <c r="A8670" s="8">
        <v>45375</v>
      </c>
      <c r="B8670" s="9" t="s">
        <v>563</v>
      </c>
      <c r="C8670" s="9" t="s">
        <v>124</v>
      </c>
      <c r="D8670" s="3">
        <v>-6.99</v>
      </c>
      <c r="E8670" s="9" t="s">
        <v>266</v>
      </c>
      <c r="F8670" s="9" t="s">
        <v>267</v>
      </c>
      <c r="G8670" s="9" t="s">
        <v>268</v>
      </c>
      <c r="H8670" s="8">
        <v>45352</v>
      </c>
      <c r="I8670" s="8">
        <v>45369</v>
      </c>
      <c r="J8670" s="8" t="s">
        <v>1756</v>
      </c>
      <c r="K8670" s="205" t="s">
        <v>270</v>
      </c>
      <c r="M8670" s="9" t="s">
        <v>565</v>
      </c>
      <c r="N8670" s="215">
        <v>45385.162865138896</v>
      </c>
      <c r="O8670" s="8">
        <v>45384</v>
      </c>
    </row>
    <row r="8671" spans="1:15" x14ac:dyDescent="0.25">
      <c r="A8671" s="8">
        <v>45863</v>
      </c>
      <c r="B8671" s="9" t="s">
        <v>179</v>
      </c>
      <c r="C8671" s="9" t="s">
        <v>180</v>
      </c>
      <c r="D8671" s="3">
        <v>6.72</v>
      </c>
      <c r="E8671" s="9" t="s">
        <v>181</v>
      </c>
      <c r="F8671" s="9" t="s">
        <v>182</v>
      </c>
      <c r="G8671" s="9" t="s">
        <v>183</v>
      </c>
      <c r="H8671" s="8">
        <v>45839</v>
      </c>
      <c r="I8671" s="8">
        <v>45859</v>
      </c>
      <c r="J8671" s="219" t="s">
        <v>20232</v>
      </c>
      <c r="K8671" s="205" t="s">
        <v>185</v>
      </c>
      <c r="M8671" s="9" t="s">
        <v>186</v>
      </c>
      <c r="N8671" s="215">
        <v>45929.807189814797</v>
      </c>
      <c r="O8671" s="8">
        <v>45929</v>
      </c>
    </row>
    <row r="8672" spans="1:15" x14ac:dyDescent="0.25">
      <c r="A8672" s="8">
        <v>45346</v>
      </c>
      <c r="B8672" s="9" t="s">
        <v>563</v>
      </c>
      <c r="C8672" s="9" t="s">
        <v>124</v>
      </c>
      <c r="D8672" s="3">
        <v>-6.99</v>
      </c>
      <c r="E8672" s="9" t="s">
        <v>266</v>
      </c>
      <c r="F8672" s="9" t="s">
        <v>267</v>
      </c>
      <c r="G8672" s="9" t="s">
        <v>268</v>
      </c>
      <c r="H8672" s="8">
        <v>45323</v>
      </c>
      <c r="I8672" s="8">
        <v>45341</v>
      </c>
      <c r="J8672" s="8" t="s">
        <v>1757</v>
      </c>
      <c r="K8672" s="205" t="s">
        <v>270</v>
      </c>
      <c r="M8672" s="9" t="s">
        <v>565</v>
      </c>
      <c r="N8672" s="215">
        <v>45363.078556828703</v>
      </c>
      <c r="O8672" s="8"/>
    </row>
    <row r="8673" spans="1:15" x14ac:dyDescent="0.25">
      <c r="A8673" s="8">
        <v>45471</v>
      </c>
      <c r="B8673" s="9" t="s">
        <v>8401</v>
      </c>
      <c r="C8673" s="9" t="s">
        <v>180</v>
      </c>
      <c r="D8673" s="3">
        <v>6.85</v>
      </c>
      <c r="E8673" s="9" t="s">
        <v>181</v>
      </c>
      <c r="F8673" s="9" t="s">
        <v>182</v>
      </c>
      <c r="G8673" s="9" t="s">
        <v>183</v>
      </c>
      <c r="H8673" s="8">
        <v>45444</v>
      </c>
      <c r="I8673" s="8">
        <v>45467</v>
      </c>
      <c r="J8673" s="8" t="s">
        <v>8402</v>
      </c>
      <c r="K8673" s="205" t="s">
        <v>185</v>
      </c>
      <c r="M8673" s="9" t="s">
        <v>8403</v>
      </c>
      <c r="N8673" s="215">
        <v>45505.8848292361</v>
      </c>
      <c r="O8673" s="8">
        <v>45505</v>
      </c>
    </row>
    <row r="8674" spans="1:15" x14ac:dyDescent="0.25">
      <c r="A8674" s="8">
        <v>45635</v>
      </c>
      <c r="B8674" s="9" t="s">
        <v>179</v>
      </c>
      <c r="C8674" s="9" t="s">
        <v>180</v>
      </c>
      <c r="D8674" s="3">
        <v>6.92</v>
      </c>
      <c r="E8674" s="9" t="s">
        <v>181</v>
      </c>
      <c r="F8674" s="9" t="s">
        <v>182</v>
      </c>
      <c r="G8674" s="9" t="s">
        <v>183</v>
      </c>
      <c r="H8674" s="8">
        <v>45627</v>
      </c>
      <c r="I8674" s="8">
        <v>45635</v>
      </c>
      <c r="J8674" s="219" t="s">
        <v>12828</v>
      </c>
      <c r="K8674" s="205" t="s">
        <v>185</v>
      </c>
      <c r="M8674" s="9" t="s">
        <v>186</v>
      </c>
      <c r="N8674" s="215">
        <v>45681.075335370399</v>
      </c>
      <c r="O8674" s="8">
        <v>45681</v>
      </c>
    </row>
    <row r="8675" spans="1:15" x14ac:dyDescent="0.25">
      <c r="A8675" s="8">
        <v>45285</v>
      </c>
      <c r="B8675" s="9" t="s">
        <v>563</v>
      </c>
      <c r="C8675" s="9" t="s">
        <v>124</v>
      </c>
      <c r="D8675" s="216">
        <v>-6.99</v>
      </c>
      <c r="E8675" s="9" t="s">
        <v>266</v>
      </c>
      <c r="F8675" s="9" t="s">
        <v>267</v>
      </c>
      <c r="G8675" s="9" t="s">
        <v>268</v>
      </c>
      <c r="H8675" s="8">
        <v>45261</v>
      </c>
      <c r="I8675" s="8">
        <v>45285</v>
      </c>
      <c r="J8675" s="8" t="s">
        <v>1758</v>
      </c>
      <c r="K8675" s="205" t="s">
        <v>270</v>
      </c>
      <c r="M8675" s="9" t="s">
        <v>565</v>
      </c>
      <c r="N8675" s="215">
        <v>45294.9567489931</v>
      </c>
      <c r="O8675" s="8"/>
    </row>
    <row r="8676" spans="1:15" x14ac:dyDescent="0.25">
      <c r="A8676" s="8">
        <v>45373</v>
      </c>
      <c r="B8676" s="9" t="s">
        <v>265</v>
      </c>
      <c r="C8676" s="9" t="s">
        <v>124</v>
      </c>
      <c r="D8676" s="3">
        <v>-7.1</v>
      </c>
      <c r="E8676" s="9" t="s">
        <v>266</v>
      </c>
      <c r="F8676" s="9" t="s">
        <v>267</v>
      </c>
      <c r="G8676" s="9" t="s">
        <v>268</v>
      </c>
      <c r="H8676" s="8">
        <v>45352</v>
      </c>
      <c r="I8676" s="8">
        <v>45369</v>
      </c>
      <c r="J8676" s="8" t="s">
        <v>1764</v>
      </c>
      <c r="K8676" s="205" t="s">
        <v>270</v>
      </c>
      <c r="M8676" s="9" t="s">
        <v>271</v>
      </c>
      <c r="N8676" s="215">
        <v>45385.162865138896</v>
      </c>
      <c r="O8676" s="8"/>
    </row>
    <row r="8677" spans="1:15" x14ac:dyDescent="0.25">
      <c r="A8677" s="8">
        <v>45637</v>
      </c>
      <c r="B8677" s="9" t="s">
        <v>179</v>
      </c>
      <c r="C8677" s="9" t="s">
        <v>180</v>
      </c>
      <c r="D8677" s="3">
        <v>7.13</v>
      </c>
      <c r="E8677" s="9" t="s">
        <v>181</v>
      </c>
      <c r="F8677" s="9" t="s">
        <v>182</v>
      </c>
      <c r="G8677" s="9" t="s">
        <v>183</v>
      </c>
      <c r="H8677" s="8">
        <v>45627</v>
      </c>
      <c r="I8677" s="8">
        <v>45635</v>
      </c>
      <c r="J8677" s="219" t="s">
        <v>12792</v>
      </c>
      <c r="K8677" s="205" t="s">
        <v>185</v>
      </c>
      <c r="M8677" s="9" t="s">
        <v>186</v>
      </c>
      <c r="N8677" s="215">
        <v>45681.075335370399</v>
      </c>
      <c r="O8677" s="8">
        <v>45681</v>
      </c>
    </row>
    <row r="8678" spans="1:15" x14ac:dyDescent="0.25">
      <c r="A8678" s="8">
        <v>45492</v>
      </c>
      <c r="B8678" s="9" t="s">
        <v>304</v>
      </c>
      <c r="C8678" s="9" t="s">
        <v>124</v>
      </c>
      <c r="D8678" s="3">
        <v>-7.45</v>
      </c>
      <c r="E8678" s="9" t="s">
        <v>266</v>
      </c>
      <c r="F8678" s="9" t="s">
        <v>267</v>
      </c>
      <c r="G8678" s="9" t="s">
        <v>268</v>
      </c>
      <c r="H8678" s="8">
        <v>45474</v>
      </c>
      <c r="I8678" s="8">
        <v>45488</v>
      </c>
      <c r="J8678" s="8" t="s">
        <v>7833</v>
      </c>
      <c r="K8678" s="205" t="s">
        <v>270</v>
      </c>
      <c r="M8678" s="9" t="s">
        <v>306</v>
      </c>
      <c r="N8678" s="215">
        <v>45505.8848292361</v>
      </c>
      <c r="O8678" s="8">
        <v>45505</v>
      </c>
    </row>
    <row r="8679" spans="1:15" x14ac:dyDescent="0.25">
      <c r="A8679" s="8">
        <v>45620</v>
      </c>
      <c r="B8679" s="9" t="s">
        <v>11633</v>
      </c>
      <c r="C8679" s="9" t="s">
        <v>124</v>
      </c>
      <c r="D8679" s="3">
        <v>-7.71</v>
      </c>
      <c r="E8679" s="9" t="s">
        <v>7746</v>
      </c>
      <c r="F8679" s="9" t="s">
        <v>133</v>
      </c>
      <c r="G8679" s="9" t="s">
        <v>134</v>
      </c>
      <c r="H8679" s="8">
        <v>45597</v>
      </c>
      <c r="I8679" s="8">
        <v>45614</v>
      </c>
      <c r="J8679" s="219" t="s">
        <v>11634</v>
      </c>
      <c r="K8679" s="205" t="s">
        <v>136</v>
      </c>
      <c r="M8679" s="9" t="s">
        <v>11635</v>
      </c>
      <c r="N8679" s="215">
        <v>45635.715607696802</v>
      </c>
      <c r="O8679" s="8"/>
    </row>
    <row r="8680" spans="1:15" x14ac:dyDescent="0.25">
      <c r="A8680" s="8">
        <v>45313</v>
      </c>
      <c r="B8680" s="9" t="s">
        <v>563</v>
      </c>
      <c r="C8680" s="9" t="s">
        <v>124</v>
      </c>
      <c r="D8680" s="3">
        <v>-8.52</v>
      </c>
      <c r="E8680" s="9" t="s">
        <v>266</v>
      </c>
      <c r="F8680" s="9" t="s">
        <v>267</v>
      </c>
      <c r="G8680" s="9" t="s">
        <v>268</v>
      </c>
      <c r="H8680" s="8">
        <v>45292</v>
      </c>
      <c r="I8680" s="8">
        <v>45313</v>
      </c>
      <c r="J8680" s="8" t="s">
        <v>1850</v>
      </c>
      <c r="K8680" s="205" t="s">
        <v>270</v>
      </c>
      <c r="M8680" s="9" t="s">
        <v>565</v>
      </c>
      <c r="N8680" s="215">
        <v>45318.192840775497</v>
      </c>
      <c r="O8680" s="8"/>
    </row>
    <row r="8681" spans="1:15" x14ac:dyDescent="0.25">
      <c r="A8681" s="8">
        <v>45770</v>
      </c>
      <c r="B8681" s="9" t="s">
        <v>15666</v>
      </c>
      <c r="C8681" s="9" t="s">
        <v>124</v>
      </c>
      <c r="D8681" s="3">
        <v>-8.67</v>
      </c>
      <c r="E8681" s="9" t="s">
        <v>266</v>
      </c>
      <c r="F8681" s="9" t="s">
        <v>267</v>
      </c>
      <c r="G8681" s="9" t="s">
        <v>268</v>
      </c>
      <c r="H8681" s="8">
        <v>45748</v>
      </c>
      <c r="I8681" s="8">
        <v>45768</v>
      </c>
      <c r="J8681" s="219" t="s">
        <v>15667</v>
      </c>
      <c r="K8681" s="205" t="s">
        <v>270</v>
      </c>
      <c r="M8681" s="9" t="s">
        <v>15668</v>
      </c>
      <c r="N8681" s="215">
        <v>45777.927143749999</v>
      </c>
      <c r="O8681" s="8"/>
    </row>
    <row r="8682" spans="1:15" x14ac:dyDescent="0.25">
      <c r="A8682" s="8">
        <v>45380</v>
      </c>
      <c r="B8682" s="9" t="s">
        <v>1864</v>
      </c>
      <c r="C8682" s="9" t="s">
        <v>124</v>
      </c>
      <c r="D8682" s="3">
        <v>-8.81</v>
      </c>
      <c r="E8682" s="9" t="s">
        <v>132</v>
      </c>
      <c r="F8682" s="9" t="s">
        <v>133</v>
      </c>
      <c r="G8682" s="9" t="s">
        <v>134</v>
      </c>
      <c r="H8682" s="8">
        <v>45352</v>
      </c>
      <c r="I8682" s="8">
        <v>45376</v>
      </c>
      <c r="J8682" s="8" t="s">
        <v>1865</v>
      </c>
      <c r="K8682" s="205" t="s">
        <v>136</v>
      </c>
      <c r="M8682" s="9" t="s">
        <v>1866</v>
      </c>
      <c r="N8682" s="215">
        <v>45385.162865138896</v>
      </c>
      <c r="O8682" s="8"/>
    </row>
    <row r="8683" spans="1:15" x14ac:dyDescent="0.25">
      <c r="A8683" s="8">
        <v>45445</v>
      </c>
      <c r="B8683" s="9" t="s">
        <v>563</v>
      </c>
      <c r="C8683" s="9" t="s">
        <v>124</v>
      </c>
      <c r="D8683" s="3">
        <v>-8.81</v>
      </c>
      <c r="E8683" s="9" t="s">
        <v>266</v>
      </c>
      <c r="F8683" s="9" t="s">
        <v>267</v>
      </c>
      <c r="G8683" s="9" t="s">
        <v>268</v>
      </c>
      <c r="H8683" s="8">
        <v>45444</v>
      </c>
      <c r="I8683" s="8">
        <v>45439</v>
      </c>
      <c r="J8683" s="8" t="s">
        <v>578</v>
      </c>
      <c r="K8683" s="205" t="s">
        <v>270</v>
      </c>
      <c r="M8683" s="9" t="s">
        <v>565</v>
      </c>
      <c r="N8683" s="215">
        <v>45460.791518807899</v>
      </c>
      <c r="O8683" s="8">
        <v>45460</v>
      </c>
    </row>
    <row r="8684" spans="1:15" x14ac:dyDescent="0.25">
      <c r="A8684" s="221">
        <v>45459</v>
      </c>
      <c r="B8684" s="9" t="s">
        <v>152</v>
      </c>
      <c r="C8684" s="9" t="s">
        <v>124</v>
      </c>
      <c r="D8684" s="3">
        <v>-8.82</v>
      </c>
      <c r="E8684" s="9" t="s">
        <v>132</v>
      </c>
      <c r="F8684" s="9" t="s">
        <v>133</v>
      </c>
      <c r="G8684" s="9" t="s">
        <v>134</v>
      </c>
      <c r="H8684" s="221">
        <v>45444</v>
      </c>
      <c r="I8684" s="221">
        <v>45453</v>
      </c>
      <c r="J8684" s="221" t="s">
        <v>153</v>
      </c>
      <c r="K8684" s="222" t="s">
        <v>136</v>
      </c>
      <c r="M8684" s="9" t="s">
        <v>154</v>
      </c>
      <c r="N8684" s="223">
        <v>45467.818114548601</v>
      </c>
      <c r="O8684" s="8"/>
    </row>
    <row r="8685" spans="1:15" x14ac:dyDescent="0.25">
      <c r="A8685" s="8">
        <v>45767</v>
      </c>
      <c r="B8685" s="9" t="s">
        <v>14658</v>
      </c>
      <c r="C8685" s="9" t="s">
        <v>124</v>
      </c>
      <c r="D8685" s="3">
        <v>-9.92</v>
      </c>
      <c r="E8685" s="9" t="s">
        <v>7746</v>
      </c>
      <c r="F8685" s="9" t="s">
        <v>133</v>
      </c>
      <c r="G8685" s="9" t="s">
        <v>134</v>
      </c>
      <c r="H8685" s="8">
        <v>45748</v>
      </c>
      <c r="I8685" s="8">
        <v>45761</v>
      </c>
      <c r="J8685" s="219" t="s">
        <v>14659</v>
      </c>
      <c r="K8685" s="205" t="s">
        <v>136</v>
      </c>
      <c r="M8685" s="9" t="s">
        <v>14660</v>
      </c>
      <c r="N8685" s="215">
        <v>45777.922227581003</v>
      </c>
      <c r="O8685" s="8"/>
    </row>
    <row r="8686" spans="1:15" x14ac:dyDescent="0.25">
      <c r="A8686" s="8">
        <v>45471</v>
      </c>
      <c r="B8686" s="9" t="s">
        <v>8366</v>
      </c>
      <c r="C8686" s="9" t="s">
        <v>180</v>
      </c>
      <c r="D8686" s="3">
        <v>7.67</v>
      </c>
      <c r="E8686" s="9" t="s">
        <v>181</v>
      </c>
      <c r="F8686" s="9" t="s">
        <v>182</v>
      </c>
      <c r="G8686" s="9" t="s">
        <v>183</v>
      </c>
      <c r="H8686" s="8">
        <v>45444</v>
      </c>
      <c r="I8686" s="8">
        <v>45467</v>
      </c>
      <c r="J8686" s="8" t="s">
        <v>8367</v>
      </c>
      <c r="K8686" s="205" t="s">
        <v>185</v>
      </c>
      <c r="M8686" s="9" t="s">
        <v>8368</v>
      </c>
      <c r="N8686" s="215">
        <v>45505.8848292361</v>
      </c>
      <c r="O8686" s="8">
        <v>45505</v>
      </c>
    </row>
    <row r="8687" spans="1:15" x14ac:dyDescent="0.25">
      <c r="A8687" s="8">
        <v>45432</v>
      </c>
      <c r="B8687" s="9" t="s">
        <v>563</v>
      </c>
      <c r="C8687" s="9" t="s">
        <v>124</v>
      </c>
      <c r="D8687" s="3">
        <v>-9.99</v>
      </c>
      <c r="E8687" s="9" t="s">
        <v>266</v>
      </c>
      <c r="F8687" s="9" t="s">
        <v>267</v>
      </c>
      <c r="G8687" s="9" t="s">
        <v>268</v>
      </c>
      <c r="H8687" s="8">
        <v>45413</v>
      </c>
      <c r="I8687" s="8">
        <v>45432</v>
      </c>
      <c r="J8687" s="8" t="s">
        <v>1957</v>
      </c>
      <c r="K8687" s="205" t="s">
        <v>270</v>
      </c>
      <c r="M8687" s="9" t="s">
        <v>565</v>
      </c>
      <c r="N8687" s="215">
        <v>45445.039048634302</v>
      </c>
      <c r="O8687" s="8">
        <v>45444</v>
      </c>
    </row>
    <row r="8688" spans="1:15" x14ac:dyDescent="0.25">
      <c r="A8688" s="8">
        <v>45402</v>
      </c>
      <c r="B8688" s="9" t="s">
        <v>563</v>
      </c>
      <c r="C8688" s="9" t="s">
        <v>124</v>
      </c>
      <c r="D8688" s="3">
        <v>-9.99</v>
      </c>
      <c r="E8688" s="9" t="s">
        <v>266</v>
      </c>
      <c r="F8688" s="9" t="s">
        <v>267</v>
      </c>
      <c r="G8688" s="9" t="s">
        <v>268</v>
      </c>
      <c r="H8688" s="8">
        <v>45383</v>
      </c>
      <c r="I8688" s="8">
        <v>45397</v>
      </c>
      <c r="J8688" s="8" t="s">
        <v>1960</v>
      </c>
      <c r="K8688" s="205" t="s">
        <v>270</v>
      </c>
      <c r="M8688" s="9" t="s">
        <v>565</v>
      </c>
      <c r="N8688" s="215">
        <v>45412.662961076399</v>
      </c>
      <c r="O8688" s="8">
        <v>45412</v>
      </c>
    </row>
    <row r="8689" spans="1:15" x14ac:dyDescent="0.25">
      <c r="A8689" s="8">
        <v>45371</v>
      </c>
      <c r="B8689" s="9" t="s">
        <v>563</v>
      </c>
      <c r="C8689" s="9" t="s">
        <v>124</v>
      </c>
      <c r="D8689" s="3">
        <v>-9.99</v>
      </c>
      <c r="E8689" s="9" t="s">
        <v>266</v>
      </c>
      <c r="F8689" s="9" t="s">
        <v>267</v>
      </c>
      <c r="G8689" s="9" t="s">
        <v>268</v>
      </c>
      <c r="H8689" s="8">
        <v>45352</v>
      </c>
      <c r="I8689" s="8">
        <v>45369</v>
      </c>
      <c r="J8689" s="8" t="s">
        <v>1962</v>
      </c>
      <c r="K8689" s="205" t="s">
        <v>270</v>
      </c>
      <c r="M8689" s="9" t="s">
        <v>565</v>
      </c>
      <c r="N8689" s="215">
        <v>45385.162865138896</v>
      </c>
      <c r="O8689" s="8">
        <v>45384</v>
      </c>
    </row>
    <row r="8690" spans="1:15" x14ac:dyDescent="0.25">
      <c r="A8690" s="8">
        <v>45471</v>
      </c>
      <c r="B8690" s="9" t="s">
        <v>8395</v>
      </c>
      <c r="C8690" s="9" t="s">
        <v>180</v>
      </c>
      <c r="D8690" s="3">
        <v>7.9</v>
      </c>
      <c r="E8690" s="9" t="s">
        <v>181</v>
      </c>
      <c r="F8690" s="9" t="s">
        <v>182</v>
      </c>
      <c r="G8690" s="9" t="s">
        <v>183</v>
      </c>
      <c r="H8690" s="8">
        <v>45444</v>
      </c>
      <c r="I8690" s="8">
        <v>45467</v>
      </c>
      <c r="J8690" s="8" t="s">
        <v>8396</v>
      </c>
      <c r="K8690" s="205" t="s">
        <v>185</v>
      </c>
      <c r="M8690" s="9" t="s">
        <v>8397</v>
      </c>
      <c r="N8690" s="215">
        <v>45505.8848292361</v>
      </c>
      <c r="O8690" s="8">
        <v>45505</v>
      </c>
    </row>
    <row r="8691" spans="1:15" x14ac:dyDescent="0.25">
      <c r="A8691" s="8">
        <v>45342</v>
      </c>
      <c r="B8691" s="9" t="s">
        <v>563</v>
      </c>
      <c r="C8691" s="9" t="s">
        <v>124</v>
      </c>
      <c r="D8691" s="3">
        <v>-9.99</v>
      </c>
      <c r="E8691" s="9" t="s">
        <v>266</v>
      </c>
      <c r="F8691" s="9" t="s">
        <v>267</v>
      </c>
      <c r="G8691" s="9" t="s">
        <v>268</v>
      </c>
      <c r="H8691" s="8">
        <v>45323</v>
      </c>
      <c r="I8691" s="8">
        <v>45341</v>
      </c>
      <c r="J8691" s="8" t="s">
        <v>1964</v>
      </c>
      <c r="K8691" s="205" t="s">
        <v>270</v>
      </c>
      <c r="M8691" s="9" t="s">
        <v>565</v>
      </c>
      <c r="N8691" s="215">
        <v>45345.6983025347</v>
      </c>
      <c r="O8691" s="8"/>
    </row>
    <row r="8692" spans="1:15" x14ac:dyDescent="0.25">
      <c r="A8692" s="8">
        <v>45546</v>
      </c>
      <c r="B8692" s="9" t="s">
        <v>179</v>
      </c>
      <c r="C8692" s="9" t="s">
        <v>180</v>
      </c>
      <c r="D8692" s="3">
        <v>7.99</v>
      </c>
      <c r="E8692" s="9" t="s">
        <v>181</v>
      </c>
      <c r="F8692" s="9" t="s">
        <v>182</v>
      </c>
      <c r="G8692" s="9" t="s">
        <v>183</v>
      </c>
      <c r="H8692" s="8">
        <v>45536</v>
      </c>
      <c r="I8692" s="8">
        <v>45544</v>
      </c>
      <c r="J8692" s="8" t="s">
        <v>10502</v>
      </c>
      <c r="K8692" s="205" t="s">
        <v>185</v>
      </c>
      <c r="M8692" s="9" t="s">
        <v>186</v>
      </c>
      <c r="N8692" s="215">
        <v>45575.565837071801</v>
      </c>
      <c r="O8692" s="8">
        <v>45575</v>
      </c>
    </row>
    <row r="8693" spans="1:15" x14ac:dyDescent="0.25">
      <c r="A8693" s="8">
        <v>45311</v>
      </c>
      <c r="B8693" s="9" t="s">
        <v>563</v>
      </c>
      <c r="C8693" s="9" t="s">
        <v>124</v>
      </c>
      <c r="D8693" s="3">
        <v>-9.99</v>
      </c>
      <c r="E8693" s="9" t="s">
        <v>266</v>
      </c>
      <c r="F8693" s="9" t="s">
        <v>267</v>
      </c>
      <c r="G8693" s="9" t="s">
        <v>268</v>
      </c>
      <c r="H8693" s="8">
        <v>45292</v>
      </c>
      <c r="I8693" s="8">
        <v>45306</v>
      </c>
      <c r="J8693" s="8" t="s">
        <v>1967</v>
      </c>
      <c r="K8693" s="205" t="s">
        <v>270</v>
      </c>
      <c r="M8693" s="9" t="s">
        <v>565</v>
      </c>
      <c r="N8693" s="215">
        <v>45318.192840775497</v>
      </c>
      <c r="O8693" s="8"/>
    </row>
    <row r="8694" spans="1:15" x14ac:dyDescent="0.25">
      <c r="A8694" s="8">
        <v>45762</v>
      </c>
      <c r="B8694" s="9" t="s">
        <v>14791</v>
      </c>
      <c r="C8694" s="9" t="s">
        <v>180</v>
      </c>
      <c r="D8694" s="3">
        <v>8.06</v>
      </c>
      <c r="E8694" s="9" t="s">
        <v>181</v>
      </c>
      <c r="F8694" s="9" t="s">
        <v>182</v>
      </c>
      <c r="G8694" s="9" t="s">
        <v>183</v>
      </c>
      <c r="H8694" s="8">
        <v>45748</v>
      </c>
      <c r="I8694" s="8">
        <v>45761</v>
      </c>
      <c r="J8694" s="219" t="s">
        <v>14794</v>
      </c>
      <c r="K8694" s="205" t="s">
        <v>185</v>
      </c>
      <c r="M8694" s="9" t="s">
        <v>14793</v>
      </c>
      <c r="N8694" s="215">
        <v>45777.922227581003</v>
      </c>
      <c r="O8694" s="8">
        <v>45777</v>
      </c>
    </row>
    <row r="8695" spans="1:15" x14ac:dyDescent="0.25">
      <c r="A8695" s="8">
        <v>45471</v>
      </c>
      <c r="B8695" s="9" t="s">
        <v>8439</v>
      </c>
      <c r="C8695" s="9" t="s">
        <v>180</v>
      </c>
      <c r="D8695" s="3">
        <v>8.1300000000000008</v>
      </c>
      <c r="E8695" s="9" t="s">
        <v>181</v>
      </c>
      <c r="F8695" s="9" t="s">
        <v>182</v>
      </c>
      <c r="G8695" s="9" t="s">
        <v>183</v>
      </c>
      <c r="H8695" s="8">
        <v>45444</v>
      </c>
      <c r="I8695" s="8">
        <v>45467</v>
      </c>
      <c r="J8695" s="8" t="s">
        <v>8442</v>
      </c>
      <c r="K8695" s="205" t="s">
        <v>185</v>
      </c>
      <c r="M8695" s="9" t="s">
        <v>8441</v>
      </c>
      <c r="N8695" s="215">
        <v>45505.8848292361</v>
      </c>
      <c r="O8695" s="8">
        <v>45505</v>
      </c>
    </row>
    <row r="8696" spans="1:15" x14ac:dyDescent="0.25">
      <c r="A8696" s="8">
        <v>45280</v>
      </c>
      <c r="B8696" s="9" t="s">
        <v>563</v>
      </c>
      <c r="C8696" s="9" t="s">
        <v>124</v>
      </c>
      <c r="D8696" s="216">
        <v>-9.99</v>
      </c>
      <c r="E8696" s="9" t="s">
        <v>266</v>
      </c>
      <c r="F8696" s="9" t="s">
        <v>267</v>
      </c>
      <c r="G8696" s="9" t="s">
        <v>268</v>
      </c>
      <c r="H8696" s="8">
        <v>45261</v>
      </c>
      <c r="I8696" s="8">
        <v>45278</v>
      </c>
      <c r="J8696" s="8" t="s">
        <v>1970</v>
      </c>
      <c r="K8696" s="205" t="s">
        <v>270</v>
      </c>
      <c r="M8696" s="9" t="s">
        <v>565</v>
      </c>
      <c r="N8696" s="215">
        <v>45294.9567489931</v>
      </c>
      <c r="O8696" s="8"/>
    </row>
    <row r="8697" spans="1:15" x14ac:dyDescent="0.25">
      <c r="A8697" s="8">
        <v>45911</v>
      </c>
      <c r="B8697" s="9" t="s">
        <v>17964</v>
      </c>
      <c r="C8697" s="9" t="s">
        <v>124</v>
      </c>
      <c r="D8697" s="3">
        <v>-10</v>
      </c>
      <c r="E8697" s="9" t="s">
        <v>266</v>
      </c>
      <c r="F8697" s="9" t="s">
        <v>267</v>
      </c>
      <c r="G8697" s="9" t="s">
        <v>268</v>
      </c>
      <c r="H8697" s="8">
        <v>45901</v>
      </c>
      <c r="I8697" s="8">
        <v>45908</v>
      </c>
      <c r="J8697" s="219" t="s">
        <v>19492</v>
      </c>
      <c r="K8697" s="205" t="s">
        <v>270</v>
      </c>
      <c r="M8697" s="9" t="s">
        <v>17966</v>
      </c>
      <c r="N8697" s="215">
        <v>45929.807189814797</v>
      </c>
      <c r="O8697" s="8"/>
    </row>
    <row r="8698" spans="1:15" x14ac:dyDescent="0.25">
      <c r="A8698" s="8">
        <v>45471</v>
      </c>
      <c r="B8698" s="9" t="s">
        <v>8430</v>
      </c>
      <c r="C8698" s="9" t="s">
        <v>180</v>
      </c>
      <c r="D8698" s="3">
        <v>8.2899999999999991</v>
      </c>
      <c r="E8698" s="9" t="s">
        <v>181</v>
      </c>
      <c r="F8698" s="9" t="s">
        <v>182</v>
      </c>
      <c r="G8698" s="9" t="s">
        <v>183</v>
      </c>
      <c r="H8698" s="8">
        <v>45444</v>
      </c>
      <c r="I8698" s="8">
        <v>45467</v>
      </c>
      <c r="J8698" s="8" t="s">
        <v>8431</v>
      </c>
      <c r="K8698" s="205" t="s">
        <v>185</v>
      </c>
      <c r="M8698" s="9" t="s">
        <v>8432</v>
      </c>
      <c r="N8698" s="215">
        <v>45505.8848292361</v>
      </c>
      <c r="O8698" s="8">
        <v>45505</v>
      </c>
    </row>
    <row r="8699" spans="1:15" x14ac:dyDescent="0.25">
      <c r="A8699" s="8">
        <v>45819</v>
      </c>
      <c r="B8699" s="9" t="s">
        <v>17964</v>
      </c>
      <c r="C8699" s="9" t="s">
        <v>124</v>
      </c>
      <c r="D8699" s="3">
        <v>-10</v>
      </c>
      <c r="E8699" s="9" t="s">
        <v>266</v>
      </c>
      <c r="F8699" s="9" t="s">
        <v>267</v>
      </c>
      <c r="G8699" s="9" t="s">
        <v>268</v>
      </c>
      <c r="H8699" s="8">
        <v>45809</v>
      </c>
      <c r="I8699" s="8">
        <v>45817</v>
      </c>
      <c r="J8699" s="8" t="s">
        <v>17965</v>
      </c>
      <c r="K8699" s="205" t="s">
        <v>270</v>
      </c>
      <c r="M8699" s="9" t="s">
        <v>17966</v>
      </c>
      <c r="N8699" s="215">
        <v>45840.490152685197</v>
      </c>
      <c r="O8699" s="8"/>
    </row>
    <row r="8700" spans="1:15" x14ac:dyDescent="0.25">
      <c r="A8700" s="8">
        <v>45548</v>
      </c>
      <c r="B8700" s="9" t="s">
        <v>265</v>
      </c>
      <c r="C8700" s="9" t="s">
        <v>124</v>
      </c>
      <c r="D8700" s="3">
        <v>-10</v>
      </c>
      <c r="E8700" s="9" t="s">
        <v>266</v>
      </c>
      <c r="F8700" s="9" t="s">
        <v>267</v>
      </c>
      <c r="G8700" s="9" t="s">
        <v>268</v>
      </c>
      <c r="H8700" s="8">
        <v>45536</v>
      </c>
      <c r="I8700" s="8">
        <v>45544</v>
      </c>
      <c r="J8700" s="8" t="s">
        <v>10476</v>
      </c>
      <c r="K8700" s="205" t="s">
        <v>270</v>
      </c>
      <c r="M8700" s="9" t="s">
        <v>271</v>
      </c>
      <c r="N8700" s="215">
        <v>45575.565837071801</v>
      </c>
      <c r="O8700" s="8">
        <v>45575</v>
      </c>
    </row>
    <row r="8701" spans="1:15" x14ac:dyDescent="0.25">
      <c r="A8701" s="8">
        <v>45517</v>
      </c>
      <c r="B8701" s="9" t="s">
        <v>265</v>
      </c>
      <c r="C8701" s="9" t="s">
        <v>124</v>
      </c>
      <c r="D8701" s="3">
        <v>-10</v>
      </c>
      <c r="E8701" s="9" t="s">
        <v>266</v>
      </c>
      <c r="F8701" s="9" t="s">
        <v>267</v>
      </c>
      <c r="G8701" s="9" t="s">
        <v>268</v>
      </c>
      <c r="H8701" s="8">
        <v>45505</v>
      </c>
      <c r="I8701" s="8">
        <v>45516</v>
      </c>
      <c r="J8701" s="8" t="s">
        <v>9309</v>
      </c>
      <c r="K8701" s="205" t="s">
        <v>270</v>
      </c>
      <c r="M8701" s="9" t="s">
        <v>271</v>
      </c>
      <c r="N8701" s="215">
        <v>45534.648212951397</v>
      </c>
      <c r="O8701" s="8">
        <v>45534</v>
      </c>
    </row>
    <row r="8702" spans="1:15" x14ac:dyDescent="0.25">
      <c r="A8702" s="8">
        <v>45486</v>
      </c>
      <c r="B8702" s="9" t="s">
        <v>265</v>
      </c>
      <c r="C8702" s="9" t="s">
        <v>124</v>
      </c>
      <c r="D8702" s="3">
        <v>-10</v>
      </c>
      <c r="E8702" s="9" t="s">
        <v>266</v>
      </c>
      <c r="F8702" s="9" t="s">
        <v>267</v>
      </c>
      <c r="G8702" s="9" t="s">
        <v>268</v>
      </c>
      <c r="H8702" s="8">
        <v>45474</v>
      </c>
      <c r="I8702" s="8">
        <v>45481</v>
      </c>
      <c r="J8702" s="8" t="s">
        <v>8028</v>
      </c>
      <c r="K8702" s="205" t="s">
        <v>270</v>
      </c>
      <c r="M8702" s="9" t="s">
        <v>271</v>
      </c>
      <c r="N8702" s="215">
        <v>45505.8848292361</v>
      </c>
      <c r="O8702" s="8">
        <v>45505</v>
      </c>
    </row>
    <row r="8703" spans="1:15" x14ac:dyDescent="0.25">
      <c r="A8703" s="8">
        <v>45723</v>
      </c>
      <c r="B8703" s="9" t="s">
        <v>179</v>
      </c>
      <c r="C8703" s="9" t="s">
        <v>180</v>
      </c>
      <c r="D8703" s="3">
        <v>8.57</v>
      </c>
      <c r="E8703" s="9" t="s">
        <v>181</v>
      </c>
      <c r="F8703" s="9" t="s">
        <v>182</v>
      </c>
      <c r="G8703" s="9" t="s">
        <v>183</v>
      </c>
      <c r="H8703" s="8">
        <v>45717</v>
      </c>
      <c r="I8703" s="8">
        <v>45719</v>
      </c>
      <c r="J8703" s="219" t="s">
        <v>13836</v>
      </c>
      <c r="K8703" s="205" t="s">
        <v>185</v>
      </c>
      <c r="M8703" s="9" t="s">
        <v>186</v>
      </c>
      <c r="N8703" s="215">
        <v>45733.5614541088</v>
      </c>
      <c r="O8703" s="8">
        <v>45733</v>
      </c>
    </row>
    <row r="8704" spans="1:15" x14ac:dyDescent="0.25">
      <c r="A8704" s="8">
        <v>45456</v>
      </c>
      <c r="B8704" s="9" t="s">
        <v>265</v>
      </c>
      <c r="C8704" s="9" t="s">
        <v>124</v>
      </c>
      <c r="D8704" s="3">
        <v>-10</v>
      </c>
      <c r="E8704" s="9" t="s">
        <v>266</v>
      </c>
      <c r="F8704" s="9" t="s">
        <v>267</v>
      </c>
      <c r="G8704" s="9" t="s">
        <v>268</v>
      </c>
      <c r="H8704" s="8">
        <v>45444</v>
      </c>
      <c r="I8704" s="8">
        <v>45453</v>
      </c>
      <c r="J8704" s="8" t="s">
        <v>269</v>
      </c>
      <c r="K8704" s="205" t="s">
        <v>270</v>
      </c>
      <c r="M8704" s="9" t="s">
        <v>271</v>
      </c>
      <c r="N8704" s="215">
        <v>45460.791518807899</v>
      </c>
      <c r="O8704" s="8">
        <v>45460</v>
      </c>
    </row>
    <row r="8705" spans="1:15" x14ac:dyDescent="0.25">
      <c r="A8705" s="8">
        <v>45471</v>
      </c>
      <c r="B8705" s="9" t="s">
        <v>8439</v>
      </c>
      <c r="C8705" s="9" t="s">
        <v>180</v>
      </c>
      <c r="D8705" s="3">
        <v>8.61</v>
      </c>
      <c r="E8705" s="9" t="s">
        <v>181</v>
      </c>
      <c r="F8705" s="9" t="s">
        <v>182</v>
      </c>
      <c r="G8705" s="9" t="s">
        <v>183</v>
      </c>
      <c r="H8705" s="8">
        <v>45444</v>
      </c>
      <c r="I8705" s="8">
        <v>45467</v>
      </c>
      <c r="J8705" s="8" t="s">
        <v>8440</v>
      </c>
      <c r="K8705" s="205" t="s">
        <v>185</v>
      </c>
      <c r="M8705" s="9" t="s">
        <v>8441</v>
      </c>
      <c r="N8705" s="215">
        <v>45505.8848292361</v>
      </c>
      <c r="O8705" s="8">
        <v>45505</v>
      </c>
    </row>
    <row r="8706" spans="1:15" x14ac:dyDescent="0.25">
      <c r="A8706" s="8">
        <v>45727</v>
      </c>
      <c r="B8706" s="9" t="s">
        <v>179</v>
      </c>
      <c r="C8706" s="9" t="s">
        <v>180</v>
      </c>
      <c r="D8706" s="3">
        <v>8.75</v>
      </c>
      <c r="E8706" s="9" t="s">
        <v>181</v>
      </c>
      <c r="F8706" s="9" t="s">
        <v>182</v>
      </c>
      <c r="G8706" s="9" t="s">
        <v>183</v>
      </c>
      <c r="H8706" s="8">
        <v>45717</v>
      </c>
      <c r="I8706" s="8">
        <v>45726</v>
      </c>
      <c r="J8706" s="219" t="s">
        <v>13793</v>
      </c>
      <c r="K8706" s="205" t="s">
        <v>185</v>
      </c>
      <c r="M8706" s="9" t="s">
        <v>186</v>
      </c>
      <c r="N8706" s="215">
        <v>45733.5614541088</v>
      </c>
      <c r="O8706" s="8">
        <v>45733</v>
      </c>
    </row>
    <row r="8707" spans="1:15" x14ac:dyDescent="0.25">
      <c r="A8707" s="8">
        <v>45425</v>
      </c>
      <c r="B8707" s="9" t="s">
        <v>265</v>
      </c>
      <c r="C8707" s="9" t="s">
        <v>124</v>
      </c>
      <c r="D8707" s="3">
        <v>-10</v>
      </c>
      <c r="E8707" s="9" t="s">
        <v>266</v>
      </c>
      <c r="F8707" s="9" t="s">
        <v>267</v>
      </c>
      <c r="G8707" s="9" t="s">
        <v>268</v>
      </c>
      <c r="H8707" s="8">
        <v>45413</v>
      </c>
      <c r="I8707" s="8">
        <v>45425</v>
      </c>
      <c r="J8707" s="8" t="s">
        <v>1977</v>
      </c>
      <c r="K8707" s="205" t="s">
        <v>270</v>
      </c>
      <c r="M8707" s="9" t="s">
        <v>271</v>
      </c>
      <c r="N8707" s="215">
        <v>45445.039048634302</v>
      </c>
      <c r="O8707" s="8">
        <v>45444</v>
      </c>
    </row>
    <row r="8708" spans="1:15" x14ac:dyDescent="0.25">
      <c r="A8708" s="8">
        <v>45395</v>
      </c>
      <c r="B8708" s="9" t="s">
        <v>265</v>
      </c>
      <c r="C8708" s="9" t="s">
        <v>124</v>
      </c>
      <c r="D8708" s="3">
        <v>-10</v>
      </c>
      <c r="E8708" s="9" t="s">
        <v>266</v>
      </c>
      <c r="F8708" s="9" t="s">
        <v>267</v>
      </c>
      <c r="G8708" s="9" t="s">
        <v>268</v>
      </c>
      <c r="H8708" s="8">
        <v>45383</v>
      </c>
      <c r="I8708" s="8">
        <v>45390</v>
      </c>
      <c r="J8708" s="8" t="s">
        <v>1978</v>
      </c>
      <c r="K8708" s="205" t="s">
        <v>270</v>
      </c>
      <c r="M8708" s="9" t="s">
        <v>271</v>
      </c>
      <c r="N8708" s="215">
        <v>45402.639274791698</v>
      </c>
      <c r="O8708" s="8">
        <v>45402</v>
      </c>
    </row>
    <row r="8709" spans="1:15" x14ac:dyDescent="0.25">
      <c r="A8709" s="8">
        <v>45273</v>
      </c>
      <c r="B8709" s="9" t="s">
        <v>265</v>
      </c>
      <c r="C8709" s="9" t="s">
        <v>124</v>
      </c>
      <c r="D8709" s="216">
        <v>-10</v>
      </c>
      <c r="E8709" s="9" t="s">
        <v>266</v>
      </c>
      <c r="F8709" s="9" t="s">
        <v>267</v>
      </c>
      <c r="G8709" s="9" t="s">
        <v>268</v>
      </c>
      <c r="H8709" s="8">
        <v>45261</v>
      </c>
      <c r="I8709" s="8">
        <v>45271</v>
      </c>
      <c r="J8709" s="8" t="s">
        <v>1993</v>
      </c>
      <c r="K8709" s="205" t="s">
        <v>270</v>
      </c>
      <c r="M8709" s="9" t="s">
        <v>271</v>
      </c>
      <c r="N8709" s="215">
        <v>45294.9567489931</v>
      </c>
      <c r="O8709" s="8"/>
    </row>
    <row r="8710" spans="1:15" x14ac:dyDescent="0.25">
      <c r="A8710" s="8">
        <v>45243</v>
      </c>
      <c r="B8710" s="9" t="s">
        <v>265</v>
      </c>
      <c r="C8710" s="9" t="s">
        <v>124</v>
      </c>
      <c r="D8710" s="3">
        <v>-10</v>
      </c>
      <c r="E8710" s="9" t="s">
        <v>266</v>
      </c>
      <c r="F8710" s="9" t="s">
        <v>267</v>
      </c>
      <c r="G8710" s="9" t="s">
        <v>268</v>
      </c>
      <c r="H8710" s="8">
        <v>45231</v>
      </c>
      <c r="I8710" s="8">
        <v>45243</v>
      </c>
      <c r="J8710" s="8" t="s">
        <v>1997</v>
      </c>
      <c r="K8710" s="205" t="s">
        <v>270</v>
      </c>
      <c r="M8710" s="9" t="s">
        <v>271</v>
      </c>
      <c r="N8710" s="215">
        <v>45294.9567489931</v>
      </c>
      <c r="O8710" s="8"/>
    </row>
    <row r="8711" spans="1:15" x14ac:dyDescent="0.25">
      <c r="A8711" s="8">
        <v>45261</v>
      </c>
      <c r="B8711" s="9" t="s">
        <v>330</v>
      </c>
      <c r="C8711" s="9" t="s">
        <v>180</v>
      </c>
      <c r="D8711" s="3">
        <v>8.91</v>
      </c>
      <c r="E8711" s="9" t="s">
        <v>331</v>
      </c>
      <c r="F8711" s="9" t="s">
        <v>332</v>
      </c>
      <c r="G8711" s="9" t="s">
        <v>183</v>
      </c>
      <c r="H8711" s="8">
        <v>45261</v>
      </c>
      <c r="I8711" s="8">
        <v>45257</v>
      </c>
      <c r="J8711" s="8" t="s">
        <v>1216</v>
      </c>
      <c r="K8711" s="205" t="s">
        <v>334</v>
      </c>
      <c r="M8711" s="9" t="s">
        <v>335</v>
      </c>
      <c r="N8711" s="215">
        <v>45294.9567489931</v>
      </c>
      <c r="O8711" s="8"/>
    </row>
    <row r="8712" spans="1:15" x14ac:dyDescent="0.25">
      <c r="A8712" s="8">
        <v>45849</v>
      </c>
      <c r="B8712" s="9" t="s">
        <v>17964</v>
      </c>
      <c r="C8712" s="9" t="s">
        <v>124</v>
      </c>
      <c r="D8712" s="3">
        <v>-10</v>
      </c>
      <c r="E8712" s="9" t="s">
        <v>266</v>
      </c>
      <c r="F8712" s="9" t="s">
        <v>267</v>
      </c>
      <c r="G8712" s="9" t="s">
        <v>268</v>
      </c>
      <c r="H8712" s="8">
        <v>45839</v>
      </c>
      <c r="I8712" s="8">
        <v>45845</v>
      </c>
      <c r="J8712" s="219" t="s">
        <v>18682</v>
      </c>
      <c r="K8712" s="205" t="s">
        <v>270</v>
      </c>
      <c r="M8712" s="9" t="s">
        <v>17966</v>
      </c>
      <c r="N8712" s="215">
        <v>45862.622311099498</v>
      </c>
      <c r="O8712" s="8"/>
    </row>
    <row r="8713" spans="1:15" x14ac:dyDescent="0.25">
      <c r="A8713" s="8">
        <v>45273</v>
      </c>
      <c r="B8713" s="9" t="s">
        <v>563</v>
      </c>
      <c r="C8713" s="9" t="s">
        <v>124</v>
      </c>
      <c r="D8713" s="3">
        <v>-10.58</v>
      </c>
      <c r="E8713" s="9" t="s">
        <v>266</v>
      </c>
      <c r="F8713" s="9" t="s">
        <v>267</v>
      </c>
      <c r="G8713" s="9" t="s">
        <v>268</v>
      </c>
      <c r="H8713" s="8">
        <v>45261</v>
      </c>
      <c r="I8713" s="8">
        <v>45271</v>
      </c>
      <c r="J8713" s="8" t="s">
        <v>2025</v>
      </c>
      <c r="K8713" s="205" t="s">
        <v>270</v>
      </c>
      <c r="M8713" s="9" t="s">
        <v>565</v>
      </c>
      <c r="N8713" s="215">
        <v>45294.9567489931</v>
      </c>
      <c r="O8713" s="8"/>
    </row>
    <row r="8714" spans="1:15" x14ac:dyDescent="0.25">
      <c r="A8714" s="8">
        <v>45471</v>
      </c>
      <c r="B8714" s="9" t="s">
        <v>8420</v>
      </c>
      <c r="C8714" s="9" t="s">
        <v>180</v>
      </c>
      <c r="D8714" s="3">
        <v>9.1</v>
      </c>
      <c r="E8714" s="9" t="s">
        <v>181</v>
      </c>
      <c r="F8714" s="9" t="s">
        <v>182</v>
      </c>
      <c r="G8714" s="9" t="s">
        <v>183</v>
      </c>
      <c r="H8714" s="8">
        <v>45444</v>
      </c>
      <c r="I8714" s="8">
        <v>45467</v>
      </c>
      <c r="J8714" s="8" t="s">
        <v>8421</v>
      </c>
      <c r="K8714" s="205" t="s">
        <v>185</v>
      </c>
      <c r="M8714" s="9" t="s">
        <v>8422</v>
      </c>
      <c r="N8714" s="215">
        <v>45505.8848292361</v>
      </c>
      <c r="O8714" s="8">
        <v>45505</v>
      </c>
    </row>
    <row r="8715" spans="1:15" x14ac:dyDescent="0.25">
      <c r="A8715" s="8">
        <v>45241</v>
      </c>
      <c r="B8715" s="9" t="s">
        <v>563</v>
      </c>
      <c r="C8715" s="9" t="s">
        <v>124</v>
      </c>
      <c r="D8715" s="3">
        <v>-10.58</v>
      </c>
      <c r="E8715" s="9" t="s">
        <v>266</v>
      </c>
      <c r="F8715" s="9" t="s">
        <v>267</v>
      </c>
      <c r="G8715" s="9" t="s">
        <v>268</v>
      </c>
      <c r="H8715" s="8">
        <v>45231</v>
      </c>
      <c r="I8715" s="8">
        <v>45236</v>
      </c>
      <c r="J8715" s="8" t="s">
        <v>2026</v>
      </c>
      <c r="K8715" s="205" t="s">
        <v>270</v>
      </c>
      <c r="M8715" s="9" t="s">
        <v>565</v>
      </c>
      <c r="N8715" s="215">
        <v>45294.9567489931</v>
      </c>
      <c r="O8715" s="8"/>
    </row>
    <row r="8716" spans="1:15" x14ac:dyDescent="0.25">
      <c r="A8716" s="8">
        <v>45363</v>
      </c>
      <c r="B8716" s="9" t="s">
        <v>563</v>
      </c>
      <c r="C8716" s="9" t="s">
        <v>124</v>
      </c>
      <c r="D8716" s="3">
        <v>-10.98</v>
      </c>
      <c r="E8716" s="9" t="s">
        <v>266</v>
      </c>
      <c r="F8716" s="9" t="s">
        <v>267</v>
      </c>
      <c r="G8716" s="9" t="s">
        <v>268</v>
      </c>
      <c r="H8716" s="8">
        <v>45352</v>
      </c>
      <c r="I8716" s="8">
        <v>45362</v>
      </c>
      <c r="J8716" s="8" t="s">
        <v>2044</v>
      </c>
      <c r="K8716" s="205" t="s">
        <v>270</v>
      </c>
      <c r="M8716" s="9" t="s">
        <v>565</v>
      </c>
      <c r="N8716" s="215">
        <v>45371.6918198032</v>
      </c>
      <c r="O8716" s="8">
        <v>45384</v>
      </c>
    </row>
    <row r="8717" spans="1:15" x14ac:dyDescent="0.25">
      <c r="A8717" s="8">
        <v>45376</v>
      </c>
      <c r="B8717" s="9" t="s">
        <v>2055</v>
      </c>
      <c r="C8717" s="9" t="s">
        <v>124</v>
      </c>
      <c r="D8717" s="3">
        <v>-11.01</v>
      </c>
      <c r="E8717" s="9" t="s">
        <v>132</v>
      </c>
      <c r="F8717" s="9" t="s">
        <v>133</v>
      </c>
      <c r="G8717" s="9" t="s">
        <v>134</v>
      </c>
      <c r="H8717" s="8">
        <v>45352</v>
      </c>
      <c r="I8717" s="8">
        <v>45376</v>
      </c>
      <c r="J8717" s="8" t="s">
        <v>2056</v>
      </c>
      <c r="K8717" s="205" t="s">
        <v>136</v>
      </c>
      <c r="M8717" s="9" t="s">
        <v>2057</v>
      </c>
      <c r="N8717" s="215">
        <v>45385.162865138896</v>
      </c>
      <c r="O8717" s="8"/>
    </row>
    <row r="8718" spans="1:15" x14ac:dyDescent="0.25">
      <c r="A8718" s="8">
        <v>45700</v>
      </c>
      <c r="B8718" s="9" t="s">
        <v>304</v>
      </c>
      <c r="C8718" s="9" t="s">
        <v>124</v>
      </c>
      <c r="D8718" s="3">
        <v>-11.01</v>
      </c>
      <c r="E8718" s="9" t="s">
        <v>266</v>
      </c>
      <c r="F8718" s="9" t="s">
        <v>267</v>
      </c>
      <c r="G8718" s="9" t="s">
        <v>268</v>
      </c>
      <c r="H8718" s="8">
        <v>45689</v>
      </c>
      <c r="I8718" s="8">
        <v>45698</v>
      </c>
      <c r="J8718" s="219" t="s">
        <v>12980</v>
      </c>
      <c r="K8718" s="205" t="s">
        <v>270</v>
      </c>
      <c r="M8718" s="9" t="s">
        <v>306</v>
      </c>
      <c r="N8718" s="215">
        <v>45706.0637561111</v>
      </c>
      <c r="O8718" s="8">
        <v>45705</v>
      </c>
    </row>
    <row r="8719" spans="1:15" x14ac:dyDescent="0.25">
      <c r="A8719" s="8">
        <v>45547</v>
      </c>
      <c r="B8719" s="9" t="s">
        <v>304</v>
      </c>
      <c r="C8719" s="9" t="s">
        <v>124</v>
      </c>
      <c r="D8719" s="3">
        <v>-11.01</v>
      </c>
      <c r="E8719" s="9" t="s">
        <v>266</v>
      </c>
      <c r="F8719" s="9" t="s">
        <v>267</v>
      </c>
      <c r="G8719" s="9" t="s">
        <v>268</v>
      </c>
      <c r="H8719" s="8">
        <v>45536</v>
      </c>
      <c r="I8719" s="8">
        <v>45544</v>
      </c>
      <c r="J8719" s="8" t="s">
        <v>10487</v>
      </c>
      <c r="K8719" s="205" t="s">
        <v>270</v>
      </c>
      <c r="M8719" s="9" t="s">
        <v>306</v>
      </c>
      <c r="N8719" s="215">
        <v>45575.565837071801</v>
      </c>
      <c r="O8719" s="8">
        <v>45575</v>
      </c>
    </row>
    <row r="8720" spans="1:15" x14ac:dyDescent="0.25">
      <c r="A8720" s="8">
        <v>45516</v>
      </c>
      <c r="B8720" s="9" t="s">
        <v>563</v>
      </c>
      <c r="C8720" s="9" t="s">
        <v>124</v>
      </c>
      <c r="D8720" s="3">
        <v>-11.01</v>
      </c>
      <c r="E8720" s="9" t="s">
        <v>266</v>
      </c>
      <c r="F8720" s="9" t="s">
        <v>267</v>
      </c>
      <c r="G8720" s="9" t="s">
        <v>268</v>
      </c>
      <c r="H8720" s="8">
        <v>45505</v>
      </c>
      <c r="I8720" s="8">
        <v>45516</v>
      </c>
      <c r="J8720" s="8" t="s">
        <v>9318</v>
      </c>
      <c r="K8720" s="205" t="s">
        <v>270</v>
      </c>
      <c r="M8720" s="9" t="s">
        <v>565</v>
      </c>
      <c r="N8720" s="215">
        <v>45534.648212951397</v>
      </c>
      <c r="O8720" s="8">
        <v>45534</v>
      </c>
    </row>
    <row r="8721" spans="1:15" x14ac:dyDescent="0.25">
      <c r="A8721" s="8">
        <v>45424</v>
      </c>
      <c r="B8721" s="9" t="s">
        <v>563</v>
      </c>
      <c r="C8721" s="9" t="s">
        <v>124</v>
      </c>
      <c r="D8721" s="3">
        <v>-11.01</v>
      </c>
      <c r="E8721" s="9" t="s">
        <v>266</v>
      </c>
      <c r="F8721" s="9" t="s">
        <v>267</v>
      </c>
      <c r="G8721" s="9" t="s">
        <v>268</v>
      </c>
      <c r="H8721" s="8">
        <v>45413</v>
      </c>
      <c r="I8721" s="8">
        <v>45418</v>
      </c>
      <c r="J8721" s="8" t="s">
        <v>2053</v>
      </c>
      <c r="K8721" s="205" t="s">
        <v>270</v>
      </c>
      <c r="M8721" s="9" t="s">
        <v>565</v>
      </c>
      <c r="N8721" s="215">
        <v>45445.039048634302</v>
      </c>
      <c r="O8721" s="8">
        <v>45444</v>
      </c>
    </row>
    <row r="8722" spans="1:15" x14ac:dyDescent="0.25">
      <c r="A8722" s="8">
        <v>45394</v>
      </c>
      <c r="B8722" s="9" t="s">
        <v>563</v>
      </c>
      <c r="C8722" s="9" t="s">
        <v>124</v>
      </c>
      <c r="D8722" s="3">
        <v>-11.01</v>
      </c>
      <c r="E8722" s="9" t="s">
        <v>266</v>
      </c>
      <c r="F8722" s="9" t="s">
        <v>267</v>
      </c>
      <c r="G8722" s="9" t="s">
        <v>268</v>
      </c>
      <c r="H8722" s="8">
        <v>45383</v>
      </c>
      <c r="I8722" s="8">
        <v>45390</v>
      </c>
      <c r="J8722" s="8" t="s">
        <v>2054</v>
      </c>
      <c r="K8722" s="205" t="s">
        <v>270</v>
      </c>
      <c r="M8722" s="9" t="s">
        <v>565</v>
      </c>
      <c r="N8722" s="215">
        <v>45402.639274791698</v>
      </c>
      <c r="O8722" s="8">
        <v>45402</v>
      </c>
    </row>
    <row r="8723" spans="1:15" x14ac:dyDescent="0.25">
      <c r="A8723" s="8">
        <v>45659</v>
      </c>
      <c r="B8723" s="9" t="s">
        <v>179</v>
      </c>
      <c r="C8723" s="9" t="s">
        <v>180</v>
      </c>
      <c r="D8723" s="3">
        <v>9.5299999999999994</v>
      </c>
      <c r="E8723" s="9" t="s">
        <v>181</v>
      </c>
      <c r="F8723" s="9" t="s">
        <v>182</v>
      </c>
      <c r="G8723" s="9" t="s">
        <v>183</v>
      </c>
      <c r="H8723" s="8">
        <v>45658</v>
      </c>
      <c r="I8723" s="8">
        <v>45656</v>
      </c>
      <c r="J8723" s="219" t="s">
        <v>13511</v>
      </c>
      <c r="K8723" s="205" t="s">
        <v>185</v>
      </c>
      <c r="M8723" s="9" t="s">
        <v>186</v>
      </c>
      <c r="N8723" s="215">
        <v>45706.0637561111</v>
      </c>
      <c r="O8723" s="8">
        <v>45705</v>
      </c>
    </row>
    <row r="8724" spans="1:15" x14ac:dyDescent="0.25">
      <c r="A8724" s="8">
        <v>45903</v>
      </c>
      <c r="B8724" s="9" t="s">
        <v>19668</v>
      </c>
      <c r="C8724" s="9" t="s">
        <v>124</v>
      </c>
      <c r="D8724" s="3">
        <v>-11.02</v>
      </c>
      <c r="E8724" s="9" t="s">
        <v>7746</v>
      </c>
      <c r="F8724" s="9" t="s">
        <v>133</v>
      </c>
      <c r="G8724" s="9" t="s">
        <v>134</v>
      </c>
      <c r="H8724" s="8">
        <v>45901</v>
      </c>
      <c r="I8724" s="8">
        <v>45901</v>
      </c>
      <c r="J8724" s="219" t="s">
        <v>19669</v>
      </c>
      <c r="K8724" s="205" t="s">
        <v>136</v>
      </c>
      <c r="M8724" s="9" t="s">
        <v>19670</v>
      </c>
      <c r="N8724" s="215">
        <v>45929.807189814797</v>
      </c>
      <c r="O8724" s="8"/>
    </row>
    <row r="8725" spans="1:15" x14ac:dyDescent="0.25">
      <c r="A8725" s="8">
        <v>45842</v>
      </c>
      <c r="B8725" s="9" t="s">
        <v>18893</v>
      </c>
      <c r="C8725" s="9" t="s">
        <v>124</v>
      </c>
      <c r="D8725" s="3">
        <v>-11.02</v>
      </c>
      <c r="E8725" s="9" t="s">
        <v>7746</v>
      </c>
      <c r="F8725" s="9" t="s">
        <v>133</v>
      </c>
      <c r="G8725" s="9" t="s">
        <v>134</v>
      </c>
      <c r="H8725" s="8">
        <v>45839</v>
      </c>
      <c r="I8725" s="8">
        <v>45838</v>
      </c>
      <c r="J8725" s="219" t="s">
        <v>18894</v>
      </c>
      <c r="K8725" s="205" t="s">
        <v>136</v>
      </c>
      <c r="M8725" s="9" t="s">
        <v>18895</v>
      </c>
      <c r="N8725" s="215">
        <v>45862.622311099498</v>
      </c>
      <c r="O8725" s="8"/>
    </row>
    <row r="8726" spans="1:15" x14ac:dyDescent="0.25">
      <c r="A8726" s="8">
        <v>45872</v>
      </c>
      <c r="B8726" s="9" t="s">
        <v>20095</v>
      </c>
      <c r="C8726" s="9" t="s">
        <v>124</v>
      </c>
      <c r="D8726" s="3">
        <v>-11.02</v>
      </c>
      <c r="E8726" s="9" t="s">
        <v>7746</v>
      </c>
      <c r="F8726" s="9" t="s">
        <v>133</v>
      </c>
      <c r="G8726" s="9" t="s">
        <v>134</v>
      </c>
      <c r="H8726" s="8">
        <v>45870</v>
      </c>
      <c r="I8726" s="8">
        <v>45866</v>
      </c>
      <c r="J8726" s="219" t="s">
        <v>20096</v>
      </c>
      <c r="K8726" s="205" t="s">
        <v>136</v>
      </c>
      <c r="M8726" s="9" t="s">
        <v>20097</v>
      </c>
      <c r="N8726" s="215">
        <v>45929.807189814797</v>
      </c>
      <c r="O8726" s="8"/>
    </row>
    <row r="8727" spans="1:15" x14ac:dyDescent="0.25">
      <c r="A8727" s="8">
        <v>45471</v>
      </c>
      <c r="B8727" s="9" t="s">
        <v>8391</v>
      </c>
      <c r="C8727" s="9" t="s">
        <v>180</v>
      </c>
      <c r="D8727" s="3">
        <v>9.6</v>
      </c>
      <c r="E8727" s="9" t="s">
        <v>181</v>
      </c>
      <c r="F8727" s="9" t="s">
        <v>182</v>
      </c>
      <c r="G8727" s="9" t="s">
        <v>183</v>
      </c>
      <c r="H8727" s="8">
        <v>45444</v>
      </c>
      <c r="I8727" s="8">
        <v>45467</v>
      </c>
      <c r="J8727" s="8" t="s">
        <v>8392</v>
      </c>
      <c r="K8727" s="205" t="s">
        <v>185</v>
      </c>
      <c r="M8727" s="9" t="s">
        <v>8393</v>
      </c>
      <c r="N8727" s="215">
        <v>45505.8848292361</v>
      </c>
      <c r="O8727" s="8">
        <v>45505</v>
      </c>
    </row>
    <row r="8728" spans="1:15" x14ac:dyDescent="0.25">
      <c r="A8728" s="8">
        <v>45719</v>
      </c>
      <c r="B8728" s="9" t="s">
        <v>13889</v>
      </c>
      <c r="C8728" s="9" t="s">
        <v>124</v>
      </c>
      <c r="D8728" s="3">
        <v>-11.02</v>
      </c>
      <c r="E8728" s="9" t="s">
        <v>7746</v>
      </c>
      <c r="F8728" s="9" t="s">
        <v>133</v>
      </c>
      <c r="G8728" s="9" t="s">
        <v>134</v>
      </c>
      <c r="H8728" s="8">
        <v>45717</v>
      </c>
      <c r="I8728" s="8">
        <v>45719</v>
      </c>
      <c r="J8728" s="219" t="s">
        <v>13890</v>
      </c>
      <c r="K8728" s="205" t="s">
        <v>136</v>
      </c>
      <c r="M8728" s="9" t="s">
        <v>13891</v>
      </c>
      <c r="N8728" s="215">
        <v>45733.5614541088</v>
      </c>
      <c r="O8728" s="8"/>
    </row>
    <row r="8729" spans="1:15" x14ac:dyDescent="0.25">
      <c r="A8729" s="8">
        <v>45781</v>
      </c>
      <c r="B8729" s="9" t="s">
        <v>15712</v>
      </c>
      <c r="C8729" s="9" t="s">
        <v>124</v>
      </c>
      <c r="D8729" s="3">
        <v>-11.02</v>
      </c>
      <c r="E8729" s="9" t="s">
        <v>7746</v>
      </c>
      <c r="F8729" s="9" t="s">
        <v>133</v>
      </c>
      <c r="G8729" s="9" t="s">
        <v>134</v>
      </c>
      <c r="H8729" s="8">
        <v>45778</v>
      </c>
      <c r="I8729" s="8">
        <v>45775</v>
      </c>
      <c r="J8729" s="8" t="s">
        <v>15713</v>
      </c>
      <c r="K8729" s="205" t="s">
        <v>136</v>
      </c>
      <c r="M8729" s="9" t="s">
        <v>15714</v>
      </c>
      <c r="N8729" s="215">
        <v>45785.029943333298</v>
      </c>
      <c r="O8729" s="8"/>
    </row>
    <row r="8730" spans="1:15" x14ac:dyDescent="0.25">
      <c r="A8730" s="8">
        <v>45691</v>
      </c>
      <c r="B8730" s="9" t="s">
        <v>13097</v>
      </c>
      <c r="C8730" s="9" t="s">
        <v>124</v>
      </c>
      <c r="D8730" s="3">
        <v>-11.02</v>
      </c>
      <c r="E8730" s="9" t="s">
        <v>7746</v>
      </c>
      <c r="F8730" s="9" t="s">
        <v>133</v>
      </c>
      <c r="G8730" s="9" t="s">
        <v>134</v>
      </c>
      <c r="H8730" s="8">
        <v>45689</v>
      </c>
      <c r="I8730" s="8">
        <v>45691</v>
      </c>
      <c r="J8730" s="219" t="s">
        <v>13098</v>
      </c>
      <c r="K8730" s="205" t="s">
        <v>136</v>
      </c>
      <c r="M8730" s="9" t="s">
        <v>13099</v>
      </c>
      <c r="N8730" s="215">
        <v>45706.0637561111</v>
      </c>
      <c r="O8730" s="8"/>
    </row>
    <row r="8731" spans="1:15" x14ac:dyDescent="0.25">
      <c r="A8731" s="8">
        <v>45750</v>
      </c>
      <c r="B8731" s="9" t="s">
        <v>15021</v>
      </c>
      <c r="C8731" s="9" t="s">
        <v>124</v>
      </c>
      <c r="D8731" s="3">
        <v>-11.02</v>
      </c>
      <c r="E8731" s="9" t="s">
        <v>7746</v>
      </c>
      <c r="F8731" s="9" t="s">
        <v>133</v>
      </c>
      <c r="G8731" s="9" t="s">
        <v>134</v>
      </c>
      <c r="H8731" s="8">
        <v>45748</v>
      </c>
      <c r="I8731" s="8">
        <v>45747</v>
      </c>
      <c r="J8731" s="219" t="s">
        <v>15022</v>
      </c>
      <c r="K8731" s="205" t="s">
        <v>136</v>
      </c>
      <c r="M8731" s="9" t="s">
        <v>15023</v>
      </c>
      <c r="N8731" s="215">
        <v>45777.922227581003</v>
      </c>
      <c r="O8731" s="8"/>
    </row>
    <row r="8732" spans="1:15" x14ac:dyDescent="0.25">
      <c r="A8732" s="8">
        <v>45660</v>
      </c>
      <c r="B8732" s="9" t="s">
        <v>12563</v>
      </c>
      <c r="C8732" s="9" t="s">
        <v>124</v>
      </c>
      <c r="D8732" s="3">
        <v>-11.02</v>
      </c>
      <c r="E8732" s="9" t="s">
        <v>7746</v>
      </c>
      <c r="F8732" s="9" t="s">
        <v>133</v>
      </c>
      <c r="G8732" s="9" t="s">
        <v>134</v>
      </c>
      <c r="H8732" s="8">
        <v>45658</v>
      </c>
      <c r="I8732" s="8">
        <v>45656</v>
      </c>
      <c r="J8732" s="219" t="s">
        <v>12564</v>
      </c>
      <c r="K8732" s="205" t="s">
        <v>136</v>
      </c>
      <c r="M8732" s="9" t="s">
        <v>12565</v>
      </c>
      <c r="N8732" s="215">
        <v>45681.075335370399</v>
      </c>
      <c r="O8732" s="8"/>
    </row>
    <row r="8733" spans="1:15" x14ac:dyDescent="0.25">
      <c r="A8733" s="8">
        <v>45630</v>
      </c>
      <c r="B8733" s="9" t="s">
        <v>11484</v>
      </c>
      <c r="C8733" s="9" t="s">
        <v>124</v>
      </c>
      <c r="D8733" s="3">
        <v>-11.02</v>
      </c>
      <c r="E8733" s="9" t="s">
        <v>7746</v>
      </c>
      <c r="F8733" s="9" t="s">
        <v>133</v>
      </c>
      <c r="G8733" s="9" t="s">
        <v>134</v>
      </c>
      <c r="H8733" s="8">
        <v>45627</v>
      </c>
      <c r="I8733" s="8">
        <v>45628</v>
      </c>
      <c r="J8733" s="219" t="s">
        <v>11485</v>
      </c>
      <c r="K8733" s="205" t="s">
        <v>136</v>
      </c>
      <c r="M8733" s="9" t="s">
        <v>11486</v>
      </c>
      <c r="N8733" s="215">
        <v>45635.715607696802</v>
      </c>
      <c r="O8733" s="8"/>
    </row>
    <row r="8734" spans="1:15" x14ac:dyDescent="0.25">
      <c r="A8734" s="8">
        <v>45812</v>
      </c>
      <c r="B8734" s="9" t="s">
        <v>18128</v>
      </c>
      <c r="C8734" s="9" t="s">
        <v>124</v>
      </c>
      <c r="D8734" s="3">
        <v>-11.02</v>
      </c>
      <c r="E8734" s="9" t="s">
        <v>7746</v>
      </c>
      <c r="F8734" s="9" t="s">
        <v>133</v>
      </c>
      <c r="G8734" s="9" t="s">
        <v>134</v>
      </c>
      <c r="H8734" s="8">
        <v>45809</v>
      </c>
      <c r="I8734" s="8">
        <v>45810</v>
      </c>
      <c r="J8734" s="8" t="s">
        <v>18129</v>
      </c>
      <c r="K8734" s="205" t="s">
        <v>136</v>
      </c>
      <c r="M8734" s="9" t="s">
        <v>18130</v>
      </c>
      <c r="N8734" s="215">
        <v>45840.490152685197</v>
      </c>
      <c r="O8734" s="8"/>
    </row>
    <row r="8735" spans="1:15" x14ac:dyDescent="0.25">
      <c r="A8735" s="8">
        <v>45219</v>
      </c>
      <c r="B8735" s="9" t="s">
        <v>2094</v>
      </c>
      <c r="C8735" s="9" t="s">
        <v>124</v>
      </c>
      <c r="D8735" s="3">
        <v>-11.03</v>
      </c>
      <c r="E8735" s="9" t="s">
        <v>724</v>
      </c>
      <c r="F8735" s="9" t="s">
        <v>118</v>
      </c>
      <c r="G8735" s="9" t="s">
        <v>210</v>
      </c>
      <c r="H8735" s="8">
        <v>45200</v>
      </c>
      <c r="I8735" s="8">
        <v>45215</v>
      </c>
      <c r="J8735" s="219" t="s">
        <v>2095</v>
      </c>
      <c r="K8735" s="205" t="s">
        <v>121</v>
      </c>
      <c r="M8735" s="9" t="s">
        <v>2096</v>
      </c>
      <c r="N8735" s="215">
        <v>45294.9567489931</v>
      </c>
      <c r="O8735" s="8"/>
    </row>
    <row r="8736" spans="1:15" x14ac:dyDescent="0.25">
      <c r="A8736" s="8">
        <v>45258</v>
      </c>
      <c r="B8736" s="9" t="s">
        <v>2091</v>
      </c>
      <c r="C8736" s="9" t="s">
        <v>124</v>
      </c>
      <c r="D8736" s="3">
        <v>-11.03</v>
      </c>
      <c r="E8736" s="9" t="s">
        <v>724</v>
      </c>
      <c r="F8736" s="9" t="s">
        <v>118</v>
      </c>
      <c r="G8736" s="9" t="s">
        <v>210</v>
      </c>
      <c r="H8736" s="8">
        <v>45231</v>
      </c>
      <c r="I8736" s="8">
        <v>45257</v>
      </c>
      <c r="J8736" s="8" t="s">
        <v>2092</v>
      </c>
      <c r="K8736" s="205" t="s">
        <v>121</v>
      </c>
      <c r="M8736" s="9" t="s">
        <v>2093</v>
      </c>
      <c r="N8736" s="215">
        <v>45294.9567489931</v>
      </c>
      <c r="O8736" s="8"/>
    </row>
    <row r="8737" spans="1:15" x14ac:dyDescent="0.25">
      <c r="A8737" s="8">
        <v>45288</v>
      </c>
      <c r="B8737" s="9" t="s">
        <v>2088</v>
      </c>
      <c r="C8737" s="9" t="s">
        <v>124</v>
      </c>
      <c r="D8737" s="216">
        <v>-11.03</v>
      </c>
      <c r="E8737" s="9" t="s">
        <v>724</v>
      </c>
      <c r="F8737" s="9" t="s">
        <v>118</v>
      </c>
      <c r="G8737" s="9" t="s">
        <v>210</v>
      </c>
      <c r="H8737" s="8">
        <v>45261</v>
      </c>
      <c r="I8737" s="8">
        <v>45285</v>
      </c>
      <c r="J8737" s="8" t="s">
        <v>2089</v>
      </c>
      <c r="K8737" s="205" t="s">
        <v>121</v>
      </c>
      <c r="M8737" s="9" t="s">
        <v>2090</v>
      </c>
      <c r="N8737" s="215">
        <v>45294.9567489931</v>
      </c>
      <c r="O8737" s="8"/>
    </row>
    <row r="8738" spans="1:15" x14ac:dyDescent="0.25">
      <c r="A8738" s="8">
        <v>45380</v>
      </c>
      <c r="B8738" s="9" t="s">
        <v>2079</v>
      </c>
      <c r="C8738" s="9" t="s">
        <v>124</v>
      </c>
      <c r="D8738" s="3">
        <v>-11.03</v>
      </c>
      <c r="E8738" s="9" t="s">
        <v>266</v>
      </c>
      <c r="F8738" s="9" t="s">
        <v>267</v>
      </c>
      <c r="G8738" s="9" t="s">
        <v>268</v>
      </c>
      <c r="H8738" s="8">
        <v>45352</v>
      </c>
      <c r="I8738" s="8">
        <v>45376</v>
      </c>
      <c r="J8738" s="8" t="s">
        <v>2080</v>
      </c>
      <c r="K8738" s="205" t="s">
        <v>270</v>
      </c>
      <c r="M8738" s="9" t="s">
        <v>2081</v>
      </c>
      <c r="N8738" s="215">
        <v>45385.162865138896</v>
      </c>
      <c r="O8738" s="8"/>
    </row>
    <row r="8739" spans="1:15" x14ac:dyDescent="0.25">
      <c r="A8739" s="8">
        <v>45379</v>
      </c>
      <c r="B8739" s="9" t="s">
        <v>2079</v>
      </c>
      <c r="C8739" s="9" t="s">
        <v>124</v>
      </c>
      <c r="D8739" s="3">
        <v>-11.03</v>
      </c>
      <c r="E8739" s="9" t="s">
        <v>266</v>
      </c>
      <c r="F8739" s="9" t="s">
        <v>267</v>
      </c>
      <c r="G8739" s="9" t="s">
        <v>268</v>
      </c>
      <c r="H8739" s="8">
        <v>45352</v>
      </c>
      <c r="I8739" s="8">
        <v>45376</v>
      </c>
      <c r="J8739" s="8" t="s">
        <v>2082</v>
      </c>
      <c r="K8739" s="205" t="s">
        <v>270</v>
      </c>
      <c r="M8739" s="9" t="s">
        <v>2081</v>
      </c>
      <c r="N8739" s="215">
        <v>45385.162865138896</v>
      </c>
      <c r="O8739" s="8"/>
    </row>
    <row r="8740" spans="1:15" x14ac:dyDescent="0.25">
      <c r="A8740" s="8">
        <v>45366</v>
      </c>
      <c r="B8740" s="9" t="s">
        <v>127</v>
      </c>
      <c r="C8740" s="9" t="s">
        <v>116</v>
      </c>
      <c r="D8740" s="3">
        <v>-6</v>
      </c>
      <c r="E8740" s="9" t="s">
        <v>724</v>
      </c>
      <c r="F8740" s="9" t="s">
        <v>118</v>
      </c>
      <c r="G8740" s="9" t="s">
        <v>210</v>
      </c>
      <c r="H8740" s="8">
        <v>45352</v>
      </c>
      <c r="I8740" s="8">
        <v>45362</v>
      </c>
      <c r="J8740" s="8" t="s">
        <v>1690</v>
      </c>
      <c r="K8740" s="205" t="s">
        <v>121</v>
      </c>
      <c r="M8740" s="9" t="s">
        <v>129</v>
      </c>
      <c r="N8740" s="215">
        <v>45371.6918198032</v>
      </c>
      <c r="O8740" s="8"/>
    </row>
    <row r="8741" spans="1:15" x14ac:dyDescent="0.25">
      <c r="A8741" s="8">
        <v>45365</v>
      </c>
      <c r="B8741" s="9" t="s">
        <v>208</v>
      </c>
      <c r="C8741" s="9" t="s">
        <v>209</v>
      </c>
      <c r="D8741" s="3">
        <v>-197.03</v>
      </c>
      <c r="E8741" s="9" t="s">
        <v>724</v>
      </c>
      <c r="F8741" s="9" t="s">
        <v>118</v>
      </c>
      <c r="G8741" s="9" t="s">
        <v>210</v>
      </c>
      <c r="H8741" s="8">
        <v>45352</v>
      </c>
      <c r="I8741" s="8">
        <v>45362</v>
      </c>
      <c r="J8741" s="8" t="s">
        <v>4490</v>
      </c>
      <c r="K8741" s="205" t="s">
        <v>121</v>
      </c>
      <c r="M8741" s="9" t="s">
        <v>212</v>
      </c>
      <c r="N8741" s="215">
        <v>45371.6918198032</v>
      </c>
      <c r="O8741" s="8">
        <v>45371</v>
      </c>
    </row>
    <row r="8742" spans="1:15" x14ac:dyDescent="0.25">
      <c r="A8742" s="8">
        <v>45345</v>
      </c>
      <c r="B8742" s="9" t="s">
        <v>2079</v>
      </c>
      <c r="C8742" s="9" t="s">
        <v>124</v>
      </c>
      <c r="D8742" s="3">
        <v>-11.33</v>
      </c>
      <c r="E8742" s="9" t="s">
        <v>266</v>
      </c>
      <c r="F8742" s="9" t="s">
        <v>267</v>
      </c>
      <c r="G8742" s="9" t="s">
        <v>268</v>
      </c>
      <c r="H8742" s="8">
        <v>45323</v>
      </c>
      <c r="I8742" s="8">
        <v>45341</v>
      </c>
      <c r="J8742" s="8" t="s">
        <v>2117</v>
      </c>
      <c r="K8742" s="205" t="s">
        <v>270</v>
      </c>
      <c r="M8742" s="9" t="s">
        <v>2081</v>
      </c>
      <c r="N8742" s="215">
        <v>45351.722872338003</v>
      </c>
      <c r="O8742" s="8"/>
    </row>
    <row r="8743" spans="1:15" x14ac:dyDescent="0.25">
      <c r="A8743" s="8">
        <v>45373</v>
      </c>
      <c r="B8743" s="9" t="s">
        <v>2157</v>
      </c>
      <c r="C8743" s="9" t="s">
        <v>124</v>
      </c>
      <c r="D8743" s="3">
        <v>-12.12</v>
      </c>
      <c r="E8743" s="9" t="s">
        <v>266</v>
      </c>
      <c r="F8743" s="9" t="s">
        <v>267</v>
      </c>
      <c r="G8743" s="9" t="s">
        <v>268</v>
      </c>
      <c r="H8743" s="8">
        <v>45352</v>
      </c>
      <c r="I8743" s="8">
        <v>45369</v>
      </c>
      <c r="J8743" s="8" t="s">
        <v>2158</v>
      </c>
      <c r="K8743" s="205" t="s">
        <v>270</v>
      </c>
      <c r="M8743" s="9" t="s">
        <v>2159</v>
      </c>
      <c r="N8743" s="215">
        <v>45385.162865138896</v>
      </c>
      <c r="O8743" s="8"/>
    </row>
    <row r="8744" spans="1:15" x14ac:dyDescent="0.25">
      <c r="A8744" s="8">
        <v>45344</v>
      </c>
      <c r="B8744" s="9" t="s">
        <v>2157</v>
      </c>
      <c r="C8744" s="9" t="s">
        <v>124</v>
      </c>
      <c r="D8744" s="3">
        <v>-12.12</v>
      </c>
      <c r="E8744" s="9" t="s">
        <v>266</v>
      </c>
      <c r="F8744" s="9" t="s">
        <v>267</v>
      </c>
      <c r="G8744" s="9" t="s">
        <v>268</v>
      </c>
      <c r="H8744" s="8">
        <v>45323</v>
      </c>
      <c r="I8744" s="8">
        <v>45341</v>
      </c>
      <c r="J8744" s="8" t="s">
        <v>2160</v>
      </c>
      <c r="K8744" s="205" t="s">
        <v>270</v>
      </c>
      <c r="M8744" s="9" t="s">
        <v>2159</v>
      </c>
      <c r="N8744" s="215">
        <v>45351.722872338003</v>
      </c>
      <c r="O8744" s="8"/>
    </row>
    <row r="8745" spans="1:15" x14ac:dyDescent="0.25">
      <c r="A8745" s="8">
        <v>45313</v>
      </c>
      <c r="B8745" s="9" t="s">
        <v>2157</v>
      </c>
      <c r="C8745" s="9" t="s">
        <v>124</v>
      </c>
      <c r="D8745" s="3">
        <v>-12.12</v>
      </c>
      <c r="E8745" s="9" t="s">
        <v>266</v>
      </c>
      <c r="F8745" s="9" t="s">
        <v>267</v>
      </c>
      <c r="G8745" s="9" t="s">
        <v>268</v>
      </c>
      <c r="H8745" s="8">
        <v>45292</v>
      </c>
      <c r="I8745" s="8">
        <v>45313</v>
      </c>
      <c r="J8745" s="8" t="s">
        <v>2161</v>
      </c>
      <c r="K8745" s="205" t="s">
        <v>270</v>
      </c>
      <c r="M8745" s="9" t="s">
        <v>2159</v>
      </c>
      <c r="N8745" s="215">
        <v>45318.192840775497</v>
      </c>
      <c r="O8745" s="8"/>
    </row>
    <row r="8746" spans="1:15" x14ac:dyDescent="0.25">
      <c r="A8746" s="8">
        <v>45282</v>
      </c>
      <c r="B8746" s="9" t="s">
        <v>2157</v>
      </c>
      <c r="C8746" s="9" t="s">
        <v>124</v>
      </c>
      <c r="D8746" s="3">
        <v>-12.12</v>
      </c>
      <c r="E8746" s="9" t="s">
        <v>266</v>
      </c>
      <c r="F8746" s="9" t="s">
        <v>267</v>
      </c>
      <c r="G8746" s="9" t="s">
        <v>268</v>
      </c>
      <c r="H8746" s="8">
        <v>45261</v>
      </c>
      <c r="I8746" s="8">
        <v>45278</v>
      </c>
      <c r="J8746" s="8" t="s">
        <v>2162</v>
      </c>
      <c r="K8746" s="205" t="s">
        <v>270</v>
      </c>
      <c r="M8746" s="9" t="s">
        <v>2159</v>
      </c>
      <c r="N8746" s="215">
        <v>45294.9567489931</v>
      </c>
      <c r="O8746" s="8"/>
    </row>
    <row r="8747" spans="1:15" x14ac:dyDescent="0.25">
      <c r="A8747" s="8">
        <v>45252</v>
      </c>
      <c r="B8747" s="9" t="s">
        <v>2157</v>
      </c>
      <c r="C8747" s="9" t="s">
        <v>124</v>
      </c>
      <c r="D8747" s="3">
        <v>-12.12</v>
      </c>
      <c r="E8747" s="9" t="s">
        <v>266</v>
      </c>
      <c r="F8747" s="9" t="s">
        <v>267</v>
      </c>
      <c r="G8747" s="9" t="s">
        <v>268</v>
      </c>
      <c r="H8747" s="8">
        <v>45231</v>
      </c>
      <c r="I8747" s="8">
        <v>45250</v>
      </c>
      <c r="J8747" s="8" t="s">
        <v>2163</v>
      </c>
      <c r="K8747" s="205" t="s">
        <v>270</v>
      </c>
      <c r="M8747" s="9" t="s">
        <v>2159</v>
      </c>
      <c r="N8747" s="215">
        <v>45294.9567489931</v>
      </c>
      <c r="O8747" s="8"/>
    </row>
    <row r="8748" spans="1:15" x14ac:dyDescent="0.25">
      <c r="A8748" s="8">
        <v>45465</v>
      </c>
      <c r="B8748" s="9" t="s">
        <v>2157</v>
      </c>
      <c r="C8748" s="9" t="s">
        <v>124</v>
      </c>
      <c r="D8748" s="3">
        <v>-12.13</v>
      </c>
      <c r="E8748" s="9" t="s">
        <v>266</v>
      </c>
      <c r="F8748" s="9" t="s">
        <v>267</v>
      </c>
      <c r="G8748" s="9" t="s">
        <v>268</v>
      </c>
      <c r="H8748" s="8">
        <v>45444</v>
      </c>
      <c r="I8748" s="8">
        <v>45460</v>
      </c>
      <c r="J8748" s="8" t="s">
        <v>8638</v>
      </c>
      <c r="K8748" s="205" t="s">
        <v>270</v>
      </c>
      <c r="M8748" s="9" t="s">
        <v>2159</v>
      </c>
      <c r="N8748" s="215">
        <v>45505.8848292361</v>
      </c>
      <c r="O8748" s="8">
        <v>45508</v>
      </c>
    </row>
    <row r="8749" spans="1:15" x14ac:dyDescent="0.25">
      <c r="A8749" s="8">
        <v>45404</v>
      </c>
      <c r="B8749" s="9" t="s">
        <v>2157</v>
      </c>
      <c r="C8749" s="9" t="s">
        <v>124</v>
      </c>
      <c r="D8749" s="3">
        <v>-12.13</v>
      </c>
      <c r="E8749" s="9" t="s">
        <v>266</v>
      </c>
      <c r="F8749" s="9" t="s">
        <v>267</v>
      </c>
      <c r="G8749" s="9" t="s">
        <v>268</v>
      </c>
      <c r="H8749" s="8">
        <v>45383</v>
      </c>
      <c r="I8749" s="8">
        <v>45404</v>
      </c>
      <c r="J8749" s="8" t="s">
        <v>2164</v>
      </c>
      <c r="K8749" s="205" t="s">
        <v>270</v>
      </c>
      <c r="M8749" s="9" t="s">
        <v>2159</v>
      </c>
      <c r="N8749" s="215">
        <v>45412.662961076399</v>
      </c>
      <c r="O8749" s="8"/>
    </row>
    <row r="8750" spans="1:15" x14ac:dyDescent="0.25">
      <c r="A8750" s="8">
        <v>45434</v>
      </c>
      <c r="B8750" s="9" t="s">
        <v>2157</v>
      </c>
      <c r="C8750" s="9" t="s">
        <v>124</v>
      </c>
      <c r="D8750" s="3">
        <v>-12.13</v>
      </c>
      <c r="E8750" s="9" t="s">
        <v>266</v>
      </c>
      <c r="F8750" s="9" t="s">
        <v>267</v>
      </c>
      <c r="G8750" s="9" t="s">
        <v>268</v>
      </c>
      <c r="H8750" s="8">
        <v>45413</v>
      </c>
      <c r="I8750" s="8">
        <v>45432</v>
      </c>
      <c r="J8750" s="8" t="s">
        <v>2165</v>
      </c>
      <c r="K8750" s="205" t="s">
        <v>270</v>
      </c>
      <c r="M8750" s="9" t="s">
        <v>2159</v>
      </c>
      <c r="N8750" s="215">
        <v>45445.039048634302</v>
      </c>
      <c r="O8750" s="8"/>
    </row>
    <row r="8751" spans="1:15" x14ac:dyDescent="0.25">
      <c r="A8751" s="8">
        <v>45166</v>
      </c>
      <c r="B8751" s="9" t="s">
        <v>2195</v>
      </c>
      <c r="C8751" s="9" t="s">
        <v>124</v>
      </c>
      <c r="D8751" s="3">
        <v>-12.5</v>
      </c>
      <c r="E8751" s="9" t="s">
        <v>995</v>
      </c>
      <c r="F8751" s="9" t="s">
        <v>996</v>
      </c>
      <c r="G8751" s="9" t="s">
        <v>210</v>
      </c>
      <c r="H8751" s="8">
        <v>45139</v>
      </c>
      <c r="I8751" s="8">
        <v>45166</v>
      </c>
      <c r="J8751" s="8" t="s">
        <v>2196</v>
      </c>
      <c r="K8751" s="205" t="s">
        <v>998</v>
      </c>
      <c r="M8751" s="9" t="s">
        <v>2197</v>
      </c>
      <c r="N8751" s="215">
        <v>45294.9567489931</v>
      </c>
      <c r="O8751" s="8"/>
    </row>
    <row r="8752" spans="1:15" x14ac:dyDescent="0.25">
      <c r="A8752" s="8">
        <v>45197</v>
      </c>
      <c r="B8752" s="9" t="s">
        <v>2192</v>
      </c>
      <c r="C8752" s="9" t="s">
        <v>124</v>
      </c>
      <c r="D8752" s="3">
        <v>-12.5</v>
      </c>
      <c r="E8752" s="9" t="s">
        <v>995</v>
      </c>
      <c r="F8752" s="9" t="s">
        <v>996</v>
      </c>
      <c r="G8752" s="9" t="s">
        <v>210</v>
      </c>
      <c r="H8752" s="8">
        <v>45170</v>
      </c>
      <c r="I8752" s="8">
        <v>45194</v>
      </c>
      <c r="J8752" s="219" t="s">
        <v>2193</v>
      </c>
      <c r="K8752" s="205" t="s">
        <v>998</v>
      </c>
      <c r="M8752" s="9" t="s">
        <v>2194</v>
      </c>
      <c r="N8752" s="215">
        <v>45294.9567489931</v>
      </c>
      <c r="O8752" s="8"/>
    </row>
    <row r="8753" spans="1:15" x14ac:dyDescent="0.25">
      <c r="A8753" s="8">
        <v>45227</v>
      </c>
      <c r="B8753" s="9" t="s">
        <v>2189</v>
      </c>
      <c r="C8753" s="9" t="s">
        <v>124</v>
      </c>
      <c r="D8753" s="3">
        <v>-12.5</v>
      </c>
      <c r="E8753" s="9" t="s">
        <v>995</v>
      </c>
      <c r="F8753" s="9" t="s">
        <v>996</v>
      </c>
      <c r="G8753" s="9" t="s">
        <v>210</v>
      </c>
      <c r="H8753" s="8">
        <v>45200</v>
      </c>
      <c r="I8753" s="8">
        <v>45222</v>
      </c>
      <c r="J8753" s="219" t="s">
        <v>2190</v>
      </c>
      <c r="K8753" s="205" t="s">
        <v>998</v>
      </c>
      <c r="M8753" s="9" t="s">
        <v>2191</v>
      </c>
      <c r="N8753" s="215">
        <v>45294.9567489931</v>
      </c>
      <c r="O8753" s="8"/>
    </row>
    <row r="8754" spans="1:15" x14ac:dyDescent="0.25">
      <c r="A8754" s="8">
        <v>45258</v>
      </c>
      <c r="B8754" s="9" t="s">
        <v>2186</v>
      </c>
      <c r="C8754" s="9" t="s">
        <v>124</v>
      </c>
      <c r="D8754" s="3">
        <v>-12.5</v>
      </c>
      <c r="E8754" s="9" t="s">
        <v>995</v>
      </c>
      <c r="F8754" s="9" t="s">
        <v>996</v>
      </c>
      <c r="G8754" s="9" t="s">
        <v>210</v>
      </c>
      <c r="H8754" s="8">
        <v>45231</v>
      </c>
      <c r="I8754" s="8">
        <v>45257</v>
      </c>
      <c r="J8754" s="8" t="s">
        <v>2187</v>
      </c>
      <c r="K8754" s="205" t="s">
        <v>998</v>
      </c>
      <c r="M8754" s="9" t="s">
        <v>2188</v>
      </c>
      <c r="N8754" s="215">
        <v>45294.9567489931</v>
      </c>
      <c r="O8754" s="8"/>
    </row>
    <row r="8755" spans="1:15" x14ac:dyDescent="0.25">
      <c r="A8755" s="8">
        <v>45288</v>
      </c>
      <c r="B8755" s="9" t="s">
        <v>2183</v>
      </c>
      <c r="C8755" s="9" t="s">
        <v>124</v>
      </c>
      <c r="D8755" s="216">
        <v>-12.5</v>
      </c>
      <c r="E8755" s="9" t="s">
        <v>995</v>
      </c>
      <c r="F8755" s="9" t="s">
        <v>996</v>
      </c>
      <c r="G8755" s="9" t="s">
        <v>210</v>
      </c>
      <c r="H8755" s="8">
        <v>45261</v>
      </c>
      <c r="I8755" s="8">
        <v>45285</v>
      </c>
      <c r="J8755" s="8" t="s">
        <v>2184</v>
      </c>
      <c r="K8755" s="205" t="s">
        <v>998</v>
      </c>
      <c r="M8755" s="9" t="s">
        <v>2185</v>
      </c>
      <c r="N8755" s="215">
        <v>45294.9567489931</v>
      </c>
      <c r="O8755" s="8"/>
    </row>
    <row r="8756" spans="1:15" x14ac:dyDescent="0.25">
      <c r="A8756" s="8">
        <v>45365</v>
      </c>
      <c r="B8756" s="9" t="s">
        <v>2747</v>
      </c>
      <c r="C8756" s="9" t="s">
        <v>124</v>
      </c>
      <c r="D8756" s="3">
        <v>-22.04</v>
      </c>
      <c r="E8756" s="9" t="s">
        <v>724</v>
      </c>
      <c r="F8756" s="9" t="s">
        <v>118</v>
      </c>
      <c r="G8756" s="9" t="s">
        <v>210</v>
      </c>
      <c r="H8756" s="8">
        <v>45352</v>
      </c>
      <c r="I8756" s="8">
        <v>45362</v>
      </c>
      <c r="J8756" s="8" t="s">
        <v>2748</v>
      </c>
      <c r="K8756" s="205" t="s">
        <v>121</v>
      </c>
      <c r="M8756" s="9" t="s">
        <v>2749</v>
      </c>
      <c r="N8756" s="215">
        <v>45371.6918198032</v>
      </c>
      <c r="O8756" s="8"/>
    </row>
    <row r="8757" spans="1:15" x14ac:dyDescent="0.25">
      <c r="A8757" s="8">
        <v>45250</v>
      </c>
      <c r="B8757" s="9" t="s">
        <v>2237</v>
      </c>
      <c r="C8757" s="9" t="s">
        <v>124</v>
      </c>
      <c r="D8757" s="3">
        <v>-13.22</v>
      </c>
      <c r="E8757" s="9" t="s">
        <v>132</v>
      </c>
      <c r="F8757" s="9" t="s">
        <v>133</v>
      </c>
      <c r="G8757" s="9" t="s">
        <v>134</v>
      </c>
      <c r="H8757" s="8">
        <v>45231</v>
      </c>
      <c r="I8757" s="8">
        <v>45250</v>
      </c>
      <c r="J8757" s="219" t="s">
        <v>2238</v>
      </c>
      <c r="K8757" s="206" t="s">
        <v>136</v>
      </c>
      <c r="M8757" s="9" t="s">
        <v>2239</v>
      </c>
      <c r="N8757" s="215">
        <v>45294.9567489931</v>
      </c>
      <c r="O8757" s="8"/>
    </row>
    <row r="8758" spans="1:15" x14ac:dyDescent="0.25">
      <c r="A8758" s="8">
        <v>45280</v>
      </c>
      <c r="B8758" s="9" t="s">
        <v>2234</v>
      </c>
      <c r="C8758" s="9" t="s">
        <v>124</v>
      </c>
      <c r="D8758" s="216">
        <v>-13.22</v>
      </c>
      <c r="E8758" s="9" t="s">
        <v>132</v>
      </c>
      <c r="F8758" s="9" t="s">
        <v>133</v>
      </c>
      <c r="G8758" s="9" t="s">
        <v>134</v>
      </c>
      <c r="H8758" s="8">
        <v>45261</v>
      </c>
      <c r="I8758" s="8">
        <v>45278</v>
      </c>
      <c r="J8758" s="219" t="s">
        <v>2235</v>
      </c>
      <c r="K8758" s="206" t="s">
        <v>136</v>
      </c>
      <c r="M8758" s="9" t="s">
        <v>2236</v>
      </c>
      <c r="N8758" s="215">
        <v>45294.9567489931</v>
      </c>
      <c r="O8758" s="8"/>
    </row>
    <row r="8759" spans="1:15" x14ac:dyDescent="0.25">
      <c r="A8759" s="8">
        <v>45922</v>
      </c>
      <c r="B8759" s="9" t="s">
        <v>2157</v>
      </c>
      <c r="C8759" s="9" t="s">
        <v>124</v>
      </c>
      <c r="D8759" s="3">
        <v>-13.23</v>
      </c>
      <c r="E8759" s="9" t="s">
        <v>266</v>
      </c>
      <c r="F8759" s="9" t="s">
        <v>267</v>
      </c>
      <c r="G8759" s="9" t="s">
        <v>268</v>
      </c>
      <c r="H8759" s="8">
        <v>45901</v>
      </c>
      <c r="I8759" s="8">
        <v>45922</v>
      </c>
      <c r="J8759" s="219" t="s">
        <v>19341</v>
      </c>
      <c r="K8759" s="205" t="s">
        <v>270</v>
      </c>
      <c r="M8759" s="9" t="s">
        <v>2159</v>
      </c>
      <c r="N8759" s="215">
        <v>45929.807189814797</v>
      </c>
      <c r="O8759" s="8">
        <v>45929</v>
      </c>
    </row>
    <row r="8760" spans="1:15" x14ac:dyDescent="0.25">
      <c r="A8760" s="8">
        <v>45891</v>
      </c>
      <c r="B8760" s="9" t="s">
        <v>2157</v>
      </c>
      <c r="C8760" s="9" t="s">
        <v>124</v>
      </c>
      <c r="D8760" s="3">
        <v>-13.23</v>
      </c>
      <c r="E8760" s="9" t="s">
        <v>266</v>
      </c>
      <c r="F8760" s="9" t="s">
        <v>267</v>
      </c>
      <c r="G8760" s="9" t="s">
        <v>268</v>
      </c>
      <c r="H8760" s="8">
        <v>45870</v>
      </c>
      <c r="I8760" s="8">
        <v>45887</v>
      </c>
      <c r="J8760" s="219" t="s">
        <v>19864</v>
      </c>
      <c r="K8760" s="205" t="s">
        <v>270</v>
      </c>
      <c r="M8760" s="9" t="s">
        <v>2159</v>
      </c>
      <c r="N8760" s="215">
        <v>45929.807189814797</v>
      </c>
      <c r="O8760" s="8">
        <v>45929</v>
      </c>
    </row>
    <row r="8761" spans="1:15" x14ac:dyDescent="0.25">
      <c r="A8761" s="8">
        <v>45309</v>
      </c>
      <c r="B8761" s="9" t="s">
        <v>652</v>
      </c>
      <c r="C8761" s="9" t="s">
        <v>180</v>
      </c>
      <c r="D8761" s="3">
        <v>10.1</v>
      </c>
      <c r="E8761" s="9" t="s">
        <v>181</v>
      </c>
      <c r="F8761" s="9" t="s">
        <v>182</v>
      </c>
      <c r="G8761" s="9" t="s">
        <v>183</v>
      </c>
      <c r="H8761" s="8">
        <v>45292</v>
      </c>
      <c r="I8761" s="8">
        <v>45306</v>
      </c>
      <c r="J8761" s="8" t="s">
        <v>1187</v>
      </c>
      <c r="K8761" s="205" t="s">
        <v>185</v>
      </c>
      <c r="M8761" s="9" t="s">
        <v>654</v>
      </c>
      <c r="N8761" s="215">
        <v>45318.192840775497</v>
      </c>
      <c r="O8761" s="8">
        <v>45317</v>
      </c>
    </row>
    <row r="8762" spans="1:15" x14ac:dyDescent="0.25">
      <c r="A8762" s="8">
        <v>45860</v>
      </c>
      <c r="B8762" s="9" t="s">
        <v>2157</v>
      </c>
      <c r="C8762" s="9" t="s">
        <v>124</v>
      </c>
      <c r="D8762" s="3">
        <v>-13.23</v>
      </c>
      <c r="E8762" s="9" t="s">
        <v>266</v>
      </c>
      <c r="F8762" s="9" t="s">
        <v>267</v>
      </c>
      <c r="G8762" s="9" t="s">
        <v>268</v>
      </c>
      <c r="H8762" s="8">
        <v>45839</v>
      </c>
      <c r="I8762" s="8">
        <v>45859</v>
      </c>
      <c r="J8762" s="219" t="s">
        <v>20260</v>
      </c>
      <c r="K8762" s="205" t="s">
        <v>270</v>
      </c>
      <c r="M8762" s="9" t="s">
        <v>2159</v>
      </c>
      <c r="N8762" s="215">
        <v>45929.807189814797</v>
      </c>
      <c r="O8762" s="8">
        <v>45929</v>
      </c>
    </row>
    <row r="8763" spans="1:15" x14ac:dyDescent="0.25">
      <c r="A8763" s="8">
        <v>45620</v>
      </c>
      <c r="B8763" s="9" t="s">
        <v>11624</v>
      </c>
      <c r="C8763" s="9" t="s">
        <v>124</v>
      </c>
      <c r="D8763" s="3">
        <v>-13.23</v>
      </c>
      <c r="E8763" s="9" t="s">
        <v>7746</v>
      </c>
      <c r="F8763" s="9" t="s">
        <v>133</v>
      </c>
      <c r="G8763" s="9" t="s">
        <v>134</v>
      </c>
      <c r="H8763" s="8">
        <v>45597</v>
      </c>
      <c r="I8763" s="8">
        <v>45614</v>
      </c>
      <c r="J8763" s="219" t="s">
        <v>11625</v>
      </c>
      <c r="K8763" s="205" t="s">
        <v>136</v>
      </c>
      <c r="M8763" s="9" t="s">
        <v>11626</v>
      </c>
      <c r="N8763" s="215">
        <v>45635.715607696802</v>
      </c>
      <c r="O8763" s="8"/>
    </row>
    <row r="8764" spans="1:15" x14ac:dyDescent="0.25">
      <c r="A8764" s="8">
        <v>45767</v>
      </c>
      <c r="B8764" s="9" t="s">
        <v>14652</v>
      </c>
      <c r="C8764" s="9" t="s">
        <v>124</v>
      </c>
      <c r="D8764" s="3">
        <v>-13.23</v>
      </c>
      <c r="E8764" s="9" t="s">
        <v>7746</v>
      </c>
      <c r="F8764" s="9" t="s">
        <v>133</v>
      </c>
      <c r="G8764" s="9" t="s">
        <v>134</v>
      </c>
      <c r="H8764" s="8">
        <v>45748</v>
      </c>
      <c r="I8764" s="8">
        <v>45761</v>
      </c>
      <c r="J8764" s="219" t="s">
        <v>14653</v>
      </c>
      <c r="K8764" s="205" t="s">
        <v>136</v>
      </c>
      <c r="M8764" s="9" t="s">
        <v>14654</v>
      </c>
      <c r="N8764" s="215">
        <v>45777.922227581003</v>
      </c>
      <c r="O8764" s="8"/>
    </row>
    <row r="8765" spans="1:15" x14ac:dyDescent="0.25">
      <c r="A8765" s="8">
        <v>45830</v>
      </c>
      <c r="B8765" s="9" t="s">
        <v>2157</v>
      </c>
      <c r="C8765" s="9" t="s">
        <v>124</v>
      </c>
      <c r="D8765" s="3">
        <v>-13.23</v>
      </c>
      <c r="E8765" s="9" t="s">
        <v>266</v>
      </c>
      <c r="F8765" s="9" t="s">
        <v>267</v>
      </c>
      <c r="G8765" s="9" t="s">
        <v>268</v>
      </c>
      <c r="H8765" s="8">
        <v>45809</v>
      </c>
      <c r="I8765" s="8">
        <v>45824</v>
      </c>
      <c r="J8765" s="8" t="s">
        <v>17797</v>
      </c>
      <c r="K8765" s="205" t="s">
        <v>270</v>
      </c>
      <c r="M8765" s="9" t="s">
        <v>2159</v>
      </c>
      <c r="N8765" s="215">
        <v>45840.490152685197</v>
      </c>
      <c r="O8765" s="8">
        <v>45840</v>
      </c>
    </row>
    <row r="8766" spans="1:15" x14ac:dyDescent="0.25">
      <c r="A8766" s="8">
        <v>45855</v>
      </c>
      <c r="B8766" s="9" t="s">
        <v>1518</v>
      </c>
      <c r="C8766" s="9" t="s">
        <v>124</v>
      </c>
      <c r="D8766" s="3">
        <v>-13.23</v>
      </c>
      <c r="E8766" s="9" t="s">
        <v>7746</v>
      </c>
      <c r="F8766" s="9" t="s">
        <v>133</v>
      </c>
      <c r="G8766" s="9" t="s">
        <v>134</v>
      </c>
      <c r="H8766" s="8">
        <v>45839</v>
      </c>
      <c r="I8766" s="8">
        <v>45852</v>
      </c>
      <c r="J8766" s="219" t="s">
        <v>18599</v>
      </c>
      <c r="K8766" s="205" t="s">
        <v>136</v>
      </c>
      <c r="M8766" s="9" t="s">
        <v>1518</v>
      </c>
      <c r="N8766" s="215">
        <v>45862.622311099498</v>
      </c>
      <c r="O8766" s="8"/>
    </row>
    <row r="8767" spans="1:15" x14ac:dyDescent="0.25">
      <c r="A8767" s="8">
        <v>45799</v>
      </c>
      <c r="B8767" s="9" t="s">
        <v>2157</v>
      </c>
      <c r="C8767" s="9" t="s">
        <v>124</v>
      </c>
      <c r="D8767" s="3">
        <v>-13.23</v>
      </c>
      <c r="E8767" s="9" t="s">
        <v>266</v>
      </c>
      <c r="F8767" s="9" t="s">
        <v>267</v>
      </c>
      <c r="G8767" s="9" t="s">
        <v>268</v>
      </c>
      <c r="H8767" s="8">
        <v>45778</v>
      </c>
      <c r="I8767" s="8">
        <v>45796</v>
      </c>
      <c r="J8767" s="8" t="s">
        <v>16153</v>
      </c>
      <c r="K8767" s="205" t="s">
        <v>270</v>
      </c>
      <c r="M8767" s="9" t="s">
        <v>2159</v>
      </c>
      <c r="N8767" s="215">
        <v>45809.629870740697</v>
      </c>
      <c r="O8767" s="8">
        <v>45809</v>
      </c>
    </row>
    <row r="8768" spans="1:15" x14ac:dyDescent="0.25">
      <c r="A8768" s="8">
        <v>45785</v>
      </c>
      <c r="B8768" s="9" t="s">
        <v>16553</v>
      </c>
      <c r="C8768" s="9" t="s">
        <v>180</v>
      </c>
      <c r="D8768" s="3">
        <v>10.53</v>
      </c>
      <c r="E8768" s="9" t="s">
        <v>181</v>
      </c>
      <c r="F8768" s="9" t="s">
        <v>182</v>
      </c>
      <c r="G8768" s="9" t="s">
        <v>183</v>
      </c>
      <c r="H8768" s="8">
        <v>45778</v>
      </c>
      <c r="I8768" s="8">
        <v>45782</v>
      </c>
      <c r="J8768" s="219" t="s">
        <v>16554</v>
      </c>
      <c r="K8768" s="205" t="s">
        <v>185</v>
      </c>
      <c r="M8768" s="9" t="s">
        <v>16555</v>
      </c>
      <c r="N8768" s="215">
        <v>45809.629870740697</v>
      </c>
      <c r="O8768" s="8">
        <v>45809</v>
      </c>
    </row>
    <row r="8769" spans="1:15" x14ac:dyDescent="0.25">
      <c r="A8769" s="8">
        <v>45769</v>
      </c>
      <c r="B8769" s="9" t="s">
        <v>2157</v>
      </c>
      <c r="C8769" s="9" t="s">
        <v>124</v>
      </c>
      <c r="D8769" s="3">
        <v>-13.23</v>
      </c>
      <c r="E8769" s="9" t="s">
        <v>266</v>
      </c>
      <c r="F8769" s="9" t="s">
        <v>267</v>
      </c>
      <c r="G8769" s="9" t="s">
        <v>268</v>
      </c>
      <c r="H8769" s="8">
        <v>45748</v>
      </c>
      <c r="I8769" s="8">
        <v>45768</v>
      </c>
      <c r="J8769" s="219" t="s">
        <v>14624</v>
      </c>
      <c r="K8769" s="205" t="s">
        <v>270</v>
      </c>
      <c r="M8769" s="9" t="s">
        <v>2159</v>
      </c>
      <c r="N8769" s="215">
        <v>45777.922227581003</v>
      </c>
      <c r="O8769" s="8">
        <v>45777</v>
      </c>
    </row>
    <row r="8770" spans="1:15" x14ac:dyDescent="0.25">
      <c r="A8770" s="8">
        <v>45471</v>
      </c>
      <c r="B8770" s="9" t="s">
        <v>8466</v>
      </c>
      <c r="C8770" s="9" t="s">
        <v>180</v>
      </c>
      <c r="D8770" s="3">
        <v>10.65</v>
      </c>
      <c r="E8770" s="9" t="s">
        <v>181</v>
      </c>
      <c r="F8770" s="9" t="s">
        <v>182</v>
      </c>
      <c r="G8770" s="9" t="s">
        <v>183</v>
      </c>
      <c r="H8770" s="8">
        <v>45444</v>
      </c>
      <c r="I8770" s="8">
        <v>45467</v>
      </c>
      <c r="J8770" s="8" t="s">
        <v>8467</v>
      </c>
      <c r="K8770" s="205" t="s">
        <v>185</v>
      </c>
      <c r="M8770" s="9" t="s">
        <v>8468</v>
      </c>
      <c r="N8770" s="215">
        <v>45505.8848292361</v>
      </c>
      <c r="O8770" s="8">
        <v>45505</v>
      </c>
    </row>
    <row r="8771" spans="1:15" x14ac:dyDescent="0.25">
      <c r="A8771" s="8">
        <v>45738</v>
      </c>
      <c r="B8771" s="9" t="s">
        <v>2157</v>
      </c>
      <c r="C8771" s="9" t="s">
        <v>124</v>
      </c>
      <c r="D8771" s="3">
        <v>-13.23</v>
      </c>
      <c r="E8771" s="9" t="s">
        <v>266</v>
      </c>
      <c r="F8771" s="9" t="s">
        <v>267</v>
      </c>
      <c r="G8771" s="9" t="s">
        <v>268</v>
      </c>
      <c r="H8771" s="8">
        <v>45717</v>
      </c>
      <c r="I8771" s="8">
        <v>45733</v>
      </c>
      <c r="J8771" s="219" t="s">
        <v>15260</v>
      </c>
      <c r="K8771" s="205" t="s">
        <v>270</v>
      </c>
      <c r="M8771" s="9" t="s">
        <v>2159</v>
      </c>
      <c r="N8771" s="215">
        <v>45777.922227581003</v>
      </c>
      <c r="O8771" s="8">
        <v>45777</v>
      </c>
    </row>
    <row r="8772" spans="1:15" x14ac:dyDescent="0.25">
      <c r="A8772" s="8">
        <v>45710</v>
      </c>
      <c r="B8772" s="9" t="s">
        <v>2157</v>
      </c>
      <c r="C8772" s="9" t="s">
        <v>124</v>
      </c>
      <c r="D8772" s="3">
        <v>-13.23</v>
      </c>
      <c r="E8772" s="9" t="s">
        <v>266</v>
      </c>
      <c r="F8772" s="9" t="s">
        <v>267</v>
      </c>
      <c r="G8772" s="9" t="s">
        <v>268</v>
      </c>
      <c r="H8772" s="8">
        <v>45689</v>
      </c>
      <c r="I8772" s="8">
        <v>45705</v>
      </c>
      <c r="J8772" s="219" t="s">
        <v>14042</v>
      </c>
      <c r="K8772" s="205" t="s">
        <v>270</v>
      </c>
      <c r="M8772" s="9" t="s">
        <v>2159</v>
      </c>
      <c r="N8772" s="215">
        <v>45733.5614541088</v>
      </c>
      <c r="O8772" s="8">
        <v>45733</v>
      </c>
    </row>
    <row r="8773" spans="1:15" x14ac:dyDescent="0.25">
      <c r="A8773" s="8">
        <v>45679</v>
      </c>
      <c r="B8773" s="9" t="s">
        <v>2157</v>
      </c>
      <c r="C8773" s="9" t="s">
        <v>124</v>
      </c>
      <c r="D8773" s="3">
        <v>-13.23</v>
      </c>
      <c r="E8773" s="9" t="s">
        <v>266</v>
      </c>
      <c r="F8773" s="9" t="s">
        <v>267</v>
      </c>
      <c r="G8773" s="9" t="s">
        <v>268</v>
      </c>
      <c r="H8773" s="8">
        <v>45658</v>
      </c>
      <c r="I8773" s="8">
        <v>45677</v>
      </c>
      <c r="J8773" s="219" t="s">
        <v>13322</v>
      </c>
      <c r="K8773" s="205" t="s">
        <v>270</v>
      </c>
      <c r="M8773" s="9" t="s">
        <v>2159</v>
      </c>
      <c r="N8773" s="215">
        <v>45706.0637561111</v>
      </c>
      <c r="O8773" s="8">
        <v>45705</v>
      </c>
    </row>
    <row r="8774" spans="1:15" x14ac:dyDescent="0.25">
      <c r="A8774" s="8">
        <v>45648</v>
      </c>
      <c r="B8774" s="9" t="s">
        <v>2157</v>
      </c>
      <c r="C8774" s="9" t="s">
        <v>124</v>
      </c>
      <c r="D8774" s="3">
        <v>-13.23</v>
      </c>
      <c r="E8774" s="9" t="s">
        <v>266</v>
      </c>
      <c r="F8774" s="9" t="s">
        <v>267</v>
      </c>
      <c r="G8774" s="9" t="s">
        <v>268</v>
      </c>
      <c r="H8774" s="8">
        <v>45627</v>
      </c>
      <c r="I8774" s="8">
        <v>45642</v>
      </c>
      <c r="J8774" s="219" t="s">
        <v>13660</v>
      </c>
      <c r="K8774" s="205" t="s">
        <v>270</v>
      </c>
      <c r="M8774" s="9" t="s">
        <v>2159</v>
      </c>
      <c r="N8774" s="215">
        <v>45706.0637561111</v>
      </c>
      <c r="O8774" s="8">
        <v>45705</v>
      </c>
    </row>
    <row r="8775" spans="1:15" x14ac:dyDescent="0.25">
      <c r="A8775" s="8">
        <v>45557</v>
      </c>
      <c r="B8775" s="9" t="s">
        <v>2157</v>
      </c>
      <c r="C8775" s="9" t="s">
        <v>124</v>
      </c>
      <c r="D8775" s="3">
        <v>-13.23</v>
      </c>
      <c r="E8775" s="9" t="s">
        <v>266</v>
      </c>
      <c r="F8775" s="9" t="s">
        <v>267</v>
      </c>
      <c r="G8775" s="9" t="s">
        <v>268</v>
      </c>
      <c r="H8775" s="8">
        <v>45536</v>
      </c>
      <c r="I8775" s="8">
        <v>45551</v>
      </c>
      <c r="J8775" s="8" t="s">
        <v>10271</v>
      </c>
      <c r="K8775" s="205" t="s">
        <v>270</v>
      </c>
      <c r="M8775" s="9" t="s">
        <v>2159</v>
      </c>
      <c r="N8775" s="215">
        <v>45575.565837071801</v>
      </c>
      <c r="O8775" s="8">
        <v>45575</v>
      </c>
    </row>
    <row r="8776" spans="1:15" x14ac:dyDescent="0.25">
      <c r="A8776" s="8">
        <v>45835</v>
      </c>
      <c r="B8776" s="9" t="s">
        <v>179</v>
      </c>
      <c r="C8776" s="9" t="s">
        <v>180</v>
      </c>
      <c r="D8776" s="3">
        <v>11.02</v>
      </c>
      <c r="E8776" s="9" t="s">
        <v>181</v>
      </c>
      <c r="F8776" s="9" t="s">
        <v>182</v>
      </c>
      <c r="G8776" s="9" t="s">
        <v>183</v>
      </c>
      <c r="H8776" s="8">
        <v>45809</v>
      </c>
      <c r="I8776" s="8">
        <v>45831</v>
      </c>
      <c r="J8776" s="219" t="s">
        <v>17726</v>
      </c>
      <c r="K8776" s="205" t="s">
        <v>185</v>
      </c>
      <c r="M8776" s="9" t="s">
        <v>186</v>
      </c>
      <c r="N8776" s="215">
        <v>45840.490152685197</v>
      </c>
      <c r="O8776" s="8">
        <v>45840</v>
      </c>
    </row>
    <row r="8777" spans="1:15" x14ac:dyDescent="0.25">
      <c r="A8777" s="8">
        <v>45762</v>
      </c>
      <c r="B8777" s="9" t="s">
        <v>14785</v>
      </c>
      <c r="C8777" s="9" t="s">
        <v>180</v>
      </c>
      <c r="D8777" s="3">
        <v>11.02</v>
      </c>
      <c r="E8777" s="9" t="s">
        <v>181</v>
      </c>
      <c r="F8777" s="9" t="s">
        <v>182</v>
      </c>
      <c r="G8777" s="9" t="s">
        <v>183</v>
      </c>
      <c r="H8777" s="8">
        <v>45748</v>
      </c>
      <c r="I8777" s="8">
        <v>45761</v>
      </c>
      <c r="J8777" s="219" t="s">
        <v>14788</v>
      </c>
      <c r="K8777" s="205" t="s">
        <v>185</v>
      </c>
      <c r="M8777" s="9" t="s">
        <v>14787</v>
      </c>
      <c r="N8777" s="215">
        <v>45777.922227581003</v>
      </c>
      <c r="O8777" s="8">
        <v>45777</v>
      </c>
    </row>
    <row r="8778" spans="1:15" x14ac:dyDescent="0.25">
      <c r="A8778" s="8">
        <v>45526</v>
      </c>
      <c r="B8778" s="9" t="s">
        <v>2157</v>
      </c>
      <c r="C8778" s="9" t="s">
        <v>124</v>
      </c>
      <c r="D8778" s="3">
        <v>-13.23</v>
      </c>
      <c r="E8778" s="9" t="s">
        <v>266</v>
      </c>
      <c r="F8778" s="9" t="s">
        <v>267</v>
      </c>
      <c r="G8778" s="9" t="s">
        <v>268</v>
      </c>
      <c r="H8778" s="8">
        <v>45505</v>
      </c>
      <c r="I8778" s="8">
        <v>45523</v>
      </c>
      <c r="J8778" s="8" t="s">
        <v>9113</v>
      </c>
      <c r="K8778" s="205" t="s">
        <v>270</v>
      </c>
      <c r="M8778" s="9" t="s">
        <v>2159</v>
      </c>
      <c r="N8778" s="215">
        <v>45534.648212951397</v>
      </c>
      <c r="O8778" s="8">
        <v>45534</v>
      </c>
    </row>
    <row r="8779" spans="1:15" x14ac:dyDescent="0.25">
      <c r="A8779" s="8">
        <v>45495</v>
      </c>
      <c r="B8779" s="9" t="s">
        <v>2157</v>
      </c>
      <c r="C8779" s="9" t="s">
        <v>124</v>
      </c>
      <c r="D8779" s="3">
        <v>-13.23</v>
      </c>
      <c r="E8779" s="9" t="s">
        <v>266</v>
      </c>
      <c r="F8779" s="9" t="s">
        <v>267</v>
      </c>
      <c r="G8779" s="9" t="s">
        <v>268</v>
      </c>
      <c r="H8779" s="8">
        <v>45474</v>
      </c>
      <c r="I8779" s="8">
        <v>45495</v>
      </c>
      <c r="J8779" s="8" t="s">
        <v>7783</v>
      </c>
      <c r="K8779" s="205" t="s">
        <v>270</v>
      </c>
      <c r="M8779" s="9" t="s">
        <v>2159</v>
      </c>
      <c r="N8779" s="215">
        <v>45505.8848292361</v>
      </c>
      <c r="O8779" s="8">
        <v>45508</v>
      </c>
    </row>
    <row r="8780" spans="1:15" x14ac:dyDescent="0.25">
      <c r="A8780" s="8">
        <v>45471</v>
      </c>
      <c r="B8780" s="9" t="s">
        <v>8373</v>
      </c>
      <c r="C8780" s="9" t="s">
        <v>180</v>
      </c>
      <c r="D8780" s="3">
        <v>11.76</v>
      </c>
      <c r="E8780" s="9" t="s">
        <v>181</v>
      </c>
      <c r="F8780" s="9" t="s">
        <v>182</v>
      </c>
      <c r="G8780" s="9" t="s">
        <v>183</v>
      </c>
      <c r="H8780" s="8">
        <v>45444</v>
      </c>
      <c r="I8780" s="8">
        <v>45467</v>
      </c>
      <c r="J8780" s="8" t="s">
        <v>8374</v>
      </c>
      <c r="K8780" s="205" t="s">
        <v>185</v>
      </c>
      <c r="M8780" s="9" t="s">
        <v>8375</v>
      </c>
      <c r="N8780" s="215">
        <v>45505.8848292361</v>
      </c>
      <c r="O8780" s="8">
        <v>45505</v>
      </c>
    </row>
    <row r="8781" spans="1:15" x14ac:dyDescent="0.25">
      <c r="A8781" s="8">
        <v>45365</v>
      </c>
      <c r="B8781" s="9" t="s">
        <v>3487</v>
      </c>
      <c r="C8781" s="9" t="s">
        <v>124</v>
      </c>
      <c r="D8781" s="3">
        <v>-42.49</v>
      </c>
      <c r="E8781" s="9" t="s">
        <v>724</v>
      </c>
      <c r="F8781" s="9" t="s">
        <v>118</v>
      </c>
      <c r="G8781" s="9" t="s">
        <v>210</v>
      </c>
      <c r="H8781" s="8">
        <v>45352</v>
      </c>
      <c r="I8781" s="8">
        <v>45362</v>
      </c>
      <c r="J8781" s="8" t="s">
        <v>3488</v>
      </c>
      <c r="K8781" s="205" t="s">
        <v>121</v>
      </c>
      <c r="M8781" s="9" t="s">
        <v>3489</v>
      </c>
      <c r="N8781" s="215">
        <v>45371.6918198032</v>
      </c>
      <c r="O8781" s="8"/>
    </row>
    <row r="8782" spans="1:15" x14ac:dyDescent="0.25">
      <c r="A8782" s="8">
        <v>45364</v>
      </c>
      <c r="B8782" s="9" t="s">
        <v>4079</v>
      </c>
      <c r="C8782" s="9" t="s">
        <v>142</v>
      </c>
      <c r="D8782" s="3">
        <v>-83.26</v>
      </c>
      <c r="E8782" s="9" t="s">
        <v>724</v>
      </c>
      <c r="F8782" s="9" t="s">
        <v>118</v>
      </c>
      <c r="G8782" s="9" t="s">
        <v>210</v>
      </c>
      <c r="H8782" s="8">
        <v>45352</v>
      </c>
      <c r="I8782" s="8">
        <v>45362</v>
      </c>
      <c r="J8782" s="8" t="s">
        <v>4080</v>
      </c>
      <c r="K8782" s="205" t="s">
        <v>121</v>
      </c>
      <c r="M8782" s="9" t="s">
        <v>4081</v>
      </c>
      <c r="N8782" s="215">
        <v>45371.6918198032</v>
      </c>
      <c r="O8782" s="8"/>
    </row>
    <row r="8783" spans="1:15" x14ac:dyDescent="0.25">
      <c r="A8783" s="8">
        <v>45363</v>
      </c>
      <c r="B8783" s="9" t="s">
        <v>485</v>
      </c>
      <c r="C8783" s="9" t="s">
        <v>209</v>
      </c>
      <c r="D8783" s="3">
        <v>-33.93</v>
      </c>
      <c r="E8783" s="9" t="s">
        <v>724</v>
      </c>
      <c r="F8783" s="9" t="s">
        <v>118</v>
      </c>
      <c r="G8783" s="9" t="s">
        <v>210</v>
      </c>
      <c r="H8783" s="8">
        <v>45352</v>
      </c>
      <c r="I8783" s="8">
        <v>45362</v>
      </c>
      <c r="J8783" s="8" t="s">
        <v>3309</v>
      </c>
      <c r="K8783" s="205" t="s">
        <v>121</v>
      </c>
      <c r="M8783" s="9" t="s">
        <v>487</v>
      </c>
      <c r="N8783" s="215">
        <v>45371.6918198032</v>
      </c>
      <c r="O8783" s="8">
        <v>45371</v>
      </c>
    </row>
    <row r="8784" spans="1:15" x14ac:dyDescent="0.25">
      <c r="A8784" s="8">
        <v>45362</v>
      </c>
      <c r="B8784" s="9" t="s">
        <v>2339</v>
      </c>
      <c r="C8784" s="9" t="s">
        <v>357</v>
      </c>
      <c r="D8784" s="3">
        <v>-100</v>
      </c>
      <c r="E8784" s="9" t="s">
        <v>724</v>
      </c>
      <c r="F8784" s="9" t="s">
        <v>118</v>
      </c>
      <c r="G8784" s="9" t="s">
        <v>210</v>
      </c>
      <c r="H8784" s="8">
        <v>45352</v>
      </c>
      <c r="I8784" s="8">
        <v>45362</v>
      </c>
      <c r="J8784" s="8" t="s">
        <v>4199</v>
      </c>
      <c r="K8784" s="205" t="s">
        <v>121</v>
      </c>
      <c r="M8784" s="9" t="s">
        <v>2341</v>
      </c>
      <c r="N8784" s="215">
        <v>45371.6918198032</v>
      </c>
      <c r="O8784" s="8"/>
    </row>
    <row r="8785" spans="1:15" x14ac:dyDescent="0.25">
      <c r="A8785" s="8">
        <v>45362</v>
      </c>
      <c r="B8785" s="9" t="s">
        <v>1823</v>
      </c>
      <c r="C8785" s="9" t="s">
        <v>116</v>
      </c>
      <c r="D8785" s="3">
        <v>-8</v>
      </c>
      <c r="E8785" s="9" t="s">
        <v>724</v>
      </c>
      <c r="F8785" s="9" t="s">
        <v>118</v>
      </c>
      <c r="G8785" s="9" t="s">
        <v>210</v>
      </c>
      <c r="H8785" s="8">
        <v>45352</v>
      </c>
      <c r="I8785" s="8">
        <v>45362</v>
      </c>
      <c r="J8785" s="8" t="s">
        <v>1824</v>
      </c>
      <c r="K8785" s="205" t="s">
        <v>121</v>
      </c>
      <c r="M8785" s="9" t="s">
        <v>1825</v>
      </c>
      <c r="N8785" s="215">
        <v>45371.6918198032</v>
      </c>
      <c r="O8785" s="8"/>
    </row>
    <row r="8786" spans="1:15" x14ac:dyDescent="0.25">
      <c r="A8786" s="8">
        <v>45361</v>
      </c>
      <c r="B8786" s="9" t="s">
        <v>208</v>
      </c>
      <c r="C8786" s="9" t="s">
        <v>209</v>
      </c>
      <c r="D8786" s="3">
        <v>-20.94</v>
      </c>
      <c r="E8786" s="9" t="s">
        <v>724</v>
      </c>
      <c r="F8786" s="9" t="s">
        <v>118</v>
      </c>
      <c r="G8786" s="9" t="s">
        <v>210</v>
      </c>
      <c r="H8786" s="8">
        <v>45352</v>
      </c>
      <c r="I8786" s="8">
        <v>45355</v>
      </c>
      <c r="J8786" s="8" t="s">
        <v>2696</v>
      </c>
      <c r="K8786" s="205" t="s">
        <v>121</v>
      </c>
      <c r="M8786" s="9" t="s">
        <v>212</v>
      </c>
      <c r="N8786" s="215">
        <v>45371.6918198032</v>
      </c>
      <c r="O8786" s="8">
        <v>45371</v>
      </c>
    </row>
    <row r="8787" spans="1:15" x14ac:dyDescent="0.25">
      <c r="A8787" s="8">
        <v>45361</v>
      </c>
      <c r="B8787" s="9" t="s">
        <v>3407</v>
      </c>
      <c r="C8787" s="9" t="s">
        <v>209</v>
      </c>
      <c r="D8787" s="3">
        <v>-38.590000000000003</v>
      </c>
      <c r="E8787" s="9" t="s">
        <v>724</v>
      </c>
      <c r="F8787" s="9" t="s">
        <v>118</v>
      </c>
      <c r="G8787" s="9" t="s">
        <v>210</v>
      </c>
      <c r="H8787" s="8">
        <v>45352</v>
      </c>
      <c r="I8787" s="8">
        <v>45355</v>
      </c>
      <c r="J8787" s="8" t="s">
        <v>3408</v>
      </c>
      <c r="K8787" s="205" t="s">
        <v>121</v>
      </c>
      <c r="M8787" s="9" t="s">
        <v>3409</v>
      </c>
      <c r="N8787" s="215">
        <v>45371.6918198032</v>
      </c>
      <c r="O8787" s="8">
        <v>45371</v>
      </c>
    </row>
    <row r="8788" spans="1:15" x14ac:dyDescent="0.25">
      <c r="A8788" s="8">
        <v>45361</v>
      </c>
      <c r="B8788" s="9" t="s">
        <v>208</v>
      </c>
      <c r="C8788" s="9" t="s">
        <v>209</v>
      </c>
      <c r="D8788" s="3">
        <v>-52.5</v>
      </c>
      <c r="E8788" s="9" t="s">
        <v>724</v>
      </c>
      <c r="F8788" s="9" t="s">
        <v>118</v>
      </c>
      <c r="G8788" s="9" t="s">
        <v>210</v>
      </c>
      <c r="H8788" s="8">
        <v>45352</v>
      </c>
      <c r="I8788" s="8">
        <v>45355</v>
      </c>
      <c r="J8788" s="8" t="s">
        <v>3710</v>
      </c>
      <c r="K8788" s="205" t="s">
        <v>121</v>
      </c>
      <c r="M8788" s="9" t="s">
        <v>212</v>
      </c>
      <c r="N8788" s="215">
        <v>45371.6918198032</v>
      </c>
      <c r="O8788" s="8">
        <v>45371</v>
      </c>
    </row>
    <row r="8789" spans="1:15" x14ac:dyDescent="0.25">
      <c r="A8789" s="8">
        <v>45471</v>
      </c>
      <c r="B8789" s="9" t="s">
        <v>8409</v>
      </c>
      <c r="C8789" s="9" t="s">
        <v>180</v>
      </c>
      <c r="D8789" s="3">
        <v>13</v>
      </c>
      <c r="E8789" s="9" t="s">
        <v>181</v>
      </c>
      <c r="F8789" s="9" t="s">
        <v>182</v>
      </c>
      <c r="G8789" s="9" t="s">
        <v>183</v>
      </c>
      <c r="H8789" s="8">
        <v>45444</v>
      </c>
      <c r="I8789" s="8">
        <v>45467</v>
      </c>
      <c r="J8789" s="8" t="s">
        <v>8410</v>
      </c>
      <c r="K8789" s="205" t="s">
        <v>185</v>
      </c>
      <c r="M8789" s="9" t="s">
        <v>8411</v>
      </c>
      <c r="N8789" s="215">
        <v>45505.8848292361</v>
      </c>
      <c r="O8789" s="8">
        <v>45505</v>
      </c>
    </row>
    <row r="8790" spans="1:15" x14ac:dyDescent="0.25">
      <c r="A8790" s="8">
        <v>45361</v>
      </c>
      <c r="B8790" s="9" t="s">
        <v>356</v>
      </c>
      <c r="C8790" s="9" t="s">
        <v>357</v>
      </c>
      <c r="D8790" s="3">
        <v>-71.66</v>
      </c>
      <c r="E8790" s="9" t="s">
        <v>724</v>
      </c>
      <c r="F8790" s="9" t="s">
        <v>118</v>
      </c>
      <c r="G8790" s="9" t="s">
        <v>210</v>
      </c>
      <c r="H8790" s="8">
        <v>45352</v>
      </c>
      <c r="I8790" s="8">
        <v>45355</v>
      </c>
      <c r="J8790" s="8" t="s">
        <v>3954</v>
      </c>
      <c r="K8790" s="205" t="s">
        <v>121</v>
      </c>
      <c r="M8790" s="9" t="s">
        <v>359</v>
      </c>
      <c r="N8790" s="215">
        <v>45371.6918198032</v>
      </c>
      <c r="O8790" s="8">
        <v>45371</v>
      </c>
    </row>
    <row r="8791" spans="1:15" x14ac:dyDescent="0.25">
      <c r="A8791" s="8">
        <v>45361</v>
      </c>
      <c r="B8791" s="9" t="s">
        <v>1823</v>
      </c>
      <c r="C8791" s="9" t="s">
        <v>116</v>
      </c>
      <c r="D8791" s="3">
        <v>-8</v>
      </c>
      <c r="E8791" s="9" t="s">
        <v>724</v>
      </c>
      <c r="F8791" s="9" t="s">
        <v>118</v>
      </c>
      <c r="G8791" s="9" t="s">
        <v>210</v>
      </c>
      <c r="H8791" s="8">
        <v>45352</v>
      </c>
      <c r="I8791" s="8">
        <v>45355</v>
      </c>
      <c r="J8791" s="8" t="s">
        <v>1826</v>
      </c>
      <c r="K8791" s="205" t="s">
        <v>121</v>
      </c>
      <c r="M8791" s="9" t="s">
        <v>1825</v>
      </c>
      <c r="N8791" s="215">
        <v>45371.6918198032</v>
      </c>
      <c r="O8791" s="8"/>
    </row>
    <row r="8792" spans="1:15" x14ac:dyDescent="0.25">
      <c r="A8792" s="8">
        <v>45361</v>
      </c>
      <c r="B8792" s="9" t="s">
        <v>145</v>
      </c>
      <c r="C8792" s="9" t="s">
        <v>146</v>
      </c>
      <c r="D8792" s="3">
        <v>-11.62</v>
      </c>
      <c r="E8792" s="9" t="s">
        <v>724</v>
      </c>
      <c r="F8792" s="9" t="s">
        <v>118</v>
      </c>
      <c r="G8792" s="9" t="s">
        <v>210</v>
      </c>
      <c r="H8792" s="8">
        <v>45352</v>
      </c>
      <c r="I8792" s="8">
        <v>45355</v>
      </c>
      <c r="J8792" s="8" t="s">
        <v>2128</v>
      </c>
      <c r="K8792" s="205" t="s">
        <v>121</v>
      </c>
      <c r="M8792" s="9" t="s">
        <v>148</v>
      </c>
      <c r="N8792" s="215">
        <v>45371.6918198032</v>
      </c>
      <c r="O8792" s="8">
        <v>45384</v>
      </c>
    </row>
    <row r="8793" spans="1:15" x14ac:dyDescent="0.25">
      <c r="A8793" s="8">
        <v>45361</v>
      </c>
      <c r="B8793" s="9" t="s">
        <v>1579</v>
      </c>
      <c r="C8793" s="9" t="s">
        <v>431</v>
      </c>
      <c r="D8793" s="3">
        <v>-101.08</v>
      </c>
      <c r="E8793" s="9" t="s">
        <v>724</v>
      </c>
      <c r="F8793" s="9" t="s">
        <v>118</v>
      </c>
      <c r="G8793" s="9" t="s">
        <v>210</v>
      </c>
      <c r="H8793" s="8">
        <v>45352</v>
      </c>
      <c r="I8793" s="8">
        <v>45355</v>
      </c>
      <c r="J8793" s="8" t="s">
        <v>4206</v>
      </c>
      <c r="K8793" s="205" t="s">
        <v>121</v>
      </c>
      <c r="M8793" s="9" t="s">
        <v>1581</v>
      </c>
      <c r="N8793" s="215">
        <v>45371.6918198032</v>
      </c>
      <c r="O8793" s="8">
        <v>45371</v>
      </c>
    </row>
    <row r="8794" spans="1:15" x14ac:dyDescent="0.25">
      <c r="A8794" s="8">
        <v>45361</v>
      </c>
      <c r="B8794" s="9" t="s">
        <v>1045</v>
      </c>
      <c r="C8794" s="9" t="s">
        <v>341</v>
      </c>
      <c r="D8794" s="3">
        <v>145.54</v>
      </c>
      <c r="E8794" s="9" t="s">
        <v>724</v>
      </c>
      <c r="F8794" s="9" t="s">
        <v>118</v>
      </c>
      <c r="G8794" s="9" t="s">
        <v>210</v>
      </c>
      <c r="H8794" s="8">
        <v>45352</v>
      </c>
      <c r="I8794" s="8">
        <v>45355</v>
      </c>
      <c r="J8794" s="8" t="s">
        <v>1046</v>
      </c>
      <c r="K8794" s="205" t="s">
        <v>121</v>
      </c>
      <c r="M8794" s="9" t="s">
        <v>1047</v>
      </c>
      <c r="N8794" s="215">
        <v>45371.6918198032</v>
      </c>
      <c r="O8794" s="8"/>
    </row>
    <row r="8795" spans="1:15" x14ac:dyDescent="0.25">
      <c r="A8795" s="8">
        <v>45360</v>
      </c>
      <c r="B8795" s="9" t="s">
        <v>4566</v>
      </c>
      <c r="C8795" s="9" t="s">
        <v>970</v>
      </c>
      <c r="D8795" s="3">
        <v>-246.4</v>
      </c>
      <c r="E8795" s="9" t="s">
        <v>724</v>
      </c>
      <c r="F8795" s="9" t="s">
        <v>118</v>
      </c>
      <c r="G8795" s="9" t="s">
        <v>210</v>
      </c>
      <c r="H8795" s="8">
        <v>45352</v>
      </c>
      <c r="I8795" s="8">
        <v>45355</v>
      </c>
      <c r="J8795" s="8" t="s">
        <v>4567</v>
      </c>
      <c r="K8795" s="205" t="s">
        <v>121</v>
      </c>
      <c r="M8795" s="9" t="s">
        <v>4568</v>
      </c>
      <c r="N8795" s="215">
        <v>45371.6918198032</v>
      </c>
      <c r="O8795" s="8"/>
    </row>
    <row r="8796" spans="1:15" x14ac:dyDescent="0.25">
      <c r="A8796" s="8">
        <v>45471</v>
      </c>
      <c r="B8796" s="9" t="s">
        <v>8405</v>
      </c>
      <c r="C8796" s="9" t="s">
        <v>180</v>
      </c>
      <c r="D8796" s="3">
        <v>13.69</v>
      </c>
      <c r="E8796" s="9" t="s">
        <v>181</v>
      </c>
      <c r="F8796" s="9" t="s">
        <v>182</v>
      </c>
      <c r="G8796" s="9" t="s">
        <v>183</v>
      </c>
      <c r="H8796" s="8">
        <v>45444</v>
      </c>
      <c r="I8796" s="8">
        <v>45467</v>
      </c>
      <c r="J8796" s="8" t="s">
        <v>8406</v>
      </c>
      <c r="K8796" s="205" t="s">
        <v>185</v>
      </c>
      <c r="M8796" s="9" t="s">
        <v>8407</v>
      </c>
      <c r="N8796" s="215">
        <v>45505.8848292361</v>
      </c>
      <c r="O8796" s="8">
        <v>45505</v>
      </c>
    </row>
    <row r="8797" spans="1:15" x14ac:dyDescent="0.25">
      <c r="A8797" s="8">
        <v>45359</v>
      </c>
      <c r="B8797" s="9" t="s">
        <v>417</v>
      </c>
      <c r="C8797" s="9" t="s">
        <v>377</v>
      </c>
      <c r="D8797" s="3">
        <v>10</v>
      </c>
      <c r="E8797" s="9" t="s">
        <v>724</v>
      </c>
      <c r="F8797" s="9" t="s">
        <v>118</v>
      </c>
      <c r="G8797" s="9" t="s">
        <v>210</v>
      </c>
      <c r="H8797" s="8">
        <v>45352</v>
      </c>
      <c r="I8797" s="8">
        <v>45355</v>
      </c>
      <c r="J8797" s="8" t="s">
        <v>1195</v>
      </c>
      <c r="K8797" s="205" t="s">
        <v>121</v>
      </c>
      <c r="M8797" s="9" t="s">
        <v>417</v>
      </c>
      <c r="N8797" s="215">
        <v>45363.078556828703</v>
      </c>
      <c r="O8797" s="8"/>
    </row>
    <row r="8798" spans="1:15" x14ac:dyDescent="0.25">
      <c r="A8798" s="8">
        <v>45471</v>
      </c>
      <c r="B8798" s="9" t="s">
        <v>8436</v>
      </c>
      <c r="C8798" s="9" t="s">
        <v>180</v>
      </c>
      <c r="D8798" s="3">
        <v>13.83</v>
      </c>
      <c r="E8798" s="9" t="s">
        <v>181</v>
      </c>
      <c r="F8798" s="9" t="s">
        <v>182</v>
      </c>
      <c r="G8798" s="9" t="s">
        <v>183</v>
      </c>
      <c r="H8798" s="8">
        <v>45444</v>
      </c>
      <c r="I8798" s="8">
        <v>45467</v>
      </c>
      <c r="J8798" s="8" t="s">
        <v>8437</v>
      </c>
      <c r="K8798" s="205" t="s">
        <v>185</v>
      </c>
      <c r="M8798" s="9" t="s">
        <v>8438</v>
      </c>
      <c r="N8798" s="215">
        <v>45505.8848292361</v>
      </c>
      <c r="O8798" s="8">
        <v>45505</v>
      </c>
    </row>
    <row r="8799" spans="1:15" x14ac:dyDescent="0.25">
      <c r="A8799" s="8">
        <v>45359</v>
      </c>
      <c r="B8799" s="9" t="s">
        <v>393</v>
      </c>
      <c r="C8799" s="9" t="s">
        <v>124</v>
      </c>
      <c r="D8799" s="3">
        <v>-58.63</v>
      </c>
      <c r="E8799" s="9" t="s">
        <v>724</v>
      </c>
      <c r="F8799" s="9" t="s">
        <v>118</v>
      </c>
      <c r="G8799" s="9" t="s">
        <v>210</v>
      </c>
      <c r="H8799" s="8">
        <v>45352</v>
      </c>
      <c r="I8799" s="8">
        <v>45355</v>
      </c>
      <c r="J8799" s="8" t="s">
        <v>3809</v>
      </c>
      <c r="K8799" s="205" t="s">
        <v>121</v>
      </c>
      <c r="M8799" s="9" t="s">
        <v>395</v>
      </c>
      <c r="N8799" s="215">
        <v>45363.078556828703</v>
      </c>
      <c r="O8799" s="8">
        <v>45362</v>
      </c>
    </row>
    <row r="8800" spans="1:15" x14ac:dyDescent="0.25">
      <c r="A8800" s="8">
        <v>45357</v>
      </c>
      <c r="B8800" s="9" t="s">
        <v>976</v>
      </c>
      <c r="C8800" s="9" t="s">
        <v>337</v>
      </c>
      <c r="D8800" s="3">
        <v>381.31</v>
      </c>
      <c r="E8800" s="9" t="s">
        <v>724</v>
      </c>
      <c r="F8800" s="9" t="s">
        <v>118</v>
      </c>
      <c r="G8800" s="9" t="s">
        <v>210</v>
      </c>
      <c r="H8800" s="8">
        <v>45352</v>
      </c>
      <c r="I8800" s="8">
        <v>45355</v>
      </c>
      <c r="J8800" s="8" t="s">
        <v>977</v>
      </c>
      <c r="K8800" s="205" t="s">
        <v>121</v>
      </c>
      <c r="M8800" s="9" t="s">
        <v>978</v>
      </c>
      <c r="N8800" s="215">
        <v>45363.078556828703</v>
      </c>
      <c r="O8800" s="8"/>
    </row>
    <row r="8801" spans="1:15" x14ac:dyDescent="0.25">
      <c r="A8801" s="8">
        <v>45281</v>
      </c>
      <c r="B8801" s="9" t="s">
        <v>123</v>
      </c>
      <c r="C8801" s="9" t="s">
        <v>124</v>
      </c>
      <c r="D8801" s="3">
        <v>-14.32</v>
      </c>
      <c r="E8801" s="9" t="s">
        <v>724</v>
      </c>
      <c r="F8801" s="9" t="s">
        <v>118</v>
      </c>
      <c r="G8801" s="9" t="s">
        <v>210</v>
      </c>
      <c r="H8801" s="8">
        <v>45261</v>
      </c>
      <c r="I8801" s="8">
        <v>45278</v>
      </c>
      <c r="J8801" s="8" t="s">
        <v>2300</v>
      </c>
      <c r="K8801" s="205" t="s">
        <v>121</v>
      </c>
      <c r="M8801" s="9" t="s">
        <v>126</v>
      </c>
      <c r="N8801" s="215">
        <v>45294.9567489931</v>
      </c>
      <c r="O8801" s="8"/>
    </row>
    <row r="8802" spans="1:15" x14ac:dyDescent="0.25">
      <c r="A8802" s="8">
        <v>45251</v>
      </c>
      <c r="B8802" s="9" t="s">
        <v>123</v>
      </c>
      <c r="C8802" s="9" t="s">
        <v>124</v>
      </c>
      <c r="D8802" s="3">
        <v>-14.32</v>
      </c>
      <c r="E8802" s="9" t="s">
        <v>724</v>
      </c>
      <c r="F8802" s="9" t="s">
        <v>118</v>
      </c>
      <c r="G8802" s="9" t="s">
        <v>210</v>
      </c>
      <c r="H8802" s="8">
        <v>45231</v>
      </c>
      <c r="I8802" s="8">
        <v>45250</v>
      </c>
      <c r="J8802" s="8" t="s">
        <v>2304</v>
      </c>
      <c r="K8802" s="205" t="s">
        <v>121</v>
      </c>
      <c r="M8802" s="9" t="s">
        <v>126</v>
      </c>
      <c r="N8802" s="215">
        <v>45294.9567489931</v>
      </c>
      <c r="O8802" s="8"/>
    </row>
    <row r="8803" spans="1:15" x14ac:dyDescent="0.25">
      <c r="A8803" s="8">
        <v>45762</v>
      </c>
      <c r="B8803" s="9" t="s">
        <v>8436</v>
      </c>
      <c r="C8803" s="9" t="s">
        <v>180</v>
      </c>
      <c r="D8803" s="3">
        <v>14.08</v>
      </c>
      <c r="E8803" s="9" t="s">
        <v>181</v>
      </c>
      <c r="F8803" s="9" t="s">
        <v>182</v>
      </c>
      <c r="G8803" s="9" t="s">
        <v>183</v>
      </c>
      <c r="H8803" s="8">
        <v>45748</v>
      </c>
      <c r="I8803" s="8">
        <v>45761</v>
      </c>
      <c r="J8803" s="219" t="s">
        <v>14768</v>
      </c>
      <c r="K8803" s="205" t="s">
        <v>185</v>
      </c>
      <c r="M8803" s="9" t="s">
        <v>8438</v>
      </c>
      <c r="N8803" s="215">
        <v>45777.922227581003</v>
      </c>
      <c r="O8803" s="8">
        <v>45777</v>
      </c>
    </row>
    <row r="8804" spans="1:15" x14ac:dyDescent="0.25">
      <c r="A8804" s="8">
        <v>45220</v>
      </c>
      <c r="B8804" s="9" t="s">
        <v>123</v>
      </c>
      <c r="C8804" s="9" t="s">
        <v>124</v>
      </c>
      <c r="D8804" s="3">
        <v>-14.32</v>
      </c>
      <c r="E8804" s="9" t="s">
        <v>724</v>
      </c>
      <c r="F8804" s="9" t="s">
        <v>118</v>
      </c>
      <c r="G8804" s="9" t="s">
        <v>210</v>
      </c>
      <c r="H8804" s="8">
        <v>45200</v>
      </c>
      <c r="I8804" s="8">
        <v>45215</v>
      </c>
      <c r="J8804" s="219" t="s">
        <v>2305</v>
      </c>
      <c r="K8804" s="205" t="s">
        <v>121</v>
      </c>
      <c r="M8804" s="9" t="s">
        <v>126</v>
      </c>
      <c r="N8804" s="215">
        <v>45294.9567489931</v>
      </c>
      <c r="O8804" s="8"/>
    </row>
    <row r="8805" spans="1:15" x14ac:dyDescent="0.25">
      <c r="A8805" s="8">
        <v>45190</v>
      </c>
      <c r="B8805" s="9" t="s">
        <v>123</v>
      </c>
      <c r="C8805" s="9" t="s">
        <v>124</v>
      </c>
      <c r="D8805" s="3">
        <v>-14.32</v>
      </c>
      <c r="E8805" s="9" t="s">
        <v>724</v>
      </c>
      <c r="F8805" s="9" t="s">
        <v>118</v>
      </c>
      <c r="G8805" s="9" t="s">
        <v>210</v>
      </c>
      <c r="H8805" s="8">
        <v>45170</v>
      </c>
      <c r="I8805" s="8">
        <v>45187</v>
      </c>
      <c r="J8805" s="219" t="s">
        <v>2306</v>
      </c>
      <c r="K8805" s="205" t="s">
        <v>121</v>
      </c>
      <c r="M8805" s="9" t="s">
        <v>126</v>
      </c>
      <c r="N8805" s="215">
        <v>45294.9567489931</v>
      </c>
      <c r="O8805" s="8"/>
    </row>
    <row r="8806" spans="1:15" x14ac:dyDescent="0.25">
      <c r="A8806" s="8">
        <v>45159</v>
      </c>
      <c r="B8806" s="9" t="s">
        <v>123</v>
      </c>
      <c r="C8806" s="9" t="s">
        <v>124</v>
      </c>
      <c r="D8806" s="3">
        <v>-14.32</v>
      </c>
      <c r="E8806" s="9" t="s">
        <v>724</v>
      </c>
      <c r="F8806" s="9" t="s">
        <v>118</v>
      </c>
      <c r="G8806" s="9" t="s">
        <v>210</v>
      </c>
      <c r="H8806" s="8">
        <v>45139</v>
      </c>
      <c r="I8806" s="8">
        <v>45159</v>
      </c>
      <c r="J8806" s="8" t="s">
        <v>2307</v>
      </c>
      <c r="K8806" s="205" t="s">
        <v>121</v>
      </c>
      <c r="M8806" s="9" t="s">
        <v>126</v>
      </c>
      <c r="N8806" s="215">
        <v>45294.9567489931</v>
      </c>
      <c r="O8806" s="8"/>
    </row>
    <row r="8807" spans="1:15" x14ac:dyDescent="0.25">
      <c r="A8807" s="8">
        <v>45264</v>
      </c>
      <c r="B8807" s="9" t="s">
        <v>2301</v>
      </c>
      <c r="C8807" s="9" t="s">
        <v>124</v>
      </c>
      <c r="D8807" s="3">
        <v>-14.32</v>
      </c>
      <c r="E8807" s="9" t="s">
        <v>132</v>
      </c>
      <c r="F8807" s="9" t="s">
        <v>133</v>
      </c>
      <c r="G8807" s="9" t="s">
        <v>134</v>
      </c>
      <c r="H8807" s="8">
        <v>45261</v>
      </c>
      <c r="I8807" s="8">
        <v>45264</v>
      </c>
      <c r="J8807" s="219" t="s">
        <v>2302</v>
      </c>
      <c r="K8807" s="206" t="s">
        <v>136</v>
      </c>
      <c r="M8807" s="9" t="s">
        <v>2303</v>
      </c>
      <c r="N8807" s="215">
        <v>45294.9567489931</v>
      </c>
      <c r="O8807" s="8"/>
    </row>
    <row r="8808" spans="1:15" x14ac:dyDescent="0.25">
      <c r="A8808" s="221">
        <v>45459</v>
      </c>
      <c r="B8808" s="9" t="s">
        <v>161</v>
      </c>
      <c r="C8808" s="9" t="s">
        <v>124</v>
      </c>
      <c r="D8808" s="3">
        <v>-14.33</v>
      </c>
      <c r="E8808" s="9" t="s">
        <v>132</v>
      </c>
      <c r="F8808" s="9" t="s">
        <v>133</v>
      </c>
      <c r="G8808" s="9" t="s">
        <v>134</v>
      </c>
      <c r="H8808" s="221">
        <v>45444</v>
      </c>
      <c r="I8808" s="221">
        <v>45453</v>
      </c>
      <c r="J8808" s="221" t="s">
        <v>162</v>
      </c>
      <c r="K8808" s="222" t="s">
        <v>136</v>
      </c>
      <c r="M8808" s="9" t="s">
        <v>163</v>
      </c>
      <c r="N8808" s="223">
        <v>45467.818114548601</v>
      </c>
      <c r="O8808" s="8"/>
    </row>
    <row r="8809" spans="1:15" x14ac:dyDescent="0.25">
      <c r="A8809" s="8">
        <v>45357</v>
      </c>
      <c r="B8809" s="9" t="s">
        <v>597</v>
      </c>
      <c r="C8809" s="9" t="s">
        <v>598</v>
      </c>
      <c r="D8809" s="3">
        <v>-52.18</v>
      </c>
      <c r="E8809" s="9" t="s">
        <v>724</v>
      </c>
      <c r="F8809" s="9" t="s">
        <v>118</v>
      </c>
      <c r="G8809" s="9" t="s">
        <v>210</v>
      </c>
      <c r="H8809" s="8">
        <v>45352</v>
      </c>
      <c r="I8809" s="8">
        <v>45355</v>
      </c>
      <c r="J8809" s="8" t="s">
        <v>3696</v>
      </c>
      <c r="K8809" s="205" t="s">
        <v>121</v>
      </c>
      <c r="M8809" s="9" t="s">
        <v>600</v>
      </c>
      <c r="N8809" s="215">
        <v>45363.078556828703</v>
      </c>
      <c r="O8809" s="8"/>
    </row>
    <row r="8810" spans="1:15" x14ac:dyDescent="0.25">
      <c r="A8810" s="8">
        <v>45323</v>
      </c>
      <c r="B8810" s="9" t="s">
        <v>205</v>
      </c>
      <c r="C8810" s="9" t="s">
        <v>180</v>
      </c>
      <c r="D8810" s="3">
        <v>14.5</v>
      </c>
      <c r="E8810" s="9" t="s">
        <v>193</v>
      </c>
      <c r="F8810" s="9" t="s">
        <v>194</v>
      </c>
      <c r="G8810" s="9" t="s">
        <v>183</v>
      </c>
      <c r="H8810" s="8">
        <v>45323</v>
      </c>
      <c r="I8810" s="8">
        <v>45320</v>
      </c>
      <c r="J8810" s="8" t="s">
        <v>1173</v>
      </c>
      <c r="K8810" s="205" t="s">
        <v>196</v>
      </c>
      <c r="M8810" s="9" t="s">
        <v>207</v>
      </c>
      <c r="N8810" s="215">
        <v>45327.7861918403</v>
      </c>
      <c r="O8810" s="8">
        <v>45327</v>
      </c>
    </row>
    <row r="8811" spans="1:15" x14ac:dyDescent="0.25">
      <c r="A8811" s="8">
        <v>45357</v>
      </c>
      <c r="B8811" s="9" t="s">
        <v>1416</v>
      </c>
      <c r="C8811" s="9" t="s">
        <v>131</v>
      </c>
      <c r="D8811" s="3">
        <v>-32.57</v>
      </c>
      <c r="E8811" s="9" t="s">
        <v>724</v>
      </c>
      <c r="F8811" s="9" t="s">
        <v>118</v>
      </c>
      <c r="G8811" s="9" t="s">
        <v>210</v>
      </c>
      <c r="H8811" s="8">
        <v>45352</v>
      </c>
      <c r="I8811" s="8">
        <v>45355</v>
      </c>
      <c r="J8811" s="8" t="s">
        <v>3236</v>
      </c>
      <c r="K8811" s="205" t="s">
        <v>121</v>
      </c>
      <c r="M8811" s="9" t="s">
        <v>1418</v>
      </c>
      <c r="N8811" s="215">
        <v>45363.078556828703</v>
      </c>
      <c r="O8811" s="8"/>
    </row>
    <row r="8812" spans="1:15" x14ac:dyDescent="0.25">
      <c r="A8812" s="8">
        <v>45356</v>
      </c>
      <c r="B8812" s="9" t="s">
        <v>976</v>
      </c>
      <c r="C8812" s="9" t="s">
        <v>337</v>
      </c>
      <c r="D8812" s="3">
        <v>-419.65</v>
      </c>
      <c r="E8812" s="9" t="s">
        <v>724</v>
      </c>
      <c r="F8812" s="9" t="s">
        <v>118</v>
      </c>
      <c r="G8812" s="9" t="s">
        <v>210</v>
      </c>
      <c r="H8812" s="8">
        <v>45352</v>
      </c>
      <c r="I8812" s="8">
        <v>45355</v>
      </c>
      <c r="J8812" s="8" t="s">
        <v>4690</v>
      </c>
      <c r="K8812" s="205" t="s">
        <v>121</v>
      </c>
      <c r="M8812" s="9" t="s">
        <v>978</v>
      </c>
      <c r="N8812" s="215">
        <v>45363.078556828703</v>
      </c>
      <c r="O8812" s="8"/>
    </row>
    <row r="8813" spans="1:15" x14ac:dyDescent="0.25">
      <c r="A8813" s="8">
        <v>45356</v>
      </c>
      <c r="B8813" s="9" t="s">
        <v>485</v>
      </c>
      <c r="C8813" s="9" t="s">
        <v>209</v>
      </c>
      <c r="D8813" s="3">
        <v>-50.92</v>
      </c>
      <c r="E8813" s="9" t="s">
        <v>724</v>
      </c>
      <c r="F8813" s="9" t="s">
        <v>118</v>
      </c>
      <c r="G8813" s="9" t="s">
        <v>210</v>
      </c>
      <c r="H8813" s="8">
        <v>45352</v>
      </c>
      <c r="I8813" s="8">
        <v>45355</v>
      </c>
      <c r="J8813" s="8" t="s">
        <v>3667</v>
      </c>
      <c r="K8813" s="205" t="s">
        <v>121</v>
      </c>
      <c r="M8813" s="9" t="s">
        <v>487</v>
      </c>
      <c r="N8813" s="215">
        <v>45363.078556828703</v>
      </c>
      <c r="O8813" s="8">
        <v>45362</v>
      </c>
    </row>
    <row r="8814" spans="1:15" x14ac:dyDescent="0.25">
      <c r="A8814" s="8">
        <v>45785</v>
      </c>
      <c r="B8814" s="9" t="s">
        <v>16571</v>
      </c>
      <c r="C8814" s="9" t="s">
        <v>180</v>
      </c>
      <c r="D8814" s="3">
        <v>14.97</v>
      </c>
      <c r="E8814" s="9" t="s">
        <v>181</v>
      </c>
      <c r="F8814" s="9" t="s">
        <v>182</v>
      </c>
      <c r="G8814" s="9" t="s">
        <v>183</v>
      </c>
      <c r="H8814" s="8">
        <v>45778</v>
      </c>
      <c r="I8814" s="8">
        <v>45782</v>
      </c>
      <c r="J8814" s="219" t="s">
        <v>16572</v>
      </c>
      <c r="K8814" s="205" t="s">
        <v>185</v>
      </c>
      <c r="M8814" s="9" t="s">
        <v>16573</v>
      </c>
      <c r="N8814" s="215">
        <v>45809.629870740697</v>
      </c>
      <c r="O8814" s="8">
        <v>45809</v>
      </c>
    </row>
    <row r="8815" spans="1:15" x14ac:dyDescent="0.25">
      <c r="A8815" s="8">
        <v>45751</v>
      </c>
      <c r="B8815" s="9" t="s">
        <v>15003</v>
      </c>
      <c r="C8815" s="9" t="s">
        <v>180</v>
      </c>
      <c r="D8815" s="3">
        <v>15</v>
      </c>
      <c r="E8815" s="9" t="s">
        <v>181</v>
      </c>
      <c r="F8815" s="9" t="s">
        <v>182</v>
      </c>
      <c r="G8815" s="9" t="s">
        <v>183</v>
      </c>
      <c r="H8815" s="8">
        <v>45748</v>
      </c>
      <c r="I8815" s="8">
        <v>45747</v>
      </c>
      <c r="J8815" s="219" t="s">
        <v>15007</v>
      </c>
      <c r="K8815" s="205" t="s">
        <v>185</v>
      </c>
      <c r="M8815" s="9" t="s">
        <v>15005</v>
      </c>
      <c r="N8815" s="215">
        <v>45777.922227581003</v>
      </c>
      <c r="O8815" s="8">
        <v>45777</v>
      </c>
    </row>
    <row r="8816" spans="1:15" x14ac:dyDescent="0.25">
      <c r="A8816" s="8">
        <v>45356</v>
      </c>
      <c r="B8816" s="9" t="s">
        <v>3746</v>
      </c>
      <c r="C8816" s="9" t="s">
        <v>970</v>
      </c>
      <c r="D8816" s="3">
        <v>-54.56</v>
      </c>
      <c r="E8816" s="9" t="s">
        <v>724</v>
      </c>
      <c r="F8816" s="9" t="s">
        <v>118</v>
      </c>
      <c r="G8816" s="9" t="s">
        <v>210</v>
      </c>
      <c r="H8816" s="8">
        <v>45352</v>
      </c>
      <c r="I8816" s="8">
        <v>45355</v>
      </c>
      <c r="J8816" s="8" t="s">
        <v>3747</v>
      </c>
      <c r="K8816" s="205" t="s">
        <v>121</v>
      </c>
      <c r="M8816" s="9" t="s">
        <v>3748</v>
      </c>
      <c r="N8816" s="215">
        <v>45363.078556828703</v>
      </c>
      <c r="O8816" s="8"/>
    </row>
    <row r="8817" spans="1:15" x14ac:dyDescent="0.25">
      <c r="A8817" s="8">
        <v>45539</v>
      </c>
      <c r="B8817" s="9" t="s">
        <v>179</v>
      </c>
      <c r="C8817" s="9" t="s">
        <v>180</v>
      </c>
      <c r="D8817" s="3">
        <v>15.28</v>
      </c>
      <c r="E8817" s="9" t="s">
        <v>181</v>
      </c>
      <c r="F8817" s="9" t="s">
        <v>182</v>
      </c>
      <c r="G8817" s="9" t="s">
        <v>183</v>
      </c>
      <c r="H8817" s="8">
        <v>45536</v>
      </c>
      <c r="I8817" s="8">
        <v>45537</v>
      </c>
      <c r="J8817" s="8" t="s">
        <v>9692</v>
      </c>
      <c r="K8817" s="205" t="s">
        <v>185</v>
      </c>
      <c r="M8817" s="9" t="s">
        <v>186</v>
      </c>
      <c r="N8817" s="215">
        <v>45540.605251655099</v>
      </c>
      <c r="O8817" s="8">
        <v>45540</v>
      </c>
    </row>
    <row r="8818" spans="1:15" x14ac:dyDescent="0.25">
      <c r="A8818" s="8">
        <v>45491</v>
      </c>
      <c r="B8818" s="9" t="s">
        <v>205</v>
      </c>
      <c r="C8818" s="9" t="s">
        <v>180</v>
      </c>
      <c r="D8818" s="3">
        <v>15.3</v>
      </c>
      <c r="E8818" s="9" t="s">
        <v>193</v>
      </c>
      <c r="F8818" s="9" t="s">
        <v>194</v>
      </c>
      <c r="G8818" s="9" t="s">
        <v>183</v>
      </c>
      <c r="H8818" s="8">
        <v>45474</v>
      </c>
      <c r="I8818" s="8">
        <v>45488</v>
      </c>
      <c r="J8818" s="8" t="s">
        <v>7857</v>
      </c>
      <c r="K8818" s="205" t="s">
        <v>196</v>
      </c>
      <c r="M8818" s="9" t="s">
        <v>207</v>
      </c>
      <c r="N8818" s="215">
        <v>45505.8848292361</v>
      </c>
      <c r="O8818" s="8">
        <v>45505</v>
      </c>
    </row>
    <row r="8819" spans="1:15" x14ac:dyDescent="0.25">
      <c r="A8819" s="8">
        <v>45817</v>
      </c>
      <c r="B8819" s="9" t="s">
        <v>18016</v>
      </c>
      <c r="C8819" s="9" t="s">
        <v>124</v>
      </c>
      <c r="D8819" s="3">
        <v>-14.33</v>
      </c>
      <c r="E8819" s="9" t="s">
        <v>7746</v>
      </c>
      <c r="F8819" s="9" t="s">
        <v>133</v>
      </c>
      <c r="G8819" s="9" t="s">
        <v>134</v>
      </c>
      <c r="H8819" s="8">
        <v>45809</v>
      </c>
      <c r="I8819" s="8">
        <v>45817</v>
      </c>
      <c r="J8819" s="8" t="s">
        <v>18017</v>
      </c>
      <c r="K8819" s="205" t="s">
        <v>136</v>
      </c>
      <c r="M8819" s="9" t="s">
        <v>18018</v>
      </c>
      <c r="N8819" s="215">
        <v>45840.490152685197</v>
      </c>
      <c r="O8819" s="8"/>
    </row>
    <row r="8820" spans="1:15" x14ac:dyDescent="0.25">
      <c r="A8820" s="8">
        <v>45825</v>
      </c>
      <c r="B8820" s="9" t="s">
        <v>1518</v>
      </c>
      <c r="C8820" s="9" t="s">
        <v>124</v>
      </c>
      <c r="D8820" s="3">
        <v>-14.33</v>
      </c>
      <c r="E8820" s="9" t="s">
        <v>7746</v>
      </c>
      <c r="F8820" s="9" t="s">
        <v>133</v>
      </c>
      <c r="G8820" s="9" t="s">
        <v>134</v>
      </c>
      <c r="H8820" s="8">
        <v>45809</v>
      </c>
      <c r="I8820" s="8">
        <v>45824</v>
      </c>
      <c r="J8820" s="8" t="s">
        <v>17854</v>
      </c>
      <c r="K8820" s="205" t="s">
        <v>136</v>
      </c>
      <c r="M8820" s="9" t="s">
        <v>1518</v>
      </c>
      <c r="N8820" s="215">
        <v>45840.490152685197</v>
      </c>
      <c r="O8820" s="8"/>
    </row>
    <row r="8821" spans="1:15" x14ac:dyDescent="0.25">
      <c r="A8821" s="8">
        <v>45673</v>
      </c>
      <c r="B8821" s="9" t="s">
        <v>1518</v>
      </c>
      <c r="C8821" s="9" t="s">
        <v>124</v>
      </c>
      <c r="D8821" s="3">
        <v>-14.33</v>
      </c>
      <c r="E8821" s="9" t="s">
        <v>7746</v>
      </c>
      <c r="F8821" s="9" t="s">
        <v>133</v>
      </c>
      <c r="G8821" s="9" t="s">
        <v>134</v>
      </c>
      <c r="H8821" s="8">
        <v>45658</v>
      </c>
      <c r="I8821" s="8">
        <v>45670</v>
      </c>
      <c r="J8821" s="219" t="s">
        <v>12502</v>
      </c>
      <c r="K8821" s="205" t="s">
        <v>136</v>
      </c>
      <c r="M8821" s="9" t="s">
        <v>1518</v>
      </c>
      <c r="N8821" s="215">
        <v>45681.075335370399</v>
      </c>
      <c r="O8821" s="8"/>
    </row>
    <row r="8822" spans="1:15" x14ac:dyDescent="0.25">
      <c r="A8822" s="8">
        <v>45264</v>
      </c>
      <c r="B8822" s="9" t="s">
        <v>179</v>
      </c>
      <c r="C8822" s="9" t="s">
        <v>180</v>
      </c>
      <c r="D8822" s="3">
        <v>15.6</v>
      </c>
      <c r="E8822" s="9" t="s">
        <v>181</v>
      </c>
      <c r="F8822" s="9" t="s">
        <v>182</v>
      </c>
      <c r="G8822" s="9" t="s">
        <v>183</v>
      </c>
      <c r="H8822" s="8">
        <v>45261</v>
      </c>
      <c r="I8822" s="8">
        <v>45264</v>
      </c>
      <c r="J8822" s="8" t="s">
        <v>1167</v>
      </c>
      <c r="K8822" s="205" t="s">
        <v>185</v>
      </c>
      <c r="M8822" s="9" t="s">
        <v>186</v>
      </c>
      <c r="N8822" s="215">
        <v>45294.9567489931</v>
      </c>
      <c r="O8822" s="8"/>
    </row>
    <row r="8823" spans="1:15" x14ac:dyDescent="0.25">
      <c r="A8823" s="8">
        <v>45704</v>
      </c>
      <c r="B8823" s="9" t="s">
        <v>1518</v>
      </c>
      <c r="C8823" s="9" t="s">
        <v>124</v>
      </c>
      <c r="D8823" s="3">
        <v>-14.33</v>
      </c>
      <c r="E8823" s="9" t="s">
        <v>7746</v>
      </c>
      <c r="F8823" s="9" t="s">
        <v>133</v>
      </c>
      <c r="G8823" s="9" t="s">
        <v>134</v>
      </c>
      <c r="H8823" s="8">
        <v>45689</v>
      </c>
      <c r="I8823" s="8">
        <v>45698</v>
      </c>
      <c r="J8823" s="219" t="s">
        <v>12942</v>
      </c>
      <c r="K8823" s="205" t="s">
        <v>136</v>
      </c>
      <c r="M8823" s="9" t="s">
        <v>1518</v>
      </c>
      <c r="N8823" s="215">
        <v>45706.0637561111</v>
      </c>
      <c r="O8823" s="8"/>
    </row>
    <row r="8824" spans="1:15" x14ac:dyDescent="0.25">
      <c r="A8824" s="8">
        <v>45764</v>
      </c>
      <c r="B8824" s="9" t="s">
        <v>1518</v>
      </c>
      <c r="C8824" s="9" t="s">
        <v>124</v>
      </c>
      <c r="D8824" s="3">
        <v>-14.33</v>
      </c>
      <c r="E8824" s="9" t="s">
        <v>7746</v>
      </c>
      <c r="F8824" s="9" t="s">
        <v>133</v>
      </c>
      <c r="G8824" s="9" t="s">
        <v>134</v>
      </c>
      <c r="H8824" s="8">
        <v>45748</v>
      </c>
      <c r="I8824" s="8">
        <v>45761</v>
      </c>
      <c r="J8824" s="219" t="s">
        <v>14697</v>
      </c>
      <c r="K8824" s="205" t="s">
        <v>136</v>
      </c>
      <c r="M8824" s="9" t="s">
        <v>1518</v>
      </c>
      <c r="N8824" s="215">
        <v>45777.922227581003</v>
      </c>
      <c r="O8824" s="8"/>
    </row>
    <row r="8825" spans="1:15" x14ac:dyDescent="0.25">
      <c r="A8825" s="8">
        <v>45793</v>
      </c>
      <c r="B8825" s="9" t="s">
        <v>1518</v>
      </c>
      <c r="C8825" s="9" t="s">
        <v>124</v>
      </c>
      <c r="D8825" s="3">
        <v>-14.33</v>
      </c>
      <c r="E8825" s="9" t="s">
        <v>7746</v>
      </c>
      <c r="F8825" s="9" t="s">
        <v>133</v>
      </c>
      <c r="G8825" s="9" t="s">
        <v>134</v>
      </c>
      <c r="H8825" s="8">
        <v>45778</v>
      </c>
      <c r="I8825" s="8">
        <v>45789</v>
      </c>
      <c r="J8825" s="8" t="s">
        <v>16245</v>
      </c>
      <c r="K8825" s="205" t="s">
        <v>136</v>
      </c>
      <c r="M8825" s="9" t="s">
        <v>1518</v>
      </c>
      <c r="N8825" s="215">
        <v>45809.629870740697</v>
      </c>
      <c r="O8825" s="8"/>
    </row>
    <row r="8826" spans="1:15" x14ac:dyDescent="0.25">
      <c r="A8826" s="8">
        <v>45499</v>
      </c>
      <c r="B8826" s="9" t="s">
        <v>179</v>
      </c>
      <c r="C8826" s="9" t="s">
        <v>180</v>
      </c>
      <c r="D8826" s="3">
        <v>15.98</v>
      </c>
      <c r="E8826" s="9" t="s">
        <v>181</v>
      </c>
      <c r="F8826" s="9" t="s">
        <v>182</v>
      </c>
      <c r="G8826" s="9" t="s">
        <v>183</v>
      </c>
      <c r="H8826" s="8">
        <v>45474</v>
      </c>
      <c r="I8826" s="8">
        <v>45495</v>
      </c>
      <c r="J8826" s="8" t="s">
        <v>7676</v>
      </c>
      <c r="K8826" s="205" t="s">
        <v>185</v>
      </c>
      <c r="M8826" s="9" t="s">
        <v>186</v>
      </c>
      <c r="N8826" s="215">
        <v>45505.8848292361</v>
      </c>
      <c r="O8826" s="8">
        <v>45505</v>
      </c>
    </row>
    <row r="8827" spans="1:15" x14ac:dyDescent="0.25">
      <c r="A8827" s="8">
        <v>45288</v>
      </c>
      <c r="B8827" s="9" t="s">
        <v>2416</v>
      </c>
      <c r="C8827" s="9" t="s">
        <v>124</v>
      </c>
      <c r="D8827" s="3">
        <v>-16.54</v>
      </c>
      <c r="E8827" s="9" t="s">
        <v>995</v>
      </c>
      <c r="F8827" s="9" t="s">
        <v>996</v>
      </c>
      <c r="G8827" s="9" t="s">
        <v>210</v>
      </c>
      <c r="H8827" s="8">
        <v>45261</v>
      </c>
      <c r="I8827" s="8">
        <v>45285</v>
      </c>
      <c r="J8827" s="8" t="s">
        <v>2417</v>
      </c>
      <c r="K8827" s="205" t="s">
        <v>998</v>
      </c>
      <c r="M8827" s="9" t="s">
        <v>2418</v>
      </c>
      <c r="N8827" s="215">
        <v>45294.9567489931</v>
      </c>
      <c r="O8827" s="8"/>
    </row>
    <row r="8828" spans="1:15" x14ac:dyDescent="0.25">
      <c r="A8828" s="8">
        <v>45166</v>
      </c>
      <c r="B8828" s="9" t="s">
        <v>2431</v>
      </c>
      <c r="C8828" s="9" t="s">
        <v>124</v>
      </c>
      <c r="D8828" s="3">
        <v>-16.54</v>
      </c>
      <c r="E8828" s="9" t="s">
        <v>995</v>
      </c>
      <c r="F8828" s="9" t="s">
        <v>996</v>
      </c>
      <c r="G8828" s="9" t="s">
        <v>210</v>
      </c>
      <c r="H8828" s="8">
        <v>45139</v>
      </c>
      <c r="I8828" s="8">
        <v>45166</v>
      </c>
      <c r="J8828" s="8" t="s">
        <v>2432</v>
      </c>
      <c r="K8828" s="205" t="s">
        <v>998</v>
      </c>
      <c r="M8828" s="9" t="s">
        <v>2433</v>
      </c>
      <c r="N8828" s="215">
        <v>45294.9567489931</v>
      </c>
      <c r="O8828" s="8"/>
    </row>
    <row r="8829" spans="1:15" x14ac:dyDescent="0.25">
      <c r="A8829" s="8">
        <v>45197</v>
      </c>
      <c r="B8829" s="9" t="s">
        <v>2428</v>
      </c>
      <c r="C8829" s="9" t="s">
        <v>124</v>
      </c>
      <c r="D8829" s="3">
        <v>-16.54</v>
      </c>
      <c r="E8829" s="9" t="s">
        <v>995</v>
      </c>
      <c r="F8829" s="9" t="s">
        <v>996</v>
      </c>
      <c r="G8829" s="9" t="s">
        <v>210</v>
      </c>
      <c r="H8829" s="8">
        <v>45170</v>
      </c>
      <c r="I8829" s="8">
        <v>45194</v>
      </c>
      <c r="J8829" s="219" t="s">
        <v>2429</v>
      </c>
      <c r="K8829" s="205" t="s">
        <v>998</v>
      </c>
      <c r="M8829" s="9" t="s">
        <v>2430</v>
      </c>
      <c r="N8829" s="215">
        <v>45294.9567489931</v>
      </c>
      <c r="O8829" s="8"/>
    </row>
    <row r="8830" spans="1:15" x14ac:dyDescent="0.25">
      <c r="A8830" s="8">
        <v>45227</v>
      </c>
      <c r="B8830" s="9" t="s">
        <v>2425</v>
      </c>
      <c r="C8830" s="9" t="s">
        <v>124</v>
      </c>
      <c r="D8830" s="3">
        <v>-16.54</v>
      </c>
      <c r="E8830" s="9" t="s">
        <v>995</v>
      </c>
      <c r="F8830" s="9" t="s">
        <v>996</v>
      </c>
      <c r="G8830" s="9" t="s">
        <v>210</v>
      </c>
      <c r="H8830" s="8">
        <v>45200</v>
      </c>
      <c r="I8830" s="8">
        <v>45222</v>
      </c>
      <c r="J8830" s="219" t="s">
        <v>2426</v>
      </c>
      <c r="K8830" s="205" t="s">
        <v>998</v>
      </c>
      <c r="M8830" s="9" t="s">
        <v>2427</v>
      </c>
      <c r="N8830" s="215">
        <v>45294.9567489931</v>
      </c>
      <c r="O8830" s="8"/>
    </row>
    <row r="8831" spans="1:15" x14ac:dyDescent="0.25">
      <c r="A8831" s="8">
        <v>45258</v>
      </c>
      <c r="B8831" s="9" t="s">
        <v>2419</v>
      </c>
      <c r="C8831" s="9" t="s">
        <v>124</v>
      </c>
      <c r="D8831" s="3">
        <v>-16.54</v>
      </c>
      <c r="E8831" s="9" t="s">
        <v>995</v>
      </c>
      <c r="F8831" s="9" t="s">
        <v>996</v>
      </c>
      <c r="G8831" s="9" t="s">
        <v>210</v>
      </c>
      <c r="H8831" s="8">
        <v>45231</v>
      </c>
      <c r="I8831" s="8">
        <v>45257</v>
      </c>
      <c r="J8831" s="8" t="s">
        <v>2420</v>
      </c>
      <c r="K8831" s="205" t="s">
        <v>998</v>
      </c>
      <c r="M8831" s="9" t="s">
        <v>2421</v>
      </c>
      <c r="N8831" s="215">
        <v>45294.9567489931</v>
      </c>
      <c r="O8831" s="8"/>
    </row>
    <row r="8832" spans="1:15" x14ac:dyDescent="0.25">
      <c r="A8832" s="8">
        <v>45587</v>
      </c>
      <c r="B8832" s="9" t="s">
        <v>951</v>
      </c>
      <c r="C8832" s="9" t="s">
        <v>180</v>
      </c>
      <c r="D8832" s="3">
        <v>16.41</v>
      </c>
      <c r="E8832" s="9" t="s">
        <v>435</v>
      </c>
      <c r="F8832" s="9" t="s">
        <v>436</v>
      </c>
      <c r="G8832" s="9" t="s">
        <v>183</v>
      </c>
      <c r="H8832" s="8">
        <v>45566</v>
      </c>
      <c r="I8832" s="8">
        <v>45586</v>
      </c>
      <c r="J8832" s="219" t="s">
        <v>11148</v>
      </c>
      <c r="K8832" s="205" t="s">
        <v>438</v>
      </c>
      <c r="M8832" s="9" t="s">
        <v>953</v>
      </c>
      <c r="N8832" s="215">
        <v>45594.789547013897</v>
      </c>
      <c r="O8832" s="8">
        <v>45594</v>
      </c>
    </row>
    <row r="8833" spans="1:15" x14ac:dyDescent="0.25">
      <c r="A8833" s="8">
        <v>45587</v>
      </c>
      <c r="B8833" s="9" t="s">
        <v>712</v>
      </c>
      <c r="C8833" s="9" t="s">
        <v>180</v>
      </c>
      <c r="D8833" s="3">
        <v>16.41</v>
      </c>
      <c r="E8833" s="9" t="s">
        <v>193</v>
      </c>
      <c r="F8833" s="9" t="s">
        <v>194</v>
      </c>
      <c r="G8833" s="9" t="s">
        <v>183</v>
      </c>
      <c r="H8833" s="8">
        <v>45566</v>
      </c>
      <c r="I8833" s="8">
        <v>45586</v>
      </c>
      <c r="J8833" s="219" t="s">
        <v>11144</v>
      </c>
      <c r="K8833" s="205" t="s">
        <v>196</v>
      </c>
      <c r="M8833" s="9" t="s">
        <v>714</v>
      </c>
      <c r="N8833" s="215">
        <v>45594.789547013897</v>
      </c>
      <c r="O8833" s="8">
        <v>45594</v>
      </c>
    </row>
    <row r="8834" spans="1:15" x14ac:dyDescent="0.25">
      <c r="A8834" s="8">
        <v>45151</v>
      </c>
      <c r="B8834" s="9" t="s">
        <v>2157</v>
      </c>
      <c r="C8834" s="9" t="s">
        <v>124</v>
      </c>
      <c r="D8834" s="3">
        <v>-17.05</v>
      </c>
      <c r="E8834" s="9" t="s">
        <v>995</v>
      </c>
      <c r="F8834" s="9" t="s">
        <v>996</v>
      </c>
      <c r="G8834" s="9" t="s">
        <v>210</v>
      </c>
      <c r="H8834" s="8">
        <v>45139</v>
      </c>
      <c r="I8834" s="8">
        <v>45145</v>
      </c>
      <c r="J8834" s="8" t="s">
        <v>2453</v>
      </c>
      <c r="K8834" s="205" t="s">
        <v>998</v>
      </c>
      <c r="M8834" s="9" t="s">
        <v>2454</v>
      </c>
      <c r="N8834" s="215">
        <v>45294.9567489931</v>
      </c>
      <c r="O8834" s="8"/>
    </row>
    <row r="8835" spans="1:15" x14ac:dyDescent="0.25">
      <c r="A8835" s="8">
        <v>45273</v>
      </c>
      <c r="B8835" s="9" t="s">
        <v>2157</v>
      </c>
      <c r="C8835" s="9" t="s">
        <v>124</v>
      </c>
      <c r="D8835" s="3">
        <v>-18.12</v>
      </c>
      <c r="E8835" s="9" t="s">
        <v>995</v>
      </c>
      <c r="F8835" s="9" t="s">
        <v>996</v>
      </c>
      <c r="G8835" s="9" t="s">
        <v>210</v>
      </c>
      <c r="H8835" s="8">
        <v>45261</v>
      </c>
      <c r="I8835" s="8">
        <v>45271</v>
      </c>
      <c r="J8835" s="8" t="s">
        <v>2545</v>
      </c>
      <c r="K8835" s="205" t="s">
        <v>998</v>
      </c>
      <c r="M8835" s="9" t="s">
        <v>2454</v>
      </c>
      <c r="N8835" s="215">
        <v>45294.9567489931</v>
      </c>
      <c r="O8835" s="8"/>
    </row>
    <row r="8836" spans="1:15" x14ac:dyDescent="0.25">
      <c r="A8836" s="8">
        <v>45243</v>
      </c>
      <c r="B8836" s="9" t="s">
        <v>2157</v>
      </c>
      <c r="C8836" s="9" t="s">
        <v>124</v>
      </c>
      <c r="D8836" s="3">
        <v>-18.12</v>
      </c>
      <c r="E8836" s="9" t="s">
        <v>995</v>
      </c>
      <c r="F8836" s="9" t="s">
        <v>996</v>
      </c>
      <c r="G8836" s="9" t="s">
        <v>210</v>
      </c>
      <c r="H8836" s="8">
        <v>45231</v>
      </c>
      <c r="I8836" s="8">
        <v>45243</v>
      </c>
      <c r="J8836" s="8" t="s">
        <v>2546</v>
      </c>
      <c r="K8836" s="205" t="s">
        <v>998</v>
      </c>
      <c r="M8836" s="9" t="s">
        <v>2454</v>
      </c>
      <c r="N8836" s="215">
        <v>45294.9567489931</v>
      </c>
      <c r="O8836" s="8"/>
    </row>
    <row r="8837" spans="1:15" x14ac:dyDescent="0.25">
      <c r="A8837" s="8">
        <v>45211</v>
      </c>
      <c r="B8837" s="9" t="s">
        <v>2157</v>
      </c>
      <c r="C8837" s="9" t="s">
        <v>124</v>
      </c>
      <c r="D8837" s="3">
        <v>-18.12</v>
      </c>
      <c r="E8837" s="9" t="s">
        <v>995</v>
      </c>
      <c r="F8837" s="9" t="s">
        <v>996</v>
      </c>
      <c r="G8837" s="9" t="s">
        <v>210</v>
      </c>
      <c r="H8837" s="8">
        <v>45200</v>
      </c>
      <c r="I8837" s="8">
        <v>45208</v>
      </c>
      <c r="J8837" s="219" t="s">
        <v>2547</v>
      </c>
      <c r="K8837" s="205" t="s">
        <v>998</v>
      </c>
      <c r="M8837" s="9" t="s">
        <v>2454</v>
      </c>
      <c r="N8837" s="215">
        <v>45294.9567489931</v>
      </c>
      <c r="O8837" s="8"/>
    </row>
    <row r="8838" spans="1:15" x14ac:dyDescent="0.25">
      <c r="A8838" s="8">
        <v>45181</v>
      </c>
      <c r="B8838" s="9" t="s">
        <v>2157</v>
      </c>
      <c r="C8838" s="9" t="s">
        <v>124</v>
      </c>
      <c r="D8838" s="3">
        <v>-18.12</v>
      </c>
      <c r="E8838" s="9" t="s">
        <v>995</v>
      </c>
      <c r="F8838" s="9" t="s">
        <v>996</v>
      </c>
      <c r="G8838" s="9" t="s">
        <v>210</v>
      </c>
      <c r="H8838" s="8">
        <v>45170</v>
      </c>
      <c r="I8838" s="8">
        <v>45180</v>
      </c>
      <c r="J8838" s="219" t="s">
        <v>2548</v>
      </c>
      <c r="K8838" s="205" t="s">
        <v>998</v>
      </c>
      <c r="M8838" s="9" t="s">
        <v>2454</v>
      </c>
      <c r="N8838" s="215">
        <v>45294.9567489931</v>
      </c>
      <c r="O8838" s="8"/>
    </row>
    <row r="8839" spans="1:15" x14ac:dyDescent="0.25">
      <c r="A8839" s="8">
        <v>45247</v>
      </c>
      <c r="B8839" s="9" t="s">
        <v>563</v>
      </c>
      <c r="C8839" s="9" t="s">
        <v>124</v>
      </c>
      <c r="D8839" s="3">
        <v>-19.18</v>
      </c>
      <c r="E8839" s="9" t="s">
        <v>266</v>
      </c>
      <c r="F8839" s="9" t="s">
        <v>267</v>
      </c>
      <c r="G8839" s="9" t="s">
        <v>268</v>
      </c>
      <c r="H8839" s="8">
        <v>45231</v>
      </c>
      <c r="I8839" s="8">
        <v>45243</v>
      </c>
      <c r="J8839" s="8" t="s">
        <v>2598</v>
      </c>
      <c r="K8839" s="205" t="s">
        <v>270</v>
      </c>
      <c r="M8839" s="9" t="s">
        <v>565</v>
      </c>
      <c r="N8839" s="215">
        <v>45294.9567489931</v>
      </c>
      <c r="O8839" s="8"/>
    </row>
    <row r="8840" spans="1:15" x14ac:dyDescent="0.25">
      <c r="A8840" s="8">
        <v>45506</v>
      </c>
      <c r="B8840" s="9" t="s">
        <v>563</v>
      </c>
      <c r="C8840" s="9" t="s">
        <v>124</v>
      </c>
      <c r="D8840" s="3">
        <v>-19.95</v>
      </c>
      <c r="E8840" s="9" t="s">
        <v>266</v>
      </c>
      <c r="F8840" s="9" t="s">
        <v>267</v>
      </c>
      <c r="G8840" s="9" t="s">
        <v>268</v>
      </c>
      <c r="H8840" s="8">
        <v>45505</v>
      </c>
      <c r="I8840" s="8">
        <v>45502</v>
      </c>
      <c r="J8840" s="8" t="s">
        <v>9505</v>
      </c>
      <c r="K8840" s="205" t="s">
        <v>270</v>
      </c>
      <c r="M8840" s="9" t="s">
        <v>565</v>
      </c>
      <c r="N8840" s="215">
        <v>45534.648212951397</v>
      </c>
      <c r="O8840" s="8">
        <v>45534</v>
      </c>
    </row>
    <row r="8841" spans="1:15" x14ac:dyDescent="0.25">
      <c r="A8841" s="8">
        <v>45475</v>
      </c>
      <c r="B8841" s="9" t="s">
        <v>563</v>
      </c>
      <c r="C8841" s="9" t="s">
        <v>124</v>
      </c>
      <c r="D8841" s="3">
        <v>-19.95</v>
      </c>
      <c r="E8841" s="9" t="s">
        <v>266</v>
      </c>
      <c r="F8841" s="9" t="s">
        <v>267</v>
      </c>
      <c r="G8841" s="9" t="s">
        <v>268</v>
      </c>
      <c r="H8841" s="8">
        <v>45474</v>
      </c>
      <c r="I8841" s="8">
        <v>45474</v>
      </c>
      <c r="J8841" s="8" t="s">
        <v>8242</v>
      </c>
      <c r="K8841" s="205" t="s">
        <v>270</v>
      </c>
      <c r="M8841" s="9" t="s">
        <v>565</v>
      </c>
      <c r="N8841" s="215">
        <v>45505.8848292361</v>
      </c>
      <c r="O8841" s="8">
        <v>45505</v>
      </c>
    </row>
    <row r="8842" spans="1:15" x14ac:dyDescent="0.25">
      <c r="A8842" s="8">
        <v>45407</v>
      </c>
      <c r="B8842" s="9" t="s">
        <v>179</v>
      </c>
      <c r="C8842" s="9" t="s">
        <v>180</v>
      </c>
      <c r="D8842" s="3">
        <v>17.18</v>
      </c>
      <c r="E8842" s="9" t="s">
        <v>181</v>
      </c>
      <c r="F8842" s="9" t="s">
        <v>182</v>
      </c>
      <c r="G8842" s="9" t="s">
        <v>183</v>
      </c>
      <c r="H8842" s="8">
        <v>45383</v>
      </c>
      <c r="I8842" s="8">
        <v>45404</v>
      </c>
      <c r="J8842" s="8" t="s">
        <v>1156</v>
      </c>
      <c r="K8842" s="205" t="s">
        <v>185</v>
      </c>
      <c r="M8842" s="9" t="s">
        <v>186</v>
      </c>
      <c r="N8842" s="215">
        <v>45412.662961076399</v>
      </c>
      <c r="O8842" s="8">
        <v>45412</v>
      </c>
    </row>
    <row r="8843" spans="1:15" x14ac:dyDescent="0.25">
      <c r="A8843" s="8">
        <v>45445</v>
      </c>
      <c r="B8843" s="9" t="s">
        <v>563</v>
      </c>
      <c r="C8843" s="9" t="s">
        <v>124</v>
      </c>
      <c r="D8843" s="3">
        <v>-19.95</v>
      </c>
      <c r="E8843" s="9" t="s">
        <v>266</v>
      </c>
      <c r="F8843" s="9" t="s">
        <v>267</v>
      </c>
      <c r="G8843" s="9" t="s">
        <v>268</v>
      </c>
      <c r="H8843" s="8">
        <v>45444</v>
      </c>
      <c r="I8843" s="8">
        <v>45439</v>
      </c>
      <c r="J8843" s="8" t="s">
        <v>564</v>
      </c>
      <c r="K8843" s="205" t="s">
        <v>270</v>
      </c>
      <c r="M8843" s="9" t="s">
        <v>565</v>
      </c>
      <c r="N8843" s="215">
        <v>45460.791518807899</v>
      </c>
      <c r="O8843" s="8">
        <v>45460</v>
      </c>
    </row>
    <row r="8844" spans="1:15" x14ac:dyDescent="0.25">
      <c r="A8844" s="8">
        <v>45274</v>
      </c>
      <c r="B8844" s="9" t="s">
        <v>2635</v>
      </c>
      <c r="C8844" s="9" t="s">
        <v>124</v>
      </c>
      <c r="D8844" s="3">
        <v>-19.989999999999998</v>
      </c>
      <c r="E8844" s="9" t="s">
        <v>995</v>
      </c>
      <c r="F8844" s="9" t="s">
        <v>996</v>
      </c>
      <c r="G8844" s="9" t="s">
        <v>210</v>
      </c>
      <c r="H8844" s="8">
        <v>45261</v>
      </c>
      <c r="I8844" s="8">
        <v>45271</v>
      </c>
      <c r="J8844" s="8" t="s">
        <v>2636</v>
      </c>
      <c r="K8844" s="205" t="s">
        <v>998</v>
      </c>
      <c r="M8844" s="9" t="s">
        <v>2637</v>
      </c>
      <c r="N8844" s="215">
        <v>45294.9567489931</v>
      </c>
      <c r="O8844" s="8"/>
    </row>
    <row r="8845" spans="1:15" x14ac:dyDescent="0.25">
      <c r="A8845" s="8">
        <v>45152</v>
      </c>
      <c r="B8845" s="9" t="s">
        <v>2647</v>
      </c>
      <c r="C8845" s="9" t="s">
        <v>124</v>
      </c>
      <c r="D8845" s="3">
        <v>-19.989999999999998</v>
      </c>
      <c r="E8845" s="9" t="s">
        <v>995</v>
      </c>
      <c r="F8845" s="9" t="s">
        <v>996</v>
      </c>
      <c r="G8845" s="9" t="s">
        <v>210</v>
      </c>
      <c r="H8845" s="8">
        <v>45139</v>
      </c>
      <c r="I8845" s="8">
        <v>45152</v>
      </c>
      <c r="J8845" s="8" t="s">
        <v>2648</v>
      </c>
      <c r="K8845" s="205" t="s">
        <v>998</v>
      </c>
      <c r="M8845" s="9" t="s">
        <v>2649</v>
      </c>
      <c r="N8845" s="215">
        <v>45294.9567489931</v>
      </c>
      <c r="O8845" s="8"/>
    </row>
    <row r="8846" spans="1:15" x14ac:dyDescent="0.25">
      <c r="A8846" s="8">
        <v>45244</v>
      </c>
      <c r="B8846" s="9" t="s">
        <v>2638</v>
      </c>
      <c r="C8846" s="9" t="s">
        <v>124</v>
      </c>
      <c r="D8846" s="3">
        <v>-19.989999999999998</v>
      </c>
      <c r="E8846" s="9" t="s">
        <v>995</v>
      </c>
      <c r="F8846" s="9" t="s">
        <v>996</v>
      </c>
      <c r="G8846" s="9" t="s">
        <v>210</v>
      </c>
      <c r="H8846" s="8">
        <v>45231</v>
      </c>
      <c r="I8846" s="8">
        <v>45243</v>
      </c>
      <c r="J8846" s="8" t="s">
        <v>2639</v>
      </c>
      <c r="K8846" s="205" t="s">
        <v>998</v>
      </c>
      <c r="M8846" s="9" t="s">
        <v>2640</v>
      </c>
      <c r="N8846" s="215">
        <v>45294.9567489931</v>
      </c>
      <c r="O8846" s="8"/>
    </row>
    <row r="8847" spans="1:15" x14ac:dyDescent="0.25">
      <c r="A8847" s="8">
        <v>45213</v>
      </c>
      <c r="B8847" s="9" t="s">
        <v>2641</v>
      </c>
      <c r="C8847" s="9" t="s">
        <v>124</v>
      </c>
      <c r="D8847" s="3">
        <v>-19.989999999999998</v>
      </c>
      <c r="E8847" s="9" t="s">
        <v>995</v>
      </c>
      <c r="F8847" s="9" t="s">
        <v>996</v>
      </c>
      <c r="G8847" s="9" t="s">
        <v>210</v>
      </c>
      <c r="H8847" s="8">
        <v>45200</v>
      </c>
      <c r="I8847" s="8">
        <v>45208</v>
      </c>
      <c r="J8847" s="219" t="s">
        <v>2642</v>
      </c>
      <c r="K8847" s="205" t="s">
        <v>998</v>
      </c>
      <c r="M8847" s="9" t="s">
        <v>2643</v>
      </c>
      <c r="N8847" s="215">
        <v>45294.9567489931</v>
      </c>
      <c r="O8847" s="8"/>
    </row>
    <row r="8848" spans="1:15" x14ac:dyDescent="0.25">
      <c r="A8848" s="8">
        <v>45183</v>
      </c>
      <c r="B8848" s="9" t="s">
        <v>2644</v>
      </c>
      <c r="C8848" s="9" t="s">
        <v>124</v>
      </c>
      <c r="D8848" s="3">
        <v>-19.989999999999998</v>
      </c>
      <c r="E8848" s="9" t="s">
        <v>995</v>
      </c>
      <c r="F8848" s="9" t="s">
        <v>996</v>
      </c>
      <c r="G8848" s="9" t="s">
        <v>210</v>
      </c>
      <c r="H8848" s="8">
        <v>45170</v>
      </c>
      <c r="I8848" s="8">
        <v>45180</v>
      </c>
      <c r="J8848" s="219" t="s">
        <v>2645</v>
      </c>
      <c r="K8848" s="205" t="s">
        <v>998</v>
      </c>
      <c r="M8848" s="9" t="s">
        <v>2646</v>
      </c>
      <c r="N8848" s="215">
        <v>45294.9567489931</v>
      </c>
      <c r="O8848" s="8"/>
    </row>
    <row r="8849" spans="1:15" x14ac:dyDescent="0.25">
      <c r="A8849" s="8">
        <v>45355</v>
      </c>
      <c r="B8849" s="9" t="s">
        <v>1691</v>
      </c>
      <c r="C8849" s="9" t="s">
        <v>224</v>
      </c>
      <c r="D8849" s="3">
        <v>-6</v>
      </c>
      <c r="E8849" s="9" t="s">
        <v>724</v>
      </c>
      <c r="F8849" s="9" t="s">
        <v>118</v>
      </c>
      <c r="G8849" s="9" t="s">
        <v>210</v>
      </c>
      <c r="H8849" s="8">
        <v>45352</v>
      </c>
      <c r="I8849" s="8">
        <v>45355</v>
      </c>
      <c r="J8849" s="8" t="s">
        <v>1692</v>
      </c>
      <c r="K8849" s="205" t="s">
        <v>121</v>
      </c>
      <c r="M8849" s="9" t="s">
        <v>1693</v>
      </c>
      <c r="N8849" s="215">
        <v>45363.078556828703</v>
      </c>
      <c r="O8849" s="8"/>
    </row>
    <row r="8850" spans="1:15" x14ac:dyDescent="0.25">
      <c r="A8850" s="8">
        <v>45355</v>
      </c>
      <c r="B8850" s="9" t="s">
        <v>1940</v>
      </c>
      <c r="C8850" s="9" t="s">
        <v>217</v>
      </c>
      <c r="D8850" s="3">
        <v>-9.83</v>
      </c>
      <c r="E8850" s="9" t="s">
        <v>724</v>
      </c>
      <c r="F8850" s="9" t="s">
        <v>118</v>
      </c>
      <c r="G8850" s="9" t="s">
        <v>210</v>
      </c>
      <c r="H8850" s="8">
        <v>45352</v>
      </c>
      <c r="I8850" s="8">
        <v>45355</v>
      </c>
      <c r="J8850" s="8" t="s">
        <v>1941</v>
      </c>
      <c r="K8850" s="205" t="s">
        <v>121</v>
      </c>
      <c r="M8850" s="9" t="s">
        <v>1942</v>
      </c>
      <c r="N8850" s="215">
        <v>45363.078556828703</v>
      </c>
      <c r="O8850" s="8"/>
    </row>
    <row r="8851" spans="1:15" x14ac:dyDescent="0.25">
      <c r="A8851" s="8">
        <v>45752</v>
      </c>
      <c r="B8851" s="9" t="s">
        <v>563</v>
      </c>
      <c r="C8851" s="9" t="s">
        <v>124</v>
      </c>
      <c r="D8851" s="3">
        <v>-21.31</v>
      </c>
      <c r="E8851" s="9" t="s">
        <v>266</v>
      </c>
      <c r="F8851" s="9" t="s">
        <v>267</v>
      </c>
      <c r="G8851" s="9" t="s">
        <v>268</v>
      </c>
      <c r="H8851" s="8">
        <v>45748</v>
      </c>
      <c r="I8851" s="8">
        <v>45747</v>
      </c>
      <c r="J8851" s="219" t="s">
        <v>14990</v>
      </c>
      <c r="K8851" s="205" t="s">
        <v>270</v>
      </c>
      <c r="M8851" s="9" t="s">
        <v>565</v>
      </c>
      <c r="N8851" s="215">
        <v>45777.922227581003</v>
      </c>
      <c r="O8851" s="8">
        <v>45777</v>
      </c>
    </row>
    <row r="8852" spans="1:15" x14ac:dyDescent="0.25">
      <c r="A8852" s="8">
        <v>45471</v>
      </c>
      <c r="B8852" s="9" t="s">
        <v>8463</v>
      </c>
      <c r="C8852" s="9" t="s">
        <v>180</v>
      </c>
      <c r="D8852" s="3">
        <v>17.649999999999999</v>
      </c>
      <c r="E8852" s="9" t="s">
        <v>181</v>
      </c>
      <c r="F8852" s="9" t="s">
        <v>182</v>
      </c>
      <c r="G8852" s="9" t="s">
        <v>183</v>
      </c>
      <c r="H8852" s="8">
        <v>45444</v>
      </c>
      <c r="I8852" s="8">
        <v>45467</v>
      </c>
      <c r="J8852" s="8" t="s">
        <v>8464</v>
      </c>
      <c r="K8852" s="205" t="s">
        <v>185</v>
      </c>
      <c r="M8852" s="9" t="s">
        <v>8465</v>
      </c>
      <c r="N8852" s="215">
        <v>45505.8848292361</v>
      </c>
      <c r="O8852" s="8">
        <v>45505</v>
      </c>
    </row>
    <row r="8853" spans="1:15" x14ac:dyDescent="0.25">
      <c r="A8853" s="8">
        <v>45402</v>
      </c>
      <c r="B8853" s="9" t="s">
        <v>563</v>
      </c>
      <c r="C8853" s="9" t="s">
        <v>124</v>
      </c>
      <c r="D8853" s="3">
        <v>-21.31</v>
      </c>
      <c r="E8853" s="9" t="s">
        <v>266</v>
      </c>
      <c r="F8853" s="9" t="s">
        <v>267</v>
      </c>
      <c r="G8853" s="9" t="s">
        <v>268</v>
      </c>
      <c r="H8853" s="8">
        <v>45383</v>
      </c>
      <c r="I8853" s="8">
        <v>45397</v>
      </c>
      <c r="J8853" s="8" t="s">
        <v>2710</v>
      </c>
      <c r="K8853" s="205" t="s">
        <v>270</v>
      </c>
      <c r="M8853" s="9" t="s">
        <v>565</v>
      </c>
      <c r="N8853" s="215">
        <v>45412.662961076399</v>
      </c>
      <c r="O8853" s="8">
        <v>45412</v>
      </c>
    </row>
    <row r="8854" spans="1:15" x14ac:dyDescent="0.25">
      <c r="A8854" s="8">
        <v>45251</v>
      </c>
      <c r="B8854" s="9" t="s">
        <v>2711</v>
      </c>
      <c r="C8854" s="9" t="s">
        <v>124</v>
      </c>
      <c r="D8854" s="3">
        <v>-21.31</v>
      </c>
      <c r="E8854" s="9" t="s">
        <v>266</v>
      </c>
      <c r="F8854" s="9" t="s">
        <v>267</v>
      </c>
      <c r="G8854" s="9" t="s">
        <v>268</v>
      </c>
      <c r="H8854" s="8">
        <v>45231</v>
      </c>
      <c r="I8854" s="8">
        <v>45250</v>
      </c>
      <c r="J8854" s="8" t="s">
        <v>2712</v>
      </c>
      <c r="K8854" s="205" t="s">
        <v>270</v>
      </c>
      <c r="M8854" s="9" t="s">
        <v>2713</v>
      </c>
      <c r="N8854" s="215">
        <v>45294.9567489931</v>
      </c>
      <c r="O8854" s="8"/>
    </row>
    <row r="8855" spans="1:15" x14ac:dyDescent="0.25">
      <c r="A8855" s="8">
        <v>45355</v>
      </c>
      <c r="B8855" s="9" t="s">
        <v>1940</v>
      </c>
      <c r="C8855" s="9" t="s">
        <v>217</v>
      </c>
      <c r="D8855" s="3">
        <v>-12.65</v>
      </c>
      <c r="E8855" s="9" t="s">
        <v>724</v>
      </c>
      <c r="F8855" s="9" t="s">
        <v>118</v>
      </c>
      <c r="G8855" s="9" t="s">
        <v>210</v>
      </c>
      <c r="H8855" s="8">
        <v>45352</v>
      </c>
      <c r="I8855" s="8">
        <v>45355</v>
      </c>
      <c r="J8855" s="8" t="s">
        <v>2201</v>
      </c>
      <c r="K8855" s="205" t="s">
        <v>121</v>
      </c>
      <c r="M8855" s="9" t="s">
        <v>1942</v>
      </c>
      <c r="N8855" s="215">
        <v>45363.078556828703</v>
      </c>
      <c r="O8855" s="8"/>
    </row>
    <row r="8856" spans="1:15" x14ac:dyDescent="0.25">
      <c r="A8856" s="8">
        <v>45762</v>
      </c>
      <c r="B8856" s="9" t="s">
        <v>8366</v>
      </c>
      <c r="C8856" s="9" t="s">
        <v>180</v>
      </c>
      <c r="D8856" s="3">
        <v>18.23</v>
      </c>
      <c r="E8856" s="9" t="s">
        <v>181</v>
      </c>
      <c r="F8856" s="9" t="s">
        <v>182</v>
      </c>
      <c r="G8856" s="9" t="s">
        <v>183</v>
      </c>
      <c r="H8856" s="8">
        <v>45748</v>
      </c>
      <c r="I8856" s="8">
        <v>45761</v>
      </c>
      <c r="J8856" s="219" t="s">
        <v>14743</v>
      </c>
      <c r="K8856" s="205" t="s">
        <v>185</v>
      </c>
      <c r="M8856" s="9" t="s">
        <v>8368</v>
      </c>
      <c r="N8856" s="215">
        <v>45777.922227581003</v>
      </c>
      <c r="O8856" s="8">
        <v>45777</v>
      </c>
    </row>
    <row r="8857" spans="1:15" x14ac:dyDescent="0.25">
      <c r="A8857" s="8">
        <v>45355</v>
      </c>
      <c r="B8857" s="9" t="s">
        <v>2343</v>
      </c>
      <c r="C8857" s="9" t="s">
        <v>217</v>
      </c>
      <c r="D8857" s="3">
        <v>-15.18</v>
      </c>
      <c r="E8857" s="9" t="s">
        <v>724</v>
      </c>
      <c r="F8857" s="9" t="s">
        <v>118</v>
      </c>
      <c r="G8857" s="9" t="s">
        <v>210</v>
      </c>
      <c r="H8857" s="8">
        <v>45352</v>
      </c>
      <c r="I8857" s="8">
        <v>45355</v>
      </c>
      <c r="J8857" s="8" t="s">
        <v>2344</v>
      </c>
      <c r="K8857" s="205" t="s">
        <v>121</v>
      </c>
      <c r="M8857" s="9" t="s">
        <v>2345</v>
      </c>
      <c r="N8857" s="215">
        <v>45363.078556828703</v>
      </c>
      <c r="O8857" s="8"/>
    </row>
    <row r="8858" spans="1:15" x14ac:dyDescent="0.25">
      <c r="A8858" s="8">
        <v>45355</v>
      </c>
      <c r="B8858" s="9" t="s">
        <v>2343</v>
      </c>
      <c r="C8858" s="9" t="s">
        <v>217</v>
      </c>
      <c r="D8858" s="3">
        <v>-15.18</v>
      </c>
      <c r="E8858" s="9" t="s">
        <v>724</v>
      </c>
      <c r="F8858" s="9" t="s">
        <v>118</v>
      </c>
      <c r="G8858" s="9" t="s">
        <v>210</v>
      </c>
      <c r="H8858" s="8">
        <v>45352</v>
      </c>
      <c r="I8858" s="8">
        <v>45355</v>
      </c>
      <c r="J8858" s="8" t="s">
        <v>2346</v>
      </c>
      <c r="K8858" s="205" t="s">
        <v>121</v>
      </c>
      <c r="M8858" s="9" t="s">
        <v>2345</v>
      </c>
      <c r="N8858" s="215">
        <v>45363.078556828703</v>
      </c>
      <c r="O8858" s="8"/>
    </row>
    <row r="8859" spans="1:15" x14ac:dyDescent="0.25">
      <c r="A8859" s="8">
        <v>45320</v>
      </c>
      <c r="B8859" s="9" t="s">
        <v>2762</v>
      </c>
      <c r="C8859" s="9" t="s">
        <v>124</v>
      </c>
      <c r="D8859" s="3">
        <v>-22.05</v>
      </c>
      <c r="E8859" s="9" t="s">
        <v>266</v>
      </c>
      <c r="F8859" s="9" t="s">
        <v>267</v>
      </c>
      <c r="G8859" s="9" t="s">
        <v>268</v>
      </c>
      <c r="H8859" s="8">
        <v>45292</v>
      </c>
      <c r="I8859" s="8">
        <v>45320</v>
      </c>
      <c r="J8859" s="8" t="s">
        <v>2763</v>
      </c>
      <c r="K8859" s="205" t="s">
        <v>270</v>
      </c>
      <c r="M8859" s="9" t="s">
        <v>2764</v>
      </c>
      <c r="N8859" s="215">
        <v>45322.986432939797</v>
      </c>
      <c r="O8859" s="8"/>
    </row>
    <row r="8860" spans="1:15" x14ac:dyDescent="0.25">
      <c r="A8860" s="8">
        <v>45289</v>
      </c>
      <c r="B8860" s="9" t="s">
        <v>2762</v>
      </c>
      <c r="C8860" s="9" t="s">
        <v>124</v>
      </c>
      <c r="D8860" s="3">
        <v>-22.05</v>
      </c>
      <c r="E8860" s="9" t="s">
        <v>266</v>
      </c>
      <c r="F8860" s="9" t="s">
        <v>267</v>
      </c>
      <c r="G8860" s="9" t="s">
        <v>268</v>
      </c>
      <c r="H8860" s="8">
        <v>45261</v>
      </c>
      <c r="I8860" s="8">
        <v>45285</v>
      </c>
      <c r="J8860" s="8" t="s">
        <v>2765</v>
      </c>
      <c r="K8860" s="205" t="s">
        <v>270</v>
      </c>
      <c r="M8860" s="9" t="s">
        <v>2764</v>
      </c>
      <c r="N8860" s="215">
        <v>45294.9567489931</v>
      </c>
      <c r="O8860" s="8"/>
    </row>
    <row r="8861" spans="1:15" x14ac:dyDescent="0.25">
      <c r="A8861" s="8">
        <v>45259</v>
      </c>
      <c r="B8861" s="9" t="s">
        <v>2762</v>
      </c>
      <c r="C8861" s="9" t="s">
        <v>124</v>
      </c>
      <c r="D8861" s="3">
        <v>-22.05</v>
      </c>
      <c r="E8861" s="9" t="s">
        <v>266</v>
      </c>
      <c r="F8861" s="9" t="s">
        <v>267</v>
      </c>
      <c r="G8861" s="9" t="s">
        <v>268</v>
      </c>
      <c r="H8861" s="8">
        <v>45231</v>
      </c>
      <c r="I8861" s="8">
        <v>45257</v>
      </c>
      <c r="J8861" s="8" t="s">
        <v>2766</v>
      </c>
      <c r="K8861" s="205" t="s">
        <v>270</v>
      </c>
      <c r="M8861" s="9" t="s">
        <v>2764</v>
      </c>
      <c r="N8861" s="215">
        <v>45294.9567489931</v>
      </c>
      <c r="O8861" s="8"/>
    </row>
    <row r="8862" spans="1:15" x14ac:dyDescent="0.25">
      <c r="A8862" s="8">
        <v>45355</v>
      </c>
      <c r="B8862" s="9" t="s">
        <v>3947</v>
      </c>
      <c r="C8862" s="9" t="s">
        <v>217</v>
      </c>
      <c r="D8862" s="3">
        <v>-71</v>
      </c>
      <c r="E8862" s="9" t="s">
        <v>724</v>
      </c>
      <c r="F8862" s="9" t="s">
        <v>118</v>
      </c>
      <c r="G8862" s="9" t="s">
        <v>210</v>
      </c>
      <c r="H8862" s="8">
        <v>45352</v>
      </c>
      <c r="I8862" s="8">
        <v>45355</v>
      </c>
      <c r="J8862" s="8" t="s">
        <v>3948</v>
      </c>
      <c r="K8862" s="205" t="s">
        <v>121</v>
      </c>
      <c r="M8862" s="9" t="s">
        <v>3949</v>
      </c>
      <c r="N8862" s="215">
        <v>45363.078556828703</v>
      </c>
      <c r="O8862" s="8"/>
    </row>
    <row r="8863" spans="1:15" x14ac:dyDescent="0.25">
      <c r="A8863" s="8">
        <v>45354</v>
      </c>
      <c r="B8863" s="9" t="s">
        <v>2444</v>
      </c>
      <c r="C8863" s="9" t="s">
        <v>224</v>
      </c>
      <c r="D8863" s="3">
        <v>-16.95</v>
      </c>
      <c r="E8863" s="9" t="s">
        <v>724</v>
      </c>
      <c r="F8863" s="9" t="s">
        <v>118</v>
      </c>
      <c r="G8863" s="9" t="s">
        <v>210</v>
      </c>
      <c r="H8863" s="8">
        <v>45352</v>
      </c>
      <c r="I8863" s="8">
        <v>45348</v>
      </c>
      <c r="J8863" s="8" t="s">
        <v>2445</v>
      </c>
      <c r="K8863" s="205" t="s">
        <v>121</v>
      </c>
      <c r="M8863" s="9" t="s">
        <v>2446</v>
      </c>
      <c r="N8863" s="215">
        <v>45363.078556828703</v>
      </c>
      <c r="O8863" s="8"/>
    </row>
    <row r="8864" spans="1:15" x14ac:dyDescent="0.25">
      <c r="A8864" s="8">
        <v>45354</v>
      </c>
      <c r="B8864" s="9" t="s">
        <v>2110</v>
      </c>
      <c r="C8864" s="9" t="s">
        <v>970</v>
      </c>
      <c r="D8864" s="3">
        <v>-30</v>
      </c>
      <c r="E8864" s="9" t="s">
        <v>724</v>
      </c>
      <c r="F8864" s="9" t="s">
        <v>118</v>
      </c>
      <c r="G8864" s="9" t="s">
        <v>210</v>
      </c>
      <c r="H8864" s="8">
        <v>45352</v>
      </c>
      <c r="I8864" s="8">
        <v>45348</v>
      </c>
      <c r="J8864" s="8" t="s">
        <v>3123</v>
      </c>
      <c r="K8864" s="205" t="s">
        <v>121</v>
      </c>
      <c r="M8864" s="9" t="s">
        <v>2112</v>
      </c>
      <c r="N8864" s="215">
        <v>45363.078556828703</v>
      </c>
      <c r="O8864" s="8"/>
    </row>
    <row r="8865" spans="1:15" x14ac:dyDescent="0.25">
      <c r="A8865" s="8">
        <v>45354</v>
      </c>
      <c r="B8865" s="9" t="s">
        <v>376</v>
      </c>
      <c r="C8865" s="9" t="s">
        <v>377</v>
      </c>
      <c r="D8865" s="3">
        <v>-145.80000000000001</v>
      </c>
      <c r="E8865" s="9" t="s">
        <v>724</v>
      </c>
      <c r="F8865" s="9" t="s">
        <v>118</v>
      </c>
      <c r="G8865" s="9" t="s">
        <v>210</v>
      </c>
      <c r="H8865" s="8">
        <v>45352</v>
      </c>
      <c r="I8865" s="8">
        <v>45348</v>
      </c>
      <c r="J8865" s="8" t="s">
        <v>4368</v>
      </c>
      <c r="K8865" s="205" t="s">
        <v>121</v>
      </c>
      <c r="M8865" s="9" t="s">
        <v>379</v>
      </c>
      <c r="N8865" s="215">
        <v>45363.078556828703</v>
      </c>
      <c r="O8865" s="8"/>
    </row>
    <row r="8866" spans="1:15" x14ac:dyDescent="0.25">
      <c r="A8866" s="8">
        <v>45354</v>
      </c>
      <c r="B8866" s="9" t="s">
        <v>4115</v>
      </c>
      <c r="C8866" s="9" t="s">
        <v>217</v>
      </c>
      <c r="D8866" s="3">
        <v>-87.25</v>
      </c>
      <c r="E8866" s="9" t="s">
        <v>724</v>
      </c>
      <c r="F8866" s="9" t="s">
        <v>118</v>
      </c>
      <c r="G8866" s="9" t="s">
        <v>210</v>
      </c>
      <c r="H8866" s="8">
        <v>45352</v>
      </c>
      <c r="I8866" s="8">
        <v>45348</v>
      </c>
      <c r="J8866" s="8" t="s">
        <v>4116</v>
      </c>
      <c r="K8866" s="205" t="s">
        <v>121</v>
      </c>
      <c r="M8866" s="9" t="s">
        <v>4117</v>
      </c>
      <c r="N8866" s="215">
        <v>45363.078556828703</v>
      </c>
      <c r="O8866" s="8"/>
    </row>
    <row r="8867" spans="1:15" x14ac:dyDescent="0.25">
      <c r="A8867" s="8">
        <v>45622</v>
      </c>
      <c r="B8867" s="9" t="s">
        <v>188</v>
      </c>
      <c r="C8867" s="9" t="s">
        <v>180</v>
      </c>
      <c r="D8867" s="3">
        <v>20</v>
      </c>
      <c r="E8867" s="9" t="s">
        <v>459</v>
      </c>
      <c r="F8867" s="9" t="s">
        <v>460</v>
      </c>
      <c r="G8867" s="9" t="s">
        <v>183</v>
      </c>
      <c r="H8867" s="8">
        <v>45597</v>
      </c>
      <c r="I8867" s="8">
        <v>45621</v>
      </c>
      <c r="J8867" s="219" t="s">
        <v>11609</v>
      </c>
      <c r="K8867" s="205" t="s">
        <v>462</v>
      </c>
      <c r="M8867" s="9" t="s">
        <v>190</v>
      </c>
      <c r="N8867" s="215">
        <v>45635.715607696802</v>
      </c>
      <c r="O8867" s="8">
        <v>45635</v>
      </c>
    </row>
    <row r="8868" spans="1:15" x14ac:dyDescent="0.25">
      <c r="A8868" s="8">
        <v>45622</v>
      </c>
      <c r="B8868" s="9" t="s">
        <v>454</v>
      </c>
      <c r="C8868" s="9" t="s">
        <v>180</v>
      </c>
      <c r="D8868" s="3">
        <v>20</v>
      </c>
      <c r="E8868" s="9" t="s">
        <v>181</v>
      </c>
      <c r="F8868" s="9" t="s">
        <v>182</v>
      </c>
      <c r="G8868" s="9" t="s">
        <v>183</v>
      </c>
      <c r="H8868" s="8">
        <v>45597</v>
      </c>
      <c r="I8868" s="8">
        <v>45621</v>
      </c>
      <c r="J8868" s="219" t="s">
        <v>11604</v>
      </c>
      <c r="K8868" s="205" t="s">
        <v>185</v>
      </c>
      <c r="M8868" s="9" t="s">
        <v>456</v>
      </c>
      <c r="N8868" s="215">
        <v>45635.715607696802</v>
      </c>
      <c r="O8868" s="8">
        <v>45635</v>
      </c>
    </row>
    <row r="8869" spans="1:15" x14ac:dyDescent="0.25">
      <c r="A8869" s="8">
        <v>45354</v>
      </c>
      <c r="B8869" s="9" t="s">
        <v>1388</v>
      </c>
      <c r="C8869" s="9" t="s">
        <v>431</v>
      </c>
      <c r="D8869" s="3">
        <v>-10</v>
      </c>
      <c r="E8869" s="9" t="s">
        <v>724</v>
      </c>
      <c r="F8869" s="9" t="s">
        <v>118</v>
      </c>
      <c r="G8869" s="9" t="s">
        <v>210</v>
      </c>
      <c r="H8869" s="8">
        <v>45352</v>
      </c>
      <c r="I8869" s="8">
        <v>45348</v>
      </c>
      <c r="J8869" s="8" t="s">
        <v>1988</v>
      </c>
      <c r="K8869" s="205" t="s">
        <v>121</v>
      </c>
      <c r="M8869" s="9" t="s">
        <v>1388</v>
      </c>
      <c r="N8869" s="215">
        <v>45363.078556828703</v>
      </c>
      <c r="O8869" s="8">
        <v>45362</v>
      </c>
    </row>
    <row r="8870" spans="1:15" x14ac:dyDescent="0.25">
      <c r="A8870" s="8">
        <v>45354</v>
      </c>
      <c r="B8870" s="9" t="s">
        <v>1388</v>
      </c>
      <c r="C8870" s="9" t="s">
        <v>431</v>
      </c>
      <c r="D8870" s="3">
        <v>-69.64</v>
      </c>
      <c r="E8870" s="9" t="s">
        <v>724</v>
      </c>
      <c r="F8870" s="9" t="s">
        <v>118</v>
      </c>
      <c r="G8870" s="9" t="s">
        <v>210</v>
      </c>
      <c r="H8870" s="8">
        <v>45352</v>
      </c>
      <c r="I8870" s="8">
        <v>45348</v>
      </c>
      <c r="J8870" s="8" t="s">
        <v>3939</v>
      </c>
      <c r="K8870" s="205" t="s">
        <v>121</v>
      </c>
      <c r="M8870" s="9" t="s">
        <v>1388</v>
      </c>
      <c r="N8870" s="215">
        <v>45363.078556828703</v>
      </c>
      <c r="O8870" s="8">
        <v>45362</v>
      </c>
    </row>
    <row r="8871" spans="1:15" x14ac:dyDescent="0.25">
      <c r="A8871" s="8">
        <v>45353</v>
      </c>
      <c r="B8871" s="9" t="s">
        <v>380</v>
      </c>
      <c r="C8871" s="9" t="s">
        <v>217</v>
      </c>
      <c r="D8871" s="3">
        <v>-637.39</v>
      </c>
      <c r="E8871" s="9" t="s">
        <v>724</v>
      </c>
      <c r="F8871" s="9" t="s">
        <v>118</v>
      </c>
      <c r="G8871" s="9" t="s">
        <v>210</v>
      </c>
      <c r="H8871" s="8">
        <v>45352</v>
      </c>
      <c r="I8871" s="8">
        <v>45348</v>
      </c>
      <c r="J8871" s="8" t="s">
        <v>4758</v>
      </c>
      <c r="K8871" s="205" t="s">
        <v>121</v>
      </c>
      <c r="M8871" s="9" t="s">
        <v>382</v>
      </c>
      <c r="N8871" s="215">
        <v>45363.078556828703</v>
      </c>
      <c r="O8871" s="8"/>
    </row>
    <row r="8872" spans="1:15" x14ac:dyDescent="0.25">
      <c r="A8872" s="8">
        <v>45352</v>
      </c>
      <c r="B8872" s="9" t="s">
        <v>3124</v>
      </c>
      <c r="C8872" s="9" t="s">
        <v>217</v>
      </c>
      <c r="D8872" s="3">
        <v>-30</v>
      </c>
      <c r="E8872" s="9" t="s">
        <v>724</v>
      </c>
      <c r="F8872" s="9" t="s">
        <v>118</v>
      </c>
      <c r="G8872" s="9" t="s">
        <v>210</v>
      </c>
      <c r="H8872" s="8">
        <v>45352</v>
      </c>
      <c r="I8872" s="8">
        <v>45348</v>
      </c>
      <c r="J8872" s="8" t="s">
        <v>3125</v>
      </c>
      <c r="K8872" s="205" t="s">
        <v>121</v>
      </c>
      <c r="M8872" s="9" t="s">
        <v>3126</v>
      </c>
      <c r="N8872" s="215">
        <v>45363.078556828703</v>
      </c>
      <c r="O8872" s="8"/>
    </row>
    <row r="8873" spans="1:15" x14ac:dyDescent="0.25">
      <c r="A8873" s="8">
        <v>45487</v>
      </c>
      <c r="B8873" s="9" t="s">
        <v>8000</v>
      </c>
      <c r="C8873" s="9" t="s">
        <v>124</v>
      </c>
      <c r="D8873" s="3">
        <v>-22.06</v>
      </c>
      <c r="E8873" s="9" t="s">
        <v>7746</v>
      </c>
      <c r="F8873" s="9" t="s">
        <v>133</v>
      </c>
      <c r="G8873" s="9" t="s">
        <v>134</v>
      </c>
      <c r="H8873" s="8">
        <v>45474</v>
      </c>
      <c r="I8873" s="8">
        <v>45481</v>
      </c>
      <c r="J8873" s="8" t="s">
        <v>8001</v>
      </c>
      <c r="K8873" s="205" t="s">
        <v>136</v>
      </c>
      <c r="M8873" s="9" t="s">
        <v>8002</v>
      </c>
      <c r="N8873" s="215">
        <v>45505.8848292361</v>
      </c>
      <c r="O8873" s="8"/>
    </row>
    <row r="8874" spans="1:15" x14ac:dyDescent="0.25">
      <c r="A8874" s="8">
        <v>45677</v>
      </c>
      <c r="B8874" s="9" t="s">
        <v>13341</v>
      </c>
      <c r="C8874" s="9" t="s">
        <v>124</v>
      </c>
      <c r="D8874" s="3">
        <v>-22.06</v>
      </c>
      <c r="E8874" s="9" t="s">
        <v>7746</v>
      </c>
      <c r="F8874" s="9" t="s">
        <v>133</v>
      </c>
      <c r="G8874" s="9" t="s">
        <v>134</v>
      </c>
      <c r="H8874" s="8">
        <v>45658</v>
      </c>
      <c r="I8874" s="8">
        <v>45677</v>
      </c>
      <c r="J8874" s="219" t="s">
        <v>13342</v>
      </c>
      <c r="K8874" s="205" t="s">
        <v>136</v>
      </c>
      <c r="M8874" s="9" t="s">
        <v>13343</v>
      </c>
      <c r="N8874" s="215">
        <v>45706.0637561111</v>
      </c>
      <c r="O8874" s="8"/>
    </row>
    <row r="8875" spans="1:15" x14ac:dyDescent="0.25">
      <c r="A8875" s="8">
        <v>45629</v>
      </c>
      <c r="B8875" s="9" t="s">
        <v>179</v>
      </c>
      <c r="C8875" s="9" t="s">
        <v>180</v>
      </c>
      <c r="D8875" s="3">
        <v>21.81</v>
      </c>
      <c r="E8875" s="9" t="s">
        <v>181</v>
      </c>
      <c r="F8875" s="9" t="s">
        <v>182</v>
      </c>
      <c r="G8875" s="9" t="s">
        <v>183</v>
      </c>
      <c r="H8875" s="8">
        <v>45627</v>
      </c>
      <c r="I8875" s="8">
        <v>45628</v>
      </c>
      <c r="J8875" s="219" t="s">
        <v>11491</v>
      </c>
      <c r="K8875" s="205" t="s">
        <v>185</v>
      </c>
      <c r="M8875" s="9" t="s">
        <v>186</v>
      </c>
      <c r="N8875" s="215">
        <v>45635.715607696802</v>
      </c>
      <c r="O8875" s="8">
        <v>45635</v>
      </c>
    </row>
    <row r="8876" spans="1:15" x14ac:dyDescent="0.25">
      <c r="A8876" s="8">
        <v>45351</v>
      </c>
      <c r="B8876" s="9" t="s">
        <v>4082</v>
      </c>
      <c r="C8876" s="9" t="s">
        <v>431</v>
      </c>
      <c r="D8876" s="3">
        <v>-83.38</v>
      </c>
      <c r="E8876" s="9" t="s">
        <v>724</v>
      </c>
      <c r="F8876" s="9" t="s">
        <v>118</v>
      </c>
      <c r="G8876" s="9" t="s">
        <v>210</v>
      </c>
      <c r="H8876" s="8">
        <v>45323</v>
      </c>
      <c r="I8876" s="8">
        <v>45348</v>
      </c>
      <c r="J8876" s="8" t="s">
        <v>4083</v>
      </c>
      <c r="K8876" s="205" t="s">
        <v>121</v>
      </c>
      <c r="M8876" s="9" t="s">
        <v>4084</v>
      </c>
      <c r="N8876" s="215">
        <v>45363.078556828703</v>
      </c>
      <c r="O8876" s="8"/>
    </row>
    <row r="8877" spans="1:15" x14ac:dyDescent="0.25">
      <c r="A8877" s="8">
        <v>45350</v>
      </c>
      <c r="B8877" s="9" t="s">
        <v>2487</v>
      </c>
      <c r="C8877" s="9" t="s">
        <v>224</v>
      </c>
      <c r="D8877" s="3">
        <v>-30.66</v>
      </c>
      <c r="E8877" s="9" t="s">
        <v>724</v>
      </c>
      <c r="F8877" s="9" t="s">
        <v>118</v>
      </c>
      <c r="G8877" s="9" t="s">
        <v>210</v>
      </c>
      <c r="H8877" s="8">
        <v>45323</v>
      </c>
      <c r="I8877" s="8">
        <v>45348</v>
      </c>
      <c r="J8877" s="8" t="s">
        <v>3166</v>
      </c>
      <c r="K8877" s="205" t="s">
        <v>121</v>
      </c>
      <c r="M8877" s="9" t="s">
        <v>2489</v>
      </c>
      <c r="N8877" s="215">
        <v>45363.078556828703</v>
      </c>
      <c r="O8877" s="8"/>
    </row>
    <row r="8878" spans="1:15" x14ac:dyDescent="0.25">
      <c r="A8878" s="8">
        <v>45350</v>
      </c>
      <c r="B8878" s="9" t="s">
        <v>3240</v>
      </c>
      <c r="C8878" s="9" t="s">
        <v>124</v>
      </c>
      <c r="D8878" s="3">
        <v>-32.659999999999997</v>
      </c>
      <c r="E8878" s="9" t="s">
        <v>724</v>
      </c>
      <c r="F8878" s="9" t="s">
        <v>118</v>
      </c>
      <c r="G8878" s="9" t="s">
        <v>210</v>
      </c>
      <c r="H8878" s="8">
        <v>45323</v>
      </c>
      <c r="I8878" s="8">
        <v>45348</v>
      </c>
      <c r="J8878" s="8" t="s">
        <v>3241</v>
      </c>
      <c r="K8878" s="205" t="s">
        <v>121</v>
      </c>
      <c r="M8878" s="9" t="s">
        <v>3242</v>
      </c>
      <c r="N8878" s="215">
        <v>45363.078556828703</v>
      </c>
      <c r="O8878" s="8"/>
    </row>
    <row r="8879" spans="1:15" x14ac:dyDescent="0.25">
      <c r="A8879" s="8">
        <v>45502</v>
      </c>
      <c r="B8879" s="9" t="s">
        <v>205</v>
      </c>
      <c r="C8879" s="9" t="s">
        <v>180</v>
      </c>
      <c r="D8879" s="3">
        <v>22.14</v>
      </c>
      <c r="E8879" s="9" t="s">
        <v>435</v>
      </c>
      <c r="F8879" s="9" t="s">
        <v>436</v>
      </c>
      <c r="G8879" s="9" t="s">
        <v>183</v>
      </c>
      <c r="H8879" s="8">
        <v>45474</v>
      </c>
      <c r="I8879" s="8">
        <v>45502</v>
      </c>
      <c r="J8879" s="8" t="s">
        <v>7661</v>
      </c>
      <c r="K8879" s="205" t="s">
        <v>438</v>
      </c>
      <c r="M8879" s="9" t="s">
        <v>207</v>
      </c>
      <c r="N8879" s="215">
        <v>45505.8848292361</v>
      </c>
      <c r="O8879" s="8">
        <v>45505</v>
      </c>
    </row>
    <row r="8880" spans="1:15" x14ac:dyDescent="0.25">
      <c r="A8880" s="8">
        <v>45496</v>
      </c>
      <c r="B8880" s="9" t="s">
        <v>330</v>
      </c>
      <c r="C8880" s="9" t="s">
        <v>180</v>
      </c>
      <c r="D8880" s="3">
        <v>22.16</v>
      </c>
      <c r="E8880" s="9" t="s">
        <v>331</v>
      </c>
      <c r="F8880" s="9" t="s">
        <v>332</v>
      </c>
      <c r="G8880" s="9" t="s">
        <v>183</v>
      </c>
      <c r="H8880" s="8">
        <v>45474</v>
      </c>
      <c r="I8880" s="8">
        <v>45495</v>
      </c>
      <c r="J8880" s="8" t="s">
        <v>7761</v>
      </c>
      <c r="K8880" s="205" t="s">
        <v>334</v>
      </c>
      <c r="M8880" s="9" t="s">
        <v>335</v>
      </c>
      <c r="N8880" s="215">
        <v>45505.8848292361</v>
      </c>
      <c r="O8880" s="8">
        <v>45505</v>
      </c>
    </row>
    <row r="8881" spans="1:15" x14ac:dyDescent="0.25">
      <c r="A8881" s="8">
        <v>45349</v>
      </c>
      <c r="B8881" s="9" t="s">
        <v>2487</v>
      </c>
      <c r="C8881" s="9" t="s">
        <v>224</v>
      </c>
      <c r="D8881" s="3">
        <v>-17.46</v>
      </c>
      <c r="E8881" s="9" t="s">
        <v>724</v>
      </c>
      <c r="F8881" s="9" t="s">
        <v>118</v>
      </c>
      <c r="G8881" s="9" t="s">
        <v>210</v>
      </c>
      <c r="H8881" s="8">
        <v>45323</v>
      </c>
      <c r="I8881" s="8">
        <v>45348</v>
      </c>
      <c r="J8881" s="8" t="s">
        <v>2488</v>
      </c>
      <c r="K8881" s="205" t="s">
        <v>121</v>
      </c>
      <c r="M8881" s="9" t="s">
        <v>2489</v>
      </c>
      <c r="N8881" s="215">
        <v>45363.078556828703</v>
      </c>
      <c r="O8881" s="8"/>
    </row>
    <row r="8882" spans="1:15" x14ac:dyDescent="0.25">
      <c r="A8882" s="8">
        <v>45471</v>
      </c>
      <c r="B8882" s="9" t="s">
        <v>8455</v>
      </c>
      <c r="C8882" s="9" t="s">
        <v>180</v>
      </c>
      <c r="D8882" s="3">
        <v>22.46</v>
      </c>
      <c r="E8882" s="9" t="s">
        <v>181</v>
      </c>
      <c r="F8882" s="9" t="s">
        <v>182</v>
      </c>
      <c r="G8882" s="9" t="s">
        <v>183</v>
      </c>
      <c r="H8882" s="8">
        <v>45444</v>
      </c>
      <c r="I8882" s="8">
        <v>45467</v>
      </c>
      <c r="J8882" s="8" t="s">
        <v>8456</v>
      </c>
      <c r="K8882" s="205" t="s">
        <v>185</v>
      </c>
      <c r="M8882" s="9" t="s">
        <v>8457</v>
      </c>
      <c r="N8882" s="215">
        <v>45505.8848292361</v>
      </c>
      <c r="O8882" s="8">
        <v>45505</v>
      </c>
    </row>
    <row r="8883" spans="1:15" x14ac:dyDescent="0.25">
      <c r="A8883" s="8">
        <v>45349</v>
      </c>
      <c r="B8883" s="9" t="s">
        <v>485</v>
      </c>
      <c r="C8883" s="9" t="s">
        <v>209</v>
      </c>
      <c r="D8883" s="3">
        <v>-33.93</v>
      </c>
      <c r="E8883" s="9" t="s">
        <v>724</v>
      </c>
      <c r="F8883" s="9" t="s">
        <v>118</v>
      </c>
      <c r="G8883" s="9" t="s">
        <v>210</v>
      </c>
      <c r="H8883" s="8">
        <v>45323</v>
      </c>
      <c r="I8883" s="8">
        <v>45348</v>
      </c>
      <c r="J8883" s="8" t="s">
        <v>3310</v>
      </c>
      <c r="K8883" s="205" t="s">
        <v>121</v>
      </c>
      <c r="M8883" s="9" t="s">
        <v>487</v>
      </c>
      <c r="N8883" s="215">
        <v>45363.078556828703</v>
      </c>
      <c r="O8883" s="8">
        <v>45362</v>
      </c>
    </row>
    <row r="8884" spans="1:15" x14ac:dyDescent="0.25">
      <c r="A8884" s="8">
        <v>45347</v>
      </c>
      <c r="B8884" s="9" t="s">
        <v>3078</v>
      </c>
      <c r="C8884" s="9" t="s">
        <v>224</v>
      </c>
      <c r="D8884" s="3">
        <v>-29.11</v>
      </c>
      <c r="E8884" s="9" t="s">
        <v>724</v>
      </c>
      <c r="F8884" s="9" t="s">
        <v>118</v>
      </c>
      <c r="G8884" s="9" t="s">
        <v>210</v>
      </c>
      <c r="H8884" s="8">
        <v>45323</v>
      </c>
      <c r="I8884" s="8">
        <v>45341</v>
      </c>
      <c r="J8884" s="8" t="s">
        <v>3079</v>
      </c>
      <c r="K8884" s="205" t="s">
        <v>121</v>
      </c>
      <c r="M8884" s="9" t="s">
        <v>3080</v>
      </c>
      <c r="N8884" s="215">
        <v>45363.078556828703</v>
      </c>
      <c r="O8884" s="8"/>
    </row>
    <row r="8885" spans="1:15" x14ac:dyDescent="0.25">
      <c r="A8885" s="8">
        <v>45720</v>
      </c>
      <c r="B8885" s="9" t="s">
        <v>179</v>
      </c>
      <c r="C8885" s="9" t="s">
        <v>180</v>
      </c>
      <c r="D8885" s="3">
        <v>24.32</v>
      </c>
      <c r="E8885" s="9" t="s">
        <v>181</v>
      </c>
      <c r="F8885" s="9" t="s">
        <v>182</v>
      </c>
      <c r="G8885" s="9" t="s">
        <v>183</v>
      </c>
      <c r="H8885" s="8">
        <v>45717</v>
      </c>
      <c r="I8885" s="8">
        <v>45719</v>
      </c>
      <c r="J8885" s="219" t="s">
        <v>13882</v>
      </c>
      <c r="K8885" s="205" t="s">
        <v>185</v>
      </c>
      <c r="M8885" s="9" t="s">
        <v>186</v>
      </c>
      <c r="N8885" s="215">
        <v>45733.5614541088</v>
      </c>
      <c r="O8885" s="8">
        <v>45733</v>
      </c>
    </row>
    <row r="8886" spans="1:15" x14ac:dyDescent="0.25">
      <c r="A8886" s="8">
        <v>45789</v>
      </c>
      <c r="B8886" s="9" t="s">
        <v>16391</v>
      </c>
      <c r="C8886" s="9" t="s">
        <v>180</v>
      </c>
      <c r="D8886" s="3">
        <v>24.44</v>
      </c>
      <c r="E8886" s="9" t="s">
        <v>181</v>
      </c>
      <c r="F8886" s="9" t="s">
        <v>182</v>
      </c>
      <c r="G8886" s="9" t="s">
        <v>183</v>
      </c>
      <c r="H8886" s="8">
        <v>45778</v>
      </c>
      <c r="I8886" s="8">
        <v>45789</v>
      </c>
      <c r="J8886" s="8" t="s">
        <v>16392</v>
      </c>
      <c r="K8886" s="205" t="s">
        <v>185</v>
      </c>
      <c r="M8886" s="9" t="s">
        <v>16393</v>
      </c>
      <c r="N8886" s="215">
        <v>45809.629870740697</v>
      </c>
      <c r="O8886" s="8">
        <v>45809</v>
      </c>
    </row>
    <row r="8887" spans="1:15" x14ac:dyDescent="0.25">
      <c r="A8887" s="8">
        <v>45347</v>
      </c>
      <c r="B8887" s="9" t="s">
        <v>1388</v>
      </c>
      <c r="C8887" s="9" t="s">
        <v>431</v>
      </c>
      <c r="D8887" s="3">
        <v>-31.14</v>
      </c>
      <c r="E8887" s="9" t="s">
        <v>724</v>
      </c>
      <c r="F8887" s="9" t="s">
        <v>118</v>
      </c>
      <c r="G8887" s="9" t="s">
        <v>210</v>
      </c>
      <c r="H8887" s="8">
        <v>45323</v>
      </c>
      <c r="I8887" s="8">
        <v>45341</v>
      </c>
      <c r="J8887" s="8" t="s">
        <v>3179</v>
      </c>
      <c r="K8887" s="205" t="s">
        <v>121</v>
      </c>
      <c r="M8887" s="9" t="s">
        <v>1388</v>
      </c>
      <c r="N8887" s="215">
        <v>45363.078556828703</v>
      </c>
      <c r="O8887" s="8">
        <v>45362</v>
      </c>
    </row>
    <row r="8888" spans="1:15" x14ac:dyDescent="0.25">
      <c r="A8888" s="8">
        <v>45835</v>
      </c>
      <c r="B8888" s="9" t="s">
        <v>205</v>
      </c>
      <c r="C8888" s="9" t="s">
        <v>180</v>
      </c>
      <c r="D8888" s="3">
        <v>25</v>
      </c>
      <c r="E8888" s="9" t="s">
        <v>193</v>
      </c>
      <c r="F8888" s="9" t="s">
        <v>194</v>
      </c>
      <c r="G8888" s="9" t="s">
        <v>183</v>
      </c>
      <c r="H8888" s="8">
        <v>45809</v>
      </c>
      <c r="I8888" s="8">
        <v>45831</v>
      </c>
      <c r="J8888" s="219" t="s">
        <v>17728</v>
      </c>
      <c r="K8888" s="205" t="s">
        <v>196</v>
      </c>
      <c r="M8888" s="9" t="s">
        <v>207</v>
      </c>
      <c r="N8888" s="215">
        <v>45840.490152685197</v>
      </c>
      <c r="O8888" s="8">
        <v>45840</v>
      </c>
    </row>
    <row r="8889" spans="1:15" x14ac:dyDescent="0.25">
      <c r="A8889" s="8">
        <v>45347</v>
      </c>
      <c r="B8889" s="9" t="s">
        <v>2033</v>
      </c>
      <c r="C8889" s="9" t="s">
        <v>431</v>
      </c>
      <c r="D8889" s="3">
        <v>-39.369999999999997</v>
      </c>
      <c r="E8889" s="9" t="s">
        <v>724</v>
      </c>
      <c r="F8889" s="9" t="s">
        <v>118</v>
      </c>
      <c r="G8889" s="9" t="s">
        <v>210</v>
      </c>
      <c r="H8889" s="8">
        <v>45323</v>
      </c>
      <c r="I8889" s="8">
        <v>45341</v>
      </c>
      <c r="J8889" s="8" t="s">
        <v>3427</v>
      </c>
      <c r="K8889" s="205" t="s">
        <v>121</v>
      </c>
      <c r="M8889" s="9" t="s">
        <v>2035</v>
      </c>
      <c r="N8889" s="215">
        <v>45363.078556828703</v>
      </c>
      <c r="O8889" s="8"/>
    </row>
    <row r="8890" spans="1:15" x14ac:dyDescent="0.25">
      <c r="A8890" s="8">
        <v>45428</v>
      </c>
      <c r="B8890" s="9" t="s">
        <v>205</v>
      </c>
      <c r="C8890" s="9" t="s">
        <v>180</v>
      </c>
      <c r="D8890" s="3">
        <v>25</v>
      </c>
      <c r="E8890" s="9" t="s">
        <v>193</v>
      </c>
      <c r="F8890" s="9" t="s">
        <v>194</v>
      </c>
      <c r="G8890" s="9" t="s">
        <v>183</v>
      </c>
      <c r="H8890" s="8">
        <v>45413</v>
      </c>
      <c r="I8890" s="8">
        <v>45425</v>
      </c>
      <c r="J8890" s="8" t="s">
        <v>1138</v>
      </c>
      <c r="K8890" s="205" t="s">
        <v>196</v>
      </c>
      <c r="M8890" s="9" t="s">
        <v>207</v>
      </c>
      <c r="N8890" s="215">
        <v>45445.039048634302</v>
      </c>
      <c r="O8890" s="8">
        <v>45444</v>
      </c>
    </row>
    <row r="8891" spans="1:15" x14ac:dyDescent="0.25">
      <c r="A8891" s="8">
        <v>45347</v>
      </c>
      <c r="B8891" s="9" t="s">
        <v>2033</v>
      </c>
      <c r="C8891" s="9" t="s">
        <v>431</v>
      </c>
      <c r="D8891" s="3">
        <v>-41.83</v>
      </c>
      <c r="E8891" s="9" t="s">
        <v>724</v>
      </c>
      <c r="F8891" s="9" t="s">
        <v>118</v>
      </c>
      <c r="G8891" s="9" t="s">
        <v>210</v>
      </c>
      <c r="H8891" s="8">
        <v>45323</v>
      </c>
      <c r="I8891" s="8">
        <v>45341</v>
      </c>
      <c r="J8891" s="8" t="s">
        <v>3477</v>
      </c>
      <c r="K8891" s="205" t="s">
        <v>121</v>
      </c>
      <c r="M8891" s="9" t="s">
        <v>2035</v>
      </c>
      <c r="N8891" s="215">
        <v>45363.078556828703</v>
      </c>
      <c r="O8891" s="8"/>
    </row>
    <row r="8892" spans="1:15" x14ac:dyDescent="0.25">
      <c r="A8892" s="8">
        <v>45344</v>
      </c>
      <c r="B8892" s="9" t="s">
        <v>3844</v>
      </c>
      <c r="C8892" s="9" t="s">
        <v>199</v>
      </c>
      <c r="D8892" s="3">
        <v>-60</v>
      </c>
      <c r="E8892" s="9" t="s">
        <v>724</v>
      </c>
      <c r="F8892" s="9" t="s">
        <v>118</v>
      </c>
      <c r="G8892" s="9" t="s">
        <v>210</v>
      </c>
      <c r="H8892" s="8">
        <v>45323</v>
      </c>
      <c r="I8892" s="8">
        <v>45341</v>
      </c>
      <c r="J8892" s="8" t="s">
        <v>3845</v>
      </c>
      <c r="K8892" s="205" t="s">
        <v>121</v>
      </c>
      <c r="M8892" s="9" t="s">
        <v>3846</v>
      </c>
      <c r="N8892" s="215">
        <v>45351.722872338003</v>
      </c>
      <c r="O8892" s="8"/>
    </row>
    <row r="8893" spans="1:15" x14ac:dyDescent="0.25">
      <c r="A8893" s="8">
        <v>45343</v>
      </c>
      <c r="B8893" s="9" t="s">
        <v>2291</v>
      </c>
      <c r="C8893" s="9" t="s">
        <v>224</v>
      </c>
      <c r="D8893" s="3">
        <v>-14.28</v>
      </c>
      <c r="E8893" s="9" t="s">
        <v>724</v>
      </c>
      <c r="F8893" s="9" t="s">
        <v>118</v>
      </c>
      <c r="G8893" s="9" t="s">
        <v>210</v>
      </c>
      <c r="H8893" s="8">
        <v>45323</v>
      </c>
      <c r="I8893" s="8">
        <v>45341</v>
      </c>
      <c r="J8893" s="8" t="s">
        <v>2292</v>
      </c>
      <c r="K8893" s="205" t="s">
        <v>121</v>
      </c>
      <c r="M8893" s="9" t="s">
        <v>2293</v>
      </c>
      <c r="N8893" s="215">
        <v>45351.722872338003</v>
      </c>
      <c r="O8893" s="8"/>
    </row>
    <row r="8894" spans="1:15" x14ac:dyDescent="0.25">
      <c r="A8894" s="8">
        <v>45343</v>
      </c>
      <c r="B8894" s="9" t="s">
        <v>1582</v>
      </c>
      <c r="C8894" s="9" t="s">
        <v>116</v>
      </c>
      <c r="D8894" s="3">
        <v>-5</v>
      </c>
      <c r="E8894" s="9" t="s">
        <v>724</v>
      </c>
      <c r="F8894" s="9" t="s">
        <v>118</v>
      </c>
      <c r="G8894" s="9" t="s">
        <v>210</v>
      </c>
      <c r="H8894" s="8">
        <v>45323</v>
      </c>
      <c r="I8894" s="8">
        <v>45341</v>
      </c>
      <c r="J8894" s="8" t="s">
        <v>1583</v>
      </c>
      <c r="K8894" s="205" t="s">
        <v>121</v>
      </c>
      <c r="M8894" s="9" t="s">
        <v>1584</v>
      </c>
      <c r="N8894" s="215">
        <v>45351.722872338003</v>
      </c>
      <c r="O8894" s="8"/>
    </row>
    <row r="8895" spans="1:15" x14ac:dyDescent="0.25">
      <c r="A8895" s="8">
        <v>45343</v>
      </c>
      <c r="B8895" s="9" t="s">
        <v>3576</v>
      </c>
      <c r="C8895" s="9" t="s">
        <v>217</v>
      </c>
      <c r="D8895" s="3">
        <v>-46.85</v>
      </c>
      <c r="E8895" s="9" t="s">
        <v>724</v>
      </c>
      <c r="F8895" s="9" t="s">
        <v>118</v>
      </c>
      <c r="G8895" s="9" t="s">
        <v>210</v>
      </c>
      <c r="H8895" s="8">
        <v>45323</v>
      </c>
      <c r="I8895" s="8">
        <v>45341</v>
      </c>
      <c r="J8895" s="8" t="s">
        <v>3577</v>
      </c>
      <c r="K8895" s="205" t="s">
        <v>121</v>
      </c>
      <c r="M8895" s="9" t="s">
        <v>3578</v>
      </c>
      <c r="N8895" s="215">
        <v>45351.722872338003</v>
      </c>
      <c r="O8895" s="8"/>
    </row>
    <row r="8896" spans="1:15" x14ac:dyDescent="0.25">
      <c r="A8896" s="8">
        <v>45343</v>
      </c>
      <c r="B8896" s="9" t="s">
        <v>1388</v>
      </c>
      <c r="C8896" s="9" t="s">
        <v>431</v>
      </c>
      <c r="D8896" s="3">
        <v>-15.73</v>
      </c>
      <c r="E8896" s="9" t="s">
        <v>724</v>
      </c>
      <c r="F8896" s="9" t="s">
        <v>118</v>
      </c>
      <c r="G8896" s="9" t="s">
        <v>210</v>
      </c>
      <c r="H8896" s="8">
        <v>45323</v>
      </c>
      <c r="I8896" s="8">
        <v>45341</v>
      </c>
      <c r="J8896" s="8" t="s">
        <v>2362</v>
      </c>
      <c r="K8896" s="205" t="s">
        <v>121</v>
      </c>
      <c r="M8896" s="9" t="s">
        <v>1388</v>
      </c>
      <c r="N8896" s="215">
        <v>45351.722872338003</v>
      </c>
      <c r="O8896" s="8">
        <v>45351</v>
      </c>
    </row>
    <row r="8897" spans="1:15" x14ac:dyDescent="0.25">
      <c r="A8897" s="8">
        <v>45768</v>
      </c>
      <c r="B8897" s="9" t="s">
        <v>205</v>
      </c>
      <c r="C8897" s="9" t="s">
        <v>180</v>
      </c>
      <c r="D8897" s="3">
        <v>27</v>
      </c>
      <c r="E8897" s="9" t="s">
        <v>193</v>
      </c>
      <c r="F8897" s="9" t="s">
        <v>194</v>
      </c>
      <c r="G8897" s="9" t="s">
        <v>183</v>
      </c>
      <c r="H8897" s="8">
        <v>45748</v>
      </c>
      <c r="I8897" s="8">
        <v>45768</v>
      </c>
      <c r="J8897" s="219" t="s">
        <v>14641</v>
      </c>
      <c r="K8897" s="205" t="s">
        <v>196</v>
      </c>
      <c r="M8897" s="9" t="s">
        <v>207</v>
      </c>
      <c r="N8897" s="215">
        <v>45777.922227581003</v>
      </c>
      <c r="O8897" s="8">
        <v>45777</v>
      </c>
    </row>
    <row r="8898" spans="1:15" x14ac:dyDescent="0.25">
      <c r="A8898" s="8">
        <v>45343</v>
      </c>
      <c r="B8898" s="9" t="s">
        <v>1388</v>
      </c>
      <c r="C8898" s="9" t="s">
        <v>431</v>
      </c>
      <c r="D8898" s="3">
        <v>-31.17</v>
      </c>
      <c r="E8898" s="9" t="s">
        <v>724</v>
      </c>
      <c r="F8898" s="9" t="s">
        <v>118</v>
      </c>
      <c r="G8898" s="9" t="s">
        <v>210</v>
      </c>
      <c r="H8898" s="8">
        <v>45323</v>
      </c>
      <c r="I8898" s="8">
        <v>45341</v>
      </c>
      <c r="J8898" s="8" t="s">
        <v>3183</v>
      </c>
      <c r="K8898" s="205" t="s">
        <v>121</v>
      </c>
      <c r="M8898" s="9" t="s">
        <v>1388</v>
      </c>
      <c r="N8898" s="215">
        <v>45351.722872338003</v>
      </c>
      <c r="O8898" s="8">
        <v>45351</v>
      </c>
    </row>
    <row r="8899" spans="1:15" x14ac:dyDescent="0.25">
      <c r="A8899" s="8">
        <v>45895</v>
      </c>
      <c r="B8899" s="9" t="s">
        <v>18707</v>
      </c>
      <c r="C8899" s="9" t="s">
        <v>180</v>
      </c>
      <c r="D8899" s="3">
        <v>27.97</v>
      </c>
      <c r="E8899" s="9" t="s">
        <v>331</v>
      </c>
      <c r="F8899" s="9" t="s">
        <v>332</v>
      </c>
      <c r="G8899" s="9" t="s">
        <v>183</v>
      </c>
      <c r="H8899" s="8">
        <v>45870</v>
      </c>
      <c r="I8899" s="8">
        <v>45894</v>
      </c>
      <c r="J8899" s="219" t="s">
        <v>19793</v>
      </c>
      <c r="K8899" s="205" t="s">
        <v>334</v>
      </c>
      <c r="M8899" s="9" t="s">
        <v>18709</v>
      </c>
      <c r="N8899" s="215">
        <v>45929.807189814797</v>
      </c>
      <c r="O8899" s="8">
        <v>45929</v>
      </c>
    </row>
    <row r="8900" spans="1:15" x14ac:dyDescent="0.25">
      <c r="A8900" s="8">
        <v>45343</v>
      </c>
      <c r="B8900" s="9" t="s">
        <v>123</v>
      </c>
      <c r="C8900" s="9" t="s">
        <v>124</v>
      </c>
      <c r="D8900" s="3">
        <v>-14.32</v>
      </c>
      <c r="E8900" s="9" t="s">
        <v>724</v>
      </c>
      <c r="F8900" s="9" t="s">
        <v>118</v>
      </c>
      <c r="G8900" s="9" t="s">
        <v>210</v>
      </c>
      <c r="H8900" s="8">
        <v>45323</v>
      </c>
      <c r="I8900" s="8">
        <v>45341</v>
      </c>
      <c r="J8900" s="8" t="s">
        <v>2298</v>
      </c>
      <c r="K8900" s="205" t="s">
        <v>121</v>
      </c>
      <c r="M8900" s="9" t="s">
        <v>126</v>
      </c>
      <c r="N8900" s="215">
        <v>45351.722872338003</v>
      </c>
      <c r="O8900" s="8"/>
    </row>
    <row r="8901" spans="1:15" x14ac:dyDescent="0.25">
      <c r="A8901" s="8">
        <v>45709</v>
      </c>
      <c r="B8901" s="9" t="s">
        <v>2711</v>
      </c>
      <c r="C8901" s="9" t="s">
        <v>124</v>
      </c>
      <c r="D8901" s="3">
        <v>-24.51</v>
      </c>
      <c r="E8901" s="9" t="s">
        <v>266</v>
      </c>
      <c r="F8901" s="9" t="s">
        <v>267</v>
      </c>
      <c r="G8901" s="9" t="s">
        <v>268</v>
      </c>
      <c r="H8901" s="8">
        <v>45689</v>
      </c>
      <c r="I8901" s="8">
        <v>45705</v>
      </c>
      <c r="J8901" s="219" t="s">
        <v>14062</v>
      </c>
      <c r="K8901" s="205" t="s">
        <v>270</v>
      </c>
      <c r="M8901" s="9" t="s">
        <v>2713</v>
      </c>
      <c r="N8901" s="215">
        <v>45733.5614541088</v>
      </c>
      <c r="O8901" s="8">
        <v>45733</v>
      </c>
    </row>
    <row r="8902" spans="1:15" x14ac:dyDescent="0.25">
      <c r="A8902" s="8">
        <v>45678</v>
      </c>
      <c r="B8902" s="9" t="s">
        <v>2711</v>
      </c>
      <c r="C8902" s="9" t="s">
        <v>124</v>
      </c>
      <c r="D8902" s="3">
        <v>-24.51</v>
      </c>
      <c r="E8902" s="9" t="s">
        <v>266</v>
      </c>
      <c r="F8902" s="9" t="s">
        <v>267</v>
      </c>
      <c r="G8902" s="9" t="s">
        <v>268</v>
      </c>
      <c r="H8902" s="8">
        <v>45658</v>
      </c>
      <c r="I8902" s="8">
        <v>45677</v>
      </c>
      <c r="J8902" s="219" t="s">
        <v>13338</v>
      </c>
      <c r="K8902" s="205" t="s">
        <v>270</v>
      </c>
      <c r="M8902" s="9" t="s">
        <v>2713</v>
      </c>
      <c r="N8902" s="215">
        <v>45706.0637561111</v>
      </c>
      <c r="O8902" s="8">
        <v>45705</v>
      </c>
    </row>
    <row r="8903" spans="1:15" x14ac:dyDescent="0.25">
      <c r="A8903" s="8">
        <v>45556</v>
      </c>
      <c r="B8903" s="9" t="s">
        <v>2711</v>
      </c>
      <c r="C8903" s="9" t="s">
        <v>124</v>
      </c>
      <c r="D8903" s="3">
        <v>-24.51</v>
      </c>
      <c r="E8903" s="9" t="s">
        <v>266</v>
      </c>
      <c r="F8903" s="9" t="s">
        <v>267</v>
      </c>
      <c r="G8903" s="9" t="s">
        <v>268</v>
      </c>
      <c r="H8903" s="8">
        <v>45536</v>
      </c>
      <c r="I8903" s="8">
        <v>45551</v>
      </c>
      <c r="J8903" s="8" t="s">
        <v>10281</v>
      </c>
      <c r="K8903" s="205" t="s">
        <v>270</v>
      </c>
      <c r="M8903" s="9" t="s">
        <v>2713</v>
      </c>
      <c r="N8903" s="215">
        <v>45575.565837071801</v>
      </c>
      <c r="O8903" s="8">
        <v>45575</v>
      </c>
    </row>
    <row r="8904" spans="1:15" x14ac:dyDescent="0.25">
      <c r="A8904" s="8">
        <v>45281</v>
      </c>
      <c r="B8904" s="9" t="s">
        <v>2711</v>
      </c>
      <c r="C8904" s="9" t="s">
        <v>124</v>
      </c>
      <c r="D8904" s="3">
        <v>-24.51</v>
      </c>
      <c r="E8904" s="9" t="s">
        <v>266</v>
      </c>
      <c r="F8904" s="9" t="s">
        <v>267</v>
      </c>
      <c r="G8904" s="9" t="s">
        <v>268</v>
      </c>
      <c r="H8904" s="8">
        <v>45261</v>
      </c>
      <c r="I8904" s="8">
        <v>45278</v>
      </c>
      <c r="J8904" s="8" t="s">
        <v>2883</v>
      </c>
      <c r="K8904" s="205" t="s">
        <v>270</v>
      </c>
      <c r="M8904" s="9" t="s">
        <v>2713</v>
      </c>
      <c r="N8904" s="215">
        <v>45294.9567489931</v>
      </c>
      <c r="O8904" s="8"/>
    </row>
    <row r="8905" spans="1:15" x14ac:dyDescent="0.25">
      <c r="A8905" s="8">
        <v>45647</v>
      </c>
      <c r="B8905" s="9" t="s">
        <v>2875</v>
      </c>
      <c r="C8905" s="9" t="s">
        <v>124</v>
      </c>
      <c r="D8905" s="3">
        <v>-24.51</v>
      </c>
      <c r="E8905" s="9" t="s">
        <v>266</v>
      </c>
      <c r="F8905" s="9" t="s">
        <v>267</v>
      </c>
      <c r="G8905" s="9" t="s">
        <v>268</v>
      </c>
      <c r="H8905" s="8">
        <v>45627</v>
      </c>
      <c r="I8905" s="8">
        <v>45642</v>
      </c>
      <c r="J8905" s="219" t="s">
        <v>13668</v>
      </c>
      <c r="K8905" s="205" t="s">
        <v>270</v>
      </c>
      <c r="M8905" s="9" t="s">
        <v>2877</v>
      </c>
      <c r="N8905" s="215">
        <v>45706.0637561111</v>
      </c>
      <c r="O8905" s="8">
        <v>45705</v>
      </c>
    </row>
    <row r="8906" spans="1:15" x14ac:dyDescent="0.25">
      <c r="A8906" s="8">
        <v>45525</v>
      </c>
      <c r="B8906" s="9" t="s">
        <v>2875</v>
      </c>
      <c r="C8906" s="9" t="s">
        <v>124</v>
      </c>
      <c r="D8906" s="3">
        <v>-24.51</v>
      </c>
      <c r="E8906" s="9" t="s">
        <v>266</v>
      </c>
      <c r="F8906" s="9" t="s">
        <v>267</v>
      </c>
      <c r="G8906" s="9" t="s">
        <v>268</v>
      </c>
      <c r="H8906" s="8">
        <v>45505</v>
      </c>
      <c r="I8906" s="8">
        <v>45523</v>
      </c>
      <c r="J8906" s="8" t="s">
        <v>9142</v>
      </c>
      <c r="K8906" s="205" t="s">
        <v>270</v>
      </c>
      <c r="M8906" s="9" t="s">
        <v>2877</v>
      </c>
      <c r="N8906" s="215">
        <v>45534.648212951397</v>
      </c>
      <c r="O8906" s="8">
        <v>45534</v>
      </c>
    </row>
    <row r="8907" spans="1:15" x14ac:dyDescent="0.25">
      <c r="A8907" s="8">
        <v>45494</v>
      </c>
      <c r="B8907" s="9" t="s">
        <v>2875</v>
      </c>
      <c r="C8907" s="9" t="s">
        <v>124</v>
      </c>
      <c r="D8907" s="3">
        <v>-24.51</v>
      </c>
      <c r="E8907" s="9" t="s">
        <v>266</v>
      </c>
      <c r="F8907" s="9" t="s">
        <v>267</v>
      </c>
      <c r="G8907" s="9" t="s">
        <v>268</v>
      </c>
      <c r="H8907" s="8">
        <v>45474</v>
      </c>
      <c r="I8907" s="8">
        <v>45488</v>
      </c>
      <c r="J8907" s="8" t="s">
        <v>7797</v>
      </c>
      <c r="K8907" s="205" t="s">
        <v>270</v>
      </c>
      <c r="M8907" s="9" t="s">
        <v>2877</v>
      </c>
      <c r="N8907" s="215">
        <v>45505.8848292361</v>
      </c>
      <c r="O8907" s="8">
        <v>45505</v>
      </c>
    </row>
    <row r="8908" spans="1:15" x14ac:dyDescent="0.25">
      <c r="A8908" s="8">
        <v>45464</v>
      </c>
      <c r="B8908" s="9" t="s">
        <v>2875</v>
      </c>
      <c r="C8908" s="9" t="s">
        <v>124</v>
      </c>
      <c r="D8908" s="3">
        <v>-24.51</v>
      </c>
      <c r="E8908" s="9" t="s">
        <v>266</v>
      </c>
      <c r="F8908" s="9" t="s">
        <v>267</v>
      </c>
      <c r="G8908" s="9" t="s">
        <v>268</v>
      </c>
      <c r="H8908" s="8">
        <v>45444</v>
      </c>
      <c r="I8908" s="8">
        <v>45460</v>
      </c>
      <c r="J8908" s="8" t="s">
        <v>8659</v>
      </c>
      <c r="K8908" s="205" t="s">
        <v>270</v>
      </c>
      <c r="M8908" s="9" t="s">
        <v>2877</v>
      </c>
      <c r="N8908" s="215">
        <v>45505.8848292361</v>
      </c>
      <c r="O8908" s="8">
        <v>45505</v>
      </c>
    </row>
    <row r="8909" spans="1:15" x14ac:dyDescent="0.25">
      <c r="A8909" s="8">
        <v>45433</v>
      </c>
      <c r="B8909" s="9" t="s">
        <v>2875</v>
      </c>
      <c r="C8909" s="9" t="s">
        <v>124</v>
      </c>
      <c r="D8909" s="3">
        <v>-24.51</v>
      </c>
      <c r="E8909" s="9" t="s">
        <v>266</v>
      </c>
      <c r="F8909" s="9" t="s">
        <v>267</v>
      </c>
      <c r="G8909" s="9" t="s">
        <v>268</v>
      </c>
      <c r="H8909" s="8">
        <v>45413</v>
      </c>
      <c r="I8909" s="8">
        <v>45432</v>
      </c>
      <c r="J8909" s="8" t="s">
        <v>2876</v>
      </c>
      <c r="K8909" s="205" t="s">
        <v>270</v>
      </c>
      <c r="M8909" s="9" t="s">
        <v>2877</v>
      </c>
      <c r="N8909" s="215">
        <v>45445.039048634302</v>
      </c>
      <c r="O8909" s="8">
        <v>45444</v>
      </c>
    </row>
    <row r="8910" spans="1:15" x14ac:dyDescent="0.25">
      <c r="A8910" s="8">
        <v>45403</v>
      </c>
      <c r="B8910" s="9" t="s">
        <v>2875</v>
      </c>
      <c r="C8910" s="9" t="s">
        <v>124</v>
      </c>
      <c r="D8910" s="3">
        <v>-24.51</v>
      </c>
      <c r="E8910" s="9" t="s">
        <v>266</v>
      </c>
      <c r="F8910" s="9" t="s">
        <v>267</v>
      </c>
      <c r="G8910" s="9" t="s">
        <v>268</v>
      </c>
      <c r="H8910" s="8">
        <v>45383</v>
      </c>
      <c r="I8910" s="8">
        <v>45397</v>
      </c>
      <c r="J8910" s="8" t="s">
        <v>2878</v>
      </c>
      <c r="K8910" s="205" t="s">
        <v>270</v>
      </c>
      <c r="M8910" s="9" t="s">
        <v>2877</v>
      </c>
      <c r="N8910" s="215">
        <v>45412.662961076399</v>
      </c>
      <c r="O8910" s="8">
        <v>45412</v>
      </c>
    </row>
    <row r="8911" spans="1:15" x14ac:dyDescent="0.25">
      <c r="A8911" s="8">
        <v>45372</v>
      </c>
      <c r="B8911" s="9" t="s">
        <v>2875</v>
      </c>
      <c r="C8911" s="9" t="s">
        <v>124</v>
      </c>
      <c r="D8911" s="3">
        <v>-24.51</v>
      </c>
      <c r="E8911" s="9" t="s">
        <v>266</v>
      </c>
      <c r="F8911" s="9" t="s">
        <v>267</v>
      </c>
      <c r="G8911" s="9" t="s">
        <v>268</v>
      </c>
      <c r="H8911" s="8">
        <v>45352</v>
      </c>
      <c r="I8911" s="8">
        <v>45369</v>
      </c>
      <c r="J8911" s="8" t="s">
        <v>2879</v>
      </c>
      <c r="K8911" s="205" t="s">
        <v>270</v>
      </c>
      <c r="M8911" s="9" t="s">
        <v>2877</v>
      </c>
      <c r="N8911" s="215">
        <v>45385.162865138896</v>
      </c>
      <c r="O8911" s="8">
        <v>45384</v>
      </c>
    </row>
    <row r="8912" spans="1:15" x14ac:dyDescent="0.25">
      <c r="A8912" s="8">
        <v>45343</v>
      </c>
      <c r="B8912" s="9" t="s">
        <v>2875</v>
      </c>
      <c r="C8912" s="9" t="s">
        <v>124</v>
      </c>
      <c r="D8912" s="3">
        <v>-24.51</v>
      </c>
      <c r="E8912" s="9" t="s">
        <v>266</v>
      </c>
      <c r="F8912" s="9" t="s">
        <v>267</v>
      </c>
      <c r="G8912" s="9" t="s">
        <v>268</v>
      </c>
      <c r="H8912" s="8">
        <v>45323</v>
      </c>
      <c r="I8912" s="8">
        <v>45341</v>
      </c>
      <c r="J8912" s="8" t="s">
        <v>2880</v>
      </c>
      <c r="K8912" s="205" t="s">
        <v>270</v>
      </c>
      <c r="M8912" s="9" t="s">
        <v>2877</v>
      </c>
      <c r="N8912" s="215">
        <v>45345.6983025347</v>
      </c>
      <c r="O8912" s="8"/>
    </row>
    <row r="8913" spans="1:15" x14ac:dyDescent="0.25">
      <c r="A8913" s="8">
        <v>45342</v>
      </c>
      <c r="B8913" s="9" t="s">
        <v>485</v>
      </c>
      <c r="C8913" s="9" t="s">
        <v>209</v>
      </c>
      <c r="D8913" s="3">
        <v>-48.92</v>
      </c>
      <c r="E8913" s="9" t="s">
        <v>724</v>
      </c>
      <c r="F8913" s="9" t="s">
        <v>118</v>
      </c>
      <c r="G8913" s="9" t="s">
        <v>210</v>
      </c>
      <c r="H8913" s="8">
        <v>45323</v>
      </c>
      <c r="I8913" s="8">
        <v>45341</v>
      </c>
      <c r="J8913" s="8" t="s">
        <v>3613</v>
      </c>
      <c r="K8913" s="205" t="s">
        <v>121</v>
      </c>
      <c r="M8913" s="9" t="s">
        <v>487</v>
      </c>
      <c r="N8913" s="215">
        <v>45345.6983025347</v>
      </c>
      <c r="O8913" s="8">
        <v>45345</v>
      </c>
    </row>
    <row r="8914" spans="1:15" x14ac:dyDescent="0.25">
      <c r="A8914" s="8">
        <v>45243</v>
      </c>
      <c r="B8914" s="9" t="s">
        <v>179</v>
      </c>
      <c r="C8914" s="9" t="s">
        <v>180</v>
      </c>
      <c r="D8914" s="3">
        <v>30</v>
      </c>
      <c r="E8914" s="9" t="s">
        <v>181</v>
      </c>
      <c r="F8914" s="9" t="s">
        <v>182</v>
      </c>
      <c r="G8914" s="9" t="s">
        <v>183</v>
      </c>
      <c r="H8914" s="8">
        <v>45231</v>
      </c>
      <c r="I8914" s="8">
        <v>45243</v>
      </c>
      <c r="J8914" s="8" t="s">
        <v>1126</v>
      </c>
      <c r="K8914" s="205" t="s">
        <v>185</v>
      </c>
      <c r="M8914" s="9" t="s">
        <v>186</v>
      </c>
      <c r="N8914" s="215">
        <v>45294.9567489931</v>
      </c>
      <c r="O8914" s="8"/>
    </row>
    <row r="8915" spans="1:15" x14ac:dyDescent="0.25">
      <c r="A8915" s="8">
        <v>45341</v>
      </c>
      <c r="B8915" s="9" t="s">
        <v>2037</v>
      </c>
      <c r="C8915" s="9" t="s">
        <v>337</v>
      </c>
      <c r="D8915" s="3">
        <v>-20.61</v>
      </c>
      <c r="E8915" s="9" t="s">
        <v>724</v>
      </c>
      <c r="F8915" s="9" t="s">
        <v>118</v>
      </c>
      <c r="G8915" s="9" t="s">
        <v>210</v>
      </c>
      <c r="H8915" s="8">
        <v>45323</v>
      </c>
      <c r="I8915" s="8">
        <v>45341</v>
      </c>
      <c r="J8915" s="8" t="s">
        <v>2686</v>
      </c>
      <c r="K8915" s="205" t="s">
        <v>121</v>
      </c>
      <c r="M8915" s="9" t="s">
        <v>2039</v>
      </c>
      <c r="N8915" s="215">
        <v>45345.6983025347</v>
      </c>
      <c r="O8915" s="8"/>
    </row>
    <row r="8916" spans="1:15" x14ac:dyDescent="0.25">
      <c r="A8916" s="8">
        <v>45341</v>
      </c>
      <c r="B8916" s="9" t="s">
        <v>2037</v>
      </c>
      <c r="C8916" s="9" t="s">
        <v>337</v>
      </c>
      <c r="D8916" s="3">
        <v>-39.69</v>
      </c>
      <c r="E8916" s="9" t="s">
        <v>724</v>
      </c>
      <c r="F8916" s="9" t="s">
        <v>118</v>
      </c>
      <c r="G8916" s="9" t="s">
        <v>210</v>
      </c>
      <c r="H8916" s="8">
        <v>45323</v>
      </c>
      <c r="I8916" s="8">
        <v>45341</v>
      </c>
      <c r="J8916" s="8" t="s">
        <v>3431</v>
      </c>
      <c r="K8916" s="205" t="s">
        <v>121</v>
      </c>
      <c r="M8916" s="9" t="s">
        <v>2039</v>
      </c>
      <c r="N8916" s="215">
        <v>45345.6983025347</v>
      </c>
      <c r="O8916" s="8"/>
    </row>
    <row r="8917" spans="1:15" x14ac:dyDescent="0.25">
      <c r="A8917" s="8">
        <v>45341</v>
      </c>
      <c r="B8917" s="9" t="s">
        <v>4275</v>
      </c>
      <c r="C8917" s="9" t="s">
        <v>1017</v>
      </c>
      <c r="D8917" s="3">
        <v>-115</v>
      </c>
      <c r="E8917" s="9" t="s">
        <v>724</v>
      </c>
      <c r="F8917" s="9" t="s">
        <v>118</v>
      </c>
      <c r="G8917" s="9" t="s">
        <v>210</v>
      </c>
      <c r="H8917" s="8">
        <v>45323</v>
      </c>
      <c r="I8917" s="8">
        <v>45341</v>
      </c>
      <c r="J8917" s="8" t="s">
        <v>4276</v>
      </c>
      <c r="K8917" s="205" t="s">
        <v>121</v>
      </c>
      <c r="M8917" s="9" t="s">
        <v>4277</v>
      </c>
      <c r="N8917" s="215">
        <v>45345.6983025347</v>
      </c>
      <c r="O8917" s="8">
        <v>45345</v>
      </c>
    </row>
    <row r="8918" spans="1:15" x14ac:dyDescent="0.25">
      <c r="A8918" s="8">
        <v>45334</v>
      </c>
      <c r="B8918" s="9" t="s">
        <v>179</v>
      </c>
      <c r="C8918" s="9" t="s">
        <v>180</v>
      </c>
      <c r="D8918" s="3">
        <v>31.98</v>
      </c>
      <c r="E8918" s="9" t="s">
        <v>181</v>
      </c>
      <c r="F8918" s="9" t="s">
        <v>182</v>
      </c>
      <c r="G8918" s="9" t="s">
        <v>183</v>
      </c>
      <c r="H8918" s="8">
        <v>45323</v>
      </c>
      <c r="I8918" s="8">
        <v>45334</v>
      </c>
      <c r="J8918" s="8" t="s">
        <v>1121</v>
      </c>
      <c r="K8918" s="205" t="s">
        <v>185</v>
      </c>
      <c r="M8918" s="9" t="s">
        <v>186</v>
      </c>
      <c r="N8918" s="215">
        <v>45341.902716967597</v>
      </c>
      <c r="O8918" s="8">
        <v>45341</v>
      </c>
    </row>
    <row r="8919" spans="1:15" x14ac:dyDescent="0.25">
      <c r="A8919" s="8">
        <v>45340</v>
      </c>
      <c r="B8919" s="9" t="s">
        <v>208</v>
      </c>
      <c r="C8919" s="9" t="s">
        <v>209</v>
      </c>
      <c r="D8919" s="3">
        <v>-22.03</v>
      </c>
      <c r="E8919" s="9" t="s">
        <v>724</v>
      </c>
      <c r="F8919" s="9" t="s">
        <v>118</v>
      </c>
      <c r="G8919" s="9" t="s">
        <v>210</v>
      </c>
      <c r="H8919" s="8">
        <v>45323</v>
      </c>
      <c r="I8919" s="8">
        <v>45334</v>
      </c>
      <c r="J8919" s="8" t="s">
        <v>2746</v>
      </c>
      <c r="K8919" s="205" t="s">
        <v>121</v>
      </c>
      <c r="M8919" s="9" t="s">
        <v>212</v>
      </c>
      <c r="N8919" s="215">
        <v>45345.6983025347</v>
      </c>
      <c r="O8919" s="8">
        <v>45345</v>
      </c>
    </row>
    <row r="8920" spans="1:15" x14ac:dyDescent="0.25">
      <c r="A8920" s="8">
        <v>45338</v>
      </c>
      <c r="B8920" s="9" t="s">
        <v>145</v>
      </c>
      <c r="C8920" s="9" t="s">
        <v>146</v>
      </c>
      <c r="D8920" s="3">
        <v>78.53</v>
      </c>
      <c r="E8920" s="9" t="s">
        <v>724</v>
      </c>
      <c r="F8920" s="9" t="s">
        <v>118</v>
      </c>
      <c r="G8920" s="9" t="s">
        <v>210</v>
      </c>
      <c r="H8920" s="8">
        <v>45323</v>
      </c>
      <c r="I8920" s="8">
        <v>45334</v>
      </c>
      <c r="J8920" s="8" t="s">
        <v>1091</v>
      </c>
      <c r="K8920" s="205" t="s">
        <v>121</v>
      </c>
      <c r="M8920" s="9" t="s">
        <v>148</v>
      </c>
      <c r="N8920" s="215">
        <v>45341.902716967597</v>
      </c>
      <c r="O8920" s="8"/>
    </row>
    <row r="8921" spans="1:15" x14ac:dyDescent="0.25">
      <c r="A8921" s="8">
        <v>45337</v>
      </c>
      <c r="B8921" s="9" t="s">
        <v>4337</v>
      </c>
      <c r="C8921" s="9" t="s">
        <v>567</v>
      </c>
      <c r="D8921" s="3">
        <v>-139.83000000000001</v>
      </c>
      <c r="E8921" s="9" t="s">
        <v>724</v>
      </c>
      <c r="F8921" s="9" t="s">
        <v>118</v>
      </c>
      <c r="G8921" s="9" t="s">
        <v>210</v>
      </c>
      <c r="H8921" s="8">
        <v>45323</v>
      </c>
      <c r="I8921" s="8">
        <v>45334</v>
      </c>
      <c r="J8921" s="8" t="s">
        <v>4338</v>
      </c>
      <c r="K8921" s="205" t="s">
        <v>121</v>
      </c>
      <c r="M8921" s="9" t="s">
        <v>4339</v>
      </c>
      <c r="N8921" s="215">
        <v>45341.902716967597</v>
      </c>
      <c r="O8921" s="8"/>
    </row>
    <row r="8922" spans="1:15" x14ac:dyDescent="0.25">
      <c r="A8922" s="8">
        <v>45337</v>
      </c>
      <c r="B8922" s="9" t="s">
        <v>2033</v>
      </c>
      <c r="C8922" s="9" t="s">
        <v>431</v>
      </c>
      <c r="D8922" s="3">
        <v>-10.69</v>
      </c>
      <c r="E8922" s="9" t="s">
        <v>724</v>
      </c>
      <c r="F8922" s="9" t="s">
        <v>118</v>
      </c>
      <c r="G8922" s="9" t="s">
        <v>210</v>
      </c>
      <c r="H8922" s="8">
        <v>45323</v>
      </c>
      <c r="I8922" s="8">
        <v>45334</v>
      </c>
      <c r="J8922" s="8" t="s">
        <v>2034</v>
      </c>
      <c r="K8922" s="205" t="s">
        <v>121</v>
      </c>
      <c r="M8922" s="9" t="s">
        <v>2035</v>
      </c>
      <c r="N8922" s="215">
        <v>45341.902716967597</v>
      </c>
      <c r="O8922" s="8"/>
    </row>
    <row r="8923" spans="1:15" x14ac:dyDescent="0.25">
      <c r="A8923" s="8">
        <v>45337</v>
      </c>
      <c r="B8923" s="9" t="s">
        <v>2033</v>
      </c>
      <c r="C8923" s="9" t="s">
        <v>431</v>
      </c>
      <c r="D8923" s="3">
        <v>-17.899999999999999</v>
      </c>
      <c r="E8923" s="9" t="s">
        <v>724</v>
      </c>
      <c r="F8923" s="9" t="s">
        <v>118</v>
      </c>
      <c r="G8923" s="9" t="s">
        <v>210</v>
      </c>
      <c r="H8923" s="8">
        <v>45323</v>
      </c>
      <c r="I8923" s="8">
        <v>45334</v>
      </c>
      <c r="J8923" s="8" t="s">
        <v>2532</v>
      </c>
      <c r="K8923" s="205" t="s">
        <v>121</v>
      </c>
      <c r="M8923" s="9" t="s">
        <v>2035</v>
      </c>
      <c r="N8923" s="215">
        <v>45341.902716967597</v>
      </c>
      <c r="O8923" s="8"/>
    </row>
    <row r="8924" spans="1:15" x14ac:dyDescent="0.25">
      <c r="A8924" s="8">
        <v>45831</v>
      </c>
      <c r="B8924" s="9" t="s">
        <v>179</v>
      </c>
      <c r="C8924" s="9" t="s">
        <v>180</v>
      </c>
      <c r="D8924" s="3">
        <v>33.590000000000003</v>
      </c>
      <c r="E8924" s="9" t="s">
        <v>181</v>
      </c>
      <c r="F8924" s="9" t="s">
        <v>182</v>
      </c>
      <c r="G8924" s="9" t="s">
        <v>183</v>
      </c>
      <c r="H8924" s="8">
        <v>45809</v>
      </c>
      <c r="I8924" s="8">
        <v>45831</v>
      </c>
      <c r="J8924" s="219" t="s">
        <v>17767</v>
      </c>
      <c r="K8924" s="205" t="s">
        <v>185</v>
      </c>
      <c r="M8924" s="9" t="s">
        <v>186</v>
      </c>
      <c r="N8924" s="215">
        <v>45840.490152685197</v>
      </c>
      <c r="O8924" s="8">
        <v>45840</v>
      </c>
    </row>
    <row r="8925" spans="1:15" x14ac:dyDescent="0.25">
      <c r="A8925" s="8">
        <v>45337</v>
      </c>
      <c r="B8925" s="9" t="s">
        <v>2033</v>
      </c>
      <c r="C8925" s="9" t="s">
        <v>431</v>
      </c>
      <c r="D8925" s="3">
        <v>-67.53</v>
      </c>
      <c r="E8925" s="9" t="s">
        <v>724</v>
      </c>
      <c r="F8925" s="9" t="s">
        <v>118</v>
      </c>
      <c r="G8925" s="9" t="s">
        <v>210</v>
      </c>
      <c r="H8925" s="8">
        <v>45323</v>
      </c>
      <c r="I8925" s="8">
        <v>45334</v>
      </c>
      <c r="J8925" s="8" t="s">
        <v>3918</v>
      </c>
      <c r="K8925" s="205" t="s">
        <v>121</v>
      </c>
      <c r="M8925" s="9" t="s">
        <v>2035</v>
      </c>
      <c r="N8925" s="215">
        <v>45341.902716967597</v>
      </c>
      <c r="O8925" s="8"/>
    </row>
    <row r="8926" spans="1:15" x14ac:dyDescent="0.25">
      <c r="A8926" s="8">
        <v>45336</v>
      </c>
      <c r="B8926" s="9" t="s">
        <v>2316</v>
      </c>
      <c r="C8926" s="9" t="s">
        <v>224</v>
      </c>
      <c r="D8926" s="3">
        <v>-14.39</v>
      </c>
      <c r="E8926" s="9" t="s">
        <v>724</v>
      </c>
      <c r="F8926" s="9" t="s">
        <v>118</v>
      </c>
      <c r="G8926" s="9" t="s">
        <v>210</v>
      </c>
      <c r="H8926" s="8">
        <v>45323</v>
      </c>
      <c r="I8926" s="8">
        <v>45334</v>
      </c>
      <c r="J8926" s="8" t="s">
        <v>2317</v>
      </c>
      <c r="K8926" s="205" t="s">
        <v>121</v>
      </c>
      <c r="M8926" s="9" t="s">
        <v>2318</v>
      </c>
      <c r="N8926" s="215">
        <v>45341.902716967597</v>
      </c>
      <c r="O8926" s="8"/>
    </row>
    <row r="8927" spans="1:15" x14ac:dyDescent="0.25">
      <c r="A8927" s="8">
        <v>45336</v>
      </c>
      <c r="B8927" s="9" t="s">
        <v>208</v>
      </c>
      <c r="C8927" s="9" t="s">
        <v>209</v>
      </c>
      <c r="D8927" s="3">
        <v>-71.42</v>
      </c>
      <c r="E8927" s="9" t="s">
        <v>724</v>
      </c>
      <c r="F8927" s="9" t="s">
        <v>118</v>
      </c>
      <c r="G8927" s="9" t="s">
        <v>210</v>
      </c>
      <c r="H8927" s="8">
        <v>45323</v>
      </c>
      <c r="I8927" s="8">
        <v>45334</v>
      </c>
      <c r="J8927" s="8" t="s">
        <v>3950</v>
      </c>
      <c r="K8927" s="205" t="s">
        <v>121</v>
      </c>
      <c r="M8927" s="9" t="s">
        <v>212</v>
      </c>
      <c r="N8927" s="215">
        <v>45341.902716967597</v>
      </c>
      <c r="O8927" s="8">
        <v>45341</v>
      </c>
    </row>
    <row r="8928" spans="1:15" x14ac:dyDescent="0.25">
      <c r="A8928" s="8">
        <v>45336</v>
      </c>
      <c r="B8928" s="9" t="s">
        <v>3765</v>
      </c>
      <c r="C8928" s="9" t="s">
        <v>146</v>
      </c>
      <c r="D8928" s="3">
        <v>-56.02</v>
      </c>
      <c r="E8928" s="9" t="s">
        <v>724</v>
      </c>
      <c r="F8928" s="9" t="s">
        <v>118</v>
      </c>
      <c r="G8928" s="9" t="s">
        <v>210</v>
      </c>
      <c r="H8928" s="8">
        <v>45323</v>
      </c>
      <c r="I8928" s="8">
        <v>45334</v>
      </c>
      <c r="J8928" s="8" t="s">
        <v>3766</v>
      </c>
      <c r="K8928" s="205" t="s">
        <v>121</v>
      </c>
      <c r="M8928" s="9" t="s">
        <v>3767</v>
      </c>
      <c r="N8928" s="215">
        <v>45341.902716967597</v>
      </c>
      <c r="O8928" s="8"/>
    </row>
    <row r="8929" spans="1:15" x14ac:dyDescent="0.25">
      <c r="A8929" s="8">
        <v>45336</v>
      </c>
      <c r="B8929" s="9" t="s">
        <v>145</v>
      </c>
      <c r="C8929" s="9" t="s">
        <v>146</v>
      </c>
      <c r="D8929" s="3">
        <v>-80.19</v>
      </c>
      <c r="E8929" s="9" t="s">
        <v>724</v>
      </c>
      <c r="F8929" s="9" t="s">
        <v>118</v>
      </c>
      <c r="G8929" s="9" t="s">
        <v>210</v>
      </c>
      <c r="H8929" s="8">
        <v>45323</v>
      </c>
      <c r="I8929" s="8">
        <v>45334</v>
      </c>
      <c r="J8929" s="8" t="s">
        <v>4052</v>
      </c>
      <c r="K8929" s="205" t="s">
        <v>121</v>
      </c>
      <c r="M8929" s="9" t="s">
        <v>148</v>
      </c>
      <c r="N8929" s="215">
        <v>45341.902716967597</v>
      </c>
      <c r="O8929" s="8"/>
    </row>
    <row r="8930" spans="1:15" x14ac:dyDescent="0.25">
      <c r="A8930" s="8">
        <v>45336</v>
      </c>
      <c r="B8930" s="9" t="s">
        <v>2750</v>
      </c>
      <c r="C8930" s="9" t="s">
        <v>124</v>
      </c>
      <c r="D8930" s="3">
        <v>-22.04</v>
      </c>
      <c r="E8930" s="9" t="s">
        <v>724</v>
      </c>
      <c r="F8930" s="9" t="s">
        <v>118</v>
      </c>
      <c r="G8930" s="9" t="s">
        <v>210</v>
      </c>
      <c r="H8930" s="8">
        <v>45323</v>
      </c>
      <c r="I8930" s="8">
        <v>45334</v>
      </c>
      <c r="J8930" s="8" t="s">
        <v>2751</v>
      </c>
      <c r="K8930" s="205" t="s">
        <v>121</v>
      </c>
      <c r="M8930" s="9" t="s">
        <v>2752</v>
      </c>
      <c r="N8930" s="215">
        <v>45341.902716967597</v>
      </c>
      <c r="O8930" s="8"/>
    </row>
    <row r="8931" spans="1:15" x14ac:dyDescent="0.25">
      <c r="A8931" s="8">
        <v>45824</v>
      </c>
      <c r="B8931" s="9" t="s">
        <v>205</v>
      </c>
      <c r="C8931" s="9" t="s">
        <v>180</v>
      </c>
      <c r="D8931" s="3">
        <v>36</v>
      </c>
      <c r="E8931" s="9" t="s">
        <v>193</v>
      </c>
      <c r="F8931" s="9" t="s">
        <v>194</v>
      </c>
      <c r="G8931" s="9" t="s">
        <v>183</v>
      </c>
      <c r="H8931" s="8">
        <v>45809</v>
      </c>
      <c r="I8931" s="8">
        <v>45824</v>
      </c>
      <c r="J8931" s="8" t="s">
        <v>17879</v>
      </c>
      <c r="K8931" s="205" t="s">
        <v>196</v>
      </c>
      <c r="M8931" s="9" t="s">
        <v>207</v>
      </c>
      <c r="N8931" s="215">
        <v>45840.490152685197</v>
      </c>
      <c r="O8931" s="8">
        <v>45840</v>
      </c>
    </row>
    <row r="8932" spans="1:15" x14ac:dyDescent="0.25">
      <c r="A8932" s="8">
        <v>45790</v>
      </c>
      <c r="B8932" s="9" t="s">
        <v>16362</v>
      </c>
      <c r="C8932" s="9" t="s">
        <v>124</v>
      </c>
      <c r="D8932" s="3">
        <v>-25.03</v>
      </c>
      <c r="E8932" s="9" t="s">
        <v>266</v>
      </c>
      <c r="F8932" s="9" t="s">
        <v>267</v>
      </c>
      <c r="G8932" s="9" t="s">
        <v>268</v>
      </c>
      <c r="H8932" s="8">
        <v>45778</v>
      </c>
      <c r="I8932" s="8">
        <v>45789</v>
      </c>
      <c r="J8932" s="8" t="s">
        <v>16363</v>
      </c>
      <c r="K8932" s="205" t="s">
        <v>270</v>
      </c>
      <c r="M8932" s="9" t="s">
        <v>16364</v>
      </c>
      <c r="N8932" s="215">
        <v>45809.629870740697</v>
      </c>
      <c r="O8932" s="8"/>
    </row>
    <row r="8933" spans="1:15" x14ac:dyDescent="0.25">
      <c r="A8933" s="8">
        <v>45921</v>
      </c>
      <c r="B8933" s="9" t="s">
        <v>2711</v>
      </c>
      <c r="C8933" s="9" t="s">
        <v>124</v>
      </c>
      <c r="D8933" s="3">
        <v>-26.65</v>
      </c>
      <c r="E8933" s="9" t="s">
        <v>266</v>
      </c>
      <c r="F8933" s="9" t="s">
        <v>267</v>
      </c>
      <c r="G8933" s="9" t="s">
        <v>268</v>
      </c>
      <c r="H8933" s="8">
        <v>45901</v>
      </c>
      <c r="I8933" s="8">
        <v>45915</v>
      </c>
      <c r="J8933" s="219" t="s">
        <v>19348</v>
      </c>
      <c r="K8933" s="205" t="s">
        <v>270</v>
      </c>
      <c r="M8933" s="9" t="s">
        <v>2711</v>
      </c>
      <c r="N8933" s="215">
        <v>45929.807189814797</v>
      </c>
      <c r="O8933" s="8">
        <v>45929</v>
      </c>
    </row>
    <row r="8934" spans="1:15" x14ac:dyDescent="0.25">
      <c r="A8934" s="8">
        <v>45890</v>
      </c>
      <c r="B8934" s="9" t="s">
        <v>2711</v>
      </c>
      <c r="C8934" s="9" t="s">
        <v>124</v>
      </c>
      <c r="D8934" s="3">
        <v>-26.65</v>
      </c>
      <c r="E8934" s="9" t="s">
        <v>266</v>
      </c>
      <c r="F8934" s="9" t="s">
        <v>267</v>
      </c>
      <c r="G8934" s="9" t="s">
        <v>268</v>
      </c>
      <c r="H8934" s="8">
        <v>45870</v>
      </c>
      <c r="I8934" s="8">
        <v>45887</v>
      </c>
      <c r="J8934" s="219" t="s">
        <v>19887</v>
      </c>
      <c r="K8934" s="205" t="s">
        <v>270</v>
      </c>
      <c r="M8934" s="9" t="s">
        <v>2711</v>
      </c>
      <c r="N8934" s="215">
        <v>45929.807189814797</v>
      </c>
      <c r="O8934" s="8">
        <v>45929</v>
      </c>
    </row>
    <row r="8935" spans="1:15" x14ac:dyDescent="0.25">
      <c r="A8935" s="8">
        <v>45859</v>
      </c>
      <c r="B8935" s="9" t="s">
        <v>2711</v>
      </c>
      <c r="C8935" s="9" t="s">
        <v>124</v>
      </c>
      <c r="D8935" s="3">
        <v>-26.65</v>
      </c>
      <c r="E8935" s="9" t="s">
        <v>266</v>
      </c>
      <c r="F8935" s="9" t="s">
        <v>267</v>
      </c>
      <c r="G8935" s="9" t="s">
        <v>268</v>
      </c>
      <c r="H8935" s="8">
        <v>45839</v>
      </c>
      <c r="I8935" s="8">
        <v>45859</v>
      </c>
      <c r="J8935" s="219" t="s">
        <v>20313</v>
      </c>
      <c r="K8935" s="205" t="s">
        <v>270</v>
      </c>
      <c r="M8935" s="9" t="s">
        <v>2713</v>
      </c>
      <c r="N8935" s="215">
        <v>45929.807189814797</v>
      </c>
      <c r="O8935" s="8">
        <v>45929</v>
      </c>
    </row>
    <row r="8936" spans="1:15" x14ac:dyDescent="0.25">
      <c r="A8936" s="8">
        <v>45762</v>
      </c>
      <c r="B8936" s="9" t="s">
        <v>14755</v>
      </c>
      <c r="C8936" s="9" t="s">
        <v>180</v>
      </c>
      <c r="D8936" s="3">
        <v>37.71</v>
      </c>
      <c r="E8936" s="9" t="s">
        <v>181</v>
      </c>
      <c r="F8936" s="9" t="s">
        <v>182</v>
      </c>
      <c r="G8936" s="9" t="s">
        <v>183</v>
      </c>
      <c r="H8936" s="8">
        <v>45748</v>
      </c>
      <c r="I8936" s="8">
        <v>45761</v>
      </c>
      <c r="J8936" s="219" t="s">
        <v>14758</v>
      </c>
      <c r="K8936" s="205" t="s">
        <v>185</v>
      </c>
      <c r="M8936" s="9" t="s">
        <v>14757</v>
      </c>
      <c r="N8936" s="215">
        <v>45777.922227581003</v>
      </c>
      <c r="O8936" s="8">
        <v>45777</v>
      </c>
    </row>
    <row r="8937" spans="1:15" x14ac:dyDescent="0.25">
      <c r="A8937" s="8">
        <v>45832</v>
      </c>
      <c r="B8937" s="9" t="s">
        <v>330</v>
      </c>
      <c r="C8937" s="9" t="s">
        <v>180</v>
      </c>
      <c r="D8937" s="3">
        <v>37.72</v>
      </c>
      <c r="E8937" s="9" t="s">
        <v>331</v>
      </c>
      <c r="F8937" s="9" t="s">
        <v>332</v>
      </c>
      <c r="G8937" s="9" t="s">
        <v>183</v>
      </c>
      <c r="H8937" s="8">
        <v>45809</v>
      </c>
      <c r="I8937" s="8">
        <v>45831</v>
      </c>
      <c r="J8937" s="219" t="s">
        <v>17765</v>
      </c>
      <c r="K8937" s="205" t="s">
        <v>334</v>
      </c>
      <c r="M8937" s="9" t="s">
        <v>335</v>
      </c>
      <c r="N8937" s="215">
        <v>45840.490152685197</v>
      </c>
      <c r="O8937" s="8">
        <v>45840</v>
      </c>
    </row>
    <row r="8938" spans="1:15" x14ac:dyDescent="0.25">
      <c r="A8938" s="8">
        <v>45829</v>
      </c>
      <c r="B8938" s="9" t="s">
        <v>2711</v>
      </c>
      <c r="C8938" s="9" t="s">
        <v>124</v>
      </c>
      <c r="D8938" s="3">
        <v>-26.65</v>
      </c>
      <c r="E8938" s="9" t="s">
        <v>266</v>
      </c>
      <c r="F8938" s="9" t="s">
        <v>267</v>
      </c>
      <c r="G8938" s="9" t="s">
        <v>268</v>
      </c>
      <c r="H8938" s="8">
        <v>45809</v>
      </c>
      <c r="I8938" s="8">
        <v>45824</v>
      </c>
      <c r="J8938" s="8" t="s">
        <v>17801</v>
      </c>
      <c r="K8938" s="205" t="s">
        <v>270</v>
      </c>
      <c r="M8938" s="9" t="s">
        <v>2713</v>
      </c>
      <c r="N8938" s="215">
        <v>45840.490152685197</v>
      </c>
      <c r="O8938" s="8">
        <v>45840</v>
      </c>
    </row>
    <row r="8939" spans="1:15" x14ac:dyDescent="0.25">
      <c r="A8939" s="8">
        <v>45750</v>
      </c>
      <c r="B8939" s="9" t="s">
        <v>15003</v>
      </c>
      <c r="C8939" s="9" t="s">
        <v>180</v>
      </c>
      <c r="D8939" s="3">
        <v>39.380000000000003</v>
      </c>
      <c r="E8939" s="9" t="s">
        <v>181</v>
      </c>
      <c r="F8939" s="9" t="s">
        <v>182</v>
      </c>
      <c r="G8939" s="9" t="s">
        <v>183</v>
      </c>
      <c r="H8939" s="8">
        <v>45748</v>
      </c>
      <c r="I8939" s="8">
        <v>45747</v>
      </c>
      <c r="J8939" s="219" t="s">
        <v>15031</v>
      </c>
      <c r="K8939" s="205" t="s">
        <v>185</v>
      </c>
      <c r="M8939" s="9" t="s">
        <v>15005</v>
      </c>
      <c r="N8939" s="215">
        <v>45777.922227581003</v>
      </c>
      <c r="O8939" s="8">
        <v>45777</v>
      </c>
    </row>
    <row r="8940" spans="1:15" x14ac:dyDescent="0.25">
      <c r="A8940" s="8">
        <v>45798</v>
      </c>
      <c r="B8940" s="9" t="s">
        <v>2711</v>
      </c>
      <c r="C8940" s="9" t="s">
        <v>124</v>
      </c>
      <c r="D8940" s="3">
        <v>-26.65</v>
      </c>
      <c r="E8940" s="9" t="s">
        <v>266</v>
      </c>
      <c r="F8940" s="9" t="s">
        <v>267</v>
      </c>
      <c r="G8940" s="9" t="s">
        <v>268</v>
      </c>
      <c r="H8940" s="8">
        <v>45778</v>
      </c>
      <c r="I8940" s="8">
        <v>45796</v>
      </c>
      <c r="J8940" s="8" t="s">
        <v>16212</v>
      </c>
      <c r="K8940" s="205" t="s">
        <v>270</v>
      </c>
      <c r="M8940" s="9" t="s">
        <v>2713</v>
      </c>
      <c r="N8940" s="215">
        <v>45809.629870740697</v>
      </c>
      <c r="O8940" s="8">
        <v>45809</v>
      </c>
    </row>
    <row r="8941" spans="1:15" x14ac:dyDescent="0.25">
      <c r="A8941" s="8">
        <v>45768</v>
      </c>
      <c r="B8941" s="9" t="s">
        <v>2711</v>
      </c>
      <c r="C8941" s="9" t="s">
        <v>124</v>
      </c>
      <c r="D8941" s="3">
        <v>-26.65</v>
      </c>
      <c r="E8941" s="9" t="s">
        <v>266</v>
      </c>
      <c r="F8941" s="9" t="s">
        <v>267</v>
      </c>
      <c r="G8941" s="9" t="s">
        <v>268</v>
      </c>
      <c r="H8941" s="8">
        <v>45748</v>
      </c>
      <c r="I8941" s="8">
        <v>45768</v>
      </c>
      <c r="J8941" s="219" t="s">
        <v>14649</v>
      </c>
      <c r="K8941" s="205" t="s">
        <v>270</v>
      </c>
      <c r="M8941" s="9" t="s">
        <v>2711</v>
      </c>
      <c r="N8941" s="215">
        <v>45777.922227581003</v>
      </c>
      <c r="O8941" s="8">
        <v>45777</v>
      </c>
    </row>
    <row r="8942" spans="1:15" x14ac:dyDescent="0.25">
      <c r="A8942" s="8">
        <v>45737</v>
      </c>
      <c r="B8942" s="9" t="s">
        <v>2711</v>
      </c>
      <c r="C8942" s="9" t="s">
        <v>124</v>
      </c>
      <c r="D8942" s="3">
        <v>-26.65</v>
      </c>
      <c r="E8942" s="9" t="s">
        <v>266</v>
      </c>
      <c r="F8942" s="9" t="s">
        <v>267</v>
      </c>
      <c r="G8942" s="9" t="s">
        <v>268</v>
      </c>
      <c r="H8942" s="8">
        <v>45717</v>
      </c>
      <c r="I8942" s="8">
        <v>45733</v>
      </c>
      <c r="J8942" s="219" t="s">
        <v>15273</v>
      </c>
      <c r="K8942" s="205" t="s">
        <v>270</v>
      </c>
      <c r="M8942" s="9" t="s">
        <v>2713</v>
      </c>
      <c r="N8942" s="215">
        <v>45777.922227581003</v>
      </c>
      <c r="O8942" s="8">
        <v>45777</v>
      </c>
    </row>
    <row r="8943" spans="1:15" x14ac:dyDescent="0.25">
      <c r="A8943" s="8">
        <v>45497</v>
      </c>
      <c r="B8943" s="9" t="s">
        <v>7716</v>
      </c>
      <c r="C8943" s="9" t="s">
        <v>180</v>
      </c>
      <c r="D8943" s="3">
        <v>39.770000000000003</v>
      </c>
      <c r="E8943" s="9" t="s">
        <v>181</v>
      </c>
      <c r="F8943" s="9" t="s">
        <v>182</v>
      </c>
      <c r="G8943" s="9" t="s">
        <v>183</v>
      </c>
      <c r="H8943" s="8">
        <v>45474</v>
      </c>
      <c r="I8943" s="8">
        <v>45495</v>
      </c>
      <c r="J8943" s="8" t="s">
        <v>7719</v>
      </c>
      <c r="K8943" s="205" t="s">
        <v>185</v>
      </c>
      <c r="M8943" s="9" t="s">
        <v>7718</v>
      </c>
      <c r="N8943" s="215">
        <v>45505.8848292361</v>
      </c>
      <c r="O8943" s="8">
        <v>45505</v>
      </c>
    </row>
    <row r="8944" spans="1:15" x14ac:dyDescent="0.25">
      <c r="A8944" s="8">
        <v>45636</v>
      </c>
      <c r="B8944" s="9" t="s">
        <v>205</v>
      </c>
      <c r="C8944" s="9" t="s">
        <v>180</v>
      </c>
      <c r="D8944" s="3">
        <v>40</v>
      </c>
      <c r="E8944" s="9" t="s">
        <v>193</v>
      </c>
      <c r="F8944" s="9" t="s">
        <v>194</v>
      </c>
      <c r="G8944" s="9" t="s">
        <v>183</v>
      </c>
      <c r="H8944" s="8">
        <v>45627</v>
      </c>
      <c r="I8944" s="8">
        <v>45635</v>
      </c>
      <c r="J8944" s="219" t="s">
        <v>12814</v>
      </c>
      <c r="K8944" s="205" t="s">
        <v>196</v>
      </c>
      <c r="M8944" s="9" t="s">
        <v>207</v>
      </c>
      <c r="N8944" s="215">
        <v>45681.075335370399</v>
      </c>
      <c r="O8944" s="8">
        <v>45681</v>
      </c>
    </row>
    <row r="8945" spans="1:15" x14ac:dyDescent="0.25">
      <c r="A8945" s="8">
        <v>45499</v>
      </c>
      <c r="B8945" s="9" t="s">
        <v>205</v>
      </c>
      <c r="C8945" s="9" t="s">
        <v>180</v>
      </c>
      <c r="D8945" s="3">
        <v>40</v>
      </c>
      <c r="E8945" s="9" t="s">
        <v>193</v>
      </c>
      <c r="F8945" s="9" t="s">
        <v>194</v>
      </c>
      <c r="G8945" s="9" t="s">
        <v>183</v>
      </c>
      <c r="H8945" s="8">
        <v>45474</v>
      </c>
      <c r="I8945" s="8">
        <v>45495</v>
      </c>
      <c r="J8945" s="8" t="s">
        <v>7681</v>
      </c>
      <c r="K8945" s="205" t="s">
        <v>196</v>
      </c>
      <c r="M8945" s="9" t="s">
        <v>207</v>
      </c>
      <c r="N8945" s="215">
        <v>45505.8848292361</v>
      </c>
      <c r="O8945" s="8">
        <v>45505</v>
      </c>
    </row>
    <row r="8946" spans="1:15" x14ac:dyDescent="0.25">
      <c r="A8946" s="8">
        <v>45335</v>
      </c>
      <c r="B8946" s="9" t="s">
        <v>485</v>
      </c>
      <c r="C8946" s="9" t="s">
        <v>209</v>
      </c>
      <c r="D8946" s="3">
        <v>-29.14</v>
      </c>
      <c r="E8946" s="9" t="s">
        <v>724</v>
      </c>
      <c r="F8946" s="9" t="s">
        <v>118</v>
      </c>
      <c r="G8946" s="9" t="s">
        <v>210</v>
      </c>
      <c r="H8946" s="8">
        <v>45323</v>
      </c>
      <c r="I8946" s="8">
        <v>45334</v>
      </c>
      <c r="J8946" s="8" t="s">
        <v>3081</v>
      </c>
      <c r="K8946" s="205" t="s">
        <v>121</v>
      </c>
      <c r="M8946" s="9" t="s">
        <v>487</v>
      </c>
      <c r="N8946" s="215">
        <v>45341.902716967597</v>
      </c>
      <c r="O8946" s="8">
        <v>45341</v>
      </c>
    </row>
    <row r="8947" spans="1:15" x14ac:dyDescent="0.25">
      <c r="A8947" s="8">
        <v>45335</v>
      </c>
      <c r="B8947" s="9" t="s">
        <v>597</v>
      </c>
      <c r="C8947" s="9" t="s">
        <v>598</v>
      </c>
      <c r="D8947" s="3">
        <v>-52.18</v>
      </c>
      <c r="E8947" s="9" t="s">
        <v>724</v>
      </c>
      <c r="F8947" s="9" t="s">
        <v>118</v>
      </c>
      <c r="G8947" s="9" t="s">
        <v>210</v>
      </c>
      <c r="H8947" s="8">
        <v>45323</v>
      </c>
      <c r="I8947" s="8">
        <v>45334</v>
      </c>
      <c r="J8947" s="8" t="s">
        <v>3697</v>
      </c>
      <c r="K8947" s="205" t="s">
        <v>121</v>
      </c>
      <c r="M8947" s="9" t="s">
        <v>600</v>
      </c>
      <c r="N8947" s="215">
        <v>45341.902716967597</v>
      </c>
      <c r="O8947" s="8"/>
    </row>
    <row r="8948" spans="1:15" x14ac:dyDescent="0.25">
      <c r="A8948" s="8">
        <v>45334</v>
      </c>
      <c r="B8948" s="9" t="s">
        <v>2487</v>
      </c>
      <c r="C8948" s="9" t="s">
        <v>224</v>
      </c>
      <c r="D8948" s="3">
        <v>-23.34</v>
      </c>
      <c r="E8948" s="9" t="s">
        <v>724</v>
      </c>
      <c r="F8948" s="9" t="s">
        <v>118</v>
      </c>
      <c r="G8948" s="9" t="s">
        <v>210</v>
      </c>
      <c r="H8948" s="8">
        <v>45323</v>
      </c>
      <c r="I8948" s="8">
        <v>45334</v>
      </c>
      <c r="J8948" s="8" t="s">
        <v>2831</v>
      </c>
      <c r="K8948" s="205" t="s">
        <v>121</v>
      </c>
      <c r="M8948" s="9" t="s">
        <v>2489</v>
      </c>
      <c r="N8948" s="215">
        <v>45341.902716967597</v>
      </c>
      <c r="O8948" s="8"/>
    </row>
    <row r="8949" spans="1:15" x14ac:dyDescent="0.25">
      <c r="A8949" s="8">
        <v>45334</v>
      </c>
      <c r="B8949" s="9" t="s">
        <v>2922</v>
      </c>
      <c r="C8949" s="9" t="s">
        <v>337</v>
      </c>
      <c r="D8949" s="3">
        <v>-25</v>
      </c>
      <c r="E8949" s="9" t="s">
        <v>724</v>
      </c>
      <c r="F8949" s="9" t="s">
        <v>118</v>
      </c>
      <c r="G8949" s="9" t="s">
        <v>210</v>
      </c>
      <c r="H8949" s="8">
        <v>45323</v>
      </c>
      <c r="I8949" s="8">
        <v>45334</v>
      </c>
      <c r="J8949" s="8" t="s">
        <v>2923</v>
      </c>
      <c r="K8949" s="205" t="s">
        <v>121</v>
      </c>
      <c r="M8949" s="9" t="s">
        <v>2924</v>
      </c>
      <c r="N8949" s="215">
        <v>45341.902716967597</v>
      </c>
      <c r="O8949" s="8"/>
    </row>
    <row r="8950" spans="1:15" x14ac:dyDescent="0.25">
      <c r="A8950" s="8">
        <v>45206</v>
      </c>
      <c r="B8950" s="9" t="s">
        <v>1128</v>
      </c>
      <c r="C8950" s="9" t="s">
        <v>124</v>
      </c>
      <c r="D8950" s="3">
        <v>-29</v>
      </c>
      <c r="E8950" s="9" t="s">
        <v>724</v>
      </c>
      <c r="F8950" s="9" t="s">
        <v>118</v>
      </c>
      <c r="G8950" s="9" t="s">
        <v>210</v>
      </c>
      <c r="H8950" s="8">
        <v>45200</v>
      </c>
      <c r="I8950" s="8">
        <v>45201</v>
      </c>
      <c r="J8950" s="219" t="s">
        <v>3072</v>
      </c>
      <c r="K8950" s="205" t="s">
        <v>121</v>
      </c>
      <c r="M8950" s="9" t="s">
        <v>1130</v>
      </c>
      <c r="N8950" s="215">
        <v>45294.9567489931</v>
      </c>
      <c r="O8950" s="8"/>
    </row>
    <row r="8951" spans="1:15" x14ac:dyDescent="0.25">
      <c r="A8951" s="8">
        <v>45530</v>
      </c>
      <c r="B8951" s="9" t="s">
        <v>330</v>
      </c>
      <c r="C8951" s="9" t="s">
        <v>180</v>
      </c>
      <c r="D8951" s="3">
        <v>42.01</v>
      </c>
      <c r="E8951" s="9" t="s">
        <v>331</v>
      </c>
      <c r="F8951" s="9" t="s">
        <v>332</v>
      </c>
      <c r="G8951" s="9" t="s">
        <v>183</v>
      </c>
      <c r="H8951" s="8">
        <v>45505</v>
      </c>
      <c r="I8951" s="8">
        <v>45530</v>
      </c>
      <c r="J8951" s="8" t="s">
        <v>8991</v>
      </c>
      <c r="K8951" s="205" t="s">
        <v>334</v>
      </c>
      <c r="M8951" s="9" t="s">
        <v>335</v>
      </c>
      <c r="N8951" s="215">
        <v>45534.648212951397</v>
      </c>
      <c r="O8951" s="8">
        <v>45534</v>
      </c>
    </row>
    <row r="8952" spans="1:15" x14ac:dyDescent="0.25">
      <c r="A8952" s="8">
        <v>45176</v>
      </c>
      <c r="B8952" s="9" t="s">
        <v>1128</v>
      </c>
      <c r="C8952" s="9" t="s">
        <v>124</v>
      </c>
      <c r="D8952" s="3">
        <v>-29</v>
      </c>
      <c r="E8952" s="9" t="s">
        <v>724</v>
      </c>
      <c r="F8952" s="9" t="s">
        <v>118</v>
      </c>
      <c r="G8952" s="9" t="s">
        <v>210</v>
      </c>
      <c r="H8952" s="8">
        <v>45170</v>
      </c>
      <c r="I8952" s="8">
        <v>45173</v>
      </c>
      <c r="J8952" s="8" t="s">
        <v>3073</v>
      </c>
      <c r="K8952" s="205" t="s">
        <v>121</v>
      </c>
      <c r="M8952" s="9" t="s">
        <v>1130</v>
      </c>
      <c r="N8952" s="215">
        <v>45294.9567489931</v>
      </c>
      <c r="O8952" s="8"/>
    </row>
    <row r="8953" spans="1:15" x14ac:dyDescent="0.25">
      <c r="A8953" s="8">
        <v>45244</v>
      </c>
      <c r="B8953" s="9" t="s">
        <v>951</v>
      </c>
      <c r="C8953" s="9" t="s">
        <v>180</v>
      </c>
      <c r="D8953" s="3">
        <v>42.48</v>
      </c>
      <c r="E8953" s="9" t="s">
        <v>193</v>
      </c>
      <c r="F8953" s="9" t="s">
        <v>194</v>
      </c>
      <c r="G8953" s="9" t="s">
        <v>183</v>
      </c>
      <c r="H8953" s="8">
        <v>45231</v>
      </c>
      <c r="I8953" s="8">
        <v>45243</v>
      </c>
      <c r="J8953" s="8" t="s">
        <v>1112</v>
      </c>
      <c r="K8953" s="205" t="s">
        <v>196</v>
      </c>
      <c r="M8953" s="9" t="s">
        <v>953</v>
      </c>
      <c r="N8953" s="215">
        <v>45294.9567489931</v>
      </c>
      <c r="O8953" s="8"/>
    </row>
    <row r="8954" spans="1:15" x14ac:dyDescent="0.25">
      <c r="A8954" s="8">
        <v>45335</v>
      </c>
      <c r="B8954" s="9" t="s">
        <v>3143</v>
      </c>
      <c r="C8954" s="9" t="s">
        <v>124</v>
      </c>
      <c r="D8954" s="3">
        <v>-30.03</v>
      </c>
      <c r="E8954" s="9" t="s">
        <v>132</v>
      </c>
      <c r="F8954" s="9" t="s">
        <v>133</v>
      </c>
      <c r="G8954" s="9" t="s">
        <v>134</v>
      </c>
      <c r="H8954" s="8">
        <v>45323</v>
      </c>
      <c r="I8954" s="8">
        <v>45334</v>
      </c>
      <c r="J8954" s="8" t="s">
        <v>3144</v>
      </c>
      <c r="K8954" s="206" t="s">
        <v>136</v>
      </c>
      <c r="M8954" s="9" t="s">
        <v>3145</v>
      </c>
      <c r="N8954" s="215">
        <v>45341.902716967597</v>
      </c>
      <c r="O8954" s="8"/>
    </row>
    <row r="8955" spans="1:15" x14ac:dyDescent="0.25">
      <c r="A8955" s="8">
        <v>45334</v>
      </c>
      <c r="B8955" s="9" t="s">
        <v>3271</v>
      </c>
      <c r="C8955" s="9" t="s">
        <v>337</v>
      </c>
      <c r="D8955" s="3">
        <v>-33.08</v>
      </c>
      <c r="E8955" s="9" t="s">
        <v>724</v>
      </c>
      <c r="F8955" s="9" t="s">
        <v>118</v>
      </c>
      <c r="G8955" s="9" t="s">
        <v>210</v>
      </c>
      <c r="H8955" s="8">
        <v>45323</v>
      </c>
      <c r="I8955" s="8">
        <v>45334</v>
      </c>
      <c r="J8955" s="8" t="s">
        <v>3272</v>
      </c>
      <c r="K8955" s="205" t="s">
        <v>121</v>
      </c>
      <c r="M8955" s="9" t="s">
        <v>3273</v>
      </c>
      <c r="N8955" s="215">
        <v>45341.902716967597</v>
      </c>
      <c r="O8955" s="8"/>
    </row>
    <row r="8956" spans="1:15" x14ac:dyDescent="0.25">
      <c r="A8956" s="8">
        <v>45334</v>
      </c>
      <c r="B8956" s="9" t="s">
        <v>976</v>
      </c>
      <c r="C8956" s="9" t="s">
        <v>337</v>
      </c>
      <c r="D8956" s="3">
        <v>-690.42</v>
      </c>
      <c r="E8956" s="9" t="s">
        <v>724</v>
      </c>
      <c r="F8956" s="9" t="s">
        <v>118</v>
      </c>
      <c r="G8956" s="9" t="s">
        <v>210</v>
      </c>
      <c r="H8956" s="8">
        <v>45323</v>
      </c>
      <c r="I8956" s="8">
        <v>45334</v>
      </c>
      <c r="J8956" s="8" t="s">
        <v>4770</v>
      </c>
      <c r="K8956" s="205" t="s">
        <v>121</v>
      </c>
      <c r="M8956" s="9" t="s">
        <v>978</v>
      </c>
      <c r="N8956" s="215">
        <v>45341.902716967597</v>
      </c>
      <c r="O8956" s="8"/>
    </row>
    <row r="8957" spans="1:15" x14ac:dyDescent="0.25">
      <c r="A8957" s="8">
        <v>45333</v>
      </c>
      <c r="B8957" s="9" t="s">
        <v>3446</v>
      </c>
      <c r="C8957" s="9" t="s">
        <v>337</v>
      </c>
      <c r="D8957" s="3">
        <v>-40</v>
      </c>
      <c r="E8957" s="9" t="s">
        <v>724</v>
      </c>
      <c r="F8957" s="9" t="s">
        <v>118</v>
      </c>
      <c r="G8957" s="9" t="s">
        <v>210</v>
      </c>
      <c r="H8957" s="8">
        <v>45323</v>
      </c>
      <c r="I8957" s="8">
        <v>45327</v>
      </c>
      <c r="J8957" s="8" t="s">
        <v>3447</v>
      </c>
      <c r="K8957" s="205" t="s">
        <v>121</v>
      </c>
      <c r="M8957" s="9" t="s">
        <v>3448</v>
      </c>
      <c r="N8957" s="215">
        <v>45336.674582523097</v>
      </c>
      <c r="O8957" s="8"/>
    </row>
    <row r="8958" spans="1:15" x14ac:dyDescent="0.25">
      <c r="A8958" s="8">
        <v>45721</v>
      </c>
      <c r="B8958" s="9" t="s">
        <v>205</v>
      </c>
      <c r="C8958" s="9" t="s">
        <v>180</v>
      </c>
      <c r="D8958" s="3">
        <v>45</v>
      </c>
      <c r="E8958" s="9" t="s">
        <v>193</v>
      </c>
      <c r="F8958" s="9" t="s">
        <v>194</v>
      </c>
      <c r="G8958" s="9" t="s">
        <v>183</v>
      </c>
      <c r="H8958" s="8">
        <v>45717</v>
      </c>
      <c r="I8958" s="8">
        <v>45719</v>
      </c>
      <c r="J8958" s="219" t="s">
        <v>13866</v>
      </c>
      <c r="K8958" s="205" t="s">
        <v>196</v>
      </c>
      <c r="M8958" s="9" t="s">
        <v>207</v>
      </c>
      <c r="N8958" s="215">
        <v>45733.5614541088</v>
      </c>
      <c r="O8958" s="8">
        <v>45733</v>
      </c>
    </row>
    <row r="8959" spans="1:15" x14ac:dyDescent="0.25">
      <c r="A8959" s="8">
        <v>45574</v>
      </c>
      <c r="B8959" s="9" t="s">
        <v>205</v>
      </c>
      <c r="C8959" s="9" t="s">
        <v>180</v>
      </c>
      <c r="D8959" s="3">
        <v>45</v>
      </c>
      <c r="E8959" s="9" t="s">
        <v>193</v>
      </c>
      <c r="F8959" s="9" t="s">
        <v>194</v>
      </c>
      <c r="G8959" s="9" t="s">
        <v>183</v>
      </c>
      <c r="H8959" s="8">
        <v>45566</v>
      </c>
      <c r="I8959" s="8">
        <v>45572</v>
      </c>
      <c r="J8959" s="219" t="s">
        <v>11277</v>
      </c>
      <c r="K8959" s="205" t="s">
        <v>196</v>
      </c>
      <c r="M8959" s="9" t="s">
        <v>207</v>
      </c>
      <c r="N8959" s="215">
        <v>45594.789547013897</v>
      </c>
      <c r="O8959" s="8">
        <v>45594</v>
      </c>
    </row>
    <row r="8960" spans="1:15" x14ac:dyDescent="0.25">
      <c r="A8960" s="8">
        <v>45893</v>
      </c>
      <c r="B8960" s="9" t="s">
        <v>19833</v>
      </c>
      <c r="C8960" s="9" t="s">
        <v>124</v>
      </c>
      <c r="D8960" s="3">
        <v>-36</v>
      </c>
      <c r="E8960" s="9" t="s">
        <v>266</v>
      </c>
      <c r="F8960" s="9" t="s">
        <v>267</v>
      </c>
      <c r="G8960" s="9" t="s">
        <v>268</v>
      </c>
      <c r="H8960" s="8">
        <v>45870</v>
      </c>
      <c r="I8960" s="8">
        <v>45887</v>
      </c>
      <c r="J8960" s="219" t="s">
        <v>19834</v>
      </c>
      <c r="K8960" s="205" t="s">
        <v>270</v>
      </c>
      <c r="M8960" s="9" t="s">
        <v>19835</v>
      </c>
      <c r="N8960" s="215">
        <v>45929.807189814797</v>
      </c>
      <c r="O8960" s="8"/>
    </row>
    <row r="8961" spans="1:15" x14ac:dyDescent="0.25">
      <c r="A8961" s="8">
        <v>45528</v>
      </c>
      <c r="B8961" s="9" t="s">
        <v>9040</v>
      </c>
      <c r="C8961" s="9" t="s">
        <v>124</v>
      </c>
      <c r="D8961" s="3">
        <v>-36</v>
      </c>
      <c r="E8961" s="9" t="s">
        <v>266</v>
      </c>
      <c r="F8961" s="9" t="s">
        <v>267</v>
      </c>
      <c r="G8961" s="9" t="s">
        <v>268</v>
      </c>
      <c r="H8961" s="8">
        <v>45505</v>
      </c>
      <c r="I8961" s="8">
        <v>45523</v>
      </c>
      <c r="J8961" s="8" t="s">
        <v>9041</v>
      </c>
      <c r="K8961" s="205" t="s">
        <v>270</v>
      </c>
      <c r="M8961" s="9" t="s">
        <v>9042</v>
      </c>
      <c r="N8961" s="215">
        <v>45534.648212951397</v>
      </c>
      <c r="O8961" s="8"/>
    </row>
    <row r="8962" spans="1:15" x14ac:dyDescent="0.25">
      <c r="A8962" s="8">
        <v>45559</v>
      </c>
      <c r="B8962" s="9" t="s">
        <v>330</v>
      </c>
      <c r="C8962" s="9" t="s">
        <v>180</v>
      </c>
      <c r="D8962" s="3">
        <v>45.93</v>
      </c>
      <c r="E8962" s="9" t="s">
        <v>331</v>
      </c>
      <c r="F8962" s="9" t="s">
        <v>332</v>
      </c>
      <c r="G8962" s="9" t="s">
        <v>183</v>
      </c>
      <c r="H8962" s="8">
        <v>45536</v>
      </c>
      <c r="I8962" s="8">
        <v>45558</v>
      </c>
      <c r="J8962" s="8" t="s">
        <v>10223</v>
      </c>
      <c r="K8962" s="205" t="s">
        <v>334</v>
      </c>
      <c r="M8962" s="9" t="s">
        <v>335</v>
      </c>
      <c r="N8962" s="215">
        <v>45575.565837071801</v>
      </c>
      <c r="O8962" s="8">
        <v>45575</v>
      </c>
    </row>
    <row r="8963" spans="1:15" x14ac:dyDescent="0.25">
      <c r="A8963" s="8">
        <v>45785</v>
      </c>
      <c r="B8963" s="9" t="s">
        <v>16599</v>
      </c>
      <c r="C8963" s="9" t="s">
        <v>124</v>
      </c>
      <c r="D8963" s="3">
        <v>-38.61</v>
      </c>
      <c r="E8963" s="9" t="s">
        <v>266</v>
      </c>
      <c r="F8963" s="9" t="s">
        <v>267</v>
      </c>
      <c r="G8963" s="9" t="s">
        <v>268</v>
      </c>
      <c r="H8963" s="8">
        <v>45778</v>
      </c>
      <c r="I8963" s="8">
        <v>45782</v>
      </c>
      <c r="J8963" s="8" t="s">
        <v>16600</v>
      </c>
      <c r="K8963" s="205" t="s">
        <v>270</v>
      </c>
      <c r="M8963" s="9" t="s">
        <v>16601</v>
      </c>
      <c r="N8963" s="215">
        <v>45809.629870740697</v>
      </c>
      <c r="O8963" s="8"/>
    </row>
    <row r="8964" spans="1:15" x14ac:dyDescent="0.25">
      <c r="A8964" s="8">
        <v>45396</v>
      </c>
      <c r="B8964" s="9" t="s">
        <v>3457</v>
      </c>
      <c r="C8964" s="9" t="s">
        <v>124</v>
      </c>
      <c r="D8964" s="3">
        <v>-40.54</v>
      </c>
      <c r="E8964" s="9" t="s">
        <v>266</v>
      </c>
      <c r="F8964" s="9" t="s">
        <v>267</v>
      </c>
      <c r="G8964" s="9" t="s">
        <v>268</v>
      </c>
      <c r="H8964" s="8">
        <v>45383</v>
      </c>
      <c r="I8964" s="8">
        <v>45390</v>
      </c>
      <c r="J8964" s="8" t="s">
        <v>3458</v>
      </c>
      <c r="K8964" s="205" t="s">
        <v>270</v>
      </c>
      <c r="M8964" s="9" t="s">
        <v>3459</v>
      </c>
      <c r="N8964" s="215">
        <v>45402.639274791698</v>
      </c>
      <c r="O8964" s="8"/>
    </row>
    <row r="8965" spans="1:15" x14ac:dyDescent="0.25">
      <c r="A8965" s="8">
        <v>45762</v>
      </c>
      <c r="B8965" s="9" t="s">
        <v>14747</v>
      </c>
      <c r="C8965" s="9" t="s">
        <v>180</v>
      </c>
      <c r="D8965" s="3">
        <v>46.26</v>
      </c>
      <c r="E8965" s="9" t="s">
        <v>181</v>
      </c>
      <c r="F8965" s="9" t="s">
        <v>182</v>
      </c>
      <c r="G8965" s="9" t="s">
        <v>183</v>
      </c>
      <c r="H8965" s="8">
        <v>45748</v>
      </c>
      <c r="I8965" s="8">
        <v>45761</v>
      </c>
      <c r="J8965" s="219" t="s">
        <v>14750</v>
      </c>
      <c r="K8965" s="205" t="s">
        <v>185</v>
      </c>
      <c r="M8965" s="9" t="s">
        <v>14749</v>
      </c>
      <c r="N8965" s="215">
        <v>45777.922227581003</v>
      </c>
      <c r="O8965" s="8">
        <v>45777</v>
      </c>
    </row>
    <row r="8966" spans="1:15" x14ac:dyDescent="0.25">
      <c r="A8966" s="8">
        <v>45866</v>
      </c>
      <c r="B8966" s="9" t="s">
        <v>18707</v>
      </c>
      <c r="C8966" s="9" t="s">
        <v>180</v>
      </c>
      <c r="D8966" s="3">
        <v>46.48</v>
      </c>
      <c r="E8966" s="9" t="s">
        <v>331</v>
      </c>
      <c r="F8966" s="9" t="s">
        <v>332</v>
      </c>
      <c r="G8966" s="9" t="s">
        <v>183</v>
      </c>
      <c r="H8966" s="8">
        <v>45839</v>
      </c>
      <c r="I8966" s="8">
        <v>45866</v>
      </c>
      <c r="J8966" s="219" t="s">
        <v>20196</v>
      </c>
      <c r="K8966" s="205" t="s">
        <v>334</v>
      </c>
      <c r="M8966" s="9" t="s">
        <v>18709</v>
      </c>
      <c r="N8966" s="215">
        <v>45929.807189814797</v>
      </c>
      <c r="O8966" s="8">
        <v>45929</v>
      </c>
    </row>
    <row r="8967" spans="1:15" x14ac:dyDescent="0.25">
      <c r="A8967" s="8">
        <v>45471</v>
      </c>
      <c r="B8967" s="9" t="s">
        <v>8363</v>
      </c>
      <c r="C8967" s="9" t="s">
        <v>180</v>
      </c>
      <c r="D8967" s="3">
        <v>46.77</v>
      </c>
      <c r="E8967" s="9" t="s">
        <v>181</v>
      </c>
      <c r="F8967" s="9" t="s">
        <v>182</v>
      </c>
      <c r="G8967" s="9" t="s">
        <v>183</v>
      </c>
      <c r="H8967" s="8">
        <v>45444</v>
      </c>
      <c r="I8967" s="8">
        <v>45467</v>
      </c>
      <c r="J8967" s="8" t="s">
        <v>8364</v>
      </c>
      <c r="K8967" s="205" t="s">
        <v>185</v>
      </c>
      <c r="M8967" s="9" t="s">
        <v>8365</v>
      </c>
      <c r="N8967" s="215">
        <v>45505.8848292361</v>
      </c>
      <c r="O8967" s="8">
        <v>45505</v>
      </c>
    </row>
    <row r="8968" spans="1:15" x14ac:dyDescent="0.25">
      <c r="A8968" s="8">
        <v>45590</v>
      </c>
      <c r="B8968" s="9" t="s">
        <v>330</v>
      </c>
      <c r="C8968" s="9" t="s">
        <v>180</v>
      </c>
      <c r="D8968" s="3">
        <v>47.7</v>
      </c>
      <c r="E8968" s="9" t="s">
        <v>331</v>
      </c>
      <c r="F8968" s="9" t="s">
        <v>332</v>
      </c>
      <c r="G8968" s="9" t="s">
        <v>183</v>
      </c>
      <c r="H8968" s="8">
        <v>45566</v>
      </c>
      <c r="I8968" s="8">
        <v>45586</v>
      </c>
      <c r="J8968" s="219" t="s">
        <v>11128</v>
      </c>
      <c r="K8968" s="205" t="s">
        <v>334</v>
      </c>
      <c r="M8968" s="9" t="s">
        <v>335</v>
      </c>
      <c r="N8968" s="215">
        <v>45594.789547013897</v>
      </c>
      <c r="O8968" s="8">
        <v>45594</v>
      </c>
    </row>
    <row r="8969" spans="1:15" x14ac:dyDescent="0.25">
      <c r="A8969" s="8">
        <v>45333</v>
      </c>
      <c r="B8969" s="9" t="s">
        <v>1774</v>
      </c>
      <c r="C8969" s="9" t="s">
        <v>209</v>
      </c>
      <c r="D8969" s="3">
        <v>-7.27</v>
      </c>
      <c r="E8969" s="9" t="s">
        <v>724</v>
      </c>
      <c r="F8969" s="9" t="s">
        <v>118</v>
      </c>
      <c r="G8969" s="9" t="s">
        <v>210</v>
      </c>
      <c r="H8969" s="8">
        <v>45323</v>
      </c>
      <c r="I8969" s="8">
        <v>45327</v>
      </c>
      <c r="J8969" s="8" t="s">
        <v>1775</v>
      </c>
      <c r="K8969" s="205" t="s">
        <v>121</v>
      </c>
      <c r="M8969" s="9" t="s">
        <v>1776</v>
      </c>
      <c r="N8969" s="215">
        <v>45336.674582523097</v>
      </c>
      <c r="O8969" s="8">
        <v>45336</v>
      </c>
    </row>
    <row r="8970" spans="1:15" x14ac:dyDescent="0.25">
      <c r="A8970" s="8">
        <v>45817</v>
      </c>
      <c r="B8970" s="9" t="s">
        <v>179</v>
      </c>
      <c r="C8970" s="9" t="s">
        <v>180</v>
      </c>
      <c r="D8970" s="3">
        <v>48.33</v>
      </c>
      <c r="E8970" s="9" t="s">
        <v>181</v>
      </c>
      <c r="F8970" s="9" t="s">
        <v>182</v>
      </c>
      <c r="G8970" s="9" t="s">
        <v>183</v>
      </c>
      <c r="H8970" s="8">
        <v>45809</v>
      </c>
      <c r="I8970" s="8">
        <v>45817</v>
      </c>
      <c r="J8970" s="8" t="s">
        <v>18020</v>
      </c>
      <c r="K8970" s="205" t="s">
        <v>185</v>
      </c>
      <c r="M8970" s="9" t="s">
        <v>186</v>
      </c>
      <c r="N8970" s="215">
        <v>45840.490152685197</v>
      </c>
      <c r="O8970" s="8">
        <v>45840</v>
      </c>
    </row>
    <row r="8971" spans="1:15" x14ac:dyDescent="0.25">
      <c r="A8971" s="8">
        <v>45333</v>
      </c>
      <c r="B8971" s="9" t="s">
        <v>3407</v>
      </c>
      <c r="C8971" s="9" t="s">
        <v>209</v>
      </c>
      <c r="D8971" s="3">
        <v>-175.14</v>
      </c>
      <c r="E8971" s="9" t="s">
        <v>724</v>
      </c>
      <c r="F8971" s="9" t="s">
        <v>118</v>
      </c>
      <c r="G8971" s="9" t="s">
        <v>210</v>
      </c>
      <c r="H8971" s="8">
        <v>45323</v>
      </c>
      <c r="I8971" s="8">
        <v>45327</v>
      </c>
      <c r="J8971" s="8" t="s">
        <v>4438</v>
      </c>
      <c r="K8971" s="205" t="s">
        <v>121</v>
      </c>
      <c r="M8971" s="9" t="s">
        <v>3409</v>
      </c>
      <c r="N8971" s="215">
        <v>45336.674582523097</v>
      </c>
      <c r="O8971" s="8">
        <v>45336</v>
      </c>
    </row>
    <row r="8972" spans="1:15" x14ac:dyDescent="0.25">
      <c r="A8972" s="8">
        <v>45890</v>
      </c>
      <c r="B8972" s="9" t="s">
        <v>18613</v>
      </c>
      <c r="C8972" s="9" t="s">
        <v>180</v>
      </c>
      <c r="D8972" s="3">
        <v>50</v>
      </c>
      <c r="E8972" s="9" t="s">
        <v>193</v>
      </c>
      <c r="F8972" s="9" t="s">
        <v>194</v>
      </c>
      <c r="G8972" s="9" t="s">
        <v>183</v>
      </c>
      <c r="H8972" s="8">
        <v>45870</v>
      </c>
      <c r="I8972" s="8">
        <v>45887</v>
      </c>
      <c r="J8972" s="219" t="s">
        <v>19884</v>
      </c>
      <c r="K8972" s="205" t="s">
        <v>196</v>
      </c>
      <c r="M8972" s="9" t="s">
        <v>18615</v>
      </c>
      <c r="N8972" s="215">
        <v>45929.807189814797</v>
      </c>
      <c r="O8972" s="8">
        <v>45929</v>
      </c>
    </row>
    <row r="8973" spans="1:15" x14ac:dyDescent="0.25">
      <c r="A8973" s="8">
        <v>45524</v>
      </c>
      <c r="B8973" s="9" t="s">
        <v>188</v>
      </c>
      <c r="C8973" s="9" t="s">
        <v>180</v>
      </c>
      <c r="D8973" s="3">
        <v>50</v>
      </c>
      <c r="E8973" s="9" t="s">
        <v>253</v>
      </c>
      <c r="F8973" s="9" t="s">
        <v>254</v>
      </c>
      <c r="G8973" s="9" t="s">
        <v>183</v>
      </c>
      <c r="H8973" s="8">
        <v>45505</v>
      </c>
      <c r="I8973" s="8">
        <v>45523</v>
      </c>
      <c r="J8973" s="8" t="s">
        <v>9166</v>
      </c>
      <c r="K8973" s="205" t="s">
        <v>256</v>
      </c>
      <c r="M8973" s="9" t="s">
        <v>190</v>
      </c>
      <c r="N8973" s="215">
        <v>45534.648212951397</v>
      </c>
      <c r="O8973" s="8">
        <v>45534</v>
      </c>
    </row>
    <row r="8974" spans="1:15" x14ac:dyDescent="0.25">
      <c r="A8974" s="8">
        <v>45333</v>
      </c>
      <c r="B8974" s="9" t="s">
        <v>417</v>
      </c>
      <c r="C8974" s="9" t="s">
        <v>377</v>
      </c>
      <c r="D8974" s="3">
        <v>10</v>
      </c>
      <c r="E8974" s="9" t="s">
        <v>724</v>
      </c>
      <c r="F8974" s="9" t="s">
        <v>118</v>
      </c>
      <c r="G8974" s="9" t="s">
        <v>210</v>
      </c>
      <c r="H8974" s="8">
        <v>45323</v>
      </c>
      <c r="I8974" s="8">
        <v>45327</v>
      </c>
      <c r="J8974" s="8" t="s">
        <v>1197</v>
      </c>
      <c r="K8974" s="205" t="s">
        <v>121</v>
      </c>
      <c r="M8974" s="9" t="s">
        <v>417</v>
      </c>
      <c r="N8974" s="215">
        <v>45336.674582523097</v>
      </c>
      <c r="O8974" s="8"/>
    </row>
    <row r="8975" spans="1:15" x14ac:dyDescent="0.25">
      <c r="A8975" s="8">
        <v>45350</v>
      </c>
      <c r="B8975" s="9" t="s">
        <v>205</v>
      </c>
      <c r="C8975" s="9" t="s">
        <v>180</v>
      </c>
      <c r="D8975" s="3">
        <v>50.75</v>
      </c>
      <c r="E8975" s="9" t="s">
        <v>193</v>
      </c>
      <c r="F8975" s="9" t="s">
        <v>194</v>
      </c>
      <c r="G8975" s="9" t="s">
        <v>183</v>
      </c>
      <c r="H8975" s="8">
        <v>45323</v>
      </c>
      <c r="I8975" s="8">
        <v>45348</v>
      </c>
      <c r="J8975" s="219" t="s">
        <v>1110</v>
      </c>
      <c r="K8975" s="205" t="s">
        <v>196</v>
      </c>
      <c r="M8975" s="9" t="s">
        <v>207</v>
      </c>
      <c r="N8975" s="215">
        <v>45363.078556828703</v>
      </c>
      <c r="O8975" s="8">
        <v>45362</v>
      </c>
    </row>
    <row r="8976" spans="1:15" x14ac:dyDescent="0.25">
      <c r="A8976" s="8">
        <v>45332</v>
      </c>
      <c r="B8976" s="9" t="s">
        <v>356</v>
      </c>
      <c r="C8976" s="9" t="s">
        <v>357</v>
      </c>
      <c r="D8976" s="3">
        <v>-71.66</v>
      </c>
      <c r="E8976" s="9" t="s">
        <v>724</v>
      </c>
      <c r="F8976" s="9" t="s">
        <v>118</v>
      </c>
      <c r="G8976" s="9" t="s">
        <v>210</v>
      </c>
      <c r="H8976" s="8">
        <v>45323</v>
      </c>
      <c r="I8976" s="8">
        <v>45327</v>
      </c>
      <c r="J8976" s="8" t="s">
        <v>3955</v>
      </c>
      <c r="K8976" s="205" t="s">
        <v>121</v>
      </c>
      <c r="M8976" s="9" t="s">
        <v>359</v>
      </c>
      <c r="N8976" s="215">
        <v>45336.674582523097</v>
      </c>
      <c r="O8976" s="8">
        <v>45336</v>
      </c>
    </row>
    <row r="8977" spans="1:15" x14ac:dyDescent="0.25">
      <c r="A8977" s="8">
        <v>45785</v>
      </c>
      <c r="B8977" s="9" t="s">
        <v>16584</v>
      </c>
      <c r="C8977" s="9" t="s">
        <v>180</v>
      </c>
      <c r="D8977" s="3">
        <v>51.34</v>
      </c>
      <c r="E8977" s="9" t="s">
        <v>181</v>
      </c>
      <c r="F8977" s="9" t="s">
        <v>182</v>
      </c>
      <c r="G8977" s="9" t="s">
        <v>183</v>
      </c>
      <c r="H8977" s="8">
        <v>45778</v>
      </c>
      <c r="I8977" s="8">
        <v>45782</v>
      </c>
      <c r="J8977" s="219" t="s">
        <v>16585</v>
      </c>
      <c r="K8977" s="205" t="s">
        <v>185</v>
      </c>
      <c r="M8977" s="9" t="s">
        <v>16586</v>
      </c>
      <c r="N8977" s="215">
        <v>45809.629870740697</v>
      </c>
      <c r="O8977" s="8">
        <v>45809</v>
      </c>
    </row>
    <row r="8978" spans="1:15" x14ac:dyDescent="0.25">
      <c r="A8978" s="8">
        <v>45331</v>
      </c>
      <c r="B8978" s="9" t="s">
        <v>1847</v>
      </c>
      <c r="C8978" s="9" t="s">
        <v>224</v>
      </c>
      <c r="D8978" s="3">
        <v>-8.5</v>
      </c>
      <c r="E8978" s="9" t="s">
        <v>724</v>
      </c>
      <c r="F8978" s="9" t="s">
        <v>118</v>
      </c>
      <c r="G8978" s="9" t="s">
        <v>210</v>
      </c>
      <c r="H8978" s="8">
        <v>45323</v>
      </c>
      <c r="I8978" s="8">
        <v>45327</v>
      </c>
      <c r="J8978" s="8" t="s">
        <v>1848</v>
      </c>
      <c r="K8978" s="205" t="s">
        <v>121</v>
      </c>
      <c r="M8978" s="9" t="s">
        <v>1849</v>
      </c>
      <c r="N8978" s="215">
        <v>45336.674582523097</v>
      </c>
      <c r="O8978" s="8"/>
    </row>
    <row r="8979" spans="1:15" x14ac:dyDescent="0.25">
      <c r="A8979" s="8">
        <v>45807</v>
      </c>
      <c r="B8979" s="9" t="s">
        <v>205</v>
      </c>
      <c r="C8979" s="9" t="s">
        <v>180</v>
      </c>
      <c r="D8979" s="3">
        <v>52.5</v>
      </c>
      <c r="E8979" s="9" t="s">
        <v>193</v>
      </c>
      <c r="F8979" s="9" t="s">
        <v>194</v>
      </c>
      <c r="G8979" s="9" t="s">
        <v>183</v>
      </c>
      <c r="H8979" s="8">
        <v>45778</v>
      </c>
      <c r="I8979" s="8">
        <v>45803</v>
      </c>
      <c r="J8979" s="8" t="s">
        <v>16038</v>
      </c>
      <c r="K8979" s="205" t="s">
        <v>196</v>
      </c>
      <c r="M8979" s="9" t="s">
        <v>207</v>
      </c>
      <c r="N8979" s="215">
        <v>45809.629870740697</v>
      </c>
      <c r="O8979" s="8">
        <v>45809</v>
      </c>
    </row>
    <row r="8980" spans="1:15" x14ac:dyDescent="0.25">
      <c r="A8980" s="8">
        <v>45331</v>
      </c>
      <c r="B8980" s="9" t="s">
        <v>3364</v>
      </c>
      <c r="C8980" s="9" t="s">
        <v>124</v>
      </c>
      <c r="D8980" s="3">
        <v>-35.99</v>
      </c>
      <c r="E8980" s="9" t="s">
        <v>724</v>
      </c>
      <c r="F8980" s="9" t="s">
        <v>118</v>
      </c>
      <c r="G8980" s="9" t="s">
        <v>210</v>
      </c>
      <c r="H8980" s="8">
        <v>45323</v>
      </c>
      <c r="I8980" s="8">
        <v>45327</v>
      </c>
      <c r="J8980" s="8" t="s">
        <v>3365</v>
      </c>
      <c r="K8980" s="205" t="s">
        <v>121</v>
      </c>
      <c r="M8980" s="9" t="s">
        <v>3366</v>
      </c>
      <c r="N8980" s="215">
        <v>45336.674582523097</v>
      </c>
      <c r="O8980" s="8"/>
    </row>
    <row r="8981" spans="1:15" x14ac:dyDescent="0.25">
      <c r="A8981" s="8">
        <v>45330</v>
      </c>
      <c r="B8981" s="9" t="s">
        <v>1837</v>
      </c>
      <c r="C8981" s="9" t="s">
        <v>224</v>
      </c>
      <c r="D8981" s="3">
        <v>-8.41</v>
      </c>
      <c r="E8981" s="9" t="s">
        <v>724</v>
      </c>
      <c r="F8981" s="9" t="s">
        <v>118</v>
      </c>
      <c r="G8981" s="9" t="s">
        <v>210</v>
      </c>
      <c r="H8981" s="8">
        <v>45323</v>
      </c>
      <c r="I8981" s="8">
        <v>45327</v>
      </c>
      <c r="J8981" s="8" t="s">
        <v>1838</v>
      </c>
      <c r="K8981" s="205" t="s">
        <v>121</v>
      </c>
      <c r="M8981" s="9" t="s">
        <v>1839</v>
      </c>
      <c r="N8981" s="215">
        <v>45336.674582523097</v>
      </c>
      <c r="O8981" s="8"/>
    </row>
    <row r="8982" spans="1:15" x14ac:dyDescent="0.25">
      <c r="A8982" s="8">
        <v>45330</v>
      </c>
      <c r="B8982" s="9" t="s">
        <v>393</v>
      </c>
      <c r="C8982" s="9" t="s">
        <v>124</v>
      </c>
      <c r="D8982" s="3">
        <v>-58.63</v>
      </c>
      <c r="E8982" s="9" t="s">
        <v>724</v>
      </c>
      <c r="F8982" s="9" t="s">
        <v>118</v>
      </c>
      <c r="G8982" s="9" t="s">
        <v>210</v>
      </c>
      <c r="H8982" s="8">
        <v>45323</v>
      </c>
      <c r="I8982" s="8">
        <v>45327</v>
      </c>
      <c r="J8982" s="8" t="s">
        <v>3810</v>
      </c>
      <c r="K8982" s="205" t="s">
        <v>121</v>
      </c>
      <c r="M8982" s="9" t="s">
        <v>395</v>
      </c>
      <c r="N8982" s="215">
        <v>45336.674582523097</v>
      </c>
      <c r="O8982" s="8"/>
    </row>
    <row r="8983" spans="1:15" x14ac:dyDescent="0.25">
      <c r="A8983" s="8">
        <v>45896</v>
      </c>
      <c r="B8983" s="9" t="s">
        <v>18578</v>
      </c>
      <c r="C8983" s="9" t="s">
        <v>180</v>
      </c>
      <c r="D8983" s="3">
        <v>52.87</v>
      </c>
      <c r="E8983" s="9" t="s">
        <v>11373</v>
      </c>
      <c r="F8983" s="9" t="s">
        <v>11374</v>
      </c>
      <c r="G8983" s="9" t="s">
        <v>183</v>
      </c>
      <c r="H8983" s="8">
        <v>45870</v>
      </c>
      <c r="I8983" s="8">
        <v>45894</v>
      </c>
      <c r="J8983" s="219" t="s">
        <v>19785</v>
      </c>
      <c r="K8983" s="205" t="s">
        <v>11376</v>
      </c>
      <c r="M8983" s="9" t="s">
        <v>18580</v>
      </c>
      <c r="N8983" s="215">
        <v>45929.807189814797</v>
      </c>
      <c r="O8983" s="8">
        <v>45929</v>
      </c>
    </row>
    <row r="8984" spans="1:15" x14ac:dyDescent="0.25">
      <c r="A8984" s="8">
        <v>45329</v>
      </c>
      <c r="B8984" s="9" t="s">
        <v>485</v>
      </c>
      <c r="C8984" s="9" t="s">
        <v>209</v>
      </c>
      <c r="D8984" s="3">
        <v>-50.92</v>
      </c>
      <c r="E8984" s="9" t="s">
        <v>724</v>
      </c>
      <c r="F8984" s="9" t="s">
        <v>118</v>
      </c>
      <c r="G8984" s="9" t="s">
        <v>210</v>
      </c>
      <c r="H8984" s="8">
        <v>45323</v>
      </c>
      <c r="I8984" s="8">
        <v>45327</v>
      </c>
      <c r="J8984" s="8" t="s">
        <v>3668</v>
      </c>
      <c r="K8984" s="205" t="s">
        <v>121</v>
      </c>
      <c r="M8984" s="9" t="s">
        <v>487</v>
      </c>
      <c r="N8984" s="215">
        <v>45336.674582523097</v>
      </c>
      <c r="O8984" s="8">
        <v>45336</v>
      </c>
    </row>
    <row r="8985" spans="1:15" x14ac:dyDescent="0.25">
      <c r="A8985" s="8">
        <v>45328</v>
      </c>
      <c r="B8985" s="9" t="s">
        <v>2131</v>
      </c>
      <c r="C8985" s="9" t="s">
        <v>2132</v>
      </c>
      <c r="D8985" s="3">
        <v>-11.91</v>
      </c>
      <c r="E8985" s="9" t="s">
        <v>724</v>
      </c>
      <c r="F8985" s="9" t="s">
        <v>118</v>
      </c>
      <c r="G8985" s="9" t="s">
        <v>210</v>
      </c>
      <c r="H8985" s="8">
        <v>45323</v>
      </c>
      <c r="I8985" s="8">
        <v>45327</v>
      </c>
      <c r="J8985" s="8" t="s">
        <v>2133</v>
      </c>
      <c r="K8985" s="205" t="s">
        <v>121</v>
      </c>
      <c r="M8985" s="9" t="s">
        <v>2134</v>
      </c>
      <c r="N8985" s="215">
        <v>45336.674582523097</v>
      </c>
      <c r="O8985" s="8"/>
    </row>
    <row r="8986" spans="1:15" x14ac:dyDescent="0.25">
      <c r="A8986" s="8">
        <v>45327</v>
      </c>
      <c r="B8986" s="9" t="s">
        <v>2680</v>
      </c>
      <c r="C8986" s="9" t="s">
        <v>224</v>
      </c>
      <c r="D8986" s="3">
        <v>-20.51</v>
      </c>
      <c r="E8986" s="9" t="s">
        <v>724</v>
      </c>
      <c r="F8986" s="9" t="s">
        <v>118</v>
      </c>
      <c r="G8986" s="9" t="s">
        <v>210</v>
      </c>
      <c r="H8986" s="8">
        <v>45323</v>
      </c>
      <c r="I8986" s="8">
        <v>45327</v>
      </c>
      <c r="J8986" s="8" t="s">
        <v>2681</v>
      </c>
      <c r="K8986" s="205" t="s">
        <v>121</v>
      </c>
      <c r="M8986" s="9" t="s">
        <v>2682</v>
      </c>
      <c r="N8986" s="215">
        <v>45336.674582523097</v>
      </c>
      <c r="O8986" s="8"/>
    </row>
    <row r="8987" spans="1:15" x14ac:dyDescent="0.25">
      <c r="A8987" s="8">
        <v>45327</v>
      </c>
      <c r="B8987" s="9" t="s">
        <v>4195</v>
      </c>
      <c r="C8987" s="9" t="s">
        <v>4196</v>
      </c>
      <c r="D8987" s="3">
        <v>-99</v>
      </c>
      <c r="E8987" s="9" t="s">
        <v>724</v>
      </c>
      <c r="F8987" s="9" t="s">
        <v>118</v>
      </c>
      <c r="G8987" s="9" t="s">
        <v>210</v>
      </c>
      <c r="H8987" s="8">
        <v>45323</v>
      </c>
      <c r="I8987" s="8">
        <v>45327</v>
      </c>
      <c r="J8987" s="8" t="s">
        <v>4197</v>
      </c>
      <c r="K8987" s="205" t="s">
        <v>121</v>
      </c>
      <c r="M8987" s="9" t="s">
        <v>4198</v>
      </c>
      <c r="N8987" s="215">
        <v>45336.674582523097</v>
      </c>
      <c r="O8987" s="8"/>
    </row>
    <row r="8988" spans="1:15" x14ac:dyDescent="0.25">
      <c r="A8988" s="8">
        <v>45355</v>
      </c>
      <c r="B8988" s="9" t="s">
        <v>179</v>
      </c>
      <c r="C8988" s="9" t="s">
        <v>180</v>
      </c>
      <c r="D8988" s="3">
        <v>53.99</v>
      </c>
      <c r="E8988" s="9" t="s">
        <v>181</v>
      </c>
      <c r="F8988" s="9" t="s">
        <v>182</v>
      </c>
      <c r="G8988" s="9" t="s">
        <v>183</v>
      </c>
      <c r="H8988" s="8">
        <v>45352</v>
      </c>
      <c r="I8988" s="8">
        <v>45355</v>
      </c>
      <c r="J8988" s="8" t="s">
        <v>1108</v>
      </c>
      <c r="K8988" s="205" t="s">
        <v>185</v>
      </c>
      <c r="M8988" s="9" t="s">
        <v>186</v>
      </c>
      <c r="N8988" s="215">
        <v>45363.078556828703</v>
      </c>
      <c r="O8988" s="8">
        <v>45362</v>
      </c>
    </row>
    <row r="8989" spans="1:15" x14ac:dyDescent="0.25">
      <c r="A8989" s="8">
        <v>45880</v>
      </c>
      <c r="B8989" s="9" t="s">
        <v>18578</v>
      </c>
      <c r="C8989" s="9" t="s">
        <v>180</v>
      </c>
      <c r="D8989" s="3">
        <v>54</v>
      </c>
      <c r="E8989" s="9" t="s">
        <v>11373</v>
      </c>
      <c r="F8989" s="9" t="s">
        <v>11374</v>
      </c>
      <c r="G8989" s="9" t="s">
        <v>183</v>
      </c>
      <c r="H8989" s="8">
        <v>45870</v>
      </c>
      <c r="I8989" s="8">
        <v>45880</v>
      </c>
      <c r="J8989" s="219" t="s">
        <v>20045</v>
      </c>
      <c r="K8989" s="205" t="s">
        <v>11376</v>
      </c>
      <c r="M8989" s="9" t="s">
        <v>18580</v>
      </c>
      <c r="N8989" s="215">
        <v>45929.807189814797</v>
      </c>
      <c r="O8989" s="8">
        <v>45929</v>
      </c>
    </row>
    <row r="8990" spans="1:15" x14ac:dyDescent="0.25">
      <c r="A8990" s="8">
        <v>45326</v>
      </c>
      <c r="B8990" s="9" t="s">
        <v>3407</v>
      </c>
      <c r="C8990" s="9" t="s">
        <v>209</v>
      </c>
      <c r="D8990" s="3">
        <v>-46.24</v>
      </c>
      <c r="E8990" s="9" t="s">
        <v>724</v>
      </c>
      <c r="F8990" s="9" t="s">
        <v>118</v>
      </c>
      <c r="G8990" s="9" t="s">
        <v>210</v>
      </c>
      <c r="H8990" s="8">
        <v>45323</v>
      </c>
      <c r="I8990" s="8">
        <v>45320</v>
      </c>
      <c r="J8990" s="8" t="s">
        <v>3563</v>
      </c>
      <c r="K8990" s="205" t="s">
        <v>121</v>
      </c>
      <c r="M8990" s="9" t="s">
        <v>3409</v>
      </c>
      <c r="N8990" s="215">
        <v>45336.674582523097</v>
      </c>
      <c r="O8990" s="8">
        <v>45336</v>
      </c>
    </row>
    <row r="8991" spans="1:15" x14ac:dyDescent="0.25">
      <c r="A8991" s="8">
        <v>45325</v>
      </c>
      <c r="B8991" s="9" t="s">
        <v>376</v>
      </c>
      <c r="C8991" s="9" t="s">
        <v>377</v>
      </c>
      <c r="D8991" s="3">
        <v>-145.80000000000001</v>
      </c>
      <c r="E8991" s="9" t="s">
        <v>724</v>
      </c>
      <c r="F8991" s="9" t="s">
        <v>118</v>
      </c>
      <c r="G8991" s="9" t="s">
        <v>210</v>
      </c>
      <c r="H8991" s="8">
        <v>45323</v>
      </c>
      <c r="I8991" s="8">
        <v>45320</v>
      </c>
      <c r="J8991" s="8" t="s">
        <v>4369</v>
      </c>
      <c r="K8991" s="205" t="s">
        <v>121</v>
      </c>
      <c r="M8991" s="9" t="s">
        <v>379</v>
      </c>
      <c r="N8991" s="215">
        <v>45327.7861918403</v>
      </c>
      <c r="O8991" s="8"/>
    </row>
    <row r="8992" spans="1:15" x14ac:dyDescent="0.25">
      <c r="A8992" s="8">
        <v>45586</v>
      </c>
      <c r="B8992" s="9" t="s">
        <v>205</v>
      </c>
      <c r="C8992" s="9" t="s">
        <v>180</v>
      </c>
      <c r="D8992" s="3">
        <v>54.61</v>
      </c>
      <c r="E8992" s="9" t="s">
        <v>193</v>
      </c>
      <c r="F8992" s="9" t="s">
        <v>194</v>
      </c>
      <c r="G8992" s="9" t="s">
        <v>183</v>
      </c>
      <c r="H8992" s="8">
        <v>45566</v>
      </c>
      <c r="I8992" s="8">
        <v>45586</v>
      </c>
      <c r="J8992" s="219" t="s">
        <v>11157</v>
      </c>
      <c r="K8992" s="205" t="s">
        <v>196</v>
      </c>
      <c r="M8992" s="9" t="s">
        <v>207</v>
      </c>
      <c r="N8992" s="215">
        <v>45594.789547013897</v>
      </c>
      <c r="O8992" s="8">
        <v>45594</v>
      </c>
    </row>
    <row r="8993" spans="1:15" x14ac:dyDescent="0.25">
      <c r="A8993" s="8">
        <v>45324</v>
      </c>
      <c r="B8993" s="9" t="s">
        <v>597</v>
      </c>
      <c r="C8993" s="9" t="s">
        <v>598</v>
      </c>
      <c r="D8993" s="3">
        <v>-52.18</v>
      </c>
      <c r="E8993" s="9" t="s">
        <v>724</v>
      </c>
      <c r="F8993" s="9" t="s">
        <v>118</v>
      </c>
      <c r="G8993" s="9" t="s">
        <v>210</v>
      </c>
      <c r="H8993" s="8">
        <v>45323</v>
      </c>
      <c r="I8993" s="8">
        <v>45320</v>
      </c>
      <c r="J8993" s="8" t="s">
        <v>3698</v>
      </c>
      <c r="K8993" s="205" t="s">
        <v>121</v>
      </c>
      <c r="M8993" s="9" t="s">
        <v>600</v>
      </c>
      <c r="N8993" s="215">
        <v>45327.7861918403</v>
      </c>
      <c r="O8993" s="8"/>
    </row>
    <row r="8994" spans="1:15" x14ac:dyDescent="0.25">
      <c r="A8994" s="8">
        <v>45324</v>
      </c>
      <c r="B8994" s="9" t="s">
        <v>1697</v>
      </c>
      <c r="C8994" s="9" t="s">
        <v>116</v>
      </c>
      <c r="D8994" s="3">
        <v>-6</v>
      </c>
      <c r="E8994" s="9" t="s">
        <v>724</v>
      </c>
      <c r="F8994" s="9" t="s">
        <v>118</v>
      </c>
      <c r="G8994" s="9" t="s">
        <v>210</v>
      </c>
      <c r="H8994" s="8">
        <v>45323</v>
      </c>
      <c r="I8994" s="8">
        <v>45320</v>
      </c>
      <c r="J8994" s="8" t="s">
        <v>1698</v>
      </c>
      <c r="K8994" s="205" t="s">
        <v>121</v>
      </c>
      <c r="M8994" s="9" t="s">
        <v>1699</v>
      </c>
      <c r="N8994" s="215">
        <v>45327.7861918403</v>
      </c>
      <c r="O8994" s="8"/>
    </row>
    <row r="8995" spans="1:15" x14ac:dyDescent="0.25">
      <c r="A8995" s="8">
        <v>45324</v>
      </c>
      <c r="B8995" s="9" t="s">
        <v>3326</v>
      </c>
      <c r="C8995" s="9" t="s">
        <v>217</v>
      </c>
      <c r="D8995" s="3">
        <v>-34.520000000000003</v>
      </c>
      <c r="E8995" s="9" t="s">
        <v>724</v>
      </c>
      <c r="F8995" s="9" t="s">
        <v>118</v>
      </c>
      <c r="G8995" s="9" t="s">
        <v>210</v>
      </c>
      <c r="H8995" s="8">
        <v>45323</v>
      </c>
      <c r="I8995" s="8">
        <v>45320</v>
      </c>
      <c r="J8995" s="8" t="s">
        <v>3327</v>
      </c>
      <c r="K8995" s="205" t="s">
        <v>121</v>
      </c>
      <c r="M8995" s="9" t="s">
        <v>3328</v>
      </c>
      <c r="N8995" s="215">
        <v>45327.7861918403</v>
      </c>
      <c r="O8995" s="8"/>
    </row>
    <row r="8996" spans="1:15" x14ac:dyDescent="0.25">
      <c r="A8996" s="8">
        <v>45762</v>
      </c>
      <c r="B8996" s="9" t="s">
        <v>8455</v>
      </c>
      <c r="C8996" s="9" t="s">
        <v>180</v>
      </c>
      <c r="D8996" s="3">
        <v>56.2</v>
      </c>
      <c r="E8996" s="9" t="s">
        <v>181</v>
      </c>
      <c r="F8996" s="9" t="s">
        <v>182</v>
      </c>
      <c r="G8996" s="9" t="s">
        <v>183</v>
      </c>
      <c r="H8996" s="8">
        <v>45748</v>
      </c>
      <c r="I8996" s="8">
        <v>45761</v>
      </c>
      <c r="J8996" s="219" t="s">
        <v>14823</v>
      </c>
      <c r="K8996" s="205" t="s">
        <v>185</v>
      </c>
      <c r="M8996" s="9" t="s">
        <v>8457</v>
      </c>
      <c r="N8996" s="215">
        <v>45777.922227581003</v>
      </c>
      <c r="O8996" s="8">
        <v>45777</v>
      </c>
    </row>
    <row r="8997" spans="1:15" x14ac:dyDescent="0.25">
      <c r="A8997" s="8">
        <v>45172</v>
      </c>
      <c r="B8997" s="9" t="s">
        <v>2901</v>
      </c>
      <c r="C8997" s="9" t="s">
        <v>124</v>
      </c>
      <c r="D8997" s="3">
        <v>-48.39</v>
      </c>
      <c r="E8997" s="9" t="s">
        <v>724</v>
      </c>
      <c r="F8997" s="9" t="s">
        <v>118</v>
      </c>
      <c r="G8997" s="9" t="s">
        <v>210</v>
      </c>
      <c r="H8997" s="8">
        <v>45170</v>
      </c>
      <c r="I8997" s="8">
        <v>45166</v>
      </c>
      <c r="J8997" s="8" t="s">
        <v>3604</v>
      </c>
      <c r="K8997" s="205" t="s">
        <v>121</v>
      </c>
      <c r="M8997" s="9" t="s">
        <v>2903</v>
      </c>
      <c r="N8997" s="215">
        <v>45294.9567489931</v>
      </c>
      <c r="O8997" s="8"/>
    </row>
    <row r="8998" spans="1:15" x14ac:dyDescent="0.25">
      <c r="A8998" s="8">
        <v>45202</v>
      </c>
      <c r="B8998" s="9" t="s">
        <v>2901</v>
      </c>
      <c r="C8998" s="9" t="s">
        <v>124</v>
      </c>
      <c r="D8998" s="3">
        <v>-51</v>
      </c>
      <c r="E8998" s="9" t="s">
        <v>724</v>
      </c>
      <c r="F8998" s="9" t="s">
        <v>118</v>
      </c>
      <c r="G8998" s="9" t="s">
        <v>210</v>
      </c>
      <c r="H8998" s="8">
        <v>45200</v>
      </c>
      <c r="I8998" s="8">
        <v>45201</v>
      </c>
      <c r="J8998" s="219" t="s">
        <v>3673</v>
      </c>
      <c r="K8998" s="205" t="s">
        <v>121</v>
      </c>
      <c r="M8998" s="9" t="s">
        <v>2903</v>
      </c>
      <c r="N8998" s="215">
        <v>45294.9567489931</v>
      </c>
      <c r="O8998" s="8"/>
    </row>
    <row r="8999" spans="1:15" x14ac:dyDescent="0.25">
      <c r="A8999" s="8">
        <v>45467</v>
      </c>
      <c r="B8999" s="9" t="s">
        <v>179</v>
      </c>
      <c r="C8999" s="9" t="s">
        <v>180</v>
      </c>
      <c r="D8999" s="3">
        <v>57.14</v>
      </c>
      <c r="E8999" s="9" t="s">
        <v>181</v>
      </c>
      <c r="F8999" s="9" t="s">
        <v>182</v>
      </c>
      <c r="G8999" s="9" t="s">
        <v>183</v>
      </c>
      <c r="H8999" s="8">
        <v>45444</v>
      </c>
      <c r="I8999" s="8">
        <v>45467</v>
      </c>
      <c r="J8999" s="8" t="s">
        <v>8603</v>
      </c>
      <c r="K8999" s="205" t="s">
        <v>185</v>
      </c>
      <c r="M8999" s="9" t="s">
        <v>186</v>
      </c>
      <c r="N8999" s="215">
        <v>45505.8848292361</v>
      </c>
      <c r="O8999" s="8">
        <v>45505</v>
      </c>
    </row>
    <row r="9000" spans="1:15" x14ac:dyDescent="0.25">
      <c r="A9000" s="8">
        <v>45467</v>
      </c>
      <c r="B9000" s="9" t="s">
        <v>188</v>
      </c>
      <c r="C9000" s="9" t="s">
        <v>180</v>
      </c>
      <c r="D9000" s="3">
        <v>57.14</v>
      </c>
      <c r="E9000" s="9" t="s">
        <v>181</v>
      </c>
      <c r="F9000" s="9" t="s">
        <v>182</v>
      </c>
      <c r="G9000" s="9" t="s">
        <v>183</v>
      </c>
      <c r="H9000" s="8">
        <v>45444</v>
      </c>
      <c r="I9000" s="8">
        <v>45467</v>
      </c>
      <c r="J9000" s="8" t="s">
        <v>8605</v>
      </c>
      <c r="K9000" s="205" t="s">
        <v>185</v>
      </c>
      <c r="M9000" s="9" t="s">
        <v>190</v>
      </c>
      <c r="N9000" s="215">
        <v>45505.8848292361</v>
      </c>
      <c r="O9000" s="8">
        <v>45505</v>
      </c>
    </row>
    <row r="9001" spans="1:15" x14ac:dyDescent="0.25">
      <c r="A9001" s="8">
        <v>45263</v>
      </c>
      <c r="B9001" s="9" t="s">
        <v>2901</v>
      </c>
      <c r="C9001" s="9" t="s">
        <v>124</v>
      </c>
      <c r="D9001" s="216">
        <v>-51.01</v>
      </c>
      <c r="E9001" s="9" t="s">
        <v>724</v>
      </c>
      <c r="F9001" s="9" t="s">
        <v>118</v>
      </c>
      <c r="G9001" s="9" t="s">
        <v>210</v>
      </c>
      <c r="H9001" s="8">
        <v>45261</v>
      </c>
      <c r="I9001" s="8">
        <v>45257</v>
      </c>
      <c r="J9001" s="8" t="s">
        <v>3674</v>
      </c>
      <c r="K9001" s="205" t="s">
        <v>121</v>
      </c>
      <c r="M9001" s="9" t="s">
        <v>2903</v>
      </c>
      <c r="N9001" s="215">
        <v>45294.9567489931</v>
      </c>
      <c r="O9001" s="8"/>
    </row>
    <row r="9002" spans="1:15" x14ac:dyDescent="0.25">
      <c r="A9002" s="8">
        <v>45236</v>
      </c>
      <c r="B9002" s="9" t="s">
        <v>877</v>
      </c>
      <c r="C9002" s="9" t="s">
        <v>180</v>
      </c>
      <c r="D9002" s="3">
        <v>57.24</v>
      </c>
      <c r="E9002" s="9" t="s">
        <v>193</v>
      </c>
      <c r="F9002" s="9" t="s">
        <v>194</v>
      </c>
      <c r="G9002" s="9" t="s">
        <v>183</v>
      </c>
      <c r="H9002" s="8">
        <v>45231</v>
      </c>
      <c r="I9002" s="8">
        <v>45236</v>
      </c>
      <c r="J9002" s="8" t="s">
        <v>1102</v>
      </c>
      <c r="K9002" s="205" t="s">
        <v>196</v>
      </c>
      <c r="M9002" s="9" t="s">
        <v>879</v>
      </c>
      <c r="N9002" s="215">
        <v>45294.9567489931</v>
      </c>
      <c r="O9002" s="8"/>
    </row>
    <row r="9003" spans="1:15" x14ac:dyDescent="0.25">
      <c r="A9003" s="8">
        <v>45324</v>
      </c>
      <c r="B9003" s="9" t="s">
        <v>2901</v>
      </c>
      <c r="C9003" s="9" t="s">
        <v>131</v>
      </c>
      <c r="D9003" s="3">
        <v>-24.91</v>
      </c>
      <c r="E9003" s="9" t="s">
        <v>724</v>
      </c>
      <c r="F9003" s="9" t="s">
        <v>118</v>
      </c>
      <c r="G9003" s="9" t="s">
        <v>210</v>
      </c>
      <c r="H9003" s="8">
        <v>45323</v>
      </c>
      <c r="I9003" s="8">
        <v>45320</v>
      </c>
      <c r="J9003" s="8" t="s">
        <v>2902</v>
      </c>
      <c r="K9003" s="205" t="s">
        <v>121</v>
      </c>
      <c r="M9003" s="9" t="s">
        <v>2903</v>
      </c>
      <c r="N9003" s="215">
        <v>45327.7861918403</v>
      </c>
      <c r="O9003" s="8">
        <v>45327</v>
      </c>
    </row>
    <row r="9004" spans="1:15" x14ac:dyDescent="0.25">
      <c r="A9004" s="8">
        <v>45321</v>
      </c>
      <c r="B9004" s="9" t="s">
        <v>4697</v>
      </c>
      <c r="C9004" s="9" t="s">
        <v>361</v>
      </c>
      <c r="D9004" s="3">
        <v>-453.34</v>
      </c>
      <c r="E9004" s="9" t="s">
        <v>724</v>
      </c>
      <c r="F9004" s="9" t="s">
        <v>118</v>
      </c>
      <c r="G9004" s="9" t="s">
        <v>210</v>
      </c>
      <c r="H9004" s="8">
        <v>45292</v>
      </c>
      <c r="I9004" s="8">
        <v>45320</v>
      </c>
      <c r="J9004" s="8" t="s">
        <v>4701</v>
      </c>
      <c r="K9004" s="205" t="s">
        <v>121</v>
      </c>
      <c r="M9004" s="9" t="s">
        <v>4700</v>
      </c>
      <c r="N9004" s="215">
        <v>45322.986432939797</v>
      </c>
      <c r="O9004" s="8"/>
    </row>
    <row r="9005" spans="1:15" x14ac:dyDescent="0.25">
      <c r="A9005" s="8">
        <v>45257</v>
      </c>
      <c r="B9005" s="9" t="s">
        <v>205</v>
      </c>
      <c r="C9005" s="9" t="s">
        <v>180</v>
      </c>
      <c r="D9005" s="3">
        <v>59</v>
      </c>
      <c r="E9005" s="9" t="s">
        <v>193</v>
      </c>
      <c r="F9005" s="9" t="s">
        <v>194</v>
      </c>
      <c r="G9005" s="9" t="s">
        <v>183</v>
      </c>
      <c r="H9005" s="8">
        <v>45231</v>
      </c>
      <c r="I9005" s="8">
        <v>45257</v>
      </c>
      <c r="J9005" s="8" t="s">
        <v>1100</v>
      </c>
      <c r="K9005" s="205" t="s">
        <v>196</v>
      </c>
      <c r="M9005" s="9" t="s">
        <v>207</v>
      </c>
      <c r="N9005" s="215">
        <v>45294.9567489931</v>
      </c>
      <c r="O9005" s="8"/>
    </row>
    <row r="9006" spans="1:15" x14ac:dyDescent="0.25">
      <c r="A9006" s="8">
        <v>45252</v>
      </c>
      <c r="B9006" s="9" t="s">
        <v>205</v>
      </c>
      <c r="C9006" s="9" t="s">
        <v>180</v>
      </c>
      <c r="D9006" s="3">
        <v>59</v>
      </c>
      <c r="E9006" s="9" t="s">
        <v>193</v>
      </c>
      <c r="F9006" s="9" t="s">
        <v>194</v>
      </c>
      <c r="G9006" s="9" t="s">
        <v>183</v>
      </c>
      <c r="H9006" s="8">
        <v>45231</v>
      </c>
      <c r="I9006" s="8">
        <v>45250</v>
      </c>
      <c r="J9006" s="8" t="s">
        <v>1101</v>
      </c>
      <c r="K9006" s="205" t="s">
        <v>196</v>
      </c>
      <c r="M9006" s="9" t="s">
        <v>207</v>
      </c>
      <c r="N9006" s="215">
        <v>45294.9567489931</v>
      </c>
      <c r="O9006" s="8"/>
    </row>
    <row r="9007" spans="1:15" x14ac:dyDescent="0.25">
      <c r="A9007" s="8">
        <v>45321</v>
      </c>
      <c r="B9007" s="9" t="s">
        <v>485</v>
      </c>
      <c r="C9007" s="9" t="s">
        <v>209</v>
      </c>
      <c r="D9007" s="3">
        <v>-33.93</v>
      </c>
      <c r="E9007" s="9" t="s">
        <v>724</v>
      </c>
      <c r="F9007" s="9" t="s">
        <v>118</v>
      </c>
      <c r="G9007" s="9" t="s">
        <v>210</v>
      </c>
      <c r="H9007" s="8">
        <v>45292</v>
      </c>
      <c r="I9007" s="8">
        <v>45320</v>
      </c>
      <c r="J9007" s="8" t="s">
        <v>3311</v>
      </c>
      <c r="K9007" s="205" t="s">
        <v>121</v>
      </c>
      <c r="M9007" s="9" t="s">
        <v>487</v>
      </c>
      <c r="N9007" s="215">
        <v>45322.986432939797</v>
      </c>
      <c r="O9007" s="8">
        <v>45322</v>
      </c>
    </row>
    <row r="9008" spans="1:15" x14ac:dyDescent="0.25">
      <c r="A9008" s="8">
        <v>45376</v>
      </c>
      <c r="B9008" s="9" t="s">
        <v>563</v>
      </c>
      <c r="C9008" s="9" t="s">
        <v>124</v>
      </c>
      <c r="D9008" s="3">
        <v>-53.3</v>
      </c>
      <c r="E9008" s="9" t="s">
        <v>266</v>
      </c>
      <c r="F9008" s="9" t="s">
        <v>267</v>
      </c>
      <c r="G9008" s="9" t="s">
        <v>268</v>
      </c>
      <c r="H9008" s="8">
        <v>45352</v>
      </c>
      <c r="I9008" s="8">
        <v>45376</v>
      </c>
      <c r="J9008" s="8" t="s">
        <v>3724</v>
      </c>
      <c r="K9008" s="205" t="s">
        <v>270</v>
      </c>
      <c r="M9008" s="9" t="s">
        <v>565</v>
      </c>
      <c r="N9008" s="215">
        <v>45385.162865138896</v>
      </c>
      <c r="O9008" s="8"/>
    </row>
    <row r="9009" spans="1:15" x14ac:dyDescent="0.25">
      <c r="A9009" s="8">
        <v>45749</v>
      </c>
      <c r="B9009" s="9" t="s">
        <v>2079</v>
      </c>
      <c r="C9009" s="9" t="s">
        <v>124</v>
      </c>
      <c r="D9009" s="3">
        <v>-55.43</v>
      </c>
      <c r="E9009" s="9" t="s">
        <v>266</v>
      </c>
      <c r="F9009" s="9" t="s">
        <v>267</v>
      </c>
      <c r="G9009" s="9" t="s">
        <v>268</v>
      </c>
      <c r="H9009" s="8">
        <v>45748</v>
      </c>
      <c r="I9009" s="8">
        <v>45747</v>
      </c>
      <c r="J9009" s="219" t="s">
        <v>15045</v>
      </c>
      <c r="K9009" s="205" t="s">
        <v>270</v>
      </c>
      <c r="M9009" s="9" t="s">
        <v>2081</v>
      </c>
      <c r="N9009" s="215">
        <v>45777.922227581003</v>
      </c>
      <c r="O9009" s="8"/>
    </row>
    <row r="9010" spans="1:15" x14ac:dyDescent="0.25">
      <c r="A9010" s="8">
        <v>45232</v>
      </c>
      <c r="B9010" s="9" t="s">
        <v>2901</v>
      </c>
      <c r="C9010" s="9" t="s">
        <v>124</v>
      </c>
      <c r="D9010" s="3">
        <v>-57.22</v>
      </c>
      <c r="E9010" s="9" t="s">
        <v>724</v>
      </c>
      <c r="F9010" s="9" t="s">
        <v>118</v>
      </c>
      <c r="G9010" s="9" t="s">
        <v>210</v>
      </c>
      <c r="H9010" s="8">
        <v>45231</v>
      </c>
      <c r="I9010" s="8">
        <v>45229</v>
      </c>
      <c r="J9010" s="219" t="s">
        <v>3778</v>
      </c>
      <c r="K9010" s="205" t="s">
        <v>121</v>
      </c>
      <c r="M9010" s="9" t="s">
        <v>2903</v>
      </c>
      <c r="N9010" s="215">
        <v>45294.9567489931</v>
      </c>
      <c r="O9010" s="8"/>
    </row>
    <row r="9011" spans="1:15" x14ac:dyDescent="0.25">
      <c r="A9011" s="8">
        <v>45321</v>
      </c>
      <c r="B9011" s="9" t="s">
        <v>1408</v>
      </c>
      <c r="C9011" s="9" t="s">
        <v>431</v>
      </c>
      <c r="D9011" s="3">
        <v>-3.09</v>
      </c>
      <c r="E9011" s="9" t="s">
        <v>724</v>
      </c>
      <c r="F9011" s="9" t="s">
        <v>118</v>
      </c>
      <c r="G9011" s="9" t="s">
        <v>210</v>
      </c>
      <c r="H9011" s="8">
        <v>45292</v>
      </c>
      <c r="I9011" s="8">
        <v>45320</v>
      </c>
      <c r="J9011" s="8" t="s">
        <v>1509</v>
      </c>
      <c r="K9011" s="205" t="s">
        <v>121</v>
      </c>
      <c r="M9011" s="9" t="s">
        <v>1410</v>
      </c>
      <c r="N9011" s="215">
        <v>45322.986432939797</v>
      </c>
      <c r="O9011" s="8"/>
    </row>
    <row r="9012" spans="1:15" x14ac:dyDescent="0.25">
      <c r="A9012" s="8">
        <v>45268</v>
      </c>
      <c r="B9012" s="9" t="s">
        <v>3811</v>
      </c>
      <c r="C9012" s="9" t="s">
        <v>124</v>
      </c>
      <c r="D9012" s="3">
        <v>-58.63</v>
      </c>
      <c r="E9012" s="9" t="s">
        <v>724</v>
      </c>
      <c r="F9012" s="9" t="s">
        <v>118</v>
      </c>
      <c r="G9012" s="9" t="s">
        <v>210</v>
      </c>
      <c r="H9012" s="8">
        <v>45261</v>
      </c>
      <c r="I9012" s="8">
        <v>45264</v>
      </c>
      <c r="J9012" s="8" t="s">
        <v>3814</v>
      </c>
      <c r="K9012" s="205" t="s">
        <v>121</v>
      </c>
      <c r="M9012" s="9" t="s">
        <v>3813</v>
      </c>
      <c r="N9012" s="215">
        <v>45294.9567489931</v>
      </c>
      <c r="O9012" s="8"/>
    </row>
    <row r="9013" spans="1:15" x14ac:dyDescent="0.25">
      <c r="A9013" s="8">
        <v>45866</v>
      </c>
      <c r="B9013" s="9" t="s">
        <v>18578</v>
      </c>
      <c r="C9013" s="9" t="s">
        <v>180</v>
      </c>
      <c r="D9013" s="3">
        <v>60.18</v>
      </c>
      <c r="E9013" s="9" t="s">
        <v>11373</v>
      </c>
      <c r="F9013" s="9" t="s">
        <v>11374</v>
      </c>
      <c r="G9013" s="9" t="s">
        <v>183</v>
      </c>
      <c r="H9013" s="8">
        <v>45839</v>
      </c>
      <c r="I9013" s="8">
        <v>45866</v>
      </c>
      <c r="J9013" s="219" t="s">
        <v>20203</v>
      </c>
      <c r="K9013" s="205" t="s">
        <v>11376</v>
      </c>
      <c r="M9013" s="9" t="s">
        <v>18580</v>
      </c>
      <c r="N9013" s="215">
        <v>45929.807189814797</v>
      </c>
      <c r="O9013" s="8">
        <v>45929</v>
      </c>
    </row>
    <row r="9014" spans="1:15" x14ac:dyDescent="0.25">
      <c r="A9014" s="8">
        <v>45207</v>
      </c>
      <c r="B9014" s="9" t="s">
        <v>3811</v>
      </c>
      <c r="C9014" s="9" t="s">
        <v>124</v>
      </c>
      <c r="D9014" s="3">
        <v>-58.63</v>
      </c>
      <c r="E9014" s="9" t="s">
        <v>724</v>
      </c>
      <c r="F9014" s="9" t="s">
        <v>118</v>
      </c>
      <c r="G9014" s="9" t="s">
        <v>210</v>
      </c>
      <c r="H9014" s="8">
        <v>45200</v>
      </c>
      <c r="I9014" s="8">
        <v>45201</v>
      </c>
      <c r="J9014" s="219" t="s">
        <v>3816</v>
      </c>
      <c r="K9014" s="205" t="s">
        <v>121</v>
      </c>
      <c r="M9014" s="9" t="s">
        <v>3813</v>
      </c>
      <c r="N9014" s="215">
        <v>45294.9567489931</v>
      </c>
      <c r="O9014" s="8"/>
    </row>
    <row r="9015" spans="1:15" x14ac:dyDescent="0.25">
      <c r="A9015" s="8">
        <v>45471</v>
      </c>
      <c r="B9015" s="9" t="s">
        <v>8366</v>
      </c>
      <c r="C9015" s="9" t="s">
        <v>180</v>
      </c>
      <c r="D9015" s="3">
        <v>61.03</v>
      </c>
      <c r="E9015" s="9" t="s">
        <v>181</v>
      </c>
      <c r="F9015" s="9" t="s">
        <v>182</v>
      </c>
      <c r="G9015" s="9" t="s">
        <v>183</v>
      </c>
      <c r="H9015" s="8">
        <v>45444</v>
      </c>
      <c r="I9015" s="8">
        <v>45467</v>
      </c>
      <c r="J9015" s="8" t="s">
        <v>8419</v>
      </c>
      <c r="K9015" s="205" t="s">
        <v>185</v>
      </c>
      <c r="M9015" s="9" t="s">
        <v>8368</v>
      </c>
      <c r="N9015" s="215">
        <v>45505.8848292361</v>
      </c>
      <c r="O9015" s="8">
        <v>45505</v>
      </c>
    </row>
    <row r="9016" spans="1:15" x14ac:dyDescent="0.25">
      <c r="A9016" s="8">
        <v>45177</v>
      </c>
      <c r="B9016" s="9" t="s">
        <v>3811</v>
      </c>
      <c r="C9016" s="9" t="s">
        <v>124</v>
      </c>
      <c r="D9016" s="3">
        <v>-58.63</v>
      </c>
      <c r="E9016" s="9" t="s">
        <v>724</v>
      </c>
      <c r="F9016" s="9" t="s">
        <v>118</v>
      </c>
      <c r="G9016" s="9" t="s">
        <v>210</v>
      </c>
      <c r="H9016" s="8">
        <v>45170</v>
      </c>
      <c r="I9016" s="8">
        <v>45173</v>
      </c>
      <c r="J9016" s="8" t="s">
        <v>3817</v>
      </c>
      <c r="K9016" s="205" t="s">
        <v>121</v>
      </c>
      <c r="M9016" s="9" t="s">
        <v>3813</v>
      </c>
      <c r="N9016" s="215">
        <v>45294.9567489931</v>
      </c>
      <c r="O9016" s="8"/>
    </row>
    <row r="9017" spans="1:15" x14ac:dyDescent="0.25">
      <c r="A9017" s="8">
        <v>45320</v>
      </c>
      <c r="B9017" s="9" t="s">
        <v>1774</v>
      </c>
      <c r="C9017" s="9" t="s">
        <v>209</v>
      </c>
      <c r="D9017" s="3">
        <v>-15.47</v>
      </c>
      <c r="E9017" s="9" t="s">
        <v>724</v>
      </c>
      <c r="F9017" s="9" t="s">
        <v>118</v>
      </c>
      <c r="G9017" s="9" t="s">
        <v>210</v>
      </c>
      <c r="H9017" s="8">
        <v>45292</v>
      </c>
      <c r="I9017" s="8">
        <v>45320</v>
      </c>
      <c r="J9017" s="8" t="s">
        <v>2356</v>
      </c>
      <c r="K9017" s="205" t="s">
        <v>121</v>
      </c>
      <c r="M9017" s="9" t="s">
        <v>1776</v>
      </c>
      <c r="N9017" s="215">
        <v>45322.986432939797</v>
      </c>
      <c r="O9017" s="8">
        <v>45322</v>
      </c>
    </row>
    <row r="9018" spans="1:15" x14ac:dyDescent="0.25">
      <c r="A9018" s="8">
        <v>45769</v>
      </c>
      <c r="B9018" s="9" t="s">
        <v>330</v>
      </c>
      <c r="C9018" s="9" t="s">
        <v>180</v>
      </c>
      <c r="D9018" s="3">
        <v>62</v>
      </c>
      <c r="E9018" s="9" t="s">
        <v>331</v>
      </c>
      <c r="F9018" s="9" t="s">
        <v>332</v>
      </c>
      <c r="G9018" s="9" t="s">
        <v>183</v>
      </c>
      <c r="H9018" s="8">
        <v>45748</v>
      </c>
      <c r="I9018" s="8">
        <v>45768</v>
      </c>
      <c r="J9018" s="219" t="s">
        <v>14623</v>
      </c>
      <c r="K9018" s="205" t="s">
        <v>334</v>
      </c>
      <c r="M9018" s="9" t="s">
        <v>335</v>
      </c>
      <c r="N9018" s="215">
        <v>45777.922227581003</v>
      </c>
      <c r="O9018" s="8">
        <v>45777</v>
      </c>
    </row>
    <row r="9019" spans="1:15" x14ac:dyDescent="0.25">
      <c r="A9019" s="8">
        <v>45320</v>
      </c>
      <c r="B9019" s="9" t="s">
        <v>1408</v>
      </c>
      <c r="C9019" s="9" t="s">
        <v>431</v>
      </c>
      <c r="D9019" s="3">
        <v>-0.99</v>
      </c>
      <c r="E9019" s="9" t="s">
        <v>724</v>
      </c>
      <c r="F9019" s="9" t="s">
        <v>118</v>
      </c>
      <c r="G9019" s="9" t="s">
        <v>210</v>
      </c>
      <c r="H9019" s="8">
        <v>45292</v>
      </c>
      <c r="I9019" s="8">
        <v>45320</v>
      </c>
      <c r="J9019" s="8" t="s">
        <v>1409</v>
      </c>
      <c r="K9019" s="205" t="s">
        <v>121</v>
      </c>
      <c r="M9019" s="9" t="s">
        <v>1410</v>
      </c>
      <c r="N9019" s="215">
        <v>45322.986432939797</v>
      </c>
      <c r="O9019" s="8"/>
    </row>
    <row r="9020" spans="1:15" x14ac:dyDescent="0.25">
      <c r="A9020" s="8">
        <v>45665</v>
      </c>
      <c r="B9020" s="9" t="s">
        <v>205</v>
      </c>
      <c r="C9020" s="9" t="s">
        <v>180</v>
      </c>
      <c r="D9020" s="3">
        <v>63</v>
      </c>
      <c r="E9020" s="9" t="s">
        <v>193</v>
      </c>
      <c r="F9020" s="9" t="s">
        <v>194</v>
      </c>
      <c r="G9020" s="9" t="s">
        <v>183</v>
      </c>
      <c r="H9020" s="8">
        <v>45658</v>
      </c>
      <c r="I9020" s="8">
        <v>45663</v>
      </c>
      <c r="J9020" s="219" t="s">
        <v>13459</v>
      </c>
      <c r="K9020" s="205" t="s">
        <v>196</v>
      </c>
      <c r="M9020" s="9" t="s">
        <v>207</v>
      </c>
      <c r="N9020" s="215">
        <v>45706.0637561111</v>
      </c>
      <c r="O9020" s="8">
        <v>45705</v>
      </c>
    </row>
    <row r="9021" spans="1:15" x14ac:dyDescent="0.25">
      <c r="A9021" s="8">
        <v>45623</v>
      </c>
      <c r="B9021" s="9" t="s">
        <v>205</v>
      </c>
      <c r="C9021" s="9" t="s">
        <v>180</v>
      </c>
      <c r="D9021" s="3">
        <v>63</v>
      </c>
      <c r="E9021" s="9" t="s">
        <v>193</v>
      </c>
      <c r="F9021" s="9" t="s">
        <v>194</v>
      </c>
      <c r="G9021" s="9" t="s">
        <v>183</v>
      </c>
      <c r="H9021" s="8">
        <v>45597</v>
      </c>
      <c r="I9021" s="8">
        <v>45621</v>
      </c>
      <c r="J9021" s="219" t="s">
        <v>11585</v>
      </c>
      <c r="K9021" s="205" t="s">
        <v>196</v>
      </c>
      <c r="M9021" s="9" t="s">
        <v>207</v>
      </c>
      <c r="N9021" s="215">
        <v>45635.715607696802</v>
      </c>
      <c r="O9021" s="8">
        <v>45635</v>
      </c>
    </row>
    <row r="9022" spans="1:15" x14ac:dyDescent="0.25">
      <c r="A9022" s="8">
        <v>45727</v>
      </c>
      <c r="B9022" s="9" t="s">
        <v>205</v>
      </c>
      <c r="C9022" s="9" t="s">
        <v>180</v>
      </c>
      <c r="D9022" s="3">
        <v>64.95</v>
      </c>
      <c r="E9022" s="9" t="s">
        <v>193</v>
      </c>
      <c r="F9022" s="9" t="s">
        <v>194</v>
      </c>
      <c r="G9022" s="9" t="s">
        <v>183</v>
      </c>
      <c r="H9022" s="8">
        <v>45717</v>
      </c>
      <c r="I9022" s="8">
        <v>45726</v>
      </c>
      <c r="J9022" s="219" t="s">
        <v>13798</v>
      </c>
      <c r="K9022" s="205" t="s">
        <v>196</v>
      </c>
      <c r="M9022" s="9" t="s">
        <v>207</v>
      </c>
      <c r="N9022" s="215">
        <v>45733.5614541088</v>
      </c>
      <c r="O9022" s="8">
        <v>45733</v>
      </c>
    </row>
    <row r="9023" spans="1:15" x14ac:dyDescent="0.25">
      <c r="A9023" s="8">
        <v>45762</v>
      </c>
      <c r="B9023" s="9" t="s">
        <v>8363</v>
      </c>
      <c r="C9023" s="9" t="s">
        <v>180</v>
      </c>
      <c r="D9023" s="3">
        <v>65.03</v>
      </c>
      <c r="E9023" s="9" t="s">
        <v>181</v>
      </c>
      <c r="F9023" s="9" t="s">
        <v>182</v>
      </c>
      <c r="G9023" s="9" t="s">
        <v>183</v>
      </c>
      <c r="H9023" s="8">
        <v>45748</v>
      </c>
      <c r="I9023" s="8">
        <v>45761</v>
      </c>
      <c r="J9023" s="219" t="s">
        <v>14741</v>
      </c>
      <c r="K9023" s="205" t="s">
        <v>185</v>
      </c>
      <c r="M9023" s="9" t="s">
        <v>8365</v>
      </c>
      <c r="N9023" s="215">
        <v>45777.922227581003</v>
      </c>
      <c r="O9023" s="8">
        <v>45777</v>
      </c>
    </row>
    <row r="9024" spans="1:15" x14ac:dyDescent="0.25">
      <c r="A9024" s="8">
        <v>45750</v>
      </c>
      <c r="B9024" s="9" t="s">
        <v>15032</v>
      </c>
      <c r="C9024" s="9" t="s">
        <v>180</v>
      </c>
      <c r="D9024" s="3">
        <v>65.59</v>
      </c>
      <c r="E9024" s="9" t="s">
        <v>181</v>
      </c>
      <c r="F9024" s="9" t="s">
        <v>182</v>
      </c>
      <c r="G9024" s="9" t="s">
        <v>183</v>
      </c>
      <c r="H9024" s="8">
        <v>45748</v>
      </c>
      <c r="I9024" s="8">
        <v>45747</v>
      </c>
      <c r="J9024" s="219" t="s">
        <v>15035</v>
      </c>
      <c r="K9024" s="205" t="s">
        <v>185</v>
      </c>
      <c r="M9024" s="9" t="s">
        <v>15034</v>
      </c>
      <c r="N9024" s="215">
        <v>45777.922227581003</v>
      </c>
      <c r="O9024" s="8">
        <v>45777</v>
      </c>
    </row>
    <row r="9025" spans="1:15" x14ac:dyDescent="0.25">
      <c r="A9025" s="8">
        <v>45730</v>
      </c>
      <c r="B9025" s="9" t="s">
        <v>7716</v>
      </c>
      <c r="C9025" s="9" t="s">
        <v>180</v>
      </c>
      <c r="D9025" s="3">
        <v>67.06</v>
      </c>
      <c r="E9025" s="9" t="s">
        <v>181</v>
      </c>
      <c r="F9025" s="9" t="s">
        <v>182</v>
      </c>
      <c r="G9025" s="9" t="s">
        <v>183</v>
      </c>
      <c r="H9025" s="8">
        <v>45717</v>
      </c>
      <c r="I9025" s="8">
        <v>45726</v>
      </c>
      <c r="J9025" s="219" t="s">
        <v>13760</v>
      </c>
      <c r="K9025" s="205" t="s">
        <v>185</v>
      </c>
      <c r="M9025" s="9" t="s">
        <v>7718</v>
      </c>
      <c r="N9025" s="215">
        <v>45733.5614541088</v>
      </c>
      <c r="O9025" s="8">
        <v>45733</v>
      </c>
    </row>
    <row r="9026" spans="1:15" x14ac:dyDescent="0.25">
      <c r="A9026" s="8">
        <v>45319</v>
      </c>
      <c r="B9026" s="9" t="s">
        <v>2180</v>
      </c>
      <c r="C9026" s="9" t="s">
        <v>124</v>
      </c>
      <c r="D9026" s="3">
        <v>-12.5</v>
      </c>
      <c r="E9026" s="9" t="s">
        <v>724</v>
      </c>
      <c r="F9026" s="9" t="s">
        <v>118</v>
      </c>
      <c r="G9026" s="9" t="s">
        <v>210</v>
      </c>
      <c r="H9026" s="8">
        <v>45292</v>
      </c>
      <c r="I9026" s="8">
        <v>45313</v>
      </c>
      <c r="J9026" s="8" t="s">
        <v>2181</v>
      </c>
      <c r="K9026" s="205" t="s">
        <v>121</v>
      </c>
      <c r="M9026" s="9" t="s">
        <v>2182</v>
      </c>
      <c r="N9026" s="215">
        <v>45322.986432939797</v>
      </c>
      <c r="O9026" s="8"/>
    </row>
    <row r="9027" spans="1:15" x14ac:dyDescent="0.25">
      <c r="A9027" s="8">
        <v>45319</v>
      </c>
      <c r="B9027" s="9" t="s">
        <v>2753</v>
      </c>
      <c r="C9027" s="9" t="s">
        <v>124</v>
      </c>
      <c r="D9027" s="3">
        <v>-22.04</v>
      </c>
      <c r="E9027" s="9" t="s">
        <v>724</v>
      </c>
      <c r="F9027" s="9" t="s">
        <v>118</v>
      </c>
      <c r="G9027" s="9" t="s">
        <v>210</v>
      </c>
      <c r="H9027" s="8">
        <v>45292</v>
      </c>
      <c r="I9027" s="8">
        <v>45313</v>
      </c>
      <c r="J9027" s="8" t="s">
        <v>2754</v>
      </c>
      <c r="K9027" s="205" t="s">
        <v>121</v>
      </c>
      <c r="M9027" s="9" t="s">
        <v>2755</v>
      </c>
      <c r="N9027" s="215">
        <v>45322.986432939797</v>
      </c>
      <c r="O9027" s="8"/>
    </row>
    <row r="9028" spans="1:15" x14ac:dyDescent="0.25">
      <c r="A9028" s="8">
        <v>45471</v>
      </c>
      <c r="B9028" s="9" t="s">
        <v>8386</v>
      </c>
      <c r="C9028" s="9" t="s">
        <v>180</v>
      </c>
      <c r="D9028" s="3">
        <v>67.28</v>
      </c>
      <c r="E9028" s="9" t="s">
        <v>181</v>
      </c>
      <c r="F9028" s="9" t="s">
        <v>182</v>
      </c>
      <c r="G9028" s="9" t="s">
        <v>183</v>
      </c>
      <c r="H9028" s="8">
        <v>45444</v>
      </c>
      <c r="I9028" s="8">
        <v>45467</v>
      </c>
      <c r="J9028" s="8" t="s">
        <v>8434</v>
      </c>
      <c r="K9028" s="205" t="s">
        <v>185</v>
      </c>
      <c r="M9028" s="9" t="s">
        <v>8388</v>
      </c>
      <c r="N9028" s="215">
        <v>45505.8848292361</v>
      </c>
      <c r="O9028" s="8">
        <v>45505</v>
      </c>
    </row>
    <row r="9029" spans="1:15" x14ac:dyDescent="0.25">
      <c r="A9029" s="8">
        <v>45750</v>
      </c>
      <c r="B9029" s="9" t="s">
        <v>7716</v>
      </c>
      <c r="C9029" s="9" t="s">
        <v>180</v>
      </c>
      <c r="D9029" s="3">
        <v>67.48</v>
      </c>
      <c r="E9029" s="9" t="s">
        <v>181</v>
      </c>
      <c r="F9029" s="9" t="s">
        <v>182</v>
      </c>
      <c r="G9029" s="9" t="s">
        <v>183</v>
      </c>
      <c r="H9029" s="8">
        <v>45748</v>
      </c>
      <c r="I9029" s="8">
        <v>45747</v>
      </c>
      <c r="J9029" s="219" t="s">
        <v>15029</v>
      </c>
      <c r="K9029" s="205" t="s">
        <v>185</v>
      </c>
      <c r="M9029" s="9" t="s">
        <v>7718</v>
      </c>
      <c r="N9029" s="215">
        <v>45777.922227581003</v>
      </c>
      <c r="O9029" s="8">
        <v>45777</v>
      </c>
    </row>
    <row r="9030" spans="1:15" x14ac:dyDescent="0.25">
      <c r="A9030" s="8">
        <v>45318</v>
      </c>
      <c r="B9030" s="9" t="s">
        <v>2382</v>
      </c>
      <c r="C9030" s="9" t="s">
        <v>209</v>
      </c>
      <c r="D9030" s="3">
        <v>-415.95</v>
      </c>
      <c r="E9030" s="9" t="s">
        <v>724</v>
      </c>
      <c r="F9030" s="9" t="s">
        <v>118</v>
      </c>
      <c r="G9030" s="9" t="s">
        <v>210</v>
      </c>
      <c r="H9030" s="8">
        <v>45292</v>
      </c>
      <c r="I9030" s="8">
        <v>45313</v>
      </c>
      <c r="J9030" s="8" t="s">
        <v>4689</v>
      </c>
      <c r="K9030" s="205" t="s">
        <v>121</v>
      </c>
      <c r="M9030" s="9" t="s">
        <v>2384</v>
      </c>
      <c r="N9030" s="215">
        <v>45322.986432939797</v>
      </c>
      <c r="O9030" s="8"/>
    </row>
    <row r="9031" spans="1:15" x14ac:dyDescent="0.25">
      <c r="A9031" s="8">
        <v>45238</v>
      </c>
      <c r="B9031" s="9" t="s">
        <v>393</v>
      </c>
      <c r="C9031" s="9" t="s">
        <v>124</v>
      </c>
      <c r="D9031" s="3">
        <v>-58.63</v>
      </c>
      <c r="E9031" s="9" t="s">
        <v>724</v>
      </c>
      <c r="F9031" s="9" t="s">
        <v>118</v>
      </c>
      <c r="G9031" s="9" t="s">
        <v>210</v>
      </c>
      <c r="H9031" s="8">
        <v>45231</v>
      </c>
      <c r="I9031" s="8">
        <v>45236</v>
      </c>
      <c r="J9031" s="219" t="s">
        <v>3815</v>
      </c>
      <c r="K9031" s="205" t="s">
        <v>121</v>
      </c>
      <c r="M9031" s="9" t="s">
        <v>395</v>
      </c>
      <c r="N9031" s="215">
        <v>45294.9567489931</v>
      </c>
      <c r="O9031" s="8"/>
    </row>
    <row r="9032" spans="1:15" x14ac:dyDescent="0.25">
      <c r="A9032" s="8">
        <v>45804</v>
      </c>
      <c r="B9032" s="9" t="s">
        <v>12984</v>
      </c>
      <c r="C9032" s="9" t="s">
        <v>124</v>
      </c>
      <c r="D9032" s="3">
        <v>-60</v>
      </c>
      <c r="E9032" s="9" t="s">
        <v>266</v>
      </c>
      <c r="F9032" s="9" t="s">
        <v>267</v>
      </c>
      <c r="G9032" s="9" t="s">
        <v>268</v>
      </c>
      <c r="H9032" s="8">
        <v>45778</v>
      </c>
      <c r="I9032" s="8">
        <v>45803</v>
      </c>
      <c r="J9032" s="219" t="s">
        <v>16100</v>
      </c>
      <c r="K9032" s="205" t="s">
        <v>270</v>
      </c>
      <c r="M9032" s="9" t="s">
        <v>12986</v>
      </c>
      <c r="N9032" s="215">
        <v>45809.629870740697</v>
      </c>
      <c r="O9032" s="8"/>
    </row>
    <row r="9033" spans="1:15" x14ac:dyDescent="0.25">
      <c r="A9033" s="8">
        <v>45833</v>
      </c>
      <c r="B9033" s="9" t="s">
        <v>188</v>
      </c>
      <c r="C9033" s="9" t="s">
        <v>180</v>
      </c>
      <c r="D9033" s="3">
        <v>70.05</v>
      </c>
      <c r="E9033" s="9" t="s">
        <v>11373</v>
      </c>
      <c r="F9033" s="9" t="s">
        <v>11374</v>
      </c>
      <c r="G9033" s="9" t="s">
        <v>183</v>
      </c>
      <c r="H9033" s="8">
        <v>45809</v>
      </c>
      <c r="I9033" s="8">
        <v>45831</v>
      </c>
      <c r="J9033" s="219" t="s">
        <v>17753</v>
      </c>
      <c r="K9033" s="205" t="s">
        <v>11376</v>
      </c>
      <c r="M9033" s="9" t="s">
        <v>190</v>
      </c>
      <c r="N9033" s="215">
        <v>45840.490152685197</v>
      </c>
      <c r="O9033" s="8">
        <v>45840</v>
      </c>
    </row>
    <row r="9034" spans="1:15" x14ac:dyDescent="0.25">
      <c r="A9034" s="8">
        <v>45318</v>
      </c>
      <c r="B9034" s="9" t="s">
        <v>2398</v>
      </c>
      <c r="C9034" s="9" t="s">
        <v>1611</v>
      </c>
      <c r="D9034" s="3">
        <v>-16.3</v>
      </c>
      <c r="E9034" s="9" t="s">
        <v>724</v>
      </c>
      <c r="F9034" s="9" t="s">
        <v>118</v>
      </c>
      <c r="G9034" s="9" t="s">
        <v>210</v>
      </c>
      <c r="H9034" s="8">
        <v>45292</v>
      </c>
      <c r="I9034" s="8">
        <v>45313</v>
      </c>
      <c r="J9034" s="8" t="s">
        <v>2399</v>
      </c>
      <c r="K9034" s="205" t="s">
        <v>121</v>
      </c>
      <c r="M9034" s="9" t="s">
        <v>2400</v>
      </c>
      <c r="N9034" s="215">
        <v>45322.986432939797</v>
      </c>
      <c r="O9034" s="8"/>
    </row>
    <row r="9035" spans="1:15" x14ac:dyDescent="0.25">
      <c r="A9035" s="8">
        <v>45318</v>
      </c>
      <c r="B9035" s="9" t="s">
        <v>3220</v>
      </c>
      <c r="C9035" s="9" t="s">
        <v>1611</v>
      </c>
      <c r="D9035" s="3">
        <v>-32.31</v>
      </c>
      <c r="E9035" s="9" t="s">
        <v>724</v>
      </c>
      <c r="F9035" s="9" t="s">
        <v>118</v>
      </c>
      <c r="G9035" s="9" t="s">
        <v>210</v>
      </c>
      <c r="H9035" s="8">
        <v>45292</v>
      </c>
      <c r="I9035" s="8">
        <v>45313</v>
      </c>
      <c r="J9035" s="8" t="s">
        <v>3221</v>
      </c>
      <c r="K9035" s="205" t="s">
        <v>121</v>
      </c>
      <c r="M9035" s="9" t="s">
        <v>3222</v>
      </c>
      <c r="N9035" s="215">
        <v>45322.986432939797</v>
      </c>
      <c r="O9035" s="8"/>
    </row>
    <row r="9036" spans="1:15" x14ac:dyDescent="0.25">
      <c r="A9036" s="8">
        <v>45656</v>
      </c>
      <c r="B9036" s="9" t="s">
        <v>563</v>
      </c>
      <c r="C9036" s="9" t="s">
        <v>124</v>
      </c>
      <c r="D9036" s="3">
        <v>-63.96</v>
      </c>
      <c r="E9036" s="9" t="s">
        <v>266</v>
      </c>
      <c r="F9036" s="9" t="s">
        <v>267</v>
      </c>
      <c r="G9036" s="9" t="s">
        <v>268</v>
      </c>
      <c r="H9036" s="8">
        <v>45627</v>
      </c>
      <c r="I9036" s="8">
        <v>45656</v>
      </c>
      <c r="J9036" s="219" t="s">
        <v>13588</v>
      </c>
      <c r="K9036" s="205" t="s">
        <v>270</v>
      </c>
      <c r="M9036" s="9" t="s">
        <v>565</v>
      </c>
      <c r="N9036" s="215">
        <v>45706.0637561111</v>
      </c>
      <c r="O9036" s="8">
        <v>45705</v>
      </c>
    </row>
    <row r="9037" spans="1:15" x14ac:dyDescent="0.25">
      <c r="A9037" s="8">
        <v>45698</v>
      </c>
      <c r="B9037" s="9" t="s">
        <v>205</v>
      </c>
      <c r="C9037" s="9" t="s">
        <v>180</v>
      </c>
      <c r="D9037" s="3">
        <v>72</v>
      </c>
      <c r="E9037" s="9" t="s">
        <v>193</v>
      </c>
      <c r="F9037" s="9" t="s">
        <v>194</v>
      </c>
      <c r="G9037" s="9" t="s">
        <v>183</v>
      </c>
      <c r="H9037" s="8">
        <v>45689</v>
      </c>
      <c r="I9037" s="8">
        <v>45698</v>
      </c>
      <c r="J9037" s="219" t="s">
        <v>13015</v>
      </c>
      <c r="K9037" s="205" t="s">
        <v>196</v>
      </c>
      <c r="M9037" s="9" t="s">
        <v>207</v>
      </c>
      <c r="N9037" s="215">
        <v>45706.0637561111</v>
      </c>
      <c r="O9037" s="8">
        <v>45705</v>
      </c>
    </row>
    <row r="9038" spans="1:15" x14ac:dyDescent="0.25">
      <c r="A9038" s="8">
        <v>45595</v>
      </c>
      <c r="B9038" s="9" t="s">
        <v>205</v>
      </c>
      <c r="C9038" s="9" t="s">
        <v>180</v>
      </c>
      <c r="D9038" s="3">
        <v>72</v>
      </c>
      <c r="E9038" s="9" t="s">
        <v>193</v>
      </c>
      <c r="F9038" s="9" t="s">
        <v>194</v>
      </c>
      <c r="G9038" s="9" t="s">
        <v>183</v>
      </c>
      <c r="H9038" s="8">
        <v>45566</v>
      </c>
      <c r="I9038" s="8">
        <v>45593</v>
      </c>
      <c r="J9038" s="219" t="s">
        <v>11911</v>
      </c>
      <c r="K9038" s="205" t="s">
        <v>196</v>
      </c>
      <c r="M9038" s="9" t="s">
        <v>207</v>
      </c>
      <c r="N9038" s="215">
        <v>45635.715607696802</v>
      </c>
      <c r="O9038" s="8">
        <v>45635</v>
      </c>
    </row>
    <row r="9039" spans="1:15" x14ac:dyDescent="0.25">
      <c r="A9039" s="8">
        <v>45303</v>
      </c>
      <c r="B9039" s="9" t="s">
        <v>563</v>
      </c>
      <c r="C9039" s="9" t="s">
        <v>124</v>
      </c>
      <c r="D9039" s="3">
        <v>-63.96</v>
      </c>
      <c r="E9039" s="9" t="s">
        <v>266</v>
      </c>
      <c r="F9039" s="9" t="s">
        <v>267</v>
      </c>
      <c r="G9039" s="9" t="s">
        <v>268</v>
      </c>
      <c r="H9039" s="8">
        <v>45292</v>
      </c>
      <c r="I9039" s="8">
        <v>45299</v>
      </c>
      <c r="J9039" s="8" t="s">
        <v>3874</v>
      </c>
      <c r="K9039" s="205" t="s">
        <v>270</v>
      </c>
      <c r="M9039" s="9" t="s">
        <v>565</v>
      </c>
      <c r="N9039" s="215">
        <v>45306.781889919002</v>
      </c>
      <c r="O9039" s="8"/>
    </row>
    <row r="9040" spans="1:15" x14ac:dyDescent="0.25">
      <c r="A9040" s="8">
        <v>45354</v>
      </c>
      <c r="B9040" s="9" t="s">
        <v>3903</v>
      </c>
      <c r="C9040" s="9" t="s">
        <v>124</v>
      </c>
      <c r="D9040" s="3">
        <v>-66.430000000000007</v>
      </c>
      <c r="E9040" s="9" t="s">
        <v>266</v>
      </c>
      <c r="F9040" s="9" t="s">
        <v>267</v>
      </c>
      <c r="G9040" s="9" t="s">
        <v>268</v>
      </c>
      <c r="H9040" s="8">
        <v>45352</v>
      </c>
      <c r="I9040" s="8">
        <v>45348</v>
      </c>
      <c r="J9040" s="8" t="s">
        <v>3904</v>
      </c>
      <c r="K9040" s="205" t="s">
        <v>270</v>
      </c>
      <c r="M9040" s="9" t="s">
        <v>3903</v>
      </c>
      <c r="N9040" s="215">
        <v>45371.6918198032</v>
      </c>
      <c r="O9040" s="8"/>
    </row>
    <row r="9041" spans="1:15" x14ac:dyDescent="0.25">
      <c r="A9041" s="8">
        <v>45310</v>
      </c>
      <c r="B9041" s="9" t="s">
        <v>330</v>
      </c>
      <c r="C9041" s="9" t="s">
        <v>180</v>
      </c>
      <c r="D9041" s="3">
        <v>74.64</v>
      </c>
      <c r="E9041" s="9" t="s">
        <v>331</v>
      </c>
      <c r="F9041" s="9" t="s">
        <v>332</v>
      </c>
      <c r="G9041" s="9" t="s">
        <v>183</v>
      </c>
      <c r="H9041" s="8">
        <v>45292</v>
      </c>
      <c r="I9041" s="8">
        <v>45306</v>
      </c>
      <c r="J9041" s="8" t="s">
        <v>1092</v>
      </c>
      <c r="K9041" s="205" t="s">
        <v>334</v>
      </c>
      <c r="M9041" s="9" t="s">
        <v>335</v>
      </c>
      <c r="N9041" s="215">
        <v>45318.192840775497</v>
      </c>
      <c r="O9041" s="8">
        <v>45317</v>
      </c>
    </row>
    <row r="9042" spans="1:15" x14ac:dyDescent="0.25">
      <c r="A9042" s="8">
        <v>45318</v>
      </c>
      <c r="B9042" s="9" t="s">
        <v>4553</v>
      </c>
      <c r="C9042" s="9" t="s">
        <v>1611</v>
      </c>
      <c r="D9042" s="3">
        <v>-233.18</v>
      </c>
      <c r="E9042" s="9" t="s">
        <v>724</v>
      </c>
      <c r="F9042" s="9" t="s">
        <v>118</v>
      </c>
      <c r="G9042" s="9" t="s">
        <v>210</v>
      </c>
      <c r="H9042" s="8">
        <v>45292</v>
      </c>
      <c r="I9042" s="8">
        <v>45313</v>
      </c>
      <c r="J9042" s="8" t="s">
        <v>4554</v>
      </c>
      <c r="K9042" s="205" t="s">
        <v>121</v>
      </c>
      <c r="M9042" s="9" t="s">
        <v>4555</v>
      </c>
      <c r="N9042" s="215">
        <v>45322.986432939797</v>
      </c>
      <c r="O9042" s="8"/>
    </row>
    <row r="9043" spans="1:15" x14ac:dyDescent="0.25">
      <c r="A9043" s="8">
        <v>45270</v>
      </c>
      <c r="B9043" s="9" t="s">
        <v>4041</v>
      </c>
      <c r="C9043" s="9" t="s">
        <v>124</v>
      </c>
      <c r="D9043" s="3">
        <v>-79</v>
      </c>
      <c r="E9043" s="9" t="s">
        <v>266</v>
      </c>
      <c r="F9043" s="9" t="s">
        <v>267</v>
      </c>
      <c r="G9043" s="9" t="s">
        <v>268</v>
      </c>
      <c r="H9043" s="8">
        <v>45261</v>
      </c>
      <c r="I9043" s="8">
        <v>45264</v>
      </c>
      <c r="J9043" s="8" t="s">
        <v>4042</v>
      </c>
      <c r="K9043" s="205" t="s">
        <v>270</v>
      </c>
      <c r="M9043" s="9" t="s">
        <v>4043</v>
      </c>
      <c r="N9043" s="215">
        <v>45294.9567489931</v>
      </c>
      <c r="O9043" s="8"/>
    </row>
    <row r="9044" spans="1:15" x14ac:dyDescent="0.25">
      <c r="A9044" s="8">
        <v>45762</v>
      </c>
      <c r="B9044" s="9" t="s">
        <v>14776</v>
      </c>
      <c r="C9044" s="9" t="s">
        <v>180</v>
      </c>
      <c r="D9044" s="3">
        <v>76.11</v>
      </c>
      <c r="E9044" s="9" t="s">
        <v>181</v>
      </c>
      <c r="F9044" s="9" t="s">
        <v>182</v>
      </c>
      <c r="G9044" s="9" t="s">
        <v>183</v>
      </c>
      <c r="H9044" s="8">
        <v>45748</v>
      </c>
      <c r="I9044" s="8">
        <v>45761</v>
      </c>
      <c r="J9044" s="219" t="s">
        <v>14777</v>
      </c>
      <c r="K9044" s="205" t="s">
        <v>185</v>
      </c>
      <c r="M9044" s="9" t="s">
        <v>14778</v>
      </c>
      <c r="N9044" s="215">
        <v>45777.922227581003</v>
      </c>
      <c r="O9044" s="8">
        <v>45777</v>
      </c>
    </row>
    <row r="9045" spans="1:15" x14ac:dyDescent="0.25">
      <c r="A9045" s="8">
        <v>45849</v>
      </c>
      <c r="B9045" s="9" t="s">
        <v>16518</v>
      </c>
      <c r="C9045" s="9" t="s">
        <v>124</v>
      </c>
      <c r="D9045" s="3">
        <v>-100</v>
      </c>
      <c r="E9045" s="9" t="s">
        <v>266</v>
      </c>
      <c r="F9045" s="9" t="s">
        <v>267</v>
      </c>
      <c r="G9045" s="9" t="s">
        <v>268</v>
      </c>
      <c r="H9045" s="8">
        <v>45839</v>
      </c>
      <c r="I9045" s="8">
        <v>45845</v>
      </c>
      <c r="J9045" s="219" t="s">
        <v>18681</v>
      </c>
      <c r="K9045" s="205" t="s">
        <v>270</v>
      </c>
      <c r="M9045" s="9" t="s">
        <v>16520</v>
      </c>
      <c r="N9045" s="215">
        <v>45862.622311099498</v>
      </c>
      <c r="O9045" s="8">
        <v>45862</v>
      </c>
    </row>
    <row r="9046" spans="1:15" x14ac:dyDescent="0.25">
      <c r="A9046" s="8">
        <v>45788</v>
      </c>
      <c r="B9046" s="9" t="s">
        <v>16518</v>
      </c>
      <c r="C9046" s="9" t="s">
        <v>124</v>
      </c>
      <c r="D9046" s="3">
        <v>-100</v>
      </c>
      <c r="E9046" s="9" t="s">
        <v>266</v>
      </c>
      <c r="F9046" s="9" t="s">
        <v>267</v>
      </c>
      <c r="G9046" s="9" t="s">
        <v>268</v>
      </c>
      <c r="H9046" s="8">
        <v>45778</v>
      </c>
      <c r="I9046" s="8">
        <v>45782</v>
      </c>
      <c r="J9046" s="8" t="s">
        <v>16519</v>
      </c>
      <c r="K9046" s="205" t="s">
        <v>270</v>
      </c>
      <c r="M9046" s="9" t="s">
        <v>16520</v>
      </c>
      <c r="N9046" s="215">
        <v>45809.629870740697</v>
      </c>
      <c r="O9046" s="8">
        <v>45840</v>
      </c>
    </row>
    <row r="9047" spans="1:15" x14ac:dyDescent="0.25">
      <c r="A9047" s="8">
        <v>45819</v>
      </c>
      <c r="B9047" s="9" t="s">
        <v>16518</v>
      </c>
      <c r="C9047" s="9" t="s">
        <v>124</v>
      </c>
      <c r="D9047" s="3">
        <v>-100</v>
      </c>
      <c r="E9047" s="9" t="s">
        <v>266</v>
      </c>
      <c r="F9047" s="9" t="s">
        <v>267</v>
      </c>
      <c r="G9047" s="9" t="s">
        <v>268</v>
      </c>
      <c r="H9047" s="8">
        <v>45809</v>
      </c>
      <c r="I9047" s="8">
        <v>45817</v>
      </c>
      <c r="J9047" s="8" t="s">
        <v>17967</v>
      </c>
      <c r="K9047" s="205" t="s">
        <v>270</v>
      </c>
      <c r="M9047" s="9" t="s">
        <v>16520</v>
      </c>
      <c r="N9047" s="215">
        <v>45840.490152685197</v>
      </c>
      <c r="O9047" s="8"/>
    </row>
    <row r="9048" spans="1:15" x14ac:dyDescent="0.25">
      <c r="A9048" s="8">
        <v>45221</v>
      </c>
      <c r="B9048" s="9" t="s">
        <v>1504</v>
      </c>
      <c r="C9048" s="9" t="s">
        <v>124</v>
      </c>
      <c r="D9048" s="3">
        <v>-106.61</v>
      </c>
      <c r="E9048" s="9" t="s">
        <v>869</v>
      </c>
      <c r="F9048" s="9" t="s">
        <v>870</v>
      </c>
      <c r="G9048" s="9" t="s">
        <v>210</v>
      </c>
      <c r="H9048" s="8">
        <v>45200</v>
      </c>
      <c r="I9048" s="8">
        <v>45215</v>
      </c>
      <c r="J9048" s="219" t="s">
        <v>4229</v>
      </c>
      <c r="K9048" s="205" t="s">
        <v>872</v>
      </c>
      <c r="M9048" s="9" t="s">
        <v>1506</v>
      </c>
      <c r="N9048" s="215">
        <v>45294.9567489931</v>
      </c>
      <c r="O9048" s="8"/>
    </row>
    <row r="9049" spans="1:15" x14ac:dyDescent="0.25">
      <c r="A9049" s="8">
        <v>45318</v>
      </c>
      <c r="B9049" s="9" t="s">
        <v>4622</v>
      </c>
      <c r="C9049" s="9" t="s">
        <v>1611</v>
      </c>
      <c r="D9049" s="3">
        <v>-303.87</v>
      </c>
      <c r="E9049" s="9" t="s">
        <v>724</v>
      </c>
      <c r="F9049" s="9" t="s">
        <v>118</v>
      </c>
      <c r="G9049" s="9" t="s">
        <v>210</v>
      </c>
      <c r="H9049" s="8">
        <v>45292</v>
      </c>
      <c r="I9049" s="8">
        <v>45313</v>
      </c>
      <c r="J9049" s="8" t="s">
        <v>4623</v>
      </c>
      <c r="K9049" s="205" t="s">
        <v>121</v>
      </c>
      <c r="M9049" s="9" t="s">
        <v>4624</v>
      </c>
      <c r="N9049" s="215">
        <v>45322.986432939797</v>
      </c>
      <c r="O9049" s="8"/>
    </row>
    <row r="9050" spans="1:15" x14ac:dyDescent="0.25">
      <c r="A9050" s="8">
        <v>45629</v>
      </c>
      <c r="B9050" s="9" t="s">
        <v>188</v>
      </c>
      <c r="C9050" s="9" t="s">
        <v>180</v>
      </c>
      <c r="D9050" s="3">
        <v>79.41</v>
      </c>
      <c r="E9050" s="9" t="s">
        <v>11373</v>
      </c>
      <c r="F9050" s="9" t="s">
        <v>11374</v>
      </c>
      <c r="G9050" s="9" t="s">
        <v>183</v>
      </c>
      <c r="H9050" s="8">
        <v>45627</v>
      </c>
      <c r="I9050" s="8">
        <v>45628</v>
      </c>
      <c r="J9050" s="219" t="s">
        <v>11496</v>
      </c>
      <c r="K9050" s="205" t="s">
        <v>11376</v>
      </c>
      <c r="M9050" s="9" t="s">
        <v>190</v>
      </c>
      <c r="N9050" s="215">
        <v>45635.715607696802</v>
      </c>
      <c r="O9050" s="8">
        <v>45635</v>
      </c>
    </row>
    <row r="9051" spans="1:15" x14ac:dyDescent="0.25">
      <c r="A9051" s="8">
        <v>45263</v>
      </c>
      <c r="B9051" s="9" t="s">
        <v>3903</v>
      </c>
      <c r="C9051" s="9" t="s">
        <v>124</v>
      </c>
      <c r="D9051" s="216">
        <v>-129.82</v>
      </c>
      <c r="E9051" s="9" t="s">
        <v>266</v>
      </c>
      <c r="F9051" s="9" t="s">
        <v>267</v>
      </c>
      <c r="G9051" s="9" t="s">
        <v>268</v>
      </c>
      <c r="H9051" s="8">
        <v>45261</v>
      </c>
      <c r="I9051" s="8">
        <v>45257</v>
      </c>
      <c r="J9051" s="8" t="s">
        <v>4303</v>
      </c>
      <c r="K9051" s="205" t="s">
        <v>270</v>
      </c>
      <c r="M9051" s="9" t="s">
        <v>3903</v>
      </c>
      <c r="N9051" s="215">
        <v>45294.9567489931</v>
      </c>
      <c r="O9051" s="8"/>
    </row>
    <row r="9052" spans="1:15" x14ac:dyDescent="0.25">
      <c r="A9052" s="8">
        <v>45309</v>
      </c>
      <c r="B9052" s="9" t="s">
        <v>692</v>
      </c>
      <c r="C9052" s="9" t="s">
        <v>180</v>
      </c>
      <c r="D9052" s="3">
        <v>82.2</v>
      </c>
      <c r="E9052" s="9" t="s">
        <v>181</v>
      </c>
      <c r="F9052" s="9" t="s">
        <v>182</v>
      </c>
      <c r="G9052" s="9" t="s">
        <v>183</v>
      </c>
      <c r="H9052" s="8">
        <v>45292</v>
      </c>
      <c r="I9052" s="8">
        <v>45306</v>
      </c>
      <c r="J9052" s="8" t="s">
        <v>1090</v>
      </c>
      <c r="K9052" s="205" t="s">
        <v>185</v>
      </c>
      <c r="M9052" s="9" t="s">
        <v>694</v>
      </c>
      <c r="N9052" s="215">
        <v>45318.192840775497</v>
      </c>
      <c r="O9052" s="8">
        <v>45317</v>
      </c>
    </row>
    <row r="9053" spans="1:15" x14ac:dyDescent="0.25">
      <c r="A9053" s="8">
        <v>45785</v>
      </c>
      <c r="B9053" s="9" t="s">
        <v>16557</v>
      </c>
      <c r="C9053" s="9" t="s">
        <v>180</v>
      </c>
      <c r="D9053" s="3">
        <v>82.79</v>
      </c>
      <c r="E9053" s="9" t="s">
        <v>181</v>
      </c>
      <c r="F9053" s="9" t="s">
        <v>182</v>
      </c>
      <c r="G9053" s="9" t="s">
        <v>183</v>
      </c>
      <c r="H9053" s="8">
        <v>45778</v>
      </c>
      <c r="I9053" s="8">
        <v>45782</v>
      </c>
      <c r="J9053" s="219" t="s">
        <v>16558</v>
      </c>
      <c r="K9053" s="205" t="s">
        <v>185</v>
      </c>
      <c r="M9053" s="9" t="s">
        <v>16559</v>
      </c>
      <c r="N9053" s="215">
        <v>45809.629870740697</v>
      </c>
      <c r="O9053" s="8">
        <v>45809</v>
      </c>
    </row>
    <row r="9054" spans="1:15" x14ac:dyDescent="0.25">
      <c r="A9054" s="8">
        <v>45293</v>
      </c>
      <c r="B9054" s="9" t="s">
        <v>3903</v>
      </c>
      <c r="C9054" s="9" t="s">
        <v>124</v>
      </c>
      <c r="D9054" s="3">
        <v>-134.13999999999999</v>
      </c>
      <c r="E9054" s="9" t="s">
        <v>266</v>
      </c>
      <c r="F9054" s="9" t="s">
        <v>267</v>
      </c>
      <c r="G9054" s="9" t="s">
        <v>268</v>
      </c>
      <c r="H9054" s="8">
        <v>45292</v>
      </c>
      <c r="I9054" s="8">
        <v>45292</v>
      </c>
      <c r="J9054" s="8" t="s">
        <v>4330</v>
      </c>
      <c r="K9054" s="205" t="s">
        <v>270</v>
      </c>
      <c r="M9054" s="9" t="s">
        <v>3903</v>
      </c>
      <c r="N9054" s="215">
        <v>45300.8738539236</v>
      </c>
      <c r="O9054" s="8"/>
    </row>
    <row r="9055" spans="1:15" x14ac:dyDescent="0.25">
      <c r="A9055" s="8">
        <v>45287</v>
      </c>
      <c r="B9055" s="9" t="s">
        <v>179</v>
      </c>
      <c r="C9055" s="9" t="s">
        <v>180</v>
      </c>
      <c r="D9055" s="3">
        <v>83.06</v>
      </c>
      <c r="E9055" s="9" t="s">
        <v>181</v>
      </c>
      <c r="F9055" s="9" t="s">
        <v>182</v>
      </c>
      <c r="G9055" s="9" t="s">
        <v>183</v>
      </c>
      <c r="H9055" s="8">
        <v>45261</v>
      </c>
      <c r="I9055" s="8">
        <v>45285</v>
      </c>
      <c r="J9055" s="8" t="s">
        <v>1086</v>
      </c>
      <c r="K9055" s="205" t="s">
        <v>185</v>
      </c>
      <c r="M9055" s="9" t="s">
        <v>186</v>
      </c>
      <c r="N9055" s="215">
        <v>45294.9567489931</v>
      </c>
      <c r="O9055" s="8"/>
    </row>
    <row r="9056" spans="1:15" x14ac:dyDescent="0.25">
      <c r="A9056" s="8">
        <v>45324</v>
      </c>
      <c r="B9056" s="9" t="s">
        <v>3903</v>
      </c>
      <c r="C9056" s="9" t="s">
        <v>124</v>
      </c>
      <c r="D9056" s="3">
        <v>-134.15</v>
      </c>
      <c r="E9056" s="9" t="s">
        <v>266</v>
      </c>
      <c r="F9056" s="9" t="s">
        <v>267</v>
      </c>
      <c r="G9056" s="9" t="s">
        <v>268</v>
      </c>
      <c r="H9056" s="8">
        <v>45323</v>
      </c>
      <c r="I9056" s="8">
        <v>45320</v>
      </c>
      <c r="J9056" s="8" t="s">
        <v>4331</v>
      </c>
      <c r="K9056" s="205" t="s">
        <v>270</v>
      </c>
      <c r="M9056" s="9" t="s">
        <v>3903</v>
      </c>
      <c r="N9056" s="215">
        <v>45336.674582523097</v>
      </c>
      <c r="O9056" s="8"/>
    </row>
    <row r="9057" spans="1:15" x14ac:dyDescent="0.25">
      <c r="A9057" s="8">
        <v>45497</v>
      </c>
      <c r="B9057" s="9" t="s">
        <v>7712</v>
      </c>
      <c r="C9057" s="9" t="s">
        <v>180</v>
      </c>
      <c r="D9057" s="3">
        <v>83.71</v>
      </c>
      <c r="E9057" s="9" t="s">
        <v>181</v>
      </c>
      <c r="F9057" s="9" t="s">
        <v>182</v>
      </c>
      <c r="G9057" s="9" t="s">
        <v>183</v>
      </c>
      <c r="H9057" s="8">
        <v>45474</v>
      </c>
      <c r="I9057" s="8">
        <v>45495</v>
      </c>
      <c r="J9057" s="8" t="s">
        <v>7715</v>
      </c>
      <c r="K9057" s="205" t="s">
        <v>185</v>
      </c>
      <c r="M9057" s="9" t="s">
        <v>7714</v>
      </c>
      <c r="N9057" s="215">
        <v>45505.8848292361</v>
      </c>
      <c r="O9057" s="8">
        <v>45505</v>
      </c>
    </row>
    <row r="9058" spans="1:15" x14ac:dyDescent="0.25">
      <c r="A9058" s="8">
        <v>45762</v>
      </c>
      <c r="B9058" s="9" t="s">
        <v>8373</v>
      </c>
      <c r="C9058" s="9" t="s">
        <v>180</v>
      </c>
      <c r="D9058" s="3">
        <v>83.72</v>
      </c>
      <c r="E9058" s="9" t="s">
        <v>181</v>
      </c>
      <c r="F9058" s="9" t="s">
        <v>182</v>
      </c>
      <c r="G9058" s="9" t="s">
        <v>183</v>
      </c>
      <c r="H9058" s="8">
        <v>45748</v>
      </c>
      <c r="I9058" s="8">
        <v>45761</v>
      </c>
      <c r="J9058" s="219" t="s">
        <v>14773</v>
      </c>
      <c r="K9058" s="205" t="s">
        <v>185</v>
      </c>
      <c r="M9058" s="9" t="s">
        <v>8375</v>
      </c>
      <c r="N9058" s="215">
        <v>45777.922227581003</v>
      </c>
      <c r="O9058" s="8">
        <v>45777</v>
      </c>
    </row>
    <row r="9059" spans="1:15" x14ac:dyDescent="0.25">
      <c r="A9059" s="8">
        <v>45887</v>
      </c>
      <c r="B9059" s="9" t="s">
        <v>19941</v>
      </c>
      <c r="C9059" s="9" t="s">
        <v>124</v>
      </c>
      <c r="D9059" s="3">
        <v>-140</v>
      </c>
      <c r="E9059" s="9" t="s">
        <v>266</v>
      </c>
      <c r="F9059" s="9" t="s">
        <v>267</v>
      </c>
      <c r="G9059" s="9" t="s">
        <v>268</v>
      </c>
      <c r="H9059" s="8">
        <v>45870</v>
      </c>
      <c r="I9059" s="8">
        <v>45887</v>
      </c>
      <c r="J9059" s="219" t="s">
        <v>19942</v>
      </c>
      <c r="K9059" s="205" t="s">
        <v>270</v>
      </c>
      <c r="M9059" s="9" t="s">
        <v>19943</v>
      </c>
      <c r="N9059" s="215">
        <v>45929.807189814797</v>
      </c>
      <c r="O9059" s="8"/>
    </row>
    <row r="9060" spans="1:15" x14ac:dyDescent="0.25">
      <c r="A9060" s="8">
        <v>45825</v>
      </c>
      <c r="B9060" s="9" t="s">
        <v>179</v>
      </c>
      <c r="C9060" s="9" t="s">
        <v>180</v>
      </c>
      <c r="D9060" s="3">
        <v>86.47</v>
      </c>
      <c r="E9060" s="9" t="s">
        <v>181</v>
      </c>
      <c r="F9060" s="9" t="s">
        <v>182</v>
      </c>
      <c r="G9060" s="9" t="s">
        <v>183</v>
      </c>
      <c r="H9060" s="8">
        <v>45809</v>
      </c>
      <c r="I9060" s="8">
        <v>45824</v>
      </c>
      <c r="J9060" s="8" t="s">
        <v>17862</v>
      </c>
      <c r="K9060" s="205" t="s">
        <v>185</v>
      </c>
      <c r="M9060" s="9" t="s">
        <v>186</v>
      </c>
      <c r="N9060" s="215">
        <v>45840.490152685197</v>
      </c>
      <c r="O9060" s="8">
        <v>45840</v>
      </c>
    </row>
    <row r="9061" spans="1:15" x14ac:dyDescent="0.25">
      <c r="A9061" s="8">
        <v>45318</v>
      </c>
      <c r="B9061" s="9" t="s">
        <v>1388</v>
      </c>
      <c r="C9061" s="9" t="s">
        <v>431</v>
      </c>
      <c r="D9061" s="3">
        <v>-88.31</v>
      </c>
      <c r="E9061" s="9" t="s">
        <v>724</v>
      </c>
      <c r="F9061" s="9" t="s">
        <v>118</v>
      </c>
      <c r="G9061" s="9" t="s">
        <v>210</v>
      </c>
      <c r="H9061" s="8">
        <v>45292</v>
      </c>
      <c r="I9061" s="8">
        <v>45313</v>
      </c>
      <c r="J9061" s="8" t="s">
        <v>4124</v>
      </c>
      <c r="K9061" s="205" t="s">
        <v>121</v>
      </c>
      <c r="M9061" s="9" t="s">
        <v>1388</v>
      </c>
      <c r="N9061" s="215">
        <v>45322.986432939797</v>
      </c>
      <c r="O9061" s="8"/>
    </row>
    <row r="9062" spans="1:15" x14ac:dyDescent="0.25">
      <c r="A9062" s="8">
        <v>45296</v>
      </c>
      <c r="B9062" s="9" t="s">
        <v>205</v>
      </c>
      <c r="C9062" s="9" t="s">
        <v>180</v>
      </c>
      <c r="D9062" s="3">
        <v>87.15</v>
      </c>
      <c r="E9062" s="9" t="s">
        <v>193</v>
      </c>
      <c r="F9062" s="9" t="s">
        <v>194</v>
      </c>
      <c r="G9062" s="9" t="s">
        <v>183</v>
      </c>
      <c r="H9062" s="8">
        <v>45292</v>
      </c>
      <c r="I9062" s="8">
        <v>45292</v>
      </c>
      <c r="J9062" s="8" t="s">
        <v>1083</v>
      </c>
      <c r="K9062" s="205" t="s">
        <v>196</v>
      </c>
      <c r="M9062" s="9" t="s">
        <v>207</v>
      </c>
      <c r="N9062" s="215">
        <v>45300.8738539236</v>
      </c>
      <c r="O9062" s="8"/>
    </row>
    <row r="9063" spans="1:15" x14ac:dyDescent="0.25">
      <c r="A9063" s="8">
        <v>45861</v>
      </c>
      <c r="B9063" s="9" t="s">
        <v>18707</v>
      </c>
      <c r="C9063" s="9" t="s">
        <v>180</v>
      </c>
      <c r="D9063" s="3">
        <v>87.32</v>
      </c>
      <c r="E9063" s="9" t="s">
        <v>331</v>
      </c>
      <c r="F9063" s="9" t="s">
        <v>332</v>
      </c>
      <c r="G9063" s="9" t="s">
        <v>183</v>
      </c>
      <c r="H9063" s="8">
        <v>45839</v>
      </c>
      <c r="I9063" s="8">
        <v>45859</v>
      </c>
      <c r="J9063" s="219" t="s">
        <v>20246</v>
      </c>
      <c r="K9063" s="205" t="s">
        <v>334</v>
      </c>
      <c r="M9063" s="9" t="s">
        <v>18709</v>
      </c>
      <c r="N9063" s="215">
        <v>45929.807189814797</v>
      </c>
      <c r="O9063" s="8">
        <v>45929</v>
      </c>
    </row>
    <row r="9064" spans="1:15" x14ac:dyDescent="0.25">
      <c r="A9064" s="8">
        <v>45800</v>
      </c>
      <c r="B9064" s="9" t="s">
        <v>330</v>
      </c>
      <c r="C9064" s="9" t="s">
        <v>180</v>
      </c>
      <c r="D9064" s="3">
        <v>87.32</v>
      </c>
      <c r="E9064" s="9" t="s">
        <v>331</v>
      </c>
      <c r="F9064" s="9" t="s">
        <v>332</v>
      </c>
      <c r="G9064" s="9" t="s">
        <v>183</v>
      </c>
      <c r="H9064" s="8">
        <v>45778</v>
      </c>
      <c r="I9064" s="8">
        <v>45796</v>
      </c>
      <c r="J9064" s="8" t="s">
        <v>16139</v>
      </c>
      <c r="K9064" s="205" t="s">
        <v>334</v>
      </c>
      <c r="M9064" s="9" t="s">
        <v>335</v>
      </c>
      <c r="N9064" s="215">
        <v>45809.629870740697</v>
      </c>
      <c r="O9064" s="8">
        <v>45809</v>
      </c>
    </row>
    <row r="9065" spans="1:15" x14ac:dyDescent="0.25">
      <c r="A9065" s="8">
        <v>45740</v>
      </c>
      <c r="B9065" s="9" t="s">
        <v>330</v>
      </c>
      <c r="C9065" s="9" t="s">
        <v>180</v>
      </c>
      <c r="D9065" s="3">
        <v>87.32</v>
      </c>
      <c r="E9065" s="9" t="s">
        <v>331</v>
      </c>
      <c r="F9065" s="9" t="s">
        <v>332</v>
      </c>
      <c r="G9065" s="9" t="s">
        <v>183</v>
      </c>
      <c r="H9065" s="8">
        <v>45717</v>
      </c>
      <c r="I9065" s="8">
        <v>45740</v>
      </c>
      <c r="J9065" s="219" t="s">
        <v>15237</v>
      </c>
      <c r="K9065" s="205" t="s">
        <v>334</v>
      </c>
      <c r="M9065" s="9" t="s">
        <v>335</v>
      </c>
      <c r="N9065" s="215">
        <v>45777.922227581003</v>
      </c>
      <c r="O9065" s="8">
        <v>45777</v>
      </c>
    </row>
    <row r="9066" spans="1:15" x14ac:dyDescent="0.25">
      <c r="A9066" s="8">
        <v>45712</v>
      </c>
      <c r="B9066" s="9" t="s">
        <v>330</v>
      </c>
      <c r="C9066" s="9" t="s">
        <v>180</v>
      </c>
      <c r="D9066" s="3">
        <v>87.32</v>
      </c>
      <c r="E9066" s="9" t="s">
        <v>331</v>
      </c>
      <c r="F9066" s="9" t="s">
        <v>332</v>
      </c>
      <c r="G9066" s="9" t="s">
        <v>183</v>
      </c>
      <c r="H9066" s="8">
        <v>45689</v>
      </c>
      <c r="I9066" s="8">
        <v>45712</v>
      </c>
      <c r="J9066" s="219" t="s">
        <v>14026</v>
      </c>
      <c r="K9066" s="205" t="s">
        <v>334</v>
      </c>
      <c r="M9066" s="9" t="s">
        <v>335</v>
      </c>
      <c r="N9066" s="215">
        <v>45733.5614541088</v>
      </c>
      <c r="O9066" s="8">
        <v>45733</v>
      </c>
    </row>
    <row r="9067" spans="1:15" x14ac:dyDescent="0.25">
      <c r="A9067" s="8">
        <v>45680</v>
      </c>
      <c r="B9067" s="9" t="s">
        <v>330</v>
      </c>
      <c r="C9067" s="9" t="s">
        <v>180</v>
      </c>
      <c r="D9067" s="3">
        <v>87.32</v>
      </c>
      <c r="E9067" s="9" t="s">
        <v>331</v>
      </c>
      <c r="F9067" s="9" t="s">
        <v>332</v>
      </c>
      <c r="G9067" s="9" t="s">
        <v>183</v>
      </c>
      <c r="H9067" s="8">
        <v>45658</v>
      </c>
      <c r="I9067" s="8">
        <v>45677</v>
      </c>
      <c r="J9067" s="219" t="s">
        <v>13302</v>
      </c>
      <c r="K9067" s="205" t="s">
        <v>334</v>
      </c>
      <c r="M9067" s="9" t="s">
        <v>335</v>
      </c>
      <c r="N9067" s="215">
        <v>45706.0637561111</v>
      </c>
      <c r="O9067" s="8">
        <v>45705</v>
      </c>
    </row>
    <row r="9068" spans="1:15" x14ac:dyDescent="0.25">
      <c r="A9068" s="8">
        <v>45649</v>
      </c>
      <c r="B9068" s="9" t="s">
        <v>330</v>
      </c>
      <c r="C9068" s="9" t="s">
        <v>180</v>
      </c>
      <c r="D9068" s="3">
        <v>87.32</v>
      </c>
      <c r="E9068" s="9" t="s">
        <v>331</v>
      </c>
      <c r="F9068" s="9" t="s">
        <v>332</v>
      </c>
      <c r="G9068" s="9" t="s">
        <v>183</v>
      </c>
      <c r="H9068" s="8">
        <v>45627</v>
      </c>
      <c r="I9068" s="8">
        <v>45649</v>
      </c>
      <c r="J9068" s="219" t="s">
        <v>12660</v>
      </c>
      <c r="K9068" s="205" t="s">
        <v>334</v>
      </c>
      <c r="M9068" s="9" t="s">
        <v>335</v>
      </c>
      <c r="N9068" s="215">
        <v>45681.075335370399</v>
      </c>
      <c r="O9068" s="8">
        <v>45681</v>
      </c>
    </row>
    <row r="9069" spans="1:15" x14ac:dyDescent="0.25">
      <c r="A9069" s="8">
        <v>45621</v>
      </c>
      <c r="B9069" s="9" t="s">
        <v>330</v>
      </c>
      <c r="C9069" s="9" t="s">
        <v>180</v>
      </c>
      <c r="D9069" s="3">
        <v>87.32</v>
      </c>
      <c r="E9069" s="9" t="s">
        <v>331</v>
      </c>
      <c r="F9069" s="9" t="s">
        <v>332</v>
      </c>
      <c r="G9069" s="9" t="s">
        <v>183</v>
      </c>
      <c r="H9069" s="8">
        <v>45597</v>
      </c>
      <c r="I9069" s="8">
        <v>45621</v>
      </c>
      <c r="J9069" s="219" t="s">
        <v>11623</v>
      </c>
      <c r="K9069" s="205" t="s">
        <v>334</v>
      </c>
      <c r="M9069" s="9" t="s">
        <v>335</v>
      </c>
      <c r="N9069" s="215">
        <v>45635.715607696802</v>
      </c>
      <c r="O9069" s="8">
        <v>45635</v>
      </c>
    </row>
    <row r="9070" spans="1:15" x14ac:dyDescent="0.25">
      <c r="A9070" s="8">
        <v>45588</v>
      </c>
      <c r="B9070" s="9" t="s">
        <v>330</v>
      </c>
      <c r="C9070" s="9" t="s">
        <v>180</v>
      </c>
      <c r="D9070" s="3">
        <v>87.32</v>
      </c>
      <c r="E9070" s="9" t="s">
        <v>331</v>
      </c>
      <c r="F9070" s="9" t="s">
        <v>332</v>
      </c>
      <c r="G9070" s="9" t="s">
        <v>183</v>
      </c>
      <c r="H9070" s="8">
        <v>45566</v>
      </c>
      <c r="I9070" s="8">
        <v>45586</v>
      </c>
      <c r="J9070" s="219" t="s">
        <v>11137</v>
      </c>
      <c r="K9070" s="205" t="s">
        <v>334</v>
      </c>
      <c r="M9070" s="9" t="s">
        <v>335</v>
      </c>
      <c r="N9070" s="215">
        <v>45594.789547013897</v>
      </c>
      <c r="O9070" s="8">
        <v>45594</v>
      </c>
    </row>
    <row r="9071" spans="1:15" x14ac:dyDescent="0.25">
      <c r="A9071" s="8">
        <v>45527</v>
      </c>
      <c r="B9071" s="9" t="s">
        <v>330</v>
      </c>
      <c r="C9071" s="9" t="s">
        <v>180</v>
      </c>
      <c r="D9071" s="3">
        <v>87.32</v>
      </c>
      <c r="E9071" s="9" t="s">
        <v>331</v>
      </c>
      <c r="F9071" s="9" t="s">
        <v>332</v>
      </c>
      <c r="G9071" s="9" t="s">
        <v>183</v>
      </c>
      <c r="H9071" s="8">
        <v>45505</v>
      </c>
      <c r="I9071" s="8">
        <v>45523</v>
      </c>
      <c r="J9071" s="8" t="s">
        <v>9080</v>
      </c>
      <c r="K9071" s="205" t="s">
        <v>334</v>
      </c>
      <c r="M9071" s="9" t="s">
        <v>335</v>
      </c>
      <c r="N9071" s="215">
        <v>45534.648212951397</v>
      </c>
      <c r="O9071" s="8">
        <v>45534</v>
      </c>
    </row>
    <row r="9072" spans="1:15" x14ac:dyDescent="0.25">
      <c r="A9072" s="8">
        <v>45408</v>
      </c>
      <c r="B9072" s="9" t="s">
        <v>4396</v>
      </c>
      <c r="C9072" s="9" t="s">
        <v>124</v>
      </c>
      <c r="D9072" s="3">
        <v>-153.38999999999999</v>
      </c>
      <c r="E9072" s="9" t="s">
        <v>132</v>
      </c>
      <c r="F9072" s="9" t="s">
        <v>133</v>
      </c>
      <c r="G9072" s="9" t="s">
        <v>134</v>
      </c>
      <c r="H9072" s="8">
        <v>45383</v>
      </c>
      <c r="I9072" s="8">
        <v>45404</v>
      </c>
      <c r="J9072" s="8" t="s">
        <v>4397</v>
      </c>
      <c r="K9072" s="205" t="s">
        <v>136</v>
      </c>
      <c r="M9072" s="9" t="s">
        <v>4398</v>
      </c>
      <c r="N9072" s="215">
        <v>45412.662961076399</v>
      </c>
      <c r="O9072" s="8"/>
    </row>
    <row r="9073" spans="1:15" x14ac:dyDescent="0.25">
      <c r="A9073" s="8">
        <v>45774</v>
      </c>
      <c r="B9073" s="9" t="s">
        <v>15641</v>
      </c>
      <c r="C9073" s="9" t="s">
        <v>124</v>
      </c>
      <c r="D9073" s="3">
        <v>-153.38999999999999</v>
      </c>
      <c r="E9073" s="9" t="s">
        <v>7746</v>
      </c>
      <c r="F9073" s="9" t="s">
        <v>133</v>
      </c>
      <c r="G9073" s="9" t="s">
        <v>134</v>
      </c>
      <c r="H9073" s="8">
        <v>45748</v>
      </c>
      <c r="I9073" s="8">
        <v>45768</v>
      </c>
      <c r="J9073" s="219" t="s">
        <v>15642</v>
      </c>
      <c r="K9073" s="205" t="s">
        <v>136</v>
      </c>
      <c r="M9073" s="9" t="s">
        <v>15643</v>
      </c>
      <c r="N9073" s="215">
        <v>45777.927143749999</v>
      </c>
      <c r="O9073" s="8"/>
    </row>
    <row r="9074" spans="1:15" x14ac:dyDescent="0.25">
      <c r="A9074" s="8">
        <v>45479</v>
      </c>
      <c r="B9074" s="9" t="s">
        <v>563</v>
      </c>
      <c r="C9074" s="9" t="s">
        <v>124</v>
      </c>
      <c r="D9074" s="3">
        <v>-159.93</v>
      </c>
      <c r="E9074" s="9" t="s">
        <v>266</v>
      </c>
      <c r="F9074" s="9" t="s">
        <v>267</v>
      </c>
      <c r="G9074" s="9" t="s">
        <v>268</v>
      </c>
      <c r="H9074" s="8">
        <v>45474</v>
      </c>
      <c r="I9074" s="8">
        <v>45474</v>
      </c>
      <c r="J9074" s="8" t="s">
        <v>8158</v>
      </c>
      <c r="K9074" s="205" t="s">
        <v>270</v>
      </c>
      <c r="M9074" s="9" t="s">
        <v>565</v>
      </c>
      <c r="N9074" s="215">
        <v>45505.8848292361</v>
      </c>
      <c r="O9074" s="8">
        <v>45505</v>
      </c>
    </row>
    <row r="9075" spans="1:15" x14ac:dyDescent="0.25">
      <c r="A9075" s="8">
        <v>45785</v>
      </c>
      <c r="B9075" s="9" t="s">
        <v>16543</v>
      </c>
      <c r="C9075" s="9" t="s">
        <v>180</v>
      </c>
      <c r="D9075" s="3">
        <v>88.87</v>
      </c>
      <c r="E9075" s="9" t="s">
        <v>181</v>
      </c>
      <c r="F9075" s="9" t="s">
        <v>182</v>
      </c>
      <c r="G9075" s="9" t="s">
        <v>183</v>
      </c>
      <c r="H9075" s="8">
        <v>45778</v>
      </c>
      <c r="I9075" s="8">
        <v>45782</v>
      </c>
      <c r="J9075" s="219" t="s">
        <v>16562</v>
      </c>
      <c r="K9075" s="205" t="s">
        <v>185</v>
      </c>
      <c r="M9075" s="9" t="s">
        <v>16545</v>
      </c>
      <c r="N9075" s="215">
        <v>45809.629870740697</v>
      </c>
      <c r="O9075" s="8">
        <v>45809</v>
      </c>
    </row>
    <row r="9076" spans="1:15" x14ac:dyDescent="0.25">
      <c r="A9076" s="8">
        <v>45585</v>
      </c>
      <c r="B9076" s="9" t="s">
        <v>11168</v>
      </c>
      <c r="C9076" s="9" t="s">
        <v>124</v>
      </c>
      <c r="D9076" s="3">
        <v>-164.97</v>
      </c>
      <c r="E9076" s="9" t="s">
        <v>7746</v>
      </c>
      <c r="F9076" s="9" t="s">
        <v>133</v>
      </c>
      <c r="G9076" s="9" t="s">
        <v>134</v>
      </c>
      <c r="H9076" s="8">
        <v>45566</v>
      </c>
      <c r="I9076" s="8">
        <v>45579</v>
      </c>
      <c r="J9076" s="219" t="s">
        <v>11169</v>
      </c>
      <c r="K9076" s="205" t="s">
        <v>136</v>
      </c>
      <c r="M9076" s="9" t="s">
        <v>11170</v>
      </c>
      <c r="N9076" s="215">
        <v>45594.789547013897</v>
      </c>
      <c r="O9076" s="8"/>
    </row>
    <row r="9077" spans="1:15" x14ac:dyDescent="0.25">
      <c r="A9077" s="8">
        <v>45266</v>
      </c>
      <c r="B9077" s="9" t="s">
        <v>4492</v>
      </c>
      <c r="C9077" s="9" t="s">
        <v>124</v>
      </c>
      <c r="D9077" s="3">
        <v>-198.45</v>
      </c>
      <c r="E9077" s="9" t="s">
        <v>724</v>
      </c>
      <c r="F9077" s="9" t="s">
        <v>118</v>
      </c>
      <c r="G9077" s="9" t="s">
        <v>210</v>
      </c>
      <c r="H9077" s="8">
        <v>45261</v>
      </c>
      <c r="I9077" s="8">
        <v>45264</v>
      </c>
      <c r="J9077" s="8" t="s">
        <v>4493</v>
      </c>
      <c r="K9077" s="205" t="s">
        <v>121</v>
      </c>
      <c r="M9077" s="9" t="s">
        <v>4494</v>
      </c>
      <c r="N9077" s="215">
        <v>45294.9567489931</v>
      </c>
      <c r="O9077" s="8"/>
    </row>
    <row r="9078" spans="1:15" x14ac:dyDescent="0.25">
      <c r="A9078" s="8">
        <v>45923</v>
      </c>
      <c r="B9078" s="9" t="s">
        <v>18613</v>
      </c>
      <c r="C9078" s="9" t="s">
        <v>180</v>
      </c>
      <c r="D9078" s="3">
        <v>90</v>
      </c>
      <c r="E9078" s="9" t="s">
        <v>193</v>
      </c>
      <c r="F9078" s="9" t="s">
        <v>194</v>
      </c>
      <c r="G9078" s="9" t="s">
        <v>183</v>
      </c>
      <c r="H9078" s="8">
        <v>45901</v>
      </c>
      <c r="I9078" s="8">
        <v>45922</v>
      </c>
      <c r="J9078" s="219" t="s">
        <v>19313</v>
      </c>
      <c r="K9078" s="205" t="s">
        <v>196</v>
      </c>
      <c r="M9078" s="9" t="s">
        <v>18615</v>
      </c>
      <c r="N9078" s="215">
        <v>45929.807189814797</v>
      </c>
      <c r="O9078" s="8">
        <v>45929</v>
      </c>
    </row>
    <row r="9079" spans="1:15" x14ac:dyDescent="0.25">
      <c r="A9079" s="8">
        <v>45819</v>
      </c>
      <c r="B9079" s="9" t="s">
        <v>205</v>
      </c>
      <c r="C9079" s="9" t="s">
        <v>180</v>
      </c>
      <c r="D9079" s="3">
        <v>90</v>
      </c>
      <c r="E9079" s="9" t="s">
        <v>193</v>
      </c>
      <c r="F9079" s="9" t="s">
        <v>194</v>
      </c>
      <c r="G9079" s="9" t="s">
        <v>183</v>
      </c>
      <c r="H9079" s="8">
        <v>45809</v>
      </c>
      <c r="I9079" s="8">
        <v>45817</v>
      </c>
      <c r="J9079" s="8" t="s">
        <v>17961</v>
      </c>
      <c r="K9079" s="205" t="s">
        <v>196</v>
      </c>
      <c r="M9079" s="9" t="s">
        <v>207</v>
      </c>
      <c r="N9079" s="215">
        <v>45840.490152685197</v>
      </c>
      <c r="O9079" s="8">
        <v>45840</v>
      </c>
    </row>
    <row r="9080" spans="1:15" x14ac:dyDescent="0.25">
      <c r="A9080" s="8">
        <v>45637</v>
      </c>
      <c r="B9080" s="9" t="s">
        <v>205</v>
      </c>
      <c r="C9080" s="9" t="s">
        <v>180</v>
      </c>
      <c r="D9080" s="3">
        <v>90</v>
      </c>
      <c r="E9080" s="9" t="s">
        <v>193</v>
      </c>
      <c r="F9080" s="9" t="s">
        <v>194</v>
      </c>
      <c r="G9080" s="9" t="s">
        <v>183</v>
      </c>
      <c r="H9080" s="8">
        <v>45627</v>
      </c>
      <c r="I9080" s="8">
        <v>45635</v>
      </c>
      <c r="J9080" s="219" t="s">
        <v>12793</v>
      </c>
      <c r="K9080" s="205" t="s">
        <v>196</v>
      </c>
      <c r="M9080" s="9" t="s">
        <v>207</v>
      </c>
      <c r="N9080" s="215">
        <v>45681.075335370399</v>
      </c>
      <c r="O9080" s="8">
        <v>45681</v>
      </c>
    </row>
    <row r="9081" spans="1:15" x14ac:dyDescent="0.25">
      <c r="A9081" s="8">
        <v>45581</v>
      </c>
      <c r="B9081" s="9" t="s">
        <v>205</v>
      </c>
      <c r="C9081" s="9" t="s">
        <v>180</v>
      </c>
      <c r="D9081" s="3">
        <v>90</v>
      </c>
      <c r="E9081" s="9" t="s">
        <v>193</v>
      </c>
      <c r="F9081" s="9" t="s">
        <v>194</v>
      </c>
      <c r="G9081" s="9" t="s">
        <v>183</v>
      </c>
      <c r="H9081" s="8">
        <v>45566</v>
      </c>
      <c r="I9081" s="8">
        <v>45579</v>
      </c>
      <c r="J9081" s="219" t="s">
        <v>11204</v>
      </c>
      <c r="K9081" s="205" t="s">
        <v>196</v>
      </c>
      <c r="M9081" s="9" t="s">
        <v>207</v>
      </c>
      <c r="N9081" s="215">
        <v>45594.789547013897</v>
      </c>
      <c r="O9081" s="8">
        <v>45594</v>
      </c>
    </row>
    <row r="9082" spans="1:15" x14ac:dyDescent="0.25">
      <c r="A9082" s="8">
        <v>45762</v>
      </c>
      <c r="B9082" s="9" t="s">
        <v>8409</v>
      </c>
      <c r="C9082" s="9" t="s">
        <v>180</v>
      </c>
      <c r="D9082" s="3">
        <v>90.33</v>
      </c>
      <c r="E9082" s="9" t="s">
        <v>181</v>
      </c>
      <c r="F9082" s="9" t="s">
        <v>182</v>
      </c>
      <c r="G9082" s="9" t="s">
        <v>183</v>
      </c>
      <c r="H9082" s="8">
        <v>45748</v>
      </c>
      <c r="I9082" s="8">
        <v>45761</v>
      </c>
      <c r="J9082" s="219" t="s">
        <v>14775</v>
      </c>
      <c r="K9082" s="205" t="s">
        <v>185</v>
      </c>
      <c r="M9082" s="9" t="s">
        <v>8411</v>
      </c>
      <c r="N9082" s="215">
        <v>45777.922227581003</v>
      </c>
      <c r="O9082" s="8">
        <v>45777</v>
      </c>
    </row>
    <row r="9083" spans="1:15" x14ac:dyDescent="0.25">
      <c r="A9083" s="8">
        <v>45318</v>
      </c>
      <c r="B9083" s="9" t="s">
        <v>1267</v>
      </c>
      <c r="C9083" s="9" t="s">
        <v>124</v>
      </c>
      <c r="D9083" s="3">
        <v>2.85</v>
      </c>
      <c r="E9083" s="9" t="s">
        <v>724</v>
      </c>
      <c r="F9083" s="9" t="s">
        <v>118</v>
      </c>
      <c r="G9083" s="9" t="s">
        <v>210</v>
      </c>
      <c r="H9083" s="8">
        <v>45292</v>
      </c>
      <c r="I9083" s="8">
        <v>45313</v>
      </c>
      <c r="J9083" s="8" t="s">
        <v>1268</v>
      </c>
      <c r="K9083" s="205" t="s">
        <v>121</v>
      </c>
      <c r="M9083" s="9" t="s">
        <v>1269</v>
      </c>
      <c r="N9083" s="215">
        <v>45322.986432939797</v>
      </c>
      <c r="O9083" s="8"/>
    </row>
    <row r="9084" spans="1:15" x14ac:dyDescent="0.25">
      <c r="A9084" s="8">
        <v>45238</v>
      </c>
      <c r="B9084" s="9" t="s">
        <v>4680</v>
      </c>
      <c r="C9084" s="9" t="s">
        <v>124</v>
      </c>
      <c r="D9084" s="3">
        <v>-397</v>
      </c>
      <c r="E9084" s="9" t="s">
        <v>724</v>
      </c>
      <c r="F9084" s="9" t="s">
        <v>118</v>
      </c>
      <c r="G9084" s="9" t="s">
        <v>210</v>
      </c>
      <c r="H9084" s="8">
        <v>45231</v>
      </c>
      <c r="I9084" s="8">
        <v>45236</v>
      </c>
      <c r="J9084" s="219" t="s">
        <v>4681</v>
      </c>
      <c r="K9084" s="205" t="s">
        <v>121</v>
      </c>
      <c r="M9084" s="9" t="s">
        <v>4682</v>
      </c>
      <c r="N9084" s="215">
        <v>45294.9567489931</v>
      </c>
      <c r="O9084" s="8"/>
    </row>
    <row r="9085" spans="1:15" x14ac:dyDescent="0.25">
      <c r="A9085" s="8">
        <v>45762</v>
      </c>
      <c r="B9085" s="9" t="s">
        <v>8386</v>
      </c>
      <c r="C9085" s="9" t="s">
        <v>180</v>
      </c>
      <c r="D9085" s="3">
        <v>92.4</v>
      </c>
      <c r="E9085" s="9" t="s">
        <v>181</v>
      </c>
      <c r="F9085" s="9" t="s">
        <v>182</v>
      </c>
      <c r="G9085" s="9" t="s">
        <v>183</v>
      </c>
      <c r="H9085" s="8">
        <v>45748</v>
      </c>
      <c r="I9085" s="8">
        <v>45761</v>
      </c>
      <c r="J9085" s="219" t="s">
        <v>14795</v>
      </c>
      <c r="K9085" s="205" t="s">
        <v>185</v>
      </c>
      <c r="M9085" s="9" t="s">
        <v>8388</v>
      </c>
      <c r="N9085" s="215">
        <v>45777.922227581003</v>
      </c>
      <c r="O9085" s="8">
        <v>45777</v>
      </c>
    </row>
    <row r="9086" spans="1:15" x14ac:dyDescent="0.25">
      <c r="A9086" s="8">
        <v>45784</v>
      </c>
      <c r="B9086" s="9" t="s">
        <v>16606</v>
      </c>
      <c r="C9086" s="9" t="s">
        <v>124</v>
      </c>
      <c r="D9086" s="3">
        <v>-540</v>
      </c>
      <c r="E9086" s="9" t="s">
        <v>266</v>
      </c>
      <c r="F9086" s="9" t="s">
        <v>267</v>
      </c>
      <c r="G9086" s="9" t="s">
        <v>268</v>
      </c>
      <c r="H9086" s="8">
        <v>45778</v>
      </c>
      <c r="I9086" s="8">
        <v>45782</v>
      </c>
      <c r="J9086" s="8" t="s">
        <v>16607</v>
      </c>
      <c r="K9086" s="205" t="s">
        <v>270</v>
      </c>
      <c r="M9086" s="9" t="s">
        <v>16608</v>
      </c>
      <c r="N9086" s="215">
        <v>45809.629870740697</v>
      </c>
      <c r="O9086" s="8"/>
    </row>
    <row r="9087" spans="1:15" x14ac:dyDescent="0.25">
      <c r="A9087" s="8">
        <v>45419</v>
      </c>
      <c r="B9087" s="9" t="s">
        <v>4737</v>
      </c>
      <c r="C9087" s="9" t="s">
        <v>124</v>
      </c>
      <c r="D9087" s="3">
        <v>-540</v>
      </c>
      <c r="E9087" s="9" t="s">
        <v>266</v>
      </c>
      <c r="F9087" s="9" t="s">
        <v>267</v>
      </c>
      <c r="G9087" s="9" t="s">
        <v>268</v>
      </c>
      <c r="H9087" s="8">
        <v>45413</v>
      </c>
      <c r="I9087" s="8">
        <v>45418</v>
      </c>
      <c r="J9087" s="8" t="s">
        <v>4738</v>
      </c>
      <c r="K9087" s="205" t="s">
        <v>270</v>
      </c>
      <c r="M9087" s="9" t="s">
        <v>4739</v>
      </c>
      <c r="N9087" s="215">
        <v>45445.039048634302</v>
      </c>
      <c r="O9087" s="8"/>
    </row>
    <row r="9088" spans="1:15" x14ac:dyDescent="0.25">
      <c r="A9088" s="8">
        <v>45246</v>
      </c>
      <c r="B9088" s="9" t="s">
        <v>4503</v>
      </c>
      <c r="C9088" s="9" t="s">
        <v>4504</v>
      </c>
      <c r="D9088" s="3">
        <v>-200</v>
      </c>
      <c r="E9088" s="9" t="s">
        <v>266</v>
      </c>
      <c r="F9088" s="9" t="s">
        <v>267</v>
      </c>
      <c r="G9088" s="9" t="s">
        <v>268</v>
      </c>
      <c r="H9088" s="8">
        <v>45231</v>
      </c>
      <c r="I9088" s="8">
        <v>45243</v>
      </c>
      <c r="J9088" s="8" t="s">
        <v>4505</v>
      </c>
      <c r="K9088" s="205" t="s">
        <v>270</v>
      </c>
      <c r="M9088" s="9" t="s">
        <v>4506</v>
      </c>
      <c r="N9088" s="215">
        <v>45294.9567489931</v>
      </c>
      <c r="O9088" s="8"/>
    </row>
    <row r="9089" spans="1:15" x14ac:dyDescent="0.25">
      <c r="A9089" s="8">
        <v>45440</v>
      </c>
      <c r="B9089" s="9" t="s">
        <v>205</v>
      </c>
      <c r="C9089" s="9" t="s">
        <v>180</v>
      </c>
      <c r="D9089" s="3">
        <v>93.66</v>
      </c>
      <c r="E9089" s="9" t="s">
        <v>435</v>
      </c>
      <c r="F9089" s="9" t="s">
        <v>436</v>
      </c>
      <c r="G9089" s="9" t="s">
        <v>183</v>
      </c>
      <c r="H9089" s="8">
        <v>45413</v>
      </c>
      <c r="I9089" s="8">
        <v>45439</v>
      </c>
      <c r="J9089" s="8" t="s">
        <v>1074</v>
      </c>
      <c r="K9089" s="205" t="s">
        <v>438</v>
      </c>
      <c r="M9089" s="9" t="s">
        <v>207</v>
      </c>
      <c r="N9089" s="215">
        <v>45445.039048634302</v>
      </c>
      <c r="O9089" s="8">
        <v>45444</v>
      </c>
    </row>
    <row r="9090" spans="1:15" x14ac:dyDescent="0.25">
      <c r="A9090" s="8">
        <v>45266</v>
      </c>
      <c r="B9090" s="9" t="s">
        <v>4503</v>
      </c>
      <c r="C9090" s="9" t="s">
        <v>4504</v>
      </c>
      <c r="D9090" s="3">
        <v>-400</v>
      </c>
      <c r="E9090" s="9" t="s">
        <v>266</v>
      </c>
      <c r="F9090" s="9" t="s">
        <v>267</v>
      </c>
      <c r="G9090" s="9" t="s">
        <v>268</v>
      </c>
      <c r="H9090" s="8">
        <v>45261</v>
      </c>
      <c r="I9090" s="8">
        <v>45264</v>
      </c>
      <c r="J9090" s="8" t="s">
        <v>4683</v>
      </c>
      <c r="K9090" s="205" t="s">
        <v>270</v>
      </c>
      <c r="M9090" s="9" t="s">
        <v>4506</v>
      </c>
      <c r="N9090" s="215">
        <v>45294.9567489931</v>
      </c>
      <c r="O9090" s="8"/>
    </row>
    <row r="9091" spans="1:15" x14ac:dyDescent="0.25">
      <c r="A9091" s="8">
        <v>45492</v>
      </c>
      <c r="B9091" s="9" t="s">
        <v>7822</v>
      </c>
      <c r="C9091" s="9" t="s">
        <v>180</v>
      </c>
      <c r="D9091" s="3">
        <v>95.05</v>
      </c>
      <c r="E9091" s="9" t="s">
        <v>181</v>
      </c>
      <c r="F9091" s="9" t="s">
        <v>182</v>
      </c>
      <c r="G9091" s="9" t="s">
        <v>183</v>
      </c>
      <c r="H9091" s="8">
        <v>45474</v>
      </c>
      <c r="I9091" s="8">
        <v>45488</v>
      </c>
      <c r="J9091" s="8" t="s">
        <v>7825</v>
      </c>
      <c r="K9091" s="205" t="s">
        <v>185</v>
      </c>
      <c r="M9091" s="9" t="s">
        <v>7824</v>
      </c>
      <c r="N9091" s="215">
        <v>45505.8848292361</v>
      </c>
      <c r="O9091" s="8">
        <v>45505</v>
      </c>
    </row>
    <row r="9092" spans="1:15" x14ac:dyDescent="0.25">
      <c r="A9092" s="8">
        <v>45831</v>
      </c>
      <c r="B9092" s="9" t="s">
        <v>330</v>
      </c>
      <c r="C9092" s="9" t="s">
        <v>180</v>
      </c>
      <c r="D9092" s="3">
        <v>96.32</v>
      </c>
      <c r="E9092" s="9" t="s">
        <v>331</v>
      </c>
      <c r="F9092" s="9" t="s">
        <v>332</v>
      </c>
      <c r="G9092" s="9" t="s">
        <v>183</v>
      </c>
      <c r="H9092" s="8">
        <v>45809</v>
      </c>
      <c r="I9092" s="8">
        <v>45831</v>
      </c>
      <c r="J9092" s="219" t="s">
        <v>17775</v>
      </c>
      <c r="K9092" s="205" t="s">
        <v>334</v>
      </c>
      <c r="M9092" s="9" t="s">
        <v>335</v>
      </c>
      <c r="N9092" s="215">
        <v>45840.490152685197</v>
      </c>
      <c r="O9092" s="8">
        <v>45840</v>
      </c>
    </row>
    <row r="9093" spans="1:15" x14ac:dyDescent="0.25">
      <c r="A9093" s="8">
        <v>45762</v>
      </c>
      <c r="B9093" s="9" t="s">
        <v>8415</v>
      </c>
      <c r="C9093" s="9" t="s">
        <v>180</v>
      </c>
      <c r="D9093" s="3">
        <v>98.13</v>
      </c>
      <c r="E9093" s="9" t="s">
        <v>181</v>
      </c>
      <c r="F9093" s="9" t="s">
        <v>182</v>
      </c>
      <c r="G9093" s="9" t="s">
        <v>183</v>
      </c>
      <c r="H9093" s="8">
        <v>45748</v>
      </c>
      <c r="I9093" s="8">
        <v>45761</v>
      </c>
      <c r="J9093" s="219" t="s">
        <v>14732</v>
      </c>
      <c r="K9093" s="205" t="s">
        <v>185</v>
      </c>
      <c r="M9093" s="9" t="s">
        <v>8417</v>
      </c>
      <c r="N9093" s="215">
        <v>45777.922227581003</v>
      </c>
      <c r="O9093" s="8">
        <v>45777</v>
      </c>
    </row>
    <row r="9094" spans="1:15" x14ac:dyDescent="0.25">
      <c r="A9094" s="8">
        <v>45568</v>
      </c>
      <c r="B9094" s="9" t="s">
        <v>188</v>
      </c>
      <c r="C9094" s="9" t="s">
        <v>180</v>
      </c>
      <c r="D9094" s="3">
        <v>100</v>
      </c>
      <c r="E9094" s="9" t="s">
        <v>253</v>
      </c>
      <c r="F9094" s="9" t="s">
        <v>254</v>
      </c>
      <c r="G9094" s="9" t="s">
        <v>183</v>
      </c>
      <c r="H9094" s="8">
        <v>45566</v>
      </c>
      <c r="I9094" s="8">
        <v>45565</v>
      </c>
      <c r="J9094" s="8" t="s">
        <v>9987</v>
      </c>
      <c r="K9094" s="205" t="s">
        <v>256</v>
      </c>
      <c r="M9094" s="9" t="s">
        <v>190</v>
      </c>
      <c r="N9094" s="215">
        <v>45575.565837071801</v>
      </c>
      <c r="O9094" s="8">
        <v>45575</v>
      </c>
    </row>
    <row r="9095" spans="1:15" x14ac:dyDescent="0.25">
      <c r="A9095" s="8">
        <v>45250</v>
      </c>
      <c r="B9095" s="9" t="s">
        <v>4503</v>
      </c>
      <c r="C9095" s="9" t="s">
        <v>4504</v>
      </c>
      <c r="D9095" s="3">
        <v>-400</v>
      </c>
      <c r="E9095" s="9" t="s">
        <v>266</v>
      </c>
      <c r="F9095" s="9" t="s">
        <v>267</v>
      </c>
      <c r="G9095" s="9" t="s">
        <v>268</v>
      </c>
      <c r="H9095" s="8">
        <v>45231</v>
      </c>
      <c r="I9095" s="8">
        <v>45250</v>
      </c>
      <c r="J9095" s="8" t="s">
        <v>4684</v>
      </c>
      <c r="K9095" s="205" t="s">
        <v>270</v>
      </c>
      <c r="M9095" s="9" t="s">
        <v>4506</v>
      </c>
      <c r="N9095" s="215">
        <v>45294.9567489931</v>
      </c>
      <c r="O9095" s="8"/>
    </row>
    <row r="9096" spans="1:15" x14ac:dyDescent="0.25">
      <c r="A9096" s="8">
        <v>45266</v>
      </c>
      <c r="B9096" s="9" t="s">
        <v>1471</v>
      </c>
      <c r="C9096" s="9" t="s">
        <v>496</v>
      </c>
      <c r="D9096" s="3">
        <v>-2.7</v>
      </c>
      <c r="E9096" s="9" t="s">
        <v>266</v>
      </c>
      <c r="F9096" s="9" t="s">
        <v>267</v>
      </c>
      <c r="G9096" s="9" t="s">
        <v>268</v>
      </c>
      <c r="H9096" s="8">
        <v>45261</v>
      </c>
      <c r="I9096" s="8">
        <v>45264</v>
      </c>
      <c r="J9096" s="8" t="s">
        <v>1472</v>
      </c>
      <c r="K9096" s="205" t="s">
        <v>270</v>
      </c>
      <c r="M9096" s="9" t="s">
        <v>1473</v>
      </c>
      <c r="N9096" s="215">
        <v>45294.9567489931</v>
      </c>
      <c r="O9096" s="8"/>
    </row>
    <row r="9097" spans="1:15" x14ac:dyDescent="0.25">
      <c r="A9097" s="8">
        <v>45894</v>
      </c>
      <c r="B9097" s="9" t="s">
        <v>18707</v>
      </c>
      <c r="C9097" s="9" t="s">
        <v>180</v>
      </c>
      <c r="D9097" s="3">
        <v>107.32</v>
      </c>
      <c r="E9097" s="9" t="s">
        <v>331</v>
      </c>
      <c r="F9097" s="9" t="s">
        <v>332</v>
      </c>
      <c r="G9097" s="9" t="s">
        <v>183</v>
      </c>
      <c r="H9097" s="8">
        <v>45870</v>
      </c>
      <c r="I9097" s="8">
        <v>45894</v>
      </c>
      <c r="J9097" s="219" t="s">
        <v>19813</v>
      </c>
      <c r="K9097" s="205" t="s">
        <v>334</v>
      </c>
      <c r="M9097" s="9" t="s">
        <v>18709</v>
      </c>
      <c r="N9097" s="215">
        <v>45929.807189814797</v>
      </c>
      <c r="O9097" s="8">
        <v>45929</v>
      </c>
    </row>
    <row r="9098" spans="1:15" x14ac:dyDescent="0.25">
      <c r="A9098" s="8">
        <v>45269</v>
      </c>
      <c r="B9098" s="9" t="s">
        <v>1468</v>
      </c>
      <c r="C9098" s="9" t="s">
        <v>496</v>
      </c>
      <c r="D9098" s="3">
        <v>-2.7</v>
      </c>
      <c r="E9098" s="9" t="s">
        <v>266</v>
      </c>
      <c r="F9098" s="9" t="s">
        <v>267</v>
      </c>
      <c r="G9098" s="9" t="s">
        <v>268</v>
      </c>
      <c r="H9098" s="8">
        <v>45261</v>
      </c>
      <c r="I9098" s="8">
        <v>45264</v>
      </c>
      <c r="J9098" s="8" t="s">
        <v>1469</v>
      </c>
      <c r="K9098" s="205" t="s">
        <v>270</v>
      </c>
      <c r="M9098" s="9" t="s">
        <v>1470</v>
      </c>
      <c r="N9098" s="215">
        <v>45294.9567489931</v>
      </c>
      <c r="O9098" s="8"/>
    </row>
    <row r="9099" spans="1:15" x14ac:dyDescent="0.25">
      <c r="A9099" s="8">
        <v>45806</v>
      </c>
      <c r="B9099" s="9" t="s">
        <v>330</v>
      </c>
      <c r="C9099" s="9" t="s">
        <v>180</v>
      </c>
      <c r="D9099" s="3">
        <v>107.73</v>
      </c>
      <c r="E9099" s="9" t="s">
        <v>331</v>
      </c>
      <c r="F9099" s="9" t="s">
        <v>332</v>
      </c>
      <c r="G9099" s="9" t="s">
        <v>183</v>
      </c>
      <c r="H9099" s="8">
        <v>45778</v>
      </c>
      <c r="I9099" s="8">
        <v>45803</v>
      </c>
      <c r="J9099" s="8" t="s">
        <v>16074</v>
      </c>
      <c r="K9099" s="205" t="s">
        <v>334</v>
      </c>
      <c r="M9099" s="9" t="s">
        <v>335</v>
      </c>
      <c r="N9099" s="215">
        <v>45809.629870740697</v>
      </c>
      <c r="O9099" s="8">
        <v>45809</v>
      </c>
    </row>
    <row r="9100" spans="1:15" x14ac:dyDescent="0.25">
      <c r="A9100" s="8">
        <v>45911</v>
      </c>
      <c r="B9100" s="9" t="s">
        <v>18613</v>
      </c>
      <c r="C9100" s="9" t="s">
        <v>180</v>
      </c>
      <c r="D9100" s="3">
        <v>108</v>
      </c>
      <c r="E9100" s="9" t="s">
        <v>193</v>
      </c>
      <c r="F9100" s="9" t="s">
        <v>194</v>
      </c>
      <c r="G9100" s="9" t="s">
        <v>183</v>
      </c>
      <c r="H9100" s="8">
        <v>45901</v>
      </c>
      <c r="I9100" s="8">
        <v>45908</v>
      </c>
      <c r="J9100" s="219" t="s">
        <v>19491</v>
      </c>
      <c r="K9100" s="205" t="s">
        <v>196</v>
      </c>
      <c r="M9100" s="9" t="s">
        <v>18615</v>
      </c>
      <c r="N9100" s="215">
        <v>45929.807189814797</v>
      </c>
      <c r="O9100" s="8">
        <v>45929</v>
      </c>
    </row>
    <row r="9101" spans="1:15" x14ac:dyDescent="0.25">
      <c r="A9101" s="8">
        <v>45762</v>
      </c>
      <c r="B9101" s="9" t="s">
        <v>8466</v>
      </c>
      <c r="C9101" s="9" t="s">
        <v>180</v>
      </c>
      <c r="D9101" s="3">
        <v>108.26</v>
      </c>
      <c r="E9101" s="9" t="s">
        <v>181</v>
      </c>
      <c r="F9101" s="9" t="s">
        <v>182</v>
      </c>
      <c r="G9101" s="9" t="s">
        <v>183</v>
      </c>
      <c r="H9101" s="8">
        <v>45748</v>
      </c>
      <c r="I9101" s="8">
        <v>45761</v>
      </c>
      <c r="J9101" s="219" t="s">
        <v>14828</v>
      </c>
      <c r="K9101" s="205" t="s">
        <v>185</v>
      </c>
      <c r="M9101" s="9" t="s">
        <v>8468</v>
      </c>
      <c r="N9101" s="215">
        <v>45777.922227581003</v>
      </c>
      <c r="O9101" s="8">
        <v>45777</v>
      </c>
    </row>
    <row r="9102" spans="1:15" x14ac:dyDescent="0.25">
      <c r="A9102" s="8">
        <v>45433</v>
      </c>
      <c r="B9102" s="9" t="s">
        <v>495</v>
      </c>
      <c r="C9102" s="9" t="s">
        <v>496</v>
      </c>
      <c r="D9102" s="3">
        <v>-3.05</v>
      </c>
      <c r="E9102" s="9" t="s">
        <v>266</v>
      </c>
      <c r="F9102" s="9" t="s">
        <v>267</v>
      </c>
      <c r="G9102" s="9" t="s">
        <v>268</v>
      </c>
      <c r="H9102" s="8">
        <v>45413</v>
      </c>
      <c r="I9102" s="8">
        <v>45432</v>
      </c>
      <c r="J9102" s="8" t="s">
        <v>1508</v>
      </c>
      <c r="K9102" s="205" t="s">
        <v>270</v>
      </c>
      <c r="M9102" s="9" t="s">
        <v>498</v>
      </c>
      <c r="N9102" s="215">
        <v>45445.039048634302</v>
      </c>
      <c r="O9102" s="8"/>
    </row>
    <row r="9103" spans="1:15" x14ac:dyDescent="0.25">
      <c r="A9103" s="8">
        <v>45404</v>
      </c>
      <c r="B9103" s="9" t="s">
        <v>495</v>
      </c>
      <c r="C9103" s="9" t="s">
        <v>496</v>
      </c>
      <c r="D9103" s="3">
        <v>-3.1</v>
      </c>
      <c r="E9103" s="9" t="s">
        <v>266</v>
      </c>
      <c r="F9103" s="9" t="s">
        <v>267</v>
      </c>
      <c r="G9103" s="9" t="s">
        <v>268</v>
      </c>
      <c r="H9103" s="8">
        <v>45383</v>
      </c>
      <c r="I9103" s="8">
        <v>45404</v>
      </c>
      <c r="J9103" s="8" t="s">
        <v>1513</v>
      </c>
      <c r="K9103" s="205" t="s">
        <v>270</v>
      </c>
      <c r="M9103" s="9" t="s">
        <v>498</v>
      </c>
      <c r="N9103" s="215">
        <v>45412.662961076399</v>
      </c>
      <c r="O9103" s="8"/>
    </row>
    <row r="9104" spans="1:15" x14ac:dyDescent="0.25">
      <c r="A9104" s="8">
        <v>45505</v>
      </c>
      <c r="B9104" s="9" t="s">
        <v>9528</v>
      </c>
      <c r="C9104" s="9" t="s">
        <v>180</v>
      </c>
      <c r="D9104" s="3">
        <v>109.24</v>
      </c>
      <c r="E9104" s="9" t="s">
        <v>181</v>
      </c>
      <c r="F9104" s="9" t="s">
        <v>182</v>
      </c>
      <c r="G9104" s="9" t="s">
        <v>183</v>
      </c>
      <c r="H9104" s="8">
        <v>45505</v>
      </c>
      <c r="I9104" s="8">
        <v>45502</v>
      </c>
      <c r="J9104" s="8" t="s">
        <v>9531</v>
      </c>
      <c r="K9104" s="205" t="s">
        <v>185</v>
      </c>
      <c r="M9104" s="9" t="s">
        <v>9530</v>
      </c>
      <c r="N9104" s="215">
        <v>45534.648212951397</v>
      </c>
      <c r="O9104" s="8">
        <v>45534</v>
      </c>
    </row>
    <row r="9105" spans="1:15" x14ac:dyDescent="0.25">
      <c r="A9105" s="8">
        <v>45657</v>
      </c>
      <c r="B9105" s="9" t="s">
        <v>13527</v>
      </c>
      <c r="C9105" s="9" t="s">
        <v>180</v>
      </c>
      <c r="D9105" s="3">
        <v>109.77</v>
      </c>
      <c r="E9105" s="9" t="s">
        <v>181</v>
      </c>
      <c r="F9105" s="9" t="s">
        <v>182</v>
      </c>
      <c r="G9105" s="9" t="s">
        <v>183</v>
      </c>
      <c r="H9105" s="8">
        <v>45627</v>
      </c>
      <c r="I9105" s="8">
        <v>45656</v>
      </c>
      <c r="J9105" s="219" t="s">
        <v>13528</v>
      </c>
      <c r="K9105" s="205" t="s">
        <v>185</v>
      </c>
      <c r="M9105" s="9" t="s">
        <v>13529</v>
      </c>
      <c r="N9105" s="215">
        <v>45706.0637561111</v>
      </c>
      <c r="O9105" s="8"/>
    </row>
    <row r="9106" spans="1:15" x14ac:dyDescent="0.25">
      <c r="A9106" s="8">
        <v>45449</v>
      </c>
      <c r="B9106" s="9" t="s">
        <v>495</v>
      </c>
      <c r="C9106" s="9" t="s">
        <v>496</v>
      </c>
      <c r="D9106" s="3">
        <v>-4.5</v>
      </c>
      <c r="E9106" s="9" t="s">
        <v>266</v>
      </c>
      <c r="F9106" s="9" t="s">
        <v>267</v>
      </c>
      <c r="G9106" s="9" t="s">
        <v>268</v>
      </c>
      <c r="H9106" s="8">
        <v>45444</v>
      </c>
      <c r="I9106" s="8">
        <v>45446</v>
      </c>
      <c r="J9106" s="8" t="s">
        <v>497</v>
      </c>
      <c r="K9106" s="205" t="s">
        <v>270</v>
      </c>
      <c r="M9106" s="9" t="s">
        <v>498</v>
      </c>
      <c r="N9106" s="215">
        <v>45460.791518807899</v>
      </c>
      <c r="O9106" s="8"/>
    </row>
    <row r="9107" spans="1:15" x14ac:dyDescent="0.25">
      <c r="A9107" s="8">
        <v>45274</v>
      </c>
      <c r="B9107" s="9" t="s">
        <v>1468</v>
      </c>
      <c r="C9107" s="9" t="s">
        <v>496</v>
      </c>
      <c r="D9107" s="3">
        <v>-6.75</v>
      </c>
      <c r="E9107" s="9" t="s">
        <v>266</v>
      </c>
      <c r="F9107" s="9" t="s">
        <v>267</v>
      </c>
      <c r="G9107" s="9" t="s">
        <v>268</v>
      </c>
      <c r="H9107" s="8">
        <v>45261</v>
      </c>
      <c r="I9107" s="8">
        <v>45271</v>
      </c>
      <c r="J9107" s="8" t="s">
        <v>1746</v>
      </c>
      <c r="K9107" s="205" t="s">
        <v>270</v>
      </c>
      <c r="M9107" s="9" t="s">
        <v>1470</v>
      </c>
      <c r="N9107" s="215">
        <v>45294.9567489931</v>
      </c>
      <c r="O9107" s="8"/>
    </row>
    <row r="9108" spans="1:15" x14ac:dyDescent="0.25">
      <c r="A9108" s="8">
        <v>45548</v>
      </c>
      <c r="B9108" s="9" t="s">
        <v>8051</v>
      </c>
      <c r="C9108" s="9" t="s">
        <v>496</v>
      </c>
      <c r="D9108" s="3">
        <v>-11.1</v>
      </c>
      <c r="E9108" s="9" t="s">
        <v>266</v>
      </c>
      <c r="F9108" s="9" t="s">
        <v>267</v>
      </c>
      <c r="G9108" s="9" t="s">
        <v>268</v>
      </c>
      <c r="H9108" s="8">
        <v>45536</v>
      </c>
      <c r="I9108" s="8">
        <v>45544</v>
      </c>
      <c r="J9108" s="8" t="s">
        <v>10473</v>
      </c>
      <c r="K9108" s="205" t="s">
        <v>270</v>
      </c>
      <c r="M9108" s="9" t="s">
        <v>8053</v>
      </c>
      <c r="N9108" s="215">
        <v>45575.565837071801</v>
      </c>
      <c r="O9108" s="8"/>
    </row>
    <row r="9109" spans="1:15" x14ac:dyDescent="0.25">
      <c r="A9109" s="8">
        <v>45288</v>
      </c>
      <c r="B9109" s="9" t="s">
        <v>179</v>
      </c>
      <c r="C9109" s="9" t="s">
        <v>180</v>
      </c>
      <c r="D9109" s="3">
        <v>110.67</v>
      </c>
      <c r="E9109" s="9" t="s">
        <v>181</v>
      </c>
      <c r="F9109" s="9" t="s">
        <v>182</v>
      </c>
      <c r="G9109" s="9" t="s">
        <v>183</v>
      </c>
      <c r="H9109" s="8">
        <v>45261</v>
      </c>
      <c r="I9109" s="8">
        <v>45285</v>
      </c>
      <c r="J9109" s="8" t="s">
        <v>1066</v>
      </c>
      <c r="K9109" s="205" t="s">
        <v>185</v>
      </c>
      <c r="M9109" s="9" t="s">
        <v>186</v>
      </c>
      <c r="N9109" s="215">
        <v>45294.9567489931</v>
      </c>
      <c r="O9109" s="8"/>
    </row>
    <row r="9110" spans="1:15" x14ac:dyDescent="0.25">
      <c r="A9110" s="8">
        <v>45650</v>
      </c>
      <c r="B9110" s="9" t="s">
        <v>330</v>
      </c>
      <c r="C9110" s="9" t="s">
        <v>180</v>
      </c>
      <c r="D9110" s="3">
        <v>111.81</v>
      </c>
      <c r="E9110" s="9" t="s">
        <v>331</v>
      </c>
      <c r="F9110" s="9" t="s">
        <v>332</v>
      </c>
      <c r="G9110" s="9" t="s">
        <v>183</v>
      </c>
      <c r="H9110" s="8">
        <v>45627</v>
      </c>
      <c r="I9110" s="8">
        <v>45649</v>
      </c>
      <c r="J9110" s="219" t="s">
        <v>12639</v>
      </c>
      <c r="K9110" s="205" t="s">
        <v>334</v>
      </c>
      <c r="M9110" s="9" t="s">
        <v>335</v>
      </c>
      <c r="N9110" s="215">
        <v>45681.075335370399</v>
      </c>
      <c r="O9110" s="8">
        <v>45681</v>
      </c>
    </row>
    <row r="9111" spans="1:15" x14ac:dyDescent="0.25">
      <c r="A9111" s="8">
        <v>45859</v>
      </c>
      <c r="B9111" s="9" t="s">
        <v>18578</v>
      </c>
      <c r="C9111" s="9" t="s">
        <v>180</v>
      </c>
      <c r="D9111" s="3">
        <v>112</v>
      </c>
      <c r="E9111" s="9" t="s">
        <v>11373</v>
      </c>
      <c r="F9111" s="9" t="s">
        <v>11374</v>
      </c>
      <c r="G9111" s="9" t="s">
        <v>183</v>
      </c>
      <c r="H9111" s="8">
        <v>45839</v>
      </c>
      <c r="I9111" s="8">
        <v>45859</v>
      </c>
      <c r="J9111" s="219" t="s">
        <v>20316</v>
      </c>
      <c r="K9111" s="205" t="s">
        <v>11376</v>
      </c>
      <c r="M9111" s="9" t="s">
        <v>18580</v>
      </c>
      <c r="N9111" s="215">
        <v>45929.807189814797</v>
      </c>
      <c r="O9111" s="8">
        <v>45929</v>
      </c>
    </row>
    <row r="9112" spans="1:15" x14ac:dyDescent="0.25">
      <c r="A9112" s="8">
        <v>45600</v>
      </c>
      <c r="B9112" s="9" t="s">
        <v>205</v>
      </c>
      <c r="C9112" s="9" t="s">
        <v>180</v>
      </c>
      <c r="D9112" s="3">
        <v>115.56</v>
      </c>
      <c r="E9112" s="9" t="s">
        <v>193</v>
      </c>
      <c r="F9112" s="9" t="s">
        <v>194</v>
      </c>
      <c r="G9112" s="9" t="s">
        <v>183</v>
      </c>
      <c r="H9112" s="8">
        <v>45597</v>
      </c>
      <c r="I9112" s="8">
        <v>45600</v>
      </c>
      <c r="J9112" s="219" t="s">
        <v>11811</v>
      </c>
      <c r="K9112" s="205" t="s">
        <v>196</v>
      </c>
      <c r="M9112" s="9" t="s">
        <v>207</v>
      </c>
      <c r="N9112" s="215">
        <v>45635.715607696802</v>
      </c>
      <c r="O9112" s="8">
        <v>45635</v>
      </c>
    </row>
    <row r="9113" spans="1:15" x14ac:dyDescent="0.25">
      <c r="A9113" s="8">
        <v>45551</v>
      </c>
      <c r="B9113" s="9" t="s">
        <v>10405</v>
      </c>
      <c r="C9113" s="9" t="s">
        <v>496</v>
      </c>
      <c r="D9113" s="3">
        <v>-15.94</v>
      </c>
      <c r="E9113" s="9" t="s">
        <v>266</v>
      </c>
      <c r="F9113" s="9" t="s">
        <v>267</v>
      </c>
      <c r="G9113" s="9" t="s">
        <v>268</v>
      </c>
      <c r="H9113" s="8">
        <v>45536</v>
      </c>
      <c r="I9113" s="8">
        <v>45551</v>
      </c>
      <c r="J9113" s="8" t="s">
        <v>10406</v>
      </c>
      <c r="K9113" s="205" t="s">
        <v>270</v>
      </c>
      <c r="M9113" s="9" t="s">
        <v>10407</v>
      </c>
      <c r="N9113" s="215">
        <v>45575.565837071801</v>
      </c>
      <c r="O9113" s="8"/>
    </row>
    <row r="9114" spans="1:15" x14ac:dyDescent="0.25">
      <c r="A9114" s="8">
        <v>45313</v>
      </c>
      <c r="B9114" s="9" t="s">
        <v>205</v>
      </c>
      <c r="C9114" s="9" t="s">
        <v>180</v>
      </c>
      <c r="D9114" s="3">
        <v>118</v>
      </c>
      <c r="E9114" s="9" t="s">
        <v>193</v>
      </c>
      <c r="F9114" s="9" t="s">
        <v>194</v>
      </c>
      <c r="G9114" s="9" t="s">
        <v>183</v>
      </c>
      <c r="H9114" s="8">
        <v>45292</v>
      </c>
      <c r="I9114" s="8">
        <v>45313</v>
      </c>
      <c r="J9114" s="8" t="s">
        <v>1065</v>
      </c>
      <c r="K9114" s="205" t="s">
        <v>196</v>
      </c>
      <c r="M9114" s="9" t="s">
        <v>207</v>
      </c>
      <c r="N9114" s="215">
        <v>45318.192840775497</v>
      </c>
      <c r="O9114" s="8">
        <v>45317</v>
      </c>
    </row>
    <row r="9115" spans="1:15" x14ac:dyDescent="0.25">
      <c r="A9115" s="8">
        <v>45317</v>
      </c>
      <c r="B9115" s="9" t="s">
        <v>2211</v>
      </c>
      <c r="C9115" s="9" t="s">
        <v>1611</v>
      </c>
      <c r="D9115" s="3">
        <v>-12.91</v>
      </c>
      <c r="E9115" s="9" t="s">
        <v>724</v>
      </c>
      <c r="F9115" s="9" t="s">
        <v>118</v>
      </c>
      <c r="G9115" s="9" t="s">
        <v>210</v>
      </c>
      <c r="H9115" s="8">
        <v>45292</v>
      </c>
      <c r="I9115" s="8">
        <v>45313</v>
      </c>
      <c r="J9115" s="8" t="s">
        <v>2212</v>
      </c>
      <c r="K9115" s="205" t="s">
        <v>121</v>
      </c>
      <c r="M9115" s="9" t="s">
        <v>2213</v>
      </c>
      <c r="N9115" s="215">
        <v>45322.986432939797</v>
      </c>
      <c r="O9115" s="8"/>
    </row>
    <row r="9116" spans="1:15" x14ac:dyDescent="0.25">
      <c r="A9116" s="8">
        <v>45280</v>
      </c>
      <c r="B9116" s="9" t="s">
        <v>495</v>
      </c>
      <c r="C9116" s="9" t="s">
        <v>496</v>
      </c>
      <c r="D9116" s="3">
        <v>-25</v>
      </c>
      <c r="E9116" s="9" t="s">
        <v>266</v>
      </c>
      <c r="F9116" s="9" t="s">
        <v>267</v>
      </c>
      <c r="G9116" s="9" t="s">
        <v>268</v>
      </c>
      <c r="H9116" s="8">
        <v>45261</v>
      </c>
      <c r="I9116" s="8">
        <v>45278</v>
      </c>
      <c r="J9116" s="8" t="s">
        <v>2929</v>
      </c>
      <c r="K9116" s="205" t="s">
        <v>270</v>
      </c>
      <c r="M9116" s="9" t="s">
        <v>498</v>
      </c>
      <c r="N9116" s="215">
        <v>45294.9567489931</v>
      </c>
      <c r="O9116" s="8"/>
    </row>
    <row r="9117" spans="1:15" x14ac:dyDescent="0.25">
      <c r="A9117" s="8">
        <v>45785</v>
      </c>
      <c r="B9117" s="9" t="s">
        <v>16574</v>
      </c>
      <c r="C9117" s="9" t="s">
        <v>180</v>
      </c>
      <c r="D9117" s="3">
        <v>121.07</v>
      </c>
      <c r="E9117" s="9" t="s">
        <v>181</v>
      </c>
      <c r="F9117" s="9" t="s">
        <v>182</v>
      </c>
      <c r="G9117" s="9" t="s">
        <v>183</v>
      </c>
      <c r="H9117" s="8">
        <v>45778</v>
      </c>
      <c r="I9117" s="8">
        <v>45782</v>
      </c>
      <c r="J9117" s="219" t="s">
        <v>16588</v>
      </c>
      <c r="K9117" s="205" t="s">
        <v>185</v>
      </c>
      <c r="M9117" s="9" t="s">
        <v>16576</v>
      </c>
      <c r="N9117" s="215">
        <v>45809.629870740697</v>
      </c>
      <c r="O9117" s="8">
        <v>45809</v>
      </c>
    </row>
    <row r="9118" spans="1:15" x14ac:dyDescent="0.25">
      <c r="A9118" s="8">
        <v>45656</v>
      </c>
      <c r="B9118" s="9" t="s">
        <v>188</v>
      </c>
      <c r="C9118" s="9" t="s">
        <v>180</v>
      </c>
      <c r="D9118" s="3">
        <v>121.77</v>
      </c>
      <c r="E9118" s="9" t="s">
        <v>11373</v>
      </c>
      <c r="F9118" s="9" t="s">
        <v>11374</v>
      </c>
      <c r="G9118" s="9" t="s">
        <v>183</v>
      </c>
      <c r="H9118" s="8">
        <v>45627</v>
      </c>
      <c r="I9118" s="8">
        <v>45656</v>
      </c>
      <c r="J9118" s="219" t="s">
        <v>13591</v>
      </c>
      <c r="K9118" s="205" t="s">
        <v>11376</v>
      </c>
      <c r="M9118" s="9" t="s">
        <v>190</v>
      </c>
      <c r="N9118" s="215">
        <v>45706.0637561111</v>
      </c>
      <c r="O9118" s="8">
        <v>45705</v>
      </c>
    </row>
    <row r="9119" spans="1:15" x14ac:dyDescent="0.25">
      <c r="A9119" s="8">
        <v>45338</v>
      </c>
      <c r="B9119" s="9" t="s">
        <v>1468</v>
      </c>
      <c r="C9119" s="9" t="s">
        <v>496</v>
      </c>
      <c r="D9119" s="3">
        <v>-25.15</v>
      </c>
      <c r="E9119" s="9" t="s">
        <v>266</v>
      </c>
      <c r="F9119" s="9" t="s">
        <v>267</v>
      </c>
      <c r="G9119" s="9" t="s">
        <v>268</v>
      </c>
      <c r="H9119" s="8">
        <v>45323</v>
      </c>
      <c r="I9119" s="8">
        <v>45334</v>
      </c>
      <c r="J9119" s="8" t="s">
        <v>2941</v>
      </c>
      <c r="K9119" s="205" t="s">
        <v>270</v>
      </c>
      <c r="M9119" s="9" t="s">
        <v>1470</v>
      </c>
      <c r="N9119" s="215">
        <v>45345.6983025347</v>
      </c>
      <c r="O9119" s="8"/>
    </row>
    <row r="9120" spans="1:15" x14ac:dyDescent="0.25">
      <c r="A9120" s="8">
        <v>45776</v>
      </c>
      <c r="B9120" s="9" t="s">
        <v>330</v>
      </c>
      <c r="C9120" s="9" t="s">
        <v>180</v>
      </c>
      <c r="D9120" s="3">
        <v>122.1</v>
      </c>
      <c r="E9120" s="9" t="s">
        <v>331</v>
      </c>
      <c r="F9120" s="9" t="s">
        <v>332</v>
      </c>
      <c r="G9120" s="9" t="s">
        <v>183</v>
      </c>
      <c r="H9120" s="8">
        <v>45748</v>
      </c>
      <c r="I9120" s="8">
        <v>45775</v>
      </c>
      <c r="J9120" s="8" t="s">
        <v>15839</v>
      </c>
      <c r="K9120" s="205" t="s">
        <v>334</v>
      </c>
      <c r="M9120" s="9" t="s">
        <v>335</v>
      </c>
      <c r="N9120" s="215">
        <v>45785.029943333298</v>
      </c>
      <c r="O9120" s="8">
        <v>45784</v>
      </c>
    </row>
    <row r="9121" spans="1:15" x14ac:dyDescent="0.25">
      <c r="A9121" s="8">
        <v>45408</v>
      </c>
      <c r="B9121" s="9" t="s">
        <v>205</v>
      </c>
      <c r="C9121" s="9" t="s">
        <v>180</v>
      </c>
      <c r="D9121" s="3">
        <v>122.3</v>
      </c>
      <c r="E9121" s="9" t="s">
        <v>435</v>
      </c>
      <c r="F9121" s="9" t="s">
        <v>436</v>
      </c>
      <c r="G9121" s="9" t="s">
        <v>183</v>
      </c>
      <c r="H9121" s="8">
        <v>45383</v>
      </c>
      <c r="I9121" s="8">
        <v>45404</v>
      </c>
      <c r="J9121" s="8" t="s">
        <v>1063</v>
      </c>
      <c r="K9121" s="205" t="s">
        <v>438</v>
      </c>
      <c r="M9121" s="9" t="s">
        <v>207</v>
      </c>
      <c r="N9121" s="215">
        <v>45412.662961076399</v>
      </c>
      <c r="O9121" s="8">
        <v>45412</v>
      </c>
    </row>
    <row r="9122" spans="1:15" x14ac:dyDescent="0.25">
      <c r="A9122" s="8">
        <v>45317</v>
      </c>
      <c r="B9122" s="9" t="s">
        <v>2734</v>
      </c>
      <c r="C9122" s="9" t="s">
        <v>1611</v>
      </c>
      <c r="D9122" s="3">
        <v>-22</v>
      </c>
      <c r="E9122" s="9" t="s">
        <v>724</v>
      </c>
      <c r="F9122" s="9" t="s">
        <v>118</v>
      </c>
      <c r="G9122" s="9" t="s">
        <v>210</v>
      </c>
      <c r="H9122" s="8">
        <v>45292</v>
      </c>
      <c r="I9122" s="8">
        <v>45313</v>
      </c>
      <c r="J9122" s="8" t="s">
        <v>2735</v>
      </c>
      <c r="K9122" s="205" t="s">
        <v>121</v>
      </c>
      <c r="M9122" s="9" t="s">
        <v>2736</v>
      </c>
      <c r="N9122" s="215">
        <v>45322.986432939797</v>
      </c>
      <c r="O9122" s="8"/>
    </row>
    <row r="9123" spans="1:15" x14ac:dyDescent="0.25">
      <c r="A9123" s="8">
        <v>45317</v>
      </c>
      <c r="B9123" s="9" t="s">
        <v>3005</v>
      </c>
      <c r="C9123" s="9" t="s">
        <v>1611</v>
      </c>
      <c r="D9123" s="3">
        <v>-26.93</v>
      </c>
      <c r="E9123" s="9" t="s">
        <v>724</v>
      </c>
      <c r="F9123" s="9" t="s">
        <v>118</v>
      </c>
      <c r="G9123" s="9" t="s">
        <v>210</v>
      </c>
      <c r="H9123" s="8">
        <v>45292</v>
      </c>
      <c r="I9123" s="8">
        <v>45313</v>
      </c>
      <c r="J9123" s="8" t="s">
        <v>3006</v>
      </c>
      <c r="K9123" s="205" t="s">
        <v>121</v>
      </c>
      <c r="M9123" s="9" t="s">
        <v>3007</v>
      </c>
      <c r="N9123" s="215">
        <v>45322.986432939797</v>
      </c>
      <c r="O9123" s="8"/>
    </row>
    <row r="9124" spans="1:15" x14ac:dyDescent="0.25">
      <c r="A9124" s="8">
        <v>45649</v>
      </c>
      <c r="B9124" s="9" t="s">
        <v>179</v>
      </c>
      <c r="C9124" s="9" t="s">
        <v>180</v>
      </c>
      <c r="D9124" s="3">
        <v>122.61</v>
      </c>
      <c r="E9124" s="9" t="s">
        <v>181</v>
      </c>
      <c r="F9124" s="9" t="s">
        <v>182</v>
      </c>
      <c r="G9124" s="9" t="s">
        <v>183</v>
      </c>
      <c r="H9124" s="8">
        <v>45627</v>
      </c>
      <c r="I9124" s="8">
        <v>45649</v>
      </c>
      <c r="J9124" s="219" t="s">
        <v>12657</v>
      </c>
      <c r="K9124" s="205" t="s">
        <v>185</v>
      </c>
      <c r="M9124" s="9" t="s">
        <v>186</v>
      </c>
      <c r="N9124" s="215">
        <v>45681.075335370399</v>
      </c>
      <c r="O9124" s="8">
        <v>45681</v>
      </c>
    </row>
    <row r="9125" spans="1:15" x14ac:dyDescent="0.25">
      <c r="A9125" s="8">
        <v>45742</v>
      </c>
      <c r="B9125" s="9" t="s">
        <v>8463</v>
      </c>
      <c r="C9125" s="9" t="s">
        <v>180</v>
      </c>
      <c r="D9125" s="3">
        <v>123.19</v>
      </c>
      <c r="E9125" s="9" t="s">
        <v>181</v>
      </c>
      <c r="F9125" s="9" t="s">
        <v>182</v>
      </c>
      <c r="G9125" s="9" t="s">
        <v>183</v>
      </c>
      <c r="H9125" s="8">
        <v>45717</v>
      </c>
      <c r="I9125" s="8">
        <v>45740</v>
      </c>
      <c r="J9125" s="219" t="s">
        <v>15203</v>
      </c>
      <c r="K9125" s="205" t="s">
        <v>185</v>
      </c>
      <c r="M9125" s="9" t="s">
        <v>8465</v>
      </c>
      <c r="N9125" s="215">
        <v>45777.922227581003</v>
      </c>
      <c r="O9125" s="8">
        <v>45777</v>
      </c>
    </row>
    <row r="9126" spans="1:15" x14ac:dyDescent="0.25">
      <c r="A9126" s="8">
        <v>45755</v>
      </c>
      <c r="B9126" s="9" t="s">
        <v>205</v>
      </c>
      <c r="C9126" s="9" t="s">
        <v>180</v>
      </c>
      <c r="D9126" s="3">
        <v>126</v>
      </c>
      <c r="E9126" s="9" t="s">
        <v>193</v>
      </c>
      <c r="F9126" s="9" t="s">
        <v>194</v>
      </c>
      <c r="G9126" s="9" t="s">
        <v>183</v>
      </c>
      <c r="H9126" s="8">
        <v>45748</v>
      </c>
      <c r="I9126" s="8">
        <v>45754</v>
      </c>
      <c r="J9126" s="219" t="s">
        <v>14957</v>
      </c>
      <c r="K9126" s="205" t="s">
        <v>196</v>
      </c>
      <c r="M9126" s="9" t="s">
        <v>207</v>
      </c>
      <c r="N9126" s="215">
        <v>45777.922227581003</v>
      </c>
      <c r="O9126" s="8">
        <v>45777</v>
      </c>
    </row>
    <row r="9127" spans="1:15" x14ac:dyDescent="0.25">
      <c r="A9127" s="8">
        <v>45838</v>
      </c>
      <c r="B9127" s="9" t="s">
        <v>18707</v>
      </c>
      <c r="C9127" s="9" t="s">
        <v>180</v>
      </c>
      <c r="D9127" s="3">
        <v>128.79</v>
      </c>
      <c r="E9127" s="9" t="s">
        <v>331</v>
      </c>
      <c r="F9127" s="9" t="s">
        <v>332</v>
      </c>
      <c r="G9127" s="9" t="s">
        <v>183</v>
      </c>
      <c r="H9127" s="8">
        <v>45809</v>
      </c>
      <c r="I9127" s="8">
        <v>45838</v>
      </c>
      <c r="J9127" s="219" t="s">
        <v>19116</v>
      </c>
      <c r="K9127" s="205" t="s">
        <v>334</v>
      </c>
      <c r="M9127" s="9" t="s">
        <v>18709</v>
      </c>
      <c r="N9127" s="215">
        <v>45862.622311099498</v>
      </c>
      <c r="O9127" s="8">
        <v>45862</v>
      </c>
    </row>
    <row r="9128" spans="1:15" x14ac:dyDescent="0.25">
      <c r="A9128" s="8">
        <v>45317</v>
      </c>
      <c r="B9128" s="9" t="s">
        <v>4709</v>
      </c>
      <c r="C9128" s="9" t="s">
        <v>1611</v>
      </c>
      <c r="D9128" s="3">
        <v>-474.08</v>
      </c>
      <c r="E9128" s="9" t="s">
        <v>724</v>
      </c>
      <c r="F9128" s="9" t="s">
        <v>118</v>
      </c>
      <c r="G9128" s="9" t="s">
        <v>210</v>
      </c>
      <c r="H9128" s="8">
        <v>45292</v>
      </c>
      <c r="I9128" s="8">
        <v>45313</v>
      </c>
      <c r="J9128" s="8" t="s">
        <v>4710</v>
      </c>
      <c r="K9128" s="205" t="s">
        <v>121</v>
      </c>
      <c r="M9128" s="9" t="s">
        <v>4711</v>
      </c>
      <c r="N9128" s="215">
        <v>45322.986432939797</v>
      </c>
      <c r="O9128" s="8"/>
    </row>
    <row r="9129" spans="1:15" x14ac:dyDescent="0.25">
      <c r="A9129" s="8">
        <v>45425</v>
      </c>
      <c r="B9129" s="9" t="s">
        <v>179</v>
      </c>
      <c r="C9129" s="9" t="s">
        <v>180</v>
      </c>
      <c r="D9129" s="3">
        <v>129.34</v>
      </c>
      <c r="E9129" s="9" t="s">
        <v>181</v>
      </c>
      <c r="F9129" s="9" t="s">
        <v>182</v>
      </c>
      <c r="G9129" s="9" t="s">
        <v>183</v>
      </c>
      <c r="H9129" s="8">
        <v>45413</v>
      </c>
      <c r="I9129" s="8">
        <v>45425</v>
      </c>
      <c r="J9129" s="8" t="s">
        <v>1058</v>
      </c>
      <c r="K9129" s="205" t="s">
        <v>185</v>
      </c>
      <c r="M9129" s="9" t="s">
        <v>186</v>
      </c>
      <c r="N9129" s="215">
        <v>45445.039048634302</v>
      </c>
      <c r="O9129" s="8">
        <v>45444</v>
      </c>
    </row>
    <row r="9130" spans="1:15" x14ac:dyDescent="0.25">
      <c r="A9130" s="8">
        <v>45649</v>
      </c>
      <c r="B9130" s="9" t="s">
        <v>13650</v>
      </c>
      <c r="C9130" s="9" t="s">
        <v>496</v>
      </c>
      <c r="D9130" s="3">
        <v>-50</v>
      </c>
      <c r="E9130" s="9" t="s">
        <v>266</v>
      </c>
      <c r="F9130" s="9" t="s">
        <v>267</v>
      </c>
      <c r="G9130" s="9" t="s">
        <v>268</v>
      </c>
      <c r="H9130" s="8">
        <v>45627</v>
      </c>
      <c r="I9130" s="8">
        <v>45649</v>
      </c>
      <c r="J9130" s="219" t="s">
        <v>13651</v>
      </c>
      <c r="K9130" s="205" t="s">
        <v>270</v>
      </c>
      <c r="M9130" s="9" t="s">
        <v>13652</v>
      </c>
      <c r="N9130" s="215">
        <v>45706.0637561111</v>
      </c>
      <c r="O9130" s="8"/>
    </row>
    <row r="9131" spans="1:15" x14ac:dyDescent="0.25">
      <c r="A9131" s="8">
        <v>45387</v>
      </c>
      <c r="B9131" s="9" t="s">
        <v>1799</v>
      </c>
      <c r="C9131" s="9" t="s">
        <v>496</v>
      </c>
      <c r="D9131" s="3">
        <v>-62.8</v>
      </c>
      <c r="E9131" s="9" t="s">
        <v>266</v>
      </c>
      <c r="F9131" s="9" t="s">
        <v>267</v>
      </c>
      <c r="G9131" s="9" t="s">
        <v>268</v>
      </c>
      <c r="H9131" s="8">
        <v>45383</v>
      </c>
      <c r="I9131" s="8">
        <v>45383</v>
      </c>
      <c r="J9131" s="8" t="s">
        <v>1800</v>
      </c>
      <c r="K9131" s="205" t="s">
        <v>270</v>
      </c>
      <c r="M9131" s="9" t="s">
        <v>1799</v>
      </c>
      <c r="N9131" s="215">
        <v>45402.639274791698</v>
      </c>
      <c r="O9131" s="8"/>
    </row>
    <row r="9132" spans="1:15" x14ac:dyDescent="0.25">
      <c r="A9132" s="8">
        <v>45556</v>
      </c>
      <c r="B9132" s="9" t="s">
        <v>8051</v>
      </c>
      <c r="C9132" s="9" t="s">
        <v>496</v>
      </c>
      <c r="D9132" s="3">
        <v>-65</v>
      </c>
      <c r="E9132" s="9" t="s">
        <v>266</v>
      </c>
      <c r="F9132" s="9" t="s">
        <v>267</v>
      </c>
      <c r="G9132" s="9" t="s">
        <v>268</v>
      </c>
      <c r="H9132" s="8">
        <v>45536</v>
      </c>
      <c r="I9132" s="8">
        <v>45551</v>
      </c>
      <c r="J9132" s="8" t="s">
        <v>10280</v>
      </c>
      <c r="K9132" s="205" t="s">
        <v>270</v>
      </c>
      <c r="M9132" s="9" t="s">
        <v>8053</v>
      </c>
      <c r="N9132" s="215">
        <v>45575.565837071801</v>
      </c>
      <c r="O9132" s="8"/>
    </row>
    <row r="9133" spans="1:15" x14ac:dyDescent="0.25">
      <c r="A9133" s="8">
        <v>45548</v>
      </c>
      <c r="B9133" s="9" t="s">
        <v>8051</v>
      </c>
      <c r="C9133" s="9" t="s">
        <v>496</v>
      </c>
      <c r="D9133" s="3">
        <v>-65</v>
      </c>
      <c r="E9133" s="9" t="s">
        <v>266</v>
      </c>
      <c r="F9133" s="9" t="s">
        <v>267</v>
      </c>
      <c r="G9133" s="9" t="s">
        <v>268</v>
      </c>
      <c r="H9133" s="8">
        <v>45536</v>
      </c>
      <c r="I9133" s="8">
        <v>45544</v>
      </c>
      <c r="J9133" s="8" t="s">
        <v>10475</v>
      </c>
      <c r="K9133" s="205" t="s">
        <v>270</v>
      </c>
      <c r="M9133" s="9" t="s">
        <v>8053</v>
      </c>
      <c r="N9133" s="215">
        <v>45575.565837071801</v>
      </c>
      <c r="O9133" s="8"/>
    </row>
    <row r="9134" spans="1:15" x14ac:dyDescent="0.25">
      <c r="A9134" s="8">
        <v>45533</v>
      </c>
      <c r="B9134" s="9" t="s">
        <v>8051</v>
      </c>
      <c r="C9134" s="9" t="s">
        <v>496</v>
      </c>
      <c r="D9134" s="3">
        <v>-65</v>
      </c>
      <c r="E9134" s="9" t="s">
        <v>266</v>
      </c>
      <c r="F9134" s="9" t="s">
        <v>267</v>
      </c>
      <c r="G9134" s="9" t="s">
        <v>268</v>
      </c>
      <c r="H9134" s="8">
        <v>45505</v>
      </c>
      <c r="I9134" s="8">
        <v>45530</v>
      </c>
      <c r="J9134" s="8" t="s">
        <v>9826</v>
      </c>
      <c r="K9134" s="205" t="s">
        <v>270</v>
      </c>
      <c r="M9134" s="9" t="s">
        <v>8053</v>
      </c>
      <c r="N9134" s="215">
        <v>45540.605251655099</v>
      </c>
      <c r="O9134" s="8"/>
    </row>
    <row r="9135" spans="1:15" x14ac:dyDescent="0.25">
      <c r="A9135" s="8">
        <v>45590</v>
      </c>
      <c r="B9135" s="9" t="s">
        <v>205</v>
      </c>
      <c r="C9135" s="9" t="s">
        <v>180</v>
      </c>
      <c r="D9135" s="3">
        <v>130.99</v>
      </c>
      <c r="E9135" s="9" t="s">
        <v>193</v>
      </c>
      <c r="F9135" s="9" t="s">
        <v>194</v>
      </c>
      <c r="G9135" s="9" t="s">
        <v>183</v>
      </c>
      <c r="H9135" s="8">
        <v>45566</v>
      </c>
      <c r="I9135" s="8">
        <v>45586</v>
      </c>
      <c r="J9135" s="219" t="s">
        <v>11124</v>
      </c>
      <c r="K9135" s="205" t="s">
        <v>196</v>
      </c>
      <c r="M9135" s="9" t="s">
        <v>207</v>
      </c>
      <c r="N9135" s="215">
        <v>45594.789547013897</v>
      </c>
      <c r="O9135" s="8">
        <v>45594</v>
      </c>
    </row>
    <row r="9136" spans="1:15" x14ac:dyDescent="0.25">
      <c r="A9136" s="8">
        <v>45413</v>
      </c>
      <c r="B9136" s="9" t="s">
        <v>205</v>
      </c>
      <c r="C9136" s="9" t="s">
        <v>180</v>
      </c>
      <c r="D9136" s="3">
        <v>130.99</v>
      </c>
      <c r="E9136" s="9" t="s">
        <v>193</v>
      </c>
      <c r="F9136" s="9" t="s">
        <v>194</v>
      </c>
      <c r="G9136" s="9" t="s">
        <v>183</v>
      </c>
      <c r="H9136" s="8">
        <v>45413</v>
      </c>
      <c r="I9136" s="8">
        <v>45411</v>
      </c>
      <c r="J9136" s="8" t="s">
        <v>1052</v>
      </c>
      <c r="K9136" s="205" t="s">
        <v>196</v>
      </c>
      <c r="M9136" s="9" t="s">
        <v>207</v>
      </c>
      <c r="N9136" s="215">
        <v>45421.815222858801</v>
      </c>
      <c r="O9136" s="8">
        <v>45421</v>
      </c>
    </row>
    <row r="9137" spans="1:15" x14ac:dyDescent="0.25">
      <c r="A9137" s="8">
        <v>45828</v>
      </c>
      <c r="B9137" s="9" t="s">
        <v>13650</v>
      </c>
      <c r="C9137" s="9" t="s">
        <v>496</v>
      </c>
      <c r="D9137" s="3">
        <v>-100</v>
      </c>
      <c r="E9137" s="9" t="s">
        <v>266</v>
      </c>
      <c r="F9137" s="9" t="s">
        <v>267</v>
      </c>
      <c r="G9137" s="9" t="s">
        <v>268</v>
      </c>
      <c r="H9137" s="8">
        <v>45809</v>
      </c>
      <c r="I9137" s="8">
        <v>45824</v>
      </c>
      <c r="J9137" s="8" t="s">
        <v>17829</v>
      </c>
      <c r="K9137" s="205" t="s">
        <v>270</v>
      </c>
      <c r="M9137" s="9" t="s">
        <v>13652</v>
      </c>
      <c r="N9137" s="215">
        <v>45840.490152685197</v>
      </c>
      <c r="O9137" s="8"/>
    </row>
    <row r="9138" spans="1:15" x14ac:dyDescent="0.25">
      <c r="A9138" s="8">
        <v>45436</v>
      </c>
      <c r="B9138" s="9" t="s">
        <v>188</v>
      </c>
      <c r="C9138" s="9" t="s">
        <v>180</v>
      </c>
      <c r="D9138" s="3">
        <v>131.32</v>
      </c>
      <c r="E9138" s="9" t="s">
        <v>181</v>
      </c>
      <c r="F9138" s="9" t="s">
        <v>182</v>
      </c>
      <c r="G9138" s="9" t="s">
        <v>183</v>
      </c>
      <c r="H9138" s="8">
        <v>45413</v>
      </c>
      <c r="I9138" s="8">
        <v>45432</v>
      </c>
      <c r="J9138" s="8" t="s">
        <v>1051</v>
      </c>
      <c r="K9138" s="205" t="s">
        <v>185</v>
      </c>
      <c r="M9138" s="9" t="s">
        <v>190</v>
      </c>
      <c r="N9138" s="215">
        <v>45445.039048634302</v>
      </c>
      <c r="O9138" s="8">
        <v>45444</v>
      </c>
    </row>
    <row r="9139" spans="1:15" x14ac:dyDescent="0.25">
      <c r="A9139" s="8">
        <v>45804</v>
      </c>
      <c r="B9139" s="9" t="s">
        <v>188</v>
      </c>
      <c r="C9139" s="9" t="s">
        <v>180</v>
      </c>
      <c r="D9139" s="3">
        <v>131.84</v>
      </c>
      <c r="E9139" s="9" t="s">
        <v>11373</v>
      </c>
      <c r="F9139" s="9" t="s">
        <v>11374</v>
      </c>
      <c r="G9139" s="9" t="s">
        <v>183</v>
      </c>
      <c r="H9139" s="8">
        <v>45778</v>
      </c>
      <c r="I9139" s="8">
        <v>45803</v>
      </c>
      <c r="J9139" s="8" t="s">
        <v>16103</v>
      </c>
      <c r="K9139" s="205" t="s">
        <v>11376</v>
      </c>
      <c r="M9139" s="9" t="s">
        <v>190</v>
      </c>
      <c r="N9139" s="215">
        <v>45809.629870740697</v>
      </c>
      <c r="O9139" s="8">
        <v>45809</v>
      </c>
    </row>
    <row r="9140" spans="1:15" x14ac:dyDescent="0.25">
      <c r="A9140" s="8">
        <v>45842</v>
      </c>
      <c r="B9140" s="9" t="s">
        <v>8051</v>
      </c>
      <c r="C9140" s="9" t="s">
        <v>496</v>
      </c>
      <c r="D9140" s="3">
        <v>-105</v>
      </c>
      <c r="E9140" s="9" t="s">
        <v>266</v>
      </c>
      <c r="F9140" s="9" t="s">
        <v>267</v>
      </c>
      <c r="G9140" s="9" t="s">
        <v>268</v>
      </c>
      <c r="H9140" s="8">
        <v>45839</v>
      </c>
      <c r="I9140" s="8">
        <v>45838</v>
      </c>
      <c r="J9140" s="219" t="s">
        <v>18901</v>
      </c>
      <c r="K9140" s="205" t="s">
        <v>270</v>
      </c>
      <c r="M9140" s="9" t="s">
        <v>8053</v>
      </c>
      <c r="N9140" s="215">
        <v>45862.622311099498</v>
      </c>
      <c r="O9140" s="8"/>
    </row>
    <row r="9141" spans="1:15" x14ac:dyDescent="0.25">
      <c r="A9141" s="8">
        <v>45784</v>
      </c>
      <c r="B9141" s="9" t="s">
        <v>8051</v>
      </c>
      <c r="C9141" s="9" t="s">
        <v>496</v>
      </c>
      <c r="D9141" s="3">
        <v>-105</v>
      </c>
      <c r="E9141" s="9" t="s">
        <v>266</v>
      </c>
      <c r="F9141" s="9" t="s">
        <v>267</v>
      </c>
      <c r="G9141" s="9" t="s">
        <v>268</v>
      </c>
      <c r="H9141" s="8">
        <v>45778</v>
      </c>
      <c r="I9141" s="8">
        <v>45782</v>
      </c>
      <c r="J9141" s="8" t="s">
        <v>16605</v>
      </c>
      <c r="K9141" s="205" t="s">
        <v>270</v>
      </c>
      <c r="M9141" s="9" t="s">
        <v>8053</v>
      </c>
      <c r="N9141" s="215">
        <v>45809.629870740697</v>
      </c>
      <c r="O9141" s="8"/>
    </row>
    <row r="9142" spans="1:15" x14ac:dyDescent="0.25">
      <c r="A9142" s="8">
        <v>45505</v>
      </c>
      <c r="B9142" s="9" t="s">
        <v>9532</v>
      </c>
      <c r="C9142" s="9" t="s">
        <v>180</v>
      </c>
      <c r="D9142" s="3">
        <v>133.1</v>
      </c>
      <c r="E9142" s="9" t="s">
        <v>181</v>
      </c>
      <c r="F9142" s="9" t="s">
        <v>182</v>
      </c>
      <c r="G9142" s="9" t="s">
        <v>183</v>
      </c>
      <c r="H9142" s="8">
        <v>45505</v>
      </c>
      <c r="I9142" s="8">
        <v>45502</v>
      </c>
      <c r="J9142" s="8" t="s">
        <v>9535</v>
      </c>
      <c r="K9142" s="205" t="s">
        <v>185</v>
      </c>
      <c r="M9142" s="9" t="s">
        <v>9534</v>
      </c>
      <c r="N9142" s="215">
        <v>45534.648212951397</v>
      </c>
      <c r="O9142" s="8">
        <v>45534</v>
      </c>
    </row>
    <row r="9143" spans="1:15" x14ac:dyDescent="0.25">
      <c r="A9143" s="8">
        <v>45629</v>
      </c>
      <c r="B9143" s="9" t="s">
        <v>330</v>
      </c>
      <c r="C9143" s="9" t="s">
        <v>180</v>
      </c>
      <c r="D9143" s="3">
        <v>133.69999999999999</v>
      </c>
      <c r="E9143" s="9" t="s">
        <v>331</v>
      </c>
      <c r="F9143" s="9" t="s">
        <v>332</v>
      </c>
      <c r="G9143" s="9" t="s">
        <v>183</v>
      </c>
      <c r="H9143" s="8">
        <v>45627</v>
      </c>
      <c r="I9143" s="8">
        <v>45628</v>
      </c>
      <c r="J9143" s="219" t="s">
        <v>11494</v>
      </c>
      <c r="K9143" s="205" t="s">
        <v>334</v>
      </c>
      <c r="M9143" s="9" t="s">
        <v>335</v>
      </c>
      <c r="N9143" s="215">
        <v>45635.715607696802</v>
      </c>
      <c r="O9143" s="8">
        <v>45635</v>
      </c>
    </row>
    <row r="9144" spans="1:15" x14ac:dyDescent="0.25">
      <c r="A9144" s="8">
        <v>45923</v>
      </c>
      <c r="B9144" s="9" t="s">
        <v>18707</v>
      </c>
      <c r="C9144" s="9" t="s">
        <v>180</v>
      </c>
      <c r="D9144" s="3">
        <v>134.19</v>
      </c>
      <c r="E9144" s="9" t="s">
        <v>331</v>
      </c>
      <c r="F9144" s="9" t="s">
        <v>332</v>
      </c>
      <c r="G9144" s="9" t="s">
        <v>183</v>
      </c>
      <c r="H9144" s="8">
        <v>45901</v>
      </c>
      <c r="I9144" s="8">
        <v>45922</v>
      </c>
      <c r="J9144" s="219" t="s">
        <v>19322</v>
      </c>
      <c r="K9144" s="205" t="s">
        <v>334</v>
      </c>
      <c r="M9144" s="9" t="s">
        <v>18709</v>
      </c>
      <c r="N9144" s="215">
        <v>45929.807189814797</v>
      </c>
      <c r="O9144" s="8">
        <v>45929</v>
      </c>
    </row>
    <row r="9145" spans="1:15" x14ac:dyDescent="0.25">
      <c r="A9145" s="8">
        <v>45904</v>
      </c>
      <c r="B9145" s="9" t="s">
        <v>8051</v>
      </c>
      <c r="C9145" s="9" t="s">
        <v>496</v>
      </c>
      <c r="D9145" s="3">
        <v>-105</v>
      </c>
      <c r="E9145" s="9" t="s">
        <v>266</v>
      </c>
      <c r="F9145" s="9" t="s">
        <v>267</v>
      </c>
      <c r="G9145" s="9" t="s">
        <v>268</v>
      </c>
      <c r="H9145" s="8">
        <v>45901</v>
      </c>
      <c r="I9145" s="8">
        <v>45901</v>
      </c>
      <c r="J9145" s="219" t="s">
        <v>19666</v>
      </c>
      <c r="K9145" s="205" t="s">
        <v>270</v>
      </c>
      <c r="M9145" s="9" t="s">
        <v>8053</v>
      </c>
      <c r="N9145" s="215">
        <v>45929.807189814797</v>
      </c>
      <c r="O9145" s="8"/>
    </row>
    <row r="9146" spans="1:15" x14ac:dyDescent="0.25">
      <c r="A9146" s="8">
        <v>45888</v>
      </c>
      <c r="B9146" s="9" t="s">
        <v>8051</v>
      </c>
      <c r="C9146" s="9" t="s">
        <v>496</v>
      </c>
      <c r="D9146" s="3">
        <v>-105</v>
      </c>
      <c r="E9146" s="9" t="s">
        <v>266</v>
      </c>
      <c r="F9146" s="9" t="s">
        <v>267</v>
      </c>
      <c r="G9146" s="9" t="s">
        <v>268</v>
      </c>
      <c r="H9146" s="8">
        <v>45870</v>
      </c>
      <c r="I9146" s="8">
        <v>45887</v>
      </c>
      <c r="J9146" s="219" t="s">
        <v>19930</v>
      </c>
      <c r="K9146" s="205" t="s">
        <v>270</v>
      </c>
      <c r="M9146" s="9" t="s">
        <v>8053</v>
      </c>
      <c r="N9146" s="215">
        <v>45929.807189814797</v>
      </c>
      <c r="O9146" s="8"/>
    </row>
    <row r="9147" spans="1:15" x14ac:dyDescent="0.25">
      <c r="A9147" s="8">
        <v>45727</v>
      </c>
      <c r="B9147" s="9" t="s">
        <v>8051</v>
      </c>
      <c r="C9147" s="9" t="s">
        <v>496</v>
      </c>
      <c r="D9147" s="3">
        <v>-105</v>
      </c>
      <c r="E9147" s="9" t="s">
        <v>266</v>
      </c>
      <c r="F9147" s="9" t="s">
        <v>267</v>
      </c>
      <c r="G9147" s="9" t="s">
        <v>268</v>
      </c>
      <c r="H9147" s="8">
        <v>45717</v>
      </c>
      <c r="I9147" s="8">
        <v>45726</v>
      </c>
      <c r="J9147" s="219" t="s">
        <v>13804</v>
      </c>
      <c r="K9147" s="205" t="s">
        <v>270</v>
      </c>
      <c r="M9147" s="9" t="s">
        <v>8053</v>
      </c>
      <c r="N9147" s="215">
        <v>45733.5614541088</v>
      </c>
      <c r="O9147" s="8"/>
    </row>
    <row r="9148" spans="1:15" x14ac:dyDescent="0.25">
      <c r="A9148" s="8">
        <v>45503</v>
      </c>
      <c r="B9148" s="9" t="s">
        <v>330</v>
      </c>
      <c r="C9148" s="9" t="s">
        <v>180</v>
      </c>
      <c r="D9148" s="3">
        <v>138.87</v>
      </c>
      <c r="E9148" s="9" t="s">
        <v>331</v>
      </c>
      <c r="F9148" s="9" t="s">
        <v>332</v>
      </c>
      <c r="G9148" s="9" t="s">
        <v>183</v>
      </c>
      <c r="H9148" s="8">
        <v>45474</v>
      </c>
      <c r="I9148" s="8">
        <v>45502</v>
      </c>
      <c r="J9148" s="8" t="s">
        <v>9596</v>
      </c>
      <c r="K9148" s="205" t="s">
        <v>334</v>
      </c>
      <c r="M9148" s="9" t="s">
        <v>335</v>
      </c>
      <c r="N9148" s="215">
        <v>45534.648212951397</v>
      </c>
      <c r="O9148" s="8">
        <v>45534</v>
      </c>
    </row>
    <row r="9149" spans="1:15" x14ac:dyDescent="0.25">
      <c r="A9149" s="8">
        <v>45702</v>
      </c>
      <c r="B9149" s="9" t="s">
        <v>8051</v>
      </c>
      <c r="C9149" s="9" t="s">
        <v>496</v>
      </c>
      <c r="D9149" s="3">
        <v>-105</v>
      </c>
      <c r="E9149" s="9" t="s">
        <v>266</v>
      </c>
      <c r="F9149" s="9" t="s">
        <v>267</v>
      </c>
      <c r="G9149" s="9" t="s">
        <v>268</v>
      </c>
      <c r="H9149" s="8">
        <v>45689</v>
      </c>
      <c r="I9149" s="8">
        <v>45698</v>
      </c>
      <c r="J9149" s="219" t="s">
        <v>14114</v>
      </c>
      <c r="K9149" s="205" t="s">
        <v>270</v>
      </c>
      <c r="M9149" s="9" t="s">
        <v>8053</v>
      </c>
      <c r="N9149" s="215">
        <v>45733.5614541088</v>
      </c>
      <c r="O9149" s="8"/>
    </row>
    <row r="9150" spans="1:15" x14ac:dyDescent="0.25">
      <c r="A9150" s="8">
        <v>45656</v>
      </c>
      <c r="B9150" s="9" t="s">
        <v>330</v>
      </c>
      <c r="C9150" s="9" t="s">
        <v>180</v>
      </c>
      <c r="D9150" s="3">
        <v>140.1</v>
      </c>
      <c r="E9150" s="9" t="s">
        <v>331</v>
      </c>
      <c r="F9150" s="9" t="s">
        <v>332</v>
      </c>
      <c r="G9150" s="9" t="s">
        <v>183</v>
      </c>
      <c r="H9150" s="8">
        <v>45627</v>
      </c>
      <c r="I9150" s="8">
        <v>45656</v>
      </c>
      <c r="J9150" s="219" t="s">
        <v>13586</v>
      </c>
      <c r="K9150" s="205" t="s">
        <v>334</v>
      </c>
      <c r="M9150" s="9" t="s">
        <v>335</v>
      </c>
      <c r="N9150" s="215">
        <v>45706.0637561111</v>
      </c>
      <c r="O9150" s="8">
        <v>45705</v>
      </c>
    </row>
    <row r="9151" spans="1:15" x14ac:dyDescent="0.25">
      <c r="A9151" s="8">
        <v>45762</v>
      </c>
      <c r="B9151" s="9" t="s">
        <v>8439</v>
      </c>
      <c r="C9151" s="9" t="s">
        <v>180</v>
      </c>
      <c r="D9151" s="3">
        <v>140.91</v>
      </c>
      <c r="E9151" s="9" t="s">
        <v>181</v>
      </c>
      <c r="F9151" s="9" t="s">
        <v>182</v>
      </c>
      <c r="G9151" s="9" t="s">
        <v>183</v>
      </c>
      <c r="H9151" s="8">
        <v>45748</v>
      </c>
      <c r="I9151" s="8">
        <v>45761</v>
      </c>
      <c r="J9151" s="219" t="s">
        <v>14783</v>
      </c>
      <c r="K9151" s="205" t="s">
        <v>185</v>
      </c>
      <c r="M9151" s="9" t="s">
        <v>8441</v>
      </c>
      <c r="N9151" s="215">
        <v>45777.922227581003</v>
      </c>
      <c r="O9151" s="8">
        <v>45777</v>
      </c>
    </row>
    <row r="9152" spans="1:15" x14ac:dyDescent="0.25">
      <c r="A9152" s="8">
        <v>45655</v>
      </c>
      <c r="B9152" s="9" t="s">
        <v>8051</v>
      </c>
      <c r="C9152" s="9" t="s">
        <v>496</v>
      </c>
      <c r="D9152" s="3">
        <v>-105</v>
      </c>
      <c r="E9152" s="9" t="s">
        <v>266</v>
      </c>
      <c r="F9152" s="9" t="s">
        <v>267</v>
      </c>
      <c r="G9152" s="9" t="s">
        <v>268</v>
      </c>
      <c r="H9152" s="8">
        <v>45627</v>
      </c>
      <c r="I9152" s="8">
        <v>45649</v>
      </c>
      <c r="J9152" s="219" t="s">
        <v>13592</v>
      </c>
      <c r="K9152" s="205" t="s">
        <v>270</v>
      </c>
      <c r="M9152" s="9" t="s">
        <v>8053</v>
      </c>
      <c r="N9152" s="215">
        <v>45706.0637561111</v>
      </c>
      <c r="O9152" s="8"/>
    </row>
    <row r="9153" spans="1:15" x14ac:dyDescent="0.25">
      <c r="A9153" s="8">
        <v>45719</v>
      </c>
      <c r="B9153" s="9" t="s">
        <v>9961</v>
      </c>
      <c r="C9153" s="9" t="s">
        <v>180</v>
      </c>
      <c r="D9153" s="3">
        <v>142.78</v>
      </c>
      <c r="E9153" s="9" t="s">
        <v>771</v>
      </c>
      <c r="F9153" s="9" t="s">
        <v>772</v>
      </c>
      <c r="G9153" s="9" t="s">
        <v>183</v>
      </c>
      <c r="H9153" s="8">
        <v>45717</v>
      </c>
      <c r="I9153" s="8">
        <v>45719</v>
      </c>
      <c r="J9153" s="219" t="s">
        <v>13902</v>
      </c>
      <c r="K9153" s="205" t="s">
        <v>774</v>
      </c>
      <c r="M9153" s="9" t="s">
        <v>9963</v>
      </c>
      <c r="N9153" s="215">
        <v>45733.5614541088</v>
      </c>
      <c r="O9153" s="8"/>
    </row>
    <row r="9154" spans="1:15" x14ac:dyDescent="0.25">
      <c r="A9154" s="8">
        <v>45766</v>
      </c>
      <c r="B9154" s="9" t="s">
        <v>8051</v>
      </c>
      <c r="C9154" s="9" t="s">
        <v>496</v>
      </c>
      <c r="D9154" s="3">
        <v>-105</v>
      </c>
      <c r="E9154" s="9" t="s">
        <v>266</v>
      </c>
      <c r="F9154" s="9" t="s">
        <v>267</v>
      </c>
      <c r="G9154" s="9" t="s">
        <v>268</v>
      </c>
      <c r="H9154" s="8">
        <v>45748</v>
      </c>
      <c r="I9154" s="8">
        <v>45761</v>
      </c>
      <c r="J9154" s="219" t="s">
        <v>14679</v>
      </c>
      <c r="K9154" s="205" t="s">
        <v>270</v>
      </c>
      <c r="M9154" s="9" t="s">
        <v>8053</v>
      </c>
      <c r="N9154" s="215">
        <v>45777.922227581003</v>
      </c>
      <c r="O9154" s="8"/>
    </row>
    <row r="9155" spans="1:15" x14ac:dyDescent="0.25">
      <c r="A9155" s="8">
        <v>45815</v>
      </c>
      <c r="B9155" s="9" t="s">
        <v>8051</v>
      </c>
      <c r="C9155" s="9" t="s">
        <v>496</v>
      </c>
      <c r="D9155" s="3">
        <v>-105</v>
      </c>
      <c r="E9155" s="9" t="s">
        <v>266</v>
      </c>
      <c r="F9155" s="9" t="s">
        <v>267</v>
      </c>
      <c r="G9155" s="9" t="s">
        <v>268</v>
      </c>
      <c r="H9155" s="8">
        <v>45809</v>
      </c>
      <c r="I9155" s="8">
        <v>45810</v>
      </c>
      <c r="J9155" s="8" t="s">
        <v>18063</v>
      </c>
      <c r="K9155" s="205" t="s">
        <v>270</v>
      </c>
      <c r="M9155" s="9" t="s">
        <v>8053</v>
      </c>
      <c r="N9155" s="215">
        <v>45840.490152685197</v>
      </c>
      <c r="O9155" s="8"/>
    </row>
    <row r="9156" spans="1:15" x14ac:dyDescent="0.25">
      <c r="A9156" s="8">
        <v>45910</v>
      </c>
      <c r="B9156" s="9" t="s">
        <v>18613</v>
      </c>
      <c r="C9156" s="9" t="s">
        <v>180</v>
      </c>
      <c r="D9156" s="3">
        <v>145</v>
      </c>
      <c r="E9156" s="9" t="s">
        <v>521</v>
      </c>
      <c r="F9156" s="9" t="s">
        <v>522</v>
      </c>
      <c r="G9156" s="9" t="s">
        <v>183</v>
      </c>
      <c r="H9156" s="8">
        <v>45901</v>
      </c>
      <c r="I9156" s="8">
        <v>45908</v>
      </c>
      <c r="J9156" s="219" t="s">
        <v>19525</v>
      </c>
      <c r="K9156" s="205" t="s">
        <v>524</v>
      </c>
      <c r="M9156" s="9" t="s">
        <v>18615</v>
      </c>
      <c r="N9156" s="215">
        <v>45929.807189814797</v>
      </c>
      <c r="O9156" s="8">
        <v>45929</v>
      </c>
    </row>
    <row r="9157" spans="1:15" x14ac:dyDescent="0.25">
      <c r="A9157" s="8">
        <v>45485</v>
      </c>
      <c r="B9157" s="9" t="s">
        <v>8051</v>
      </c>
      <c r="C9157" s="9" t="s">
        <v>496</v>
      </c>
      <c r="D9157" s="3">
        <v>-125</v>
      </c>
      <c r="E9157" s="9" t="s">
        <v>266</v>
      </c>
      <c r="F9157" s="9" t="s">
        <v>267</v>
      </c>
      <c r="G9157" s="9" t="s">
        <v>268</v>
      </c>
      <c r="H9157" s="8">
        <v>45474</v>
      </c>
      <c r="I9157" s="8">
        <v>45481</v>
      </c>
      <c r="J9157" s="8" t="s">
        <v>8052</v>
      </c>
      <c r="K9157" s="205" t="s">
        <v>270</v>
      </c>
      <c r="M9157" s="9" t="s">
        <v>8053</v>
      </c>
      <c r="N9157" s="215">
        <v>45505.8848292361</v>
      </c>
      <c r="O9157" s="8"/>
    </row>
    <row r="9158" spans="1:15" x14ac:dyDescent="0.25">
      <c r="A9158" s="8">
        <v>45762</v>
      </c>
      <c r="B9158" s="9" t="s">
        <v>8401</v>
      </c>
      <c r="C9158" s="9" t="s">
        <v>180</v>
      </c>
      <c r="D9158" s="3">
        <v>147.16</v>
      </c>
      <c r="E9158" s="9" t="s">
        <v>181</v>
      </c>
      <c r="F9158" s="9" t="s">
        <v>182</v>
      </c>
      <c r="G9158" s="9" t="s">
        <v>183</v>
      </c>
      <c r="H9158" s="8">
        <v>45748</v>
      </c>
      <c r="I9158" s="8">
        <v>45761</v>
      </c>
      <c r="J9158" s="219" t="s">
        <v>14754</v>
      </c>
      <c r="K9158" s="205" t="s">
        <v>185</v>
      </c>
      <c r="M9158" s="9" t="s">
        <v>8403</v>
      </c>
      <c r="N9158" s="215">
        <v>45777.922227581003</v>
      </c>
      <c r="O9158" s="8">
        <v>45777</v>
      </c>
    </row>
    <row r="9159" spans="1:15" x14ac:dyDescent="0.25">
      <c r="A9159" s="8">
        <v>45652</v>
      </c>
      <c r="B9159" s="9" t="s">
        <v>188</v>
      </c>
      <c r="C9159" s="9" t="s">
        <v>180</v>
      </c>
      <c r="D9159" s="3">
        <v>148.72999999999999</v>
      </c>
      <c r="E9159" s="9" t="s">
        <v>11373</v>
      </c>
      <c r="F9159" s="9" t="s">
        <v>11374</v>
      </c>
      <c r="G9159" s="9" t="s">
        <v>183</v>
      </c>
      <c r="H9159" s="8">
        <v>45627</v>
      </c>
      <c r="I9159" s="8">
        <v>45649</v>
      </c>
      <c r="J9159" s="219" t="s">
        <v>12616</v>
      </c>
      <c r="K9159" s="205" t="s">
        <v>11376</v>
      </c>
      <c r="M9159" s="9" t="s">
        <v>190</v>
      </c>
      <c r="N9159" s="215">
        <v>45681.075335370399</v>
      </c>
      <c r="O9159" s="8">
        <v>45681</v>
      </c>
    </row>
    <row r="9160" spans="1:15" x14ac:dyDescent="0.25">
      <c r="A9160" s="8">
        <v>45238</v>
      </c>
      <c r="B9160" s="9" t="s">
        <v>1016</v>
      </c>
      <c r="C9160" s="9" t="s">
        <v>1017</v>
      </c>
      <c r="D9160" s="3">
        <v>207.21</v>
      </c>
      <c r="E9160" s="9" t="s">
        <v>724</v>
      </c>
      <c r="F9160" s="9" t="s">
        <v>118</v>
      </c>
      <c r="G9160" s="9" t="s">
        <v>210</v>
      </c>
      <c r="H9160" s="8">
        <v>45231</v>
      </c>
      <c r="I9160" s="8">
        <v>45236</v>
      </c>
      <c r="J9160" s="219" t="s">
        <v>1018</v>
      </c>
      <c r="K9160" s="205" t="s">
        <v>121</v>
      </c>
      <c r="M9160" s="9" t="s">
        <v>1019</v>
      </c>
      <c r="N9160" s="215">
        <v>45294.9567489931</v>
      </c>
      <c r="O9160" s="8"/>
    </row>
    <row r="9161" spans="1:15" x14ac:dyDescent="0.25">
      <c r="A9161" s="8">
        <v>45282</v>
      </c>
      <c r="B9161" s="9" t="s">
        <v>205</v>
      </c>
      <c r="C9161" s="9" t="s">
        <v>180</v>
      </c>
      <c r="D9161" s="3">
        <v>150</v>
      </c>
      <c r="E9161" s="9" t="s">
        <v>193</v>
      </c>
      <c r="F9161" s="9" t="s">
        <v>194</v>
      </c>
      <c r="G9161" s="9" t="s">
        <v>183</v>
      </c>
      <c r="H9161" s="8">
        <v>45261</v>
      </c>
      <c r="I9161" s="8">
        <v>45278</v>
      </c>
      <c r="J9161" s="8" t="s">
        <v>1044</v>
      </c>
      <c r="K9161" s="205" t="s">
        <v>196</v>
      </c>
      <c r="M9161" s="9" t="s">
        <v>207</v>
      </c>
      <c r="N9161" s="215">
        <v>45294.9567489931</v>
      </c>
      <c r="O9161" s="8"/>
    </row>
    <row r="9162" spans="1:15" x14ac:dyDescent="0.25">
      <c r="A9162" s="8">
        <v>45301</v>
      </c>
      <c r="B9162" s="9" t="s">
        <v>330</v>
      </c>
      <c r="C9162" s="9" t="s">
        <v>180</v>
      </c>
      <c r="D9162" s="3">
        <v>150.62</v>
      </c>
      <c r="E9162" s="9" t="s">
        <v>331</v>
      </c>
      <c r="F9162" s="9" t="s">
        <v>332</v>
      </c>
      <c r="G9162" s="9" t="s">
        <v>183</v>
      </c>
      <c r="H9162" s="8">
        <v>45292</v>
      </c>
      <c r="I9162" s="8">
        <v>45299</v>
      </c>
      <c r="J9162" s="8" t="s">
        <v>1041</v>
      </c>
      <c r="K9162" s="205" t="s">
        <v>334</v>
      </c>
      <c r="M9162" s="9" t="s">
        <v>335</v>
      </c>
      <c r="N9162" s="215">
        <v>45306.781889919002</v>
      </c>
      <c r="O9162" s="8">
        <v>45306</v>
      </c>
    </row>
    <row r="9163" spans="1:15" x14ac:dyDescent="0.25">
      <c r="A9163" s="8">
        <v>45271</v>
      </c>
      <c r="B9163" s="9" t="s">
        <v>664</v>
      </c>
      <c r="C9163" s="9" t="s">
        <v>180</v>
      </c>
      <c r="D9163" s="3">
        <v>150.62</v>
      </c>
      <c r="E9163" s="9" t="s">
        <v>331</v>
      </c>
      <c r="F9163" s="9" t="s">
        <v>332</v>
      </c>
      <c r="G9163" s="9" t="s">
        <v>183</v>
      </c>
      <c r="H9163" s="8">
        <v>45261</v>
      </c>
      <c r="I9163" s="8">
        <v>45271</v>
      </c>
      <c r="J9163" s="8" t="s">
        <v>1042</v>
      </c>
      <c r="K9163" s="205" t="s">
        <v>334</v>
      </c>
      <c r="M9163" s="9" t="s">
        <v>666</v>
      </c>
      <c r="N9163" s="215">
        <v>45294.9567489931</v>
      </c>
      <c r="O9163" s="8"/>
    </row>
    <row r="9164" spans="1:15" x14ac:dyDescent="0.25">
      <c r="A9164" s="8">
        <v>45240</v>
      </c>
      <c r="B9164" s="9" t="s">
        <v>664</v>
      </c>
      <c r="C9164" s="9" t="s">
        <v>180</v>
      </c>
      <c r="D9164" s="3">
        <v>150.62</v>
      </c>
      <c r="E9164" s="9" t="s">
        <v>331</v>
      </c>
      <c r="F9164" s="9" t="s">
        <v>332</v>
      </c>
      <c r="G9164" s="9" t="s">
        <v>183</v>
      </c>
      <c r="H9164" s="8">
        <v>45231</v>
      </c>
      <c r="I9164" s="8">
        <v>45236</v>
      </c>
      <c r="J9164" s="8" t="s">
        <v>1043</v>
      </c>
      <c r="K9164" s="205" t="s">
        <v>334</v>
      </c>
      <c r="M9164" s="9" t="s">
        <v>666</v>
      </c>
      <c r="N9164" s="215">
        <v>45294.9567489931</v>
      </c>
      <c r="O9164" s="8"/>
    </row>
    <row r="9165" spans="1:15" x14ac:dyDescent="0.25">
      <c r="A9165" s="8">
        <v>45804</v>
      </c>
      <c r="B9165" s="9" t="s">
        <v>330</v>
      </c>
      <c r="C9165" s="9" t="s">
        <v>180</v>
      </c>
      <c r="D9165" s="3">
        <v>151.13999999999999</v>
      </c>
      <c r="E9165" s="9" t="s">
        <v>331</v>
      </c>
      <c r="F9165" s="9" t="s">
        <v>332</v>
      </c>
      <c r="G9165" s="9" t="s">
        <v>183</v>
      </c>
      <c r="H9165" s="8">
        <v>45778</v>
      </c>
      <c r="I9165" s="8">
        <v>45803</v>
      </c>
      <c r="J9165" s="8" t="s">
        <v>16096</v>
      </c>
      <c r="K9165" s="205" t="s">
        <v>334</v>
      </c>
      <c r="M9165" s="9" t="s">
        <v>335</v>
      </c>
      <c r="N9165" s="215">
        <v>45809.629870740697</v>
      </c>
      <c r="O9165" s="8">
        <v>45809</v>
      </c>
    </row>
    <row r="9166" spans="1:15" x14ac:dyDescent="0.25">
      <c r="A9166" s="8">
        <v>45687</v>
      </c>
      <c r="B9166" s="9" t="s">
        <v>188</v>
      </c>
      <c r="C9166" s="9" t="s">
        <v>180</v>
      </c>
      <c r="D9166" s="3">
        <v>153.99</v>
      </c>
      <c r="E9166" s="9" t="s">
        <v>11373</v>
      </c>
      <c r="F9166" s="9" t="s">
        <v>11374</v>
      </c>
      <c r="G9166" s="9" t="s">
        <v>183</v>
      </c>
      <c r="H9166" s="8">
        <v>45658</v>
      </c>
      <c r="I9166" s="8">
        <v>45684</v>
      </c>
      <c r="J9166" s="219" t="s">
        <v>13192</v>
      </c>
      <c r="K9166" s="205" t="s">
        <v>11376</v>
      </c>
      <c r="M9166" s="9" t="s">
        <v>190</v>
      </c>
      <c r="N9166" s="215">
        <v>45706.0637561111</v>
      </c>
      <c r="O9166" s="8">
        <v>45705</v>
      </c>
    </row>
    <row r="9167" spans="1:15" x14ac:dyDescent="0.25">
      <c r="A9167" s="8">
        <v>45200</v>
      </c>
      <c r="B9167" s="9" t="s">
        <v>1595</v>
      </c>
      <c r="C9167" s="9" t="s">
        <v>1017</v>
      </c>
      <c r="D9167" s="3">
        <v>-5</v>
      </c>
      <c r="E9167" s="9" t="s">
        <v>724</v>
      </c>
      <c r="F9167" s="9" t="s">
        <v>118</v>
      </c>
      <c r="G9167" s="9" t="s">
        <v>210</v>
      </c>
      <c r="H9167" s="8">
        <v>45200</v>
      </c>
      <c r="I9167" s="8">
        <v>45194</v>
      </c>
      <c r="J9167" s="219" t="s">
        <v>1596</v>
      </c>
      <c r="K9167" s="205" t="s">
        <v>121</v>
      </c>
      <c r="M9167" s="9" t="s">
        <v>1597</v>
      </c>
      <c r="N9167" s="215">
        <v>45294.9567489931</v>
      </c>
      <c r="O9167" s="8"/>
    </row>
    <row r="9168" spans="1:15" x14ac:dyDescent="0.25">
      <c r="A9168" s="8">
        <v>45560</v>
      </c>
      <c r="B9168" s="9" t="s">
        <v>179</v>
      </c>
      <c r="C9168" s="9" t="s">
        <v>180</v>
      </c>
      <c r="D9168" s="3">
        <v>154.87</v>
      </c>
      <c r="E9168" s="9" t="s">
        <v>181</v>
      </c>
      <c r="F9168" s="9" t="s">
        <v>182</v>
      </c>
      <c r="G9168" s="9" t="s">
        <v>183</v>
      </c>
      <c r="H9168" s="8">
        <v>45536</v>
      </c>
      <c r="I9168" s="8">
        <v>45558</v>
      </c>
      <c r="J9168" s="8" t="s">
        <v>10209</v>
      </c>
      <c r="K9168" s="205" t="s">
        <v>185</v>
      </c>
      <c r="M9168" s="9" t="s">
        <v>186</v>
      </c>
      <c r="N9168" s="215">
        <v>45575.565837071801</v>
      </c>
      <c r="O9168" s="8">
        <v>45575</v>
      </c>
    </row>
    <row r="9169" spans="1:15" x14ac:dyDescent="0.25">
      <c r="A9169" s="8">
        <v>45317</v>
      </c>
      <c r="B9169" s="9" t="s">
        <v>1388</v>
      </c>
      <c r="C9169" s="9" t="s">
        <v>431</v>
      </c>
      <c r="D9169" s="3">
        <v>-52.83</v>
      </c>
      <c r="E9169" s="9" t="s">
        <v>724</v>
      </c>
      <c r="F9169" s="9" t="s">
        <v>118</v>
      </c>
      <c r="G9169" s="9" t="s">
        <v>210</v>
      </c>
      <c r="H9169" s="8">
        <v>45292</v>
      </c>
      <c r="I9169" s="8">
        <v>45313</v>
      </c>
      <c r="J9169" s="8" t="s">
        <v>3715</v>
      </c>
      <c r="K9169" s="205" t="s">
        <v>121</v>
      </c>
      <c r="M9169" s="9" t="s">
        <v>1388</v>
      </c>
      <c r="N9169" s="215">
        <v>45322.986432939797</v>
      </c>
      <c r="O9169" s="8"/>
    </row>
    <row r="9170" spans="1:15" x14ac:dyDescent="0.25">
      <c r="A9170" s="8">
        <v>45392</v>
      </c>
      <c r="B9170" s="9" t="s">
        <v>330</v>
      </c>
      <c r="C9170" s="9" t="s">
        <v>180</v>
      </c>
      <c r="D9170" s="3">
        <v>159.32</v>
      </c>
      <c r="E9170" s="9" t="s">
        <v>331</v>
      </c>
      <c r="F9170" s="9" t="s">
        <v>332</v>
      </c>
      <c r="G9170" s="9" t="s">
        <v>183</v>
      </c>
      <c r="H9170" s="8">
        <v>45383</v>
      </c>
      <c r="I9170" s="8">
        <v>45390</v>
      </c>
      <c r="J9170" s="8" t="s">
        <v>1040</v>
      </c>
      <c r="K9170" s="205" t="s">
        <v>334</v>
      </c>
      <c r="M9170" s="9" t="s">
        <v>335</v>
      </c>
      <c r="N9170" s="215">
        <v>45402.639274791698</v>
      </c>
      <c r="O9170" s="8">
        <v>45402</v>
      </c>
    </row>
    <row r="9171" spans="1:15" x14ac:dyDescent="0.25">
      <c r="A9171" s="8">
        <v>45236</v>
      </c>
      <c r="B9171" s="9" t="s">
        <v>2001</v>
      </c>
      <c r="C9171" s="9" t="s">
        <v>1017</v>
      </c>
      <c r="D9171" s="3">
        <v>-10</v>
      </c>
      <c r="E9171" s="9" t="s">
        <v>266</v>
      </c>
      <c r="F9171" s="9" t="s">
        <v>267</v>
      </c>
      <c r="G9171" s="9" t="s">
        <v>268</v>
      </c>
      <c r="H9171" s="8">
        <v>45231</v>
      </c>
      <c r="I9171" s="8">
        <v>45236</v>
      </c>
      <c r="J9171" s="8" t="s">
        <v>2002</v>
      </c>
      <c r="K9171" s="205" t="s">
        <v>270</v>
      </c>
      <c r="M9171" s="9" t="s">
        <v>2003</v>
      </c>
      <c r="N9171" s="215">
        <v>45294.9567489931</v>
      </c>
      <c r="O9171" s="8"/>
    </row>
    <row r="9172" spans="1:15" x14ac:dyDescent="0.25">
      <c r="A9172" s="8">
        <v>45790</v>
      </c>
      <c r="B9172" s="9" t="s">
        <v>205</v>
      </c>
      <c r="C9172" s="9" t="s">
        <v>180</v>
      </c>
      <c r="D9172" s="3">
        <v>160</v>
      </c>
      <c r="E9172" s="9" t="s">
        <v>193</v>
      </c>
      <c r="F9172" s="9" t="s">
        <v>194</v>
      </c>
      <c r="G9172" s="9" t="s">
        <v>183</v>
      </c>
      <c r="H9172" s="8">
        <v>45778</v>
      </c>
      <c r="I9172" s="8">
        <v>45789</v>
      </c>
      <c r="J9172" s="8" t="s">
        <v>16358</v>
      </c>
      <c r="K9172" s="205" t="s">
        <v>196</v>
      </c>
      <c r="M9172" s="9" t="s">
        <v>207</v>
      </c>
      <c r="N9172" s="215">
        <v>45809.629870740697</v>
      </c>
      <c r="O9172" s="8">
        <v>45809</v>
      </c>
    </row>
    <row r="9173" spans="1:15" x14ac:dyDescent="0.25">
      <c r="A9173" s="8">
        <v>45362</v>
      </c>
      <c r="B9173" s="9" t="s">
        <v>330</v>
      </c>
      <c r="C9173" s="9" t="s">
        <v>180</v>
      </c>
      <c r="D9173" s="3">
        <v>160.6</v>
      </c>
      <c r="E9173" s="9" t="s">
        <v>331</v>
      </c>
      <c r="F9173" s="9" t="s">
        <v>332</v>
      </c>
      <c r="G9173" s="9" t="s">
        <v>183</v>
      </c>
      <c r="H9173" s="8">
        <v>45352</v>
      </c>
      <c r="I9173" s="8">
        <v>45362</v>
      </c>
      <c r="J9173" s="8" t="s">
        <v>1038</v>
      </c>
      <c r="K9173" s="205" t="s">
        <v>334</v>
      </c>
      <c r="M9173" s="9" t="s">
        <v>335</v>
      </c>
      <c r="N9173" s="215">
        <v>45371.6918198032</v>
      </c>
      <c r="O9173" s="8">
        <v>45371</v>
      </c>
    </row>
    <row r="9174" spans="1:15" x14ac:dyDescent="0.25">
      <c r="A9174" s="8">
        <v>45334</v>
      </c>
      <c r="B9174" s="9" t="s">
        <v>330</v>
      </c>
      <c r="C9174" s="9" t="s">
        <v>180</v>
      </c>
      <c r="D9174" s="3">
        <v>160.6</v>
      </c>
      <c r="E9174" s="9" t="s">
        <v>331</v>
      </c>
      <c r="F9174" s="9" t="s">
        <v>332</v>
      </c>
      <c r="G9174" s="9" t="s">
        <v>183</v>
      </c>
      <c r="H9174" s="8">
        <v>45323</v>
      </c>
      <c r="I9174" s="8">
        <v>45334</v>
      </c>
      <c r="J9174" s="8" t="s">
        <v>1039</v>
      </c>
      <c r="K9174" s="205" t="s">
        <v>334</v>
      </c>
      <c r="M9174" s="9" t="s">
        <v>335</v>
      </c>
      <c r="N9174" s="215">
        <v>45341.902716967597</v>
      </c>
      <c r="O9174" s="8">
        <v>45341</v>
      </c>
    </row>
    <row r="9175" spans="1:15" x14ac:dyDescent="0.25">
      <c r="A9175" s="8">
        <v>45453</v>
      </c>
      <c r="B9175" s="9" t="s">
        <v>330</v>
      </c>
      <c r="C9175" s="9" t="s">
        <v>180</v>
      </c>
      <c r="D9175" s="3">
        <v>160.66</v>
      </c>
      <c r="E9175" s="9" t="s">
        <v>331</v>
      </c>
      <c r="F9175" s="9" t="s">
        <v>332</v>
      </c>
      <c r="G9175" s="9" t="s">
        <v>183</v>
      </c>
      <c r="H9175" s="8">
        <v>45444</v>
      </c>
      <c r="I9175" s="8">
        <v>45453</v>
      </c>
      <c r="J9175" s="8" t="s">
        <v>368</v>
      </c>
      <c r="K9175" s="205" t="s">
        <v>334</v>
      </c>
      <c r="M9175" s="9" t="s">
        <v>335</v>
      </c>
      <c r="N9175" s="215">
        <v>45460.791518807899</v>
      </c>
      <c r="O9175" s="8">
        <v>45460</v>
      </c>
    </row>
    <row r="9176" spans="1:15" x14ac:dyDescent="0.25">
      <c r="A9176" s="8">
        <v>45422</v>
      </c>
      <c r="B9176" s="9" t="s">
        <v>330</v>
      </c>
      <c r="C9176" s="9" t="s">
        <v>180</v>
      </c>
      <c r="D9176" s="3">
        <v>160.66</v>
      </c>
      <c r="E9176" s="9" t="s">
        <v>331</v>
      </c>
      <c r="F9176" s="9" t="s">
        <v>332</v>
      </c>
      <c r="G9176" s="9" t="s">
        <v>183</v>
      </c>
      <c r="H9176" s="8">
        <v>45413</v>
      </c>
      <c r="I9176" s="8">
        <v>45418</v>
      </c>
      <c r="J9176" s="8" t="s">
        <v>1037</v>
      </c>
      <c r="K9176" s="205" t="s">
        <v>334</v>
      </c>
      <c r="M9176" s="9" t="s">
        <v>335</v>
      </c>
      <c r="N9176" s="215">
        <v>45445.039048634302</v>
      </c>
      <c r="O9176" s="8">
        <v>45444</v>
      </c>
    </row>
    <row r="9177" spans="1:15" x14ac:dyDescent="0.25">
      <c r="A9177" s="8">
        <v>45483</v>
      </c>
      <c r="B9177" s="9" t="s">
        <v>664</v>
      </c>
      <c r="C9177" s="9" t="s">
        <v>180</v>
      </c>
      <c r="D9177" s="3">
        <v>160.66</v>
      </c>
      <c r="E9177" s="9" t="s">
        <v>331</v>
      </c>
      <c r="F9177" s="9" t="s">
        <v>332</v>
      </c>
      <c r="G9177" s="9" t="s">
        <v>183</v>
      </c>
      <c r="H9177" s="8">
        <v>45474</v>
      </c>
      <c r="I9177" s="8">
        <v>45481</v>
      </c>
      <c r="J9177" s="8" t="s">
        <v>8091</v>
      </c>
      <c r="K9177" s="205" t="s">
        <v>334</v>
      </c>
      <c r="M9177" s="9" t="s">
        <v>666</v>
      </c>
      <c r="N9177" s="215">
        <v>45505.8848292361</v>
      </c>
      <c r="O9177" s="8">
        <v>45505</v>
      </c>
    </row>
    <row r="9178" spans="1:15" x14ac:dyDescent="0.25">
      <c r="A9178" s="8">
        <v>45545</v>
      </c>
      <c r="B9178" s="9" t="s">
        <v>330</v>
      </c>
      <c r="C9178" s="9" t="s">
        <v>180</v>
      </c>
      <c r="D9178" s="3">
        <v>160.66999999999999</v>
      </c>
      <c r="E9178" s="9" t="s">
        <v>331</v>
      </c>
      <c r="F9178" s="9" t="s">
        <v>332</v>
      </c>
      <c r="G9178" s="9" t="s">
        <v>183</v>
      </c>
      <c r="H9178" s="8">
        <v>45536</v>
      </c>
      <c r="I9178" s="8">
        <v>45544</v>
      </c>
      <c r="J9178" s="8" t="s">
        <v>10524</v>
      </c>
      <c r="K9178" s="205" t="s">
        <v>334</v>
      </c>
      <c r="M9178" s="9" t="s">
        <v>335</v>
      </c>
      <c r="N9178" s="215">
        <v>45575.565837071801</v>
      </c>
      <c r="O9178" s="8">
        <v>45575</v>
      </c>
    </row>
    <row r="9179" spans="1:15" x14ac:dyDescent="0.25">
      <c r="A9179" s="8">
        <v>45516</v>
      </c>
      <c r="B9179" s="9" t="s">
        <v>330</v>
      </c>
      <c r="C9179" s="9" t="s">
        <v>180</v>
      </c>
      <c r="D9179" s="3">
        <v>160.66999999999999</v>
      </c>
      <c r="E9179" s="9" t="s">
        <v>331</v>
      </c>
      <c r="F9179" s="9" t="s">
        <v>332</v>
      </c>
      <c r="G9179" s="9" t="s">
        <v>183</v>
      </c>
      <c r="H9179" s="8">
        <v>45505</v>
      </c>
      <c r="I9179" s="8">
        <v>45516</v>
      </c>
      <c r="J9179" s="8" t="s">
        <v>9317</v>
      </c>
      <c r="K9179" s="205" t="s">
        <v>334</v>
      </c>
      <c r="M9179" s="9" t="s">
        <v>335</v>
      </c>
      <c r="N9179" s="215">
        <v>45534.648212951397</v>
      </c>
      <c r="O9179" s="8">
        <v>45534</v>
      </c>
    </row>
    <row r="9180" spans="1:15" x14ac:dyDescent="0.25">
      <c r="A9180" s="8">
        <v>45427</v>
      </c>
      <c r="B9180" s="9" t="s">
        <v>330</v>
      </c>
      <c r="C9180" s="9" t="s">
        <v>180</v>
      </c>
      <c r="D9180" s="3">
        <v>165</v>
      </c>
      <c r="E9180" s="9" t="s">
        <v>331</v>
      </c>
      <c r="F9180" s="9" t="s">
        <v>332</v>
      </c>
      <c r="G9180" s="9" t="s">
        <v>183</v>
      </c>
      <c r="H9180" s="8">
        <v>45413</v>
      </c>
      <c r="I9180" s="8">
        <v>45425</v>
      </c>
      <c r="J9180" s="8" t="s">
        <v>1036</v>
      </c>
      <c r="K9180" s="205" t="s">
        <v>334</v>
      </c>
      <c r="M9180" s="9" t="s">
        <v>335</v>
      </c>
      <c r="N9180" s="215">
        <v>45445.039048634302</v>
      </c>
      <c r="O9180" s="8">
        <v>45444</v>
      </c>
    </row>
    <row r="9181" spans="1:15" x14ac:dyDescent="0.25">
      <c r="A9181" s="8">
        <v>45742</v>
      </c>
      <c r="B9181" s="9" t="s">
        <v>179</v>
      </c>
      <c r="C9181" s="9" t="s">
        <v>180</v>
      </c>
      <c r="D9181" s="3">
        <v>165.89</v>
      </c>
      <c r="E9181" s="9" t="s">
        <v>181</v>
      </c>
      <c r="F9181" s="9" t="s">
        <v>182</v>
      </c>
      <c r="G9181" s="9" t="s">
        <v>183</v>
      </c>
      <c r="H9181" s="8">
        <v>45717</v>
      </c>
      <c r="I9181" s="8">
        <v>45740</v>
      </c>
      <c r="J9181" s="219" t="s">
        <v>15201</v>
      </c>
      <c r="K9181" s="205" t="s">
        <v>185</v>
      </c>
      <c r="M9181" s="9" t="s">
        <v>186</v>
      </c>
      <c r="N9181" s="215">
        <v>45777.922227581003</v>
      </c>
      <c r="O9181" s="8">
        <v>45777</v>
      </c>
    </row>
    <row r="9182" spans="1:15" x14ac:dyDescent="0.25">
      <c r="A9182" s="8">
        <v>45238</v>
      </c>
      <c r="B9182" s="9" t="s">
        <v>1998</v>
      </c>
      <c r="C9182" s="9" t="s">
        <v>1017</v>
      </c>
      <c r="D9182" s="3">
        <v>-10</v>
      </c>
      <c r="E9182" s="9" t="s">
        <v>132</v>
      </c>
      <c r="F9182" s="9" t="s">
        <v>133</v>
      </c>
      <c r="G9182" s="9" t="s">
        <v>134</v>
      </c>
      <c r="H9182" s="8">
        <v>45231</v>
      </c>
      <c r="I9182" s="8">
        <v>45236</v>
      </c>
      <c r="J9182" s="219" t="s">
        <v>1999</v>
      </c>
      <c r="K9182" s="206" t="s">
        <v>136</v>
      </c>
      <c r="M9182" s="9" t="s">
        <v>2000</v>
      </c>
      <c r="N9182" s="215">
        <v>45294.9567489931</v>
      </c>
      <c r="O9182" s="8"/>
    </row>
    <row r="9183" spans="1:15" x14ac:dyDescent="0.25">
      <c r="A9183" s="8">
        <v>45298</v>
      </c>
      <c r="B9183" s="9" t="s">
        <v>2015</v>
      </c>
      <c r="C9183" s="9" t="s">
        <v>1017</v>
      </c>
      <c r="D9183" s="3">
        <v>-10.35</v>
      </c>
      <c r="E9183" s="9" t="s">
        <v>266</v>
      </c>
      <c r="F9183" s="9" t="s">
        <v>267</v>
      </c>
      <c r="G9183" s="9" t="s">
        <v>268</v>
      </c>
      <c r="H9183" s="8">
        <v>45292</v>
      </c>
      <c r="I9183" s="8">
        <v>45292</v>
      </c>
      <c r="J9183" s="219" t="s">
        <v>2016</v>
      </c>
      <c r="K9183" s="205" t="s">
        <v>270</v>
      </c>
      <c r="M9183" s="9" t="s">
        <v>2017</v>
      </c>
      <c r="N9183" s="215">
        <v>45306.781889919002</v>
      </c>
      <c r="O9183" s="8">
        <v>45306</v>
      </c>
    </row>
    <row r="9184" spans="1:15" x14ac:dyDescent="0.25">
      <c r="A9184" s="8">
        <v>45667</v>
      </c>
      <c r="B9184" s="9" t="s">
        <v>330</v>
      </c>
      <c r="C9184" s="9" t="s">
        <v>180</v>
      </c>
      <c r="D9184" s="3">
        <v>168.66</v>
      </c>
      <c r="E9184" s="9" t="s">
        <v>331</v>
      </c>
      <c r="F9184" s="9" t="s">
        <v>332</v>
      </c>
      <c r="G9184" s="9" t="s">
        <v>183</v>
      </c>
      <c r="H9184" s="8">
        <v>45658</v>
      </c>
      <c r="I9184" s="8">
        <v>45663</v>
      </c>
      <c r="J9184" s="219" t="s">
        <v>13431</v>
      </c>
      <c r="K9184" s="205" t="s">
        <v>334</v>
      </c>
      <c r="M9184" s="9" t="s">
        <v>335</v>
      </c>
      <c r="N9184" s="215">
        <v>45706.0637561111</v>
      </c>
      <c r="O9184" s="8">
        <v>45705</v>
      </c>
    </row>
    <row r="9185" spans="1:15" x14ac:dyDescent="0.25">
      <c r="A9185" s="8">
        <v>45636</v>
      </c>
      <c r="B9185" s="9" t="s">
        <v>330</v>
      </c>
      <c r="C9185" s="9" t="s">
        <v>180</v>
      </c>
      <c r="D9185" s="3">
        <v>168.66</v>
      </c>
      <c r="E9185" s="9" t="s">
        <v>331</v>
      </c>
      <c r="F9185" s="9" t="s">
        <v>332</v>
      </c>
      <c r="G9185" s="9" t="s">
        <v>183</v>
      </c>
      <c r="H9185" s="8">
        <v>45627</v>
      </c>
      <c r="I9185" s="8">
        <v>45635</v>
      </c>
      <c r="J9185" s="219" t="s">
        <v>12817</v>
      </c>
      <c r="K9185" s="205" t="s">
        <v>334</v>
      </c>
      <c r="M9185" s="9" t="s">
        <v>335</v>
      </c>
      <c r="N9185" s="215">
        <v>45681.075335370399</v>
      </c>
      <c r="O9185" s="8">
        <v>45681</v>
      </c>
    </row>
    <row r="9186" spans="1:15" x14ac:dyDescent="0.25">
      <c r="A9186" s="8">
        <v>45608</v>
      </c>
      <c r="B9186" s="9" t="s">
        <v>330</v>
      </c>
      <c r="C9186" s="9" t="s">
        <v>180</v>
      </c>
      <c r="D9186" s="3">
        <v>168.66</v>
      </c>
      <c r="E9186" s="9" t="s">
        <v>331</v>
      </c>
      <c r="F9186" s="9" t="s">
        <v>332</v>
      </c>
      <c r="G9186" s="9" t="s">
        <v>183</v>
      </c>
      <c r="H9186" s="8">
        <v>45597</v>
      </c>
      <c r="I9186" s="8">
        <v>45607</v>
      </c>
      <c r="J9186" s="219" t="s">
        <v>11773</v>
      </c>
      <c r="K9186" s="205" t="s">
        <v>334</v>
      </c>
      <c r="M9186" s="9" t="s">
        <v>335</v>
      </c>
      <c r="N9186" s="215">
        <v>45635.715607696802</v>
      </c>
      <c r="O9186" s="8">
        <v>45635</v>
      </c>
    </row>
    <row r="9187" spans="1:15" x14ac:dyDescent="0.25">
      <c r="A9187" s="8">
        <v>45575</v>
      </c>
      <c r="B9187" s="9" t="s">
        <v>330</v>
      </c>
      <c r="C9187" s="9" t="s">
        <v>180</v>
      </c>
      <c r="D9187" s="3">
        <v>168.66</v>
      </c>
      <c r="E9187" s="9" t="s">
        <v>331</v>
      </c>
      <c r="F9187" s="9" t="s">
        <v>332</v>
      </c>
      <c r="G9187" s="9" t="s">
        <v>183</v>
      </c>
      <c r="H9187" s="8">
        <v>45566</v>
      </c>
      <c r="I9187" s="8">
        <v>45572</v>
      </c>
      <c r="J9187" s="219" t="s">
        <v>11252</v>
      </c>
      <c r="K9187" s="205" t="s">
        <v>334</v>
      </c>
      <c r="M9187" s="9" t="s">
        <v>335</v>
      </c>
      <c r="N9187" s="215">
        <v>45594.789547013897</v>
      </c>
      <c r="O9187" s="8">
        <v>45594</v>
      </c>
    </row>
    <row r="9188" spans="1:15" x14ac:dyDescent="0.25">
      <c r="A9188" s="8">
        <v>45747</v>
      </c>
      <c r="B9188" s="9" t="s">
        <v>330</v>
      </c>
      <c r="C9188" s="9" t="s">
        <v>180</v>
      </c>
      <c r="D9188" s="3">
        <v>171.67</v>
      </c>
      <c r="E9188" s="9" t="s">
        <v>331</v>
      </c>
      <c r="F9188" s="9" t="s">
        <v>332</v>
      </c>
      <c r="G9188" s="9" t="s">
        <v>183</v>
      </c>
      <c r="H9188" s="8">
        <v>45717</v>
      </c>
      <c r="I9188" s="8">
        <v>45747</v>
      </c>
      <c r="J9188" s="219" t="s">
        <v>15119</v>
      </c>
      <c r="K9188" s="205" t="s">
        <v>334</v>
      </c>
      <c r="M9188" s="9" t="s">
        <v>335</v>
      </c>
      <c r="N9188" s="215">
        <v>45777.922227581003</v>
      </c>
      <c r="O9188" s="8">
        <v>45777</v>
      </c>
    </row>
    <row r="9189" spans="1:15" x14ac:dyDescent="0.25">
      <c r="A9189" s="8">
        <v>45807</v>
      </c>
      <c r="B9189" s="9" t="s">
        <v>188</v>
      </c>
      <c r="C9189" s="9" t="s">
        <v>180</v>
      </c>
      <c r="D9189" s="3">
        <v>173.37</v>
      </c>
      <c r="E9189" s="9" t="s">
        <v>11373</v>
      </c>
      <c r="F9189" s="9" t="s">
        <v>11374</v>
      </c>
      <c r="G9189" s="9" t="s">
        <v>183</v>
      </c>
      <c r="H9189" s="8">
        <v>45778</v>
      </c>
      <c r="I9189" s="8">
        <v>45803</v>
      </c>
      <c r="J9189" s="8" t="s">
        <v>16066</v>
      </c>
      <c r="K9189" s="205" t="s">
        <v>11376</v>
      </c>
      <c r="M9189" s="9" t="s">
        <v>190</v>
      </c>
      <c r="N9189" s="215">
        <v>45809.629870740697</v>
      </c>
      <c r="O9189" s="8">
        <v>45809</v>
      </c>
    </row>
    <row r="9190" spans="1:15" x14ac:dyDescent="0.25">
      <c r="A9190" s="8">
        <v>45785</v>
      </c>
      <c r="B9190" s="9" t="s">
        <v>16574</v>
      </c>
      <c r="C9190" s="9" t="s">
        <v>180</v>
      </c>
      <c r="D9190" s="3">
        <v>174.45</v>
      </c>
      <c r="E9190" s="9" t="s">
        <v>181</v>
      </c>
      <c r="F9190" s="9" t="s">
        <v>182</v>
      </c>
      <c r="G9190" s="9" t="s">
        <v>183</v>
      </c>
      <c r="H9190" s="8">
        <v>45778</v>
      </c>
      <c r="I9190" s="8">
        <v>45782</v>
      </c>
      <c r="J9190" s="219" t="s">
        <v>16575</v>
      </c>
      <c r="K9190" s="205" t="s">
        <v>185</v>
      </c>
      <c r="M9190" s="9" t="s">
        <v>16576</v>
      </c>
      <c r="N9190" s="215">
        <v>45809.629870740697</v>
      </c>
      <c r="O9190" s="8">
        <v>45809</v>
      </c>
    </row>
    <row r="9191" spans="1:15" x14ac:dyDescent="0.25">
      <c r="A9191" s="8">
        <v>45315</v>
      </c>
      <c r="B9191" s="9" t="s">
        <v>3323</v>
      </c>
      <c r="C9191" s="9" t="s">
        <v>217</v>
      </c>
      <c r="D9191" s="3">
        <v>-34.44</v>
      </c>
      <c r="E9191" s="9" t="s">
        <v>724</v>
      </c>
      <c r="F9191" s="9" t="s">
        <v>118</v>
      </c>
      <c r="G9191" s="9" t="s">
        <v>210</v>
      </c>
      <c r="H9191" s="8">
        <v>45292</v>
      </c>
      <c r="I9191" s="8">
        <v>45313</v>
      </c>
      <c r="J9191" s="8" t="s">
        <v>3324</v>
      </c>
      <c r="K9191" s="205" t="s">
        <v>121</v>
      </c>
      <c r="M9191" s="9" t="s">
        <v>3325</v>
      </c>
      <c r="N9191" s="215">
        <v>45318.192840775497</v>
      </c>
      <c r="O9191" s="8"/>
    </row>
    <row r="9192" spans="1:15" x14ac:dyDescent="0.25">
      <c r="A9192" s="8">
        <v>45304</v>
      </c>
      <c r="B9192" s="9" t="s">
        <v>2125</v>
      </c>
      <c r="C9192" s="9" t="s">
        <v>1017</v>
      </c>
      <c r="D9192" s="3">
        <v>-11.58</v>
      </c>
      <c r="E9192" s="9" t="s">
        <v>266</v>
      </c>
      <c r="F9192" s="9" t="s">
        <v>267</v>
      </c>
      <c r="G9192" s="9" t="s">
        <v>268</v>
      </c>
      <c r="H9192" s="8">
        <v>45292</v>
      </c>
      <c r="I9192" s="8">
        <v>45299</v>
      </c>
      <c r="J9192" s="8" t="s">
        <v>2126</v>
      </c>
      <c r="K9192" s="205" t="s">
        <v>270</v>
      </c>
      <c r="M9192" s="9" t="s">
        <v>2127</v>
      </c>
      <c r="N9192" s="215">
        <v>45318.192840775497</v>
      </c>
      <c r="O9192" s="8"/>
    </row>
    <row r="9193" spans="1:15" x14ac:dyDescent="0.25">
      <c r="A9193" s="8">
        <v>45756</v>
      </c>
      <c r="B9193" s="9" t="s">
        <v>330</v>
      </c>
      <c r="C9193" s="9" t="s">
        <v>180</v>
      </c>
      <c r="D9193" s="3">
        <v>179.24</v>
      </c>
      <c r="E9193" s="9" t="s">
        <v>331</v>
      </c>
      <c r="F9193" s="9" t="s">
        <v>332</v>
      </c>
      <c r="G9193" s="9" t="s">
        <v>183</v>
      </c>
      <c r="H9193" s="8">
        <v>45748</v>
      </c>
      <c r="I9193" s="8">
        <v>45754</v>
      </c>
      <c r="J9193" s="219" t="s">
        <v>14929</v>
      </c>
      <c r="K9193" s="205" t="s">
        <v>334</v>
      </c>
      <c r="M9193" s="9" t="s">
        <v>335</v>
      </c>
      <c r="N9193" s="215">
        <v>45777.922227581003</v>
      </c>
      <c r="O9193" s="8">
        <v>45777</v>
      </c>
    </row>
    <row r="9194" spans="1:15" x14ac:dyDescent="0.25">
      <c r="A9194" s="8">
        <v>45687</v>
      </c>
      <c r="B9194" s="9" t="s">
        <v>330</v>
      </c>
      <c r="C9194" s="9" t="s">
        <v>180</v>
      </c>
      <c r="D9194" s="3">
        <v>179.75</v>
      </c>
      <c r="E9194" s="9" t="s">
        <v>331</v>
      </c>
      <c r="F9194" s="9" t="s">
        <v>332</v>
      </c>
      <c r="G9194" s="9" t="s">
        <v>183</v>
      </c>
      <c r="H9194" s="8">
        <v>45658</v>
      </c>
      <c r="I9194" s="8">
        <v>45684</v>
      </c>
      <c r="J9194" s="219" t="s">
        <v>13186</v>
      </c>
      <c r="K9194" s="205" t="s">
        <v>334</v>
      </c>
      <c r="M9194" s="9" t="s">
        <v>335</v>
      </c>
      <c r="N9194" s="215">
        <v>45706.0637561111</v>
      </c>
      <c r="O9194" s="8">
        <v>45705</v>
      </c>
    </row>
    <row r="9195" spans="1:15" x14ac:dyDescent="0.25">
      <c r="A9195" s="8">
        <v>45757</v>
      </c>
      <c r="B9195" s="9" t="s">
        <v>330</v>
      </c>
      <c r="C9195" s="9" t="s">
        <v>180</v>
      </c>
      <c r="D9195" s="3">
        <v>180.67</v>
      </c>
      <c r="E9195" s="9" t="s">
        <v>331</v>
      </c>
      <c r="F9195" s="9" t="s">
        <v>332</v>
      </c>
      <c r="G9195" s="9" t="s">
        <v>183</v>
      </c>
      <c r="H9195" s="8">
        <v>45748</v>
      </c>
      <c r="I9195" s="8">
        <v>45754</v>
      </c>
      <c r="J9195" s="219" t="s">
        <v>14899</v>
      </c>
      <c r="K9195" s="205" t="s">
        <v>334</v>
      </c>
      <c r="M9195" s="9" t="s">
        <v>335</v>
      </c>
      <c r="N9195" s="215">
        <v>45777.922227581003</v>
      </c>
      <c r="O9195" s="8">
        <v>45777</v>
      </c>
    </row>
    <row r="9196" spans="1:15" x14ac:dyDescent="0.25">
      <c r="A9196" s="8">
        <v>45776</v>
      </c>
      <c r="B9196" s="9" t="s">
        <v>188</v>
      </c>
      <c r="C9196" s="9" t="s">
        <v>180</v>
      </c>
      <c r="D9196" s="3">
        <v>180.76</v>
      </c>
      <c r="E9196" s="9" t="s">
        <v>11373</v>
      </c>
      <c r="F9196" s="9" t="s">
        <v>11374</v>
      </c>
      <c r="G9196" s="9" t="s">
        <v>183</v>
      </c>
      <c r="H9196" s="8">
        <v>45748</v>
      </c>
      <c r="I9196" s="8">
        <v>45775</v>
      </c>
      <c r="J9196" s="8" t="s">
        <v>15842</v>
      </c>
      <c r="K9196" s="205" t="s">
        <v>11376</v>
      </c>
      <c r="M9196" s="9" t="s">
        <v>190</v>
      </c>
      <c r="N9196" s="215">
        <v>45785.029943333298</v>
      </c>
      <c r="O9196" s="8">
        <v>45784</v>
      </c>
    </row>
    <row r="9197" spans="1:15" x14ac:dyDescent="0.25">
      <c r="A9197" s="8">
        <v>45818</v>
      </c>
      <c r="B9197" s="9" t="s">
        <v>330</v>
      </c>
      <c r="C9197" s="9" t="s">
        <v>180</v>
      </c>
      <c r="D9197" s="3">
        <v>181.84</v>
      </c>
      <c r="E9197" s="9" t="s">
        <v>331</v>
      </c>
      <c r="F9197" s="9" t="s">
        <v>332</v>
      </c>
      <c r="G9197" s="9" t="s">
        <v>183</v>
      </c>
      <c r="H9197" s="8">
        <v>45809</v>
      </c>
      <c r="I9197" s="8">
        <v>45817</v>
      </c>
      <c r="J9197" s="8" t="s">
        <v>18015</v>
      </c>
      <c r="K9197" s="205" t="s">
        <v>334</v>
      </c>
      <c r="M9197" s="9" t="s">
        <v>335</v>
      </c>
      <c r="N9197" s="215">
        <v>45840.490152685197</v>
      </c>
      <c r="O9197" s="8">
        <v>45840</v>
      </c>
    </row>
    <row r="9198" spans="1:15" x14ac:dyDescent="0.25">
      <c r="A9198" s="8">
        <v>45789</v>
      </c>
      <c r="B9198" s="9" t="s">
        <v>330</v>
      </c>
      <c r="C9198" s="9" t="s">
        <v>180</v>
      </c>
      <c r="D9198" s="3">
        <v>181.84</v>
      </c>
      <c r="E9198" s="9" t="s">
        <v>331</v>
      </c>
      <c r="F9198" s="9" t="s">
        <v>332</v>
      </c>
      <c r="G9198" s="9" t="s">
        <v>183</v>
      </c>
      <c r="H9198" s="8">
        <v>45778</v>
      </c>
      <c r="I9198" s="8">
        <v>45789</v>
      </c>
      <c r="J9198" s="8" t="s">
        <v>16512</v>
      </c>
      <c r="K9198" s="205" t="s">
        <v>334</v>
      </c>
      <c r="M9198" s="9" t="s">
        <v>335</v>
      </c>
      <c r="N9198" s="215">
        <v>45809.629870740697</v>
      </c>
      <c r="O9198" s="8">
        <v>45809</v>
      </c>
    </row>
    <row r="9199" spans="1:15" x14ac:dyDescent="0.25">
      <c r="A9199" s="8">
        <v>45320</v>
      </c>
      <c r="B9199" s="9" t="s">
        <v>205</v>
      </c>
      <c r="C9199" s="9" t="s">
        <v>180</v>
      </c>
      <c r="D9199" s="3">
        <v>182.13</v>
      </c>
      <c r="E9199" s="9" t="s">
        <v>435</v>
      </c>
      <c r="F9199" s="9" t="s">
        <v>436</v>
      </c>
      <c r="G9199" s="9" t="s">
        <v>183</v>
      </c>
      <c r="H9199" s="8">
        <v>45292</v>
      </c>
      <c r="I9199" s="8">
        <v>45320</v>
      </c>
      <c r="J9199" s="8" t="s">
        <v>1035</v>
      </c>
      <c r="K9199" s="205" t="s">
        <v>438</v>
      </c>
      <c r="M9199" s="9" t="s">
        <v>207</v>
      </c>
      <c r="N9199" s="215">
        <v>45322.986432939797</v>
      </c>
      <c r="O9199" s="8">
        <v>45322</v>
      </c>
    </row>
    <row r="9200" spans="1:15" x14ac:dyDescent="0.25">
      <c r="A9200" s="8">
        <v>45726</v>
      </c>
      <c r="B9200" s="9" t="s">
        <v>330</v>
      </c>
      <c r="C9200" s="9" t="s">
        <v>180</v>
      </c>
      <c r="D9200" s="3">
        <v>182.18</v>
      </c>
      <c r="E9200" s="9" t="s">
        <v>331</v>
      </c>
      <c r="F9200" s="9" t="s">
        <v>332</v>
      </c>
      <c r="G9200" s="9" t="s">
        <v>183</v>
      </c>
      <c r="H9200" s="8">
        <v>45717</v>
      </c>
      <c r="I9200" s="8">
        <v>45726</v>
      </c>
      <c r="J9200" s="219" t="s">
        <v>13812</v>
      </c>
      <c r="K9200" s="205" t="s">
        <v>334</v>
      </c>
      <c r="M9200" s="9" t="s">
        <v>335</v>
      </c>
      <c r="N9200" s="215">
        <v>45733.5614541088</v>
      </c>
      <c r="O9200" s="8">
        <v>45733</v>
      </c>
    </row>
    <row r="9201" spans="1:15" x14ac:dyDescent="0.25">
      <c r="A9201" s="8">
        <v>45698</v>
      </c>
      <c r="B9201" s="9" t="s">
        <v>330</v>
      </c>
      <c r="C9201" s="9" t="s">
        <v>180</v>
      </c>
      <c r="D9201" s="3">
        <v>182.18</v>
      </c>
      <c r="E9201" s="9" t="s">
        <v>331</v>
      </c>
      <c r="F9201" s="9" t="s">
        <v>332</v>
      </c>
      <c r="G9201" s="9" t="s">
        <v>183</v>
      </c>
      <c r="H9201" s="8">
        <v>45689</v>
      </c>
      <c r="I9201" s="8">
        <v>45698</v>
      </c>
      <c r="J9201" s="219" t="s">
        <v>13017</v>
      </c>
      <c r="K9201" s="205" t="s">
        <v>334</v>
      </c>
      <c r="M9201" s="9" t="s">
        <v>335</v>
      </c>
      <c r="N9201" s="215">
        <v>45706.0637561111</v>
      </c>
      <c r="O9201" s="8">
        <v>45705</v>
      </c>
    </row>
    <row r="9202" spans="1:15" x14ac:dyDescent="0.25">
      <c r="A9202" s="8">
        <v>45311</v>
      </c>
      <c r="B9202" s="9" t="s">
        <v>2656</v>
      </c>
      <c r="C9202" s="9" t="s">
        <v>1017</v>
      </c>
      <c r="D9202" s="3">
        <v>-20</v>
      </c>
      <c r="E9202" s="9" t="s">
        <v>266</v>
      </c>
      <c r="F9202" s="9" t="s">
        <v>267</v>
      </c>
      <c r="G9202" s="9" t="s">
        <v>268</v>
      </c>
      <c r="H9202" s="8">
        <v>45292</v>
      </c>
      <c r="I9202" s="8">
        <v>45306</v>
      </c>
      <c r="J9202" s="8" t="s">
        <v>2657</v>
      </c>
      <c r="K9202" s="205" t="s">
        <v>270</v>
      </c>
      <c r="M9202" s="9" t="s">
        <v>2658</v>
      </c>
      <c r="N9202" s="215">
        <v>45318.192840775497</v>
      </c>
      <c r="O9202" s="8"/>
    </row>
    <row r="9203" spans="1:15" x14ac:dyDescent="0.25">
      <c r="A9203" s="8">
        <v>45311</v>
      </c>
      <c r="B9203" s="9" t="s">
        <v>2656</v>
      </c>
      <c r="C9203" s="9" t="s">
        <v>1017</v>
      </c>
      <c r="D9203" s="3">
        <v>-20</v>
      </c>
      <c r="E9203" s="9" t="s">
        <v>266</v>
      </c>
      <c r="F9203" s="9" t="s">
        <v>267</v>
      </c>
      <c r="G9203" s="9" t="s">
        <v>268</v>
      </c>
      <c r="H9203" s="8">
        <v>45292</v>
      </c>
      <c r="I9203" s="8">
        <v>45306</v>
      </c>
      <c r="J9203" s="8" t="s">
        <v>2659</v>
      </c>
      <c r="K9203" s="205" t="s">
        <v>270</v>
      </c>
      <c r="M9203" s="9" t="s">
        <v>2658</v>
      </c>
      <c r="N9203" s="215">
        <v>45318.192840775497</v>
      </c>
      <c r="O9203" s="8"/>
    </row>
    <row r="9204" spans="1:15" x14ac:dyDescent="0.25">
      <c r="A9204" s="8">
        <v>45762</v>
      </c>
      <c r="B9204" s="9" t="s">
        <v>14769</v>
      </c>
      <c r="C9204" s="9" t="s">
        <v>180</v>
      </c>
      <c r="D9204" s="3">
        <v>187.22</v>
      </c>
      <c r="E9204" s="9" t="s">
        <v>181</v>
      </c>
      <c r="F9204" s="9" t="s">
        <v>182</v>
      </c>
      <c r="G9204" s="9" t="s">
        <v>183</v>
      </c>
      <c r="H9204" s="8">
        <v>45748</v>
      </c>
      <c r="I9204" s="8">
        <v>45761</v>
      </c>
      <c r="J9204" s="219" t="s">
        <v>14770</v>
      </c>
      <c r="K9204" s="205" t="s">
        <v>185</v>
      </c>
      <c r="M9204" s="9" t="s">
        <v>14771</v>
      </c>
      <c r="N9204" s="215">
        <v>45777.922227581003</v>
      </c>
      <c r="O9204" s="8">
        <v>45777</v>
      </c>
    </row>
    <row r="9205" spans="1:15" x14ac:dyDescent="0.25">
      <c r="A9205" s="8">
        <v>45785</v>
      </c>
      <c r="B9205" s="9" t="s">
        <v>16557</v>
      </c>
      <c r="C9205" s="9" t="s">
        <v>180</v>
      </c>
      <c r="D9205" s="3">
        <v>188.19</v>
      </c>
      <c r="E9205" s="9" t="s">
        <v>181</v>
      </c>
      <c r="F9205" s="9" t="s">
        <v>182</v>
      </c>
      <c r="G9205" s="9" t="s">
        <v>183</v>
      </c>
      <c r="H9205" s="8">
        <v>45778</v>
      </c>
      <c r="I9205" s="8">
        <v>45782</v>
      </c>
      <c r="J9205" s="219" t="s">
        <v>16560</v>
      </c>
      <c r="K9205" s="205" t="s">
        <v>185</v>
      </c>
      <c r="M9205" s="9" t="s">
        <v>16559</v>
      </c>
      <c r="N9205" s="215">
        <v>45809.629870740697</v>
      </c>
      <c r="O9205" s="8">
        <v>45809</v>
      </c>
    </row>
    <row r="9206" spans="1:15" x14ac:dyDescent="0.25">
      <c r="A9206" s="8">
        <v>45311</v>
      </c>
      <c r="B9206" s="9" t="s">
        <v>2656</v>
      </c>
      <c r="C9206" s="9" t="s">
        <v>1017</v>
      </c>
      <c r="D9206" s="3">
        <v>-20</v>
      </c>
      <c r="E9206" s="9" t="s">
        <v>266</v>
      </c>
      <c r="F9206" s="9" t="s">
        <v>267</v>
      </c>
      <c r="G9206" s="9" t="s">
        <v>268</v>
      </c>
      <c r="H9206" s="8">
        <v>45292</v>
      </c>
      <c r="I9206" s="8">
        <v>45306</v>
      </c>
      <c r="J9206" s="8" t="s">
        <v>2660</v>
      </c>
      <c r="K9206" s="205" t="s">
        <v>270</v>
      </c>
      <c r="M9206" s="9" t="s">
        <v>2658</v>
      </c>
      <c r="N9206" s="215">
        <v>45318.192840775497</v>
      </c>
      <c r="O9206" s="8"/>
    </row>
    <row r="9207" spans="1:15" x14ac:dyDescent="0.25">
      <c r="A9207" s="8">
        <v>45754</v>
      </c>
      <c r="B9207" s="9" t="s">
        <v>330</v>
      </c>
      <c r="C9207" s="9" t="s">
        <v>180</v>
      </c>
      <c r="D9207" s="3">
        <v>189.45</v>
      </c>
      <c r="E9207" s="9" t="s">
        <v>331</v>
      </c>
      <c r="F9207" s="9" t="s">
        <v>332</v>
      </c>
      <c r="G9207" s="9" t="s">
        <v>183</v>
      </c>
      <c r="H9207" s="8">
        <v>45748</v>
      </c>
      <c r="I9207" s="8">
        <v>45754</v>
      </c>
      <c r="J9207" s="219" t="s">
        <v>14975</v>
      </c>
      <c r="K9207" s="205" t="s">
        <v>334</v>
      </c>
      <c r="M9207" s="9" t="s">
        <v>335</v>
      </c>
      <c r="N9207" s="215">
        <v>45777.922227581003</v>
      </c>
      <c r="O9207" s="8">
        <v>45777</v>
      </c>
    </row>
    <row r="9208" spans="1:15" x14ac:dyDescent="0.25">
      <c r="A9208" s="8">
        <v>45623</v>
      </c>
      <c r="B9208" s="9" t="s">
        <v>330</v>
      </c>
      <c r="C9208" s="9" t="s">
        <v>180</v>
      </c>
      <c r="D9208" s="3">
        <v>189.45</v>
      </c>
      <c r="E9208" s="9" t="s">
        <v>331</v>
      </c>
      <c r="F9208" s="9" t="s">
        <v>332</v>
      </c>
      <c r="G9208" s="9" t="s">
        <v>183</v>
      </c>
      <c r="H9208" s="8">
        <v>45597</v>
      </c>
      <c r="I9208" s="8">
        <v>45621</v>
      </c>
      <c r="J9208" s="219" t="s">
        <v>11591</v>
      </c>
      <c r="K9208" s="205" t="s">
        <v>334</v>
      </c>
      <c r="M9208" s="9" t="s">
        <v>335</v>
      </c>
      <c r="N9208" s="215">
        <v>45635.715607696802</v>
      </c>
      <c r="O9208" s="8">
        <v>45635</v>
      </c>
    </row>
    <row r="9209" spans="1:15" x14ac:dyDescent="0.25">
      <c r="A9209" s="8">
        <v>45272</v>
      </c>
      <c r="B9209" s="9" t="s">
        <v>205</v>
      </c>
      <c r="C9209" s="9" t="s">
        <v>180</v>
      </c>
      <c r="D9209" s="3">
        <v>189.99</v>
      </c>
      <c r="E9209" s="9" t="s">
        <v>193</v>
      </c>
      <c r="F9209" s="9" t="s">
        <v>194</v>
      </c>
      <c r="G9209" s="9" t="s">
        <v>183</v>
      </c>
      <c r="H9209" s="8">
        <v>45261</v>
      </c>
      <c r="I9209" s="8">
        <v>45271</v>
      </c>
      <c r="J9209" s="8" t="s">
        <v>1031</v>
      </c>
      <c r="K9209" s="205" t="s">
        <v>196</v>
      </c>
      <c r="M9209" s="9" t="s">
        <v>207</v>
      </c>
      <c r="N9209" s="215">
        <v>45294.9567489931</v>
      </c>
      <c r="O9209" s="8"/>
    </row>
    <row r="9210" spans="1:15" x14ac:dyDescent="0.25">
      <c r="A9210" s="8">
        <v>45716</v>
      </c>
      <c r="B9210" s="9" t="s">
        <v>188</v>
      </c>
      <c r="C9210" s="9" t="s">
        <v>180</v>
      </c>
      <c r="D9210" s="3">
        <v>190.66</v>
      </c>
      <c r="E9210" s="9" t="s">
        <v>11373</v>
      </c>
      <c r="F9210" s="9" t="s">
        <v>11374</v>
      </c>
      <c r="G9210" s="9" t="s">
        <v>183</v>
      </c>
      <c r="H9210" s="8">
        <v>45689</v>
      </c>
      <c r="I9210" s="8">
        <v>45712</v>
      </c>
      <c r="J9210" s="219" t="s">
        <v>13989</v>
      </c>
      <c r="K9210" s="205" t="s">
        <v>11376</v>
      </c>
      <c r="M9210" s="9" t="s">
        <v>190</v>
      </c>
      <c r="N9210" s="215">
        <v>45733.5614541088</v>
      </c>
      <c r="O9210" s="8">
        <v>45733</v>
      </c>
    </row>
    <row r="9211" spans="1:15" x14ac:dyDescent="0.25">
      <c r="A9211" s="8">
        <v>45236</v>
      </c>
      <c r="B9211" s="9" t="s">
        <v>2853</v>
      </c>
      <c r="C9211" s="9" t="s">
        <v>1017</v>
      </c>
      <c r="D9211" s="3">
        <v>-24.01</v>
      </c>
      <c r="E9211" s="9" t="s">
        <v>266</v>
      </c>
      <c r="F9211" s="9" t="s">
        <v>267</v>
      </c>
      <c r="G9211" s="9" t="s">
        <v>268</v>
      </c>
      <c r="H9211" s="8">
        <v>45231</v>
      </c>
      <c r="I9211" s="8">
        <v>45236</v>
      </c>
      <c r="J9211" s="8" t="s">
        <v>2854</v>
      </c>
      <c r="K9211" s="205" t="s">
        <v>270</v>
      </c>
      <c r="M9211" s="9" t="s">
        <v>2855</v>
      </c>
      <c r="N9211" s="215">
        <v>45294.9567489931</v>
      </c>
      <c r="O9211" s="8"/>
    </row>
    <row r="9212" spans="1:15" x14ac:dyDescent="0.25">
      <c r="A9212" s="8">
        <v>45505</v>
      </c>
      <c r="B9212" s="9" t="s">
        <v>9525</v>
      </c>
      <c r="C9212" s="9" t="s">
        <v>180</v>
      </c>
      <c r="D9212" s="3">
        <v>195.14</v>
      </c>
      <c r="E9212" s="9" t="s">
        <v>181</v>
      </c>
      <c r="F9212" s="9" t="s">
        <v>182</v>
      </c>
      <c r="G9212" s="9" t="s">
        <v>183</v>
      </c>
      <c r="H9212" s="8">
        <v>45505</v>
      </c>
      <c r="I9212" s="8">
        <v>45502</v>
      </c>
      <c r="J9212" s="8" t="s">
        <v>9526</v>
      </c>
      <c r="K9212" s="205" t="s">
        <v>185</v>
      </c>
      <c r="M9212" s="9" t="s">
        <v>9527</v>
      </c>
      <c r="N9212" s="215">
        <v>45534.648212951397</v>
      </c>
      <c r="O9212" s="8">
        <v>45534</v>
      </c>
    </row>
    <row r="9213" spans="1:15" x14ac:dyDescent="0.25">
      <c r="A9213" s="8">
        <v>45719</v>
      </c>
      <c r="B9213" s="9" t="s">
        <v>330</v>
      </c>
      <c r="C9213" s="9" t="s">
        <v>180</v>
      </c>
      <c r="D9213" s="3">
        <v>195.61</v>
      </c>
      <c r="E9213" s="9" t="s">
        <v>331</v>
      </c>
      <c r="F9213" s="9" t="s">
        <v>332</v>
      </c>
      <c r="G9213" s="9" t="s">
        <v>183</v>
      </c>
      <c r="H9213" s="8">
        <v>45717</v>
      </c>
      <c r="I9213" s="8">
        <v>45719</v>
      </c>
      <c r="J9213" s="219" t="s">
        <v>13931</v>
      </c>
      <c r="K9213" s="205" t="s">
        <v>334</v>
      </c>
      <c r="M9213" s="9" t="s">
        <v>335</v>
      </c>
      <c r="N9213" s="215">
        <v>45733.5614541088</v>
      </c>
      <c r="O9213" s="8">
        <v>45733</v>
      </c>
    </row>
    <row r="9214" spans="1:15" x14ac:dyDescent="0.25">
      <c r="A9214" s="8">
        <v>45254</v>
      </c>
      <c r="B9214" s="9" t="s">
        <v>661</v>
      </c>
      <c r="C9214" s="9" t="s">
        <v>180</v>
      </c>
      <c r="D9214" s="3">
        <v>196.78</v>
      </c>
      <c r="E9214" s="9" t="s">
        <v>193</v>
      </c>
      <c r="F9214" s="9" t="s">
        <v>194</v>
      </c>
      <c r="G9214" s="9" t="s">
        <v>183</v>
      </c>
      <c r="H9214" s="8">
        <v>45231</v>
      </c>
      <c r="I9214" s="8">
        <v>45250</v>
      </c>
      <c r="J9214" s="8" t="s">
        <v>1027</v>
      </c>
      <c r="K9214" s="205" t="s">
        <v>196</v>
      </c>
      <c r="M9214" s="9" t="s">
        <v>663</v>
      </c>
      <c r="N9214" s="215">
        <v>45294.9567489931</v>
      </c>
      <c r="O9214" s="8"/>
    </row>
    <row r="9215" spans="1:15" x14ac:dyDescent="0.25">
      <c r="A9215" s="8">
        <v>45785</v>
      </c>
      <c r="B9215" s="9" t="s">
        <v>16543</v>
      </c>
      <c r="C9215" s="9" t="s">
        <v>180</v>
      </c>
      <c r="D9215" s="3">
        <v>197.04</v>
      </c>
      <c r="E9215" s="9" t="s">
        <v>181</v>
      </c>
      <c r="F9215" s="9" t="s">
        <v>182</v>
      </c>
      <c r="G9215" s="9" t="s">
        <v>183</v>
      </c>
      <c r="H9215" s="8">
        <v>45778</v>
      </c>
      <c r="I9215" s="8">
        <v>45782</v>
      </c>
      <c r="J9215" s="219" t="s">
        <v>16544</v>
      </c>
      <c r="K9215" s="205" t="s">
        <v>185</v>
      </c>
      <c r="M9215" s="9" t="s">
        <v>16545</v>
      </c>
      <c r="N9215" s="215">
        <v>45809.629870740697</v>
      </c>
      <c r="O9215" s="8">
        <v>45809</v>
      </c>
    </row>
    <row r="9216" spans="1:15" x14ac:dyDescent="0.25">
      <c r="A9216" s="8">
        <v>45910</v>
      </c>
      <c r="B9216" s="9" t="s">
        <v>18707</v>
      </c>
      <c r="C9216" s="9" t="s">
        <v>180</v>
      </c>
      <c r="D9216" s="3">
        <v>197.9</v>
      </c>
      <c r="E9216" s="9" t="s">
        <v>331</v>
      </c>
      <c r="F9216" s="9" t="s">
        <v>332</v>
      </c>
      <c r="G9216" s="9" t="s">
        <v>183</v>
      </c>
      <c r="H9216" s="8">
        <v>45901</v>
      </c>
      <c r="I9216" s="8">
        <v>45908</v>
      </c>
      <c r="J9216" s="219" t="s">
        <v>19531</v>
      </c>
      <c r="K9216" s="205" t="s">
        <v>334</v>
      </c>
      <c r="M9216" s="9" t="s">
        <v>18709</v>
      </c>
      <c r="N9216" s="215">
        <v>45929.807189814797</v>
      </c>
      <c r="O9216" s="8">
        <v>45929</v>
      </c>
    </row>
    <row r="9217" spans="1:15" x14ac:dyDescent="0.25">
      <c r="A9217" s="8">
        <v>45880</v>
      </c>
      <c r="B9217" s="9" t="s">
        <v>18707</v>
      </c>
      <c r="C9217" s="9" t="s">
        <v>180</v>
      </c>
      <c r="D9217" s="3">
        <v>197.9</v>
      </c>
      <c r="E9217" s="9" t="s">
        <v>331</v>
      </c>
      <c r="F9217" s="9" t="s">
        <v>332</v>
      </c>
      <c r="G9217" s="9" t="s">
        <v>183</v>
      </c>
      <c r="H9217" s="8">
        <v>45870</v>
      </c>
      <c r="I9217" s="8">
        <v>45880</v>
      </c>
      <c r="J9217" s="219" t="s">
        <v>20037</v>
      </c>
      <c r="K9217" s="205" t="s">
        <v>334</v>
      </c>
      <c r="M9217" s="9" t="s">
        <v>18709</v>
      </c>
      <c r="N9217" s="215">
        <v>45929.807189814797</v>
      </c>
      <c r="O9217" s="8">
        <v>45929</v>
      </c>
    </row>
    <row r="9218" spans="1:15" x14ac:dyDescent="0.25">
      <c r="A9218" s="8">
        <v>45686</v>
      </c>
      <c r="B9218" s="9" t="s">
        <v>188</v>
      </c>
      <c r="C9218" s="9" t="s">
        <v>180</v>
      </c>
      <c r="D9218" s="3">
        <v>198.26</v>
      </c>
      <c r="E9218" s="9" t="s">
        <v>11373</v>
      </c>
      <c r="F9218" s="9" t="s">
        <v>11374</v>
      </c>
      <c r="G9218" s="9" t="s">
        <v>183</v>
      </c>
      <c r="H9218" s="8">
        <v>45658</v>
      </c>
      <c r="I9218" s="8">
        <v>45684</v>
      </c>
      <c r="J9218" s="219" t="s">
        <v>13231</v>
      </c>
      <c r="K9218" s="205" t="s">
        <v>11376</v>
      </c>
      <c r="M9218" s="9" t="s">
        <v>190</v>
      </c>
      <c r="N9218" s="215">
        <v>45706.0637561111</v>
      </c>
      <c r="O9218" s="8">
        <v>45705</v>
      </c>
    </row>
    <row r="9219" spans="1:15" x14ac:dyDescent="0.25">
      <c r="A9219" s="8">
        <v>45909</v>
      </c>
      <c r="B9219" s="9" t="s">
        <v>18613</v>
      </c>
      <c r="C9219" s="9" t="s">
        <v>180</v>
      </c>
      <c r="D9219" s="3">
        <v>200</v>
      </c>
      <c r="E9219" s="9" t="s">
        <v>193</v>
      </c>
      <c r="F9219" s="9" t="s">
        <v>194</v>
      </c>
      <c r="G9219" s="9" t="s">
        <v>183</v>
      </c>
      <c r="H9219" s="8">
        <v>45901</v>
      </c>
      <c r="I9219" s="8">
        <v>45908</v>
      </c>
      <c r="J9219" s="219" t="s">
        <v>19553</v>
      </c>
      <c r="K9219" s="205" t="s">
        <v>196</v>
      </c>
      <c r="M9219" s="9" t="s">
        <v>18615</v>
      </c>
      <c r="N9219" s="215">
        <v>45929.807189814797</v>
      </c>
      <c r="O9219" s="8">
        <v>45929</v>
      </c>
    </row>
    <row r="9220" spans="1:15" x14ac:dyDescent="0.25">
      <c r="A9220" s="8">
        <v>45859</v>
      </c>
      <c r="B9220" s="9" t="s">
        <v>18613</v>
      </c>
      <c r="C9220" s="9" t="s">
        <v>180</v>
      </c>
      <c r="D9220" s="3">
        <v>200</v>
      </c>
      <c r="E9220" s="9" t="s">
        <v>193</v>
      </c>
      <c r="F9220" s="9" t="s">
        <v>194</v>
      </c>
      <c r="G9220" s="9" t="s">
        <v>183</v>
      </c>
      <c r="H9220" s="8">
        <v>45839</v>
      </c>
      <c r="I9220" s="8">
        <v>45859</v>
      </c>
      <c r="J9220" s="219" t="s">
        <v>20310</v>
      </c>
      <c r="K9220" s="205" t="s">
        <v>196</v>
      </c>
      <c r="M9220" s="9" t="s">
        <v>18615</v>
      </c>
      <c r="N9220" s="215">
        <v>45929.807189814797</v>
      </c>
      <c r="O9220" s="8">
        <v>45929</v>
      </c>
    </row>
    <row r="9221" spans="1:15" x14ac:dyDescent="0.25">
      <c r="A9221" s="8">
        <v>45250</v>
      </c>
      <c r="B9221" s="9" t="s">
        <v>2860</v>
      </c>
      <c r="C9221" s="9" t="s">
        <v>1017</v>
      </c>
      <c r="D9221" s="3">
        <v>-24.05</v>
      </c>
      <c r="E9221" s="9" t="s">
        <v>724</v>
      </c>
      <c r="F9221" s="9" t="s">
        <v>118</v>
      </c>
      <c r="G9221" s="9" t="s">
        <v>210</v>
      </c>
      <c r="H9221" s="8">
        <v>45231</v>
      </c>
      <c r="I9221" s="8">
        <v>45250</v>
      </c>
      <c r="J9221" s="8" t="s">
        <v>2861</v>
      </c>
      <c r="K9221" s="205" t="s">
        <v>121</v>
      </c>
      <c r="M9221" s="9" t="s">
        <v>2862</v>
      </c>
      <c r="N9221" s="215">
        <v>45294.9567489931</v>
      </c>
      <c r="O9221" s="8"/>
    </row>
    <row r="9222" spans="1:15" x14ac:dyDescent="0.25">
      <c r="A9222" s="8">
        <v>45311</v>
      </c>
      <c r="B9222" s="9" t="s">
        <v>2656</v>
      </c>
      <c r="C9222" s="9" t="s">
        <v>1017</v>
      </c>
      <c r="D9222" s="3">
        <v>-30</v>
      </c>
      <c r="E9222" s="9" t="s">
        <v>266</v>
      </c>
      <c r="F9222" s="9" t="s">
        <v>267</v>
      </c>
      <c r="G9222" s="9" t="s">
        <v>268</v>
      </c>
      <c r="H9222" s="8">
        <v>45292</v>
      </c>
      <c r="I9222" s="8">
        <v>45306</v>
      </c>
      <c r="J9222" s="8" t="s">
        <v>3130</v>
      </c>
      <c r="K9222" s="205" t="s">
        <v>270</v>
      </c>
      <c r="M9222" s="9" t="s">
        <v>2658</v>
      </c>
      <c r="N9222" s="215">
        <v>45318.192840775497</v>
      </c>
      <c r="O9222" s="8"/>
    </row>
    <row r="9223" spans="1:15" x14ac:dyDescent="0.25">
      <c r="A9223" s="8">
        <v>45388</v>
      </c>
      <c r="B9223" s="9" t="s">
        <v>3199</v>
      </c>
      <c r="C9223" s="9" t="s">
        <v>1017</v>
      </c>
      <c r="D9223" s="3">
        <v>-31.96</v>
      </c>
      <c r="E9223" s="9" t="s">
        <v>266</v>
      </c>
      <c r="F9223" s="9" t="s">
        <v>267</v>
      </c>
      <c r="G9223" s="9" t="s">
        <v>268</v>
      </c>
      <c r="H9223" s="8">
        <v>45383</v>
      </c>
      <c r="I9223" s="8">
        <v>45383</v>
      </c>
      <c r="J9223" s="8" t="s">
        <v>3200</v>
      </c>
      <c r="K9223" s="205" t="s">
        <v>270</v>
      </c>
      <c r="M9223" s="9" t="s">
        <v>3201</v>
      </c>
      <c r="N9223" s="215">
        <v>45402.639274791698</v>
      </c>
      <c r="O9223" s="8"/>
    </row>
    <row r="9224" spans="1:15" x14ac:dyDescent="0.25">
      <c r="A9224" s="8">
        <v>45236</v>
      </c>
      <c r="B9224" s="9" t="s">
        <v>2001</v>
      </c>
      <c r="C9224" s="9" t="s">
        <v>1017</v>
      </c>
      <c r="D9224" s="3">
        <v>-35</v>
      </c>
      <c r="E9224" s="9" t="s">
        <v>266</v>
      </c>
      <c r="F9224" s="9" t="s">
        <v>267</v>
      </c>
      <c r="G9224" s="9" t="s">
        <v>268</v>
      </c>
      <c r="H9224" s="8">
        <v>45231</v>
      </c>
      <c r="I9224" s="8">
        <v>45236</v>
      </c>
      <c r="J9224" s="8" t="s">
        <v>3343</v>
      </c>
      <c r="K9224" s="205" t="s">
        <v>270</v>
      </c>
      <c r="M9224" s="9" t="s">
        <v>2003</v>
      </c>
      <c r="N9224" s="215">
        <v>45294.9567489931</v>
      </c>
      <c r="O9224" s="8"/>
    </row>
    <row r="9225" spans="1:15" x14ac:dyDescent="0.25">
      <c r="A9225" s="8">
        <v>45238</v>
      </c>
      <c r="B9225" s="9" t="s">
        <v>1998</v>
      </c>
      <c r="C9225" s="9" t="s">
        <v>1017</v>
      </c>
      <c r="D9225" s="3">
        <v>-35</v>
      </c>
      <c r="E9225" s="9" t="s">
        <v>132</v>
      </c>
      <c r="F9225" s="9" t="s">
        <v>133</v>
      </c>
      <c r="G9225" s="9" t="s">
        <v>134</v>
      </c>
      <c r="H9225" s="8">
        <v>45231</v>
      </c>
      <c r="I9225" s="8">
        <v>45236</v>
      </c>
      <c r="J9225" s="219" t="s">
        <v>3342</v>
      </c>
      <c r="K9225" s="206" t="s">
        <v>136</v>
      </c>
      <c r="M9225" s="9" t="s">
        <v>2000</v>
      </c>
      <c r="N9225" s="215">
        <v>45294.9567489931</v>
      </c>
      <c r="O9225" s="8"/>
    </row>
    <row r="9226" spans="1:15" x14ac:dyDescent="0.25">
      <c r="A9226" s="8">
        <v>45314</v>
      </c>
      <c r="B9226" s="9" t="s">
        <v>1388</v>
      </c>
      <c r="C9226" s="9" t="s">
        <v>431</v>
      </c>
      <c r="D9226" s="3">
        <v>-5.44</v>
      </c>
      <c r="E9226" s="9" t="s">
        <v>724</v>
      </c>
      <c r="F9226" s="9" t="s">
        <v>118</v>
      </c>
      <c r="G9226" s="9" t="s">
        <v>210</v>
      </c>
      <c r="H9226" s="8">
        <v>45292</v>
      </c>
      <c r="I9226" s="8">
        <v>45313</v>
      </c>
      <c r="J9226" s="8" t="s">
        <v>1614</v>
      </c>
      <c r="K9226" s="205" t="s">
        <v>121</v>
      </c>
      <c r="M9226" s="9" t="s">
        <v>1388</v>
      </c>
      <c r="N9226" s="215">
        <v>45318.192840775497</v>
      </c>
      <c r="O9226" s="8">
        <v>45317</v>
      </c>
    </row>
    <row r="9227" spans="1:15" x14ac:dyDescent="0.25">
      <c r="A9227" s="8">
        <v>45321</v>
      </c>
      <c r="B9227" s="9" t="s">
        <v>3552</v>
      </c>
      <c r="C9227" s="9" t="s">
        <v>1017</v>
      </c>
      <c r="D9227" s="3">
        <v>-45.16</v>
      </c>
      <c r="E9227" s="9" t="s">
        <v>266</v>
      </c>
      <c r="F9227" s="9" t="s">
        <v>267</v>
      </c>
      <c r="G9227" s="9" t="s">
        <v>268</v>
      </c>
      <c r="H9227" s="8">
        <v>45292</v>
      </c>
      <c r="I9227" s="8">
        <v>45320</v>
      </c>
      <c r="J9227" s="8" t="s">
        <v>3553</v>
      </c>
      <c r="K9227" s="205" t="s">
        <v>270</v>
      </c>
      <c r="M9227" s="9" t="s">
        <v>3554</v>
      </c>
      <c r="N9227" s="215">
        <v>45324.933394479202</v>
      </c>
      <c r="O9227" s="8"/>
    </row>
    <row r="9228" spans="1:15" x14ac:dyDescent="0.25">
      <c r="A9228" s="8">
        <v>45311</v>
      </c>
      <c r="B9228" s="9" t="s">
        <v>2656</v>
      </c>
      <c r="C9228" s="9" t="s">
        <v>1017</v>
      </c>
      <c r="D9228" s="3">
        <v>-50</v>
      </c>
      <c r="E9228" s="9" t="s">
        <v>266</v>
      </c>
      <c r="F9228" s="9" t="s">
        <v>267</v>
      </c>
      <c r="G9228" s="9" t="s">
        <v>268</v>
      </c>
      <c r="H9228" s="8">
        <v>45292</v>
      </c>
      <c r="I9228" s="8">
        <v>45306</v>
      </c>
      <c r="J9228" s="8" t="s">
        <v>3640</v>
      </c>
      <c r="K9228" s="205" t="s">
        <v>270</v>
      </c>
      <c r="M9228" s="9" t="s">
        <v>2658</v>
      </c>
      <c r="N9228" s="215">
        <v>45318.192840775497</v>
      </c>
      <c r="O9228" s="8"/>
    </row>
    <row r="9229" spans="1:15" x14ac:dyDescent="0.25">
      <c r="A9229" s="8">
        <v>45441</v>
      </c>
      <c r="B9229" s="9" t="s">
        <v>205</v>
      </c>
      <c r="C9229" s="9" t="s">
        <v>180</v>
      </c>
      <c r="D9229" s="3">
        <v>200</v>
      </c>
      <c r="E9229" s="9" t="s">
        <v>193</v>
      </c>
      <c r="F9229" s="9" t="s">
        <v>194</v>
      </c>
      <c r="G9229" s="9" t="s">
        <v>183</v>
      </c>
      <c r="H9229" s="8">
        <v>45413</v>
      </c>
      <c r="I9229" s="8">
        <v>45439</v>
      </c>
      <c r="J9229" s="8" t="s">
        <v>1020</v>
      </c>
      <c r="K9229" s="205" t="s">
        <v>196</v>
      </c>
      <c r="M9229" s="9" t="s">
        <v>207</v>
      </c>
      <c r="N9229" s="215">
        <v>45445.039048634302</v>
      </c>
      <c r="O9229" s="8">
        <v>45444</v>
      </c>
    </row>
    <row r="9230" spans="1:15" x14ac:dyDescent="0.25">
      <c r="A9230" s="8">
        <v>45279</v>
      </c>
      <c r="B9230" s="9" t="s">
        <v>3794</v>
      </c>
      <c r="C9230" s="9" t="s">
        <v>1017</v>
      </c>
      <c r="D9230" s="3">
        <v>-58.03</v>
      </c>
      <c r="E9230" s="9" t="s">
        <v>724</v>
      </c>
      <c r="F9230" s="9" t="s">
        <v>118</v>
      </c>
      <c r="G9230" s="9" t="s">
        <v>210</v>
      </c>
      <c r="H9230" s="8">
        <v>45261</v>
      </c>
      <c r="I9230" s="8">
        <v>45278</v>
      </c>
      <c r="J9230" s="8" t="s">
        <v>3795</v>
      </c>
      <c r="K9230" s="205" t="s">
        <v>121</v>
      </c>
      <c r="M9230" s="9" t="s">
        <v>3796</v>
      </c>
      <c r="N9230" s="215">
        <v>45294.9567489931</v>
      </c>
      <c r="O9230" s="8"/>
    </row>
    <row r="9231" spans="1:15" x14ac:dyDescent="0.25">
      <c r="A9231" s="8">
        <v>45236</v>
      </c>
      <c r="B9231" s="9" t="s">
        <v>2001</v>
      </c>
      <c r="C9231" s="9" t="s">
        <v>1017</v>
      </c>
      <c r="D9231" s="3">
        <v>-60</v>
      </c>
      <c r="E9231" s="9" t="s">
        <v>266</v>
      </c>
      <c r="F9231" s="9" t="s">
        <v>267</v>
      </c>
      <c r="G9231" s="9" t="s">
        <v>268</v>
      </c>
      <c r="H9231" s="8">
        <v>45231</v>
      </c>
      <c r="I9231" s="8">
        <v>45236</v>
      </c>
      <c r="J9231" s="8" t="s">
        <v>3850</v>
      </c>
      <c r="K9231" s="205" t="s">
        <v>270</v>
      </c>
      <c r="M9231" s="9" t="s">
        <v>2003</v>
      </c>
      <c r="N9231" s="215">
        <v>45294.9567489931</v>
      </c>
      <c r="O9231" s="8"/>
    </row>
    <row r="9232" spans="1:15" x14ac:dyDescent="0.25">
      <c r="A9232" s="8">
        <v>45236</v>
      </c>
      <c r="B9232" s="9" t="s">
        <v>2853</v>
      </c>
      <c r="C9232" s="9" t="s">
        <v>1017</v>
      </c>
      <c r="D9232" s="3">
        <v>-63.48</v>
      </c>
      <c r="E9232" s="9" t="s">
        <v>266</v>
      </c>
      <c r="F9232" s="9" t="s">
        <v>267</v>
      </c>
      <c r="G9232" s="9" t="s">
        <v>268</v>
      </c>
      <c r="H9232" s="8">
        <v>45231</v>
      </c>
      <c r="I9232" s="8">
        <v>45236</v>
      </c>
      <c r="J9232" s="8" t="s">
        <v>3873</v>
      </c>
      <c r="K9232" s="205" t="s">
        <v>270</v>
      </c>
      <c r="M9232" s="9" t="s">
        <v>2855</v>
      </c>
      <c r="N9232" s="215">
        <v>45294.9567489931</v>
      </c>
      <c r="O9232" s="8"/>
    </row>
    <row r="9233" spans="1:15" x14ac:dyDescent="0.25">
      <c r="A9233" s="8">
        <v>45314</v>
      </c>
      <c r="B9233" s="9" t="s">
        <v>1388</v>
      </c>
      <c r="C9233" s="9" t="s">
        <v>431</v>
      </c>
      <c r="D9233" s="3">
        <v>-8.94</v>
      </c>
      <c r="E9233" s="9" t="s">
        <v>724</v>
      </c>
      <c r="F9233" s="9" t="s">
        <v>118</v>
      </c>
      <c r="G9233" s="9" t="s">
        <v>210</v>
      </c>
      <c r="H9233" s="8">
        <v>45292</v>
      </c>
      <c r="I9233" s="8">
        <v>45313</v>
      </c>
      <c r="J9233" s="8" t="s">
        <v>1880</v>
      </c>
      <c r="K9233" s="205" t="s">
        <v>121</v>
      </c>
      <c r="M9233" s="9" t="s">
        <v>1388</v>
      </c>
      <c r="N9233" s="215">
        <v>45318.192840775497</v>
      </c>
      <c r="O9233" s="8">
        <v>45317</v>
      </c>
    </row>
    <row r="9234" spans="1:15" x14ac:dyDescent="0.25">
      <c r="A9234" s="8">
        <v>45785</v>
      </c>
      <c r="B9234" s="9" t="s">
        <v>16584</v>
      </c>
      <c r="C9234" s="9" t="s">
        <v>180</v>
      </c>
      <c r="D9234" s="3">
        <v>200.52</v>
      </c>
      <c r="E9234" s="9" t="s">
        <v>181</v>
      </c>
      <c r="F9234" s="9" t="s">
        <v>182</v>
      </c>
      <c r="G9234" s="9" t="s">
        <v>183</v>
      </c>
      <c r="H9234" s="8">
        <v>45778</v>
      </c>
      <c r="I9234" s="8">
        <v>45782</v>
      </c>
      <c r="J9234" s="219" t="s">
        <v>16595</v>
      </c>
      <c r="K9234" s="205" t="s">
        <v>185</v>
      </c>
      <c r="M9234" s="9" t="s">
        <v>16586</v>
      </c>
      <c r="N9234" s="215">
        <v>45809.629870740697</v>
      </c>
      <c r="O9234" s="8">
        <v>45809</v>
      </c>
    </row>
    <row r="9235" spans="1:15" x14ac:dyDescent="0.25">
      <c r="A9235" s="8">
        <v>45848</v>
      </c>
      <c r="B9235" s="9" t="s">
        <v>18707</v>
      </c>
      <c r="C9235" s="9" t="s">
        <v>180</v>
      </c>
      <c r="D9235" s="3">
        <v>201.11</v>
      </c>
      <c r="E9235" s="9" t="s">
        <v>331</v>
      </c>
      <c r="F9235" s="9" t="s">
        <v>332</v>
      </c>
      <c r="G9235" s="9" t="s">
        <v>183</v>
      </c>
      <c r="H9235" s="8">
        <v>45839</v>
      </c>
      <c r="I9235" s="8">
        <v>45845</v>
      </c>
      <c r="J9235" s="219" t="s">
        <v>18708</v>
      </c>
      <c r="K9235" s="205" t="s">
        <v>334</v>
      </c>
      <c r="M9235" s="9" t="s">
        <v>18709</v>
      </c>
      <c r="N9235" s="215">
        <v>45862.622311099498</v>
      </c>
      <c r="O9235" s="8">
        <v>45862</v>
      </c>
    </row>
    <row r="9236" spans="1:15" x14ac:dyDescent="0.25">
      <c r="A9236" s="8">
        <v>45741</v>
      </c>
      <c r="B9236" s="9" t="s">
        <v>330</v>
      </c>
      <c r="C9236" s="9" t="s">
        <v>180</v>
      </c>
      <c r="D9236" s="3">
        <v>205.9</v>
      </c>
      <c r="E9236" s="9" t="s">
        <v>331</v>
      </c>
      <c r="F9236" s="9" t="s">
        <v>332</v>
      </c>
      <c r="G9236" s="9" t="s">
        <v>183</v>
      </c>
      <c r="H9236" s="8">
        <v>45717</v>
      </c>
      <c r="I9236" s="8">
        <v>45740</v>
      </c>
      <c r="J9236" s="219" t="s">
        <v>15225</v>
      </c>
      <c r="K9236" s="205" t="s">
        <v>334</v>
      </c>
      <c r="M9236" s="9" t="s">
        <v>335</v>
      </c>
      <c r="N9236" s="215">
        <v>45777.922227581003</v>
      </c>
      <c r="O9236" s="8">
        <v>45777</v>
      </c>
    </row>
    <row r="9237" spans="1:15" x14ac:dyDescent="0.25">
      <c r="A9237" s="8">
        <v>45454</v>
      </c>
      <c r="B9237" s="9" t="s">
        <v>330</v>
      </c>
      <c r="C9237" s="9" t="s">
        <v>180</v>
      </c>
      <c r="D9237" s="3">
        <v>206.63</v>
      </c>
      <c r="E9237" s="9" t="s">
        <v>331</v>
      </c>
      <c r="F9237" s="9" t="s">
        <v>332</v>
      </c>
      <c r="G9237" s="9" t="s">
        <v>183</v>
      </c>
      <c r="H9237" s="8">
        <v>45444</v>
      </c>
      <c r="I9237" s="8">
        <v>45453</v>
      </c>
      <c r="J9237" s="8" t="s">
        <v>333</v>
      </c>
      <c r="K9237" s="205" t="s">
        <v>334</v>
      </c>
      <c r="M9237" s="9" t="s">
        <v>335</v>
      </c>
      <c r="N9237" s="215">
        <v>45460.791518807899</v>
      </c>
      <c r="O9237" s="8">
        <v>45460</v>
      </c>
    </row>
    <row r="9238" spans="1:15" x14ac:dyDescent="0.25">
      <c r="A9238" s="8">
        <v>45311</v>
      </c>
      <c r="B9238" s="9" t="s">
        <v>4287</v>
      </c>
      <c r="C9238" s="9" t="s">
        <v>1017</v>
      </c>
      <c r="D9238" s="3">
        <v>-119.45</v>
      </c>
      <c r="E9238" s="9" t="s">
        <v>266</v>
      </c>
      <c r="F9238" s="9" t="s">
        <v>267</v>
      </c>
      <c r="G9238" s="9" t="s">
        <v>268</v>
      </c>
      <c r="H9238" s="8">
        <v>45292</v>
      </c>
      <c r="I9238" s="8">
        <v>45306</v>
      </c>
      <c r="J9238" s="8" t="s">
        <v>4288</v>
      </c>
      <c r="K9238" s="205" t="s">
        <v>270</v>
      </c>
      <c r="M9238" s="9" t="s">
        <v>4289</v>
      </c>
      <c r="N9238" s="215">
        <v>45318.192840775497</v>
      </c>
      <c r="O9238" s="8"/>
    </row>
    <row r="9239" spans="1:15" x14ac:dyDescent="0.25">
      <c r="A9239" s="8">
        <v>45770</v>
      </c>
      <c r="B9239" s="9" t="s">
        <v>330</v>
      </c>
      <c r="C9239" s="9" t="s">
        <v>180</v>
      </c>
      <c r="D9239" s="3">
        <v>207.26</v>
      </c>
      <c r="E9239" s="9" t="s">
        <v>331</v>
      </c>
      <c r="F9239" s="9" t="s">
        <v>332</v>
      </c>
      <c r="G9239" s="9" t="s">
        <v>183</v>
      </c>
      <c r="H9239" s="8">
        <v>45748</v>
      </c>
      <c r="I9239" s="8">
        <v>45768</v>
      </c>
      <c r="J9239" s="219" t="s">
        <v>14601</v>
      </c>
      <c r="K9239" s="205" t="s">
        <v>334</v>
      </c>
      <c r="M9239" s="9" t="s">
        <v>335</v>
      </c>
      <c r="N9239" s="215">
        <v>45777.922227581003</v>
      </c>
      <c r="O9239" s="8">
        <v>45777</v>
      </c>
    </row>
    <row r="9240" spans="1:15" x14ac:dyDescent="0.25">
      <c r="A9240" s="8">
        <v>45762</v>
      </c>
      <c r="B9240" s="9" t="s">
        <v>14747</v>
      </c>
      <c r="C9240" s="9" t="s">
        <v>180</v>
      </c>
      <c r="D9240" s="3">
        <v>208.54</v>
      </c>
      <c r="E9240" s="9" t="s">
        <v>181</v>
      </c>
      <c r="F9240" s="9" t="s">
        <v>182</v>
      </c>
      <c r="G9240" s="9" t="s">
        <v>183</v>
      </c>
      <c r="H9240" s="8">
        <v>45748</v>
      </c>
      <c r="I9240" s="8">
        <v>45761</v>
      </c>
      <c r="J9240" s="219" t="s">
        <v>14748</v>
      </c>
      <c r="K9240" s="205" t="s">
        <v>185</v>
      </c>
      <c r="M9240" s="9" t="s">
        <v>14749</v>
      </c>
      <c r="N9240" s="215">
        <v>45777.922227581003</v>
      </c>
      <c r="O9240" s="8">
        <v>45777</v>
      </c>
    </row>
    <row r="9241" spans="1:15" x14ac:dyDescent="0.25">
      <c r="A9241" s="8">
        <v>45239</v>
      </c>
      <c r="B9241" s="9" t="s">
        <v>4311</v>
      </c>
      <c r="C9241" s="9" t="s">
        <v>1017</v>
      </c>
      <c r="D9241" s="3">
        <v>-130.07</v>
      </c>
      <c r="E9241" s="9" t="s">
        <v>724</v>
      </c>
      <c r="F9241" s="9" t="s">
        <v>118</v>
      </c>
      <c r="G9241" s="9" t="s">
        <v>210</v>
      </c>
      <c r="H9241" s="8">
        <v>45231</v>
      </c>
      <c r="I9241" s="8">
        <v>45236</v>
      </c>
      <c r="J9241" s="219" t="s">
        <v>4312</v>
      </c>
      <c r="K9241" s="205" t="s">
        <v>121</v>
      </c>
      <c r="M9241" s="9" t="s">
        <v>4313</v>
      </c>
      <c r="N9241" s="215">
        <v>45294.9567489931</v>
      </c>
      <c r="O9241" s="8"/>
    </row>
    <row r="9242" spans="1:15" x14ac:dyDescent="0.25">
      <c r="A9242" s="8">
        <v>45245</v>
      </c>
      <c r="B9242" s="9" t="s">
        <v>2015</v>
      </c>
      <c r="C9242" s="9" t="s">
        <v>1017</v>
      </c>
      <c r="D9242" s="3">
        <v>-130.41</v>
      </c>
      <c r="E9242" s="9" t="s">
        <v>266</v>
      </c>
      <c r="F9242" s="9" t="s">
        <v>267</v>
      </c>
      <c r="G9242" s="9" t="s">
        <v>268</v>
      </c>
      <c r="H9242" s="8">
        <v>45231</v>
      </c>
      <c r="I9242" s="8">
        <v>45243</v>
      </c>
      <c r="J9242" s="8" t="s">
        <v>4318</v>
      </c>
      <c r="K9242" s="205" t="s">
        <v>270</v>
      </c>
      <c r="M9242" s="9" t="s">
        <v>2017</v>
      </c>
      <c r="N9242" s="215">
        <v>45294.9567489931</v>
      </c>
      <c r="O9242" s="8"/>
    </row>
    <row r="9243" spans="1:15" x14ac:dyDescent="0.25">
      <c r="A9243" s="8">
        <v>45313</v>
      </c>
      <c r="B9243" s="9" t="s">
        <v>2015</v>
      </c>
      <c r="C9243" s="9" t="s">
        <v>1017</v>
      </c>
      <c r="D9243" s="3">
        <v>-141.80000000000001</v>
      </c>
      <c r="E9243" s="9" t="s">
        <v>266</v>
      </c>
      <c r="F9243" s="9" t="s">
        <v>267</v>
      </c>
      <c r="G9243" s="9" t="s">
        <v>268</v>
      </c>
      <c r="H9243" s="8">
        <v>45292</v>
      </c>
      <c r="I9243" s="8">
        <v>45313</v>
      </c>
      <c r="J9243" s="8" t="s">
        <v>4346</v>
      </c>
      <c r="K9243" s="205" t="s">
        <v>270</v>
      </c>
      <c r="M9243" s="9" t="s">
        <v>2017</v>
      </c>
      <c r="N9243" s="215">
        <v>45318.192840775497</v>
      </c>
      <c r="O9243" s="8">
        <v>45317</v>
      </c>
    </row>
    <row r="9244" spans="1:15" x14ac:dyDescent="0.25">
      <c r="A9244" s="8">
        <v>45313</v>
      </c>
      <c r="B9244" s="9" t="s">
        <v>205</v>
      </c>
      <c r="C9244" s="9" t="s">
        <v>180</v>
      </c>
      <c r="D9244" s="3">
        <v>215.71</v>
      </c>
      <c r="E9244" s="9" t="s">
        <v>435</v>
      </c>
      <c r="F9244" s="9" t="s">
        <v>436</v>
      </c>
      <c r="G9244" s="9" t="s">
        <v>183</v>
      </c>
      <c r="H9244" s="8">
        <v>45292</v>
      </c>
      <c r="I9244" s="8">
        <v>45313</v>
      </c>
      <c r="J9244" s="8" t="s">
        <v>1015</v>
      </c>
      <c r="K9244" s="205" t="s">
        <v>438</v>
      </c>
      <c r="M9244" s="9" t="s">
        <v>207</v>
      </c>
      <c r="N9244" s="215">
        <v>45318.192840775497</v>
      </c>
      <c r="O9244" s="8">
        <v>45317</v>
      </c>
    </row>
    <row r="9245" spans="1:15" x14ac:dyDescent="0.25">
      <c r="A9245" s="8">
        <v>45518</v>
      </c>
      <c r="B9245" s="9" t="s">
        <v>9282</v>
      </c>
      <c r="C9245" s="9" t="s">
        <v>180</v>
      </c>
      <c r="D9245" s="3">
        <v>215.81</v>
      </c>
      <c r="E9245" s="9" t="s">
        <v>181</v>
      </c>
      <c r="F9245" s="9" t="s">
        <v>182</v>
      </c>
      <c r="G9245" s="9" t="s">
        <v>183</v>
      </c>
      <c r="H9245" s="8">
        <v>45505</v>
      </c>
      <c r="I9245" s="8">
        <v>45516</v>
      </c>
      <c r="J9245" s="8" t="s">
        <v>9283</v>
      </c>
      <c r="K9245" s="205" t="s">
        <v>185</v>
      </c>
      <c r="M9245" s="9" t="s">
        <v>9284</v>
      </c>
      <c r="N9245" s="215">
        <v>45534.648212951397</v>
      </c>
      <c r="O9245" s="8">
        <v>45534</v>
      </c>
    </row>
    <row r="9246" spans="1:15" x14ac:dyDescent="0.25">
      <c r="A9246" s="8">
        <v>45432</v>
      </c>
      <c r="B9246" s="9" t="s">
        <v>2015</v>
      </c>
      <c r="C9246" s="9" t="s">
        <v>1017</v>
      </c>
      <c r="D9246" s="3">
        <v>-146.97</v>
      </c>
      <c r="E9246" s="9" t="s">
        <v>266</v>
      </c>
      <c r="F9246" s="9" t="s">
        <v>267</v>
      </c>
      <c r="G9246" s="9" t="s">
        <v>268</v>
      </c>
      <c r="H9246" s="8">
        <v>45413</v>
      </c>
      <c r="I9246" s="8">
        <v>45432</v>
      </c>
      <c r="J9246" s="8" t="s">
        <v>4374</v>
      </c>
      <c r="K9246" s="205" t="s">
        <v>270</v>
      </c>
      <c r="M9246" s="9" t="s">
        <v>2017</v>
      </c>
      <c r="N9246" s="215">
        <v>45445.039048634302</v>
      </c>
      <c r="O9246" s="8">
        <v>45444</v>
      </c>
    </row>
    <row r="9247" spans="1:15" x14ac:dyDescent="0.25">
      <c r="A9247" s="8">
        <v>45770</v>
      </c>
      <c r="B9247" s="9" t="s">
        <v>188</v>
      </c>
      <c r="C9247" s="9" t="s">
        <v>180</v>
      </c>
      <c r="D9247" s="3">
        <v>217.64</v>
      </c>
      <c r="E9247" s="9" t="s">
        <v>11373</v>
      </c>
      <c r="F9247" s="9" t="s">
        <v>11374</v>
      </c>
      <c r="G9247" s="9" t="s">
        <v>183</v>
      </c>
      <c r="H9247" s="8">
        <v>45748</v>
      </c>
      <c r="I9247" s="8">
        <v>45768</v>
      </c>
      <c r="J9247" s="219" t="s">
        <v>14604</v>
      </c>
      <c r="K9247" s="205" t="s">
        <v>11376</v>
      </c>
      <c r="M9247" s="9" t="s">
        <v>190</v>
      </c>
      <c r="N9247" s="215">
        <v>45777.922227581003</v>
      </c>
      <c r="O9247" s="8">
        <v>45777</v>
      </c>
    </row>
    <row r="9248" spans="1:15" x14ac:dyDescent="0.25">
      <c r="A9248" s="8">
        <v>45565</v>
      </c>
      <c r="B9248" s="9" t="s">
        <v>10124</v>
      </c>
      <c r="C9248" s="9" t="s">
        <v>180</v>
      </c>
      <c r="D9248" s="3">
        <v>220.65</v>
      </c>
      <c r="E9248" s="9" t="s">
        <v>435</v>
      </c>
      <c r="F9248" s="9" t="s">
        <v>436</v>
      </c>
      <c r="G9248" s="9" t="s">
        <v>183</v>
      </c>
      <c r="H9248" s="8">
        <v>45536</v>
      </c>
      <c r="I9248" s="8">
        <v>45565</v>
      </c>
      <c r="J9248" s="8" t="s">
        <v>10125</v>
      </c>
      <c r="K9248" s="205" t="s">
        <v>438</v>
      </c>
      <c r="M9248" s="9" t="s">
        <v>10126</v>
      </c>
      <c r="N9248" s="215">
        <v>45575.565837071801</v>
      </c>
      <c r="O9248" s="8">
        <v>45575</v>
      </c>
    </row>
    <row r="9249" spans="1:15" x14ac:dyDescent="0.25">
      <c r="A9249" s="8">
        <v>45378</v>
      </c>
      <c r="B9249" s="9" t="s">
        <v>205</v>
      </c>
      <c r="C9249" s="9" t="s">
        <v>180</v>
      </c>
      <c r="D9249" s="3">
        <v>220.7</v>
      </c>
      <c r="E9249" s="9" t="s">
        <v>435</v>
      </c>
      <c r="F9249" s="9" t="s">
        <v>436</v>
      </c>
      <c r="G9249" s="9" t="s">
        <v>183</v>
      </c>
      <c r="H9249" s="8">
        <v>45352</v>
      </c>
      <c r="I9249" s="8">
        <v>45376</v>
      </c>
      <c r="J9249" s="219" t="s">
        <v>1014</v>
      </c>
      <c r="K9249" s="205" t="s">
        <v>438</v>
      </c>
      <c r="M9249" s="9" t="s">
        <v>207</v>
      </c>
      <c r="N9249" s="215">
        <v>45385.162865138896</v>
      </c>
      <c r="O9249" s="8">
        <v>45384</v>
      </c>
    </row>
    <row r="9250" spans="1:15" x14ac:dyDescent="0.25">
      <c r="A9250" s="8">
        <v>45404</v>
      </c>
      <c r="B9250" s="9" t="s">
        <v>2015</v>
      </c>
      <c r="C9250" s="9" t="s">
        <v>1017</v>
      </c>
      <c r="D9250" s="3">
        <v>-146.97</v>
      </c>
      <c r="E9250" s="9" t="s">
        <v>266</v>
      </c>
      <c r="F9250" s="9" t="s">
        <v>267</v>
      </c>
      <c r="G9250" s="9" t="s">
        <v>268</v>
      </c>
      <c r="H9250" s="8">
        <v>45383</v>
      </c>
      <c r="I9250" s="8">
        <v>45404</v>
      </c>
      <c r="J9250" s="8" t="s">
        <v>4375</v>
      </c>
      <c r="K9250" s="205" t="s">
        <v>270</v>
      </c>
      <c r="M9250" s="9" t="s">
        <v>2017</v>
      </c>
      <c r="N9250" s="215">
        <v>45412.662961076399</v>
      </c>
      <c r="O9250" s="8">
        <v>45412</v>
      </c>
    </row>
    <row r="9251" spans="1:15" x14ac:dyDescent="0.25">
      <c r="A9251" s="8">
        <v>45371</v>
      </c>
      <c r="B9251" s="9" t="s">
        <v>2015</v>
      </c>
      <c r="C9251" s="9" t="s">
        <v>1017</v>
      </c>
      <c r="D9251" s="3">
        <v>-146.97</v>
      </c>
      <c r="E9251" s="9" t="s">
        <v>266</v>
      </c>
      <c r="F9251" s="9" t="s">
        <v>267</v>
      </c>
      <c r="G9251" s="9" t="s">
        <v>268</v>
      </c>
      <c r="H9251" s="8">
        <v>45352</v>
      </c>
      <c r="I9251" s="8">
        <v>45369</v>
      </c>
      <c r="J9251" s="8" t="s">
        <v>4376</v>
      </c>
      <c r="K9251" s="205" t="s">
        <v>270</v>
      </c>
      <c r="M9251" s="9" t="s">
        <v>2017</v>
      </c>
      <c r="N9251" s="215">
        <v>45385.162865138896</v>
      </c>
      <c r="O9251" s="8">
        <v>45384</v>
      </c>
    </row>
    <row r="9252" spans="1:15" x14ac:dyDescent="0.25">
      <c r="A9252" s="8">
        <v>45714</v>
      </c>
      <c r="B9252" s="9" t="s">
        <v>330</v>
      </c>
      <c r="C9252" s="9" t="s">
        <v>180</v>
      </c>
      <c r="D9252" s="3">
        <v>224.12</v>
      </c>
      <c r="E9252" s="9" t="s">
        <v>331</v>
      </c>
      <c r="F9252" s="9" t="s">
        <v>332</v>
      </c>
      <c r="G9252" s="9" t="s">
        <v>183</v>
      </c>
      <c r="H9252" s="8">
        <v>45689</v>
      </c>
      <c r="I9252" s="8">
        <v>45712</v>
      </c>
      <c r="J9252" s="219" t="s">
        <v>14002</v>
      </c>
      <c r="K9252" s="205" t="s">
        <v>334</v>
      </c>
      <c r="M9252" s="9" t="s">
        <v>335</v>
      </c>
      <c r="N9252" s="215">
        <v>45733.5614541088</v>
      </c>
      <c r="O9252" s="8">
        <v>45733</v>
      </c>
    </row>
    <row r="9253" spans="1:15" x14ac:dyDescent="0.25">
      <c r="A9253" s="8">
        <v>45342</v>
      </c>
      <c r="B9253" s="9" t="s">
        <v>2015</v>
      </c>
      <c r="C9253" s="9" t="s">
        <v>1017</v>
      </c>
      <c r="D9253" s="3">
        <v>-146.97</v>
      </c>
      <c r="E9253" s="9" t="s">
        <v>266</v>
      </c>
      <c r="F9253" s="9" t="s">
        <v>267</v>
      </c>
      <c r="G9253" s="9" t="s">
        <v>268</v>
      </c>
      <c r="H9253" s="8">
        <v>45323</v>
      </c>
      <c r="I9253" s="8">
        <v>45341</v>
      </c>
      <c r="J9253" s="8" t="s">
        <v>4377</v>
      </c>
      <c r="K9253" s="205" t="s">
        <v>270</v>
      </c>
      <c r="M9253" s="9" t="s">
        <v>2017</v>
      </c>
      <c r="N9253" s="215">
        <v>45345.6983025347</v>
      </c>
      <c r="O9253" s="8">
        <v>45345</v>
      </c>
    </row>
    <row r="9254" spans="1:15" x14ac:dyDescent="0.25">
      <c r="A9254" s="8">
        <v>45250</v>
      </c>
      <c r="B9254" s="9" t="s">
        <v>2015</v>
      </c>
      <c r="C9254" s="9" t="s">
        <v>1017</v>
      </c>
      <c r="D9254" s="3">
        <v>-146.97</v>
      </c>
      <c r="E9254" s="9" t="s">
        <v>266</v>
      </c>
      <c r="F9254" s="9" t="s">
        <v>267</v>
      </c>
      <c r="G9254" s="9" t="s">
        <v>268</v>
      </c>
      <c r="H9254" s="8">
        <v>45231</v>
      </c>
      <c r="I9254" s="8">
        <v>45250</v>
      </c>
      <c r="J9254" s="8" t="s">
        <v>4378</v>
      </c>
      <c r="K9254" s="205" t="s">
        <v>270</v>
      </c>
      <c r="M9254" s="9" t="s">
        <v>2017</v>
      </c>
      <c r="N9254" s="215">
        <v>45294.9567489931</v>
      </c>
      <c r="O9254" s="8"/>
    </row>
    <row r="9255" spans="1:15" x14ac:dyDescent="0.25">
      <c r="A9255" s="8">
        <v>45311</v>
      </c>
      <c r="B9255" s="9" t="s">
        <v>1771</v>
      </c>
      <c r="C9255" s="9" t="s">
        <v>1017</v>
      </c>
      <c r="D9255" s="3">
        <v>-159</v>
      </c>
      <c r="E9255" s="9" t="s">
        <v>266</v>
      </c>
      <c r="F9255" s="9" t="s">
        <v>267</v>
      </c>
      <c r="G9255" s="9" t="s">
        <v>268</v>
      </c>
      <c r="H9255" s="8">
        <v>45292</v>
      </c>
      <c r="I9255" s="8">
        <v>45306</v>
      </c>
      <c r="J9255" s="8" t="s">
        <v>4407</v>
      </c>
      <c r="K9255" s="205" t="s">
        <v>270</v>
      </c>
      <c r="M9255" s="9" t="s">
        <v>1773</v>
      </c>
      <c r="N9255" s="215">
        <v>45318.192840775497</v>
      </c>
      <c r="O9255" s="8"/>
    </row>
    <row r="9256" spans="1:15" x14ac:dyDescent="0.25">
      <c r="A9256" s="8">
        <v>45372</v>
      </c>
      <c r="B9256" s="9" t="s">
        <v>205</v>
      </c>
      <c r="C9256" s="9" t="s">
        <v>180</v>
      </c>
      <c r="D9256" s="3">
        <v>226.9</v>
      </c>
      <c r="E9256" s="9" t="s">
        <v>435</v>
      </c>
      <c r="F9256" s="9" t="s">
        <v>436</v>
      </c>
      <c r="G9256" s="9" t="s">
        <v>183</v>
      </c>
      <c r="H9256" s="8">
        <v>45352</v>
      </c>
      <c r="I9256" s="8">
        <v>45369</v>
      </c>
      <c r="J9256" s="8" t="s">
        <v>1007</v>
      </c>
      <c r="K9256" s="205" t="s">
        <v>438</v>
      </c>
      <c r="M9256" s="9" t="s">
        <v>207</v>
      </c>
      <c r="N9256" s="215">
        <v>45385.162865138896</v>
      </c>
      <c r="O9256" s="8">
        <v>45384</v>
      </c>
    </row>
    <row r="9257" spans="1:15" x14ac:dyDescent="0.25">
      <c r="A9257" s="8">
        <v>45684</v>
      </c>
      <c r="B9257" s="9" t="s">
        <v>330</v>
      </c>
      <c r="C9257" s="9" t="s">
        <v>180</v>
      </c>
      <c r="D9257" s="3">
        <v>227.17</v>
      </c>
      <c r="E9257" s="9" t="s">
        <v>331</v>
      </c>
      <c r="F9257" s="9" t="s">
        <v>332</v>
      </c>
      <c r="G9257" s="9" t="s">
        <v>183</v>
      </c>
      <c r="H9257" s="8">
        <v>45658</v>
      </c>
      <c r="I9257" s="8">
        <v>45684</v>
      </c>
      <c r="J9257" s="219" t="s">
        <v>13269</v>
      </c>
      <c r="K9257" s="205" t="s">
        <v>334</v>
      </c>
      <c r="M9257" s="9" t="s">
        <v>335</v>
      </c>
      <c r="N9257" s="215">
        <v>45706.0637561111</v>
      </c>
      <c r="O9257" s="8">
        <v>45705</v>
      </c>
    </row>
    <row r="9258" spans="1:15" x14ac:dyDescent="0.25">
      <c r="A9258" s="8">
        <v>45730</v>
      </c>
      <c r="B9258" s="9" t="s">
        <v>7712</v>
      </c>
      <c r="C9258" s="9" t="s">
        <v>180</v>
      </c>
      <c r="D9258" s="3">
        <v>228.16</v>
      </c>
      <c r="E9258" s="9" t="s">
        <v>181</v>
      </c>
      <c r="F9258" s="9" t="s">
        <v>182</v>
      </c>
      <c r="G9258" s="9" t="s">
        <v>183</v>
      </c>
      <c r="H9258" s="8">
        <v>45717</v>
      </c>
      <c r="I9258" s="8">
        <v>45726</v>
      </c>
      <c r="J9258" s="219" t="s">
        <v>13758</v>
      </c>
      <c r="K9258" s="205" t="s">
        <v>185</v>
      </c>
      <c r="M9258" s="9" t="s">
        <v>7714</v>
      </c>
      <c r="N9258" s="215">
        <v>45733.5614541088</v>
      </c>
      <c r="O9258" s="8">
        <v>45733</v>
      </c>
    </row>
    <row r="9259" spans="1:15" x14ac:dyDescent="0.25">
      <c r="A9259" s="8">
        <v>45343</v>
      </c>
      <c r="B9259" s="9" t="s">
        <v>205</v>
      </c>
      <c r="C9259" s="9" t="s">
        <v>180</v>
      </c>
      <c r="D9259" s="3">
        <v>228.47</v>
      </c>
      <c r="E9259" s="9" t="s">
        <v>435</v>
      </c>
      <c r="F9259" s="9" t="s">
        <v>436</v>
      </c>
      <c r="G9259" s="9" t="s">
        <v>183</v>
      </c>
      <c r="H9259" s="8">
        <v>45323</v>
      </c>
      <c r="I9259" s="8">
        <v>45341</v>
      </c>
      <c r="J9259" s="8" t="s">
        <v>1006</v>
      </c>
      <c r="K9259" s="205" t="s">
        <v>438</v>
      </c>
      <c r="M9259" s="9" t="s">
        <v>207</v>
      </c>
      <c r="N9259" s="215">
        <v>45351.722872338003</v>
      </c>
      <c r="O9259" s="8">
        <v>45351</v>
      </c>
    </row>
    <row r="9260" spans="1:15" x14ac:dyDescent="0.25">
      <c r="A9260" s="8">
        <v>45404</v>
      </c>
      <c r="B9260" s="9" t="s">
        <v>205</v>
      </c>
      <c r="C9260" s="9" t="s">
        <v>180</v>
      </c>
      <c r="D9260" s="3">
        <v>228.58</v>
      </c>
      <c r="E9260" s="9" t="s">
        <v>435</v>
      </c>
      <c r="F9260" s="9" t="s">
        <v>436</v>
      </c>
      <c r="G9260" s="9" t="s">
        <v>183</v>
      </c>
      <c r="H9260" s="8">
        <v>45383</v>
      </c>
      <c r="I9260" s="8">
        <v>45404</v>
      </c>
      <c r="J9260" s="8" t="s">
        <v>1005</v>
      </c>
      <c r="K9260" s="205" t="s">
        <v>438</v>
      </c>
      <c r="M9260" s="9" t="s">
        <v>207</v>
      </c>
      <c r="N9260" s="215">
        <v>45412.662961076399</v>
      </c>
      <c r="O9260" s="8">
        <v>45412</v>
      </c>
    </row>
    <row r="9261" spans="1:15" x14ac:dyDescent="0.25">
      <c r="A9261" s="8">
        <v>45495</v>
      </c>
      <c r="B9261" s="9" t="s">
        <v>205</v>
      </c>
      <c r="C9261" s="9" t="s">
        <v>180</v>
      </c>
      <c r="D9261" s="3">
        <v>228.62</v>
      </c>
      <c r="E9261" s="9" t="s">
        <v>435</v>
      </c>
      <c r="F9261" s="9" t="s">
        <v>436</v>
      </c>
      <c r="G9261" s="9" t="s">
        <v>183</v>
      </c>
      <c r="H9261" s="8">
        <v>45474</v>
      </c>
      <c r="I9261" s="8">
        <v>45495</v>
      </c>
      <c r="J9261" s="8" t="s">
        <v>7782</v>
      </c>
      <c r="K9261" s="205" t="s">
        <v>438</v>
      </c>
      <c r="M9261" s="9" t="s">
        <v>207</v>
      </c>
      <c r="N9261" s="215">
        <v>45505.8848292361</v>
      </c>
      <c r="O9261" s="8">
        <v>45505</v>
      </c>
    </row>
    <row r="9262" spans="1:15" x14ac:dyDescent="0.25">
      <c r="A9262" s="8">
        <v>45464</v>
      </c>
      <c r="B9262" s="9" t="s">
        <v>205</v>
      </c>
      <c r="C9262" s="9" t="s">
        <v>180</v>
      </c>
      <c r="D9262" s="3">
        <v>228.62</v>
      </c>
      <c r="E9262" s="9" t="s">
        <v>435</v>
      </c>
      <c r="F9262" s="9" t="s">
        <v>436</v>
      </c>
      <c r="G9262" s="9" t="s">
        <v>183</v>
      </c>
      <c r="H9262" s="8">
        <v>45444</v>
      </c>
      <c r="I9262" s="8">
        <v>45460</v>
      </c>
      <c r="J9262" s="8" t="s">
        <v>8655</v>
      </c>
      <c r="K9262" s="205" t="s">
        <v>438</v>
      </c>
      <c r="M9262" s="9" t="s">
        <v>207</v>
      </c>
      <c r="N9262" s="215">
        <v>45505.8848292361</v>
      </c>
      <c r="O9262" s="8">
        <v>45505</v>
      </c>
    </row>
    <row r="9263" spans="1:15" x14ac:dyDescent="0.25">
      <c r="A9263" s="8">
        <v>45433</v>
      </c>
      <c r="B9263" s="9" t="s">
        <v>205</v>
      </c>
      <c r="C9263" s="9" t="s">
        <v>180</v>
      </c>
      <c r="D9263" s="3">
        <v>228.62</v>
      </c>
      <c r="E9263" s="9" t="s">
        <v>435</v>
      </c>
      <c r="F9263" s="9" t="s">
        <v>436</v>
      </c>
      <c r="G9263" s="9" t="s">
        <v>183</v>
      </c>
      <c r="H9263" s="8">
        <v>45413</v>
      </c>
      <c r="I9263" s="8">
        <v>45432</v>
      </c>
      <c r="J9263" s="8" t="s">
        <v>1004</v>
      </c>
      <c r="K9263" s="205" t="s">
        <v>438</v>
      </c>
      <c r="M9263" s="9" t="s">
        <v>207</v>
      </c>
      <c r="N9263" s="215">
        <v>45445.039048634302</v>
      </c>
      <c r="O9263" s="8">
        <v>45444</v>
      </c>
    </row>
    <row r="9264" spans="1:15" x14ac:dyDescent="0.25">
      <c r="A9264" s="8">
        <v>45748</v>
      </c>
      <c r="B9264" s="9" t="s">
        <v>188</v>
      </c>
      <c r="C9264" s="9" t="s">
        <v>180</v>
      </c>
      <c r="D9264" s="3">
        <v>229.54</v>
      </c>
      <c r="E9264" s="9" t="s">
        <v>11373</v>
      </c>
      <c r="F9264" s="9" t="s">
        <v>11374</v>
      </c>
      <c r="G9264" s="9" t="s">
        <v>183</v>
      </c>
      <c r="H9264" s="8">
        <v>45748</v>
      </c>
      <c r="I9264" s="8">
        <v>45747</v>
      </c>
      <c r="J9264" s="219" t="s">
        <v>15063</v>
      </c>
      <c r="K9264" s="205" t="s">
        <v>11376</v>
      </c>
      <c r="M9264" s="9" t="s">
        <v>190</v>
      </c>
      <c r="N9264" s="215">
        <v>45777.922227581003</v>
      </c>
      <c r="O9264" s="8">
        <v>45777</v>
      </c>
    </row>
    <row r="9265" spans="1:15" x14ac:dyDescent="0.25">
      <c r="A9265" s="8">
        <v>45594</v>
      </c>
      <c r="B9265" s="9" t="s">
        <v>205</v>
      </c>
      <c r="C9265" s="9" t="s">
        <v>180</v>
      </c>
      <c r="D9265" s="3">
        <v>230</v>
      </c>
      <c r="E9265" s="9" t="s">
        <v>193</v>
      </c>
      <c r="F9265" s="9" t="s">
        <v>194</v>
      </c>
      <c r="G9265" s="9" t="s">
        <v>183</v>
      </c>
      <c r="H9265" s="8">
        <v>45566</v>
      </c>
      <c r="I9265" s="8">
        <v>45593</v>
      </c>
      <c r="J9265" s="219" t="s">
        <v>11926</v>
      </c>
      <c r="K9265" s="205" t="s">
        <v>196</v>
      </c>
      <c r="M9265" s="9" t="s">
        <v>207</v>
      </c>
      <c r="N9265" s="215">
        <v>45635.715607696802</v>
      </c>
      <c r="O9265" s="8">
        <v>45635</v>
      </c>
    </row>
    <row r="9266" spans="1:15" x14ac:dyDescent="0.25">
      <c r="A9266" s="8">
        <v>45904</v>
      </c>
      <c r="B9266" s="9" t="s">
        <v>18613</v>
      </c>
      <c r="C9266" s="9" t="s">
        <v>180</v>
      </c>
      <c r="D9266" s="3">
        <v>235</v>
      </c>
      <c r="E9266" s="9" t="s">
        <v>193</v>
      </c>
      <c r="F9266" s="9" t="s">
        <v>194</v>
      </c>
      <c r="G9266" s="9" t="s">
        <v>183</v>
      </c>
      <c r="H9266" s="8">
        <v>45901</v>
      </c>
      <c r="I9266" s="8">
        <v>45901</v>
      </c>
      <c r="J9266" s="219" t="s">
        <v>19643</v>
      </c>
      <c r="K9266" s="205" t="s">
        <v>196</v>
      </c>
      <c r="M9266" s="9" t="s">
        <v>18615</v>
      </c>
      <c r="N9266" s="215">
        <v>45929.807189814797</v>
      </c>
      <c r="O9266" s="8">
        <v>45929</v>
      </c>
    </row>
    <row r="9267" spans="1:15" x14ac:dyDescent="0.25">
      <c r="A9267" s="8">
        <v>45595</v>
      </c>
      <c r="B9267" s="9" t="s">
        <v>330</v>
      </c>
      <c r="C9267" s="9" t="s">
        <v>180</v>
      </c>
      <c r="D9267" s="3">
        <v>237.01</v>
      </c>
      <c r="E9267" s="9" t="s">
        <v>331</v>
      </c>
      <c r="F9267" s="9" t="s">
        <v>332</v>
      </c>
      <c r="G9267" s="9" t="s">
        <v>183</v>
      </c>
      <c r="H9267" s="8">
        <v>45566</v>
      </c>
      <c r="I9267" s="8">
        <v>45593</v>
      </c>
      <c r="J9267" s="219" t="s">
        <v>11914</v>
      </c>
      <c r="K9267" s="205" t="s">
        <v>334</v>
      </c>
      <c r="M9267" s="9" t="s">
        <v>335</v>
      </c>
      <c r="N9267" s="215">
        <v>45635.715607696802</v>
      </c>
      <c r="O9267" s="8">
        <v>45635</v>
      </c>
    </row>
    <row r="9268" spans="1:15" x14ac:dyDescent="0.25">
      <c r="A9268" s="8">
        <v>45349</v>
      </c>
      <c r="B9268" s="9" t="s">
        <v>205</v>
      </c>
      <c r="C9268" s="9" t="s">
        <v>180</v>
      </c>
      <c r="D9268" s="3">
        <v>239.01</v>
      </c>
      <c r="E9268" s="9" t="s">
        <v>435</v>
      </c>
      <c r="F9268" s="9" t="s">
        <v>436</v>
      </c>
      <c r="G9268" s="9" t="s">
        <v>183</v>
      </c>
      <c r="H9268" s="8">
        <v>45323</v>
      </c>
      <c r="I9268" s="8">
        <v>45348</v>
      </c>
      <c r="J9268" s="219" t="s">
        <v>1003</v>
      </c>
      <c r="K9268" s="205" t="s">
        <v>438</v>
      </c>
      <c r="M9268" s="9" t="s">
        <v>207</v>
      </c>
      <c r="N9268" s="215">
        <v>45363.078556828703</v>
      </c>
      <c r="O9268" s="8">
        <v>45362</v>
      </c>
    </row>
    <row r="9269" spans="1:15" x14ac:dyDescent="0.25">
      <c r="A9269" s="8">
        <v>45289</v>
      </c>
      <c r="B9269" s="9" t="s">
        <v>2015</v>
      </c>
      <c r="C9269" s="9" t="s">
        <v>1017</v>
      </c>
      <c r="D9269" s="3">
        <v>-172.85</v>
      </c>
      <c r="E9269" s="9" t="s">
        <v>266</v>
      </c>
      <c r="F9269" s="9" t="s">
        <v>267</v>
      </c>
      <c r="G9269" s="9" t="s">
        <v>268</v>
      </c>
      <c r="H9269" s="8">
        <v>45261</v>
      </c>
      <c r="I9269" s="8">
        <v>45285</v>
      </c>
      <c r="J9269" s="8" t="s">
        <v>4431</v>
      </c>
      <c r="K9269" s="205" t="s">
        <v>270</v>
      </c>
      <c r="M9269" s="9" t="s">
        <v>2017</v>
      </c>
      <c r="N9269" s="215">
        <v>45294.9567489931</v>
      </c>
      <c r="O9269" s="8"/>
    </row>
    <row r="9270" spans="1:15" x14ac:dyDescent="0.25">
      <c r="A9270" s="8">
        <v>45427</v>
      </c>
      <c r="B9270" s="9" t="s">
        <v>205</v>
      </c>
      <c r="C9270" s="9" t="s">
        <v>180</v>
      </c>
      <c r="D9270" s="3">
        <v>250</v>
      </c>
      <c r="E9270" s="9" t="s">
        <v>193</v>
      </c>
      <c r="F9270" s="9" t="s">
        <v>194</v>
      </c>
      <c r="G9270" s="9" t="s">
        <v>183</v>
      </c>
      <c r="H9270" s="8">
        <v>45413</v>
      </c>
      <c r="I9270" s="8">
        <v>45425</v>
      </c>
      <c r="J9270" s="8" t="s">
        <v>999</v>
      </c>
      <c r="K9270" s="205" t="s">
        <v>196</v>
      </c>
      <c r="M9270" s="9" t="s">
        <v>207</v>
      </c>
      <c r="N9270" s="215">
        <v>45445.039048634302</v>
      </c>
      <c r="O9270" s="8">
        <v>45444</v>
      </c>
    </row>
    <row r="9271" spans="1:15" x14ac:dyDescent="0.25">
      <c r="A9271" s="8">
        <v>45785</v>
      </c>
      <c r="B9271" s="9" t="s">
        <v>16571</v>
      </c>
      <c r="C9271" s="9" t="s">
        <v>180</v>
      </c>
      <c r="D9271" s="3">
        <v>254.61</v>
      </c>
      <c r="E9271" s="9" t="s">
        <v>181</v>
      </c>
      <c r="F9271" s="9" t="s">
        <v>182</v>
      </c>
      <c r="G9271" s="9" t="s">
        <v>183</v>
      </c>
      <c r="H9271" s="8">
        <v>45778</v>
      </c>
      <c r="I9271" s="8">
        <v>45782</v>
      </c>
      <c r="J9271" s="219" t="s">
        <v>16587</v>
      </c>
      <c r="K9271" s="205" t="s">
        <v>185</v>
      </c>
      <c r="M9271" s="9" t="s">
        <v>16573</v>
      </c>
      <c r="N9271" s="215">
        <v>45809.629870740697</v>
      </c>
      <c r="O9271" s="8">
        <v>45809</v>
      </c>
    </row>
    <row r="9272" spans="1:15" x14ac:dyDescent="0.25">
      <c r="A9272" s="8">
        <v>45595</v>
      </c>
      <c r="B9272" s="9" t="s">
        <v>188</v>
      </c>
      <c r="C9272" s="9" t="s">
        <v>180</v>
      </c>
      <c r="D9272" s="3">
        <v>258.05</v>
      </c>
      <c r="E9272" s="9" t="s">
        <v>11373</v>
      </c>
      <c r="F9272" s="9" t="s">
        <v>11374</v>
      </c>
      <c r="G9272" s="9" t="s">
        <v>183</v>
      </c>
      <c r="H9272" s="8">
        <v>45566</v>
      </c>
      <c r="I9272" s="8">
        <v>45593</v>
      </c>
      <c r="J9272" s="219" t="s">
        <v>11917</v>
      </c>
      <c r="K9272" s="205" t="s">
        <v>11376</v>
      </c>
      <c r="M9272" s="9" t="s">
        <v>190</v>
      </c>
      <c r="N9272" s="215">
        <v>45635.715607696802</v>
      </c>
      <c r="O9272" s="8">
        <v>45635</v>
      </c>
    </row>
    <row r="9273" spans="1:15" x14ac:dyDescent="0.25">
      <c r="A9273" s="8">
        <v>45314</v>
      </c>
      <c r="B9273" s="9" t="s">
        <v>1388</v>
      </c>
      <c r="C9273" s="9" t="s">
        <v>431</v>
      </c>
      <c r="D9273" s="3">
        <v>-9.2899999999999991</v>
      </c>
      <c r="E9273" s="9" t="s">
        <v>724</v>
      </c>
      <c r="F9273" s="9" t="s">
        <v>118</v>
      </c>
      <c r="G9273" s="9" t="s">
        <v>210</v>
      </c>
      <c r="H9273" s="8">
        <v>45292</v>
      </c>
      <c r="I9273" s="8">
        <v>45313</v>
      </c>
      <c r="J9273" s="8" t="s">
        <v>1910</v>
      </c>
      <c r="K9273" s="205" t="s">
        <v>121</v>
      </c>
      <c r="M9273" s="9" t="s">
        <v>1388</v>
      </c>
      <c r="N9273" s="215">
        <v>45318.192840775497</v>
      </c>
      <c r="O9273" s="8">
        <v>45317</v>
      </c>
    </row>
    <row r="9274" spans="1:15" x14ac:dyDescent="0.25">
      <c r="A9274" s="8">
        <v>45201</v>
      </c>
      <c r="B9274" s="9" t="s">
        <v>1016</v>
      </c>
      <c r="C9274" s="9" t="s">
        <v>1017</v>
      </c>
      <c r="D9274" s="3">
        <v>-207.21</v>
      </c>
      <c r="E9274" s="9" t="s">
        <v>724</v>
      </c>
      <c r="F9274" s="9" t="s">
        <v>118</v>
      </c>
      <c r="G9274" s="9" t="s">
        <v>210</v>
      </c>
      <c r="H9274" s="8">
        <v>45200</v>
      </c>
      <c r="I9274" s="8">
        <v>45201</v>
      </c>
      <c r="J9274" s="219" t="s">
        <v>4515</v>
      </c>
      <c r="K9274" s="205" t="s">
        <v>121</v>
      </c>
      <c r="M9274" s="9" t="s">
        <v>1019</v>
      </c>
      <c r="N9274" s="215">
        <v>45294.9567489931</v>
      </c>
      <c r="O9274" s="8"/>
    </row>
    <row r="9275" spans="1:15" x14ac:dyDescent="0.25">
      <c r="A9275" s="8">
        <v>45762</v>
      </c>
      <c r="B9275" s="9" t="s">
        <v>8415</v>
      </c>
      <c r="C9275" s="9" t="s">
        <v>180</v>
      </c>
      <c r="D9275" s="3">
        <v>266.04000000000002</v>
      </c>
      <c r="E9275" s="9" t="s">
        <v>181</v>
      </c>
      <c r="F9275" s="9" t="s">
        <v>182</v>
      </c>
      <c r="G9275" s="9" t="s">
        <v>183</v>
      </c>
      <c r="H9275" s="8">
        <v>45748</v>
      </c>
      <c r="I9275" s="8">
        <v>45761</v>
      </c>
      <c r="J9275" s="219" t="s">
        <v>14731</v>
      </c>
      <c r="K9275" s="205" t="s">
        <v>185</v>
      </c>
      <c r="M9275" s="9" t="s">
        <v>8417</v>
      </c>
      <c r="N9275" s="215">
        <v>45777.922227581003</v>
      </c>
      <c r="O9275" s="8">
        <v>45777</v>
      </c>
    </row>
    <row r="9276" spans="1:15" x14ac:dyDescent="0.25">
      <c r="A9276" s="8">
        <v>45685</v>
      </c>
      <c r="B9276" s="9" t="s">
        <v>330</v>
      </c>
      <c r="C9276" s="9" t="s">
        <v>180</v>
      </c>
      <c r="D9276" s="3">
        <v>270.95999999999998</v>
      </c>
      <c r="E9276" s="9" t="s">
        <v>331</v>
      </c>
      <c r="F9276" s="9" t="s">
        <v>332</v>
      </c>
      <c r="G9276" s="9" t="s">
        <v>183</v>
      </c>
      <c r="H9276" s="8">
        <v>45658</v>
      </c>
      <c r="I9276" s="8">
        <v>45684</v>
      </c>
      <c r="J9276" s="219" t="s">
        <v>13256</v>
      </c>
      <c r="K9276" s="205" t="s">
        <v>334</v>
      </c>
      <c r="M9276" s="9" t="s">
        <v>335</v>
      </c>
      <c r="N9276" s="215">
        <v>45706.0637561111</v>
      </c>
      <c r="O9276" s="8">
        <v>45705</v>
      </c>
    </row>
    <row r="9277" spans="1:15" x14ac:dyDescent="0.25">
      <c r="A9277" s="8">
        <v>45305</v>
      </c>
      <c r="B9277" s="9" t="s">
        <v>3274</v>
      </c>
      <c r="C9277" s="9" t="s">
        <v>1017</v>
      </c>
      <c r="D9277" s="3">
        <v>-220.5</v>
      </c>
      <c r="E9277" s="9" t="s">
        <v>266</v>
      </c>
      <c r="F9277" s="9" t="s">
        <v>267</v>
      </c>
      <c r="G9277" s="9" t="s">
        <v>268</v>
      </c>
      <c r="H9277" s="8">
        <v>45292</v>
      </c>
      <c r="I9277" s="8">
        <v>45299</v>
      </c>
      <c r="J9277" s="8" t="s">
        <v>4531</v>
      </c>
      <c r="K9277" s="205" t="s">
        <v>270</v>
      </c>
      <c r="M9277" s="9" t="s">
        <v>3276</v>
      </c>
      <c r="N9277" s="215">
        <v>45318.192840775497</v>
      </c>
      <c r="O9277" s="8"/>
    </row>
    <row r="9278" spans="1:15" x14ac:dyDescent="0.25">
      <c r="A9278" s="8">
        <v>45707</v>
      </c>
      <c r="B9278" s="9" t="s">
        <v>205</v>
      </c>
      <c r="C9278" s="9" t="s">
        <v>180</v>
      </c>
      <c r="D9278" s="3">
        <v>280.35000000000002</v>
      </c>
      <c r="E9278" s="9" t="s">
        <v>193</v>
      </c>
      <c r="F9278" s="9" t="s">
        <v>194</v>
      </c>
      <c r="G9278" s="9" t="s">
        <v>183</v>
      </c>
      <c r="H9278" s="8">
        <v>45689</v>
      </c>
      <c r="I9278" s="8">
        <v>45705</v>
      </c>
      <c r="J9278" s="219" t="s">
        <v>14084</v>
      </c>
      <c r="K9278" s="205" t="s">
        <v>196</v>
      </c>
      <c r="M9278" s="9" t="s">
        <v>207</v>
      </c>
      <c r="N9278" s="215">
        <v>45733.5614541088</v>
      </c>
      <c r="O9278" s="8">
        <v>45733</v>
      </c>
    </row>
    <row r="9279" spans="1:15" x14ac:dyDescent="0.25">
      <c r="A9279" s="8">
        <v>45644</v>
      </c>
      <c r="B9279" s="9" t="s">
        <v>205</v>
      </c>
      <c r="C9279" s="9" t="s">
        <v>180</v>
      </c>
      <c r="D9279" s="3">
        <v>280.35000000000002</v>
      </c>
      <c r="E9279" s="9" t="s">
        <v>193</v>
      </c>
      <c r="F9279" s="9" t="s">
        <v>194</v>
      </c>
      <c r="G9279" s="9" t="s">
        <v>183</v>
      </c>
      <c r="H9279" s="8">
        <v>45627</v>
      </c>
      <c r="I9279" s="8">
        <v>45642</v>
      </c>
      <c r="J9279" s="219" t="s">
        <v>12721</v>
      </c>
      <c r="K9279" s="205" t="s">
        <v>196</v>
      </c>
      <c r="M9279" s="9" t="s">
        <v>207</v>
      </c>
      <c r="N9279" s="215">
        <v>45681.075335370399</v>
      </c>
      <c r="O9279" s="8">
        <v>45681</v>
      </c>
    </row>
    <row r="9280" spans="1:15" x14ac:dyDescent="0.25">
      <c r="A9280" s="8">
        <v>45614</v>
      </c>
      <c r="B9280" s="9" t="s">
        <v>205</v>
      </c>
      <c r="C9280" s="9" t="s">
        <v>180</v>
      </c>
      <c r="D9280" s="3">
        <v>280.35000000000002</v>
      </c>
      <c r="E9280" s="9" t="s">
        <v>193</v>
      </c>
      <c r="F9280" s="9" t="s">
        <v>194</v>
      </c>
      <c r="G9280" s="9" t="s">
        <v>183</v>
      </c>
      <c r="H9280" s="8">
        <v>45597</v>
      </c>
      <c r="I9280" s="8">
        <v>45614</v>
      </c>
      <c r="J9280" s="219" t="s">
        <v>11678</v>
      </c>
      <c r="K9280" s="205" t="s">
        <v>196</v>
      </c>
      <c r="M9280" s="9" t="s">
        <v>207</v>
      </c>
      <c r="N9280" s="215">
        <v>45635.715607696802</v>
      </c>
      <c r="O9280" s="8">
        <v>45635</v>
      </c>
    </row>
    <row r="9281" spans="1:15" x14ac:dyDescent="0.25">
      <c r="A9281" s="8">
        <v>45616</v>
      </c>
      <c r="B9281" s="9" t="s">
        <v>11659</v>
      </c>
      <c r="C9281" s="9" t="s">
        <v>180</v>
      </c>
      <c r="D9281" s="3">
        <v>281.23</v>
      </c>
      <c r="E9281" s="9" t="s">
        <v>521</v>
      </c>
      <c r="F9281" s="9" t="s">
        <v>522</v>
      </c>
      <c r="G9281" s="9" t="s">
        <v>183</v>
      </c>
      <c r="H9281" s="8">
        <v>45597</v>
      </c>
      <c r="I9281" s="8">
        <v>45614</v>
      </c>
      <c r="J9281" s="219" t="s">
        <v>11660</v>
      </c>
      <c r="K9281" s="205" t="s">
        <v>524</v>
      </c>
      <c r="M9281" s="9" t="s">
        <v>11661</v>
      </c>
      <c r="N9281" s="215">
        <v>45635.715607696802</v>
      </c>
      <c r="O9281" s="8">
        <v>45635</v>
      </c>
    </row>
    <row r="9282" spans="1:15" x14ac:dyDescent="0.25">
      <c r="A9282" s="8">
        <v>45266</v>
      </c>
      <c r="B9282" s="9" t="s">
        <v>4612</v>
      </c>
      <c r="C9282" s="9" t="s">
        <v>1017</v>
      </c>
      <c r="D9282" s="3">
        <v>-295.68</v>
      </c>
      <c r="E9282" s="9" t="s">
        <v>266</v>
      </c>
      <c r="F9282" s="9" t="s">
        <v>267</v>
      </c>
      <c r="G9282" s="9" t="s">
        <v>268</v>
      </c>
      <c r="H9282" s="8">
        <v>45261</v>
      </c>
      <c r="I9282" s="8">
        <v>45264</v>
      </c>
      <c r="J9282" s="8" t="s">
        <v>4613</v>
      </c>
      <c r="K9282" s="205" t="s">
        <v>270</v>
      </c>
      <c r="M9282" s="9" t="s">
        <v>4614</v>
      </c>
      <c r="N9282" s="215">
        <v>45294.9567489931</v>
      </c>
      <c r="O9282" s="8"/>
    </row>
    <row r="9283" spans="1:15" x14ac:dyDescent="0.25">
      <c r="A9283" s="8">
        <v>45762</v>
      </c>
      <c r="B9283" s="9" t="s">
        <v>8401</v>
      </c>
      <c r="C9283" s="9" t="s">
        <v>180</v>
      </c>
      <c r="D9283" s="3">
        <v>286.01</v>
      </c>
      <c r="E9283" s="9" t="s">
        <v>181</v>
      </c>
      <c r="F9283" s="9" t="s">
        <v>182</v>
      </c>
      <c r="G9283" s="9" t="s">
        <v>183</v>
      </c>
      <c r="H9283" s="8">
        <v>45748</v>
      </c>
      <c r="I9283" s="8">
        <v>45761</v>
      </c>
      <c r="J9283" s="219" t="s">
        <v>14753</v>
      </c>
      <c r="K9283" s="205" t="s">
        <v>185</v>
      </c>
      <c r="M9283" s="9" t="s">
        <v>8403</v>
      </c>
      <c r="N9283" s="215">
        <v>45777.922227581003</v>
      </c>
      <c r="O9283" s="8">
        <v>45777</v>
      </c>
    </row>
    <row r="9284" spans="1:15" x14ac:dyDescent="0.25">
      <c r="A9284" s="8">
        <v>45896</v>
      </c>
      <c r="B9284" s="9" t="s">
        <v>7758</v>
      </c>
      <c r="C9284" s="9" t="s">
        <v>20451</v>
      </c>
      <c r="D9284" s="3">
        <v>-13.25</v>
      </c>
      <c r="E9284" s="9" t="s">
        <v>11373</v>
      </c>
      <c r="F9284" s="9" t="s">
        <v>11374</v>
      </c>
      <c r="G9284" s="9" t="s">
        <v>183</v>
      </c>
      <c r="H9284" s="8">
        <v>45870</v>
      </c>
      <c r="I9284" s="8">
        <v>45894</v>
      </c>
      <c r="J9284" s="219" t="s">
        <v>19784</v>
      </c>
      <c r="K9284" s="205" t="s">
        <v>11376</v>
      </c>
      <c r="M9284" s="9" t="s">
        <v>7760</v>
      </c>
      <c r="N9284" s="215">
        <v>45929.807189814797</v>
      </c>
      <c r="O9284" s="8">
        <v>45929</v>
      </c>
    </row>
    <row r="9285" spans="1:15" x14ac:dyDescent="0.25">
      <c r="A9285" s="8">
        <v>45866</v>
      </c>
      <c r="B9285" s="9" t="s">
        <v>7758</v>
      </c>
      <c r="C9285" s="9" t="s">
        <v>20451</v>
      </c>
      <c r="D9285" s="3">
        <v>-20.99</v>
      </c>
      <c r="E9285" s="9" t="s">
        <v>11373</v>
      </c>
      <c r="F9285" s="9" t="s">
        <v>11374</v>
      </c>
      <c r="G9285" s="9" t="s">
        <v>183</v>
      </c>
      <c r="H9285" s="8">
        <v>45839</v>
      </c>
      <c r="I9285" s="8">
        <v>45866</v>
      </c>
      <c r="J9285" s="219" t="s">
        <v>20202</v>
      </c>
      <c r="K9285" s="205" t="s">
        <v>11376</v>
      </c>
      <c r="M9285" s="9" t="s">
        <v>7760</v>
      </c>
      <c r="N9285" s="215">
        <v>45929.807189814797</v>
      </c>
      <c r="O9285" s="8">
        <v>45929</v>
      </c>
    </row>
    <row r="9286" spans="1:15" x14ac:dyDescent="0.25">
      <c r="A9286" s="8">
        <v>45338</v>
      </c>
      <c r="B9286" s="9" t="s">
        <v>205</v>
      </c>
      <c r="C9286" s="9" t="s">
        <v>180</v>
      </c>
      <c r="D9286" s="3">
        <v>291.25</v>
      </c>
      <c r="E9286" s="9" t="s">
        <v>193</v>
      </c>
      <c r="F9286" s="9" t="s">
        <v>194</v>
      </c>
      <c r="G9286" s="9" t="s">
        <v>183</v>
      </c>
      <c r="H9286" s="8">
        <v>45323</v>
      </c>
      <c r="I9286" s="8">
        <v>45334</v>
      </c>
      <c r="J9286" s="8" t="s">
        <v>994</v>
      </c>
      <c r="K9286" s="205" t="s">
        <v>196</v>
      </c>
      <c r="M9286" s="9" t="s">
        <v>207</v>
      </c>
      <c r="N9286" s="215">
        <v>45341.902716967597</v>
      </c>
      <c r="O9286" s="8">
        <v>45341</v>
      </c>
    </row>
    <row r="9287" spans="1:15" x14ac:dyDescent="0.25">
      <c r="A9287" s="8">
        <v>45719</v>
      </c>
      <c r="B9287" s="9" t="s">
        <v>188</v>
      </c>
      <c r="C9287" s="9" t="s">
        <v>180</v>
      </c>
      <c r="D9287" s="3">
        <v>291.66000000000003</v>
      </c>
      <c r="E9287" s="9" t="s">
        <v>11373</v>
      </c>
      <c r="F9287" s="9" t="s">
        <v>11374</v>
      </c>
      <c r="G9287" s="9" t="s">
        <v>183</v>
      </c>
      <c r="H9287" s="8">
        <v>45717</v>
      </c>
      <c r="I9287" s="8">
        <v>45719</v>
      </c>
      <c r="J9287" s="219" t="s">
        <v>13938</v>
      </c>
      <c r="K9287" s="205" t="s">
        <v>11376</v>
      </c>
      <c r="M9287" s="9" t="s">
        <v>190</v>
      </c>
      <c r="N9287" s="215">
        <v>45733.5614541088</v>
      </c>
      <c r="O9287" s="8">
        <v>45733</v>
      </c>
    </row>
    <row r="9288" spans="1:15" x14ac:dyDescent="0.25">
      <c r="A9288" s="8">
        <v>45377</v>
      </c>
      <c r="B9288" s="9" t="s">
        <v>179</v>
      </c>
      <c r="C9288" s="9" t="s">
        <v>180</v>
      </c>
      <c r="D9288" s="3">
        <v>293.22000000000003</v>
      </c>
      <c r="E9288" s="9" t="s">
        <v>181</v>
      </c>
      <c r="F9288" s="9" t="s">
        <v>182</v>
      </c>
      <c r="G9288" s="9" t="s">
        <v>183</v>
      </c>
      <c r="H9288" s="8">
        <v>45352</v>
      </c>
      <c r="I9288" s="8">
        <v>45376</v>
      </c>
      <c r="J9288" s="219" t="s">
        <v>990</v>
      </c>
      <c r="K9288" s="205" t="s">
        <v>185</v>
      </c>
      <c r="M9288" s="9" t="s">
        <v>186</v>
      </c>
      <c r="N9288" s="215">
        <v>45385.162865138896</v>
      </c>
      <c r="O9288" s="8">
        <v>45384</v>
      </c>
    </row>
    <row r="9289" spans="1:15" x14ac:dyDescent="0.25">
      <c r="A9289" s="8">
        <v>45373</v>
      </c>
      <c r="B9289" s="9" t="s">
        <v>991</v>
      </c>
      <c r="C9289" s="9" t="s">
        <v>180</v>
      </c>
      <c r="D9289" s="3">
        <v>293.22000000000003</v>
      </c>
      <c r="E9289" s="9" t="s">
        <v>181</v>
      </c>
      <c r="F9289" s="9" t="s">
        <v>182</v>
      </c>
      <c r="G9289" s="9" t="s">
        <v>183</v>
      </c>
      <c r="H9289" s="8">
        <v>45352</v>
      </c>
      <c r="I9289" s="8">
        <v>45369</v>
      </c>
      <c r="J9289" s="8" t="s">
        <v>992</v>
      </c>
      <c r="K9289" s="205" t="s">
        <v>185</v>
      </c>
      <c r="M9289" s="9" t="s">
        <v>993</v>
      </c>
      <c r="N9289" s="215">
        <v>45385.162865138896</v>
      </c>
      <c r="O9289" s="8">
        <v>45384</v>
      </c>
    </row>
    <row r="9290" spans="1:15" x14ac:dyDescent="0.25">
      <c r="A9290" s="8">
        <v>45923</v>
      </c>
      <c r="B9290" s="9" t="s">
        <v>7758</v>
      </c>
      <c r="C9290" s="9" t="s">
        <v>20451</v>
      </c>
      <c r="D9290" s="3">
        <v>-26.87</v>
      </c>
      <c r="E9290" s="9" t="s">
        <v>331</v>
      </c>
      <c r="F9290" s="9" t="s">
        <v>332</v>
      </c>
      <c r="G9290" s="9" t="s">
        <v>183</v>
      </c>
      <c r="H9290" s="8">
        <v>45901</v>
      </c>
      <c r="I9290" s="8">
        <v>45922</v>
      </c>
      <c r="J9290" s="219" t="s">
        <v>19321</v>
      </c>
      <c r="K9290" s="205" t="s">
        <v>334</v>
      </c>
      <c r="M9290" s="9" t="s">
        <v>7760</v>
      </c>
      <c r="N9290" s="215">
        <v>45929.807189814797</v>
      </c>
      <c r="O9290" s="8">
        <v>45929</v>
      </c>
    </row>
    <row r="9291" spans="1:15" x14ac:dyDescent="0.25">
      <c r="A9291" s="8">
        <v>45895</v>
      </c>
      <c r="B9291" s="9" t="s">
        <v>7758</v>
      </c>
      <c r="C9291" s="9" t="s">
        <v>20451</v>
      </c>
      <c r="D9291" s="3">
        <v>-27.97</v>
      </c>
      <c r="E9291" s="9" t="s">
        <v>331</v>
      </c>
      <c r="F9291" s="9" t="s">
        <v>332</v>
      </c>
      <c r="G9291" s="9" t="s">
        <v>183</v>
      </c>
      <c r="H9291" s="8">
        <v>45870</v>
      </c>
      <c r="I9291" s="8">
        <v>45894</v>
      </c>
      <c r="J9291" s="219" t="s">
        <v>19792</v>
      </c>
      <c r="K9291" s="205" t="s">
        <v>334</v>
      </c>
      <c r="M9291" s="9" t="s">
        <v>7760</v>
      </c>
      <c r="N9291" s="215">
        <v>45929.807189814797</v>
      </c>
      <c r="O9291" s="8">
        <v>45929</v>
      </c>
    </row>
    <row r="9292" spans="1:15" x14ac:dyDescent="0.25">
      <c r="A9292" s="8">
        <v>45719</v>
      </c>
      <c r="B9292" s="9" t="s">
        <v>9973</v>
      </c>
      <c r="C9292" s="9" t="s">
        <v>180</v>
      </c>
      <c r="D9292" s="3">
        <v>296.70999999999998</v>
      </c>
      <c r="E9292" s="9" t="s">
        <v>771</v>
      </c>
      <c r="F9292" s="9" t="s">
        <v>772</v>
      </c>
      <c r="G9292" s="9" t="s">
        <v>183</v>
      </c>
      <c r="H9292" s="8">
        <v>45717</v>
      </c>
      <c r="I9292" s="8">
        <v>45719</v>
      </c>
      <c r="J9292" s="219" t="s">
        <v>13910</v>
      </c>
      <c r="K9292" s="205" t="s">
        <v>774</v>
      </c>
      <c r="M9292" s="9" t="s">
        <v>9975</v>
      </c>
      <c r="N9292" s="215">
        <v>45733.5614541088</v>
      </c>
      <c r="O9292" s="8"/>
    </row>
    <row r="9293" spans="1:15" x14ac:dyDescent="0.25">
      <c r="A9293" s="8">
        <v>45866</v>
      </c>
      <c r="B9293" s="9" t="s">
        <v>7758</v>
      </c>
      <c r="C9293" s="9" t="s">
        <v>20451</v>
      </c>
      <c r="D9293" s="3">
        <v>-39.19</v>
      </c>
      <c r="E9293" s="9" t="s">
        <v>11373</v>
      </c>
      <c r="F9293" s="9" t="s">
        <v>11374</v>
      </c>
      <c r="G9293" s="9" t="s">
        <v>183</v>
      </c>
      <c r="H9293" s="8">
        <v>45839</v>
      </c>
      <c r="I9293" s="8">
        <v>45866</v>
      </c>
      <c r="J9293" s="219" t="s">
        <v>20204</v>
      </c>
      <c r="K9293" s="205" t="s">
        <v>11376</v>
      </c>
      <c r="M9293" s="9" t="s">
        <v>7760</v>
      </c>
      <c r="N9293" s="215">
        <v>45929.807189814797</v>
      </c>
      <c r="O9293" s="8">
        <v>45929</v>
      </c>
    </row>
    <row r="9294" spans="1:15" x14ac:dyDescent="0.25">
      <c r="A9294" s="8">
        <v>45896</v>
      </c>
      <c r="B9294" s="9" t="s">
        <v>7758</v>
      </c>
      <c r="C9294" s="9" t="s">
        <v>20451</v>
      </c>
      <c r="D9294" s="3">
        <v>-39.619999999999997</v>
      </c>
      <c r="E9294" s="9" t="s">
        <v>11373</v>
      </c>
      <c r="F9294" s="9" t="s">
        <v>11374</v>
      </c>
      <c r="G9294" s="9" t="s">
        <v>183</v>
      </c>
      <c r="H9294" s="8">
        <v>45870</v>
      </c>
      <c r="I9294" s="8">
        <v>45894</v>
      </c>
      <c r="J9294" s="219" t="s">
        <v>19783</v>
      </c>
      <c r="K9294" s="205" t="s">
        <v>11376</v>
      </c>
      <c r="M9294" s="9" t="s">
        <v>7760</v>
      </c>
      <c r="N9294" s="215">
        <v>45929.807189814797</v>
      </c>
      <c r="O9294" s="8">
        <v>45929</v>
      </c>
    </row>
    <row r="9295" spans="1:15" x14ac:dyDescent="0.25">
      <c r="A9295" s="8">
        <v>45792</v>
      </c>
      <c r="B9295" s="9" t="s">
        <v>205</v>
      </c>
      <c r="C9295" s="9" t="s">
        <v>180</v>
      </c>
      <c r="D9295" s="3">
        <v>300</v>
      </c>
      <c r="E9295" s="9" t="s">
        <v>193</v>
      </c>
      <c r="F9295" s="9" t="s">
        <v>194</v>
      </c>
      <c r="G9295" s="9" t="s">
        <v>183</v>
      </c>
      <c r="H9295" s="8">
        <v>45778</v>
      </c>
      <c r="I9295" s="8">
        <v>45789</v>
      </c>
      <c r="J9295" s="8" t="s">
        <v>16265</v>
      </c>
      <c r="K9295" s="205" t="s">
        <v>196</v>
      </c>
      <c r="M9295" s="9" t="s">
        <v>207</v>
      </c>
      <c r="N9295" s="215">
        <v>45809.629870740697</v>
      </c>
      <c r="O9295" s="8">
        <v>45809</v>
      </c>
    </row>
    <row r="9296" spans="1:15" x14ac:dyDescent="0.25">
      <c r="A9296" s="8">
        <v>45334</v>
      </c>
      <c r="B9296" s="9" t="s">
        <v>205</v>
      </c>
      <c r="C9296" s="9" t="s">
        <v>180</v>
      </c>
      <c r="D9296" s="3">
        <v>300</v>
      </c>
      <c r="E9296" s="9" t="s">
        <v>435</v>
      </c>
      <c r="F9296" s="9" t="s">
        <v>436</v>
      </c>
      <c r="G9296" s="9" t="s">
        <v>183</v>
      </c>
      <c r="H9296" s="8">
        <v>45323</v>
      </c>
      <c r="I9296" s="8">
        <v>45334</v>
      </c>
      <c r="J9296" s="8" t="s">
        <v>986</v>
      </c>
      <c r="K9296" s="205" t="s">
        <v>438</v>
      </c>
      <c r="M9296" s="9" t="s">
        <v>207</v>
      </c>
      <c r="N9296" s="215">
        <v>45341.902716967597</v>
      </c>
      <c r="O9296" s="8">
        <v>45341</v>
      </c>
    </row>
    <row r="9297" spans="1:15" x14ac:dyDescent="0.25">
      <c r="A9297" s="8">
        <v>45558</v>
      </c>
      <c r="B9297" s="9" t="s">
        <v>330</v>
      </c>
      <c r="C9297" s="9" t="s">
        <v>180</v>
      </c>
      <c r="D9297" s="3">
        <v>312.32</v>
      </c>
      <c r="E9297" s="9" t="s">
        <v>331</v>
      </c>
      <c r="F9297" s="9" t="s">
        <v>332</v>
      </c>
      <c r="G9297" s="9" t="s">
        <v>183</v>
      </c>
      <c r="H9297" s="8">
        <v>45536</v>
      </c>
      <c r="I9297" s="8">
        <v>45558</v>
      </c>
      <c r="J9297" s="8" t="s">
        <v>10245</v>
      </c>
      <c r="K9297" s="205" t="s">
        <v>334</v>
      </c>
      <c r="M9297" s="9" t="s">
        <v>335</v>
      </c>
      <c r="N9297" s="215">
        <v>45575.565837071801</v>
      </c>
      <c r="O9297" s="8">
        <v>45575</v>
      </c>
    </row>
    <row r="9298" spans="1:15" x14ac:dyDescent="0.25">
      <c r="A9298" s="8">
        <v>45868</v>
      </c>
      <c r="B9298" s="9" t="s">
        <v>18707</v>
      </c>
      <c r="C9298" s="9" t="s">
        <v>180</v>
      </c>
      <c r="D9298" s="3">
        <v>324</v>
      </c>
      <c r="E9298" s="9" t="s">
        <v>331</v>
      </c>
      <c r="F9298" s="9" t="s">
        <v>332</v>
      </c>
      <c r="G9298" s="9" t="s">
        <v>183</v>
      </c>
      <c r="H9298" s="8">
        <v>45839</v>
      </c>
      <c r="I9298" s="8">
        <v>45866</v>
      </c>
      <c r="J9298" s="219" t="s">
        <v>20161</v>
      </c>
      <c r="K9298" s="205" t="s">
        <v>334</v>
      </c>
      <c r="M9298" s="9" t="s">
        <v>18709</v>
      </c>
      <c r="N9298" s="215">
        <v>45929.807189814797</v>
      </c>
      <c r="O9298" s="8">
        <v>45929</v>
      </c>
    </row>
    <row r="9299" spans="1:15" x14ac:dyDescent="0.25">
      <c r="A9299" s="8">
        <v>45533</v>
      </c>
      <c r="B9299" s="9" t="s">
        <v>330</v>
      </c>
      <c r="C9299" s="9" t="s">
        <v>180</v>
      </c>
      <c r="D9299" s="3">
        <v>325.13</v>
      </c>
      <c r="E9299" s="9" t="s">
        <v>331</v>
      </c>
      <c r="F9299" s="9" t="s">
        <v>332</v>
      </c>
      <c r="G9299" s="9" t="s">
        <v>183</v>
      </c>
      <c r="H9299" s="8">
        <v>45505</v>
      </c>
      <c r="I9299" s="8">
        <v>45530</v>
      </c>
      <c r="J9299" s="8" t="s">
        <v>8963</v>
      </c>
      <c r="K9299" s="205" t="s">
        <v>334</v>
      </c>
      <c r="M9299" s="9" t="s">
        <v>335</v>
      </c>
      <c r="N9299" s="215">
        <v>45534.648212951397</v>
      </c>
      <c r="O9299" s="8">
        <v>45534</v>
      </c>
    </row>
    <row r="9300" spans="1:15" x14ac:dyDescent="0.25">
      <c r="A9300" s="8">
        <v>45916</v>
      </c>
      <c r="B9300" s="9" t="s">
        <v>18613</v>
      </c>
      <c r="C9300" s="9" t="s">
        <v>180</v>
      </c>
      <c r="D9300" s="3">
        <v>327.64</v>
      </c>
      <c r="E9300" s="9" t="s">
        <v>193</v>
      </c>
      <c r="F9300" s="9" t="s">
        <v>194</v>
      </c>
      <c r="G9300" s="9" t="s">
        <v>183</v>
      </c>
      <c r="H9300" s="8">
        <v>45901</v>
      </c>
      <c r="I9300" s="8">
        <v>45915</v>
      </c>
      <c r="J9300" s="219" t="s">
        <v>19424</v>
      </c>
      <c r="K9300" s="205" t="s">
        <v>196</v>
      </c>
      <c r="M9300" s="9" t="s">
        <v>18615</v>
      </c>
      <c r="N9300" s="215">
        <v>45929.807189814797</v>
      </c>
      <c r="O9300" s="8">
        <v>45929</v>
      </c>
    </row>
    <row r="9301" spans="1:15" x14ac:dyDescent="0.25">
      <c r="A9301" s="8">
        <v>45866</v>
      </c>
      <c r="B9301" s="9" t="s">
        <v>7758</v>
      </c>
      <c r="C9301" s="9" t="s">
        <v>20451</v>
      </c>
      <c r="D9301" s="3">
        <v>-46.48</v>
      </c>
      <c r="E9301" s="9" t="s">
        <v>331</v>
      </c>
      <c r="F9301" s="9" t="s">
        <v>332</v>
      </c>
      <c r="G9301" s="9" t="s">
        <v>183</v>
      </c>
      <c r="H9301" s="8">
        <v>45839</v>
      </c>
      <c r="I9301" s="8">
        <v>45866</v>
      </c>
      <c r="J9301" s="219" t="s">
        <v>20197</v>
      </c>
      <c r="K9301" s="205" t="s">
        <v>334</v>
      </c>
      <c r="M9301" s="9" t="s">
        <v>7760</v>
      </c>
      <c r="N9301" s="215">
        <v>45929.807189814797</v>
      </c>
      <c r="O9301" s="8">
        <v>45929</v>
      </c>
    </row>
    <row r="9302" spans="1:15" x14ac:dyDescent="0.25">
      <c r="A9302" s="8">
        <v>45742</v>
      </c>
      <c r="B9302" s="9" t="s">
        <v>7758</v>
      </c>
      <c r="C9302" s="9" t="s">
        <v>20451</v>
      </c>
      <c r="D9302" s="3">
        <v>-82.1</v>
      </c>
      <c r="E9302" s="9" t="s">
        <v>11373</v>
      </c>
      <c r="F9302" s="9" t="s">
        <v>11374</v>
      </c>
      <c r="G9302" s="9" t="s">
        <v>183</v>
      </c>
      <c r="H9302" s="8">
        <v>45717</v>
      </c>
      <c r="I9302" s="8">
        <v>45740</v>
      </c>
      <c r="J9302" s="219" t="s">
        <v>15208</v>
      </c>
      <c r="K9302" s="205" t="s">
        <v>11376</v>
      </c>
      <c r="M9302" s="9" t="s">
        <v>7760</v>
      </c>
      <c r="N9302" s="215">
        <v>45777.922227581003</v>
      </c>
      <c r="O9302" s="8">
        <v>45929</v>
      </c>
    </row>
    <row r="9303" spans="1:15" x14ac:dyDescent="0.25">
      <c r="A9303" s="8">
        <v>45887</v>
      </c>
      <c r="B9303" s="9" t="s">
        <v>18613</v>
      </c>
      <c r="C9303" s="9" t="s">
        <v>180</v>
      </c>
      <c r="D9303" s="3">
        <v>329.72</v>
      </c>
      <c r="E9303" s="9" t="s">
        <v>193</v>
      </c>
      <c r="F9303" s="9" t="s">
        <v>194</v>
      </c>
      <c r="G9303" s="9" t="s">
        <v>183</v>
      </c>
      <c r="H9303" s="8">
        <v>45870</v>
      </c>
      <c r="I9303" s="8">
        <v>45887</v>
      </c>
      <c r="J9303" s="219" t="s">
        <v>19934</v>
      </c>
      <c r="K9303" s="205" t="s">
        <v>196</v>
      </c>
      <c r="M9303" s="9" t="s">
        <v>18615</v>
      </c>
      <c r="N9303" s="215">
        <v>45929.807189814797</v>
      </c>
      <c r="O9303" s="8">
        <v>45929</v>
      </c>
    </row>
    <row r="9304" spans="1:15" x14ac:dyDescent="0.25">
      <c r="A9304" s="8">
        <v>45825</v>
      </c>
      <c r="B9304" s="9" t="s">
        <v>205</v>
      </c>
      <c r="C9304" s="9" t="s">
        <v>180</v>
      </c>
      <c r="D9304" s="3">
        <v>329.72</v>
      </c>
      <c r="E9304" s="9" t="s">
        <v>193</v>
      </c>
      <c r="F9304" s="9" t="s">
        <v>194</v>
      </c>
      <c r="G9304" s="9" t="s">
        <v>183</v>
      </c>
      <c r="H9304" s="8">
        <v>45809</v>
      </c>
      <c r="I9304" s="8">
        <v>45824</v>
      </c>
      <c r="J9304" s="8" t="s">
        <v>17864</v>
      </c>
      <c r="K9304" s="205" t="s">
        <v>196</v>
      </c>
      <c r="M9304" s="9" t="s">
        <v>207</v>
      </c>
      <c r="N9304" s="215">
        <v>45840.490152685197</v>
      </c>
      <c r="O9304" s="8">
        <v>45840</v>
      </c>
    </row>
    <row r="9305" spans="1:15" x14ac:dyDescent="0.25">
      <c r="A9305" s="8">
        <v>45793</v>
      </c>
      <c r="B9305" s="9" t="s">
        <v>205</v>
      </c>
      <c r="C9305" s="9" t="s">
        <v>180</v>
      </c>
      <c r="D9305" s="3">
        <v>329.72</v>
      </c>
      <c r="E9305" s="9" t="s">
        <v>193</v>
      </c>
      <c r="F9305" s="9" t="s">
        <v>194</v>
      </c>
      <c r="G9305" s="9" t="s">
        <v>183</v>
      </c>
      <c r="H9305" s="8">
        <v>45778</v>
      </c>
      <c r="I9305" s="8">
        <v>45789</v>
      </c>
      <c r="J9305" s="8" t="s">
        <v>16250</v>
      </c>
      <c r="K9305" s="205" t="s">
        <v>196</v>
      </c>
      <c r="M9305" s="9" t="s">
        <v>207</v>
      </c>
      <c r="N9305" s="215">
        <v>45809.629870740697</v>
      </c>
      <c r="O9305" s="8">
        <v>45809</v>
      </c>
    </row>
    <row r="9306" spans="1:15" x14ac:dyDescent="0.25">
      <c r="A9306" s="8">
        <v>45763</v>
      </c>
      <c r="B9306" s="9" t="s">
        <v>205</v>
      </c>
      <c r="C9306" s="9" t="s">
        <v>180</v>
      </c>
      <c r="D9306" s="3">
        <v>329.72</v>
      </c>
      <c r="E9306" s="9" t="s">
        <v>193</v>
      </c>
      <c r="F9306" s="9" t="s">
        <v>194</v>
      </c>
      <c r="G9306" s="9" t="s">
        <v>183</v>
      </c>
      <c r="H9306" s="8">
        <v>45748</v>
      </c>
      <c r="I9306" s="8">
        <v>45761</v>
      </c>
      <c r="J9306" s="219" t="s">
        <v>14717</v>
      </c>
      <c r="K9306" s="205" t="s">
        <v>196</v>
      </c>
      <c r="M9306" s="9" t="s">
        <v>207</v>
      </c>
      <c r="N9306" s="215">
        <v>45777.922227581003</v>
      </c>
      <c r="O9306" s="8">
        <v>45777</v>
      </c>
    </row>
    <row r="9307" spans="1:15" x14ac:dyDescent="0.25">
      <c r="A9307" s="8">
        <v>45839</v>
      </c>
      <c r="B9307" s="9" t="s">
        <v>18578</v>
      </c>
      <c r="C9307" s="9" t="s">
        <v>180</v>
      </c>
      <c r="D9307" s="3">
        <v>334.19</v>
      </c>
      <c r="E9307" s="9" t="s">
        <v>11373</v>
      </c>
      <c r="F9307" s="9" t="s">
        <v>11374</v>
      </c>
      <c r="G9307" s="9" t="s">
        <v>183</v>
      </c>
      <c r="H9307" s="8">
        <v>45839</v>
      </c>
      <c r="I9307" s="8">
        <v>45838</v>
      </c>
      <c r="J9307" s="219" t="s">
        <v>18986</v>
      </c>
      <c r="K9307" s="205" t="s">
        <v>11376</v>
      </c>
      <c r="M9307" s="9" t="s">
        <v>18580</v>
      </c>
      <c r="N9307" s="215">
        <v>45862.622311099498</v>
      </c>
      <c r="O9307" s="8">
        <v>45862</v>
      </c>
    </row>
    <row r="9308" spans="1:15" x14ac:dyDescent="0.25">
      <c r="A9308" s="8">
        <v>45742</v>
      </c>
      <c r="B9308" s="9" t="s">
        <v>188</v>
      </c>
      <c r="C9308" s="9" t="s">
        <v>180</v>
      </c>
      <c r="D9308" s="3">
        <v>338.72</v>
      </c>
      <c r="E9308" s="9" t="s">
        <v>11373</v>
      </c>
      <c r="F9308" s="9" t="s">
        <v>11374</v>
      </c>
      <c r="G9308" s="9" t="s">
        <v>183</v>
      </c>
      <c r="H9308" s="8">
        <v>45717</v>
      </c>
      <c r="I9308" s="8">
        <v>45740</v>
      </c>
      <c r="J9308" s="219" t="s">
        <v>15209</v>
      </c>
      <c r="K9308" s="205" t="s">
        <v>11376</v>
      </c>
      <c r="M9308" s="9" t="s">
        <v>190</v>
      </c>
      <c r="N9308" s="215">
        <v>45777.922227581003</v>
      </c>
      <c r="O9308" s="8">
        <v>45777</v>
      </c>
    </row>
    <row r="9309" spans="1:15" x14ac:dyDescent="0.25">
      <c r="A9309" s="8">
        <v>45741</v>
      </c>
      <c r="B9309" s="9" t="s">
        <v>7758</v>
      </c>
      <c r="C9309" s="9" t="s">
        <v>20451</v>
      </c>
      <c r="D9309" s="3">
        <v>-205.9</v>
      </c>
      <c r="E9309" s="9" t="s">
        <v>331</v>
      </c>
      <c r="F9309" s="9" t="s">
        <v>332</v>
      </c>
      <c r="G9309" s="9" t="s">
        <v>183</v>
      </c>
      <c r="H9309" s="8">
        <v>45717</v>
      </c>
      <c r="I9309" s="8">
        <v>45740</v>
      </c>
      <c r="J9309" s="219" t="s">
        <v>15224</v>
      </c>
      <c r="K9309" s="205" t="s">
        <v>334</v>
      </c>
      <c r="M9309" s="9" t="s">
        <v>7760</v>
      </c>
      <c r="N9309" s="215">
        <v>45777.922227581003</v>
      </c>
      <c r="O9309" s="8">
        <v>45929</v>
      </c>
    </row>
    <row r="9310" spans="1:15" x14ac:dyDescent="0.25">
      <c r="A9310" s="8">
        <v>45742</v>
      </c>
      <c r="B9310" s="9" t="s">
        <v>7758</v>
      </c>
      <c r="C9310" s="9" t="s">
        <v>20451</v>
      </c>
      <c r="D9310" s="3">
        <v>-256.62</v>
      </c>
      <c r="E9310" s="9" t="s">
        <v>11373</v>
      </c>
      <c r="F9310" s="9" t="s">
        <v>11374</v>
      </c>
      <c r="G9310" s="9" t="s">
        <v>183</v>
      </c>
      <c r="H9310" s="8">
        <v>45717</v>
      </c>
      <c r="I9310" s="8">
        <v>45740</v>
      </c>
      <c r="J9310" s="219" t="s">
        <v>15207</v>
      </c>
      <c r="K9310" s="205" t="s">
        <v>11376</v>
      </c>
      <c r="M9310" s="9" t="s">
        <v>7760</v>
      </c>
      <c r="N9310" s="215">
        <v>45777.922227581003</v>
      </c>
      <c r="O9310" s="8">
        <v>45929</v>
      </c>
    </row>
    <row r="9311" spans="1:15" x14ac:dyDescent="0.25">
      <c r="A9311" s="8">
        <v>45831</v>
      </c>
      <c r="B9311" s="9" t="s">
        <v>3280</v>
      </c>
      <c r="C9311" s="9" t="s">
        <v>20449</v>
      </c>
      <c r="D9311" s="3">
        <v>-9</v>
      </c>
      <c r="E9311" s="9" t="s">
        <v>331</v>
      </c>
      <c r="F9311" s="9" t="s">
        <v>332</v>
      </c>
      <c r="G9311" s="9" t="s">
        <v>183</v>
      </c>
      <c r="H9311" s="8">
        <v>45809</v>
      </c>
      <c r="I9311" s="8">
        <v>45831</v>
      </c>
      <c r="J9311" s="219" t="s">
        <v>17774</v>
      </c>
      <c r="K9311" s="205" t="s">
        <v>334</v>
      </c>
      <c r="M9311" s="9" t="s">
        <v>3282</v>
      </c>
      <c r="N9311" s="215">
        <v>45840.490152685197</v>
      </c>
      <c r="O9311" s="8">
        <v>45929</v>
      </c>
    </row>
    <row r="9312" spans="1:15" x14ac:dyDescent="0.25">
      <c r="A9312" s="8">
        <v>45245</v>
      </c>
      <c r="B9312" s="9" t="s">
        <v>205</v>
      </c>
      <c r="C9312" s="9" t="s">
        <v>180</v>
      </c>
      <c r="D9312" s="3">
        <v>356.53</v>
      </c>
      <c r="E9312" s="9" t="s">
        <v>435</v>
      </c>
      <c r="F9312" s="9" t="s">
        <v>436</v>
      </c>
      <c r="G9312" s="9" t="s">
        <v>183</v>
      </c>
      <c r="H9312" s="8">
        <v>45231</v>
      </c>
      <c r="I9312" s="8">
        <v>45243</v>
      </c>
      <c r="J9312" s="8" t="s">
        <v>982</v>
      </c>
      <c r="K9312" s="205" t="s">
        <v>438</v>
      </c>
      <c r="M9312" s="9" t="s">
        <v>207</v>
      </c>
      <c r="N9312" s="215">
        <v>45294.9567489931</v>
      </c>
      <c r="O9312" s="8"/>
    </row>
    <row r="9313" spans="1:15" x14ac:dyDescent="0.25">
      <c r="A9313" s="8">
        <v>45902</v>
      </c>
      <c r="B9313" s="9" t="s">
        <v>3280</v>
      </c>
      <c r="C9313" s="9" t="s">
        <v>20449</v>
      </c>
      <c r="D9313" s="3">
        <v>-12</v>
      </c>
      <c r="E9313" s="9" t="s">
        <v>193</v>
      </c>
      <c r="F9313" s="9" t="s">
        <v>194</v>
      </c>
      <c r="G9313" s="9" t="s">
        <v>183</v>
      </c>
      <c r="H9313" s="8">
        <v>45901</v>
      </c>
      <c r="I9313" s="8">
        <v>45901</v>
      </c>
      <c r="J9313" s="219" t="s">
        <v>19687</v>
      </c>
      <c r="K9313" s="205" t="s">
        <v>196</v>
      </c>
      <c r="M9313" s="9" t="s">
        <v>3282</v>
      </c>
      <c r="N9313" s="215">
        <v>45929.807189814797</v>
      </c>
      <c r="O9313" s="8">
        <v>45929</v>
      </c>
    </row>
    <row r="9314" spans="1:15" x14ac:dyDescent="0.25">
      <c r="A9314" s="8">
        <v>45561</v>
      </c>
      <c r="B9314" s="9" t="s">
        <v>205</v>
      </c>
      <c r="C9314" s="9" t="s">
        <v>180</v>
      </c>
      <c r="D9314" s="3">
        <v>372.06</v>
      </c>
      <c r="E9314" s="9" t="s">
        <v>435</v>
      </c>
      <c r="F9314" s="9" t="s">
        <v>436</v>
      </c>
      <c r="G9314" s="9" t="s">
        <v>183</v>
      </c>
      <c r="H9314" s="8">
        <v>45536</v>
      </c>
      <c r="I9314" s="8">
        <v>45558</v>
      </c>
      <c r="J9314" s="8" t="s">
        <v>10194</v>
      </c>
      <c r="K9314" s="205" t="s">
        <v>438</v>
      </c>
      <c r="M9314" s="9" t="s">
        <v>207</v>
      </c>
      <c r="N9314" s="215">
        <v>45575.565837071801</v>
      </c>
      <c r="O9314" s="8">
        <v>45575</v>
      </c>
    </row>
    <row r="9315" spans="1:15" x14ac:dyDescent="0.25">
      <c r="A9315" s="8">
        <v>45898</v>
      </c>
      <c r="B9315" s="9" t="s">
        <v>18707</v>
      </c>
      <c r="C9315" s="9" t="s">
        <v>180</v>
      </c>
      <c r="D9315" s="3">
        <v>372.46</v>
      </c>
      <c r="E9315" s="9" t="s">
        <v>331</v>
      </c>
      <c r="F9315" s="9" t="s">
        <v>332</v>
      </c>
      <c r="G9315" s="9" t="s">
        <v>183</v>
      </c>
      <c r="H9315" s="8">
        <v>45870</v>
      </c>
      <c r="I9315" s="8">
        <v>45894</v>
      </c>
      <c r="J9315" s="219" t="s">
        <v>19747</v>
      </c>
      <c r="K9315" s="205" t="s">
        <v>334</v>
      </c>
      <c r="M9315" s="9" t="s">
        <v>18709</v>
      </c>
      <c r="N9315" s="215">
        <v>45929.807189814797</v>
      </c>
      <c r="O9315" s="8">
        <v>45929</v>
      </c>
    </row>
    <row r="9316" spans="1:15" x14ac:dyDescent="0.25">
      <c r="A9316" s="8">
        <v>45902</v>
      </c>
      <c r="B9316" s="9" t="s">
        <v>3280</v>
      </c>
      <c r="C9316" s="9" t="s">
        <v>20449</v>
      </c>
      <c r="D9316" s="3">
        <v>-12</v>
      </c>
      <c r="E9316" s="9" t="s">
        <v>193</v>
      </c>
      <c r="F9316" s="9" t="s">
        <v>194</v>
      </c>
      <c r="G9316" s="9" t="s">
        <v>183</v>
      </c>
      <c r="H9316" s="8">
        <v>45901</v>
      </c>
      <c r="I9316" s="8">
        <v>45901</v>
      </c>
      <c r="J9316" s="219" t="s">
        <v>19688</v>
      </c>
      <c r="K9316" s="205" t="s">
        <v>196</v>
      </c>
      <c r="M9316" s="9" t="s">
        <v>3282</v>
      </c>
      <c r="N9316" s="215">
        <v>45929.807189814797</v>
      </c>
      <c r="O9316" s="8">
        <v>45929</v>
      </c>
    </row>
    <row r="9317" spans="1:15" x14ac:dyDescent="0.25">
      <c r="A9317" s="8">
        <v>45835</v>
      </c>
      <c r="B9317" s="9" t="s">
        <v>3280</v>
      </c>
      <c r="C9317" s="9" t="s">
        <v>20449</v>
      </c>
      <c r="D9317" s="3">
        <v>-25</v>
      </c>
      <c r="E9317" s="9" t="s">
        <v>193</v>
      </c>
      <c r="F9317" s="9" t="s">
        <v>194</v>
      </c>
      <c r="G9317" s="9" t="s">
        <v>183</v>
      </c>
      <c r="H9317" s="8">
        <v>45809</v>
      </c>
      <c r="I9317" s="8">
        <v>45831</v>
      </c>
      <c r="J9317" s="219" t="s">
        <v>17727</v>
      </c>
      <c r="K9317" s="205" t="s">
        <v>196</v>
      </c>
      <c r="M9317" s="9" t="s">
        <v>3282</v>
      </c>
      <c r="N9317" s="215">
        <v>45840.490152685197</v>
      </c>
      <c r="O9317" s="8">
        <v>45929</v>
      </c>
    </row>
    <row r="9318" spans="1:15" x14ac:dyDescent="0.25">
      <c r="A9318" s="8">
        <v>45754</v>
      </c>
      <c r="B9318" s="9" t="s">
        <v>188</v>
      </c>
      <c r="C9318" s="9" t="s">
        <v>180</v>
      </c>
      <c r="D9318" s="3">
        <v>376.95</v>
      </c>
      <c r="E9318" s="9" t="s">
        <v>11373</v>
      </c>
      <c r="F9318" s="9" t="s">
        <v>11374</v>
      </c>
      <c r="G9318" s="9" t="s">
        <v>183</v>
      </c>
      <c r="H9318" s="8">
        <v>45748</v>
      </c>
      <c r="I9318" s="8">
        <v>45754</v>
      </c>
      <c r="J9318" s="219" t="s">
        <v>14978</v>
      </c>
      <c r="K9318" s="205" t="s">
        <v>11376</v>
      </c>
      <c r="M9318" s="9" t="s">
        <v>190</v>
      </c>
      <c r="N9318" s="215">
        <v>45777.922227581003</v>
      </c>
      <c r="O9318" s="8">
        <v>45777</v>
      </c>
    </row>
    <row r="9319" spans="1:15" x14ac:dyDescent="0.25">
      <c r="A9319" s="8">
        <v>45828</v>
      </c>
      <c r="B9319" s="9" t="s">
        <v>3280</v>
      </c>
      <c r="C9319" s="9" t="s">
        <v>20449</v>
      </c>
      <c r="D9319" s="3">
        <v>-40</v>
      </c>
      <c r="E9319" s="9" t="s">
        <v>331</v>
      </c>
      <c r="F9319" s="9" t="s">
        <v>332</v>
      </c>
      <c r="G9319" s="9" t="s">
        <v>183</v>
      </c>
      <c r="H9319" s="8">
        <v>45809</v>
      </c>
      <c r="I9319" s="8">
        <v>45824</v>
      </c>
      <c r="J9319" s="8" t="s">
        <v>17824</v>
      </c>
      <c r="K9319" s="205" t="s">
        <v>334</v>
      </c>
      <c r="M9319" s="9" t="s">
        <v>3282</v>
      </c>
      <c r="N9319" s="215">
        <v>45840.490152685197</v>
      </c>
      <c r="O9319" s="8">
        <v>45929</v>
      </c>
    </row>
    <row r="9320" spans="1:15" x14ac:dyDescent="0.25">
      <c r="A9320" s="8">
        <v>45890</v>
      </c>
      <c r="B9320" s="9" t="s">
        <v>3280</v>
      </c>
      <c r="C9320" s="9" t="s">
        <v>20449</v>
      </c>
      <c r="D9320" s="3">
        <v>-50</v>
      </c>
      <c r="E9320" s="9" t="s">
        <v>193</v>
      </c>
      <c r="F9320" s="9" t="s">
        <v>194</v>
      </c>
      <c r="G9320" s="9" t="s">
        <v>183</v>
      </c>
      <c r="H9320" s="8">
        <v>45870</v>
      </c>
      <c r="I9320" s="8">
        <v>45887</v>
      </c>
      <c r="J9320" s="219" t="s">
        <v>19883</v>
      </c>
      <c r="K9320" s="205" t="s">
        <v>196</v>
      </c>
      <c r="M9320" s="9" t="s">
        <v>3282</v>
      </c>
      <c r="N9320" s="215">
        <v>45929.807189814797</v>
      </c>
      <c r="O9320" s="8">
        <v>45929</v>
      </c>
    </row>
    <row r="9321" spans="1:15" x14ac:dyDescent="0.25">
      <c r="A9321" s="8">
        <v>45510</v>
      </c>
      <c r="B9321" s="9" t="s">
        <v>979</v>
      </c>
      <c r="C9321" s="9" t="s">
        <v>180</v>
      </c>
      <c r="D9321" s="3">
        <v>381.13</v>
      </c>
      <c r="E9321" s="9" t="s">
        <v>771</v>
      </c>
      <c r="F9321" s="9" t="s">
        <v>772</v>
      </c>
      <c r="G9321" s="9" t="s">
        <v>183</v>
      </c>
      <c r="H9321" s="8">
        <v>45505</v>
      </c>
      <c r="I9321" s="8">
        <v>45509</v>
      </c>
      <c r="J9321" s="8" t="s">
        <v>9420</v>
      </c>
      <c r="K9321" s="205" t="s">
        <v>774</v>
      </c>
      <c r="M9321" s="9" t="s">
        <v>981</v>
      </c>
      <c r="N9321" s="215">
        <v>45534.648212951397</v>
      </c>
      <c r="O9321" s="8"/>
    </row>
    <row r="9322" spans="1:15" x14ac:dyDescent="0.25">
      <c r="A9322" s="8">
        <v>45880</v>
      </c>
      <c r="B9322" s="9" t="s">
        <v>3280</v>
      </c>
      <c r="C9322" s="9" t="s">
        <v>20449</v>
      </c>
      <c r="D9322" s="3">
        <v>-54</v>
      </c>
      <c r="E9322" s="9" t="s">
        <v>11373</v>
      </c>
      <c r="F9322" s="9" t="s">
        <v>11374</v>
      </c>
      <c r="G9322" s="9" t="s">
        <v>183</v>
      </c>
      <c r="H9322" s="8">
        <v>45870</v>
      </c>
      <c r="I9322" s="8">
        <v>45880</v>
      </c>
      <c r="J9322" s="219" t="s">
        <v>20043</v>
      </c>
      <c r="K9322" s="205" t="s">
        <v>11376</v>
      </c>
      <c r="M9322" s="9" t="s">
        <v>3282</v>
      </c>
      <c r="N9322" s="215">
        <v>45929.807189814797</v>
      </c>
      <c r="O9322" s="8">
        <v>45929</v>
      </c>
    </row>
    <row r="9323" spans="1:15" x14ac:dyDescent="0.25">
      <c r="A9323" s="8">
        <v>45475</v>
      </c>
      <c r="B9323" s="9" t="s">
        <v>979</v>
      </c>
      <c r="C9323" s="9" t="s">
        <v>180</v>
      </c>
      <c r="D9323" s="3">
        <v>381.13</v>
      </c>
      <c r="E9323" s="9" t="s">
        <v>771</v>
      </c>
      <c r="F9323" s="9" t="s">
        <v>772</v>
      </c>
      <c r="G9323" s="9" t="s">
        <v>183</v>
      </c>
      <c r="H9323" s="8">
        <v>45474</v>
      </c>
      <c r="I9323" s="8">
        <v>45474</v>
      </c>
      <c r="J9323" s="8" t="s">
        <v>8217</v>
      </c>
      <c r="K9323" s="205" t="s">
        <v>774</v>
      </c>
      <c r="M9323" s="9" t="s">
        <v>981</v>
      </c>
      <c r="N9323" s="215">
        <v>45505.8848292361</v>
      </c>
      <c r="O9323" s="8"/>
    </row>
    <row r="9324" spans="1:15" x14ac:dyDescent="0.25">
      <c r="A9324" s="8">
        <v>45447</v>
      </c>
      <c r="B9324" s="9" t="s">
        <v>979</v>
      </c>
      <c r="C9324" s="9" t="s">
        <v>180</v>
      </c>
      <c r="D9324" s="3">
        <v>381.13</v>
      </c>
      <c r="E9324" s="9" t="s">
        <v>771</v>
      </c>
      <c r="F9324" s="9" t="s">
        <v>772</v>
      </c>
      <c r="G9324" s="9" t="s">
        <v>183</v>
      </c>
      <c r="H9324" s="8">
        <v>45444</v>
      </c>
      <c r="I9324" s="8">
        <v>45446</v>
      </c>
      <c r="J9324" s="8" t="s">
        <v>3889</v>
      </c>
      <c r="K9324" s="205" t="s">
        <v>774</v>
      </c>
      <c r="M9324" s="9" t="s">
        <v>981</v>
      </c>
      <c r="N9324" s="215">
        <v>45460.791518807899</v>
      </c>
      <c r="O9324" s="8"/>
    </row>
    <row r="9325" spans="1:15" x14ac:dyDescent="0.25">
      <c r="A9325" s="8">
        <v>45804</v>
      </c>
      <c r="B9325" s="9" t="s">
        <v>3280</v>
      </c>
      <c r="C9325" s="9" t="s">
        <v>20449</v>
      </c>
      <c r="D9325" s="3">
        <v>-70</v>
      </c>
      <c r="E9325" s="9" t="s">
        <v>331</v>
      </c>
      <c r="F9325" s="9" t="s">
        <v>332</v>
      </c>
      <c r="G9325" s="9" t="s">
        <v>183</v>
      </c>
      <c r="H9325" s="8">
        <v>45778</v>
      </c>
      <c r="I9325" s="8">
        <v>45803</v>
      </c>
      <c r="J9325" s="8" t="s">
        <v>16095</v>
      </c>
      <c r="K9325" s="205" t="s">
        <v>334</v>
      </c>
      <c r="M9325" s="9" t="s">
        <v>3282</v>
      </c>
      <c r="N9325" s="215">
        <v>45809.629870740697</v>
      </c>
      <c r="O9325" s="8">
        <v>45929</v>
      </c>
    </row>
    <row r="9326" spans="1:15" x14ac:dyDescent="0.25">
      <c r="A9326" s="8">
        <v>45369</v>
      </c>
      <c r="B9326" s="9" t="s">
        <v>205</v>
      </c>
      <c r="C9326" s="9" t="s">
        <v>180</v>
      </c>
      <c r="D9326" s="3">
        <v>390</v>
      </c>
      <c r="E9326" s="9" t="s">
        <v>193</v>
      </c>
      <c r="F9326" s="9" t="s">
        <v>194</v>
      </c>
      <c r="G9326" s="9" t="s">
        <v>183</v>
      </c>
      <c r="H9326" s="8">
        <v>45352</v>
      </c>
      <c r="I9326" s="8">
        <v>45369</v>
      </c>
      <c r="J9326" s="8" t="s">
        <v>974</v>
      </c>
      <c r="K9326" s="205" t="s">
        <v>196</v>
      </c>
      <c r="M9326" s="9" t="s">
        <v>207</v>
      </c>
      <c r="N9326" s="215">
        <v>45371.698835729199</v>
      </c>
      <c r="O9326" s="8">
        <v>45384</v>
      </c>
    </row>
    <row r="9327" spans="1:15" x14ac:dyDescent="0.25">
      <c r="A9327" s="8">
        <v>45342</v>
      </c>
      <c r="B9327" s="9" t="s">
        <v>205</v>
      </c>
      <c r="C9327" s="9" t="s">
        <v>180</v>
      </c>
      <c r="D9327" s="3">
        <v>390</v>
      </c>
      <c r="E9327" s="9" t="s">
        <v>193</v>
      </c>
      <c r="F9327" s="9" t="s">
        <v>194</v>
      </c>
      <c r="G9327" s="9" t="s">
        <v>183</v>
      </c>
      <c r="H9327" s="8">
        <v>45323</v>
      </c>
      <c r="I9327" s="8">
        <v>45341</v>
      </c>
      <c r="J9327" s="8" t="s">
        <v>975</v>
      </c>
      <c r="K9327" s="205" t="s">
        <v>196</v>
      </c>
      <c r="M9327" s="9" t="s">
        <v>207</v>
      </c>
      <c r="N9327" s="215">
        <v>45345.6983025347</v>
      </c>
      <c r="O9327" s="8">
        <v>45345</v>
      </c>
    </row>
    <row r="9328" spans="1:15" x14ac:dyDescent="0.25">
      <c r="A9328" s="8">
        <v>45714</v>
      </c>
      <c r="B9328" s="9" t="s">
        <v>188</v>
      </c>
      <c r="C9328" s="9" t="s">
        <v>180</v>
      </c>
      <c r="D9328" s="3">
        <v>390.84</v>
      </c>
      <c r="E9328" s="9" t="s">
        <v>11373</v>
      </c>
      <c r="F9328" s="9" t="s">
        <v>11374</v>
      </c>
      <c r="G9328" s="9" t="s">
        <v>183</v>
      </c>
      <c r="H9328" s="8">
        <v>45689</v>
      </c>
      <c r="I9328" s="8">
        <v>45712</v>
      </c>
      <c r="J9328" s="219" t="s">
        <v>14007</v>
      </c>
      <c r="K9328" s="205" t="s">
        <v>11376</v>
      </c>
      <c r="M9328" s="9" t="s">
        <v>190</v>
      </c>
      <c r="N9328" s="215">
        <v>45733.5614541088</v>
      </c>
      <c r="O9328" s="8">
        <v>45733</v>
      </c>
    </row>
    <row r="9329" spans="1:15" x14ac:dyDescent="0.25">
      <c r="A9329" s="8">
        <v>45762</v>
      </c>
      <c r="B9329" s="9" t="s">
        <v>8436</v>
      </c>
      <c r="C9329" s="9" t="s">
        <v>180</v>
      </c>
      <c r="D9329" s="3">
        <v>398.59</v>
      </c>
      <c r="E9329" s="9" t="s">
        <v>181</v>
      </c>
      <c r="F9329" s="9" t="s">
        <v>182</v>
      </c>
      <c r="G9329" s="9" t="s">
        <v>183</v>
      </c>
      <c r="H9329" s="8">
        <v>45748</v>
      </c>
      <c r="I9329" s="8">
        <v>45761</v>
      </c>
      <c r="J9329" s="219" t="s">
        <v>14767</v>
      </c>
      <c r="K9329" s="205" t="s">
        <v>185</v>
      </c>
      <c r="M9329" s="9" t="s">
        <v>8438</v>
      </c>
      <c r="N9329" s="215">
        <v>45777.922227581003</v>
      </c>
      <c r="O9329" s="8">
        <v>45777</v>
      </c>
    </row>
    <row r="9330" spans="1:15" x14ac:dyDescent="0.25">
      <c r="A9330" s="8">
        <v>45785</v>
      </c>
      <c r="B9330" s="9" t="s">
        <v>16553</v>
      </c>
      <c r="C9330" s="9" t="s">
        <v>180</v>
      </c>
      <c r="D9330" s="3">
        <v>399.23</v>
      </c>
      <c r="E9330" s="9" t="s">
        <v>181</v>
      </c>
      <c r="F9330" s="9" t="s">
        <v>182</v>
      </c>
      <c r="G9330" s="9" t="s">
        <v>183</v>
      </c>
      <c r="H9330" s="8">
        <v>45778</v>
      </c>
      <c r="I9330" s="8">
        <v>45782</v>
      </c>
      <c r="J9330" s="219" t="s">
        <v>16596</v>
      </c>
      <c r="K9330" s="205" t="s">
        <v>185</v>
      </c>
      <c r="M9330" s="9" t="s">
        <v>16555</v>
      </c>
      <c r="N9330" s="215">
        <v>45809.629870740697</v>
      </c>
      <c r="O9330" s="8">
        <v>45809</v>
      </c>
    </row>
    <row r="9331" spans="1:15" x14ac:dyDescent="0.25">
      <c r="A9331" s="8">
        <v>45706</v>
      </c>
      <c r="B9331" s="9" t="s">
        <v>188</v>
      </c>
      <c r="C9331" s="9" t="s">
        <v>180</v>
      </c>
      <c r="D9331" s="3">
        <v>399.99</v>
      </c>
      <c r="E9331" s="9" t="s">
        <v>882</v>
      </c>
      <c r="F9331" s="9" t="s">
        <v>883</v>
      </c>
      <c r="G9331" s="9" t="s">
        <v>183</v>
      </c>
      <c r="H9331" s="8">
        <v>45689</v>
      </c>
      <c r="I9331" s="8">
        <v>45705</v>
      </c>
      <c r="J9331" s="219" t="s">
        <v>14091</v>
      </c>
      <c r="K9331" s="205" t="s">
        <v>885</v>
      </c>
      <c r="M9331" s="9" t="s">
        <v>190</v>
      </c>
      <c r="N9331" s="215">
        <v>45733.5614541088</v>
      </c>
      <c r="O9331" s="8">
        <v>45733</v>
      </c>
    </row>
    <row r="9332" spans="1:15" x14ac:dyDescent="0.25">
      <c r="A9332" s="8">
        <v>45420</v>
      </c>
      <c r="B9332" s="9" t="s">
        <v>205</v>
      </c>
      <c r="C9332" s="9" t="s">
        <v>180</v>
      </c>
      <c r="D9332" s="3">
        <v>402.28</v>
      </c>
      <c r="E9332" s="9" t="s">
        <v>193</v>
      </c>
      <c r="F9332" s="9" t="s">
        <v>194</v>
      </c>
      <c r="G9332" s="9" t="s">
        <v>183</v>
      </c>
      <c r="H9332" s="8">
        <v>45413</v>
      </c>
      <c r="I9332" s="8">
        <v>45418</v>
      </c>
      <c r="J9332" s="8" t="s">
        <v>973</v>
      </c>
      <c r="K9332" s="205" t="s">
        <v>196</v>
      </c>
      <c r="M9332" s="9" t="s">
        <v>207</v>
      </c>
      <c r="N9332" s="215">
        <v>45421.815222858801</v>
      </c>
      <c r="O9332" s="8">
        <v>45421</v>
      </c>
    </row>
    <row r="9333" spans="1:15" x14ac:dyDescent="0.25">
      <c r="A9333" s="8">
        <v>45490</v>
      </c>
      <c r="B9333" s="9" t="s">
        <v>205</v>
      </c>
      <c r="C9333" s="9" t="s">
        <v>180</v>
      </c>
      <c r="D9333" s="3">
        <v>404.49</v>
      </c>
      <c r="E9333" s="9" t="s">
        <v>435</v>
      </c>
      <c r="F9333" s="9" t="s">
        <v>436</v>
      </c>
      <c r="G9333" s="9" t="s">
        <v>183</v>
      </c>
      <c r="H9333" s="8">
        <v>45474</v>
      </c>
      <c r="I9333" s="8">
        <v>45488</v>
      </c>
      <c r="J9333" s="8" t="s">
        <v>7965</v>
      </c>
      <c r="K9333" s="205" t="s">
        <v>438</v>
      </c>
      <c r="M9333" s="9" t="s">
        <v>207</v>
      </c>
      <c r="N9333" s="215">
        <v>45505.8848292361</v>
      </c>
      <c r="O9333" s="8">
        <v>45505</v>
      </c>
    </row>
    <row r="9334" spans="1:15" x14ac:dyDescent="0.25">
      <c r="A9334" s="8">
        <v>45561</v>
      </c>
      <c r="B9334" s="9" t="s">
        <v>8043</v>
      </c>
      <c r="C9334" s="9" t="s">
        <v>180</v>
      </c>
      <c r="D9334" s="3">
        <v>411.21</v>
      </c>
      <c r="E9334" s="9" t="s">
        <v>1190</v>
      </c>
      <c r="F9334" s="9" t="s">
        <v>1191</v>
      </c>
      <c r="G9334" s="9" t="s">
        <v>183</v>
      </c>
      <c r="H9334" s="8">
        <v>45536</v>
      </c>
      <c r="I9334" s="8">
        <v>45558</v>
      </c>
      <c r="J9334" s="8" t="s">
        <v>10191</v>
      </c>
      <c r="K9334" s="205" t="s">
        <v>1193</v>
      </c>
      <c r="M9334" s="9" t="s">
        <v>8045</v>
      </c>
      <c r="N9334" s="215">
        <v>45575.565837071801</v>
      </c>
      <c r="O9334" s="8">
        <v>45575</v>
      </c>
    </row>
    <row r="9335" spans="1:15" x14ac:dyDescent="0.25">
      <c r="A9335" s="8">
        <v>45561</v>
      </c>
      <c r="B9335" s="9" t="s">
        <v>10195</v>
      </c>
      <c r="C9335" s="9" t="s">
        <v>180</v>
      </c>
      <c r="D9335" s="3">
        <v>411.21</v>
      </c>
      <c r="E9335" s="9" t="s">
        <v>331</v>
      </c>
      <c r="F9335" s="9" t="s">
        <v>332</v>
      </c>
      <c r="G9335" s="9" t="s">
        <v>183</v>
      </c>
      <c r="H9335" s="8">
        <v>45536</v>
      </c>
      <c r="I9335" s="8">
        <v>45558</v>
      </c>
      <c r="J9335" s="8" t="s">
        <v>10196</v>
      </c>
      <c r="K9335" s="205" t="s">
        <v>334</v>
      </c>
      <c r="M9335" s="9" t="s">
        <v>10197</v>
      </c>
      <c r="N9335" s="215">
        <v>45575.565837071801</v>
      </c>
      <c r="O9335" s="8">
        <v>45575</v>
      </c>
    </row>
    <row r="9336" spans="1:15" x14ac:dyDescent="0.25">
      <c r="A9336" s="8">
        <v>45460</v>
      </c>
      <c r="B9336" s="9" t="s">
        <v>205</v>
      </c>
      <c r="C9336" s="9" t="s">
        <v>180</v>
      </c>
      <c r="D9336" s="3">
        <v>414.99</v>
      </c>
      <c r="E9336" s="9" t="s">
        <v>193</v>
      </c>
      <c r="F9336" s="9" t="s">
        <v>194</v>
      </c>
      <c r="G9336" s="9" t="s">
        <v>183</v>
      </c>
      <c r="H9336" s="8">
        <v>45444</v>
      </c>
      <c r="I9336" s="8">
        <v>45460</v>
      </c>
      <c r="J9336" s="8" t="s">
        <v>8787</v>
      </c>
      <c r="K9336" s="205" t="s">
        <v>196</v>
      </c>
      <c r="M9336" s="9" t="s">
        <v>207</v>
      </c>
      <c r="N9336" s="215">
        <v>45505.8848292361</v>
      </c>
      <c r="O9336" s="8">
        <v>45505</v>
      </c>
    </row>
    <row r="9337" spans="1:15" x14ac:dyDescent="0.25">
      <c r="A9337" s="8">
        <v>45762</v>
      </c>
      <c r="B9337" s="9" t="s">
        <v>8395</v>
      </c>
      <c r="C9337" s="9" t="s">
        <v>180</v>
      </c>
      <c r="D9337" s="3">
        <v>416.64</v>
      </c>
      <c r="E9337" s="9" t="s">
        <v>181</v>
      </c>
      <c r="F9337" s="9" t="s">
        <v>182</v>
      </c>
      <c r="G9337" s="9" t="s">
        <v>183</v>
      </c>
      <c r="H9337" s="8">
        <v>45748</v>
      </c>
      <c r="I9337" s="8">
        <v>45761</v>
      </c>
      <c r="J9337" s="219" t="s">
        <v>14730</v>
      </c>
      <c r="K9337" s="205" t="s">
        <v>185</v>
      </c>
      <c r="M9337" s="9" t="s">
        <v>8397</v>
      </c>
      <c r="N9337" s="215">
        <v>45777.922227581003</v>
      </c>
      <c r="O9337" s="8">
        <v>45777</v>
      </c>
    </row>
    <row r="9338" spans="1:15" x14ac:dyDescent="0.25">
      <c r="A9338" s="8">
        <v>45734</v>
      </c>
      <c r="B9338" s="9" t="s">
        <v>205</v>
      </c>
      <c r="C9338" s="9" t="s">
        <v>180</v>
      </c>
      <c r="D9338" s="3">
        <v>419.72</v>
      </c>
      <c r="E9338" s="9" t="s">
        <v>193</v>
      </c>
      <c r="F9338" s="9" t="s">
        <v>194</v>
      </c>
      <c r="G9338" s="9" t="s">
        <v>183</v>
      </c>
      <c r="H9338" s="8">
        <v>45717</v>
      </c>
      <c r="I9338" s="8">
        <v>45733</v>
      </c>
      <c r="J9338" s="219" t="s">
        <v>15352</v>
      </c>
      <c r="K9338" s="205" t="s">
        <v>196</v>
      </c>
      <c r="M9338" s="9" t="s">
        <v>207</v>
      </c>
      <c r="N9338" s="215">
        <v>45777.922227581003</v>
      </c>
      <c r="O9338" s="8">
        <v>45777</v>
      </c>
    </row>
    <row r="9339" spans="1:15" x14ac:dyDescent="0.25">
      <c r="A9339" s="8">
        <v>45623</v>
      </c>
      <c r="B9339" s="9" t="s">
        <v>188</v>
      </c>
      <c r="C9339" s="9" t="s">
        <v>180</v>
      </c>
      <c r="D9339" s="3">
        <v>423.56</v>
      </c>
      <c r="E9339" s="9" t="s">
        <v>11373</v>
      </c>
      <c r="F9339" s="9" t="s">
        <v>11374</v>
      </c>
      <c r="G9339" s="9" t="s">
        <v>183</v>
      </c>
      <c r="H9339" s="8">
        <v>45597</v>
      </c>
      <c r="I9339" s="8">
        <v>45621</v>
      </c>
      <c r="J9339" s="219" t="s">
        <v>11595</v>
      </c>
      <c r="K9339" s="205" t="s">
        <v>11376</v>
      </c>
      <c r="M9339" s="9" t="s">
        <v>190</v>
      </c>
      <c r="N9339" s="215">
        <v>45635.715607696802</v>
      </c>
      <c r="O9339" s="8">
        <v>45635</v>
      </c>
    </row>
    <row r="9340" spans="1:15" x14ac:dyDescent="0.25">
      <c r="A9340" s="8">
        <v>45911</v>
      </c>
      <c r="B9340" s="9" t="s">
        <v>3280</v>
      </c>
      <c r="C9340" s="9" t="s">
        <v>20449</v>
      </c>
      <c r="D9340" s="3">
        <v>-108</v>
      </c>
      <c r="E9340" s="9" t="s">
        <v>193</v>
      </c>
      <c r="F9340" s="9" t="s">
        <v>194</v>
      </c>
      <c r="G9340" s="9" t="s">
        <v>183</v>
      </c>
      <c r="H9340" s="8">
        <v>45901</v>
      </c>
      <c r="I9340" s="8">
        <v>45908</v>
      </c>
      <c r="J9340" s="219" t="s">
        <v>19490</v>
      </c>
      <c r="K9340" s="205" t="s">
        <v>196</v>
      </c>
      <c r="M9340" s="9" t="s">
        <v>3282</v>
      </c>
      <c r="N9340" s="215">
        <v>45929.807189814797</v>
      </c>
      <c r="O9340" s="8">
        <v>45929</v>
      </c>
    </row>
    <row r="9341" spans="1:15" x14ac:dyDescent="0.25">
      <c r="A9341" s="8">
        <v>45919</v>
      </c>
      <c r="B9341" s="9" t="s">
        <v>18613</v>
      </c>
      <c r="C9341" s="9" t="s">
        <v>180</v>
      </c>
      <c r="D9341" s="3">
        <v>425</v>
      </c>
      <c r="E9341" s="9" t="s">
        <v>521</v>
      </c>
      <c r="F9341" s="9" t="s">
        <v>522</v>
      </c>
      <c r="G9341" s="9" t="s">
        <v>183</v>
      </c>
      <c r="H9341" s="8">
        <v>45901</v>
      </c>
      <c r="I9341" s="8">
        <v>45915</v>
      </c>
      <c r="J9341" s="219" t="s">
        <v>19374</v>
      </c>
      <c r="K9341" s="205" t="s">
        <v>524</v>
      </c>
      <c r="M9341" s="9" t="s">
        <v>18615</v>
      </c>
      <c r="N9341" s="215">
        <v>45929.807189814797</v>
      </c>
      <c r="O9341" s="8">
        <v>45929</v>
      </c>
    </row>
    <row r="9342" spans="1:15" x14ac:dyDescent="0.25">
      <c r="A9342" s="8">
        <v>45904</v>
      </c>
      <c r="B9342" s="9" t="s">
        <v>3280</v>
      </c>
      <c r="C9342" s="9" t="s">
        <v>20449</v>
      </c>
      <c r="D9342" s="3">
        <v>-110</v>
      </c>
      <c r="E9342" s="9" t="s">
        <v>193</v>
      </c>
      <c r="F9342" s="9" t="s">
        <v>194</v>
      </c>
      <c r="G9342" s="9" t="s">
        <v>183</v>
      </c>
      <c r="H9342" s="8">
        <v>45901</v>
      </c>
      <c r="I9342" s="8">
        <v>45901</v>
      </c>
      <c r="J9342" s="219" t="s">
        <v>19642</v>
      </c>
      <c r="K9342" s="205" t="s">
        <v>196</v>
      </c>
      <c r="M9342" s="9" t="s">
        <v>3282</v>
      </c>
      <c r="N9342" s="215">
        <v>45929.807189814797</v>
      </c>
      <c r="O9342" s="8">
        <v>45929</v>
      </c>
    </row>
    <row r="9343" spans="1:15" x14ac:dyDescent="0.25">
      <c r="A9343" s="8">
        <v>45446</v>
      </c>
      <c r="B9343" s="9" t="s">
        <v>179</v>
      </c>
      <c r="C9343" s="9" t="s">
        <v>180</v>
      </c>
      <c r="D9343" s="3">
        <v>432.07</v>
      </c>
      <c r="E9343" s="9" t="s">
        <v>181</v>
      </c>
      <c r="F9343" s="9" t="s">
        <v>182</v>
      </c>
      <c r="G9343" s="9" t="s">
        <v>183</v>
      </c>
      <c r="H9343" s="8">
        <v>45444</v>
      </c>
      <c r="I9343" s="8">
        <v>45446</v>
      </c>
      <c r="J9343" s="8" t="s">
        <v>513</v>
      </c>
      <c r="K9343" s="205" t="s">
        <v>185</v>
      </c>
      <c r="M9343" s="9" t="s">
        <v>186</v>
      </c>
      <c r="N9343" s="215">
        <v>45460.791518807899</v>
      </c>
      <c r="O9343" s="8">
        <v>45460</v>
      </c>
    </row>
    <row r="9344" spans="1:15" x14ac:dyDescent="0.25">
      <c r="A9344" s="8">
        <v>45805</v>
      </c>
      <c r="B9344" s="9" t="s">
        <v>205</v>
      </c>
      <c r="C9344" s="9" t="s">
        <v>180</v>
      </c>
      <c r="D9344" s="3">
        <v>435.65</v>
      </c>
      <c r="E9344" s="9" t="s">
        <v>193</v>
      </c>
      <c r="F9344" s="9" t="s">
        <v>194</v>
      </c>
      <c r="G9344" s="9" t="s">
        <v>183</v>
      </c>
      <c r="H9344" s="8">
        <v>45778</v>
      </c>
      <c r="I9344" s="8">
        <v>45803</v>
      </c>
      <c r="J9344" s="8" t="s">
        <v>16080</v>
      </c>
      <c r="K9344" s="205" t="s">
        <v>196</v>
      </c>
      <c r="M9344" s="9" t="s">
        <v>207</v>
      </c>
      <c r="N9344" s="215">
        <v>45809.629870740697</v>
      </c>
      <c r="O9344" s="8">
        <v>45809</v>
      </c>
    </row>
    <row r="9345" spans="1:15" x14ac:dyDescent="0.25">
      <c r="A9345" s="8">
        <v>45859</v>
      </c>
      <c r="B9345" s="9" t="s">
        <v>3280</v>
      </c>
      <c r="C9345" s="9" t="s">
        <v>20449</v>
      </c>
      <c r="D9345" s="3">
        <v>-112</v>
      </c>
      <c r="E9345" s="9" t="s">
        <v>11373</v>
      </c>
      <c r="F9345" s="9" t="s">
        <v>11374</v>
      </c>
      <c r="G9345" s="9" t="s">
        <v>183</v>
      </c>
      <c r="H9345" s="8">
        <v>45839</v>
      </c>
      <c r="I9345" s="8">
        <v>45859</v>
      </c>
      <c r="J9345" s="219" t="s">
        <v>20315</v>
      </c>
      <c r="K9345" s="205" t="s">
        <v>11376</v>
      </c>
      <c r="M9345" s="9" t="s">
        <v>3282</v>
      </c>
      <c r="N9345" s="215">
        <v>45929.807189814797</v>
      </c>
      <c r="O9345" s="8">
        <v>45929</v>
      </c>
    </row>
    <row r="9346" spans="1:15" x14ac:dyDescent="0.25">
      <c r="A9346" s="8">
        <v>45762</v>
      </c>
      <c r="B9346" s="9" t="s">
        <v>14755</v>
      </c>
      <c r="C9346" s="9" t="s">
        <v>180</v>
      </c>
      <c r="D9346" s="3">
        <v>438.49</v>
      </c>
      <c r="E9346" s="9" t="s">
        <v>181</v>
      </c>
      <c r="F9346" s="9" t="s">
        <v>182</v>
      </c>
      <c r="G9346" s="9" t="s">
        <v>183</v>
      </c>
      <c r="H9346" s="8">
        <v>45748</v>
      </c>
      <c r="I9346" s="8">
        <v>45761</v>
      </c>
      <c r="J9346" s="219" t="s">
        <v>14756</v>
      </c>
      <c r="K9346" s="205" t="s">
        <v>185</v>
      </c>
      <c r="M9346" s="9" t="s">
        <v>14757</v>
      </c>
      <c r="N9346" s="215">
        <v>45777.922227581003</v>
      </c>
      <c r="O9346" s="8">
        <v>45777</v>
      </c>
    </row>
    <row r="9347" spans="1:15" x14ac:dyDescent="0.25">
      <c r="A9347" s="8">
        <v>45904</v>
      </c>
      <c r="B9347" s="9" t="s">
        <v>3280</v>
      </c>
      <c r="C9347" s="9" t="s">
        <v>20449</v>
      </c>
      <c r="D9347" s="3">
        <v>-125</v>
      </c>
      <c r="E9347" s="9" t="s">
        <v>193</v>
      </c>
      <c r="F9347" s="9" t="s">
        <v>194</v>
      </c>
      <c r="G9347" s="9" t="s">
        <v>183</v>
      </c>
      <c r="H9347" s="8">
        <v>45901</v>
      </c>
      <c r="I9347" s="8">
        <v>45901</v>
      </c>
      <c r="J9347" s="219" t="s">
        <v>19641</v>
      </c>
      <c r="K9347" s="205" t="s">
        <v>196</v>
      </c>
      <c r="M9347" s="9" t="s">
        <v>3282</v>
      </c>
      <c r="N9347" s="215">
        <v>45929.807189814797</v>
      </c>
      <c r="O9347" s="8">
        <v>45929</v>
      </c>
    </row>
    <row r="9348" spans="1:15" x14ac:dyDescent="0.25">
      <c r="A9348" s="8">
        <v>45910</v>
      </c>
      <c r="B9348" s="9" t="s">
        <v>3280</v>
      </c>
      <c r="C9348" s="9" t="s">
        <v>20449</v>
      </c>
      <c r="D9348" s="3">
        <v>-145</v>
      </c>
      <c r="E9348" s="9" t="s">
        <v>521</v>
      </c>
      <c r="F9348" s="9" t="s">
        <v>522</v>
      </c>
      <c r="G9348" s="9" t="s">
        <v>183</v>
      </c>
      <c r="H9348" s="8">
        <v>45901</v>
      </c>
      <c r="I9348" s="8">
        <v>45908</v>
      </c>
      <c r="J9348" s="219" t="s">
        <v>19524</v>
      </c>
      <c r="K9348" s="205" t="s">
        <v>524</v>
      </c>
      <c r="M9348" s="9" t="s">
        <v>3282</v>
      </c>
      <c r="N9348" s="215">
        <v>45929.807189814797</v>
      </c>
      <c r="O9348" s="8">
        <v>45929</v>
      </c>
    </row>
    <row r="9349" spans="1:15" x14ac:dyDescent="0.25">
      <c r="A9349" s="8">
        <v>45902</v>
      </c>
      <c r="B9349" s="9" t="s">
        <v>3280</v>
      </c>
      <c r="C9349" s="9" t="s">
        <v>20449</v>
      </c>
      <c r="D9349" s="3">
        <v>-1390</v>
      </c>
      <c r="E9349" s="9" t="s">
        <v>193</v>
      </c>
      <c r="F9349" s="9" t="s">
        <v>194</v>
      </c>
      <c r="G9349" s="9" t="s">
        <v>183</v>
      </c>
      <c r="H9349" s="8">
        <v>45901</v>
      </c>
      <c r="I9349" s="8">
        <v>45901</v>
      </c>
      <c r="J9349" s="219" t="s">
        <v>19685</v>
      </c>
      <c r="K9349" s="205" t="s">
        <v>196</v>
      </c>
      <c r="M9349" s="9" t="s">
        <v>3282</v>
      </c>
      <c r="N9349" s="215">
        <v>45929.807189814797</v>
      </c>
      <c r="O9349" s="8">
        <v>45929</v>
      </c>
    </row>
    <row r="9350" spans="1:15" x14ac:dyDescent="0.25">
      <c r="A9350" s="8">
        <v>45533</v>
      </c>
      <c r="B9350" s="9" t="s">
        <v>205</v>
      </c>
      <c r="C9350" s="9" t="s">
        <v>180</v>
      </c>
      <c r="D9350" s="3">
        <v>462</v>
      </c>
      <c r="E9350" s="9" t="s">
        <v>193</v>
      </c>
      <c r="F9350" s="9" t="s">
        <v>194</v>
      </c>
      <c r="G9350" s="9" t="s">
        <v>183</v>
      </c>
      <c r="H9350" s="8">
        <v>45505</v>
      </c>
      <c r="I9350" s="8">
        <v>45530</v>
      </c>
      <c r="J9350" s="8" t="s">
        <v>8957</v>
      </c>
      <c r="K9350" s="205" t="s">
        <v>196</v>
      </c>
      <c r="M9350" s="9" t="s">
        <v>207</v>
      </c>
      <c r="N9350" s="215">
        <v>45534.648212951397</v>
      </c>
      <c r="O9350" s="8">
        <v>45534</v>
      </c>
    </row>
    <row r="9351" spans="1:15" x14ac:dyDescent="0.25">
      <c r="A9351" s="8">
        <v>45875</v>
      </c>
      <c r="B9351" s="9" t="s">
        <v>20074</v>
      </c>
      <c r="C9351" s="9" t="s">
        <v>15702</v>
      </c>
      <c r="D9351" s="3">
        <v>370.09</v>
      </c>
      <c r="E9351" s="9" t="s">
        <v>422</v>
      </c>
      <c r="F9351" s="9" t="s">
        <v>423</v>
      </c>
      <c r="G9351" s="9" t="s">
        <v>183</v>
      </c>
      <c r="H9351" s="8">
        <v>45870</v>
      </c>
      <c r="I9351" s="8">
        <v>45873</v>
      </c>
      <c r="J9351" s="219" t="s">
        <v>20075</v>
      </c>
      <c r="K9351" s="205" t="s">
        <v>425</v>
      </c>
      <c r="M9351" s="9" t="s">
        <v>20076</v>
      </c>
      <c r="N9351" s="215">
        <v>45929.807189814797</v>
      </c>
      <c r="O9351" s="8"/>
    </row>
    <row r="9352" spans="1:15" x14ac:dyDescent="0.25">
      <c r="A9352" s="8">
        <v>45314</v>
      </c>
      <c r="B9352" s="9" t="s">
        <v>1388</v>
      </c>
      <c r="C9352" s="9" t="s">
        <v>431</v>
      </c>
      <c r="D9352" s="3">
        <v>-60.76</v>
      </c>
      <c r="E9352" s="9" t="s">
        <v>724</v>
      </c>
      <c r="F9352" s="9" t="s">
        <v>118</v>
      </c>
      <c r="G9352" s="9" t="s">
        <v>210</v>
      </c>
      <c r="H9352" s="8">
        <v>45292</v>
      </c>
      <c r="I9352" s="8">
        <v>45313</v>
      </c>
      <c r="J9352" s="8" t="s">
        <v>3852</v>
      </c>
      <c r="K9352" s="205" t="s">
        <v>121</v>
      </c>
      <c r="M9352" s="9" t="s">
        <v>1388</v>
      </c>
      <c r="N9352" s="215">
        <v>45318.192840775497</v>
      </c>
      <c r="O9352" s="8">
        <v>45317</v>
      </c>
    </row>
    <row r="9353" spans="1:15" x14ac:dyDescent="0.25">
      <c r="A9353" s="8">
        <v>45331</v>
      </c>
      <c r="B9353" s="9" t="s">
        <v>205</v>
      </c>
      <c r="C9353" s="9" t="s">
        <v>180</v>
      </c>
      <c r="D9353" s="3">
        <v>485.25</v>
      </c>
      <c r="E9353" s="9" t="s">
        <v>193</v>
      </c>
      <c r="F9353" s="9" t="s">
        <v>194</v>
      </c>
      <c r="G9353" s="9" t="s">
        <v>183</v>
      </c>
      <c r="H9353" s="8">
        <v>45323</v>
      </c>
      <c r="I9353" s="8">
        <v>45327</v>
      </c>
      <c r="J9353" s="8" t="s">
        <v>963</v>
      </c>
      <c r="K9353" s="205" t="s">
        <v>196</v>
      </c>
      <c r="M9353" s="9" t="s">
        <v>207</v>
      </c>
      <c r="N9353" s="215">
        <v>45336.674582523097</v>
      </c>
      <c r="O9353" s="8">
        <v>45336</v>
      </c>
    </row>
    <row r="9354" spans="1:15" x14ac:dyDescent="0.25">
      <c r="A9354" s="8">
        <v>45407</v>
      </c>
      <c r="B9354" s="9" t="s">
        <v>205</v>
      </c>
      <c r="C9354" s="9" t="s">
        <v>180</v>
      </c>
      <c r="D9354" s="3">
        <v>488</v>
      </c>
      <c r="E9354" s="9" t="s">
        <v>193</v>
      </c>
      <c r="F9354" s="9" t="s">
        <v>194</v>
      </c>
      <c r="G9354" s="9" t="s">
        <v>183</v>
      </c>
      <c r="H9354" s="8">
        <v>45383</v>
      </c>
      <c r="I9354" s="8">
        <v>45404</v>
      </c>
      <c r="J9354" s="8" t="s">
        <v>962</v>
      </c>
      <c r="K9354" s="205" t="s">
        <v>196</v>
      </c>
      <c r="M9354" s="9" t="s">
        <v>207</v>
      </c>
      <c r="N9354" s="215">
        <v>45412.662961076399</v>
      </c>
      <c r="O9354" s="8">
        <v>45412</v>
      </c>
    </row>
    <row r="9355" spans="1:15" x14ac:dyDescent="0.25">
      <c r="A9355" s="8">
        <v>45475</v>
      </c>
      <c r="B9355" s="9" t="s">
        <v>179</v>
      </c>
      <c r="C9355" s="9" t="s">
        <v>180</v>
      </c>
      <c r="D9355" s="3">
        <v>499.27</v>
      </c>
      <c r="E9355" s="9" t="s">
        <v>181</v>
      </c>
      <c r="F9355" s="9" t="s">
        <v>182</v>
      </c>
      <c r="G9355" s="9" t="s">
        <v>183</v>
      </c>
      <c r="H9355" s="8">
        <v>45474</v>
      </c>
      <c r="I9355" s="8">
        <v>45474</v>
      </c>
      <c r="J9355" s="8" t="s">
        <v>8223</v>
      </c>
      <c r="K9355" s="205" t="s">
        <v>185</v>
      </c>
      <c r="M9355" s="9" t="s">
        <v>186</v>
      </c>
      <c r="N9355" s="215">
        <v>45505.8848292361</v>
      </c>
      <c r="O9355" s="8">
        <v>45505</v>
      </c>
    </row>
    <row r="9356" spans="1:15" x14ac:dyDescent="0.25">
      <c r="A9356" s="8">
        <v>45706</v>
      </c>
      <c r="B9356" s="9" t="s">
        <v>188</v>
      </c>
      <c r="C9356" s="9" t="s">
        <v>180</v>
      </c>
      <c r="D9356" s="3">
        <v>499.92</v>
      </c>
      <c r="E9356" s="9" t="s">
        <v>939</v>
      </c>
      <c r="F9356" s="9" t="s">
        <v>940</v>
      </c>
      <c r="G9356" s="9" t="s">
        <v>183</v>
      </c>
      <c r="H9356" s="8">
        <v>45689</v>
      </c>
      <c r="I9356" s="8">
        <v>45705</v>
      </c>
      <c r="J9356" s="219" t="s">
        <v>14096</v>
      </c>
      <c r="K9356" s="205" t="s">
        <v>942</v>
      </c>
      <c r="M9356" s="9" t="s">
        <v>190</v>
      </c>
      <c r="N9356" s="215">
        <v>45733.5614541088</v>
      </c>
      <c r="O9356" s="8">
        <v>45733</v>
      </c>
    </row>
    <row r="9357" spans="1:15" x14ac:dyDescent="0.25">
      <c r="A9357" s="8">
        <v>45497</v>
      </c>
      <c r="B9357" s="9" t="s">
        <v>7726</v>
      </c>
      <c r="C9357" s="9" t="s">
        <v>180</v>
      </c>
      <c r="D9357" s="3">
        <v>500</v>
      </c>
      <c r="E9357" s="9" t="s">
        <v>422</v>
      </c>
      <c r="F9357" s="9" t="s">
        <v>423</v>
      </c>
      <c r="G9357" s="9" t="s">
        <v>183</v>
      </c>
      <c r="H9357" s="8">
        <v>45474</v>
      </c>
      <c r="I9357" s="8">
        <v>45495</v>
      </c>
      <c r="J9357" s="8" t="s">
        <v>7727</v>
      </c>
      <c r="K9357" s="205" t="s">
        <v>425</v>
      </c>
      <c r="M9357" s="9" t="s">
        <v>7728</v>
      </c>
      <c r="N9357" s="215">
        <v>45505.8848292361</v>
      </c>
      <c r="O9357" s="8"/>
    </row>
    <row r="9358" spans="1:15" x14ac:dyDescent="0.25">
      <c r="A9358" s="8">
        <v>45771</v>
      </c>
      <c r="B9358" s="9" t="s">
        <v>205</v>
      </c>
      <c r="C9358" s="9" t="s">
        <v>180</v>
      </c>
      <c r="D9358" s="3">
        <v>500</v>
      </c>
      <c r="E9358" s="9" t="s">
        <v>193</v>
      </c>
      <c r="F9358" s="9" t="s">
        <v>194</v>
      </c>
      <c r="G9358" s="9" t="s">
        <v>183</v>
      </c>
      <c r="H9358" s="8">
        <v>45748</v>
      </c>
      <c r="I9358" s="8">
        <v>45768</v>
      </c>
      <c r="J9358" s="8" t="s">
        <v>15868</v>
      </c>
      <c r="K9358" s="205" t="s">
        <v>196</v>
      </c>
      <c r="M9358" s="9" t="s">
        <v>207</v>
      </c>
      <c r="N9358" s="215">
        <v>45785.029943333298</v>
      </c>
      <c r="O9358" s="8">
        <v>45784</v>
      </c>
    </row>
    <row r="9359" spans="1:15" x14ac:dyDescent="0.25">
      <c r="A9359" s="8">
        <v>45719</v>
      </c>
      <c r="B9359" s="9" t="s">
        <v>205</v>
      </c>
      <c r="C9359" s="9" t="s">
        <v>180</v>
      </c>
      <c r="D9359" s="3">
        <v>500</v>
      </c>
      <c r="E9359" s="9" t="s">
        <v>193</v>
      </c>
      <c r="F9359" s="9" t="s">
        <v>194</v>
      </c>
      <c r="G9359" s="9" t="s">
        <v>183</v>
      </c>
      <c r="H9359" s="8">
        <v>45717</v>
      </c>
      <c r="I9359" s="8">
        <v>45719</v>
      </c>
      <c r="J9359" s="219" t="s">
        <v>13925</v>
      </c>
      <c r="K9359" s="205" t="s">
        <v>196</v>
      </c>
      <c r="M9359" s="9" t="s">
        <v>207</v>
      </c>
      <c r="N9359" s="215">
        <v>45733.5614541088</v>
      </c>
      <c r="O9359" s="8">
        <v>45733</v>
      </c>
    </row>
    <row r="9360" spans="1:15" x14ac:dyDescent="0.25">
      <c r="A9360" s="8">
        <v>45686</v>
      </c>
      <c r="B9360" s="9" t="s">
        <v>205</v>
      </c>
      <c r="C9360" s="9" t="s">
        <v>180</v>
      </c>
      <c r="D9360" s="3">
        <v>500</v>
      </c>
      <c r="E9360" s="9" t="s">
        <v>193</v>
      </c>
      <c r="F9360" s="9" t="s">
        <v>194</v>
      </c>
      <c r="G9360" s="9" t="s">
        <v>183</v>
      </c>
      <c r="H9360" s="8">
        <v>45658</v>
      </c>
      <c r="I9360" s="8">
        <v>45684</v>
      </c>
      <c r="J9360" s="219" t="s">
        <v>13207</v>
      </c>
      <c r="K9360" s="205" t="s">
        <v>196</v>
      </c>
      <c r="M9360" s="9" t="s">
        <v>207</v>
      </c>
      <c r="N9360" s="215">
        <v>45706.0637561111</v>
      </c>
      <c r="O9360" s="8">
        <v>45705</v>
      </c>
    </row>
    <row r="9361" spans="1:15" x14ac:dyDescent="0.25">
      <c r="A9361" s="8">
        <v>45496</v>
      </c>
      <c r="B9361" s="9" t="s">
        <v>664</v>
      </c>
      <c r="C9361" s="9" t="s">
        <v>180</v>
      </c>
      <c r="D9361" s="3">
        <v>500</v>
      </c>
      <c r="E9361" s="9" t="s">
        <v>422</v>
      </c>
      <c r="F9361" s="9" t="s">
        <v>423</v>
      </c>
      <c r="G9361" s="9" t="s">
        <v>183</v>
      </c>
      <c r="H9361" s="8">
        <v>45474</v>
      </c>
      <c r="I9361" s="8">
        <v>45495</v>
      </c>
      <c r="J9361" s="8" t="s">
        <v>7757</v>
      </c>
      <c r="K9361" s="205" t="s">
        <v>425</v>
      </c>
      <c r="M9361" s="9" t="s">
        <v>666</v>
      </c>
      <c r="N9361" s="215">
        <v>45505.8848292361</v>
      </c>
      <c r="O9361" s="8">
        <v>45505</v>
      </c>
    </row>
    <row r="9362" spans="1:15" x14ac:dyDescent="0.25">
      <c r="A9362" s="8">
        <v>45313</v>
      </c>
      <c r="B9362" s="9" t="s">
        <v>4569</v>
      </c>
      <c r="C9362" s="9" t="s">
        <v>441</v>
      </c>
      <c r="D9362" s="3">
        <v>-248.96</v>
      </c>
      <c r="E9362" s="9" t="s">
        <v>724</v>
      </c>
      <c r="F9362" s="9" t="s">
        <v>118</v>
      </c>
      <c r="G9362" s="9" t="s">
        <v>210</v>
      </c>
      <c r="H9362" s="8">
        <v>45292</v>
      </c>
      <c r="I9362" s="8">
        <v>45313</v>
      </c>
      <c r="J9362" s="8" t="s">
        <v>4570</v>
      </c>
      <c r="K9362" s="205" t="s">
        <v>121</v>
      </c>
      <c r="M9362" s="9" t="s">
        <v>4571</v>
      </c>
      <c r="N9362" s="215">
        <v>45318.192840775497</v>
      </c>
      <c r="O9362" s="8"/>
    </row>
    <row r="9363" spans="1:15" x14ac:dyDescent="0.25">
      <c r="A9363" s="8">
        <v>45712</v>
      </c>
      <c r="B9363" s="9" t="s">
        <v>188</v>
      </c>
      <c r="C9363" s="9" t="s">
        <v>180</v>
      </c>
      <c r="D9363" s="3">
        <v>503.27</v>
      </c>
      <c r="E9363" s="9" t="s">
        <v>11373</v>
      </c>
      <c r="F9363" s="9" t="s">
        <v>11374</v>
      </c>
      <c r="G9363" s="9" t="s">
        <v>183</v>
      </c>
      <c r="H9363" s="8">
        <v>45689</v>
      </c>
      <c r="I9363" s="8">
        <v>45712</v>
      </c>
      <c r="J9363" s="219" t="s">
        <v>14039</v>
      </c>
      <c r="K9363" s="205" t="s">
        <v>11376</v>
      </c>
      <c r="M9363" s="9" t="s">
        <v>190</v>
      </c>
      <c r="N9363" s="215">
        <v>45733.5614541088</v>
      </c>
      <c r="O9363" s="8">
        <v>45733</v>
      </c>
    </row>
    <row r="9364" spans="1:15" x14ac:dyDescent="0.25">
      <c r="A9364" s="8">
        <v>45474</v>
      </c>
      <c r="B9364" s="9" t="s">
        <v>205</v>
      </c>
      <c r="C9364" s="9" t="s">
        <v>180</v>
      </c>
      <c r="D9364" s="3">
        <v>505.46</v>
      </c>
      <c r="E9364" s="9" t="s">
        <v>193</v>
      </c>
      <c r="F9364" s="9" t="s">
        <v>194</v>
      </c>
      <c r="G9364" s="9" t="s">
        <v>183</v>
      </c>
      <c r="H9364" s="8">
        <v>45474</v>
      </c>
      <c r="I9364" s="8">
        <v>45474</v>
      </c>
      <c r="J9364" s="8" t="s">
        <v>8292</v>
      </c>
      <c r="K9364" s="205" t="s">
        <v>196</v>
      </c>
      <c r="M9364" s="9" t="s">
        <v>207</v>
      </c>
      <c r="N9364" s="215">
        <v>45505.8848292361</v>
      </c>
      <c r="O9364" s="8">
        <v>45505</v>
      </c>
    </row>
    <row r="9365" spans="1:15" x14ac:dyDescent="0.25">
      <c r="A9365" s="8">
        <v>45428</v>
      </c>
      <c r="B9365" s="9" t="s">
        <v>205</v>
      </c>
      <c r="C9365" s="9" t="s">
        <v>180</v>
      </c>
      <c r="D9365" s="3">
        <v>508.69</v>
      </c>
      <c r="E9365" s="9" t="s">
        <v>435</v>
      </c>
      <c r="F9365" s="9" t="s">
        <v>436</v>
      </c>
      <c r="G9365" s="9" t="s">
        <v>183</v>
      </c>
      <c r="H9365" s="8">
        <v>45413</v>
      </c>
      <c r="I9365" s="8">
        <v>45425</v>
      </c>
      <c r="J9365" s="8" t="s">
        <v>961</v>
      </c>
      <c r="K9365" s="205" t="s">
        <v>438</v>
      </c>
      <c r="M9365" s="9" t="s">
        <v>207</v>
      </c>
      <c r="N9365" s="215">
        <v>45445.039048634302</v>
      </c>
      <c r="O9365" s="8">
        <v>45444</v>
      </c>
    </row>
    <row r="9366" spans="1:15" x14ac:dyDescent="0.25">
      <c r="A9366" s="8">
        <v>45313</v>
      </c>
      <c r="B9366" s="9" t="s">
        <v>1000</v>
      </c>
      <c r="C9366" s="9" t="s">
        <v>874</v>
      </c>
      <c r="D9366" s="3">
        <v>248.96</v>
      </c>
      <c r="E9366" s="9" t="s">
        <v>724</v>
      </c>
      <c r="F9366" s="9" t="s">
        <v>118</v>
      </c>
      <c r="G9366" s="9" t="s">
        <v>210</v>
      </c>
      <c r="H9366" s="8">
        <v>45292</v>
      </c>
      <c r="I9366" s="8">
        <v>45313</v>
      </c>
      <c r="J9366" s="8" t="s">
        <v>1001</v>
      </c>
      <c r="K9366" s="205" t="s">
        <v>121</v>
      </c>
      <c r="M9366" s="9" t="s">
        <v>1002</v>
      </c>
      <c r="N9366" s="215">
        <v>45318.192840775497</v>
      </c>
      <c r="O9366" s="8"/>
    </row>
    <row r="9367" spans="1:15" x14ac:dyDescent="0.25">
      <c r="A9367" s="8">
        <v>45762</v>
      </c>
      <c r="B9367" s="9" t="s">
        <v>8409</v>
      </c>
      <c r="C9367" s="9" t="s">
        <v>180</v>
      </c>
      <c r="D9367" s="3">
        <v>516.75</v>
      </c>
      <c r="E9367" s="9" t="s">
        <v>181</v>
      </c>
      <c r="F9367" s="9" t="s">
        <v>182</v>
      </c>
      <c r="G9367" s="9" t="s">
        <v>183</v>
      </c>
      <c r="H9367" s="8">
        <v>45748</v>
      </c>
      <c r="I9367" s="8">
        <v>45761</v>
      </c>
      <c r="J9367" s="219" t="s">
        <v>14774</v>
      </c>
      <c r="K9367" s="205" t="s">
        <v>185</v>
      </c>
      <c r="M9367" s="9" t="s">
        <v>8411</v>
      </c>
      <c r="N9367" s="215">
        <v>45777.922227581003</v>
      </c>
      <c r="O9367" s="8">
        <v>45777</v>
      </c>
    </row>
    <row r="9368" spans="1:15" x14ac:dyDescent="0.25">
      <c r="A9368" s="8">
        <v>45313</v>
      </c>
      <c r="B9368" s="9" t="s">
        <v>1388</v>
      </c>
      <c r="C9368" s="9" t="s">
        <v>431</v>
      </c>
      <c r="D9368" s="3">
        <v>-80.16</v>
      </c>
      <c r="E9368" s="9" t="s">
        <v>724</v>
      </c>
      <c r="F9368" s="9" t="s">
        <v>118</v>
      </c>
      <c r="G9368" s="9" t="s">
        <v>210</v>
      </c>
      <c r="H9368" s="8">
        <v>45292</v>
      </c>
      <c r="I9368" s="8">
        <v>45313</v>
      </c>
      <c r="J9368" s="8" t="s">
        <v>4051</v>
      </c>
      <c r="K9368" s="205" t="s">
        <v>121</v>
      </c>
      <c r="M9368" s="9" t="s">
        <v>1388</v>
      </c>
      <c r="N9368" s="215">
        <v>45318.192840775497</v>
      </c>
      <c r="O9368" s="8">
        <v>45317</v>
      </c>
    </row>
    <row r="9369" spans="1:15" x14ac:dyDescent="0.25">
      <c r="A9369" s="8">
        <v>45312</v>
      </c>
      <c r="B9369" s="9" t="s">
        <v>4015</v>
      </c>
      <c r="C9369" s="9" t="s">
        <v>209</v>
      </c>
      <c r="D9369" s="3">
        <v>-76.760000000000005</v>
      </c>
      <c r="E9369" s="9" t="s">
        <v>724</v>
      </c>
      <c r="F9369" s="9" t="s">
        <v>118</v>
      </c>
      <c r="G9369" s="9" t="s">
        <v>210</v>
      </c>
      <c r="H9369" s="8">
        <v>45292</v>
      </c>
      <c r="I9369" s="8">
        <v>45306</v>
      </c>
      <c r="J9369" s="8" t="s">
        <v>4016</v>
      </c>
      <c r="K9369" s="205" t="s">
        <v>121</v>
      </c>
      <c r="M9369" s="9" t="s">
        <v>4017</v>
      </c>
      <c r="N9369" s="215">
        <v>45318.192840775497</v>
      </c>
      <c r="O9369" s="8"/>
    </row>
    <row r="9370" spans="1:15" x14ac:dyDescent="0.25">
      <c r="A9370" s="8">
        <v>45312</v>
      </c>
      <c r="B9370" s="9" t="s">
        <v>123</v>
      </c>
      <c r="C9370" s="9" t="s">
        <v>124</v>
      </c>
      <c r="D9370" s="3">
        <v>-14.32</v>
      </c>
      <c r="E9370" s="9" t="s">
        <v>724</v>
      </c>
      <c r="F9370" s="9" t="s">
        <v>118</v>
      </c>
      <c r="G9370" s="9" t="s">
        <v>210</v>
      </c>
      <c r="H9370" s="8">
        <v>45292</v>
      </c>
      <c r="I9370" s="8">
        <v>45306</v>
      </c>
      <c r="J9370" s="8" t="s">
        <v>2299</v>
      </c>
      <c r="K9370" s="205" t="s">
        <v>121</v>
      </c>
      <c r="M9370" s="9" t="s">
        <v>126</v>
      </c>
      <c r="N9370" s="215">
        <v>45318.192840775497</v>
      </c>
      <c r="O9370" s="8"/>
    </row>
    <row r="9371" spans="1:15" x14ac:dyDescent="0.25">
      <c r="A9371" s="8">
        <v>45322</v>
      </c>
      <c r="B9371" s="9" t="s">
        <v>205</v>
      </c>
      <c r="C9371" s="9" t="s">
        <v>180</v>
      </c>
      <c r="D9371" s="3">
        <v>539.70000000000005</v>
      </c>
      <c r="E9371" s="9" t="s">
        <v>193</v>
      </c>
      <c r="F9371" s="9" t="s">
        <v>194</v>
      </c>
      <c r="G9371" s="9" t="s">
        <v>183</v>
      </c>
      <c r="H9371" s="8">
        <v>45292</v>
      </c>
      <c r="I9371" s="8">
        <v>45320</v>
      </c>
      <c r="J9371" s="8" t="s">
        <v>960</v>
      </c>
      <c r="K9371" s="205" t="s">
        <v>196</v>
      </c>
      <c r="M9371" s="9" t="s">
        <v>207</v>
      </c>
      <c r="N9371" s="215">
        <v>45324.933394479202</v>
      </c>
      <c r="O9371" s="8">
        <v>45324</v>
      </c>
    </row>
    <row r="9372" spans="1:15" x14ac:dyDescent="0.25">
      <c r="A9372" s="8">
        <v>45399</v>
      </c>
      <c r="B9372" s="9" t="s">
        <v>205</v>
      </c>
      <c r="C9372" s="9" t="s">
        <v>180</v>
      </c>
      <c r="D9372" s="3">
        <v>540</v>
      </c>
      <c r="E9372" s="9" t="s">
        <v>193</v>
      </c>
      <c r="F9372" s="9" t="s">
        <v>194</v>
      </c>
      <c r="G9372" s="9" t="s">
        <v>183</v>
      </c>
      <c r="H9372" s="8">
        <v>45383</v>
      </c>
      <c r="I9372" s="8">
        <v>45397</v>
      </c>
      <c r="J9372" s="8" t="s">
        <v>959</v>
      </c>
      <c r="K9372" s="205" t="s">
        <v>196</v>
      </c>
      <c r="M9372" s="9" t="s">
        <v>207</v>
      </c>
      <c r="N9372" s="215">
        <v>45402.639274791698</v>
      </c>
      <c r="O9372" s="8">
        <v>45402</v>
      </c>
    </row>
    <row r="9373" spans="1:15" x14ac:dyDescent="0.25">
      <c r="A9373" s="8">
        <v>45839</v>
      </c>
      <c r="B9373" s="9" t="s">
        <v>18613</v>
      </c>
      <c r="C9373" s="9" t="s">
        <v>180</v>
      </c>
      <c r="D9373" s="3">
        <v>550</v>
      </c>
      <c r="E9373" s="9" t="s">
        <v>193</v>
      </c>
      <c r="F9373" s="9" t="s">
        <v>194</v>
      </c>
      <c r="G9373" s="9" t="s">
        <v>183</v>
      </c>
      <c r="H9373" s="8">
        <v>45839</v>
      </c>
      <c r="I9373" s="8">
        <v>45838</v>
      </c>
      <c r="J9373" s="219" t="s">
        <v>18976</v>
      </c>
      <c r="K9373" s="205" t="s">
        <v>196</v>
      </c>
      <c r="M9373" s="9" t="s">
        <v>18615</v>
      </c>
      <c r="N9373" s="215">
        <v>45862.622311099498</v>
      </c>
      <c r="O9373" s="8">
        <v>45862</v>
      </c>
    </row>
    <row r="9374" spans="1:15" x14ac:dyDescent="0.25">
      <c r="A9374" s="8">
        <v>45312</v>
      </c>
      <c r="B9374" s="9" t="s">
        <v>1771</v>
      </c>
      <c r="C9374" s="9" t="s">
        <v>1017</v>
      </c>
      <c r="D9374" s="3">
        <v>-7.15</v>
      </c>
      <c r="E9374" s="9" t="s">
        <v>724</v>
      </c>
      <c r="F9374" s="9" t="s">
        <v>118</v>
      </c>
      <c r="G9374" s="9" t="s">
        <v>210</v>
      </c>
      <c r="H9374" s="8">
        <v>45292</v>
      </c>
      <c r="I9374" s="8">
        <v>45306</v>
      </c>
      <c r="J9374" s="8" t="s">
        <v>1772</v>
      </c>
      <c r="K9374" s="205" t="s">
        <v>121</v>
      </c>
      <c r="M9374" s="9" t="s">
        <v>1773</v>
      </c>
      <c r="N9374" s="215">
        <v>45318.192840775497</v>
      </c>
      <c r="O9374" s="8"/>
    </row>
    <row r="9375" spans="1:15" x14ac:dyDescent="0.25">
      <c r="A9375" s="8">
        <v>45311</v>
      </c>
      <c r="B9375" s="9" t="s">
        <v>3755</v>
      </c>
      <c r="C9375" s="9" t="s">
        <v>301</v>
      </c>
      <c r="D9375" s="3">
        <v>-55.1</v>
      </c>
      <c r="E9375" s="9" t="s">
        <v>724</v>
      </c>
      <c r="F9375" s="9" t="s">
        <v>118</v>
      </c>
      <c r="G9375" s="9" t="s">
        <v>210</v>
      </c>
      <c r="H9375" s="8">
        <v>45292</v>
      </c>
      <c r="I9375" s="8">
        <v>45306</v>
      </c>
      <c r="J9375" s="8" t="s">
        <v>3756</v>
      </c>
      <c r="K9375" s="205" t="s">
        <v>121</v>
      </c>
      <c r="M9375" s="9" t="s">
        <v>3757</v>
      </c>
      <c r="N9375" s="215">
        <v>45318.192840775497</v>
      </c>
      <c r="O9375" s="8"/>
    </row>
    <row r="9376" spans="1:15" x14ac:dyDescent="0.25">
      <c r="A9376" s="8">
        <v>45311</v>
      </c>
      <c r="B9376" s="9" t="s">
        <v>1781</v>
      </c>
      <c r="C9376" s="9" t="s">
        <v>224</v>
      </c>
      <c r="D9376" s="3">
        <v>-7.45</v>
      </c>
      <c r="E9376" s="9" t="s">
        <v>724</v>
      </c>
      <c r="F9376" s="9" t="s">
        <v>118</v>
      </c>
      <c r="G9376" s="9" t="s">
        <v>210</v>
      </c>
      <c r="H9376" s="8">
        <v>45292</v>
      </c>
      <c r="I9376" s="8">
        <v>45306</v>
      </c>
      <c r="J9376" s="8" t="s">
        <v>1782</v>
      </c>
      <c r="K9376" s="205" t="s">
        <v>121</v>
      </c>
      <c r="M9376" s="9" t="s">
        <v>1783</v>
      </c>
      <c r="N9376" s="215">
        <v>45318.192840775497</v>
      </c>
      <c r="O9376" s="8"/>
    </row>
    <row r="9377" spans="1:15" x14ac:dyDescent="0.25">
      <c r="A9377" s="8">
        <v>45311</v>
      </c>
      <c r="B9377" s="9" t="s">
        <v>145</v>
      </c>
      <c r="C9377" s="9" t="s">
        <v>146</v>
      </c>
      <c r="D9377" s="3">
        <v>-58.2</v>
      </c>
      <c r="E9377" s="9" t="s">
        <v>724</v>
      </c>
      <c r="F9377" s="9" t="s">
        <v>118</v>
      </c>
      <c r="G9377" s="9" t="s">
        <v>210</v>
      </c>
      <c r="H9377" s="8">
        <v>45292</v>
      </c>
      <c r="I9377" s="8">
        <v>45306</v>
      </c>
      <c r="J9377" s="8" t="s">
        <v>3800</v>
      </c>
      <c r="K9377" s="205" t="s">
        <v>121</v>
      </c>
      <c r="M9377" s="9" t="s">
        <v>148</v>
      </c>
      <c r="N9377" s="215">
        <v>45318.192840775497</v>
      </c>
      <c r="O9377" s="8"/>
    </row>
    <row r="9378" spans="1:15" x14ac:dyDescent="0.25">
      <c r="A9378" s="8">
        <v>45311</v>
      </c>
      <c r="B9378" s="9" t="s">
        <v>1560</v>
      </c>
      <c r="C9378" s="9" t="s">
        <v>341</v>
      </c>
      <c r="D9378" s="3">
        <v>-4.7</v>
      </c>
      <c r="E9378" s="9" t="s">
        <v>724</v>
      </c>
      <c r="F9378" s="9" t="s">
        <v>118</v>
      </c>
      <c r="G9378" s="9" t="s">
        <v>210</v>
      </c>
      <c r="H9378" s="8">
        <v>45292</v>
      </c>
      <c r="I9378" s="8">
        <v>45306</v>
      </c>
      <c r="J9378" s="8" t="s">
        <v>1561</v>
      </c>
      <c r="K9378" s="205" t="s">
        <v>121</v>
      </c>
      <c r="M9378" s="9" t="s">
        <v>1562</v>
      </c>
      <c r="N9378" s="215">
        <v>45318.192840775497</v>
      </c>
      <c r="O9378" s="8"/>
    </row>
    <row r="9379" spans="1:15" x14ac:dyDescent="0.25">
      <c r="A9379" s="8">
        <v>45924</v>
      </c>
      <c r="B9379" s="9" t="s">
        <v>18707</v>
      </c>
      <c r="C9379" s="9" t="s">
        <v>180</v>
      </c>
      <c r="D9379" s="3">
        <v>594.15</v>
      </c>
      <c r="E9379" s="9" t="s">
        <v>331</v>
      </c>
      <c r="F9379" s="9" t="s">
        <v>332</v>
      </c>
      <c r="G9379" s="9" t="s">
        <v>183</v>
      </c>
      <c r="H9379" s="8">
        <v>45901</v>
      </c>
      <c r="I9379" s="8">
        <v>45922</v>
      </c>
      <c r="J9379" s="219" t="s">
        <v>19243</v>
      </c>
      <c r="K9379" s="205" t="s">
        <v>334</v>
      </c>
      <c r="M9379" s="9" t="s">
        <v>18709</v>
      </c>
      <c r="N9379" s="215">
        <v>45929.807189814797</v>
      </c>
      <c r="O9379" s="8">
        <v>45929</v>
      </c>
    </row>
    <row r="9380" spans="1:15" x14ac:dyDescent="0.25">
      <c r="A9380" s="8">
        <v>45307</v>
      </c>
      <c r="B9380" s="9" t="s">
        <v>205</v>
      </c>
      <c r="C9380" s="9" t="s">
        <v>180</v>
      </c>
      <c r="D9380" s="3">
        <v>595.19000000000005</v>
      </c>
      <c r="E9380" s="9" t="s">
        <v>435</v>
      </c>
      <c r="F9380" s="9" t="s">
        <v>436</v>
      </c>
      <c r="G9380" s="9" t="s">
        <v>183</v>
      </c>
      <c r="H9380" s="8">
        <v>45292</v>
      </c>
      <c r="I9380" s="8">
        <v>45306</v>
      </c>
      <c r="J9380" s="8" t="s">
        <v>957</v>
      </c>
      <c r="K9380" s="205" t="s">
        <v>438</v>
      </c>
      <c r="M9380" s="9" t="s">
        <v>207</v>
      </c>
      <c r="N9380" s="215">
        <v>45318.192840775497</v>
      </c>
      <c r="O9380" s="8">
        <v>45317</v>
      </c>
    </row>
    <row r="9381" spans="1:15" x14ac:dyDescent="0.25">
      <c r="A9381" s="8">
        <v>45412</v>
      </c>
      <c r="B9381" s="9" t="s">
        <v>205</v>
      </c>
      <c r="C9381" s="9" t="s">
        <v>180</v>
      </c>
      <c r="D9381" s="3">
        <v>619.22</v>
      </c>
      <c r="E9381" s="9" t="s">
        <v>193</v>
      </c>
      <c r="F9381" s="9" t="s">
        <v>194</v>
      </c>
      <c r="G9381" s="9" t="s">
        <v>183</v>
      </c>
      <c r="H9381" s="8">
        <v>45383</v>
      </c>
      <c r="I9381" s="8">
        <v>45411</v>
      </c>
      <c r="J9381" s="8" t="s">
        <v>956</v>
      </c>
      <c r="K9381" s="205" t="s">
        <v>196</v>
      </c>
      <c r="M9381" s="9" t="s">
        <v>207</v>
      </c>
      <c r="N9381" s="215">
        <v>45421.815222858801</v>
      </c>
      <c r="O9381" s="8">
        <v>45421</v>
      </c>
    </row>
    <row r="9382" spans="1:15" x14ac:dyDescent="0.25">
      <c r="A9382" s="8">
        <v>45889</v>
      </c>
      <c r="B9382" s="9" t="s">
        <v>18613</v>
      </c>
      <c r="C9382" s="9" t="s">
        <v>180</v>
      </c>
      <c r="D9382" s="3">
        <v>621.29999999999995</v>
      </c>
      <c r="E9382" s="9" t="s">
        <v>521</v>
      </c>
      <c r="F9382" s="9" t="s">
        <v>522</v>
      </c>
      <c r="G9382" s="9" t="s">
        <v>183</v>
      </c>
      <c r="H9382" s="8">
        <v>45870</v>
      </c>
      <c r="I9382" s="8">
        <v>45887</v>
      </c>
      <c r="J9382" s="219" t="s">
        <v>19912</v>
      </c>
      <c r="K9382" s="205" t="s">
        <v>524</v>
      </c>
      <c r="M9382" s="9" t="s">
        <v>18615</v>
      </c>
      <c r="N9382" s="215">
        <v>45929.807189814797</v>
      </c>
      <c r="O9382" s="8">
        <v>45929</v>
      </c>
    </row>
    <row r="9383" spans="1:15" x14ac:dyDescent="0.25">
      <c r="A9383" s="8">
        <v>45237</v>
      </c>
      <c r="B9383" s="9" t="s">
        <v>205</v>
      </c>
      <c r="C9383" s="9" t="s">
        <v>180</v>
      </c>
      <c r="D9383" s="3">
        <v>672.09</v>
      </c>
      <c r="E9383" s="9" t="s">
        <v>435</v>
      </c>
      <c r="F9383" s="9" t="s">
        <v>436</v>
      </c>
      <c r="G9383" s="9" t="s">
        <v>183</v>
      </c>
      <c r="H9383" s="8">
        <v>45231</v>
      </c>
      <c r="I9383" s="8">
        <v>45236</v>
      </c>
      <c r="J9383" s="8" t="s">
        <v>955</v>
      </c>
      <c r="K9383" s="205" t="s">
        <v>438</v>
      </c>
      <c r="M9383" s="9" t="s">
        <v>207</v>
      </c>
      <c r="N9383" s="215">
        <v>45294.9567489931</v>
      </c>
      <c r="O9383" s="8"/>
    </row>
    <row r="9384" spans="1:15" x14ac:dyDescent="0.25">
      <c r="A9384" s="8">
        <v>45663</v>
      </c>
      <c r="B9384" s="9" t="s">
        <v>205</v>
      </c>
      <c r="C9384" s="9" t="s">
        <v>180</v>
      </c>
      <c r="D9384" s="3">
        <v>672.74</v>
      </c>
      <c r="E9384" s="9" t="s">
        <v>193</v>
      </c>
      <c r="F9384" s="9" t="s">
        <v>194</v>
      </c>
      <c r="G9384" s="9" t="s">
        <v>183</v>
      </c>
      <c r="H9384" s="8">
        <v>45658</v>
      </c>
      <c r="I9384" s="8">
        <v>45663</v>
      </c>
      <c r="J9384" s="219" t="s">
        <v>13474</v>
      </c>
      <c r="K9384" s="205" t="s">
        <v>196</v>
      </c>
      <c r="M9384" s="9" t="s">
        <v>207</v>
      </c>
      <c r="N9384" s="215">
        <v>45706.0637561111</v>
      </c>
      <c r="O9384" s="8">
        <v>45705</v>
      </c>
    </row>
    <row r="9385" spans="1:15" x14ac:dyDescent="0.25">
      <c r="A9385" s="8">
        <v>45370</v>
      </c>
      <c r="B9385" s="9" t="s">
        <v>205</v>
      </c>
      <c r="C9385" s="9" t="s">
        <v>180</v>
      </c>
      <c r="D9385" s="3">
        <v>689.27</v>
      </c>
      <c r="E9385" s="9" t="s">
        <v>435</v>
      </c>
      <c r="F9385" s="9" t="s">
        <v>436</v>
      </c>
      <c r="G9385" s="9" t="s">
        <v>183</v>
      </c>
      <c r="H9385" s="8">
        <v>45352</v>
      </c>
      <c r="I9385" s="8">
        <v>45369</v>
      </c>
      <c r="J9385" s="8" t="s">
        <v>954</v>
      </c>
      <c r="K9385" s="205" t="s">
        <v>438</v>
      </c>
      <c r="M9385" s="9" t="s">
        <v>207</v>
      </c>
      <c r="N9385" s="215">
        <v>45371.698835729199</v>
      </c>
      <c r="O9385" s="8">
        <v>45384</v>
      </c>
    </row>
    <row r="9386" spans="1:15" x14ac:dyDescent="0.25">
      <c r="A9386" s="8">
        <v>45474</v>
      </c>
      <c r="B9386" s="9" t="s">
        <v>664</v>
      </c>
      <c r="C9386" s="9" t="s">
        <v>180</v>
      </c>
      <c r="D9386" s="3">
        <v>694.46</v>
      </c>
      <c r="E9386" s="9" t="s">
        <v>331</v>
      </c>
      <c r="F9386" s="9" t="s">
        <v>332</v>
      </c>
      <c r="G9386" s="9" t="s">
        <v>183</v>
      </c>
      <c r="H9386" s="8">
        <v>45474</v>
      </c>
      <c r="I9386" s="8">
        <v>45474</v>
      </c>
      <c r="J9386" s="8" t="s">
        <v>8304</v>
      </c>
      <c r="K9386" s="205" t="s">
        <v>334</v>
      </c>
      <c r="M9386" s="9" t="s">
        <v>666</v>
      </c>
      <c r="N9386" s="215">
        <v>45505.8848292361</v>
      </c>
      <c r="O9386" s="8">
        <v>45505</v>
      </c>
    </row>
    <row r="9387" spans="1:15" x14ac:dyDescent="0.25">
      <c r="A9387" s="8">
        <v>45240</v>
      </c>
      <c r="B9387" s="9" t="s">
        <v>951</v>
      </c>
      <c r="C9387" s="9" t="s">
        <v>180</v>
      </c>
      <c r="D9387" s="3">
        <v>695.64</v>
      </c>
      <c r="E9387" s="9" t="s">
        <v>193</v>
      </c>
      <c r="F9387" s="9" t="s">
        <v>194</v>
      </c>
      <c r="G9387" s="9" t="s">
        <v>183</v>
      </c>
      <c r="H9387" s="8">
        <v>45231</v>
      </c>
      <c r="I9387" s="8">
        <v>45236</v>
      </c>
      <c r="J9387" s="8" t="s">
        <v>952</v>
      </c>
      <c r="K9387" s="205" t="s">
        <v>196</v>
      </c>
      <c r="M9387" s="9" t="s">
        <v>953</v>
      </c>
      <c r="N9387" s="215">
        <v>45294.9567489931</v>
      </c>
      <c r="O9387" s="8"/>
    </row>
    <row r="9388" spans="1:15" x14ac:dyDescent="0.25">
      <c r="A9388" s="8">
        <v>45310</v>
      </c>
      <c r="B9388" s="9" t="s">
        <v>2490</v>
      </c>
      <c r="C9388" s="9" t="s">
        <v>224</v>
      </c>
      <c r="D9388" s="3">
        <v>-17.48</v>
      </c>
      <c r="E9388" s="9" t="s">
        <v>724</v>
      </c>
      <c r="F9388" s="9" t="s">
        <v>118</v>
      </c>
      <c r="G9388" s="9" t="s">
        <v>210</v>
      </c>
      <c r="H9388" s="8">
        <v>45292</v>
      </c>
      <c r="I9388" s="8">
        <v>45306</v>
      </c>
      <c r="J9388" s="8" t="s">
        <v>2491</v>
      </c>
      <c r="K9388" s="205" t="s">
        <v>121</v>
      </c>
      <c r="M9388" s="9" t="s">
        <v>2492</v>
      </c>
      <c r="N9388" s="215">
        <v>45318.192840775497</v>
      </c>
      <c r="O9388" s="8"/>
    </row>
    <row r="9389" spans="1:15" x14ac:dyDescent="0.25">
      <c r="A9389" s="8">
        <v>45540</v>
      </c>
      <c r="B9389" s="9" t="s">
        <v>712</v>
      </c>
      <c r="C9389" s="9" t="s">
        <v>180</v>
      </c>
      <c r="D9389" s="3">
        <v>699</v>
      </c>
      <c r="E9389" s="9" t="s">
        <v>717</v>
      </c>
      <c r="F9389" s="9" t="s">
        <v>718</v>
      </c>
      <c r="G9389" s="9" t="s">
        <v>183</v>
      </c>
      <c r="H9389" s="8">
        <v>45536</v>
      </c>
      <c r="I9389" s="8">
        <v>45537</v>
      </c>
      <c r="J9389" s="8" t="s">
        <v>10612</v>
      </c>
      <c r="K9389" s="205" t="s">
        <v>720</v>
      </c>
      <c r="M9389" s="9" t="s">
        <v>714</v>
      </c>
      <c r="N9389" s="215">
        <v>45575.565837071801</v>
      </c>
      <c r="O9389" s="8">
        <v>45575</v>
      </c>
    </row>
    <row r="9390" spans="1:15" x14ac:dyDescent="0.25">
      <c r="A9390" s="8">
        <v>45310</v>
      </c>
      <c r="B9390" s="9" t="s">
        <v>3296</v>
      </c>
      <c r="C9390" s="9" t="s">
        <v>217</v>
      </c>
      <c r="D9390" s="3">
        <v>-33.869999999999997</v>
      </c>
      <c r="E9390" s="9" t="s">
        <v>724</v>
      </c>
      <c r="F9390" s="9" t="s">
        <v>118</v>
      </c>
      <c r="G9390" s="9" t="s">
        <v>210</v>
      </c>
      <c r="H9390" s="8">
        <v>45292</v>
      </c>
      <c r="I9390" s="8">
        <v>45306</v>
      </c>
      <c r="J9390" s="8" t="s">
        <v>3297</v>
      </c>
      <c r="K9390" s="205" t="s">
        <v>121</v>
      </c>
      <c r="M9390" s="9" t="s">
        <v>3298</v>
      </c>
      <c r="N9390" s="215">
        <v>45318.192840775497</v>
      </c>
      <c r="O9390" s="8"/>
    </row>
    <row r="9391" spans="1:15" x14ac:dyDescent="0.25">
      <c r="A9391" s="8">
        <v>45310</v>
      </c>
      <c r="B9391" s="9" t="s">
        <v>2677</v>
      </c>
      <c r="C9391" s="9" t="s">
        <v>341</v>
      </c>
      <c r="D9391" s="3">
        <v>-20.420000000000002</v>
      </c>
      <c r="E9391" s="9" t="s">
        <v>724</v>
      </c>
      <c r="F9391" s="9" t="s">
        <v>118</v>
      </c>
      <c r="G9391" s="9" t="s">
        <v>210</v>
      </c>
      <c r="H9391" s="8">
        <v>45292</v>
      </c>
      <c r="I9391" s="8">
        <v>45306</v>
      </c>
      <c r="J9391" s="8" t="s">
        <v>2678</v>
      </c>
      <c r="K9391" s="205" t="s">
        <v>121</v>
      </c>
      <c r="M9391" s="9" t="s">
        <v>2679</v>
      </c>
      <c r="N9391" s="215">
        <v>45318.192840775497</v>
      </c>
      <c r="O9391" s="8"/>
    </row>
    <row r="9392" spans="1:15" x14ac:dyDescent="0.25">
      <c r="A9392" s="8">
        <v>45309</v>
      </c>
      <c r="B9392" s="9" t="s">
        <v>2594</v>
      </c>
      <c r="C9392" s="9" t="s">
        <v>224</v>
      </c>
      <c r="D9392" s="3">
        <v>-19.04</v>
      </c>
      <c r="E9392" s="9" t="s">
        <v>724</v>
      </c>
      <c r="F9392" s="9" t="s">
        <v>118</v>
      </c>
      <c r="G9392" s="9" t="s">
        <v>210</v>
      </c>
      <c r="H9392" s="8">
        <v>45292</v>
      </c>
      <c r="I9392" s="8">
        <v>45306</v>
      </c>
      <c r="J9392" s="8" t="s">
        <v>2595</v>
      </c>
      <c r="K9392" s="205" t="s">
        <v>121</v>
      </c>
      <c r="M9392" s="9" t="s">
        <v>2596</v>
      </c>
      <c r="N9392" s="215">
        <v>45318.192840775497</v>
      </c>
      <c r="O9392" s="8"/>
    </row>
    <row r="9393" spans="1:15" x14ac:dyDescent="0.25">
      <c r="A9393" s="8">
        <v>45762</v>
      </c>
      <c r="B9393" s="9" t="s">
        <v>8455</v>
      </c>
      <c r="C9393" s="9" t="s">
        <v>180</v>
      </c>
      <c r="D9393" s="3">
        <v>729.17</v>
      </c>
      <c r="E9393" s="9" t="s">
        <v>181</v>
      </c>
      <c r="F9393" s="9" t="s">
        <v>182</v>
      </c>
      <c r="G9393" s="9" t="s">
        <v>183</v>
      </c>
      <c r="H9393" s="8">
        <v>45748</v>
      </c>
      <c r="I9393" s="8">
        <v>45761</v>
      </c>
      <c r="J9393" s="219" t="s">
        <v>14822</v>
      </c>
      <c r="K9393" s="205" t="s">
        <v>185</v>
      </c>
      <c r="M9393" s="9" t="s">
        <v>8457</v>
      </c>
      <c r="N9393" s="215">
        <v>45777.922227581003</v>
      </c>
      <c r="O9393" s="8">
        <v>45777</v>
      </c>
    </row>
    <row r="9394" spans="1:15" x14ac:dyDescent="0.25">
      <c r="A9394" s="8">
        <v>45308</v>
      </c>
      <c r="B9394" s="9" t="s">
        <v>485</v>
      </c>
      <c r="C9394" s="9" t="s">
        <v>209</v>
      </c>
      <c r="D9394" s="3">
        <v>-33.93</v>
      </c>
      <c r="E9394" s="9" t="s">
        <v>724</v>
      </c>
      <c r="F9394" s="9" t="s">
        <v>118</v>
      </c>
      <c r="G9394" s="9" t="s">
        <v>210</v>
      </c>
      <c r="H9394" s="8">
        <v>45292</v>
      </c>
      <c r="I9394" s="8">
        <v>45306</v>
      </c>
      <c r="J9394" s="8" t="s">
        <v>3312</v>
      </c>
      <c r="K9394" s="205" t="s">
        <v>121</v>
      </c>
      <c r="M9394" s="9" t="s">
        <v>487</v>
      </c>
      <c r="N9394" s="215">
        <v>45318.192840775497</v>
      </c>
      <c r="O9394" s="8">
        <v>45317</v>
      </c>
    </row>
    <row r="9395" spans="1:15" x14ac:dyDescent="0.25">
      <c r="A9395" s="8">
        <v>45783</v>
      </c>
      <c r="B9395" s="9" t="s">
        <v>13933</v>
      </c>
      <c r="C9395" s="9" t="s">
        <v>15702</v>
      </c>
      <c r="D9395" s="3">
        <v>-56</v>
      </c>
      <c r="E9395" s="9" t="s">
        <v>266</v>
      </c>
      <c r="F9395" s="9" t="s">
        <v>267</v>
      </c>
      <c r="G9395" s="9" t="s">
        <v>268</v>
      </c>
      <c r="H9395" s="8">
        <v>45778</v>
      </c>
      <c r="I9395" s="8">
        <v>45782</v>
      </c>
      <c r="J9395" s="8" t="s">
        <v>16614</v>
      </c>
      <c r="K9395" s="205" t="s">
        <v>270</v>
      </c>
      <c r="M9395" s="9" t="s">
        <v>13935</v>
      </c>
      <c r="N9395" s="215">
        <v>45809.629870740697</v>
      </c>
      <c r="O9395" s="8"/>
    </row>
    <row r="9396" spans="1:15" x14ac:dyDescent="0.25">
      <c r="A9396" s="8">
        <v>45419</v>
      </c>
      <c r="B9396" s="9" t="s">
        <v>205</v>
      </c>
      <c r="C9396" s="9" t="s">
        <v>180</v>
      </c>
      <c r="D9396" s="3">
        <v>750.83</v>
      </c>
      <c r="E9396" s="9" t="s">
        <v>435</v>
      </c>
      <c r="F9396" s="9" t="s">
        <v>436</v>
      </c>
      <c r="G9396" s="9" t="s">
        <v>183</v>
      </c>
      <c r="H9396" s="8">
        <v>45413</v>
      </c>
      <c r="I9396" s="8">
        <v>45418</v>
      </c>
      <c r="J9396" s="8" t="s">
        <v>949</v>
      </c>
      <c r="K9396" s="205" t="s">
        <v>438</v>
      </c>
      <c r="M9396" s="9" t="s">
        <v>207</v>
      </c>
      <c r="N9396" s="215">
        <v>45421.815222858801</v>
      </c>
      <c r="O9396" s="8">
        <v>45421</v>
      </c>
    </row>
    <row r="9397" spans="1:15" x14ac:dyDescent="0.25">
      <c r="A9397" s="8">
        <v>45869</v>
      </c>
      <c r="B9397" s="9" t="s">
        <v>18578</v>
      </c>
      <c r="C9397" s="9" t="s">
        <v>180</v>
      </c>
      <c r="D9397" s="3">
        <v>751.89</v>
      </c>
      <c r="E9397" s="9" t="s">
        <v>11373</v>
      </c>
      <c r="F9397" s="9" t="s">
        <v>11374</v>
      </c>
      <c r="G9397" s="9" t="s">
        <v>183</v>
      </c>
      <c r="H9397" s="8">
        <v>45839</v>
      </c>
      <c r="I9397" s="8">
        <v>45866</v>
      </c>
      <c r="J9397" s="219" t="s">
        <v>20152</v>
      </c>
      <c r="K9397" s="205" t="s">
        <v>11376</v>
      </c>
      <c r="M9397" s="9" t="s">
        <v>18580</v>
      </c>
      <c r="N9397" s="215">
        <v>45929.807189814797</v>
      </c>
      <c r="O9397" s="8">
        <v>45929</v>
      </c>
    </row>
    <row r="9398" spans="1:15" x14ac:dyDescent="0.25">
      <c r="A9398" s="8">
        <v>45308</v>
      </c>
      <c r="B9398" s="9" t="s">
        <v>597</v>
      </c>
      <c r="C9398" s="9" t="s">
        <v>598</v>
      </c>
      <c r="D9398" s="3">
        <v>-52.18</v>
      </c>
      <c r="E9398" s="9" t="s">
        <v>724</v>
      </c>
      <c r="F9398" s="9" t="s">
        <v>118</v>
      </c>
      <c r="G9398" s="9" t="s">
        <v>210</v>
      </c>
      <c r="H9398" s="8">
        <v>45292</v>
      </c>
      <c r="I9398" s="8">
        <v>45306</v>
      </c>
      <c r="J9398" s="8" t="s">
        <v>3699</v>
      </c>
      <c r="K9398" s="205" t="s">
        <v>121</v>
      </c>
      <c r="M9398" s="9" t="s">
        <v>600</v>
      </c>
      <c r="N9398" s="215">
        <v>45318.192840775497</v>
      </c>
      <c r="O9398" s="8"/>
    </row>
    <row r="9399" spans="1:15" x14ac:dyDescent="0.25">
      <c r="A9399" s="8">
        <v>45831</v>
      </c>
      <c r="B9399" s="9" t="s">
        <v>17779</v>
      </c>
      <c r="C9399" s="9" t="s">
        <v>15702</v>
      </c>
      <c r="D9399" s="3">
        <v>-70.86</v>
      </c>
      <c r="E9399" s="9" t="s">
        <v>266</v>
      </c>
      <c r="F9399" s="9" t="s">
        <v>267</v>
      </c>
      <c r="G9399" s="9" t="s">
        <v>268</v>
      </c>
      <c r="H9399" s="8">
        <v>45809</v>
      </c>
      <c r="I9399" s="8">
        <v>45831</v>
      </c>
      <c r="J9399" s="8" t="s">
        <v>17780</v>
      </c>
      <c r="K9399" s="205" t="s">
        <v>270</v>
      </c>
      <c r="M9399" s="9" t="s">
        <v>17781</v>
      </c>
      <c r="N9399" s="215">
        <v>45840.490152685197</v>
      </c>
      <c r="O9399" s="8"/>
    </row>
    <row r="9400" spans="1:15" x14ac:dyDescent="0.25">
      <c r="A9400" s="8">
        <v>45481</v>
      </c>
      <c r="B9400" s="9" t="s">
        <v>205</v>
      </c>
      <c r="C9400" s="9" t="s">
        <v>180</v>
      </c>
      <c r="D9400" s="3">
        <v>789.21</v>
      </c>
      <c r="E9400" s="9" t="s">
        <v>435</v>
      </c>
      <c r="F9400" s="9" t="s">
        <v>436</v>
      </c>
      <c r="G9400" s="9" t="s">
        <v>183</v>
      </c>
      <c r="H9400" s="8">
        <v>45474</v>
      </c>
      <c r="I9400" s="8">
        <v>45481</v>
      </c>
      <c r="J9400" s="8" t="s">
        <v>8140</v>
      </c>
      <c r="K9400" s="205" t="s">
        <v>438</v>
      </c>
      <c r="M9400" s="9" t="s">
        <v>207</v>
      </c>
      <c r="N9400" s="215">
        <v>45505.8848292361</v>
      </c>
      <c r="O9400" s="8">
        <v>45505</v>
      </c>
    </row>
    <row r="9401" spans="1:15" x14ac:dyDescent="0.25">
      <c r="A9401" s="8">
        <v>45834</v>
      </c>
      <c r="B9401" s="9" t="s">
        <v>19127</v>
      </c>
      <c r="C9401" s="9" t="s">
        <v>15702</v>
      </c>
      <c r="D9401" s="3">
        <v>-75</v>
      </c>
      <c r="E9401" s="9" t="s">
        <v>266</v>
      </c>
      <c r="F9401" s="9" t="s">
        <v>267</v>
      </c>
      <c r="G9401" s="9" t="s">
        <v>268</v>
      </c>
      <c r="H9401" s="8">
        <v>45809</v>
      </c>
      <c r="I9401" s="8">
        <v>45831</v>
      </c>
      <c r="J9401" s="219" t="s">
        <v>19128</v>
      </c>
      <c r="K9401" s="205" t="s">
        <v>270</v>
      </c>
      <c r="M9401" s="9" t="s">
        <v>19129</v>
      </c>
      <c r="N9401" s="215">
        <v>45862.622311099498</v>
      </c>
      <c r="O9401" s="8"/>
    </row>
    <row r="9402" spans="1:15" x14ac:dyDescent="0.25">
      <c r="A9402" s="8">
        <v>45307</v>
      </c>
      <c r="B9402" s="9" t="s">
        <v>723</v>
      </c>
      <c r="C9402" s="9" t="s">
        <v>327</v>
      </c>
      <c r="D9402" s="3">
        <v>9181.2199999999993</v>
      </c>
      <c r="E9402" s="9" t="s">
        <v>724</v>
      </c>
      <c r="F9402" s="9" t="s">
        <v>118</v>
      </c>
      <c r="G9402" s="9" t="s">
        <v>210</v>
      </c>
      <c r="H9402" s="8">
        <v>45292</v>
      </c>
      <c r="I9402" s="8">
        <v>45306</v>
      </c>
      <c r="J9402" s="8" t="s">
        <v>725</v>
      </c>
      <c r="K9402" s="205" t="s">
        <v>121</v>
      </c>
      <c r="M9402" s="9" t="s">
        <v>726</v>
      </c>
      <c r="N9402" s="215">
        <v>45318.192840775497</v>
      </c>
      <c r="O9402" s="8"/>
    </row>
    <row r="9403" spans="1:15" x14ac:dyDescent="0.25">
      <c r="A9403" s="8">
        <v>45296</v>
      </c>
      <c r="B9403" s="9" t="s">
        <v>205</v>
      </c>
      <c r="C9403" s="9" t="s">
        <v>180</v>
      </c>
      <c r="D9403" s="3">
        <v>799.76</v>
      </c>
      <c r="E9403" s="9" t="s">
        <v>435</v>
      </c>
      <c r="F9403" s="9" t="s">
        <v>436</v>
      </c>
      <c r="G9403" s="9" t="s">
        <v>183</v>
      </c>
      <c r="H9403" s="8">
        <v>45292</v>
      </c>
      <c r="I9403" s="8">
        <v>45292</v>
      </c>
      <c r="J9403" s="8" t="s">
        <v>948</v>
      </c>
      <c r="K9403" s="205" t="s">
        <v>438</v>
      </c>
      <c r="M9403" s="9" t="s">
        <v>207</v>
      </c>
      <c r="N9403" s="215">
        <v>45300.8738539236</v>
      </c>
      <c r="O9403" s="8"/>
    </row>
    <row r="9404" spans="1:15" x14ac:dyDescent="0.25">
      <c r="A9404" s="8">
        <v>45433</v>
      </c>
      <c r="B9404" s="9" t="s">
        <v>188</v>
      </c>
      <c r="C9404" s="9" t="s">
        <v>180</v>
      </c>
      <c r="D9404" s="3">
        <v>799.9</v>
      </c>
      <c r="E9404" s="9" t="s">
        <v>939</v>
      </c>
      <c r="F9404" s="9" t="s">
        <v>940</v>
      </c>
      <c r="G9404" s="9" t="s">
        <v>183</v>
      </c>
      <c r="H9404" s="8">
        <v>45413</v>
      </c>
      <c r="I9404" s="8">
        <v>45432</v>
      </c>
      <c r="J9404" s="8" t="s">
        <v>947</v>
      </c>
      <c r="K9404" s="205" t="s">
        <v>942</v>
      </c>
      <c r="M9404" s="9" t="s">
        <v>190</v>
      </c>
      <c r="N9404" s="215">
        <v>45445.039048634302</v>
      </c>
      <c r="O9404" s="8">
        <v>45444</v>
      </c>
    </row>
    <row r="9405" spans="1:15" x14ac:dyDescent="0.25">
      <c r="A9405" s="8">
        <v>45306</v>
      </c>
      <c r="B9405" s="9" t="s">
        <v>208</v>
      </c>
      <c r="C9405" s="9" t="s">
        <v>209</v>
      </c>
      <c r="D9405" s="3">
        <v>-230.38</v>
      </c>
      <c r="E9405" s="9" t="s">
        <v>724</v>
      </c>
      <c r="F9405" s="9" t="s">
        <v>118</v>
      </c>
      <c r="G9405" s="9" t="s">
        <v>210</v>
      </c>
      <c r="H9405" s="8">
        <v>45292</v>
      </c>
      <c r="I9405" s="8">
        <v>45306</v>
      </c>
      <c r="J9405" s="8" t="s">
        <v>4550</v>
      </c>
      <c r="K9405" s="205" t="s">
        <v>121</v>
      </c>
      <c r="M9405" s="9" t="s">
        <v>212</v>
      </c>
      <c r="N9405" s="215">
        <v>45318.192840775497</v>
      </c>
      <c r="O9405" s="8">
        <v>45317</v>
      </c>
    </row>
    <row r="9406" spans="1:15" x14ac:dyDescent="0.25">
      <c r="A9406" s="8">
        <v>45251</v>
      </c>
      <c r="B9406" s="9" t="s">
        <v>661</v>
      </c>
      <c r="C9406" s="9" t="s">
        <v>180</v>
      </c>
      <c r="D9406" s="3">
        <v>820.5</v>
      </c>
      <c r="E9406" s="9" t="s">
        <v>193</v>
      </c>
      <c r="F9406" s="9" t="s">
        <v>194</v>
      </c>
      <c r="G9406" s="9" t="s">
        <v>183</v>
      </c>
      <c r="H9406" s="8">
        <v>45231</v>
      </c>
      <c r="I9406" s="8">
        <v>45250</v>
      </c>
      <c r="J9406" s="8" t="s">
        <v>946</v>
      </c>
      <c r="K9406" s="205" t="s">
        <v>196</v>
      </c>
      <c r="M9406" s="9" t="s">
        <v>663</v>
      </c>
      <c r="N9406" s="215">
        <v>45294.9567489931</v>
      </c>
      <c r="O9406" s="8"/>
    </row>
    <row r="9407" spans="1:15" x14ac:dyDescent="0.25">
      <c r="A9407" s="8">
        <v>45902</v>
      </c>
      <c r="B9407" s="9" t="s">
        <v>18578</v>
      </c>
      <c r="C9407" s="9" t="s">
        <v>180</v>
      </c>
      <c r="D9407" s="3">
        <v>843.57</v>
      </c>
      <c r="E9407" s="9" t="s">
        <v>11373</v>
      </c>
      <c r="F9407" s="9" t="s">
        <v>11374</v>
      </c>
      <c r="G9407" s="9" t="s">
        <v>183</v>
      </c>
      <c r="H9407" s="8">
        <v>45901</v>
      </c>
      <c r="I9407" s="8">
        <v>45901</v>
      </c>
      <c r="J9407" s="219" t="s">
        <v>19696</v>
      </c>
      <c r="K9407" s="205" t="s">
        <v>11376</v>
      </c>
      <c r="M9407" s="9" t="s">
        <v>18580</v>
      </c>
      <c r="N9407" s="215">
        <v>45929.807189814797</v>
      </c>
      <c r="O9407" s="8">
        <v>45929</v>
      </c>
    </row>
    <row r="9408" spans="1:15" x14ac:dyDescent="0.25">
      <c r="A9408" s="8">
        <v>45742</v>
      </c>
      <c r="B9408" s="9" t="s">
        <v>8463</v>
      </c>
      <c r="C9408" s="9" t="s">
        <v>180</v>
      </c>
      <c r="D9408" s="3">
        <v>847.59</v>
      </c>
      <c r="E9408" s="9" t="s">
        <v>181</v>
      </c>
      <c r="F9408" s="9" t="s">
        <v>182</v>
      </c>
      <c r="G9408" s="9" t="s">
        <v>183</v>
      </c>
      <c r="H9408" s="8">
        <v>45717</v>
      </c>
      <c r="I9408" s="8">
        <v>45740</v>
      </c>
      <c r="J9408" s="219" t="s">
        <v>15202</v>
      </c>
      <c r="K9408" s="205" t="s">
        <v>185</v>
      </c>
      <c r="M9408" s="9" t="s">
        <v>8465</v>
      </c>
      <c r="N9408" s="215">
        <v>45777.922227581003</v>
      </c>
      <c r="O9408" s="8">
        <v>45777</v>
      </c>
    </row>
    <row r="9409" spans="1:15" x14ac:dyDescent="0.25">
      <c r="A9409" s="8">
        <v>45305</v>
      </c>
      <c r="B9409" s="9" t="s">
        <v>2037</v>
      </c>
      <c r="C9409" s="9" t="s">
        <v>1017</v>
      </c>
      <c r="D9409" s="3">
        <v>-10.91</v>
      </c>
      <c r="E9409" s="9" t="s">
        <v>724</v>
      </c>
      <c r="F9409" s="9" t="s">
        <v>118</v>
      </c>
      <c r="G9409" s="9" t="s">
        <v>210</v>
      </c>
      <c r="H9409" s="8">
        <v>45292</v>
      </c>
      <c r="I9409" s="8">
        <v>45299</v>
      </c>
      <c r="J9409" s="8" t="s">
        <v>2038</v>
      </c>
      <c r="K9409" s="205" t="s">
        <v>121</v>
      </c>
      <c r="M9409" s="9" t="s">
        <v>2039</v>
      </c>
      <c r="N9409" s="215">
        <v>45318.192840775497</v>
      </c>
      <c r="O9409" s="8"/>
    </row>
    <row r="9410" spans="1:15" x14ac:dyDescent="0.25">
      <c r="A9410" s="8">
        <v>45357</v>
      </c>
      <c r="B9410" s="9" t="s">
        <v>205</v>
      </c>
      <c r="C9410" s="9" t="s">
        <v>180</v>
      </c>
      <c r="D9410" s="3">
        <v>863.65</v>
      </c>
      <c r="E9410" s="9" t="s">
        <v>435</v>
      </c>
      <c r="F9410" s="9" t="s">
        <v>436</v>
      </c>
      <c r="G9410" s="9" t="s">
        <v>183</v>
      </c>
      <c r="H9410" s="8">
        <v>45352</v>
      </c>
      <c r="I9410" s="8">
        <v>45355</v>
      </c>
      <c r="J9410" s="8" t="s">
        <v>945</v>
      </c>
      <c r="K9410" s="205" t="s">
        <v>438</v>
      </c>
      <c r="M9410" s="9" t="s">
        <v>207</v>
      </c>
      <c r="N9410" s="215">
        <v>45363.078556828703</v>
      </c>
      <c r="O9410" s="8">
        <v>45362</v>
      </c>
    </row>
    <row r="9411" spans="1:15" x14ac:dyDescent="0.25">
      <c r="A9411" s="8">
        <v>45833</v>
      </c>
      <c r="B9411" s="9" t="s">
        <v>17747</v>
      </c>
      <c r="C9411" s="9" t="s">
        <v>15702</v>
      </c>
      <c r="D9411" s="3">
        <v>-87.77</v>
      </c>
      <c r="E9411" s="9" t="s">
        <v>266</v>
      </c>
      <c r="F9411" s="9" t="s">
        <v>267</v>
      </c>
      <c r="G9411" s="9" t="s">
        <v>268</v>
      </c>
      <c r="H9411" s="8">
        <v>45809</v>
      </c>
      <c r="I9411" s="8">
        <v>45831</v>
      </c>
      <c r="J9411" s="8" t="s">
        <v>17748</v>
      </c>
      <c r="K9411" s="205" t="s">
        <v>270</v>
      </c>
      <c r="M9411" s="9" t="s">
        <v>17749</v>
      </c>
      <c r="N9411" s="215">
        <v>45840.490152685197</v>
      </c>
      <c r="O9411" s="8"/>
    </row>
    <row r="9412" spans="1:15" x14ac:dyDescent="0.25">
      <c r="A9412" s="8">
        <v>45853</v>
      </c>
      <c r="B9412" s="9" t="s">
        <v>18640</v>
      </c>
      <c r="C9412" s="9" t="s">
        <v>15702</v>
      </c>
      <c r="D9412" s="3">
        <v>-92.3</v>
      </c>
      <c r="E9412" s="9" t="s">
        <v>266</v>
      </c>
      <c r="F9412" s="9" t="s">
        <v>267</v>
      </c>
      <c r="G9412" s="9" t="s">
        <v>268</v>
      </c>
      <c r="H9412" s="8">
        <v>45839</v>
      </c>
      <c r="I9412" s="8">
        <v>45852</v>
      </c>
      <c r="J9412" s="219" t="s">
        <v>18641</v>
      </c>
      <c r="K9412" s="205" t="s">
        <v>270</v>
      </c>
      <c r="M9412" s="9" t="s">
        <v>18642</v>
      </c>
      <c r="N9412" s="215">
        <v>45862.622311099498</v>
      </c>
      <c r="O9412" s="8"/>
    </row>
    <row r="9413" spans="1:15" x14ac:dyDescent="0.25">
      <c r="A9413" s="8">
        <v>45355</v>
      </c>
      <c r="B9413" s="9" t="s">
        <v>205</v>
      </c>
      <c r="C9413" s="9" t="s">
        <v>180</v>
      </c>
      <c r="D9413" s="3">
        <v>879.08</v>
      </c>
      <c r="E9413" s="9" t="s">
        <v>193</v>
      </c>
      <c r="F9413" s="9" t="s">
        <v>194</v>
      </c>
      <c r="G9413" s="9" t="s">
        <v>183</v>
      </c>
      <c r="H9413" s="8">
        <v>45352</v>
      </c>
      <c r="I9413" s="8">
        <v>45355</v>
      </c>
      <c r="J9413" s="8" t="s">
        <v>944</v>
      </c>
      <c r="K9413" s="205" t="s">
        <v>196</v>
      </c>
      <c r="M9413" s="9" t="s">
        <v>207</v>
      </c>
      <c r="N9413" s="215">
        <v>45363.078556828703</v>
      </c>
      <c r="O9413" s="8">
        <v>45362</v>
      </c>
    </row>
    <row r="9414" spans="1:15" x14ac:dyDescent="0.25">
      <c r="A9414" s="8">
        <v>45474</v>
      </c>
      <c r="B9414" s="9" t="s">
        <v>205</v>
      </c>
      <c r="C9414" s="9" t="s">
        <v>180</v>
      </c>
      <c r="D9414" s="3">
        <v>900</v>
      </c>
      <c r="E9414" s="9" t="s">
        <v>435</v>
      </c>
      <c r="F9414" s="9" t="s">
        <v>436</v>
      </c>
      <c r="G9414" s="9" t="s">
        <v>183</v>
      </c>
      <c r="H9414" s="8">
        <v>45474</v>
      </c>
      <c r="I9414" s="8">
        <v>45474</v>
      </c>
      <c r="J9414" s="8" t="s">
        <v>8297</v>
      </c>
      <c r="K9414" s="205" t="s">
        <v>438</v>
      </c>
      <c r="M9414" s="9" t="s">
        <v>207</v>
      </c>
      <c r="N9414" s="215">
        <v>45505.8848292361</v>
      </c>
      <c r="O9414" s="8">
        <v>45505</v>
      </c>
    </row>
    <row r="9415" spans="1:15" x14ac:dyDescent="0.25">
      <c r="A9415" s="8">
        <v>45783</v>
      </c>
      <c r="B9415" s="9" t="s">
        <v>16615</v>
      </c>
      <c r="C9415" s="9" t="s">
        <v>15702</v>
      </c>
      <c r="D9415" s="3">
        <v>-93.99</v>
      </c>
      <c r="E9415" s="9" t="s">
        <v>266</v>
      </c>
      <c r="F9415" s="9" t="s">
        <v>267</v>
      </c>
      <c r="G9415" s="9" t="s">
        <v>268</v>
      </c>
      <c r="H9415" s="8">
        <v>45778</v>
      </c>
      <c r="I9415" s="8">
        <v>45782</v>
      </c>
      <c r="J9415" s="8" t="s">
        <v>16616</v>
      </c>
      <c r="K9415" s="205" t="s">
        <v>270</v>
      </c>
      <c r="M9415" s="9" t="s">
        <v>16617</v>
      </c>
      <c r="N9415" s="215">
        <v>45809.629870740697</v>
      </c>
      <c r="O9415" s="8"/>
    </row>
    <row r="9416" spans="1:15" x14ac:dyDescent="0.25">
      <c r="A9416" s="8">
        <v>45610</v>
      </c>
      <c r="B9416" s="9" t="s">
        <v>205</v>
      </c>
      <c r="C9416" s="9" t="s">
        <v>180</v>
      </c>
      <c r="D9416" s="3">
        <v>921.67</v>
      </c>
      <c r="E9416" s="9" t="s">
        <v>193</v>
      </c>
      <c r="F9416" s="9" t="s">
        <v>194</v>
      </c>
      <c r="G9416" s="9" t="s">
        <v>183</v>
      </c>
      <c r="H9416" s="8">
        <v>45597</v>
      </c>
      <c r="I9416" s="8">
        <v>45607</v>
      </c>
      <c r="J9416" s="219" t="s">
        <v>11739</v>
      </c>
      <c r="K9416" s="205" t="s">
        <v>196</v>
      </c>
      <c r="M9416" s="9" t="s">
        <v>207</v>
      </c>
      <c r="N9416" s="215">
        <v>45635.715607696802</v>
      </c>
      <c r="O9416" s="8">
        <v>45635</v>
      </c>
    </row>
    <row r="9417" spans="1:15" x14ac:dyDescent="0.25">
      <c r="A9417" s="8">
        <v>45750</v>
      </c>
      <c r="B9417" s="9" t="s">
        <v>7716</v>
      </c>
      <c r="C9417" s="9" t="s">
        <v>180</v>
      </c>
      <c r="D9417" s="3">
        <v>930.03</v>
      </c>
      <c r="E9417" s="9" t="s">
        <v>181</v>
      </c>
      <c r="F9417" s="9" t="s">
        <v>182</v>
      </c>
      <c r="G9417" s="9" t="s">
        <v>183</v>
      </c>
      <c r="H9417" s="8">
        <v>45748</v>
      </c>
      <c r="I9417" s="8">
        <v>45747</v>
      </c>
      <c r="J9417" s="219" t="s">
        <v>15028</v>
      </c>
      <c r="K9417" s="205" t="s">
        <v>185</v>
      </c>
      <c r="M9417" s="9" t="s">
        <v>7718</v>
      </c>
      <c r="N9417" s="215">
        <v>45777.922227581003</v>
      </c>
      <c r="O9417" s="8">
        <v>45777</v>
      </c>
    </row>
    <row r="9418" spans="1:15" x14ac:dyDescent="0.25">
      <c r="A9418" s="8">
        <v>45834</v>
      </c>
      <c r="B9418" s="9" t="s">
        <v>13933</v>
      </c>
      <c r="C9418" s="9" t="s">
        <v>15702</v>
      </c>
      <c r="D9418" s="3">
        <v>-112</v>
      </c>
      <c r="E9418" s="9" t="s">
        <v>266</v>
      </c>
      <c r="F9418" s="9" t="s">
        <v>267</v>
      </c>
      <c r="G9418" s="9" t="s">
        <v>268</v>
      </c>
      <c r="H9418" s="8">
        <v>45809</v>
      </c>
      <c r="I9418" s="8">
        <v>45831</v>
      </c>
      <c r="J9418" s="219" t="s">
        <v>19125</v>
      </c>
      <c r="K9418" s="205" t="s">
        <v>270</v>
      </c>
      <c r="M9418" s="9" t="s">
        <v>13935</v>
      </c>
      <c r="N9418" s="215">
        <v>45862.622311099498</v>
      </c>
      <c r="O9418" s="8"/>
    </row>
    <row r="9419" spans="1:15" x14ac:dyDescent="0.25">
      <c r="A9419" s="8">
        <v>45729</v>
      </c>
      <c r="B9419" s="9" t="s">
        <v>13933</v>
      </c>
      <c r="C9419" s="9" t="s">
        <v>15702</v>
      </c>
      <c r="D9419" s="3">
        <v>-112</v>
      </c>
      <c r="E9419" s="9" t="s">
        <v>266</v>
      </c>
      <c r="F9419" s="9" t="s">
        <v>267</v>
      </c>
      <c r="G9419" s="9" t="s">
        <v>268</v>
      </c>
      <c r="H9419" s="8">
        <v>45717</v>
      </c>
      <c r="I9419" s="8">
        <v>45726</v>
      </c>
      <c r="J9419" s="219" t="s">
        <v>15403</v>
      </c>
      <c r="K9419" s="205" t="s">
        <v>270</v>
      </c>
      <c r="M9419" s="9" t="s">
        <v>13935</v>
      </c>
      <c r="N9419" s="8">
        <v>45777.922227581003</v>
      </c>
      <c r="O9419" s="8"/>
    </row>
    <row r="9420" spans="1:15" x14ac:dyDescent="0.25">
      <c r="A9420" s="8">
        <v>45305</v>
      </c>
      <c r="B9420" s="9" t="s">
        <v>2037</v>
      </c>
      <c r="C9420" s="9" t="s">
        <v>1017</v>
      </c>
      <c r="D9420" s="3">
        <v>-39.69</v>
      </c>
      <c r="E9420" s="9" t="s">
        <v>724</v>
      </c>
      <c r="F9420" s="9" t="s">
        <v>118</v>
      </c>
      <c r="G9420" s="9" t="s">
        <v>210</v>
      </c>
      <c r="H9420" s="8">
        <v>45292</v>
      </c>
      <c r="I9420" s="8">
        <v>45299</v>
      </c>
      <c r="J9420" s="8" t="s">
        <v>3432</v>
      </c>
      <c r="K9420" s="205" t="s">
        <v>121</v>
      </c>
      <c r="M9420" s="9" t="s">
        <v>2039</v>
      </c>
      <c r="N9420" s="8">
        <v>45318.192840775497</v>
      </c>
      <c r="O9420" s="8"/>
    </row>
    <row r="9421" spans="1:15" x14ac:dyDescent="0.25">
      <c r="A9421" s="8">
        <v>45747</v>
      </c>
      <c r="B9421" s="9" t="s">
        <v>205</v>
      </c>
      <c r="C9421" s="9" t="s">
        <v>180</v>
      </c>
      <c r="D9421" s="3">
        <v>950.32</v>
      </c>
      <c r="E9421" s="9" t="s">
        <v>193</v>
      </c>
      <c r="F9421" s="9" t="s">
        <v>194</v>
      </c>
      <c r="G9421" s="9" t="s">
        <v>183</v>
      </c>
      <c r="H9421" s="8">
        <v>45717</v>
      </c>
      <c r="I9421" s="8">
        <v>45747</v>
      </c>
      <c r="J9421" s="219" t="s">
        <v>15094</v>
      </c>
      <c r="K9421" s="205" t="s">
        <v>196</v>
      </c>
      <c r="M9421" s="9" t="s">
        <v>207</v>
      </c>
      <c r="N9421" s="8">
        <v>45777.922227581003</v>
      </c>
      <c r="O9421" s="8">
        <v>45777</v>
      </c>
    </row>
    <row r="9422" spans="1:15" x14ac:dyDescent="0.25">
      <c r="A9422" s="8">
        <v>45814</v>
      </c>
      <c r="B9422" s="9" t="s">
        <v>13933</v>
      </c>
      <c r="C9422" s="9" t="s">
        <v>15702</v>
      </c>
      <c r="D9422" s="3">
        <v>-140</v>
      </c>
      <c r="E9422" s="9" t="s">
        <v>266</v>
      </c>
      <c r="F9422" s="9" t="s">
        <v>267</v>
      </c>
      <c r="G9422" s="9" t="s">
        <v>268</v>
      </c>
      <c r="H9422" s="8">
        <v>45809</v>
      </c>
      <c r="I9422" s="8">
        <v>45810</v>
      </c>
      <c r="J9422" s="8" t="s">
        <v>18084</v>
      </c>
      <c r="K9422" s="205" t="s">
        <v>270</v>
      </c>
      <c r="M9422" s="9" t="s">
        <v>13935</v>
      </c>
      <c r="N9422" s="8">
        <v>45840.490152685197</v>
      </c>
      <c r="O9422" s="8"/>
    </row>
    <row r="9423" spans="1:15" x14ac:dyDescent="0.25">
      <c r="A9423" s="8">
        <v>45304</v>
      </c>
      <c r="B9423" s="9" t="s">
        <v>3095</v>
      </c>
      <c r="C9423" s="9" t="s">
        <v>224</v>
      </c>
      <c r="D9423" s="3">
        <v>-29.74</v>
      </c>
      <c r="E9423" s="9" t="s">
        <v>724</v>
      </c>
      <c r="F9423" s="9" t="s">
        <v>118</v>
      </c>
      <c r="G9423" s="9" t="s">
        <v>210</v>
      </c>
      <c r="H9423" s="8">
        <v>45292</v>
      </c>
      <c r="I9423" s="8">
        <v>45299</v>
      </c>
      <c r="J9423" s="8" t="s">
        <v>3096</v>
      </c>
      <c r="K9423" s="205" t="s">
        <v>121</v>
      </c>
      <c r="M9423" s="9" t="s">
        <v>3097</v>
      </c>
      <c r="N9423" s="8">
        <v>45318.192840775497</v>
      </c>
      <c r="O9423" s="8"/>
    </row>
    <row r="9424" spans="1:15" x14ac:dyDescent="0.25">
      <c r="A9424" s="8">
        <v>45302</v>
      </c>
      <c r="B9424" s="9" t="s">
        <v>3755</v>
      </c>
      <c r="C9424" s="9" t="s">
        <v>301</v>
      </c>
      <c r="D9424" s="3">
        <v>-115.75</v>
      </c>
      <c r="E9424" s="9" t="s">
        <v>724</v>
      </c>
      <c r="F9424" s="9" t="s">
        <v>118</v>
      </c>
      <c r="G9424" s="9" t="s">
        <v>210</v>
      </c>
      <c r="H9424" s="8">
        <v>45292</v>
      </c>
      <c r="I9424" s="8">
        <v>45299</v>
      </c>
      <c r="J9424" s="8" t="s">
        <v>4281</v>
      </c>
      <c r="K9424" s="205" t="s">
        <v>121</v>
      </c>
      <c r="M9424" s="9" t="s">
        <v>3757</v>
      </c>
      <c r="N9424" s="8">
        <v>45306.781889919002</v>
      </c>
      <c r="O9424" s="8"/>
    </row>
    <row r="9425" spans="1:15" x14ac:dyDescent="0.25">
      <c r="A9425" s="8">
        <v>45302</v>
      </c>
      <c r="B9425" s="9" t="s">
        <v>2600</v>
      </c>
      <c r="C9425" s="9" t="s">
        <v>224</v>
      </c>
      <c r="D9425" s="3">
        <v>-19.239999999999998</v>
      </c>
      <c r="E9425" s="9" t="s">
        <v>724</v>
      </c>
      <c r="F9425" s="9" t="s">
        <v>118</v>
      </c>
      <c r="G9425" s="9" t="s">
        <v>210</v>
      </c>
      <c r="H9425" s="8">
        <v>45292</v>
      </c>
      <c r="I9425" s="8">
        <v>45299</v>
      </c>
      <c r="J9425" s="8" t="s">
        <v>2601</v>
      </c>
      <c r="K9425" s="205" t="s">
        <v>121</v>
      </c>
      <c r="M9425" s="9" t="s">
        <v>2602</v>
      </c>
      <c r="N9425" s="8">
        <v>45306.781889919002</v>
      </c>
      <c r="O9425" s="8"/>
    </row>
    <row r="9426" spans="1:15" x14ac:dyDescent="0.25">
      <c r="A9426" s="8">
        <v>45302</v>
      </c>
      <c r="B9426" s="9" t="s">
        <v>417</v>
      </c>
      <c r="C9426" s="9" t="s">
        <v>377</v>
      </c>
      <c r="D9426" s="3">
        <v>10</v>
      </c>
      <c r="E9426" s="9" t="s">
        <v>724</v>
      </c>
      <c r="F9426" s="9" t="s">
        <v>118</v>
      </c>
      <c r="G9426" s="9" t="s">
        <v>210</v>
      </c>
      <c r="H9426" s="8">
        <v>45292</v>
      </c>
      <c r="I9426" s="8">
        <v>45299</v>
      </c>
      <c r="J9426" s="8" t="s">
        <v>1199</v>
      </c>
      <c r="K9426" s="205" t="s">
        <v>121</v>
      </c>
      <c r="M9426" s="9" t="s">
        <v>417</v>
      </c>
      <c r="N9426" s="8">
        <v>45306.781889919002</v>
      </c>
      <c r="O9426" s="8"/>
    </row>
    <row r="9427" spans="1:15" x14ac:dyDescent="0.25">
      <c r="A9427" s="8">
        <v>45743</v>
      </c>
      <c r="B9427" s="9" t="s">
        <v>179</v>
      </c>
      <c r="C9427" s="9" t="s">
        <v>180</v>
      </c>
      <c r="D9427" s="3">
        <v>972.07</v>
      </c>
      <c r="E9427" s="9" t="s">
        <v>181</v>
      </c>
      <c r="F9427" s="9" t="s">
        <v>182</v>
      </c>
      <c r="G9427" s="9" t="s">
        <v>183</v>
      </c>
      <c r="H9427" s="8">
        <v>45717</v>
      </c>
      <c r="I9427" s="8">
        <v>45740</v>
      </c>
      <c r="J9427" s="219" t="s">
        <v>15173</v>
      </c>
      <c r="K9427" s="205" t="s">
        <v>185</v>
      </c>
      <c r="M9427" s="9" t="s">
        <v>186</v>
      </c>
      <c r="N9427" s="8">
        <v>45777.922227581003</v>
      </c>
      <c r="O9427" s="8">
        <v>45777</v>
      </c>
    </row>
    <row r="9428" spans="1:15" x14ac:dyDescent="0.25">
      <c r="A9428" s="8">
        <v>45824</v>
      </c>
      <c r="B9428" s="9" t="s">
        <v>16273</v>
      </c>
      <c r="C9428" s="9" t="s">
        <v>15702</v>
      </c>
      <c r="D9428" s="3">
        <v>-445</v>
      </c>
      <c r="E9428" s="9" t="s">
        <v>266</v>
      </c>
      <c r="F9428" s="9" t="s">
        <v>267</v>
      </c>
      <c r="G9428" s="9" t="s">
        <v>268</v>
      </c>
      <c r="H9428" s="8">
        <v>45809</v>
      </c>
      <c r="I9428" s="8">
        <v>45824</v>
      </c>
      <c r="J9428" s="219" t="s">
        <v>17887</v>
      </c>
      <c r="K9428" s="205" t="s">
        <v>270</v>
      </c>
      <c r="M9428" s="9" t="s">
        <v>16275</v>
      </c>
      <c r="N9428" s="8">
        <v>45840.490152685197</v>
      </c>
      <c r="O9428" s="8"/>
    </row>
    <row r="9429" spans="1:15" x14ac:dyDescent="0.25">
      <c r="A9429" s="8">
        <v>45737</v>
      </c>
      <c r="B9429" s="9" t="s">
        <v>15274</v>
      </c>
      <c r="C9429" s="9" t="s">
        <v>15702</v>
      </c>
      <c r="D9429" s="3">
        <v>-717.14</v>
      </c>
      <c r="E9429" s="9" t="s">
        <v>266</v>
      </c>
      <c r="F9429" s="9" t="s">
        <v>267</v>
      </c>
      <c r="G9429" s="9" t="s">
        <v>268</v>
      </c>
      <c r="H9429" s="8">
        <v>45717</v>
      </c>
      <c r="I9429" s="8">
        <v>45733</v>
      </c>
      <c r="J9429" s="219" t="s">
        <v>15275</v>
      </c>
      <c r="K9429" s="205" t="s">
        <v>270</v>
      </c>
      <c r="M9429" s="9" t="s">
        <v>15276</v>
      </c>
      <c r="N9429" s="8">
        <v>45777.922227581003</v>
      </c>
      <c r="O9429" s="8"/>
    </row>
    <row r="9430" spans="1:15" x14ac:dyDescent="0.25">
      <c r="A9430" s="8">
        <v>45737</v>
      </c>
      <c r="B9430" s="9" t="s">
        <v>15278</v>
      </c>
      <c r="C9430" s="9" t="s">
        <v>15702</v>
      </c>
      <c r="D9430" s="3">
        <v>-717.14</v>
      </c>
      <c r="E9430" s="9" t="s">
        <v>266</v>
      </c>
      <c r="F9430" s="9" t="s">
        <v>267</v>
      </c>
      <c r="G9430" s="9" t="s">
        <v>268</v>
      </c>
      <c r="H9430" s="8">
        <v>45717</v>
      </c>
      <c r="I9430" s="8">
        <v>45733</v>
      </c>
      <c r="J9430" s="219" t="s">
        <v>15279</v>
      </c>
      <c r="K9430" s="205" t="s">
        <v>270</v>
      </c>
      <c r="M9430" s="9" t="s">
        <v>15280</v>
      </c>
      <c r="N9430" s="8">
        <v>45777.922227581003</v>
      </c>
      <c r="O9430" s="8"/>
    </row>
    <row r="9431" spans="1:15" x14ac:dyDescent="0.25">
      <c r="A9431" s="8">
        <v>45854</v>
      </c>
      <c r="B9431" s="9" t="s">
        <v>18616</v>
      </c>
      <c r="C9431" s="9" t="s">
        <v>15702</v>
      </c>
      <c r="D9431" s="3">
        <v>-909.53</v>
      </c>
      <c r="E9431" s="9" t="s">
        <v>266</v>
      </c>
      <c r="F9431" s="9" t="s">
        <v>267</v>
      </c>
      <c r="G9431" s="9" t="s">
        <v>268</v>
      </c>
      <c r="H9431" s="8">
        <v>45839</v>
      </c>
      <c r="I9431" s="8">
        <v>45852</v>
      </c>
      <c r="J9431" s="219" t="s">
        <v>18617</v>
      </c>
      <c r="K9431" s="205" t="s">
        <v>270</v>
      </c>
      <c r="M9431" s="9" t="s">
        <v>18618</v>
      </c>
      <c r="N9431" s="8">
        <v>45862.622311099498</v>
      </c>
      <c r="O9431" s="8"/>
    </row>
    <row r="9432" spans="1:15" x14ac:dyDescent="0.25">
      <c r="A9432" s="8">
        <v>45483</v>
      </c>
      <c r="B9432" s="9" t="s">
        <v>179</v>
      </c>
      <c r="C9432" s="9" t="s">
        <v>180</v>
      </c>
      <c r="D9432" s="3">
        <v>998.94</v>
      </c>
      <c r="E9432" s="9" t="s">
        <v>181</v>
      </c>
      <c r="F9432" s="9" t="s">
        <v>182</v>
      </c>
      <c r="G9432" s="9" t="s">
        <v>183</v>
      </c>
      <c r="H9432" s="8">
        <v>45474</v>
      </c>
      <c r="I9432" s="8">
        <v>45481</v>
      </c>
      <c r="J9432" s="8" t="s">
        <v>8080</v>
      </c>
      <c r="K9432" s="205" t="s">
        <v>185</v>
      </c>
      <c r="M9432" s="9" t="s">
        <v>186</v>
      </c>
      <c r="N9432" s="8">
        <v>45505.8848292361</v>
      </c>
      <c r="O9432" s="8">
        <v>45505</v>
      </c>
    </row>
    <row r="9433" spans="1:15" x14ac:dyDescent="0.25">
      <c r="A9433" s="8">
        <v>45483</v>
      </c>
      <c r="B9433" s="9" t="s">
        <v>188</v>
      </c>
      <c r="C9433" s="9" t="s">
        <v>180</v>
      </c>
      <c r="D9433" s="3">
        <v>998.94</v>
      </c>
      <c r="E9433" s="9" t="s">
        <v>181</v>
      </c>
      <c r="F9433" s="9" t="s">
        <v>182</v>
      </c>
      <c r="G9433" s="9" t="s">
        <v>183</v>
      </c>
      <c r="H9433" s="8">
        <v>45474</v>
      </c>
      <c r="I9433" s="8">
        <v>45481</v>
      </c>
      <c r="J9433" s="8" t="s">
        <v>8084</v>
      </c>
      <c r="K9433" s="205" t="s">
        <v>185</v>
      </c>
      <c r="M9433" s="9" t="s">
        <v>190</v>
      </c>
      <c r="N9433" s="8">
        <v>45505.8848292361</v>
      </c>
      <c r="O9433" s="8">
        <v>45505</v>
      </c>
    </row>
    <row r="9434" spans="1:15" x14ac:dyDescent="0.25">
      <c r="A9434" s="8">
        <v>45299</v>
      </c>
      <c r="B9434" s="9" t="s">
        <v>188</v>
      </c>
      <c r="C9434" s="9" t="s">
        <v>180</v>
      </c>
      <c r="D9434" s="3">
        <v>999.52</v>
      </c>
      <c r="E9434" s="9" t="s">
        <v>939</v>
      </c>
      <c r="F9434" s="9" t="s">
        <v>940</v>
      </c>
      <c r="G9434" s="9" t="s">
        <v>183</v>
      </c>
      <c r="H9434" s="8">
        <v>45292</v>
      </c>
      <c r="I9434" s="8">
        <v>45299</v>
      </c>
      <c r="J9434" s="219" t="s">
        <v>941</v>
      </c>
      <c r="K9434" s="205" t="s">
        <v>942</v>
      </c>
      <c r="M9434" s="9" t="s">
        <v>190</v>
      </c>
      <c r="N9434" s="8">
        <v>45306.781889919002</v>
      </c>
      <c r="O9434" s="8">
        <v>45306</v>
      </c>
    </row>
    <row r="9435" spans="1:15" x14ac:dyDescent="0.25">
      <c r="A9435" s="8">
        <v>45366</v>
      </c>
      <c r="B9435" s="9" t="s">
        <v>420</v>
      </c>
      <c r="C9435" s="9" t="s">
        <v>421</v>
      </c>
      <c r="D9435" s="3">
        <v>14562.42</v>
      </c>
      <c r="E9435" s="9" t="s">
        <v>422</v>
      </c>
      <c r="F9435" s="9" t="s">
        <v>423</v>
      </c>
      <c r="G9435" s="9" t="s">
        <v>183</v>
      </c>
      <c r="H9435" s="8">
        <v>45352</v>
      </c>
      <c r="I9435" s="8">
        <v>45362</v>
      </c>
      <c r="J9435" s="8" t="s">
        <v>696</v>
      </c>
      <c r="K9435" s="205" t="s">
        <v>425</v>
      </c>
      <c r="M9435" s="9" t="s">
        <v>426</v>
      </c>
      <c r="N9435" s="8">
        <v>45371.6918198032</v>
      </c>
      <c r="O9435" s="8">
        <v>45371</v>
      </c>
    </row>
    <row r="9436" spans="1:15" x14ac:dyDescent="0.25">
      <c r="A9436" s="8">
        <v>45495</v>
      </c>
      <c r="B9436" s="9" t="s">
        <v>205</v>
      </c>
      <c r="C9436" s="9" t="s">
        <v>180</v>
      </c>
      <c r="D9436" s="3">
        <v>1000</v>
      </c>
      <c r="E9436" s="9" t="s">
        <v>193</v>
      </c>
      <c r="F9436" s="9" t="s">
        <v>194</v>
      </c>
      <c r="G9436" s="9" t="s">
        <v>183</v>
      </c>
      <c r="H9436" s="8">
        <v>45474</v>
      </c>
      <c r="I9436" s="8">
        <v>45495</v>
      </c>
      <c r="J9436" s="8" t="s">
        <v>7780</v>
      </c>
      <c r="K9436" s="205" t="s">
        <v>196</v>
      </c>
      <c r="M9436" s="9" t="s">
        <v>207</v>
      </c>
      <c r="N9436" s="8">
        <v>45505.8848292361</v>
      </c>
      <c r="O9436" s="8">
        <v>45505</v>
      </c>
    </row>
    <row r="9437" spans="1:15" x14ac:dyDescent="0.25">
      <c r="A9437" s="8">
        <v>45484</v>
      </c>
      <c r="B9437" s="9" t="s">
        <v>252</v>
      </c>
      <c r="C9437" s="9" t="s">
        <v>180</v>
      </c>
      <c r="D9437" s="3">
        <v>1000</v>
      </c>
      <c r="E9437" s="9" t="s">
        <v>331</v>
      </c>
      <c r="F9437" s="9" t="s">
        <v>332</v>
      </c>
      <c r="G9437" s="9" t="s">
        <v>183</v>
      </c>
      <c r="H9437" s="8">
        <v>45474</v>
      </c>
      <c r="I9437" s="8">
        <v>45481</v>
      </c>
      <c r="J9437" s="8" t="s">
        <v>8068</v>
      </c>
      <c r="K9437" s="205" t="s">
        <v>334</v>
      </c>
      <c r="M9437" s="9" t="s">
        <v>257</v>
      </c>
      <c r="N9437" s="8">
        <v>45505.8848292361</v>
      </c>
      <c r="O9437" s="8">
        <v>45505</v>
      </c>
    </row>
    <row r="9438" spans="1:15" x14ac:dyDescent="0.25">
      <c r="A9438" s="8">
        <v>45730</v>
      </c>
      <c r="B9438" s="9" t="s">
        <v>420</v>
      </c>
      <c r="C9438" s="9" t="s">
        <v>421</v>
      </c>
      <c r="D9438" s="3">
        <v>14181.02</v>
      </c>
      <c r="E9438" s="9" t="s">
        <v>422</v>
      </c>
      <c r="F9438" s="9" t="s">
        <v>423</v>
      </c>
      <c r="G9438" s="9" t="s">
        <v>183</v>
      </c>
      <c r="H9438" s="8">
        <v>45717</v>
      </c>
      <c r="I9438" s="8">
        <v>45726</v>
      </c>
      <c r="J9438" s="219" t="s">
        <v>13764</v>
      </c>
      <c r="K9438" s="205" t="s">
        <v>425</v>
      </c>
      <c r="M9438" s="9" t="s">
        <v>426</v>
      </c>
      <c r="N9438" s="8">
        <v>45733.5614541088</v>
      </c>
      <c r="O9438" s="8">
        <v>45733</v>
      </c>
    </row>
    <row r="9439" spans="1:15" x14ac:dyDescent="0.25">
      <c r="A9439" s="8">
        <v>45642</v>
      </c>
      <c r="B9439" s="9" t="s">
        <v>205</v>
      </c>
      <c r="C9439" s="9" t="s">
        <v>180</v>
      </c>
      <c r="D9439" s="3">
        <v>1030.8800000000001</v>
      </c>
      <c r="E9439" s="9" t="s">
        <v>193</v>
      </c>
      <c r="F9439" s="9" t="s">
        <v>194</v>
      </c>
      <c r="G9439" s="9" t="s">
        <v>183</v>
      </c>
      <c r="H9439" s="8">
        <v>45627</v>
      </c>
      <c r="I9439" s="8">
        <v>45642</v>
      </c>
      <c r="J9439" s="219" t="s">
        <v>12737</v>
      </c>
      <c r="K9439" s="205" t="s">
        <v>196</v>
      </c>
      <c r="M9439" s="9" t="s">
        <v>207</v>
      </c>
      <c r="N9439" s="8">
        <v>45681.075335370399</v>
      </c>
      <c r="O9439" s="8">
        <v>45681</v>
      </c>
    </row>
    <row r="9440" spans="1:15" x14ac:dyDescent="0.25">
      <c r="A9440" s="8">
        <v>45366</v>
      </c>
      <c r="B9440" s="9" t="s">
        <v>420</v>
      </c>
      <c r="C9440" s="9" t="s">
        <v>421</v>
      </c>
      <c r="D9440" s="3">
        <v>12111.94</v>
      </c>
      <c r="E9440" s="9" t="s">
        <v>422</v>
      </c>
      <c r="F9440" s="9" t="s">
        <v>423</v>
      </c>
      <c r="G9440" s="9" t="s">
        <v>183</v>
      </c>
      <c r="H9440" s="8">
        <v>45352</v>
      </c>
      <c r="I9440" s="8">
        <v>45362</v>
      </c>
      <c r="J9440" s="8" t="s">
        <v>706</v>
      </c>
      <c r="K9440" s="205" t="s">
        <v>425</v>
      </c>
      <c r="M9440" s="9" t="s">
        <v>426</v>
      </c>
      <c r="N9440" s="8">
        <v>45371.6918198032</v>
      </c>
      <c r="O9440" s="8">
        <v>45371</v>
      </c>
    </row>
    <row r="9441" spans="1:15" x14ac:dyDescent="0.25">
      <c r="A9441" s="8">
        <v>45926</v>
      </c>
      <c r="B9441" s="9" t="s">
        <v>19210</v>
      </c>
      <c r="C9441" s="9" t="s">
        <v>421</v>
      </c>
      <c r="D9441" s="3">
        <v>12027.56</v>
      </c>
      <c r="E9441" s="9" t="s">
        <v>422</v>
      </c>
      <c r="F9441" s="9" t="s">
        <v>423</v>
      </c>
      <c r="G9441" s="9" t="s">
        <v>183</v>
      </c>
      <c r="H9441" s="8">
        <v>45901</v>
      </c>
      <c r="I9441" s="8">
        <v>45922</v>
      </c>
      <c r="J9441" s="219" t="s">
        <v>19211</v>
      </c>
      <c r="K9441" s="205" t="s">
        <v>425</v>
      </c>
      <c r="M9441" s="9" t="s">
        <v>19212</v>
      </c>
      <c r="N9441" s="8">
        <v>45929.807189814797</v>
      </c>
      <c r="O9441" s="8">
        <v>45929</v>
      </c>
    </row>
    <row r="9442" spans="1:15" x14ac:dyDescent="0.25">
      <c r="A9442" s="8">
        <v>45488</v>
      </c>
      <c r="B9442" s="9" t="s">
        <v>205</v>
      </c>
      <c r="C9442" s="9" t="s">
        <v>180</v>
      </c>
      <c r="D9442" s="3">
        <v>1055.6400000000001</v>
      </c>
      <c r="E9442" s="9" t="s">
        <v>193</v>
      </c>
      <c r="F9442" s="9" t="s">
        <v>194</v>
      </c>
      <c r="G9442" s="9" t="s">
        <v>183</v>
      </c>
      <c r="H9442" s="8">
        <v>45474</v>
      </c>
      <c r="I9442" s="8">
        <v>45488</v>
      </c>
      <c r="J9442" s="8" t="s">
        <v>7987</v>
      </c>
      <c r="K9442" s="205" t="s">
        <v>196</v>
      </c>
      <c r="M9442" s="9" t="s">
        <v>207</v>
      </c>
      <c r="N9442" s="8">
        <v>45505.8848292361</v>
      </c>
      <c r="O9442" s="8">
        <v>45505</v>
      </c>
    </row>
    <row r="9443" spans="1:15" x14ac:dyDescent="0.25">
      <c r="A9443" s="8">
        <v>45576</v>
      </c>
      <c r="B9443" s="9" t="s">
        <v>420</v>
      </c>
      <c r="C9443" s="9" t="s">
        <v>421</v>
      </c>
      <c r="D9443" s="3">
        <v>7578.16</v>
      </c>
      <c r="E9443" s="9" t="s">
        <v>422</v>
      </c>
      <c r="F9443" s="9" t="s">
        <v>423</v>
      </c>
      <c r="G9443" s="9" t="s">
        <v>183</v>
      </c>
      <c r="H9443" s="8">
        <v>45566</v>
      </c>
      <c r="I9443" s="8">
        <v>45572</v>
      </c>
      <c r="J9443" s="219" t="s">
        <v>11236</v>
      </c>
      <c r="K9443" s="205" t="s">
        <v>425</v>
      </c>
      <c r="M9443" s="9" t="s">
        <v>426</v>
      </c>
      <c r="N9443" s="8">
        <v>45594.789547013897</v>
      </c>
      <c r="O9443" s="8">
        <v>45594</v>
      </c>
    </row>
    <row r="9444" spans="1:15" x14ac:dyDescent="0.25">
      <c r="A9444" s="8">
        <v>45534</v>
      </c>
      <c r="B9444" s="9" t="s">
        <v>420</v>
      </c>
      <c r="C9444" s="9" t="s">
        <v>421</v>
      </c>
      <c r="D9444" s="3">
        <v>6253.25</v>
      </c>
      <c r="E9444" s="9" t="s">
        <v>422</v>
      </c>
      <c r="F9444" s="9" t="s">
        <v>423</v>
      </c>
      <c r="G9444" s="9" t="s">
        <v>183</v>
      </c>
      <c r="H9444" s="8">
        <v>45505</v>
      </c>
      <c r="I9444" s="8">
        <v>45530</v>
      </c>
      <c r="J9444" s="8" t="s">
        <v>9796</v>
      </c>
      <c r="K9444" s="205" t="s">
        <v>425</v>
      </c>
      <c r="M9444" s="9" t="s">
        <v>426</v>
      </c>
      <c r="N9444" s="8">
        <v>45540.605251655099</v>
      </c>
      <c r="O9444" s="8">
        <v>45540</v>
      </c>
    </row>
    <row r="9445" spans="1:15" x14ac:dyDescent="0.25">
      <c r="A9445" s="8">
        <v>45356</v>
      </c>
      <c r="B9445" s="9" t="s">
        <v>205</v>
      </c>
      <c r="C9445" s="9" t="s">
        <v>180</v>
      </c>
      <c r="D9445" s="3">
        <v>1080.6300000000001</v>
      </c>
      <c r="E9445" s="9" t="s">
        <v>193</v>
      </c>
      <c r="F9445" s="9" t="s">
        <v>194</v>
      </c>
      <c r="G9445" s="9" t="s">
        <v>183</v>
      </c>
      <c r="H9445" s="8">
        <v>45352</v>
      </c>
      <c r="I9445" s="8">
        <v>45355</v>
      </c>
      <c r="J9445" s="8" t="s">
        <v>937</v>
      </c>
      <c r="K9445" s="205" t="s">
        <v>196</v>
      </c>
      <c r="M9445" s="9" t="s">
        <v>207</v>
      </c>
      <c r="N9445" s="8">
        <v>45363.078556828703</v>
      </c>
      <c r="O9445" s="8">
        <v>45362</v>
      </c>
    </row>
    <row r="9446" spans="1:15" x14ac:dyDescent="0.25">
      <c r="A9446" s="8">
        <v>45898</v>
      </c>
      <c r="B9446" s="9" t="s">
        <v>19210</v>
      </c>
      <c r="C9446" s="9" t="s">
        <v>421</v>
      </c>
      <c r="D9446" s="3">
        <v>5928.55</v>
      </c>
      <c r="E9446" s="9" t="s">
        <v>422</v>
      </c>
      <c r="F9446" s="9" t="s">
        <v>423</v>
      </c>
      <c r="G9446" s="9" t="s">
        <v>183</v>
      </c>
      <c r="H9446" s="8">
        <v>45870</v>
      </c>
      <c r="I9446" s="8">
        <v>45894</v>
      </c>
      <c r="J9446" s="219" t="s">
        <v>19737</v>
      </c>
      <c r="K9446" s="205" t="s">
        <v>425</v>
      </c>
      <c r="M9446" s="9" t="s">
        <v>19212</v>
      </c>
      <c r="N9446" s="8">
        <v>45929.807189814797</v>
      </c>
      <c r="O9446" s="8">
        <v>45929</v>
      </c>
    </row>
    <row r="9447" spans="1:15" x14ac:dyDescent="0.25">
      <c r="A9447" s="8">
        <v>45912</v>
      </c>
      <c r="B9447" s="9" t="s">
        <v>19210</v>
      </c>
      <c r="C9447" s="9" t="s">
        <v>421</v>
      </c>
      <c r="D9447" s="3">
        <v>5928.53</v>
      </c>
      <c r="E9447" s="9" t="s">
        <v>422</v>
      </c>
      <c r="F9447" s="9" t="s">
        <v>423</v>
      </c>
      <c r="G9447" s="9" t="s">
        <v>183</v>
      </c>
      <c r="H9447" s="8">
        <v>45901</v>
      </c>
      <c r="I9447" s="8">
        <v>45908</v>
      </c>
      <c r="J9447" s="219" t="s">
        <v>19478</v>
      </c>
      <c r="K9447" s="205" t="s">
        <v>425</v>
      </c>
      <c r="M9447" s="9" t="s">
        <v>19212</v>
      </c>
      <c r="N9447" s="8">
        <v>45929.807189814797</v>
      </c>
      <c r="O9447" s="8">
        <v>45929</v>
      </c>
    </row>
    <row r="9448" spans="1:15" x14ac:dyDescent="0.25">
      <c r="A9448" s="8">
        <v>45548</v>
      </c>
      <c r="B9448" s="9" t="s">
        <v>420</v>
      </c>
      <c r="C9448" s="9" t="s">
        <v>421</v>
      </c>
      <c r="D9448" s="3">
        <v>5892.04</v>
      </c>
      <c r="E9448" s="9" t="s">
        <v>422</v>
      </c>
      <c r="F9448" s="9" t="s">
        <v>423</v>
      </c>
      <c r="G9448" s="9" t="s">
        <v>183</v>
      </c>
      <c r="H9448" s="8">
        <v>45536</v>
      </c>
      <c r="I9448" s="8">
        <v>45544</v>
      </c>
      <c r="J9448" s="219" t="s">
        <v>10471</v>
      </c>
      <c r="K9448" s="205" t="s">
        <v>425</v>
      </c>
      <c r="M9448" s="9" t="s">
        <v>426</v>
      </c>
      <c r="N9448" s="8">
        <v>45575.565837071801</v>
      </c>
      <c r="O9448" s="8">
        <v>45575</v>
      </c>
    </row>
    <row r="9449" spans="1:15" x14ac:dyDescent="0.25">
      <c r="A9449" s="8">
        <v>45520</v>
      </c>
      <c r="B9449" s="9" t="s">
        <v>420</v>
      </c>
      <c r="C9449" s="9" t="s">
        <v>421</v>
      </c>
      <c r="D9449" s="3">
        <v>5889.56</v>
      </c>
      <c r="E9449" s="9" t="s">
        <v>422</v>
      </c>
      <c r="F9449" s="9" t="s">
        <v>423</v>
      </c>
      <c r="G9449" s="9" t="s">
        <v>183</v>
      </c>
      <c r="H9449" s="8">
        <v>45505</v>
      </c>
      <c r="I9449" s="8">
        <v>45516</v>
      </c>
      <c r="J9449" s="8" t="s">
        <v>9213</v>
      </c>
      <c r="K9449" s="205" t="s">
        <v>425</v>
      </c>
      <c r="M9449" s="9" t="s">
        <v>426</v>
      </c>
      <c r="N9449" s="8">
        <v>45534.648212951397</v>
      </c>
      <c r="O9449" s="8">
        <v>45534</v>
      </c>
    </row>
    <row r="9450" spans="1:15" x14ac:dyDescent="0.25">
      <c r="A9450" s="8">
        <v>45506</v>
      </c>
      <c r="B9450" s="9" t="s">
        <v>420</v>
      </c>
      <c r="C9450" s="9" t="s">
        <v>421</v>
      </c>
      <c r="D9450" s="3">
        <v>5883.63</v>
      </c>
      <c r="E9450" s="9" t="s">
        <v>422</v>
      </c>
      <c r="F9450" s="9" t="s">
        <v>423</v>
      </c>
      <c r="G9450" s="9" t="s">
        <v>183</v>
      </c>
      <c r="H9450" s="8">
        <v>45505</v>
      </c>
      <c r="I9450" s="8">
        <v>45502</v>
      </c>
      <c r="J9450" s="8" t="s">
        <v>9503</v>
      </c>
      <c r="K9450" s="205" t="s">
        <v>425</v>
      </c>
      <c r="M9450" s="9" t="s">
        <v>426</v>
      </c>
      <c r="N9450" s="8">
        <v>45534.648212951397</v>
      </c>
      <c r="O9450" s="8">
        <v>45534</v>
      </c>
    </row>
    <row r="9451" spans="1:15" x14ac:dyDescent="0.25">
      <c r="A9451" s="8">
        <v>45492</v>
      </c>
      <c r="B9451" s="9" t="s">
        <v>420</v>
      </c>
      <c r="C9451" s="9" t="s">
        <v>421</v>
      </c>
      <c r="D9451" s="3">
        <v>5860.25</v>
      </c>
      <c r="E9451" s="9" t="s">
        <v>422</v>
      </c>
      <c r="F9451" s="9" t="s">
        <v>423</v>
      </c>
      <c r="G9451" s="9" t="s">
        <v>183</v>
      </c>
      <c r="H9451" s="8">
        <v>45474</v>
      </c>
      <c r="I9451" s="8">
        <v>45488</v>
      </c>
      <c r="J9451" s="8" t="s">
        <v>7830</v>
      </c>
      <c r="K9451" s="205" t="s">
        <v>425</v>
      </c>
      <c r="M9451" s="9" t="s">
        <v>426</v>
      </c>
      <c r="N9451" s="8">
        <v>45505.8848292361</v>
      </c>
      <c r="O9451" s="8">
        <v>45505</v>
      </c>
    </row>
    <row r="9452" spans="1:15" x14ac:dyDescent="0.25">
      <c r="A9452" s="8">
        <v>45646</v>
      </c>
      <c r="B9452" s="9" t="s">
        <v>420</v>
      </c>
      <c r="C9452" s="9" t="s">
        <v>421</v>
      </c>
      <c r="D9452" s="3">
        <v>5739.05</v>
      </c>
      <c r="E9452" s="9" t="s">
        <v>422</v>
      </c>
      <c r="F9452" s="9" t="s">
        <v>423</v>
      </c>
      <c r="G9452" s="9" t="s">
        <v>183</v>
      </c>
      <c r="H9452" s="8">
        <v>45627</v>
      </c>
      <c r="I9452" s="8">
        <v>45642</v>
      </c>
      <c r="J9452" s="219" t="s">
        <v>12693</v>
      </c>
      <c r="K9452" s="205" t="s">
        <v>425</v>
      </c>
      <c r="M9452" s="9" t="s">
        <v>426</v>
      </c>
      <c r="N9452" s="8">
        <v>45681.075335370399</v>
      </c>
      <c r="O9452" s="8">
        <v>45681</v>
      </c>
    </row>
    <row r="9453" spans="1:15" x14ac:dyDescent="0.25">
      <c r="A9453" s="8">
        <v>45609</v>
      </c>
      <c r="B9453" s="9" t="s">
        <v>205</v>
      </c>
      <c r="C9453" s="9" t="s">
        <v>180</v>
      </c>
      <c r="D9453" s="3">
        <v>1145</v>
      </c>
      <c r="E9453" s="9" t="s">
        <v>193</v>
      </c>
      <c r="F9453" s="9" t="s">
        <v>194</v>
      </c>
      <c r="G9453" s="9" t="s">
        <v>183</v>
      </c>
      <c r="H9453" s="8">
        <v>45597</v>
      </c>
      <c r="I9453" s="8">
        <v>45607</v>
      </c>
      <c r="J9453" s="219" t="s">
        <v>11754</v>
      </c>
      <c r="K9453" s="205" t="s">
        <v>196</v>
      </c>
      <c r="M9453" s="9" t="s">
        <v>207</v>
      </c>
      <c r="N9453" s="8">
        <v>45635.715607696802</v>
      </c>
      <c r="O9453" s="8">
        <v>45635</v>
      </c>
    </row>
    <row r="9454" spans="1:15" x14ac:dyDescent="0.25">
      <c r="A9454" s="221">
        <v>45457</v>
      </c>
      <c r="B9454" s="9" t="s">
        <v>205</v>
      </c>
      <c r="C9454" s="9" t="s">
        <v>180</v>
      </c>
      <c r="D9454" s="3">
        <v>1149.81</v>
      </c>
      <c r="E9454" s="9" t="s">
        <v>193</v>
      </c>
      <c r="F9454" s="9" t="s">
        <v>194</v>
      </c>
      <c r="G9454" s="9" t="s">
        <v>183</v>
      </c>
      <c r="H9454" s="221">
        <v>45444</v>
      </c>
      <c r="I9454" s="221">
        <v>45453</v>
      </c>
      <c r="J9454" s="221" t="s">
        <v>206</v>
      </c>
      <c r="K9454" s="222" t="s">
        <v>196</v>
      </c>
      <c r="M9454" s="9" t="s">
        <v>207</v>
      </c>
      <c r="N9454" s="221">
        <v>45467.818114548601</v>
      </c>
      <c r="O9454" s="8">
        <v>45467</v>
      </c>
    </row>
    <row r="9455" spans="1:15" x14ac:dyDescent="0.25">
      <c r="A9455" s="8">
        <v>45632</v>
      </c>
      <c r="B9455" s="9" t="s">
        <v>420</v>
      </c>
      <c r="C9455" s="9" t="s">
        <v>421</v>
      </c>
      <c r="D9455" s="3">
        <v>5736.64</v>
      </c>
      <c r="E9455" s="9" t="s">
        <v>422</v>
      </c>
      <c r="F9455" s="9" t="s">
        <v>423</v>
      </c>
      <c r="G9455" s="9" t="s">
        <v>183</v>
      </c>
      <c r="H9455" s="8">
        <v>45627</v>
      </c>
      <c r="I9455" s="8">
        <v>45628</v>
      </c>
      <c r="J9455" s="219" t="s">
        <v>11465</v>
      </c>
      <c r="K9455" s="205" t="s">
        <v>425</v>
      </c>
      <c r="M9455" s="9" t="s">
        <v>426</v>
      </c>
      <c r="N9455" s="8">
        <v>45635.715607696802</v>
      </c>
      <c r="O9455" s="8">
        <v>45635</v>
      </c>
    </row>
    <row r="9456" spans="1:15" x14ac:dyDescent="0.25">
      <c r="A9456" s="8">
        <v>45762</v>
      </c>
      <c r="B9456" s="9" t="s">
        <v>14791</v>
      </c>
      <c r="C9456" s="9" t="s">
        <v>180</v>
      </c>
      <c r="D9456" s="3">
        <v>1153.6500000000001</v>
      </c>
      <c r="E9456" s="9" t="s">
        <v>181</v>
      </c>
      <c r="F9456" s="9" t="s">
        <v>182</v>
      </c>
      <c r="G9456" s="9" t="s">
        <v>183</v>
      </c>
      <c r="H9456" s="8">
        <v>45748</v>
      </c>
      <c r="I9456" s="8">
        <v>45761</v>
      </c>
      <c r="J9456" s="219" t="s">
        <v>14792</v>
      </c>
      <c r="K9456" s="205" t="s">
        <v>185</v>
      </c>
      <c r="M9456" s="9" t="s">
        <v>14793</v>
      </c>
      <c r="N9456" s="8">
        <v>45777.922227581003</v>
      </c>
      <c r="O9456" s="8">
        <v>45777</v>
      </c>
    </row>
    <row r="9457" spans="1:15" x14ac:dyDescent="0.25">
      <c r="A9457" s="8">
        <v>45618</v>
      </c>
      <c r="B9457" s="9" t="s">
        <v>420</v>
      </c>
      <c r="C9457" s="9" t="s">
        <v>421</v>
      </c>
      <c r="D9457" s="3">
        <v>5736.64</v>
      </c>
      <c r="E9457" s="9" t="s">
        <v>422</v>
      </c>
      <c r="F9457" s="9" t="s">
        <v>423</v>
      </c>
      <c r="G9457" s="9" t="s">
        <v>183</v>
      </c>
      <c r="H9457" s="8">
        <v>45597</v>
      </c>
      <c r="I9457" s="8">
        <v>45614</v>
      </c>
      <c r="J9457" s="219" t="s">
        <v>11647</v>
      </c>
      <c r="K9457" s="205" t="s">
        <v>425</v>
      </c>
      <c r="M9457" s="9" t="s">
        <v>426</v>
      </c>
      <c r="N9457" s="8">
        <v>45635.715607696802</v>
      </c>
      <c r="O9457" s="8">
        <v>45635</v>
      </c>
    </row>
    <row r="9458" spans="1:15" x14ac:dyDescent="0.25">
      <c r="A9458" s="8">
        <v>45483</v>
      </c>
      <c r="B9458" s="9" t="s">
        <v>205</v>
      </c>
      <c r="C9458" s="9" t="s">
        <v>180</v>
      </c>
      <c r="D9458" s="3">
        <v>1158</v>
      </c>
      <c r="E9458" s="9" t="s">
        <v>193</v>
      </c>
      <c r="F9458" s="9" t="s">
        <v>194</v>
      </c>
      <c r="G9458" s="9" t="s">
        <v>183</v>
      </c>
      <c r="H9458" s="8">
        <v>45474</v>
      </c>
      <c r="I9458" s="8">
        <v>45481</v>
      </c>
      <c r="J9458" s="8" t="s">
        <v>8089</v>
      </c>
      <c r="K9458" s="205" t="s">
        <v>196</v>
      </c>
      <c r="M9458" s="9" t="s">
        <v>207</v>
      </c>
      <c r="N9458" s="8">
        <v>45505.8848292361</v>
      </c>
      <c r="O9458" s="8">
        <v>45505</v>
      </c>
    </row>
    <row r="9459" spans="1:15" x14ac:dyDescent="0.25">
      <c r="A9459" s="8">
        <v>45604</v>
      </c>
      <c r="B9459" s="9" t="s">
        <v>420</v>
      </c>
      <c r="C9459" s="9" t="s">
        <v>421</v>
      </c>
      <c r="D9459" s="3">
        <v>5736.64</v>
      </c>
      <c r="E9459" s="9" t="s">
        <v>422</v>
      </c>
      <c r="F9459" s="9" t="s">
        <v>423</v>
      </c>
      <c r="G9459" s="9" t="s">
        <v>183</v>
      </c>
      <c r="H9459" s="8">
        <v>45597</v>
      </c>
      <c r="I9459" s="8">
        <v>45600</v>
      </c>
      <c r="J9459" s="219" t="s">
        <v>11779</v>
      </c>
      <c r="K9459" s="205" t="s">
        <v>425</v>
      </c>
      <c r="M9459" s="9" t="s">
        <v>426</v>
      </c>
      <c r="N9459" s="8">
        <v>45635.715607696802</v>
      </c>
      <c r="O9459" s="8">
        <v>45635</v>
      </c>
    </row>
    <row r="9460" spans="1:15" x14ac:dyDescent="0.25">
      <c r="A9460" s="8">
        <v>45590</v>
      </c>
      <c r="B9460" s="9" t="s">
        <v>420</v>
      </c>
      <c r="C9460" s="9" t="s">
        <v>421</v>
      </c>
      <c r="D9460" s="3">
        <v>5729.99</v>
      </c>
      <c r="E9460" s="9" t="s">
        <v>422</v>
      </c>
      <c r="F9460" s="9" t="s">
        <v>423</v>
      </c>
      <c r="G9460" s="9" t="s">
        <v>183</v>
      </c>
      <c r="H9460" s="8">
        <v>45566</v>
      </c>
      <c r="I9460" s="8">
        <v>45586</v>
      </c>
      <c r="J9460" s="219" t="s">
        <v>11125</v>
      </c>
      <c r="K9460" s="205" t="s">
        <v>425</v>
      </c>
      <c r="M9460" s="9" t="s">
        <v>426</v>
      </c>
      <c r="N9460" s="8">
        <v>45594.789547013897</v>
      </c>
      <c r="O9460" s="8">
        <v>45594</v>
      </c>
    </row>
    <row r="9461" spans="1:15" x14ac:dyDescent="0.25">
      <c r="A9461" s="8">
        <v>45562</v>
      </c>
      <c r="B9461" s="9" t="s">
        <v>420</v>
      </c>
      <c r="C9461" s="9" t="s">
        <v>421</v>
      </c>
      <c r="D9461" s="3">
        <v>5729.33</v>
      </c>
      <c r="E9461" s="9" t="s">
        <v>422</v>
      </c>
      <c r="F9461" s="9" t="s">
        <v>423</v>
      </c>
      <c r="G9461" s="9" t="s">
        <v>183</v>
      </c>
      <c r="H9461" s="8">
        <v>45536</v>
      </c>
      <c r="I9461" s="8">
        <v>45558</v>
      </c>
      <c r="J9461" s="8" t="s">
        <v>10173</v>
      </c>
      <c r="K9461" s="205" t="s">
        <v>425</v>
      </c>
      <c r="M9461" s="9" t="s">
        <v>426</v>
      </c>
      <c r="N9461" s="8">
        <v>45575.565837071801</v>
      </c>
      <c r="O9461" s="8">
        <v>45575</v>
      </c>
    </row>
    <row r="9462" spans="1:15" x14ac:dyDescent="0.25">
      <c r="A9462" s="8">
        <v>45580</v>
      </c>
      <c r="B9462" s="9" t="s">
        <v>205</v>
      </c>
      <c r="C9462" s="9" t="s">
        <v>180</v>
      </c>
      <c r="D9462" s="3">
        <v>1192.42</v>
      </c>
      <c r="E9462" s="9" t="s">
        <v>193</v>
      </c>
      <c r="F9462" s="9" t="s">
        <v>194</v>
      </c>
      <c r="G9462" s="9" t="s">
        <v>183</v>
      </c>
      <c r="H9462" s="8">
        <v>45566</v>
      </c>
      <c r="I9462" s="8">
        <v>45579</v>
      </c>
      <c r="J9462" s="219" t="s">
        <v>11215</v>
      </c>
      <c r="K9462" s="205" t="s">
        <v>196</v>
      </c>
      <c r="M9462" s="9" t="s">
        <v>207</v>
      </c>
      <c r="N9462" s="8">
        <v>45594.789547013897</v>
      </c>
      <c r="O9462" s="8">
        <v>45594</v>
      </c>
    </row>
    <row r="9463" spans="1:15" x14ac:dyDescent="0.25">
      <c r="A9463" s="8">
        <v>45555</v>
      </c>
      <c r="B9463" s="9" t="s">
        <v>179</v>
      </c>
      <c r="C9463" s="9" t="s">
        <v>180</v>
      </c>
      <c r="D9463" s="3">
        <v>1198.23</v>
      </c>
      <c r="E9463" s="9" t="s">
        <v>181</v>
      </c>
      <c r="F9463" s="9" t="s">
        <v>182</v>
      </c>
      <c r="G9463" s="9" t="s">
        <v>183</v>
      </c>
      <c r="H9463" s="8">
        <v>45536</v>
      </c>
      <c r="I9463" s="8">
        <v>45551</v>
      </c>
      <c r="J9463" s="8" t="s">
        <v>10307</v>
      </c>
      <c r="K9463" s="205" t="s">
        <v>185</v>
      </c>
      <c r="M9463" s="9" t="s">
        <v>186</v>
      </c>
      <c r="N9463" s="8">
        <v>45575.565837071801</v>
      </c>
      <c r="O9463" s="8">
        <v>45575</v>
      </c>
    </row>
    <row r="9464" spans="1:15" x14ac:dyDescent="0.25">
      <c r="A9464" s="8">
        <v>45884</v>
      </c>
      <c r="B9464" s="9" t="s">
        <v>19210</v>
      </c>
      <c r="C9464" s="9" t="s">
        <v>421</v>
      </c>
      <c r="D9464" s="3">
        <v>5499.27</v>
      </c>
      <c r="E9464" s="9" t="s">
        <v>422</v>
      </c>
      <c r="F9464" s="9" t="s">
        <v>423</v>
      </c>
      <c r="G9464" s="9" t="s">
        <v>183</v>
      </c>
      <c r="H9464" s="8">
        <v>45870</v>
      </c>
      <c r="I9464" s="8">
        <v>45880</v>
      </c>
      <c r="J9464" s="219" t="s">
        <v>19955</v>
      </c>
      <c r="K9464" s="205" t="s">
        <v>425</v>
      </c>
      <c r="M9464" s="9" t="s">
        <v>19212</v>
      </c>
      <c r="N9464" s="8">
        <v>45929.807189814797</v>
      </c>
      <c r="O9464" s="8">
        <v>45929</v>
      </c>
    </row>
    <row r="9465" spans="1:15" x14ac:dyDescent="0.25">
      <c r="A9465" s="8">
        <v>45870</v>
      </c>
      <c r="B9465" s="9" t="s">
        <v>19210</v>
      </c>
      <c r="C9465" s="9" t="s">
        <v>421</v>
      </c>
      <c r="D9465" s="3">
        <v>5434.74</v>
      </c>
      <c r="E9465" s="9" t="s">
        <v>422</v>
      </c>
      <c r="F9465" s="9" t="s">
        <v>423</v>
      </c>
      <c r="G9465" s="9" t="s">
        <v>183</v>
      </c>
      <c r="H9465" s="8">
        <v>45870</v>
      </c>
      <c r="I9465" s="8">
        <v>45866</v>
      </c>
      <c r="J9465" s="219" t="s">
        <v>20110</v>
      </c>
      <c r="K9465" s="205" t="s">
        <v>425</v>
      </c>
      <c r="M9465" s="9" t="s">
        <v>19212</v>
      </c>
      <c r="N9465" s="8">
        <v>45929.807189814797</v>
      </c>
      <c r="O9465" s="8">
        <v>45929</v>
      </c>
    </row>
    <row r="9466" spans="1:15" x14ac:dyDescent="0.25">
      <c r="A9466" s="8">
        <v>45856</v>
      </c>
      <c r="B9466" s="9" t="s">
        <v>420</v>
      </c>
      <c r="C9466" s="9" t="s">
        <v>421</v>
      </c>
      <c r="D9466" s="3">
        <v>5395.93</v>
      </c>
      <c r="E9466" s="9" t="s">
        <v>422</v>
      </c>
      <c r="F9466" s="9" t="s">
        <v>423</v>
      </c>
      <c r="G9466" s="9" t="s">
        <v>183</v>
      </c>
      <c r="H9466" s="8">
        <v>45839</v>
      </c>
      <c r="I9466" s="8">
        <v>45852</v>
      </c>
      <c r="J9466" s="219" t="s">
        <v>18585</v>
      </c>
      <c r="K9466" s="205" t="s">
        <v>425</v>
      </c>
      <c r="M9466" s="9" t="s">
        <v>426</v>
      </c>
      <c r="N9466" s="8">
        <v>45862.622311099498</v>
      </c>
      <c r="O9466" s="8">
        <v>45862</v>
      </c>
    </row>
    <row r="9467" spans="1:15" x14ac:dyDescent="0.25">
      <c r="A9467" s="8">
        <v>45282</v>
      </c>
      <c r="B9467" s="9" t="s">
        <v>420</v>
      </c>
      <c r="C9467" s="9" t="s">
        <v>421</v>
      </c>
      <c r="D9467" s="3">
        <v>5095.3500000000004</v>
      </c>
      <c r="E9467" s="9" t="s">
        <v>422</v>
      </c>
      <c r="F9467" s="9" t="s">
        <v>423</v>
      </c>
      <c r="G9467" s="9" t="s">
        <v>183</v>
      </c>
      <c r="H9467" s="8">
        <v>45261</v>
      </c>
      <c r="I9467" s="8">
        <v>45278</v>
      </c>
      <c r="J9467" s="8" t="s">
        <v>776</v>
      </c>
      <c r="K9467" s="205" t="s">
        <v>425</v>
      </c>
      <c r="M9467" s="9" t="s">
        <v>426</v>
      </c>
      <c r="N9467" s="8">
        <v>45294.9567489931</v>
      </c>
      <c r="O9467" s="8"/>
    </row>
    <row r="9468" spans="1:15" x14ac:dyDescent="0.25">
      <c r="A9468" s="8">
        <v>45526</v>
      </c>
      <c r="B9468" s="9" t="s">
        <v>664</v>
      </c>
      <c r="C9468" s="9" t="s">
        <v>180</v>
      </c>
      <c r="D9468" s="3">
        <v>1222.78</v>
      </c>
      <c r="E9468" s="9" t="s">
        <v>422</v>
      </c>
      <c r="F9468" s="9" t="s">
        <v>423</v>
      </c>
      <c r="G9468" s="9" t="s">
        <v>183</v>
      </c>
      <c r="H9468" s="8">
        <v>45505</v>
      </c>
      <c r="I9468" s="8">
        <v>45523</v>
      </c>
      <c r="J9468" s="8" t="s">
        <v>9111</v>
      </c>
      <c r="K9468" s="205" t="s">
        <v>425</v>
      </c>
      <c r="M9468" s="9" t="s">
        <v>666</v>
      </c>
      <c r="N9468" s="8">
        <v>45534.648212951397</v>
      </c>
      <c r="O9468" s="8">
        <v>45534</v>
      </c>
    </row>
    <row r="9469" spans="1:15" x14ac:dyDescent="0.25">
      <c r="A9469" s="8">
        <v>45240</v>
      </c>
      <c r="B9469" s="9" t="s">
        <v>420</v>
      </c>
      <c r="C9469" s="9" t="s">
        <v>421</v>
      </c>
      <c r="D9469" s="3">
        <v>5036</v>
      </c>
      <c r="E9469" s="9" t="s">
        <v>422</v>
      </c>
      <c r="F9469" s="9" t="s">
        <v>423</v>
      </c>
      <c r="G9469" s="9" t="s">
        <v>183</v>
      </c>
      <c r="H9469" s="8">
        <v>45231</v>
      </c>
      <c r="I9469" s="8">
        <v>45236</v>
      </c>
      <c r="J9469" s="8" t="s">
        <v>777</v>
      </c>
      <c r="K9469" s="205" t="s">
        <v>425</v>
      </c>
      <c r="M9469" s="9" t="s">
        <v>426</v>
      </c>
      <c r="N9469" s="8">
        <v>45294.9567489931</v>
      </c>
      <c r="O9469" s="8"/>
    </row>
    <row r="9470" spans="1:15" x14ac:dyDescent="0.25">
      <c r="A9470" s="8">
        <v>45484</v>
      </c>
      <c r="B9470" s="9" t="s">
        <v>179</v>
      </c>
      <c r="C9470" s="9" t="s">
        <v>180</v>
      </c>
      <c r="D9470" s="3">
        <v>1292.96</v>
      </c>
      <c r="E9470" s="9" t="s">
        <v>181</v>
      </c>
      <c r="F9470" s="9" t="s">
        <v>182</v>
      </c>
      <c r="G9470" s="9" t="s">
        <v>183</v>
      </c>
      <c r="H9470" s="8">
        <v>45474</v>
      </c>
      <c r="I9470" s="8">
        <v>45481</v>
      </c>
      <c r="J9470" s="8" t="s">
        <v>8066</v>
      </c>
      <c r="K9470" s="205" t="s">
        <v>185</v>
      </c>
      <c r="M9470" s="9" t="s">
        <v>186</v>
      </c>
      <c r="N9470" s="8">
        <v>45505.8848292361</v>
      </c>
      <c r="O9470" s="8">
        <v>45505</v>
      </c>
    </row>
    <row r="9471" spans="1:15" x14ac:dyDescent="0.25">
      <c r="A9471" s="8">
        <v>45483</v>
      </c>
      <c r="B9471" s="9" t="s">
        <v>8081</v>
      </c>
      <c r="C9471" s="9" t="s">
        <v>180</v>
      </c>
      <c r="D9471" s="3">
        <v>1292.96</v>
      </c>
      <c r="E9471" s="9" t="s">
        <v>181</v>
      </c>
      <c r="F9471" s="9" t="s">
        <v>182</v>
      </c>
      <c r="G9471" s="9" t="s">
        <v>183</v>
      </c>
      <c r="H9471" s="8">
        <v>45474</v>
      </c>
      <c r="I9471" s="8">
        <v>45481</v>
      </c>
      <c r="J9471" s="8" t="s">
        <v>8082</v>
      </c>
      <c r="K9471" s="205" t="s">
        <v>185</v>
      </c>
      <c r="M9471" s="9" t="s">
        <v>8083</v>
      </c>
      <c r="N9471" s="8">
        <v>45505.8848292361</v>
      </c>
      <c r="O9471" s="8">
        <v>45505</v>
      </c>
    </row>
    <row r="9472" spans="1:15" x14ac:dyDescent="0.25">
      <c r="A9472" s="8">
        <v>45350</v>
      </c>
      <c r="B9472" s="9" t="s">
        <v>205</v>
      </c>
      <c r="C9472" s="9" t="s">
        <v>180</v>
      </c>
      <c r="D9472" s="3">
        <v>1302.33</v>
      </c>
      <c r="E9472" s="9" t="s">
        <v>521</v>
      </c>
      <c r="F9472" s="9" t="s">
        <v>522</v>
      </c>
      <c r="G9472" s="9" t="s">
        <v>183</v>
      </c>
      <c r="H9472" s="8">
        <v>45323</v>
      </c>
      <c r="I9472" s="8">
        <v>45348</v>
      </c>
      <c r="J9472" s="219" t="s">
        <v>933</v>
      </c>
      <c r="K9472" s="205" t="s">
        <v>524</v>
      </c>
      <c r="M9472" s="9" t="s">
        <v>207</v>
      </c>
      <c r="N9472" s="8">
        <v>45363.078556828703</v>
      </c>
      <c r="O9472" s="8">
        <v>45362</v>
      </c>
    </row>
    <row r="9473" spans="1:15" x14ac:dyDescent="0.25">
      <c r="A9473" s="8">
        <v>45383</v>
      </c>
      <c r="B9473" s="9" t="s">
        <v>778</v>
      </c>
      <c r="C9473" s="9" t="s">
        <v>421</v>
      </c>
      <c r="D9473" s="3">
        <v>5023.58</v>
      </c>
      <c r="E9473" s="9" t="s">
        <v>422</v>
      </c>
      <c r="F9473" s="9" t="s">
        <v>423</v>
      </c>
      <c r="G9473" s="9" t="s">
        <v>183</v>
      </c>
      <c r="H9473" s="8">
        <v>45383</v>
      </c>
      <c r="I9473" s="8">
        <v>45383</v>
      </c>
      <c r="J9473" s="8" t="s">
        <v>779</v>
      </c>
      <c r="K9473" s="205" t="s">
        <v>425</v>
      </c>
      <c r="M9473" s="9" t="s">
        <v>780</v>
      </c>
      <c r="N9473" s="8">
        <v>45385.162865138896</v>
      </c>
      <c r="O9473" s="8">
        <v>45384</v>
      </c>
    </row>
    <row r="9474" spans="1:15" x14ac:dyDescent="0.25">
      <c r="A9474" s="8">
        <v>45289</v>
      </c>
      <c r="B9474" s="9" t="s">
        <v>205</v>
      </c>
      <c r="C9474" s="9" t="s">
        <v>180</v>
      </c>
      <c r="D9474" s="3">
        <v>1308.6199999999999</v>
      </c>
      <c r="E9474" s="9" t="s">
        <v>193</v>
      </c>
      <c r="F9474" s="9" t="s">
        <v>194</v>
      </c>
      <c r="G9474" s="9" t="s">
        <v>183</v>
      </c>
      <c r="H9474" s="8">
        <v>45261</v>
      </c>
      <c r="I9474" s="8">
        <v>45285</v>
      </c>
      <c r="J9474" s="8" t="s">
        <v>929</v>
      </c>
      <c r="K9474" s="205" t="s">
        <v>196</v>
      </c>
      <c r="M9474" s="9" t="s">
        <v>207</v>
      </c>
      <c r="N9474" s="8">
        <v>45294.9567489931</v>
      </c>
      <c r="O9474" s="8"/>
    </row>
    <row r="9475" spans="1:15" x14ac:dyDescent="0.25">
      <c r="A9475" s="8">
        <v>45478</v>
      </c>
      <c r="B9475" s="9" t="s">
        <v>420</v>
      </c>
      <c r="C9475" s="9" t="s">
        <v>421</v>
      </c>
      <c r="D9475" s="3">
        <v>4905.99</v>
      </c>
      <c r="E9475" s="9" t="s">
        <v>422</v>
      </c>
      <c r="F9475" s="9" t="s">
        <v>423</v>
      </c>
      <c r="G9475" s="9" t="s">
        <v>183</v>
      </c>
      <c r="H9475" s="8">
        <v>45474</v>
      </c>
      <c r="I9475" s="8">
        <v>45474</v>
      </c>
      <c r="J9475" s="8" t="s">
        <v>8164</v>
      </c>
      <c r="K9475" s="205" t="s">
        <v>425</v>
      </c>
      <c r="M9475" s="9" t="s">
        <v>426</v>
      </c>
      <c r="N9475" s="8">
        <v>45505.8848292361</v>
      </c>
      <c r="O9475" s="8">
        <v>45505</v>
      </c>
    </row>
    <row r="9476" spans="1:15" x14ac:dyDescent="0.25">
      <c r="A9476" s="8">
        <v>45436</v>
      </c>
      <c r="B9476" s="9" t="s">
        <v>420</v>
      </c>
      <c r="C9476" s="9" t="s">
        <v>421</v>
      </c>
      <c r="D9476" s="3">
        <v>4832.8</v>
      </c>
      <c r="E9476" s="9" t="s">
        <v>422</v>
      </c>
      <c r="F9476" s="9" t="s">
        <v>423</v>
      </c>
      <c r="G9476" s="9" t="s">
        <v>183</v>
      </c>
      <c r="H9476" s="8">
        <v>45413</v>
      </c>
      <c r="I9476" s="8">
        <v>45432</v>
      </c>
      <c r="J9476" s="8" t="s">
        <v>801</v>
      </c>
      <c r="K9476" s="205" t="s">
        <v>425</v>
      </c>
      <c r="M9476" s="9" t="s">
        <v>426</v>
      </c>
      <c r="N9476" s="8">
        <v>45445.039048634302</v>
      </c>
      <c r="O9476" s="8">
        <v>45444</v>
      </c>
    </row>
    <row r="9477" spans="1:15" x14ac:dyDescent="0.25">
      <c r="A9477" s="8">
        <v>45464</v>
      </c>
      <c r="B9477" s="9" t="s">
        <v>420</v>
      </c>
      <c r="C9477" s="9" t="s">
        <v>421</v>
      </c>
      <c r="D9477" s="3">
        <v>4832.79</v>
      </c>
      <c r="E9477" s="9" t="s">
        <v>422</v>
      </c>
      <c r="F9477" s="9" t="s">
        <v>423</v>
      </c>
      <c r="G9477" s="9" t="s">
        <v>183</v>
      </c>
      <c r="H9477" s="8">
        <v>45444</v>
      </c>
      <c r="I9477" s="8">
        <v>45460</v>
      </c>
      <c r="J9477" s="8" t="s">
        <v>8656</v>
      </c>
      <c r="K9477" s="205" t="s">
        <v>425</v>
      </c>
      <c r="M9477" s="9" t="s">
        <v>426</v>
      </c>
      <c r="N9477" s="8">
        <v>45505.8848292361</v>
      </c>
      <c r="O9477" s="8">
        <v>45505</v>
      </c>
    </row>
    <row r="9478" spans="1:15" x14ac:dyDescent="0.25">
      <c r="A9478" s="8">
        <v>45408</v>
      </c>
      <c r="B9478" s="9" t="s">
        <v>420</v>
      </c>
      <c r="C9478" s="9" t="s">
        <v>421</v>
      </c>
      <c r="D9478" s="3">
        <v>4832.79</v>
      </c>
      <c r="E9478" s="9" t="s">
        <v>422</v>
      </c>
      <c r="F9478" s="9" t="s">
        <v>423</v>
      </c>
      <c r="G9478" s="9" t="s">
        <v>183</v>
      </c>
      <c r="H9478" s="8">
        <v>45383</v>
      </c>
      <c r="I9478" s="8">
        <v>45404</v>
      </c>
      <c r="J9478" s="8" t="s">
        <v>802</v>
      </c>
      <c r="K9478" s="205" t="s">
        <v>425</v>
      </c>
      <c r="M9478" s="9" t="s">
        <v>426</v>
      </c>
      <c r="N9478" s="8">
        <v>45412.662961076399</v>
      </c>
      <c r="O9478" s="8">
        <v>45412</v>
      </c>
    </row>
    <row r="9479" spans="1:15" x14ac:dyDescent="0.25">
      <c r="A9479" s="8">
        <v>45286</v>
      </c>
      <c r="B9479" s="9" t="s">
        <v>205</v>
      </c>
      <c r="C9479" s="9" t="s">
        <v>180</v>
      </c>
      <c r="D9479" s="3">
        <v>1354.54</v>
      </c>
      <c r="E9479" s="9" t="s">
        <v>193</v>
      </c>
      <c r="F9479" s="9" t="s">
        <v>194</v>
      </c>
      <c r="G9479" s="9" t="s">
        <v>183</v>
      </c>
      <c r="H9479" s="8">
        <v>45261</v>
      </c>
      <c r="I9479" s="8">
        <v>45285</v>
      </c>
      <c r="J9479" s="8" t="s">
        <v>926</v>
      </c>
      <c r="K9479" s="205" t="s">
        <v>196</v>
      </c>
      <c r="M9479" s="9" t="s">
        <v>207</v>
      </c>
      <c r="N9479" s="8">
        <v>45294.9567489931</v>
      </c>
      <c r="O9479" s="8"/>
    </row>
    <row r="9480" spans="1:15" x14ac:dyDescent="0.25">
      <c r="A9480" s="8">
        <v>45394</v>
      </c>
      <c r="B9480" s="9" t="s">
        <v>420</v>
      </c>
      <c r="C9480" s="9" t="s">
        <v>421</v>
      </c>
      <c r="D9480" s="3">
        <v>4801.3999999999996</v>
      </c>
      <c r="E9480" s="9" t="s">
        <v>422</v>
      </c>
      <c r="F9480" s="9" t="s">
        <v>423</v>
      </c>
      <c r="G9480" s="9" t="s">
        <v>183</v>
      </c>
      <c r="H9480" s="8">
        <v>45383</v>
      </c>
      <c r="I9480" s="8">
        <v>45390</v>
      </c>
      <c r="J9480" s="8" t="s">
        <v>803</v>
      </c>
      <c r="K9480" s="205" t="s">
        <v>425</v>
      </c>
      <c r="M9480" s="9" t="s">
        <v>426</v>
      </c>
      <c r="N9480" s="8">
        <v>45402.639274791698</v>
      </c>
      <c r="O9480" s="8">
        <v>45402</v>
      </c>
    </row>
    <row r="9481" spans="1:15" x14ac:dyDescent="0.25">
      <c r="A9481" s="8">
        <v>45450</v>
      </c>
      <c r="B9481" s="9" t="s">
        <v>420</v>
      </c>
      <c r="C9481" s="9" t="s">
        <v>421</v>
      </c>
      <c r="D9481" s="3">
        <v>4801.3900000000003</v>
      </c>
      <c r="E9481" s="9" t="s">
        <v>422</v>
      </c>
      <c r="F9481" s="9" t="s">
        <v>423</v>
      </c>
      <c r="G9481" s="9" t="s">
        <v>183</v>
      </c>
      <c r="H9481" s="8">
        <v>45444</v>
      </c>
      <c r="I9481" s="8">
        <v>45446</v>
      </c>
      <c r="J9481" s="8" t="s">
        <v>424</v>
      </c>
      <c r="K9481" s="205" t="s">
        <v>425</v>
      </c>
      <c r="M9481" s="9" t="s">
        <v>426</v>
      </c>
      <c r="N9481" s="8">
        <v>45460.791518807899</v>
      </c>
      <c r="O9481" s="8">
        <v>45460</v>
      </c>
    </row>
    <row r="9482" spans="1:15" x14ac:dyDescent="0.25">
      <c r="A9482" s="8">
        <v>45520</v>
      </c>
      <c r="B9482" s="9" t="s">
        <v>179</v>
      </c>
      <c r="C9482" s="9" t="s">
        <v>180</v>
      </c>
      <c r="D9482" s="3">
        <v>1417.22</v>
      </c>
      <c r="E9482" s="9" t="s">
        <v>181</v>
      </c>
      <c r="F9482" s="9" t="s">
        <v>182</v>
      </c>
      <c r="G9482" s="9" t="s">
        <v>183</v>
      </c>
      <c r="H9482" s="8">
        <v>45505</v>
      </c>
      <c r="I9482" s="8">
        <v>45516</v>
      </c>
      <c r="J9482" s="8" t="s">
        <v>9204</v>
      </c>
      <c r="K9482" s="205" t="s">
        <v>185</v>
      </c>
      <c r="M9482" s="9" t="s">
        <v>186</v>
      </c>
      <c r="N9482" s="8">
        <v>45534.648212951397</v>
      </c>
      <c r="O9482" s="8">
        <v>45534</v>
      </c>
    </row>
    <row r="9483" spans="1:15" x14ac:dyDescent="0.25">
      <c r="A9483" s="8">
        <v>45520</v>
      </c>
      <c r="B9483" s="9" t="s">
        <v>188</v>
      </c>
      <c r="C9483" s="9" t="s">
        <v>180</v>
      </c>
      <c r="D9483" s="3">
        <v>1417.58</v>
      </c>
      <c r="E9483" s="9" t="s">
        <v>181</v>
      </c>
      <c r="F9483" s="9" t="s">
        <v>182</v>
      </c>
      <c r="G9483" s="9" t="s">
        <v>183</v>
      </c>
      <c r="H9483" s="8">
        <v>45505</v>
      </c>
      <c r="I9483" s="8">
        <v>45516</v>
      </c>
      <c r="J9483" s="8" t="s">
        <v>9206</v>
      </c>
      <c r="K9483" s="205" t="s">
        <v>185</v>
      </c>
      <c r="M9483" s="9" t="s">
        <v>190</v>
      </c>
      <c r="N9483" s="8">
        <v>45534.648212951397</v>
      </c>
      <c r="O9483" s="8">
        <v>45534</v>
      </c>
    </row>
    <row r="9484" spans="1:15" x14ac:dyDescent="0.25">
      <c r="A9484" s="8">
        <v>45422</v>
      </c>
      <c r="B9484" s="9" t="s">
        <v>420</v>
      </c>
      <c r="C9484" s="9" t="s">
        <v>421</v>
      </c>
      <c r="D9484" s="3">
        <v>4801.38</v>
      </c>
      <c r="E9484" s="9" t="s">
        <v>422</v>
      </c>
      <c r="F9484" s="9" t="s">
        <v>423</v>
      </c>
      <c r="G9484" s="9" t="s">
        <v>183</v>
      </c>
      <c r="H9484" s="8">
        <v>45413</v>
      </c>
      <c r="I9484" s="8">
        <v>45418</v>
      </c>
      <c r="J9484" s="8" t="s">
        <v>804</v>
      </c>
      <c r="K9484" s="205" t="s">
        <v>425</v>
      </c>
      <c r="M9484" s="9" t="s">
        <v>426</v>
      </c>
      <c r="N9484" s="8">
        <v>45445.039048634302</v>
      </c>
      <c r="O9484" s="8">
        <v>45444</v>
      </c>
    </row>
    <row r="9485" spans="1:15" x14ac:dyDescent="0.25">
      <c r="A9485" s="8">
        <v>45841</v>
      </c>
      <c r="B9485" s="9" t="s">
        <v>420</v>
      </c>
      <c r="C9485" s="9" t="s">
        <v>421</v>
      </c>
      <c r="D9485" s="3">
        <v>4799.34</v>
      </c>
      <c r="E9485" s="9" t="s">
        <v>422</v>
      </c>
      <c r="F9485" s="9" t="s">
        <v>423</v>
      </c>
      <c r="G9485" s="9" t="s">
        <v>183</v>
      </c>
      <c r="H9485" s="8">
        <v>45839</v>
      </c>
      <c r="I9485" s="8">
        <v>45838</v>
      </c>
      <c r="J9485" s="219" t="s">
        <v>18917</v>
      </c>
      <c r="K9485" s="205" t="s">
        <v>425</v>
      </c>
      <c r="M9485" s="9" t="s">
        <v>426</v>
      </c>
      <c r="N9485" s="8">
        <v>45862.622311099498</v>
      </c>
      <c r="O9485" s="8">
        <v>45862</v>
      </c>
    </row>
    <row r="9486" spans="1:15" x14ac:dyDescent="0.25">
      <c r="A9486" s="8">
        <v>45338</v>
      </c>
      <c r="B9486" s="9" t="s">
        <v>420</v>
      </c>
      <c r="C9486" s="9" t="s">
        <v>421</v>
      </c>
      <c r="D9486" s="3">
        <v>4697.05</v>
      </c>
      <c r="E9486" s="9" t="s">
        <v>422</v>
      </c>
      <c r="F9486" s="9" t="s">
        <v>423</v>
      </c>
      <c r="G9486" s="9" t="s">
        <v>183</v>
      </c>
      <c r="H9486" s="8">
        <v>45323</v>
      </c>
      <c r="I9486" s="8">
        <v>45334</v>
      </c>
      <c r="J9486" s="8" t="s">
        <v>805</v>
      </c>
      <c r="K9486" s="205" t="s">
        <v>425</v>
      </c>
      <c r="M9486" s="9" t="s">
        <v>426</v>
      </c>
      <c r="N9486" s="8">
        <v>45341.902716967597</v>
      </c>
      <c r="O9486" s="8">
        <v>45341</v>
      </c>
    </row>
    <row r="9487" spans="1:15" x14ac:dyDescent="0.25">
      <c r="A9487" s="8">
        <v>45310</v>
      </c>
      <c r="B9487" s="9" t="s">
        <v>420</v>
      </c>
      <c r="C9487" s="9" t="s">
        <v>421</v>
      </c>
      <c r="D9487" s="3">
        <v>4697.03</v>
      </c>
      <c r="E9487" s="9" t="s">
        <v>422</v>
      </c>
      <c r="F9487" s="9" t="s">
        <v>423</v>
      </c>
      <c r="G9487" s="9" t="s">
        <v>183</v>
      </c>
      <c r="H9487" s="8">
        <v>45292</v>
      </c>
      <c r="I9487" s="8">
        <v>45306</v>
      </c>
      <c r="J9487" s="8" t="s">
        <v>806</v>
      </c>
      <c r="K9487" s="205" t="s">
        <v>425</v>
      </c>
      <c r="M9487" s="9" t="s">
        <v>426</v>
      </c>
      <c r="N9487" s="8">
        <v>45318.192840775497</v>
      </c>
      <c r="O9487" s="8"/>
    </row>
    <row r="9488" spans="1:15" x14ac:dyDescent="0.25">
      <c r="A9488" s="8">
        <v>45268</v>
      </c>
      <c r="B9488" s="9" t="s">
        <v>420</v>
      </c>
      <c r="C9488" s="9" t="s">
        <v>421</v>
      </c>
      <c r="D9488" s="3">
        <v>4671.32</v>
      </c>
      <c r="E9488" s="9" t="s">
        <v>422</v>
      </c>
      <c r="F9488" s="9" t="s">
        <v>423</v>
      </c>
      <c r="G9488" s="9" t="s">
        <v>183</v>
      </c>
      <c r="H9488" s="8">
        <v>45261</v>
      </c>
      <c r="I9488" s="8">
        <v>45264</v>
      </c>
      <c r="J9488" s="8" t="s">
        <v>807</v>
      </c>
      <c r="K9488" s="205" t="s">
        <v>425</v>
      </c>
      <c r="M9488" s="9" t="s">
        <v>426</v>
      </c>
      <c r="N9488" s="8">
        <v>45294.9567489931</v>
      </c>
      <c r="O9488" s="8"/>
    </row>
    <row r="9489" spans="1:15" x14ac:dyDescent="0.25">
      <c r="A9489" s="8">
        <v>45876</v>
      </c>
      <c r="B9489" s="9" t="s">
        <v>261</v>
      </c>
      <c r="C9489" s="9" t="s">
        <v>262</v>
      </c>
      <c r="D9489" s="3">
        <v>-1607.93</v>
      </c>
      <c r="E9489" s="9" t="s">
        <v>193</v>
      </c>
      <c r="F9489" s="9" t="s">
        <v>194</v>
      </c>
      <c r="G9489" s="9" t="s">
        <v>183</v>
      </c>
      <c r="H9489" s="8">
        <v>45870</v>
      </c>
      <c r="I9489" s="8">
        <v>45873</v>
      </c>
      <c r="J9489" s="219" t="s">
        <v>20068</v>
      </c>
      <c r="K9489" s="205" t="s">
        <v>196</v>
      </c>
      <c r="M9489" s="9" t="s">
        <v>264</v>
      </c>
      <c r="N9489" s="8">
        <v>45929.807189814797</v>
      </c>
      <c r="O9489" s="8">
        <v>45929</v>
      </c>
    </row>
    <row r="9490" spans="1:15" x14ac:dyDescent="0.25">
      <c r="A9490" s="8">
        <v>45296</v>
      </c>
      <c r="B9490" s="9" t="s">
        <v>420</v>
      </c>
      <c r="C9490" s="9" t="s">
        <v>421</v>
      </c>
      <c r="D9490" s="3">
        <v>4665.62</v>
      </c>
      <c r="E9490" s="9" t="s">
        <v>422</v>
      </c>
      <c r="F9490" s="9" t="s">
        <v>423</v>
      </c>
      <c r="G9490" s="9" t="s">
        <v>183</v>
      </c>
      <c r="H9490" s="8">
        <v>45292</v>
      </c>
      <c r="I9490" s="8">
        <v>45292</v>
      </c>
      <c r="J9490" s="8" t="s">
        <v>808</v>
      </c>
      <c r="K9490" s="205" t="s">
        <v>425</v>
      </c>
      <c r="M9490" s="9" t="s">
        <v>426</v>
      </c>
      <c r="N9490" s="8">
        <v>45300.8738539236</v>
      </c>
      <c r="O9490" s="8"/>
    </row>
    <row r="9491" spans="1:15" x14ac:dyDescent="0.25">
      <c r="A9491" s="8">
        <v>45352</v>
      </c>
      <c r="B9491" s="9" t="s">
        <v>420</v>
      </c>
      <c r="C9491" s="9" t="s">
        <v>421</v>
      </c>
      <c r="D9491" s="3">
        <v>4665.6099999999997</v>
      </c>
      <c r="E9491" s="9" t="s">
        <v>422</v>
      </c>
      <c r="F9491" s="9" t="s">
        <v>423</v>
      </c>
      <c r="G9491" s="9" t="s">
        <v>183</v>
      </c>
      <c r="H9491" s="8">
        <v>45352</v>
      </c>
      <c r="I9491" s="8">
        <v>45348</v>
      </c>
      <c r="J9491" s="219" t="s">
        <v>809</v>
      </c>
      <c r="K9491" s="205" t="s">
        <v>425</v>
      </c>
      <c r="M9491" s="9" t="s">
        <v>426</v>
      </c>
      <c r="N9491" s="8">
        <v>45363.078556828703</v>
      </c>
      <c r="O9491" s="8">
        <v>45362</v>
      </c>
    </row>
    <row r="9492" spans="1:15" x14ac:dyDescent="0.25">
      <c r="A9492" s="8">
        <v>45324</v>
      </c>
      <c r="B9492" s="9" t="s">
        <v>420</v>
      </c>
      <c r="C9492" s="9" t="s">
        <v>421</v>
      </c>
      <c r="D9492" s="3">
        <v>4665.6099999999997</v>
      </c>
      <c r="E9492" s="9" t="s">
        <v>422</v>
      </c>
      <c r="F9492" s="9" t="s">
        <v>423</v>
      </c>
      <c r="G9492" s="9" t="s">
        <v>183</v>
      </c>
      <c r="H9492" s="8">
        <v>45323</v>
      </c>
      <c r="I9492" s="8">
        <v>45320</v>
      </c>
      <c r="J9492" s="8" t="s">
        <v>810</v>
      </c>
      <c r="K9492" s="205" t="s">
        <v>425</v>
      </c>
      <c r="M9492" s="9" t="s">
        <v>426</v>
      </c>
      <c r="N9492" s="8">
        <v>45327.7861918403</v>
      </c>
      <c r="O9492" s="8">
        <v>45327</v>
      </c>
    </row>
    <row r="9493" spans="1:15" x14ac:dyDescent="0.25">
      <c r="A9493" s="8">
        <v>45254</v>
      </c>
      <c r="B9493" s="9" t="s">
        <v>420</v>
      </c>
      <c r="C9493" s="9" t="s">
        <v>421</v>
      </c>
      <c r="D9493" s="3">
        <v>4566.46</v>
      </c>
      <c r="E9493" s="9" t="s">
        <v>422</v>
      </c>
      <c r="F9493" s="9" t="s">
        <v>423</v>
      </c>
      <c r="G9493" s="9" t="s">
        <v>183</v>
      </c>
      <c r="H9493" s="8">
        <v>45231</v>
      </c>
      <c r="I9493" s="8">
        <v>45250</v>
      </c>
      <c r="J9493" s="8" t="s">
        <v>811</v>
      </c>
      <c r="K9493" s="205" t="s">
        <v>425</v>
      </c>
      <c r="M9493" s="9" t="s">
        <v>426</v>
      </c>
      <c r="N9493" s="8">
        <v>45294.9567489931</v>
      </c>
      <c r="O9493" s="8"/>
    </row>
    <row r="9494" spans="1:15" x14ac:dyDescent="0.25">
      <c r="A9494" s="8">
        <v>45786</v>
      </c>
      <c r="B9494" s="9" t="s">
        <v>420</v>
      </c>
      <c r="C9494" s="9" t="s">
        <v>421</v>
      </c>
      <c r="D9494" s="3">
        <v>4516.67</v>
      </c>
      <c r="E9494" s="9" t="s">
        <v>422</v>
      </c>
      <c r="F9494" s="9" t="s">
        <v>423</v>
      </c>
      <c r="G9494" s="9" t="s">
        <v>183</v>
      </c>
      <c r="H9494" s="8">
        <v>45778</v>
      </c>
      <c r="I9494" s="8">
        <v>45782</v>
      </c>
      <c r="J9494" s="8" t="s">
        <v>16531</v>
      </c>
      <c r="K9494" s="205" t="s">
        <v>425</v>
      </c>
      <c r="M9494" s="9" t="s">
        <v>426</v>
      </c>
      <c r="N9494" s="8">
        <v>45809.629870740697</v>
      </c>
      <c r="O9494" s="8">
        <v>45809</v>
      </c>
    </row>
    <row r="9495" spans="1:15" x14ac:dyDescent="0.25">
      <c r="A9495" s="8">
        <v>45814</v>
      </c>
      <c r="B9495" s="9" t="s">
        <v>420</v>
      </c>
      <c r="C9495" s="9" t="s">
        <v>421</v>
      </c>
      <c r="D9495" s="3">
        <v>4516.66</v>
      </c>
      <c r="E9495" s="9" t="s">
        <v>422</v>
      </c>
      <c r="F9495" s="9" t="s">
        <v>423</v>
      </c>
      <c r="G9495" s="9" t="s">
        <v>183</v>
      </c>
      <c r="H9495" s="8">
        <v>45809</v>
      </c>
      <c r="I9495" s="8">
        <v>45810</v>
      </c>
      <c r="J9495" s="8" t="s">
        <v>18079</v>
      </c>
      <c r="K9495" s="205" t="s">
        <v>425</v>
      </c>
      <c r="M9495" s="9" t="s">
        <v>426</v>
      </c>
      <c r="N9495" s="8">
        <v>45840.490152685197</v>
      </c>
      <c r="O9495" s="8">
        <v>45840</v>
      </c>
    </row>
    <row r="9496" spans="1:15" x14ac:dyDescent="0.25">
      <c r="A9496" s="8">
        <v>45762</v>
      </c>
      <c r="B9496" s="9" t="s">
        <v>8420</v>
      </c>
      <c r="C9496" s="9" t="s">
        <v>180</v>
      </c>
      <c r="D9496" s="3">
        <v>1466.27</v>
      </c>
      <c r="E9496" s="9" t="s">
        <v>181</v>
      </c>
      <c r="F9496" s="9" t="s">
        <v>182</v>
      </c>
      <c r="G9496" s="9" t="s">
        <v>183</v>
      </c>
      <c r="H9496" s="8">
        <v>45748</v>
      </c>
      <c r="I9496" s="8">
        <v>45761</v>
      </c>
      <c r="J9496" s="219" t="s">
        <v>14751</v>
      </c>
      <c r="K9496" s="205" t="s">
        <v>185</v>
      </c>
      <c r="M9496" s="9" t="s">
        <v>8422</v>
      </c>
      <c r="N9496" s="8">
        <v>45777.922227581003</v>
      </c>
      <c r="O9496" s="8">
        <v>45777</v>
      </c>
    </row>
    <row r="9497" spans="1:15" x14ac:dyDescent="0.25">
      <c r="A9497" s="8">
        <v>45800</v>
      </c>
      <c r="B9497" s="9" t="s">
        <v>420</v>
      </c>
      <c r="C9497" s="9" t="s">
        <v>421</v>
      </c>
      <c r="D9497" s="3">
        <v>4516.66</v>
      </c>
      <c r="E9497" s="9" t="s">
        <v>422</v>
      </c>
      <c r="F9497" s="9" t="s">
        <v>423</v>
      </c>
      <c r="G9497" s="9" t="s">
        <v>183</v>
      </c>
      <c r="H9497" s="8">
        <v>45778</v>
      </c>
      <c r="I9497" s="8">
        <v>45796</v>
      </c>
      <c r="J9497" s="8" t="s">
        <v>16134</v>
      </c>
      <c r="K9497" s="205" t="s">
        <v>425</v>
      </c>
      <c r="M9497" s="9" t="s">
        <v>426</v>
      </c>
      <c r="N9497" s="8">
        <v>45809.629870740697</v>
      </c>
      <c r="O9497" s="8">
        <v>45809</v>
      </c>
    </row>
    <row r="9498" spans="1:15" x14ac:dyDescent="0.25">
      <c r="A9498" s="8">
        <v>45642</v>
      </c>
      <c r="B9498" s="9" t="s">
        <v>188</v>
      </c>
      <c r="C9498" s="9" t="s">
        <v>180</v>
      </c>
      <c r="D9498" s="3">
        <v>1478</v>
      </c>
      <c r="E9498" s="9" t="s">
        <v>11373</v>
      </c>
      <c r="F9498" s="9" t="s">
        <v>11374</v>
      </c>
      <c r="G9498" s="9" t="s">
        <v>183</v>
      </c>
      <c r="H9498" s="8">
        <v>45627</v>
      </c>
      <c r="I9498" s="8">
        <v>45642</v>
      </c>
      <c r="J9498" s="219" t="s">
        <v>12740</v>
      </c>
      <c r="K9498" s="205" t="s">
        <v>11376</v>
      </c>
      <c r="M9498" s="9" t="s">
        <v>190</v>
      </c>
      <c r="N9498" s="8">
        <v>45681.075335370399</v>
      </c>
      <c r="O9498" s="8">
        <v>45681</v>
      </c>
    </row>
    <row r="9499" spans="1:15" x14ac:dyDescent="0.25">
      <c r="A9499" s="8">
        <v>45772</v>
      </c>
      <c r="B9499" s="9" t="s">
        <v>420</v>
      </c>
      <c r="C9499" s="9" t="s">
        <v>421</v>
      </c>
      <c r="D9499" s="3">
        <v>4516.6499999999996</v>
      </c>
      <c r="E9499" s="9" t="s">
        <v>422</v>
      </c>
      <c r="F9499" s="9" t="s">
        <v>423</v>
      </c>
      <c r="G9499" s="9" t="s">
        <v>183</v>
      </c>
      <c r="H9499" s="8">
        <v>45748</v>
      </c>
      <c r="I9499" s="8">
        <v>45768</v>
      </c>
      <c r="J9499" s="8" t="s">
        <v>15856</v>
      </c>
      <c r="K9499" s="205" t="s">
        <v>425</v>
      </c>
      <c r="M9499" s="9" t="s">
        <v>426</v>
      </c>
      <c r="N9499" s="8">
        <v>45785.029943333298</v>
      </c>
      <c r="O9499" s="8">
        <v>45784</v>
      </c>
    </row>
    <row r="9500" spans="1:15" x14ac:dyDescent="0.25">
      <c r="A9500" s="8">
        <v>45924</v>
      </c>
      <c r="B9500" s="9" t="s">
        <v>18613</v>
      </c>
      <c r="C9500" s="9" t="s">
        <v>180</v>
      </c>
      <c r="D9500" s="3">
        <v>1500</v>
      </c>
      <c r="E9500" s="9" t="s">
        <v>521</v>
      </c>
      <c r="F9500" s="9" t="s">
        <v>522</v>
      </c>
      <c r="G9500" s="9" t="s">
        <v>183</v>
      </c>
      <c r="H9500" s="8">
        <v>45901</v>
      </c>
      <c r="I9500" s="8">
        <v>45922</v>
      </c>
      <c r="J9500" s="219" t="s">
        <v>19241</v>
      </c>
      <c r="K9500" s="205" t="s">
        <v>524</v>
      </c>
      <c r="M9500" s="9" t="s">
        <v>18615</v>
      </c>
      <c r="N9500" s="8">
        <v>45929.807189814797</v>
      </c>
      <c r="O9500" s="8">
        <v>45929</v>
      </c>
    </row>
    <row r="9501" spans="1:15" x14ac:dyDescent="0.25">
      <c r="A9501" s="8">
        <v>45916</v>
      </c>
      <c r="B9501" s="9" t="s">
        <v>18613</v>
      </c>
      <c r="C9501" s="9" t="s">
        <v>180</v>
      </c>
      <c r="D9501" s="3">
        <v>1500</v>
      </c>
      <c r="E9501" s="9" t="s">
        <v>521</v>
      </c>
      <c r="F9501" s="9" t="s">
        <v>522</v>
      </c>
      <c r="G9501" s="9" t="s">
        <v>183</v>
      </c>
      <c r="H9501" s="8">
        <v>45901</v>
      </c>
      <c r="I9501" s="8">
        <v>45915</v>
      </c>
      <c r="J9501" s="219" t="s">
        <v>19428</v>
      </c>
      <c r="K9501" s="205" t="s">
        <v>524</v>
      </c>
      <c r="M9501" s="9" t="s">
        <v>18615</v>
      </c>
      <c r="N9501" s="8">
        <v>45929.807189814797</v>
      </c>
      <c r="O9501" s="8">
        <v>45929</v>
      </c>
    </row>
    <row r="9502" spans="1:15" x14ac:dyDescent="0.25">
      <c r="A9502" s="8">
        <v>45758</v>
      </c>
      <c r="B9502" s="9" t="s">
        <v>420</v>
      </c>
      <c r="C9502" s="9" t="s">
        <v>421</v>
      </c>
      <c r="D9502" s="3">
        <v>4502.6099999999997</v>
      </c>
      <c r="E9502" s="9" t="s">
        <v>422</v>
      </c>
      <c r="F9502" s="9" t="s">
        <v>423</v>
      </c>
      <c r="G9502" s="9" t="s">
        <v>183</v>
      </c>
      <c r="H9502" s="8">
        <v>45748</v>
      </c>
      <c r="I9502" s="8">
        <v>45754</v>
      </c>
      <c r="J9502" s="219" t="s">
        <v>14876</v>
      </c>
      <c r="K9502" s="205" t="s">
        <v>425</v>
      </c>
      <c r="M9502" s="9" t="s">
        <v>426</v>
      </c>
      <c r="N9502" s="8">
        <v>45777.922227581003</v>
      </c>
      <c r="O9502" s="8">
        <v>45777</v>
      </c>
    </row>
    <row r="9503" spans="1:15" x14ac:dyDescent="0.25">
      <c r="A9503" s="8">
        <v>45828</v>
      </c>
      <c r="B9503" s="9" t="s">
        <v>420</v>
      </c>
      <c r="C9503" s="9" t="s">
        <v>421</v>
      </c>
      <c r="D9503" s="3">
        <v>4436.0200000000004</v>
      </c>
      <c r="E9503" s="9" t="s">
        <v>422</v>
      </c>
      <c r="F9503" s="9" t="s">
        <v>423</v>
      </c>
      <c r="G9503" s="9" t="s">
        <v>183</v>
      </c>
      <c r="H9503" s="8">
        <v>45809</v>
      </c>
      <c r="I9503" s="8">
        <v>45824</v>
      </c>
      <c r="J9503" s="8" t="s">
        <v>17821</v>
      </c>
      <c r="K9503" s="205" t="s">
        <v>425</v>
      </c>
      <c r="M9503" s="9" t="s">
        <v>426</v>
      </c>
      <c r="N9503" s="8">
        <v>45840.490152685197</v>
      </c>
      <c r="O9503" s="8">
        <v>45840</v>
      </c>
    </row>
    <row r="9504" spans="1:15" x14ac:dyDescent="0.25">
      <c r="A9504" s="8">
        <v>45379</v>
      </c>
      <c r="B9504" s="9" t="s">
        <v>179</v>
      </c>
      <c r="C9504" s="9" t="s">
        <v>180</v>
      </c>
      <c r="D9504" s="3">
        <v>1525.24</v>
      </c>
      <c r="E9504" s="9" t="s">
        <v>181</v>
      </c>
      <c r="F9504" s="9" t="s">
        <v>182</v>
      </c>
      <c r="G9504" s="9" t="s">
        <v>183</v>
      </c>
      <c r="H9504" s="8">
        <v>45352</v>
      </c>
      <c r="I9504" s="8">
        <v>45376</v>
      </c>
      <c r="J9504" s="8" t="s">
        <v>918</v>
      </c>
      <c r="K9504" s="205" t="s">
        <v>185</v>
      </c>
      <c r="M9504" s="9" t="s">
        <v>186</v>
      </c>
      <c r="N9504" s="8">
        <v>45385.162865138896</v>
      </c>
      <c r="O9504" s="8">
        <v>45384</v>
      </c>
    </row>
    <row r="9505" spans="1:15" x14ac:dyDescent="0.25">
      <c r="A9505" s="8">
        <v>45518</v>
      </c>
      <c r="B9505" s="9" t="s">
        <v>205</v>
      </c>
      <c r="C9505" s="9" t="s">
        <v>180</v>
      </c>
      <c r="D9505" s="3">
        <v>1579.69</v>
      </c>
      <c r="E9505" s="9" t="s">
        <v>193</v>
      </c>
      <c r="F9505" s="9" t="s">
        <v>194</v>
      </c>
      <c r="G9505" s="9" t="s">
        <v>183</v>
      </c>
      <c r="H9505" s="8">
        <v>45505</v>
      </c>
      <c r="I9505" s="8">
        <v>45516</v>
      </c>
      <c r="J9505" s="8" t="s">
        <v>9288</v>
      </c>
      <c r="K9505" s="205" t="s">
        <v>196</v>
      </c>
      <c r="M9505" s="9" t="s">
        <v>207</v>
      </c>
      <c r="N9505" s="8">
        <v>45534.648212951397</v>
      </c>
      <c r="O9505" s="8">
        <v>45534</v>
      </c>
    </row>
    <row r="9506" spans="1:15" x14ac:dyDescent="0.25">
      <c r="A9506" s="8">
        <v>45688</v>
      </c>
      <c r="B9506" s="9" t="s">
        <v>420</v>
      </c>
      <c r="C9506" s="9" t="s">
        <v>421</v>
      </c>
      <c r="D9506" s="3">
        <v>4378.9799999999996</v>
      </c>
      <c r="E9506" s="9" t="s">
        <v>422</v>
      </c>
      <c r="F9506" s="9" t="s">
        <v>423</v>
      </c>
      <c r="G9506" s="9" t="s">
        <v>183</v>
      </c>
      <c r="H9506" s="8">
        <v>45658</v>
      </c>
      <c r="I9506" s="8">
        <v>45684</v>
      </c>
      <c r="J9506" s="219" t="s">
        <v>13160</v>
      </c>
      <c r="K9506" s="205" t="s">
        <v>425</v>
      </c>
      <c r="M9506" s="9" t="s">
        <v>426</v>
      </c>
      <c r="N9506" s="8">
        <v>45706.0637561111</v>
      </c>
      <c r="O9506" s="8">
        <v>45705</v>
      </c>
    </row>
    <row r="9507" spans="1:15" x14ac:dyDescent="0.25">
      <c r="A9507" s="8">
        <v>45876</v>
      </c>
      <c r="B9507" s="9" t="s">
        <v>18613</v>
      </c>
      <c r="C9507" s="9" t="s">
        <v>180</v>
      </c>
      <c r="D9507" s="3">
        <v>1607.93</v>
      </c>
      <c r="E9507" s="9" t="s">
        <v>193</v>
      </c>
      <c r="F9507" s="9" t="s">
        <v>194</v>
      </c>
      <c r="G9507" s="9" t="s">
        <v>183</v>
      </c>
      <c r="H9507" s="8">
        <v>45870</v>
      </c>
      <c r="I9507" s="8">
        <v>45873</v>
      </c>
      <c r="J9507" s="219" t="s">
        <v>20069</v>
      </c>
      <c r="K9507" s="205" t="s">
        <v>196</v>
      </c>
      <c r="M9507" s="9" t="s">
        <v>18615</v>
      </c>
      <c r="N9507" s="8">
        <v>45929.807189814797</v>
      </c>
      <c r="O9507" s="8">
        <v>45929</v>
      </c>
    </row>
    <row r="9508" spans="1:15" x14ac:dyDescent="0.25">
      <c r="A9508" s="8">
        <v>45660</v>
      </c>
      <c r="B9508" s="9" t="s">
        <v>420</v>
      </c>
      <c r="C9508" s="9" t="s">
        <v>421</v>
      </c>
      <c r="D9508" s="3">
        <v>4378.9799999999996</v>
      </c>
      <c r="E9508" s="9" t="s">
        <v>422</v>
      </c>
      <c r="F9508" s="9" t="s">
        <v>423</v>
      </c>
      <c r="G9508" s="9" t="s">
        <v>183</v>
      </c>
      <c r="H9508" s="8">
        <v>45658</v>
      </c>
      <c r="I9508" s="8">
        <v>45656</v>
      </c>
      <c r="J9508" s="219" t="s">
        <v>13508</v>
      </c>
      <c r="K9508" s="205" t="s">
        <v>425</v>
      </c>
      <c r="M9508" s="9" t="s">
        <v>426</v>
      </c>
      <c r="N9508" s="8">
        <v>45706.0637561111</v>
      </c>
      <c r="O9508" s="8">
        <v>45705</v>
      </c>
    </row>
    <row r="9509" spans="1:15" x14ac:dyDescent="0.25">
      <c r="A9509" s="8">
        <v>45674</v>
      </c>
      <c r="B9509" s="9" t="s">
        <v>420</v>
      </c>
      <c r="C9509" s="9" t="s">
        <v>421</v>
      </c>
      <c r="D9509" s="3">
        <v>4378.96</v>
      </c>
      <c r="E9509" s="9" t="s">
        <v>422</v>
      </c>
      <c r="F9509" s="9" t="s">
        <v>423</v>
      </c>
      <c r="G9509" s="9" t="s">
        <v>183</v>
      </c>
      <c r="H9509" s="8">
        <v>45658</v>
      </c>
      <c r="I9509" s="8">
        <v>45670</v>
      </c>
      <c r="J9509" s="219" t="s">
        <v>13375</v>
      </c>
      <c r="K9509" s="205" t="s">
        <v>425</v>
      </c>
      <c r="M9509" s="9" t="s">
        <v>426</v>
      </c>
      <c r="N9509" s="8">
        <v>45706.0637561111</v>
      </c>
      <c r="O9509" s="8">
        <v>45705</v>
      </c>
    </row>
    <row r="9510" spans="1:15" x14ac:dyDescent="0.25">
      <c r="A9510" s="8">
        <v>45806</v>
      </c>
      <c r="B9510" s="9" t="s">
        <v>205</v>
      </c>
      <c r="C9510" s="9" t="s">
        <v>180</v>
      </c>
      <c r="D9510" s="3">
        <v>1636.41</v>
      </c>
      <c r="E9510" s="9" t="s">
        <v>193</v>
      </c>
      <c r="F9510" s="9" t="s">
        <v>194</v>
      </c>
      <c r="G9510" s="9" t="s">
        <v>183</v>
      </c>
      <c r="H9510" s="8">
        <v>45778</v>
      </c>
      <c r="I9510" s="8">
        <v>45803</v>
      </c>
      <c r="J9510" s="8" t="s">
        <v>16069</v>
      </c>
      <c r="K9510" s="205" t="s">
        <v>196</v>
      </c>
      <c r="M9510" s="9" t="s">
        <v>207</v>
      </c>
      <c r="N9510" s="8">
        <v>45809.629870740697</v>
      </c>
      <c r="O9510" s="8">
        <v>45809</v>
      </c>
    </row>
    <row r="9511" spans="1:15" x14ac:dyDescent="0.25">
      <c r="A9511" s="8">
        <v>45744</v>
      </c>
      <c r="B9511" s="9" t="s">
        <v>420</v>
      </c>
      <c r="C9511" s="9" t="s">
        <v>421</v>
      </c>
      <c r="D9511" s="3">
        <v>4370.9399999999996</v>
      </c>
      <c r="E9511" s="9" t="s">
        <v>422</v>
      </c>
      <c r="F9511" s="9" t="s">
        <v>423</v>
      </c>
      <c r="G9511" s="9" t="s">
        <v>183</v>
      </c>
      <c r="H9511" s="8">
        <v>45717</v>
      </c>
      <c r="I9511" s="8">
        <v>45740</v>
      </c>
      <c r="J9511" s="219" t="s">
        <v>15158</v>
      </c>
      <c r="K9511" s="205" t="s">
        <v>425</v>
      </c>
      <c r="M9511" s="9" t="s">
        <v>426</v>
      </c>
      <c r="N9511" s="8">
        <v>45777.922227581003</v>
      </c>
      <c r="O9511" s="8">
        <v>45777</v>
      </c>
    </row>
    <row r="9512" spans="1:15" x14ac:dyDescent="0.25">
      <c r="A9512" s="8">
        <v>45476</v>
      </c>
      <c r="B9512" s="9" t="s">
        <v>179</v>
      </c>
      <c r="C9512" s="9" t="s">
        <v>180</v>
      </c>
      <c r="D9512" s="3">
        <v>1648.42</v>
      </c>
      <c r="E9512" s="9" t="s">
        <v>181</v>
      </c>
      <c r="F9512" s="9" t="s">
        <v>182</v>
      </c>
      <c r="G9512" s="9" t="s">
        <v>183</v>
      </c>
      <c r="H9512" s="8">
        <v>45474</v>
      </c>
      <c r="I9512" s="8">
        <v>45474</v>
      </c>
      <c r="J9512" s="8" t="s">
        <v>8209</v>
      </c>
      <c r="K9512" s="205" t="s">
        <v>185</v>
      </c>
      <c r="M9512" s="9" t="s">
        <v>186</v>
      </c>
      <c r="N9512" s="8">
        <v>45505.8848292361</v>
      </c>
      <c r="O9512" s="8">
        <v>45505</v>
      </c>
    </row>
    <row r="9513" spans="1:15" x14ac:dyDescent="0.25">
      <c r="A9513" s="8">
        <v>45730</v>
      </c>
      <c r="B9513" s="9" t="s">
        <v>420</v>
      </c>
      <c r="C9513" s="9" t="s">
        <v>421</v>
      </c>
      <c r="D9513" s="3">
        <v>4370.93</v>
      </c>
      <c r="E9513" s="9" t="s">
        <v>422</v>
      </c>
      <c r="F9513" s="9" t="s">
        <v>423</v>
      </c>
      <c r="G9513" s="9" t="s">
        <v>183</v>
      </c>
      <c r="H9513" s="8">
        <v>45717</v>
      </c>
      <c r="I9513" s="8">
        <v>45726</v>
      </c>
      <c r="J9513" s="219" t="s">
        <v>13765</v>
      </c>
      <c r="K9513" s="205" t="s">
        <v>425</v>
      </c>
      <c r="M9513" s="9" t="s">
        <v>426</v>
      </c>
      <c r="N9513" s="8">
        <v>45733.5614541088</v>
      </c>
      <c r="O9513" s="8">
        <v>45733</v>
      </c>
    </row>
    <row r="9514" spans="1:15" x14ac:dyDescent="0.25">
      <c r="A9514" s="8">
        <v>45716</v>
      </c>
      <c r="B9514" s="9" t="s">
        <v>420</v>
      </c>
      <c r="C9514" s="9" t="s">
        <v>421</v>
      </c>
      <c r="D9514" s="3">
        <v>4368.2</v>
      </c>
      <c r="E9514" s="9" t="s">
        <v>422</v>
      </c>
      <c r="F9514" s="9" t="s">
        <v>423</v>
      </c>
      <c r="G9514" s="9" t="s">
        <v>183</v>
      </c>
      <c r="H9514" s="8">
        <v>45689</v>
      </c>
      <c r="I9514" s="8">
        <v>45712</v>
      </c>
      <c r="J9514" s="219" t="s">
        <v>13979</v>
      </c>
      <c r="K9514" s="205" t="s">
        <v>425</v>
      </c>
      <c r="M9514" s="9" t="s">
        <v>426</v>
      </c>
      <c r="N9514" s="8">
        <v>45733.5614541088</v>
      </c>
      <c r="O9514" s="8">
        <v>45733</v>
      </c>
    </row>
    <row r="9515" spans="1:15" x14ac:dyDescent="0.25">
      <c r="A9515" s="8">
        <v>45702</v>
      </c>
      <c r="B9515" s="9" t="s">
        <v>420</v>
      </c>
      <c r="C9515" s="9" t="s">
        <v>421</v>
      </c>
      <c r="D9515" s="3">
        <v>4367.4799999999996</v>
      </c>
      <c r="E9515" s="9" t="s">
        <v>422</v>
      </c>
      <c r="F9515" s="9" t="s">
        <v>423</v>
      </c>
      <c r="G9515" s="9" t="s">
        <v>183</v>
      </c>
      <c r="H9515" s="8">
        <v>45689</v>
      </c>
      <c r="I9515" s="8">
        <v>45698</v>
      </c>
      <c r="J9515" s="219" t="s">
        <v>12960</v>
      </c>
      <c r="K9515" s="205" t="s">
        <v>425</v>
      </c>
      <c r="M9515" s="9" t="s">
        <v>426</v>
      </c>
      <c r="N9515" s="8">
        <v>45706.0637561111</v>
      </c>
      <c r="O9515" s="8">
        <v>45705</v>
      </c>
    </row>
    <row r="9516" spans="1:15" x14ac:dyDescent="0.25">
      <c r="A9516" s="8">
        <v>45565</v>
      </c>
      <c r="B9516" s="9" t="s">
        <v>951</v>
      </c>
      <c r="C9516" s="9" t="s">
        <v>180</v>
      </c>
      <c r="D9516" s="3">
        <v>1729.35</v>
      </c>
      <c r="E9516" s="9" t="s">
        <v>435</v>
      </c>
      <c r="F9516" s="9" t="s">
        <v>436</v>
      </c>
      <c r="G9516" s="9" t="s">
        <v>183</v>
      </c>
      <c r="H9516" s="8">
        <v>45536</v>
      </c>
      <c r="I9516" s="8">
        <v>45565</v>
      </c>
      <c r="J9516" s="8" t="s">
        <v>10127</v>
      </c>
      <c r="K9516" s="205" t="s">
        <v>438</v>
      </c>
      <c r="M9516" s="9" t="s">
        <v>953</v>
      </c>
      <c r="N9516" s="8">
        <v>45575.565837071801</v>
      </c>
      <c r="O9516" s="8">
        <v>45575</v>
      </c>
    </row>
    <row r="9517" spans="1:15" x14ac:dyDescent="0.25">
      <c r="A9517" s="8">
        <v>45846</v>
      </c>
      <c r="B9517" s="9" t="s">
        <v>179</v>
      </c>
      <c r="C9517" s="9" t="s">
        <v>180</v>
      </c>
      <c r="D9517" s="3">
        <v>1729.45</v>
      </c>
      <c r="E9517" s="9" t="s">
        <v>181</v>
      </c>
      <c r="F9517" s="9" t="s">
        <v>182</v>
      </c>
      <c r="G9517" s="9" t="s">
        <v>183</v>
      </c>
      <c r="H9517" s="8">
        <v>45839</v>
      </c>
      <c r="I9517" s="8">
        <v>45845</v>
      </c>
      <c r="J9517" s="219" t="s">
        <v>18862</v>
      </c>
      <c r="K9517" s="205" t="s">
        <v>185</v>
      </c>
      <c r="M9517" s="9" t="s">
        <v>186</v>
      </c>
      <c r="N9517" s="8">
        <v>45862.622311099498</v>
      </c>
      <c r="O9517" s="8">
        <v>45862</v>
      </c>
    </row>
    <row r="9518" spans="1:15" x14ac:dyDescent="0.25">
      <c r="A9518" s="8">
        <v>45623</v>
      </c>
      <c r="B9518" s="9" t="s">
        <v>858</v>
      </c>
      <c r="C9518" s="9" t="s">
        <v>421</v>
      </c>
      <c r="D9518" s="3">
        <v>2495</v>
      </c>
      <c r="E9518" s="9" t="s">
        <v>422</v>
      </c>
      <c r="F9518" s="9" t="s">
        <v>423</v>
      </c>
      <c r="G9518" s="9" t="s">
        <v>183</v>
      </c>
      <c r="H9518" s="8">
        <v>45597</v>
      </c>
      <c r="I9518" s="8">
        <v>45621</v>
      </c>
      <c r="J9518" s="219" t="s">
        <v>11586</v>
      </c>
      <c r="K9518" s="205" t="s">
        <v>425</v>
      </c>
      <c r="M9518" s="9" t="s">
        <v>860</v>
      </c>
      <c r="N9518" s="8">
        <v>45635.715607696802</v>
      </c>
      <c r="O9518" s="8"/>
    </row>
    <row r="9519" spans="1:15" x14ac:dyDescent="0.25">
      <c r="A9519" s="8">
        <v>45770</v>
      </c>
      <c r="B9519" s="9" t="s">
        <v>205</v>
      </c>
      <c r="C9519" s="9" t="s">
        <v>180</v>
      </c>
      <c r="D9519" s="3">
        <v>1743</v>
      </c>
      <c r="E9519" s="9" t="s">
        <v>193</v>
      </c>
      <c r="F9519" s="9" t="s">
        <v>194</v>
      </c>
      <c r="G9519" s="9" t="s">
        <v>183</v>
      </c>
      <c r="H9519" s="8">
        <v>45748</v>
      </c>
      <c r="I9519" s="8">
        <v>45768</v>
      </c>
      <c r="J9519" s="219" t="s">
        <v>14598</v>
      </c>
      <c r="K9519" s="205" t="s">
        <v>196</v>
      </c>
      <c r="M9519" s="9" t="s">
        <v>207</v>
      </c>
      <c r="N9519" s="8">
        <v>45777.922227581003</v>
      </c>
      <c r="O9519" s="8">
        <v>45777</v>
      </c>
    </row>
    <row r="9520" spans="1:15" x14ac:dyDescent="0.25">
      <c r="A9520" s="8">
        <v>45791</v>
      </c>
      <c r="B9520" s="9" t="s">
        <v>16283</v>
      </c>
      <c r="C9520" s="9" t="s">
        <v>421</v>
      </c>
      <c r="D9520" s="3">
        <v>45.91</v>
      </c>
      <c r="E9520" s="9" t="s">
        <v>422</v>
      </c>
      <c r="F9520" s="9" t="s">
        <v>423</v>
      </c>
      <c r="G9520" s="9" t="s">
        <v>183</v>
      </c>
      <c r="H9520" s="8">
        <v>45778</v>
      </c>
      <c r="I9520" s="8">
        <v>45789</v>
      </c>
      <c r="J9520" s="8" t="s">
        <v>16284</v>
      </c>
      <c r="K9520" s="205" t="s">
        <v>425</v>
      </c>
      <c r="M9520" s="9" t="s">
        <v>16285</v>
      </c>
      <c r="N9520" s="8">
        <v>45809.629870740697</v>
      </c>
      <c r="O9520" s="8">
        <v>45809</v>
      </c>
    </row>
    <row r="9521" spans="1:15" x14ac:dyDescent="0.25">
      <c r="A9521" s="8">
        <v>45909</v>
      </c>
      <c r="B9521" s="9" t="s">
        <v>434</v>
      </c>
      <c r="D9521" s="3">
        <v>3</v>
      </c>
      <c r="E9521" s="9" t="s">
        <v>193</v>
      </c>
      <c r="F9521" s="9" t="s">
        <v>194</v>
      </c>
      <c r="G9521" s="9" t="s">
        <v>183</v>
      </c>
      <c r="H9521" s="8">
        <v>45901</v>
      </c>
      <c r="I9521" s="8">
        <v>45908</v>
      </c>
      <c r="J9521" s="219" t="s">
        <v>19549</v>
      </c>
      <c r="K9521" s="205" t="s">
        <v>196</v>
      </c>
      <c r="M9521" s="9" t="s">
        <v>439</v>
      </c>
      <c r="N9521" s="8">
        <v>45929.807189814797</v>
      </c>
      <c r="O9521" s="8"/>
    </row>
    <row r="9522" spans="1:15" x14ac:dyDescent="0.25">
      <c r="A9522" s="8">
        <v>45365</v>
      </c>
      <c r="B9522" s="9" t="s">
        <v>205</v>
      </c>
      <c r="C9522" s="9" t="s">
        <v>180</v>
      </c>
      <c r="D9522" s="3">
        <v>1778.91</v>
      </c>
      <c r="E9522" s="9" t="s">
        <v>193</v>
      </c>
      <c r="F9522" s="9" t="s">
        <v>194</v>
      </c>
      <c r="G9522" s="9" t="s">
        <v>183</v>
      </c>
      <c r="H9522" s="8">
        <v>45352</v>
      </c>
      <c r="I9522" s="8">
        <v>45362</v>
      </c>
      <c r="J9522" s="8" t="s">
        <v>912</v>
      </c>
      <c r="K9522" s="205" t="s">
        <v>196</v>
      </c>
      <c r="M9522" s="9" t="s">
        <v>207</v>
      </c>
      <c r="N9522" s="8">
        <v>45371.6918198032</v>
      </c>
      <c r="O9522" s="8">
        <v>45371</v>
      </c>
    </row>
    <row r="9523" spans="1:15" x14ac:dyDescent="0.25">
      <c r="A9523" s="8">
        <v>45743</v>
      </c>
      <c r="B9523" s="9" t="s">
        <v>15185</v>
      </c>
      <c r="D9523" s="3">
        <v>0.23</v>
      </c>
      <c r="E9523" s="9" t="s">
        <v>193</v>
      </c>
      <c r="F9523" s="9" t="s">
        <v>194</v>
      </c>
      <c r="G9523" s="9" t="s">
        <v>183</v>
      </c>
      <c r="H9523" s="8">
        <v>45717</v>
      </c>
      <c r="I9523" s="8">
        <v>45740</v>
      </c>
      <c r="J9523" s="219" t="s">
        <v>15186</v>
      </c>
      <c r="K9523" s="205" t="s">
        <v>196</v>
      </c>
      <c r="M9523" s="9" t="s">
        <v>15187</v>
      </c>
      <c r="N9523" s="8">
        <v>45777.922227581003</v>
      </c>
      <c r="O9523" s="8"/>
    </row>
    <row r="9524" spans="1:15" x14ac:dyDescent="0.25">
      <c r="A9524" s="8">
        <v>45743</v>
      </c>
      <c r="B9524" s="9" t="s">
        <v>15185</v>
      </c>
      <c r="D9524" s="3">
        <v>0.11</v>
      </c>
      <c r="E9524" s="9" t="s">
        <v>193</v>
      </c>
      <c r="F9524" s="9" t="s">
        <v>194</v>
      </c>
      <c r="G9524" s="9" t="s">
        <v>183</v>
      </c>
      <c r="H9524" s="8">
        <v>45717</v>
      </c>
      <c r="I9524" s="8">
        <v>45740</v>
      </c>
      <c r="J9524" s="219" t="s">
        <v>15188</v>
      </c>
      <c r="K9524" s="205" t="s">
        <v>196</v>
      </c>
      <c r="M9524" s="9" t="s">
        <v>15187</v>
      </c>
      <c r="N9524" s="8">
        <v>45777.922227581003</v>
      </c>
      <c r="O9524" s="8"/>
    </row>
    <row r="9525" spans="1:15" x14ac:dyDescent="0.25">
      <c r="A9525" s="8">
        <v>45730</v>
      </c>
      <c r="B9525" s="9" t="s">
        <v>205</v>
      </c>
      <c r="C9525" s="9" t="s">
        <v>180</v>
      </c>
      <c r="D9525" s="3">
        <v>1789.65</v>
      </c>
      <c r="E9525" s="9" t="s">
        <v>193</v>
      </c>
      <c r="F9525" s="9" t="s">
        <v>194</v>
      </c>
      <c r="G9525" s="9" t="s">
        <v>183</v>
      </c>
      <c r="H9525" s="8">
        <v>45717</v>
      </c>
      <c r="I9525" s="8">
        <v>45726</v>
      </c>
      <c r="J9525" s="219" t="s">
        <v>13763</v>
      </c>
      <c r="K9525" s="205" t="s">
        <v>196</v>
      </c>
      <c r="M9525" s="9" t="s">
        <v>207</v>
      </c>
      <c r="N9525" s="8">
        <v>45733.5614541088</v>
      </c>
      <c r="O9525" s="8">
        <v>45733</v>
      </c>
    </row>
    <row r="9526" spans="1:15" x14ac:dyDescent="0.25">
      <c r="A9526" s="8">
        <v>45839</v>
      </c>
      <c r="B9526" s="9" t="s">
        <v>1348</v>
      </c>
      <c r="D9526" s="3">
        <v>0.06</v>
      </c>
      <c r="E9526" s="9" t="s">
        <v>193</v>
      </c>
      <c r="F9526" s="9" t="s">
        <v>194</v>
      </c>
      <c r="G9526" s="9" t="s">
        <v>183</v>
      </c>
      <c r="H9526" s="8">
        <v>45839</v>
      </c>
      <c r="I9526" s="8">
        <v>45838</v>
      </c>
      <c r="J9526" s="219" t="s">
        <v>18972</v>
      </c>
      <c r="K9526" s="205" t="s">
        <v>196</v>
      </c>
      <c r="M9526" s="9" t="s">
        <v>1350</v>
      </c>
      <c r="N9526" s="8">
        <v>45862.622311099498</v>
      </c>
      <c r="O9526" s="8"/>
    </row>
    <row r="9527" spans="1:15" x14ac:dyDescent="0.25">
      <c r="A9527" s="8">
        <v>45240</v>
      </c>
      <c r="B9527" s="9" t="s">
        <v>877</v>
      </c>
      <c r="C9527" s="9" t="s">
        <v>180</v>
      </c>
      <c r="D9527" s="3">
        <v>1797.28</v>
      </c>
      <c r="E9527" s="9" t="s">
        <v>193</v>
      </c>
      <c r="F9527" s="9" t="s">
        <v>194</v>
      </c>
      <c r="G9527" s="9" t="s">
        <v>183</v>
      </c>
      <c r="H9527" s="8">
        <v>45231</v>
      </c>
      <c r="I9527" s="8">
        <v>45236</v>
      </c>
      <c r="J9527" s="8" t="s">
        <v>910</v>
      </c>
      <c r="K9527" s="205" t="s">
        <v>196</v>
      </c>
      <c r="M9527" s="9" t="s">
        <v>879</v>
      </c>
      <c r="N9527" s="8">
        <v>45294.9567489931</v>
      </c>
      <c r="O9527" s="8"/>
    </row>
    <row r="9528" spans="1:15" x14ac:dyDescent="0.25">
      <c r="A9528" s="8">
        <v>45336</v>
      </c>
      <c r="B9528" s="9" t="s">
        <v>205</v>
      </c>
      <c r="C9528" s="9" t="s">
        <v>180</v>
      </c>
      <c r="D9528" s="3">
        <v>1817.33</v>
      </c>
      <c r="E9528" s="9" t="s">
        <v>193</v>
      </c>
      <c r="F9528" s="9" t="s">
        <v>194</v>
      </c>
      <c r="G9528" s="9" t="s">
        <v>183</v>
      </c>
      <c r="H9528" s="8">
        <v>45323</v>
      </c>
      <c r="I9528" s="8">
        <v>45334</v>
      </c>
      <c r="J9528" s="8" t="s">
        <v>909</v>
      </c>
      <c r="K9528" s="205" t="s">
        <v>196</v>
      </c>
      <c r="M9528" s="9" t="s">
        <v>207</v>
      </c>
      <c r="N9528" s="8">
        <v>45341.902716967597</v>
      </c>
      <c r="O9528" s="8">
        <v>45341</v>
      </c>
    </row>
    <row r="9529" spans="1:15" x14ac:dyDescent="0.25">
      <c r="A9529" s="8">
        <v>45239</v>
      </c>
      <c r="B9529" s="9" t="s">
        <v>906</v>
      </c>
      <c r="C9529" s="9" t="s">
        <v>180</v>
      </c>
      <c r="D9529" s="3">
        <v>1827</v>
      </c>
      <c r="E9529" s="9" t="s">
        <v>181</v>
      </c>
      <c r="F9529" s="9" t="s">
        <v>182</v>
      </c>
      <c r="G9529" s="9" t="s">
        <v>183</v>
      </c>
      <c r="H9529" s="8">
        <v>45231</v>
      </c>
      <c r="I9529" s="8">
        <v>45236</v>
      </c>
      <c r="J9529" s="8" t="s">
        <v>907</v>
      </c>
      <c r="K9529" s="205" t="s">
        <v>185</v>
      </c>
      <c r="M9529" s="9" t="s">
        <v>908</v>
      </c>
      <c r="N9529" s="8">
        <v>45294.9567489931</v>
      </c>
      <c r="O9529" s="8"/>
    </row>
    <row r="9530" spans="1:15" x14ac:dyDescent="0.25">
      <c r="A9530" s="8">
        <v>45240</v>
      </c>
      <c r="B9530" s="9" t="s">
        <v>179</v>
      </c>
      <c r="C9530" s="9" t="s">
        <v>180</v>
      </c>
      <c r="D9530" s="3">
        <v>1828.71</v>
      </c>
      <c r="E9530" s="9" t="s">
        <v>181</v>
      </c>
      <c r="F9530" s="9" t="s">
        <v>182</v>
      </c>
      <c r="G9530" s="9" t="s">
        <v>183</v>
      </c>
      <c r="H9530" s="8">
        <v>45231</v>
      </c>
      <c r="I9530" s="8">
        <v>45236</v>
      </c>
      <c r="J9530" s="8" t="s">
        <v>905</v>
      </c>
      <c r="K9530" s="205" t="s">
        <v>185</v>
      </c>
      <c r="M9530" s="9" t="s">
        <v>186</v>
      </c>
      <c r="N9530" s="8">
        <v>45294.9567489931</v>
      </c>
      <c r="O9530" s="8"/>
    </row>
    <row r="9531" spans="1:15" x14ac:dyDescent="0.25">
      <c r="A9531" s="8">
        <v>45902</v>
      </c>
      <c r="B9531" s="9" t="s">
        <v>18613</v>
      </c>
      <c r="C9531" s="9" t="s">
        <v>180</v>
      </c>
      <c r="D9531" s="3">
        <v>1914</v>
      </c>
      <c r="E9531" s="9" t="s">
        <v>193</v>
      </c>
      <c r="F9531" s="9" t="s">
        <v>194</v>
      </c>
      <c r="G9531" s="9" t="s">
        <v>183</v>
      </c>
      <c r="H9531" s="8">
        <v>45901</v>
      </c>
      <c r="I9531" s="8">
        <v>45901</v>
      </c>
      <c r="J9531" s="219" t="s">
        <v>19689</v>
      </c>
      <c r="K9531" s="205" t="s">
        <v>196</v>
      </c>
      <c r="M9531" s="9" t="s">
        <v>18615</v>
      </c>
      <c r="N9531" s="8">
        <v>45929.807189814797</v>
      </c>
      <c r="O9531" s="8">
        <v>45929</v>
      </c>
    </row>
    <row r="9532" spans="1:15" x14ac:dyDescent="0.25">
      <c r="A9532" s="8">
        <v>45839</v>
      </c>
      <c r="B9532" s="9" t="s">
        <v>1348</v>
      </c>
      <c r="D9532" s="3">
        <v>0.05</v>
      </c>
      <c r="E9532" s="9" t="s">
        <v>193</v>
      </c>
      <c r="F9532" s="9" t="s">
        <v>194</v>
      </c>
      <c r="G9532" s="9" t="s">
        <v>183</v>
      </c>
      <c r="H9532" s="8">
        <v>45839</v>
      </c>
      <c r="I9532" s="8">
        <v>45838</v>
      </c>
      <c r="J9532" s="219" t="s">
        <v>18974</v>
      </c>
      <c r="K9532" s="205" t="s">
        <v>196</v>
      </c>
      <c r="M9532" s="9" t="s">
        <v>1350</v>
      </c>
      <c r="N9532" s="8">
        <v>45862.622311099498</v>
      </c>
      <c r="O9532" s="8"/>
    </row>
    <row r="9533" spans="1:15" x14ac:dyDescent="0.25">
      <c r="A9533" s="8">
        <v>45747</v>
      </c>
      <c r="B9533" s="9" t="s">
        <v>1401</v>
      </c>
      <c r="D9533" s="3">
        <v>-0.02</v>
      </c>
      <c r="E9533" s="9" t="s">
        <v>939</v>
      </c>
      <c r="F9533" s="9" t="s">
        <v>940</v>
      </c>
      <c r="G9533" s="9" t="s">
        <v>183</v>
      </c>
      <c r="H9533" s="8">
        <v>45717</v>
      </c>
      <c r="I9533" s="8">
        <v>45747</v>
      </c>
      <c r="J9533" s="219" t="s">
        <v>15097</v>
      </c>
      <c r="K9533" s="205" t="s">
        <v>942</v>
      </c>
      <c r="M9533" s="9" t="s">
        <v>1403</v>
      </c>
      <c r="N9533" s="8">
        <v>45777.922227581003</v>
      </c>
      <c r="O9533" s="8"/>
    </row>
    <row r="9534" spans="1:15" x14ac:dyDescent="0.25">
      <c r="A9534" s="8">
        <v>45839</v>
      </c>
      <c r="B9534" s="9" t="s">
        <v>1378</v>
      </c>
      <c r="D9534" s="3">
        <v>-0.05</v>
      </c>
      <c r="E9534" s="9" t="s">
        <v>193</v>
      </c>
      <c r="F9534" s="9" t="s">
        <v>194</v>
      </c>
      <c r="G9534" s="9" t="s">
        <v>183</v>
      </c>
      <c r="H9534" s="8">
        <v>45839</v>
      </c>
      <c r="I9534" s="8">
        <v>45838</v>
      </c>
      <c r="J9534" s="219" t="s">
        <v>18975</v>
      </c>
      <c r="K9534" s="205" t="s">
        <v>196</v>
      </c>
      <c r="M9534" s="9" t="s">
        <v>1381</v>
      </c>
      <c r="N9534" s="8">
        <v>45862.622311099498</v>
      </c>
      <c r="O9534" s="8"/>
    </row>
    <row r="9535" spans="1:15" x14ac:dyDescent="0.25">
      <c r="A9535" s="8">
        <v>45839</v>
      </c>
      <c r="B9535" s="9" t="s">
        <v>1378</v>
      </c>
      <c r="D9535" s="3">
        <v>-0.06</v>
      </c>
      <c r="E9535" s="9" t="s">
        <v>193</v>
      </c>
      <c r="F9535" s="9" t="s">
        <v>194</v>
      </c>
      <c r="G9535" s="9" t="s">
        <v>183</v>
      </c>
      <c r="H9535" s="8">
        <v>45839</v>
      </c>
      <c r="I9535" s="8">
        <v>45838</v>
      </c>
      <c r="J9535" s="219" t="s">
        <v>18973</v>
      </c>
      <c r="K9535" s="205" t="s">
        <v>196</v>
      </c>
      <c r="M9535" s="9" t="s">
        <v>1381</v>
      </c>
      <c r="N9535" s="8">
        <v>45862.622311099498</v>
      </c>
      <c r="O9535" s="8"/>
    </row>
    <row r="9536" spans="1:15" x14ac:dyDescent="0.25">
      <c r="A9536" s="8">
        <v>45443</v>
      </c>
      <c r="B9536" s="9" t="s">
        <v>205</v>
      </c>
      <c r="C9536" s="9" t="s">
        <v>180</v>
      </c>
      <c r="D9536" s="3">
        <v>1981.75</v>
      </c>
      <c r="E9536" s="9" t="s">
        <v>521</v>
      </c>
      <c r="F9536" s="9" t="s">
        <v>522</v>
      </c>
      <c r="G9536" s="9" t="s">
        <v>183</v>
      </c>
      <c r="H9536" s="8">
        <v>45413</v>
      </c>
      <c r="I9536" s="8">
        <v>45439</v>
      </c>
      <c r="J9536" s="8" t="s">
        <v>901</v>
      </c>
      <c r="K9536" s="205" t="s">
        <v>524</v>
      </c>
      <c r="M9536" s="9" t="s">
        <v>207</v>
      </c>
      <c r="N9536" s="8">
        <v>45446.142181782401</v>
      </c>
      <c r="O9536" s="8">
        <v>45445</v>
      </c>
    </row>
    <row r="9537" spans="1:15" x14ac:dyDescent="0.25">
      <c r="A9537" s="8">
        <v>45534</v>
      </c>
      <c r="B9537" s="9" t="s">
        <v>205</v>
      </c>
      <c r="C9537" s="9" t="s">
        <v>180</v>
      </c>
      <c r="D9537" s="3">
        <v>1981.79</v>
      </c>
      <c r="E9537" s="9" t="s">
        <v>521</v>
      </c>
      <c r="F9537" s="9" t="s">
        <v>522</v>
      </c>
      <c r="G9537" s="9" t="s">
        <v>183</v>
      </c>
      <c r="H9537" s="8">
        <v>45505</v>
      </c>
      <c r="I9537" s="8">
        <v>45530</v>
      </c>
      <c r="J9537" s="8" t="s">
        <v>9787</v>
      </c>
      <c r="K9537" s="205" t="s">
        <v>524</v>
      </c>
      <c r="M9537" s="9" t="s">
        <v>207</v>
      </c>
      <c r="N9537" s="8">
        <v>45540.605251655099</v>
      </c>
      <c r="O9537" s="8">
        <v>45540</v>
      </c>
    </row>
    <row r="9538" spans="1:15" x14ac:dyDescent="0.25">
      <c r="A9538" s="8">
        <v>45807</v>
      </c>
      <c r="B9538" s="9" t="s">
        <v>205</v>
      </c>
      <c r="C9538" s="9" t="s">
        <v>180</v>
      </c>
      <c r="D9538" s="3">
        <v>1982.52</v>
      </c>
      <c r="E9538" s="9" t="s">
        <v>521</v>
      </c>
      <c r="F9538" s="9" t="s">
        <v>522</v>
      </c>
      <c r="G9538" s="9" t="s">
        <v>183</v>
      </c>
      <c r="H9538" s="8">
        <v>45778</v>
      </c>
      <c r="I9538" s="8">
        <v>45803</v>
      </c>
      <c r="J9538" s="8" t="s">
        <v>16045</v>
      </c>
      <c r="K9538" s="205" t="s">
        <v>524</v>
      </c>
      <c r="M9538" s="9" t="s">
        <v>207</v>
      </c>
      <c r="N9538" s="8">
        <v>45809.629870740697</v>
      </c>
      <c r="O9538" s="8">
        <v>45809</v>
      </c>
    </row>
    <row r="9539" spans="1:15" x14ac:dyDescent="0.25">
      <c r="A9539" s="8">
        <v>45657</v>
      </c>
      <c r="B9539" s="9" t="s">
        <v>205</v>
      </c>
      <c r="C9539" s="9" t="s">
        <v>180</v>
      </c>
      <c r="D9539" s="3">
        <v>1984.5</v>
      </c>
      <c r="E9539" s="9" t="s">
        <v>521</v>
      </c>
      <c r="F9539" s="9" t="s">
        <v>522</v>
      </c>
      <c r="G9539" s="9" t="s">
        <v>183</v>
      </c>
      <c r="H9539" s="8">
        <v>45627</v>
      </c>
      <c r="I9539" s="8">
        <v>45656</v>
      </c>
      <c r="J9539" s="219" t="s">
        <v>13561</v>
      </c>
      <c r="K9539" s="205" t="s">
        <v>524</v>
      </c>
      <c r="M9539" s="9" t="s">
        <v>207</v>
      </c>
      <c r="N9539" s="8">
        <v>45706.0637561111</v>
      </c>
      <c r="O9539" s="8">
        <v>45705</v>
      </c>
    </row>
    <row r="9540" spans="1:15" x14ac:dyDescent="0.25">
      <c r="A9540" s="8">
        <v>45688</v>
      </c>
      <c r="B9540" s="9" t="s">
        <v>205</v>
      </c>
      <c r="C9540" s="9" t="s">
        <v>180</v>
      </c>
      <c r="D9540" s="3">
        <v>1985.38</v>
      </c>
      <c r="E9540" s="9" t="s">
        <v>521</v>
      </c>
      <c r="F9540" s="9" t="s">
        <v>522</v>
      </c>
      <c r="G9540" s="9" t="s">
        <v>183</v>
      </c>
      <c r="H9540" s="8">
        <v>45658</v>
      </c>
      <c r="I9540" s="8">
        <v>45684</v>
      </c>
      <c r="J9540" s="219" t="s">
        <v>13157</v>
      </c>
      <c r="K9540" s="205" t="s">
        <v>524</v>
      </c>
      <c r="M9540" s="9" t="s">
        <v>207</v>
      </c>
      <c r="N9540" s="8">
        <v>45706.0637561111</v>
      </c>
      <c r="O9540" s="8">
        <v>45705</v>
      </c>
    </row>
    <row r="9541" spans="1:15" x14ac:dyDescent="0.25">
      <c r="A9541" s="8">
        <v>45716</v>
      </c>
      <c r="B9541" s="9" t="s">
        <v>205</v>
      </c>
      <c r="C9541" s="9" t="s">
        <v>180</v>
      </c>
      <c r="D9541" s="3">
        <v>1988.18</v>
      </c>
      <c r="E9541" s="9" t="s">
        <v>521</v>
      </c>
      <c r="F9541" s="9" t="s">
        <v>522</v>
      </c>
      <c r="G9541" s="9" t="s">
        <v>183</v>
      </c>
      <c r="H9541" s="8">
        <v>45689</v>
      </c>
      <c r="I9541" s="8">
        <v>45712</v>
      </c>
      <c r="J9541" s="219" t="s">
        <v>13975</v>
      </c>
      <c r="K9541" s="205" t="s">
        <v>524</v>
      </c>
      <c r="M9541" s="9" t="s">
        <v>207</v>
      </c>
      <c r="N9541" s="8">
        <v>45733.5614541088</v>
      </c>
      <c r="O9541" s="8">
        <v>45733</v>
      </c>
    </row>
    <row r="9542" spans="1:15" x14ac:dyDescent="0.25">
      <c r="A9542" s="8">
        <v>45898</v>
      </c>
      <c r="B9542" s="9" t="s">
        <v>18613</v>
      </c>
      <c r="C9542" s="9" t="s">
        <v>180</v>
      </c>
      <c r="D9542" s="3">
        <v>1991.47</v>
      </c>
      <c r="E9542" s="9" t="s">
        <v>521</v>
      </c>
      <c r="F9542" s="9" t="s">
        <v>522</v>
      </c>
      <c r="G9542" s="9" t="s">
        <v>183</v>
      </c>
      <c r="H9542" s="8">
        <v>45870</v>
      </c>
      <c r="I9542" s="8">
        <v>45894</v>
      </c>
      <c r="J9542" s="219" t="s">
        <v>19734</v>
      </c>
      <c r="K9542" s="205" t="s">
        <v>524</v>
      </c>
      <c r="M9542" s="9" t="s">
        <v>18615</v>
      </c>
      <c r="N9542" s="8">
        <v>45929.807189814797</v>
      </c>
      <c r="O9542" s="8">
        <v>45929</v>
      </c>
    </row>
    <row r="9543" spans="1:15" x14ac:dyDescent="0.25">
      <c r="A9543" s="8">
        <v>45898</v>
      </c>
      <c r="B9543" s="9" t="s">
        <v>18613</v>
      </c>
      <c r="C9543" s="9" t="s">
        <v>180</v>
      </c>
      <c r="D9543" s="3">
        <v>1996.42</v>
      </c>
      <c r="E9543" s="9" t="s">
        <v>193</v>
      </c>
      <c r="F9543" s="9" t="s">
        <v>194</v>
      </c>
      <c r="G9543" s="9" t="s">
        <v>183</v>
      </c>
      <c r="H9543" s="8">
        <v>45870</v>
      </c>
      <c r="I9543" s="8">
        <v>45894</v>
      </c>
      <c r="J9543" s="219" t="s">
        <v>19727</v>
      </c>
      <c r="K9543" s="205" t="s">
        <v>196</v>
      </c>
      <c r="M9543" s="9" t="s">
        <v>18615</v>
      </c>
      <c r="N9543" s="8">
        <v>45929.807189814797</v>
      </c>
      <c r="O9543" s="8">
        <v>45929</v>
      </c>
    </row>
    <row r="9544" spans="1:15" x14ac:dyDescent="0.25">
      <c r="A9544" s="8">
        <v>45289</v>
      </c>
      <c r="B9544" s="9" t="s">
        <v>205</v>
      </c>
      <c r="C9544" s="9" t="s">
        <v>180</v>
      </c>
      <c r="D9544" s="3">
        <v>1996.51</v>
      </c>
      <c r="E9544" s="9" t="s">
        <v>521</v>
      </c>
      <c r="F9544" s="9" t="s">
        <v>522</v>
      </c>
      <c r="G9544" s="9" t="s">
        <v>183</v>
      </c>
      <c r="H9544" s="8">
        <v>45261</v>
      </c>
      <c r="I9544" s="8">
        <v>45285</v>
      </c>
      <c r="J9544" s="8" t="s">
        <v>900</v>
      </c>
      <c r="K9544" s="205" t="s">
        <v>524</v>
      </c>
      <c r="M9544" s="9" t="s">
        <v>207</v>
      </c>
      <c r="N9544" s="8">
        <v>45294.9567489931</v>
      </c>
      <c r="O9544" s="8"/>
    </row>
    <row r="9545" spans="1:15" x14ac:dyDescent="0.25">
      <c r="A9545" s="8">
        <v>45299</v>
      </c>
      <c r="B9545" s="9" t="s">
        <v>188</v>
      </c>
      <c r="C9545" s="9" t="s">
        <v>180</v>
      </c>
      <c r="D9545" s="3">
        <v>1999.04</v>
      </c>
      <c r="E9545" s="9" t="s">
        <v>882</v>
      </c>
      <c r="F9545" s="9" t="s">
        <v>883</v>
      </c>
      <c r="G9545" s="9" t="s">
        <v>183</v>
      </c>
      <c r="H9545" s="8">
        <v>45292</v>
      </c>
      <c r="I9545" s="8">
        <v>45299</v>
      </c>
      <c r="J9545" s="219" t="s">
        <v>899</v>
      </c>
      <c r="K9545" s="205" t="s">
        <v>885</v>
      </c>
      <c r="M9545" s="9" t="s">
        <v>190</v>
      </c>
      <c r="N9545" s="8">
        <v>45306.781889919002</v>
      </c>
      <c r="O9545" s="8">
        <v>45306</v>
      </c>
    </row>
    <row r="9546" spans="1:15" x14ac:dyDescent="0.25">
      <c r="A9546" s="8">
        <v>45870</v>
      </c>
      <c r="B9546" s="9" t="s">
        <v>18613</v>
      </c>
      <c r="C9546" s="9" t="s">
        <v>180</v>
      </c>
      <c r="D9546" s="3">
        <v>2000</v>
      </c>
      <c r="E9546" s="9" t="s">
        <v>521</v>
      </c>
      <c r="F9546" s="9" t="s">
        <v>522</v>
      </c>
      <c r="G9546" s="9" t="s">
        <v>183</v>
      </c>
      <c r="H9546" s="8">
        <v>45870</v>
      </c>
      <c r="I9546" s="8">
        <v>45866</v>
      </c>
      <c r="J9546" s="219" t="s">
        <v>20109</v>
      </c>
      <c r="K9546" s="205" t="s">
        <v>524</v>
      </c>
      <c r="M9546" s="9" t="s">
        <v>18615</v>
      </c>
      <c r="N9546" s="8">
        <v>45929.807189814797</v>
      </c>
      <c r="O9546" s="8">
        <v>45929</v>
      </c>
    </row>
    <row r="9547" spans="1:15" x14ac:dyDescent="0.25">
      <c r="A9547" s="8">
        <v>45778</v>
      </c>
      <c r="B9547" s="9" t="s">
        <v>205</v>
      </c>
      <c r="C9547" s="9" t="s">
        <v>180</v>
      </c>
      <c r="D9547" s="3">
        <v>2000</v>
      </c>
      <c r="E9547" s="9" t="s">
        <v>521</v>
      </c>
      <c r="F9547" s="9" t="s">
        <v>522</v>
      </c>
      <c r="G9547" s="9" t="s">
        <v>183</v>
      </c>
      <c r="H9547" s="8">
        <v>45778</v>
      </c>
      <c r="I9547" s="8">
        <v>45775</v>
      </c>
      <c r="J9547" s="8" t="s">
        <v>15790</v>
      </c>
      <c r="K9547" s="205" t="s">
        <v>524</v>
      </c>
      <c r="M9547" s="9" t="s">
        <v>207</v>
      </c>
      <c r="N9547" s="8">
        <v>45785.029943333298</v>
      </c>
      <c r="O9547" s="8">
        <v>45784</v>
      </c>
    </row>
    <row r="9548" spans="1:15" x14ac:dyDescent="0.25">
      <c r="A9548" s="8">
        <v>45748</v>
      </c>
      <c r="B9548" s="9" t="s">
        <v>205</v>
      </c>
      <c r="C9548" s="9" t="s">
        <v>180</v>
      </c>
      <c r="D9548" s="3">
        <v>2000</v>
      </c>
      <c r="E9548" s="9" t="s">
        <v>521</v>
      </c>
      <c r="F9548" s="9" t="s">
        <v>522</v>
      </c>
      <c r="G9548" s="9" t="s">
        <v>183</v>
      </c>
      <c r="H9548" s="8">
        <v>45748</v>
      </c>
      <c r="I9548" s="8">
        <v>45747</v>
      </c>
      <c r="J9548" s="219" t="s">
        <v>15057</v>
      </c>
      <c r="K9548" s="205" t="s">
        <v>524</v>
      </c>
      <c r="M9548" s="9" t="s">
        <v>207</v>
      </c>
      <c r="N9548" s="8">
        <v>45777.922227581003</v>
      </c>
      <c r="O9548" s="8">
        <v>45777</v>
      </c>
    </row>
    <row r="9549" spans="1:15" x14ac:dyDescent="0.25">
      <c r="A9549" s="8">
        <v>45597</v>
      </c>
      <c r="B9549" s="9" t="s">
        <v>205</v>
      </c>
      <c r="C9549" s="9" t="s">
        <v>180</v>
      </c>
      <c r="D9549" s="3">
        <v>2000</v>
      </c>
      <c r="E9549" s="9" t="s">
        <v>521</v>
      </c>
      <c r="F9549" s="9" t="s">
        <v>522</v>
      </c>
      <c r="G9549" s="9" t="s">
        <v>183</v>
      </c>
      <c r="H9549" s="8">
        <v>45597</v>
      </c>
      <c r="I9549" s="8">
        <v>45593</v>
      </c>
      <c r="J9549" s="219" t="s">
        <v>11844</v>
      </c>
      <c r="K9549" s="205" t="s">
        <v>524</v>
      </c>
      <c r="M9549" s="9" t="s">
        <v>207</v>
      </c>
      <c r="N9549" s="8">
        <v>45635.715607696802</v>
      </c>
      <c r="O9549" s="8">
        <v>45635</v>
      </c>
    </row>
    <row r="9550" spans="1:15" x14ac:dyDescent="0.25">
      <c r="A9550" s="8">
        <v>45566</v>
      </c>
      <c r="B9550" s="9" t="s">
        <v>205</v>
      </c>
      <c r="C9550" s="9" t="s">
        <v>180</v>
      </c>
      <c r="D9550" s="3">
        <v>2000</v>
      </c>
      <c r="E9550" s="9" t="s">
        <v>521</v>
      </c>
      <c r="F9550" s="9" t="s">
        <v>522</v>
      </c>
      <c r="G9550" s="9" t="s">
        <v>183</v>
      </c>
      <c r="H9550" s="8">
        <v>45566</v>
      </c>
      <c r="I9550" s="8">
        <v>45565</v>
      </c>
      <c r="J9550" s="8" t="s">
        <v>10063</v>
      </c>
      <c r="K9550" s="205" t="s">
        <v>524</v>
      </c>
      <c r="M9550" s="9" t="s">
        <v>207</v>
      </c>
      <c r="N9550" s="8">
        <v>45575.565837071801</v>
      </c>
      <c r="O9550" s="8">
        <v>45575</v>
      </c>
    </row>
    <row r="9551" spans="1:15" x14ac:dyDescent="0.25">
      <c r="A9551" s="8">
        <v>45505</v>
      </c>
      <c r="B9551" s="9" t="s">
        <v>205</v>
      </c>
      <c r="C9551" s="9" t="s">
        <v>180</v>
      </c>
      <c r="D9551" s="3">
        <v>2000</v>
      </c>
      <c r="E9551" s="9" t="s">
        <v>521</v>
      </c>
      <c r="F9551" s="9" t="s">
        <v>522</v>
      </c>
      <c r="G9551" s="9" t="s">
        <v>183</v>
      </c>
      <c r="H9551" s="8">
        <v>45505</v>
      </c>
      <c r="I9551" s="8">
        <v>45502</v>
      </c>
      <c r="J9551" s="8" t="s">
        <v>9540</v>
      </c>
      <c r="K9551" s="205" t="s">
        <v>524</v>
      </c>
      <c r="M9551" s="9" t="s">
        <v>207</v>
      </c>
      <c r="N9551" s="8">
        <v>45534.648212951397</v>
      </c>
      <c r="O9551" s="8">
        <v>45534</v>
      </c>
    </row>
    <row r="9552" spans="1:15" x14ac:dyDescent="0.25">
      <c r="A9552" s="8">
        <v>45474</v>
      </c>
      <c r="B9552" s="9" t="s">
        <v>205</v>
      </c>
      <c r="C9552" s="9" t="s">
        <v>180</v>
      </c>
      <c r="D9552" s="3">
        <v>2000</v>
      </c>
      <c r="E9552" s="9" t="s">
        <v>521</v>
      </c>
      <c r="F9552" s="9" t="s">
        <v>522</v>
      </c>
      <c r="G9552" s="9" t="s">
        <v>183</v>
      </c>
      <c r="H9552" s="8">
        <v>45474</v>
      </c>
      <c r="I9552" s="8">
        <v>45474</v>
      </c>
      <c r="J9552" s="8" t="s">
        <v>8295</v>
      </c>
      <c r="K9552" s="205" t="s">
        <v>524</v>
      </c>
      <c r="M9552" s="9" t="s">
        <v>207</v>
      </c>
      <c r="N9552" s="8">
        <v>45505.8848292361</v>
      </c>
      <c r="O9552" s="8">
        <v>45505</v>
      </c>
    </row>
    <row r="9553" spans="1:15" x14ac:dyDescent="0.25">
      <c r="A9553" s="8">
        <v>45413</v>
      </c>
      <c r="B9553" s="9" t="s">
        <v>205</v>
      </c>
      <c r="C9553" s="9" t="s">
        <v>180</v>
      </c>
      <c r="D9553" s="3">
        <v>2000</v>
      </c>
      <c r="E9553" s="9" t="s">
        <v>521</v>
      </c>
      <c r="F9553" s="9" t="s">
        <v>522</v>
      </c>
      <c r="G9553" s="9" t="s">
        <v>183</v>
      </c>
      <c r="H9553" s="8">
        <v>45413</v>
      </c>
      <c r="I9553" s="8">
        <v>45411</v>
      </c>
      <c r="J9553" s="8" t="s">
        <v>895</v>
      </c>
      <c r="K9553" s="205" t="s">
        <v>524</v>
      </c>
      <c r="M9553" s="9" t="s">
        <v>207</v>
      </c>
      <c r="N9553" s="8">
        <v>45421.815222858801</v>
      </c>
      <c r="O9553" s="8">
        <v>45421</v>
      </c>
    </row>
    <row r="9554" spans="1:15" x14ac:dyDescent="0.25">
      <c r="A9554" s="8">
        <v>45383</v>
      </c>
      <c r="B9554" s="9" t="s">
        <v>205</v>
      </c>
      <c r="C9554" s="9" t="s">
        <v>180</v>
      </c>
      <c r="D9554" s="3">
        <v>2000</v>
      </c>
      <c r="E9554" s="9" t="s">
        <v>521</v>
      </c>
      <c r="F9554" s="9" t="s">
        <v>522</v>
      </c>
      <c r="G9554" s="9" t="s">
        <v>183</v>
      </c>
      <c r="H9554" s="8">
        <v>45383</v>
      </c>
      <c r="I9554" s="8">
        <v>45383</v>
      </c>
      <c r="J9554" s="8" t="s">
        <v>896</v>
      </c>
      <c r="K9554" s="205" t="s">
        <v>524</v>
      </c>
      <c r="M9554" s="9" t="s">
        <v>207</v>
      </c>
      <c r="N9554" s="8">
        <v>45385.162865138896</v>
      </c>
      <c r="O9554" s="8">
        <v>45384</v>
      </c>
    </row>
    <row r="9555" spans="1:15" x14ac:dyDescent="0.25">
      <c r="A9555" s="8">
        <v>45352</v>
      </c>
      <c r="B9555" s="9" t="s">
        <v>205</v>
      </c>
      <c r="C9555" s="9" t="s">
        <v>180</v>
      </c>
      <c r="D9555" s="3">
        <v>2000</v>
      </c>
      <c r="E9555" s="9" t="s">
        <v>521</v>
      </c>
      <c r="F9555" s="9" t="s">
        <v>522</v>
      </c>
      <c r="G9555" s="9" t="s">
        <v>183</v>
      </c>
      <c r="H9555" s="8">
        <v>45352</v>
      </c>
      <c r="I9555" s="8">
        <v>45348</v>
      </c>
      <c r="J9555" s="219" t="s">
        <v>897</v>
      </c>
      <c r="K9555" s="205" t="s">
        <v>524</v>
      </c>
      <c r="M9555" s="9" t="s">
        <v>207</v>
      </c>
      <c r="N9555" s="8">
        <v>45363.078556828703</v>
      </c>
      <c r="O9555" s="8">
        <v>45362</v>
      </c>
    </row>
    <row r="9556" spans="1:15" x14ac:dyDescent="0.25">
      <c r="A9556" s="8">
        <v>45323</v>
      </c>
      <c r="B9556" s="9" t="s">
        <v>205</v>
      </c>
      <c r="C9556" s="9" t="s">
        <v>180</v>
      </c>
      <c r="D9556" s="3">
        <v>2000</v>
      </c>
      <c r="E9556" s="9" t="s">
        <v>521</v>
      </c>
      <c r="F9556" s="9" t="s">
        <v>522</v>
      </c>
      <c r="G9556" s="9" t="s">
        <v>183</v>
      </c>
      <c r="H9556" s="8">
        <v>45323</v>
      </c>
      <c r="I9556" s="8">
        <v>45320</v>
      </c>
      <c r="J9556" s="8" t="s">
        <v>898</v>
      </c>
      <c r="K9556" s="205" t="s">
        <v>524</v>
      </c>
      <c r="M9556" s="9" t="s">
        <v>207</v>
      </c>
      <c r="N9556" s="8">
        <v>45327.7861918403</v>
      </c>
      <c r="O9556" s="8">
        <v>45327</v>
      </c>
    </row>
    <row r="9557" spans="1:15" x14ac:dyDescent="0.25">
      <c r="A9557" s="8">
        <v>45471</v>
      </c>
      <c r="B9557" s="9" t="s">
        <v>205</v>
      </c>
      <c r="C9557" s="9" t="s">
        <v>180</v>
      </c>
      <c r="D9557" s="3">
        <v>2005.9</v>
      </c>
      <c r="E9557" s="9" t="s">
        <v>193</v>
      </c>
      <c r="F9557" s="9" t="s">
        <v>194</v>
      </c>
      <c r="G9557" s="9" t="s">
        <v>183</v>
      </c>
      <c r="H9557" s="8">
        <v>45444</v>
      </c>
      <c r="I9557" s="8">
        <v>45467</v>
      </c>
      <c r="J9557" s="8" t="s">
        <v>8484</v>
      </c>
      <c r="K9557" s="205" t="s">
        <v>196</v>
      </c>
      <c r="M9557" s="9" t="s">
        <v>207</v>
      </c>
      <c r="N9557" s="8">
        <v>45505.8848292361</v>
      </c>
      <c r="O9557" s="8">
        <v>45505</v>
      </c>
    </row>
    <row r="9558" spans="1:15" x14ac:dyDescent="0.25">
      <c r="A9558" s="8">
        <v>45743</v>
      </c>
      <c r="B9558" s="9" t="s">
        <v>15190</v>
      </c>
      <c r="D9558" s="3">
        <v>-0.34</v>
      </c>
      <c r="E9558" s="9" t="s">
        <v>193</v>
      </c>
      <c r="F9558" s="9" t="s">
        <v>194</v>
      </c>
      <c r="G9558" s="9" t="s">
        <v>183</v>
      </c>
      <c r="H9558" s="8">
        <v>45717</v>
      </c>
      <c r="I9558" s="8">
        <v>45740</v>
      </c>
      <c r="J9558" s="219" t="s">
        <v>15191</v>
      </c>
      <c r="K9558" s="205" t="s">
        <v>196</v>
      </c>
      <c r="M9558" s="9" t="s">
        <v>15192</v>
      </c>
      <c r="N9558" s="8">
        <v>45777.922227581003</v>
      </c>
      <c r="O9558" s="8"/>
    </row>
    <row r="9559" spans="1:15" x14ac:dyDescent="0.25">
      <c r="A9559" s="8">
        <v>45898</v>
      </c>
      <c r="B9559" s="9" t="s">
        <v>19041</v>
      </c>
      <c r="D9559" s="3">
        <v>-0.47</v>
      </c>
      <c r="E9559" s="9" t="s">
        <v>14847</v>
      </c>
      <c r="F9559" s="9" t="s">
        <v>460</v>
      </c>
      <c r="G9559" s="9" t="s">
        <v>183</v>
      </c>
      <c r="H9559" s="8">
        <v>45870</v>
      </c>
      <c r="I9559" s="8">
        <v>45894</v>
      </c>
      <c r="J9559" s="219" t="s">
        <v>19736</v>
      </c>
      <c r="K9559" s="205" t="s">
        <v>462</v>
      </c>
      <c r="M9559" s="9" t="s">
        <v>19043</v>
      </c>
      <c r="N9559" s="8">
        <v>45929.807189814797</v>
      </c>
      <c r="O9559" s="8"/>
    </row>
    <row r="9560" spans="1:15" x14ac:dyDescent="0.25">
      <c r="A9560" s="8">
        <v>45869</v>
      </c>
      <c r="B9560" s="9" t="s">
        <v>19041</v>
      </c>
      <c r="D9560" s="3">
        <v>-0.47</v>
      </c>
      <c r="E9560" s="9" t="s">
        <v>14847</v>
      </c>
      <c r="F9560" s="9" t="s">
        <v>460</v>
      </c>
      <c r="G9560" s="9" t="s">
        <v>183</v>
      </c>
      <c r="H9560" s="8">
        <v>45839</v>
      </c>
      <c r="I9560" s="8">
        <v>45866</v>
      </c>
      <c r="J9560" s="219" t="s">
        <v>20138</v>
      </c>
      <c r="K9560" s="205" t="s">
        <v>462</v>
      </c>
      <c r="M9560" s="9" t="s">
        <v>19043</v>
      </c>
      <c r="N9560" s="8">
        <v>45929.807189814797</v>
      </c>
      <c r="O9560" s="8"/>
    </row>
    <row r="9561" spans="1:15" x14ac:dyDescent="0.25">
      <c r="A9561" s="8">
        <v>45909</v>
      </c>
      <c r="B9561" s="9" t="s">
        <v>19543</v>
      </c>
      <c r="D9561" s="3">
        <v>-0.49</v>
      </c>
      <c r="E9561" s="9" t="s">
        <v>181</v>
      </c>
      <c r="F9561" s="9" t="s">
        <v>182</v>
      </c>
      <c r="G9561" s="9" t="s">
        <v>183</v>
      </c>
      <c r="H9561" s="8">
        <v>45901</v>
      </c>
      <c r="I9561" s="8">
        <v>45908</v>
      </c>
      <c r="J9561" s="219" t="s">
        <v>19544</v>
      </c>
      <c r="K9561" s="205" t="s">
        <v>185</v>
      </c>
      <c r="M9561" s="9" t="s">
        <v>19545</v>
      </c>
      <c r="N9561" s="8">
        <v>45929.807189814797</v>
      </c>
      <c r="O9561" s="8"/>
    </row>
    <row r="9562" spans="1:15" x14ac:dyDescent="0.25">
      <c r="A9562" s="8">
        <v>45747</v>
      </c>
      <c r="B9562" s="9" t="s">
        <v>1401</v>
      </c>
      <c r="D9562" s="3">
        <v>-0.88</v>
      </c>
      <c r="E9562" s="9" t="s">
        <v>882</v>
      </c>
      <c r="F9562" s="9" t="s">
        <v>883</v>
      </c>
      <c r="G9562" s="9" t="s">
        <v>183</v>
      </c>
      <c r="H9562" s="8">
        <v>45717</v>
      </c>
      <c r="I9562" s="8">
        <v>45747</v>
      </c>
      <c r="J9562" s="219" t="s">
        <v>15087</v>
      </c>
      <c r="K9562" s="205" t="s">
        <v>885</v>
      </c>
      <c r="M9562" s="9" t="s">
        <v>1403</v>
      </c>
      <c r="N9562" s="8">
        <v>45777.922227581003</v>
      </c>
      <c r="O9562" s="8"/>
    </row>
    <row r="9563" spans="1:15" x14ac:dyDescent="0.25">
      <c r="A9563" s="8">
        <v>45869</v>
      </c>
      <c r="B9563" s="9" t="s">
        <v>19041</v>
      </c>
      <c r="D9563" s="3">
        <v>-1.04</v>
      </c>
      <c r="E9563" s="9" t="s">
        <v>882</v>
      </c>
      <c r="F9563" s="9" t="s">
        <v>883</v>
      </c>
      <c r="G9563" s="9" t="s">
        <v>183</v>
      </c>
      <c r="H9563" s="8">
        <v>45839</v>
      </c>
      <c r="I9563" s="8">
        <v>45866</v>
      </c>
      <c r="J9563" s="219" t="s">
        <v>20125</v>
      </c>
      <c r="K9563" s="205" t="s">
        <v>885</v>
      </c>
      <c r="M9563" s="9" t="s">
        <v>19043</v>
      </c>
      <c r="N9563" s="8">
        <v>45929.807189814797</v>
      </c>
      <c r="O9563" s="8"/>
    </row>
    <row r="9564" spans="1:15" x14ac:dyDescent="0.25">
      <c r="A9564" s="8">
        <v>45601</v>
      </c>
      <c r="B9564" s="9" t="s">
        <v>205</v>
      </c>
      <c r="C9564" s="9" t="s">
        <v>180</v>
      </c>
      <c r="D9564" s="3">
        <v>2073</v>
      </c>
      <c r="E9564" s="9" t="s">
        <v>717</v>
      </c>
      <c r="F9564" s="9" t="s">
        <v>718</v>
      </c>
      <c r="G9564" s="9" t="s">
        <v>183</v>
      </c>
      <c r="H9564" s="8">
        <v>45597</v>
      </c>
      <c r="I9564" s="8">
        <v>45600</v>
      </c>
      <c r="J9564" s="219" t="s">
        <v>11797</v>
      </c>
      <c r="K9564" s="205" t="s">
        <v>720</v>
      </c>
      <c r="M9564" s="9" t="s">
        <v>207</v>
      </c>
      <c r="N9564" s="8">
        <v>45635.715607696802</v>
      </c>
      <c r="O9564" s="8">
        <v>45635</v>
      </c>
    </row>
    <row r="9565" spans="1:15" x14ac:dyDescent="0.25">
      <c r="A9565" s="8">
        <v>45898</v>
      </c>
      <c r="B9565" s="9" t="s">
        <v>19041</v>
      </c>
      <c r="D9565" s="3">
        <v>-1.05</v>
      </c>
      <c r="E9565" s="9" t="s">
        <v>882</v>
      </c>
      <c r="F9565" s="9" t="s">
        <v>883</v>
      </c>
      <c r="G9565" s="9" t="s">
        <v>183</v>
      </c>
      <c r="H9565" s="8">
        <v>45870</v>
      </c>
      <c r="I9565" s="8">
        <v>45894</v>
      </c>
      <c r="J9565" s="219" t="s">
        <v>19722</v>
      </c>
      <c r="K9565" s="205" t="s">
        <v>885</v>
      </c>
      <c r="M9565" s="9" t="s">
        <v>19043</v>
      </c>
      <c r="N9565" s="8">
        <v>45929.807189814797</v>
      </c>
      <c r="O9565" s="8"/>
    </row>
    <row r="9566" spans="1:15" x14ac:dyDescent="0.25">
      <c r="A9566" s="8">
        <v>45481</v>
      </c>
      <c r="B9566" s="9" t="s">
        <v>8143</v>
      </c>
      <c r="D9566" s="3">
        <v>-1.1000000000000001</v>
      </c>
      <c r="E9566" s="9" t="s">
        <v>266</v>
      </c>
      <c r="F9566" s="9" t="s">
        <v>267</v>
      </c>
      <c r="G9566" s="9" t="s">
        <v>268</v>
      </c>
      <c r="H9566" s="8">
        <v>45474</v>
      </c>
      <c r="I9566" s="8">
        <v>45481</v>
      </c>
      <c r="J9566" s="8" t="s">
        <v>8144</v>
      </c>
      <c r="K9566" s="205" t="s">
        <v>270</v>
      </c>
      <c r="M9566" s="9" t="s">
        <v>8145</v>
      </c>
      <c r="N9566" s="8">
        <v>45505.8848292361</v>
      </c>
      <c r="O9566" s="8"/>
    </row>
    <row r="9567" spans="1:15" x14ac:dyDescent="0.25">
      <c r="A9567" s="8">
        <v>45510</v>
      </c>
      <c r="B9567" s="9" t="s">
        <v>9422</v>
      </c>
      <c r="C9567" s="9" t="s">
        <v>180</v>
      </c>
      <c r="D9567" s="3">
        <v>2114.84</v>
      </c>
      <c r="E9567" s="9" t="s">
        <v>771</v>
      </c>
      <c r="F9567" s="9" t="s">
        <v>772</v>
      </c>
      <c r="G9567" s="9" t="s">
        <v>183</v>
      </c>
      <c r="H9567" s="8">
        <v>45505</v>
      </c>
      <c r="I9567" s="8">
        <v>45509</v>
      </c>
      <c r="J9567" s="8" t="s">
        <v>9423</v>
      </c>
      <c r="K9567" s="205" t="s">
        <v>774</v>
      </c>
      <c r="M9567" s="9" t="s">
        <v>9424</v>
      </c>
      <c r="N9567" s="8">
        <v>45534.648212951397</v>
      </c>
      <c r="O9567" s="8"/>
    </row>
    <row r="9568" spans="1:15" x14ac:dyDescent="0.25">
      <c r="A9568" s="8">
        <v>45474</v>
      </c>
      <c r="B9568" s="9" t="s">
        <v>330</v>
      </c>
      <c r="C9568" s="9" t="s">
        <v>180</v>
      </c>
      <c r="D9568" s="3">
        <v>2126.79</v>
      </c>
      <c r="E9568" s="9" t="s">
        <v>331</v>
      </c>
      <c r="F9568" s="9" t="s">
        <v>332</v>
      </c>
      <c r="G9568" s="9" t="s">
        <v>183</v>
      </c>
      <c r="H9568" s="8">
        <v>45474</v>
      </c>
      <c r="I9568" s="8">
        <v>45474</v>
      </c>
      <c r="J9568" s="8" t="s">
        <v>8303</v>
      </c>
      <c r="K9568" s="205" t="s">
        <v>334</v>
      </c>
      <c r="M9568" s="9" t="s">
        <v>335</v>
      </c>
      <c r="N9568" s="8">
        <v>45505.8848292361</v>
      </c>
      <c r="O9568" s="8">
        <v>45505</v>
      </c>
    </row>
    <row r="9569" spans="1:15" x14ac:dyDescent="0.25">
      <c r="A9569" s="8">
        <v>45925</v>
      </c>
      <c r="B9569" s="9" t="s">
        <v>19231</v>
      </c>
      <c r="D9569" s="3">
        <v>-1.31</v>
      </c>
      <c r="E9569" s="9" t="s">
        <v>181</v>
      </c>
      <c r="F9569" s="9" t="s">
        <v>182</v>
      </c>
      <c r="G9569" s="9" t="s">
        <v>183</v>
      </c>
      <c r="H9569" s="8">
        <v>45901</v>
      </c>
      <c r="I9569" s="8">
        <v>45922</v>
      </c>
      <c r="J9569" s="219" t="s">
        <v>19232</v>
      </c>
      <c r="K9569" s="205" t="s">
        <v>185</v>
      </c>
      <c r="M9569" s="9" t="s">
        <v>19233</v>
      </c>
      <c r="N9569" s="8">
        <v>45929.807189814797</v>
      </c>
      <c r="O9569" s="8"/>
    </row>
    <row r="9570" spans="1:15" x14ac:dyDescent="0.25">
      <c r="A9570" s="8">
        <v>45301</v>
      </c>
      <c r="B9570" s="9" t="s">
        <v>356</v>
      </c>
      <c r="C9570" s="9" t="s">
        <v>357</v>
      </c>
      <c r="D9570" s="3">
        <v>-71.66</v>
      </c>
      <c r="E9570" s="9" t="s">
        <v>724</v>
      </c>
      <c r="F9570" s="9" t="s">
        <v>118</v>
      </c>
      <c r="G9570" s="9" t="s">
        <v>210</v>
      </c>
      <c r="H9570" s="8">
        <v>45292</v>
      </c>
      <c r="I9570" s="8">
        <v>45299</v>
      </c>
      <c r="J9570" s="8" t="s">
        <v>3956</v>
      </c>
      <c r="K9570" s="205" t="s">
        <v>121</v>
      </c>
      <c r="M9570" s="9" t="s">
        <v>359</v>
      </c>
      <c r="N9570" s="8">
        <v>45306.781889919002</v>
      </c>
      <c r="O9570" s="8">
        <v>45306</v>
      </c>
    </row>
    <row r="9571" spans="1:15" x14ac:dyDescent="0.25">
      <c r="A9571" s="8">
        <v>45921</v>
      </c>
      <c r="B9571" s="9" t="s">
        <v>19342</v>
      </c>
      <c r="D9571" s="3">
        <v>-1.36</v>
      </c>
      <c r="E9571" s="9" t="s">
        <v>266</v>
      </c>
      <c r="F9571" s="9" t="s">
        <v>267</v>
      </c>
      <c r="G9571" s="9" t="s">
        <v>268</v>
      </c>
      <c r="H9571" s="8">
        <v>45901</v>
      </c>
      <c r="I9571" s="8">
        <v>45915</v>
      </c>
      <c r="J9571" s="219" t="s">
        <v>19343</v>
      </c>
      <c r="K9571" s="205" t="s">
        <v>270</v>
      </c>
      <c r="M9571" s="9" t="s">
        <v>19344</v>
      </c>
      <c r="N9571" s="8">
        <v>45929.807189814797</v>
      </c>
      <c r="O9571" s="8"/>
    </row>
    <row r="9572" spans="1:15" x14ac:dyDescent="0.25">
      <c r="A9572" s="8">
        <v>45898</v>
      </c>
      <c r="B9572" s="9" t="s">
        <v>19041</v>
      </c>
      <c r="D9572" s="3">
        <v>-1.47</v>
      </c>
      <c r="E9572" s="9" t="s">
        <v>939</v>
      </c>
      <c r="F9572" s="9" t="s">
        <v>940</v>
      </c>
      <c r="G9572" s="9" t="s">
        <v>183</v>
      </c>
      <c r="H9572" s="8">
        <v>45870</v>
      </c>
      <c r="I9572" s="8">
        <v>45894</v>
      </c>
      <c r="J9572" s="219" t="s">
        <v>19729</v>
      </c>
      <c r="K9572" s="205" t="s">
        <v>942</v>
      </c>
      <c r="M9572" s="9" t="s">
        <v>19043</v>
      </c>
      <c r="N9572" s="8">
        <v>45929.807189814797</v>
      </c>
      <c r="O9572" s="8"/>
    </row>
    <row r="9573" spans="1:15" x14ac:dyDescent="0.25">
      <c r="A9573" s="8">
        <v>45869</v>
      </c>
      <c r="B9573" s="9" t="s">
        <v>19041</v>
      </c>
      <c r="D9573" s="3">
        <v>-1.47</v>
      </c>
      <c r="E9573" s="9" t="s">
        <v>939</v>
      </c>
      <c r="F9573" s="9" t="s">
        <v>940</v>
      </c>
      <c r="G9573" s="9" t="s">
        <v>183</v>
      </c>
      <c r="H9573" s="8">
        <v>45839</v>
      </c>
      <c r="I9573" s="8">
        <v>45866</v>
      </c>
      <c r="J9573" s="219" t="s">
        <v>20131</v>
      </c>
      <c r="K9573" s="205" t="s">
        <v>942</v>
      </c>
      <c r="M9573" s="9" t="s">
        <v>19043</v>
      </c>
      <c r="N9573" s="8">
        <v>45929.807189814797</v>
      </c>
      <c r="O9573" s="8"/>
    </row>
    <row r="9574" spans="1:15" x14ac:dyDescent="0.25">
      <c r="A9574" s="8">
        <v>45308</v>
      </c>
      <c r="B9574" s="9" t="s">
        <v>205</v>
      </c>
      <c r="C9574" s="9" t="s">
        <v>180</v>
      </c>
      <c r="D9574" s="3">
        <v>2186</v>
      </c>
      <c r="E9574" s="9" t="s">
        <v>193</v>
      </c>
      <c r="F9574" s="9" t="s">
        <v>194</v>
      </c>
      <c r="G9574" s="9" t="s">
        <v>183</v>
      </c>
      <c r="H9574" s="8">
        <v>45292</v>
      </c>
      <c r="I9574" s="8">
        <v>45306</v>
      </c>
      <c r="J9574" s="8" t="s">
        <v>886</v>
      </c>
      <c r="K9574" s="205" t="s">
        <v>196</v>
      </c>
      <c r="M9574" s="9" t="s">
        <v>207</v>
      </c>
      <c r="N9574" s="8">
        <v>45318.192840775497</v>
      </c>
      <c r="O9574" s="8">
        <v>45317</v>
      </c>
    </row>
    <row r="9575" spans="1:15" x14ac:dyDescent="0.25">
      <c r="A9575" s="8">
        <v>45278</v>
      </c>
      <c r="B9575" s="9" t="s">
        <v>205</v>
      </c>
      <c r="C9575" s="9" t="s">
        <v>180</v>
      </c>
      <c r="D9575" s="3">
        <v>2186</v>
      </c>
      <c r="E9575" s="9" t="s">
        <v>193</v>
      </c>
      <c r="F9575" s="9" t="s">
        <v>194</v>
      </c>
      <c r="G9575" s="9" t="s">
        <v>183</v>
      </c>
      <c r="H9575" s="8">
        <v>45261</v>
      </c>
      <c r="I9575" s="8">
        <v>45278</v>
      </c>
      <c r="J9575" s="8" t="s">
        <v>887</v>
      </c>
      <c r="K9575" s="205" t="s">
        <v>196</v>
      </c>
      <c r="M9575" s="9" t="s">
        <v>207</v>
      </c>
      <c r="N9575" s="8">
        <v>45294.9567489931</v>
      </c>
      <c r="O9575" s="8"/>
    </row>
    <row r="9576" spans="1:15" x14ac:dyDescent="0.25">
      <c r="A9576" s="8">
        <v>45907</v>
      </c>
      <c r="B9576" s="9" t="s">
        <v>10235</v>
      </c>
      <c r="D9576" s="3">
        <v>-1.48</v>
      </c>
      <c r="E9576" s="9" t="s">
        <v>266</v>
      </c>
      <c r="F9576" s="9" t="s">
        <v>267</v>
      </c>
      <c r="G9576" s="9" t="s">
        <v>268</v>
      </c>
      <c r="H9576" s="8">
        <v>45901</v>
      </c>
      <c r="I9576" s="8">
        <v>45901</v>
      </c>
      <c r="J9576" s="219" t="s">
        <v>19588</v>
      </c>
      <c r="K9576" s="205" t="s">
        <v>270</v>
      </c>
      <c r="M9576" s="9" t="s">
        <v>10237</v>
      </c>
      <c r="N9576" s="8">
        <v>45929.807189814797</v>
      </c>
      <c r="O9576" s="8"/>
    </row>
    <row r="9577" spans="1:15" x14ac:dyDescent="0.25">
      <c r="A9577" s="8">
        <v>45747</v>
      </c>
      <c r="B9577" s="9" t="s">
        <v>13523</v>
      </c>
      <c r="D9577" s="3">
        <v>-1.55</v>
      </c>
      <c r="E9577" s="9" t="s">
        <v>181</v>
      </c>
      <c r="F9577" s="9" t="s">
        <v>182</v>
      </c>
      <c r="G9577" s="9" t="s">
        <v>183</v>
      </c>
      <c r="H9577" s="8">
        <v>45717</v>
      </c>
      <c r="I9577" s="8">
        <v>45747</v>
      </c>
      <c r="J9577" s="219" t="s">
        <v>15069</v>
      </c>
      <c r="K9577" s="205" t="s">
        <v>185</v>
      </c>
      <c r="M9577" s="9" t="s">
        <v>13525</v>
      </c>
      <c r="N9577" s="8">
        <v>45777.922227581003</v>
      </c>
      <c r="O9577" s="8"/>
    </row>
    <row r="9578" spans="1:15" x14ac:dyDescent="0.25">
      <c r="A9578" s="8">
        <v>45511</v>
      </c>
      <c r="B9578" s="9" t="s">
        <v>205</v>
      </c>
      <c r="C9578" s="9" t="s">
        <v>180</v>
      </c>
      <c r="D9578" s="3">
        <v>2191.9299999999998</v>
      </c>
      <c r="E9578" s="9" t="s">
        <v>193</v>
      </c>
      <c r="F9578" s="9" t="s">
        <v>194</v>
      </c>
      <c r="G9578" s="9" t="s">
        <v>183</v>
      </c>
      <c r="H9578" s="8">
        <v>45505</v>
      </c>
      <c r="I9578" s="8">
        <v>45509</v>
      </c>
      <c r="J9578" s="8" t="s">
        <v>9415</v>
      </c>
      <c r="K9578" s="205" t="s">
        <v>196</v>
      </c>
      <c r="M9578" s="9" t="s">
        <v>207</v>
      </c>
      <c r="N9578" s="8">
        <v>45534.648212951397</v>
      </c>
      <c r="O9578" s="8">
        <v>45534</v>
      </c>
    </row>
    <row r="9579" spans="1:15" x14ac:dyDescent="0.25">
      <c r="A9579" s="8">
        <v>45721</v>
      </c>
      <c r="B9579" s="9" t="s">
        <v>205</v>
      </c>
      <c r="C9579" s="9" t="s">
        <v>180</v>
      </c>
      <c r="D9579" s="3">
        <v>2196.96</v>
      </c>
      <c r="E9579" s="9" t="s">
        <v>717</v>
      </c>
      <c r="F9579" s="9" t="s">
        <v>718</v>
      </c>
      <c r="G9579" s="9" t="s">
        <v>183</v>
      </c>
      <c r="H9579" s="8">
        <v>45717</v>
      </c>
      <c r="I9579" s="8">
        <v>45719</v>
      </c>
      <c r="J9579" s="219" t="s">
        <v>13863</v>
      </c>
      <c r="K9579" s="205" t="s">
        <v>720</v>
      </c>
      <c r="M9579" s="9" t="s">
        <v>207</v>
      </c>
      <c r="N9579" s="8">
        <v>45733.5614541088</v>
      </c>
      <c r="O9579" s="8">
        <v>45733</v>
      </c>
    </row>
    <row r="9580" spans="1:15" x14ac:dyDescent="0.25">
      <c r="A9580" s="8">
        <v>45313</v>
      </c>
      <c r="B9580" s="9" t="s">
        <v>188</v>
      </c>
      <c r="C9580" s="9" t="s">
        <v>180</v>
      </c>
      <c r="D9580" s="3">
        <v>2200.0100000000002</v>
      </c>
      <c r="E9580" s="9" t="s">
        <v>882</v>
      </c>
      <c r="F9580" s="9" t="s">
        <v>883</v>
      </c>
      <c r="G9580" s="9" t="s">
        <v>183</v>
      </c>
      <c r="H9580" s="8">
        <v>45292</v>
      </c>
      <c r="I9580" s="8">
        <v>45313</v>
      </c>
      <c r="J9580" s="8" t="s">
        <v>884</v>
      </c>
      <c r="K9580" s="205" t="s">
        <v>885</v>
      </c>
      <c r="M9580" s="9" t="s">
        <v>190</v>
      </c>
      <c r="N9580" s="8">
        <v>45318.192840775497</v>
      </c>
      <c r="O9580" s="8">
        <v>45317</v>
      </c>
    </row>
    <row r="9581" spans="1:15" x14ac:dyDescent="0.25">
      <c r="A9581" s="8">
        <v>45426</v>
      </c>
      <c r="B9581" s="9" t="s">
        <v>205</v>
      </c>
      <c r="C9581" s="9" t="s">
        <v>180</v>
      </c>
      <c r="D9581" s="3">
        <v>2201.77</v>
      </c>
      <c r="E9581" s="9" t="s">
        <v>193</v>
      </c>
      <c r="F9581" s="9" t="s">
        <v>194</v>
      </c>
      <c r="G9581" s="9" t="s">
        <v>183</v>
      </c>
      <c r="H9581" s="8">
        <v>45413</v>
      </c>
      <c r="I9581" s="8">
        <v>45425</v>
      </c>
      <c r="J9581" s="219" t="s">
        <v>881</v>
      </c>
      <c r="K9581" s="205" t="s">
        <v>196</v>
      </c>
      <c r="M9581" s="9" t="s">
        <v>207</v>
      </c>
      <c r="N9581" s="8">
        <v>45445.039048634302</v>
      </c>
      <c r="O9581" s="8">
        <v>45444</v>
      </c>
    </row>
    <row r="9582" spans="1:15" x14ac:dyDescent="0.25">
      <c r="A9582" s="8">
        <v>45300</v>
      </c>
      <c r="B9582" s="9" t="s">
        <v>485</v>
      </c>
      <c r="C9582" s="9" t="s">
        <v>209</v>
      </c>
      <c r="D9582" s="3">
        <v>-50.92</v>
      </c>
      <c r="E9582" s="9" t="s">
        <v>724</v>
      </c>
      <c r="F9582" s="9" t="s">
        <v>118</v>
      </c>
      <c r="G9582" s="9" t="s">
        <v>210</v>
      </c>
      <c r="H9582" s="8">
        <v>45292</v>
      </c>
      <c r="I9582" s="8">
        <v>45299</v>
      </c>
      <c r="J9582" s="8" t="s">
        <v>3669</v>
      </c>
      <c r="K9582" s="205" t="s">
        <v>121</v>
      </c>
      <c r="M9582" s="9" t="s">
        <v>487</v>
      </c>
      <c r="N9582" s="8">
        <v>45306.781889919002</v>
      </c>
      <c r="O9582" s="8">
        <v>45306</v>
      </c>
    </row>
    <row r="9583" spans="1:15" x14ac:dyDescent="0.25">
      <c r="A9583" s="8">
        <v>45237</v>
      </c>
      <c r="B9583" s="9" t="s">
        <v>877</v>
      </c>
      <c r="C9583" s="9" t="s">
        <v>180</v>
      </c>
      <c r="D9583" s="3">
        <v>2219.59</v>
      </c>
      <c r="E9583" s="9" t="s">
        <v>193</v>
      </c>
      <c r="F9583" s="9" t="s">
        <v>194</v>
      </c>
      <c r="G9583" s="9" t="s">
        <v>183</v>
      </c>
      <c r="H9583" s="8">
        <v>45231</v>
      </c>
      <c r="I9583" s="8">
        <v>45236</v>
      </c>
      <c r="J9583" s="8" t="s">
        <v>878</v>
      </c>
      <c r="K9583" s="205" t="s">
        <v>196</v>
      </c>
      <c r="M9583" s="9" t="s">
        <v>879</v>
      </c>
      <c r="N9583" s="8">
        <v>45294.9567489931</v>
      </c>
      <c r="O9583" s="8"/>
    </row>
    <row r="9584" spans="1:15" x14ac:dyDescent="0.25">
      <c r="A9584" s="8">
        <v>45702</v>
      </c>
      <c r="B9584" s="9" t="s">
        <v>205</v>
      </c>
      <c r="C9584" s="9" t="s">
        <v>180</v>
      </c>
      <c r="D9584" s="3">
        <v>2235.7800000000002</v>
      </c>
      <c r="E9584" s="9" t="s">
        <v>193</v>
      </c>
      <c r="F9584" s="9" t="s">
        <v>194</v>
      </c>
      <c r="G9584" s="9" t="s">
        <v>183</v>
      </c>
      <c r="H9584" s="8">
        <v>45689</v>
      </c>
      <c r="I9584" s="8">
        <v>45698</v>
      </c>
      <c r="J9584" s="219" t="s">
        <v>12957</v>
      </c>
      <c r="K9584" s="205" t="s">
        <v>196</v>
      </c>
      <c r="M9584" s="9" t="s">
        <v>207</v>
      </c>
      <c r="N9584" s="8">
        <v>45706.0637561111</v>
      </c>
      <c r="O9584" s="8">
        <v>45705</v>
      </c>
    </row>
    <row r="9585" spans="1:15" x14ac:dyDescent="0.25">
      <c r="A9585" s="8">
        <v>45760</v>
      </c>
      <c r="B9585" s="9" t="s">
        <v>14864</v>
      </c>
      <c r="D9585" s="3">
        <v>-2.1</v>
      </c>
      <c r="E9585" s="9" t="s">
        <v>266</v>
      </c>
      <c r="F9585" s="9" t="s">
        <v>267</v>
      </c>
      <c r="G9585" s="9" t="s">
        <v>268</v>
      </c>
      <c r="H9585" s="8">
        <v>45748</v>
      </c>
      <c r="I9585" s="8">
        <v>45754</v>
      </c>
      <c r="J9585" s="219" t="s">
        <v>14865</v>
      </c>
      <c r="K9585" s="205" t="s">
        <v>270</v>
      </c>
      <c r="M9585" s="9" t="s">
        <v>14866</v>
      </c>
      <c r="N9585" s="8">
        <v>45777.922227581003</v>
      </c>
      <c r="O9585" s="8"/>
    </row>
    <row r="9586" spans="1:15" x14ac:dyDescent="0.25">
      <c r="A9586" s="8">
        <v>45776</v>
      </c>
      <c r="B9586" s="9" t="s">
        <v>205</v>
      </c>
      <c r="C9586" s="9" t="s">
        <v>180</v>
      </c>
      <c r="D9586" s="3">
        <v>2295.1</v>
      </c>
      <c r="E9586" s="9" t="s">
        <v>193</v>
      </c>
      <c r="F9586" s="9" t="s">
        <v>194</v>
      </c>
      <c r="G9586" s="9" t="s">
        <v>183</v>
      </c>
      <c r="H9586" s="8">
        <v>45748</v>
      </c>
      <c r="I9586" s="8">
        <v>45775</v>
      </c>
      <c r="J9586" s="8" t="s">
        <v>15836</v>
      </c>
      <c r="K9586" s="205" t="s">
        <v>196</v>
      </c>
      <c r="M9586" s="9" t="s">
        <v>207</v>
      </c>
      <c r="N9586" s="8">
        <v>45785.029943333298</v>
      </c>
      <c r="O9586" s="8">
        <v>45784</v>
      </c>
    </row>
    <row r="9587" spans="1:15" x14ac:dyDescent="0.25">
      <c r="A9587" s="8">
        <v>45625</v>
      </c>
      <c r="B9587" s="9" t="s">
        <v>330</v>
      </c>
      <c r="C9587" s="9" t="s">
        <v>180</v>
      </c>
      <c r="D9587" s="3">
        <v>2307.8200000000002</v>
      </c>
      <c r="E9587" s="9" t="s">
        <v>331</v>
      </c>
      <c r="F9587" s="9" t="s">
        <v>332</v>
      </c>
      <c r="G9587" s="9" t="s">
        <v>183</v>
      </c>
      <c r="H9587" s="8">
        <v>45597</v>
      </c>
      <c r="I9587" s="8">
        <v>45621</v>
      </c>
      <c r="J9587" s="219" t="s">
        <v>11574</v>
      </c>
      <c r="K9587" s="205" t="s">
        <v>334</v>
      </c>
      <c r="M9587" s="9" t="s">
        <v>335</v>
      </c>
      <c r="N9587" s="8">
        <v>45635.715607696802</v>
      </c>
      <c r="O9587" s="8">
        <v>45635</v>
      </c>
    </row>
    <row r="9588" spans="1:15" x14ac:dyDescent="0.25">
      <c r="A9588" s="8">
        <v>45657</v>
      </c>
      <c r="B9588" s="9" t="s">
        <v>330</v>
      </c>
      <c r="C9588" s="9" t="s">
        <v>180</v>
      </c>
      <c r="D9588" s="3">
        <v>2313.3000000000002</v>
      </c>
      <c r="E9588" s="9" t="s">
        <v>331</v>
      </c>
      <c r="F9588" s="9" t="s">
        <v>332</v>
      </c>
      <c r="G9588" s="9" t="s">
        <v>183</v>
      </c>
      <c r="H9588" s="8">
        <v>45627</v>
      </c>
      <c r="I9588" s="8">
        <v>45656</v>
      </c>
      <c r="J9588" s="219" t="s">
        <v>13572</v>
      </c>
      <c r="K9588" s="205" t="s">
        <v>334</v>
      </c>
      <c r="M9588" s="9" t="s">
        <v>335</v>
      </c>
      <c r="N9588" s="8">
        <v>45706.0637561111</v>
      </c>
      <c r="O9588" s="8">
        <v>45705</v>
      </c>
    </row>
    <row r="9589" spans="1:15" x14ac:dyDescent="0.25">
      <c r="A9589" s="8">
        <v>45597</v>
      </c>
      <c r="B9589" s="9" t="s">
        <v>330</v>
      </c>
      <c r="C9589" s="9" t="s">
        <v>180</v>
      </c>
      <c r="D9589" s="3">
        <v>2321.25</v>
      </c>
      <c r="E9589" s="9" t="s">
        <v>331</v>
      </c>
      <c r="F9589" s="9" t="s">
        <v>332</v>
      </c>
      <c r="G9589" s="9" t="s">
        <v>183</v>
      </c>
      <c r="H9589" s="8">
        <v>45597</v>
      </c>
      <c r="I9589" s="8">
        <v>45593</v>
      </c>
      <c r="J9589" s="219" t="s">
        <v>11848</v>
      </c>
      <c r="K9589" s="205" t="s">
        <v>334</v>
      </c>
      <c r="M9589" s="9" t="s">
        <v>335</v>
      </c>
      <c r="N9589" s="8">
        <v>45635.715607696802</v>
      </c>
      <c r="O9589" s="8">
        <v>45635</v>
      </c>
    </row>
    <row r="9590" spans="1:15" x14ac:dyDescent="0.25">
      <c r="A9590" s="8">
        <v>45511</v>
      </c>
      <c r="B9590" s="9" t="s">
        <v>261</v>
      </c>
      <c r="C9590" s="9" t="s">
        <v>262</v>
      </c>
      <c r="D9590" s="3">
        <v>-2191.9299999999998</v>
      </c>
      <c r="E9590" s="9" t="s">
        <v>193</v>
      </c>
      <c r="F9590" s="9" t="s">
        <v>194</v>
      </c>
      <c r="G9590" s="9" t="s">
        <v>183</v>
      </c>
      <c r="H9590" s="8">
        <v>45505</v>
      </c>
      <c r="I9590" s="8">
        <v>45509</v>
      </c>
      <c r="J9590" s="8" t="s">
        <v>9414</v>
      </c>
      <c r="K9590" s="205" t="s">
        <v>196</v>
      </c>
      <c r="M9590" s="9" t="s">
        <v>264</v>
      </c>
      <c r="N9590" s="8">
        <v>45534.648212951397</v>
      </c>
      <c r="O9590" s="8"/>
    </row>
    <row r="9591" spans="1:15" x14ac:dyDescent="0.25">
      <c r="A9591" s="8">
        <v>45294</v>
      </c>
      <c r="B9591" s="9" t="s">
        <v>205</v>
      </c>
      <c r="C9591" s="9" t="s">
        <v>180</v>
      </c>
      <c r="D9591" s="3">
        <v>2338.02</v>
      </c>
      <c r="E9591" s="9" t="s">
        <v>193</v>
      </c>
      <c r="F9591" s="9" t="s">
        <v>194</v>
      </c>
      <c r="G9591" s="9" t="s">
        <v>183</v>
      </c>
      <c r="H9591" s="8">
        <v>45292</v>
      </c>
      <c r="I9591" s="8">
        <v>45292</v>
      </c>
      <c r="J9591" s="8" t="s">
        <v>867</v>
      </c>
      <c r="K9591" s="205" t="s">
        <v>196</v>
      </c>
      <c r="M9591" s="9" t="s">
        <v>207</v>
      </c>
      <c r="N9591" s="8">
        <v>45300.8738539236</v>
      </c>
      <c r="O9591" s="8"/>
    </row>
    <row r="9592" spans="1:15" x14ac:dyDescent="0.25">
      <c r="A9592" s="8">
        <v>45300</v>
      </c>
      <c r="B9592" s="9" t="s">
        <v>4275</v>
      </c>
      <c r="C9592" s="9" t="s">
        <v>1017</v>
      </c>
      <c r="D9592" s="3">
        <v>-185</v>
      </c>
      <c r="E9592" s="9" t="s">
        <v>724</v>
      </c>
      <c r="F9592" s="9" t="s">
        <v>118</v>
      </c>
      <c r="G9592" s="9" t="s">
        <v>210</v>
      </c>
      <c r="H9592" s="8">
        <v>45292</v>
      </c>
      <c r="I9592" s="8">
        <v>45299</v>
      </c>
      <c r="J9592" s="8" t="s">
        <v>4461</v>
      </c>
      <c r="K9592" s="205" t="s">
        <v>121</v>
      </c>
      <c r="M9592" s="9" t="s">
        <v>4277</v>
      </c>
      <c r="N9592" s="8">
        <v>45306.781889919002</v>
      </c>
      <c r="O9592" s="8">
        <v>45306</v>
      </c>
    </row>
    <row r="9593" spans="1:15" x14ac:dyDescent="0.25">
      <c r="A9593" s="8">
        <v>45237</v>
      </c>
      <c r="B9593" s="9" t="s">
        <v>261</v>
      </c>
      <c r="C9593" s="9" t="s">
        <v>262</v>
      </c>
      <c r="D9593" s="3">
        <v>-2219.59</v>
      </c>
      <c r="E9593" s="9" t="s">
        <v>193</v>
      </c>
      <c r="F9593" s="9" t="s">
        <v>194</v>
      </c>
      <c r="G9593" s="9" t="s">
        <v>183</v>
      </c>
      <c r="H9593" s="8">
        <v>45231</v>
      </c>
      <c r="I9593" s="8">
        <v>45236</v>
      </c>
      <c r="J9593" s="8" t="s">
        <v>4876</v>
      </c>
      <c r="K9593" s="205" t="s">
        <v>196</v>
      </c>
      <c r="M9593" s="9" t="s">
        <v>264</v>
      </c>
      <c r="N9593" s="8">
        <v>45294.9567489931</v>
      </c>
      <c r="O9593" s="8"/>
    </row>
    <row r="9594" spans="1:15" x14ac:dyDescent="0.25">
      <c r="A9594" s="8">
        <v>45734</v>
      </c>
      <c r="B9594" s="9" t="s">
        <v>14836</v>
      </c>
      <c r="D9594" s="3">
        <v>-2.35</v>
      </c>
      <c r="E9594" s="9" t="s">
        <v>266</v>
      </c>
      <c r="F9594" s="9" t="s">
        <v>267</v>
      </c>
      <c r="G9594" s="9" t="s">
        <v>268</v>
      </c>
      <c r="H9594" s="8">
        <v>45717</v>
      </c>
      <c r="I9594" s="8">
        <v>45733</v>
      </c>
      <c r="J9594" s="219" t="s">
        <v>15353</v>
      </c>
      <c r="K9594" s="205" t="s">
        <v>270</v>
      </c>
      <c r="M9594" s="9" t="s">
        <v>14838</v>
      </c>
      <c r="N9594" s="8">
        <v>45777.922227581003</v>
      </c>
      <c r="O9594" s="8"/>
    </row>
    <row r="9595" spans="1:15" x14ac:dyDescent="0.25">
      <c r="A9595" s="8">
        <v>45741</v>
      </c>
      <c r="B9595" s="9" t="s">
        <v>15231</v>
      </c>
      <c r="D9595" s="3">
        <v>-2.9</v>
      </c>
      <c r="E9595" s="9" t="s">
        <v>266</v>
      </c>
      <c r="F9595" s="9" t="s">
        <v>267</v>
      </c>
      <c r="G9595" s="9" t="s">
        <v>268</v>
      </c>
      <c r="H9595" s="8">
        <v>45717</v>
      </c>
      <c r="I9595" s="8">
        <v>45740</v>
      </c>
      <c r="J9595" s="219" t="s">
        <v>15232</v>
      </c>
      <c r="K9595" s="205" t="s">
        <v>270</v>
      </c>
      <c r="M9595" s="9" t="s">
        <v>15233</v>
      </c>
      <c r="N9595" s="8">
        <v>45777.922227581003</v>
      </c>
      <c r="O9595" s="8"/>
    </row>
    <row r="9596" spans="1:15" x14ac:dyDescent="0.25">
      <c r="A9596" s="8">
        <v>45481</v>
      </c>
      <c r="B9596" s="9" t="s">
        <v>205</v>
      </c>
      <c r="C9596" s="9" t="s">
        <v>180</v>
      </c>
      <c r="D9596" s="3">
        <v>2391.52</v>
      </c>
      <c r="E9596" s="9" t="s">
        <v>193</v>
      </c>
      <c r="F9596" s="9" t="s">
        <v>194</v>
      </c>
      <c r="G9596" s="9" t="s">
        <v>183</v>
      </c>
      <c r="H9596" s="8">
        <v>45474</v>
      </c>
      <c r="I9596" s="8">
        <v>45481</v>
      </c>
      <c r="J9596" s="8" t="s">
        <v>8138</v>
      </c>
      <c r="K9596" s="205" t="s">
        <v>196</v>
      </c>
      <c r="M9596" s="9" t="s">
        <v>207</v>
      </c>
      <c r="N9596" s="8">
        <v>45505.8848292361</v>
      </c>
      <c r="O9596" s="8">
        <v>45505</v>
      </c>
    </row>
    <row r="9597" spans="1:15" x14ac:dyDescent="0.25">
      <c r="A9597" s="8">
        <v>45664</v>
      </c>
      <c r="B9597" s="9" t="s">
        <v>205</v>
      </c>
      <c r="C9597" s="9" t="s">
        <v>180</v>
      </c>
      <c r="D9597" s="3">
        <v>2417</v>
      </c>
      <c r="E9597" s="9" t="s">
        <v>193</v>
      </c>
      <c r="F9597" s="9" t="s">
        <v>194</v>
      </c>
      <c r="G9597" s="9" t="s">
        <v>183</v>
      </c>
      <c r="H9597" s="8">
        <v>45658</v>
      </c>
      <c r="I9597" s="8">
        <v>45663</v>
      </c>
      <c r="J9597" s="219" t="s">
        <v>13462</v>
      </c>
      <c r="K9597" s="205" t="s">
        <v>196</v>
      </c>
      <c r="M9597" s="9" t="s">
        <v>207</v>
      </c>
      <c r="N9597" s="8">
        <v>45706.0637561111</v>
      </c>
      <c r="O9597" s="8">
        <v>45705</v>
      </c>
    </row>
    <row r="9598" spans="1:15" x14ac:dyDescent="0.25">
      <c r="A9598" s="8">
        <v>45740</v>
      </c>
      <c r="B9598" s="9" t="s">
        <v>15231</v>
      </c>
      <c r="D9598" s="3">
        <v>-2.9</v>
      </c>
      <c r="E9598" s="9" t="s">
        <v>266</v>
      </c>
      <c r="F9598" s="9" t="s">
        <v>267</v>
      </c>
      <c r="G9598" s="9" t="s">
        <v>268</v>
      </c>
      <c r="H9598" s="8">
        <v>45717</v>
      </c>
      <c r="I9598" s="8">
        <v>45740</v>
      </c>
      <c r="J9598" s="219" t="s">
        <v>15239</v>
      </c>
      <c r="K9598" s="205" t="s">
        <v>270</v>
      </c>
      <c r="M9598" s="9" t="s">
        <v>15233</v>
      </c>
      <c r="N9598" s="8">
        <v>45777.922227581003</v>
      </c>
      <c r="O9598" s="8"/>
    </row>
    <row r="9599" spans="1:15" x14ac:dyDescent="0.25">
      <c r="A9599" s="8">
        <v>45551</v>
      </c>
      <c r="B9599" s="9" t="s">
        <v>205</v>
      </c>
      <c r="C9599" s="9" t="s">
        <v>180</v>
      </c>
      <c r="D9599" s="3">
        <v>2422.35</v>
      </c>
      <c r="E9599" s="9" t="s">
        <v>193</v>
      </c>
      <c r="F9599" s="9" t="s">
        <v>194</v>
      </c>
      <c r="G9599" s="9" t="s">
        <v>183</v>
      </c>
      <c r="H9599" s="8">
        <v>45536</v>
      </c>
      <c r="I9599" s="8">
        <v>45551</v>
      </c>
      <c r="J9599" s="8" t="s">
        <v>10400</v>
      </c>
      <c r="K9599" s="205" t="s">
        <v>196</v>
      </c>
      <c r="M9599" s="9" t="s">
        <v>207</v>
      </c>
      <c r="N9599" s="8">
        <v>45575.565837071801</v>
      </c>
      <c r="O9599" s="8">
        <v>45575</v>
      </c>
    </row>
    <row r="9600" spans="1:15" x14ac:dyDescent="0.25">
      <c r="A9600" s="8">
        <v>45303</v>
      </c>
      <c r="B9600" s="9" t="s">
        <v>205</v>
      </c>
      <c r="C9600" s="9" t="s">
        <v>180</v>
      </c>
      <c r="D9600" s="3">
        <v>2425.17</v>
      </c>
      <c r="E9600" s="9" t="s">
        <v>193</v>
      </c>
      <c r="F9600" s="9" t="s">
        <v>194</v>
      </c>
      <c r="G9600" s="9" t="s">
        <v>183</v>
      </c>
      <c r="H9600" s="8">
        <v>45292</v>
      </c>
      <c r="I9600" s="8">
        <v>45299</v>
      </c>
      <c r="J9600" s="8" t="s">
        <v>865</v>
      </c>
      <c r="K9600" s="205" t="s">
        <v>196</v>
      </c>
      <c r="M9600" s="9" t="s">
        <v>207</v>
      </c>
      <c r="N9600" s="8">
        <v>45306.781889919002</v>
      </c>
      <c r="O9600" s="8">
        <v>45306</v>
      </c>
    </row>
    <row r="9601" spans="1:15" x14ac:dyDescent="0.25">
      <c r="A9601" s="8">
        <v>45760</v>
      </c>
      <c r="B9601" s="9" t="s">
        <v>14867</v>
      </c>
      <c r="D9601" s="3">
        <v>-3</v>
      </c>
      <c r="E9601" s="9" t="s">
        <v>266</v>
      </c>
      <c r="F9601" s="9" t="s">
        <v>267</v>
      </c>
      <c r="G9601" s="9" t="s">
        <v>268</v>
      </c>
      <c r="H9601" s="8">
        <v>45748</v>
      </c>
      <c r="I9601" s="8">
        <v>45754</v>
      </c>
      <c r="J9601" s="219" t="s">
        <v>14868</v>
      </c>
      <c r="K9601" s="205" t="s">
        <v>270</v>
      </c>
      <c r="M9601" s="9" t="s">
        <v>14869</v>
      </c>
      <c r="N9601" s="8">
        <v>45777.922227581003</v>
      </c>
      <c r="O9601" s="8"/>
    </row>
    <row r="9602" spans="1:15" x14ac:dyDescent="0.25">
      <c r="A9602" s="8">
        <v>45506</v>
      </c>
      <c r="B9602" s="9" t="s">
        <v>9492</v>
      </c>
      <c r="C9602" s="9" t="s">
        <v>180</v>
      </c>
      <c r="D9602" s="3">
        <v>2441.13</v>
      </c>
      <c r="E9602" s="9" t="s">
        <v>882</v>
      </c>
      <c r="F9602" s="9" t="s">
        <v>883</v>
      </c>
      <c r="G9602" s="9" t="s">
        <v>183</v>
      </c>
      <c r="H9602" s="8">
        <v>45505</v>
      </c>
      <c r="I9602" s="8">
        <v>45502</v>
      </c>
      <c r="J9602" s="8" t="s">
        <v>9493</v>
      </c>
      <c r="K9602" s="205" t="s">
        <v>885</v>
      </c>
      <c r="M9602" s="9" t="s">
        <v>9494</v>
      </c>
      <c r="N9602" s="8">
        <v>45534.648212951397</v>
      </c>
      <c r="O9602" s="8">
        <v>45534</v>
      </c>
    </row>
    <row r="9603" spans="1:15" x14ac:dyDescent="0.25">
      <c r="A9603" s="8">
        <v>45818</v>
      </c>
      <c r="B9603" s="9" t="s">
        <v>205</v>
      </c>
      <c r="C9603" s="9" t="s">
        <v>180</v>
      </c>
      <c r="D9603" s="3">
        <v>2442.7199999999998</v>
      </c>
      <c r="E9603" s="9" t="s">
        <v>193</v>
      </c>
      <c r="F9603" s="9" t="s">
        <v>194</v>
      </c>
      <c r="G9603" s="9" t="s">
        <v>183</v>
      </c>
      <c r="H9603" s="8">
        <v>45809</v>
      </c>
      <c r="I9603" s="8">
        <v>45817</v>
      </c>
      <c r="J9603" s="8" t="s">
        <v>18013</v>
      </c>
      <c r="K9603" s="205" t="s">
        <v>196</v>
      </c>
      <c r="M9603" s="9" t="s">
        <v>207</v>
      </c>
      <c r="N9603" s="8">
        <v>45840.490152685197</v>
      </c>
      <c r="O9603" s="8">
        <v>45840</v>
      </c>
    </row>
    <row r="9604" spans="1:15" x14ac:dyDescent="0.25">
      <c r="A9604" s="8">
        <v>45299</v>
      </c>
      <c r="B9604" s="9" t="s">
        <v>1774</v>
      </c>
      <c r="C9604" s="9" t="s">
        <v>209</v>
      </c>
      <c r="D9604" s="3">
        <v>-8.4700000000000006</v>
      </c>
      <c r="E9604" s="9" t="s">
        <v>724</v>
      </c>
      <c r="F9604" s="9" t="s">
        <v>118</v>
      </c>
      <c r="G9604" s="9" t="s">
        <v>210</v>
      </c>
      <c r="H9604" s="8">
        <v>45292</v>
      </c>
      <c r="I9604" s="8">
        <v>45299</v>
      </c>
      <c r="J9604" s="8" t="s">
        <v>1843</v>
      </c>
      <c r="K9604" s="205" t="s">
        <v>121</v>
      </c>
      <c r="M9604" s="9" t="s">
        <v>1776</v>
      </c>
      <c r="N9604" s="8">
        <v>45306.781889919002</v>
      </c>
      <c r="O9604" s="8">
        <v>45306</v>
      </c>
    </row>
    <row r="9605" spans="1:15" x14ac:dyDescent="0.25">
      <c r="A9605" s="8">
        <v>45267</v>
      </c>
      <c r="B9605" s="9" t="s">
        <v>205</v>
      </c>
      <c r="C9605" s="9" t="s">
        <v>180</v>
      </c>
      <c r="D9605" s="3">
        <v>2455.21</v>
      </c>
      <c r="E9605" s="9" t="s">
        <v>193</v>
      </c>
      <c r="F9605" s="9" t="s">
        <v>194</v>
      </c>
      <c r="G9605" s="9" t="s">
        <v>183</v>
      </c>
      <c r="H9605" s="8">
        <v>45261</v>
      </c>
      <c r="I9605" s="8">
        <v>45264</v>
      </c>
      <c r="J9605" s="8" t="s">
        <v>863</v>
      </c>
      <c r="K9605" s="205" t="s">
        <v>196</v>
      </c>
      <c r="M9605" s="9" t="s">
        <v>207</v>
      </c>
      <c r="N9605" s="8">
        <v>45294.9567489931</v>
      </c>
      <c r="O9605" s="8"/>
    </row>
    <row r="9606" spans="1:15" x14ac:dyDescent="0.25">
      <c r="A9606" s="8">
        <v>45921</v>
      </c>
      <c r="B9606" s="9" t="s">
        <v>19345</v>
      </c>
      <c r="D9606" s="3">
        <v>-3.93</v>
      </c>
      <c r="E9606" s="9" t="s">
        <v>266</v>
      </c>
      <c r="F9606" s="9" t="s">
        <v>267</v>
      </c>
      <c r="G9606" s="9" t="s">
        <v>268</v>
      </c>
      <c r="H9606" s="8">
        <v>45901</v>
      </c>
      <c r="I9606" s="8">
        <v>45915</v>
      </c>
      <c r="J9606" s="219" t="s">
        <v>19346</v>
      </c>
      <c r="K9606" s="205" t="s">
        <v>270</v>
      </c>
      <c r="M9606" s="9" t="s">
        <v>19347</v>
      </c>
      <c r="N9606" s="8">
        <v>45929.807189814797</v>
      </c>
      <c r="O9606" s="8"/>
    </row>
    <row r="9607" spans="1:15" x14ac:dyDescent="0.25">
      <c r="A9607" s="8">
        <v>45362</v>
      </c>
      <c r="B9607" s="9" t="s">
        <v>205</v>
      </c>
      <c r="C9607" s="9" t="s">
        <v>180</v>
      </c>
      <c r="D9607" s="3">
        <v>2495</v>
      </c>
      <c r="E9607" s="9" t="s">
        <v>193</v>
      </c>
      <c r="F9607" s="9" t="s">
        <v>194</v>
      </c>
      <c r="G9607" s="9" t="s">
        <v>183</v>
      </c>
      <c r="H9607" s="8">
        <v>45352</v>
      </c>
      <c r="I9607" s="8">
        <v>45362</v>
      </c>
      <c r="J9607" s="8" t="s">
        <v>856</v>
      </c>
      <c r="K9607" s="205" t="s">
        <v>196</v>
      </c>
      <c r="M9607" s="9" t="s">
        <v>207</v>
      </c>
      <c r="N9607" s="8">
        <v>45371.6918198032</v>
      </c>
      <c r="O9607" s="8">
        <v>45371</v>
      </c>
    </row>
    <row r="9608" spans="1:15" x14ac:dyDescent="0.25">
      <c r="A9608" s="8">
        <v>45335</v>
      </c>
      <c r="B9608" s="9" t="s">
        <v>205</v>
      </c>
      <c r="C9608" s="9" t="s">
        <v>180</v>
      </c>
      <c r="D9608" s="3">
        <v>2495</v>
      </c>
      <c r="E9608" s="9" t="s">
        <v>193</v>
      </c>
      <c r="F9608" s="9" t="s">
        <v>194</v>
      </c>
      <c r="G9608" s="9" t="s">
        <v>183</v>
      </c>
      <c r="H9608" s="8">
        <v>45323</v>
      </c>
      <c r="I9608" s="8">
        <v>45334</v>
      </c>
      <c r="J9608" s="8" t="s">
        <v>857</v>
      </c>
      <c r="K9608" s="205" t="s">
        <v>196</v>
      </c>
      <c r="M9608" s="9" t="s">
        <v>207</v>
      </c>
      <c r="N9608" s="8">
        <v>45341.902716967597</v>
      </c>
      <c r="O9608" s="8">
        <v>45341</v>
      </c>
    </row>
    <row r="9609" spans="1:15" x14ac:dyDescent="0.25">
      <c r="A9609" s="8">
        <v>45301</v>
      </c>
      <c r="B9609" s="9" t="s">
        <v>205</v>
      </c>
      <c r="C9609" s="9" t="s">
        <v>180</v>
      </c>
      <c r="D9609" s="3">
        <v>2495</v>
      </c>
      <c r="E9609" s="9" t="s">
        <v>193</v>
      </c>
      <c r="F9609" s="9" t="s">
        <v>194</v>
      </c>
      <c r="G9609" s="9" t="s">
        <v>183</v>
      </c>
      <c r="H9609" s="8">
        <v>45292</v>
      </c>
      <c r="I9609" s="8">
        <v>45299</v>
      </c>
      <c r="J9609" s="8" t="s">
        <v>861</v>
      </c>
      <c r="K9609" s="205" t="s">
        <v>196</v>
      </c>
      <c r="M9609" s="9" t="s">
        <v>207</v>
      </c>
      <c r="N9609" s="8">
        <v>45306.781889919002</v>
      </c>
      <c r="O9609" s="8">
        <v>45306</v>
      </c>
    </row>
    <row r="9610" spans="1:15" x14ac:dyDescent="0.25">
      <c r="A9610" s="8">
        <v>45268</v>
      </c>
      <c r="B9610" s="9" t="s">
        <v>205</v>
      </c>
      <c r="C9610" s="9" t="s">
        <v>180</v>
      </c>
      <c r="D9610" s="3">
        <v>2495</v>
      </c>
      <c r="E9610" s="9" t="s">
        <v>193</v>
      </c>
      <c r="F9610" s="9" t="s">
        <v>194</v>
      </c>
      <c r="G9610" s="9" t="s">
        <v>183</v>
      </c>
      <c r="H9610" s="8">
        <v>45261</v>
      </c>
      <c r="I9610" s="8">
        <v>45264</v>
      </c>
      <c r="J9610" s="8" t="s">
        <v>862</v>
      </c>
      <c r="K9610" s="205" t="s">
        <v>196</v>
      </c>
      <c r="M9610" s="9" t="s">
        <v>207</v>
      </c>
      <c r="N9610" s="8">
        <v>45294.9567489931</v>
      </c>
      <c r="O9610" s="8"/>
    </row>
    <row r="9611" spans="1:15" x14ac:dyDescent="0.25">
      <c r="A9611" s="8">
        <v>45650</v>
      </c>
      <c r="B9611" s="9" t="s">
        <v>13634</v>
      </c>
      <c r="D9611" s="3">
        <v>-4.6500000000000004</v>
      </c>
      <c r="E9611" s="9" t="s">
        <v>266</v>
      </c>
      <c r="F9611" s="9" t="s">
        <v>267</v>
      </c>
      <c r="G9611" s="9" t="s">
        <v>268</v>
      </c>
      <c r="H9611" s="8">
        <v>45627</v>
      </c>
      <c r="I9611" s="8">
        <v>45649</v>
      </c>
      <c r="J9611" s="219" t="s">
        <v>13635</v>
      </c>
      <c r="K9611" s="205" t="s">
        <v>270</v>
      </c>
      <c r="M9611" s="9" t="s">
        <v>13636</v>
      </c>
      <c r="N9611" s="8">
        <v>45706.0637561111</v>
      </c>
      <c r="O9611" s="8"/>
    </row>
    <row r="9612" spans="1:15" x14ac:dyDescent="0.25">
      <c r="A9612" s="8">
        <v>45491</v>
      </c>
      <c r="B9612" s="9" t="s">
        <v>179</v>
      </c>
      <c r="C9612" s="9" t="s">
        <v>180</v>
      </c>
      <c r="D9612" s="3">
        <v>2499.08</v>
      </c>
      <c r="E9612" s="9" t="s">
        <v>181</v>
      </c>
      <c r="F9612" s="9" t="s">
        <v>182</v>
      </c>
      <c r="G9612" s="9" t="s">
        <v>183</v>
      </c>
      <c r="H9612" s="8">
        <v>45474</v>
      </c>
      <c r="I9612" s="8">
        <v>45488</v>
      </c>
      <c r="J9612" s="8" t="s">
        <v>7852</v>
      </c>
      <c r="K9612" s="205" t="s">
        <v>185</v>
      </c>
      <c r="M9612" s="9" t="s">
        <v>186</v>
      </c>
      <c r="N9612" s="8">
        <v>45505.8848292361</v>
      </c>
      <c r="O9612" s="8">
        <v>45505</v>
      </c>
    </row>
    <row r="9613" spans="1:15" x14ac:dyDescent="0.25">
      <c r="A9613" s="8">
        <v>45491</v>
      </c>
      <c r="B9613" s="9" t="s">
        <v>188</v>
      </c>
      <c r="C9613" s="9" t="s">
        <v>180</v>
      </c>
      <c r="D9613" s="3">
        <v>2499.08</v>
      </c>
      <c r="E9613" s="9" t="s">
        <v>181</v>
      </c>
      <c r="F9613" s="9" t="s">
        <v>182</v>
      </c>
      <c r="G9613" s="9" t="s">
        <v>183</v>
      </c>
      <c r="H9613" s="8">
        <v>45474</v>
      </c>
      <c r="I9613" s="8">
        <v>45488</v>
      </c>
      <c r="J9613" s="8" t="s">
        <v>7853</v>
      </c>
      <c r="K9613" s="205" t="s">
        <v>185</v>
      </c>
      <c r="M9613" s="9" t="s">
        <v>190</v>
      </c>
      <c r="N9613" s="8">
        <v>45505.8848292361</v>
      </c>
      <c r="O9613" s="8">
        <v>45505</v>
      </c>
    </row>
    <row r="9614" spans="1:15" x14ac:dyDescent="0.25">
      <c r="A9614" s="8">
        <v>45743</v>
      </c>
      <c r="B9614" s="9" t="s">
        <v>626</v>
      </c>
      <c r="C9614" s="9" t="s">
        <v>180</v>
      </c>
      <c r="D9614" s="3">
        <v>2500</v>
      </c>
      <c r="E9614" s="9" t="s">
        <v>193</v>
      </c>
      <c r="F9614" s="9" t="s">
        <v>194</v>
      </c>
      <c r="G9614" s="9" t="s">
        <v>183</v>
      </c>
      <c r="H9614" s="8">
        <v>45717</v>
      </c>
      <c r="I9614" s="8">
        <v>45740</v>
      </c>
      <c r="J9614" s="219" t="s">
        <v>15184</v>
      </c>
      <c r="K9614" s="205" t="s">
        <v>196</v>
      </c>
      <c r="M9614" s="9" t="s">
        <v>628</v>
      </c>
      <c r="N9614" s="8">
        <v>45777.922227581003</v>
      </c>
      <c r="O9614" s="8">
        <v>45777</v>
      </c>
    </row>
    <row r="9615" spans="1:15" x14ac:dyDescent="0.25">
      <c r="A9615" s="8">
        <v>45654</v>
      </c>
      <c r="B9615" s="9" t="s">
        <v>13595</v>
      </c>
      <c r="D9615" s="3">
        <v>-5.0999999999999996</v>
      </c>
      <c r="E9615" s="9" t="s">
        <v>266</v>
      </c>
      <c r="F9615" s="9" t="s">
        <v>267</v>
      </c>
      <c r="G9615" s="9" t="s">
        <v>268</v>
      </c>
      <c r="H9615" s="8">
        <v>45627</v>
      </c>
      <c r="I9615" s="8">
        <v>45649</v>
      </c>
      <c r="J9615" s="219" t="s">
        <v>13596</v>
      </c>
      <c r="K9615" s="205" t="s">
        <v>270</v>
      </c>
      <c r="M9615" s="9" t="s">
        <v>13597</v>
      </c>
      <c r="N9615" s="8">
        <v>45706.0637561111</v>
      </c>
      <c r="O9615" s="8"/>
    </row>
    <row r="9616" spans="1:15" x14ac:dyDescent="0.25">
      <c r="A9616" s="8">
        <v>45817</v>
      </c>
      <c r="B9616" s="9" t="s">
        <v>205</v>
      </c>
      <c r="C9616" s="9" t="s">
        <v>180</v>
      </c>
      <c r="D9616" s="3">
        <v>2531.62</v>
      </c>
      <c r="E9616" s="9" t="s">
        <v>193</v>
      </c>
      <c r="F9616" s="9" t="s">
        <v>194</v>
      </c>
      <c r="G9616" s="9" t="s">
        <v>183</v>
      </c>
      <c r="H9616" s="8">
        <v>45809</v>
      </c>
      <c r="I9616" s="8">
        <v>45817</v>
      </c>
      <c r="J9616" s="8" t="s">
        <v>18037</v>
      </c>
      <c r="K9616" s="205" t="s">
        <v>196</v>
      </c>
      <c r="M9616" s="9" t="s">
        <v>207</v>
      </c>
      <c r="N9616" s="8">
        <v>45840.490152685197</v>
      </c>
      <c r="O9616" s="8">
        <v>45840</v>
      </c>
    </row>
    <row r="9617" spans="1:15" x14ac:dyDescent="0.25">
      <c r="A9617" s="8">
        <v>45867</v>
      </c>
      <c r="B9617" s="9" t="s">
        <v>18613</v>
      </c>
      <c r="C9617" s="9" t="s">
        <v>180</v>
      </c>
      <c r="D9617" s="3">
        <v>2537.6</v>
      </c>
      <c r="E9617" s="9" t="s">
        <v>193</v>
      </c>
      <c r="F9617" s="9" t="s">
        <v>194</v>
      </c>
      <c r="G9617" s="9" t="s">
        <v>183</v>
      </c>
      <c r="H9617" s="8">
        <v>45839</v>
      </c>
      <c r="I9617" s="8">
        <v>45866</v>
      </c>
      <c r="J9617" s="219" t="s">
        <v>20190</v>
      </c>
      <c r="K9617" s="205" t="s">
        <v>196</v>
      </c>
      <c r="M9617" s="9" t="s">
        <v>18615</v>
      </c>
      <c r="N9617" s="8">
        <v>45929.807189814797</v>
      </c>
      <c r="O9617" s="8">
        <v>45929</v>
      </c>
    </row>
    <row r="9618" spans="1:15" x14ac:dyDescent="0.25">
      <c r="A9618" s="8">
        <v>45833</v>
      </c>
      <c r="B9618" s="9" t="s">
        <v>179</v>
      </c>
      <c r="C9618" s="9" t="s">
        <v>180</v>
      </c>
      <c r="D9618" s="3">
        <v>2566.98</v>
      </c>
      <c r="E9618" s="9" t="s">
        <v>181</v>
      </c>
      <c r="F9618" s="9" t="s">
        <v>182</v>
      </c>
      <c r="G9618" s="9" t="s">
        <v>183</v>
      </c>
      <c r="H9618" s="8">
        <v>45809</v>
      </c>
      <c r="I9618" s="8">
        <v>45831</v>
      </c>
      <c r="J9618" s="219" t="s">
        <v>17745</v>
      </c>
      <c r="K9618" s="205" t="s">
        <v>185</v>
      </c>
      <c r="M9618" s="9" t="s">
        <v>186</v>
      </c>
      <c r="N9618" s="8">
        <v>45840.490152685197</v>
      </c>
      <c r="O9618" s="8">
        <v>45840</v>
      </c>
    </row>
    <row r="9619" spans="1:15" x14ac:dyDescent="0.25">
      <c r="A9619" s="8">
        <v>45688</v>
      </c>
      <c r="B9619" s="9" t="s">
        <v>330</v>
      </c>
      <c r="C9619" s="9" t="s">
        <v>180</v>
      </c>
      <c r="D9619" s="3">
        <v>2581.91</v>
      </c>
      <c r="E9619" s="9" t="s">
        <v>331</v>
      </c>
      <c r="F9619" s="9" t="s">
        <v>332</v>
      </c>
      <c r="G9619" s="9" t="s">
        <v>183</v>
      </c>
      <c r="H9619" s="8">
        <v>45658</v>
      </c>
      <c r="I9619" s="8">
        <v>45684</v>
      </c>
      <c r="J9619" s="219" t="s">
        <v>13169</v>
      </c>
      <c r="K9619" s="205" t="s">
        <v>334</v>
      </c>
      <c r="M9619" s="9" t="s">
        <v>335</v>
      </c>
      <c r="N9619" s="8">
        <v>45706.0637561111</v>
      </c>
      <c r="O9619" s="8">
        <v>45705</v>
      </c>
    </row>
    <row r="9620" spans="1:15" x14ac:dyDescent="0.25">
      <c r="A9620" s="8">
        <v>45716</v>
      </c>
      <c r="B9620" s="9" t="s">
        <v>330</v>
      </c>
      <c r="C9620" s="9" t="s">
        <v>180</v>
      </c>
      <c r="D9620" s="3">
        <v>2582.3000000000002</v>
      </c>
      <c r="E9620" s="9" t="s">
        <v>331</v>
      </c>
      <c r="F9620" s="9" t="s">
        <v>332</v>
      </c>
      <c r="G9620" s="9" t="s">
        <v>183</v>
      </c>
      <c r="H9620" s="8">
        <v>45689</v>
      </c>
      <c r="I9620" s="8">
        <v>45712</v>
      </c>
      <c r="J9620" s="219" t="s">
        <v>13986</v>
      </c>
      <c r="K9620" s="205" t="s">
        <v>334</v>
      </c>
      <c r="M9620" s="9" t="s">
        <v>335</v>
      </c>
      <c r="N9620" s="8">
        <v>45733.5614541088</v>
      </c>
      <c r="O9620" s="8">
        <v>45733</v>
      </c>
    </row>
    <row r="9621" spans="1:15" x14ac:dyDescent="0.25">
      <c r="A9621" s="8">
        <v>45751</v>
      </c>
      <c r="B9621" s="9" t="s">
        <v>330</v>
      </c>
      <c r="C9621" s="9" t="s">
        <v>180</v>
      </c>
      <c r="D9621" s="3">
        <v>2592.25</v>
      </c>
      <c r="E9621" s="9" t="s">
        <v>331</v>
      </c>
      <c r="F9621" s="9" t="s">
        <v>332</v>
      </c>
      <c r="G9621" s="9" t="s">
        <v>183</v>
      </c>
      <c r="H9621" s="8">
        <v>45748</v>
      </c>
      <c r="I9621" s="8">
        <v>45747</v>
      </c>
      <c r="J9621" s="219" t="s">
        <v>15011</v>
      </c>
      <c r="K9621" s="205" t="s">
        <v>334</v>
      </c>
      <c r="M9621" s="9" t="s">
        <v>335</v>
      </c>
      <c r="N9621" s="8">
        <v>45777.922227581003</v>
      </c>
      <c r="O9621" s="8">
        <v>45777</v>
      </c>
    </row>
    <row r="9622" spans="1:15" x14ac:dyDescent="0.25">
      <c r="A9622" s="8">
        <v>45654</v>
      </c>
      <c r="B9622" s="9" t="s">
        <v>13595</v>
      </c>
      <c r="D9622" s="3">
        <v>-5.0999999999999996</v>
      </c>
      <c r="E9622" s="9" t="s">
        <v>266</v>
      </c>
      <c r="F9622" s="9" t="s">
        <v>267</v>
      </c>
      <c r="G9622" s="9" t="s">
        <v>268</v>
      </c>
      <c r="H9622" s="8">
        <v>45627</v>
      </c>
      <c r="I9622" s="8">
        <v>45649</v>
      </c>
      <c r="J9622" s="219" t="s">
        <v>13598</v>
      </c>
      <c r="K9622" s="205" t="s">
        <v>270</v>
      </c>
      <c r="M9622" s="9" t="s">
        <v>13597</v>
      </c>
      <c r="N9622" s="8">
        <v>45706.0637561111</v>
      </c>
      <c r="O9622" s="8"/>
    </row>
    <row r="9623" spans="1:15" x14ac:dyDescent="0.25">
      <c r="A9623" s="8">
        <v>45518</v>
      </c>
      <c r="B9623" s="9" t="s">
        <v>188</v>
      </c>
      <c r="C9623" s="9" t="s">
        <v>180</v>
      </c>
      <c r="D9623" s="3">
        <v>2599.42</v>
      </c>
      <c r="E9623" s="9" t="s">
        <v>939</v>
      </c>
      <c r="F9623" s="9" t="s">
        <v>940</v>
      </c>
      <c r="G9623" s="9" t="s">
        <v>183</v>
      </c>
      <c r="H9623" s="8">
        <v>45505</v>
      </c>
      <c r="I9623" s="8">
        <v>45516</v>
      </c>
      <c r="J9623" s="8" t="s">
        <v>9289</v>
      </c>
      <c r="K9623" s="205" t="s">
        <v>942</v>
      </c>
      <c r="M9623" s="9" t="s">
        <v>190</v>
      </c>
      <c r="N9623" s="8">
        <v>45534.648212951397</v>
      </c>
      <c r="O9623" s="8">
        <v>45534</v>
      </c>
    </row>
    <row r="9624" spans="1:15" x14ac:dyDescent="0.25">
      <c r="A9624" s="8">
        <v>45839</v>
      </c>
      <c r="B9624" s="9" t="s">
        <v>18967</v>
      </c>
      <c r="C9624" s="9" t="s">
        <v>180</v>
      </c>
      <c r="D9624" s="3">
        <v>2600</v>
      </c>
      <c r="E9624" s="9" t="s">
        <v>1226</v>
      </c>
      <c r="F9624" s="9" t="s">
        <v>1227</v>
      </c>
      <c r="G9624" s="9" t="s">
        <v>183</v>
      </c>
      <c r="H9624" s="8">
        <v>45839</v>
      </c>
      <c r="I9624" s="8">
        <v>45838</v>
      </c>
      <c r="J9624" s="219" t="s">
        <v>18968</v>
      </c>
      <c r="K9624" s="205" t="s">
        <v>1229</v>
      </c>
      <c r="M9624" s="9" t="s">
        <v>18969</v>
      </c>
      <c r="N9624" s="8">
        <v>45862.622311099498</v>
      </c>
      <c r="O9624" s="8">
        <v>45862</v>
      </c>
    </row>
    <row r="9625" spans="1:15" x14ac:dyDescent="0.25">
      <c r="A9625" s="8">
        <v>45655</v>
      </c>
      <c r="B9625" s="9" t="s">
        <v>12584</v>
      </c>
      <c r="D9625" s="3">
        <v>-5.32</v>
      </c>
      <c r="E9625" s="9" t="s">
        <v>7746</v>
      </c>
      <c r="F9625" s="9" t="s">
        <v>133</v>
      </c>
      <c r="G9625" s="9" t="s">
        <v>134</v>
      </c>
      <c r="H9625" s="8">
        <v>45627</v>
      </c>
      <c r="I9625" s="8">
        <v>45649</v>
      </c>
      <c r="J9625" s="219" t="s">
        <v>12585</v>
      </c>
      <c r="K9625" s="205" t="s">
        <v>136</v>
      </c>
      <c r="M9625" s="9" t="s">
        <v>12586</v>
      </c>
      <c r="N9625" s="8">
        <v>45681.075335370399</v>
      </c>
      <c r="O9625" s="8"/>
    </row>
    <row r="9626" spans="1:15" x14ac:dyDescent="0.25">
      <c r="A9626" s="8">
        <v>45671</v>
      </c>
      <c r="B9626" s="9" t="s">
        <v>205</v>
      </c>
      <c r="C9626" s="9" t="s">
        <v>180</v>
      </c>
      <c r="D9626" s="3">
        <v>2606.91</v>
      </c>
      <c r="E9626" s="9" t="s">
        <v>193</v>
      </c>
      <c r="F9626" s="9" t="s">
        <v>194</v>
      </c>
      <c r="G9626" s="9" t="s">
        <v>183</v>
      </c>
      <c r="H9626" s="8">
        <v>45658</v>
      </c>
      <c r="I9626" s="8">
        <v>45670</v>
      </c>
      <c r="J9626" s="219" t="s">
        <v>13409</v>
      </c>
      <c r="K9626" s="205" t="s">
        <v>196</v>
      </c>
      <c r="M9626" s="9" t="s">
        <v>207</v>
      </c>
      <c r="N9626" s="8">
        <v>45706.0637561111</v>
      </c>
      <c r="O9626" s="8">
        <v>45705</v>
      </c>
    </row>
    <row r="9627" spans="1:15" x14ac:dyDescent="0.25">
      <c r="A9627" s="8">
        <v>45506</v>
      </c>
      <c r="B9627" s="9" t="s">
        <v>9500</v>
      </c>
      <c r="C9627" s="9" t="s">
        <v>180</v>
      </c>
      <c r="D9627" s="3">
        <v>2624.87</v>
      </c>
      <c r="E9627" s="9" t="s">
        <v>939</v>
      </c>
      <c r="F9627" s="9" t="s">
        <v>940</v>
      </c>
      <c r="G9627" s="9" t="s">
        <v>183</v>
      </c>
      <c r="H9627" s="8">
        <v>45505</v>
      </c>
      <c r="I9627" s="8">
        <v>45502</v>
      </c>
      <c r="J9627" s="8" t="s">
        <v>9501</v>
      </c>
      <c r="K9627" s="220" t="s">
        <v>942</v>
      </c>
      <c r="M9627" s="9" t="s">
        <v>9502</v>
      </c>
      <c r="N9627" s="8">
        <v>45534.648212951397</v>
      </c>
      <c r="O9627" s="8">
        <v>45534</v>
      </c>
    </row>
    <row r="9628" spans="1:15" x14ac:dyDescent="0.25">
      <c r="A9628" s="8">
        <v>45566</v>
      </c>
      <c r="B9628" s="9" t="s">
        <v>330</v>
      </c>
      <c r="C9628" s="9" t="s">
        <v>180</v>
      </c>
      <c r="D9628" s="3">
        <v>2672.03</v>
      </c>
      <c r="E9628" s="9" t="s">
        <v>331</v>
      </c>
      <c r="F9628" s="9" t="s">
        <v>332</v>
      </c>
      <c r="G9628" s="9" t="s">
        <v>183</v>
      </c>
      <c r="H9628" s="8">
        <v>45566</v>
      </c>
      <c r="I9628" s="8">
        <v>45565</v>
      </c>
      <c r="J9628" s="8" t="s">
        <v>10067</v>
      </c>
      <c r="K9628" s="205" t="s">
        <v>334</v>
      </c>
      <c r="M9628" s="9" t="s">
        <v>335</v>
      </c>
      <c r="N9628" s="8">
        <v>45575.565837071801</v>
      </c>
      <c r="O9628" s="8">
        <v>45575</v>
      </c>
    </row>
    <row r="9629" spans="1:15" x14ac:dyDescent="0.25">
      <c r="A9629" s="8">
        <v>45902</v>
      </c>
      <c r="B9629" s="9" t="s">
        <v>18707</v>
      </c>
      <c r="C9629" s="9" t="s">
        <v>180</v>
      </c>
      <c r="D9629" s="3">
        <v>2681.87</v>
      </c>
      <c r="E9629" s="9" t="s">
        <v>331</v>
      </c>
      <c r="F9629" s="9" t="s">
        <v>332</v>
      </c>
      <c r="G9629" s="9" t="s">
        <v>183</v>
      </c>
      <c r="H9629" s="8">
        <v>45901</v>
      </c>
      <c r="I9629" s="8">
        <v>45901</v>
      </c>
      <c r="J9629" s="219" t="s">
        <v>19693</v>
      </c>
      <c r="K9629" s="205" t="s">
        <v>334</v>
      </c>
      <c r="M9629" s="9" t="s">
        <v>18709</v>
      </c>
      <c r="N9629" s="8">
        <v>45929.807189814797</v>
      </c>
      <c r="O9629" s="8">
        <v>45929</v>
      </c>
    </row>
    <row r="9630" spans="1:15" x14ac:dyDescent="0.25">
      <c r="A9630" s="8">
        <v>45874</v>
      </c>
      <c r="B9630" s="9" t="s">
        <v>18707</v>
      </c>
      <c r="C9630" s="9" t="s">
        <v>180</v>
      </c>
      <c r="D9630" s="3">
        <v>2681.87</v>
      </c>
      <c r="E9630" s="9" t="s">
        <v>331</v>
      </c>
      <c r="F9630" s="9" t="s">
        <v>332</v>
      </c>
      <c r="G9630" s="9" t="s">
        <v>183</v>
      </c>
      <c r="H9630" s="8">
        <v>45870</v>
      </c>
      <c r="I9630" s="8">
        <v>45873</v>
      </c>
      <c r="J9630" s="219" t="s">
        <v>20088</v>
      </c>
      <c r="K9630" s="205" t="s">
        <v>334</v>
      </c>
      <c r="M9630" s="9" t="s">
        <v>18709</v>
      </c>
      <c r="N9630" s="8">
        <v>45929.807189814797</v>
      </c>
      <c r="O9630" s="8">
        <v>45929</v>
      </c>
    </row>
    <row r="9631" spans="1:15" x14ac:dyDescent="0.25">
      <c r="A9631" s="8">
        <v>45841</v>
      </c>
      <c r="B9631" s="9" t="s">
        <v>18707</v>
      </c>
      <c r="C9631" s="9" t="s">
        <v>180</v>
      </c>
      <c r="D9631" s="3">
        <v>2681.87</v>
      </c>
      <c r="E9631" s="9" t="s">
        <v>331</v>
      </c>
      <c r="F9631" s="9" t="s">
        <v>332</v>
      </c>
      <c r="G9631" s="9" t="s">
        <v>183</v>
      </c>
      <c r="H9631" s="8">
        <v>45839</v>
      </c>
      <c r="I9631" s="8">
        <v>45838</v>
      </c>
      <c r="J9631" s="219" t="s">
        <v>18920</v>
      </c>
      <c r="K9631" s="205" t="s">
        <v>334</v>
      </c>
      <c r="M9631" s="9" t="s">
        <v>18709</v>
      </c>
      <c r="N9631" s="8">
        <v>45862.622311099498</v>
      </c>
      <c r="O9631" s="8">
        <v>45862</v>
      </c>
    </row>
    <row r="9632" spans="1:15" x14ac:dyDescent="0.25">
      <c r="A9632" s="8">
        <v>45786</v>
      </c>
      <c r="B9632" s="9" t="s">
        <v>330</v>
      </c>
      <c r="C9632" s="9" t="s">
        <v>180</v>
      </c>
      <c r="D9632" s="3">
        <v>2681.87</v>
      </c>
      <c r="E9632" s="9" t="s">
        <v>331</v>
      </c>
      <c r="F9632" s="9" t="s">
        <v>332</v>
      </c>
      <c r="G9632" s="9" t="s">
        <v>183</v>
      </c>
      <c r="H9632" s="8">
        <v>45778</v>
      </c>
      <c r="I9632" s="8">
        <v>45782</v>
      </c>
      <c r="J9632" s="8" t="s">
        <v>16533</v>
      </c>
      <c r="K9632" s="205" t="s">
        <v>334</v>
      </c>
      <c r="M9632" s="9" t="s">
        <v>335</v>
      </c>
      <c r="N9632" s="8">
        <v>45809.629870740697</v>
      </c>
      <c r="O9632" s="8">
        <v>45809</v>
      </c>
    </row>
    <row r="9633" spans="1:15" x14ac:dyDescent="0.25">
      <c r="A9633" s="8">
        <v>45839</v>
      </c>
      <c r="B9633" s="9" t="s">
        <v>18613</v>
      </c>
      <c r="C9633" s="9" t="s">
        <v>180</v>
      </c>
      <c r="D9633" s="3">
        <v>2698.9</v>
      </c>
      <c r="E9633" s="9" t="s">
        <v>521</v>
      </c>
      <c r="F9633" s="9" t="s">
        <v>522</v>
      </c>
      <c r="G9633" s="9" t="s">
        <v>183</v>
      </c>
      <c r="H9633" s="8">
        <v>45839</v>
      </c>
      <c r="I9633" s="8">
        <v>45838</v>
      </c>
      <c r="J9633" s="219" t="s">
        <v>18982</v>
      </c>
      <c r="K9633" s="205" t="s">
        <v>524</v>
      </c>
      <c r="M9633" s="9" t="s">
        <v>18615</v>
      </c>
      <c r="N9633" s="8">
        <v>45862.622311099498</v>
      </c>
      <c r="O9633" s="8">
        <v>45862</v>
      </c>
    </row>
    <row r="9634" spans="1:15" x14ac:dyDescent="0.25">
      <c r="A9634" s="8">
        <v>45299</v>
      </c>
      <c r="B9634" s="9" t="s">
        <v>3811</v>
      </c>
      <c r="C9634" s="9" t="s">
        <v>124</v>
      </c>
      <c r="D9634" s="3">
        <v>-58.63</v>
      </c>
      <c r="E9634" s="9" t="s">
        <v>724</v>
      </c>
      <c r="F9634" s="9" t="s">
        <v>118</v>
      </c>
      <c r="G9634" s="9" t="s">
        <v>210</v>
      </c>
      <c r="H9634" s="8">
        <v>45292</v>
      </c>
      <c r="I9634" s="8">
        <v>45299</v>
      </c>
      <c r="J9634" s="8" t="s">
        <v>3812</v>
      </c>
      <c r="K9634" s="205" t="s">
        <v>121</v>
      </c>
      <c r="M9634" s="9" t="s">
        <v>3813</v>
      </c>
      <c r="N9634" s="8">
        <v>45306.781889919002</v>
      </c>
      <c r="O9634" s="8">
        <v>45306</v>
      </c>
    </row>
    <row r="9635" spans="1:15" x14ac:dyDescent="0.25">
      <c r="A9635" s="8">
        <v>45298</v>
      </c>
      <c r="B9635" s="9" t="s">
        <v>4230</v>
      </c>
      <c r="C9635" s="9" t="s">
        <v>4231</v>
      </c>
      <c r="D9635" s="3">
        <v>-112.96</v>
      </c>
      <c r="E9635" s="9" t="s">
        <v>869</v>
      </c>
      <c r="F9635" s="9" t="s">
        <v>870</v>
      </c>
      <c r="G9635" s="9" t="s">
        <v>210</v>
      </c>
      <c r="H9635" s="8">
        <v>45292</v>
      </c>
      <c r="I9635" s="8">
        <v>45292</v>
      </c>
      <c r="J9635" s="8" t="s">
        <v>4268</v>
      </c>
      <c r="K9635" s="205" t="s">
        <v>872</v>
      </c>
      <c r="M9635" s="9" t="s">
        <v>4233</v>
      </c>
      <c r="N9635" s="8">
        <v>45300.8738539236</v>
      </c>
      <c r="O9635" s="8"/>
    </row>
    <row r="9636" spans="1:15" x14ac:dyDescent="0.25">
      <c r="A9636" s="8">
        <v>45865</v>
      </c>
      <c r="B9636" s="9" t="s">
        <v>20211</v>
      </c>
      <c r="D9636" s="3">
        <v>-5.51</v>
      </c>
      <c r="E9636" s="9" t="s">
        <v>266</v>
      </c>
      <c r="F9636" s="9" t="s">
        <v>267</v>
      </c>
      <c r="G9636" s="9" t="s">
        <v>268</v>
      </c>
      <c r="H9636" s="8">
        <v>45839</v>
      </c>
      <c r="I9636" s="8">
        <v>45859</v>
      </c>
      <c r="J9636" s="219" t="s">
        <v>20212</v>
      </c>
      <c r="K9636" s="205" t="s">
        <v>270</v>
      </c>
      <c r="M9636" s="9" t="s">
        <v>20213</v>
      </c>
      <c r="N9636" s="8">
        <v>45929.807189814797</v>
      </c>
      <c r="O9636" s="8"/>
    </row>
    <row r="9637" spans="1:15" x14ac:dyDescent="0.25">
      <c r="A9637" s="8">
        <v>45922</v>
      </c>
      <c r="B9637" s="9" t="s">
        <v>19335</v>
      </c>
      <c r="D9637" s="3">
        <v>-5.83</v>
      </c>
      <c r="E9637" s="9" t="s">
        <v>266</v>
      </c>
      <c r="F9637" s="9" t="s">
        <v>267</v>
      </c>
      <c r="G9637" s="9" t="s">
        <v>268</v>
      </c>
      <c r="H9637" s="8">
        <v>45901</v>
      </c>
      <c r="I9637" s="8">
        <v>45922</v>
      </c>
      <c r="J9637" s="219" t="s">
        <v>19336</v>
      </c>
      <c r="K9637" s="205" t="s">
        <v>270</v>
      </c>
      <c r="M9637" s="9" t="s">
        <v>19337</v>
      </c>
      <c r="N9637" s="8">
        <v>45929.807189814797</v>
      </c>
      <c r="O9637" s="8"/>
    </row>
    <row r="9638" spans="1:15" x14ac:dyDescent="0.25">
      <c r="A9638" s="8">
        <v>45303</v>
      </c>
      <c r="B9638" s="9" t="s">
        <v>4110</v>
      </c>
      <c r="C9638" s="9" t="s">
        <v>262</v>
      </c>
      <c r="D9638" s="3">
        <v>-2338.02</v>
      </c>
      <c r="E9638" s="9" t="s">
        <v>193</v>
      </c>
      <c r="F9638" s="9" t="s">
        <v>194</v>
      </c>
      <c r="G9638" s="9" t="s">
        <v>183</v>
      </c>
      <c r="H9638" s="8">
        <v>45292</v>
      </c>
      <c r="I9638" s="8">
        <v>45299</v>
      </c>
      <c r="J9638" s="8" t="s">
        <v>4887</v>
      </c>
      <c r="K9638" s="205" t="s">
        <v>196</v>
      </c>
      <c r="M9638" s="9" t="s">
        <v>4112</v>
      </c>
      <c r="N9638" s="8">
        <v>45306.781889919002</v>
      </c>
      <c r="O9638" s="8"/>
    </row>
    <row r="9639" spans="1:15" x14ac:dyDescent="0.25">
      <c r="A9639" s="8">
        <v>45294</v>
      </c>
      <c r="B9639" s="9" t="s">
        <v>261</v>
      </c>
      <c r="C9639" s="9" t="s">
        <v>262</v>
      </c>
      <c r="D9639" s="3">
        <v>-2338.02</v>
      </c>
      <c r="E9639" s="9" t="s">
        <v>193</v>
      </c>
      <c r="F9639" s="9" t="s">
        <v>194</v>
      </c>
      <c r="G9639" s="9" t="s">
        <v>183</v>
      </c>
      <c r="H9639" s="8">
        <v>45292</v>
      </c>
      <c r="I9639" s="8">
        <v>45292</v>
      </c>
      <c r="J9639" s="8" t="s">
        <v>4888</v>
      </c>
      <c r="K9639" s="205" t="s">
        <v>196</v>
      </c>
      <c r="M9639" s="9" t="s">
        <v>264</v>
      </c>
      <c r="N9639" s="8">
        <v>45300.8738539236</v>
      </c>
      <c r="O9639" s="8"/>
    </row>
    <row r="9640" spans="1:15" x14ac:dyDescent="0.25">
      <c r="A9640" s="8">
        <v>45901</v>
      </c>
      <c r="B9640" s="9" t="s">
        <v>19697</v>
      </c>
      <c r="D9640" s="3">
        <v>-6.61</v>
      </c>
      <c r="E9640" s="9" t="s">
        <v>7746</v>
      </c>
      <c r="F9640" s="9" t="s">
        <v>133</v>
      </c>
      <c r="G9640" s="9" t="s">
        <v>134</v>
      </c>
      <c r="H9640" s="8">
        <v>45901</v>
      </c>
      <c r="I9640" s="8">
        <v>45901</v>
      </c>
      <c r="J9640" s="219" t="s">
        <v>19698</v>
      </c>
      <c r="K9640" s="205" t="s">
        <v>136</v>
      </c>
      <c r="M9640" s="9" t="s">
        <v>19699</v>
      </c>
      <c r="N9640" s="8">
        <v>45929.807189814797</v>
      </c>
      <c r="O9640" s="8"/>
    </row>
    <row r="9641" spans="1:15" x14ac:dyDescent="0.25">
      <c r="A9641" s="8">
        <v>45298</v>
      </c>
      <c r="B9641" s="9" t="s">
        <v>3487</v>
      </c>
      <c r="C9641" s="9" t="s">
        <v>3526</v>
      </c>
      <c r="D9641" s="3">
        <v>-44.99</v>
      </c>
      <c r="E9641" s="9" t="s">
        <v>724</v>
      </c>
      <c r="F9641" s="9" t="s">
        <v>118</v>
      </c>
      <c r="G9641" s="9" t="s">
        <v>210</v>
      </c>
      <c r="H9641" s="8">
        <v>45292</v>
      </c>
      <c r="I9641" s="8">
        <v>45292</v>
      </c>
      <c r="J9641" s="8" t="s">
        <v>3545</v>
      </c>
      <c r="K9641" s="205" t="s">
        <v>121</v>
      </c>
      <c r="M9641" s="9" t="s">
        <v>3489</v>
      </c>
      <c r="N9641" s="8">
        <v>45300.8738539236</v>
      </c>
      <c r="O9641" s="8"/>
    </row>
    <row r="9642" spans="1:15" x14ac:dyDescent="0.25">
      <c r="A9642" s="8">
        <v>45481</v>
      </c>
      <c r="B9642" s="9" t="s">
        <v>261</v>
      </c>
      <c r="C9642" s="9" t="s">
        <v>262</v>
      </c>
      <c r="D9642" s="3">
        <v>-2391.52</v>
      </c>
      <c r="E9642" s="9" t="s">
        <v>193</v>
      </c>
      <c r="F9642" s="9" t="s">
        <v>194</v>
      </c>
      <c r="G9642" s="9" t="s">
        <v>183</v>
      </c>
      <c r="H9642" s="8">
        <v>45474</v>
      </c>
      <c r="I9642" s="8">
        <v>45481</v>
      </c>
      <c r="J9642" s="8" t="s">
        <v>8137</v>
      </c>
      <c r="K9642" s="205" t="s">
        <v>196</v>
      </c>
      <c r="M9642" s="9" t="s">
        <v>264</v>
      </c>
      <c r="N9642" s="8">
        <v>45505.8848292361</v>
      </c>
      <c r="O9642" s="8"/>
    </row>
    <row r="9643" spans="1:15" x14ac:dyDescent="0.25">
      <c r="A9643" s="8">
        <v>45841</v>
      </c>
      <c r="B9643" s="9" t="s">
        <v>179</v>
      </c>
      <c r="C9643" s="9" t="s">
        <v>180</v>
      </c>
      <c r="D9643" s="3">
        <v>2764.36</v>
      </c>
      <c r="E9643" s="9" t="s">
        <v>181</v>
      </c>
      <c r="F9643" s="9" t="s">
        <v>182</v>
      </c>
      <c r="G9643" s="9" t="s">
        <v>183</v>
      </c>
      <c r="H9643" s="8">
        <v>45839</v>
      </c>
      <c r="I9643" s="8">
        <v>45838</v>
      </c>
      <c r="J9643" s="219" t="s">
        <v>18916</v>
      </c>
      <c r="K9643" s="205" t="s">
        <v>185</v>
      </c>
      <c r="M9643" s="9" t="s">
        <v>186</v>
      </c>
      <c r="N9643" s="8">
        <v>45862.622311099498</v>
      </c>
      <c r="O9643" s="8">
        <v>45862</v>
      </c>
    </row>
    <row r="9644" spans="1:15" x14ac:dyDescent="0.25">
      <c r="A9644" s="8">
        <v>45909</v>
      </c>
      <c r="B9644" s="9" t="s">
        <v>18578</v>
      </c>
      <c r="C9644" s="9" t="s">
        <v>180</v>
      </c>
      <c r="D9644" s="3">
        <v>2772.25</v>
      </c>
      <c r="E9644" s="9" t="s">
        <v>11373</v>
      </c>
      <c r="F9644" s="9" t="s">
        <v>11374</v>
      </c>
      <c r="G9644" s="9" t="s">
        <v>183</v>
      </c>
      <c r="H9644" s="8">
        <v>45901</v>
      </c>
      <c r="I9644" s="8">
        <v>45908</v>
      </c>
      <c r="J9644" s="219" t="s">
        <v>19563</v>
      </c>
      <c r="K9644" s="205" t="s">
        <v>11376</v>
      </c>
      <c r="M9644" s="9" t="s">
        <v>18580</v>
      </c>
      <c r="N9644" s="8">
        <v>45929.807189814797</v>
      </c>
      <c r="O9644" s="8">
        <v>45929</v>
      </c>
    </row>
    <row r="9645" spans="1:15" x14ac:dyDescent="0.25">
      <c r="A9645" s="8">
        <v>45254</v>
      </c>
      <c r="B9645" s="9" t="s">
        <v>205</v>
      </c>
      <c r="C9645" s="9" t="s">
        <v>180</v>
      </c>
      <c r="D9645" s="3">
        <v>2779.97</v>
      </c>
      <c r="E9645" s="9" t="s">
        <v>193</v>
      </c>
      <c r="F9645" s="9" t="s">
        <v>194</v>
      </c>
      <c r="G9645" s="9" t="s">
        <v>183</v>
      </c>
      <c r="H9645" s="8">
        <v>45231</v>
      </c>
      <c r="I9645" s="8">
        <v>45250</v>
      </c>
      <c r="J9645" s="8" t="s">
        <v>850</v>
      </c>
      <c r="K9645" s="205" t="s">
        <v>196</v>
      </c>
      <c r="M9645" s="9" t="s">
        <v>207</v>
      </c>
      <c r="N9645" s="8">
        <v>45294.9567489931</v>
      </c>
      <c r="O9645" s="8"/>
    </row>
    <row r="9646" spans="1:15" x14ac:dyDescent="0.25">
      <c r="A9646" s="8">
        <v>45706</v>
      </c>
      <c r="B9646" s="9" t="s">
        <v>205</v>
      </c>
      <c r="C9646" s="9" t="s">
        <v>180</v>
      </c>
      <c r="D9646" s="3">
        <v>2787</v>
      </c>
      <c r="E9646" s="9" t="s">
        <v>193</v>
      </c>
      <c r="F9646" s="9" t="s">
        <v>194</v>
      </c>
      <c r="G9646" s="9" t="s">
        <v>183</v>
      </c>
      <c r="H9646" s="8">
        <v>45689</v>
      </c>
      <c r="I9646" s="8">
        <v>45705</v>
      </c>
      <c r="J9646" s="219" t="s">
        <v>14092</v>
      </c>
      <c r="K9646" s="205" t="s">
        <v>196</v>
      </c>
      <c r="M9646" s="9" t="s">
        <v>207</v>
      </c>
      <c r="N9646" s="8">
        <v>45733.5614541088</v>
      </c>
      <c r="O9646" s="8">
        <v>45733</v>
      </c>
    </row>
    <row r="9647" spans="1:15" x14ac:dyDescent="0.25">
      <c r="A9647" s="8">
        <v>45664</v>
      </c>
      <c r="B9647" s="9" t="s">
        <v>261</v>
      </c>
      <c r="C9647" s="9" t="s">
        <v>262</v>
      </c>
      <c r="D9647" s="3">
        <v>-2417</v>
      </c>
      <c r="E9647" s="9" t="s">
        <v>193</v>
      </c>
      <c r="F9647" s="9" t="s">
        <v>194</v>
      </c>
      <c r="G9647" s="9" t="s">
        <v>183</v>
      </c>
      <c r="H9647" s="8">
        <v>45658</v>
      </c>
      <c r="I9647" s="8">
        <v>45663</v>
      </c>
      <c r="J9647" s="219" t="s">
        <v>13461</v>
      </c>
      <c r="K9647" s="205" t="s">
        <v>196</v>
      </c>
      <c r="M9647" s="9" t="s">
        <v>264</v>
      </c>
      <c r="N9647" s="8">
        <v>45706.0637561111</v>
      </c>
      <c r="O9647" s="8"/>
    </row>
    <row r="9648" spans="1:15" x14ac:dyDescent="0.25">
      <c r="A9648" s="8">
        <v>45817</v>
      </c>
      <c r="B9648" s="9" t="s">
        <v>261</v>
      </c>
      <c r="C9648" s="9" t="s">
        <v>262</v>
      </c>
      <c r="D9648" s="3">
        <v>-2438.62</v>
      </c>
      <c r="E9648" s="9" t="s">
        <v>193</v>
      </c>
      <c r="F9648" s="9" t="s">
        <v>194</v>
      </c>
      <c r="G9648" s="9" t="s">
        <v>183</v>
      </c>
      <c r="H9648" s="8">
        <v>45809</v>
      </c>
      <c r="I9648" s="8">
        <v>45817</v>
      </c>
      <c r="J9648" s="8" t="s">
        <v>18021</v>
      </c>
      <c r="K9648" s="205" t="s">
        <v>196</v>
      </c>
      <c r="M9648" s="9" t="s">
        <v>264</v>
      </c>
      <c r="N9648" s="8">
        <v>45840.490152685197</v>
      </c>
      <c r="O9648" s="8"/>
    </row>
    <row r="9649" spans="1:15" x14ac:dyDescent="0.25">
      <c r="A9649" s="8">
        <v>45898</v>
      </c>
      <c r="B9649" s="9" t="s">
        <v>19757</v>
      </c>
      <c r="D9649" s="3">
        <v>-7.18</v>
      </c>
      <c r="E9649" s="9" t="s">
        <v>266</v>
      </c>
      <c r="F9649" s="9" t="s">
        <v>267</v>
      </c>
      <c r="G9649" s="9" t="s">
        <v>268</v>
      </c>
      <c r="H9649" s="8">
        <v>45870</v>
      </c>
      <c r="I9649" s="8">
        <v>45894</v>
      </c>
      <c r="J9649" s="219" t="s">
        <v>19758</v>
      </c>
      <c r="K9649" s="205" t="s">
        <v>270</v>
      </c>
      <c r="M9649" s="9" t="s">
        <v>19759</v>
      </c>
      <c r="N9649" s="8">
        <v>45929.807189814797</v>
      </c>
      <c r="O9649" s="8"/>
    </row>
    <row r="9650" spans="1:15" x14ac:dyDescent="0.25">
      <c r="A9650" s="8">
        <v>45267</v>
      </c>
      <c r="B9650" s="9" t="s">
        <v>261</v>
      </c>
      <c r="C9650" s="9" t="s">
        <v>262</v>
      </c>
      <c r="D9650" s="3">
        <v>-2455.21</v>
      </c>
      <c r="E9650" s="9" t="s">
        <v>193</v>
      </c>
      <c r="F9650" s="9" t="s">
        <v>194</v>
      </c>
      <c r="G9650" s="9" t="s">
        <v>183</v>
      </c>
      <c r="H9650" s="8">
        <v>45261</v>
      </c>
      <c r="I9650" s="8">
        <v>45264</v>
      </c>
      <c r="J9650" s="8" t="s">
        <v>4890</v>
      </c>
      <c r="K9650" s="205" t="s">
        <v>196</v>
      </c>
      <c r="M9650" s="9" t="s">
        <v>264</v>
      </c>
      <c r="N9650" s="8">
        <v>45294.9567489931</v>
      </c>
      <c r="O9650" s="8"/>
    </row>
    <row r="9651" spans="1:15" x14ac:dyDescent="0.25">
      <c r="A9651" s="8">
        <v>45485</v>
      </c>
      <c r="B9651" s="9" t="s">
        <v>8047</v>
      </c>
      <c r="D9651" s="3">
        <v>-8</v>
      </c>
      <c r="E9651" s="9" t="s">
        <v>266</v>
      </c>
      <c r="F9651" s="9" t="s">
        <v>267</v>
      </c>
      <c r="G9651" s="9" t="s">
        <v>268</v>
      </c>
      <c r="H9651" s="8">
        <v>45474</v>
      </c>
      <c r="I9651" s="8">
        <v>45481</v>
      </c>
      <c r="J9651" s="8" t="s">
        <v>8048</v>
      </c>
      <c r="K9651" s="205" t="s">
        <v>270</v>
      </c>
      <c r="M9651" s="9" t="s">
        <v>8049</v>
      </c>
      <c r="N9651" s="8">
        <v>45505.8848292361</v>
      </c>
      <c r="O9651" s="8"/>
    </row>
    <row r="9652" spans="1:15" x14ac:dyDescent="0.25">
      <c r="A9652" s="8">
        <v>45895</v>
      </c>
      <c r="B9652" s="9" t="s">
        <v>19803</v>
      </c>
      <c r="D9652" s="3">
        <v>-8.1199999999999992</v>
      </c>
      <c r="E9652" s="9" t="s">
        <v>266</v>
      </c>
      <c r="F9652" s="9" t="s">
        <v>267</v>
      </c>
      <c r="G9652" s="9" t="s">
        <v>268</v>
      </c>
      <c r="H9652" s="8">
        <v>45870</v>
      </c>
      <c r="I9652" s="8">
        <v>45894</v>
      </c>
      <c r="J9652" s="219" t="s">
        <v>19804</v>
      </c>
      <c r="K9652" s="205" t="s">
        <v>270</v>
      </c>
      <c r="M9652" s="9" t="s">
        <v>19805</v>
      </c>
      <c r="N9652" s="8">
        <v>45929.807189814797</v>
      </c>
      <c r="O9652" s="8"/>
    </row>
    <row r="9653" spans="1:15" x14ac:dyDescent="0.25">
      <c r="A9653" s="8">
        <v>45904</v>
      </c>
      <c r="B9653" s="9" t="s">
        <v>19628</v>
      </c>
      <c r="D9653" s="3">
        <v>-8.27</v>
      </c>
      <c r="E9653" s="9" t="s">
        <v>181</v>
      </c>
      <c r="F9653" s="9" t="s">
        <v>182</v>
      </c>
      <c r="G9653" s="9" t="s">
        <v>183</v>
      </c>
      <c r="H9653" s="8">
        <v>45901</v>
      </c>
      <c r="I9653" s="8">
        <v>45901</v>
      </c>
      <c r="J9653" s="219" t="s">
        <v>19629</v>
      </c>
      <c r="K9653" s="205" t="s">
        <v>185</v>
      </c>
      <c r="M9653" s="9" t="s">
        <v>19630</v>
      </c>
      <c r="N9653" s="8">
        <v>45929.807189814797</v>
      </c>
      <c r="O9653" s="8"/>
    </row>
    <row r="9654" spans="1:15" x14ac:dyDescent="0.25">
      <c r="A9654" s="8">
        <v>45884</v>
      </c>
      <c r="B9654" s="9" t="s">
        <v>9610</v>
      </c>
      <c r="D9654" s="3">
        <v>-8.42</v>
      </c>
      <c r="E9654" s="9" t="s">
        <v>266</v>
      </c>
      <c r="F9654" s="9" t="s">
        <v>267</v>
      </c>
      <c r="G9654" s="9" t="s">
        <v>268</v>
      </c>
      <c r="H9654" s="8">
        <v>45870</v>
      </c>
      <c r="I9654" s="8">
        <v>45880</v>
      </c>
      <c r="J9654" s="219" t="s">
        <v>19960</v>
      </c>
      <c r="K9654" s="205" t="s">
        <v>270</v>
      </c>
      <c r="M9654" s="9" t="s">
        <v>9612</v>
      </c>
      <c r="N9654" s="8">
        <v>45929.807189814797</v>
      </c>
      <c r="O9654" s="8"/>
    </row>
    <row r="9655" spans="1:15" x14ac:dyDescent="0.25">
      <c r="A9655" s="8">
        <v>45298</v>
      </c>
      <c r="B9655" s="9" t="s">
        <v>3786</v>
      </c>
      <c r="C9655" s="9" t="s">
        <v>142</v>
      </c>
      <c r="D9655" s="3">
        <v>-82.15</v>
      </c>
      <c r="E9655" s="9" t="s">
        <v>724</v>
      </c>
      <c r="F9655" s="9" t="s">
        <v>118</v>
      </c>
      <c r="G9655" s="9" t="s">
        <v>210</v>
      </c>
      <c r="H9655" s="8">
        <v>45292</v>
      </c>
      <c r="I9655" s="8">
        <v>45292</v>
      </c>
      <c r="J9655" s="8" t="s">
        <v>4068</v>
      </c>
      <c r="K9655" s="205" t="s">
        <v>121</v>
      </c>
      <c r="M9655" s="9" t="s">
        <v>3788</v>
      </c>
      <c r="N9655" s="8">
        <v>45300.8738539236</v>
      </c>
      <c r="O9655" s="8"/>
    </row>
    <row r="9656" spans="1:15" x14ac:dyDescent="0.25">
      <c r="A9656" s="8">
        <v>45909</v>
      </c>
      <c r="B9656" s="9" t="s">
        <v>19557</v>
      </c>
      <c r="D9656" s="3">
        <v>-9.26</v>
      </c>
      <c r="E9656" s="9" t="s">
        <v>266</v>
      </c>
      <c r="F9656" s="9" t="s">
        <v>267</v>
      </c>
      <c r="G9656" s="9" t="s">
        <v>268</v>
      </c>
      <c r="H9656" s="8">
        <v>45901</v>
      </c>
      <c r="I9656" s="8">
        <v>45908</v>
      </c>
      <c r="J9656" s="219" t="s">
        <v>19558</v>
      </c>
      <c r="K9656" s="205" t="s">
        <v>270</v>
      </c>
      <c r="M9656" s="9" t="s">
        <v>19559</v>
      </c>
      <c r="N9656" s="8">
        <v>45929.807189814797</v>
      </c>
      <c r="O9656" s="8"/>
    </row>
    <row r="9657" spans="1:15" x14ac:dyDescent="0.25">
      <c r="A9657" s="8">
        <v>45443</v>
      </c>
      <c r="B9657" s="9" t="s">
        <v>330</v>
      </c>
      <c r="C9657" s="9" t="s">
        <v>180</v>
      </c>
      <c r="D9657" s="3">
        <v>2809.03</v>
      </c>
      <c r="E9657" s="9" t="s">
        <v>331</v>
      </c>
      <c r="F9657" s="9" t="s">
        <v>332</v>
      </c>
      <c r="G9657" s="9" t="s">
        <v>183</v>
      </c>
      <c r="H9657" s="8">
        <v>45413</v>
      </c>
      <c r="I9657" s="8">
        <v>45439</v>
      </c>
      <c r="J9657" s="8" t="s">
        <v>844</v>
      </c>
      <c r="K9657" s="205" t="s">
        <v>334</v>
      </c>
      <c r="M9657" s="9" t="s">
        <v>335</v>
      </c>
      <c r="N9657" s="8">
        <v>45446.142181782401</v>
      </c>
      <c r="O9657" s="8">
        <v>45445</v>
      </c>
    </row>
    <row r="9658" spans="1:15" x14ac:dyDescent="0.25">
      <c r="A9658" s="8">
        <v>45261</v>
      </c>
      <c r="B9658" s="9" t="s">
        <v>664</v>
      </c>
      <c r="C9658" s="9" t="s">
        <v>180</v>
      </c>
      <c r="D9658" s="3">
        <v>2812.34</v>
      </c>
      <c r="E9658" s="9" t="s">
        <v>331</v>
      </c>
      <c r="F9658" s="9" t="s">
        <v>332</v>
      </c>
      <c r="G9658" s="9" t="s">
        <v>183</v>
      </c>
      <c r="H9658" s="8">
        <v>45261</v>
      </c>
      <c r="I9658" s="8">
        <v>45257</v>
      </c>
      <c r="J9658" s="8" t="s">
        <v>843</v>
      </c>
      <c r="K9658" s="205" t="s">
        <v>334</v>
      </c>
      <c r="M9658" s="9" t="s">
        <v>666</v>
      </c>
      <c r="N9658" s="8">
        <v>45294.9567489931</v>
      </c>
      <c r="O9658" s="8"/>
    </row>
    <row r="9659" spans="1:15" x14ac:dyDescent="0.25">
      <c r="A9659" s="8">
        <v>45534</v>
      </c>
      <c r="B9659" s="9" t="s">
        <v>330</v>
      </c>
      <c r="C9659" s="9" t="s">
        <v>180</v>
      </c>
      <c r="D9659" s="3">
        <v>2812.78</v>
      </c>
      <c r="E9659" s="9" t="s">
        <v>331</v>
      </c>
      <c r="F9659" s="9" t="s">
        <v>332</v>
      </c>
      <c r="G9659" s="9" t="s">
        <v>183</v>
      </c>
      <c r="H9659" s="8">
        <v>45505</v>
      </c>
      <c r="I9659" s="8">
        <v>45530</v>
      </c>
      <c r="J9659" s="8" t="s">
        <v>9808</v>
      </c>
      <c r="K9659" s="205" t="s">
        <v>334</v>
      </c>
      <c r="M9659" s="9" t="s">
        <v>335</v>
      </c>
      <c r="N9659" s="8">
        <v>45540.605251655099</v>
      </c>
      <c r="O9659" s="8">
        <v>45540</v>
      </c>
    </row>
    <row r="9660" spans="1:15" x14ac:dyDescent="0.25">
      <c r="A9660" s="8">
        <v>45289</v>
      </c>
      <c r="B9660" s="9" t="s">
        <v>330</v>
      </c>
      <c r="C9660" s="9" t="s">
        <v>180</v>
      </c>
      <c r="D9660" s="3">
        <v>2817.31</v>
      </c>
      <c r="E9660" s="9" t="s">
        <v>331</v>
      </c>
      <c r="F9660" s="9" t="s">
        <v>332</v>
      </c>
      <c r="G9660" s="9" t="s">
        <v>183</v>
      </c>
      <c r="H9660" s="8">
        <v>45261</v>
      </c>
      <c r="I9660" s="8">
        <v>45285</v>
      </c>
      <c r="J9660" s="8" t="s">
        <v>842</v>
      </c>
      <c r="K9660" s="205" t="s">
        <v>334</v>
      </c>
      <c r="M9660" s="9" t="s">
        <v>335</v>
      </c>
      <c r="N9660" s="8">
        <v>45294.9567489931</v>
      </c>
      <c r="O9660" s="8"/>
    </row>
    <row r="9661" spans="1:15" x14ac:dyDescent="0.25">
      <c r="A9661" s="8">
        <v>45505</v>
      </c>
      <c r="B9661" s="9" t="s">
        <v>330</v>
      </c>
      <c r="C9661" s="9" t="s">
        <v>180</v>
      </c>
      <c r="D9661" s="3">
        <v>2821.25</v>
      </c>
      <c r="E9661" s="9" t="s">
        <v>331</v>
      </c>
      <c r="F9661" s="9" t="s">
        <v>332</v>
      </c>
      <c r="G9661" s="9" t="s">
        <v>183</v>
      </c>
      <c r="H9661" s="8">
        <v>45505</v>
      </c>
      <c r="I9661" s="8">
        <v>45502</v>
      </c>
      <c r="J9661" s="8" t="s">
        <v>9545</v>
      </c>
      <c r="K9661" s="205" t="s">
        <v>334</v>
      </c>
      <c r="M9661" s="9" t="s">
        <v>335</v>
      </c>
      <c r="N9661" s="8">
        <v>45534.648212951397</v>
      </c>
      <c r="O9661" s="8">
        <v>45534</v>
      </c>
    </row>
    <row r="9662" spans="1:15" x14ac:dyDescent="0.25">
      <c r="A9662" s="8">
        <v>45413</v>
      </c>
      <c r="B9662" s="9" t="s">
        <v>330</v>
      </c>
      <c r="C9662" s="9" t="s">
        <v>180</v>
      </c>
      <c r="D9662" s="3">
        <v>2821.25</v>
      </c>
      <c r="E9662" s="9" t="s">
        <v>331</v>
      </c>
      <c r="F9662" s="9" t="s">
        <v>332</v>
      </c>
      <c r="G9662" s="9" t="s">
        <v>183</v>
      </c>
      <c r="H9662" s="8">
        <v>45413</v>
      </c>
      <c r="I9662" s="8">
        <v>45411</v>
      </c>
      <c r="J9662" s="8" t="s">
        <v>838</v>
      </c>
      <c r="K9662" s="205" t="s">
        <v>334</v>
      </c>
      <c r="M9662" s="9" t="s">
        <v>335</v>
      </c>
      <c r="N9662" s="8">
        <v>45421.815222858801</v>
      </c>
      <c r="O9662" s="8">
        <v>45421</v>
      </c>
    </row>
    <row r="9663" spans="1:15" x14ac:dyDescent="0.25">
      <c r="A9663" s="8">
        <v>45383</v>
      </c>
      <c r="B9663" s="9" t="s">
        <v>330</v>
      </c>
      <c r="C9663" s="9" t="s">
        <v>180</v>
      </c>
      <c r="D9663" s="3">
        <v>2821.25</v>
      </c>
      <c r="E9663" s="9" t="s">
        <v>331</v>
      </c>
      <c r="F9663" s="9" t="s">
        <v>332</v>
      </c>
      <c r="G9663" s="9" t="s">
        <v>183</v>
      </c>
      <c r="H9663" s="8">
        <v>45383</v>
      </c>
      <c r="I9663" s="8">
        <v>45383</v>
      </c>
      <c r="J9663" s="8" t="s">
        <v>839</v>
      </c>
      <c r="K9663" s="205" t="s">
        <v>334</v>
      </c>
      <c r="M9663" s="9" t="s">
        <v>335</v>
      </c>
      <c r="N9663" s="8">
        <v>45385.162865138896</v>
      </c>
      <c r="O9663" s="8">
        <v>45384</v>
      </c>
    </row>
    <row r="9664" spans="1:15" x14ac:dyDescent="0.25">
      <c r="A9664" s="8">
        <v>45352</v>
      </c>
      <c r="B9664" s="9" t="s">
        <v>330</v>
      </c>
      <c r="C9664" s="9" t="s">
        <v>180</v>
      </c>
      <c r="D9664" s="3">
        <v>2821.25</v>
      </c>
      <c r="E9664" s="9" t="s">
        <v>331</v>
      </c>
      <c r="F9664" s="9" t="s">
        <v>332</v>
      </c>
      <c r="G9664" s="9" t="s">
        <v>183</v>
      </c>
      <c r="H9664" s="8">
        <v>45352</v>
      </c>
      <c r="I9664" s="8">
        <v>45348</v>
      </c>
      <c r="J9664" s="219" t="s">
        <v>840</v>
      </c>
      <c r="K9664" s="205" t="s">
        <v>334</v>
      </c>
      <c r="M9664" s="9" t="s">
        <v>335</v>
      </c>
      <c r="N9664" s="8">
        <v>45363.078556828703</v>
      </c>
      <c r="O9664" s="8">
        <v>45362</v>
      </c>
    </row>
    <row r="9665" spans="1:15" x14ac:dyDescent="0.25">
      <c r="A9665" s="8">
        <v>45323</v>
      </c>
      <c r="B9665" s="9" t="s">
        <v>330</v>
      </c>
      <c r="C9665" s="9" t="s">
        <v>180</v>
      </c>
      <c r="D9665" s="3">
        <v>2821.25</v>
      </c>
      <c r="E9665" s="9" t="s">
        <v>331</v>
      </c>
      <c r="F9665" s="9" t="s">
        <v>332</v>
      </c>
      <c r="G9665" s="9" t="s">
        <v>183</v>
      </c>
      <c r="H9665" s="8">
        <v>45323</v>
      </c>
      <c r="I9665" s="8">
        <v>45320</v>
      </c>
      <c r="J9665" s="8" t="s">
        <v>841</v>
      </c>
      <c r="K9665" s="205" t="s">
        <v>334</v>
      </c>
      <c r="M9665" s="9" t="s">
        <v>335</v>
      </c>
      <c r="N9665" s="8">
        <v>45327.7861918403</v>
      </c>
      <c r="O9665" s="8">
        <v>45327</v>
      </c>
    </row>
    <row r="9666" spans="1:15" x14ac:dyDescent="0.25">
      <c r="A9666" s="8">
        <v>45506</v>
      </c>
      <c r="B9666" s="9" t="s">
        <v>9495</v>
      </c>
      <c r="C9666" s="9" t="s">
        <v>180</v>
      </c>
      <c r="D9666" s="3">
        <v>2887.3</v>
      </c>
      <c r="E9666" s="9" t="s">
        <v>882</v>
      </c>
      <c r="F9666" s="9" t="s">
        <v>883</v>
      </c>
      <c r="G9666" s="9" t="s">
        <v>183</v>
      </c>
      <c r="H9666" s="8">
        <v>45505</v>
      </c>
      <c r="I9666" s="8">
        <v>45502</v>
      </c>
      <c r="J9666" s="8" t="s">
        <v>9496</v>
      </c>
      <c r="K9666" s="205" t="s">
        <v>885</v>
      </c>
      <c r="M9666" s="9" t="s">
        <v>9497</v>
      </c>
      <c r="N9666" s="8">
        <v>45534.648212951397</v>
      </c>
      <c r="O9666" s="8">
        <v>45534</v>
      </c>
    </row>
    <row r="9667" spans="1:15" x14ac:dyDescent="0.25">
      <c r="A9667" s="8">
        <v>45848</v>
      </c>
      <c r="B9667" s="9" t="s">
        <v>18613</v>
      </c>
      <c r="C9667" s="9" t="s">
        <v>180</v>
      </c>
      <c r="D9667" s="3">
        <v>2904.09</v>
      </c>
      <c r="E9667" s="9" t="s">
        <v>193</v>
      </c>
      <c r="F9667" s="9" t="s">
        <v>194</v>
      </c>
      <c r="G9667" s="9" t="s">
        <v>183</v>
      </c>
      <c r="H9667" s="8">
        <v>45839</v>
      </c>
      <c r="I9667" s="8">
        <v>45845</v>
      </c>
      <c r="J9667" s="219" t="s">
        <v>18704</v>
      </c>
      <c r="K9667" s="205" t="s">
        <v>196</v>
      </c>
      <c r="M9667" s="9" t="s">
        <v>18615</v>
      </c>
      <c r="N9667" s="8">
        <v>45862.622311099498</v>
      </c>
      <c r="O9667" s="8">
        <v>45862</v>
      </c>
    </row>
    <row r="9668" spans="1:15" x14ac:dyDescent="0.25">
      <c r="A9668" s="8">
        <v>45920</v>
      </c>
      <c r="B9668" s="9" t="s">
        <v>19342</v>
      </c>
      <c r="D9668" s="3">
        <v>-9.5</v>
      </c>
      <c r="E9668" s="9" t="s">
        <v>266</v>
      </c>
      <c r="F9668" s="9" t="s">
        <v>267</v>
      </c>
      <c r="G9668" s="9" t="s">
        <v>268</v>
      </c>
      <c r="H9668" s="8">
        <v>45901</v>
      </c>
      <c r="I9668" s="8">
        <v>45915</v>
      </c>
      <c r="J9668" s="219" t="s">
        <v>19352</v>
      </c>
      <c r="K9668" s="205" t="s">
        <v>270</v>
      </c>
      <c r="M9668" s="9" t="s">
        <v>19344</v>
      </c>
      <c r="N9668" s="8">
        <v>45929.807189814797</v>
      </c>
      <c r="O9668" s="8"/>
    </row>
    <row r="9669" spans="1:15" x14ac:dyDescent="0.25">
      <c r="A9669" s="8">
        <v>45869</v>
      </c>
      <c r="B9669" s="9" t="s">
        <v>19041</v>
      </c>
      <c r="D9669" s="3">
        <v>-9.84</v>
      </c>
      <c r="E9669" s="9" t="s">
        <v>253</v>
      </c>
      <c r="F9669" s="9" t="s">
        <v>254</v>
      </c>
      <c r="G9669" s="9" t="s">
        <v>183</v>
      </c>
      <c r="H9669" s="8">
        <v>45839</v>
      </c>
      <c r="I9669" s="8">
        <v>45866</v>
      </c>
      <c r="J9669" s="219" t="s">
        <v>20134</v>
      </c>
      <c r="K9669" s="205" t="s">
        <v>256</v>
      </c>
      <c r="M9669" s="9" t="s">
        <v>19043</v>
      </c>
      <c r="N9669" s="8">
        <v>45929.807189814797</v>
      </c>
      <c r="O9669" s="8"/>
    </row>
    <row r="9670" spans="1:15" x14ac:dyDescent="0.25">
      <c r="A9670" s="8">
        <v>45647</v>
      </c>
      <c r="B9670" s="9" t="s">
        <v>13670</v>
      </c>
      <c r="D9670" s="3">
        <v>-10</v>
      </c>
      <c r="E9670" s="9" t="s">
        <v>266</v>
      </c>
      <c r="F9670" s="9" t="s">
        <v>267</v>
      </c>
      <c r="G9670" s="9" t="s">
        <v>268</v>
      </c>
      <c r="H9670" s="8">
        <v>45627</v>
      </c>
      <c r="I9670" s="8">
        <v>45642</v>
      </c>
      <c r="J9670" s="219" t="s">
        <v>13671</v>
      </c>
      <c r="K9670" s="205" t="s">
        <v>270</v>
      </c>
      <c r="M9670" s="9" t="s">
        <v>13672</v>
      </c>
      <c r="N9670" s="8">
        <v>45706.0637561111</v>
      </c>
      <c r="O9670" s="8"/>
    </row>
    <row r="9671" spans="1:15" x14ac:dyDescent="0.25">
      <c r="A9671" s="8">
        <v>45397</v>
      </c>
      <c r="B9671" s="9" t="s">
        <v>834</v>
      </c>
      <c r="C9671" s="9" t="s">
        <v>180</v>
      </c>
      <c r="D9671" s="3">
        <v>2990.11</v>
      </c>
      <c r="E9671" s="9" t="s">
        <v>181</v>
      </c>
      <c r="F9671" s="9" t="s">
        <v>182</v>
      </c>
      <c r="G9671" s="9" t="s">
        <v>183</v>
      </c>
      <c r="H9671" s="8">
        <v>45383</v>
      </c>
      <c r="I9671" s="8">
        <v>45397</v>
      </c>
      <c r="J9671" s="219" t="s">
        <v>835</v>
      </c>
      <c r="K9671" s="205" t="s">
        <v>185</v>
      </c>
      <c r="M9671" s="9" t="s">
        <v>836</v>
      </c>
      <c r="N9671" s="8">
        <v>45402.639274791698</v>
      </c>
      <c r="O9671" s="8">
        <v>45402</v>
      </c>
    </row>
    <row r="9672" spans="1:15" x14ac:dyDescent="0.25">
      <c r="A9672" s="8">
        <v>45815</v>
      </c>
      <c r="B9672" s="9" t="s">
        <v>18054</v>
      </c>
      <c r="D9672" s="3">
        <v>-10</v>
      </c>
      <c r="E9672" s="9" t="s">
        <v>266</v>
      </c>
      <c r="F9672" s="9" t="s">
        <v>267</v>
      </c>
      <c r="G9672" s="9" t="s">
        <v>268</v>
      </c>
      <c r="H9672" s="8">
        <v>45809</v>
      </c>
      <c r="I9672" s="8">
        <v>45810</v>
      </c>
      <c r="J9672" s="8" t="s">
        <v>18055</v>
      </c>
      <c r="K9672" s="205" t="s">
        <v>270</v>
      </c>
      <c r="M9672" s="9" t="s">
        <v>18056</v>
      </c>
      <c r="N9672" s="8">
        <v>45840.490152685197</v>
      </c>
      <c r="O9672" s="8"/>
    </row>
    <row r="9673" spans="1:15" x14ac:dyDescent="0.25">
      <c r="A9673" s="8">
        <v>45298</v>
      </c>
      <c r="B9673" s="9" t="s">
        <v>3576</v>
      </c>
      <c r="C9673" s="9" t="s">
        <v>217</v>
      </c>
      <c r="D9673" s="3">
        <v>-91.07</v>
      </c>
      <c r="E9673" s="9" t="s">
        <v>724</v>
      </c>
      <c r="F9673" s="9" t="s">
        <v>118</v>
      </c>
      <c r="G9673" s="9" t="s">
        <v>210</v>
      </c>
      <c r="H9673" s="8">
        <v>45292</v>
      </c>
      <c r="I9673" s="8">
        <v>45292</v>
      </c>
      <c r="J9673" s="8" t="s">
        <v>4147</v>
      </c>
      <c r="K9673" s="205" t="s">
        <v>121</v>
      </c>
      <c r="M9673" s="9" t="s">
        <v>3578</v>
      </c>
      <c r="N9673" s="8">
        <v>45300.8738539236</v>
      </c>
      <c r="O9673" s="8"/>
    </row>
    <row r="9674" spans="1:15" x14ac:dyDescent="0.25">
      <c r="A9674" s="8">
        <v>45720</v>
      </c>
      <c r="B9674" s="9" t="s">
        <v>188</v>
      </c>
      <c r="C9674" s="9" t="s">
        <v>180</v>
      </c>
      <c r="D9674" s="3">
        <v>3000</v>
      </c>
      <c r="E9674" s="9" t="s">
        <v>181</v>
      </c>
      <c r="F9674" s="9" t="s">
        <v>182</v>
      </c>
      <c r="G9674" s="9" t="s">
        <v>183</v>
      </c>
      <c r="H9674" s="8">
        <v>45717</v>
      </c>
      <c r="I9674" s="8">
        <v>45719</v>
      </c>
      <c r="J9674" s="219" t="s">
        <v>13883</v>
      </c>
      <c r="K9674" s="205" t="s">
        <v>185</v>
      </c>
      <c r="M9674" s="9" t="s">
        <v>190</v>
      </c>
      <c r="N9674" s="8">
        <v>45733.5614541088</v>
      </c>
      <c r="O9674" s="8">
        <v>45733</v>
      </c>
    </row>
    <row r="9675" spans="1:15" x14ac:dyDescent="0.25">
      <c r="A9675" s="8">
        <v>45720</v>
      </c>
      <c r="B9675" s="9" t="s">
        <v>626</v>
      </c>
      <c r="C9675" s="9" t="s">
        <v>180</v>
      </c>
      <c r="D9675" s="3">
        <v>3000</v>
      </c>
      <c r="E9675" s="9" t="s">
        <v>717</v>
      </c>
      <c r="F9675" s="9" t="s">
        <v>718</v>
      </c>
      <c r="G9675" s="9" t="s">
        <v>183</v>
      </c>
      <c r="H9675" s="8">
        <v>45717</v>
      </c>
      <c r="I9675" s="8">
        <v>45719</v>
      </c>
      <c r="J9675" s="219" t="s">
        <v>13885</v>
      </c>
      <c r="K9675" s="205" t="s">
        <v>720</v>
      </c>
      <c r="M9675" s="9" t="s">
        <v>628</v>
      </c>
      <c r="N9675" s="8">
        <v>45733.5614541088</v>
      </c>
      <c r="O9675" s="8">
        <v>45733</v>
      </c>
    </row>
    <row r="9676" spans="1:15" x14ac:dyDescent="0.25">
      <c r="A9676" s="8">
        <v>45924</v>
      </c>
      <c r="B9676" s="9" t="s">
        <v>18578</v>
      </c>
      <c r="C9676" s="9" t="s">
        <v>180</v>
      </c>
      <c r="D9676" s="3">
        <v>3100.02</v>
      </c>
      <c r="E9676" s="9" t="s">
        <v>253</v>
      </c>
      <c r="F9676" s="9" t="s">
        <v>254</v>
      </c>
      <c r="G9676" s="9" t="s">
        <v>183</v>
      </c>
      <c r="H9676" s="8">
        <v>45901</v>
      </c>
      <c r="I9676" s="8">
        <v>45922</v>
      </c>
      <c r="J9676" s="219" t="s">
        <v>19237</v>
      </c>
      <c r="K9676" s="205" t="s">
        <v>256</v>
      </c>
      <c r="M9676" s="9" t="s">
        <v>18580</v>
      </c>
      <c r="N9676" s="8">
        <v>45929.807189814797</v>
      </c>
      <c r="O9676" s="8">
        <v>45929</v>
      </c>
    </row>
    <row r="9677" spans="1:15" x14ac:dyDescent="0.25">
      <c r="A9677" s="8">
        <v>45758</v>
      </c>
      <c r="B9677" s="9" t="s">
        <v>9372</v>
      </c>
      <c r="D9677" s="3">
        <v>-10</v>
      </c>
      <c r="E9677" s="9" t="s">
        <v>266</v>
      </c>
      <c r="F9677" s="9" t="s">
        <v>267</v>
      </c>
      <c r="G9677" s="9" t="s">
        <v>268</v>
      </c>
      <c r="H9677" s="8">
        <v>45748</v>
      </c>
      <c r="I9677" s="8">
        <v>45754</v>
      </c>
      <c r="J9677" s="219" t="s">
        <v>14878</v>
      </c>
      <c r="K9677" s="205" t="s">
        <v>270</v>
      </c>
      <c r="M9677" s="9" t="s">
        <v>9374</v>
      </c>
      <c r="N9677" s="8">
        <v>45777.922227581003</v>
      </c>
      <c r="O9677" s="8"/>
    </row>
    <row r="9678" spans="1:15" x14ac:dyDescent="0.25">
      <c r="A9678" s="8">
        <v>45492</v>
      </c>
      <c r="B9678" s="9" t="s">
        <v>664</v>
      </c>
      <c r="C9678" s="9" t="s">
        <v>180</v>
      </c>
      <c r="D9678" s="3">
        <v>3139.75</v>
      </c>
      <c r="E9678" s="9" t="s">
        <v>422</v>
      </c>
      <c r="F9678" s="9" t="s">
        <v>423</v>
      </c>
      <c r="G9678" s="9" t="s">
        <v>183</v>
      </c>
      <c r="H9678" s="8">
        <v>45474</v>
      </c>
      <c r="I9678" s="8">
        <v>45488</v>
      </c>
      <c r="J9678" s="8" t="s">
        <v>7832</v>
      </c>
      <c r="K9678" s="205" t="s">
        <v>425</v>
      </c>
      <c r="M9678" s="9" t="s">
        <v>666</v>
      </c>
      <c r="N9678" s="8">
        <v>45505.8848292361</v>
      </c>
      <c r="O9678" s="8">
        <v>45505</v>
      </c>
    </row>
    <row r="9679" spans="1:15" x14ac:dyDescent="0.25">
      <c r="A9679" s="8">
        <v>45762</v>
      </c>
      <c r="B9679" s="9" t="s">
        <v>14785</v>
      </c>
      <c r="C9679" s="9" t="s">
        <v>180</v>
      </c>
      <c r="D9679" s="3">
        <v>3188.36</v>
      </c>
      <c r="E9679" s="9" t="s">
        <v>181</v>
      </c>
      <c r="F9679" s="9" t="s">
        <v>182</v>
      </c>
      <c r="G9679" s="9" t="s">
        <v>183</v>
      </c>
      <c r="H9679" s="8">
        <v>45748</v>
      </c>
      <c r="I9679" s="8">
        <v>45761</v>
      </c>
      <c r="J9679" s="219" t="s">
        <v>14786</v>
      </c>
      <c r="K9679" s="205" t="s">
        <v>185</v>
      </c>
      <c r="M9679" s="9" t="s">
        <v>14787</v>
      </c>
      <c r="N9679" s="8">
        <v>45777.922227581003</v>
      </c>
      <c r="O9679" s="8">
        <v>45777</v>
      </c>
    </row>
    <row r="9680" spans="1:15" x14ac:dyDescent="0.25">
      <c r="A9680" s="8">
        <v>45455</v>
      </c>
      <c r="B9680" s="9" t="s">
        <v>205</v>
      </c>
      <c r="C9680" s="9" t="s">
        <v>180</v>
      </c>
      <c r="D9680" s="3">
        <v>3207</v>
      </c>
      <c r="E9680" s="9" t="s">
        <v>193</v>
      </c>
      <c r="F9680" s="9" t="s">
        <v>194</v>
      </c>
      <c r="G9680" s="9" t="s">
        <v>183</v>
      </c>
      <c r="H9680" s="8">
        <v>45444</v>
      </c>
      <c r="I9680" s="8">
        <v>45453</v>
      </c>
      <c r="J9680" s="8" t="s">
        <v>299</v>
      </c>
      <c r="K9680" s="205" t="s">
        <v>196</v>
      </c>
      <c r="M9680" s="9" t="s">
        <v>207</v>
      </c>
      <c r="N9680" s="8">
        <v>45460.791518807899</v>
      </c>
      <c r="O9680" s="8">
        <v>45460</v>
      </c>
    </row>
    <row r="9681" spans="1:15" x14ac:dyDescent="0.25">
      <c r="A9681" s="8">
        <v>45807</v>
      </c>
      <c r="B9681" s="9" t="s">
        <v>330</v>
      </c>
      <c r="C9681" s="9" t="s">
        <v>180</v>
      </c>
      <c r="D9681" s="3">
        <v>3265.43</v>
      </c>
      <c r="E9681" s="9" t="s">
        <v>331</v>
      </c>
      <c r="F9681" s="9" t="s">
        <v>332</v>
      </c>
      <c r="G9681" s="9" t="s">
        <v>183</v>
      </c>
      <c r="H9681" s="8">
        <v>45778</v>
      </c>
      <c r="I9681" s="8">
        <v>45803</v>
      </c>
      <c r="J9681" s="8" t="s">
        <v>16058</v>
      </c>
      <c r="K9681" s="205" t="s">
        <v>334</v>
      </c>
      <c r="M9681" s="9" t="s">
        <v>335</v>
      </c>
      <c r="N9681" s="8">
        <v>45809.629870740697</v>
      </c>
      <c r="O9681" s="8">
        <v>45809</v>
      </c>
    </row>
    <row r="9682" spans="1:15" x14ac:dyDescent="0.25">
      <c r="A9682" s="8">
        <v>45789</v>
      </c>
      <c r="B9682" s="9" t="s">
        <v>205</v>
      </c>
      <c r="C9682" s="9" t="s">
        <v>180</v>
      </c>
      <c r="D9682" s="3">
        <v>3277.82</v>
      </c>
      <c r="E9682" s="9" t="s">
        <v>193</v>
      </c>
      <c r="F9682" s="9" t="s">
        <v>194</v>
      </c>
      <c r="G9682" s="9" t="s">
        <v>183</v>
      </c>
      <c r="H9682" s="8">
        <v>45778</v>
      </c>
      <c r="I9682" s="8">
        <v>45789</v>
      </c>
      <c r="J9682" s="8" t="s">
        <v>16508</v>
      </c>
      <c r="K9682" s="205" t="s">
        <v>196</v>
      </c>
      <c r="M9682" s="9" t="s">
        <v>207</v>
      </c>
      <c r="N9682" s="8">
        <v>45809.629870740697</v>
      </c>
      <c r="O9682" s="8">
        <v>45809</v>
      </c>
    </row>
    <row r="9683" spans="1:15" x14ac:dyDescent="0.25">
      <c r="A9683" s="8">
        <v>45845</v>
      </c>
      <c r="B9683" s="9" t="s">
        <v>18613</v>
      </c>
      <c r="C9683" s="9" t="s">
        <v>180</v>
      </c>
      <c r="D9683" s="3">
        <v>3316.25</v>
      </c>
      <c r="E9683" s="9" t="s">
        <v>193</v>
      </c>
      <c r="F9683" s="9" t="s">
        <v>194</v>
      </c>
      <c r="G9683" s="9" t="s">
        <v>183</v>
      </c>
      <c r="H9683" s="8">
        <v>45839</v>
      </c>
      <c r="I9683" s="8">
        <v>45845</v>
      </c>
      <c r="J9683" s="219" t="s">
        <v>18873</v>
      </c>
      <c r="K9683" s="205" t="s">
        <v>196</v>
      </c>
      <c r="M9683" s="9" t="s">
        <v>18615</v>
      </c>
      <c r="N9683" s="8">
        <v>45862.622311099498</v>
      </c>
      <c r="O9683" s="8">
        <v>45862</v>
      </c>
    </row>
    <row r="9684" spans="1:15" x14ac:dyDescent="0.25">
      <c r="A9684" s="8">
        <v>45880</v>
      </c>
      <c r="B9684" s="9" t="s">
        <v>17964</v>
      </c>
      <c r="D9684" s="3">
        <v>-10</v>
      </c>
      <c r="E9684" s="9" t="s">
        <v>266</v>
      </c>
      <c r="F9684" s="9" t="s">
        <v>267</v>
      </c>
      <c r="G9684" s="9" t="s">
        <v>268</v>
      </c>
      <c r="H9684" s="8">
        <v>45870</v>
      </c>
      <c r="I9684" s="8">
        <v>45880</v>
      </c>
      <c r="J9684" s="219" t="s">
        <v>20039</v>
      </c>
      <c r="K9684" s="205" t="s">
        <v>270</v>
      </c>
      <c r="M9684" s="9" t="s">
        <v>17966</v>
      </c>
      <c r="N9684" s="8">
        <v>45929.807189814797</v>
      </c>
      <c r="O9684" s="8"/>
    </row>
    <row r="9685" spans="1:15" x14ac:dyDescent="0.25">
      <c r="A9685" s="8">
        <v>45910</v>
      </c>
      <c r="B9685" s="9" t="s">
        <v>18613</v>
      </c>
      <c r="C9685" s="9" t="s">
        <v>180</v>
      </c>
      <c r="D9685" s="3">
        <v>3350.65</v>
      </c>
      <c r="E9685" s="9" t="s">
        <v>193</v>
      </c>
      <c r="F9685" s="9" t="s">
        <v>194</v>
      </c>
      <c r="G9685" s="9" t="s">
        <v>183</v>
      </c>
      <c r="H9685" s="8">
        <v>45901</v>
      </c>
      <c r="I9685" s="8">
        <v>45908</v>
      </c>
      <c r="J9685" s="219" t="s">
        <v>19523</v>
      </c>
      <c r="K9685" s="205" t="s">
        <v>196</v>
      </c>
      <c r="M9685" s="9" t="s">
        <v>18615</v>
      </c>
      <c r="N9685" s="8">
        <v>45929.807189814797</v>
      </c>
      <c r="O9685" s="8">
        <v>45929</v>
      </c>
    </row>
    <row r="9686" spans="1:15" x14ac:dyDescent="0.25">
      <c r="A9686" s="8">
        <v>45893</v>
      </c>
      <c r="B9686" s="9" t="s">
        <v>19830</v>
      </c>
      <c r="D9686" s="3">
        <v>-10</v>
      </c>
      <c r="E9686" s="9" t="s">
        <v>266</v>
      </c>
      <c r="F9686" s="9" t="s">
        <v>267</v>
      </c>
      <c r="G9686" s="9" t="s">
        <v>268</v>
      </c>
      <c r="H9686" s="8">
        <v>45870</v>
      </c>
      <c r="I9686" s="8">
        <v>45887</v>
      </c>
      <c r="J9686" s="219" t="s">
        <v>19831</v>
      </c>
      <c r="K9686" s="205" t="s">
        <v>270</v>
      </c>
      <c r="M9686" s="9" t="s">
        <v>19832</v>
      </c>
      <c r="N9686" s="8">
        <v>45929.807189814797</v>
      </c>
      <c r="O9686" s="8"/>
    </row>
    <row r="9687" spans="1:15" x14ac:dyDescent="0.25">
      <c r="A9687" s="8">
        <v>45784</v>
      </c>
      <c r="B9687" s="9" t="s">
        <v>205</v>
      </c>
      <c r="C9687" s="9" t="s">
        <v>180</v>
      </c>
      <c r="D9687" s="3">
        <v>3417.87</v>
      </c>
      <c r="E9687" s="9" t="s">
        <v>193</v>
      </c>
      <c r="F9687" s="9" t="s">
        <v>194</v>
      </c>
      <c r="G9687" s="9" t="s">
        <v>183</v>
      </c>
      <c r="H9687" s="8">
        <v>45778</v>
      </c>
      <c r="I9687" s="8">
        <v>45782</v>
      </c>
      <c r="J9687" s="8" t="s">
        <v>16604</v>
      </c>
      <c r="K9687" s="205" t="s">
        <v>196</v>
      </c>
      <c r="M9687" s="9" t="s">
        <v>207</v>
      </c>
      <c r="N9687" s="8">
        <v>45809.629870740697</v>
      </c>
      <c r="O9687" s="8">
        <v>45809</v>
      </c>
    </row>
    <row r="9688" spans="1:15" x14ac:dyDescent="0.25">
      <c r="A9688" s="8">
        <v>45890</v>
      </c>
      <c r="B9688" s="9" t="s">
        <v>9610</v>
      </c>
      <c r="D9688" s="3">
        <v>-10.130000000000001</v>
      </c>
      <c r="E9688" s="9" t="s">
        <v>266</v>
      </c>
      <c r="F9688" s="9" t="s">
        <v>267</v>
      </c>
      <c r="G9688" s="9" t="s">
        <v>268</v>
      </c>
      <c r="H9688" s="8">
        <v>45870</v>
      </c>
      <c r="I9688" s="8">
        <v>45887</v>
      </c>
      <c r="J9688" s="219" t="s">
        <v>19888</v>
      </c>
      <c r="K9688" s="205" t="s">
        <v>270</v>
      </c>
      <c r="M9688" s="9" t="s">
        <v>9612</v>
      </c>
      <c r="N9688" s="8">
        <v>45929.807189814797</v>
      </c>
      <c r="O9688" s="8"/>
    </row>
    <row r="9689" spans="1:15" x14ac:dyDescent="0.25">
      <c r="A9689" s="8">
        <v>45905</v>
      </c>
      <c r="B9689" s="9" t="s">
        <v>19599</v>
      </c>
      <c r="D9689" s="3">
        <v>-10.44</v>
      </c>
      <c r="E9689" s="9" t="s">
        <v>181</v>
      </c>
      <c r="F9689" s="9" t="s">
        <v>182</v>
      </c>
      <c r="G9689" s="9" t="s">
        <v>183</v>
      </c>
      <c r="H9689" s="8">
        <v>45901</v>
      </c>
      <c r="I9689" s="8">
        <v>45901</v>
      </c>
      <c r="J9689" s="219" t="s">
        <v>19600</v>
      </c>
      <c r="K9689" s="205" t="s">
        <v>185</v>
      </c>
      <c r="M9689" s="9" t="s">
        <v>19601</v>
      </c>
      <c r="N9689" s="8">
        <v>45929.807189814797</v>
      </c>
      <c r="O9689" s="8"/>
    </row>
    <row r="9690" spans="1:15" x14ac:dyDescent="0.25">
      <c r="A9690" s="8">
        <v>45838</v>
      </c>
      <c r="B9690" s="9" t="s">
        <v>18613</v>
      </c>
      <c r="C9690" s="9" t="s">
        <v>180</v>
      </c>
      <c r="D9690" s="3">
        <v>3432.84</v>
      </c>
      <c r="E9690" s="9" t="s">
        <v>193</v>
      </c>
      <c r="F9690" s="9" t="s">
        <v>194</v>
      </c>
      <c r="G9690" s="9" t="s">
        <v>183</v>
      </c>
      <c r="H9690" s="8">
        <v>45809</v>
      </c>
      <c r="I9690" s="8">
        <v>45838</v>
      </c>
      <c r="J9690" s="219" t="s">
        <v>19090</v>
      </c>
      <c r="K9690" s="205" t="s">
        <v>196</v>
      </c>
      <c r="M9690" s="9" t="s">
        <v>18615</v>
      </c>
      <c r="N9690" s="8">
        <v>45862.622311099498</v>
      </c>
      <c r="O9690" s="8">
        <v>45862</v>
      </c>
    </row>
    <row r="9691" spans="1:15" x14ac:dyDescent="0.25">
      <c r="A9691" s="8">
        <v>45898</v>
      </c>
      <c r="B9691" s="9" t="s">
        <v>19041</v>
      </c>
      <c r="D9691" s="3">
        <v>-10.63</v>
      </c>
      <c r="E9691" s="9" t="s">
        <v>253</v>
      </c>
      <c r="F9691" s="9" t="s">
        <v>254</v>
      </c>
      <c r="G9691" s="9" t="s">
        <v>183</v>
      </c>
      <c r="H9691" s="8">
        <v>45870</v>
      </c>
      <c r="I9691" s="8">
        <v>45894</v>
      </c>
      <c r="J9691" s="219" t="s">
        <v>19731</v>
      </c>
      <c r="K9691" s="205" t="s">
        <v>256</v>
      </c>
      <c r="M9691" s="9" t="s">
        <v>19043</v>
      </c>
      <c r="N9691" s="8">
        <v>45929.807189814797</v>
      </c>
      <c r="O9691" s="8"/>
    </row>
    <row r="9692" spans="1:15" x14ac:dyDescent="0.25">
      <c r="A9692" s="8">
        <v>45376</v>
      </c>
      <c r="B9692" s="9" t="s">
        <v>205</v>
      </c>
      <c r="C9692" s="9" t="s">
        <v>180</v>
      </c>
      <c r="D9692" s="3">
        <v>3441.46</v>
      </c>
      <c r="E9692" s="9" t="s">
        <v>193</v>
      </c>
      <c r="F9692" s="9" t="s">
        <v>194</v>
      </c>
      <c r="G9692" s="9" t="s">
        <v>183</v>
      </c>
      <c r="H9692" s="8">
        <v>45352</v>
      </c>
      <c r="I9692" s="8">
        <v>45376</v>
      </c>
      <c r="J9692" s="8" t="s">
        <v>823</v>
      </c>
      <c r="K9692" s="205" t="s">
        <v>196</v>
      </c>
      <c r="M9692" s="9" t="s">
        <v>207</v>
      </c>
      <c r="N9692" s="8">
        <v>45385.162865138896</v>
      </c>
      <c r="O9692" s="8">
        <v>45384</v>
      </c>
    </row>
    <row r="9693" spans="1:15" x14ac:dyDescent="0.25">
      <c r="A9693" s="8">
        <v>45422</v>
      </c>
      <c r="B9693" s="9" t="s">
        <v>205</v>
      </c>
      <c r="C9693" s="9" t="s">
        <v>180</v>
      </c>
      <c r="D9693" s="3">
        <v>3492.97</v>
      </c>
      <c r="E9693" s="9" t="s">
        <v>717</v>
      </c>
      <c r="F9693" s="9" t="s">
        <v>718</v>
      </c>
      <c r="G9693" s="9" t="s">
        <v>183</v>
      </c>
      <c r="H9693" s="8">
        <v>45413</v>
      </c>
      <c r="I9693" s="8">
        <v>45418</v>
      </c>
      <c r="J9693" s="8" t="s">
        <v>822</v>
      </c>
      <c r="K9693" s="205" t="s">
        <v>720</v>
      </c>
      <c r="M9693" s="9" t="s">
        <v>207</v>
      </c>
      <c r="N9693" s="8">
        <v>45445.039048634302</v>
      </c>
      <c r="O9693" s="8">
        <v>45444</v>
      </c>
    </row>
    <row r="9694" spans="1:15" x14ac:dyDescent="0.25">
      <c r="A9694" s="8">
        <v>45831</v>
      </c>
      <c r="B9694" s="9" t="s">
        <v>188</v>
      </c>
      <c r="C9694" s="9" t="s">
        <v>180</v>
      </c>
      <c r="D9694" s="3">
        <v>3500</v>
      </c>
      <c r="E9694" s="9" t="s">
        <v>11373</v>
      </c>
      <c r="F9694" s="9" t="s">
        <v>11374</v>
      </c>
      <c r="G9694" s="9" t="s">
        <v>183</v>
      </c>
      <c r="H9694" s="8">
        <v>45809</v>
      </c>
      <c r="I9694" s="8">
        <v>45831</v>
      </c>
      <c r="J9694" s="219" t="s">
        <v>17783</v>
      </c>
      <c r="K9694" s="205" t="s">
        <v>11376</v>
      </c>
      <c r="M9694" s="9" t="s">
        <v>190</v>
      </c>
      <c r="N9694" s="8">
        <v>45840.490152685197</v>
      </c>
      <c r="O9694" s="8">
        <v>45840</v>
      </c>
    </row>
    <row r="9695" spans="1:15" x14ac:dyDescent="0.25">
      <c r="A9695" s="8">
        <v>45545</v>
      </c>
      <c r="B9695" s="9" t="s">
        <v>9422</v>
      </c>
      <c r="C9695" s="9" t="s">
        <v>180</v>
      </c>
      <c r="D9695" s="3">
        <v>3537.49</v>
      </c>
      <c r="E9695" s="9" t="s">
        <v>771</v>
      </c>
      <c r="F9695" s="9" t="s">
        <v>772</v>
      </c>
      <c r="G9695" s="9" t="s">
        <v>183</v>
      </c>
      <c r="H9695" s="8">
        <v>45536</v>
      </c>
      <c r="I9695" s="8">
        <v>45544</v>
      </c>
      <c r="J9695" s="8" t="s">
        <v>10511</v>
      </c>
      <c r="K9695" s="205" t="s">
        <v>774</v>
      </c>
      <c r="M9695" s="9" t="s">
        <v>9424</v>
      </c>
      <c r="N9695" s="8">
        <v>45575.565837071801</v>
      </c>
      <c r="O9695" s="8"/>
    </row>
    <row r="9696" spans="1:15" x14ac:dyDescent="0.25">
      <c r="A9696" s="8">
        <v>45545</v>
      </c>
      <c r="B9696" s="9" t="s">
        <v>9422</v>
      </c>
      <c r="C9696" s="9" t="s">
        <v>180</v>
      </c>
      <c r="D9696" s="3">
        <v>3537.49</v>
      </c>
      <c r="E9696" s="9" t="s">
        <v>771</v>
      </c>
      <c r="F9696" s="9" t="s">
        <v>772</v>
      </c>
      <c r="G9696" s="9" t="s">
        <v>183</v>
      </c>
      <c r="H9696" s="8">
        <v>45536</v>
      </c>
      <c r="I9696" s="8">
        <v>45544</v>
      </c>
      <c r="J9696" s="8" t="s">
        <v>10512</v>
      </c>
      <c r="K9696" s="205" t="s">
        <v>774</v>
      </c>
      <c r="M9696" s="9" t="s">
        <v>9424</v>
      </c>
      <c r="N9696" s="8">
        <v>45575.565837071801</v>
      </c>
      <c r="O9696" s="8"/>
    </row>
    <row r="9697" spans="1:15" x14ac:dyDescent="0.25">
      <c r="A9697" s="8">
        <v>45252</v>
      </c>
      <c r="B9697" s="9" t="s">
        <v>679</v>
      </c>
      <c r="C9697" s="9" t="s">
        <v>180</v>
      </c>
      <c r="D9697" s="3">
        <v>3570.52</v>
      </c>
      <c r="E9697" s="9" t="s">
        <v>459</v>
      </c>
      <c r="F9697" s="9" t="s">
        <v>460</v>
      </c>
      <c r="G9697" s="9" t="s">
        <v>183</v>
      </c>
      <c r="H9697" s="8">
        <v>45231</v>
      </c>
      <c r="I9697" s="8">
        <v>45250</v>
      </c>
      <c r="J9697" s="8" t="s">
        <v>821</v>
      </c>
      <c r="K9697" s="205" t="s">
        <v>462</v>
      </c>
      <c r="M9697" s="9" t="s">
        <v>681</v>
      </c>
      <c r="N9697" s="8">
        <v>45294.9567489931</v>
      </c>
      <c r="O9697" s="8"/>
    </row>
    <row r="9698" spans="1:15" x14ac:dyDescent="0.25">
      <c r="A9698" s="8">
        <v>45297</v>
      </c>
      <c r="B9698" s="9" t="s">
        <v>326</v>
      </c>
      <c r="C9698" s="9" t="s">
        <v>728</v>
      </c>
      <c r="D9698" s="3">
        <v>9181.2199999999993</v>
      </c>
      <c r="E9698" s="9" t="s">
        <v>724</v>
      </c>
      <c r="F9698" s="9" t="s">
        <v>118</v>
      </c>
      <c r="G9698" s="9" t="s">
        <v>210</v>
      </c>
      <c r="H9698" s="8">
        <v>45292</v>
      </c>
      <c r="I9698" s="8">
        <v>45292</v>
      </c>
      <c r="J9698" s="8" t="s">
        <v>729</v>
      </c>
      <c r="K9698" s="205" t="s">
        <v>121</v>
      </c>
      <c r="M9698" s="9" t="s">
        <v>329</v>
      </c>
      <c r="N9698" s="8">
        <v>45300.8738539236</v>
      </c>
      <c r="O9698" s="8"/>
    </row>
    <row r="9699" spans="1:15" x14ac:dyDescent="0.25">
      <c r="A9699" s="8">
        <v>45565</v>
      </c>
      <c r="B9699" s="9" t="s">
        <v>205</v>
      </c>
      <c r="C9699" s="9" t="s">
        <v>180</v>
      </c>
      <c r="D9699" s="3">
        <v>3661.53</v>
      </c>
      <c r="E9699" s="9" t="s">
        <v>435</v>
      </c>
      <c r="F9699" s="9" t="s">
        <v>436</v>
      </c>
      <c r="G9699" s="9" t="s">
        <v>183</v>
      </c>
      <c r="H9699" s="8">
        <v>45536</v>
      </c>
      <c r="I9699" s="8">
        <v>45565</v>
      </c>
      <c r="J9699" s="8" t="s">
        <v>10123</v>
      </c>
      <c r="K9699" s="205" t="s">
        <v>438</v>
      </c>
      <c r="M9699" s="9" t="s">
        <v>207</v>
      </c>
      <c r="N9699" s="8">
        <v>45575.565837071801</v>
      </c>
      <c r="O9699" s="8">
        <v>45575</v>
      </c>
    </row>
    <row r="9700" spans="1:15" x14ac:dyDescent="0.25">
      <c r="A9700" s="8">
        <v>45419</v>
      </c>
      <c r="B9700" s="9" t="s">
        <v>205</v>
      </c>
      <c r="C9700" s="9" t="s">
        <v>180</v>
      </c>
      <c r="D9700" s="3">
        <v>3690.84</v>
      </c>
      <c r="E9700" s="9" t="s">
        <v>193</v>
      </c>
      <c r="F9700" s="9" t="s">
        <v>194</v>
      </c>
      <c r="G9700" s="9" t="s">
        <v>183</v>
      </c>
      <c r="H9700" s="8">
        <v>45413</v>
      </c>
      <c r="I9700" s="8">
        <v>45418</v>
      </c>
      <c r="J9700" s="8" t="s">
        <v>820</v>
      </c>
      <c r="K9700" s="205" t="s">
        <v>196</v>
      </c>
      <c r="M9700" s="9" t="s">
        <v>207</v>
      </c>
      <c r="N9700" s="8">
        <v>45421.815222858801</v>
      </c>
      <c r="O9700" s="8">
        <v>45421</v>
      </c>
    </row>
    <row r="9701" spans="1:15" x14ac:dyDescent="0.25">
      <c r="A9701" s="8">
        <v>45495</v>
      </c>
      <c r="B9701" s="9" t="s">
        <v>205</v>
      </c>
      <c r="C9701" s="9" t="s">
        <v>180</v>
      </c>
      <c r="D9701" s="3">
        <v>3729</v>
      </c>
      <c r="E9701" s="9" t="s">
        <v>193</v>
      </c>
      <c r="F9701" s="9" t="s">
        <v>194</v>
      </c>
      <c r="G9701" s="9" t="s">
        <v>183</v>
      </c>
      <c r="H9701" s="8">
        <v>45474</v>
      </c>
      <c r="I9701" s="8">
        <v>45495</v>
      </c>
      <c r="J9701" s="8" t="s">
        <v>7779</v>
      </c>
      <c r="K9701" s="205" t="s">
        <v>196</v>
      </c>
      <c r="M9701" s="9" t="s">
        <v>207</v>
      </c>
      <c r="N9701" s="8">
        <v>45505.8848292361</v>
      </c>
      <c r="O9701" s="8">
        <v>45505</v>
      </c>
    </row>
    <row r="9702" spans="1:15" x14ac:dyDescent="0.25">
      <c r="A9702" s="8">
        <v>45895</v>
      </c>
      <c r="B9702" s="9" t="s">
        <v>19789</v>
      </c>
      <c r="D9702" s="3">
        <v>-11.62</v>
      </c>
      <c r="E9702" s="9" t="s">
        <v>181</v>
      </c>
      <c r="F9702" s="9" t="s">
        <v>182</v>
      </c>
      <c r="G9702" s="9" t="s">
        <v>183</v>
      </c>
      <c r="H9702" s="8">
        <v>45870</v>
      </c>
      <c r="I9702" s="8">
        <v>45894</v>
      </c>
      <c r="J9702" s="219" t="s">
        <v>19790</v>
      </c>
      <c r="K9702" s="205" t="s">
        <v>185</v>
      </c>
      <c r="M9702" s="9" t="s">
        <v>19791</v>
      </c>
      <c r="N9702" s="8">
        <v>45929.807189814797</v>
      </c>
      <c r="O9702" s="8"/>
    </row>
    <row r="9703" spans="1:15" x14ac:dyDescent="0.25">
      <c r="A9703" s="8">
        <v>45485</v>
      </c>
      <c r="B9703" s="9" t="s">
        <v>8043</v>
      </c>
      <c r="C9703" s="9" t="s">
        <v>180</v>
      </c>
      <c r="D9703" s="3">
        <v>3994</v>
      </c>
      <c r="E9703" s="9" t="s">
        <v>1190</v>
      </c>
      <c r="F9703" s="9" t="s">
        <v>1191</v>
      </c>
      <c r="G9703" s="9" t="s">
        <v>183</v>
      </c>
      <c r="H9703" s="8">
        <v>45474</v>
      </c>
      <c r="I9703" s="8">
        <v>45481</v>
      </c>
      <c r="J9703" s="8" t="s">
        <v>8044</v>
      </c>
      <c r="K9703" s="205" t="s">
        <v>1193</v>
      </c>
      <c r="M9703" s="9" t="s">
        <v>8045</v>
      </c>
      <c r="N9703" s="8">
        <v>45505.8848292361</v>
      </c>
      <c r="O9703" s="8">
        <v>45505</v>
      </c>
    </row>
    <row r="9704" spans="1:15" x14ac:dyDescent="0.25">
      <c r="A9704" s="8">
        <v>45919</v>
      </c>
      <c r="B9704" s="9" t="s">
        <v>626</v>
      </c>
      <c r="C9704" s="9" t="s">
        <v>180</v>
      </c>
      <c r="D9704" s="3">
        <v>4000</v>
      </c>
      <c r="E9704" s="9" t="s">
        <v>331</v>
      </c>
      <c r="F9704" s="9" t="s">
        <v>332</v>
      </c>
      <c r="G9704" s="9" t="s">
        <v>183</v>
      </c>
      <c r="H9704" s="8">
        <v>45901</v>
      </c>
      <c r="I9704" s="8">
        <v>45915</v>
      </c>
      <c r="J9704" s="219" t="s">
        <v>19375</v>
      </c>
      <c r="K9704" s="205" t="s">
        <v>334</v>
      </c>
      <c r="M9704" s="9" t="s">
        <v>628</v>
      </c>
      <c r="N9704" s="8">
        <v>45929.807189814797</v>
      </c>
      <c r="O9704" s="8">
        <v>45929</v>
      </c>
    </row>
    <row r="9705" spans="1:15" x14ac:dyDescent="0.25">
      <c r="A9705" s="8">
        <v>45889</v>
      </c>
      <c r="B9705" s="9" t="s">
        <v>626</v>
      </c>
      <c r="C9705" s="9" t="s">
        <v>180</v>
      </c>
      <c r="D9705" s="3">
        <v>4000</v>
      </c>
      <c r="E9705" s="9" t="s">
        <v>331</v>
      </c>
      <c r="F9705" s="9" t="s">
        <v>332</v>
      </c>
      <c r="G9705" s="9" t="s">
        <v>183</v>
      </c>
      <c r="H9705" s="8">
        <v>45870</v>
      </c>
      <c r="I9705" s="8">
        <v>45887</v>
      </c>
      <c r="J9705" s="219" t="s">
        <v>19913</v>
      </c>
      <c r="K9705" s="205" t="s">
        <v>334</v>
      </c>
      <c r="M9705" s="9" t="s">
        <v>628</v>
      </c>
      <c r="N9705" s="8">
        <v>45929.807189814797</v>
      </c>
      <c r="O9705" s="8">
        <v>45929</v>
      </c>
    </row>
    <row r="9706" spans="1:15" x14ac:dyDescent="0.25">
      <c r="A9706" s="8">
        <v>45856</v>
      </c>
      <c r="B9706" s="9" t="s">
        <v>626</v>
      </c>
      <c r="C9706" s="9" t="s">
        <v>180</v>
      </c>
      <c r="D9706" s="3">
        <v>4000</v>
      </c>
      <c r="E9706" s="9" t="s">
        <v>331</v>
      </c>
      <c r="F9706" s="9" t="s">
        <v>332</v>
      </c>
      <c r="G9706" s="9" t="s">
        <v>183</v>
      </c>
      <c r="H9706" s="8">
        <v>45839</v>
      </c>
      <c r="I9706" s="8">
        <v>45852</v>
      </c>
      <c r="J9706" s="219" t="s">
        <v>18589</v>
      </c>
      <c r="K9706" s="205" t="s">
        <v>334</v>
      </c>
      <c r="M9706" s="9" t="s">
        <v>628</v>
      </c>
      <c r="N9706" s="8">
        <v>45862.622311099498</v>
      </c>
      <c r="O9706" s="8">
        <v>45862</v>
      </c>
    </row>
    <row r="9707" spans="1:15" x14ac:dyDescent="0.25">
      <c r="A9707" s="8">
        <v>45828</v>
      </c>
      <c r="B9707" s="9" t="s">
        <v>626</v>
      </c>
      <c r="C9707" s="9" t="s">
        <v>180</v>
      </c>
      <c r="D9707" s="3">
        <v>4000</v>
      </c>
      <c r="E9707" s="9" t="s">
        <v>331</v>
      </c>
      <c r="F9707" s="9" t="s">
        <v>332</v>
      </c>
      <c r="G9707" s="9" t="s">
        <v>183</v>
      </c>
      <c r="H9707" s="8">
        <v>45809</v>
      </c>
      <c r="I9707" s="8">
        <v>45824</v>
      </c>
      <c r="J9707" s="8" t="s">
        <v>17823</v>
      </c>
      <c r="K9707" s="205" t="s">
        <v>334</v>
      </c>
      <c r="M9707" s="9" t="s">
        <v>628</v>
      </c>
      <c r="N9707" s="8">
        <v>45840.490152685197</v>
      </c>
      <c r="O9707" s="8">
        <v>45840</v>
      </c>
    </row>
    <row r="9708" spans="1:15" x14ac:dyDescent="0.25">
      <c r="A9708" s="8">
        <v>45520</v>
      </c>
      <c r="B9708" s="9" t="s">
        <v>188</v>
      </c>
      <c r="C9708" s="9" t="s">
        <v>180</v>
      </c>
      <c r="D9708" s="3">
        <v>4000</v>
      </c>
      <c r="E9708" s="9" t="s">
        <v>181</v>
      </c>
      <c r="F9708" s="9" t="s">
        <v>182</v>
      </c>
      <c r="G9708" s="9" t="s">
        <v>183</v>
      </c>
      <c r="H9708" s="8">
        <v>45505</v>
      </c>
      <c r="I9708" s="8">
        <v>45516</v>
      </c>
      <c r="J9708" s="8" t="s">
        <v>9205</v>
      </c>
      <c r="K9708" s="205" t="s">
        <v>185</v>
      </c>
      <c r="M9708" s="9" t="s">
        <v>190</v>
      </c>
      <c r="N9708" s="8">
        <v>45534.648212951397</v>
      </c>
      <c r="O9708" s="8">
        <v>45534</v>
      </c>
    </row>
    <row r="9709" spans="1:15" x14ac:dyDescent="0.25">
      <c r="A9709" s="8">
        <v>45490</v>
      </c>
      <c r="B9709" s="9" t="s">
        <v>188</v>
      </c>
      <c r="C9709" s="9" t="s">
        <v>180</v>
      </c>
      <c r="D9709" s="3">
        <v>4000</v>
      </c>
      <c r="E9709" s="9" t="s">
        <v>181</v>
      </c>
      <c r="F9709" s="9" t="s">
        <v>182</v>
      </c>
      <c r="G9709" s="9" t="s">
        <v>183</v>
      </c>
      <c r="H9709" s="8">
        <v>45474</v>
      </c>
      <c r="I9709" s="8">
        <v>45488</v>
      </c>
      <c r="J9709" s="8" t="s">
        <v>7963</v>
      </c>
      <c r="K9709" s="205" t="s">
        <v>185</v>
      </c>
      <c r="M9709" s="9" t="s">
        <v>190</v>
      </c>
      <c r="N9709" s="8">
        <v>45505.8848292361</v>
      </c>
      <c r="O9709" s="8">
        <v>45505</v>
      </c>
    </row>
    <row r="9710" spans="1:15" x14ac:dyDescent="0.25">
      <c r="A9710" s="8">
        <v>45622</v>
      </c>
      <c r="B9710" s="9" t="s">
        <v>11601</v>
      </c>
      <c r="C9710" s="9" t="s">
        <v>180</v>
      </c>
      <c r="D9710" s="3">
        <v>4000</v>
      </c>
      <c r="E9710" s="9" t="s">
        <v>181</v>
      </c>
      <c r="F9710" s="9" t="s">
        <v>182</v>
      </c>
      <c r="G9710" s="9" t="s">
        <v>183</v>
      </c>
      <c r="H9710" s="8">
        <v>45597</v>
      </c>
      <c r="I9710" s="8">
        <v>45621</v>
      </c>
      <c r="J9710" s="219" t="s">
        <v>11602</v>
      </c>
      <c r="K9710" s="205" t="s">
        <v>185</v>
      </c>
      <c r="M9710" s="9" t="s">
        <v>11603</v>
      </c>
      <c r="N9710" s="8">
        <v>45635.715607696802</v>
      </c>
      <c r="O9710" s="8">
        <v>45635</v>
      </c>
    </row>
    <row r="9711" spans="1:15" x14ac:dyDescent="0.25">
      <c r="A9711" s="8">
        <v>45797</v>
      </c>
      <c r="B9711" s="9" t="s">
        <v>626</v>
      </c>
      <c r="C9711" s="9" t="s">
        <v>180</v>
      </c>
      <c r="D9711" s="3">
        <v>4000</v>
      </c>
      <c r="E9711" s="9" t="s">
        <v>331</v>
      </c>
      <c r="F9711" s="9" t="s">
        <v>332</v>
      </c>
      <c r="G9711" s="9" t="s">
        <v>183</v>
      </c>
      <c r="H9711" s="8">
        <v>45778</v>
      </c>
      <c r="I9711" s="8">
        <v>45796</v>
      </c>
      <c r="J9711" s="8" t="s">
        <v>16231</v>
      </c>
      <c r="K9711" s="205" t="s">
        <v>334</v>
      </c>
      <c r="M9711" s="9" t="s">
        <v>628</v>
      </c>
      <c r="N9711" s="8">
        <v>45809.629870740697</v>
      </c>
      <c r="O9711" s="8">
        <v>45809</v>
      </c>
    </row>
    <row r="9712" spans="1:15" x14ac:dyDescent="0.25">
      <c r="A9712" s="8">
        <v>45764</v>
      </c>
      <c r="B9712" s="9" t="s">
        <v>626</v>
      </c>
      <c r="C9712" s="9" t="s">
        <v>180</v>
      </c>
      <c r="D9712" s="3">
        <v>4000</v>
      </c>
      <c r="E9712" s="9" t="s">
        <v>331</v>
      </c>
      <c r="F9712" s="9" t="s">
        <v>332</v>
      </c>
      <c r="G9712" s="9" t="s">
        <v>183</v>
      </c>
      <c r="H9712" s="8">
        <v>45748</v>
      </c>
      <c r="I9712" s="8">
        <v>45761</v>
      </c>
      <c r="J9712" s="219" t="s">
        <v>14707</v>
      </c>
      <c r="K9712" s="205" t="s">
        <v>334</v>
      </c>
      <c r="M9712" s="9" t="s">
        <v>628</v>
      </c>
      <c r="N9712" s="8">
        <v>45777.922227581003</v>
      </c>
      <c r="O9712" s="8">
        <v>45777</v>
      </c>
    </row>
    <row r="9713" spans="1:15" x14ac:dyDescent="0.25">
      <c r="A9713" s="8">
        <v>45736</v>
      </c>
      <c r="B9713" s="9" t="s">
        <v>626</v>
      </c>
      <c r="C9713" s="9" t="s">
        <v>180</v>
      </c>
      <c r="D9713" s="3">
        <v>4000</v>
      </c>
      <c r="E9713" s="9" t="s">
        <v>331</v>
      </c>
      <c r="F9713" s="9" t="s">
        <v>332</v>
      </c>
      <c r="G9713" s="9" t="s">
        <v>183</v>
      </c>
      <c r="H9713" s="8">
        <v>45717</v>
      </c>
      <c r="I9713" s="8">
        <v>45733</v>
      </c>
      <c r="J9713" s="219" t="s">
        <v>15298</v>
      </c>
      <c r="K9713" s="205" t="s">
        <v>334</v>
      </c>
      <c r="M9713" s="9" t="s">
        <v>628</v>
      </c>
      <c r="N9713" s="8">
        <v>45777.922227581003</v>
      </c>
      <c r="O9713" s="8">
        <v>45777</v>
      </c>
    </row>
    <row r="9714" spans="1:15" x14ac:dyDescent="0.25">
      <c r="A9714" s="8">
        <v>45708</v>
      </c>
      <c r="B9714" s="9" t="s">
        <v>626</v>
      </c>
      <c r="C9714" s="9" t="s">
        <v>180</v>
      </c>
      <c r="D9714" s="3">
        <v>4000</v>
      </c>
      <c r="E9714" s="9" t="s">
        <v>331</v>
      </c>
      <c r="F9714" s="9" t="s">
        <v>332</v>
      </c>
      <c r="G9714" s="9" t="s">
        <v>183</v>
      </c>
      <c r="H9714" s="8">
        <v>45689</v>
      </c>
      <c r="I9714" s="8">
        <v>45705</v>
      </c>
      <c r="J9714" s="219" t="s">
        <v>14077</v>
      </c>
      <c r="K9714" s="205" t="s">
        <v>334</v>
      </c>
      <c r="M9714" s="9" t="s">
        <v>628</v>
      </c>
      <c r="N9714" s="8">
        <v>45733.5614541088</v>
      </c>
      <c r="O9714" s="8">
        <v>45733</v>
      </c>
    </row>
    <row r="9715" spans="1:15" x14ac:dyDescent="0.25">
      <c r="A9715" s="8">
        <v>45674</v>
      </c>
      <c r="B9715" s="9" t="s">
        <v>626</v>
      </c>
      <c r="C9715" s="9" t="s">
        <v>180</v>
      </c>
      <c r="D9715" s="3">
        <v>4000</v>
      </c>
      <c r="E9715" s="9" t="s">
        <v>331</v>
      </c>
      <c r="F9715" s="9" t="s">
        <v>332</v>
      </c>
      <c r="G9715" s="9" t="s">
        <v>183</v>
      </c>
      <c r="H9715" s="8">
        <v>45658</v>
      </c>
      <c r="I9715" s="8">
        <v>45670</v>
      </c>
      <c r="J9715" s="219" t="s">
        <v>13377</v>
      </c>
      <c r="K9715" s="205" t="s">
        <v>334</v>
      </c>
      <c r="M9715" s="9" t="s">
        <v>628</v>
      </c>
      <c r="N9715" s="8">
        <v>45706.0637561111</v>
      </c>
      <c r="O9715" s="8">
        <v>45705</v>
      </c>
    </row>
    <row r="9716" spans="1:15" x14ac:dyDescent="0.25">
      <c r="A9716" s="8">
        <v>45646</v>
      </c>
      <c r="B9716" s="9" t="s">
        <v>626</v>
      </c>
      <c r="C9716" s="9" t="s">
        <v>180</v>
      </c>
      <c r="D9716" s="3">
        <v>4000</v>
      </c>
      <c r="E9716" s="9" t="s">
        <v>331</v>
      </c>
      <c r="F9716" s="9" t="s">
        <v>332</v>
      </c>
      <c r="G9716" s="9" t="s">
        <v>183</v>
      </c>
      <c r="H9716" s="8">
        <v>45627</v>
      </c>
      <c r="I9716" s="8">
        <v>45642</v>
      </c>
      <c r="J9716" s="219" t="s">
        <v>12696</v>
      </c>
      <c r="K9716" s="205" t="s">
        <v>334</v>
      </c>
      <c r="M9716" s="9" t="s">
        <v>628</v>
      </c>
      <c r="N9716" s="8">
        <v>45681.075335370399</v>
      </c>
      <c r="O9716" s="8">
        <v>45681</v>
      </c>
    </row>
    <row r="9717" spans="1:15" x14ac:dyDescent="0.25">
      <c r="A9717" s="8">
        <v>45616</v>
      </c>
      <c r="B9717" s="9" t="s">
        <v>626</v>
      </c>
      <c r="C9717" s="9" t="s">
        <v>180</v>
      </c>
      <c r="D9717" s="3">
        <v>4000</v>
      </c>
      <c r="E9717" s="9" t="s">
        <v>331</v>
      </c>
      <c r="F9717" s="9" t="s">
        <v>332</v>
      </c>
      <c r="G9717" s="9" t="s">
        <v>183</v>
      </c>
      <c r="H9717" s="8">
        <v>45597</v>
      </c>
      <c r="I9717" s="8">
        <v>45614</v>
      </c>
      <c r="J9717" s="219" t="s">
        <v>11663</v>
      </c>
      <c r="K9717" s="205" t="s">
        <v>334</v>
      </c>
      <c r="M9717" s="9" t="s">
        <v>628</v>
      </c>
      <c r="N9717" s="8">
        <v>45635.715607696802</v>
      </c>
      <c r="O9717" s="8">
        <v>45635</v>
      </c>
    </row>
    <row r="9718" spans="1:15" x14ac:dyDescent="0.25">
      <c r="A9718" s="8">
        <v>45583</v>
      </c>
      <c r="B9718" s="9" t="s">
        <v>626</v>
      </c>
      <c r="C9718" s="9" t="s">
        <v>180</v>
      </c>
      <c r="D9718" s="3">
        <v>4000</v>
      </c>
      <c r="E9718" s="9" t="s">
        <v>331</v>
      </c>
      <c r="F9718" s="9" t="s">
        <v>332</v>
      </c>
      <c r="G9718" s="9" t="s">
        <v>183</v>
      </c>
      <c r="H9718" s="8">
        <v>45566</v>
      </c>
      <c r="I9718" s="8">
        <v>45579</v>
      </c>
      <c r="J9718" s="219" t="s">
        <v>11183</v>
      </c>
      <c r="K9718" s="205" t="s">
        <v>334</v>
      </c>
      <c r="M9718" s="9" t="s">
        <v>628</v>
      </c>
      <c r="N9718" s="8">
        <v>45594.789547013897</v>
      </c>
      <c r="O9718" s="8">
        <v>45594</v>
      </c>
    </row>
    <row r="9719" spans="1:15" x14ac:dyDescent="0.25">
      <c r="A9719" s="8">
        <v>45555</v>
      </c>
      <c r="B9719" s="9" t="s">
        <v>626</v>
      </c>
      <c r="C9719" s="9" t="s">
        <v>180</v>
      </c>
      <c r="D9719" s="3">
        <v>4000</v>
      </c>
      <c r="E9719" s="9" t="s">
        <v>331</v>
      </c>
      <c r="F9719" s="9" t="s">
        <v>332</v>
      </c>
      <c r="G9719" s="9" t="s">
        <v>183</v>
      </c>
      <c r="H9719" s="8">
        <v>45536</v>
      </c>
      <c r="I9719" s="8">
        <v>45551</v>
      </c>
      <c r="J9719" s="8" t="s">
        <v>10312</v>
      </c>
      <c r="K9719" s="205" t="s">
        <v>334</v>
      </c>
      <c r="M9719" s="9" t="s">
        <v>628</v>
      </c>
      <c r="N9719" s="8">
        <v>45575.565837071801</v>
      </c>
      <c r="O9719" s="8">
        <v>45575</v>
      </c>
    </row>
    <row r="9720" spans="1:15" x14ac:dyDescent="0.25">
      <c r="A9720" s="8">
        <v>45520</v>
      </c>
      <c r="B9720" s="9" t="s">
        <v>626</v>
      </c>
      <c r="C9720" s="9" t="s">
        <v>180</v>
      </c>
      <c r="D9720" s="3">
        <v>4000</v>
      </c>
      <c r="E9720" s="9" t="s">
        <v>331</v>
      </c>
      <c r="F9720" s="9" t="s">
        <v>332</v>
      </c>
      <c r="G9720" s="9" t="s">
        <v>183</v>
      </c>
      <c r="H9720" s="8">
        <v>45505</v>
      </c>
      <c r="I9720" s="8">
        <v>45516</v>
      </c>
      <c r="J9720" s="8" t="s">
        <v>9216</v>
      </c>
      <c r="K9720" s="205" t="s">
        <v>334</v>
      </c>
      <c r="M9720" s="9" t="s">
        <v>628</v>
      </c>
      <c r="N9720" s="8">
        <v>45534.648212951397</v>
      </c>
      <c r="O9720" s="8">
        <v>45534</v>
      </c>
    </row>
    <row r="9721" spans="1:15" x14ac:dyDescent="0.25">
      <c r="A9721" s="8">
        <v>45490</v>
      </c>
      <c r="B9721" s="9" t="s">
        <v>626</v>
      </c>
      <c r="C9721" s="9" t="s">
        <v>180</v>
      </c>
      <c r="D9721" s="3">
        <v>4000</v>
      </c>
      <c r="E9721" s="9" t="s">
        <v>331</v>
      </c>
      <c r="F9721" s="9" t="s">
        <v>332</v>
      </c>
      <c r="G9721" s="9" t="s">
        <v>183</v>
      </c>
      <c r="H9721" s="8">
        <v>45474</v>
      </c>
      <c r="I9721" s="8">
        <v>45488</v>
      </c>
      <c r="J9721" s="8" t="s">
        <v>7966</v>
      </c>
      <c r="K9721" s="205" t="s">
        <v>334</v>
      </c>
      <c r="M9721" s="9" t="s">
        <v>628</v>
      </c>
      <c r="N9721" s="8">
        <v>45505.8848292361</v>
      </c>
      <c r="O9721" s="8">
        <v>45505</v>
      </c>
    </row>
    <row r="9722" spans="1:15" x14ac:dyDescent="0.25">
      <c r="A9722" s="8">
        <v>45540</v>
      </c>
      <c r="B9722" s="9" t="s">
        <v>712</v>
      </c>
      <c r="C9722" s="9" t="s">
        <v>180</v>
      </c>
      <c r="D9722" s="3">
        <v>4000</v>
      </c>
      <c r="E9722" s="9" t="s">
        <v>717</v>
      </c>
      <c r="F9722" s="9" t="s">
        <v>718</v>
      </c>
      <c r="G9722" s="9" t="s">
        <v>183</v>
      </c>
      <c r="H9722" s="8">
        <v>45536</v>
      </c>
      <c r="I9722" s="8">
        <v>45537</v>
      </c>
      <c r="J9722" s="8" t="s">
        <v>10611</v>
      </c>
      <c r="K9722" s="205" t="s">
        <v>720</v>
      </c>
      <c r="M9722" s="9" t="s">
        <v>714</v>
      </c>
      <c r="N9722" s="8">
        <v>45575.565837071801</v>
      </c>
      <c r="O9722" s="8">
        <v>45575</v>
      </c>
    </row>
    <row r="9723" spans="1:15" x14ac:dyDescent="0.25">
      <c r="A9723" s="8">
        <v>45799</v>
      </c>
      <c r="B9723" s="9" t="s">
        <v>205</v>
      </c>
      <c r="C9723" s="9" t="s">
        <v>180</v>
      </c>
      <c r="D9723" s="3">
        <v>4004.36</v>
      </c>
      <c r="E9723" s="9" t="s">
        <v>193</v>
      </c>
      <c r="F9723" s="9" t="s">
        <v>194</v>
      </c>
      <c r="G9723" s="9" t="s">
        <v>183</v>
      </c>
      <c r="H9723" s="8">
        <v>45778</v>
      </c>
      <c r="I9723" s="8">
        <v>45796</v>
      </c>
      <c r="J9723" s="8" t="s">
        <v>16149</v>
      </c>
      <c r="K9723" s="205" t="s">
        <v>196</v>
      </c>
      <c r="M9723" s="9" t="s">
        <v>207</v>
      </c>
      <c r="N9723" s="8">
        <v>45809.629870740697</v>
      </c>
      <c r="O9723" s="8">
        <v>45809</v>
      </c>
    </row>
    <row r="9724" spans="1:15" x14ac:dyDescent="0.25">
      <c r="A9724" s="8">
        <v>45895</v>
      </c>
      <c r="B9724" s="9" t="s">
        <v>19806</v>
      </c>
      <c r="D9724" s="3">
        <v>-12</v>
      </c>
      <c r="E9724" s="9" t="s">
        <v>266</v>
      </c>
      <c r="F9724" s="9" t="s">
        <v>267</v>
      </c>
      <c r="G9724" s="9" t="s">
        <v>268</v>
      </c>
      <c r="H9724" s="8">
        <v>45870</v>
      </c>
      <c r="I9724" s="8">
        <v>45894</v>
      </c>
      <c r="J9724" s="219" t="s">
        <v>19807</v>
      </c>
      <c r="K9724" s="205" t="s">
        <v>270</v>
      </c>
      <c r="M9724" s="9" t="s">
        <v>19808</v>
      </c>
      <c r="N9724" s="8">
        <v>45929.807189814797</v>
      </c>
      <c r="O9724" s="8"/>
    </row>
    <row r="9725" spans="1:15" x14ac:dyDescent="0.25">
      <c r="A9725" s="8">
        <v>45880</v>
      </c>
      <c r="B9725" s="9" t="s">
        <v>18613</v>
      </c>
      <c r="C9725" s="9" t="s">
        <v>180</v>
      </c>
      <c r="D9725" s="3">
        <v>4046.51</v>
      </c>
      <c r="E9725" s="9" t="s">
        <v>193</v>
      </c>
      <c r="F9725" s="9" t="s">
        <v>194</v>
      </c>
      <c r="G9725" s="9" t="s">
        <v>183</v>
      </c>
      <c r="H9725" s="8">
        <v>45870</v>
      </c>
      <c r="I9725" s="8">
        <v>45880</v>
      </c>
      <c r="J9725" s="219" t="s">
        <v>20035</v>
      </c>
      <c r="K9725" s="205" t="s">
        <v>196</v>
      </c>
      <c r="M9725" s="9" t="s">
        <v>18615</v>
      </c>
      <c r="N9725" s="8">
        <v>45929.807189814797</v>
      </c>
      <c r="O9725" s="8">
        <v>45929</v>
      </c>
    </row>
    <row r="9726" spans="1:15" x14ac:dyDescent="0.25">
      <c r="A9726" s="8">
        <v>45622</v>
      </c>
      <c r="B9726" s="9" t="s">
        <v>330</v>
      </c>
      <c r="C9726" s="9" t="s">
        <v>180</v>
      </c>
      <c r="D9726" s="3">
        <v>4071.34</v>
      </c>
      <c r="E9726" s="9" t="s">
        <v>331</v>
      </c>
      <c r="F9726" s="9" t="s">
        <v>332</v>
      </c>
      <c r="G9726" s="9" t="s">
        <v>183</v>
      </c>
      <c r="H9726" s="8">
        <v>45597</v>
      </c>
      <c r="I9726" s="8">
        <v>45621</v>
      </c>
      <c r="J9726" s="219" t="s">
        <v>11614</v>
      </c>
      <c r="K9726" s="205" t="s">
        <v>334</v>
      </c>
      <c r="M9726" s="9" t="s">
        <v>335</v>
      </c>
      <c r="N9726" s="8">
        <v>45635.715607696802</v>
      </c>
      <c r="O9726" s="8">
        <v>45635</v>
      </c>
    </row>
    <row r="9727" spans="1:15" x14ac:dyDescent="0.25">
      <c r="A9727" s="8">
        <v>45587</v>
      </c>
      <c r="B9727" s="9" t="s">
        <v>205</v>
      </c>
      <c r="C9727" s="9" t="s">
        <v>180</v>
      </c>
      <c r="D9727" s="3">
        <v>4095.81</v>
      </c>
      <c r="E9727" s="9" t="s">
        <v>193</v>
      </c>
      <c r="F9727" s="9" t="s">
        <v>194</v>
      </c>
      <c r="G9727" s="9" t="s">
        <v>183</v>
      </c>
      <c r="H9727" s="8">
        <v>45566</v>
      </c>
      <c r="I9727" s="8">
        <v>45586</v>
      </c>
      <c r="J9727" s="219" t="s">
        <v>11146</v>
      </c>
      <c r="K9727" s="205" t="s">
        <v>196</v>
      </c>
      <c r="M9727" s="9" t="s">
        <v>207</v>
      </c>
      <c r="N9727" s="8">
        <v>45594.789547013897</v>
      </c>
      <c r="O9727" s="8">
        <v>45594</v>
      </c>
    </row>
    <row r="9728" spans="1:15" x14ac:dyDescent="0.25">
      <c r="A9728" s="8">
        <v>45464</v>
      </c>
      <c r="B9728" s="9" t="s">
        <v>664</v>
      </c>
      <c r="C9728" s="9" t="s">
        <v>180</v>
      </c>
      <c r="D9728" s="3">
        <v>4167.21</v>
      </c>
      <c r="E9728" s="9" t="s">
        <v>422</v>
      </c>
      <c r="F9728" s="9" t="s">
        <v>423</v>
      </c>
      <c r="G9728" s="9" t="s">
        <v>183</v>
      </c>
      <c r="H9728" s="8">
        <v>45444</v>
      </c>
      <c r="I9728" s="8">
        <v>45460</v>
      </c>
      <c r="J9728" s="8" t="s">
        <v>8658</v>
      </c>
      <c r="K9728" s="205" t="s">
        <v>425</v>
      </c>
      <c r="M9728" s="9" t="s">
        <v>666</v>
      </c>
      <c r="N9728" s="8">
        <v>45505.8848292361</v>
      </c>
      <c r="O9728" s="8">
        <v>45505</v>
      </c>
    </row>
    <row r="9729" spans="1:15" x14ac:dyDescent="0.25">
      <c r="A9729" s="8">
        <v>45505</v>
      </c>
      <c r="B9729" s="9" t="s">
        <v>9528</v>
      </c>
      <c r="C9729" s="9" t="s">
        <v>180</v>
      </c>
      <c r="D9729" s="3">
        <v>4216.5600000000004</v>
      </c>
      <c r="E9729" s="9" t="s">
        <v>181</v>
      </c>
      <c r="F9729" s="9" t="s">
        <v>182</v>
      </c>
      <c r="G9729" s="9" t="s">
        <v>183</v>
      </c>
      <c r="H9729" s="8">
        <v>45505</v>
      </c>
      <c r="I9729" s="8">
        <v>45502</v>
      </c>
      <c r="J9729" s="8" t="s">
        <v>9529</v>
      </c>
      <c r="K9729" s="205" t="s">
        <v>185</v>
      </c>
      <c r="M9729" s="9" t="s">
        <v>9530</v>
      </c>
      <c r="N9729" s="8">
        <v>45534.648212951397</v>
      </c>
      <c r="O9729" s="8">
        <v>45534</v>
      </c>
    </row>
    <row r="9730" spans="1:15" x14ac:dyDescent="0.25">
      <c r="A9730" s="8">
        <v>45297</v>
      </c>
      <c r="B9730" s="9" t="s">
        <v>4759</v>
      </c>
      <c r="C9730" s="9" t="s">
        <v>567</v>
      </c>
      <c r="D9730" s="3">
        <v>-641.70000000000005</v>
      </c>
      <c r="E9730" s="9" t="s">
        <v>724</v>
      </c>
      <c r="F9730" s="9" t="s">
        <v>118</v>
      </c>
      <c r="G9730" s="9" t="s">
        <v>210</v>
      </c>
      <c r="H9730" s="8">
        <v>45292</v>
      </c>
      <c r="I9730" s="8">
        <v>45292</v>
      </c>
      <c r="J9730" s="8" t="s">
        <v>4760</v>
      </c>
      <c r="K9730" s="205" t="s">
        <v>121</v>
      </c>
      <c r="M9730" s="9" t="s">
        <v>4761</v>
      </c>
      <c r="N9730" s="8">
        <v>45300.8738539236</v>
      </c>
      <c r="O9730" s="8"/>
    </row>
    <row r="9731" spans="1:15" x14ac:dyDescent="0.25">
      <c r="A9731" s="8">
        <v>45895</v>
      </c>
      <c r="B9731" s="9" t="s">
        <v>19800</v>
      </c>
      <c r="D9731" s="3">
        <v>-12.24</v>
      </c>
      <c r="E9731" s="9" t="s">
        <v>266</v>
      </c>
      <c r="F9731" s="9" t="s">
        <v>267</v>
      </c>
      <c r="G9731" s="9" t="s">
        <v>268</v>
      </c>
      <c r="H9731" s="8">
        <v>45870</v>
      </c>
      <c r="I9731" s="8">
        <v>45894</v>
      </c>
      <c r="J9731" s="219" t="s">
        <v>19801</v>
      </c>
      <c r="K9731" s="205" t="s">
        <v>270</v>
      </c>
      <c r="M9731" s="9" t="s">
        <v>19802</v>
      </c>
      <c r="N9731" s="8">
        <v>45929.807189814797</v>
      </c>
      <c r="O9731" s="8"/>
    </row>
    <row r="9732" spans="1:15" x14ac:dyDescent="0.25">
      <c r="A9732" s="8">
        <v>45544</v>
      </c>
      <c r="B9732" s="9" t="s">
        <v>205</v>
      </c>
      <c r="C9732" s="9" t="s">
        <v>180</v>
      </c>
      <c r="D9732" s="3">
        <v>4294.9799999999996</v>
      </c>
      <c r="E9732" s="9" t="s">
        <v>193</v>
      </c>
      <c r="F9732" s="9" t="s">
        <v>194</v>
      </c>
      <c r="G9732" s="9" t="s">
        <v>183</v>
      </c>
      <c r="H9732" s="8">
        <v>45536</v>
      </c>
      <c r="I9732" s="8">
        <v>45544</v>
      </c>
      <c r="J9732" s="8" t="s">
        <v>10535</v>
      </c>
      <c r="K9732" s="205" t="s">
        <v>196</v>
      </c>
      <c r="M9732" s="9" t="s">
        <v>207</v>
      </c>
      <c r="N9732" s="8">
        <v>45575.565837071801</v>
      </c>
      <c r="O9732" s="8">
        <v>45575</v>
      </c>
    </row>
    <row r="9733" spans="1:15" x14ac:dyDescent="0.25">
      <c r="A9733" s="8">
        <v>45310</v>
      </c>
      <c r="B9733" s="9" t="s">
        <v>664</v>
      </c>
      <c r="C9733" s="9" t="s">
        <v>180</v>
      </c>
      <c r="D9733" s="3">
        <v>4302.97</v>
      </c>
      <c r="E9733" s="9" t="s">
        <v>422</v>
      </c>
      <c r="F9733" s="9" t="s">
        <v>423</v>
      </c>
      <c r="G9733" s="9" t="s">
        <v>183</v>
      </c>
      <c r="H9733" s="8">
        <v>45292</v>
      </c>
      <c r="I9733" s="8">
        <v>45306</v>
      </c>
      <c r="J9733" s="8" t="s">
        <v>816</v>
      </c>
      <c r="K9733" s="205" t="s">
        <v>425</v>
      </c>
      <c r="M9733" s="9" t="s">
        <v>666</v>
      </c>
      <c r="N9733" s="8">
        <v>45318.192840775497</v>
      </c>
      <c r="O9733" s="8">
        <v>45317</v>
      </c>
    </row>
    <row r="9734" spans="1:15" x14ac:dyDescent="0.25">
      <c r="A9734" s="8">
        <v>45265</v>
      </c>
      <c r="B9734" s="9" t="s">
        <v>205</v>
      </c>
      <c r="C9734" s="9" t="s">
        <v>180</v>
      </c>
      <c r="D9734" s="3">
        <v>4350.4399999999996</v>
      </c>
      <c r="E9734" s="9" t="s">
        <v>193</v>
      </c>
      <c r="F9734" s="9" t="s">
        <v>194</v>
      </c>
      <c r="G9734" s="9" t="s">
        <v>183</v>
      </c>
      <c r="H9734" s="8">
        <v>45261</v>
      </c>
      <c r="I9734" s="8">
        <v>45264</v>
      </c>
      <c r="J9734" s="8" t="s">
        <v>815</v>
      </c>
      <c r="K9734" s="220" t="s">
        <v>196</v>
      </c>
      <c r="M9734" s="9" t="s">
        <v>207</v>
      </c>
      <c r="N9734" s="8">
        <v>45294.9567489931</v>
      </c>
      <c r="O9734" s="8"/>
    </row>
    <row r="9735" spans="1:15" x14ac:dyDescent="0.25">
      <c r="A9735" s="8">
        <v>45898</v>
      </c>
      <c r="B9735" s="9" t="s">
        <v>19754</v>
      </c>
      <c r="D9735" s="3">
        <v>-12.58</v>
      </c>
      <c r="E9735" s="9" t="s">
        <v>266</v>
      </c>
      <c r="F9735" s="9" t="s">
        <v>267</v>
      </c>
      <c r="G9735" s="9" t="s">
        <v>268</v>
      </c>
      <c r="H9735" s="8">
        <v>45870</v>
      </c>
      <c r="I9735" s="8">
        <v>45894</v>
      </c>
      <c r="J9735" s="219" t="s">
        <v>19755</v>
      </c>
      <c r="K9735" s="205" t="s">
        <v>270</v>
      </c>
      <c r="M9735" s="9" t="s">
        <v>19756</v>
      </c>
      <c r="N9735" s="8">
        <v>45929.807189814797</v>
      </c>
      <c r="O9735" s="8"/>
    </row>
    <row r="9736" spans="1:15" x14ac:dyDescent="0.25">
      <c r="A9736" s="8">
        <v>45905</v>
      </c>
      <c r="B9736" s="9" t="s">
        <v>19605</v>
      </c>
      <c r="D9736" s="3">
        <v>-12.7</v>
      </c>
      <c r="E9736" s="9" t="s">
        <v>181</v>
      </c>
      <c r="F9736" s="9" t="s">
        <v>182</v>
      </c>
      <c r="G9736" s="9" t="s">
        <v>183</v>
      </c>
      <c r="H9736" s="8">
        <v>45901</v>
      </c>
      <c r="I9736" s="8">
        <v>45901</v>
      </c>
      <c r="J9736" s="219" t="s">
        <v>19606</v>
      </c>
      <c r="K9736" s="205" t="s">
        <v>185</v>
      </c>
      <c r="M9736" s="9" t="s">
        <v>19607</v>
      </c>
      <c r="N9736" s="8">
        <v>45929.807189814797</v>
      </c>
      <c r="O9736" s="8"/>
    </row>
    <row r="9737" spans="1:15" x14ac:dyDescent="0.25">
      <c r="A9737" s="8">
        <v>45297</v>
      </c>
      <c r="B9737" s="9" t="s">
        <v>3053</v>
      </c>
      <c r="C9737" s="9" t="s">
        <v>116</v>
      </c>
      <c r="D9737" s="3">
        <v>-28.55</v>
      </c>
      <c r="E9737" s="9" t="s">
        <v>724</v>
      </c>
      <c r="F9737" s="9" t="s">
        <v>118</v>
      </c>
      <c r="G9737" s="9" t="s">
        <v>210</v>
      </c>
      <c r="H9737" s="8">
        <v>45292</v>
      </c>
      <c r="I9737" s="8">
        <v>45292</v>
      </c>
      <c r="J9737" s="8" t="s">
        <v>3054</v>
      </c>
      <c r="K9737" s="205" t="s">
        <v>121</v>
      </c>
      <c r="M9737" s="9" t="s">
        <v>3055</v>
      </c>
      <c r="N9737" s="8">
        <v>45300.8738539236</v>
      </c>
      <c r="O9737" s="8"/>
    </row>
    <row r="9738" spans="1:15" x14ac:dyDescent="0.25">
      <c r="A9738" s="8">
        <v>45904</v>
      </c>
      <c r="B9738" s="9" t="s">
        <v>19622</v>
      </c>
      <c r="D9738" s="3">
        <v>-13.55</v>
      </c>
      <c r="E9738" s="9" t="s">
        <v>181</v>
      </c>
      <c r="F9738" s="9" t="s">
        <v>182</v>
      </c>
      <c r="G9738" s="9" t="s">
        <v>183</v>
      </c>
      <c r="H9738" s="8">
        <v>45901</v>
      </c>
      <c r="I9738" s="8">
        <v>45901</v>
      </c>
      <c r="J9738" s="219" t="s">
        <v>19623</v>
      </c>
      <c r="K9738" s="205" t="s">
        <v>185</v>
      </c>
      <c r="M9738" s="9" t="s">
        <v>19624</v>
      </c>
      <c r="N9738" s="8">
        <v>45929.807189814797</v>
      </c>
      <c r="O9738" s="8"/>
    </row>
    <row r="9739" spans="1:15" x14ac:dyDescent="0.25">
      <c r="A9739" s="8">
        <v>45920</v>
      </c>
      <c r="B9739" s="9" t="s">
        <v>19342</v>
      </c>
      <c r="D9739" s="3">
        <v>-13.57</v>
      </c>
      <c r="E9739" s="9" t="s">
        <v>266</v>
      </c>
      <c r="F9739" s="9" t="s">
        <v>267</v>
      </c>
      <c r="G9739" s="9" t="s">
        <v>268</v>
      </c>
      <c r="H9739" s="8">
        <v>45901</v>
      </c>
      <c r="I9739" s="8">
        <v>45915</v>
      </c>
      <c r="J9739" s="219" t="s">
        <v>19353</v>
      </c>
      <c r="K9739" s="205" t="s">
        <v>270</v>
      </c>
      <c r="M9739" s="9" t="s">
        <v>19344</v>
      </c>
      <c r="N9739" s="8">
        <v>45929.807189814797</v>
      </c>
      <c r="O9739" s="8"/>
    </row>
    <row r="9740" spans="1:15" x14ac:dyDescent="0.25">
      <c r="A9740" s="8">
        <v>45925</v>
      </c>
      <c r="B9740" s="9" t="s">
        <v>19225</v>
      </c>
      <c r="D9740" s="3">
        <v>-13.76</v>
      </c>
      <c r="E9740" s="9" t="s">
        <v>181</v>
      </c>
      <c r="F9740" s="9" t="s">
        <v>182</v>
      </c>
      <c r="G9740" s="9" t="s">
        <v>183</v>
      </c>
      <c r="H9740" s="8">
        <v>45901</v>
      </c>
      <c r="I9740" s="8">
        <v>45922</v>
      </c>
      <c r="J9740" s="219" t="s">
        <v>19226</v>
      </c>
      <c r="K9740" s="205" t="s">
        <v>185</v>
      </c>
      <c r="M9740" s="9" t="s">
        <v>19227</v>
      </c>
      <c r="N9740" s="8">
        <v>45929.807189814797</v>
      </c>
      <c r="O9740" s="8"/>
    </row>
    <row r="9741" spans="1:15" x14ac:dyDescent="0.25">
      <c r="A9741" s="8">
        <v>45919</v>
      </c>
      <c r="B9741" s="9" t="s">
        <v>19381</v>
      </c>
      <c r="D9741" s="3">
        <v>-13.91</v>
      </c>
      <c r="E9741" s="9" t="s">
        <v>266</v>
      </c>
      <c r="F9741" s="9" t="s">
        <v>267</v>
      </c>
      <c r="G9741" s="9" t="s">
        <v>268</v>
      </c>
      <c r="H9741" s="8">
        <v>45901</v>
      </c>
      <c r="I9741" s="8">
        <v>45915</v>
      </c>
      <c r="J9741" s="219" t="s">
        <v>19382</v>
      </c>
      <c r="K9741" s="205" t="s">
        <v>270</v>
      </c>
      <c r="M9741" s="9" t="s">
        <v>19383</v>
      </c>
      <c r="N9741" s="8">
        <v>45929.807189814797</v>
      </c>
      <c r="O9741" s="8"/>
    </row>
    <row r="9742" spans="1:15" x14ac:dyDescent="0.25">
      <c r="A9742" s="8">
        <v>45922</v>
      </c>
      <c r="B9742" s="9" t="s">
        <v>19335</v>
      </c>
      <c r="D9742" s="3">
        <v>-13.97</v>
      </c>
      <c r="E9742" s="9" t="s">
        <v>266</v>
      </c>
      <c r="F9742" s="9" t="s">
        <v>267</v>
      </c>
      <c r="G9742" s="9" t="s">
        <v>268</v>
      </c>
      <c r="H9742" s="8">
        <v>45901</v>
      </c>
      <c r="I9742" s="8">
        <v>45922</v>
      </c>
      <c r="J9742" s="219" t="s">
        <v>19338</v>
      </c>
      <c r="K9742" s="205" t="s">
        <v>270</v>
      </c>
      <c r="M9742" s="9" t="s">
        <v>19337</v>
      </c>
      <c r="N9742" s="8">
        <v>45929.807189814797</v>
      </c>
      <c r="O9742" s="8"/>
    </row>
    <row r="9743" spans="1:15" x14ac:dyDescent="0.25">
      <c r="A9743" s="8">
        <v>45908</v>
      </c>
      <c r="B9743" s="9" t="s">
        <v>18613</v>
      </c>
      <c r="C9743" s="9" t="s">
        <v>180</v>
      </c>
      <c r="D9743" s="3">
        <v>4395.99</v>
      </c>
      <c r="E9743" s="9" t="s">
        <v>193</v>
      </c>
      <c r="F9743" s="9" t="s">
        <v>194</v>
      </c>
      <c r="G9743" s="9" t="s">
        <v>183</v>
      </c>
      <c r="H9743" s="8">
        <v>45901</v>
      </c>
      <c r="I9743" s="8">
        <v>45908</v>
      </c>
      <c r="J9743" s="219" t="s">
        <v>19577</v>
      </c>
      <c r="K9743" s="205" t="s">
        <v>196</v>
      </c>
      <c r="M9743" s="9" t="s">
        <v>18615</v>
      </c>
      <c r="N9743" s="8">
        <v>45929.807189814797</v>
      </c>
      <c r="O9743" s="8">
        <v>45929</v>
      </c>
    </row>
    <row r="9744" spans="1:15" x14ac:dyDescent="0.25">
      <c r="A9744" s="8">
        <v>45541</v>
      </c>
      <c r="B9744" s="9" t="s">
        <v>205</v>
      </c>
      <c r="C9744" s="9" t="s">
        <v>180</v>
      </c>
      <c r="D9744" s="3">
        <v>4433.49</v>
      </c>
      <c r="E9744" s="9" t="s">
        <v>717</v>
      </c>
      <c r="F9744" s="9" t="s">
        <v>718</v>
      </c>
      <c r="G9744" s="9" t="s">
        <v>183</v>
      </c>
      <c r="H9744" s="8">
        <v>45536</v>
      </c>
      <c r="I9744" s="8">
        <v>45537</v>
      </c>
      <c r="J9744" s="8" t="s">
        <v>10596</v>
      </c>
      <c r="K9744" s="205" t="s">
        <v>720</v>
      </c>
      <c r="M9744" s="9" t="s">
        <v>207</v>
      </c>
      <c r="N9744" s="8">
        <v>45575.565837071801</v>
      </c>
      <c r="O9744" s="8">
        <v>45575</v>
      </c>
    </row>
    <row r="9745" spans="1:15" x14ac:dyDescent="0.25">
      <c r="A9745" s="8">
        <v>45884</v>
      </c>
      <c r="B9745" s="9" t="s">
        <v>9510</v>
      </c>
      <c r="D9745" s="3">
        <v>-14</v>
      </c>
      <c r="E9745" s="9" t="s">
        <v>266</v>
      </c>
      <c r="F9745" s="9" t="s">
        <v>267</v>
      </c>
      <c r="G9745" s="9" t="s">
        <v>268</v>
      </c>
      <c r="H9745" s="8">
        <v>45870</v>
      </c>
      <c r="I9745" s="8">
        <v>45880</v>
      </c>
      <c r="J9745" s="219" t="s">
        <v>19959</v>
      </c>
      <c r="K9745" s="205" t="s">
        <v>270</v>
      </c>
      <c r="M9745" s="9" t="s">
        <v>9512</v>
      </c>
      <c r="N9745" s="8">
        <v>45929.807189814797</v>
      </c>
      <c r="O9745" s="8"/>
    </row>
    <row r="9746" spans="1:15" x14ac:dyDescent="0.25">
      <c r="A9746" s="8">
        <v>45632</v>
      </c>
      <c r="B9746" s="9" t="s">
        <v>11454</v>
      </c>
      <c r="D9746" s="3">
        <v>-14.87</v>
      </c>
      <c r="E9746" s="9" t="s">
        <v>7746</v>
      </c>
      <c r="F9746" s="9" t="s">
        <v>133</v>
      </c>
      <c r="G9746" s="9" t="s">
        <v>134</v>
      </c>
      <c r="H9746" s="8">
        <v>45627</v>
      </c>
      <c r="I9746" s="8">
        <v>45628</v>
      </c>
      <c r="J9746" s="219" t="s">
        <v>11455</v>
      </c>
      <c r="K9746" s="205" t="s">
        <v>136</v>
      </c>
      <c r="M9746" s="9" t="s">
        <v>11456</v>
      </c>
      <c r="N9746" s="8">
        <v>45635.715607696802</v>
      </c>
      <c r="O9746" s="8"/>
    </row>
    <row r="9747" spans="1:15" x14ac:dyDescent="0.25">
      <c r="A9747" s="8">
        <v>45390</v>
      </c>
      <c r="B9747" s="9" t="s">
        <v>205</v>
      </c>
      <c r="C9747" s="9" t="s">
        <v>180</v>
      </c>
      <c r="D9747" s="3">
        <v>4450.42</v>
      </c>
      <c r="E9747" s="9" t="s">
        <v>193</v>
      </c>
      <c r="F9747" s="9" t="s">
        <v>194</v>
      </c>
      <c r="G9747" s="9" t="s">
        <v>183</v>
      </c>
      <c r="H9747" s="8">
        <v>45383</v>
      </c>
      <c r="I9747" s="8">
        <v>45390</v>
      </c>
      <c r="J9747" s="8" t="s">
        <v>814</v>
      </c>
      <c r="K9747" s="205" t="s">
        <v>196</v>
      </c>
      <c r="M9747" s="9" t="s">
        <v>207</v>
      </c>
      <c r="N9747" s="8">
        <v>45402.639274791698</v>
      </c>
      <c r="O9747" s="8">
        <v>45402</v>
      </c>
    </row>
    <row r="9748" spans="1:15" x14ac:dyDescent="0.25">
      <c r="A9748" s="8">
        <v>45817</v>
      </c>
      <c r="B9748" s="9" t="s">
        <v>18028</v>
      </c>
      <c r="D9748" s="3">
        <v>-15</v>
      </c>
      <c r="E9748" s="9" t="s">
        <v>193</v>
      </c>
      <c r="F9748" s="9" t="s">
        <v>194</v>
      </c>
      <c r="G9748" s="9" t="s">
        <v>183</v>
      </c>
      <c r="H9748" s="8">
        <v>45809</v>
      </c>
      <c r="I9748" s="8">
        <v>45817</v>
      </c>
      <c r="J9748" s="8" t="s">
        <v>18029</v>
      </c>
      <c r="K9748" s="205" t="s">
        <v>196</v>
      </c>
      <c r="M9748" s="9" t="s">
        <v>18030</v>
      </c>
      <c r="N9748" s="8">
        <v>45840.490152685197</v>
      </c>
      <c r="O9748" s="8"/>
    </row>
    <row r="9749" spans="1:15" x14ac:dyDescent="0.25">
      <c r="A9749" s="8">
        <v>45904</v>
      </c>
      <c r="B9749" s="9" t="s">
        <v>19637</v>
      </c>
      <c r="C9749" s="9" t="s">
        <v>180</v>
      </c>
      <c r="D9749" s="3">
        <v>4500</v>
      </c>
      <c r="E9749" s="9" t="s">
        <v>1226</v>
      </c>
      <c r="F9749" s="9" t="s">
        <v>1227</v>
      </c>
      <c r="G9749" s="9" t="s">
        <v>183</v>
      </c>
      <c r="H9749" s="8">
        <v>45901</v>
      </c>
      <c r="I9749" s="8">
        <v>45901</v>
      </c>
      <c r="J9749" s="219" t="s">
        <v>19638</v>
      </c>
      <c r="K9749" s="205" t="s">
        <v>1229</v>
      </c>
      <c r="M9749" s="9" t="s">
        <v>19639</v>
      </c>
      <c r="N9749" s="8">
        <v>45929.807189814797</v>
      </c>
      <c r="O9749" s="8">
        <v>45929</v>
      </c>
    </row>
    <row r="9750" spans="1:15" x14ac:dyDescent="0.25">
      <c r="A9750" s="8">
        <v>45817</v>
      </c>
      <c r="B9750" s="9" t="s">
        <v>18031</v>
      </c>
      <c r="D9750" s="3">
        <v>-15</v>
      </c>
      <c r="E9750" s="9" t="s">
        <v>193</v>
      </c>
      <c r="F9750" s="9" t="s">
        <v>194</v>
      </c>
      <c r="G9750" s="9" t="s">
        <v>183</v>
      </c>
      <c r="H9750" s="8">
        <v>45809</v>
      </c>
      <c r="I9750" s="8">
        <v>45817</v>
      </c>
      <c r="J9750" s="8" t="s">
        <v>18032</v>
      </c>
      <c r="K9750" s="205" t="s">
        <v>196</v>
      </c>
      <c r="M9750" s="9" t="s">
        <v>18033</v>
      </c>
      <c r="N9750" s="8">
        <v>45840.490152685197</v>
      </c>
      <c r="O9750" s="8"/>
    </row>
    <row r="9751" spans="1:15" x14ac:dyDescent="0.25">
      <c r="A9751" s="8">
        <v>45295</v>
      </c>
      <c r="B9751" s="9" t="s">
        <v>326</v>
      </c>
      <c r="C9751" s="9" t="s">
        <v>327</v>
      </c>
      <c r="D9751" s="3">
        <v>87.15</v>
      </c>
      <c r="E9751" s="9" t="s">
        <v>995</v>
      </c>
      <c r="F9751" s="9" t="s">
        <v>996</v>
      </c>
      <c r="G9751" s="9" t="s">
        <v>210</v>
      </c>
      <c r="H9751" s="8">
        <v>45292</v>
      </c>
      <c r="I9751" s="8">
        <v>45292</v>
      </c>
      <c r="J9751" s="8" t="s">
        <v>1084</v>
      </c>
      <c r="K9751" s="205" t="s">
        <v>998</v>
      </c>
      <c r="M9751" s="9" t="s">
        <v>329</v>
      </c>
      <c r="N9751" s="8">
        <v>45300.8738539236</v>
      </c>
      <c r="O9751" s="8"/>
    </row>
    <row r="9752" spans="1:15" x14ac:dyDescent="0.25">
      <c r="A9752" s="8">
        <v>45904</v>
      </c>
      <c r="B9752" s="9" t="s">
        <v>19653</v>
      </c>
      <c r="D9752" s="3">
        <v>-15.41</v>
      </c>
      <c r="E9752" s="9" t="s">
        <v>266</v>
      </c>
      <c r="F9752" s="9" t="s">
        <v>267</v>
      </c>
      <c r="G9752" s="9" t="s">
        <v>268</v>
      </c>
      <c r="H9752" s="8">
        <v>45901</v>
      </c>
      <c r="I9752" s="8">
        <v>45901</v>
      </c>
      <c r="J9752" s="219" t="s">
        <v>19654</v>
      </c>
      <c r="K9752" s="205" t="s">
        <v>270</v>
      </c>
      <c r="M9752" s="9" t="s">
        <v>19655</v>
      </c>
      <c r="N9752" s="8">
        <v>45929.807189814797</v>
      </c>
      <c r="O9752" s="8"/>
    </row>
    <row r="9753" spans="1:15" x14ac:dyDescent="0.25">
      <c r="A9753" s="8">
        <v>45845</v>
      </c>
      <c r="B9753" s="9" t="s">
        <v>261</v>
      </c>
      <c r="C9753" s="9" t="s">
        <v>262</v>
      </c>
      <c r="D9753" s="3">
        <v>-3316.25</v>
      </c>
      <c r="E9753" s="9" t="s">
        <v>193</v>
      </c>
      <c r="F9753" s="9" t="s">
        <v>194</v>
      </c>
      <c r="G9753" s="9" t="s">
        <v>183</v>
      </c>
      <c r="H9753" s="8">
        <v>45839</v>
      </c>
      <c r="I9753" s="8">
        <v>45845</v>
      </c>
      <c r="J9753" s="219" t="s">
        <v>18872</v>
      </c>
      <c r="K9753" s="205" t="s">
        <v>196</v>
      </c>
      <c r="M9753" s="9" t="s">
        <v>264</v>
      </c>
      <c r="N9753" s="8">
        <v>45862.622311099498</v>
      </c>
      <c r="O9753" s="8">
        <v>45862</v>
      </c>
    </row>
    <row r="9754" spans="1:15" x14ac:dyDescent="0.25">
      <c r="A9754" s="8">
        <v>45784</v>
      </c>
      <c r="B9754" s="9" t="s">
        <v>261</v>
      </c>
      <c r="C9754" s="9" t="s">
        <v>262</v>
      </c>
      <c r="D9754" s="3">
        <v>-3417.87</v>
      </c>
      <c r="E9754" s="9" t="s">
        <v>193</v>
      </c>
      <c r="F9754" s="9" t="s">
        <v>194</v>
      </c>
      <c r="G9754" s="9" t="s">
        <v>183</v>
      </c>
      <c r="H9754" s="8">
        <v>45778</v>
      </c>
      <c r="I9754" s="8">
        <v>45782</v>
      </c>
      <c r="J9754" s="8" t="s">
        <v>16603</v>
      </c>
      <c r="K9754" s="205" t="s">
        <v>196</v>
      </c>
      <c r="M9754" s="9" t="s">
        <v>264</v>
      </c>
      <c r="N9754" s="8">
        <v>45809.629870740697</v>
      </c>
      <c r="O9754" s="8"/>
    </row>
    <row r="9755" spans="1:15" x14ac:dyDescent="0.25">
      <c r="A9755" s="8">
        <v>45419</v>
      </c>
      <c r="B9755" s="9" t="s">
        <v>261</v>
      </c>
      <c r="C9755" s="9" t="s">
        <v>262</v>
      </c>
      <c r="D9755" s="3">
        <v>-3431.24</v>
      </c>
      <c r="E9755" s="9" t="s">
        <v>193</v>
      </c>
      <c r="F9755" s="9" t="s">
        <v>194</v>
      </c>
      <c r="G9755" s="9" t="s">
        <v>183</v>
      </c>
      <c r="H9755" s="8">
        <v>45413</v>
      </c>
      <c r="I9755" s="8">
        <v>45418</v>
      </c>
      <c r="J9755" s="8" t="s">
        <v>4920</v>
      </c>
      <c r="K9755" s="205" t="s">
        <v>196</v>
      </c>
      <c r="M9755" s="9" t="s">
        <v>264</v>
      </c>
      <c r="N9755" s="8">
        <v>45421.815222858801</v>
      </c>
      <c r="O9755" s="8"/>
    </row>
    <row r="9756" spans="1:15" x14ac:dyDescent="0.25">
      <c r="A9756" s="8">
        <v>45761</v>
      </c>
      <c r="B9756" s="9" t="s">
        <v>14858</v>
      </c>
      <c r="D9756" s="3">
        <v>-15.74</v>
      </c>
      <c r="E9756" s="9" t="s">
        <v>266</v>
      </c>
      <c r="F9756" s="9" t="s">
        <v>267</v>
      </c>
      <c r="G9756" s="9" t="s">
        <v>268</v>
      </c>
      <c r="H9756" s="8">
        <v>45748</v>
      </c>
      <c r="I9756" s="8">
        <v>45761</v>
      </c>
      <c r="J9756" s="219" t="s">
        <v>14859</v>
      </c>
      <c r="K9756" s="205" t="s">
        <v>270</v>
      </c>
      <c r="M9756" s="9" t="s">
        <v>14860</v>
      </c>
      <c r="N9756" s="8">
        <v>45777.922227581003</v>
      </c>
      <c r="O9756" s="8"/>
    </row>
    <row r="9757" spans="1:15" x14ac:dyDescent="0.25">
      <c r="A9757" s="8">
        <v>45910</v>
      </c>
      <c r="B9757" s="9" t="s">
        <v>19517</v>
      </c>
      <c r="D9757" s="3">
        <v>-15.9</v>
      </c>
      <c r="E9757" s="9" t="s">
        <v>181</v>
      </c>
      <c r="F9757" s="9" t="s">
        <v>182</v>
      </c>
      <c r="G9757" s="9" t="s">
        <v>183</v>
      </c>
      <c r="H9757" s="8">
        <v>45901</v>
      </c>
      <c r="I9757" s="8">
        <v>45908</v>
      </c>
      <c r="J9757" s="219" t="s">
        <v>19518</v>
      </c>
      <c r="K9757" s="205" t="s">
        <v>185</v>
      </c>
      <c r="M9757" s="9" t="s">
        <v>19519</v>
      </c>
      <c r="N9757" s="8">
        <v>45929.807189814797</v>
      </c>
      <c r="O9757" s="8"/>
    </row>
    <row r="9758" spans="1:15" x14ac:dyDescent="0.25">
      <c r="A9758" s="8">
        <v>45922</v>
      </c>
      <c r="B9758" s="9" t="s">
        <v>19335</v>
      </c>
      <c r="D9758" s="3">
        <v>-16.28</v>
      </c>
      <c r="E9758" s="9" t="s">
        <v>266</v>
      </c>
      <c r="F9758" s="9" t="s">
        <v>267</v>
      </c>
      <c r="G9758" s="9" t="s">
        <v>268</v>
      </c>
      <c r="H9758" s="8">
        <v>45901</v>
      </c>
      <c r="I9758" s="8">
        <v>45922</v>
      </c>
      <c r="J9758" s="219" t="s">
        <v>19339</v>
      </c>
      <c r="K9758" s="205" t="s">
        <v>270</v>
      </c>
      <c r="M9758" s="9" t="s">
        <v>19337</v>
      </c>
      <c r="N9758" s="8">
        <v>45929.807189814797</v>
      </c>
      <c r="O9758" s="8"/>
    </row>
    <row r="9759" spans="1:15" x14ac:dyDescent="0.25">
      <c r="A9759" s="8">
        <v>45857</v>
      </c>
      <c r="B9759" s="9" t="s">
        <v>20199</v>
      </c>
      <c r="D9759" s="3">
        <v>-17.82</v>
      </c>
      <c r="E9759" s="9" t="s">
        <v>266</v>
      </c>
      <c r="F9759" s="9" t="s">
        <v>267</v>
      </c>
      <c r="G9759" s="9" t="s">
        <v>268</v>
      </c>
      <c r="H9759" s="8">
        <v>45839</v>
      </c>
      <c r="I9759" s="8">
        <v>45852</v>
      </c>
      <c r="J9759" s="219" t="s">
        <v>20326</v>
      </c>
      <c r="K9759" s="205" t="s">
        <v>270</v>
      </c>
      <c r="M9759" s="9" t="s">
        <v>20201</v>
      </c>
      <c r="N9759" s="8">
        <v>45929.807189814797</v>
      </c>
      <c r="O9759" s="8"/>
    </row>
    <row r="9760" spans="1:15" x14ac:dyDescent="0.25">
      <c r="A9760" s="8">
        <v>45892</v>
      </c>
      <c r="B9760" s="9" t="s">
        <v>19839</v>
      </c>
      <c r="D9760" s="3">
        <v>-18.190000000000001</v>
      </c>
      <c r="E9760" s="9" t="s">
        <v>266</v>
      </c>
      <c r="F9760" s="9" t="s">
        <v>267</v>
      </c>
      <c r="G9760" s="9" t="s">
        <v>268</v>
      </c>
      <c r="H9760" s="8">
        <v>45870</v>
      </c>
      <c r="I9760" s="8">
        <v>45887</v>
      </c>
      <c r="J9760" s="219" t="s">
        <v>19840</v>
      </c>
      <c r="K9760" s="205" t="s">
        <v>270</v>
      </c>
      <c r="M9760" s="9" t="s">
        <v>19841</v>
      </c>
      <c r="N9760" s="8">
        <v>45929.807189814797</v>
      </c>
      <c r="O9760" s="8"/>
    </row>
    <row r="9761" spans="1:15" x14ac:dyDescent="0.25">
      <c r="A9761" s="8">
        <v>45695</v>
      </c>
      <c r="B9761" s="9" t="s">
        <v>261</v>
      </c>
      <c r="C9761" s="9" t="s">
        <v>262</v>
      </c>
      <c r="D9761" s="3">
        <v>-3822.29</v>
      </c>
      <c r="E9761" s="9" t="s">
        <v>193</v>
      </c>
      <c r="F9761" s="9" t="s">
        <v>194</v>
      </c>
      <c r="G9761" s="9" t="s">
        <v>183</v>
      </c>
      <c r="H9761" s="8">
        <v>45689</v>
      </c>
      <c r="I9761" s="8">
        <v>45691</v>
      </c>
      <c r="J9761" s="219" t="s">
        <v>13056</v>
      </c>
      <c r="K9761" s="205" t="s">
        <v>196</v>
      </c>
      <c r="M9761" s="9" t="s">
        <v>264</v>
      </c>
      <c r="N9761" s="8">
        <v>45706.0637561111</v>
      </c>
      <c r="O9761" s="8"/>
    </row>
    <row r="9762" spans="1:15" x14ac:dyDescent="0.25">
      <c r="A9762" s="8">
        <v>45831</v>
      </c>
      <c r="B9762" s="9" t="s">
        <v>205</v>
      </c>
      <c r="C9762" s="9" t="s">
        <v>180</v>
      </c>
      <c r="D9762" s="3">
        <v>4678.96</v>
      </c>
      <c r="E9762" s="9" t="s">
        <v>717</v>
      </c>
      <c r="F9762" s="9" t="s">
        <v>718</v>
      </c>
      <c r="G9762" s="9" t="s">
        <v>183</v>
      </c>
      <c r="H9762" s="8">
        <v>45809</v>
      </c>
      <c r="I9762" s="8">
        <v>45831</v>
      </c>
      <c r="J9762" s="219" t="s">
        <v>17770</v>
      </c>
      <c r="K9762" s="205" t="s">
        <v>720</v>
      </c>
      <c r="M9762" s="9" t="s">
        <v>207</v>
      </c>
      <c r="N9762" s="8">
        <v>45840.490152685197</v>
      </c>
      <c r="O9762" s="8">
        <v>45840</v>
      </c>
    </row>
    <row r="9763" spans="1:15" x14ac:dyDescent="0.25">
      <c r="A9763" s="8">
        <v>45915</v>
      </c>
      <c r="B9763" s="9" t="s">
        <v>19449</v>
      </c>
      <c r="D9763" s="3">
        <v>-19.350000000000001</v>
      </c>
      <c r="E9763" s="9" t="s">
        <v>181</v>
      </c>
      <c r="F9763" s="9" t="s">
        <v>182</v>
      </c>
      <c r="G9763" s="9" t="s">
        <v>183</v>
      </c>
      <c r="H9763" s="8">
        <v>45901</v>
      </c>
      <c r="I9763" s="8">
        <v>45915</v>
      </c>
      <c r="J9763" s="219" t="s">
        <v>19450</v>
      </c>
      <c r="K9763" s="205" t="s">
        <v>185</v>
      </c>
      <c r="M9763" s="9" t="s">
        <v>19451</v>
      </c>
      <c r="N9763" s="8">
        <v>45929.807189814797</v>
      </c>
      <c r="O9763" s="8"/>
    </row>
    <row r="9764" spans="1:15" x14ac:dyDescent="0.25">
      <c r="A9764" s="8">
        <v>45450</v>
      </c>
      <c r="B9764" s="9" t="s">
        <v>205</v>
      </c>
      <c r="C9764" s="9" t="s">
        <v>180</v>
      </c>
      <c r="D9764" s="3">
        <v>4686.68</v>
      </c>
      <c r="E9764" s="9" t="s">
        <v>193</v>
      </c>
      <c r="F9764" s="9" t="s">
        <v>194</v>
      </c>
      <c r="G9764" s="9" t="s">
        <v>183</v>
      </c>
      <c r="H9764" s="8">
        <v>45444</v>
      </c>
      <c r="I9764" s="8">
        <v>45446</v>
      </c>
      <c r="J9764" s="8" t="s">
        <v>419</v>
      </c>
      <c r="K9764" s="205" t="s">
        <v>196</v>
      </c>
      <c r="M9764" s="9" t="s">
        <v>207</v>
      </c>
      <c r="N9764" s="8">
        <v>45460.791518807899</v>
      </c>
      <c r="O9764" s="8">
        <v>45460</v>
      </c>
    </row>
    <row r="9765" spans="1:15" x14ac:dyDescent="0.25">
      <c r="A9765" s="8">
        <v>45295</v>
      </c>
      <c r="B9765" s="9" t="s">
        <v>208</v>
      </c>
      <c r="C9765" s="9" t="s">
        <v>209</v>
      </c>
      <c r="D9765" s="3">
        <v>-271.88</v>
      </c>
      <c r="E9765" s="9" t="s">
        <v>724</v>
      </c>
      <c r="F9765" s="9" t="s">
        <v>118</v>
      </c>
      <c r="G9765" s="9" t="s">
        <v>210</v>
      </c>
      <c r="H9765" s="8">
        <v>45292</v>
      </c>
      <c r="I9765" s="8">
        <v>45292</v>
      </c>
      <c r="J9765" s="8" t="s">
        <v>4597</v>
      </c>
      <c r="K9765" s="205" t="s">
        <v>121</v>
      </c>
      <c r="M9765" s="9" t="s">
        <v>212</v>
      </c>
      <c r="N9765" s="8">
        <v>45300.8738539236</v>
      </c>
      <c r="O9765" s="8"/>
    </row>
    <row r="9766" spans="1:15" x14ac:dyDescent="0.25">
      <c r="A9766" s="8">
        <v>45295</v>
      </c>
      <c r="B9766" s="9" t="s">
        <v>597</v>
      </c>
      <c r="C9766" s="9" t="s">
        <v>598</v>
      </c>
      <c r="D9766" s="3">
        <v>-52.18</v>
      </c>
      <c r="E9766" s="9" t="s">
        <v>869</v>
      </c>
      <c r="F9766" s="9" t="s">
        <v>870</v>
      </c>
      <c r="G9766" s="9" t="s">
        <v>210</v>
      </c>
      <c r="H9766" s="8">
        <v>45292</v>
      </c>
      <c r="I9766" s="8">
        <v>45292</v>
      </c>
      <c r="J9766" s="8" t="s">
        <v>3700</v>
      </c>
      <c r="K9766" s="205" t="s">
        <v>872</v>
      </c>
      <c r="M9766" s="9" t="s">
        <v>600</v>
      </c>
      <c r="N9766" s="8">
        <v>45300.8738539236</v>
      </c>
      <c r="O9766" s="8"/>
    </row>
    <row r="9767" spans="1:15" x14ac:dyDescent="0.25">
      <c r="A9767" s="8">
        <v>45497</v>
      </c>
      <c r="B9767" s="9" t="s">
        <v>7716</v>
      </c>
      <c r="C9767" s="9" t="s">
        <v>180</v>
      </c>
      <c r="D9767" s="3">
        <v>4754.63</v>
      </c>
      <c r="E9767" s="9" t="s">
        <v>181</v>
      </c>
      <c r="F9767" s="9" t="s">
        <v>182</v>
      </c>
      <c r="G9767" s="9" t="s">
        <v>183</v>
      </c>
      <c r="H9767" s="8">
        <v>45474</v>
      </c>
      <c r="I9767" s="8">
        <v>45495</v>
      </c>
      <c r="J9767" s="8" t="s">
        <v>7717</v>
      </c>
      <c r="K9767" s="205" t="s">
        <v>185</v>
      </c>
      <c r="M9767" s="9" t="s">
        <v>7718</v>
      </c>
      <c r="N9767" s="8">
        <v>45505.8848292361</v>
      </c>
      <c r="O9767" s="8">
        <v>45505</v>
      </c>
    </row>
    <row r="9768" spans="1:15" x14ac:dyDescent="0.25">
      <c r="A9768" s="8">
        <v>45738</v>
      </c>
      <c r="B9768" s="9" t="s">
        <v>15247</v>
      </c>
      <c r="D9768" s="3">
        <v>-19.64</v>
      </c>
      <c r="E9768" s="9" t="s">
        <v>266</v>
      </c>
      <c r="F9768" s="9" t="s">
        <v>267</v>
      </c>
      <c r="G9768" s="9" t="s">
        <v>268</v>
      </c>
      <c r="H9768" s="8">
        <v>45717</v>
      </c>
      <c r="I9768" s="8">
        <v>45733</v>
      </c>
      <c r="J9768" s="219" t="s">
        <v>15248</v>
      </c>
      <c r="K9768" s="205" t="s">
        <v>270</v>
      </c>
      <c r="M9768" s="9" t="s">
        <v>15249</v>
      </c>
      <c r="N9768" s="8">
        <v>45777.922227581003</v>
      </c>
      <c r="O9768" s="8"/>
    </row>
    <row r="9769" spans="1:15" x14ac:dyDescent="0.25">
      <c r="A9769" s="8">
        <v>45738</v>
      </c>
      <c r="B9769" s="9" t="s">
        <v>15247</v>
      </c>
      <c r="D9769" s="3">
        <v>-19.64</v>
      </c>
      <c r="E9769" s="9" t="s">
        <v>266</v>
      </c>
      <c r="F9769" s="9" t="s">
        <v>267</v>
      </c>
      <c r="G9769" s="9" t="s">
        <v>268</v>
      </c>
      <c r="H9769" s="8">
        <v>45717</v>
      </c>
      <c r="I9769" s="8">
        <v>45733</v>
      </c>
      <c r="J9769" s="219" t="s">
        <v>15263</v>
      </c>
      <c r="K9769" s="205" t="s">
        <v>270</v>
      </c>
      <c r="M9769" s="9" t="s">
        <v>15249</v>
      </c>
      <c r="N9769" s="8">
        <v>45777.922227581003</v>
      </c>
      <c r="O9769" s="8"/>
    </row>
    <row r="9770" spans="1:15" x14ac:dyDescent="0.25">
      <c r="A9770" s="8">
        <v>45295</v>
      </c>
      <c r="B9770" s="9" t="s">
        <v>145</v>
      </c>
      <c r="C9770" s="9" t="s">
        <v>146</v>
      </c>
      <c r="D9770" s="3">
        <v>-15</v>
      </c>
      <c r="E9770" s="9" t="s">
        <v>724</v>
      </c>
      <c r="F9770" s="9" t="s">
        <v>118</v>
      </c>
      <c r="G9770" s="9" t="s">
        <v>210</v>
      </c>
      <c r="H9770" s="8">
        <v>45292</v>
      </c>
      <c r="I9770" s="8">
        <v>45292</v>
      </c>
      <c r="J9770" s="8" t="s">
        <v>2335</v>
      </c>
      <c r="K9770" s="205" t="s">
        <v>121</v>
      </c>
      <c r="M9770" s="9" t="s">
        <v>148</v>
      </c>
      <c r="N9770" s="8">
        <v>45300.8738539236</v>
      </c>
      <c r="O9770" s="8"/>
    </row>
    <row r="9771" spans="1:15" x14ac:dyDescent="0.25">
      <c r="A9771" s="8">
        <v>45544</v>
      </c>
      <c r="B9771" s="9" t="s">
        <v>261</v>
      </c>
      <c r="C9771" s="9" t="s">
        <v>262</v>
      </c>
      <c r="D9771" s="3">
        <v>-4294.9799999999996</v>
      </c>
      <c r="E9771" s="9" t="s">
        <v>193</v>
      </c>
      <c r="F9771" s="9" t="s">
        <v>194</v>
      </c>
      <c r="G9771" s="9" t="s">
        <v>183</v>
      </c>
      <c r="H9771" s="8">
        <v>45536</v>
      </c>
      <c r="I9771" s="8">
        <v>45544</v>
      </c>
      <c r="J9771" s="8" t="s">
        <v>10534</v>
      </c>
      <c r="K9771" s="205" t="s">
        <v>196</v>
      </c>
      <c r="M9771" s="9" t="s">
        <v>264</v>
      </c>
      <c r="N9771" s="8">
        <v>45575.565837071801</v>
      </c>
      <c r="O9771" s="8"/>
    </row>
    <row r="9772" spans="1:15" x14ac:dyDescent="0.25">
      <c r="A9772" s="8">
        <v>45908</v>
      </c>
      <c r="B9772" s="9" t="s">
        <v>261</v>
      </c>
      <c r="C9772" s="9" t="s">
        <v>262</v>
      </c>
      <c r="D9772" s="3">
        <v>-4395.99</v>
      </c>
      <c r="E9772" s="9" t="s">
        <v>193</v>
      </c>
      <c r="F9772" s="9" t="s">
        <v>194</v>
      </c>
      <c r="G9772" s="9" t="s">
        <v>183</v>
      </c>
      <c r="H9772" s="8">
        <v>45901</v>
      </c>
      <c r="I9772" s="8">
        <v>45908</v>
      </c>
      <c r="J9772" s="219" t="s">
        <v>19576</v>
      </c>
      <c r="K9772" s="205" t="s">
        <v>196</v>
      </c>
      <c r="M9772" s="9" t="s">
        <v>264</v>
      </c>
      <c r="N9772" s="8">
        <v>45929.807189814797</v>
      </c>
      <c r="O9772" s="8">
        <v>45929</v>
      </c>
    </row>
    <row r="9773" spans="1:15" x14ac:dyDescent="0.25">
      <c r="A9773" s="8">
        <v>45390</v>
      </c>
      <c r="B9773" s="9" t="s">
        <v>261</v>
      </c>
      <c r="C9773" s="9" t="s">
        <v>262</v>
      </c>
      <c r="D9773" s="3">
        <v>-4450.42</v>
      </c>
      <c r="E9773" s="9" t="s">
        <v>193</v>
      </c>
      <c r="F9773" s="9" t="s">
        <v>194</v>
      </c>
      <c r="G9773" s="9" t="s">
        <v>183</v>
      </c>
      <c r="H9773" s="8">
        <v>45383</v>
      </c>
      <c r="I9773" s="8">
        <v>45390</v>
      </c>
      <c r="J9773" s="8" t="s">
        <v>4929</v>
      </c>
      <c r="K9773" s="205" t="s">
        <v>196</v>
      </c>
      <c r="M9773" s="9" t="s">
        <v>264</v>
      </c>
      <c r="N9773" s="8">
        <v>45402.639274791698</v>
      </c>
      <c r="O9773" s="8"/>
    </row>
    <row r="9774" spans="1:15" x14ac:dyDescent="0.25">
      <c r="A9774" s="8">
        <v>45295</v>
      </c>
      <c r="B9774" s="9" t="s">
        <v>3223</v>
      </c>
      <c r="C9774" s="9" t="s">
        <v>217</v>
      </c>
      <c r="D9774" s="3">
        <v>-32.4</v>
      </c>
      <c r="E9774" s="9" t="s">
        <v>724</v>
      </c>
      <c r="F9774" s="9" t="s">
        <v>118</v>
      </c>
      <c r="G9774" s="9" t="s">
        <v>210</v>
      </c>
      <c r="H9774" s="8">
        <v>45292</v>
      </c>
      <c r="I9774" s="8">
        <v>45292</v>
      </c>
      <c r="J9774" s="8" t="s">
        <v>3224</v>
      </c>
      <c r="K9774" s="205" t="s">
        <v>121</v>
      </c>
      <c r="M9774" s="9" t="s">
        <v>3225</v>
      </c>
      <c r="N9774" s="8">
        <v>45300.8738539236</v>
      </c>
      <c r="O9774" s="8"/>
    </row>
    <row r="9775" spans="1:15" x14ac:dyDescent="0.25">
      <c r="A9775" s="8">
        <v>45733</v>
      </c>
      <c r="B9775" s="9" t="s">
        <v>12984</v>
      </c>
      <c r="D9775" s="3">
        <v>-20</v>
      </c>
      <c r="E9775" s="9" t="s">
        <v>266</v>
      </c>
      <c r="F9775" s="9" t="s">
        <v>267</v>
      </c>
      <c r="G9775" s="9" t="s">
        <v>268</v>
      </c>
      <c r="H9775" s="8">
        <v>45717</v>
      </c>
      <c r="I9775" s="8">
        <v>45733</v>
      </c>
      <c r="J9775" s="219" t="s">
        <v>15368</v>
      </c>
      <c r="K9775" s="205" t="s">
        <v>270</v>
      </c>
      <c r="M9775" s="9" t="s">
        <v>12986</v>
      </c>
      <c r="N9775" s="8">
        <v>45777.922227581003</v>
      </c>
      <c r="O9775" s="8"/>
    </row>
    <row r="9776" spans="1:15" x14ac:dyDescent="0.25">
      <c r="A9776" s="8">
        <v>45397</v>
      </c>
      <c r="B9776" s="9" t="s">
        <v>205</v>
      </c>
      <c r="C9776" s="9" t="s">
        <v>180</v>
      </c>
      <c r="D9776" s="3">
        <v>4905.8599999999997</v>
      </c>
      <c r="E9776" s="9" t="s">
        <v>193</v>
      </c>
      <c r="F9776" s="9" t="s">
        <v>194</v>
      </c>
      <c r="G9776" s="9" t="s">
        <v>183</v>
      </c>
      <c r="H9776" s="8">
        <v>45383</v>
      </c>
      <c r="I9776" s="8">
        <v>45397</v>
      </c>
      <c r="J9776" s="219" t="s">
        <v>800</v>
      </c>
      <c r="K9776" s="205" t="s">
        <v>196</v>
      </c>
      <c r="M9776" s="9" t="s">
        <v>207</v>
      </c>
      <c r="N9776" s="8">
        <v>45402.639274791698</v>
      </c>
      <c r="O9776" s="8">
        <v>45402</v>
      </c>
    </row>
    <row r="9777" spans="1:15" x14ac:dyDescent="0.25">
      <c r="A9777" s="8">
        <v>45450</v>
      </c>
      <c r="B9777" s="9" t="s">
        <v>261</v>
      </c>
      <c r="C9777" s="9" t="s">
        <v>262</v>
      </c>
      <c r="D9777" s="3">
        <v>-4686.68</v>
      </c>
      <c r="E9777" s="9" t="s">
        <v>193</v>
      </c>
      <c r="F9777" s="9" t="s">
        <v>194</v>
      </c>
      <c r="G9777" s="9" t="s">
        <v>183</v>
      </c>
      <c r="H9777" s="8">
        <v>45444</v>
      </c>
      <c r="I9777" s="8">
        <v>45446</v>
      </c>
      <c r="J9777" s="8" t="s">
        <v>263</v>
      </c>
      <c r="K9777" s="205" t="s">
        <v>196</v>
      </c>
      <c r="M9777" s="9" t="s">
        <v>264</v>
      </c>
      <c r="N9777" s="8">
        <v>45460.791518807899</v>
      </c>
      <c r="O9777" s="8"/>
    </row>
    <row r="9778" spans="1:15" x14ac:dyDescent="0.25">
      <c r="A9778" s="8">
        <v>45400</v>
      </c>
      <c r="B9778" s="9" t="s">
        <v>797</v>
      </c>
      <c r="C9778" s="9" t="s">
        <v>180</v>
      </c>
      <c r="D9778" s="3">
        <v>4926.1400000000003</v>
      </c>
      <c r="E9778" s="9" t="s">
        <v>181</v>
      </c>
      <c r="F9778" s="9" t="s">
        <v>182</v>
      </c>
      <c r="G9778" s="9" t="s">
        <v>183</v>
      </c>
      <c r="H9778" s="8">
        <v>45383</v>
      </c>
      <c r="I9778" s="8">
        <v>45397</v>
      </c>
      <c r="J9778" s="8" t="s">
        <v>798</v>
      </c>
      <c r="K9778" s="205" t="s">
        <v>185</v>
      </c>
      <c r="M9778" s="9" t="s">
        <v>799</v>
      </c>
      <c r="N9778" s="8">
        <v>45402.639274791698</v>
      </c>
      <c r="O9778" s="8">
        <v>45402</v>
      </c>
    </row>
    <row r="9779" spans="1:15" x14ac:dyDescent="0.25">
      <c r="A9779" s="8">
        <v>45880</v>
      </c>
      <c r="B9779" s="9" t="s">
        <v>18578</v>
      </c>
      <c r="C9779" s="9" t="s">
        <v>180</v>
      </c>
      <c r="D9779" s="3">
        <v>4971.92</v>
      </c>
      <c r="E9779" s="9" t="s">
        <v>11373</v>
      </c>
      <c r="F9779" s="9" t="s">
        <v>11374</v>
      </c>
      <c r="G9779" s="9" t="s">
        <v>183</v>
      </c>
      <c r="H9779" s="8">
        <v>45870</v>
      </c>
      <c r="I9779" s="8">
        <v>45880</v>
      </c>
      <c r="J9779" s="219" t="s">
        <v>20044</v>
      </c>
      <c r="K9779" s="205" t="s">
        <v>11376</v>
      </c>
      <c r="M9779" s="9" t="s">
        <v>18580</v>
      </c>
      <c r="N9779" s="8">
        <v>45929.807189814797</v>
      </c>
      <c r="O9779" s="8">
        <v>45929</v>
      </c>
    </row>
    <row r="9780" spans="1:15" x14ac:dyDescent="0.25">
      <c r="A9780" s="8">
        <v>45733</v>
      </c>
      <c r="B9780" s="9" t="s">
        <v>12984</v>
      </c>
      <c r="D9780" s="3">
        <v>-20</v>
      </c>
      <c r="E9780" s="9" t="s">
        <v>266</v>
      </c>
      <c r="F9780" s="9" t="s">
        <v>267</v>
      </c>
      <c r="G9780" s="9" t="s">
        <v>268</v>
      </c>
      <c r="H9780" s="8">
        <v>45717</v>
      </c>
      <c r="I9780" s="8">
        <v>45733</v>
      </c>
      <c r="J9780" s="219" t="s">
        <v>15374</v>
      </c>
      <c r="K9780" s="205" t="s">
        <v>270</v>
      </c>
      <c r="M9780" s="9" t="s">
        <v>12986</v>
      </c>
      <c r="N9780" s="8">
        <v>45777.922227581003</v>
      </c>
      <c r="O9780" s="8"/>
    </row>
    <row r="9781" spans="1:15" x14ac:dyDescent="0.25">
      <c r="A9781" s="8">
        <v>45872</v>
      </c>
      <c r="B9781" s="9" t="s">
        <v>20099</v>
      </c>
      <c r="D9781" s="3">
        <v>-20.21</v>
      </c>
      <c r="E9781" s="9" t="s">
        <v>266</v>
      </c>
      <c r="F9781" s="9" t="s">
        <v>267</v>
      </c>
      <c r="G9781" s="9" t="s">
        <v>268</v>
      </c>
      <c r="H9781" s="8">
        <v>45870</v>
      </c>
      <c r="I9781" s="8">
        <v>45866</v>
      </c>
      <c r="J9781" s="219" t="s">
        <v>20100</v>
      </c>
      <c r="K9781" s="205" t="s">
        <v>270</v>
      </c>
      <c r="M9781" s="9" t="s">
        <v>20101</v>
      </c>
      <c r="N9781" s="8">
        <v>45929.807189814797</v>
      </c>
      <c r="O9781" s="8"/>
    </row>
    <row r="9782" spans="1:15" x14ac:dyDescent="0.25">
      <c r="A9782" s="8">
        <v>45738</v>
      </c>
      <c r="B9782" s="9" t="s">
        <v>15253</v>
      </c>
      <c r="D9782" s="3">
        <v>-21.18</v>
      </c>
      <c r="E9782" s="9" t="s">
        <v>266</v>
      </c>
      <c r="F9782" s="9" t="s">
        <v>267</v>
      </c>
      <c r="G9782" s="9" t="s">
        <v>268</v>
      </c>
      <c r="H9782" s="8">
        <v>45717</v>
      </c>
      <c r="I9782" s="8">
        <v>45733</v>
      </c>
      <c r="J9782" s="219" t="s">
        <v>15254</v>
      </c>
      <c r="K9782" s="205" t="s">
        <v>270</v>
      </c>
      <c r="M9782" s="9" t="s">
        <v>15255</v>
      </c>
      <c r="N9782" s="8">
        <v>45777.922227581003</v>
      </c>
      <c r="O9782" s="8"/>
    </row>
    <row r="9783" spans="1:15" x14ac:dyDescent="0.25">
      <c r="A9783" s="8">
        <v>45782</v>
      </c>
      <c r="B9783" s="9" t="s">
        <v>179</v>
      </c>
      <c r="C9783" s="9" t="s">
        <v>180</v>
      </c>
      <c r="D9783" s="3">
        <v>4999.0600000000004</v>
      </c>
      <c r="E9783" s="9" t="s">
        <v>181</v>
      </c>
      <c r="F9783" s="9" t="s">
        <v>182</v>
      </c>
      <c r="G9783" s="9" t="s">
        <v>183</v>
      </c>
      <c r="H9783" s="8">
        <v>45778</v>
      </c>
      <c r="I9783" s="8">
        <v>45782</v>
      </c>
      <c r="J9783" s="8" t="s">
        <v>15708</v>
      </c>
      <c r="K9783" s="205" t="s">
        <v>185</v>
      </c>
      <c r="M9783" s="9" t="s">
        <v>186</v>
      </c>
      <c r="N9783" s="8">
        <v>45785.029943333298</v>
      </c>
      <c r="O9783" s="8">
        <v>45784</v>
      </c>
    </row>
    <row r="9784" spans="1:15" x14ac:dyDescent="0.25">
      <c r="A9784" s="8">
        <v>45512</v>
      </c>
      <c r="B9784" s="9" t="s">
        <v>179</v>
      </c>
      <c r="C9784" s="9" t="s">
        <v>180</v>
      </c>
      <c r="D9784" s="3">
        <v>4999.46</v>
      </c>
      <c r="E9784" s="9" t="s">
        <v>181</v>
      </c>
      <c r="F9784" s="9" t="s">
        <v>182</v>
      </c>
      <c r="G9784" s="9" t="s">
        <v>183</v>
      </c>
      <c r="H9784" s="8">
        <v>45505</v>
      </c>
      <c r="I9784" s="8">
        <v>45509</v>
      </c>
      <c r="J9784" s="8" t="s">
        <v>9390</v>
      </c>
      <c r="K9784" s="205" t="s">
        <v>185</v>
      </c>
      <c r="M9784" s="9" t="s">
        <v>186</v>
      </c>
      <c r="N9784" s="8">
        <v>45534.648212951397</v>
      </c>
      <c r="O9784" s="8">
        <v>45534</v>
      </c>
    </row>
    <row r="9785" spans="1:15" x14ac:dyDescent="0.25">
      <c r="A9785" s="8">
        <v>45512</v>
      </c>
      <c r="B9785" s="9" t="s">
        <v>188</v>
      </c>
      <c r="C9785" s="9" t="s">
        <v>180</v>
      </c>
      <c r="D9785" s="3">
        <v>4999.46</v>
      </c>
      <c r="E9785" s="9" t="s">
        <v>181</v>
      </c>
      <c r="F9785" s="9" t="s">
        <v>182</v>
      </c>
      <c r="G9785" s="9" t="s">
        <v>183</v>
      </c>
      <c r="H9785" s="8">
        <v>45505</v>
      </c>
      <c r="I9785" s="8">
        <v>45509</v>
      </c>
      <c r="J9785" s="8" t="s">
        <v>9393</v>
      </c>
      <c r="K9785" s="205" t="s">
        <v>185</v>
      </c>
      <c r="M9785" s="9" t="s">
        <v>190</v>
      </c>
      <c r="N9785" s="8">
        <v>45534.648212951397</v>
      </c>
      <c r="O9785" s="8">
        <v>45534</v>
      </c>
    </row>
    <row r="9786" spans="1:15" x14ac:dyDescent="0.25">
      <c r="A9786" s="8">
        <v>45904</v>
      </c>
      <c r="B9786" s="9" t="s">
        <v>661</v>
      </c>
      <c r="C9786" s="9" t="s">
        <v>180</v>
      </c>
      <c r="D9786" s="3">
        <v>5000</v>
      </c>
      <c r="E9786" s="9" t="s">
        <v>521</v>
      </c>
      <c r="F9786" s="9" t="s">
        <v>522</v>
      </c>
      <c r="G9786" s="9" t="s">
        <v>183</v>
      </c>
      <c r="H9786" s="8">
        <v>45901</v>
      </c>
      <c r="I9786" s="8">
        <v>45901</v>
      </c>
      <c r="J9786" s="219" t="s">
        <v>19644</v>
      </c>
      <c r="K9786" s="205" t="s">
        <v>524</v>
      </c>
      <c r="M9786" s="9" t="s">
        <v>663</v>
      </c>
      <c r="N9786" s="8">
        <v>45929.807189814797</v>
      </c>
      <c r="O9786" s="8">
        <v>45929</v>
      </c>
    </row>
    <row r="9787" spans="1:15" x14ac:dyDescent="0.25">
      <c r="A9787" s="8">
        <v>45904</v>
      </c>
      <c r="B9787" s="9" t="s">
        <v>18636</v>
      </c>
      <c r="C9787" s="9" t="s">
        <v>180</v>
      </c>
      <c r="D9787" s="3">
        <v>5000</v>
      </c>
      <c r="E9787" s="9" t="s">
        <v>422</v>
      </c>
      <c r="F9787" s="9" t="s">
        <v>423</v>
      </c>
      <c r="G9787" s="9" t="s">
        <v>183</v>
      </c>
      <c r="H9787" s="8">
        <v>45901</v>
      </c>
      <c r="I9787" s="8">
        <v>45901</v>
      </c>
      <c r="J9787" s="219" t="s">
        <v>19652</v>
      </c>
      <c r="K9787" s="205" t="s">
        <v>425</v>
      </c>
      <c r="M9787" s="9" t="s">
        <v>18638</v>
      </c>
      <c r="N9787" s="8">
        <v>45929.807189814797</v>
      </c>
      <c r="O9787" s="8">
        <v>45929</v>
      </c>
    </row>
    <row r="9788" spans="1:15" x14ac:dyDescent="0.25">
      <c r="A9788" s="8">
        <v>45888</v>
      </c>
      <c r="B9788" s="9" t="s">
        <v>626</v>
      </c>
      <c r="C9788" s="9" t="s">
        <v>180</v>
      </c>
      <c r="D9788" s="3">
        <v>5000</v>
      </c>
      <c r="E9788" s="9" t="s">
        <v>521</v>
      </c>
      <c r="F9788" s="9" t="s">
        <v>522</v>
      </c>
      <c r="G9788" s="9" t="s">
        <v>183</v>
      </c>
      <c r="H9788" s="8">
        <v>45870</v>
      </c>
      <c r="I9788" s="8">
        <v>45887</v>
      </c>
      <c r="J9788" s="219" t="s">
        <v>19928</v>
      </c>
      <c r="K9788" s="205" t="s">
        <v>524</v>
      </c>
      <c r="M9788" s="9" t="s">
        <v>628</v>
      </c>
      <c r="N9788" s="8">
        <v>45929.807189814797</v>
      </c>
      <c r="O9788" s="8">
        <v>45929</v>
      </c>
    </row>
    <row r="9789" spans="1:15" x14ac:dyDescent="0.25">
      <c r="A9789" s="8">
        <v>45847</v>
      </c>
      <c r="B9789" s="9" t="s">
        <v>18578</v>
      </c>
      <c r="C9789" s="9" t="s">
        <v>180</v>
      </c>
      <c r="D9789" s="3">
        <v>5000</v>
      </c>
      <c r="E9789" s="9" t="s">
        <v>181</v>
      </c>
      <c r="F9789" s="9" t="s">
        <v>182</v>
      </c>
      <c r="G9789" s="9" t="s">
        <v>183</v>
      </c>
      <c r="H9789" s="8">
        <v>45839</v>
      </c>
      <c r="I9789" s="8">
        <v>45845</v>
      </c>
      <c r="J9789" s="219" t="s">
        <v>18859</v>
      </c>
      <c r="K9789" s="205" t="s">
        <v>185</v>
      </c>
      <c r="M9789" s="9" t="s">
        <v>18580</v>
      </c>
      <c r="N9789" s="8">
        <v>45862.622311099498</v>
      </c>
      <c r="O9789" s="8">
        <v>45862</v>
      </c>
    </row>
    <row r="9790" spans="1:15" x14ac:dyDescent="0.25">
      <c r="A9790" s="8">
        <v>45828</v>
      </c>
      <c r="B9790" s="9" t="s">
        <v>626</v>
      </c>
      <c r="C9790" s="9" t="s">
        <v>180</v>
      </c>
      <c r="D9790" s="3">
        <v>5000</v>
      </c>
      <c r="E9790" s="9" t="s">
        <v>717</v>
      </c>
      <c r="F9790" s="9" t="s">
        <v>718</v>
      </c>
      <c r="G9790" s="9" t="s">
        <v>183</v>
      </c>
      <c r="H9790" s="8">
        <v>45809</v>
      </c>
      <c r="I9790" s="8">
        <v>45824</v>
      </c>
      <c r="J9790" s="8" t="s">
        <v>17817</v>
      </c>
      <c r="K9790" s="205" t="s">
        <v>720</v>
      </c>
      <c r="M9790" s="9" t="s">
        <v>628</v>
      </c>
      <c r="N9790" s="8">
        <v>45840.490152685197</v>
      </c>
      <c r="O9790" s="8">
        <v>45840</v>
      </c>
    </row>
    <row r="9791" spans="1:15" x14ac:dyDescent="0.25">
      <c r="A9791" s="8">
        <v>45695</v>
      </c>
      <c r="B9791" s="9" t="s">
        <v>664</v>
      </c>
      <c r="C9791" s="9" t="s">
        <v>180</v>
      </c>
      <c r="D9791" s="3">
        <v>5000</v>
      </c>
      <c r="E9791" s="9" t="s">
        <v>422</v>
      </c>
      <c r="F9791" s="9" t="s">
        <v>423</v>
      </c>
      <c r="G9791" s="9" t="s">
        <v>183</v>
      </c>
      <c r="H9791" s="8">
        <v>45689</v>
      </c>
      <c r="I9791" s="8">
        <v>45691</v>
      </c>
      <c r="J9791" s="219" t="s">
        <v>13062</v>
      </c>
      <c r="K9791" s="205" t="s">
        <v>425</v>
      </c>
      <c r="M9791" s="9" t="s">
        <v>666</v>
      </c>
      <c r="N9791" s="8">
        <v>45706.0637561111</v>
      </c>
      <c r="O9791" s="8">
        <v>45705</v>
      </c>
    </row>
    <row r="9792" spans="1:15" x14ac:dyDescent="0.25">
      <c r="A9792" s="8">
        <v>45726</v>
      </c>
      <c r="B9792" s="9" t="s">
        <v>664</v>
      </c>
      <c r="C9792" s="9" t="s">
        <v>180</v>
      </c>
      <c r="D9792" s="3">
        <v>5000</v>
      </c>
      <c r="E9792" s="9" t="s">
        <v>422</v>
      </c>
      <c r="F9792" s="9" t="s">
        <v>423</v>
      </c>
      <c r="G9792" s="9" t="s">
        <v>183</v>
      </c>
      <c r="H9792" s="8">
        <v>45717</v>
      </c>
      <c r="I9792" s="8">
        <v>45726</v>
      </c>
      <c r="J9792" s="219" t="s">
        <v>13810</v>
      </c>
      <c r="K9792" s="205" t="s">
        <v>425</v>
      </c>
      <c r="M9792" s="9" t="s">
        <v>666</v>
      </c>
      <c r="N9792" s="8">
        <v>45733.5614541088</v>
      </c>
      <c r="O9792" s="8">
        <v>45733</v>
      </c>
    </row>
    <row r="9793" spans="1:15" x14ac:dyDescent="0.25">
      <c r="A9793" s="8">
        <v>45287</v>
      </c>
      <c r="B9793" s="9" t="s">
        <v>664</v>
      </c>
      <c r="C9793" s="9" t="s">
        <v>180</v>
      </c>
      <c r="D9793" s="3">
        <v>5000</v>
      </c>
      <c r="E9793" s="9" t="s">
        <v>422</v>
      </c>
      <c r="F9793" s="9" t="s">
        <v>423</v>
      </c>
      <c r="G9793" s="9" t="s">
        <v>183</v>
      </c>
      <c r="H9793" s="8">
        <v>45261</v>
      </c>
      <c r="I9793" s="8">
        <v>45285</v>
      </c>
      <c r="J9793" s="8" t="s">
        <v>789</v>
      </c>
      <c r="K9793" s="205" t="s">
        <v>425</v>
      </c>
      <c r="M9793" s="9" t="s">
        <v>666</v>
      </c>
      <c r="N9793" s="8">
        <v>45294.9567489931</v>
      </c>
      <c r="O9793" s="8"/>
    </row>
    <row r="9794" spans="1:15" x14ac:dyDescent="0.25">
      <c r="A9794" s="8">
        <v>45288</v>
      </c>
      <c r="B9794" s="9" t="s">
        <v>786</v>
      </c>
      <c r="C9794" s="9" t="s">
        <v>180</v>
      </c>
      <c r="D9794" s="3">
        <v>5000</v>
      </c>
      <c r="E9794" s="9" t="s">
        <v>331</v>
      </c>
      <c r="F9794" s="9" t="s">
        <v>332</v>
      </c>
      <c r="G9794" s="9" t="s">
        <v>183</v>
      </c>
      <c r="H9794" s="8">
        <v>45261</v>
      </c>
      <c r="I9794" s="8">
        <v>45285</v>
      </c>
      <c r="J9794" s="8" t="s">
        <v>787</v>
      </c>
      <c r="K9794" s="205" t="s">
        <v>334</v>
      </c>
      <c r="M9794" s="9" t="s">
        <v>788</v>
      </c>
      <c r="N9794" s="8">
        <v>45294.9567489931</v>
      </c>
      <c r="O9794" s="8"/>
    </row>
    <row r="9795" spans="1:15" x14ac:dyDescent="0.25">
      <c r="A9795" s="8">
        <v>45695</v>
      </c>
      <c r="B9795" s="9" t="s">
        <v>661</v>
      </c>
      <c r="C9795" s="9" t="s">
        <v>180</v>
      </c>
      <c r="D9795" s="3">
        <v>5000</v>
      </c>
      <c r="E9795" s="9" t="s">
        <v>193</v>
      </c>
      <c r="F9795" s="9" t="s">
        <v>194</v>
      </c>
      <c r="G9795" s="9" t="s">
        <v>183</v>
      </c>
      <c r="H9795" s="8">
        <v>45689</v>
      </c>
      <c r="I9795" s="8">
        <v>45691</v>
      </c>
      <c r="J9795" s="219" t="s">
        <v>13051</v>
      </c>
      <c r="K9795" s="205" t="s">
        <v>196</v>
      </c>
      <c r="M9795" s="9" t="s">
        <v>663</v>
      </c>
      <c r="N9795" s="8">
        <v>45706.0637561111</v>
      </c>
      <c r="O9795" s="8">
        <v>45705</v>
      </c>
    </row>
    <row r="9796" spans="1:15" x14ac:dyDescent="0.25">
      <c r="A9796" s="8">
        <v>45726</v>
      </c>
      <c r="B9796" s="9" t="s">
        <v>661</v>
      </c>
      <c r="C9796" s="9" t="s">
        <v>180</v>
      </c>
      <c r="D9796" s="3">
        <v>5000</v>
      </c>
      <c r="E9796" s="9" t="s">
        <v>11373</v>
      </c>
      <c r="F9796" s="9" t="s">
        <v>11374</v>
      </c>
      <c r="G9796" s="9" t="s">
        <v>183</v>
      </c>
      <c r="H9796" s="8">
        <v>45717</v>
      </c>
      <c r="I9796" s="8">
        <v>45726</v>
      </c>
      <c r="J9796" s="219" t="s">
        <v>13815</v>
      </c>
      <c r="K9796" s="205" t="s">
        <v>11376</v>
      </c>
      <c r="M9796" s="9" t="s">
        <v>663</v>
      </c>
      <c r="N9796" s="8">
        <v>45733.5614541088</v>
      </c>
      <c r="O9796" s="8">
        <v>45733</v>
      </c>
    </row>
    <row r="9797" spans="1:15" x14ac:dyDescent="0.25">
      <c r="A9797" s="8">
        <v>45287</v>
      </c>
      <c r="B9797" s="9" t="s">
        <v>661</v>
      </c>
      <c r="C9797" s="9" t="s">
        <v>180</v>
      </c>
      <c r="D9797" s="3">
        <v>5000</v>
      </c>
      <c r="E9797" s="9" t="s">
        <v>521</v>
      </c>
      <c r="F9797" s="9" t="s">
        <v>522</v>
      </c>
      <c r="G9797" s="9" t="s">
        <v>183</v>
      </c>
      <c r="H9797" s="8">
        <v>45261</v>
      </c>
      <c r="I9797" s="8">
        <v>45285</v>
      </c>
      <c r="J9797" s="8" t="s">
        <v>790</v>
      </c>
      <c r="K9797" s="205" t="s">
        <v>524</v>
      </c>
      <c r="M9797" s="9" t="s">
        <v>663</v>
      </c>
      <c r="N9797" s="8">
        <v>45294.9567489931</v>
      </c>
      <c r="O9797" s="8"/>
    </row>
    <row r="9798" spans="1:15" x14ac:dyDescent="0.25">
      <c r="A9798" s="8">
        <v>45527</v>
      </c>
      <c r="B9798" s="9" t="s">
        <v>626</v>
      </c>
      <c r="C9798" s="9" t="s">
        <v>180</v>
      </c>
      <c r="D9798" s="3">
        <v>5000</v>
      </c>
      <c r="E9798" s="9" t="s">
        <v>193</v>
      </c>
      <c r="F9798" s="9" t="s">
        <v>194</v>
      </c>
      <c r="G9798" s="9" t="s">
        <v>183</v>
      </c>
      <c r="H9798" s="8">
        <v>45505</v>
      </c>
      <c r="I9798" s="8">
        <v>45523</v>
      </c>
      <c r="J9798" s="8" t="s">
        <v>9072</v>
      </c>
      <c r="K9798" s="205" t="s">
        <v>196</v>
      </c>
      <c r="M9798" s="9" t="s">
        <v>628</v>
      </c>
      <c r="N9798" s="8">
        <v>45534.648212951397</v>
      </c>
      <c r="O9798" s="8">
        <v>45534</v>
      </c>
    </row>
    <row r="9799" spans="1:15" x14ac:dyDescent="0.25">
      <c r="A9799" s="8">
        <v>45497</v>
      </c>
      <c r="B9799" s="9" t="s">
        <v>626</v>
      </c>
      <c r="C9799" s="9" t="s">
        <v>180</v>
      </c>
      <c r="D9799" s="3">
        <v>5000</v>
      </c>
      <c r="E9799" s="9" t="s">
        <v>193</v>
      </c>
      <c r="F9799" s="9" t="s">
        <v>194</v>
      </c>
      <c r="G9799" s="9" t="s">
        <v>183</v>
      </c>
      <c r="H9799" s="8">
        <v>45474</v>
      </c>
      <c r="I9799" s="8">
        <v>45495</v>
      </c>
      <c r="J9799" s="8" t="s">
        <v>7721</v>
      </c>
      <c r="K9799" s="205" t="s">
        <v>196</v>
      </c>
      <c r="M9799" s="9" t="s">
        <v>628</v>
      </c>
      <c r="N9799" s="8">
        <v>45505.8848292361</v>
      </c>
      <c r="O9799" s="8">
        <v>45505</v>
      </c>
    </row>
    <row r="9800" spans="1:15" x14ac:dyDescent="0.25">
      <c r="A9800" s="8">
        <v>45467</v>
      </c>
      <c r="B9800" s="9" t="s">
        <v>626</v>
      </c>
      <c r="C9800" s="9" t="s">
        <v>180</v>
      </c>
      <c r="D9800" s="3">
        <v>5000</v>
      </c>
      <c r="E9800" s="9" t="s">
        <v>193</v>
      </c>
      <c r="F9800" s="9" t="s">
        <v>194</v>
      </c>
      <c r="G9800" s="9" t="s">
        <v>183</v>
      </c>
      <c r="H9800" s="8">
        <v>45444</v>
      </c>
      <c r="I9800" s="8">
        <v>45467</v>
      </c>
      <c r="J9800" s="8" t="s">
        <v>8609</v>
      </c>
      <c r="K9800" s="205" t="s">
        <v>196</v>
      </c>
      <c r="M9800" s="9" t="s">
        <v>628</v>
      </c>
      <c r="N9800" s="8">
        <v>45505.8848292361</v>
      </c>
      <c r="O9800" s="8">
        <v>45505</v>
      </c>
    </row>
    <row r="9801" spans="1:15" x14ac:dyDescent="0.25">
      <c r="A9801" s="8">
        <v>45436</v>
      </c>
      <c r="B9801" s="9" t="s">
        <v>626</v>
      </c>
      <c r="C9801" s="9" t="s">
        <v>180</v>
      </c>
      <c r="D9801" s="3">
        <v>5000</v>
      </c>
      <c r="E9801" s="9" t="s">
        <v>193</v>
      </c>
      <c r="F9801" s="9" t="s">
        <v>194</v>
      </c>
      <c r="G9801" s="9" t="s">
        <v>183</v>
      </c>
      <c r="H9801" s="8">
        <v>45413</v>
      </c>
      <c r="I9801" s="8">
        <v>45432</v>
      </c>
      <c r="J9801" s="8" t="s">
        <v>781</v>
      </c>
      <c r="K9801" s="205" t="s">
        <v>196</v>
      </c>
      <c r="M9801" s="9" t="s">
        <v>628</v>
      </c>
      <c r="N9801" s="8">
        <v>45445.039048634302</v>
      </c>
      <c r="O9801" s="8">
        <v>45444</v>
      </c>
    </row>
    <row r="9802" spans="1:15" x14ac:dyDescent="0.25">
      <c r="A9802" s="8">
        <v>45406</v>
      </c>
      <c r="B9802" s="9" t="s">
        <v>626</v>
      </c>
      <c r="C9802" s="9" t="s">
        <v>180</v>
      </c>
      <c r="D9802" s="3">
        <v>5000</v>
      </c>
      <c r="E9802" s="9" t="s">
        <v>193</v>
      </c>
      <c r="F9802" s="9" t="s">
        <v>194</v>
      </c>
      <c r="G9802" s="9" t="s">
        <v>183</v>
      </c>
      <c r="H9802" s="8">
        <v>45383</v>
      </c>
      <c r="I9802" s="8">
        <v>45404</v>
      </c>
      <c r="J9802" s="8" t="s">
        <v>782</v>
      </c>
      <c r="K9802" s="205" t="s">
        <v>196</v>
      </c>
      <c r="M9802" s="9" t="s">
        <v>628</v>
      </c>
      <c r="N9802" s="8">
        <v>45412.662961076399</v>
      </c>
      <c r="O9802" s="8">
        <v>45412</v>
      </c>
    </row>
    <row r="9803" spans="1:15" x14ac:dyDescent="0.25">
      <c r="A9803" s="8">
        <v>45373</v>
      </c>
      <c r="B9803" s="9" t="s">
        <v>626</v>
      </c>
      <c r="C9803" s="9" t="s">
        <v>180</v>
      </c>
      <c r="D9803" s="3">
        <v>5000</v>
      </c>
      <c r="E9803" s="9" t="s">
        <v>193</v>
      </c>
      <c r="F9803" s="9" t="s">
        <v>194</v>
      </c>
      <c r="G9803" s="9" t="s">
        <v>183</v>
      </c>
      <c r="H9803" s="8">
        <v>45352</v>
      </c>
      <c r="I9803" s="8">
        <v>45369</v>
      </c>
      <c r="J9803" s="8" t="s">
        <v>783</v>
      </c>
      <c r="K9803" s="205" t="s">
        <v>196</v>
      </c>
      <c r="M9803" s="9" t="s">
        <v>628</v>
      </c>
      <c r="N9803" s="8">
        <v>45385.162865138896</v>
      </c>
      <c r="O9803" s="8">
        <v>45384</v>
      </c>
    </row>
    <row r="9804" spans="1:15" x14ac:dyDescent="0.25">
      <c r="A9804" s="8">
        <v>45345</v>
      </c>
      <c r="B9804" s="9" t="s">
        <v>626</v>
      </c>
      <c r="C9804" s="9" t="s">
        <v>180</v>
      </c>
      <c r="D9804" s="3">
        <v>5000</v>
      </c>
      <c r="E9804" s="9" t="s">
        <v>193</v>
      </c>
      <c r="F9804" s="9" t="s">
        <v>194</v>
      </c>
      <c r="G9804" s="9" t="s">
        <v>183</v>
      </c>
      <c r="H9804" s="8">
        <v>45323</v>
      </c>
      <c r="I9804" s="8">
        <v>45341</v>
      </c>
      <c r="J9804" s="8" t="s">
        <v>784</v>
      </c>
      <c r="K9804" s="205" t="s">
        <v>196</v>
      </c>
      <c r="M9804" s="9" t="s">
        <v>628</v>
      </c>
      <c r="N9804" s="8">
        <v>45351.722872338003</v>
      </c>
      <c r="O9804" s="8">
        <v>45351</v>
      </c>
    </row>
    <row r="9805" spans="1:15" x14ac:dyDescent="0.25">
      <c r="A9805" s="8">
        <v>45315</v>
      </c>
      <c r="B9805" s="9" t="s">
        <v>626</v>
      </c>
      <c r="C9805" s="9" t="s">
        <v>180</v>
      </c>
      <c r="D9805" s="3">
        <v>5000</v>
      </c>
      <c r="E9805" s="9" t="s">
        <v>193</v>
      </c>
      <c r="F9805" s="9" t="s">
        <v>194</v>
      </c>
      <c r="G9805" s="9" t="s">
        <v>183</v>
      </c>
      <c r="H9805" s="8">
        <v>45292</v>
      </c>
      <c r="I9805" s="8">
        <v>45313</v>
      </c>
      <c r="J9805" s="8" t="s">
        <v>785</v>
      </c>
      <c r="K9805" s="205" t="s">
        <v>196</v>
      </c>
      <c r="M9805" s="9" t="s">
        <v>628</v>
      </c>
      <c r="N9805" s="8">
        <v>45318.192840775497</v>
      </c>
      <c r="O9805" s="8">
        <v>45317</v>
      </c>
    </row>
    <row r="9806" spans="1:15" x14ac:dyDescent="0.25">
      <c r="A9806" s="8">
        <v>45540</v>
      </c>
      <c r="B9806" s="9" t="s">
        <v>712</v>
      </c>
      <c r="C9806" s="9" t="s">
        <v>180</v>
      </c>
      <c r="D9806" s="3">
        <v>5000</v>
      </c>
      <c r="E9806" s="9" t="s">
        <v>253</v>
      </c>
      <c r="F9806" s="9" t="s">
        <v>254</v>
      </c>
      <c r="G9806" s="9" t="s">
        <v>183</v>
      </c>
      <c r="H9806" s="8">
        <v>45536</v>
      </c>
      <c r="I9806" s="8">
        <v>45537</v>
      </c>
      <c r="J9806" s="8" t="s">
        <v>10614</v>
      </c>
      <c r="K9806" s="205" t="s">
        <v>256</v>
      </c>
      <c r="M9806" s="9" t="s">
        <v>714</v>
      </c>
      <c r="N9806" s="8">
        <v>45575.565837071801</v>
      </c>
      <c r="O9806" s="8">
        <v>45575</v>
      </c>
    </row>
    <row r="9807" spans="1:15" x14ac:dyDescent="0.25">
      <c r="A9807" s="8">
        <v>45888</v>
      </c>
      <c r="B9807" s="9" t="s">
        <v>18578</v>
      </c>
      <c r="C9807" s="9" t="s">
        <v>180</v>
      </c>
      <c r="D9807" s="3">
        <v>5004.99</v>
      </c>
      <c r="E9807" s="9" t="s">
        <v>181</v>
      </c>
      <c r="F9807" s="9" t="s">
        <v>182</v>
      </c>
      <c r="G9807" s="9" t="s">
        <v>183</v>
      </c>
      <c r="H9807" s="8">
        <v>45870</v>
      </c>
      <c r="I9807" s="8">
        <v>45887</v>
      </c>
      <c r="J9807" s="219" t="s">
        <v>19927</v>
      </c>
      <c r="K9807" s="205" t="s">
        <v>185</v>
      </c>
      <c r="M9807" s="9" t="s">
        <v>18580</v>
      </c>
      <c r="N9807" s="8">
        <v>45929.807189814797</v>
      </c>
      <c r="O9807" s="8">
        <v>45929</v>
      </c>
    </row>
    <row r="9808" spans="1:15" x14ac:dyDescent="0.25">
      <c r="A9808" s="8">
        <v>45773</v>
      </c>
      <c r="B9808" s="9" t="s">
        <v>15651</v>
      </c>
      <c r="D9808" s="3">
        <v>-21.4</v>
      </c>
      <c r="E9808" s="9" t="s">
        <v>266</v>
      </c>
      <c r="F9808" s="9" t="s">
        <v>267</v>
      </c>
      <c r="G9808" s="9" t="s">
        <v>268</v>
      </c>
      <c r="H9808" s="8">
        <v>45748</v>
      </c>
      <c r="I9808" s="8">
        <v>45768</v>
      </c>
      <c r="J9808" s="219" t="s">
        <v>15652</v>
      </c>
      <c r="K9808" s="205" t="s">
        <v>270</v>
      </c>
      <c r="M9808" s="9" t="s">
        <v>15653</v>
      </c>
      <c r="N9808" s="8">
        <v>45777.927143749999</v>
      </c>
      <c r="O9808" s="8"/>
    </row>
    <row r="9809" spans="1:15" x14ac:dyDescent="0.25">
      <c r="A9809" s="8">
        <v>45878</v>
      </c>
      <c r="B9809" s="9" t="s">
        <v>20060</v>
      </c>
      <c r="D9809" s="3">
        <v>-21.5</v>
      </c>
      <c r="E9809" s="9" t="s">
        <v>266</v>
      </c>
      <c r="F9809" s="9" t="s">
        <v>267</v>
      </c>
      <c r="G9809" s="9" t="s">
        <v>268</v>
      </c>
      <c r="H9809" s="8">
        <v>45870</v>
      </c>
      <c r="I9809" s="8">
        <v>45873</v>
      </c>
      <c r="J9809" s="219" t="s">
        <v>20061</v>
      </c>
      <c r="K9809" s="205" t="s">
        <v>270</v>
      </c>
      <c r="M9809" s="9" t="s">
        <v>20062</v>
      </c>
      <c r="N9809" s="8">
        <v>45929.807189814797</v>
      </c>
      <c r="O9809" s="8"/>
    </row>
    <row r="9810" spans="1:15" x14ac:dyDescent="0.25">
      <c r="A9810" s="8">
        <v>45866</v>
      </c>
      <c r="B9810" s="9" t="s">
        <v>20199</v>
      </c>
      <c r="D9810" s="3">
        <v>-21.63</v>
      </c>
      <c r="E9810" s="9" t="s">
        <v>266</v>
      </c>
      <c r="F9810" s="9" t="s">
        <v>267</v>
      </c>
      <c r="G9810" s="9" t="s">
        <v>268</v>
      </c>
      <c r="H9810" s="8">
        <v>45839</v>
      </c>
      <c r="I9810" s="8">
        <v>45866</v>
      </c>
      <c r="J9810" s="219" t="s">
        <v>20200</v>
      </c>
      <c r="K9810" s="205" t="s">
        <v>270</v>
      </c>
      <c r="M9810" s="9" t="s">
        <v>20201</v>
      </c>
      <c r="N9810" s="8">
        <v>45929.807189814797</v>
      </c>
      <c r="O9810" s="8"/>
    </row>
    <row r="9811" spans="1:15" x14ac:dyDescent="0.25">
      <c r="A9811" s="8">
        <v>45539</v>
      </c>
      <c r="B9811" s="9" t="s">
        <v>9422</v>
      </c>
      <c r="C9811" s="9" t="s">
        <v>180</v>
      </c>
      <c r="D9811" s="3">
        <v>5081.66</v>
      </c>
      <c r="E9811" s="9" t="s">
        <v>771</v>
      </c>
      <c r="F9811" s="9" t="s">
        <v>772</v>
      </c>
      <c r="G9811" s="9" t="s">
        <v>183</v>
      </c>
      <c r="H9811" s="8">
        <v>45536</v>
      </c>
      <c r="I9811" s="8">
        <v>45537</v>
      </c>
      <c r="J9811" s="8" t="s">
        <v>10631</v>
      </c>
      <c r="K9811" s="205" t="s">
        <v>774</v>
      </c>
      <c r="M9811" s="9" t="s">
        <v>9424</v>
      </c>
      <c r="N9811" s="8">
        <v>45575.565837071801</v>
      </c>
      <c r="O9811" s="8"/>
    </row>
    <row r="9812" spans="1:15" x14ac:dyDescent="0.25">
      <c r="A9812" s="8">
        <v>45539</v>
      </c>
      <c r="B9812" s="9" t="s">
        <v>9422</v>
      </c>
      <c r="C9812" s="9" t="s">
        <v>180</v>
      </c>
      <c r="D9812" s="3">
        <v>5081.66</v>
      </c>
      <c r="E9812" s="9" t="s">
        <v>771</v>
      </c>
      <c r="F9812" s="9" t="s">
        <v>772</v>
      </c>
      <c r="G9812" s="9" t="s">
        <v>183</v>
      </c>
      <c r="H9812" s="8">
        <v>45536</v>
      </c>
      <c r="I9812" s="8">
        <v>45537</v>
      </c>
      <c r="J9812" s="8" t="s">
        <v>9690</v>
      </c>
      <c r="K9812" s="205" t="s">
        <v>774</v>
      </c>
      <c r="M9812" s="9" t="s">
        <v>9424</v>
      </c>
      <c r="N9812" s="8">
        <v>45540.605251655092</v>
      </c>
      <c r="O9812" s="8"/>
    </row>
    <row r="9813" spans="1:15" x14ac:dyDescent="0.25">
      <c r="A9813" s="8">
        <v>45295</v>
      </c>
      <c r="B9813" s="9" t="s">
        <v>2033</v>
      </c>
      <c r="C9813" s="9" t="s">
        <v>431</v>
      </c>
      <c r="D9813" s="3">
        <v>-49.91</v>
      </c>
      <c r="E9813" s="9" t="s">
        <v>724</v>
      </c>
      <c r="F9813" s="9" t="s">
        <v>118</v>
      </c>
      <c r="G9813" s="9" t="s">
        <v>210</v>
      </c>
      <c r="H9813" s="8">
        <v>45292</v>
      </c>
      <c r="I9813" s="8">
        <v>45292</v>
      </c>
      <c r="J9813" s="8" t="s">
        <v>3639</v>
      </c>
      <c r="K9813" s="205" t="s">
        <v>121</v>
      </c>
      <c r="M9813" s="9" t="s">
        <v>2035</v>
      </c>
      <c r="N9813" s="8">
        <v>45300.8738539236</v>
      </c>
      <c r="O9813" s="8"/>
    </row>
    <row r="9814" spans="1:15" x14ac:dyDescent="0.25">
      <c r="A9814" s="8">
        <v>45505</v>
      </c>
      <c r="B9814" s="9" t="s">
        <v>9532</v>
      </c>
      <c r="C9814" s="9" t="s">
        <v>180</v>
      </c>
      <c r="D9814" s="3">
        <v>5103.62</v>
      </c>
      <c r="E9814" s="9" t="s">
        <v>181</v>
      </c>
      <c r="F9814" s="9" t="s">
        <v>182</v>
      </c>
      <c r="G9814" s="9" t="s">
        <v>183</v>
      </c>
      <c r="H9814" s="8">
        <v>45505</v>
      </c>
      <c r="I9814" s="8">
        <v>45502</v>
      </c>
      <c r="J9814" s="8" t="s">
        <v>9533</v>
      </c>
      <c r="K9814" s="205" t="s">
        <v>185</v>
      </c>
      <c r="M9814" s="9" t="s">
        <v>9534</v>
      </c>
      <c r="N9814" s="8">
        <v>45534.648212951397</v>
      </c>
      <c r="O9814" s="8">
        <v>45534</v>
      </c>
    </row>
    <row r="9815" spans="1:15" x14ac:dyDescent="0.25">
      <c r="A9815" s="8">
        <v>45891</v>
      </c>
      <c r="B9815" s="9" t="s">
        <v>17845</v>
      </c>
      <c r="D9815" s="3">
        <v>-22.51</v>
      </c>
      <c r="E9815" s="9" t="s">
        <v>266</v>
      </c>
      <c r="F9815" s="9" t="s">
        <v>267</v>
      </c>
      <c r="G9815" s="9" t="s">
        <v>268</v>
      </c>
      <c r="H9815" s="8">
        <v>45870</v>
      </c>
      <c r="I9815" s="8">
        <v>45887</v>
      </c>
      <c r="J9815" s="219" t="s">
        <v>19863</v>
      </c>
      <c r="K9815" s="205" t="s">
        <v>270</v>
      </c>
      <c r="M9815" s="9" t="s">
        <v>17847</v>
      </c>
      <c r="N9815" s="8">
        <v>45929.807189814797</v>
      </c>
      <c r="O9815" s="8"/>
    </row>
    <row r="9816" spans="1:15" x14ac:dyDescent="0.25">
      <c r="A9816" s="8">
        <v>45497</v>
      </c>
      <c r="B9816" s="9" t="s">
        <v>7712</v>
      </c>
      <c r="C9816" s="9" t="s">
        <v>180</v>
      </c>
      <c r="D9816" s="3">
        <v>5151.51</v>
      </c>
      <c r="E9816" s="9" t="s">
        <v>181</v>
      </c>
      <c r="F9816" s="9" t="s">
        <v>182</v>
      </c>
      <c r="G9816" s="9" t="s">
        <v>183</v>
      </c>
      <c r="H9816" s="8">
        <v>45474</v>
      </c>
      <c r="I9816" s="8">
        <v>45495</v>
      </c>
      <c r="J9816" s="8" t="s">
        <v>7713</v>
      </c>
      <c r="K9816" s="205" t="s">
        <v>185</v>
      </c>
      <c r="M9816" s="9" t="s">
        <v>7714</v>
      </c>
      <c r="N9816" s="8">
        <v>45505.8848292361</v>
      </c>
      <c r="O9816" s="8">
        <v>45505</v>
      </c>
    </row>
    <row r="9817" spans="1:15" x14ac:dyDescent="0.25">
      <c r="A9817" s="8">
        <v>45412</v>
      </c>
      <c r="B9817" s="9" t="s">
        <v>770</v>
      </c>
      <c r="C9817" s="9" t="s">
        <v>180</v>
      </c>
      <c r="D9817" s="3">
        <v>5208.7</v>
      </c>
      <c r="E9817" s="9" t="s">
        <v>771</v>
      </c>
      <c r="F9817" s="9" t="s">
        <v>772</v>
      </c>
      <c r="G9817" s="9" t="s">
        <v>183</v>
      </c>
      <c r="H9817" s="8">
        <v>45383</v>
      </c>
      <c r="I9817" s="8">
        <v>45411</v>
      </c>
      <c r="J9817" s="8" t="s">
        <v>773</v>
      </c>
      <c r="K9817" s="205" t="s">
        <v>774</v>
      </c>
      <c r="M9817" s="9" t="s">
        <v>775</v>
      </c>
      <c r="N9817" s="8">
        <v>45421.815222858801</v>
      </c>
      <c r="O9817" s="8"/>
    </row>
    <row r="9818" spans="1:15" x14ac:dyDescent="0.25">
      <c r="A9818" s="8">
        <v>45475</v>
      </c>
      <c r="B9818" s="9" t="s">
        <v>770</v>
      </c>
      <c r="C9818" s="9" t="s">
        <v>180</v>
      </c>
      <c r="D9818" s="3">
        <v>5208.7</v>
      </c>
      <c r="E9818" s="9" t="s">
        <v>771</v>
      </c>
      <c r="F9818" s="9" t="s">
        <v>772</v>
      </c>
      <c r="G9818" s="9" t="s">
        <v>183</v>
      </c>
      <c r="H9818" s="8">
        <v>45474</v>
      </c>
      <c r="I9818" s="8">
        <v>45474</v>
      </c>
      <c r="J9818" s="8" t="s">
        <v>8218</v>
      </c>
      <c r="K9818" s="205" t="s">
        <v>774</v>
      </c>
      <c r="M9818" s="9" t="s">
        <v>775</v>
      </c>
      <c r="N9818" s="8">
        <v>45505.8848292361</v>
      </c>
      <c r="O9818" s="8"/>
    </row>
    <row r="9819" spans="1:15" x14ac:dyDescent="0.25">
      <c r="A9819" s="8">
        <v>45447</v>
      </c>
      <c r="B9819" s="9" t="s">
        <v>770</v>
      </c>
      <c r="C9819" s="9" t="s">
        <v>180</v>
      </c>
      <c r="D9819" s="3">
        <v>5208.7</v>
      </c>
      <c r="E9819" s="9" t="s">
        <v>771</v>
      </c>
      <c r="F9819" s="9" t="s">
        <v>772</v>
      </c>
      <c r="G9819" s="9" t="s">
        <v>183</v>
      </c>
      <c r="H9819" s="8">
        <v>45444</v>
      </c>
      <c r="I9819" s="8">
        <v>45446</v>
      </c>
      <c r="J9819" s="8" t="s">
        <v>4299</v>
      </c>
      <c r="K9819" s="205" t="s">
        <v>774</v>
      </c>
      <c r="M9819" s="9" t="s">
        <v>775</v>
      </c>
      <c r="N9819" s="8">
        <v>45460.791518807899</v>
      </c>
      <c r="O9819" s="8"/>
    </row>
    <row r="9820" spans="1:15" x14ac:dyDescent="0.25">
      <c r="A9820" s="8">
        <v>45344</v>
      </c>
      <c r="B9820" s="9" t="s">
        <v>649</v>
      </c>
      <c r="C9820" s="9" t="s">
        <v>180</v>
      </c>
      <c r="D9820" s="3">
        <v>5223.25</v>
      </c>
      <c r="E9820" s="9" t="s">
        <v>459</v>
      </c>
      <c r="F9820" s="9" t="s">
        <v>460</v>
      </c>
      <c r="G9820" s="9" t="s">
        <v>183</v>
      </c>
      <c r="H9820" s="8">
        <v>45323</v>
      </c>
      <c r="I9820" s="8">
        <v>45341</v>
      </c>
      <c r="J9820" s="8" t="s">
        <v>769</v>
      </c>
      <c r="K9820" s="205" t="s">
        <v>462</v>
      </c>
      <c r="M9820" s="9" t="s">
        <v>651</v>
      </c>
      <c r="N9820" s="8">
        <v>45351.722872338003</v>
      </c>
      <c r="O9820" s="8">
        <v>45351</v>
      </c>
    </row>
    <row r="9821" spans="1:15" x14ac:dyDescent="0.25">
      <c r="A9821" s="8">
        <v>45294</v>
      </c>
      <c r="B9821" s="9" t="s">
        <v>2110</v>
      </c>
      <c r="C9821" s="9" t="s">
        <v>441</v>
      </c>
      <c r="D9821" s="3">
        <v>-30</v>
      </c>
      <c r="E9821" s="9" t="s">
        <v>869</v>
      </c>
      <c r="F9821" s="9" t="s">
        <v>870</v>
      </c>
      <c r="G9821" s="9" t="s">
        <v>210</v>
      </c>
      <c r="H9821" s="8">
        <v>45292</v>
      </c>
      <c r="I9821" s="8">
        <v>45292</v>
      </c>
      <c r="J9821" s="8" t="s">
        <v>3131</v>
      </c>
      <c r="K9821" s="205" t="s">
        <v>872</v>
      </c>
      <c r="M9821" s="9" t="s">
        <v>2112</v>
      </c>
      <c r="N9821" s="8">
        <v>45300.8738539236</v>
      </c>
      <c r="O9821" s="8"/>
    </row>
    <row r="9822" spans="1:15" x14ac:dyDescent="0.25">
      <c r="A9822" s="8">
        <v>45492</v>
      </c>
      <c r="B9822" s="9" t="s">
        <v>7822</v>
      </c>
      <c r="C9822" s="9" t="s">
        <v>180</v>
      </c>
      <c r="D9822" s="3">
        <v>5265.38</v>
      </c>
      <c r="E9822" s="9" t="s">
        <v>181</v>
      </c>
      <c r="F9822" s="9" t="s">
        <v>182</v>
      </c>
      <c r="G9822" s="9" t="s">
        <v>183</v>
      </c>
      <c r="H9822" s="8">
        <v>45474</v>
      </c>
      <c r="I9822" s="8">
        <v>45488</v>
      </c>
      <c r="J9822" s="8" t="s">
        <v>7823</v>
      </c>
      <c r="K9822" s="205" t="s">
        <v>185</v>
      </c>
      <c r="M9822" s="9" t="s">
        <v>7824</v>
      </c>
      <c r="N9822" s="8">
        <v>45505.8848292361</v>
      </c>
      <c r="O9822" s="8">
        <v>45505</v>
      </c>
    </row>
    <row r="9823" spans="1:15" x14ac:dyDescent="0.25">
      <c r="A9823" s="8">
        <v>45902</v>
      </c>
      <c r="B9823" s="9" t="s">
        <v>19682</v>
      </c>
      <c r="D9823" s="3">
        <v>-24.59</v>
      </c>
      <c r="E9823" s="9" t="s">
        <v>181</v>
      </c>
      <c r="F9823" s="9" t="s">
        <v>182</v>
      </c>
      <c r="G9823" s="9" t="s">
        <v>183</v>
      </c>
      <c r="H9823" s="8">
        <v>45901</v>
      </c>
      <c r="I9823" s="8">
        <v>45901</v>
      </c>
      <c r="J9823" s="219" t="s">
        <v>19683</v>
      </c>
      <c r="K9823" s="205" t="s">
        <v>185</v>
      </c>
      <c r="M9823" s="9" t="s">
        <v>19684</v>
      </c>
      <c r="N9823" s="8">
        <v>45929.807189814797</v>
      </c>
      <c r="O9823" s="8"/>
    </row>
    <row r="9824" spans="1:15" x14ac:dyDescent="0.25">
      <c r="A9824" s="8">
        <v>45860</v>
      </c>
      <c r="B9824" s="9" t="s">
        <v>18613</v>
      </c>
      <c r="C9824" s="9" t="s">
        <v>180</v>
      </c>
      <c r="D9824" s="3">
        <v>5265.58</v>
      </c>
      <c r="E9824" s="9" t="s">
        <v>193</v>
      </c>
      <c r="F9824" s="9" t="s">
        <v>194</v>
      </c>
      <c r="G9824" s="9" t="s">
        <v>183</v>
      </c>
      <c r="H9824" s="8">
        <v>45839</v>
      </c>
      <c r="I9824" s="8">
        <v>45859</v>
      </c>
      <c r="J9824" s="219" t="s">
        <v>20257</v>
      </c>
      <c r="K9824" s="205" t="s">
        <v>196</v>
      </c>
      <c r="M9824" s="9" t="s">
        <v>18615</v>
      </c>
      <c r="N9824" s="8">
        <v>45929.807189814797</v>
      </c>
      <c r="O9824" s="8">
        <v>45929</v>
      </c>
    </row>
    <row r="9825" spans="1:15" x14ac:dyDescent="0.25">
      <c r="A9825" s="8">
        <v>45495</v>
      </c>
      <c r="B9825" s="9" t="s">
        <v>179</v>
      </c>
      <c r="C9825" s="9" t="s">
        <v>180</v>
      </c>
      <c r="D9825" s="3">
        <v>5360.43</v>
      </c>
      <c r="E9825" s="9" t="s">
        <v>181</v>
      </c>
      <c r="F9825" s="9" t="s">
        <v>182</v>
      </c>
      <c r="G9825" s="9" t="s">
        <v>183</v>
      </c>
      <c r="H9825" s="8">
        <v>45474</v>
      </c>
      <c r="I9825" s="8">
        <v>45495</v>
      </c>
      <c r="J9825" s="8" t="s">
        <v>7771</v>
      </c>
      <c r="K9825" s="205" t="s">
        <v>185</v>
      </c>
      <c r="M9825" s="9" t="s">
        <v>186</v>
      </c>
      <c r="N9825" s="8">
        <v>45505.8848292361</v>
      </c>
      <c r="O9825" s="8">
        <v>45505</v>
      </c>
    </row>
    <row r="9826" spans="1:15" x14ac:dyDescent="0.25">
      <c r="A9826" s="8">
        <v>45817</v>
      </c>
      <c r="B9826" s="9" t="s">
        <v>18022</v>
      </c>
      <c r="D9826" s="3">
        <v>-25</v>
      </c>
      <c r="E9826" s="9" t="s">
        <v>193</v>
      </c>
      <c r="F9826" s="9" t="s">
        <v>194</v>
      </c>
      <c r="G9826" s="9" t="s">
        <v>183</v>
      </c>
      <c r="H9826" s="8">
        <v>45809</v>
      </c>
      <c r="I9826" s="8">
        <v>45817</v>
      </c>
      <c r="J9826" s="8" t="s">
        <v>18023</v>
      </c>
      <c r="K9826" s="205" t="s">
        <v>196</v>
      </c>
      <c r="M9826" s="9" t="s">
        <v>18024</v>
      </c>
      <c r="N9826" s="8">
        <v>45840.490152685197</v>
      </c>
      <c r="O9826" s="8"/>
    </row>
    <row r="9827" spans="1:15" x14ac:dyDescent="0.25">
      <c r="A9827" s="8">
        <v>45922</v>
      </c>
      <c r="B9827" s="9" t="s">
        <v>18613</v>
      </c>
      <c r="C9827" s="9" t="s">
        <v>180</v>
      </c>
      <c r="D9827" s="3">
        <v>5410.82</v>
      </c>
      <c r="E9827" s="9" t="s">
        <v>193</v>
      </c>
      <c r="F9827" s="9" t="s">
        <v>194</v>
      </c>
      <c r="G9827" s="9" t="s">
        <v>183</v>
      </c>
      <c r="H9827" s="8">
        <v>45901</v>
      </c>
      <c r="I9827" s="8">
        <v>45922</v>
      </c>
      <c r="J9827" s="219" t="s">
        <v>19334</v>
      </c>
      <c r="K9827" s="205" t="s">
        <v>196</v>
      </c>
      <c r="M9827" s="9" t="s">
        <v>18615</v>
      </c>
      <c r="N9827" s="8">
        <v>45929.807189814797</v>
      </c>
      <c r="O9827" s="8">
        <v>45929</v>
      </c>
    </row>
    <row r="9828" spans="1:15" x14ac:dyDescent="0.25">
      <c r="A9828" s="8">
        <v>45817</v>
      </c>
      <c r="B9828" s="9" t="s">
        <v>18025</v>
      </c>
      <c r="D9828" s="3">
        <v>-25</v>
      </c>
      <c r="E9828" s="9" t="s">
        <v>193</v>
      </c>
      <c r="F9828" s="9" t="s">
        <v>194</v>
      </c>
      <c r="G9828" s="9" t="s">
        <v>183</v>
      </c>
      <c r="H9828" s="8">
        <v>45809</v>
      </c>
      <c r="I9828" s="8">
        <v>45817</v>
      </c>
      <c r="J9828" s="8" t="s">
        <v>18026</v>
      </c>
      <c r="K9828" s="205" t="s">
        <v>196</v>
      </c>
      <c r="M9828" s="9" t="s">
        <v>18027</v>
      </c>
      <c r="N9828" s="8">
        <v>45840.490152685197</v>
      </c>
      <c r="O9828" s="8"/>
    </row>
    <row r="9829" spans="1:15" x14ac:dyDescent="0.25">
      <c r="A9829" s="8">
        <v>45854</v>
      </c>
      <c r="B9829" s="9" t="s">
        <v>18620</v>
      </c>
      <c r="D9829" s="3">
        <v>-26.52</v>
      </c>
      <c r="E9829" s="9" t="s">
        <v>266</v>
      </c>
      <c r="F9829" s="9" t="s">
        <v>267</v>
      </c>
      <c r="G9829" s="9" t="s">
        <v>268</v>
      </c>
      <c r="H9829" s="8">
        <v>45839</v>
      </c>
      <c r="I9829" s="8">
        <v>45852</v>
      </c>
      <c r="J9829" s="219" t="s">
        <v>18621</v>
      </c>
      <c r="K9829" s="205" t="s">
        <v>270</v>
      </c>
      <c r="M9829" s="9" t="s">
        <v>18622</v>
      </c>
      <c r="N9829" s="8">
        <v>45862.622311099498</v>
      </c>
      <c r="O9829" s="8"/>
    </row>
    <row r="9830" spans="1:15" x14ac:dyDescent="0.25">
      <c r="A9830" s="8">
        <v>45247</v>
      </c>
      <c r="B9830" s="9" t="s">
        <v>205</v>
      </c>
      <c r="C9830" s="9" t="s">
        <v>180</v>
      </c>
      <c r="D9830" s="3">
        <v>5546.19</v>
      </c>
      <c r="E9830" s="9" t="s">
        <v>193</v>
      </c>
      <c r="F9830" s="9" t="s">
        <v>194</v>
      </c>
      <c r="G9830" s="9" t="s">
        <v>183</v>
      </c>
      <c r="H9830" s="8">
        <v>45231</v>
      </c>
      <c r="I9830" s="8">
        <v>45243</v>
      </c>
      <c r="J9830" s="8" t="s">
        <v>768</v>
      </c>
      <c r="K9830" s="205" t="s">
        <v>196</v>
      </c>
      <c r="M9830" s="9" t="s">
        <v>207</v>
      </c>
      <c r="N9830" s="8">
        <v>45294.9567489931</v>
      </c>
      <c r="O9830" s="8"/>
    </row>
    <row r="9831" spans="1:15" x14ac:dyDescent="0.25">
      <c r="A9831" s="8">
        <v>45412</v>
      </c>
      <c r="B9831" s="9" t="s">
        <v>205</v>
      </c>
      <c r="C9831" s="9" t="s">
        <v>180</v>
      </c>
      <c r="D9831" s="3">
        <v>5580.04</v>
      </c>
      <c r="E9831" s="9" t="s">
        <v>435</v>
      </c>
      <c r="F9831" s="9" t="s">
        <v>436</v>
      </c>
      <c r="G9831" s="9" t="s">
        <v>183</v>
      </c>
      <c r="H9831" s="8">
        <v>45383</v>
      </c>
      <c r="I9831" s="8">
        <v>45411</v>
      </c>
      <c r="J9831" s="8" t="s">
        <v>767</v>
      </c>
      <c r="K9831" s="205" t="s">
        <v>438</v>
      </c>
      <c r="M9831" s="9" t="s">
        <v>207</v>
      </c>
      <c r="N9831" s="8">
        <v>45421.815222858801</v>
      </c>
      <c r="O9831" s="8">
        <v>45421</v>
      </c>
    </row>
    <row r="9832" spans="1:15" x14ac:dyDescent="0.25">
      <c r="A9832" s="8">
        <v>45351</v>
      </c>
      <c r="B9832" s="9" t="s">
        <v>205</v>
      </c>
      <c r="C9832" s="9" t="s">
        <v>180</v>
      </c>
      <c r="D9832" s="3">
        <v>5582.63</v>
      </c>
      <c r="E9832" s="9" t="s">
        <v>435</v>
      </c>
      <c r="F9832" s="9" t="s">
        <v>436</v>
      </c>
      <c r="G9832" s="9" t="s">
        <v>183</v>
      </c>
      <c r="H9832" s="8">
        <v>45323</v>
      </c>
      <c r="I9832" s="8">
        <v>45348</v>
      </c>
      <c r="J9832" s="219" t="s">
        <v>766</v>
      </c>
      <c r="K9832" s="205" t="s">
        <v>438</v>
      </c>
      <c r="M9832" s="9" t="s">
        <v>207</v>
      </c>
      <c r="N9832" s="8">
        <v>45363.078556828703</v>
      </c>
      <c r="O9832" s="8">
        <v>45362</v>
      </c>
    </row>
    <row r="9833" spans="1:15" x14ac:dyDescent="0.25">
      <c r="A9833" s="8">
        <v>45503</v>
      </c>
      <c r="B9833" s="9" t="s">
        <v>205</v>
      </c>
      <c r="C9833" s="9" t="s">
        <v>180</v>
      </c>
      <c r="D9833" s="3">
        <v>5600</v>
      </c>
      <c r="E9833" s="9" t="s">
        <v>435</v>
      </c>
      <c r="F9833" s="9" t="s">
        <v>436</v>
      </c>
      <c r="G9833" s="9" t="s">
        <v>183</v>
      </c>
      <c r="H9833" s="8">
        <v>45474</v>
      </c>
      <c r="I9833" s="8">
        <v>45502</v>
      </c>
      <c r="J9833" s="8" t="s">
        <v>9594</v>
      </c>
      <c r="K9833" s="205" t="s">
        <v>438</v>
      </c>
      <c r="M9833" s="9" t="s">
        <v>207</v>
      </c>
      <c r="N9833" s="8">
        <v>45534.648212951397</v>
      </c>
      <c r="O9833" s="8">
        <v>45534</v>
      </c>
    </row>
    <row r="9834" spans="1:15" x14ac:dyDescent="0.25">
      <c r="A9834" s="8">
        <v>45442</v>
      </c>
      <c r="B9834" s="9" t="s">
        <v>205</v>
      </c>
      <c r="C9834" s="9" t="s">
        <v>180</v>
      </c>
      <c r="D9834" s="3">
        <v>5600</v>
      </c>
      <c r="E9834" s="9" t="s">
        <v>435</v>
      </c>
      <c r="F9834" s="9" t="s">
        <v>436</v>
      </c>
      <c r="G9834" s="9" t="s">
        <v>183</v>
      </c>
      <c r="H9834" s="8">
        <v>45413</v>
      </c>
      <c r="I9834" s="8">
        <v>45439</v>
      </c>
      <c r="J9834" s="8" t="s">
        <v>763</v>
      </c>
      <c r="K9834" s="205" t="s">
        <v>438</v>
      </c>
      <c r="M9834" s="9" t="s">
        <v>207</v>
      </c>
      <c r="N9834" s="8">
        <v>45446.142181782401</v>
      </c>
      <c r="O9834" s="8">
        <v>45445</v>
      </c>
    </row>
    <row r="9835" spans="1:15" x14ac:dyDescent="0.25">
      <c r="A9835" s="8">
        <v>45383</v>
      </c>
      <c r="B9835" s="9" t="s">
        <v>205</v>
      </c>
      <c r="C9835" s="9" t="s">
        <v>180</v>
      </c>
      <c r="D9835" s="3">
        <v>5600</v>
      </c>
      <c r="E9835" s="9" t="s">
        <v>435</v>
      </c>
      <c r="F9835" s="9" t="s">
        <v>436</v>
      </c>
      <c r="G9835" s="9" t="s">
        <v>183</v>
      </c>
      <c r="H9835" s="8">
        <v>45383</v>
      </c>
      <c r="I9835" s="8">
        <v>45383</v>
      </c>
      <c r="J9835" s="8" t="s">
        <v>764</v>
      </c>
      <c r="K9835" s="205" t="s">
        <v>438</v>
      </c>
      <c r="M9835" s="9" t="s">
        <v>207</v>
      </c>
      <c r="N9835" s="8">
        <v>45385.162865138896</v>
      </c>
      <c r="O9835" s="8">
        <v>45384</v>
      </c>
    </row>
    <row r="9836" spans="1:15" x14ac:dyDescent="0.25">
      <c r="A9836" s="8">
        <v>45321</v>
      </c>
      <c r="B9836" s="9" t="s">
        <v>205</v>
      </c>
      <c r="C9836" s="9" t="s">
        <v>180</v>
      </c>
      <c r="D9836" s="3">
        <v>5600</v>
      </c>
      <c r="E9836" s="9" t="s">
        <v>435</v>
      </c>
      <c r="F9836" s="9" t="s">
        <v>436</v>
      </c>
      <c r="G9836" s="9" t="s">
        <v>183</v>
      </c>
      <c r="H9836" s="8">
        <v>45292</v>
      </c>
      <c r="I9836" s="8">
        <v>45320</v>
      </c>
      <c r="J9836" s="8" t="s">
        <v>765</v>
      </c>
      <c r="K9836" s="205" t="s">
        <v>438</v>
      </c>
      <c r="M9836" s="9" t="s">
        <v>207</v>
      </c>
      <c r="N9836" s="8">
        <v>45322.986432939797</v>
      </c>
      <c r="O9836" s="8">
        <v>45322</v>
      </c>
    </row>
    <row r="9837" spans="1:15" x14ac:dyDescent="0.25">
      <c r="A9837" s="8">
        <v>45558</v>
      </c>
      <c r="B9837" s="9" t="s">
        <v>205</v>
      </c>
      <c r="C9837" s="9" t="s">
        <v>180</v>
      </c>
      <c r="D9837" s="3">
        <v>5621.52</v>
      </c>
      <c r="E9837" s="9" t="s">
        <v>193</v>
      </c>
      <c r="F9837" s="9" t="s">
        <v>194</v>
      </c>
      <c r="G9837" s="9" t="s">
        <v>183</v>
      </c>
      <c r="H9837" s="8">
        <v>45536</v>
      </c>
      <c r="I9837" s="8">
        <v>45558</v>
      </c>
      <c r="J9837" s="8" t="s">
        <v>10240</v>
      </c>
      <c r="K9837" s="205" t="s">
        <v>196</v>
      </c>
      <c r="M9837" s="9" t="s">
        <v>207</v>
      </c>
      <c r="N9837" s="8">
        <v>45575.565837071801</v>
      </c>
      <c r="O9837" s="8">
        <v>45575</v>
      </c>
    </row>
    <row r="9838" spans="1:15" x14ac:dyDescent="0.25">
      <c r="A9838" s="8">
        <v>45565</v>
      </c>
      <c r="B9838" s="9" t="s">
        <v>712</v>
      </c>
      <c r="C9838" s="9" t="s">
        <v>180</v>
      </c>
      <c r="D9838" s="3">
        <v>5627.94</v>
      </c>
      <c r="E9838" s="9" t="s">
        <v>253</v>
      </c>
      <c r="F9838" s="9" t="s">
        <v>254</v>
      </c>
      <c r="G9838" s="9" t="s">
        <v>183</v>
      </c>
      <c r="H9838" s="8">
        <v>45536</v>
      </c>
      <c r="I9838" s="8">
        <v>45565</v>
      </c>
      <c r="J9838" s="8" t="s">
        <v>10108</v>
      </c>
      <c r="K9838" s="205" t="s">
        <v>256</v>
      </c>
      <c r="M9838" s="9" t="s">
        <v>714</v>
      </c>
      <c r="N9838" s="8">
        <v>45575.565837071801</v>
      </c>
      <c r="O9838" s="8">
        <v>45575</v>
      </c>
    </row>
    <row r="9839" spans="1:15" x14ac:dyDescent="0.25">
      <c r="A9839" s="8">
        <v>45471</v>
      </c>
      <c r="B9839" s="9" t="s">
        <v>205</v>
      </c>
      <c r="C9839" s="9" t="s">
        <v>180</v>
      </c>
      <c r="D9839" s="3">
        <v>5662.14</v>
      </c>
      <c r="E9839" s="9" t="s">
        <v>435</v>
      </c>
      <c r="F9839" s="9" t="s">
        <v>436</v>
      </c>
      <c r="G9839" s="9" t="s">
        <v>183</v>
      </c>
      <c r="H9839" s="8">
        <v>45444</v>
      </c>
      <c r="I9839" s="8">
        <v>45467</v>
      </c>
      <c r="J9839" s="8" t="s">
        <v>8505</v>
      </c>
      <c r="K9839" s="205" t="s">
        <v>438</v>
      </c>
      <c r="M9839" s="9" t="s">
        <v>207</v>
      </c>
      <c r="N9839" s="8">
        <v>45505.8848292361</v>
      </c>
      <c r="O9839" s="8">
        <v>45505</v>
      </c>
    </row>
    <row r="9840" spans="1:15" x14ac:dyDescent="0.25">
      <c r="A9840" s="8">
        <v>45260</v>
      </c>
      <c r="B9840" s="9" t="s">
        <v>205</v>
      </c>
      <c r="C9840" s="9" t="s">
        <v>180</v>
      </c>
      <c r="D9840" s="3">
        <v>5670.96</v>
      </c>
      <c r="E9840" s="9" t="s">
        <v>435</v>
      </c>
      <c r="F9840" s="9" t="s">
        <v>436</v>
      </c>
      <c r="G9840" s="9" t="s">
        <v>183</v>
      </c>
      <c r="H9840" s="8">
        <v>45231</v>
      </c>
      <c r="I9840" s="8">
        <v>45257</v>
      </c>
      <c r="J9840" s="8" t="s">
        <v>762</v>
      </c>
      <c r="K9840" s="205" t="s">
        <v>438</v>
      </c>
      <c r="M9840" s="9" t="s">
        <v>207</v>
      </c>
      <c r="N9840" s="8">
        <v>45294.9567489931</v>
      </c>
      <c r="O9840" s="8"/>
    </row>
    <row r="9841" spans="1:15" x14ac:dyDescent="0.25">
      <c r="A9841" s="8">
        <v>45766</v>
      </c>
      <c r="B9841" s="9" t="s">
        <v>14676</v>
      </c>
      <c r="D9841" s="3">
        <v>-26.53</v>
      </c>
      <c r="E9841" s="9" t="s">
        <v>266</v>
      </c>
      <c r="F9841" s="9" t="s">
        <v>267</v>
      </c>
      <c r="G9841" s="9" t="s">
        <v>268</v>
      </c>
      <c r="H9841" s="8">
        <v>45748</v>
      </c>
      <c r="I9841" s="8">
        <v>45761</v>
      </c>
      <c r="J9841" s="219" t="s">
        <v>14677</v>
      </c>
      <c r="K9841" s="220" t="s">
        <v>270</v>
      </c>
      <c r="M9841" s="9" t="s">
        <v>14678</v>
      </c>
      <c r="N9841" s="8">
        <v>45777.922227581003</v>
      </c>
      <c r="O9841" s="8"/>
    </row>
    <row r="9842" spans="1:15" x14ac:dyDescent="0.25">
      <c r="A9842" s="8">
        <v>45723</v>
      </c>
      <c r="B9842" s="9" t="s">
        <v>261</v>
      </c>
      <c r="C9842" s="9" t="s">
        <v>262</v>
      </c>
      <c r="D9842" s="3">
        <v>-5995.79</v>
      </c>
      <c r="E9842" s="9" t="s">
        <v>193</v>
      </c>
      <c r="F9842" s="9" t="s">
        <v>194</v>
      </c>
      <c r="G9842" s="9" t="s">
        <v>183</v>
      </c>
      <c r="H9842" s="8">
        <v>45717</v>
      </c>
      <c r="I9842" s="8">
        <v>45719</v>
      </c>
      <c r="J9842" s="219" t="s">
        <v>13837</v>
      </c>
      <c r="K9842" s="205" t="s">
        <v>196</v>
      </c>
      <c r="M9842" s="9" t="s">
        <v>264</v>
      </c>
      <c r="N9842" s="8">
        <v>45733.5614541088</v>
      </c>
      <c r="O9842" s="8"/>
    </row>
    <row r="9843" spans="1:15" x14ac:dyDescent="0.25">
      <c r="A9843" s="8">
        <v>45740</v>
      </c>
      <c r="B9843" s="9" t="s">
        <v>205</v>
      </c>
      <c r="C9843" s="9" t="s">
        <v>180</v>
      </c>
      <c r="D9843" s="3">
        <v>5725.74</v>
      </c>
      <c r="E9843" s="9" t="s">
        <v>193</v>
      </c>
      <c r="F9843" s="9" t="s">
        <v>194</v>
      </c>
      <c r="G9843" s="9" t="s">
        <v>183</v>
      </c>
      <c r="H9843" s="8">
        <v>45717</v>
      </c>
      <c r="I9843" s="8">
        <v>45740</v>
      </c>
      <c r="J9843" s="219" t="s">
        <v>15235</v>
      </c>
      <c r="K9843" s="205" t="s">
        <v>196</v>
      </c>
      <c r="M9843" s="9" t="s">
        <v>207</v>
      </c>
      <c r="N9843" s="8">
        <v>45777.922227581003</v>
      </c>
      <c r="O9843" s="8">
        <v>45777</v>
      </c>
    </row>
    <row r="9844" spans="1:15" x14ac:dyDescent="0.25">
      <c r="A9844" s="8">
        <v>45294</v>
      </c>
      <c r="B9844" s="9" t="s">
        <v>2110</v>
      </c>
      <c r="C9844" s="9" t="s">
        <v>441</v>
      </c>
      <c r="D9844" s="3">
        <v>-106.43</v>
      </c>
      <c r="E9844" s="9" t="s">
        <v>869</v>
      </c>
      <c r="F9844" s="9" t="s">
        <v>870</v>
      </c>
      <c r="G9844" s="9" t="s">
        <v>210</v>
      </c>
      <c r="H9844" s="8">
        <v>45292</v>
      </c>
      <c r="I9844" s="8">
        <v>45292</v>
      </c>
      <c r="J9844" s="8" t="s">
        <v>4225</v>
      </c>
      <c r="K9844" s="205" t="s">
        <v>872</v>
      </c>
      <c r="M9844" s="9" t="s">
        <v>2112</v>
      </c>
      <c r="N9844" s="8">
        <v>45300.8738539236</v>
      </c>
      <c r="O9844" s="8"/>
    </row>
    <row r="9845" spans="1:15" x14ac:dyDescent="0.25">
      <c r="A9845" s="8">
        <v>45294</v>
      </c>
      <c r="B9845" s="9" t="s">
        <v>208</v>
      </c>
      <c r="C9845" s="9" t="s">
        <v>209</v>
      </c>
      <c r="D9845" s="3">
        <v>-7.49</v>
      </c>
      <c r="E9845" s="9" t="s">
        <v>724</v>
      </c>
      <c r="F9845" s="9" t="s">
        <v>118</v>
      </c>
      <c r="G9845" s="9" t="s">
        <v>210</v>
      </c>
      <c r="H9845" s="8">
        <v>45292</v>
      </c>
      <c r="I9845" s="8">
        <v>45292</v>
      </c>
      <c r="J9845" s="8" t="s">
        <v>1784</v>
      </c>
      <c r="K9845" s="205" t="s">
        <v>121</v>
      </c>
      <c r="M9845" s="9" t="s">
        <v>212</v>
      </c>
      <c r="N9845" s="8">
        <v>45300.8738539236</v>
      </c>
      <c r="O9845" s="8"/>
    </row>
    <row r="9846" spans="1:15" x14ac:dyDescent="0.25">
      <c r="A9846" s="8">
        <v>45920</v>
      </c>
      <c r="B9846" s="9" t="s">
        <v>19354</v>
      </c>
      <c r="D9846" s="3">
        <v>-27.73</v>
      </c>
      <c r="E9846" s="9" t="s">
        <v>266</v>
      </c>
      <c r="F9846" s="9" t="s">
        <v>267</v>
      </c>
      <c r="G9846" s="9" t="s">
        <v>268</v>
      </c>
      <c r="H9846" s="8">
        <v>45901</v>
      </c>
      <c r="I9846" s="8">
        <v>45915</v>
      </c>
      <c r="J9846" s="219" t="s">
        <v>19355</v>
      </c>
      <c r="K9846" s="205" t="s">
        <v>270</v>
      </c>
      <c r="M9846" s="9" t="s">
        <v>19356</v>
      </c>
      <c r="N9846" s="8">
        <v>45929.807189814797</v>
      </c>
      <c r="O9846" s="8"/>
    </row>
    <row r="9847" spans="1:15" x14ac:dyDescent="0.25">
      <c r="A9847" s="8">
        <v>45572</v>
      </c>
      <c r="B9847" s="9" t="s">
        <v>261</v>
      </c>
      <c r="C9847" s="9" t="s">
        <v>262</v>
      </c>
      <c r="D9847" s="3">
        <v>-6523.22</v>
      </c>
      <c r="E9847" s="9" t="s">
        <v>193</v>
      </c>
      <c r="F9847" s="9" t="s">
        <v>194</v>
      </c>
      <c r="G9847" s="9" t="s">
        <v>183</v>
      </c>
      <c r="H9847" s="8">
        <v>45566</v>
      </c>
      <c r="I9847" s="8">
        <v>45572</v>
      </c>
      <c r="J9847" s="8" t="s">
        <v>9922</v>
      </c>
      <c r="K9847" s="205" t="s">
        <v>196</v>
      </c>
      <c r="M9847" s="9" t="s">
        <v>264</v>
      </c>
      <c r="N9847" s="8">
        <v>45575.565837071801</v>
      </c>
      <c r="O9847" s="8"/>
    </row>
    <row r="9848" spans="1:15" x14ac:dyDescent="0.25">
      <c r="A9848" s="8">
        <v>45745</v>
      </c>
      <c r="B9848" s="9" t="s">
        <v>7837</v>
      </c>
      <c r="D9848" s="3">
        <v>-28.23</v>
      </c>
      <c r="E9848" s="9" t="s">
        <v>266</v>
      </c>
      <c r="F9848" s="9" t="s">
        <v>267</v>
      </c>
      <c r="G9848" s="9" t="s">
        <v>268</v>
      </c>
      <c r="H9848" s="8">
        <v>45717</v>
      </c>
      <c r="I9848" s="8">
        <v>45740</v>
      </c>
      <c r="J9848" s="219" t="s">
        <v>15135</v>
      </c>
      <c r="K9848" s="205" t="s">
        <v>270</v>
      </c>
      <c r="M9848" s="9" t="s">
        <v>7839</v>
      </c>
      <c r="N9848" s="8">
        <v>45777.922227581003</v>
      </c>
      <c r="O9848" s="8"/>
    </row>
    <row r="9849" spans="1:15" x14ac:dyDescent="0.25">
      <c r="A9849" s="8">
        <v>45920</v>
      </c>
      <c r="B9849" s="9" t="s">
        <v>19357</v>
      </c>
      <c r="D9849" s="3">
        <v>-28.9</v>
      </c>
      <c r="E9849" s="9" t="s">
        <v>266</v>
      </c>
      <c r="F9849" s="9" t="s">
        <v>267</v>
      </c>
      <c r="G9849" s="9" t="s">
        <v>268</v>
      </c>
      <c r="H9849" s="8">
        <v>45901</v>
      </c>
      <c r="I9849" s="8">
        <v>45915</v>
      </c>
      <c r="J9849" s="219" t="s">
        <v>19358</v>
      </c>
      <c r="K9849" s="205" t="s">
        <v>270</v>
      </c>
      <c r="M9849" s="9" t="s">
        <v>19359</v>
      </c>
      <c r="N9849" s="8">
        <v>45929.807189814797</v>
      </c>
      <c r="O9849" s="8"/>
    </row>
    <row r="9850" spans="1:15" x14ac:dyDescent="0.25">
      <c r="A9850" s="8">
        <v>45289</v>
      </c>
      <c r="B9850" s="9" t="s">
        <v>205</v>
      </c>
      <c r="C9850" s="9" t="s">
        <v>180</v>
      </c>
      <c r="D9850" s="3">
        <v>5764.78</v>
      </c>
      <c r="E9850" s="9" t="s">
        <v>435</v>
      </c>
      <c r="F9850" s="9" t="s">
        <v>436</v>
      </c>
      <c r="G9850" s="9" t="s">
        <v>183</v>
      </c>
      <c r="H9850" s="8">
        <v>45261</v>
      </c>
      <c r="I9850" s="8">
        <v>45285</v>
      </c>
      <c r="J9850" s="8" t="s">
        <v>761</v>
      </c>
      <c r="K9850" s="205" t="s">
        <v>438</v>
      </c>
      <c r="M9850" s="9" t="s">
        <v>207</v>
      </c>
      <c r="N9850" s="8">
        <v>45294.9567489931</v>
      </c>
      <c r="O9850" s="8"/>
    </row>
    <row r="9851" spans="1:15" x14ac:dyDescent="0.25">
      <c r="A9851" s="8">
        <v>45328</v>
      </c>
      <c r="B9851" s="9" t="s">
        <v>758</v>
      </c>
      <c r="C9851" s="9" t="s">
        <v>180</v>
      </c>
      <c r="D9851" s="3">
        <v>5766.55</v>
      </c>
      <c r="E9851" s="9" t="s">
        <v>181</v>
      </c>
      <c r="F9851" s="9" t="s">
        <v>182</v>
      </c>
      <c r="G9851" s="9" t="s">
        <v>183</v>
      </c>
      <c r="H9851" s="8">
        <v>45323</v>
      </c>
      <c r="I9851" s="8">
        <v>45327</v>
      </c>
      <c r="J9851" s="8" t="s">
        <v>759</v>
      </c>
      <c r="K9851" s="206" t="s">
        <v>185</v>
      </c>
      <c r="M9851" s="9" t="s">
        <v>760</v>
      </c>
      <c r="N9851" s="8">
        <v>45336.674582523097</v>
      </c>
      <c r="O9851" s="8">
        <v>45336</v>
      </c>
    </row>
    <row r="9852" spans="1:15" x14ac:dyDescent="0.25">
      <c r="A9852" s="8">
        <v>45518</v>
      </c>
      <c r="B9852" s="9" t="s">
        <v>188</v>
      </c>
      <c r="C9852" s="9" t="s">
        <v>180</v>
      </c>
      <c r="D9852" s="3">
        <v>5799.08</v>
      </c>
      <c r="E9852" s="9" t="s">
        <v>882</v>
      </c>
      <c r="F9852" s="9" t="s">
        <v>883</v>
      </c>
      <c r="G9852" s="9" t="s">
        <v>183</v>
      </c>
      <c r="H9852" s="8">
        <v>45505</v>
      </c>
      <c r="I9852" s="8">
        <v>45516</v>
      </c>
      <c r="J9852" s="8" t="s">
        <v>9285</v>
      </c>
      <c r="K9852" s="205" t="s">
        <v>885</v>
      </c>
      <c r="M9852" s="9" t="s">
        <v>190</v>
      </c>
      <c r="N9852" s="8">
        <v>45534.648212951397</v>
      </c>
      <c r="O9852" s="8">
        <v>45534</v>
      </c>
    </row>
    <row r="9853" spans="1:15" x14ac:dyDescent="0.25">
      <c r="A9853" s="8">
        <v>45919</v>
      </c>
      <c r="B9853" s="9" t="s">
        <v>19381</v>
      </c>
      <c r="D9853" s="3">
        <v>-29.1</v>
      </c>
      <c r="E9853" s="9" t="s">
        <v>266</v>
      </c>
      <c r="F9853" s="9" t="s">
        <v>267</v>
      </c>
      <c r="G9853" s="9" t="s">
        <v>268</v>
      </c>
      <c r="H9853" s="8">
        <v>45901</v>
      </c>
      <c r="I9853" s="8">
        <v>45915</v>
      </c>
      <c r="J9853" s="219" t="s">
        <v>19384</v>
      </c>
      <c r="K9853" s="205" t="s">
        <v>270</v>
      </c>
      <c r="M9853" s="9" t="s">
        <v>19383</v>
      </c>
      <c r="N9853" s="8">
        <v>45929.807189814797</v>
      </c>
      <c r="O9853" s="8"/>
    </row>
    <row r="9854" spans="1:15" x14ac:dyDescent="0.25">
      <c r="A9854" s="8">
        <v>45894</v>
      </c>
      <c r="B9854" s="9" t="s">
        <v>19820</v>
      </c>
      <c r="D9854" s="3">
        <v>-29.18</v>
      </c>
      <c r="E9854" s="9" t="s">
        <v>266</v>
      </c>
      <c r="F9854" s="9" t="s">
        <v>267</v>
      </c>
      <c r="G9854" s="9" t="s">
        <v>268</v>
      </c>
      <c r="H9854" s="8">
        <v>45870</v>
      </c>
      <c r="I9854" s="8">
        <v>45894</v>
      </c>
      <c r="J9854" s="219" t="s">
        <v>19821</v>
      </c>
      <c r="K9854" s="205" t="s">
        <v>270</v>
      </c>
      <c r="M9854" s="9" t="s">
        <v>19822</v>
      </c>
      <c r="N9854" s="8">
        <v>45929.807189814797</v>
      </c>
      <c r="O9854" s="8"/>
    </row>
    <row r="9855" spans="1:15" x14ac:dyDescent="0.25">
      <c r="A9855" s="8">
        <v>45901</v>
      </c>
      <c r="B9855" s="9" t="s">
        <v>19706</v>
      </c>
      <c r="D9855" s="3">
        <v>-29.98</v>
      </c>
      <c r="E9855" s="9" t="s">
        <v>266</v>
      </c>
      <c r="F9855" s="9" t="s">
        <v>267</v>
      </c>
      <c r="G9855" s="9" t="s">
        <v>268</v>
      </c>
      <c r="H9855" s="8">
        <v>45901</v>
      </c>
      <c r="I9855" s="8">
        <v>45901</v>
      </c>
      <c r="J9855" s="219" t="s">
        <v>19707</v>
      </c>
      <c r="K9855" s="205" t="s">
        <v>270</v>
      </c>
      <c r="M9855" s="9" t="s">
        <v>19708</v>
      </c>
      <c r="N9855" s="8">
        <v>45929.807189814797</v>
      </c>
      <c r="O9855" s="8"/>
    </row>
    <row r="9856" spans="1:15" x14ac:dyDescent="0.25">
      <c r="A9856" s="8">
        <v>45893</v>
      </c>
      <c r="B9856" s="9" t="s">
        <v>19800</v>
      </c>
      <c r="D9856" s="3">
        <v>-30.15</v>
      </c>
      <c r="E9856" s="9" t="s">
        <v>266</v>
      </c>
      <c r="F9856" s="9" t="s">
        <v>267</v>
      </c>
      <c r="G9856" s="9" t="s">
        <v>268</v>
      </c>
      <c r="H9856" s="8">
        <v>45870</v>
      </c>
      <c r="I9856" s="8">
        <v>45887</v>
      </c>
      <c r="J9856" s="219" t="s">
        <v>19829</v>
      </c>
      <c r="K9856" s="205" t="s">
        <v>270</v>
      </c>
      <c r="M9856" s="9" t="s">
        <v>19802</v>
      </c>
      <c r="N9856" s="8">
        <v>45929.807189814797</v>
      </c>
      <c r="O9856" s="8"/>
    </row>
    <row r="9857" spans="1:15" x14ac:dyDescent="0.25">
      <c r="A9857" s="8">
        <v>45603</v>
      </c>
      <c r="B9857" s="9" t="s">
        <v>261</v>
      </c>
      <c r="C9857" s="9" t="s">
        <v>262</v>
      </c>
      <c r="D9857" s="3">
        <v>-7387.15</v>
      </c>
      <c r="E9857" s="9" t="s">
        <v>193</v>
      </c>
      <c r="F9857" s="9" t="s">
        <v>194</v>
      </c>
      <c r="G9857" s="9" t="s">
        <v>183</v>
      </c>
      <c r="H9857" s="8">
        <v>45597</v>
      </c>
      <c r="I9857" s="8">
        <v>45600</v>
      </c>
      <c r="J9857" s="219" t="s">
        <v>11786</v>
      </c>
      <c r="K9857" s="205" t="s">
        <v>196</v>
      </c>
      <c r="M9857" s="9" t="s">
        <v>264</v>
      </c>
      <c r="N9857" s="8">
        <v>45635.715607696802</v>
      </c>
      <c r="O9857" s="8"/>
    </row>
    <row r="9858" spans="1:15" x14ac:dyDescent="0.25">
      <c r="A9858" s="8">
        <v>45896</v>
      </c>
      <c r="B9858" s="9" t="s">
        <v>19780</v>
      </c>
      <c r="D9858" s="3">
        <v>-32</v>
      </c>
      <c r="E9858" s="9" t="s">
        <v>266</v>
      </c>
      <c r="F9858" s="9" t="s">
        <v>267</v>
      </c>
      <c r="G9858" s="9" t="s">
        <v>268</v>
      </c>
      <c r="H9858" s="8">
        <v>45870</v>
      </c>
      <c r="I9858" s="8">
        <v>45894</v>
      </c>
      <c r="J9858" s="219" t="s">
        <v>19781</v>
      </c>
      <c r="K9858" s="205" t="s">
        <v>270</v>
      </c>
      <c r="M9858" s="9" t="s">
        <v>19782</v>
      </c>
      <c r="N9858" s="8">
        <v>45929.807189814797</v>
      </c>
      <c r="O9858" s="8"/>
    </row>
    <row r="9859" spans="1:15" x14ac:dyDescent="0.25">
      <c r="A9859" s="8">
        <v>45567</v>
      </c>
      <c r="B9859" s="9" t="s">
        <v>179</v>
      </c>
      <c r="C9859" s="9" t="s">
        <v>180</v>
      </c>
      <c r="D9859" s="3">
        <v>5972.12</v>
      </c>
      <c r="E9859" s="9" t="s">
        <v>181</v>
      </c>
      <c r="F9859" s="9" t="s">
        <v>182</v>
      </c>
      <c r="G9859" s="9" t="s">
        <v>183</v>
      </c>
      <c r="H9859" s="8">
        <v>45566</v>
      </c>
      <c r="I9859" s="8">
        <v>45565</v>
      </c>
      <c r="J9859" s="8" t="s">
        <v>10018</v>
      </c>
      <c r="K9859" s="205" t="s">
        <v>185</v>
      </c>
      <c r="M9859" s="9" t="s">
        <v>186</v>
      </c>
      <c r="N9859" s="8">
        <v>45575.565837071801</v>
      </c>
      <c r="O9859" s="8">
        <v>45575</v>
      </c>
    </row>
    <row r="9860" spans="1:15" x14ac:dyDescent="0.25">
      <c r="A9860" s="8">
        <v>45294</v>
      </c>
      <c r="B9860" s="9" t="s">
        <v>376</v>
      </c>
      <c r="C9860" s="9" t="s">
        <v>377</v>
      </c>
      <c r="D9860" s="3">
        <v>-145.77000000000001</v>
      </c>
      <c r="E9860" s="9" t="s">
        <v>724</v>
      </c>
      <c r="F9860" s="9" t="s">
        <v>118</v>
      </c>
      <c r="G9860" s="9" t="s">
        <v>210</v>
      </c>
      <c r="H9860" s="8">
        <v>45292</v>
      </c>
      <c r="I9860" s="8">
        <v>45292</v>
      </c>
      <c r="J9860" s="8" t="s">
        <v>4366</v>
      </c>
      <c r="K9860" s="205" t="s">
        <v>121</v>
      </c>
      <c r="M9860" s="9" t="s">
        <v>379</v>
      </c>
      <c r="N9860" s="8">
        <v>45300.8738539236</v>
      </c>
      <c r="O9860" s="8"/>
    </row>
    <row r="9861" spans="1:15" x14ac:dyDescent="0.25">
      <c r="A9861" s="8">
        <v>45258</v>
      </c>
      <c r="B9861" s="9" t="s">
        <v>205</v>
      </c>
      <c r="C9861" s="9" t="s">
        <v>180</v>
      </c>
      <c r="D9861" s="3">
        <v>5999.34</v>
      </c>
      <c r="E9861" s="9" t="s">
        <v>717</v>
      </c>
      <c r="F9861" s="9" t="s">
        <v>718</v>
      </c>
      <c r="G9861" s="9" t="s">
        <v>183</v>
      </c>
      <c r="H9861" s="8">
        <v>45231</v>
      </c>
      <c r="I9861" s="8">
        <v>45257</v>
      </c>
      <c r="J9861" s="8" t="s">
        <v>757</v>
      </c>
      <c r="K9861" s="205" t="s">
        <v>720</v>
      </c>
      <c r="M9861" s="9" t="s">
        <v>207</v>
      </c>
      <c r="N9861" s="8">
        <v>45294.9567489931</v>
      </c>
      <c r="O9861" s="8"/>
    </row>
    <row r="9862" spans="1:15" x14ac:dyDescent="0.25">
      <c r="A9862" s="8">
        <v>45294</v>
      </c>
      <c r="B9862" s="9" t="s">
        <v>1388</v>
      </c>
      <c r="C9862" s="9" t="s">
        <v>431</v>
      </c>
      <c r="D9862" s="3">
        <v>-10.96</v>
      </c>
      <c r="E9862" s="9" t="s">
        <v>724</v>
      </c>
      <c r="F9862" s="9" t="s">
        <v>118</v>
      </c>
      <c r="G9862" s="9" t="s">
        <v>210</v>
      </c>
      <c r="H9862" s="8">
        <v>45292</v>
      </c>
      <c r="I9862" s="8">
        <v>45292</v>
      </c>
      <c r="J9862" s="8" t="s">
        <v>2043</v>
      </c>
      <c r="K9862" s="205" t="s">
        <v>121</v>
      </c>
      <c r="M9862" s="9" t="s">
        <v>1388</v>
      </c>
      <c r="N9862" s="8">
        <v>45300.8738539236</v>
      </c>
      <c r="O9862" s="8"/>
    </row>
    <row r="9863" spans="1:15" x14ac:dyDescent="0.25">
      <c r="A9863" s="8">
        <v>45618</v>
      </c>
      <c r="B9863" s="9" t="s">
        <v>205</v>
      </c>
      <c r="C9863" s="9" t="s">
        <v>180</v>
      </c>
      <c r="D9863" s="3">
        <v>6154.43</v>
      </c>
      <c r="E9863" s="9" t="s">
        <v>193</v>
      </c>
      <c r="F9863" s="9" t="s">
        <v>194</v>
      </c>
      <c r="G9863" s="9" t="s">
        <v>183</v>
      </c>
      <c r="H9863" s="8">
        <v>45597</v>
      </c>
      <c r="I9863" s="8">
        <v>45614</v>
      </c>
      <c r="J9863" s="219" t="s">
        <v>11644</v>
      </c>
      <c r="K9863" s="205" t="s">
        <v>196</v>
      </c>
      <c r="M9863" s="9" t="s">
        <v>207</v>
      </c>
      <c r="N9863" s="8">
        <v>45635.715607696802</v>
      </c>
      <c r="O9863" s="8">
        <v>45635</v>
      </c>
    </row>
    <row r="9864" spans="1:15" x14ac:dyDescent="0.25">
      <c r="A9864" s="8">
        <v>45757</v>
      </c>
      <c r="B9864" s="9" t="s">
        <v>205</v>
      </c>
      <c r="C9864" s="9" t="s">
        <v>180</v>
      </c>
      <c r="D9864" s="3">
        <v>6253.2</v>
      </c>
      <c r="E9864" s="9" t="s">
        <v>193</v>
      </c>
      <c r="F9864" s="9" t="s">
        <v>194</v>
      </c>
      <c r="G9864" s="9" t="s">
        <v>183</v>
      </c>
      <c r="H9864" s="8">
        <v>45748</v>
      </c>
      <c r="I9864" s="8">
        <v>45754</v>
      </c>
      <c r="J9864" s="219" t="s">
        <v>14897</v>
      </c>
      <c r="K9864" s="205" t="s">
        <v>196</v>
      </c>
      <c r="M9864" s="9" t="s">
        <v>207</v>
      </c>
      <c r="N9864" s="8">
        <v>45777.922227581003</v>
      </c>
      <c r="O9864" s="8">
        <v>45777</v>
      </c>
    </row>
    <row r="9865" spans="1:15" x14ac:dyDescent="0.25">
      <c r="A9865" s="8">
        <v>45600</v>
      </c>
      <c r="B9865" s="9" t="s">
        <v>11807</v>
      </c>
      <c r="D9865" s="3">
        <v>-32.909999999999997</v>
      </c>
      <c r="E9865" s="9" t="s">
        <v>193</v>
      </c>
      <c r="F9865" s="9" t="s">
        <v>194</v>
      </c>
      <c r="G9865" s="9" t="s">
        <v>183</v>
      </c>
      <c r="H9865" s="8">
        <v>45597</v>
      </c>
      <c r="I9865" s="8">
        <v>45600</v>
      </c>
      <c r="J9865" s="219" t="s">
        <v>11810</v>
      </c>
      <c r="K9865" s="205" t="s">
        <v>196</v>
      </c>
      <c r="M9865" s="9" t="s">
        <v>11809</v>
      </c>
      <c r="N9865" s="8">
        <v>45635.715607696802</v>
      </c>
      <c r="O9865" s="8"/>
    </row>
    <row r="9866" spans="1:15" x14ac:dyDescent="0.25">
      <c r="A9866" s="8">
        <v>45884</v>
      </c>
      <c r="B9866" s="9" t="s">
        <v>9226</v>
      </c>
      <c r="D9866" s="3">
        <v>-33.090000000000003</v>
      </c>
      <c r="E9866" s="9" t="s">
        <v>7746</v>
      </c>
      <c r="F9866" s="9" t="s">
        <v>133</v>
      </c>
      <c r="G9866" s="9" t="s">
        <v>134</v>
      </c>
      <c r="H9866" s="8">
        <v>45870</v>
      </c>
      <c r="I9866" s="8">
        <v>45880</v>
      </c>
      <c r="J9866" s="219" t="s">
        <v>19954</v>
      </c>
      <c r="K9866" s="205" t="s">
        <v>136</v>
      </c>
      <c r="M9866" s="9" t="s">
        <v>9228</v>
      </c>
      <c r="N9866" s="8">
        <v>45929.807189814797</v>
      </c>
      <c r="O9866" s="8"/>
    </row>
    <row r="9867" spans="1:15" x14ac:dyDescent="0.25">
      <c r="A9867" s="8">
        <v>45572</v>
      </c>
      <c r="B9867" s="9" t="s">
        <v>205</v>
      </c>
      <c r="C9867" s="9" t="s">
        <v>180</v>
      </c>
      <c r="D9867" s="3">
        <v>6523.22</v>
      </c>
      <c r="E9867" s="9" t="s">
        <v>193</v>
      </c>
      <c r="F9867" s="9" t="s">
        <v>194</v>
      </c>
      <c r="G9867" s="9" t="s">
        <v>183</v>
      </c>
      <c r="H9867" s="8">
        <v>45566</v>
      </c>
      <c r="I9867" s="8">
        <v>45572</v>
      </c>
      <c r="J9867" s="8" t="s">
        <v>9923</v>
      </c>
      <c r="K9867" s="205" t="s">
        <v>196</v>
      </c>
      <c r="M9867" s="9" t="s">
        <v>207</v>
      </c>
      <c r="N9867" s="8">
        <v>45575.565837071801</v>
      </c>
      <c r="O9867" s="8">
        <v>45575</v>
      </c>
    </row>
    <row r="9868" spans="1:15" x14ac:dyDescent="0.25">
      <c r="A9868" s="8">
        <v>45890</v>
      </c>
      <c r="B9868" s="9" t="s">
        <v>19889</v>
      </c>
      <c r="D9868" s="3">
        <v>-34.979999999999997</v>
      </c>
      <c r="E9868" s="9" t="s">
        <v>266</v>
      </c>
      <c r="F9868" s="9" t="s">
        <v>267</v>
      </c>
      <c r="G9868" s="9" t="s">
        <v>268</v>
      </c>
      <c r="H9868" s="8">
        <v>45870</v>
      </c>
      <c r="I9868" s="8">
        <v>45887</v>
      </c>
      <c r="J9868" s="219" t="s">
        <v>19890</v>
      </c>
      <c r="K9868" s="205" t="s">
        <v>270</v>
      </c>
      <c r="M9868" s="9" t="s">
        <v>19891</v>
      </c>
      <c r="N9868" s="8">
        <v>45929.807189814797</v>
      </c>
      <c r="O9868" s="8"/>
    </row>
    <row r="9869" spans="1:15" x14ac:dyDescent="0.25">
      <c r="A9869" s="8">
        <v>45831</v>
      </c>
      <c r="B9869" s="9" t="s">
        <v>205</v>
      </c>
      <c r="C9869" s="9" t="s">
        <v>180</v>
      </c>
      <c r="D9869" s="3">
        <v>6550.51</v>
      </c>
      <c r="E9869" s="9" t="s">
        <v>193</v>
      </c>
      <c r="F9869" s="9" t="s">
        <v>194</v>
      </c>
      <c r="G9869" s="9" t="s">
        <v>183</v>
      </c>
      <c r="H9869" s="8">
        <v>45809</v>
      </c>
      <c r="I9869" s="8">
        <v>45831</v>
      </c>
      <c r="J9869" s="219" t="s">
        <v>17772</v>
      </c>
      <c r="K9869" s="205" t="s">
        <v>196</v>
      </c>
      <c r="M9869" s="9" t="s">
        <v>207</v>
      </c>
      <c r="N9869" s="8">
        <v>45840.490152685197</v>
      </c>
      <c r="O9869" s="8">
        <v>45840</v>
      </c>
    </row>
    <row r="9870" spans="1:15" x14ac:dyDescent="0.25">
      <c r="A9870" s="8">
        <v>45748</v>
      </c>
      <c r="B9870" s="9" t="s">
        <v>179</v>
      </c>
      <c r="C9870" s="9" t="s">
        <v>180</v>
      </c>
      <c r="D9870" s="3">
        <v>6662.3</v>
      </c>
      <c r="E9870" s="9" t="s">
        <v>181</v>
      </c>
      <c r="F9870" s="9" t="s">
        <v>182</v>
      </c>
      <c r="G9870" s="9" t="s">
        <v>183</v>
      </c>
      <c r="H9870" s="8">
        <v>45748</v>
      </c>
      <c r="I9870" s="8">
        <v>45747</v>
      </c>
      <c r="J9870" s="219" t="s">
        <v>15050</v>
      </c>
      <c r="K9870" s="205" t="s">
        <v>185</v>
      </c>
      <c r="M9870" s="9" t="s">
        <v>186</v>
      </c>
      <c r="N9870" s="8">
        <v>45777.922227581003</v>
      </c>
      <c r="O9870" s="8">
        <v>45777</v>
      </c>
    </row>
    <row r="9871" spans="1:15" x14ac:dyDescent="0.25">
      <c r="A9871" s="8">
        <v>45773</v>
      </c>
      <c r="B9871" s="9" t="s">
        <v>15654</v>
      </c>
      <c r="D9871" s="3">
        <v>-35</v>
      </c>
      <c r="E9871" s="9" t="s">
        <v>266</v>
      </c>
      <c r="F9871" s="9" t="s">
        <v>267</v>
      </c>
      <c r="G9871" s="9" t="s">
        <v>268</v>
      </c>
      <c r="H9871" s="8">
        <v>45748</v>
      </c>
      <c r="I9871" s="8">
        <v>45768</v>
      </c>
      <c r="J9871" s="219" t="s">
        <v>15655</v>
      </c>
      <c r="K9871" s="205" t="s">
        <v>270</v>
      </c>
      <c r="M9871" s="9" t="s">
        <v>15656</v>
      </c>
      <c r="N9871" s="8">
        <v>45777.927143749999</v>
      </c>
      <c r="O9871" s="8"/>
    </row>
    <row r="9872" spans="1:15" x14ac:dyDescent="0.25">
      <c r="A9872" s="8">
        <v>45653</v>
      </c>
      <c r="B9872" s="9" t="s">
        <v>179</v>
      </c>
      <c r="C9872" s="9" t="s">
        <v>180</v>
      </c>
      <c r="D9872" s="3">
        <v>6982.54</v>
      </c>
      <c r="E9872" s="9" t="s">
        <v>181</v>
      </c>
      <c r="F9872" s="9" t="s">
        <v>182</v>
      </c>
      <c r="G9872" s="9" t="s">
        <v>183</v>
      </c>
      <c r="H9872" s="8">
        <v>45627</v>
      </c>
      <c r="I9872" s="8">
        <v>45649</v>
      </c>
      <c r="J9872" s="219" t="s">
        <v>13600</v>
      </c>
      <c r="K9872" s="205" t="s">
        <v>185</v>
      </c>
      <c r="M9872" s="9" t="s">
        <v>186</v>
      </c>
      <c r="N9872" s="8">
        <v>45706.0637561111</v>
      </c>
      <c r="O9872" s="8">
        <v>45705</v>
      </c>
    </row>
    <row r="9873" spans="1:15" x14ac:dyDescent="0.25">
      <c r="A9873" s="8">
        <v>45527</v>
      </c>
      <c r="B9873" s="9" t="s">
        <v>626</v>
      </c>
      <c r="C9873" s="9" t="s">
        <v>180</v>
      </c>
      <c r="D9873" s="3">
        <v>7000</v>
      </c>
      <c r="E9873" s="9" t="s">
        <v>435</v>
      </c>
      <c r="F9873" s="9" t="s">
        <v>436</v>
      </c>
      <c r="G9873" s="9" t="s">
        <v>183</v>
      </c>
      <c r="H9873" s="8">
        <v>45505</v>
      </c>
      <c r="I9873" s="8">
        <v>45523</v>
      </c>
      <c r="J9873" s="8" t="s">
        <v>9075</v>
      </c>
      <c r="K9873" s="205" t="s">
        <v>438</v>
      </c>
      <c r="M9873" s="9" t="s">
        <v>628</v>
      </c>
      <c r="N9873" s="8">
        <v>45534.648212951397</v>
      </c>
      <c r="O9873" s="8">
        <v>45534</v>
      </c>
    </row>
    <row r="9874" spans="1:15" x14ac:dyDescent="0.25">
      <c r="A9874" s="8">
        <v>45497</v>
      </c>
      <c r="B9874" s="9" t="s">
        <v>626</v>
      </c>
      <c r="C9874" s="9" t="s">
        <v>180</v>
      </c>
      <c r="D9874" s="3">
        <v>7000</v>
      </c>
      <c r="E9874" s="9" t="s">
        <v>435</v>
      </c>
      <c r="F9874" s="9" t="s">
        <v>436</v>
      </c>
      <c r="G9874" s="9" t="s">
        <v>183</v>
      </c>
      <c r="H9874" s="8">
        <v>45474</v>
      </c>
      <c r="I9874" s="8">
        <v>45495</v>
      </c>
      <c r="J9874" s="8" t="s">
        <v>7724</v>
      </c>
      <c r="K9874" s="205" t="s">
        <v>438</v>
      </c>
      <c r="M9874" s="9" t="s">
        <v>628</v>
      </c>
      <c r="N9874" s="8">
        <v>45505.8848292361</v>
      </c>
      <c r="O9874" s="8">
        <v>45505</v>
      </c>
    </row>
    <row r="9875" spans="1:15" x14ac:dyDescent="0.25">
      <c r="A9875" s="8">
        <v>45467</v>
      </c>
      <c r="B9875" s="9" t="s">
        <v>626</v>
      </c>
      <c r="C9875" s="9" t="s">
        <v>180</v>
      </c>
      <c r="D9875" s="3">
        <v>7000</v>
      </c>
      <c r="E9875" s="9" t="s">
        <v>435</v>
      </c>
      <c r="F9875" s="9" t="s">
        <v>436</v>
      </c>
      <c r="G9875" s="9" t="s">
        <v>183</v>
      </c>
      <c r="H9875" s="8">
        <v>45444</v>
      </c>
      <c r="I9875" s="8">
        <v>45467</v>
      </c>
      <c r="J9875" s="8" t="s">
        <v>8612</v>
      </c>
      <c r="K9875" s="205" t="s">
        <v>438</v>
      </c>
      <c r="M9875" s="9" t="s">
        <v>628</v>
      </c>
      <c r="N9875" s="8">
        <v>45505.8848292361</v>
      </c>
      <c r="O9875" s="8">
        <v>45505</v>
      </c>
    </row>
    <row r="9876" spans="1:15" x14ac:dyDescent="0.25">
      <c r="A9876" s="8">
        <v>45436</v>
      </c>
      <c r="B9876" s="9" t="s">
        <v>626</v>
      </c>
      <c r="C9876" s="9" t="s">
        <v>180</v>
      </c>
      <c r="D9876" s="3">
        <v>7000</v>
      </c>
      <c r="E9876" s="9" t="s">
        <v>435</v>
      </c>
      <c r="F9876" s="9" t="s">
        <v>436</v>
      </c>
      <c r="G9876" s="9" t="s">
        <v>183</v>
      </c>
      <c r="H9876" s="8">
        <v>45413</v>
      </c>
      <c r="I9876" s="8">
        <v>45432</v>
      </c>
      <c r="J9876" s="8" t="s">
        <v>751</v>
      </c>
      <c r="K9876" s="205" t="s">
        <v>438</v>
      </c>
      <c r="M9876" s="9" t="s">
        <v>628</v>
      </c>
      <c r="N9876" s="8">
        <v>45445.039048634302</v>
      </c>
      <c r="O9876" s="8">
        <v>45444</v>
      </c>
    </row>
    <row r="9877" spans="1:15" x14ac:dyDescent="0.25">
      <c r="A9877" s="8">
        <v>45406</v>
      </c>
      <c r="B9877" s="9" t="s">
        <v>626</v>
      </c>
      <c r="C9877" s="9" t="s">
        <v>180</v>
      </c>
      <c r="D9877" s="3">
        <v>7000</v>
      </c>
      <c r="E9877" s="9" t="s">
        <v>435</v>
      </c>
      <c r="F9877" s="9" t="s">
        <v>436</v>
      </c>
      <c r="G9877" s="9" t="s">
        <v>183</v>
      </c>
      <c r="H9877" s="8">
        <v>45383</v>
      </c>
      <c r="I9877" s="8">
        <v>45404</v>
      </c>
      <c r="J9877" s="8" t="s">
        <v>752</v>
      </c>
      <c r="K9877" s="205" t="s">
        <v>438</v>
      </c>
      <c r="M9877" s="9" t="s">
        <v>628</v>
      </c>
      <c r="N9877" s="8">
        <v>45412.662961076399</v>
      </c>
      <c r="O9877" s="8">
        <v>45412</v>
      </c>
    </row>
    <row r="9878" spans="1:15" x14ac:dyDescent="0.25">
      <c r="A9878" s="8">
        <v>45373</v>
      </c>
      <c r="B9878" s="9" t="s">
        <v>626</v>
      </c>
      <c r="C9878" s="9" t="s">
        <v>180</v>
      </c>
      <c r="D9878" s="3">
        <v>7000</v>
      </c>
      <c r="E9878" s="9" t="s">
        <v>435</v>
      </c>
      <c r="F9878" s="9" t="s">
        <v>436</v>
      </c>
      <c r="G9878" s="9" t="s">
        <v>183</v>
      </c>
      <c r="H9878" s="8">
        <v>45352</v>
      </c>
      <c r="I9878" s="8">
        <v>45369</v>
      </c>
      <c r="J9878" s="8" t="s">
        <v>753</v>
      </c>
      <c r="K9878" s="205" t="s">
        <v>438</v>
      </c>
      <c r="M9878" s="9" t="s">
        <v>628</v>
      </c>
      <c r="N9878" s="8">
        <v>45385.162865138896</v>
      </c>
      <c r="O9878" s="8">
        <v>45384</v>
      </c>
    </row>
    <row r="9879" spans="1:15" x14ac:dyDescent="0.25">
      <c r="A9879" s="8">
        <v>45345</v>
      </c>
      <c r="B9879" s="9" t="s">
        <v>626</v>
      </c>
      <c r="C9879" s="9" t="s">
        <v>180</v>
      </c>
      <c r="D9879" s="3">
        <v>7000</v>
      </c>
      <c r="E9879" s="9" t="s">
        <v>435</v>
      </c>
      <c r="F9879" s="9" t="s">
        <v>436</v>
      </c>
      <c r="G9879" s="9" t="s">
        <v>183</v>
      </c>
      <c r="H9879" s="8">
        <v>45323</v>
      </c>
      <c r="I9879" s="8">
        <v>45341</v>
      </c>
      <c r="J9879" s="8" t="s">
        <v>754</v>
      </c>
      <c r="K9879" s="206" t="s">
        <v>438</v>
      </c>
      <c r="M9879" s="9" t="s">
        <v>628</v>
      </c>
      <c r="N9879" s="8">
        <v>45351.722872338003</v>
      </c>
      <c r="O9879" s="8">
        <v>45351</v>
      </c>
    </row>
    <row r="9880" spans="1:15" x14ac:dyDescent="0.25">
      <c r="A9880" s="8">
        <v>45315</v>
      </c>
      <c r="B9880" s="9" t="s">
        <v>626</v>
      </c>
      <c r="C9880" s="9" t="s">
        <v>180</v>
      </c>
      <c r="D9880" s="3">
        <v>7000</v>
      </c>
      <c r="E9880" s="9" t="s">
        <v>435</v>
      </c>
      <c r="F9880" s="9" t="s">
        <v>436</v>
      </c>
      <c r="G9880" s="9" t="s">
        <v>183</v>
      </c>
      <c r="H9880" s="8">
        <v>45292</v>
      </c>
      <c r="I9880" s="8">
        <v>45313</v>
      </c>
      <c r="J9880" s="8" t="s">
        <v>755</v>
      </c>
      <c r="K9880" s="206" t="s">
        <v>438</v>
      </c>
      <c r="M9880" s="9" t="s">
        <v>628</v>
      </c>
      <c r="N9880" s="8">
        <v>45318.192840775497</v>
      </c>
      <c r="O9880" s="8">
        <v>45317</v>
      </c>
    </row>
    <row r="9881" spans="1:15" x14ac:dyDescent="0.25">
      <c r="A9881" s="8">
        <v>45903</v>
      </c>
      <c r="B9881" s="9" t="s">
        <v>18578</v>
      </c>
      <c r="C9881" s="9" t="s">
        <v>180</v>
      </c>
      <c r="D9881" s="3">
        <v>7070.94</v>
      </c>
      <c r="E9881" s="9" t="s">
        <v>11373</v>
      </c>
      <c r="F9881" s="9" t="s">
        <v>11374</v>
      </c>
      <c r="G9881" s="9" t="s">
        <v>183</v>
      </c>
      <c r="H9881" s="8">
        <v>45901</v>
      </c>
      <c r="I9881" s="8">
        <v>45901</v>
      </c>
      <c r="J9881" s="219" t="s">
        <v>19672</v>
      </c>
      <c r="K9881" s="205" t="s">
        <v>11376</v>
      </c>
      <c r="M9881" s="9" t="s">
        <v>18580</v>
      </c>
      <c r="N9881" s="8">
        <v>45929.807189814797</v>
      </c>
      <c r="O9881" s="8">
        <v>45929</v>
      </c>
    </row>
    <row r="9882" spans="1:15" x14ac:dyDescent="0.25">
      <c r="A9882" s="8">
        <v>45294</v>
      </c>
      <c r="B9882" s="9" t="s">
        <v>1887</v>
      </c>
      <c r="C9882" s="9" t="s">
        <v>131</v>
      </c>
      <c r="D9882" s="3">
        <v>-9</v>
      </c>
      <c r="E9882" s="9" t="s">
        <v>724</v>
      </c>
      <c r="F9882" s="9" t="s">
        <v>118</v>
      </c>
      <c r="G9882" s="9" t="s">
        <v>210</v>
      </c>
      <c r="H9882" s="8">
        <v>45292</v>
      </c>
      <c r="I9882" s="8">
        <v>45292</v>
      </c>
      <c r="J9882" s="8" t="s">
        <v>1888</v>
      </c>
      <c r="K9882" s="205" t="s">
        <v>121</v>
      </c>
      <c r="M9882" s="9" t="s">
        <v>1889</v>
      </c>
      <c r="N9882" s="8">
        <v>45300.8738539236</v>
      </c>
      <c r="O9882" s="8"/>
    </row>
    <row r="9883" spans="1:15" x14ac:dyDescent="0.25">
      <c r="A9883" s="8">
        <v>45603</v>
      </c>
      <c r="B9883" s="9" t="s">
        <v>205</v>
      </c>
      <c r="C9883" s="9" t="s">
        <v>180</v>
      </c>
      <c r="D9883" s="3">
        <v>7387.15</v>
      </c>
      <c r="E9883" s="9" t="s">
        <v>193</v>
      </c>
      <c r="F9883" s="9" t="s">
        <v>194</v>
      </c>
      <c r="G9883" s="9" t="s">
        <v>183</v>
      </c>
      <c r="H9883" s="8">
        <v>45597</v>
      </c>
      <c r="I9883" s="8">
        <v>45600</v>
      </c>
      <c r="J9883" s="219" t="s">
        <v>11787</v>
      </c>
      <c r="K9883" s="205" t="s">
        <v>196</v>
      </c>
      <c r="M9883" s="9" t="s">
        <v>207</v>
      </c>
      <c r="N9883" s="8">
        <v>45635.715607696802</v>
      </c>
      <c r="O9883" s="8">
        <v>45635</v>
      </c>
    </row>
    <row r="9884" spans="1:15" x14ac:dyDescent="0.25">
      <c r="A9884" s="8">
        <v>45731</v>
      </c>
      <c r="B9884" s="9" t="s">
        <v>15389</v>
      </c>
      <c r="D9884" s="3">
        <v>-36.79</v>
      </c>
      <c r="E9884" s="9" t="s">
        <v>266</v>
      </c>
      <c r="F9884" s="9" t="s">
        <v>267</v>
      </c>
      <c r="G9884" s="9" t="s">
        <v>268</v>
      </c>
      <c r="H9884" s="8">
        <v>45717</v>
      </c>
      <c r="I9884" s="8">
        <v>45726</v>
      </c>
      <c r="J9884" s="219" t="s">
        <v>15390</v>
      </c>
      <c r="K9884" s="205" t="s">
        <v>270</v>
      </c>
      <c r="M9884" s="9" t="s">
        <v>15391</v>
      </c>
      <c r="N9884" s="8">
        <v>45777.922227581003</v>
      </c>
      <c r="O9884" s="8"/>
    </row>
    <row r="9885" spans="1:15" x14ac:dyDescent="0.25">
      <c r="A9885" s="8">
        <v>45464</v>
      </c>
      <c r="B9885" s="9" t="s">
        <v>179</v>
      </c>
      <c r="C9885" s="9" t="s">
        <v>180</v>
      </c>
      <c r="D9885" s="3">
        <v>7497.34</v>
      </c>
      <c r="E9885" s="9" t="s">
        <v>181</v>
      </c>
      <c r="F9885" s="9" t="s">
        <v>182</v>
      </c>
      <c r="G9885" s="9" t="s">
        <v>183</v>
      </c>
      <c r="H9885" s="8">
        <v>45444</v>
      </c>
      <c r="I9885" s="8">
        <v>45460</v>
      </c>
      <c r="J9885" s="8" t="s">
        <v>8649</v>
      </c>
      <c r="K9885" s="205" t="s">
        <v>185</v>
      </c>
      <c r="M9885" s="9" t="s">
        <v>186</v>
      </c>
      <c r="N9885" s="8">
        <v>45505.8848292361</v>
      </c>
      <c r="O9885" s="8">
        <v>45505</v>
      </c>
    </row>
    <row r="9886" spans="1:15" x14ac:dyDescent="0.25">
      <c r="A9886" s="8">
        <v>45464</v>
      </c>
      <c r="B9886" s="9" t="s">
        <v>188</v>
      </c>
      <c r="C9886" s="9" t="s">
        <v>180</v>
      </c>
      <c r="D9886" s="3">
        <v>7497.34</v>
      </c>
      <c r="E9886" s="9" t="s">
        <v>181</v>
      </c>
      <c r="F9886" s="9" t="s">
        <v>182</v>
      </c>
      <c r="G9886" s="9" t="s">
        <v>183</v>
      </c>
      <c r="H9886" s="8">
        <v>45444</v>
      </c>
      <c r="I9886" s="8">
        <v>45460</v>
      </c>
      <c r="J9886" s="8" t="s">
        <v>8651</v>
      </c>
      <c r="K9886" s="205" t="s">
        <v>185</v>
      </c>
      <c r="M9886" s="9" t="s">
        <v>190</v>
      </c>
      <c r="N9886" s="8">
        <v>45505.8848292361</v>
      </c>
      <c r="O9886" s="8">
        <v>45505</v>
      </c>
    </row>
    <row r="9887" spans="1:15" x14ac:dyDescent="0.25">
      <c r="A9887" s="8">
        <v>45748</v>
      </c>
      <c r="B9887" s="9" t="s">
        <v>664</v>
      </c>
      <c r="C9887" s="9" t="s">
        <v>180</v>
      </c>
      <c r="D9887" s="3">
        <v>7500</v>
      </c>
      <c r="E9887" s="9" t="s">
        <v>422</v>
      </c>
      <c r="F9887" s="9" t="s">
        <v>423</v>
      </c>
      <c r="G9887" s="9" t="s">
        <v>183</v>
      </c>
      <c r="H9887" s="8">
        <v>45748</v>
      </c>
      <c r="I9887" s="8">
        <v>45747</v>
      </c>
      <c r="J9887" s="219" t="s">
        <v>15059</v>
      </c>
      <c r="K9887" s="205" t="s">
        <v>425</v>
      </c>
      <c r="M9887" s="9" t="s">
        <v>666</v>
      </c>
      <c r="N9887" s="8">
        <v>45777.922227581003</v>
      </c>
      <c r="O9887" s="8">
        <v>45777</v>
      </c>
    </row>
    <row r="9888" spans="1:15" x14ac:dyDescent="0.25">
      <c r="A9888" s="8">
        <v>45748</v>
      </c>
      <c r="B9888" s="9" t="s">
        <v>661</v>
      </c>
      <c r="C9888" s="9" t="s">
        <v>180</v>
      </c>
      <c r="D9888" s="3">
        <v>7500</v>
      </c>
      <c r="E9888" s="9" t="s">
        <v>193</v>
      </c>
      <c r="F9888" s="9" t="s">
        <v>194</v>
      </c>
      <c r="G9888" s="9" t="s">
        <v>183</v>
      </c>
      <c r="H9888" s="8">
        <v>45748</v>
      </c>
      <c r="I9888" s="8">
        <v>45747</v>
      </c>
      <c r="J9888" s="219" t="s">
        <v>15054</v>
      </c>
      <c r="K9888" s="205" t="s">
        <v>196</v>
      </c>
      <c r="M9888" s="9" t="s">
        <v>663</v>
      </c>
      <c r="N9888" s="8">
        <v>45777.922227581003</v>
      </c>
      <c r="O9888" s="8">
        <v>45777</v>
      </c>
    </row>
    <row r="9889" spans="1:15" x14ac:dyDescent="0.25">
      <c r="A9889" s="8">
        <v>45281</v>
      </c>
      <c r="B9889" s="9" t="s">
        <v>661</v>
      </c>
      <c r="C9889" s="9" t="s">
        <v>180</v>
      </c>
      <c r="D9889" s="3">
        <v>7500</v>
      </c>
      <c r="E9889" s="9" t="s">
        <v>435</v>
      </c>
      <c r="F9889" s="9" t="s">
        <v>436</v>
      </c>
      <c r="G9889" s="9" t="s">
        <v>183</v>
      </c>
      <c r="H9889" s="8">
        <v>45261</v>
      </c>
      <c r="I9889" s="8">
        <v>45278</v>
      </c>
      <c r="J9889" s="8" t="s">
        <v>748</v>
      </c>
      <c r="K9889" s="206" t="s">
        <v>438</v>
      </c>
      <c r="M9889" s="9" t="s">
        <v>663</v>
      </c>
      <c r="N9889" s="8">
        <v>45294.956748993056</v>
      </c>
      <c r="O9889" s="8"/>
    </row>
    <row r="9890" spans="1:15" x14ac:dyDescent="0.25">
      <c r="A9890" s="8">
        <v>45251</v>
      </c>
      <c r="B9890" s="9" t="s">
        <v>661</v>
      </c>
      <c r="C9890" s="9" t="s">
        <v>180</v>
      </c>
      <c r="D9890" s="3">
        <v>7500</v>
      </c>
      <c r="E9890" s="9" t="s">
        <v>435</v>
      </c>
      <c r="F9890" s="9" t="s">
        <v>436</v>
      </c>
      <c r="G9890" s="9" t="s">
        <v>183</v>
      </c>
      <c r="H9890" s="8">
        <v>45231</v>
      </c>
      <c r="I9890" s="8">
        <v>45250</v>
      </c>
      <c r="J9890" s="8" t="s">
        <v>749</v>
      </c>
      <c r="K9890" s="206" t="s">
        <v>438</v>
      </c>
      <c r="M9890" s="9" t="s">
        <v>663</v>
      </c>
      <c r="N9890" s="8">
        <v>45294.956748993056</v>
      </c>
      <c r="O9890" s="8"/>
    </row>
    <row r="9891" spans="1:15" x14ac:dyDescent="0.25">
      <c r="A9891" s="8">
        <v>45906</v>
      </c>
      <c r="B9891" s="9" t="s">
        <v>9730</v>
      </c>
      <c r="D9891" s="3">
        <v>-37.549999999999997</v>
      </c>
      <c r="E9891" s="9" t="s">
        <v>266</v>
      </c>
      <c r="F9891" s="9" t="s">
        <v>267</v>
      </c>
      <c r="G9891" s="9" t="s">
        <v>268</v>
      </c>
      <c r="H9891" s="8">
        <v>45901</v>
      </c>
      <c r="I9891" s="8">
        <v>45901</v>
      </c>
      <c r="J9891" s="219" t="s">
        <v>19591</v>
      </c>
      <c r="K9891" s="205" t="s">
        <v>270</v>
      </c>
      <c r="M9891" s="9" t="s">
        <v>9732</v>
      </c>
      <c r="N9891" s="8">
        <v>45929.807189814797</v>
      </c>
      <c r="O9891" s="8"/>
    </row>
    <row r="9892" spans="1:15" x14ac:dyDescent="0.25">
      <c r="A9892" s="8">
        <v>45435</v>
      </c>
      <c r="B9892" s="9" t="s">
        <v>205</v>
      </c>
      <c r="C9892" s="9" t="s">
        <v>180</v>
      </c>
      <c r="D9892" s="3">
        <v>7589.93</v>
      </c>
      <c r="E9892" s="9" t="s">
        <v>193</v>
      </c>
      <c r="F9892" s="9" t="s">
        <v>194</v>
      </c>
      <c r="G9892" s="9" t="s">
        <v>183</v>
      </c>
      <c r="H9892" s="8">
        <v>45413</v>
      </c>
      <c r="I9892" s="8">
        <v>45432</v>
      </c>
      <c r="J9892" s="8" t="s">
        <v>747</v>
      </c>
      <c r="K9892" s="205" t="s">
        <v>196</v>
      </c>
      <c r="M9892" s="9" t="s">
        <v>207</v>
      </c>
      <c r="N9892" s="8">
        <v>45445.039048634302</v>
      </c>
      <c r="O9892" s="8">
        <v>45444</v>
      </c>
    </row>
    <row r="9893" spans="1:15" x14ac:dyDescent="0.25">
      <c r="A9893" s="8">
        <v>45825</v>
      </c>
      <c r="B9893" s="9" t="s">
        <v>188</v>
      </c>
      <c r="C9893" s="9" t="s">
        <v>180</v>
      </c>
      <c r="D9893" s="3">
        <v>7596.74</v>
      </c>
      <c r="E9893" s="9" t="s">
        <v>11373</v>
      </c>
      <c r="F9893" s="9" t="s">
        <v>11374</v>
      </c>
      <c r="G9893" s="9" t="s">
        <v>183</v>
      </c>
      <c r="H9893" s="8">
        <v>45809</v>
      </c>
      <c r="I9893" s="8">
        <v>45824</v>
      </c>
      <c r="J9893" s="8" t="s">
        <v>17867</v>
      </c>
      <c r="K9893" s="205" t="s">
        <v>11376</v>
      </c>
      <c r="M9893" s="9" t="s">
        <v>190</v>
      </c>
      <c r="N9893" s="8">
        <v>45840.490152685197</v>
      </c>
      <c r="O9893" s="8">
        <v>45840</v>
      </c>
    </row>
    <row r="9894" spans="1:15" x14ac:dyDescent="0.25">
      <c r="A9894" s="8">
        <v>45796</v>
      </c>
      <c r="B9894" s="9" t="s">
        <v>188</v>
      </c>
      <c r="C9894" s="9" t="s">
        <v>180</v>
      </c>
      <c r="D9894" s="3">
        <v>7596.74</v>
      </c>
      <c r="E9894" s="9" t="s">
        <v>11373</v>
      </c>
      <c r="F9894" s="9" t="s">
        <v>11374</v>
      </c>
      <c r="G9894" s="9" t="s">
        <v>183</v>
      </c>
      <c r="H9894" s="8">
        <v>45778</v>
      </c>
      <c r="I9894" s="8">
        <v>45796</v>
      </c>
      <c r="J9894" s="8" t="s">
        <v>16243</v>
      </c>
      <c r="K9894" s="205" t="s">
        <v>11376</v>
      </c>
      <c r="M9894" s="9" t="s">
        <v>190</v>
      </c>
      <c r="N9894" s="8">
        <v>45809.629870740697</v>
      </c>
      <c r="O9894" s="8">
        <v>45809</v>
      </c>
    </row>
    <row r="9895" spans="1:15" x14ac:dyDescent="0.25">
      <c r="A9895" s="8">
        <v>45764</v>
      </c>
      <c r="B9895" s="9" t="s">
        <v>188</v>
      </c>
      <c r="C9895" s="9" t="s">
        <v>180</v>
      </c>
      <c r="D9895" s="3">
        <v>7596.74</v>
      </c>
      <c r="E9895" s="9" t="s">
        <v>11373</v>
      </c>
      <c r="F9895" s="9" t="s">
        <v>11374</v>
      </c>
      <c r="G9895" s="9" t="s">
        <v>183</v>
      </c>
      <c r="H9895" s="8">
        <v>45748</v>
      </c>
      <c r="I9895" s="8">
        <v>45761</v>
      </c>
      <c r="J9895" s="219" t="s">
        <v>14712</v>
      </c>
      <c r="K9895" s="205" t="s">
        <v>11376</v>
      </c>
      <c r="M9895" s="9" t="s">
        <v>190</v>
      </c>
      <c r="N9895" s="8">
        <v>45777.922227581003</v>
      </c>
      <c r="O9895" s="8">
        <v>45777</v>
      </c>
    </row>
    <row r="9896" spans="1:15" x14ac:dyDescent="0.25">
      <c r="A9896" s="8">
        <v>45736</v>
      </c>
      <c r="B9896" s="9" t="s">
        <v>188</v>
      </c>
      <c r="C9896" s="9" t="s">
        <v>180</v>
      </c>
      <c r="D9896" s="3">
        <v>7596.74</v>
      </c>
      <c r="E9896" s="9" t="s">
        <v>11373</v>
      </c>
      <c r="F9896" s="9" t="s">
        <v>11374</v>
      </c>
      <c r="G9896" s="9" t="s">
        <v>183</v>
      </c>
      <c r="H9896" s="8">
        <v>45717</v>
      </c>
      <c r="I9896" s="8">
        <v>45733</v>
      </c>
      <c r="J9896" s="219" t="s">
        <v>15304</v>
      </c>
      <c r="K9896" s="205" t="s">
        <v>11376</v>
      </c>
      <c r="M9896" s="9" t="s">
        <v>190</v>
      </c>
      <c r="N9896" s="8">
        <v>45777.922227581003</v>
      </c>
      <c r="O9896" s="8">
        <v>45777</v>
      </c>
    </row>
    <row r="9897" spans="1:15" x14ac:dyDescent="0.25">
      <c r="A9897" s="8">
        <v>45706</v>
      </c>
      <c r="B9897" s="9" t="s">
        <v>188</v>
      </c>
      <c r="C9897" s="9" t="s">
        <v>180</v>
      </c>
      <c r="D9897" s="3">
        <v>7596.74</v>
      </c>
      <c r="E9897" s="9" t="s">
        <v>11373</v>
      </c>
      <c r="F9897" s="9" t="s">
        <v>11374</v>
      </c>
      <c r="G9897" s="9" t="s">
        <v>183</v>
      </c>
      <c r="H9897" s="8">
        <v>45689</v>
      </c>
      <c r="I9897" s="8">
        <v>45705</v>
      </c>
      <c r="J9897" s="219" t="s">
        <v>14099</v>
      </c>
      <c r="K9897" s="205" t="s">
        <v>11376</v>
      </c>
      <c r="M9897" s="9" t="s">
        <v>190</v>
      </c>
      <c r="N9897" s="8">
        <v>45733.5614541088</v>
      </c>
      <c r="O9897" s="8">
        <v>45733</v>
      </c>
    </row>
    <row r="9898" spans="1:15" x14ac:dyDescent="0.25">
      <c r="A9898" s="8">
        <v>45643</v>
      </c>
      <c r="B9898" s="9" t="s">
        <v>188</v>
      </c>
      <c r="C9898" s="9" t="s">
        <v>180</v>
      </c>
      <c r="D9898" s="3">
        <v>7596.74</v>
      </c>
      <c r="E9898" s="9" t="s">
        <v>11373</v>
      </c>
      <c r="F9898" s="9" t="s">
        <v>11374</v>
      </c>
      <c r="G9898" s="9" t="s">
        <v>183</v>
      </c>
      <c r="H9898" s="8">
        <v>45627</v>
      </c>
      <c r="I9898" s="8">
        <v>45642</v>
      </c>
      <c r="J9898" s="219" t="s">
        <v>12727</v>
      </c>
      <c r="K9898" s="205" t="s">
        <v>11376</v>
      </c>
      <c r="M9898" s="9" t="s">
        <v>190</v>
      </c>
      <c r="N9898" s="8">
        <v>45681.075335370399</v>
      </c>
      <c r="O9898" s="8">
        <v>45681</v>
      </c>
    </row>
    <row r="9899" spans="1:15" x14ac:dyDescent="0.25">
      <c r="A9899" s="8">
        <v>45614</v>
      </c>
      <c r="B9899" s="9" t="s">
        <v>188</v>
      </c>
      <c r="C9899" s="9" t="s">
        <v>180</v>
      </c>
      <c r="D9899" s="3">
        <v>7596.74</v>
      </c>
      <c r="E9899" s="9" t="s">
        <v>11373</v>
      </c>
      <c r="F9899" s="9" t="s">
        <v>11374</v>
      </c>
      <c r="G9899" s="9" t="s">
        <v>183</v>
      </c>
      <c r="H9899" s="8">
        <v>45597</v>
      </c>
      <c r="I9899" s="8">
        <v>45614</v>
      </c>
      <c r="J9899" s="219" t="s">
        <v>11682</v>
      </c>
      <c r="K9899" s="205" t="s">
        <v>11376</v>
      </c>
      <c r="M9899" s="9" t="s">
        <v>190</v>
      </c>
      <c r="N9899" s="8">
        <v>45635.715607696802</v>
      </c>
      <c r="O9899" s="8">
        <v>45635</v>
      </c>
    </row>
    <row r="9900" spans="1:15" x14ac:dyDescent="0.25">
      <c r="A9900" s="8">
        <v>45645</v>
      </c>
      <c r="B9900" s="9" t="s">
        <v>13703</v>
      </c>
      <c r="D9900" s="3">
        <v>-37.700000000000003</v>
      </c>
      <c r="E9900" s="9" t="s">
        <v>266</v>
      </c>
      <c r="F9900" s="9" t="s">
        <v>267</v>
      </c>
      <c r="G9900" s="9" t="s">
        <v>268</v>
      </c>
      <c r="H9900" s="8">
        <v>45627</v>
      </c>
      <c r="I9900" s="8">
        <v>45642</v>
      </c>
      <c r="J9900" s="219" t="s">
        <v>13704</v>
      </c>
      <c r="K9900" s="205" t="s">
        <v>270</v>
      </c>
      <c r="M9900" s="9" t="s">
        <v>13705</v>
      </c>
      <c r="N9900" s="8">
        <v>45706.0637561111</v>
      </c>
      <c r="O9900" s="8"/>
    </row>
    <row r="9901" spans="1:15" x14ac:dyDescent="0.25">
      <c r="A9901" s="8">
        <v>45649</v>
      </c>
      <c r="B9901" s="9" t="s">
        <v>205</v>
      </c>
      <c r="C9901" s="9" t="s">
        <v>180</v>
      </c>
      <c r="D9901" s="3">
        <v>7704.14</v>
      </c>
      <c r="E9901" s="9" t="s">
        <v>193</v>
      </c>
      <c r="F9901" s="9" t="s">
        <v>194</v>
      </c>
      <c r="G9901" s="9" t="s">
        <v>183</v>
      </c>
      <c r="H9901" s="8">
        <v>45627</v>
      </c>
      <c r="I9901" s="8">
        <v>45649</v>
      </c>
      <c r="J9901" s="219" t="s">
        <v>12659</v>
      </c>
      <c r="K9901" s="205" t="s">
        <v>196</v>
      </c>
      <c r="M9901" s="9" t="s">
        <v>207</v>
      </c>
      <c r="N9901" s="8">
        <v>45681.075335370399</v>
      </c>
      <c r="O9901" s="8">
        <v>45681</v>
      </c>
    </row>
    <row r="9902" spans="1:15" x14ac:dyDescent="0.25">
      <c r="A9902" s="8">
        <v>45923</v>
      </c>
      <c r="B9902" s="9" t="s">
        <v>626</v>
      </c>
      <c r="C9902" s="9" t="s">
        <v>180</v>
      </c>
      <c r="D9902" s="3">
        <v>8000</v>
      </c>
      <c r="E9902" s="9" t="s">
        <v>717</v>
      </c>
      <c r="F9902" s="9" t="s">
        <v>718</v>
      </c>
      <c r="G9902" s="9" t="s">
        <v>183</v>
      </c>
      <c r="H9902" s="8">
        <v>45901</v>
      </c>
      <c r="I9902" s="8">
        <v>45922</v>
      </c>
      <c r="J9902" s="219" t="s">
        <v>19307</v>
      </c>
      <c r="K9902" s="205" t="s">
        <v>720</v>
      </c>
      <c r="M9902" s="9" t="s">
        <v>628</v>
      </c>
      <c r="N9902" s="8">
        <v>45929.807189814797</v>
      </c>
      <c r="O9902" s="8">
        <v>45929</v>
      </c>
    </row>
    <row r="9903" spans="1:15" x14ac:dyDescent="0.25">
      <c r="A9903" s="8">
        <v>45916</v>
      </c>
      <c r="B9903" s="9" t="s">
        <v>19436</v>
      </c>
      <c r="D9903" s="3">
        <v>-38.590000000000003</v>
      </c>
      <c r="E9903" s="9" t="s">
        <v>266</v>
      </c>
      <c r="F9903" s="9" t="s">
        <v>267</v>
      </c>
      <c r="G9903" s="9" t="s">
        <v>268</v>
      </c>
      <c r="H9903" s="8">
        <v>45901</v>
      </c>
      <c r="I9903" s="8">
        <v>45915</v>
      </c>
      <c r="J9903" s="219" t="s">
        <v>19437</v>
      </c>
      <c r="K9903" s="205" t="s">
        <v>270</v>
      </c>
      <c r="M9903" s="9" t="s">
        <v>19438</v>
      </c>
      <c r="N9903" s="8">
        <v>45929.807189814797</v>
      </c>
      <c r="O9903" s="8"/>
    </row>
    <row r="9904" spans="1:15" x14ac:dyDescent="0.25">
      <c r="A9904" s="8">
        <v>45294</v>
      </c>
      <c r="B9904" s="9" t="s">
        <v>2901</v>
      </c>
      <c r="C9904" s="9" t="s">
        <v>124</v>
      </c>
      <c r="D9904" s="3">
        <v>-75.7</v>
      </c>
      <c r="E9904" s="9" t="s">
        <v>724</v>
      </c>
      <c r="F9904" s="9" t="s">
        <v>118</v>
      </c>
      <c r="G9904" s="9" t="s">
        <v>210</v>
      </c>
      <c r="H9904" s="8">
        <v>45292</v>
      </c>
      <c r="I9904" s="8">
        <v>45292</v>
      </c>
      <c r="J9904" s="8" t="s">
        <v>4004</v>
      </c>
      <c r="K9904" s="205" t="s">
        <v>121</v>
      </c>
      <c r="M9904" s="9" t="s">
        <v>2903</v>
      </c>
      <c r="N9904" s="8">
        <v>45300.8738539236</v>
      </c>
      <c r="O9904" s="8"/>
    </row>
    <row r="9905" spans="1:15" x14ac:dyDescent="0.25">
      <c r="A9905" s="8">
        <v>45891</v>
      </c>
      <c r="B9905" s="9" t="s">
        <v>18613</v>
      </c>
      <c r="C9905" s="9" t="s">
        <v>180</v>
      </c>
      <c r="D9905" s="3">
        <v>8121.98</v>
      </c>
      <c r="E9905" s="9" t="s">
        <v>193</v>
      </c>
      <c r="F9905" s="9" t="s">
        <v>194</v>
      </c>
      <c r="G9905" s="9" t="s">
        <v>183</v>
      </c>
      <c r="H9905" s="8">
        <v>45870</v>
      </c>
      <c r="I9905" s="8">
        <v>45887</v>
      </c>
      <c r="J9905" s="219" t="s">
        <v>19856</v>
      </c>
      <c r="K9905" s="205" t="s">
        <v>196</v>
      </c>
      <c r="M9905" s="9" t="s">
        <v>18615</v>
      </c>
      <c r="N9905" s="8">
        <v>45929.807189814797</v>
      </c>
      <c r="O9905" s="8">
        <v>45929</v>
      </c>
    </row>
    <row r="9906" spans="1:15" x14ac:dyDescent="0.25">
      <c r="A9906" s="8">
        <v>45786</v>
      </c>
      <c r="B9906" s="9" t="s">
        <v>179</v>
      </c>
      <c r="C9906" s="9" t="s">
        <v>180</v>
      </c>
      <c r="D9906" s="3">
        <v>8215.65</v>
      </c>
      <c r="E9906" s="9" t="s">
        <v>181</v>
      </c>
      <c r="F9906" s="9" t="s">
        <v>182</v>
      </c>
      <c r="G9906" s="9" t="s">
        <v>183</v>
      </c>
      <c r="H9906" s="8">
        <v>45778</v>
      </c>
      <c r="I9906" s="8">
        <v>45782</v>
      </c>
      <c r="J9906" s="8" t="s">
        <v>16530</v>
      </c>
      <c r="K9906" s="205" t="s">
        <v>185</v>
      </c>
      <c r="M9906" s="9" t="s">
        <v>186</v>
      </c>
      <c r="N9906" s="8">
        <v>45809.629870740697</v>
      </c>
      <c r="O9906" s="8">
        <v>45809</v>
      </c>
    </row>
    <row r="9907" spans="1:15" x14ac:dyDescent="0.25">
      <c r="A9907" s="8">
        <v>45786</v>
      </c>
      <c r="B9907" s="9" t="s">
        <v>188</v>
      </c>
      <c r="C9907" s="9" t="s">
        <v>180</v>
      </c>
      <c r="D9907" s="3">
        <v>8215.65</v>
      </c>
      <c r="E9907" s="9" t="s">
        <v>181</v>
      </c>
      <c r="F9907" s="9" t="s">
        <v>182</v>
      </c>
      <c r="G9907" s="9" t="s">
        <v>183</v>
      </c>
      <c r="H9907" s="8">
        <v>45778</v>
      </c>
      <c r="I9907" s="8">
        <v>45782</v>
      </c>
      <c r="J9907" s="8" t="s">
        <v>16528</v>
      </c>
      <c r="K9907" s="205" t="s">
        <v>185</v>
      </c>
      <c r="M9907" s="9" t="s">
        <v>190</v>
      </c>
      <c r="N9907" s="8">
        <v>45809.629870740697</v>
      </c>
      <c r="O9907" s="8">
        <v>45809</v>
      </c>
    </row>
    <row r="9908" spans="1:15" x14ac:dyDescent="0.25">
      <c r="A9908" s="8">
        <v>45251</v>
      </c>
      <c r="B9908" s="9" t="s">
        <v>664</v>
      </c>
      <c r="C9908" s="9" t="s">
        <v>180</v>
      </c>
      <c r="D9908" s="3">
        <v>8320.5</v>
      </c>
      <c r="E9908" s="9" t="s">
        <v>422</v>
      </c>
      <c r="F9908" s="9" t="s">
        <v>423</v>
      </c>
      <c r="G9908" s="9" t="s">
        <v>183</v>
      </c>
      <c r="H9908" s="8">
        <v>45231</v>
      </c>
      <c r="I9908" s="8">
        <v>45250</v>
      </c>
      <c r="J9908" s="8" t="s">
        <v>746</v>
      </c>
      <c r="K9908" s="205" t="s">
        <v>425</v>
      </c>
      <c r="M9908" s="9" t="s">
        <v>666</v>
      </c>
      <c r="N9908" s="8">
        <v>45294.9567489931</v>
      </c>
      <c r="O9908" s="8"/>
    </row>
    <row r="9909" spans="1:15" x14ac:dyDescent="0.25">
      <c r="A9909" s="8">
        <v>45826</v>
      </c>
      <c r="B9909" s="9" t="s">
        <v>17840</v>
      </c>
      <c r="D9909" s="3">
        <v>-39.979999999999997</v>
      </c>
      <c r="E9909" s="9" t="s">
        <v>266</v>
      </c>
      <c r="F9909" s="9" t="s">
        <v>267</v>
      </c>
      <c r="G9909" s="9" t="s">
        <v>268</v>
      </c>
      <c r="H9909" s="8">
        <v>45809</v>
      </c>
      <c r="I9909" s="8">
        <v>45824</v>
      </c>
      <c r="J9909" s="219" t="s">
        <v>17841</v>
      </c>
      <c r="K9909" s="205" t="s">
        <v>270</v>
      </c>
      <c r="M9909" s="9" t="s">
        <v>17842</v>
      </c>
      <c r="N9909" s="8">
        <v>45840.490152685197</v>
      </c>
      <c r="O9909" s="8"/>
    </row>
    <row r="9910" spans="1:15" x14ac:dyDescent="0.25">
      <c r="A9910" s="8">
        <v>45496</v>
      </c>
      <c r="B9910" s="9" t="s">
        <v>205</v>
      </c>
      <c r="C9910" s="9" t="s">
        <v>180</v>
      </c>
      <c r="D9910" s="3">
        <v>8392.42</v>
      </c>
      <c r="E9910" s="9" t="s">
        <v>193</v>
      </c>
      <c r="F9910" s="9" t="s">
        <v>194</v>
      </c>
      <c r="G9910" s="9" t="s">
        <v>183</v>
      </c>
      <c r="H9910" s="8">
        <v>45474</v>
      </c>
      <c r="I9910" s="8">
        <v>45495</v>
      </c>
      <c r="J9910" s="8" t="s">
        <v>7753</v>
      </c>
      <c r="K9910" s="205" t="s">
        <v>196</v>
      </c>
      <c r="M9910" s="9" t="s">
        <v>207</v>
      </c>
      <c r="N9910" s="8">
        <v>45505.8848292361</v>
      </c>
      <c r="O9910" s="8">
        <v>45505</v>
      </c>
    </row>
    <row r="9911" spans="1:15" x14ac:dyDescent="0.25">
      <c r="A9911" s="8">
        <v>45919</v>
      </c>
      <c r="B9911" s="9" t="s">
        <v>626</v>
      </c>
      <c r="C9911" s="9" t="s">
        <v>180</v>
      </c>
      <c r="D9911" s="3">
        <v>8500</v>
      </c>
      <c r="E9911" s="9" t="s">
        <v>11373</v>
      </c>
      <c r="F9911" s="9" t="s">
        <v>11374</v>
      </c>
      <c r="G9911" s="9" t="s">
        <v>183</v>
      </c>
      <c r="H9911" s="8">
        <v>45901</v>
      </c>
      <c r="I9911" s="8">
        <v>45915</v>
      </c>
      <c r="J9911" s="219" t="s">
        <v>19388</v>
      </c>
      <c r="K9911" s="205" t="s">
        <v>11376</v>
      </c>
      <c r="M9911" s="9" t="s">
        <v>628</v>
      </c>
      <c r="N9911" s="8">
        <v>45929.807189814797</v>
      </c>
      <c r="O9911" s="8">
        <v>45929</v>
      </c>
    </row>
    <row r="9912" spans="1:15" x14ac:dyDescent="0.25">
      <c r="A9912" s="8">
        <v>45890</v>
      </c>
      <c r="B9912" s="9" t="s">
        <v>18578</v>
      </c>
      <c r="C9912" s="9" t="s">
        <v>180</v>
      </c>
      <c r="D9912" s="3">
        <v>8500</v>
      </c>
      <c r="E9912" s="9" t="s">
        <v>181</v>
      </c>
      <c r="F9912" s="9" t="s">
        <v>182</v>
      </c>
      <c r="G9912" s="9" t="s">
        <v>183</v>
      </c>
      <c r="H9912" s="8">
        <v>45870</v>
      </c>
      <c r="I9912" s="8">
        <v>45887</v>
      </c>
      <c r="J9912" s="219" t="s">
        <v>19882</v>
      </c>
      <c r="K9912" s="205" t="s">
        <v>185</v>
      </c>
      <c r="M9912" s="9" t="s">
        <v>18580</v>
      </c>
      <c r="N9912" s="8">
        <v>45929.807189814797</v>
      </c>
      <c r="O9912" s="8">
        <v>45929</v>
      </c>
    </row>
    <row r="9913" spans="1:15" x14ac:dyDescent="0.25">
      <c r="A9913" s="8">
        <v>45890</v>
      </c>
      <c r="B9913" s="9" t="s">
        <v>626</v>
      </c>
      <c r="C9913" s="9" t="s">
        <v>180</v>
      </c>
      <c r="D9913" s="3">
        <v>8500</v>
      </c>
      <c r="E9913" s="9" t="s">
        <v>11373</v>
      </c>
      <c r="F9913" s="9" t="s">
        <v>11374</v>
      </c>
      <c r="G9913" s="9" t="s">
        <v>183</v>
      </c>
      <c r="H9913" s="8">
        <v>45870</v>
      </c>
      <c r="I9913" s="8">
        <v>45887</v>
      </c>
      <c r="J9913" s="219" t="s">
        <v>19893</v>
      </c>
      <c r="K9913" s="205" t="s">
        <v>11376</v>
      </c>
      <c r="M9913" s="9" t="s">
        <v>628</v>
      </c>
      <c r="N9913" s="8">
        <v>45929.807189814797</v>
      </c>
      <c r="O9913" s="8">
        <v>45929</v>
      </c>
    </row>
    <row r="9914" spans="1:15" x14ac:dyDescent="0.25">
      <c r="A9914" s="8">
        <v>45859</v>
      </c>
      <c r="B9914" s="9" t="s">
        <v>626</v>
      </c>
      <c r="C9914" s="9" t="s">
        <v>180</v>
      </c>
      <c r="D9914" s="3">
        <v>8500</v>
      </c>
      <c r="E9914" s="9" t="s">
        <v>11373</v>
      </c>
      <c r="F9914" s="9" t="s">
        <v>11374</v>
      </c>
      <c r="G9914" s="9" t="s">
        <v>183</v>
      </c>
      <c r="H9914" s="8">
        <v>45839</v>
      </c>
      <c r="I9914" s="8">
        <v>45859</v>
      </c>
      <c r="J9914" s="219" t="s">
        <v>20314</v>
      </c>
      <c r="K9914" s="205" t="s">
        <v>11376</v>
      </c>
      <c r="M9914" s="9" t="s">
        <v>628</v>
      </c>
      <c r="N9914" s="8">
        <v>45929.807189814797</v>
      </c>
      <c r="O9914" s="8">
        <v>45929</v>
      </c>
    </row>
    <row r="9915" spans="1:15" x14ac:dyDescent="0.25">
      <c r="A9915" s="8">
        <v>45828</v>
      </c>
      <c r="B9915" s="9" t="s">
        <v>626</v>
      </c>
      <c r="C9915" s="9" t="s">
        <v>180</v>
      </c>
      <c r="D9915" s="3">
        <v>8500</v>
      </c>
      <c r="E9915" s="9" t="s">
        <v>11373</v>
      </c>
      <c r="F9915" s="9" t="s">
        <v>11374</v>
      </c>
      <c r="G9915" s="9" t="s">
        <v>183</v>
      </c>
      <c r="H9915" s="8">
        <v>45809</v>
      </c>
      <c r="I9915" s="8">
        <v>45824</v>
      </c>
      <c r="J9915" s="8" t="s">
        <v>17833</v>
      </c>
      <c r="K9915" s="205" t="s">
        <v>11376</v>
      </c>
      <c r="M9915" s="9" t="s">
        <v>628</v>
      </c>
      <c r="N9915" s="8">
        <v>45840.490152685197</v>
      </c>
      <c r="O9915" s="8">
        <v>45840</v>
      </c>
    </row>
    <row r="9916" spans="1:15" x14ac:dyDescent="0.25">
      <c r="A9916" s="8">
        <v>45798</v>
      </c>
      <c r="B9916" s="9" t="s">
        <v>188</v>
      </c>
      <c r="C9916" s="9" t="s">
        <v>180</v>
      </c>
      <c r="D9916" s="3">
        <v>8500</v>
      </c>
      <c r="E9916" s="9" t="s">
        <v>181</v>
      </c>
      <c r="F9916" s="9" t="s">
        <v>182</v>
      </c>
      <c r="G9916" s="9" t="s">
        <v>183</v>
      </c>
      <c r="H9916" s="8">
        <v>45778</v>
      </c>
      <c r="I9916" s="8">
        <v>45796</v>
      </c>
      <c r="J9916" s="8" t="s">
        <v>16209</v>
      </c>
      <c r="K9916" s="205" t="s">
        <v>185</v>
      </c>
      <c r="M9916" s="9" t="s">
        <v>190</v>
      </c>
      <c r="N9916" s="8">
        <v>45809.629870740697</v>
      </c>
      <c r="O9916" s="8">
        <v>45809</v>
      </c>
    </row>
    <row r="9917" spans="1:15" x14ac:dyDescent="0.25">
      <c r="A9917" s="8">
        <v>45737</v>
      </c>
      <c r="B9917" s="9" t="s">
        <v>188</v>
      </c>
      <c r="C9917" s="9" t="s">
        <v>180</v>
      </c>
      <c r="D9917" s="3">
        <v>8500</v>
      </c>
      <c r="E9917" s="9" t="s">
        <v>181</v>
      </c>
      <c r="F9917" s="9" t="s">
        <v>182</v>
      </c>
      <c r="G9917" s="9" t="s">
        <v>183</v>
      </c>
      <c r="H9917" s="8">
        <v>45717</v>
      </c>
      <c r="I9917" s="8">
        <v>45733</v>
      </c>
      <c r="J9917" s="219" t="s">
        <v>15265</v>
      </c>
      <c r="K9917" s="205" t="s">
        <v>185</v>
      </c>
      <c r="M9917" s="9" t="s">
        <v>190</v>
      </c>
      <c r="N9917" s="8">
        <v>45777.922227581003</v>
      </c>
      <c r="O9917" s="8">
        <v>45777</v>
      </c>
    </row>
    <row r="9918" spans="1:15" x14ac:dyDescent="0.25">
      <c r="A9918" s="8">
        <v>45617</v>
      </c>
      <c r="B9918" s="9" t="s">
        <v>188</v>
      </c>
      <c r="C9918" s="9" t="s">
        <v>180</v>
      </c>
      <c r="D9918" s="3">
        <v>8500</v>
      </c>
      <c r="E9918" s="9" t="s">
        <v>181</v>
      </c>
      <c r="F9918" s="9" t="s">
        <v>182</v>
      </c>
      <c r="G9918" s="9" t="s">
        <v>183</v>
      </c>
      <c r="H9918" s="8">
        <v>45597</v>
      </c>
      <c r="I9918" s="8">
        <v>45614</v>
      </c>
      <c r="J9918" s="219" t="s">
        <v>11649</v>
      </c>
      <c r="K9918" s="205" t="s">
        <v>185</v>
      </c>
      <c r="M9918" s="9" t="s">
        <v>190</v>
      </c>
      <c r="N9918" s="8">
        <v>45635.715607696802</v>
      </c>
      <c r="O9918" s="8">
        <v>45635</v>
      </c>
    </row>
    <row r="9919" spans="1:15" x14ac:dyDescent="0.25">
      <c r="A9919" s="8">
        <v>45525</v>
      </c>
      <c r="B9919" s="9" t="s">
        <v>188</v>
      </c>
      <c r="C9919" s="9" t="s">
        <v>180</v>
      </c>
      <c r="D9919" s="3">
        <v>8500</v>
      </c>
      <c r="E9919" s="9" t="s">
        <v>181</v>
      </c>
      <c r="F9919" s="9" t="s">
        <v>182</v>
      </c>
      <c r="G9919" s="9" t="s">
        <v>183</v>
      </c>
      <c r="H9919" s="8">
        <v>45505</v>
      </c>
      <c r="I9919" s="8">
        <v>45523</v>
      </c>
      <c r="J9919" s="8" t="s">
        <v>9133</v>
      </c>
      <c r="K9919" s="205" t="s">
        <v>185</v>
      </c>
      <c r="M9919" s="9" t="s">
        <v>190</v>
      </c>
      <c r="N9919" s="8">
        <v>45534.648212951397</v>
      </c>
      <c r="O9919" s="8">
        <v>45534</v>
      </c>
    </row>
    <row r="9920" spans="1:15" x14ac:dyDescent="0.25">
      <c r="A9920" s="8">
        <v>45464</v>
      </c>
      <c r="B9920" s="9" t="s">
        <v>188</v>
      </c>
      <c r="C9920" s="9" t="s">
        <v>180</v>
      </c>
      <c r="D9920" s="3">
        <v>8500</v>
      </c>
      <c r="E9920" s="9" t="s">
        <v>181</v>
      </c>
      <c r="F9920" s="9" t="s">
        <v>182</v>
      </c>
      <c r="G9920" s="9" t="s">
        <v>183</v>
      </c>
      <c r="H9920" s="8">
        <v>45444</v>
      </c>
      <c r="I9920" s="8">
        <v>45460</v>
      </c>
      <c r="J9920" s="8" t="s">
        <v>8650</v>
      </c>
      <c r="K9920" s="205" t="s">
        <v>185</v>
      </c>
      <c r="M9920" s="9" t="s">
        <v>190</v>
      </c>
      <c r="N9920" s="8">
        <v>45505.8848292361</v>
      </c>
      <c r="O9920" s="8">
        <v>45505</v>
      </c>
    </row>
    <row r="9921" spans="1:15" x14ac:dyDescent="0.25">
      <c r="A9921" s="8">
        <v>45798</v>
      </c>
      <c r="B9921" s="9" t="s">
        <v>626</v>
      </c>
      <c r="C9921" s="9" t="s">
        <v>180</v>
      </c>
      <c r="D9921" s="3">
        <v>8500</v>
      </c>
      <c r="E9921" s="9" t="s">
        <v>11373</v>
      </c>
      <c r="F9921" s="9" t="s">
        <v>11374</v>
      </c>
      <c r="G9921" s="9" t="s">
        <v>183</v>
      </c>
      <c r="H9921" s="8">
        <v>45778</v>
      </c>
      <c r="I9921" s="8">
        <v>45796</v>
      </c>
      <c r="J9921" s="8" t="s">
        <v>16213</v>
      </c>
      <c r="K9921" s="205" t="s">
        <v>11376</v>
      </c>
      <c r="M9921" s="9" t="s">
        <v>628</v>
      </c>
      <c r="N9921" s="8">
        <v>45809.629870740697</v>
      </c>
      <c r="O9921" s="8">
        <v>45809</v>
      </c>
    </row>
    <row r="9922" spans="1:15" x14ac:dyDescent="0.25">
      <c r="A9922" s="8">
        <v>45768</v>
      </c>
      <c r="B9922" s="9" t="s">
        <v>626</v>
      </c>
      <c r="C9922" s="9" t="s">
        <v>180</v>
      </c>
      <c r="D9922" s="3">
        <v>8500</v>
      </c>
      <c r="E9922" s="9" t="s">
        <v>11373</v>
      </c>
      <c r="F9922" s="9" t="s">
        <v>11374</v>
      </c>
      <c r="G9922" s="9" t="s">
        <v>183</v>
      </c>
      <c r="H9922" s="8">
        <v>45748</v>
      </c>
      <c r="I9922" s="8">
        <v>45768</v>
      </c>
      <c r="J9922" s="219" t="s">
        <v>14650</v>
      </c>
      <c r="K9922" s="205" t="s">
        <v>11376</v>
      </c>
      <c r="M9922" s="9" t="s">
        <v>628</v>
      </c>
      <c r="N9922" s="8">
        <v>45777.922227581003</v>
      </c>
      <c r="O9922" s="8">
        <v>45777</v>
      </c>
    </row>
    <row r="9923" spans="1:15" x14ac:dyDescent="0.25">
      <c r="A9923" s="8">
        <v>45737</v>
      </c>
      <c r="B9923" s="9" t="s">
        <v>626</v>
      </c>
      <c r="C9923" s="9" t="s">
        <v>180</v>
      </c>
      <c r="D9923" s="3">
        <v>8500</v>
      </c>
      <c r="E9923" s="9" t="s">
        <v>11373</v>
      </c>
      <c r="F9923" s="9" t="s">
        <v>11374</v>
      </c>
      <c r="G9923" s="9" t="s">
        <v>183</v>
      </c>
      <c r="H9923" s="8">
        <v>45717</v>
      </c>
      <c r="I9923" s="8">
        <v>45733</v>
      </c>
      <c r="J9923" s="219" t="s">
        <v>15282</v>
      </c>
      <c r="K9923" s="205" t="s">
        <v>11376</v>
      </c>
      <c r="M9923" s="9" t="s">
        <v>628</v>
      </c>
      <c r="N9923" s="8">
        <v>45777.922227581003</v>
      </c>
      <c r="O9923" s="8">
        <v>45777</v>
      </c>
    </row>
    <row r="9924" spans="1:15" x14ac:dyDescent="0.25">
      <c r="A9924" s="8">
        <v>45709</v>
      </c>
      <c r="B9924" s="9" t="s">
        <v>626</v>
      </c>
      <c r="C9924" s="9" t="s">
        <v>180</v>
      </c>
      <c r="D9924" s="3">
        <v>8500</v>
      </c>
      <c r="E9924" s="9" t="s">
        <v>11373</v>
      </c>
      <c r="F9924" s="9" t="s">
        <v>11374</v>
      </c>
      <c r="G9924" s="9" t="s">
        <v>183</v>
      </c>
      <c r="H9924" s="8">
        <v>45689</v>
      </c>
      <c r="I9924" s="8">
        <v>45705</v>
      </c>
      <c r="J9924" s="219" t="s">
        <v>14066</v>
      </c>
      <c r="K9924" s="205" t="s">
        <v>11376</v>
      </c>
      <c r="M9924" s="9" t="s">
        <v>628</v>
      </c>
      <c r="N9924" s="8">
        <v>45733.5614541088</v>
      </c>
      <c r="O9924" s="8">
        <v>45733</v>
      </c>
    </row>
    <row r="9925" spans="1:15" x14ac:dyDescent="0.25">
      <c r="A9925" s="8">
        <v>45678</v>
      </c>
      <c r="B9925" s="9" t="s">
        <v>626</v>
      </c>
      <c r="C9925" s="9" t="s">
        <v>180</v>
      </c>
      <c r="D9925" s="3">
        <v>8500</v>
      </c>
      <c r="E9925" s="9" t="s">
        <v>11373</v>
      </c>
      <c r="F9925" s="9" t="s">
        <v>11374</v>
      </c>
      <c r="G9925" s="9" t="s">
        <v>183</v>
      </c>
      <c r="H9925" s="8">
        <v>45658</v>
      </c>
      <c r="I9925" s="8">
        <v>45677</v>
      </c>
      <c r="J9925" s="219" t="s">
        <v>13339</v>
      </c>
      <c r="K9925" s="205" t="s">
        <v>11376</v>
      </c>
      <c r="M9925" s="9" t="s">
        <v>628</v>
      </c>
      <c r="N9925" s="8">
        <v>45706.0637561111</v>
      </c>
      <c r="O9925" s="8">
        <v>45705</v>
      </c>
    </row>
    <row r="9926" spans="1:15" x14ac:dyDescent="0.25">
      <c r="A9926" s="8">
        <v>45646</v>
      </c>
      <c r="B9926" s="9" t="s">
        <v>626</v>
      </c>
      <c r="C9926" s="9" t="s">
        <v>180</v>
      </c>
      <c r="D9926" s="3">
        <v>8500</v>
      </c>
      <c r="E9926" s="9" t="s">
        <v>11373</v>
      </c>
      <c r="F9926" s="9" t="s">
        <v>11374</v>
      </c>
      <c r="G9926" s="9" t="s">
        <v>183</v>
      </c>
      <c r="H9926" s="8">
        <v>45627</v>
      </c>
      <c r="I9926" s="8">
        <v>45642</v>
      </c>
      <c r="J9926" s="219" t="s">
        <v>12697</v>
      </c>
      <c r="K9926" s="205" t="s">
        <v>11376</v>
      </c>
      <c r="M9926" s="9" t="s">
        <v>628</v>
      </c>
      <c r="N9926" s="8">
        <v>45681.075335370399</v>
      </c>
      <c r="O9926" s="8">
        <v>45681</v>
      </c>
    </row>
    <row r="9927" spans="1:15" x14ac:dyDescent="0.25">
      <c r="A9927" s="8">
        <v>45617</v>
      </c>
      <c r="B9927" s="9" t="s">
        <v>626</v>
      </c>
      <c r="C9927" s="9" t="s">
        <v>180</v>
      </c>
      <c r="D9927" s="3">
        <v>8500</v>
      </c>
      <c r="E9927" s="9" t="s">
        <v>11373</v>
      </c>
      <c r="F9927" s="9" t="s">
        <v>11374</v>
      </c>
      <c r="G9927" s="9" t="s">
        <v>183</v>
      </c>
      <c r="H9927" s="8">
        <v>45597</v>
      </c>
      <c r="I9927" s="8">
        <v>45614</v>
      </c>
      <c r="J9927" s="219" t="s">
        <v>11650</v>
      </c>
      <c r="K9927" s="205" t="s">
        <v>11376</v>
      </c>
      <c r="M9927" s="9" t="s">
        <v>628</v>
      </c>
      <c r="N9927" s="8">
        <v>45635.715607696802</v>
      </c>
      <c r="O9927" s="8">
        <v>45635</v>
      </c>
    </row>
    <row r="9928" spans="1:15" x14ac:dyDescent="0.25">
      <c r="A9928" s="8">
        <v>45586</v>
      </c>
      <c r="B9928" s="9" t="s">
        <v>626</v>
      </c>
      <c r="C9928" s="9" t="s">
        <v>180</v>
      </c>
      <c r="D9928" s="3">
        <v>8500</v>
      </c>
      <c r="E9928" s="9" t="s">
        <v>11373</v>
      </c>
      <c r="F9928" s="9" t="s">
        <v>11374</v>
      </c>
      <c r="G9928" s="9" t="s">
        <v>183</v>
      </c>
      <c r="H9928" s="8">
        <v>45566</v>
      </c>
      <c r="I9928" s="8">
        <v>45586</v>
      </c>
      <c r="J9928" s="219" t="s">
        <v>11388</v>
      </c>
      <c r="K9928" s="205" t="s">
        <v>11376</v>
      </c>
      <c r="M9928" s="9" t="s">
        <v>628</v>
      </c>
      <c r="N9928" s="8">
        <v>45594.804318831018</v>
      </c>
      <c r="O9928" s="8"/>
    </row>
    <row r="9929" spans="1:15" x14ac:dyDescent="0.25">
      <c r="A9929" s="8">
        <v>45768</v>
      </c>
      <c r="B9929" s="9" t="s">
        <v>188</v>
      </c>
      <c r="C9929" s="9" t="s">
        <v>180</v>
      </c>
      <c r="D9929" s="3">
        <v>8504.99</v>
      </c>
      <c r="E9929" s="9" t="s">
        <v>181</v>
      </c>
      <c r="F9929" s="9" t="s">
        <v>182</v>
      </c>
      <c r="G9929" s="9" t="s">
        <v>183</v>
      </c>
      <c r="H9929" s="8">
        <v>45748</v>
      </c>
      <c r="I9929" s="8">
        <v>45768</v>
      </c>
      <c r="J9929" s="219" t="s">
        <v>14639</v>
      </c>
      <c r="K9929" s="205" t="s">
        <v>185</v>
      </c>
      <c r="M9929" s="9" t="s">
        <v>190</v>
      </c>
      <c r="N9929" s="8">
        <v>45777.922227581003</v>
      </c>
      <c r="O9929" s="8">
        <v>45777</v>
      </c>
    </row>
    <row r="9930" spans="1:15" x14ac:dyDescent="0.25">
      <c r="A9930" s="8">
        <v>45678</v>
      </c>
      <c r="B9930" s="9" t="s">
        <v>188</v>
      </c>
      <c r="C9930" s="9" t="s">
        <v>180</v>
      </c>
      <c r="D9930" s="3">
        <v>8504.99</v>
      </c>
      <c r="E9930" s="9" t="s">
        <v>181</v>
      </c>
      <c r="F9930" s="9" t="s">
        <v>182</v>
      </c>
      <c r="G9930" s="9" t="s">
        <v>183</v>
      </c>
      <c r="H9930" s="8">
        <v>45658</v>
      </c>
      <c r="I9930" s="8">
        <v>45677</v>
      </c>
      <c r="J9930" s="219" t="s">
        <v>13335</v>
      </c>
      <c r="K9930" s="205" t="s">
        <v>185</v>
      </c>
      <c r="M9930" s="9" t="s">
        <v>190</v>
      </c>
      <c r="N9930" s="8">
        <v>45706.0637561111</v>
      </c>
      <c r="O9930" s="8">
        <v>45705</v>
      </c>
    </row>
    <row r="9931" spans="1:15" x14ac:dyDescent="0.25">
      <c r="A9931" s="8">
        <v>45586</v>
      </c>
      <c r="B9931" s="9" t="s">
        <v>188</v>
      </c>
      <c r="C9931" s="9" t="s">
        <v>180</v>
      </c>
      <c r="D9931" s="3">
        <v>8504.99</v>
      </c>
      <c r="E9931" s="9" t="s">
        <v>181</v>
      </c>
      <c r="F9931" s="9" t="s">
        <v>182</v>
      </c>
      <c r="G9931" s="9" t="s">
        <v>183</v>
      </c>
      <c r="H9931" s="8">
        <v>45566</v>
      </c>
      <c r="I9931" s="8">
        <v>45586</v>
      </c>
      <c r="J9931" s="219" t="s">
        <v>11155</v>
      </c>
      <c r="K9931" s="205" t="s">
        <v>185</v>
      </c>
      <c r="M9931" s="9" t="s">
        <v>190</v>
      </c>
      <c r="N9931" s="8">
        <v>45594.789547013897</v>
      </c>
      <c r="O9931" s="8">
        <v>45594</v>
      </c>
    </row>
    <row r="9932" spans="1:15" x14ac:dyDescent="0.25">
      <c r="A9932" s="8">
        <v>45492</v>
      </c>
      <c r="B9932" s="9" t="s">
        <v>188</v>
      </c>
      <c r="C9932" s="9" t="s">
        <v>180</v>
      </c>
      <c r="D9932" s="3">
        <v>8504.99</v>
      </c>
      <c r="E9932" s="9" t="s">
        <v>181</v>
      </c>
      <c r="F9932" s="9" t="s">
        <v>182</v>
      </c>
      <c r="G9932" s="9" t="s">
        <v>183</v>
      </c>
      <c r="H9932" s="8">
        <v>45474</v>
      </c>
      <c r="I9932" s="8">
        <v>45488</v>
      </c>
      <c r="J9932" s="8" t="s">
        <v>7826</v>
      </c>
      <c r="K9932" s="205" t="s">
        <v>185</v>
      </c>
      <c r="M9932" s="9" t="s">
        <v>190</v>
      </c>
      <c r="N9932" s="8">
        <v>45505.8848292361</v>
      </c>
      <c r="O9932" s="8">
        <v>45505</v>
      </c>
    </row>
    <row r="9933" spans="1:15" x14ac:dyDescent="0.25">
      <c r="A9933" s="8">
        <v>45918</v>
      </c>
      <c r="B9933" s="9" t="s">
        <v>18578</v>
      </c>
      <c r="C9933" s="9" t="s">
        <v>180</v>
      </c>
      <c r="D9933" s="3">
        <v>8556.25</v>
      </c>
      <c r="E9933" s="9" t="s">
        <v>11373</v>
      </c>
      <c r="F9933" s="9" t="s">
        <v>11374</v>
      </c>
      <c r="G9933" s="9" t="s">
        <v>183</v>
      </c>
      <c r="H9933" s="8">
        <v>45901</v>
      </c>
      <c r="I9933" s="8">
        <v>45915</v>
      </c>
      <c r="J9933" s="219" t="s">
        <v>19397</v>
      </c>
      <c r="K9933" s="205" t="s">
        <v>11376</v>
      </c>
      <c r="M9933" s="9" t="s">
        <v>18580</v>
      </c>
      <c r="N9933" s="8">
        <v>45929.807189814797</v>
      </c>
      <c r="O9933" s="8">
        <v>45929</v>
      </c>
    </row>
    <row r="9934" spans="1:15" x14ac:dyDescent="0.25">
      <c r="A9934" s="8">
        <v>45887</v>
      </c>
      <c r="B9934" s="9" t="s">
        <v>18578</v>
      </c>
      <c r="C9934" s="9" t="s">
        <v>180</v>
      </c>
      <c r="D9934" s="3">
        <v>8556.25</v>
      </c>
      <c r="E9934" s="9" t="s">
        <v>11373</v>
      </c>
      <c r="F9934" s="9" t="s">
        <v>11374</v>
      </c>
      <c r="G9934" s="9" t="s">
        <v>183</v>
      </c>
      <c r="H9934" s="8">
        <v>45870</v>
      </c>
      <c r="I9934" s="8">
        <v>45887</v>
      </c>
      <c r="J9934" s="219" t="s">
        <v>19946</v>
      </c>
      <c r="K9934" s="205" t="s">
        <v>11376</v>
      </c>
      <c r="M9934" s="9" t="s">
        <v>18580</v>
      </c>
      <c r="N9934" s="8">
        <v>45929.807189814797</v>
      </c>
      <c r="O9934" s="8">
        <v>45929</v>
      </c>
    </row>
    <row r="9935" spans="1:15" x14ac:dyDescent="0.25">
      <c r="A9935" s="8">
        <v>45855</v>
      </c>
      <c r="B9935" s="9" t="s">
        <v>18578</v>
      </c>
      <c r="C9935" s="9" t="s">
        <v>180</v>
      </c>
      <c r="D9935" s="3">
        <v>8556.25</v>
      </c>
      <c r="E9935" s="9" t="s">
        <v>11373</v>
      </c>
      <c r="F9935" s="9" t="s">
        <v>11374</v>
      </c>
      <c r="G9935" s="9" t="s">
        <v>183</v>
      </c>
      <c r="H9935" s="8">
        <v>45839</v>
      </c>
      <c r="I9935" s="8">
        <v>45852</v>
      </c>
      <c r="J9935" s="219" t="s">
        <v>18606</v>
      </c>
      <c r="K9935" s="205" t="s">
        <v>11376</v>
      </c>
      <c r="M9935" s="9" t="s">
        <v>18580</v>
      </c>
      <c r="N9935" s="8">
        <v>45862.622311099498</v>
      </c>
      <c r="O9935" s="8">
        <v>45862</v>
      </c>
    </row>
    <row r="9936" spans="1:15" x14ac:dyDescent="0.25">
      <c r="A9936" s="8">
        <v>45895</v>
      </c>
      <c r="B9936" s="9" t="s">
        <v>19797</v>
      </c>
      <c r="D9936" s="3">
        <v>-41.98</v>
      </c>
      <c r="E9936" s="9" t="s">
        <v>266</v>
      </c>
      <c r="F9936" s="9" t="s">
        <v>267</v>
      </c>
      <c r="G9936" s="9" t="s">
        <v>268</v>
      </c>
      <c r="H9936" s="8">
        <v>45870</v>
      </c>
      <c r="I9936" s="8">
        <v>45894</v>
      </c>
      <c r="J9936" s="219" t="s">
        <v>19798</v>
      </c>
      <c r="K9936" s="205" t="s">
        <v>270</v>
      </c>
      <c r="M9936" s="9" t="s">
        <v>19799</v>
      </c>
      <c r="N9936" s="8">
        <v>45929.807189814797</v>
      </c>
      <c r="O9936" s="8"/>
    </row>
    <row r="9937" spans="1:15" x14ac:dyDescent="0.25">
      <c r="A9937" s="8">
        <v>45870</v>
      </c>
      <c r="B9937" s="9" t="s">
        <v>20113</v>
      </c>
      <c r="D9937" s="3">
        <v>-42.8</v>
      </c>
      <c r="E9937" s="9" t="s">
        <v>266</v>
      </c>
      <c r="F9937" s="9" t="s">
        <v>267</v>
      </c>
      <c r="G9937" s="9" t="s">
        <v>268</v>
      </c>
      <c r="H9937" s="8">
        <v>45870</v>
      </c>
      <c r="I9937" s="8">
        <v>45866</v>
      </c>
      <c r="J9937" s="219" t="s">
        <v>20114</v>
      </c>
      <c r="K9937" s="205" t="s">
        <v>270</v>
      </c>
      <c r="M9937" s="9" t="s">
        <v>20115</v>
      </c>
      <c r="N9937" s="8">
        <v>45929.807189814797</v>
      </c>
      <c r="O9937" s="8"/>
    </row>
    <row r="9938" spans="1:15" x14ac:dyDescent="0.25">
      <c r="A9938" s="8">
        <v>45526</v>
      </c>
      <c r="B9938" s="9" t="s">
        <v>205</v>
      </c>
      <c r="C9938" s="9" t="s">
        <v>180</v>
      </c>
      <c r="D9938" s="3">
        <v>8698.92</v>
      </c>
      <c r="E9938" s="9" t="s">
        <v>193</v>
      </c>
      <c r="F9938" s="9" t="s">
        <v>194</v>
      </c>
      <c r="G9938" s="9" t="s">
        <v>183</v>
      </c>
      <c r="H9938" s="8">
        <v>45505</v>
      </c>
      <c r="I9938" s="8">
        <v>45523</v>
      </c>
      <c r="J9938" s="8" t="s">
        <v>9097</v>
      </c>
      <c r="K9938" s="205" t="s">
        <v>196</v>
      </c>
      <c r="M9938" s="9" t="s">
        <v>207</v>
      </c>
      <c r="N9938" s="8">
        <v>45534.648212951397</v>
      </c>
      <c r="O9938" s="8">
        <v>45534</v>
      </c>
    </row>
    <row r="9939" spans="1:15" x14ac:dyDescent="0.25">
      <c r="A9939" s="8">
        <v>45646</v>
      </c>
      <c r="B9939" s="9" t="s">
        <v>13685</v>
      </c>
      <c r="D9939" s="3">
        <v>-43.11</v>
      </c>
      <c r="E9939" s="9" t="s">
        <v>266</v>
      </c>
      <c r="F9939" s="9" t="s">
        <v>267</v>
      </c>
      <c r="G9939" s="9" t="s">
        <v>268</v>
      </c>
      <c r="H9939" s="8">
        <v>45627</v>
      </c>
      <c r="I9939" s="8">
        <v>45642</v>
      </c>
      <c r="J9939" s="219" t="s">
        <v>13686</v>
      </c>
      <c r="K9939" s="205" t="s">
        <v>270</v>
      </c>
      <c r="M9939" s="9" t="s">
        <v>13687</v>
      </c>
      <c r="N9939" s="8">
        <v>45706.0637561111</v>
      </c>
      <c r="O9939" s="8"/>
    </row>
    <row r="9940" spans="1:15" x14ac:dyDescent="0.25">
      <c r="A9940" s="8">
        <v>45864</v>
      </c>
      <c r="B9940" s="9" t="s">
        <v>20215</v>
      </c>
      <c r="D9940" s="3">
        <v>-49</v>
      </c>
      <c r="E9940" s="9" t="s">
        <v>266</v>
      </c>
      <c r="F9940" s="9" t="s">
        <v>267</v>
      </c>
      <c r="G9940" s="9" t="s">
        <v>268</v>
      </c>
      <c r="H9940" s="8">
        <v>45839</v>
      </c>
      <c r="I9940" s="8">
        <v>45859</v>
      </c>
      <c r="J9940" s="219" t="s">
        <v>20216</v>
      </c>
      <c r="K9940" s="205" t="s">
        <v>270</v>
      </c>
      <c r="M9940" s="9" t="s">
        <v>20217</v>
      </c>
      <c r="N9940" s="8">
        <v>45929.807189814797</v>
      </c>
      <c r="O9940" s="8"/>
    </row>
    <row r="9941" spans="1:15" x14ac:dyDescent="0.25">
      <c r="A9941" s="8">
        <v>45307</v>
      </c>
      <c r="B9941" s="9" t="s">
        <v>4110</v>
      </c>
      <c r="C9941" s="9" t="s">
        <v>262</v>
      </c>
      <c r="D9941" s="3">
        <v>-9181.2199999999993</v>
      </c>
      <c r="E9941" s="9" t="s">
        <v>193</v>
      </c>
      <c r="F9941" s="9" t="s">
        <v>194</v>
      </c>
      <c r="G9941" s="9" t="s">
        <v>183</v>
      </c>
      <c r="H9941" s="8">
        <v>45292</v>
      </c>
      <c r="I9941" s="8">
        <v>45306</v>
      </c>
      <c r="J9941" s="8" t="s">
        <v>5011</v>
      </c>
      <c r="K9941" s="205" t="s">
        <v>196</v>
      </c>
      <c r="M9941" s="9" t="s">
        <v>4112</v>
      </c>
      <c r="N9941" s="8">
        <v>45318.192840775497</v>
      </c>
      <c r="O9941" s="8"/>
    </row>
    <row r="9942" spans="1:15" x14ac:dyDescent="0.25">
      <c r="A9942" s="8">
        <v>45299</v>
      </c>
      <c r="B9942" s="9" t="s">
        <v>261</v>
      </c>
      <c r="C9942" s="9" t="s">
        <v>262</v>
      </c>
      <c r="D9942" s="3">
        <v>-9181.2199999999993</v>
      </c>
      <c r="E9942" s="9" t="s">
        <v>193</v>
      </c>
      <c r="F9942" s="9" t="s">
        <v>194</v>
      </c>
      <c r="G9942" s="9" t="s">
        <v>183</v>
      </c>
      <c r="H9942" s="8">
        <v>45292</v>
      </c>
      <c r="I9942" s="8">
        <v>45299</v>
      </c>
      <c r="J9942" s="219" t="s">
        <v>5012</v>
      </c>
      <c r="K9942" s="205" t="s">
        <v>196</v>
      </c>
      <c r="M9942" s="9" t="s">
        <v>264</v>
      </c>
      <c r="N9942" s="8">
        <v>45306.781889919002</v>
      </c>
      <c r="O9942" s="8"/>
    </row>
    <row r="9943" spans="1:15" x14ac:dyDescent="0.25">
      <c r="A9943" s="8">
        <v>45293</v>
      </c>
      <c r="B9943" s="9" t="s">
        <v>326</v>
      </c>
      <c r="C9943" s="9" t="s">
        <v>868</v>
      </c>
      <c r="D9943" s="3">
        <v>2338.02</v>
      </c>
      <c r="E9943" s="9" t="s">
        <v>869</v>
      </c>
      <c r="F9943" s="9" t="s">
        <v>870</v>
      </c>
      <c r="G9943" s="9" t="s">
        <v>210</v>
      </c>
      <c r="H9943" s="8">
        <v>45292</v>
      </c>
      <c r="I9943" s="8">
        <v>45292</v>
      </c>
      <c r="J9943" s="8" t="s">
        <v>871</v>
      </c>
      <c r="K9943" s="205" t="s">
        <v>872</v>
      </c>
      <c r="M9943" s="9" t="s">
        <v>329</v>
      </c>
      <c r="N9943" s="8">
        <v>45300.8738539236</v>
      </c>
      <c r="O9943" s="8"/>
    </row>
    <row r="9944" spans="1:15" x14ac:dyDescent="0.25">
      <c r="A9944" s="8">
        <v>45916</v>
      </c>
      <c r="B9944" s="9" t="s">
        <v>19420</v>
      </c>
      <c r="D9944" s="3">
        <v>-52.86</v>
      </c>
      <c r="E9944" s="9" t="s">
        <v>181</v>
      </c>
      <c r="F9944" s="9" t="s">
        <v>182</v>
      </c>
      <c r="G9944" s="9" t="s">
        <v>183</v>
      </c>
      <c r="H9944" s="8">
        <v>45901</v>
      </c>
      <c r="I9944" s="8">
        <v>45915</v>
      </c>
      <c r="J9944" s="219" t="s">
        <v>19421</v>
      </c>
      <c r="K9944" s="205" t="s">
        <v>185</v>
      </c>
      <c r="M9944" s="9" t="s">
        <v>19422</v>
      </c>
      <c r="N9944" s="8">
        <v>45929.807189814797</v>
      </c>
      <c r="O9944" s="8"/>
    </row>
    <row r="9945" spans="1:15" x14ac:dyDescent="0.25">
      <c r="A9945" s="8">
        <v>45730</v>
      </c>
      <c r="B9945" s="9" t="s">
        <v>7716</v>
      </c>
      <c r="C9945" s="9" t="s">
        <v>180</v>
      </c>
      <c r="D9945" s="3">
        <v>8909.35</v>
      </c>
      <c r="E9945" s="9" t="s">
        <v>181</v>
      </c>
      <c r="F9945" s="9" t="s">
        <v>182</v>
      </c>
      <c r="G9945" s="9" t="s">
        <v>183</v>
      </c>
      <c r="H9945" s="8">
        <v>45717</v>
      </c>
      <c r="I9945" s="8">
        <v>45726</v>
      </c>
      <c r="J9945" s="219" t="s">
        <v>13759</v>
      </c>
      <c r="K9945" s="205" t="s">
        <v>185</v>
      </c>
      <c r="M9945" s="9" t="s">
        <v>7718</v>
      </c>
      <c r="N9945" s="8">
        <v>45733.5614541088</v>
      </c>
      <c r="O9945" s="8">
        <v>45733</v>
      </c>
    </row>
    <row r="9946" spans="1:15" x14ac:dyDescent="0.25">
      <c r="A9946" s="8">
        <v>45754</v>
      </c>
      <c r="B9946" s="9" t="s">
        <v>205</v>
      </c>
      <c r="C9946" s="9" t="s">
        <v>180</v>
      </c>
      <c r="D9946" s="3">
        <v>8952.31</v>
      </c>
      <c r="E9946" s="9" t="s">
        <v>193</v>
      </c>
      <c r="F9946" s="9" t="s">
        <v>194</v>
      </c>
      <c r="G9946" s="9" t="s">
        <v>183</v>
      </c>
      <c r="H9946" s="8">
        <v>45748</v>
      </c>
      <c r="I9946" s="8">
        <v>45754</v>
      </c>
      <c r="J9946" s="219" t="s">
        <v>14972</v>
      </c>
      <c r="K9946" s="205" t="s">
        <v>196</v>
      </c>
      <c r="M9946" s="9" t="s">
        <v>207</v>
      </c>
      <c r="N9946" s="8">
        <v>45777.922227581003</v>
      </c>
      <c r="O9946" s="8">
        <v>45777</v>
      </c>
    </row>
    <row r="9947" spans="1:15" x14ac:dyDescent="0.25">
      <c r="A9947" s="8">
        <v>45525</v>
      </c>
      <c r="B9947" s="9" t="s">
        <v>664</v>
      </c>
      <c r="C9947" s="9" t="s">
        <v>180</v>
      </c>
      <c r="D9947" s="3">
        <v>9000</v>
      </c>
      <c r="E9947" s="9" t="s">
        <v>422</v>
      </c>
      <c r="F9947" s="9" t="s">
        <v>423</v>
      </c>
      <c r="G9947" s="9" t="s">
        <v>183</v>
      </c>
      <c r="H9947" s="8">
        <v>45505</v>
      </c>
      <c r="I9947" s="8">
        <v>45523</v>
      </c>
      <c r="J9947" s="8" t="s">
        <v>9138</v>
      </c>
      <c r="K9947" s="205" t="s">
        <v>425</v>
      </c>
      <c r="M9947" s="9" t="s">
        <v>666</v>
      </c>
      <c r="N9947" s="8">
        <v>45534.648212951397</v>
      </c>
      <c r="O9947" s="8">
        <v>45534</v>
      </c>
    </row>
    <row r="9948" spans="1:15" x14ac:dyDescent="0.25">
      <c r="A9948" s="8">
        <v>45433</v>
      </c>
      <c r="B9948" s="9" t="s">
        <v>664</v>
      </c>
      <c r="C9948" s="9" t="s">
        <v>180</v>
      </c>
      <c r="D9948" s="3">
        <v>9000</v>
      </c>
      <c r="E9948" s="9" t="s">
        <v>422</v>
      </c>
      <c r="F9948" s="9" t="s">
        <v>423</v>
      </c>
      <c r="G9948" s="9" t="s">
        <v>183</v>
      </c>
      <c r="H9948" s="8">
        <v>45413</v>
      </c>
      <c r="I9948" s="8">
        <v>45432</v>
      </c>
      <c r="J9948" s="8" t="s">
        <v>739</v>
      </c>
      <c r="K9948" s="220" t="s">
        <v>425</v>
      </c>
      <c r="M9948" s="9" t="s">
        <v>666</v>
      </c>
      <c r="N9948" s="8">
        <v>45445.039048634302</v>
      </c>
      <c r="O9948" s="8">
        <v>45444</v>
      </c>
    </row>
    <row r="9949" spans="1:15" x14ac:dyDescent="0.25">
      <c r="A9949" s="8">
        <v>45401</v>
      </c>
      <c r="B9949" s="9" t="s">
        <v>664</v>
      </c>
      <c r="C9949" s="9" t="s">
        <v>180</v>
      </c>
      <c r="D9949" s="3">
        <v>9000</v>
      </c>
      <c r="E9949" s="9" t="s">
        <v>422</v>
      </c>
      <c r="F9949" s="9" t="s">
        <v>423</v>
      </c>
      <c r="G9949" s="9" t="s">
        <v>183</v>
      </c>
      <c r="H9949" s="8">
        <v>45383</v>
      </c>
      <c r="I9949" s="8">
        <v>45397</v>
      </c>
      <c r="J9949" s="8" t="s">
        <v>741</v>
      </c>
      <c r="K9949" s="205" t="s">
        <v>425</v>
      </c>
      <c r="M9949" s="9" t="s">
        <v>666</v>
      </c>
      <c r="N9949" s="8">
        <v>45412.662961076399</v>
      </c>
      <c r="O9949" s="8">
        <v>45412</v>
      </c>
    </row>
    <row r="9950" spans="1:15" x14ac:dyDescent="0.25">
      <c r="A9950" s="8">
        <v>45372</v>
      </c>
      <c r="B9950" s="9" t="s">
        <v>664</v>
      </c>
      <c r="C9950" s="9" t="s">
        <v>180</v>
      </c>
      <c r="D9950" s="3">
        <v>9000</v>
      </c>
      <c r="E9950" s="9" t="s">
        <v>422</v>
      </c>
      <c r="F9950" s="9" t="s">
        <v>423</v>
      </c>
      <c r="G9950" s="9" t="s">
        <v>183</v>
      </c>
      <c r="H9950" s="8">
        <v>45352</v>
      </c>
      <c r="I9950" s="8">
        <v>45369</v>
      </c>
      <c r="J9950" s="8" t="s">
        <v>743</v>
      </c>
      <c r="K9950" s="205" t="s">
        <v>425</v>
      </c>
      <c r="M9950" s="9" t="s">
        <v>666</v>
      </c>
      <c r="N9950" s="8">
        <v>45385.162865138896</v>
      </c>
      <c r="O9950" s="8">
        <v>45384</v>
      </c>
    </row>
    <row r="9951" spans="1:15" x14ac:dyDescent="0.25">
      <c r="A9951" s="8">
        <v>45525</v>
      </c>
      <c r="B9951" s="9" t="s">
        <v>661</v>
      </c>
      <c r="C9951" s="9" t="s">
        <v>180</v>
      </c>
      <c r="D9951" s="3">
        <v>9000</v>
      </c>
      <c r="E9951" s="9" t="s">
        <v>193</v>
      </c>
      <c r="F9951" s="9" t="s">
        <v>194</v>
      </c>
      <c r="G9951" s="9" t="s">
        <v>183</v>
      </c>
      <c r="H9951" s="8">
        <v>45505</v>
      </c>
      <c r="I9951" s="8">
        <v>45523</v>
      </c>
      <c r="J9951" s="8" t="s">
        <v>9135</v>
      </c>
      <c r="K9951" s="205" t="s">
        <v>196</v>
      </c>
      <c r="M9951" s="9" t="s">
        <v>663</v>
      </c>
      <c r="N9951" s="8">
        <v>45534.648212951397</v>
      </c>
      <c r="O9951" s="8">
        <v>45534</v>
      </c>
    </row>
    <row r="9952" spans="1:15" x14ac:dyDescent="0.25">
      <c r="A9952" s="8">
        <v>45492</v>
      </c>
      <c r="B9952" s="9" t="s">
        <v>661</v>
      </c>
      <c r="C9952" s="9" t="s">
        <v>180</v>
      </c>
      <c r="D9952" s="3">
        <v>9000</v>
      </c>
      <c r="E9952" s="9" t="s">
        <v>193</v>
      </c>
      <c r="F9952" s="9" t="s">
        <v>194</v>
      </c>
      <c r="G9952" s="9" t="s">
        <v>183</v>
      </c>
      <c r="H9952" s="8">
        <v>45474</v>
      </c>
      <c r="I9952" s="8">
        <v>45488</v>
      </c>
      <c r="J9952" s="8" t="s">
        <v>7827</v>
      </c>
      <c r="K9952" s="205" t="s">
        <v>196</v>
      </c>
      <c r="M9952" s="9" t="s">
        <v>663</v>
      </c>
      <c r="N9952" s="8">
        <v>45505.8848292361</v>
      </c>
      <c r="O9952" s="8">
        <v>45505</v>
      </c>
    </row>
    <row r="9953" spans="1:15" x14ac:dyDescent="0.25">
      <c r="A9953" s="8">
        <v>45464</v>
      </c>
      <c r="B9953" s="9" t="s">
        <v>661</v>
      </c>
      <c r="C9953" s="9" t="s">
        <v>180</v>
      </c>
      <c r="D9953" s="3">
        <v>9000</v>
      </c>
      <c r="E9953" s="9" t="s">
        <v>193</v>
      </c>
      <c r="F9953" s="9" t="s">
        <v>194</v>
      </c>
      <c r="G9953" s="9" t="s">
        <v>183</v>
      </c>
      <c r="H9953" s="8">
        <v>45444</v>
      </c>
      <c r="I9953" s="8">
        <v>45460</v>
      </c>
      <c r="J9953" s="8" t="s">
        <v>8652</v>
      </c>
      <c r="K9953" s="205" t="s">
        <v>196</v>
      </c>
      <c r="M9953" s="9" t="s">
        <v>663</v>
      </c>
      <c r="N9953" s="8">
        <v>45505.8848292361</v>
      </c>
      <c r="O9953" s="8">
        <v>45505</v>
      </c>
    </row>
    <row r="9954" spans="1:15" x14ac:dyDescent="0.25">
      <c r="A9954" s="8">
        <v>45433</v>
      </c>
      <c r="B9954" s="9" t="s">
        <v>661</v>
      </c>
      <c r="C9954" s="9" t="s">
        <v>180</v>
      </c>
      <c r="D9954" s="3">
        <v>9000</v>
      </c>
      <c r="E9954" s="9" t="s">
        <v>193</v>
      </c>
      <c r="F9954" s="9" t="s">
        <v>194</v>
      </c>
      <c r="G9954" s="9" t="s">
        <v>183</v>
      </c>
      <c r="H9954" s="8">
        <v>45413</v>
      </c>
      <c r="I9954" s="8">
        <v>45432</v>
      </c>
      <c r="J9954" s="8" t="s">
        <v>738</v>
      </c>
      <c r="K9954" s="205" t="s">
        <v>196</v>
      </c>
      <c r="M9954" s="9" t="s">
        <v>663</v>
      </c>
      <c r="N9954" s="8">
        <v>45445.039048634302</v>
      </c>
      <c r="O9954" s="8">
        <v>45444</v>
      </c>
    </row>
    <row r="9955" spans="1:15" x14ac:dyDescent="0.25">
      <c r="A9955" s="8">
        <v>45401</v>
      </c>
      <c r="B9955" s="9" t="s">
        <v>661</v>
      </c>
      <c r="C9955" s="9" t="s">
        <v>180</v>
      </c>
      <c r="D9955" s="3">
        <v>9000</v>
      </c>
      <c r="E9955" s="9" t="s">
        <v>193</v>
      </c>
      <c r="F9955" s="9" t="s">
        <v>194</v>
      </c>
      <c r="G9955" s="9" t="s">
        <v>183</v>
      </c>
      <c r="H9955" s="8">
        <v>45383</v>
      </c>
      <c r="I9955" s="8">
        <v>45397</v>
      </c>
      <c r="J9955" s="8" t="s">
        <v>740</v>
      </c>
      <c r="K9955" s="205" t="s">
        <v>196</v>
      </c>
      <c r="M9955" s="9" t="s">
        <v>663</v>
      </c>
      <c r="N9955" s="8">
        <v>45412.662961076399</v>
      </c>
      <c r="O9955" s="8">
        <v>45412</v>
      </c>
    </row>
    <row r="9956" spans="1:15" x14ac:dyDescent="0.25">
      <c r="A9956" s="8">
        <v>45372</v>
      </c>
      <c r="B9956" s="9" t="s">
        <v>661</v>
      </c>
      <c r="C9956" s="9" t="s">
        <v>180</v>
      </c>
      <c r="D9956" s="3">
        <v>9000</v>
      </c>
      <c r="E9956" s="9" t="s">
        <v>193</v>
      </c>
      <c r="F9956" s="9" t="s">
        <v>194</v>
      </c>
      <c r="G9956" s="9" t="s">
        <v>183</v>
      </c>
      <c r="H9956" s="8">
        <v>45352</v>
      </c>
      <c r="I9956" s="8">
        <v>45369</v>
      </c>
      <c r="J9956" s="8" t="s">
        <v>742</v>
      </c>
      <c r="K9956" s="205" t="s">
        <v>196</v>
      </c>
      <c r="M9956" s="9" t="s">
        <v>663</v>
      </c>
      <c r="N9956" s="8">
        <v>45385.162865138896</v>
      </c>
      <c r="O9956" s="8">
        <v>45384</v>
      </c>
    </row>
    <row r="9957" spans="1:15" x14ac:dyDescent="0.25">
      <c r="A9957" s="8">
        <v>45343</v>
      </c>
      <c r="B9957" s="9" t="s">
        <v>661</v>
      </c>
      <c r="C9957" s="9" t="s">
        <v>180</v>
      </c>
      <c r="D9957" s="3">
        <v>9000</v>
      </c>
      <c r="E9957" s="9" t="s">
        <v>193</v>
      </c>
      <c r="F9957" s="9" t="s">
        <v>194</v>
      </c>
      <c r="G9957" s="9" t="s">
        <v>183</v>
      </c>
      <c r="H9957" s="8">
        <v>45323</v>
      </c>
      <c r="I9957" s="8">
        <v>45341</v>
      </c>
      <c r="J9957" s="8" t="s">
        <v>744</v>
      </c>
      <c r="K9957" s="206" t="s">
        <v>196</v>
      </c>
      <c r="M9957" s="9" t="s">
        <v>663</v>
      </c>
      <c r="N9957" s="8">
        <v>45351.722872338003</v>
      </c>
      <c r="O9957" s="8">
        <v>45351</v>
      </c>
    </row>
    <row r="9958" spans="1:15" x14ac:dyDescent="0.25">
      <c r="A9958" s="8">
        <v>45310</v>
      </c>
      <c r="B9958" s="9" t="s">
        <v>661</v>
      </c>
      <c r="C9958" s="9" t="s">
        <v>180</v>
      </c>
      <c r="D9958" s="3">
        <v>9000</v>
      </c>
      <c r="E9958" s="9" t="s">
        <v>193</v>
      </c>
      <c r="F9958" s="9" t="s">
        <v>194</v>
      </c>
      <c r="G9958" s="9" t="s">
        <v>183</v>
      </c>
      <c r="H9958" s="8">
        <v>45292</v>
      </c>
      <c r="I9958" s="8">
        <v>45306</v>
      </c>
      <c r="J9958" s="8" t="s">
        <v>745</v>
      </c>
      <c r="K9958" s="206" t="s">
        <v>196</v>
      </c>
      <c r="M9958" s="9" t="s">
        <v>663</v>
      </c>
      <c r="N9958" s="8">
        <v>45318.192840775497</v>
      </c>
      <c r="O9958" s="8">
        <v>45317</v>
      </c>
    </row>
    <row r="9959" spans="1:15" x14ac:dyDescent="0.25">
      <c r="A9959" s="8">
        <v>45901</v>
      </c>
      <c r="B9959" s="9" t="s">
        <v>19703</v>
      </c>
      <c r="D9959" s="3">
        <v>-54.95</v>
      </c>
      <c r="E9959" s="9" t="s">
        <v>266</v>
      </c>
      <c r="F9959" s="9" t="s">
        <v>267</v>
      </c>
      <c r="G9959" s="9" t="s">
        <v>268</v>
      </c>
      <c r="H9959" s="8">
        <v>45901</v>
      </c>
      <c r="I9959" s="8">
        <v>45901</v>
      </c>
      <c r="J9959" s="219" t="s">
        <v>19704</v>
      </c>
      <c r="K9959" s="205" t="s">
        <v>270</v>
      </c>
      <c r="M9959" s="9" t="s">
        <v>19705</v>
      </c>
      <c r="N9959" s="8">
        <v>45929.807189814797</v>
      </c>
      <c r="O9959" s="8"/>
    </row>
    <row r="9960" spans="1:15" x14ac:dyDescent="0.25">
      <c r="A9960" s="8">
        <v>45314</v>
      </c>
      <c r="B9960" s="9" t="s">
        <v>205</v>
      </c>
      <c r="C9960" s="9" t="s">
        <v>180</v>
      </c>
      <c r="D9960" s="3">
        <v>9012.41</v>
      </c>
      <c r="E9960" s="9" t="s">
        <v>193</v>
      </c>
      <c r="F9960" s="9" t="s">
        <v>194</v>
      </c>
      <c r="G9960" s="9" t="s">
        <v>183</v>
      </c>
      <c r="H9960" s="8">
        <v>45292</v>
      </c>
      <c r="I9960" s="8">
        <v>45313</v>
      </c>
      <c r="J9960" s="8" t="s">
        <v>736</v>
      </c>
      <c r="K9960" s="205" t="s">
        <v>196</v>
      </c>
      <c r="M9960" s="9" t="s">
        <v>207</v>
      </c>
      <c r="N9960" s="8">
        <v>45318.192840775497</v>
      </c>
      <c r="O9960" s="8">
        <v>45317</v>
      </c>
    </row>
    <row r="9961" spans="1:15" x14ac:dyDescent="0.25">
      <c r="A9961" s="8">
        <v>45343</v>
      </c>
      <c r="B9961" s="9" t="s">
        <v>664</v>
      </c>
      <c r="C9961" s="9" t="s">
        <v>180</v>
      </c>
      <c r="D9961" s="3">
        <v>9047.75</v>
      </c>
      <c r="E9961" s="9" t="s">
        <v>422</v>
      </c>
      <c r="F9961" s="9" t="s">
        <v>423</v>
      </c>
      <c r="G9961" s="9" t="s">
        <v>183</v>
      </c>
      <c r="H9961" s="8">
        <v>45323</v>
      </c>
      <c r="I9961" s="8">
        <v>45341</v>
      </c>
      <c r="J9961" s="8" t="s">
        <v>735</v>
      </c>
      <c r="K9961" s="205" t="s">
        <v>425</v>
      </c>
      <c r="M9961" s="9" t="s">
        <v>666</v>
      </c>
      <c r="N9961" s="8">
        <v>45351.722872338003</v>
      </c>
      <c r="O9961" s="8">
        <v>45351</v>
      </c>
    </row>
    <row r="9962" spans="1:15" x14ac:dyDescent="0.25">
      <c r="A9962" s="8">
        <v>45635</v>
      </c>
      <c r="B9962" s="9" t="s">
        <v>261</v>
      </c>
      <c r="C9962" s="9" t="s">
        <v>262</v>
      </c>
      <c r="D9962" s="3">
        <v>-10146.620000000001</v>
      </c>
      <c r="E9962" s="9" t="s">
        <v>193</v>
      </c>
      <c r="F9962" s="9" t="s">
        <v>194</v>
      </c>
      <c r="G9962" s="9" t="s">
        <v>183</v>
      </c>
      <c r="H9962" s="8">
        <v>45627</v>
      </c>
      <c r="I9962" s="8">
        <v>45635</v>
      </c>
      <c r="J9962" s="219" t="s">
        <v>12832</v>
      </c>
      <c r="K9962" s="205" t="s">
        <v>196</v>
      </c>
      <c r="M9962" s="9" t="s">
        <v>264</v>
      </c>
      <c r="N9962" s="8">
        <v>45681.075335370399</v>
      </c>
      <c r="O9962" s="8"/>
    </row>
    <row r="9963" spans="1:15" x14ac:dyDescent="0.25">
      <c r="A9963" s="8">
        <v>45405</v>
      </c>
      <c r="B9963" s="9" t="s">
        <v>205</v>
      </c>
      <c r="C9963" s="9" t="s">
        <v>180</v>
      </c>
      <c r="D9963" s="3">
        <v>9050.49</v>
      </c>
      <c r="E9963" s="9" t="s">
        <v>193</v>
      </c>
      <c r="F9963" s="9" t="s">
        <v>194</v>
      </c>
      <c r="G9963" s="9" t="s">
        <v>183</v>
      </c>
      <c r="H9963" s="8">
        <v>45383</v>
      </c>
      <c r="I9963" s="8">
        <v>45404</v>
      </c>
      <c r="J9963" s="8" t="s">
        <v>730</v>
      </c>
      <c r="K9963" s="205" t="s">
        <v>196</v>
      </c>
      <c r="M9963" s="9" t="s">
        <v>207</v>
      </c>
      <c r="N9963" s="8">
        <v>45412.662961076399</v>
      </c>
      <c r="O9963" s="8">
        <v>45412</v>
      </c>
    </row>
    <row r="9964" spans="1:15" x14ac:dyDescent="0.25">
      <c r="A9964" s="8">
        <v>45839</v>
      </c>
      <c r="B9964" s="9" t="s">
        <v>179</v>
      </c>
      <c r="C9964" s="9" t="s">
        <v>180</v>
      </c>
      <c r="D9964" s="3">
        <v>9155.02</v>
      </c>
      <c r="E9964" s="9" t="s">
        <v>181</v>
      </c>
      <c r="F9964" s="9" t="s">
        <v>182</v>
      </c>
      <c r="G9964" s="9" t="s">
        <v>183</v>
      </c>
      <c r="H9964" s="8">
        <v>45839</v>
      </c>
      <c r="I9964" s="8">
        <v>45838</v>
      </c>
      <c r="J9964" s="219" t="s">
        <v>18958</v>
      </c>
      <c r="K9964" s="205" t="s">
        <v>185</v>
      </c>
      <c r="M9964" s="9" t="s">
        <v>186</v>
      </c>
      <c r="N9964" s="8">
        <v>45862.622311099498</v>
      </c>
      <c r="O9964" s="8">
        <v>45862</v>
      </c>
    </row>
    <row r="9965" spans="1:15" x14ac:dyDescent="0.25">
      <c r="A9965" s="8">
        <v>45891</v>
      </c>
      <c r="B9965" s="9" t="s">
        <v>19859</v>
      </c>
      <c r="D9965" s="3">
        <v>-55.77</v>
      </c>
      <c r="E9965" s="9" t="s">
        <v>266</v>
      </c>
      <c r="F9965" s="9" t="s">
        <v>267</v>
      </c>
      <c r="G9965" s="9" t="s">
        <v>268</v>
      </c>
      <c r="H9965" s="8">
        <v>45870</v>
      </c>
      <c r="I9965" s="8">
        <v>45887</v>
      </c>
      <c r="J9965" s="219" t="s">
        <v>19860</v>
      </c>
      <c r="K9965" s="205" t="s">
        <v>270</v>
      </c>
      <c r="M9965" s="9" t="s">
        <v>19861</v>
      </c>
      <c r="N9965" s="8">
        <v>45929.807189814797</v>
      </c>
      <c r="O9965" s="8"/>
    </row>
    <row r="9966" spans="1:15" x14ac:dyDescent="0.25">
      <c r="A9966" s="8">
        <v>45735</v>
      </c>
      <c r="B9966" s="9" t="s">
        <v>15326</v>
      </c>
      <c r="D9966" s="3">
        <v>-58.78</v>
      </c>
      <c r="E9966" s="9" t="s">
        <v>266</v>
      </c>
      <c r="F9966" s="9" t="s">
        <v>267</v>
      </c>
      <c r="G9966" s="9" t="s">
        <v>268</v>
      </c>
      <c r="H9966" s="8">
        <v>45717</v>
      </c>
      <c r="I9966" s="8">
        <v>45733</v>
      </c>
      <c r="J9966" s="219" t="s">
        <v>15327</v>
      </c>
      <c r="K9966" s="205" t="s">
        <v>270</v>
      </c>
      <c r="M9966" s="9" t="s">
        <v>15328</v>
      </c>
      <c r="N9966" s="8">
        <v>45777.922227581003</v>
      </c>
      <c r="O9966" s="8"/>
    </row>
    <row r="9967" spans="1:15" x14ac:dyDescent="0.25">
      <c r="A9967" s="8">
        <v>45299</v>
      </c>
      <c r="B9967" s="9" t="s">
        <v>205</v>
      </c>
      <c r="C9967" s="9" t="s">
        <v>180</v>
      </c>
      <c r="D9967" s="3">
        <v>9181.2199999999993</v>
      </c>
      <c r="E9967" s="9" t="s">
        <v>193</v>
      </c>
      <c r="F9967" s="9" t="s">
        <v>194</v>
      </c>
      <c r="G9967" s="9" t="s">
        <v>183</v>
      </c>
      <c r="H9967" s="8">
        <v>45292</v>
      </c>
      <c r="I9967" s="8">
        <v>45299</v>
      </c>
      <c r="J9967" s="219" t="s">
        <v>727</v>
      </c>
      <c r="K9967" s="205" t="s">
        <v>196</v>
      </c>
      <c r="M9967" s="9" t="s">
        <v>207</v>
      </c>
      <c r="N9967" s="8">
        <v>45306.781889919002</v>
      </c>
      <c r="O9967" s="8">
        <v>45306</v>
      </c>
    </row>
    <row r="9968" spans="1:15" x14ac:dyDescent="0.25">
      <c r="A9968" s="8">
        <v>45293</v>
      </c>
      <c r="B9968" s="9" t="s">
        <v>208</v>
      </c>
      <c r="C9968" s="9" t="s">
        <v>209</v>
      </c>
      <c r="D9968" s="3">
        <v>-7.99</v>
      </c>
      <c r="E9968" s="9" t="s">
        <v>724</v>
      </c>
      <c r="F9968" s="9" t="s">
        <v>118</v>
      </c>
      <c r="G9968" s="9" t="s">
        <v>210</v>
      </c>
      <c r="H9968" s="8">
        <v>45292</v>
      </c>
      <c r="I9968" s="8">
        <v>45292</v>
      </c>
      <c r="J9968" s="8" t="s">
        <v>1818</v>
      </c>
      <c r="K9968" s="205" t="s">
        <v>121</v>
      </c>
      <c r="M9968" s="9" t="s">
        <v>212</v>
      </c>
      <c r="N9968" s="8">
        <v>45300.8738539236</v>
      </c>
      <c r="O9968" s="8"/>
    </row>
    <row r="9969" spans="1:15" x14ac:dyDescent="0.25">
      <c r="A9969" s="8">
        <v>45469</v>
      </c>
      <c r="B9969" s="9" t="s">
        <v>8549</v>
      </c>
      <c r="D9969" s="3">
        <v>-60</v>
      </c>
      <c r="E9969" s="9" t="s">
        <v>266</v>
      </c>
      <c r="F9969" s="9" t="s">
        <v>267</v>
      </c>
      <c r="G9969" s="9" t="s">
        <v>268</v>
      </c>
      <c r="H9969" s="8">
        <v>45444</v>
      </c>
      <c r="I9969" s="8">
        <v>45467</v>
      </c>
      <c r="J9969" s="8" t="s">
        <v>8550</v>
      </c>
      <c r="K9969" s="205" t="s">
        <v>270</v>
      </c>
      <c r="M9969" s="9" t="s">
        <v>8551</v>
      </c>
      <c r="N9969" s="8">
        <v>45505.8848292361</v>
      </c>
      <c r="O9969" s="8"/>
    </row>
    <row r="9970" spans="1:15" x14ac:dyDescent="0.25">
      <c r="A9970" s="8">
        <v>45919</v>
      </c>
      <c r="B9970" s="9" t="s">
        <v>19385</v>
      </c>
      <c r="D9970" s="3">
        <v>-61.1</v>
      </c>
      <c r="E9970" s="9" t="s">
        <v>266</v>
      </c>
      <c r="F9970" s="9" t="s">
        <v>267</v>
      </c>
      <c r="G9970" s="9" t="s">
        <v>268</v>
      </c>
      <c r="H9970" s="8">
        <v>45901</v>
      </c>
      <c r="I9970" s="8">
        <v>45915</v>
      </c>
      <c r="J9970" s="219" t="s">
        <v>19386</v>
      </c>
      <c r="K9970" s="205" t="s">
        <v>270</v>
      </c>
      <c r="M9970" s="9" t="s">
        <v>19387</v>
      </c>
      <c r="N9970" s="8">
        <v>45929.807189814797</v>
      </c>
      <c r="O9970" s="8"/>
    </row>
    <row r="9971" spans="1:15" x14ac:dyDescent="0.25">
      <c r="A9971" s="8">
        <v>45540</v>
      </c>
      <c r="B9971" s="9" t="s">
        <v>205</v>
      </c>
      <c r="C9971" s="9" t="s">
        <v>180</v>
      </c>
      <c r="D9971" s="3">
        <v>9699</v>
      </c>
      <c r="E9971" s="9" t="s">
        <v>435</v>
      </c>
      <c r="F9971" s="9" t="s">
        <v>436</v>
      </c>
      <c r="G9971" s="9" t="s">
        <v>183</v>
      </c>
      <c r="H9971" s="8">
        <v>45536</v>
      </c>
      <c r="I9971" s="8">
        <v>45537</v>
      </c>
      <c r="J9971" s="8" t="s">
        <v>10619</v>
      </c>
      <c r="K9971" s="205" t="s">
        <v>438</v>
      </c>
      <c r="M9971" s="9" t="s">
        <v>207</v>
      </c>
      <c r="N9971" s="8">
        <v>45575.565837071801</v>
      </c>
      <c r="O9971" s="8">
        <v>45575</v>
      </c>
    </row>
    <row r="9972" spans="1:15" x14ac:dyDescent="0.25">
      <c r="A9972" s="8">
        <v>45506</v>
      </c>
      <c r="B9972" s="9" t="s">
        <v>179</v>
      </c>
      <c r="C9972" s="9" t="s">
        <v>180</v>
      </c>
      <c r="D9972" s="3">
        <v>9757.66</v>
      </c>
      <c r="E9972" s="9" t="s">
        <v>181</v>
      </c>
      <c r="F9972" s="9" t="s">
        <v>182</v>
      </c>
      <c r="G9972" s="9" t="s">
        <v>183</v>
      </c>
      <c r="H9972" s="8">
        <v>45505</v>
      </c>
      <c r="I9972" s="8">
        <v>45502</v>
      </c>
      <c r="J9972" s="8" t="s">
        <v>9489</v>
      </c>
      <c r="K9972" s="205" t="s">
        <v>185</v>
      </c>
      <c r="M9972" s="9" t="s">
        <v>186</v>
      </c>
      <c r="N9972" s="8">
        <v>45534.648212951397</v>
      </c>
      <c r="O9972" s="8">
        <v>45534</v>
      </c>
    </row>
    <row r="9973" spans="1:15" x14ac:dyDescent="0.25">
      <c r="A9973" s="8">
        <v>45922</v>
      </c>
      <c r="B9973" s="9" t="s">
        <v>19329</v>
      </c>
      <c r="D9973" s="3">
        <v>-68.25</v>
      </c>
      <c r="E9973" s="9" t="s">
        <v>181</v>
      </c>
      <c r="F9973" s="9" t="s">
        <v>182</v>
      </c>
      <c r="G9973" s="9" t="s">
        <v>183</v>
      </c>
      <c r="H9973" s="8">
        <v>45901</v>
      </c>
      <c r="I9973" s="8">
        <v>45922</v>
      </c>
      <c r="J9973" s="219" t="s">
        <v>19330</v>
      </c>
      <c r="K9973" s="205" t="s">
        <v>185</v>
      </c>
      <c r="M9973" s="9" t="s">
        <v>19331</v>
      </c>
      <c r="N9973" s="8">
        <v>45929.807189814797</v>
      </c>
      <c r="O9973" s="8"/>
    </row>
    <row r="9974" spans="1:15" x14ac:dyDescent="0.25">
      <c r="A9974" s="8">
        <v>45293</v>
      </c>
      <c r="B9974" s="9" t="s">
        <v>485</v>
      </c>
      <c r="C9974" s="9" t="s">
        <v>209</v>
      </c>
      <c r="D9974" s="3">
        <v>-32.729999999999997</v>
      </c>
      <c r="E9974" s="9" t="s">
        <v>724</v>
      </c>
      <c r="F9974" s="9" t="s">
        <v>118</v>
      </c>
      <c r="G9974" s="9" t="s">
        <v>210</v>
      </c>
      <c r="H9974" s="8">
        <v>45292</v>
      </c>
      <c r="I9974" s="8">
        <v>45292</v>
      </c>
      <c r="J9974" s="8" t="s">
        <v>3243</v>
      </c>
      <c r="K9974" s="205" t="s">
        <v>121</v>
      </c>
      <c r="M9974" s="9" t="s">
        <v>487</v>
      </c>
      <c r="N9974" s="8">
        <v>45300.8738539236</v>
      </c>
      <c r="O9974" s="8"/>
    </row>
    <row r="9975" spans="1:15" x14ac:dyDescent="0.25">
      <c r="A9975" s="8">
        <v>45293</v>
      </c>
      <c r="B9975" s="9" t="s">
        <v>2842</v>
      </c>
      <c r="C9975" s="9" t="s">
        <v>124</v>
      </c>
      <c r="D9975" s="3">
        <v>-23.88</v>
      </c>
      <c r="E9975" s="9" t="s">
        <v>724</v>
      </c>
      <c r="F9975" s="9" t="s">
        <v>118</v>
      </c>
      <c r="G9975" s="9" t="s">
        <v>210</v>
      </c>
      <c r="H9975" s="8">
        <v>45292</v>
      </c>
      <c r="I9975" s="8">
        <v>45292</v>
      </c>
      <c r="J9975" s="8" t="s">
        <v>2843</v>
      </c>
      <c r="K9975" s="205" t="s">
        <v>121</v>
      </c>
      <c r="M9975" s="9" t="s">
        <v>2844</v>
      </c>
      <c r="N9975" s="8">
        <v>45300.8738539236</v>
      </c>
      <c r="O9975" s="8"/>
    </row>
    <row r="9976" spans="1:15" x14ac:dyDescent="0.25">
      <c r="A9976" s="8">
        <v>45292</v>
      </c>
      <c r="B9976" s="9" t="s">
        <v>2386</v>
      </c>
      <c r="C9976" s="9" t="s">
        <v>209</v>
      </c>
      <c r="D9976" s="3">
        <v>-64.87</v>
      </c>
      <c r="E9976" s="9" t="s">
        <v>724</v>
      </c>
      <c r="F9976" s="9" t="s">
        <v>118</v>
      </c>
      <c r="G9976" s="9" t="s">
        <v>210</v>
      </c>
      <c r="H9976" s="8">
        <v>45292</v>
      </c>
      <c r="I9976" s="8">
        <v>45292</v>
      </c>
      <c r="J9976" s="8" t="s">
        <v>3881</v>
      </c>
      <c r="K9976" s="205" t="s">
        <v>121</v>
      </c>
      <c r="M9976" s="9" t="s">
        <v>2388</v>
      </c>
      <c r="N9976" s="8">
        <v>45300.8738539236</v>
      </c>
      <c r="O9976" s="8"/>
    </row>
    <row r="9977" spans="1:15" x14ac:dyDescent="0.25">
      <c r="A9977" s="8">
        <v>45461</v>
      </c>
      <c r="B9977" s="9" t="s">
        <v>179</v>
      </c>
      <c r="C9977" s="9" t="s">
        <v>180</v>
      </c>
      <c r="D9977" s="3">
        <v>9892.44</v>
      </c>
      <c r="E9977" s="9" t="s">
        <v>181</v>
      </c>
      <c r="F9977" s="9" t="s">
        <v>182</v>
      </c>
      <c r="G9977" s="9" t="s">
        <v>183</v>
      </c>
      <c r="H9977" s="8">
        <v>45444</v>
      </c>
      <c r="I9977" s="8">
        <v>45460</v>
      </c>
      <c r="J9977" s="8" t="s">
        <v>8777</v>
      </c>
      <c r="K9977" s="205" t="s">
        <v>185</v>
      </c>
      <c r="M9977" s="9" t="s">
        <v>186</v>
      </c>
      <c r="N9977" s="8">
        <v>45505.8848292361</v>
      </c>
      <c r="O9977" s="8">
        <v>45505</v>
      </c>
    </row>
    <row r="9978" spans="1:15" x14ac:dyDescent="0.25">
      <c r="A9978" s="8">
        <v>45600</v>
      </c>
      <c r="B9978" s="9" t="s">
        <v>11807</v>
      </c>
      <c r="D9978" s="3">
        <v>-82.65</v>
      </c>
      <c r="E9978" s="9" t="s">
        <v>193</v>
      </c>
      <c r="F9978" s="9" t="s">
        <v>194</v>
      </c>
      <c r="G9978" s="9" t="s">
        <v>183</v>
      </c>
      <c r="H9978" s="8">
        <v>45597</v>
      </c>
      <c r="I9978" s="8">
        <v>45600</v>
      </c>
      <c r="J9978" s="219" t="s">
        <v>11808</v>
      </c>
      <c r="K9978" s="205" t="s">
        <v>196</v>
      </c>
      <c r="M9978" s="9" t="s">
        <v>11809</v>
      </c>
      <c r="N9978" s="8">
        <v>45635.715607696802</v>
      </c>
      <c r="O9978" s="8"/>
    </row>
    <row r="9979" spans="1:15" x14ac:dyDescent="0.25">
      <c r="A9979" s="8">
        <v>45730</v>
      </c>
      <c r="B9979" s="9" t="s">
        <v>15394</v>
      </c>
      <c r="D9979" s="3">
        <v>-84.92</v>
      </c>
      <c r="E9979" s="9" t="s">
        <v>266</v>
      </c>
      <c r="F9979" s="9" t="s">
        <v>267</v>
      </c>
      <c r="G9979" s="9" t="s">
        <v>268</v>
      </c>
      <c r="H9979" s="8">
        <v>45717</v>
      </c>
      <c r="I9979" s="8">
        <v>45726</v>
      </c>
      <c r="J9979" s="219" t="s">
        <v>15395</v>
      </c>
      <c r="K9979" s="205" t="s">
        <v>270</v>
      </c>
      <c r="M9979" s="9" t="s">
        <v>15396</v>
      </c>
      <c r="N9979" s="8">
        <v>45777.922227581003</v>
      </c>
      <c r="O9979" s="8"/>
    </row>
    <row r="9980" spans="1:15" x14ac:dyDescent="0.25">
      <c r="A9980" s="8">
        <v>45499</v>
      </c>
      <c r="B9980" s="9" t="s">
        <v>7677</v>
      </c>
      <c r="C9980" s="9" t="s">
        <v>8927</v>
      </c>
      <c r="D9980" s="3">
        <v>9960</v>
      </c>
      <c r="E9980" s="9" t="s">
        <v>193</v>
      </c>
      <c r="F9980" s="9" t="s">
        <v>194</v>
      </c>
      <c r="G9980" s="9" t="s">
        <v>183</v>
      </c>
      <c r="H9980" s="8">
        <v>45474</v>
      </c>
      <c r="I9980" s="8">
        <v>45495</v>
      </c>
      <c r="J9980" s="8" t="s">
        <v>7678</v>
      </c>
      <c r="K9980" s="205" t="s">
        <v>196</v>
      </c>
      <c r="M9980" s="9" t="s">
        <v>7679</v>
      </c>
      <c r="N9980" s="8">
        <v>45505.8848292361</v>
      </c>
      <c r="O9980" s="8"/>
    </row>
    <row r="9981" spans="1:15" x14ac:dyDescent="0.25">
      <c r="A9981" s="8">
        <v>45860</v>
      </c>
      <c r="B9981" s="9" t="s">
        <v>179</v>
      </c>
      <c r="C9981" s="9" t="s">
        <v>180</v>
      </c>
      <c r="D9981" s="3">
        <v>9965.42</v>
      </c>
      <c r="E9981" s="9" t="s">
        <v>181</v>
      </c>
      <c r="F9981" s="9" t="s">
        <v>182</v>
      </c>
      <c r="G9981" s="9" t="s">
        <v>183</v>
      </c>
      <c r="H9981" s="8">
        <v>45839</v>
      </c>
      <c r="I9981" s="8">
        <v>45859</v>
      </c>
      <c r="J9981" s="219" t="s">
        <v>20254</v>
      </c>
      <c r="K9981" s="205" t="s">
        <v>185</v>
      </c>
      <c r="M9981" s="9" t="s">
        <v>186</v>
      </c>
      <c r="N9981" s="8">
        <v>45929.807189814797</v>
      </c>
      <c r="O9981" s="8">
        <v>45929</v>
      </c>
    </row>
    <row r="9982" spans="1:15" x14ac:dyDescent="0.25">
      <c r="A9982" s="8">
        <v>45819</v>
      </c>
      <c r="B9982" s="9" t="s">
        <v>179</v>
      </c>
      <c r="C9982" s="9" t="s">
        <v>180</v>
      </c>
      <c r="D9982" s="3">
        <v>9974.2000000000007</v>
      </c>
      <c r="E9982" s="9" t="s">
        <v>181</v>
      </c>
      <c r="F9982" s="9" t="s">
        <v>182</v>
      </c>
      <c r="G9982" s="9" t="s">
        <v>183</v>
      </c>
      <c r="H9982" s="8">
        <v>45809</v>
      </c>
      <c r="I9982" s="8">
        <v>45817</v>
      </c>
      <c r="J9982" s="8" t="s">
        <v>17955</v>
      </c>
      <c r="K9982" s="205" t="s">
        <v>185</v>
      </c>
      <c r="M9982" s="9" t="s">
        <v>186</v>
      </c>
      <c r="N9982" s="8">
        <v>45840.490152685197</v>
      </c>
      <c r="O9982" s="8">
        <v>45840</v>
      </c>
    </row>
    <row r="9983" spans="1:15" x14ac:dyDescent="0.25">
      <c r="A9983" s="8">
        <v>45730</v>
      </c>
      <c r="B9983" s="9" t="s">
        <v>7712</v>
      </c>
      <c r="C9983" s="9" t="s">
        <v>180</v>
      </c>
      <c r="D9983" s="3">
        <v>9985.02</v>
      </c>
      <c r="E9983" s="9" t="s">
        <v>181</v>
      </c>
      <c r="F9983" s="9" t="s">
        <v>182</v>
      </c>
      <c r="G9983" s="9" t="s">
        <v>183</v>
      </c>
      <c r="H9983" s="8">
        <v>45717</v>
      </c>
      <c r="I9983" s="8">
        <v>45726</v>
      </c>
      <c r="J9983" s="219" t="s">
        <v>13757</v>
      </c>
      <c r="K9983" s="205" t="s">
        <v>185</v>
      </c>
      <c r="M9983" s="9" t="s">
        <v>7714</v>
      </c>
      <c r="N9983" s="8">
        <v>45733.5614541088</v>
      </c>
      <c r="O9983" s="8">
        <v>45733</v>
      </c>
    </row>
    <row r="9984" spans="1:15" x14ac:dyDescent="0.25">
      <c r="A9984" s="8">
        <v>45623</v>
      </c>
      <c r="B9984" s="9" t="s">
        <v>179</v>
      </c>
      <c r="C9984" s="9" t="s">
        <v>180</v>
      </c>
      <c r="D9984" s="3">
        <v>9986.1</v>
      </c>
      <c r="E9984" s="9" t="s">
        <v>181</v>
      </c>
      <c r="F9984" s="9" t="s">
        <v>182</v>
      </c>
      <c r="G9984" s="9" t="s">
        <v>183</v>
      </c>
      <c r="H9984" s="8">
        <v>45597</v>
      </c>
      <c r="I9984" s="8">
        <v>45621</v>
      </c>
      <c r="J9984" s="219" t="s">
        <v>11581</v>
      </c>
      <c r="K9984" s="205" t="s">
        <v>185</v>
      </c>
      <c r="M9984" s="9" t="s">
        <v>186</v>
      </c>
      <c r="N9984" s="8">
        <v>45635.715607696802</v>
      </c>
      <c r="O9984" s="8">
        <v>45635</v>
      </c>
    </row>
    <row r="9985" spans="1:15" x14ac:dyDescent="0.25">
      <c r="A9985" s="8">
        <v>45623</v>
      </c>
      <c r="B9985" s="9" t="s">
        <v>188</v>
      </c>
      <c r="C9985" s="9" t="s">
        <v>180</v>
      </c>
      <c r="D9985" s="3">
        <v>9986.1</v>
      </c>
      <c r="E9985" s="9" t="s">
        <v>181</v>
      </c>
      <c r="F9985" s="9" t="s">
        <v>182</v>
      </c>
      <c r="G9985" s="9" t="s">
        <v>183</v>
      </c>
      <c r="H9985" s="8">
        <v>45597</v>
      </c>
      <c r="I9985" s="8">
        <v>45621</v>
      </c>
      <c r="J9985" s="219" t="s">
        <v>11582</v>
      </c>
      <c r="K9985" s="205" t="s">
        <v>185</v>
      </c>
      <c r="M9985" s="9" t="s">
        <v>190</v>
      </c>
      <c r="N9985" s="8">
        <v>45635.715607696802</v>
      </c>
      <c r="O9985" s="8">
        <v>45635</v>
      </c>
    </row>
    <row r="9986" spans="1:15" x14ac:dyDescent="0.25">
      <c r="A9986" s="8">
        <v>45513</v>
      </c>
      <c r="B9986" s="9" t="s">
        <v>188</v>
      </c>
      <c r="C9986" s="9" t="s">
        <v>180</v>
      </c>
      <c r="D9986" s="3">
        <v>9989.66</v>
      </c>
      <c r="E9986" s="9" t="s">
        <v>181</v>
      </c>
      <c r="F9986" s="9" t="s">
        <v>182</v>
      </c>
      <c r="G9986" s="9" t="s">
        <v>183</v>
      </c>
      <c r="H9986" s="8">
        <v>45505</v>
      </c>
      <c r="I9986" s="8">
        <v>45509</v>
      </c>
      <c r="J9986" s="8" t="s">
        <v>9365</v>
      </c>
      <c r="K9986" s="205" t="s">
        <v>185</v>
      </c>
      <c r="M9986" s="9" t="s">
        <v>190</v>
      </c>
      <c r="N9986" s="8">
        <v>45534.648212951397</v>
      </c>
      <c r="O9986" s="8">
        <v>45534</v>
      </c>
    </row>
    <row r="9987" spans="1:15" x14ac:dyDescent="0.25">
      <c r="A9987" s="8">
        <v>45608</v>
      </c>
      <c r="B9987" s="9" t="s">
        <v>188</v>
      </c>
      <c r="C9987" s="9" t="s">
        <v>180</v>
      </c>
      <c r="D9987" s="3">
        <v>9998.17</v>
      </c>
      <c r="E9987" s="9" t="s">
        <v>181</v>
      </c>
      <c r="F9987" s="9" t="s">
        <v>182</v>
      </c>
      <c r="G9987" s="9" t="s">
        <v>183</v>
      </c>
      <c r="H9987" s="8">
        <v>45597</v>
      </c>
      <c r="I9987" s="8">
        <v>45607</v>
      </c>
      <c r="J9987" s="219" t="s">
        <v>11772</v>
      </c>
      <c r="K9987" s="205" t="s">
        <v>185</v>
      </c>
      <c r="M9987" s="9" t="s">
        <v>190</v>
      </c>
      <c r="N9987" s="8">
        <v>45635.715607696802</v>
      </c>
      <c r="O9987" s="8">
        <v>45635</v>
      </c>
    </row>
    <row r="9988" spans="1:15" x14ac:dyDescent="0.25">
      <c r="A9988" s="8">
        <v>45860</v>
      </c>
      <c r="B9988" s="9" t="s">
        <v>18578</v>
      </c>
      <c r="C9988" s="9" t="s">
        <v>180</v>
      </c>
      <c r="D9988" s="3">
        <v>9998.52</v>
      </c>
      <c r="E9988" s="9" t="s">
        <v>181</v>
      </c>
      <c r="F9988" s="9" t="s">
        <v>182</v>
      </c>
      <c r="G9988" s="9" t="s">
        <v>183</v>
      </c>
      <c r="H9988" s="8">
        <v>45839</v>
      </c>
      <c r="I9988" s="8">
        <v>45859</v>
      </c>
      <c r="J9988" s="219" t="s">
        <v>20255</v>
      </c>
      <c r="K9988" s="205" t="s">
        <v>185</v>
      </c>
      <c r="M9988" s="9" t="s">
        <v>18580</v>
      </c>
      <c r="N9988" s="8">
        <v>45929.807189814797</v>
      </c>
      <c r="O9988" s="8">
        <v>45929</v>
      </c>
    </row>
    <row r="9989" spans="1:15" x14ac:dyDescent="0.25">
      <c r="A9989" s="8">
        <v>45839</v>
      </c>
      <c r="B9989" s="9" t="s">
        <v>18578</v>
      </c>
      <c r="C9989" s="9" t="s">
        <v>180</v>
      </c>
      <c r="D9989" s="3">
        <v>9998.6200000000008</v>
      </c>
      <c r="E9989" s="9" t="s">
        <v>181</v>
      </c>
      <c r="F9989" s="9" t="s">
        <v>182</v>
      </c>
      <c r="G9989" s="9" t="s">
        <v>183</v>
      </c>
      <c r="H9989" s="8">
        <v>45839</v>
      </c>
      <c r="I9989" s="8">
        <v>45838</v>
      </c>
      <c r="J9989" s="219" t="s">
        <v>18956</v>
      </c>
      <c r="K9989" s="205" t="s">
        <v>185</v>
      </c>
      <c r="M9989" s="9" t="s">
        <v>18580</v>
      </c>
      <c r="N9989" s="8">
        <v>45862.622311099498</v>
      </c>
      <c r="O9989" s="8">
        <v>45862</v>
      </c>
    </row>
    <row r="9990" spans="1:15" x14ac:dyDescent="0.25">
      <c r="A9990" s="221">
        <v>45457</v>
      </c>
      <c r="B9990" s="9" t="s">
        <v>179</v>
      </c>
      <c r="C9990" s="9" t="s">
        <v>180</v>
      </c>
      <c r="D9990" s="3">
        <v>9999.11</v>
      </c>
      <c r="E9990" s="9" t="s">
        <v>181</v>
      </c>
      <c r="F9990" s="9" t="s">
        <v>182</v>
      </c>
      <c r="G9990" s="9" t="s">
        <v>183</v>
      </c>
      <c r="H9990" s="221">
        <v>45444</v>
      </c>
      <c r="I9990" s="221">
        <v>45453</v>
      </c>
      <c r="J9990" s="221" t="s">
        <v>187</v>
      </c>
      <c r="K9990" s="222" t="s">
        <v>185</v>
      </c>
      <c r="M9990" s="9" t="s">
        <v>186</v>
      </c>
      <c r="N9990" s="221">
        <v>45467.818114548601</v>
      </c>
      <c r="O9990" s="8">
        <v>45467</v>
      </c>
    </row>
    <row r="9991" spans="1:15" x14ac:dyDescent="0.25">
      <c r="A9991" s="221">
        <v>45457</v>
      </c>
      <c r="B9991" s="9" t="s">
        <v>188</v>
      </c>
      <c r="C9991" s="9" t="s">
        <v>180</v>
      </c>
      <c r="D9991" s="3">
        <v>9999.11</v>
      </c>
      <c r="E9991" s="9" t="s">
        <v>181</v>
      </c>
      <c r="F9991" s="9" t="s">
        <v>182</v>
      </c>
      <c r="G9991" s="9" t="s">
        <v>183</v>
      </c>
      <c r="H9991" s="221">
        <v>45444</v>
      </c>
      <c r="I9991" s="221">
        <v>45453</v>
      </c>
      <c r="J9991" s="221" t="s">
        <v>189</v>
      </c>
      <c r="K9991" s="222" t="s">
        <v>185</v>
      </c>
      <c r="M9991" s="9" t="s">
        <v>190</v>
      </c>
      <c r="N9991" s="221">
        <v>45467.818114548601</v>
      </c>
      <c r="O9991" s="8">
        <v>45467</v>
      </c>
    </row>
    <row r="9992" spans="1:15" x14ac:dyDescent="0.25">
      <c r="A9992" s="8">
        <v>45513</v>
      </c>
      <c r="B9992" s="9" t="s">
        <v>179</v>
      </c>
      <c r="C9992" s="9" t="s">
        <v>180</v>
      </c>
      <c r="D9992" s="3">
        <v>9999.6299999999992</v>
      </c>
      <c r="E9992" s="9" t="s">
        <v>181</v>
      </c>
      <c r="F9992" s="9" t="s">
        <v>182</v>
      </c>
      <c r="G9992" s="9" t="s">
        <v>183</v>
      </c>
      <c r="H9992" s="8">
        <v>45505</v>
      </c>
      <c r="I9992" s="8">
        <v>45509</v>
      </c>
      <c r="J9992" s="8" t="s">
        <v>9354</v>
      </c>
      <c r="K9992" s="205" t="s">
        <v>185</v>
      </c>
      <c r="M9992" s="9" t="s">
        <v>186</v>
      </c>
      <c r="N9992" s="8">
        <v>45534.648212951397</v>
      </c>
      <c r="O9992" s="8">
        <v>45534</v>
      </c>
    </row>
    <row r="9993" spans="1:15" x14ac:dyDescent="0.25">
      <c r="A9993" s="8">
        <v>45776</v>
      </c>
      <c r="B9993" s="9" t="s">
        <v>179</v>
      </c>
      <c r="C9993" s="9" t="s">
        <v>180</v>
      </c>
      <c r="D9993" s="3">
        <v>9999.92</v>
      </c>
      <c r="E9993" s="9" t="s">
        <v>181</v>
      </c>
      <c r="F9993" s="9" t="s">
        <v>182</v>
      </c>
      <c r="G9993" s="9" t="s">
        <v>183</v>
      </c>
      <c r="H9993" s="8">
        <v>45748</v>
      </c>
      <c r="I9993" s="8">
        <v>45775</v>
      </c>
      <c r="J9993" s="8" t="s">
        <v>15832</v>
      </c>
      <c r="K9993" s="205" t="s">
        <v>185</v>
      </c>
      <c r="M9993" s="9" t="s">
        <v>186</v>
      </c>
      <c r="N9993" s="8">
        <v>45785.029943333298</v>
      </c>
      <c r="O9993" s="8">
        <v>45784</v>
      </c>
    </row>
    <row r="9994" spans="1:15" x14ac:dyDescent="0.25">
      <c r="A9994" s="8">
        <v>45776</v>
      </c>
      <c r="B9994" s="9" t="s">
        <v>188</v>
      </c>
      <c r="C9994" s="9" t="s">
        <v>180</v>
      </c>
      <c r="D9994" s="3">
        <v>9999.92</v>
      </c>
      <c r="E9994" s="9" t="s">
        <v>181</v>
      </c>
      <c r="F9994" s="9" t="s">
        <v>182</v>
      </c>
      <c r="G9994" s="9" t="s">
        <v>183</v>
      </c>
      <c r="H9994" s="8">
        <v>45748</v>
      </c>
      <c r="I9994" s="8">
        <v>45775</v>
      </c>
      <c r="J9994" s="8" t="s">
        <v>15833</v>
      </c>
      <c r="K9994" s="205" t="s">
        <v>185</v>
      </c>
      <c r="M9994" s="9" t="s">
        <v>190</v>
      </c>
      <c r="N9994" s="8">
        <v>45785.029943333298</v>
      </c>
      <c r="O9994" s="8">
        <v>45784</v>
      </c>
    </row>
    <row r="9995" spans="1:15" x14ac:dyDescent="0.25">
      <c r="A9995" s="8">
        <v>45868</v>
      </c>
      <c r="B9995" s="9" t="s">
        <v>18578</v>
      </c>
      <c r="C9995" s="9" t="s">
        <v>180</v>
      </c>
      <c r="D9995" s="3">
        <v>10000</v>
      </c>
      <c r="E9995" s="9" t="s">
        <v>181</v>
      </c>
      <c r="F9995" s="9" t="s">
        <v>182</v>
      </c>
      <c r="G9995" s="9" t="s">
        <v>183</v>
      </c>
      <c r="H9995" s="8">
        <v>45839</v>
      </c>
      <c r="I9995" s="8">
        <v>45866</v>
      </c>
      <c r="J9995" s="219" t="s">
        <v>20157</v>
      </c>
      <c r="K9995" s="205" t="s">
        <v>185</v>
      </c>
      <c r="M9995" s="9" t="s">
        <v>18580</v>
      </c>
      <c r="N9995" s="8">
        <v>45929.807189814797</v>
      </c>
      <c r="O9995" s="8">
        <v>45929</v>
      </c>
    </row>
    <row r="9996" spans="1:15" x14ac:dyDescent="0.25">
      <c r="A9996" s="8">
        <v>45868</v>
      </c>
      <c r="B9996" s="9" t="s">
        <v>626</v>
      </c>
      <c r="C9996" s="9" t="s">
        <v>180</v>
      </c>
      <c r="D9996" s="3">
        <v>10000</v>
      </c>
      <c r="E9996" s="9" t="s">
        <v>11373</v>
      </c>
      <c r="F9996" s="9" t="s">
        <v>11374</v>
      </c>
      <c r="G9996" s="9" t="s">
        <v>183</v>
      </c>
      <c r="H9996" s="8">
        <v>45839</v>
      </c>
      <c r="I9996" s="8">
        <v>45866</v>
      </c>
      <c r="J9996" s="219" t="s">
        <v>20166</v>
      </c>
      <c r="K9996" s="205" t="s">
        <v>11376</v>
      </c>
      <c r="M9996" s="9" t="s">
        <v>628</v>
      </c>
      <c r="N9996" s="8">
        <v>45929.807189814797</v>
      </c>
      <c r="O9996" s="8">
        <v>45929</v>
      </c>
    </row>
    <row r="9997" spans="1:15" x14ac:dyDescent="0.25">
      <c r="A9997" s="8">
        <v>45737</v>
      </c>
      <c r="B9997" s="9" t="s">
        <v>205</v>
      </c>
      <c r="C9997" s="9" t="s">
        <v>180</v>
      </c>
      <c r="D9997" s="3">
        <v>10000</v>
      </c>
      <c r="E9997" s="9" t="s">
        <v>193</v>
      </c>
      <c r="F9997" s="9" t="s">
        <v>194</v>
      </c>
      <c r="G9997" s="9" t="s">
        <v>183</v>
      </c>
      <c r="H9997" s="8">
        <v>45717</v>
      </c>
      <c r="I9997" s="8">
        <v>45733</v>
      </c>
      <c r="J9997" s="219" t="s">
        <v>15268</v>
      </c>
      <c r="K9997" s="205" t="s">
        <v>196</v>
      </c>
      <c r="M9997" s="9" t="s">
        <v>207</v>
      </c>
      <c r="N9997" s="8">
        <v>45777.922227581003</v>
      </c>
      <c r="O9997" s="8">
        <v>45777</v>
      </c>
    </row>
    <row r="9998" spans="1:15" x14ac:dyDescent="0.25">
      <c r="A9998" s="8">
        <v>45734</v>
      </c>
      <c r="B9998" s="9" t="s">
        <v>188</v>
      </c>
      <c r="C9998" s="9" t="s">
        <v>180</v>
      </c>
      <c r="D9998" s="3">
        <v>10000</v>
      </c>
      <c r="E9998" s="9" t="s">
        <v>181</v>
      </c>
      <c r="F9998" s="9" t="s">
        <v>182</v>
      </c>
      <c r="G9998" s="9" t="s">
        <v>183</v>
      </c>
      <c r="H9998" s="8">
        <v>45717</v>
      </c>
      <c r="I9998" s="8">
        <v>45733</v>
      </c>
      <c r="J9998" s="219" t="s">
        <v>15337</v>
      </c>
      <c r="K9998" s="205" t="s">
        <v>185</v>
      </c>
      <c r="M9998" s="9" t="s">
        <v>190</v>
      </c>
      <c r="N9998" s="8">
        <v>45777.922227581003</v>
      </c>
      <c r="O9998" s="8">
        <v>45777</v>
      </c>
    </row>
    <row r="9999" spans="1:15" x14ac:dyDescent="0.25">
      <c r="A9999" s="8">
        <v>45499</v>
      </c>
      <c r="B9999" s="9" t="s">
        <v>188</v>
      </c>
      <c r="C9999" s="9" t="s">
        <v>180</v>
      </c>
      <c r="D9999" s="3">
        <v>10000</v>
      </c>
      <c r="E9999" s="9" t="s">
        <v>253</v>
      </c>
      <c r="F9999" s="9" t="s">
        <v>254</v>
      </c>
      <c r="G9999" s="9" t="s">
        <v>183</v>
      </c>
      <c r="H9999" s="8">
        <v>45474</v>
      </c>
      <c r="I9999" s="8">
        <v>45495</v>
      </c>
      <c r="J9999" s="8" t="s">
        <v>7685</v>
      </c>
      <c r="K9999" s="205" t="s">
        <v>256</v>
      </c>
      <c r="M9999" s="9" t="s">
        <v>190</v>
      </c>
      <c r="N9999" s="8">
        <v>45505.8848292361</v>
      </c>
      <c r="O9999" s="8">
        <v>45505</v>
      </c>
    </row>
    <row r="10000" spans="1:15" x14ac:dyDescent="0.25">
      <c r="A10000" s="8">
        <v>45257</v>
      </c>
      <c r="B10000" s="9" t="s">
        <v>188</v>
      </c>
      <c r="C10000" s="9" t="s">
        <v>180</v>
      </c>
      <c r="D10000" s="3">
        <v>10000</v>
      </c>
      <c r="E10000" s="9" t="s">
        <v>459</v>
      </c>
      <c r="F10000" s="9" t="s">
        <v>460</v>
      </c>
      <c r="G10000" s="9" t="s">
        <v>183</v>
      </c>
      <c r="H10000" s="8">
        <v>45231</v>
      </c>
      <c r="I10000" s="8">
        <v>45257</v>
      </c>
      <c r="J10000" s="8" t="s">
        <v>716</v>
      </c>
      <c r="K10000" s="205" t="s">
        <v>462</v>
      </c>
      <c r="M10000" s="9" t="s">
        <v>190</v>
      </c>
      <c r="N10000" s="8">
        <v>45294.9567489931</v>
      </c>
      <c r="O10000" s="8"/>
    </row>
    <row r="10001" spans="1:15" x14ac:dyDescent="0.25">
      <c r="A10001" s="8">
        <v>45257</v>
      </c>
      <c r="B10001" s="9" t="s">
        <v>454</v>
      </c>
      <c r="C10001" s="9" t="s">
        <v>180</v>
      </c>
      <c r="D10001" s="3">
        <v>10000</v>
      </c>
      <c r="E10001" s="9" t="s">
        <v>717</v>
      </c>
      <c r="F10001" s="9" t="s">
        <v>718</v>
      </c>
      <c r="G10001" s="9" t="s">
        <v>183</v>
      </c>
      <c r="H10001" s="8">
        <v>45231</v>
      </c>
      <c r="I10001" s="8">
        <v>45257</v>
      </c>
      <c r="J10001" s="8" t="s">
        <v>719</v>
      </c>
      <c r="K10001" s="206" t="s">
        <v>720</v>
      </c>
      <c r="M10001" s="9" t="s">
        <v>456</v>
      </c>
      <c r="N10001" s="8">
        <v>45294.956748993056</v>
      </c>
      <c r="O10001" s="8"/>
    </row>
    <row r="10002" spans="1:15" x14ac:dyDescent="0.25">
      <c r="A10002" s="8">
        <v>45735</v>
      </c>
      <c r="B10002" s="9" t="s">
        <v>626</v>
      </c>
      <c r="C10002" s="9" t="s">
        <v>180</v>
      </c>
      <c r="D10002" s="3">
        <v>10000</v>
      </c>
      <c r="E10002" s="9" t="s">
        <v>193</v>
      </c>
      <c r="F10002" s="9" t="s">
        <v>194</v>
      </c>
      <c r="G10002" s="9" t="s">
        <v>183</v>
      </c>
      <c r="H10002" s="8">
        <v>45717</v>
      </c>
      <c r="I10002" s="8">
        <v>45733</v>
      </c>
      <c r="J10002" s="219" t="s">
        <v>15323</v>
      </c>
      <c r="K10002" s="205" t="s">
        <v>196</v>
      </c>
      <c r="M10002" s="9" t="s">
        <v>628</v>
      </c>
      <c r="N10002" s="8">
        <v>45777.922227581003</v>
      </c>
      <c r="O10002" s="8">
        <v>45777</v>
      </c>
    </row>
    <row r="10003" spans="1:15" x14ac:dyDescent="0.25">
      <c r="A10003" s="8">
        <v>45734</v>
      </c>
      <c r="B10003" s="9" t="s">
        <v>626</v>
      </c>
      <c r="C10003" s="9" t="s">
        <v>180</v>
      </c>
      <c r="D10003" s="3">
        <v>10000</v>
      </c>
      <c r="E10003" s="9" t="s">
        <v>11373</v>
      </c>
      <c r="F10003" s="9" t="s">
        <v>11374</v>
      </c>
      <c r="G10003" s="9" t="s">
        <v>183</v>
      </c>
      <c r="H10003" s="8">
        <v>45717</v>
      </c>
      <c r="I10003" s="8">
        <v>45733</v>
      </c>
      <c r="J10003" s="219" t="s">
        <v>15354</v>
      </c>
      <c r="K10003" s="205" t="s">
        <v>11376</v>
      </c>
      <c r="M10003" s="9" t="s">
        <v>628</v>
      </c>
      <c r="N10003" s="8">
        <v>45777.922227581003</v>
      </c>
      <c r="O10003" s="8">
        <v>45777</v>
      </c>
    </row>
    <row r="10004" spans="1:15" x14ac:dyDescent="0.25">
      <c r="A10004" s="8">
        <v>45709</v>
      </c>
      <c r="B10004" s="9" t="s">
        <v>626</v>
      </c>
      <c r="C10004" s="9" t="s">
        <v>180</v>
      </c>
      <c r="D10004" s="3">
        <v>10000</v>
      </c>
      <c r="E10004" s="9" t="s">
        <v>193</v>
      </c>
      <c r="F10004" s="9" t="s">
        <v>194</v>
      </c>
      <c r="G10004" s="9" t="s">
        <v>183</v>
      </c>
      <c r="H10004" s="8">
        <v>45689</v>
      </c>
      <c r="I10004" s="8">
        <v>45705</v>
      </c>
      <c r="J10004" s="219" t="s">
        <v>14052</v>
      </c>
      <c r="K10004" s="205" t="s">
        <v>196</v>
      </c>
      <c r="M10004" s="9" t="s">
        <v>628</v>
      </c>
      <c r="N10004" s="8">
        <v>45733.5614541088</v>
      </c>
      <c r="O10004" s="8">
        <v>45733</v>
      </c>
    </row>
    <row r="10005" spans="1:15" x14ac:dyDescent="0.25">
      <c r="A10005" s="8">
        <v>45708</v>
      </c>
      <c r="B10005" s="9" t="s">
        <v>626</v>
      </c>
      <c r="C10005" s="9" t="s">
        <v>180</v>
      </c>
      <c r="D10005" s="3">
        <v>10000</v>
      </c>
      <c r="E10005" s="9" t="s">
        <v>193</v>
      </c>
      <c r="F10005" s="9" t="s">
        <v>194</v>
      </c>
      <c r="G10005" s="9" t="s">
        <v>183</v>
      </c>
      <c r="H10005" s="8">
        <v>45689</v>
      </c>
      <c r="I10005" s="8">
        <v>45705</v>
      </c>
      <c r="J10005" s="219" t="s">
        <v>14074</v>
      </c>
      <c r="K10005" s="205" t="s">
        <v>196</v>
      </c>
      <c r="M10005" s="9" t="s">
        <v>628</v>
      </c>
      <c r="N10005" s="8">
        <v>45733.5614541088</v>
      </c>
      <c r="O10005" s="8">
        <v>45733</v>
      </c>
    </row>
    <row r="10006" spans="1:15" x14ac:dyDescent="0.25">
      <c r="A10006" s="8">
        <v>45288</v>
      </c>
      <c r="B10006" s="9" t="s">
        <v>712</v>
      </c>
      <c r="C10006" s="9" t="s">
        <v>180</v>
      </c>
      <c r="D10006" s="3">
        <v>10000</v>
      </c>
      <c r="E10006" s="9" t="s">
        <v>181</v>
      </c>
      <c r="F10006" s="9" t="s">
        <v>182</v>
      </c>
      <c r="G10006" s="9" t="s">
        <v>183</v>
      </c>
      <c r="H10006" s="8">
        <v>45261</v>
      </c>
      <c r="I10006" s="8">
        <v>45285</v>
      </c>
      <c r="J10006" s="8" t="s">
        <v>713</v>
      </c>
      <c r="K10006" s="206" t="s">
        <v>185</v>
      </c>
      <c r="M10006" s="9" t="s">
        <v>714</v>
      </c>
      <c r="N10006" s="8">
        <v>45294.956748993056</v>
      </c>
      <c r="O10006" s="8"/>
    </row>
    <row r="10007" spans="1:15" x14ac:dyDescent="0.25">
      <c r="A10007" s="8">
        <v>45288</v>
      </c>
      <c r="B10007" s="9" t="s">
        <v>712</v>
      </c>
      <c r="C10007" s="9" t="s">
        <v>180</v>
      </c>
      <c r="D10007" s="3">
        <v>10000</v>
      </c>
      <c r="E10007" s="9" t="s">
        <v>193</v>
      </c>
      <c r="F10007" s="9" t="s">
        <v>194</v>
      </c>
      <c r="G10007" s="9" t="s">
        <v>183</v>
      </c>
      <c r="H10007" s="8">
        <v>45261</v>
      </c>
      <c r="I10007" s="8">
        <v>45285</v>
      </c>
      <c r="J10007" s="8" t="s">
        <v>715</v>
      </c>
      <c r="K10007" s="206" t="s">
        <v>196</v>
      </c>
      <c r="M10007" s="9" t="s">
        <v>714</v>
      </c>
      <c r="N10007" s="8">
        <v>45294.956748993056</v>
      </c>
      <c r="O10007" s="8"/>
    </row>
    <row r="10008" spans="1:15" x14ac:dyDescent="0.25">
      <c r="A10008" s="8">
        <v>45461</v>
      </c>
      <c r="B10008" s="9" t="s">
        <v>188</v>
      </c>
      <c r="C10008" s="9" t="s">
        <v>180</v>
      </c>
      <c r="D10008" s="3">
        <v>10000.01</v>
      </c>
      <c r="E10008" s="9" t="s">
        <v>181</v>
      </c>
      <c r="F10008" s="9" t="s">
        <v>182</v>
      </c>
      <c r="G10008" s="9" t="s">
        <v>183</v>
      </c>
      <c r="H10008" s="8">
        <v>45444</v>
      </c>
      <c r="I10008" s="8">
        <v>45460</v>
      </c>
      <c r="J10008" s="8" t="s">
        <v>8778</v>
      </c>
      <c r="K10008" s="205" t="s">
        <v>185</v>
      </c>
      <c r="M10008" s="9" t="s">
        <v>190</v>
      </c>
      <c r="N10008" s="8">
        <v>45505.8848292361</v>
      </c>
      <c r="O10008" s="8">
        <v>45505</v>
      </c>
    </row>
    <row r="10009" spans="1:15" x14ac:dyDescent="0.25">
      <c r="A10009" s="8">
        <v>45735</v>
      </c>
      <c r="B10009" s="9" t="s">
        <v>188</v>
      </c>
      <c r="C10009" s="9" t="s">
        <v>180</v>
      </c>
      <c r="D10009" s="3">
        <v>10004.99</v>
      </c>
      <c r="E10009" s="9" t="s">
        <v>181</v>
      </c>
      <c r="F10009" s="9" t="s">
        <v>182</v>
      </c>
      <c r="G10009" s="9" t="s">
        <v>183</v>
      </c>
      <c r="H10009" s="8">
        <v>45717</v>
      </c>
      <c r="I10009" s="8">
        <v>45733</v>
      </c>
      <c r="J10009" s="219" t="s">
        <v>15319</v>
      </c>
      <c r="K10009" s="205" t="s">
        <v>185</v>
      </c>
      <c r="M10009" s="9" t="s">
        <v>190</v>
      </c>
      <c r="N10009" s="8">
        <v>45777.922227581003</v>
      </c>
      <c r="O10009" s="8">
        <v>45777</v>
      </c>
    </row>
    <row r="10010" spans="1:15" x14ac:dyDescent="0.25">
      <c r="A10010" s="8">
        <v>45498</v>
      </c>
      <c r="B10010" s="9" t="s">
        <v>179</v>
      </c>
      <c r="C10010" s="9" t="s">
        <v>180</v>
      </c>
      <c r="D10010" s="3">
        <v>10029.620000000001</v>
      </c>
      <c r="E10010" s="9" t="s">
        <v>181</v>
      </c>
      <c r="F10010" s="9" t="s">
        <v>182</v>
      </c>
      <c r="G10010" s="9" t="s">
        <v>183</v>
      </c>
      <c r="H10010" s="8">
        <v>45474</v>
      </c>
      <c r="I10010" s="8">
        <v>45495</v>
      </c>
      <c r="J10010" s="8" t="s">
        <v>7700</v>
      </c>
      <c r="K10010" s="205" t="s">
        <v>185</v>
      </c>
      <c r="M10010" s="9" t="s">
        <v>186</v>
      </c>
      <c r="N10010" s="8">
        <v>45505.8848292361</v>
      </c>
      <c r="O10010" s="8">
        <v>45505</v>
      </c>
    </row>
    <row r="10011" spans="1:15" x14ac:dyDescent="0.25">
      <c r="A10011" s="8">
        <v>45635</v>
      </c>
      <c r="B10011" s="9" t="s">
        <v>205</v>
      </c>
      <c r="C10011" s="9" t="s">
        <v>180</v>
      </c>
      <c r="D10011" s="3">
        <v>10254.620000000001</v>
      </c>
      <c r="E10011" s="9" t="s">
        <v>193</v>
      </c>
      <c r="F10011" s="9" t="s">
        <v>194</v>
      </c>
      <c r="G10011" s="9" t="s">
        <v>183</v>
      </c>
      <c r="H10011" s="8">
        <v>45627</v>
      </c>
      <c r="I10011" s="8">
        <v>45635</v>
      </c>
      <c r="J10011" s="219" t="s">
        <v>12835</v>
      </c>
      <c r="K10011" s="205" t="s">
        <v>196</v>
      </c>
      <c r="M10011" s="9" t="s">
        <v>207</v>
      </c>
      <c r="N10011" s="8">
        <v>45681.075335370399</v>
      </c>
      <c r="O10011" s="8">
        <v>45681</v>
      </c>
    </row>
    <row r="10012" spans="1:15" x14ac:dyDescent="0.25">
      <c r="A10012" s="8">
        <v>45292</v>
      </c>
      <c r="B10012" s="9" t="s">
        <v>3380</v>
      </c>
      <c r="C10012" s="9" t="s">
        <v>2550</v>
      </c>
      <c r="D10012" s="3">
        <v>-36.5</v>
      </c>
      <c r="E10012" s="9" t="s">
        <v>724</v>
      </c>
      <c r="F10012" s="9" t="s">
        <v>118</v>
      </c>
      <c r="G10012" s="9" t="s">
        <v>210</v>
      </c>
      <c r="H10012" s="8">
        <v>45292</v>
      </c>
      <c r="I10012" s="8">
        <v>45292</v>
      </c>
      <c r="J10012" s="8" t="s">
        <v>3381</v>
      </c>
      <c r="K10012" s="205" t="s">
        <v>121</v>
      </c>
      <c r="M10012" s="9" t="s">
        <v>3382</v>
      </c>
      <c r="N10012" s="8">
        <v>45300.8738539236</v>
      </c>
      <c r="O10012" s="8"/>
    </row>
    <row r="10013" spans="1:15" x14ac:dyDescent="0.25">
      <c r="A10013" s="8">
        <v>45769</v>
      </c>
      <c r="B10013" s="9" t="s">
        <v>205</v>
      </c>
      <c r="C10013" s="9" t="s">
        <v>180</v>
      </c>
      <c r="D10013" s="3">
        <v>10400.75</v>
      </c>
      <c r="E10013" s="9" t="s">
        <v>193</v>
      </c>
      <c r="F10013" s="9" t="s">
        <v>194</v>
      </c>
      <c r="G10013" s="9" t="s">
        <v>183</v>
      </c>
      <c r="H10013" s="8">
        <v>45748</v>
      </c>
      <c r="I10013" s="8">
        <v>45768</v>
      </c>
      <c r="J10013" s="219" t="s">
        <v>14619</v>
      </c>
      <c r="K10013" s="205" t="s">
        <v>196</v>
      </c>
      <c r="M10013" s="9" t="s">
        <v>207</v>
      </c>
      <c r="N10013" s="8">
        <v>45777.922227581003</v>
      </c>
      <c r="O10013" s="8">
        <v>45777</v>
      </c>
    </row>
    <row r="10014" spans="1:15" x14ac:dyDescent="0.25">
      <c r="A10014" s="8">
        <v>45853</v>
      </c>
      <c r="B10014" s="9" t="s">
        <v>661</v>
      </c>
      <c r="C10014" s="9" t="s">
        <v>180</v>
      </c>
      <c r="D10014" s="3">
        <v>10500</v>
      </c>
      <c r="E10014" s="9" t="s">
        <v>193</v>
      </c>
      <c r="F10014" s="9" t="s">
        <v>194</v>
      </c>
      <c r="G10014" s="9" t="s">
        <v>183</v>
      </c>
      <c r="H10014" s="8">
        <v>45839</v>
      </c>
      <c r="I10014" s="8">
        <v>45852</v>
      </c>
      <c r="J10014" s="219" t="s">
        <v>18631</v>
      </c>
      <c r="K10014" s="205" t="s">
        <v>196</v>
      </c>
      <c r="M10014" s="9" t="s">
        <v>663</v>
      </c>
      <c r="N10014" s="8">
        <v>45862.622311099498</v>
      </c>
      <c r="O10014" s="8">
        <v>45862</v>
      </c>
    </row>
    <row r="10015" spans="1:15" x14ac:dyDescent="0.25">
      <c r="A10015" s="8">
        <v>45853</v>
      </c>
      <c r="B10015" s="9" t="s">
        <v>18636</v>
      </c>
      <c r="C10015" s="9" t="s">
        <v>180</v>
      </c>
      <c r="D10015" s="3">
        <v>10500</v>
      </c>
      <c r="E10015" s="9" t="s">
        <v>422</v>
      </c>
      <c r="F10015" s="9" t="s">
        <v>423</v>
      </c>
      <c r="G10015" s="9" t="s">
        <v>183</v>
      </c>
      <c r="H10015" s="8">
        <v>45839</v>
      </c>
      <c r="I10015" s="8">
        <v>45852</v>
      </c>
      <c r="J10015" s="219" t="s">
        <v>18637</v>
      </c>
      <c r="K10015" s="205" t="s">
        <v>425</v>
      </c>
      <c r="M10015" s="9" t="s">
        <v>18638</v>
      </c>
      <c r="N10015" s="8">
        <v>45862.622311099498</v>
      </c>
      <c r="O10015" s="8">
        <v>45862</v>
      </c>
    </row>
    <row r="10016" spans="1:15" x14ac:dyDescent="0.25">
      <c r="A10016" s="8">
        <v>45729</v>
      </c>
      <c r="B10016" s="9" t="s">
        <v>205</v>
      </c>
      <c r="C10016" s="9" t="s">
        <v>180</v>
      </c>
      <c r="D10016" s="3">
        <v>10500</v>
      </c>
      <c r="E10016" s="9" t="s">
        <v>193</v>
      </c>
      <c r="F10016" s="9" t="s">
        <v>194</v>
      </c>
      <c r="G10016" s="9" t="s">
        <v>183</v>
      </c>
      <c r="H10016" s="8">
        <v>45717</v>
      </c>
      <c r="I10016" s="8">
        <v>45726</v>
      </c>
      <c r="J10016" s="219" t="s">
        <v>13780</v>
      </c>
      <c r="K10016" s="205" t="s">
        <v>196</v>
      </c>
      <c r="M10016" s="9" t="s">
        <v>207</v>
      </c>
      <c r="N10016" s="8">
        <v>45733.5614541088</v>
      </c>
      <c r="O10016" s="8">
        <v>45733</v>
      </c>
    </row>
    <row r="10017" spans="1:15" x14ac:dyDescent="0.25">
      <c r="A10017" s="8">
        <v>45840</v>
      </c>
      <c r="B10017" s="9" t="s">
        <v>18578</v>
      </c>
      <c r="C10017" s="9" t="s">
        <v>180</v>
      </c>
      <c r="D10017" s="3">
        <v>10606.38</v>
      </c>
      <c r="E10017" s="9" t="s">
        <v>11373</v>
      </c>
      <c r="F10017" s="9" t="s">
        <v>11374</v>
      </c>
      <c r="G10017" s="9" t="s">
        <v>183</v>
      </c>
      <c r="H10017" s="8">
        <v>45839</v>
      </c>
      <c r="I10017" s="8">
        <v>45838</v>
      </c>
      <c r="J10017" s="219" t="s">
        <v>18947</v>
      </c>
      <c r="K10017" s="205" t="s">
        <v>11376</v>
      </c>
      <c r="M10017" s="9" t="s">
        <v>18580</v>
      </c>
      <c r="N10017" s="8">
        <v>45862.622311099498</v>
      </c>
      <c r="O10017" s="8">
        <v>45862</v>
      </c>
    </row>
    <row r="10018" spans="1:15" x14ac:dyDescent="0.25">
      <c r="A10018" s="8">
        <v>45854</v>
      </c>
      <c r="B10018" s="9" t="s">
        <v>18613</v>
      </c>
      <c r="C10018" s="9" t="s">
        <v>180</v>
      </c>
      <c r="D10018" s="3">
        <v>10752.98</v>
      </c>
      <c r="E10018" s="9" t="s">
        <v>193</v>
      </c>
      <c r="F10018" s="9" t="s">
        <v>194</v>
      </c>
      <c r="G10018" s="9" t="s">
        <v>183</v>
      </c>
      <c r="H10018" s="8">
        <v>45839</v>
      </c>
      <c r="I10018" s="8">
        <v>45852</v>
      </c>
      <c r="J10018" s="219" t="s">
        <v>18614</v>
      </c>
      <c r="K10018" s="205" t="s">
        <v>196</v>
      </c>
      <c r="M10018" s="9" t="s">
        <v>18615</v>
      </c>
      <c r="N10018" s="8">
        <v>45862.622311099498</v>
      </c>
      <c r="O10018" s="8">
        <v>45862</v>
      </c>
    </row>
    <row r="10019" spans="1:15" x14ac:dyDescent="0.25">
      <c r="A10019" s="8">
        <v>45555</v>
      </c>
      <c r="B10019" s="9" t="s">
        <v>188</v>
      </c>
      <c r="C10019" s="9" t="s">
        <v>180</v>
      </c>
      <c r="D10019" s="3">
        <v>11298.23</v>
      </c>
      <c r="E10019" s="9" t="s">
        <v>181</v>
      </c>
      <c r="F10019" s="9" t="s">
        <v>182</v>
      </c>
      <c r="G10019" s="9" t="s">
        <v>183</v>
      </c>
      <c r="H10019" s="8">
        <v>45536</v>
      </c>
      <c r="I10019" s="8">
        <v>45551</v>
      </c>
      <c r="J10019" s="8" t="s">
        <v>10309</v>
      </c>
      <c r="K10019" s="205" t="s">
        <v>185</v>
      </c>
      <c r="M10019" s="9" t="s">
        <v>190</v>
      </c>
      <c r="N10019" s="8">
        <v>45575.565837071801</v>
      </c>
      <c r="O10019" s="8">
        <v>45575</v>
      </c>
    </row>
    <row r="10020" spans="1:15" x14ac:dyDescent="0.25">
      <c r="A10020" s="8">
        <v>45450</v>
      </c>
      <c r="B10020" s="9" t="s">
        <v>179</v>
      </c>
      <c r="C10020" s="9" t="s">
        <v>180</v>
      </c>
      <c r="D10020" s="3">
        <v>11382.62</v>
      </c>
      <c r="E10020" s="9" t="s">
        <v>181</v>
      </c>
      <c r="F10020" s="9" t="s">
        <v>182</v>
      </c>
      <c r="G10020" s="9" t="s">
        <v>183</v>
      </c>
      <c r="H10020" s="8">
        <v>45444</v>
      </c>
      <c r="I10020" s="8">
        <v>45446</v>
      </c>
      <c r="J10020" s="8" t="s">
        <v>416</v>
      </c>
      <c r="K10020" s="205" t="s">
        <v>185</v>
      </c>
      <c r="M10020" s="9" t="s">
        <v>186</v>
      </c>
      <c r="N10020" s="8">
        <v>45460.791518807899</v>
      </c>
      <c r="O10020" s="8">
        <v>45460</v>
      </c>
    </row>
    <row r="10021" spans="1:15" x14ac:dyDescent="0.25">
      <c r="A10021" s="8">
        <v>45436</v>
      </c>
      <c r="B10021" s="9" t="s">
        <v>629</v>
      </c>
      <c r="C10021" s="9" t="s">
        <v>180</v>
      </c>
      <c r="D10021" s="3">
        <v>11868.68</v>
      </c>
      <c r="E10021" s="9" t="s">
        <v>181</v>
      </c>
      <c r="F10021" s="9" t="s">
        <v>182</v>
      </c>
      <c r="G10021" s="9" t="s">
        <v>183</v>
      </c>
      <c r="H10021" s="8">
        <v>45413</v>
      </c>
      <c r="I10021" s="8">
        <v>45432</v>
      </c>
      <c r="J10021" s="8" t="s">
        <v>711</v>
      </c>
      <c r="K10021" s="205" t="s">
        <v>185</v>
      </c>
      <c r="M10021" s="9" t="s">
        <v>631</v>
      </c>
      <c r="N10021" s="8">
        <v>45445.039048634302</v>
      </c>
      <c r="O10021" s="8">
        <v>45444</v>
      </c>
    </row>
    <row r="10022" spans="1:15" x14ac:dyDescent="0.25">
      <c r="A10022" s="8">
        <v>45924</v>
      </c>
      <c r="B10022" s="9" t="s">
        <v>179</v>
      </c>
      <c r="C10022" s="9" t="s">
        <v>180</v>
      </c>
      <c r="D10022" s="3">
        <v>11998.65</v>
      </c>
      <c r="E10022" s="9" t="s">
        <v>181</v>
      </c>
      <c r="F10022" s="9" t="s">
        <v>182</v>
      </c>
      <c r="G10022" s="9" t="s">
        <v>183</v>
      </c>
      <c r="H10022" s="8">
        <v>45901</v>
      </c>
      <c r="I10022" s="8">
        <v>45922</v>
      </c>
      <c r="J10022" s="219" t="s">
        <v>19235</v>
      </c>
      <c r="K10022" s="205" t="s">
        <v>185</v>
      </c>
      <c r="M10022" s="9" t="s">
        <v>186</v>
      </c>
      <c r="N10022" s="8">
        <v>45929.807189814797</v>
      </c>
      <c r="O10022" s="8">
        <v>45929</v>
      </c>
    </row>
    <row r="10023" spans="1:15" x14ac:dyDescent="0.25">
      <c r="A10023" s="8">
        <v>45527</v>
      </c>
      <c r="B10023" s="9" t="s">
        <v>188</v>
      </c>
      <c r="C10023" s="9" t="s">
        <v>180</v>
      </c>
      <c r="D10023" s="3">
        <v>11998.88</v>
      </c>
      <c r="E10023" s="9" t="s">
        <v>181</v>
      </c>
      <c r="F10023" s="9" t="s">
        <v>182</v>
      </c>
      <c r="G10023" s="9" t="s">
        <v>183</v>
      </c>
      <c r="H10023" s="8">
        <v>45505</v>
      </c>
      <c r="I10023" s="8">
        <v>45523</v>
      </c>
      <c r="J10023" s="8" t="s">
        <v>9071</v>
      </c>
      <c r="K10023" s="205" t="s">
        <v>185</v>
      </c>
      <c r="M10023" s="9" t="s">
        <v>190</v>
      </c>
      <c r="N10023" s="8">
        <v>45534.648212951397</v>
      </c>
      <c r="O10023" s="8">
        <v>45534</v>
      </c>
    </row>
    <row r="10024" spans="1:15" x14ac:dyDescent="0.25">
      <c r="A10024" s="8">
        <v>45497</v>
      </c>
      <c r="B10024" s="9" t="s">
        <v>188</v>
      </c>
      <c r="C10024" s="9" t="s">
        <v>180</v>
      </c>
      <c r="D10024" s="3">
        <v>12000</v>
      </c>
      <c r="E10024" s="9" t="s">
        <v>181</v>
      </c>
      <c r="F10024" s="9" t="s">
        <v>182</v>
      </c>
      <c r="G10024" s="9" t="s">
        <v>183</v>
      </c>
      <c r="H10024" s="8">
        <v>45474</v>
      </c>
      <c r="I10024" s="8">
        <v>45495</v>
      </c>
      <c r="J10024" s="8" t="s">
        <v>7720</v>
      </c>
      <c r="K10024" s="205" t="s">
        <v>185</v>
      </c>
      <c r="M10024" s="9" t="s">
        <v>190</v>
      </c>
      <c r="N10024" s="8">
        <v>45505.8848292361</v>
      </c>
      <c r="O10024" s="8">
        <v>45505</v>
      </c>
    </row>
    <row r="10025" spans="1:15" x14ac:dyDescent="0.25">
      <c r="A10025" s="8">
        <v>45467</v>
      </c>
      <c r="B10025" s="9" t="s">
        <v>188</v>
      </c>
      <c r="C10025" s="9" t="s">
        <v>180</v>
      </c>
      <c r="D10025" s="3">
        <v>12000</v>
      </c>
      <c r="E10025" s="9" t="s">
        <v>181</v>
      </c>
      <c r="F10025" s="9" t="s">
        <v>182</v>
      </c>
      <c r="G10025" s="9" t="s">
        <v>183</v>
      </c>
      <c r="H10025" s="8">
        <v>45444</v>
      </c>
      <c r="I10025" s="8">
        <v>45467</v>
      </c>
      <c r="J10025" s="8" t="s">
        <v>8604</v>
      </c>
      <c r="K10025" s="205" t="s">
        <v>185</v>
      </c>
      <c r="M10025" s="9" t="s">
        <v>190</v>
      </c>
      <c r="N10025" s="8">
        <v>45505.8848292361</v>
      </c>
      <c r="O10025" s="8">
        <v>45505</v>
      </c>
    </row>
    <row r="10026" spans="1:15" x14ac:dyDescent="0.25">
      <c r="A10026" s="8">
        <v>45406</v>
      </c>
      <c r="B10026" s="9" t="s">
        <v>188</v>
      </c>
      <c r="C10026" s="9" t="s">
        <v>180</v>
      </c>
      <c r="D10026" s="3">
        <v>12000</v>
      </c>
      <c r="E10026" s="9" t="s">
        <v>181</v>
      </c>
      <c r="F10026" s="9" t="s">
        <v>182</v>
      </c>
      <c r="G10026" s="9" t="s">
        <v>183</v>
      </c>
      <c r="H10026" s="8">
        <v>45383</v>
      </c>
      <c r="I10026" s="8">
        <v>45404</v>
      </c>
      <c r="J10026" s="8" t="s">
        <v>707</v>
      </c>
      <c r="K10026" s="205" t="s">
        <v>185</v>
      </c>
      <c r="M10026" s="9" t="s">
        <v>190</v>
      </c>
      <c r="N10026" s="8">
        <v>45412.662961076399</v>
      </c>
      <c r="O10026" s="8">
        <v>45412</v>
      </c>
    </row>
    <row r="10027" spans="1:15" x14ac:dyDescent="0.25">
      <c r="A10027" s="8">
        <v>45373</v>
      </c>
      <c r="B10027" s="9" t="s">
        <v>188</v>
      </c>
      <c r="C10027" s="9" t="s">
        <v>180</v>
      </c>
      <c r="D10027" s="3">
        <v>12000</v>
      </c>
      <c r="E10027" s="9" t="s">
        <v>181</v>
      </c>
      <c r="F10027" s="9" t="s">
        <v>182</v>
      </c>
      <c r="G10027" s="9" t="s">
        <v>183</v>
      </c>
      <c r="H10027" s="8">
        <v>45352</v>
      </c>
      <c r="I10027" s="8">
        <v>45369</v>
      </c>
      <c r="J10027" s="8" t="s">
        <v>708</v>
      </c>
      <c r="K10027" s="205" t="s">
        <v>185</v>
      </c>
      <c r="M10027" s="9" t="s">
        <v>190</v>
      </c>
      <c r="N10027" s="8">
        <v>45385.162865138896</v>
      </c>
      <c r="O10027" s="8">
        <v>45384</v>
      </c>
    </row>
    <row r="10028" spans="1:15" x14ac:dyDescent="0.25">
      <c r="A10028" s="8">
        <v>45345</v>
      </c>
      <c r="B10028" s="9" t="s">
        <v>188</v>
      </c>
      <c r="C10028" s="9" t="s">
        <v>180</v>
      </c>
      <c r="D10028" s="3">
        <v>12000</v>
      </c>
      <c r="E10028" s="9" t="s">
        <v>181</v>
      </c>
      <c r="F10028" s="9" t="s">
        <v>182</v>
      </c>
      <c r="G10028" s="9" t="s">
        <v>183</v>
      </c>
      <c r="H10028" s="8">
        <v>45323</v>
      </c>
      <c r="I10028" s="8">
        <v>45341</v>
      </c>
      <c r="J10028" s="8" t="s">
        <v>709</v>
      </c>
      <c r="K10028" s="205" t="s">
        <v>185</v>
      </c>
      <c r="M10028" s="9" t="s">
        <v>190</v>
      </c>
      <c r="N10028" s="8">
        <v>45351.722872338003</v>
      </c>
      <c r="O10028" s="8">
        <v>45351</v>
      </c>
    </row>
    <row r="10029" spans="1:15" x14ac:dyDescent="0.25">
      <c r="A10029" s="8">
        <v>45315</v>
      </c>
      <c r="B10029" s="9" t="s">
        <v>188</v>
      </c>
      <c r="C10029" s="9" t="s">
        <v>180</v>
      </c>
      <c r="D10029" s="3">
        <v>12000</v>
      </c>
      <c r="E10029" s="9" t="s">
        <v>181</v>
      </c>
      <c r="F10029" s="9" t="s">
        <v>182</v>
      </c>
      <c r="G10029" s="9" t="s">
        <v>183</v>
      </c>
      <c r="H10029" s="8">
        <v>45292</v>
      </c>
      <c r="I10029" s="8">
        <v>45313</v>
      </c>
      <c r="J10029" s="8" t="s">
        <v>710</v>
      </c>
      <c r="K10029" s="205" t="s">
        <v>185</v>
      </c>
      <c r="M10029" s="9" t="s">
        <v>190</v>
      </c>
      <c r="N10029" s="8">
        <v>45318.192840775497</v>
      </c>
      <c r="O10029" s="8">
        <v>45317</v>
      </c>
    </row>
    <row r="10030" spans="1:15" x14ac:dyDescent="0.25">
      <c r="A10030" s="8">
        <v>45722</v>
      </c>
      <c r="B10030" s="9" t="s">
        <v>626</v>
      </c>
      <c r="C10030" s="9" t="s">
        <v>180</v>
      </c>
      <c r="D10030" s="3">
        <v>12000</v>
      </c>
      <c r="E10030" s="9" t="s">
        <v>193</v>
      </c>
      <c r="F10030" s="9" t="s">
        <v>194</v>
      </c>
      <c r="G10030" s="9" t="s">
        <v>183</v>
      </c>
      <c r="H10030" s="8">
        <v>45717</v>
      </c>
      <c r="I10030" s="8">
        <v>45719</v>
      </c>
      <c r="J10030" s="219" t="s">
        <v>13853</v>
      </c>
      <c r="K10030" s="205" t="s">
        <v>196</v>
      </c>
      <c r="M10030" s="9" t="s">
        <v>628</v>
      </c>
      <c r="N10030" s="8">
        <v>45733.5614541088</v>
      </c>
      <c r="O10030" s="8">
        <v>45733</v>
      </c>
    </row>
    <row r="10031" spans="1:15" x14ac:dyDescent="0.25">
      <c r="A10031" s="8">
        <v>45896</v>
      </c>
      <c r="B10031" s="9" t="s">
        <v>19777</v>
      </c>
      <c r="D10031" s="3">
        <v>-89</v>
      </c>
      <c r="E10031" s="9" t="s">
        <v>266</v>
      </c>
      <c r="F10031" s="9" t="s">
        <v>267</v>
      </c>
      <c r="G10031" s="9" t="s">
        <v>268</v>
      </c>
      <c r="H10031" s="8">
        <v>45870</v>
      </c>
      <c r="I10031" s="8">
        <v>45894</v>
      </c>
      <c r="J10031" s="219" t="s">
        <v>19778</v>
      </c>
      <c r="K10031" s="205" t="s">
        <v>270</v>
      </c>
      <c r="M10031" s="9" t="s">
        <v>19779</v>
      </c>
      <c r="N10031" s="8">
        <v>45929.807189814797</v>
      </c>
      <c r="O10031" s="8"/>
    </row>
    <row r="10032" spans="1:15" x14ac:dyDescent="0.25">
      <c r="A10032" s="8">
        <v>45893</v>
      </c>
      <c r="B10032" s="9" t="s">
        <v>19826</v>
      </c>
      <c r="D10032" s="3">
        <v>-93.43</v>
      </c>
      <c r="E10032" s="9" t="s">
        <v>266</v>
      </c>
      <c r="F10032" s="9" t="s">
        <v>267</v>
      </c>
      <c r="G10032" s="9" t="s">
        <v>268</v>
      </c>
      <c r="H10032" s="8">
        <v>45870</v>
      </c>
      <c r="I10032" s="8">
        <v>45887</v>
      </c>
      <c r="J10032" s="219" t="s">
        <v>19827</v>
      </c>
      <c r="K10032" s="205" t="s">
        <v>270</v>
      </c>
      <c r="M10032" s="9" t="s">
        <v>19828</v>
      </c>
      <c r="N10032" s="8">
        <v>45929.807189814797</v>
      </c>
      <c r="O10032" s="8"/>
    </row>
    <row r="10033" spans="1:15" x14ac:dyDescent="0.25">
      <c r="A10033" s="8">
        <v>45647</v>
      </c>
      <c r="B10033" s="9" t="s">
        <v>13674</v>
      </c>
      <c r="D10033" s="3">
        <v>-100</v>
      </c>
      <c r="E10033" s="9" t="s">
        <v>266</v>
      </c>
      <c r="F10033" s="9" t="s">
        <v>267</v>
      </c>
      <c r="G10033" s="9" t="s">
        <v>268</v>
      </c>
      <c r="H10033" s="8">
        <v>45627</v>
      </c>
      <c r="I10033" s="8">
        <v>45642</v>
      </c>
      <c r="J10033" s="219" t="s">
        <v>13675</v>
      </c>
      <c r="K10033" s="205" t="s">
        <v>270</v>
      </c>
      <c r="M10033" s="9" t="s">
        <v>13676</v>
      </c>
      <c r="N10033" s="8">
        <v>45706.0637561111</v>
      </c>
      <c r="O10033" s="8"/>
    </row>
    <row r="10034" spans="1:15" x14ac:dyDescent="0.25">
      <c r="A10034" s="8">
        <v>45840</v>
      </c>
      <c r="B10034" s="9" t="s">
        <v>18578</v>
      </c>
      <c r="C10034" s="9" t="s">
        <v>180</v>
      </c>
      <c r="D10034" s="3">
        <v>12235.64</v>
      </c>
      <c r="E10034" s="9" t="s">
        <v>181</v>
      </c>
      <c r="F10034" s="9" t="s">
        <v>182</v>
      </c>
      <c r="G10034" s="9" t="s">
        <v>183</v>
      </c>
      <c r="H10034" s="8">
        <v>45839</v>
      </c>
      <c r="I10034" s="8">
        <v>45838</v>
      </c>
      <c r="J10034" s="219" t="s">
        <v>18933</v>
      </c>
      <c r="K10034" s="205" t="s">
        <v>185</v>
      </c>
      <c r="M10034" s="9" t="s">
        <v>18580</v>
      </c>
      <c r="N10034" s="8">
        <v>45862.622311099498</v>
      </c>
      <c r="O10034" s="8">
        <v>45862</v>
      </c>
    </row>
    <row r="10035" spans="1:15" x14ac:dyDescent="0.25">
      <c r="A10035" s="8">
        <v>45307</v>
      </c>
      <c r="B10035" s="9" t="s">
        <v>205</v>
      </c>
      <c r="C10035" s="9" t="s">
        <v>180</v>
      </c>
      <c r="D10035" s="3">
        <v>12381.27</v>
      </c>
      <c r="E10035" s="9" t="s">
        <v>193</v>
      </c>
      <c r="F10035" s="9" t="s">
        <v>194</v>
      </c>
      <c r="G10035" s="9" t="s">
        <v>183</v>
      </c>
      <c r="H10035" s="8">
        <v>45292</v>
      </c>
      <c r="I10035" s="8">
        <v>45306</v>
      </c>
      <c r="J10035" s="8" t="s">
        <v>705</v>
      </c>
      <c r="K10035" s="205" t="s">
        <v>196</v>
      </c>
      <c r="M10035" s="9" t="s">
        <v>207</v>
      </c>
      <c r="N10035" s="8">
        <v>45318.192840775497</v>
      </c>
      <c r="O10035" s="8">
        <v>45317</v>
      </c>
    </row>
    <row r="10036" spans="1:15" x14ac:dyDescent="0.25">
      <c r="A10036" s="8">
        <v>45281</v>
      </c>
      <c r="B10036" s="9" t="s">
        <v>661</v>
      </c>
      <c r="C10036" s="9" t="s">
        <v>180</v>
      </c>
      <c r="D10036" s="3">
        <v>13000</v>
      </c>
      <c r="E10036" s="9" t="s">
        <v>193</v>
      </c>
      <c r="F10036" s="9" t="s">
        <v>194</v>
      </c>
      <c r="G10036" s="9" t="s">
        <v>183</v>
      </c>
      <c r="H10036" s="8">
        <v>45261</v>
      </c>
      <c r="I10036" s="8">
        <v>45278</v>
      </c>
      <c r="J10036" s="8" t="s">
        <v>704</v>
      </c>
      <c r="K10036" s="206" t="s">
        <v>196</v>
      </c>
      <c r="M10036" s="9" t="s">
        <v>663</v>
      </c>
      <c r="N10036" s="8">
        <v>45294.956748993056</v>
      </c>
      <c r="O10036" s="8"/>
    </row>
    <row r="10037" spans="1:15" x14ac:dyDescent="0.25">
      <c r="A10037" s="8">
        <v>45685</v>
      </c>
      <c r="B10037" s="9" t="s">
        <v>205</v>
      </c>
      <c r="C10037" s="9" t="s">
        <v>180</v>
      </c>
      <c r="D10037" s="3">
        <v>13018</v>
      </c>
      <c r="E10037" s="9" t="s">
        <v>193</v>
      </c>
      <c r="F10037" s="9" t="s">
        <v>194</v>
      </c>
      <c r="G10037" s="9" t="s">
        <v>183</v>
      </c>
      <c r="H10037" s="8">
        <v>45658</v>
      </c>
      <c r="I10037" s="8">
        <v>45684</v>
      </c>
      <c r="J10037" s="219" t="s">
        <v>13254</v>
      </c>
      <c r="K10037" s="205" t="s">
        <v>196</v>
      </c>
      <c r="M10037" s="9" t="s">
        <v>207</v>
      </c>
      <c r="N10037" s="8">
        <v>45706.0637561111</v>
      </c>
      <c r="O10037" s="8">
        <v>45705</v>
      </c>
    </row>
    <row r="10038" spans="1:15" x14ac:dyDescent="0.25">
      <c r="A10038" s="8">
        <v>45888</v>
      </c>
      <c r="B10038" s="9" t="s">
        <v>16273</v>
      </c>
      <c r="D10038" s="3">
        <v>-100</v>
      </c>
      <c r="E10038" s="9" t="s">
        <v>266</v>
      </c>
      <c r="F10038" s="9" t="s">
        <v>267</v>
      </c>
      <c r="G10038" s="9" t="s">
        <v>268</v>
      </c>
      <c r="H10038" s="8">
        <v>45870</v>
      </c>
      <c r="I10038" s="8">
        <v>45887</v>
      </c>
      <c r="J10038" s="219" t="s">
        <v>19931</v>
      </c>
      <c r="K10038" s="205" t="s">
        <v>270</v>
      </c>
      <c r="M10038" s="9" t="s">
        <v>16275</v>
      </c>
      <c r="N10038" s="8">
        <v>45929.807189814797</v>
      </c>
      <c r="O10038" s="8"/>
    </row>
    <row r="10039" spans="1:15" x14ac:dyDescent="0.25">
      <c r="A10039" s="8">
        <v>45468</v>
      </c>
      <c r="B10039" s="9" t="s">
        <v>205</v>
      </c>
      <c r="C10039" s="9" t="s">
        <v>180</v>
      </c>
      <c r="D10039" s="3">
        <v>13430.92</v>
      </c>
      <c r="E10039" s="9" t="s">
        <v>193</v>
      </c>
      <c r="F10039" s="9" t="s">
        <v>194</v>
      </c>
      <c r="G10039" s="9" t="s">
        <v>183</v>
      </c>
      <c r="H10039" s="8">
        <v>45444</v>
      </c>
      <c r="I10039" s="8">
        <v>45467</v>
      </c>
      <c r="J10039" s="8" t="s">
        <v>8583</v>
      </c>
      <c r="K10039" s="205" t="s">
        <v>196</v>
      </c>
      <c r="M10039" s="9" t="s">
        <v>207</v>
      </c>
      <c r="N10039" s="8">
        <v>45505.8848292361</v>
      </c>
      <c r="O10039" s="8">
        <v>45505</v>
      </c>
    </row>
    <row r="10040" spans="1:15" x14ac:dyDescent="0.25">
      <c r="A10040" s="8">
        <v>45741</v>
      </c>
      <c r="B10040" s="9" t="s">
        <v>10232</v>
      </c>
      <c r="D10040" s="3">
        <v>-105</v>
      </c>
      <c r="E10040" s="9" t="s">
        <v>266</v>
      </c>
      <c r="F10040" s="9" t="s">
        <v>267</v>
      </c>
      <c r="G10040" s="9" t="s">
        <v>268</v>
      </c>
      <c r="H10040" s="8">
        <v>45717</v>
      </c>
      <c r="I10040" s="8">
        <v>45740</v>
      </c>
      <c r="J10040" s="219" t="s">
        <v>15229</v>
      </c>
      <c r="K10040" s="205" t="s">
        <v>270</v>
      </c>
      <c r="M10040" s="9" t="s">
        <v>10234</v>
      </c>
      <c r="N10040" s="8">
        <v>45777.922227581003</v>
      </c>
      <c r="O10040" s="8"/>
    </row>
    <row r="10041" spans="1:15" x14ac:dyDescent="0.25">
      <c r="A10041" s="8">
        <v>45734</v>
      </c>
      <c r="B10041" s="9" t="s">
        <v>15340</v>
      </c>
      <c r="C10041" s="9" t="s">
        <v>180</v>
      </c>
      <c r="D10041" s="3">
        <v>13533.97</v>
      </c>
      <c r="E10041" s="9" t="s">
        <v>181</v>
      </c>
      <c r="F10041" s="9" t="s">
        <v>182</v>
      </c>
      <c r="G10041" s="9" t="s">
        <v>183</v>
      </c>
      <c r="H10041" s="8">
        <v>45717</v>
      </c>
      <c r="I10041" s="8">
        <v>45733</v>
      </c>
      <c r="J10041" s="219" t="s">
        <v>15341</v>
      </c>
      <c r="K10041" s="205" t="s">
        <v>185</v>
      </c>
      <c r="M10041" s="9" t="s">
        <v>15342</v>
      </c>
      <c r="N10041" s="8">
        <v>45777.922227581003</v>
      </c>
      <c r="O10041" s="8">
        <v>45777</v>
      </c>
    </row>
    <row r="10042" spans="1:15" x14ac:dyDescent="0.25">
      <c r="A10042" s="8">
        <v>45919</v>
      </c>
      <c r="B10042" s="9" t="s">
        <v>626</v>
      </c>
      <c r="C10042" s="9" t="s">
        <v>180</v>
      </c>
      <c r="D10042" s="3">
        <v>14000</v>
      </c>
      <c r="E10042" s="9" t="s">
        <v>193</v>
      </c>
      <c r="F10042" s="9" t="s">
        <v>194</v>
      </c>
      <c r="G10042" s="9" t="s">
        <v>183</v>
      </c>
      <c r="H10042" s="8">
        <v>45901</v>
      </c>
      <c r="I10042" s="8">
        <v>45915</v>
      </c>
      <c r="J10042" s="219" t="s">
        <v>19369</v>
      </c>
      <c r="K10042" s="205" t="s">
        <v>196</v>
      </c>
      <c r="M10042" s="9" t="s">
        <v>628</v>
      </c>
      <c r="N10042" s="8">
        <v>45929.807189814797</v>
      </c>
      <c r="O10042" s="8">
        <v>45929</v>
      </c>
    </row>
    <row r="10043" spans="1:15" x14ac:dyDescent="0.25">
      <c r="A10043" s="8">
        <v>45889</v>
      </c>
      <c r="B10043" s="9" t="s">
        <v>626</v>
      </c>
      <c r="C10043" s="9" t="s">
        <v>180</v>
      </c>
      <c r="D10043" s="3">
        <v>14000</v>
      </c>
      <c r="E10043" s="9" t="s">
        <v>193</v>
      </c>
      <c r="F10043" s="9" t="s">
        <v>194</v>
      </c>
      <c r="G10043" s="9" t="s">
        <v>183</v>
      </c>
      <c r="H10043" s="8">
        <v>45870</v>
      </c>
      <c r="I10043" s="8">
        <v>45887</v>
      </c>
      <c r="J10043" s="219" t="s">
        <v>19901</v>
      </c>
      <c r="K10043" s="205" t="s">
        <v>196</v>
      </c>
      <c r="M10043" s="9" t="s">
        <v>628</v>
      </c>
      <c r="N10043" s="8">
        <v>45929.807189814797</v>
      </c>
      <c r="O10043" s="8">
        <v>45929</v>
      </c>
    </row>
    <row r="10044" spans="1:15" x14ac:dyDescent="0.25">
      <c r="A10044" s="8">
        <v>45856</v>
      </c>
      <c r="B10044" s="9" t="s">
        <v>626</v>
      </c>
      <c r="C10044" s="9" t="s">
        <v>180</v>
      </c>
      <c r="D10044" s="3">
        <v>14000</v>
      </c>
      <c r="E10044" s="9" t="s">
        <v>193</v>
      </c>
      <c r="F10044" s="9" t="s">
        <v>194</v>
      </c>
      <c r="G10044" s="9" t="s">
        <v>183</v>
      </c>
      <c r="H10044" s="8">
        <v>45839</v>
      </c>
      <c r="I10044" s="8">
        <v>45852</v>
      </c>
      <c r="J10044" s="219" t="s">
        <v>18581</v>
      </c>
      <c r="K10044" s="205" t="s">
        <v>196</v>
      </c>
      <c r="M10044" s="9" t="s">
        <v>628</v>
      </c>
      <c r="N10044" s="8">
        <v>45862.622311099498</v>
      </c>
      <c r="O10044" s="8">
        <v>45862</v>
      </c>
    </row>
    <row r="10045" spans="1:15" x14ac:dyDescent="0.25">
      <c r="A10045" s="8">
        <v>45828</v>
      </c>
      <c r="B10045" s="9" t="s">
        <v>626</v>
      </c>
      <c r="C10045" s="9" t="s">
        <v>180</v>
      </c>
      <c r="D10045" s="3">
        <v>14000</v>
      </c>
      <c r="E10045" s="9" t="s">
        <v>193</v>
      </c>
      <c r="F10045" s="9" t="s">
        <v>194</v>
      </c>
      <c r="G10045" s="9" t="s">
        <v>183</v>
      </c>
      <c r="H10045" s="8">
        <v>45809</v>
      </c>
      <c r="I10045" s="8">
        <v>45824</v>
      </c>
      <c r="J10045" s="8" t="s">
        <v>17819</v>
      </c>
      <c r="K10045" s="205" t="s">
        <v>196</v>
      </c>
      <c r="M10045" s="9" t="s">
        <v>628</v>
      </c>
      <c r="N10045" s="8">
        <v>45840.490152685197</v>
      </c>
      <c r="O10045" s="8">
        <v>45840</v>
      </c>
    </row>
    <row r="10046" spans="1:15" x14ac:dyDescent="0.25">
      <c r="A10046" s="8">
        <v>45730</v>
      </c>
      <c r="B10046" s="9" t="s">
        <v>188</v>
      </c>
      <c r="C10046" s="9" t="s">
        <v>180</v>
      </c>
      <c r="D10046" s="3">
        <v>14000</v>
      </c>
      <c r="E10046" s="9" t="s">
        <v>11373</v>
      </c>
      <c r="F10046" s="9" t="s">
        <v>11374</v>
      </c>
      <c r="G10046" s="9" t="s">
        <v>183</v>
      </c>
      <c r="H10046" s="8">
        <v>45717</v>
      </c>
      <c r="I10046" s="8">
        <v>45726</v>
      </c>
      <c r="J10046" s="219" t="s">
        <v>13768</v>
      </c>
      <c r="K10046" s="205" t="s">
        <v>11376</v>
      </c>
      <c r="M10046" s="9" t="s">
        <v>190</v>
      </c>
      <c r="N10046" s="8">
        <v>45733.5614541088</v>
      </c>
      <c r="O10046" s="8">
        <v>45733</v>
      </c>
    </row>
    <row r="10047" spans="1:15" x14ac:dyDescent="0.25">
      <c r="A10047" s="8">
        <v>45797</v>
      </c>
      <c r="B10047" s="9" t="s">
        <v>626</v>
      </c>
      <c r="C10047" s="9" t="s">
        <v>180</v>
      </c>
      <c r="D10047" s="3">
        <v>14000</v>
      </c>
      <c r="E10047" s="9" t="s">
        <v>193</v>
      </c>
      <c r="F10047" s="9" t="s">
        <v>194</v>
      </c>
      <c r="G10047" s="9" t="s">
        <v>183</v>
      </c>
      <c r="H10047" s="8">
        <v>45778</v>
      </c>
      <c r="I10047" s="8">
        <v>45796</v>
      </c>
      <c r="J10047" s="8" t="s">
        <v>16227</v>
      </c>
      <c r="K10047" s="205" t="s">
        <v>196</v>
      </c>
      <c r="M10047" s="9" t="s">
        <v>628</v>
      </c>
      <c r="N10047" s="8">
        <v>45809.629870740697</v>
      </c>
      <c r="O10047" s="8">
        <v>45809</v>
      </c>
    </row>
    <row r="10048" spans="1:15" x14ac:dyDescent="0.25">
      <c r="A10048" s="8">
        <v>45764</v>
      </c>
      <c r="B10048" s="9" t="s">
        <v>626</v>
      </c>
      <c r="C10048" s="9" t="s">
        <v>180</v>
      </c>
      <c r="D10048" s="3">
        <v>14000</v>
      </c>
      <c r="E10048" s="9" t="s">
        <v>193</v>
      </c>
      <c r="F10048" s="9" t="s">
        <v>194</v>
      </c>
      <c r="G10048" s="9" t="s">
        <v>183</v>
      </c>
      <c r="H10048" s="8">
        <v>45748</v>
      </c>
      <c r="I10048" s="8">
        <v>45761</v>
      </c>
      <c r="J10048" s="219" t="s">
        <v>14705</v>
      </c>
      <c r="K10048" s="205" t="s">
        <v>196</v>
      </c>
      <c r="M10048" s="9" t="s">
        <v>628</v>
      </c>
      <c r="N10048" s="8">
        <v>45777.922227581003</v>
      </c>
      <c r="O10048" s="8">
        <v>45777</v>
      </c>
    </row>
    <row r="10049" spans="1:15" x14ac:dyDescent="0.25">
      <c r="A10049" s="8">
        <v>45736</v>
      </c>
      <c r="B10049" s="9" t="s">
        <v>626</v>
      </c>
      <c r="C10049" s="9" t="s">
        <v>180</v>
      </c>
      <c r="D10049" s="3">
        <v>14000</v>
      </c>
      <c r="E10049" s="9" t="s">
        <v>193</v>
      </c>
      <c r="F10049" s="9" t="s">
        <v>194</v>
      </c>
      <c r="G10049" s="9" t="s">
        <v>183</v>
      </c>
      <c r="H10049" s="8">
        <v>45717</v>
      </c>
      <c r="I10049" s="8">
        <v>45733</v>
      </c>
      <c r="J10049" s="219" t="s">
        <v>15292</v>
      </c>
      <c r="K10049" s="205" t="s">
        <v>196</v>
      </c>
      <c r="M10049" s="9" t="s">
        <v>628</v>
      </c>
      <c r="N10049" s="8">
        <v>45777.922227581003</v>
      </c>
      <c r="O10049" s="8">
        <v>45777</v>
      </c>
    </row>
    <row r="10050" spans="1:15" x14ac:dyDescent="0.25">
      <c r="A10050" s="8">
        <v>45708</v>
      </c>
      <c r="B10050" s="9" t="s">
        <v>626</v>
      </c>
      <c r="C10050" s="9" t="s">
        <v>180</v>
      </c>
      <c r="D10050" s="3">
        <v>14000</v>
      </c>
      <c r="E10050" s="9" t="s">
        <v>193</v>
      </c>
      <c r="F10050" s="9" t="s">
        <v>194</v>
      </c>
      <c r="G10050" s="9" t="s">
        <v>183</v>
      </c>
      <c r="H10050" s="8">
        <v>45689</v>
      </c>
      <c r="I10050" s="8">
        <v>45705</v>
      </c>
      <c r="J10050" s="219" t="s">
        <v>14072</v>
      </c>
      <c r="K10050" s="205" t="s">
        <v>196</v>
      </c>
      <c r="M10050" s="9" t="s">
        <v>628</v>
      </c>
      <c r="N10050" s="8">
        <v>45733.5614541088</v>
      </c>
      <c r="O10050" s="8">
        <v>45733</v>
      </c>
    </row>
    <row r="10051" spans="1:15" x14ac:dyDescent="0.25">
      <c r="A10051" s="8">
        <v>45674</v>
      </c>
      <c r="B10051" s="9" t="s">
        <v>626</v>
      </c>
      <c r="C10051" s="9" t="s">
        <v>180</v>
      </c>
      <c r="D10051" s="3">
        <v>14000</v>
      </c>
      <c r="E10051" s="9" t="s">
        <v>193</v>
      </c>
      <c r="F10051" s="9" t="s">
        <v>194</v>
      </c>
      <c r="G10051" s="9" t="s">
        <v>183</v>
      </c>
      <c r="H10051" s="8">
        <v>45658</v>
      </c>
      <c r="I10051" s="8">
        <v>45670</v>
      </c>
      <c r="J10051" s="219" t="s">
        <v>13373</v>
      </c>
      <c r="K10051" s="205" t="s">
        <v>196</v>
      </c>
      <c r="M10051" s="9" t="s">
        <v>628</v>
      </c>
      <c r="N10051" s="8">
        <v>45706.0637561111</v>
      </c>
      <c r="O10051" s="8">
        <v>45705</v>
      </c>
    </row>
    <row r="10052" spans="1:15" x14ac:dyDescent="0.25">
      <c r="A10052" s="8">
        <v>45646</v>
      </c>
      <c r="B10052" s="9" t="s">
        <v>626</v>
      </c>
      <c r="C10052" s="9" t="s">
        <v>180</v>
      </c>
      <c r="D10052" s="3">
        <v>14000</v>
      </c>
      <c r="E10052" s="9" t="s">
        <v>193</v>
      </c>
      <c r="F10052" s="9" t="s">
        <v>194</v>
      </c>
      <c r="G10052" s="9" t="s">
        <v>183</v>
      </c>
      <c r="H10052" s="8">
        <v>45627</v>
      </c>
      <c r="I10052" s="8">
        <v>45642</v>
      </c>
      <c r="J10052" s="219" t="s">
        <v>12692</v>
      </c>
      <c r="K10052" s="205" t="s">
        <v>196</v>
      </c>
      <c r="M10052" s="9" t="s">
        <v>628</v>
      </c>
      <c r="N10052" s="8">
        <v>45681.075335370399</v>
      </c>
      <c r="O10052" s="8">
        <v>45681</v>
      </c>
    </row>
    <row r="10053" spans="1:15" x14ac:dyDescent="0.25">
      <c r="A10053" s="8">
        <v>45616</v>
      </c>
      <c r="B10053" s="9" t="s">
        <v>626</v>
      </c>
      <c r="C10053" s="9" t="s">
        <v>180</v>
      </c>
      <c r="D10053" s="3">
        <v>14000</v>
      </c>
      <c r="E10053" s="9" t="s">
        <v>193</v>
      </c>
      <c r="F10053" s="9" t="s">
        <v>194</v>
      </c>
      <c r="G10053" s="9" t="s">
        <v>183</v>
      </c>
      <c r="H10053" s="8">
        <v>45597</v>
      </c>
      <c r="I10053" s="8">
        <v>45614</v>
      </c>
      <c r="J10053" s="219" t="s">
        <v>11657</v>
      </c>
      <c r="K10053" s="205" t="s">
        <v>196</v>
      </c>
      <c r="M10053" s="9" t="s">
        <v>628</v>
      </c>
      <c r="N10053" s="8">
        <v>45635.715607696802</v>
      </c>
      <c r="O10053" s="8">
        <v>45635</v>
      </c>
    </row>
    <row r="10054" spans="1:15" x14ac:dyDescent="0.25">
      <c r="A10054" s="8">
        <v>45583</v>
      </c>
      <c r="B10054" s="9" t="s">
        <v>626</v>
      </c>
      <c r="C10054" s="9" t="s">
        <v>180</v>
      </c>
      <c r="D10054" s="3">
        <v>14000</v>
      </c>
      <c r="E10054" s="9" t="s">
        <v>193</v>
      </c>
      <c r="F10054" s="9" t="s">
        <v>194</v>
      </c>
      <c r="G10054" s="9" t="s">
        <v>183</v>
      </c>
      <c r="H10054" s="8">
        <v>45566</v>
      </c>
      <c r="I10054" s="8">
        <v>45579</v>
      </c>
      <c r="J10054" s="219" t="s">
        <v>11182</v>
      </c>
      <c r="K10054" s="205" t="s">
        <v>196</v>
      </c>
      <c r="M10054" s="9" t="s">
        <v>628</v>
      </c>
      <c r="N10054" s="8">
        <v>45594.789547013897</v>
      </c>
      <c r="O10054" s="8">
        <v>45594</v>
      </c>
    </row>
    <row r="10055" spans="1:15" x14ac:dyDescent="0.25">
      <c r="A10055" s="8">
        <v>45555</v>
      </c>
      <c r="B10055" s="9" t="s">
        <v>626</v>
      </c>
      <c r="C10055" s="9" t="s">
        <v>180</v>
      </c>
      <c r="D10055" s="3">
        <v>14000</v>
      </c>
      <c r="E10055" s="9" t="s">
        <v>193</v>
      </c>
      <c r="F10055" s="9" t="s">
        <v>194</v>
      </c>
      <c r="G10055" s="9" t="s">
        <v>183</v>
      </c>
      <c r="H10055" s="8">
        <v>45536</v>
      </c>
      <c r="I10055" s="8">
        <v>45551</v>
      </c>
      <c r="J10055" s="8" t="s">
        <v>10310</v>
      </c>
      <c r="K10055" s="220" t="s">
        <v>196</v>
      </c>
      <c r="M10055" s="9" t="s">
        <v>628</v>
      </c>
      <c r="N10055" s="8">
        <v>45575.565837071801</v>
      </c>
      <c r="O10055" s="8">
        <v>45575</v>
      </c>
    </row>
    <row r="10056" spans="1:15" x14ac:dyDescent="0.25">
      <c r="A10056" s="8">
        <v>45733</v>
      </c>
      <c r="B10056" s="9" t="s">
        <v>10232</v>
      </c>
      <c r="D10056" s="3">
        <v>-105</v>
      </c>
      <c r="E10056" s="9" t="s">
        <v>266</v>
      </c>
      <c r="F10056" s="9" t="s">
        <v>267</v>
      </c>
      <c r="G10056" s="9" t="s">
        <v>268</v>
      </c>
      <c r="H10056" s="8">
        <v>45717</v>
      </c>
      <c r="I10056" s="8">
        <v>45733</v>
      </c>
      <c r="J10056" s="219" t="s">
        <v>15371</v>
      </c>
      <c r="K10056" s="205" t="s">
        <v>270</v>
      </c>
      <c r="M10056" s="9" t="s">
        <v>10234</v>
      </c>
      <c r="N10056" s="8">
        <v>45777.922227581003</v>
      </c>
      <c r="O10056" s="8"/>
    </row>
    <row r="10057" spans="1:15" x14ac:dyDescent="0.25">
      <c r="A10057" s="8">
        <v>45790</v>
      </c>
      <c r="B10057" s="9" t="s">
        <v>179</v>
      </c>
      <c r="C10057" s="9" t="s">
        <v>180</v>
      </c>
      <c r="D10057" s="3">
        <v>14311.68</v>
      </c>
      <c r="E10057" s="9" t="s">
        <v>181</v>
      </c>
      <c r="F10057" s="9" t="s">
        <v>182</v>
      </c>
      <c r="G10057" s="9" t="s">
        <v>183</v>
      </c>
      <c r="H10057" s="8">
        <v>45778</v>
      </c>
      <c r="I10057" s="8">
        <v>45789</v>
      </c>
      <c r="J10057" s="8" t="s">
        <v>16325</v>
      </c>
      <c r="K10057" s="205" t="s">
        <v>185</v>
      </c>
      <c r="M10057" s="9" t="s">
        <v>186</v>
      </c>
      <c r="N10057" s="8">
        <v>45809.629870740697</v>
      </c>
      <c r="O10057" s="8">
        <v>45809</v>
      </c>
    </row>
    <row r="10058" spans="1:15" x14ac:dyDescent="0.25">
      <c r="A10058" s="8">
        <v>45839</v>
      </c>
      <c r="B10058" s="9" t="s">
        <v>18977</v>
      </c>
      <c r="D10058" s="3">
        <v>-200</v>
      </c>
      <c r="E10058" s="9" t="s">
        <v>193</v>
      </c>
      <c r="F10058" s="9" t="s">
        <v>194</v>
      </c>
      <c r="G10058" s="9" t="s">
        <v>183</v>
      </c>
      <c r="H10058" s="8">
        <v>45839</v>
      </c>
      <c r="I10058" s="8">
        <v>45838</v>
      </c>
      <c r="J10058" s="219" t="s">
        <v>18978</v>
      </c>
      <c r="K10058" s="205" t="s">
        <v>196</v>
      </c>
      <c r="M10058" s="9" t="s">
        <v>18979</v>
      </c>
      <c r="N10058" s="8">
        <v>45862.622311099498</v>
      </c>
      <c r="O10058" s="8"/>
    </row>
    <row r="10059" spans="1:15" x14ac:dyDescent="0.25">
      <c r="A10059" s="8">
        <v>45397</v>
      </c>
      <c r="B10059" s="9" t="s">
        <v>697</v>
      </c>
      <c r="C10059" s="9" t="s">
        <v>180</v>
      </c>
      <c r="D10059" s="3">
        <v>14384.9</v>
      </c>
      <c r="E10059" s="9" t="s">
        <v>181</v>
      </c>
      <c r="F10059" s="9" t="s">
        <v>182</v>
      </c>
      <c r="G10059" s="9" t="s">
        <v>183</v>
      </c>
      <c r="H10059" s="8">
        <v>45383</v>
      </c>
      <c r="I10059" s="8">
        <v>45397</v>
      </c>
      <c r="J10059" s="219" t="s">
        <v>698</v>
      </c>
      <c r="K10059" s="205" t="s">
        <v>185</v>
      </c>
      <c r="M10059" s="9" t="s">
        <v>699</v>
      </c>
      <c r="N10059" s="8">
        <v>45402.639274791698</v>
      </c>
      <c r="O10059" s="8">
        <v>45402</v>
      </c>
    </row>
    <row r="10060" spans="1:15" x14ac:dyDescent="0.25">
      <c r="A10060" s="8">
        <v>45679</v>
      </c>
      <c r="B10060" s="9" t="s">
        <v>205</v>
      </c>
      <c r="C10060" s="9" t="s">
        <v>180</v>
      </c>
      <c r="D10060" s="3">
        <v>14434.45</v>
      </c>
      <c r="E10060" s="9" t="s">
        <v>193</v>
      </c>
      <c r="F10060" s="9" t="s">
        <v>194</v>
      </c>
      <c r="G10060" s="9" t="s">
        <v>183</v>
      </c>
      <c r="H10060" s="8">
        <v>45658</v>
      </c>
      <c r="I10060" s="8">
        <v>45677</v>
      </c>
      <c r="J10060" s="219" t="s">
        <v>13318</v>
      </c>
      <c r="K10060" s="205" t="s">
        <v>196</v>
      </c>
      <c r="M10060" s="9" t="s">
        <v>207</v>
      </c>
      <c r="N10060" s="8">
        <v>45706.0637561111</v>
      </c>
      <c r="O10060" s="8">
        <v>45705</v>
      </c>
    </row>
    <row r="10061" spans="1:15" x14ac:dyDescent="0.25">
      <c r="A10061" s="8">
        <v>45859</v>
      </c>
      <c r="B10061" s="9" t="s">
        <v>20307</v>
      </c>
      <c r="D10061" s="3">
        <v>-200</v>
      </c>
      <c r="E10061" s="9" t="s">
        <v>193</v>
      </c>
      <c r="F10061" s="9" t="s">
        <v>194</v>
      </c>
      <c r="G10061" s="9" t="s">
        <v>183</v>
      </c>
      <c r="H10061" s="8">
        <v>45839</v>
      </c>
      <c r="I10061" s="8">
        <v>45859</v>
      </c>
      <c r="J10061" s="219" t="s">
        <v>20308</v>
      </c>
      <c r="K10061" s="205" t="s">
        <v>196</v>
      </c>
      <c r="M10061" s="9" t="s">
        <v>20309</v>
      </c>
      <c r="N10061" s="8">
        <v>45929.807189814797</v>
      </c>
      <c r="O10061" s="8"/>
    </row>
    <row r="10062" spans="1:15" x14ac:dyDescent="0.25">
      <c r="A10062" s="8">
        <v>45735</v>
      </c>
      <c r="B10062" s="9" t="s">
        <v>179</v>
      </c>
      <c r="C10062" s="9" t="s">
        <v>180</v>
      </c>
      <c r="D10062" s="3">
        <v>14904.94</v>
      </c>
      <c r="E10062" s="9" t="s">
        <v>181</v>
      </c>
      <c r="F10062" s="9" t="s">
        <v>182</v>
      </c>
      <c r="G10062" s="9" t="s">
        <v>183</v>
      </c>
      <c r="H10062" s="8">
        <v>45717</v>
      </c>
      <c r="I10062" s="8">
        <v>45733</v>
      </c>
      <c r="J10062" s="219" t="s">
        <v>15318</v>
      </c>
      <c r="K10062" s="205" t="s">
        <v>185</v>
      </c>
      <c r="M10062" s="9" t="s">
        <v>186</v>
      </c>
      <c r="N10062" s="8">
        <v>45777.922227581003</v>
      </c>
      <c r="O10062" s="8">
        <v>45777</v>
      </c>
    </row>
    <row r="10063" spans="1:15" x14ac:dyDescent="0.25">
      <c r="A10063" s="8">
        <v>45456</v>
      </c>
      <c r="B10063" s="9" t="s">
        <v>179</v>
      </c>
      <c r="C10063" s="9" t="s">
        <v>180</v>
      </c>
      <c r="D10063" s="3">
        <v>14997.68</v>
      </c>
      <c r="E10063" s="9" t="s">
        <v>181</v>
      </c>
      <c r="F10063" s="9" t="s">
        <v>182</v>
      </c>
      <c r="G10063" s="9" t="s">
        <v>183</v>
      </c>
      <c r="H10063" s="8">
        <v>45444</v>
      </c>
      <c r="I10063" s="8">
        <v>45453</v>
      </c>
      <c r="J10063" s="8" t="s">
        <v>235</v>
      </c>
      <c r="K10063" s="205" t="s">
        <v>185</v>
      </c>
      <c r="M10063" s="9" t="s">
        <v>186</v>
      </c>
      <c r="N10063" s="8">
        <v>45460.791518807899</v>
      </c>
      <c r="O10063" s="8">
        <v>45460</v>
      </c>
    </row>
    <row r="10064" spans="1:15" x14ac:dyDescent="0.25">
      <c r="A10064" s="8">
        <v>45456</v>
      </c>
      <c r="B10064" s="9" t="s">
        <v>188</v>
      </c>
      <c r="C10064" s="9" t="s">
        <v>180</v>
      </c>
      <c r="D10064" s="3">
        <v>14997.68</v>
      </c>
      <c r="E10064" s="9" t="s">
        <v>181</v>
      </c>
      <c r="F10064" s="9" t="s">
        <v>182</v>
      </c>
      <c r="G10064" s="9" t="s">
        <v>183</v>
      </c>
      <c r="H10064" s="8">
        <v>45444</v>
      </c>
      <c r="I10064" s="8">
        <v>45453</v>
      </c>
      <c r="J10064" s="8" t="s">
        <v>251</v>
      </c>
      <c r="K10064" s="205" t="s">
        <v>185</v>
      </c>
      <c r="M10064" s="9" t="s">
        <v>190</v>
      </c>
      <c r="N10064" s="8">
        <v>45460.791518807899</v>
      </c>
      <c r="O10064" s="8">
        <v>45460</v>
      </c>
    </row>
    <row r="10065" spans="1:15" x14ac:dyDescent="0.25">
      <c r="A10065" s="8">
        <v>45840</v>
      </c>
      <c r="B10065" s="9" t="s">
        <v>179</v>
      </c>
      <c r="C10065" s="9" t="s">
        <v>180</v>
      </c>
      <c r="D10065" s="3">
        <v>15000</v>
      </c>
      <c r="E10065" s="9" t="s">
        <v>181</v>
      </c>
      <c r="F10065" s="9" t="s">
        <v>182</v>
      </c>
      <c r="G10065" s="9" t="s">
        <v>183</v>
      </c>
      <c r="H10065" s="8">
        <v>45839</v>
      </c>
      <c r="I10065" s="8">
        <v>45838</v>
      </c>
      <c r="J10065" s="219" t="s">
        <v>18928</v>
      </c>
      <c r="K10065" s="205" t="s">
        <v>185</v>
      </c>
      <c r="M10065" s="9" t="s">
        <v>186</v>
      </c>
      <c r="N10065" s="8">
        <v>45862.622311099498</v>
      </c>
      <c r="O10065" s="8">
        <v>45862</v>
      </c>
    </row>
    <row r="10066" spans="1:15" x14ac:dyDescent="0.25">
      <c r="A10066" s="8">
        <v>45839</v>
      </c>
      <c r="B10066" s="9" t="s">
        <v>629</v>
      </c>
      <c r="C10066" s="9" t="s">
        <v>180</v>
      </c>
      <c r="D10066" s="3">
        <v>15000</v>
      </c>
      <c r="E10066" s="9" t="s">
        <v>181</v>
      </c>
      <c r="F10066" s="9" t="s">
        <v>182</v>
      </c>
      <c r="G10066" s="9" t="s">
        <v>183</v>
      </c>
      <c r="H10066" s="8">
        <v>45839</v>
      </c>
      <c r="I10066" s="8">
        <v>45838</v>
      </c>
      <c r="J10066" s="219" t="s">
        <v>18959</v>
      </c>
      <c r="K10066" s="205" t="s">
        <v>185</v>
      </c>
      <c r="M10066" s="9" t="s">
        <v>631</v>
      </c>
      <c r="N10066" s="8">
        <v>45862.622311099498</v>
      </c>
      <c r="O10066" s="8">
        <v>45862</v>
      </c>
    </row>
    <row r="10067" spans="1:15" x14ac:dyDescent="0.25">
      <c r="A10067" s="8">
        <v>45839</v>
      </c>
      <c r="B10067" s="9" t="s">
        <v>626</v>
      </c>
      <c r="C10067" s="9" t="s">
        <v>180</v>
      </c>
      <c r="D10067" s="3">
        <v>15000</v>
      </c>
      <c r="E10067" s="9" t="s">
        <v>11373</v>
      </c>
      <c r="F10067" s="9" t="s">
        <v>11374</v>
      </c>
      <c r="G10067" s="9" t="s">
        <v>183</v>
      </c>
      <c r="H10067" s="8">
        <v>45839</v>
      </c>
      <c r="I10067" s="8">
        <v>45838</v>
      </c>
      <c r="J10067" s="219" t="s">
        <v>18988</v>
      </c>
      <c r="K10067" s="205" t="s">
        <v>11376</v>
      </c>
      <c r="M10067" s="9" t="s">
        <v>628</v>
      </c>
      <c r="N10067" s="8">
        <v>45862.622311099498</v>
      </c>
      <c r="O10067" s="8">
        <v>45862</v>
      </c>
    </row>
    <row r="10068" spans="1:15" x14ac:dyDescent="0.25">
      <c r="A10068" s="8">
        <v>45401</v>
      </c>
      <c r="B10068" s="9" t="s">
        <v>179</v>
      </c>
      <c r="C10068" s="9" t="s">
        <v>180</v>
      </c>
      <c r="D10068" s="3">
        <v>15292.3</v>
      </c>
      <c r="E10068" s="9" t="s">
        <v>181</v>
      </c>
      <c r="F10068" s="9" t="s">
        <v>182</v>
      </c>
      <c r="G10068" s="9" t="s">
        <v>183</v>
      </c>
      <c r="H10068" s="8">
        <v>45383</v>
      </c>
      <c r="I10068" s="8">
        <v>45397</v>
      </c>
      <c r="J10068" s="8" t="s">
        <v>695</v>
      </c>
      <c r="K10068" s="205" t="s">
        <v>185</v>
      </c>
      <c r="M10068" s="9" t="s">
        <v>186</v>
      </c>
      <c r="N10068" s="8">
        <v>45412.662961076399</v>
      </c>
      <c r="O10068" s="8">
        <v>45412</v>
      </c>
    </row>
    <row r="10069" spans="1:15" x14ac:dyDescent="0.25">
      <c r="A10069" s="8">
        <v>45309</v>
      </c>
      <c r="B10069" s="9" t="s">
        <v>692</v>
      </c>
      <c r="C10069" s="9" t="s">
        <v>180</v>
      </c>
      <c r="D10069" s="3">
        <v>15323.07</v>
      </c>
      <c r="E10069" s="9" t="s">
        <v>181</v>
      </c>
      <c r="F10069" s="9" t="s">
        <v>182</v>
      </c>
      <c r="G10069" s="9" t="s">
        <v>183</v>
      </c>
      <c r="H10069" s="8">
        <v>45292</v>
      </c>
      <c r="I10069" s="8">
        <v>45306</v>
      </c>
      <c r="J10069" s="8" t="s">
        <v>693</v>
      </c>
      <c r="K10069" s="206" t="s">
        <v>185</v>
      </c>
      <c r="M10069" s="9" t="s">
        <v>694</v>
      </c>
      <c r="N10069" s="8">
        <v>45318.192840775497</v>
      </c>
      <c r="O10069" s="8">
        <v>45317</v>
      </c>
    </row>
    <row r="10070" spans="1:15" x14ac:dyDescent="0.25">
      <c r="A10070" s="8">
        <v>45510</v>
      </c>
      <c r="B10070" s="9" t="s">
        <v>770</v>
      </c>
      <c r="C10070" s="9" t="s">
        <v>180</v>
      </c>
      <c r="D10070" s="3">
        <v>15382.06</v>
      </c>
      <c r="E10070" s="9" t="s">
        <v>771</v>
      </c>
      <c r="F10070" s="9" t="s">
        <v>772</v>
      </c>
      <c r="G10070" s="9" t="s">
        <v>183</v>
      </c>
      <c r="H10070" s="8">
        <v>45505</v>
      </c>
      <c r="I10070" s="8">
        <v>45509</v>
      </c>
      <c r="J10070" s="8" t="s">
        <v>9421</v>
      </c>
      <c r="K10070" s="205" t="s">
        <v>774</v>
      </c>
      <c r="M10070" s="9" t="s">
        <v>775</v>
      </c>
      <c r="N10070" s="8">
        <v>45534.648212951397</v>
      </c>
      <c r="O10070" s="8"/>
    </row>
    <row r="10071" spans="1:15" x14ac:dyDescent="0.25">
      <c r="A10071" s="8">
        <v>45401</v>
      </c>
      <c r="B10071" s="9" t="s">
        <v>689</v>
      </c>
      <c r="C10071" s="9" t="s">
        <v>180</v>
      </c>
      <c r="D10071" s="3">
        <v>15556.37</v>
      </c>
      <c r="E10071" s="9" t="s">
        <v>181</v>
      </c>
      <c r="F10071" s="9" t="s">
        <v>182</v>
      </c>
      <c r="G10071" s="9" t="s">
        <v>183</v>
      </c>
      <c r="H10071" s="8">
        <v>45383</v>
      </c>
      <c r="I10071" s="8">
        <v>45397</v>
      </c>
      <c r="J10071" s="8" t="s">
        <v>690</v>
      </c>
      <c r="K10071" s="205" t="s">
        <v>185</v>
      </c>
      <c r="M10071" s="9" t="s">
        <v>691</v>
      </c>
      <c r="N10071" s="8">
        <v>45412.662961076399</v>
      </c>
      <c r="O10071" s="8">
        <v>45412</v>
      </c>
    </row>
    <row r="10072" spans="1:15" x14ac:dyDescent="0.25">
      <c r="A10072" s="8">
        <v>45719</v>
      </c>
      <c r="B10072" s="9" t="s">
        <v>9970</v>
      </c>
      <c r="C10072" s="9" t="s">
        <v>180</v>
      </c>
      <c r="D10072" s="3">
        <v>16770.34</v>
      </c>
      <c r="E10072" s="9" t="s">
        <v>771</v>
      </c>
      <c r="F10072" s="9" t="s">
        <v>772</v>
      </c>
      <c r="G10072" s="9" t="s">
        <v>183</v>
      </c>
      <c r="H10072" s="8">
        <v>45717</v>
      </c>
      <c r="I10072" s="8">
        <v>45719</v>
      </c>
      <c r="J10072" s="219" t="s">
        <v>13898</v>
      </c>
      <c r="K10072" s="205" t="s">
        <v>774</v>
      </c>
      <c r="M10072" s="9" t="s">
        <v>9972</v>
      </c>
      <c r="N10072" s="8">
        <v>45733.5614541088</v>
      </c>
      <c r="O10072" s="8"/>
    </row>
    <row r="10073" spans="1:15" x14ac:dyDescent="0.25">
      <c r="A10073" s="8">
        <v>45399</v>
      </c>
      <c r="B10073" s="9" t="s">
        <v>179</v>
      </c>
      <c r="C10073" s="9" t="s">
        <v>180</v>
      </c>
      <c r="D10073" s="3">
        <v>17375.009999999998</v>
      </c>
      <c r="E10073" s="9" t="s">
        <v>181</v>
      </c>
      <c r="F10073" s="9" t="s">
        <v>182</v>
      </c>
      <c r="G10073" s="9" t="s">
        <v>183</v>
      </c>
      <c r="H10073" s="8">
        <v>45383</v>
      </c>
      <c r="I10073" s="8">
        <v>45397</v>
      </c>
      <c r="J10073" s="8" t="s">
        <v>688</v>
      </c>
      <c r="K10073" s="205" t="s">
        <v>185</v>
      </c>
      <c r="M10073" s="9" t="s">
        <v>186</v>
      </c>
      <c r="N10073" s="8">
        <v>45402.639274791698</v>
      </c>
      <c r="O10073" s="8">
        <v>45402</v>
      </c>
    </row>
    <row r="10074" spans="1:15" x14ac:dyDescent="0.25">
      <c r="A10074" s="8">
        <v>45889</v>
      </c>
      <c r="B10074" s="9" t="s">
        <v>18578</v>
      </c>
      <c r="C10074" s="9" t="s">
        <v>180</v>
      </c>
      <c r="D10074" s="3">
        <v>18000</v>
      </c>
      <c r="E10074" s="9" t="s">
        <v>181</v>
      </c>
      <c r="F10074" s="9" t="s">
        <v>182</v>
      </c>
      <c r="G10074" s="9" t="s">
        <v>183</v>
      </c>
      <c r="H10074" s="8">
        <v>45870</v>
      </c>
      <c r="I10074" s="8">
        <v>45887</v>
      </c>
      <c r="J10074" s="219" t="s">
        <v>19900</v>
      </c>
      <c r="K10074" s="205" t="s">
        <v>185</v>
      </c>
      <c r="M10074" s="9" t="s">
        <v>18580</v>
      </c>
      <c r="N10074" s="8">
        <v>45929.807189814797</v>
      </c>
      <c r="O10074" s="8">
        <v>45929</v>
      </c>
    </row>
    <row r="10075" spans="1:15" x14ac:dyDescent="0.25">
      <c r="A10075" s="8">
        <v>45856</v>
      </c>
      <c r="B10075" s="9" t="s">
        <v>18578</v>
      </c>
      <c r="C10075" s="9" t="s">
        <v>180</v>
      </c>
      <c r="D10075" s="3">
        <v>18000</v>
      </c>
      <c r="E10075" s="9" t="s">
        <v>181</v>
      </c>
      <c r="F10075" s="9" t="s">
        <v>182</v>
      </c>
      <c r="G10075" s="9" t="s">
        <v>183</v>
      </c>
      <c r="H10075" s="8">
        <v>45839</v>
      </c>
      <c r="I10075" s="8">
        <v>45852</v>
      </c>
      <c r="J10075" s="219" t="s">
        <v>18579</v>
      </c>
      <c r="K10075" s="205" t="s">
        <v>185</v>
      </c>
      <c r="M10075" s="9" t="s">
        <v>18580</v>
      </c>
      <c r="N10075" s="8">
        <v>45862.622311099498</v>
      </c>
      <c r="O10075" s="8">
        <v>45862</v>
      </c>
    </row>
    <row r="10076" spans="1:15" x14ac:dyDescent="0.25">
      <c r="A10076" s="8">
        <v>45797</v>
      </c>
      <c r="B10076" s="9" t="s">
        <v>188</v>
      </c>
      <c r="C10076" s="9" t="s">
        <v>180</v>
      </c>
      <c r="D10076" s="3">
        <v>18000</v>
      </c>
      <c r="E10076" s="9" t="s">
        <v>181</v>
      </c>
      <c r="F10076" s="9" t="s">
        <v>182</v>
      </c>
      <c r="G10076" s="9" t="s">
        <v>183</v>
      </c>
      <c r="H10076" s="8">
        <v>45778</v>
      </c>
      <c r="I10076" s="8">
        <v>45796</v>
      </c>
      <c r="J10076" s="8" t="s">
        <v>16226</v>
      </c>
      <c r="K10076" s="205" t="s">
        <v>185</v>
      </c>
      <c r="M10076" s="9" t="s">
        <v>190</v>
      </c>
      <c r="N10076" s="8">
        <v>45809.629870740697</v>
      </c>
      <c r="O10076" s="8">
        <v>45809</v>
      </c>
    </row>
    <row r="10077" spans="1:15" x14ac:dyDescent="0.25">
      <c r="A10077" s="8">
        <v>45764</v>
      </c>
      <c r="B10077" s="9" t="s">
        <v>188</v>
      </c>
      <c r="C10077" s="9" t="s">
        <v>180</v>
      </c>
      <c r="D10077" s="3">
        <v>18000</v>
      </c>
      <c r="E10077" s="9" t="s">
        <v>181</v>
      </c>
      <c r="F10077" s="9" t="s">
        <v>182</v>
      </c>
      <c r="G10077" s="9" t="s">
        <v>183</v>
      </c>
      <c r="H10077" s="8">
        <v>45748</v>
      </c>
      <c r="I10077" s="8">
        <v>45761</v>
      </c>
      <c r="J10077" s="219" t="s">
        <v>14703</v>
      </c>
      <c r="K10077" s="205" t="s">
        <v>185</v>
      </c>
      <c r="M10077" s="9" t="s">
        <v>190</v>
      </c>
      <c r="N10077" s="8">
        <v>45777.922227581003</v>
      </c>
      <c r="O10077" s="8">
        <v>45777</v>
      </c>
    </row>
    <row r="10078" spans="1:15" x14ac:dyDescent="0.25">
      <c r="A10078" s="8">
        <v>45736</v>
      </c>
      <c r="B10078" s="9" t="s">
        <v>188</v>
      </c>
      <c r="C10078" s="9" t="s">
        <v>180</v>
      </c>
      <c r="D10078" s="3">
        <v>18000</v>
      </c>
      <c r="E10078" s="9" t="s">
        <v>181</v>
      </c>
      <c r="F10078" s="9" t="s">
        <v>182</v>
      </c>
      <c r="G10078" s="9" t="s">
        <v>183</v>
      </c>
      <c r="H10078" s="8">
        <v>45717</v>
      </c>
      <c r="I10078" s="8">
        <v>45733</v>
      </c>
      <c r="J10078" s="219" t="s">
        <v>15291</v>
      </c>
      <c r="K10078" s="205" t="s">
        <v>185</v>
      </c>
      <c r="M10078" s="9" t="s">
        <v>190</v>
      </c>
      <c r="N10078" s="8">
        <v>45777.922227581003</v>
      </c>
      <c r="O10078" s="8">
        <v>45777</v>
      </c>
    </row>
    <row r="10079" spans="1:15" x14ac:dyDescent="0.25">
      <c r="A10079" s="8">
        <v>45674</v>
      </c>
      <c r="B10079" s="9" t="s">
        <v>188</v>
      </c>
      <c r="C10079" s="9" t="s">
        <v>180</v>
      </c>
      <c r="D10079" s="3">
        <v>18000</v>
      </c>
      <c r="E10079" s="9" t="s">
        <v>181</v>
      </c>
      <c r="F10079" s="9" t="s">
        <v>182</v>
      </c>
      <c r="G10079" s="9" t="s">
        <v>183</v>
      </c>
      <c r="H10079" s="8">
        <v>45658</v>
      </c>
      <c r="I10079" s="8">
        <v>45670</v>
      </c>
      <c r="J10079" s="219" t="s">
        <v>13371</v>
      </c>
      <c r="K10079" s="205" t="s">
        <v>185</v>
      </c>
      <c r="M10079" s="9" t="s">
        <v>190</v>
      </c>
      <c r="N10079" s="8">
        <v>45706.0637561111</v>
      </c>
      <c r="O10079" s="8">
        <v>45705</v>
      </c>
    </row>
    <row r="10080" spans="1:15" x14ac:dyDescent="0.25">
      <c r="A10080" s="8">
        <v>45616</v>
      </c>
      <c r="B10080" s="9" t="s">
        <v>188</v>
      </c>
      <c r="C10080" s="9" t="s">
        <v>180</v>
      </c>
      <c r="D10080" s="3">
        <v>18000</v>
      </c>
      <c r="E10080" s="9" t="s">
        <v>181</v>
      </c>
      <c r="F10080" s="9" t="s">
        <v>182</v>
      </c>
      <c r="G10080" s="9" t="s">
        <v>183</v>
      </c>
      <c r="H10080" s="8">
        <v>45597</v>
      </c>
      <c r="I10080" s="8">
        <v>45614</v>
      </c>
      <c r="J10080" s="219" t="s">
        <v>11656</v>
      </c>
      <c r="K10080" s="205" t="s">
        <v>185</v>
      </c>
      <c r="M10080" s="9" t="s">
        <v>190</v>
      </c>
      <c r="N10080" s="8">
        <v>45635.715607696802</v>
      </c>
      <c r="O10080" s="8">
        <v>45635</v>
      </c>
    </row>
    <row r="10081" spans="1:15" x14ac:dyDescent="0.25">
      <c r="A10081" s="8">
        <v>45583</v>
      </c>
      <c r="B10081" s="9" t="s">
        <v>188</v>
      </c>
      <c r="C10081" s="9" t="s">
        <v>180</v>
      </c>
      <c r="D10081" s="3">
        <v>18000</v>
      </c>
      <c r="E10081" s="9" t="s">
        <v>181</v>
      </c>
      <c r="F10081" s="9" t="s">
        <v>182</v>
      </c>
      <c r="G10081" s="9" t="s">
        <v>183</v>
      </c>
      <c r="H10081" s="8">
        <v>45566</v>
      </c>
      <c r="I10081" s="8">
        <v>45579</v>
      </c>
      <c r="J10081" s="219" t="s">
        <v>11180</v>
      </c>
      <c r="K10081" s="205" t="s">
        <v>185</v>
      </c>
      <c r="M10081" s="9" t="s">
        <v>190</v>
      </c>
      <c r="N10081" s="8">
        <v>45594.789547013897</v>
      </c>
      <c r="O10081" s="8">
        <v>45594</v>
      </c>
    </row>
    <row r="10082" spans="1:15" x14ac:dyDescent="0.25">
      <c r="A10082" s="8">
        <v>45597</v>
      </c>
      <c r="B10082" s="9" t="s">
        <v>11837</v>
      </c>
      <c r="C10082" s="9" t="s">
        <v>180</v>
      </c>
      <c r="D10082" s="3">
        <v>18000</v>
      </c>
      <c r="E10082" s="9" t="s">
        <v>181</v>
      </c>
      <c r="F10082" s="9" t="s">
        <v>182</v>
      </c>
      <c r="G10082" s="9" t="s">
        <v>183</v>
      </c>
      <c r="H10082" s="8">
        <v>45597</v>
      </c>
      <c r="I10082" s="8">
        <v>45593</v>
      </c>
      <c r="J10082" s="219" t="s">
        <v>11838</v>
      </c>
      <c r="K10082" s="205" t="s">
        <v>185</v>
      </c>
      <c r="M10082" s="9" t="s">
        <v>11839</v>
      </c>
      <c r="N10082" s="8">
        <v>45635.715607696802</v>
      </c>
      <c r="O10082" s="8">
        <v>45635</v>
      </c>
    </row>
    <row r="10083" spans="1:15" x14ac:dyDescent="0.25">
      <c r="A10083" s="8">
        <v>45526</v>
      </c>
      <c r="B10083" s="9" t="s">
        <v>9104</v>
      </c>
      <c r="C10083" s="9" t="s">
        <v>180</v>
      </c>
      <c r="D10083" s="3">
        <v>18598.37</v>
      </c>
      <c r="E10083" s="9" t="s">
        <v>459</v>
      </c>
      <c r="F10083" s="9" t="s">
        <v>460</v>
      </c>
      <c r="G10083" s="9" t="s">
        <v>183</v>
      </c>
      <c r="H10083" s="8">
        <v>45505</v>
      </c>
      <c r="I10083" s="8">
        <v>45523</v>
      </c>
      <c r="J10083" s="8" t="s">
        <v>9107</v>
      </c>
      <c r="K10083" s="205" t="s">
        <v>462</v>
      </c>
      <c r="M10083" s="9" t="s">
        <v>9106</v>
      </c>
      <c r="N10083" s="8">
        <v>45534.648212951397</v>
      </c>
      <c r="O10083" s="8">
        <v>45534</v>
      </c>
    </row>
    <row r="10084" spans="1:15" x14ac:dyDescent="0.25">
      <c r="A10084" s="8">
        <v>45434</v>
      </c>
      <c r="B10084" s="9" t="s">
        <v>655</v>
      </c>
      <c r="C10084" s="9" t="s">
        <v>180</v>
      </c>
      <c r="D10084" s="3">
        <v>18696.2</v>
      </c>
      <c r="E10084" s="9" t="s">
        <v>459</v>
      </c>
      <c r="F10084" s="9" t="s">
        <v>460</v>
      </c>
      <c r="G10084" s="9" t="s">
        <v>183</v>
      </c>
      <c r="H10084" s="8">
        <v>45413</v>
      </c>
      <c r="I10084" s="8">
        <v>45432</v>
      </c>
      <c r="J10084" s="8" t="s">
        <v>687</v>
      </c>
      <c r="K10084" s="205" t="s">
        <v>462</v>
      </c>
      <c r="M10084" s="9" t="s">
        <v>657</v>
      </c>
      <c r="N10084" s="8">
        <v>45445.039048634302</v>
      </c>
      <c r="O10084" s="8">
        <v>45444</v>
      </c>
    </row>
    <row r="10085" spans="1:15" x14ac:dyDescent="0.25">
      <c r="A10085" s="8">
        <v>45252</v>
      </c>
      <c r="B10085" s="9" t="s">
        <v>679</v>
      </c>
      <c r="C10085" s="9" t="s">
        <v>180</v>
      </c>
      <c r="D10085" s="3">
        <v>18852.32</v>
      </c>
      <c r="E10085" s="9" t="s">
        <v>459</v>
      </c>
      <c r="F10085" s="9" t="s">
        <v>460</v>
      </c>
      <c r="G10085" s="9" t="s">
        <v>183</v>
      </c>
      <c r="H10085" s="8">
        <v>45231</v>
      </c>
      <c r="I10085" s="8">
        <v>45250</v>
      </c>
      <c r="J10085" s="8" t="s">
        <v>686</v>
      </c>
      <c r="K10085" s="206" t="s">
        <v>462</v>
      </c>
      <c r="M10085" s="9" t="s">
        <v>681</v>
      </c>
      <c r="N10085" s="8">
        <v>45294.956748993056</v>
      </c>
      <c r="O10085" s="8"/>
    </row>
    <row r="10086" spans="1:15" x14ac:dyDescent="0.25">
      <c r="A10086" s="8">
        <v>45733</v>
      </c>
      <c r="B10086" s="9" t="s">
        <v>179</v>
      </c>
      <c r="C10086" s="9" t="s">
        <v>180</v>
      </c>
      <c r="D10086" s="3">
        <v>19189.59</v>
      </c>
      <c r="E10086" s="9" t="s">
        <v>181</v>
      </c>
      <c r="F10086" s="9" t="s">
        <v>182</v>
      </c>
      <c r="G10086" s="9" t="s">
        <v>183</v>
      </c>
      <c r="H10086" s="8">
        <v>45717</v>
      </c>
      <c r="I10086" s="8">
        <v>45733</v>
      </c>
      <c r="J10086" s="219" t="s">
        <v>15361</v>
      </c>
      <c r="K10086" s="205" t="s">
        <v>185</v>
      </c>
      <c r="M10086" s="9" t="s">
        <v>186</v>
      </c>
      <c r="N10086" s="8">
        <v>45777.922227581003</v>
      </c>
      <c r="O10086" s="8">
        <v>45777</v>
      </c>
    </row>
    <row r="10087" spans="1:15" x14ac:dyDescent="0.25">
      <c r="A10087" s="8">
        <v>45811</v>
      </c>
      <c r="B10087" s="9" t="s">
        <v>179</v>
      </c>
      <c r="C10087" s="9" t="s">
        <v>180</v>
      </c>
      <c r="D10087" s="3">
        <v>19931.43</v>
      </c>
      <c r="E10087" s="9" t="s">
        <v>181</v>
      </c>
      <c r="F10087" s="9" t="s">
        <v>182</v>
      </c>
      <c r="G10087" s="9" t="s">
        <v>183</v>
      </c>
      <c r="H10087" s="8">
        <v>45809</v>
      </c>
      <c r="I10087" s="8">
        <v>45810</v>
      </c>
      <c r="J10087" s="8" t="s">
        <v>18144</v>
      </c>
      <c r="K10087" s="205" t="s">
        <v>185</v>
      </c>
      <c r="M10087" s="9" t="s">
        <v>186</v>
      </c>
      <c r="N10087" s="8">
        <v>45840.490152685197</v>
      </c>
      <c r="O10087" s="8">
        <v>45840</v>
      </c>
    </row>
    <row r="10088" spans="1:15" x14ac:dyDescent="0.25">
      <c r="A10088" s="8">
        <v>45406</v>
      </c>
      <c r="B10088" s="9" t="s">
        <v>188</v>
      </c>
      <c r="C10088" s="9" t="s">
        <v>180</v>
      </c>
      <c r="D10088" s="3">
        <v>19983.05</v>
      </c>
      <c r="E10088" s="9" t="s">
        <v>181</v>
      </c>
      <c r="F10088" s="9" t="s">
        <v>182</v>
      </c>
      <c r="G10088" s="9" t="s">
        <v>183</v>
      </c>
      <c r="H10088" s="8">
        <v>45383</v>
      </c>
      <c r="I10088" s="8">
        <v>45404</v>
      </c>
      <c r="J10088" s="8" t="s">
        <v>685</v>
      </c>
      <c r="K10088" s="205" t="s">
        <v>185</v>
      </c>
      <c r="M10088" s="9" t="s">
        <v>190</v>
      </c>
      <c r="N10088" s="8">
        <v>45412.662961076399</v>
      </c>
      <c r="O10088" s="8">
        <v>45412</v>
      </c>
    </row>
    <row r="10089" spans="1:15" x14ac:dyDescent="0.25">
      <c r="A10089" s="8">
        <v>45799</v>
      </c>
      <c r="B10089" s="9" t="s">
        <v>179</v>
      </c>
      <c r="C10089" s="9" t="s">
        <v>180</v>
      </c>
      <c r="D10089" s="3">
        <v>19998.73</v>
      </c>
      <c r="E10089" s="9" t="s">
        <v>181</v>
      </c>
      <c r="F10089" s="9" t="s">
        <v>182</v>
      </c>
      <c r="G10089" s="9" t="s">
        <v>183</v>
      </c>
      <c r="H10089" s="8">
        <v>45778</v>
      </c>
      <c r="I10089" s="8">
        <v>45796</v>
      </c>
      <c r="J10089" s="8" t="s">
        <v>16146</v>
      </c>
      <c r="K10089" s="205" t="s">
        <v>185</v>
      </c>
      <c r="M10089" s="9" t="s">
        <v>186</v>
      </c>
      <c r="N10089" s="8">
        <v>45809.629870740697</v>
      </c>
      <c r="O10089" s="8">
        <v>45809</v>
      </c>
    </row>
    <row r="10090" spans="1:15" x14ac:dyDescent="0.25">
      <c r="A10090" s="8">
        <v>45799</v>
      </c>
      <c r="B10090" s="9" t="s">
        <v>188</v>
      </c>
      <c r="C10090" s="9" t="s">
        <v>180</v>
      </c>
      <c r="D10090" s="3">
        <v>19998.73</v>
      </c>
      <c r="E10090" s="9" t="s">
        <v>181</v>
      </c>
      <c r="F10090" s="9" t="s">
        <v>182</v>
      </c>
      <c r="G10090" s="9" t="s">
        <v>183</v>
      </c>
      <c r="H10090" s="8">
        <v>45778</v>
      </c>
      <c r="I10090" s="8">
        <v>45796</v>
      </c>
      <c r="J10090" s="8" t="s">
        <v>16147</v>
      </c>
      <c r="K10090" s="205" t="s">
        <v>185</v>
      </c>
      <c r="M10090" s="9" t="s">
        <v>190</v>
      </c>
      <c r="N10090" s="8">
        <v>45809.629870740697</v>
      </c>
      <c r="O10090" s="8">
        <v>45809</v>
      </c>
    </row>
    <row r="10091" spans="1:15" x14ac:dyDescent="0.25">
      <c r="A10091" s="8">
        <v>45811</v>
      </c>
      <c r="B10091" s="9" t="s">
        <v>188</v>
      </c>
      <c r="C10091" s="9" t="s">
        <v>180</v>
      </c>
      <c r="D10091" s="3">
        <v>19999.009999999998</v>
      </c>
      <c r="E10091" s="9" t="s">
        <v>181</v>
      </c>
      <c r="F10091" s="9" t="s">
        <v>182</v>
      </c>
      <c r="G10091" s="9" t="s">
        <v>183</v>
      </c>
      <c r="H10091" s="8">
        <v>45809</v>
      </c>
      <c r="I10091" s="8">
        <v>45810</v>
      </c>
      <c r="J10091" s="8" t="s">
        <v>18145</v>
      </c>
      <c r="K10091" s="205" t="s">
        <v>185</v>
      </c>
      <c r="M10091" s="9" t="s">
        <v>190</v>
      </c>
      <c r="N10091" s="8">
        <v>45840.490152685197</v>
      </c>
      <c r="O10091" s="8">
        <v>45840</v>
      </c>
    </row>
    <row r="10092" spans="1:15" x14ac:dyDescent="0.25">
      <c r="A10092" s="8">
        <v>45915</v>
      </c>
      <c r="B10092" s="9" t="s">
        <v>18578</v>
      </c>
      <c r="C10092" s="9" t="s">
        <v>180</v>
      </c>
      <c r="D10092" s="3">
        <v>20000</v>
      </c>
      <c r="E10092" s="9" t="s">
        <v>181</v>
      </c>
      <c r="F10092" s="9" t="s">
        <v>182</v>
      </c>
      <c r="G10092" s="9" t="s">
        <v>183</v>
      </c>
      <c r="H10092" s="8">
        <v>45901</v>
      </c>
      <c r="I10092" s="8">
        <v>45915</v>
      </c>
      <c r="J10092" s="219" t="s">
        <v>19458</v>
      </c>
      <c r="K10092" s="205" t="s">
        <v>185</v>
      </c>
      <c r="M10092" s="9" t="s">
        <v>18580</v>
      </c>
      <c r="N10092" s="8">
        <v>45929.807189814797</v>
      </c>
      <c r="O10092" s="8">
        <v>45929</v>
      </c>
    </row>
    <row r="10093" spans="1:15" x14ac:dyDescent="0.25">
      <c r="A10093" s="8">
        <v>45915</v>
      </c>
      <c r="B10093" s="9" t="s">
        <v>626</v>
      </c>
      <c r="C10093" s="9" t="s">
        <v>180</v>
      </c>
      <c r="D10093" s="3">
        <v>20000</v>
      </c>
      <c r="E10093" s="9" t="s">
        <v>11373</v>
      </c>
      <c r="F10093" s="9" t="s">
        <v>11374</v>
      </c>
      <c r="G10093" s="9" t="s">
        <v>183</v>
      </c>
      <c r="H10093" s="8">
        <v>45901</v>
      </c>
      <c r="I10093" s="8">
        <v>45915</v>
      </c>
      <c r="J10093" s="219" t="s">
        <v>19459</v>
      </c>
      <c r="K10093" s="205" t="s">
        <v>11376</v>
      </c>
      <c r="M10093" s="9" t="s">
        <v>628</v>
      </c>
      <c r="N10093" s="8">
        <v>45929.807189814797</v>
      </c>
      <c r="O10093" s="8">
        <v>45929</v>
      </c>
    </row>
    <row r="10094" spans="1:15" x14ac:dyDescent="0.25">
      <c r="A10094" s="8">
        <v>45890</v>
      </c>
      <c r="B10094" s="9" t="s">
        <v>18636</v>
      </c>
      <c r="C10094" s="9" t="s">
        <v>180</v>
      </c>
      <c r="D10094" s="3">
        <v>20000</v>
      </c>
      <c r="E10094" s="9" t="s">
        <v>422</v>
      </c>
      <c r="F10094" s="9" t="s">
        <v>423</v>
      </c>
      <c r="G10094" s="9" t="s">
        <v>183</v>
      </c>
      <c r="H10094" s="8">
        <v>45870</v>
      </c>
      <c r="I10094" s="8">
        <v>45887</v>
      </c>
      <c r="J10094" s="219" t="s">
        <v>19886</v>
      </c>
      <c r="K10094" s="205" t="s">
        <v>425</v>
      </c>
      <c r="M10094" s="9" t="s">
        <v>18638</v>
      </c>
      <c r="N10094" s="8">
        <v>45929.807189814797</v>
      </c>
      <c r="O10094" s="8">
        <v>45929</v>
      </c>
    </row>
    <row r="10095" spans="1:15" x14ac:dyDescent="0.25">
      <c r="A10095" s="8">
        <v>45890</v>
      </c>
      <c r="B10095" s="9" t="s">
        <v>661</v>
      </c>
      <c r="C10095" s="9" t="s">
        <v>180</v>
      </c>
      <c r="D10095" s="3">
        <v>20000</v>
      </c>
      <c r="E10095" s="9" t="s">
        <v>11373</v>
      </c>
      <c r="F10095" s="9" t="s">
        <v>11374</v>
      </c>
      <c r="G10095" s="9" t="s">
        <v>183</v>
      </c>
      <c r="H10095" s="8">
        <v>45870</v>
      </c>
      <c r="I10095" s="8">
        <v>45887</v>
      </c>
      <c r="J10095" s="219" t="s">
        <v>19892</v>
      </c>
      <c r="K10095" s="205" t="s">
        <v>11376</v>
      </c>
      <c r="M10095" s="9" t="s">
        <v>663</v>
      </c>
      <c r="N10095" s="8">
        <v>45929.807189814797</v>
      </c>
      <c r="O10095" s="8">
        <v>45929</v>
      </c>
    </row>
    <row r="10096" spans="1:15" x14ac:dyDescent="0.25">
      <c r="A10096" s="8">
        <v>45628</v>
      </c>
      <c r="B10096" s="9" t="s">
        <v>179</v>
      </c>
      <c r="C10096" s="9" t="s">
        <v>180</v>
      </c>
      <c r="D10096" s="3">
        <v>20000</v>
      </c>
      <c r="E10096" s="9" t="s">
        <v>181</v>
      </c>
      <c r="F10096" s="9" t="s">
        <v>182</v>
      </c>
      <c r="G10096" s="9" t="s">
        <v>183</v>
      </c>
      <c r="H10096" s="8">
        <v>45627</v>
      </c>
      <c r="I10096" s="8">
        <v>45628</v>
      </c>
      <c r="J10096" s="219" t="s">
        <v>11501</v>
      </c>
      <c r="K10096" s="205" t="s">
        <v>185</v>
      </c>
      <c r="M10096" s="9" t="s">
        <v>186</v>
      </c>
      <c r="N10096" s="8">
        <v>45635.715607696802</v>
      </c>
      <c r="O10096" s="8">
        <v>45635</v>
      </c>
    </row>
    <row r="10097" spans="1:15" x14ac:dyDescent="0.25">
      <c r="A10097" s="8">
        <v>45288</v>
      </c>
      <c r="B10097" s="9" t="s">
        <v>205</v>
      </c>
      <c r="C10097" s="9" t="s">
        <v>180</v>
      </c>
      <c r="D10097" s="3">
        <v>20000</v>
      </c>
      <c r="E10097" s="9" t="s">
        <v>435</v>
      </c>
      <c r="F10097" s="9" t="s">
        <v>436</v>
      </c>
      <c r="G10097" s="9" t="s">
        <v>183</v>
      </c>
      <c r="H10097" s="8">
        <v>45261</v>
      </c>
      <c r="I10097" s="8">
        <v>45285</v>
      </c>
      <c r="J10097" s="8" t="s">
        <v>684</v>
      </c>
      <c r="K10097" s="205" t="s">
        <v>438</v>
      </c>
      <c r="M10097" s="9" t="s">
        <v>207</v>
      </c>
      <c r="N10097" s="8">
        <v>45294.9567489931</v>
      </c>
      <c r="O10097" s="8"/>
    </row>
    <row r="10098" spans="1:15" x14ac:dyDescent="0.25">
      <c r="A10098" s="8">
        <v>45597</v>
      </c>
      <c r="B10098" s="9" t="s">
        <v>188</v>
      </c>
      <c r="C10098" s="9" t="s">
        <v>180</v>
      </c>
      <c r="D10098" s="3">
        <v>20000</v>
      </c>
      <c r="E10098" s="9" t="s">
        <v>459</v>
      </c>
      <c r="F10098" s="9" t="s">
        <v>460</v>
      </c>
      <c r="G10098" s="9" t="s">
        <v>183</v>
      </c>
      <c r="H10098" s="8">
        <v>45597</v>
      </c>
      <c r="I10098" s="8">
        <v>45593</v>
      </c>
      <c r="J10098" s="219" t="s">
        <v>11845</v>
      </c>
      <c r="K10098" s="205" t="s">
        <v>462</v>
      </c>
      <c r="M10098" s="9" t="s">
        <v>190</v>
      </c>
      <c r="N10098" s="8">
        <v>45635.715607696802</v>
      </c>
      <c r="O10098" s="8">
        <v>45635</v>
      </c>
    </row>
    <row r="10099" spans="1:15" x14ac:dyDescent="0.25">
      <c r="A10099" s="8">
        <v>45625</v>
      </c>
      <c r="B10099" s="9" t="s">
        <v>11538</v>
      </c>
      <c r="C10099" s="9" t="s">
        <v>180</v>
      </c>
      <c r="D10099" s="3">
        <v>20000</v>
      </c>
      <c r="E10099" s="9" t="s">
        <v>181</v>
      </c>
      <c r="F10099" s="9" t="s">
        <v>182</v>
      </c>
      <c r="G10099" s="9" t="s">
        <v>183</v>
      </c>
      <c r="H10099" s="8">
        <v>45597</v>
      </c>
      <c r="I10099" s="8">
        <v>45621</v>
      </c>
      <c r="J10099" s="219" t="s">
        <v>11539</v>
      </c>
      <c r="K10099" s="205" t="s">
        <v>185</v>
      </c>
      <c r="M10099" s="9" t="s">
        <v>11540</v>
      </c>
      <c r="N10099" s="8">
        <v>45635.715607696802</v>
      </c>
      <c r="O10099" s="8"/>
    </row>
    <row r="10100" spans="1:15" x14ac:dyDescent="0.25">
      <c r="A10100" s="8">
        <v>45597</v>
      </c>
      <c r="B10100" s="9" t="s">
        <v>454</v>
      </c>
      <c r="C10100" s="9" t="s">
        <v>180</v>
      </c>
      <c r="D10100" s="3">
        <v>20000</v>
      </c>
      <c r="E10100" s="9" t="s">
        <v>717</v>
      </c>
      <c r="F10100" s="9" t="s">
        <v>718</v>
      </c>
      <c r="G10100" s="9" t="s">
        <v>183</v>
      </c>
      <c r="H10100" s="8">
        <v>45597</v>
      </c>
      <c r="I10100" s="8">
        <v>45593</v>
      </c>
      <c r="J10100" s="219" t="s">
        <v>11840</v>
      </c>
      <c r="K10100" s="205" t="s">
        <v>720</v>
      </c>
      <c r="M10100" s="9" t="s">
        <v>456</v>
      </c>
      <c r="N10100" s="8">
        <v>45635.715607696802</v>
      </c>
      <c r="O10100" s="8">
        <v>45635</v>
      </c>
    </row>
    <row r="10101" spans="1:15" x14ac:dyDescent="0.25">
      <c r="A10101" s="8">
        <v>45538</v>
      </c>
      <c r="B10101" s="9" t="s">
        <v>661</v>
      </c>
      <c r="C10101" s="9" t="s">
        <v>180</v>
      </c>
      <c r="D10101" s="3">
        <v>20000</v>
      </c>
      <c r="E10101" s="9" t="s">
        <v>181</v>
      </c>
      <c r="F10101" s="9" t="s">
        <v>182</v>
      </c>
      <c r="G10101" s="9" t="s">
        <v>183</v>
      </c>
      <c r="H10101" s="8">
        <v>45536</v>
      </c>
      <c r="I10101" s="8">
        <v>45537</v>
      </c>
      <c r="J10101" s="8" t="s">
        <v>9702</v>
      </c>
      <c r="K10101" s="205" t="s">
        <v>185</v>
      </c>
      <c r="M10101" s="9" t="s">
        <v>663</v>
      </c>
      <c r="N10101" s="8">
        <v>45540.605251655099</v>
      </c>
      <c r="O10101" s="8">
        <v>45540</v>
      </c>
    </row>
    <row r="10102" spans="1:15" x14ac:dyDescent="0.25">
      <c r="A10102" s="8">
        <v>45538</v>
      </c>
      <c r="B10102" s="9" t="s">
        <v>661</v>
      </c>
      <c r="C10102" s="9" t="s">
        <v>180</v>
      </c>
      <c r="D10102" s="3">
        <v>20000</v>
      </c>
      <c r="E10102" s="9" t="s">
        <v>253</v>
      </c>
      <c r="F10102" s="9" t="s">
        <v>254</v>
      </c>
      <c r="G10102" s="9" t="s">
        <v>183</v>
      </c>
      <c r="H10102" s="8">
        <v>45536</v>
      </c>
      <c r="I10102" s="8">
        <v>45537</v>
      </c>
      <c r="J10102" s="8" t="s">
        <v>9720</v>
      </c>
      <c r="K10102" s="205" t="s">
        <v>256</v>
      </c>
      <c r="M10102" s="9" t="s">
        <v>663</v>
      </c>
      <c r="N10102" s="8">
        <v>45540.605251655099</v>
      </c>
      <c r="O10102" s="8">
        <v>45540</v>
      </c>
    </row>
    <row r="10103" spans="1:15" x14ac:dyDescent="0.25">
      <c r="A10103" s="8">
        <v>45709</v>
      </c>
      <c r="B10103" s="9" t="s">
        <v>626</v>
      </c>
      <c r="C10103" s="9" t="s">
        <v>180</v>
      </c>
      <c r="D10103" s="3">
        <v>20000</v>
      </c>
      <c r="E10103" s="9" t="s">
        <v>193</v>
      </c>
      <c r="F10103" s="9" t="s">
        <v>194</v>
      </c>
      <c r="G10103" s="9" t="s">
        <v>183</v>
      </c>
      <c r="H10103" s="8">
        <v>45689</v>
      </c>
      <c r="I10103" s="8">
        <v>45705</v>
      </c>
      <c r="J10103" s="219" t="s">
        <v>14053</v>
      </c>
      <c r="K10103" s="205" t="s">
        <v>196</v>
      </c>
      <c r="M10103" s="9" t="s">
        <v>628</v>
      </c>
      <c r="N10103" s="8">
        <v>45733.5614541088</v>
      </c>
      <c r="O10103" s="8">
        <v>45733</v>
      </c>
    </row>
    <row r="10104" spans="1:15" x14ac:dyDescent="0.25">
      <c r="A10104" s="8">
        <v>45406</v>
      </c>
      <c r="B10104" s="9" t="s">
        <v>179</v>
      </c>
      <c r="C10104" s="9" t="s">
        <v>180</v>
      </c>
      <c r="D10104" s="3">
        <v>20000.23</v>
      </c>
      <c r="E10104" s="9" t="s">
        <v>181</v>
      </c>
      <c r="F10104" s="9" t="s">
        <v>182</v>
      </c>
      <c r="G10104" s="9" t="s">
        <v>183</v>
      </c>
      <c r="H10104" s="8">
        <v>45383</v>
      </c>
      <c r="I10104" s="8">
        <v>45404</v>
      </c>
      <c r="J10104" s="8" t="s">
        <v>683</v>
      </c>
      <c r="K10104" s="205" t="s">
        <v>185</v>
      </c>
      <c r="M10104" s="9" t="s">
        <v>186</v>
      </c>
      <c r="N10104" s="8">
        <v>45412.662961076399</v>
      </c>
      <c r="O10104" s="8">
        <v>45412</v>
      </c>
    </row>
    <row r="10105" spans="1:15" x14ac:dyDescent="0.25">
      <c r="A10105" s="8">
        <v>45281</v>
      </c>
      <c r="B10105" s="9" t="s">
        <v>664</v>
      </c>
      <c r="C10105" s="9" t="s">
        <v>180</v>
      </c>
      <c r="D10105" s="3">
        <v>20500</v>
      </c>
      <c r="E10105" s="9" t="s">
        <v>422</v>
      </c>
      <c r="F10105" s="9" t="s">
        <v>423</v>
      </c>
      <c r="G10105" s="9" t="s">
        <v>183</v>
      </c>
      <c r="H10105" s="8">
        <v>45261</v>
      </c>
      <c r="I10105" s="8">
        <v>45278</v>
      </c>
      <c r="J10105" s="8" t="s">
        <v>682</v>
      </c>
      <c r="K10105" s="205" t="s">
        <v>425</v>
      </c>
      <c r="M10105" s="9" t="s">
        <v>666</v>
      </c>
      <c r="N10105" s="8">
        <v>45294.9567489931</v>
      </c>
      <c r="O10105" s="8"/>
    </row>
    <row r="10106" spans="1:15" x14ac:dyDescent="0.25">
      <c r="A10106" s="8">
        <v>45916</v>
      </c>
      <c r="B10106" s="9" t="s">
        <v>18578</v>
      </c>
      <c r="C10106" s="9" t="s">
        <v>180</v>
      </c>
      <c r="D10106" s="3">
        <v>21895.78</v>
      </c>
      <c r="E10106" s="9" t="s">
        <v>11373</v>
      </c>
      <c r="F10106" s="9" t="s">
        <v>11374</v>
      </c>
      <c r="G10106" s="9" t="s">
        <v>183</v>
      </c>
      <c r="H10106" s="8">
        <v>45901</v>
      </c>
      <c r="I10106" s="8">
        <v>45915</v>
      </c>
      <c r="J10106" s="219" t="s">
        <v>19441</v>
      </c>
      <c r="K10106" s="205" t="s">
        <v>11376</v>
      </c>
      <c r="M10106" s="9" t="s">
        <v>18580</v>
      </c>
      <c r="N10106" s="8">
        <v>45929.807189814797</v>
      </c>
      <c r="O10106" s="8">
        <v>45929</v>
      </c>
    </row>
    <row r="10107" spans="1:15" x14ac:dyDescent="0.25">
      <c r="A10107" s="8">
        <v>45712</v>
      </c>
      <c r="B10107" s="9" t="s">
        <v>205</v>
      </c>
      <c r="C10107" s="9" t="s">
        <v>180</v>
      </c>
      <c r="D10107" s="3">
        <v>22899.14</v>
      </c>
      <c r="E10107" s="9" t="s">
        <v>193</v>
      </c>
      <c r="F10107" s="9" t="s">
        <v>194</v>
      </c>
      <c r="G10107" s="9" t="s">
        <v>183</v>
      </c>
      <c r="H10107" s="8">
        <v>45689</v>
      </c>
      <c r="I10107" s="8">
        <v>45712</v>
      </c>
      <c r="J10107" s="219" t="s">
        <v>14019</v>
      </c>
      <c r="K10107" s="205" t="s">
        <v>196</v>
      </c>
      <c r="M10107" s="9" t="s">
        <v>207</v>
      </c>
      <c r="N10107" s="8">
        <v>45733.5614541088</v>
      </c>
      <c r="O10107" s="8">
        <v>45733</v>
      </c>
    </row>
    <row r="10108" spans="1:15" x14ac:dyDescent="0.25">
      <c r="A10108" s="8">
        <v>45252</v>
      </c>
      <c r="B10108" s="9" t="s">
        <v>679</v>
      </c>
      <c r="C10108" s="9" t="s">
        <v>180</v>
      </c>
      <c r="D10108" s="3">
        <v>22984.17</v>
      </c>
      <c r="E10108" s="9" t="s">
        <v>459</v>
      </c>
      <c r="F10108" s="9" t="s">
        <v>460</v>
      </c>
      <c r="G10108" s="9" t="s">
        <v>183</v>
      </c>
      <c r="H10108" s="8">
        <v>45231</v>
      </c>
      <c r="I10108" s="8">
        <v>45250</v>
      </c>
      <c r="J10108" s="8" t="s">
        <v>680</v>
      </c>
      <c r="K10108" s="206" t="s">
        <v>462</v>
      </c>
      <c r="M10108" s="9" t="s">
        <v>681</v>
      </c>
      <c r="N10108" s="8">
        <v>45294.956748993056</v>
      </c>
      <c r="O10108" s="8"/>
    </row>
    <row r="10109" spans="1:15" x14ac:dyDescent="0.25">
      <c r="A10109" s="8">
        <v>45344</v>
      </c>
      <c r="B10109" s="9" t="s">
        <v>649</v>
      </c>
      <c r="C10109" s="9" t="s">
        <v>180</v>
      </c>
      <c r="D10109" s="3">
        <v>23757.41</v>
      </c>
      <c r="E10109" s="9" t="s">
        <v>459</v>
      </c>
      <c r="F10109" s="9" t="s">
        <v>460</v>
      </c>
      <c r="G10109" s="9" t="s">
        <v>183</v>
      </c>
      <c r="H10109" s="8">
        <v>45323</v>
      </c>
      <c r="I10109" s="8">
        <v>45341</v>
      </c>
      <c r="J10109" s="8" t="s">
        <v>678</v>
      </c>
      <c r="K10109" s="206" t="s">
        <v>462</v>
      </c>
      <c r="M10109" s="9" t="s">
        <v>651</v>
      </c>
      <c r="N10109" s="8">
        <v>45351.722872338003</v>
      </c>
      <c r="O10109" s="8">
        <v>45351</v>
      </c>
    </row>
    <row r="10110" spans="1:15" x14ac:dyDescent="0.25">
      <c r="A10110" s="8">
        <v>45404</v>
      </c>
      <c r="B10110" s="9" t="s">
        <v>179</v>
      </c>
      <c r="C10110" s="9" t="s">
        <v>180</v>
      </c>
      <c r="D10110" s="3">
        <v>23913.86</v>
      </c>
      <c r="E10110" s="9" t="s">
        <v>181</v>
      </c>
      <c r="F10110" s="9" t="s">
        <v>182</v>
      </c>
      <c r="G10110" s="9" t="s">
        <v>183</v>
      </c>
      <c r="H10110" s="8">
        <v>45383</v>
      </c>
      <c r="I10110" s="8">
        <v>45404</v>
      </c>
      <c r="J10110" s="8" t="s">
        <v>676</v>
      </c>
      <c r="K10110" s="205" t="s">
        <v>185</v>
      </c>
      <c r="M10110" s="9" t="s">
        <v>186</v>
      </c>
      <c r="N10110" s="8">
        <v>45412.662961076399</v>
      </c>
      <c r="O10110" s="8">
        <v>45412</v>
      </c>
    </row>
    <row r="10111" spans="1:15" x14ac:dyDescent="0.25">
      <c r="A10111" s="8">
        <v>45404</v>
      </c>
      <c r="B10111" s="9" t="s">
        <v>188</v>
      </c>
      <c r="C10111" s="9" t="s">
        <v>180</v>
      </c>
      <c r="D10111" s="3">
        <v>23913.86</v>
      </c>
      <c r="E10111" s="9" t="s">
        <v>181</v>
      </c>
      <c r="F10111" s="9" t="s">
        <v>182</v>
      </c>
      <c r="G10111" s="9" t="s">
        <v>183</v>
      </c>
      <c r="H10111" s="8">
        <v>45383</v>
      </c>
      <c r="I10111" s="8">
        <v>45404</v>
      </c>
      <c r="J10111" s="8" t="s">
        <v>677</v>
      </c>
      <c r="K10111" s="205" t="s">
        <v>185</v>
      </c>
      <c r="M10111" s="9" t="s">
        <v>190</v>
      </c>
      <c r="N10111" s="8">
        <v>45412.662961076399</v>
      </c>
      <c r="O10111" s="8">
        <v>45412</v>
      </c>
    </row>
    <row r="10112" spans="1:15" x14ac:dyDescent="0.25">
      <c r="A10112" s="8">
        <v>45764</v>
      </c>
      <c r="B10112" s="9" t="s">
        <v>205</v>
      </c>
      <c r="C10112" s="9" t="s">
        <v>180</v>
      </c>
      <c r="D10112" s="3">
        <v>24215</v>
      </c>
      <c r="E10112" s="9" t="s">
        <v>193</v>
      </c>
      <c r="F10112" s="9" t="s">
        <v>194</v>
      </c>
      <c r="G10112" s="9" t="s">
        <v>183</v>
      </c>
      <c r="H10112" s="8">
        <v>45748</v>
      </c>
      <c r="I10112" s="8">
        <v>45761</v>
      </c>
      <c r="J10112" s="219" t="s">
        <v>14706</v>
      </c>
      <c r="K10112" s="205" t="s">
        <v>196</v>
      </c>
      <c r="M10112" s="9" t="s">
        <v>207</v>
      </c>
      <c r="N10112" s="8">
        <v>45777.922227581003</v>
      </c>
      <c r="O10112" s="8">
        <v>45777</v>
      </c>
    </row>
    <row r="10113" spans="1:15" x14ac:dyDescent="0.25">
      <c r="A10113" s="8">
        <v>45506</v>
      </c>
      <c r="B10113" s="9" t="s">
        <v>205</v>
      </c>
      <c r="C10113" s="9" t="s">
        <v>180</v>
      </c>
      <c r="D10113" s="3">
        <v>25000</v>
      </c>
      <c r="E10113" s="9" t="s">
        <v>193</v>
      </c>
      <c r="F10113" s="9" t="s">
        <v>194</v>
      </c>
      <c r="G10113" s="9" t="s">
        <v>183</v>
      </c>
      <c r="H10113" s="8">
        <v>45505</v>
      </c>
      <c r="I10113" s="8">
        <v>45502</v>
      </c>
      <c r="J10113" s="8" t="s">
        <v>9499</v>
      </c>
      <c r="K10113" s="205" t="s">
        <v>196</v>
      </c>
      <c r="M10113" s="9" t="s">
        <v>207</v>
      </c>
      <c r="N10113" s="8">
        <v>45534.648212951397</v>
      </c>
      <c r="O10113" s="8">
        <v>45534</v>
      </c>
    </row>
    <row r="10114" spans="1:15" x14ac:dyDescent="0.25">
      <c r="A10114" s="8">
        <v>45246</v>
      </c>
      <c r="B10114" s="9" t="s">
        <v>664</v>
      </c>
      <c r="C10114" s="9" t="s">
        <v>180</v>
      </c>
      <c r="D10114" s="3">
        <v>25000</v>
      </c>
      <c r="E10114" s="9" t="s">
        <v>422</v>
      </c>
      <c r="F10114" s="9" t="s">
        <v>423</v>
      </c>
      <c r="G10114" s="9" t="s">
        <v>183</v>
      </c>
      <c r="H10114" s="8">
        <v>45231</v>
      </c>
      <c r="I10114" s="8">
        <v>45243</v>
      </c>
      <c r="J10114" s="8" t="s">
        <v>674</v>
      </c>
      <c r="K10114" s="205" t="s">
        <v>425</v>
      </c>
      <c r="M10114" s="9" t="s">
        <v>666</v>
      </c>
      <c r="N10114" s="8">
        <v>45294.9567489931</v>
      </c>
      <c r="O10114" s="8"/>
    </row>
    <row r="10115" spans="1:15" x14ac:dyDescent="0.25">
      <c r="A10115" s="8">
        <v>45246</v>
      </c>
      <c r="B10115" s="9" t="s">
        <v>661</v>
      </c>
      <c r="C10115" s="9" t="s">
        <v>180</v>
      </c>
      <c r="D10115" s="3">
        <v>25000</v>
      </c>
      <c r="E10115" s="9" t="s">
        <v>193</v>
      </c>
      <c r="F10115" s="9" t="s">
        <v>194</v>
      </c>
      <c r="G10115" s="9" t="s">
        <v>183</v>
      </c>
      <c r="H10115" s="8">
        <v>45231</v>
      </c>
      <c r="I10115" s="8">
        <v>45243</v>
      </c>
      <c r="J10115" s="8" t="s">
        <v>675</v>
      </c>
      <c r="K10115" s="206" t="s">
        <v>196</v>
      </c>
      <c r="M10115" s="9" t="s">
        <v>663</v>
      </c>
      <c r="N10115" s="8">
        <v>45294.956748993056</v>
      </c>
      <c r="O10115" s="8"/>
    </row>
    <row r="10116" spans="1:15" x14ac:dyDescent="0.25">
      <c r="A10116" s="8">
        <v>45505</v>
      </c>
      <c r="B10116" s="9" t="s">
        <v>626</v>
      </c>
      <c r="C10116" s="9" t="s">
        <v>180</v>
      </c>
      <c r="D10116" s="3">
        <v>25000</v>
      </c>
      <c r="E10116" s="9" t="s">
        <v>193</v>
      </c>
      <c r="F10116" s="9" t="s">
        <v>194</v>
      </c>
      <c r="G10116" s="9" t="s">
        <v>183</v>
      </c>
      <c r="H10116" s="8">
        <v>45505</v>
      </c>
      <c r="I10116" s="8">
        <v>45502</v>
      </c>
      <c r="J10116" s="8" t="s">
        <v>9537</v>
      </c>
      <c r="K10116" s="205" t="s">
        <v>196</v>
      </c>
      <c r="M10116" s="9" t="s">
        <v>628</v>
      </c>
      <c r="N10116" s="8">
        <v>45534.648212951397</v>
      </c>
      <c r="O10116" s="8">
        <v>45534</v>
      </c>
    </row>
    <row r="10117" spans="1:15" x14ac:dyDescent="0.25">
      <c r="A10117" s="8">
        <v>45750</v>
      </c>
      <c r="B10117" s="9" t="s">
        <v>7716</v>
      </c>
      <c r="C10117" s="9" t="s">
        <v>180</v>
      </c>
      <c r="D10117" s="3">
        <v>25854.28</v>
      </c>
      <c r="E10117" s="9" t="s">
        <v>181</v>
      </c>
      <c r="F10117" s="9" t="s">
        <v>182</v>
      </c>
      <c r="G10117" s="9" t="s">
        <v>183</v>
      </c>
      <c r="H10117" s="8">
        <v>45748</v>
      </c>
      <c r="I10117" s="8">
        <v>45747</v>
      </c>
      <c r="J10117" s="219" t="s">
        <v>15027</v>
      </c>
      <c r="K10117" s="205" t="s">
        <v>185</v>
      </c>
      <c r="M10117" s="9" t="s">
        <v>7718</v>
      </c>
      <c r="N10117" s="8">
        <v>45777.922227581003</v>
      </c>
      <c r="O10117" s="8">
        <v>45777</v>
      </c>
    </row>
    <row r="10118" spans="1:15" x14ac:dyDescent="0.25">
      <c r="A10118" s="8">
        <v>45474</v>
      </c>
      <c r="B10118" s="9" t="s">
        <v>179</v>
      </c>
      <c r="C10118" s="9" t="s">
        <v>180</v>
      </c>
      <c r="D10118" s="3">
        <v>26350.73</v>
      </c>
      <c r="E10118" s="9" t="s">
        <v>181</v>
      </c>
      <c r="F10118" s="9" t="s">
        <v>182</v>
      </c>
      <c r="G10118" s="9" t="s">
        <v>183</v>
      </c>
      <c r="H10118" s="8">
        <v>45474</v>
      </c>
      <c r="I10118" s="8">
        <v>45474</v>
      </c>
      <c r="J10118" s="8" t="s">
        <v>8277</v>
      </c>
      <c r="K10118" s="205" t="s">
        <v>185</v>
      </c>
      <c r="M10118" s="9" t="s">
        <v>186</v>
      </c>
      <c r="N10118" s="8">
        <v>45505.8848292361</v>
      </c>
      <c r="O10118" s="8">
        <v>45505</v>
      </c>
    </row>
    <row r="10119" spans="1:15" x14ac:dyDescent="0.25">
      <c r="A10119" s="8">
        <v>45646</v>
      </c>
      <c r="B10119" s="9" t="s">
        <v>188</v>
      </c>
      <c r="C10119" s="9" t="s">
        <v>180</v>
      </c>
      <c r="D10119" s="3">
        <v>26500</v>
      </c>
      <c r="E10119" s="9" t="s">
        <v>181</v>
      </c>
      <c r="F10119" s="9" t="s">
        <v>182</v>
      </c>
      <c r="G10119" s="9" t="s">
        <v>183</v>
      </c>
      <c r="H10119" s="8">
        <v>45627</v>
      </c>
      <c r="I10119" s="8">
        <v>45642</v>
      </c>
      <c r="J10119" s="219" t="s">
        <v>12687</v>
      </c>
      <c r="K10119" s="205" t="s">
        <v>185</v>
      </c>
      <c r="M10119" s="9" t="s">
        <v>190</v>
      </c>
      <c r="N10119" s="8">
        <v>45681.075335370399</v>
      </c>
      <c r="O10119" s="8">
        <v>45681</v>
      </c>
    </row>
    <row r="10120" spans="1:15" x14ac:dyDescent="0.25">
      <c r="A10120" s="8">
        <v>45555</v>
      </c>
      <c r="B10120" s="9" t="s">
        <v>188</v>
      </c>
      <c r="C10120" s="9" t="s">
        <v>180</v>
      </c>
      <c r="D10120" s="3">
        <v>26500</v>
      </c>
      <c r="E10120" s="9" t="s">
        <v>181</v>
      </c>
      <c r="F10120" s="9" t="s">
        <v>182</v>
      </c>
      <c r="G10120" s="9" t="s">
        <v>183</v>
      </c>
      <c r="H10120" s="8">
        <v>45536</v>
      </c>
      <c r="I10120" s="8">
        <v>45551</v>
      </c>
      <c r="J10120" s="8" t="s">
        <v>10308</v>
      </c>
      <c r="K10120" s="205" t="s">
        <v>185</v>
      </c>
      <c r="M10120" s="9" t="s">
        <v>190</v>
      </c>
      <c r="N10120" s="8">
        <v>45575.565837071801</v>
      </c>
      <c r="O10120" s="8">
        <v>45575</v>
      </c>
    </row>
    <row r="10121" spans="1:15" x14ac:dyDescent="0.25">
      <c r="A10121" s="8">
        <v>45919</v>
      </c>
      <c r="B10121" s="9" t="s">
        <v>18578</v>
      </c>
      <c r="C10121" s="9" t="s">
        <v>180</v>
      </c>
      <c r="D10121" s="3">
        <v>26504.99</v>
      </c>
      <c r="E10121" s="9" t="s">
        <v>181</v>
      </c>
      <c r="F10121" s="9" t="s">
        <v>182</v>
      </c>
      <c r="G10121" s="9" t="s">
        <v>183</v>
      </c>
      <c r="H10121" s="8">
        <v>45901</v>
      </c>
      <c r="I10121" s="8">
        <v>45915</v>
      </c>
      <c r="J10121" s="219" t="s">
        <v>19368</v>
      </c>
      <c r="K10121" s="205" t="s">
        <v>185</v>
      </c>
      <c r="M10121" s="9" t="s">
        <v>18580</v>
      </c>
      <c r="N10121" s="8">
        <v>45929.807189814797</v>
      </c>
      <c r="O10121" s="8">
        <v>45929</v>
      </c>
    </row>
    <row r="10122" spans="1:15" x14ac:dyDescent="0.25">
      <c r="A10122" s="8">
        <v>45471</v>
      </c>
      <c r="B10122" s="9" t="s">
        <v>8458</v>
      </c>
      <c r="C10122" s="9" t="s">
        <v>180</v>
      </c>
      <c r="D10122" s="3">
        <v>27348.15</v>
      </c>
      <c r="E10122" s="9" t="s">
        <v>181</v>
      </c>
      <c r="F10122" s="9" t="s">
        <v>182</v>
      </c>
      <c r="G10122" s="9" t="s">
        <v>183</v>
      </c>
      <c r="H10122" s="8">
        <v>45444</v>
      </c>
      <c r="I10122" s="8">
        <v>45467</v>
      </c>
      <c r="J10122" s="8" t="s">
        <v>8459</v>
      </c>
      <c r="K10122" s="205" t="s">
        <v>185</v>
      </c>
      <c r="M10122" s="9" t="s">
        <v>8460</v>
      </c>
      <c r="N10122" s="8">
        <v>45505.8848292361</v>
      </c>
      <c r="O10122" s="8">
        <v>45505</v>
      </c>
    </row>
    <row r="10123" spans="1:15" x14ac:dyDescent="0.25">
      <c r="A10123" s="8">
        <v>45520</v>
      </c>
      <c r="B10123" s="9" t="s">
        <v>9210</v>
      </c>
      <c r="C10123" s="9" t="s">
        <v>180</v>
      </c>
      <c r="D10123" s="3">
        <v>27442.63</v>
      </c>
      <c r="E10123" s="9" t="s">
        <v>459</v>
      </c>
      <c r="F10123" s="9" t="s">
        <v>460</v>
      </c>
      <c r="G10123" s="9" t="s">
        <v>183</v>
      </c>
      <c r="H10123" s="8">
        <v>45505</v>
      </c>
      <c r="I10123" s="8">
        <v>45516</v>
      </c>
      <c r="J10123" s="8" t="s">
        <v>9211</v>
      </c>
      <c r="K10123" s="205" t="s">
        <v>462</v>
      </c>
      <c r="M10123" s="9" t="s">
        <v>9212</v>
      </c>
      <c r="N10123" s="8">
        <v>45534.648212951397</v>
      </c>
      <c r="O10123" s="8">
        <v>45534</v>
      </c>
    </row>
    <row r="10124" spans="1:15" x14ac:dyDescent="0.25">
      <c r="A10124" s="8">
        <v>45708</v>
      </c>
      <c r="B10124" s="9" t="s">
        <v>188</v>
      </c>
      <c r="C10124" s="9" t="s">
        <v>180</v>
      </c>
      <c r="D10124" s="3">
        <v>28000</v>
      </c>
      <c r="E10124" s="9" t="s">
        <v>181</v>
      </c>
      <c r="F10124" s="9" t="s">
        <v>182</v>
      </c>
      <c r="G10124" s="9" t="s">
        <v>183</v>
      </c>
      <c r="H10124" s="8">
        <v>45689</v>
      </c>
      <c r="I10124" s="8">
        <v>45705</v>
      </c>
      <c r="J10124" s="219" t="s">
        <v>14070</v>
      </c>
      <c r="K10124" s="205" t="s">
        <v>185</v>
      </c>
      <c r="M10124" s="9" t="s">
        <v>190</v>
      </c>
      <c r="N10124" s="8">
        <v>45733.5614541088</v>
      </c>
      <c r="O10124" s="8">
        <v>45733</v>
      </c>
    </row>
    <row r="10125" spans="1:15" x14ac:dyDescent="0.25">
      <c r="A10125" s="8">
        <v>45401</v>
      </c>
      <c r="B10125" s="9" t="s">
        <v>671</v>
      </c>
      <c r="C10125" s="9" t="s">
        <v>180</v>
      </c>
      <c r="D10125" s="3">
        <v>28032</v>
      </c>
      <c r="E10125" s="9" t="s">
        <v>181</v>
      </c>
      <c r="F10125" s="9" t="s">
        <v>182</v>
      </c>
      <c r="G10125" s="9" t="s">
        <v>183</v>
      </c>
      <c r="H10125" s="8">
        <v>45383</v>
      </c>
      <c r="I10125" s="8">
        <v>45397</v>
      </c>
      <c r="J10125" s="8" t="s">
        <v>672</v>
      </c>
      <c r="K10125" s="205" t="s">
        <v>185</v>
      </c>
      <c r="M10125" s="9" t="s">
        <v>673</v>
      </c>
      <c r="N10125" s="8">
        <v>45412.662961076399</v>
      </c>
      <c r="O10125" s="8">
        <v>45412</v>
      </c>
    </row>
    <row r="10126" spans="1:15" x14ac:dyDescent="0.25">
      <c r="A10126" s="8">
        <v>45429</v>
      </c>
      <c r="B10126" s="9" t="s">
        <v>188</v>
      </c>
      <c r="C10126" s="9" t="s">
        <v>180</v>
      </c>
      <c r="D10126" s="3">
        <v>28758.75</v>
      </c>
      <c r="E10126" s="9" t="s">
        <v>459</v>
      </c>
      <c r="F10126" s="9" t="s">
        <v>460</v>
      </c>
      <c r="G10126" s="9" t="s">
        <v>183</v>
      </c>
      <c r="H10126" s="8">
        <v>45413</v>
      </c>
      <c r="I10126" s="8">
        <v>45425</v>
      </c>
      <c r="J10126" s="8" t="s">
        <v>667</v>
      </c>
      <c r="K10126" s="205" t="s">
        <v>462</v>
      </c>
      <c r="M10126" s="9" t="s">
        <v>190</v>
      </c>
      <c r="N10126" s="8">
        <v>45445.039048634302</v>
      </c>
      <c r="O10126" s="8">
        <v>45444</v>
      </c>
    </row>
    <row r="10127" spans="1:15" x14ac:dyDescent="0.25">
      <c r="A10127" s="8">
        <v>45428</v>
      </c>
      <c r="B10127" s="9" t="s">
        <v>668</v>
      </c>
      <c r="C10127" s="9" t="s">
        <v>180</v>
      </c>
      <c r="D10127" s="3">
        <v>28758.75</v>
      </c>
      <c r="E10127" s="9" t="s">
        <v>459</v>
      </c>
      <c r="F10127" s="9" t="s">
        <v>460</v>
      </c>
      <c r="G10127" s="9" t="s">
        <v>183</v>
      </c>
      <c r="H10127" s="8">
        <v>45413</v>
      </c>
      <c r="I10127" s="8">
        <v>45425</v>
      </c>
      <c r="J10127" s="8" t="s">
        <v>669</v>
      </c>
      <c r="K10127" s="205" t="s">
        <v>462</v>
      </c>
      <c r="M10127" s="9" t="s">
        <v>670</v>
      </c>
      <c r="N10127" s="8">
        <v>45445.039048634302</v>
      </c>
      <c r="O10127" s="8">
        <v>45444</v>
      </c>
    </row>
    <row r="10128" spans="1:15" x14ac:dyDescent="0.25">
      <c r="A10128" s="8">
        <v>45429</v>
      </c>
      <c r="B10128" s="9" t="s">
        <v>664</v>
      </c>
      <c r="C10128" s="9" t="s">
        <v>180</v>
      </c>
      <c r="D10128" s="3">
        <v>30000</v>
      </c>
      <c r="E10128" s="9" t="s">
        <v>422</v>
      </c>
      <c r="F10128" s="9" t="s">
        <v>423</v>
      </c>
      <c r="G10128" s="9" t="s">
        <v>183</v>
      </c>
      <c r="H10128" s="8">
        <v>45413</v>
      </c>
      <c r="I10128" s="8">
        <v>45425</v>
      </c>
      <c r="J10128" s="8" t="s">
        <v>665</v>
      </c>
      <c r="K10128" s="205" t="s">
        <v>425</v>
      </c>
      <c r="M10128" s="9" t="s">
        <v>666</v>
      </c>
      <c r="N10128" s="8">
        <v>45445.039048634302</v>
      </c>
      <c r="O10128" s="8">
        <v>45444</v>
      </c>
    </row>
    <row r="10129" spans="1:15" x14ac:dyDescent="0.25">
      <c r="A10129" s="8">
        <v>45429</v>
      </c>
      <c r="B10129" s="9" t="s">
        <v>661</v>
      </c>
      <c r="C10129" s="9" t="s">
        <v>180</v>
      </c>
      <c r="D10129" s="3">
        <v>30000</v>
      </c>
      <c r="E10129" s="9" t="s">
        <v>193</v>
      </c>
      <c r="F10129" s="9" t="s">
        <v>194</v>
      </c>
      <c r="G10129" s="9" t="s">
        <v>183</v>
      </c>
      <c r="H10129" s="8">
        <v>45413</v>
      </c>
      <c r="I10129" s="8">
        <v>45425</v>
      </c>
      <c r="J10129" s="8" t="s">
        <v>662</v>
      </c>
      <c r="K10129" s="205" t="s">
        <v>196</v>
      </c>
      <c r="M10129" s="9" t="s">
        <v>663</v>
      </c>
      <c r="N10129" s="8">
        <v>45445.039048634302</v>
      </c>
      <c r="O10129" s="8">
        <v>45444</v>
      </c>
    </row>
    <row r="10130" spans="1:15" x14ac:dyDescent="0.25">
      <c r="A10130" s="8">
        <v>45722</v>
      </c>
      <c r="B10130" s="9" t="s">
        <v>626</v>
      </c>
      <c r="C10130" s="9" t="s">
        <v>180</v>
      </c>
      <c r="D10130" s="3">
        <v>30000</v>
      </c>
      <c r="E10130" s="9" t="s">
        <v>193</v>
      </c>
      <c r="F10130" s="9" t="s">
        <v>194</v>
      </c>
      <c r="G10130" s="9" t="s">
        <v>183</v>
      </c>
      <c r="H10130" s="8">
        <v>45717</v>
      </c>
      <c r="I10130" s="8">
        <v>45719</v>
      </c>
      <c r="J10130" s="219" t="s">
        <v>13852</v>
      </c>
      <c r="K10130" s="205" t="s">
        <v>196</v>
      </c>
      <c r="M10130" s="9" t="s">
        <v>628</v>
      </c>
      <c r="N10130" s="8">
        <v>45733.5614541088</v>
      </c>
      <c r="O10130" s="8">
        <v>45733</v>
      </c>
    </row>
    <row r="10131" spans="1:15" x14ac:dyDescent="0.25">
      <c r="A10131" s="8">
        <v>45399</v>
      </c>
      <c r="B10131" s="9" t="s">
        <v>658</v>
      </c>
      <c r="C10131" s="9" t="s">
        <v>180</v>
      </c>
      <c r="D10131" s="3">
        <v>31342.3</v>
      </c>
      <c r="E10131" s="9" t="s">
        <v>181</v>
      </c>
      <c r="F10131" s="9" t="s">
        <v>182</v>
      </c>
      <c r="G10131" s="9" t="s">
        <v>183</v>
      </c>
      <c r="H10131" s="8">
        <v>45383</v>
      </c>
      <c r="I10131" s="8">
        <v>45397</v>
      </c>
      <c r="J10131" s="8" t="s">
        <v>659</v>
      </c>
      <c r="K10131" s="205" t="s">
        <v>185</v>
      </c>
      <c r="M10131" s="9" t="s">
        <v>660</v>
      </c>
      <c r="N10131" s="8">
        <v>45402.639274791698</v>
      </c>
      <c r="O10131" s="8">
        <v>45402</v>
      </c>
    </row>
    <row r="10132" spans="1:15" x14ac:dyDescent="0.25">
      <c r="A10132" s="8">
        <v>45828</v>
      </c>
      <c r="B10132" s="9" t="s">
        <v>188</v>
      </c>
      <c r="C10132" s="9" t="s">
        <v>180</v>
      </c>
      <c r="D10132" s="3">
        <v>31504.99</v>
      </c>
      <c r="E10132" s="9" t="s">
        <v>181</v>
      </c>
      <c r="F10132" s="9" t="s">
        <v>182</v>
      </c>
      <c r="G10132" s="9" t="s">
        <v>183</v>
      </c>
      <c r="H10132" s="8">
        <v>45809</v>
      </c>
      <c r="I10132" s="8">
        <v>45824</v>
      </c>
      <c r="J10132" s="8" t="s">
        <v>17815</v>
      </c>
      <c r="K10132" s="205" t="s">
        <v>185</v>
      </c>
      <c r="M10132" s="9" t="s">
        <v>190</v>
      </c>
      <c r="N10132" s="8">
        <v>45840.490152685197</v>
      </c>
      <c r="O10132" s="8">
        <v>45840</v>
      </c>
    </row>
    <row r="10133" spans="1:15" x14ac:dyDescent="0.25">
      <c r="A10133" s="8">
        <v>45526</v>
      </c>
      <c r="B10133" s="9" t="s">
        <v>9104</v>
      </c>
      <c r="C10133" s="9" t="s">
        <v>180</v>
      </c>
      <c r="D10133" s="3">
        <v>31779.73</v>
      </c>
      <c r="E10133" s="9" t="s">
        <v>459</v>
      </c>
      <c r="F10133" s="9" t="s">
        <v>460</v>
      </c>
      <c r="G10133" s="9" t="s">
        <v>183</v>
      </c>
      <c r="H10133" s="8">
        <v>45505</v>
      </c>
      <c r="I10133" s="8">
        <v>45523</v>
      </c>
      <c r="J10133" s="8" t="s">
        <v>9105</v>
      </c>
      <c r="K10133" s="205" t="s">
        <v>462</v>
      </c>
      <c r="M10133" s="9" t="s">
        <v>9106</v>
      </c>
      <c r="N10133" s="8">
        <v>45534.648212951397</v>
      </c>
      <c r="O10133" s="8">
        <v>45534</v>
      </c>
    </row>
    <row r="10134" spans="1:15" x14ac:dyDescent="0.25">
      <c r="A10134" s="8">
        <v>45804</v>
      </c>
      <c r="B10134" s="9" t="s">
        <v>664</v>
      </c>
      <c r="C10134" s="9" t="s">
        <v>180</v>
      </c>
      <c r="D10134" s="3">
        <v>31924.29</v>
      </c>
      <c r="E10134" s="9" t="s">
        <v>422</v>
      </c>
      <c r="F10134" s="9" t="s">
        <v>423</v>
      </c>
      <c r="G10134" s="9" t="s">
        <v>183</v>
      </c>
      <c r="H10134" s="8">
        <v>45778</v>
      </c>
      <c r="I10134" s="8">
        <v>45803</v>
      </c>
      <c r="J10134" s="8" t="s">
        <v>16093</v>
      </c>
      <c r="K10134" s="205" t="s">
        <v>425</v>
      </c>
      <c r="M10134" s="9" t="s">
        <v>666</v>
      </c>
      <c r="N10134" s="8">
        <v>45809.629870740697</v>
      </c>
      <c r="O10134" s="8">
        <v>45809</v>
      </c>
    </row>
    <row r="10135" spans="1:15" x14ac:dyDescent="0.25">
      <c r="A10135" s="8">
        <v>45804</v>
      </c>
      <c r="B10135" s="9" t="s">
        <v>661</v>
      </c>
      <c r="C10135" s="9" t="s">
        <v>180</v>
      </c>
      <c r="D10135" s="3">
        <v>31924.29</v>
      </c>
      <c r="E10135" s="9" t="s">
        <v>181</v>
      </c>
      <c r="F10135" s="9" t="s">
        <v>182</v>
      </c>
      <c r="G10135" s="9" t="s">
        <v>183</v>
      </c>
      <c r="H10135" s="8">
        <v>45778</v>
      </c>
      <c r="I10135" s="8">
        <v>45803</v>
      </c>
      <c r="J10135" s="8" t="s">
        <v>16088</v>
      </c>
      <c r="K10135" s="205" t="s">
        <v>185</v>
      </c>
      <c r="M10135" s="9" t="s">
        <v>663</v>
      </c>
      <c r="N10135" s="8">
        <v>45809.629870740697</v>
      </c>
      <c r="O10135" s="8">
        <v>45809</v>
      </c>
    </row>
    <row r="10136" spans="1:15" x14ac:dyDescent="0.25">
      <c r="A10136" s="8">
        <v>45434</v>
      </c>
      <c r="B10136" s="9" t="s">
        <v>655</v>
      </c>
      <c r="C10136" s="9" t="s">
        <v>180</v>
      </c>
      <c r="D10136" s="3">
        <v>31946.91</v>
      </c>
      <c r="E10136" s="9" t="s">
        <v>459</v>
      </c>
      <c r="F10136" s="9" t="s">
        <v>460</v>
      </c>
      <c r="G10136" s="9" t="s">
        <v>183</v>
      </c>
      <c r="H10136" s="8">
        <v>45413</v>
      </c>
      <c r="I10136" s="8">
        <v>45432</v>
      </c>
      <c r="J10136" s="8" t="s">
        <v>656</v>
      </c>
      <c r="K10136" s="205" t="s">
        <v>462</v>
      </c>
      <c r="M10136" s="9" t="s">
        <v>657</v>
      </c>
      <c r="N10136" s="8">
        <v>45445.039048634302</v>
      </c>
      <c r="O10136" s="8">
        <v>45444</v>
      </c>
    </row>
    <row r="10137" spans="1:15" x14ac:dyDescent="0.25">
      <c r="A10137" s="8">
        <v>45309</v>
      </c>
      <c r="B10137" s="9" t="s">
        <v>652</v>
      </c>
      <c r="C10137" s="9" t="s">
        <v>180</v>
      </c>
      <c r="D10137" s="3">
        <v>33034.480000000003</v>
      </c>
      <c r="E10137" s="9" t="s">
        <v>181</v>
      </c>
      <c r="F10137" s="9" t="s">
        <v>182</v>
      </c>
      <c r="G10137" s="9" t="s">
        <v>183</v>
      </c>
      <c r="H10137" s="8">
        <v>45292</v>
      </c>
      <c r="I10137" s="8">
        <v>45306</v>
      </c>
      <c r="J10137" s="8" t="s">
        <v>653</v>
      </c>
      <c r="K10137" s="206" t="s">
        <v>185</v>
      </c>
      <c r="M10137" s="9" t="s">
        <v>654</v>
      </c>
      <c r="N10137" s="8">
        <v>45318.192840775497</v>
      </c>
      <c r="O10137" s="8">
        <v>45317</v>
      </c>
    </row>
    <row r="10138" spans="1:15" x14ac:dyDescent="0.25">
      <c r="A10138" s="8">
        <v>45344</v>
      </c>
      <c r="B10138" s="9" t="s">
        <v>649</v>
      </c>
      <c r="C10138" s="9" t="s">
        <v>180</v>
      </c>
      <c r="D10138" s="3">
        <v>33698.47</v>
      </c>
      <c r="E10138" s="9" t="s">
        <v>459</v>
      </c>
      <c r="F10138" s="9" t="s">
        <v>460</v>
      </c>
      <c r="G10138" s="9" t="s">
        <v>183</v>
      </c>
      <c r="H10138" s="8">
        <v>45323</v>
      </c>
      <c r="I10138" s="8">
        <v>45341</v>
      </c>
      <c r="J10138" s="8" t="s">
        <v>650</v>
      </c>
      <c r="K10138" s="206" t="s">
        <v>462</v>
      </c>
      <c r="M10138" s="9" t="s">
        <v>651</v>
      </c>
      <c r="N10138" s="8">
        <v>45351.722872338003</v>
      </c>
      <c r="O10138" s="8">
        <v>45351</v>
      </c>
    </row>
    <row r="10139" spans="1:15" x14ac:dyDescent="0.25">
      <c r="A10139" s="8">
        <v>45330</v>
      </c>
      <c r="B10139" s="9" t="s">
        <v>179</v>
      </c>
      <c r="C10139" s="9" t="s">
        <v>180</v>
      </c>
      <c r="D10139" s="3">
        <v>34332.94</v>
      </c>
      <c r="E10139" s="9" t="s">
        <v>181</v>
      </c>
      <c r="F10139" s="9" t="s">
        <v>182</v>
      </c>
      <c r="G10139" s="9" t="s">
        <v>183</v>
      </c>
      <c r="H10139" s="8">
        <v>45323</v>
      </c>
      <c r="I10139" s="8">
        <v>45327</v>
      </c>
      <c r="J10139" s="8" t="s">
        <v>647</v>
      </c>
      <c r="K10139" s="205" t="s">
        <v>185</v>
      </c>
      <c r="M10139" s="9" t="s">
        <v>186</v>
      </c>
      <c r="N10139" s="8">
        <v>45336.674582523097</v>
      </c>
      <c r="O10139" s="8">
        <v>45336</v>
      </c>
    </row>
    <row r="10140" spans="1:15" x14ac:dyDescent="0.25">
      <c r="A10140" s="8">
        <v>45330</v>
      </c>
      <c r="B10140" s="9" t="s">
        <v>188</v>
      </c>
      <c r="C10140" s="9" t="s">
        <v>180</v>
      </c>
      <c r="D10140" s="3">
        <v>34332.94</v>
      </c>
      <c r="E10140" s="9" t="s">
        <v>181</v>
      </c>
      <c r="F10140" s="9" t="s">
        <v>182</v>
      </c>
      <c r="G10140" s="9" t="s">
        <v>183</v>
      </c>
      <c r="H10140" s="8">
        <v>45323</v>
      </c>
      <c r="I10140" s="8">
        <v>45327</v>
      </c>
      <c r="J10140" s="8" t="s">
        <v>648</v>
      </c>
      <c r="K10140" s="205" t="s">
        <v>185</v>
      </c>
      <c r="M10140" s="9" t="s">
        <v>190</v>
      </c>
      <c r="N10140" s="8">
        <v>45336.674582523097</v>
      </c>
      <c r="O10140" s="8">
        <v>45336</v>
      </c>
    </row>
    <row r="10141" spans="1:15" x14ac:dyDescent="0.25">
      <c r="A10141" s="8">
        <v>45505</v>
      </c>
      <c r="B10141" s="9" t="s">
        <v>664</v>
      </c>
      <c r="C10141" s="9" t="s">
        <v>180</v>
      </c>
      <c r="D10141" s="3">
        <v>34923.08</v>
      </c>
      <c r="E10141" s="9" t="s">
        <v>422</v>
      </c>
      <c r="F10141" s="9" t="s">
        <v>423</v>
      </c>
      <c r="G10141" s="9" t="s">
        <v>183</v>
      </c>
      <c r="H10141" s="8">
        <v>45505</v>
      </c>
      <c r="I10141" s="8">
        <v>45502</v>
      </c>
      <c r="J10141" s="8" t="s">
        <v>9542</v>
      </c>
      <c r="K10141" s="205" t="s">
        <v>425</v>
      </c>
      <c r="M10141" s="9" t="s">
        <v>666</v>
      </c>
      <c r="N10141" s="8">
        <v>45534.648212951397</v>
      </c>
      <c r="O10141" s="8">
        <v>45534</v>
      </c>
    </row>
    <row r="10142" spans="1:15" x14ac:dyDescent="0.25">
      <c r="A10142" s="8">
        <v>45505</v>
      </c>
      <c r="B10142" s="9" t="s">
        <v>661</v>
      </c>
      <c r="C10142" s="9" t="s">
        <v>180</v>
      </c>
      <c r="D10142" s="3">
        <v>34923.08</v>
      </c>
      <c r="E10142" s="9" t="s">
        <v>181</v>
      </c>
      <c r="F10142" s="9" t="s">
        <v>182</v>
      </c>
      <c r="G10142" s="9" t="s">
        <v>183</v>
      </c>
      <c r="H10142" s="8">
        <v>45505</v>
      </c>
      <c r="I10142" s="8">
        <v>45502</v>
      </c>
      <c r="J10142" s="8" t="s">
        <v>9523</v>
      </c>
      <c r="K10142" s="205" t="s">
        <v>185</v>
      </c>
      <c r="M10142" s="9" t="s">
        <v>663</v>
      </c>
      <c r="N10142" s="8">
        <v>45534.648212951397</v>
      </c>
      <c r="O10142" s="8">
        <v>45534</v>
      </c>
    </row>
    <row r="10143" spans="1:15" x14ac:dyDescent="0.25">
      <c r="A10143" s="8">
        <v>45833</v>
      </c>
      <c r="B10143" s="9" t="s">
        <v>188</v>
      </c>
      <c r="C10143" s="9" t="s">
        <v>180</v>
      </c>
      <c r="D10143" s="3">
        <v>36000</v>
      </c>
      <c r="E10143" s="9" t="s">
        <v>181</v>
      </c>
      <c r="F10143" s="9" t="s">
        <v>182</v>
      </c>
      <c r="G10143" s="9" t="s">
        <v>183</v>
      </c>
      <c r="H10143" s="8">
        <v>45809</v>
      </c>
      <c r="I10143" s="8">
        <v>45831</v>
      </c>
      <c r="J10143" s="219" t="s">
        <v>17746</v>
      </c>
      <c r="K10143" s="205" t="s">
        <v>185</v>
      </c>
      <c r="M10143" s="9" t="s">
        <v>190</v>
      </c>
      <c r="N10143" s="8">
        <v>45840.490152685197</v>
      </c>
      <c r="O10143" s="8">
        <v>45840</v>
      </c>
    </row>
    <row r="10144" spans="1:15" x14ac:dyDescent="0.25">
      <c r="A10144" s="8">
        <v>45833</v>
      </c>
      <c r="B10144" s="9" t="s">
        <v>626</v>
      </c>
      <c r="C10144" s="9" t="s">
        <v>180</v>
      </c>
      <c r="D10144" s="3">
        <v>36000</v>
      </c>
      <c r="E10144" s="9" t="s">
        <v>11373</v>
      </c>
      <c r="F10144" s="9" t="s">
        <v>11374</v>
      </c>
      <c r="G10144" s="9" t="s">
        <v>183</v>
      </c>
      <c r="H10144" s="8">
        <v>45809</v>
      </c>
      <c r="I10144" s="8">
        <v>45831</v>
      </c>
      <c r="J10144" s="219" t="s">
        <v>17750</v>
      </c>
      <c r="K10144" s="205" t="s">
        <v>11376</v>
      </c>
      <c r="M10144" s="9" t="s">
        <v>628</v>
      </c>
      <c r="N10144" s="8">
        <v>45840.490152685197</v>
      </c>
      <c r="O10144" s="8">
        <v>45840</v>
      </c>
    </row>
    <row r="10145" spans="1:15" x14ac:dyDescent="0.25">
      <c r="A10145" s="8">
        <v>45834</v>
      </c>
      <c r="B10145" s="9" t="s">
        <v>188</v>
      </c>
      <c r="C10145" s="9" t="s">
        <v>180</v>
      </c>
      <c r="D10145" s="3">
        <v>36250</v>
      </c>
      <c r="E10145" s="9" t="s">
        <v>11373</v>
      </c>
      <c r="F10145" s="9" t="s">
        <v>11374</v>
      </c>
      <c r="G10145" s="9" t="s">
        <v>183</v>
      </c>
      <c r="H10145" s="8">
        <v>45809</v>
      </c>
      <c r="I10145" s="8">
        <v>45831</v>
      </c>
      <c r="J10145" s="219" t="s">
        <v>17739</v>
      </c>
      <c r="K10145" s="205" t="s">
        <v>11376</v>
      </c>
      <c r="M10145" s="9" t="s">
        <v>190</v>
      </c>
      <c r="N10145" s="8">
        <v>45840.490152685197</v>
      </c>
      <c r="O10145" s="8">
        <v>45840</v>
      </c>
    </row>
    <row r="10146" spans="1:15" x14ac:dyDescent="0.25">
      <c r="A10146" s="8">
        <v>45909</v>
      </c>
      <c r="B10146" s="9" t="s">
        <v>19550</v>
      </c>
      <c r="D10146" s="3">
        <v>-203</v>
      </c>
      <c r="E10146" s="9" t="s">
        <v>193</v>
      </c>
      <c r="F10146" s="9" t="s">
        <v>194</v>
      </c>
      <c r="G10146" s="9" t="s">
        <v>183</v>
      </c>
      <c r="H10146" s="8">
        <v>45901</v>
      </c>
      <c r="I10146" s="8">
        <v>45908</v>
      </c>
      <c r="J10146" s="219" t="s">
        <v>19551</v>
      </c>
      <c r="K10146" s="205" t="s">
        <v>196</v>
      </c>
      <c r="M10146" s="9" t="s">
        <v>19552</v>
      </c>
      <c r="N10146" s="8">
        <v>45929.807189814797</v>
      </c>
      <c r="O10146" s="8"/>
    </row>
    <row r="10147" spans="1:15" x14ac:dyDescent="0.25">
      <c r="A10147" s="8">
        <v>45924</v>
      </c>
      <c r="B10147" s="9" t="s">
        <v>18578</v>
      </c>
      <c r="C10147" s="9" t="s">
        <v>180</v>
      </c>
      <c r="D10147" s="3">
        <v>36998.29</v>
      </c>
      <c r="E10147" s="9" t="s">
        <v>181</v>
      </c>
      <c r="F10147" s="9" t="s">
        <v>182</v>
      </c>
      <c r="G10147" s="9" t="s">
        <v>183</v>
      </c>
      <c r="H10147" s="8">
        <v>45901</v>
      </c>
      <c r="I10147" s="8">
        <v>45922</v>
      </c>
      <c r="J10147" s="219" t="s">
        <v>19236</v>
      </c>
      <c r="K10147" s="205" t="s">
        <v>185</v>
      </c>
      <c r="M10147" s="9" t="s">
        <v>18580</v>
      </c>
      <c r="N10147" s="8">
        <v>45929.807189814797</v>
      </c>
      <c r="O10147" s="8">
        <v>45929</v>
      </c>
    </row>
    <row r="10148" spans="1:15" x14ac:dyDescent="0.25">
      <c r="A10148" s="8">
        <v>45580</v>
      </c>
      <c r="B10148" s="9" t="s">
        <v>526</v>
      </c>
      <c r="C10148" s="9" t="s">
        <v>180</v>
      </c>
      <c r="D10148" s="3">
        <v>37186.959999999999</v>
      </c>
      <c r="E10148" s="9" t="s">
        <v>459</v>
      </c>
      <c r="F10148" s="9" t="s">
        <v>460</v>
      </c>
      <c r="G10148" s="9" t="s">
        <v>183</v>
      </c>
      <c r="H10148" s="8">
        <v>45566</v>
      </c>
      <c r="I10148" s="8">
        <v>45579</v>
      </c>
      <c r="J10148" s="219" t="s">
        <v>11220</v>
      </c>
      <c r="K10148" s="205" t="s">
        <v>462</v>
      </c>
      <c r="M10148" s="9" t="s">
        <v>528</v>
      </c>
      <c r="N10148" s="8">
        <v>45594.789547013897</v>
      </c>
      <c r="O10148" s="8">
        <v>45594</v>
      </c>
    </row>
    <row r="10149" spans="1:15" x14ac:dyDescent="0.25">
      <c r="A10149" s="8">
        <v>45751</v>
      </c>
      <c r="B10149" s="9" t="s">
        <v>15003</v>
      </c>
      <c r="C10149" s="9" t="s">
        <v>180</v>
      </c>
      <c r="D10149" s="3">
        <v>37966.07</v>
      </c>
      <c r="E10149" s="9" t="s">
        <v>181</v>
      </c>
      <c r="F10149" s="9" t="s">
        <v>182</v>
      </c>
      <c r="G10149" s="9" t="s">
        <v>183</v>
      </c>
      <c r="H10149" s="8">
        <v>45748</v>
      </c>
      <c r="I10149" s="8">
        <v>45747</v>
      </c>
      <c r="J10149" s="219" t="s">
        <v>15006</v>
      </c>
      <c r="K10149" s="205" t="s">
        <v>185</v>
      </c>
      <c r="M10149" s="9" t="s">
        <v>15005</v>
      </c>
      <c r="N10149" s="8">
        <v>45777.922227581003</v>
      </c>
      <c r="O10149" s="8">
        <v>45777</v>
      </c>
    </row>
    <row r="10150" spans="1:15" x14ac:dyDescent="0.25">
      <c r="A10150" s="8">
        <v>45709</v>
      </c>
      <c r="B10150" s="9" t="s">
        <v>188</v>
      </c>
      <c r="C10150" s="9" t="s">
        <v>180</v>
      </c>
      <c r="D10150" s="3">
        <v>38500</v>
      </c>
      <c r="E10150" s="9" t="s">
        <v>181</v>
      </c>
      <c r="F10150" s="9" t="s">
        <v>182</v>
      </c>
      <c r="G10150" s="9" t="s">
        <v>183</v>
      </c>
      <c r="H10150" s="8">
        <v>45689</v>
      </c>
      <c r="I10150" s="8">
        <v>45705</v>
      </c>
      <c r="J10150" s="219" t="s">
        <v>14049</v>
      </c>
      <c r="K10150" s="205" t="s">
        <v>185</v>
      </c>
      <c r="M10150" s="9" t="s">
        <v>190</v>
      </c>
      <c r="N10150" s="8">
        <v>45733.5614541088</v>
      </c>
      <c r="O10150" s="8">
        <v>45733</v>
      </c>
    </row>
    <row r="10151" spans="1:15" x14ac:dyDescent="0.25">
      <c r="A10151" s="8">
        <v>45723</v>
      </c>
      <c r="B10151" s="9" t="s">
        <v>205</v>
      </c>
      <c r="C10151" s="9" t="s">
        <v>180</v>
      </c>
      <c r="D10151" s="3">
        <v>38776.639999999999</v>
      </c>
      <c r="E10151" s="9" t="s">
        <v>193</v>
      </c>
      <c r="F10151" s="9" t="s">
        <v>194</v>
      </c>
      <c r="G10151" s="9" t="s">
        <v>183</v>
      </c>
      <c r="H10151" s="8">
        <v>45717</v>
      </c>
      <c r="I10151" s="8">
        <v>45719</v>
      </c>
      <c r="J10151" s="219" t="s">
        <v>13841</v>
      </c>
      <c r="K10151" s="205" t="s">
        <v>196</v>
      </c>
      <c r="M10151" s="9" t="s">
        <v>207</v>
      </c>
      <c r="N10151" s="8">
        <v>45733.5614541088</v>
      </c>
      <c r="O10151" s="8">
        <v>45733</v>
      </c>
    </row>
    <row r="10152" spans="1:15" x14ac:dyDescent="0.25">
      <c r="A10152" s="8">
        <v>45923</v>
      </c>
      <c r="B10152" s="9" t="s">
        <v>661</v>
      </c>
      <c r="C10152" s="9" t="s">
        <v>180</v>
      </c>
      <c r="D10152" s="3">
        <v>38864.11</v>
      </c>
      <c r="E10152" s="9" t="s">
        <v>181</v>
      </c>
      <c r="F10152" s="9" t="s">
        <v>182</v>
      </c>
      <c r="G10152" s="9" t="s">
        <v>183</v>
      </c>
      <c r="H10152" s="8">
        <v>45901</v>
      </c>
      <c r="I10152" s="8">
        <v>45922</v>
      </c>
      <c r="J10152" s="219" t="s">
        <v>19246</v>
      </c>
      <c r="K10152" s="205" t="s">
        <v>185</v>
      </c>
      <c r="M10152" s="9" t="s">
        <v>663</v>
      </c>
      <c r="N10152" s="8">
        <v>45929.807189814797</v>
      </c>
      <c r="O10152" s="8">
        <v>45929</v>
      </c>
    </row>
    <row r="10153" spans="1:15" x14ac:dyDescent="0.25">
      <c r="A10153" s="8">
        <v>45923</v>
      </c>
      <c r="B10153" s="9" t="s">
        <v>18636</v>
      </c>
      <c r="C10153" s="9" t="s">
        <v>180</v>
      </c>
      <c r="D10153" s="3">
        <v>38864.11</v>
      </c>
      <c r="E10153" s="9" t="s">
        <v>422</v>
      </c>
      <c r="F10153" s="9" t="s">
        <v>423</v>
      </c>
      <c r="G10153" s="9" t="s">
        <v>183</v>
      </c>
      <c r="H10153" s="8">
        <v>45901</v>
      </c>
      <c r="I10153" s="8">
        <v>45922</v>
      </c>
      <c r="J10153" s="219" t="s">
        <v>19319</v>
      </c>
      <c r="K10153" s="205" t="s">
        <v>425</v>
      </c>
      <c r="M10153" s="9" t="s">
        <v>18638</v>
      </c>
      <c r="N10153" s="8">
        <v>45929.807189814797</v>
      </c>
      <c r="O10153" s="8">
        <v>45929</v>
      </c>
    </row>
    <row r="10154" spans="1:15" x14ac:dyDescent="0.25">
      <c r="A10154" s="8">
        <v>45789</v>
      </c>
      <c r="B10154" s="9" t="s">
        <v>16391</v>
      </c>
      <c r="C10154" s="9" t="s">
        <v>180</v>
      </c>
      <c r="D10154" s="3">
        <v>39280.92</v>
      </c>
      <c r="E10154" s="9" t="s">
        <v>181</v>
      </c>
      <c r="F10154" s="9" t="s">
        <v>182</v>
      </c>
      <c r="G10154" s="9" t="s">
        <v>183</v>
      </c>
      <c r="H10154" s="8">
        <v>45778</v>
      </c>
      <c r="I10154" s="8">
        <v>45789</v>
      </c>
      <c r="J10154" s="8" t="s">
        <v>16465</v>
      </c>
      <c r="K10154" s="205" t="s">
        <v>185</v>
      </c>
      <c r="M10154" s="9" t="s">
        <v>16393</v>
      </c>
      <c r="N10154" s="8">
        <v>45809.629870740697</v>
      </c>
      <c r="O10154" s="8">
        <v>45809</v>
      </c>
    </row>
    <row r="10155" spans="1:15" x14ac:dyDescent="0.25">
      <c r="A10155" s="8">
        <v>45848</v>
      </c>
      <c r="B10155" s="9" t="s">
        <v>18578</v>
      </c>
      <c r="C10155" s="9" t="s">
        <v>180</v>
      </c>
      <c r="D10155" s="3">
        <v>39994.379999999997</v>
      </c>
      <c r="E10155" s="9" t="s">
        <v>181</v>
      </c>
      <c r="F10155" s="9" t="s">
        <v>182</v>
      </c>
      <c r="G10155" s="9" t="s">
        <v>183</v>
      </c>
      <c r="H10155" s="8">
        <v>45839</v>
      </c>
      <c r="I10155" s="8">
        <v>45845</v>
      </c>
      <c r="J10155" s="219" t="s">
        <v>18698</v>
      </c>
      <c r="K10155" s="205" t="s">
        <v>185</v>
      </c>
      <c r="M10155" s="9" t="s">
        <v>18580</v>
      </c>
      <c r="N10155" s="8">
        <v>45862.622311099498</v>
      </c>
      <c r="O10155" s="8">
        <v>45862</v>
      </c>
    </row>
    <row r="10156" spans="1:15" x14ac:dyDescent="0.25">
      <c r="A10156" s="8">
        <v>45848</v>
      </c>
      <c r="B10156" s="9" t="s">
        <v>179</v>
      </c>
      <c r="C10156" s="9" t="s">
        <v>180</v>
      </c>
      <c r="D10156" s="3">
        <v>39996.93</v>
      </c>
      <c r="E10156" s="9" t="s">
        <v>181</v>
      </c>
      <c r="F10156" s="9" t="s">
        <v>182</v>
      </c>
      <c r="G10156" s="9" t="s">
        <v>183</v>
      </c>
      <c r="H10156" s="8">
        <v>45839</v>
      </c>
      <c r="I10156" s="8">
        <v>45845</v>
      </c>
      <c r="J10156" s="219" t="s">
        <v>18700</v>
      </c>
      <c r="K10156" s="205" t="s">
        <v>185</v>
      </c>
      <c r="M10156" s="9" t="s">
        <v>186</v>
      </c>
      <c r="N10156" s="8">
        <v>45862.622311099498</v>
      </c>
      <c r="O10156" s="8">
        <v>45862</v>
      </c>
    </row>
    <row r="10157" spans="1:15" x14ac:dyDescent="0.25">
      <c r="A10157" s="8">
        <v>45791</v>
      </c>
      <c r="B10157" s="9" t="s">
        <v>179</v>
      </c>
      <c r="C10157" s="9" t="s">
        <v>180</v>
      </c>
      <c r="D10157" s="3">
        <v>39998.65</v>
      </c>
      <c r="E10157" s="9" t="s">
        <v>181</v>
      </c>
      <c r="F10157" s="9" t="s">
        <v>182</v>
      </c>
      <c r="G10157" s="9" t="s">
        <v>183</v>
      </c>
      <c r="H10157" s="8">
        <v>45778</v>
      </c>
      <c r="I10157" s="8">
        <v>45789</v>
      </c>
      <c r="J10157" s="8" t="s">
        <v>16279</v>
      </c>
      <c r="K10157" s="205" t="s">
        <v>185</v>
      </c>
      <c r="M10157" s="9" t="s">
        <v>186</v>
      </c>
      <c r="N10157" s="8">
        <v>45809.629870740697</v>
      </c>
      <c r="O10157" s="8">
        <v>45809</v>
      </c>
    </row>
    <row r="10158" spans="1:15" x14ac:dyDescent="0.25">
      <c r="A10158" s="8">
        <v>45791</v>
      </c>
      <c r="B10158" s="9" t="s">
        <v>188</v>
      </c>
      <c r="C10158" s="9" t="s">
        <v>180</v>
      </c>
      <c r="D10158" s="3">
        <v>39998.65</v>
      </c>
      <c r="E10158" s="9" t="s">
        <v>181</v>
      </c>
      <c r="F10158" s="9" t="s">
        <v>182</v>
      </c>
      <c r="G10158" s="9" t="s">
        <v>183</v>
      </c>
      <c r="H10158" s="8">
        <v>45778</v>
      </c>
      <c r="I10158" s="8">
        <v>45789</v>
      </c>
      <c r="J10158" s="8" t="s">
        <v>16280</v>
      </c>
      <c r="K10158" s="205" t="s">
        <v>185</v>
      </c>
      <c r="M10158" s="9" t="s">
        <v>190</v>
      </c>
      <c r="N10158" s="8">
        <v>45809.629870740697</v>
      </c>
      <c r="O10158" s="8">
        <v>45809</v>
      </c>
    </row>
    <row r="10159" spans="1:15" x14ac:dyDescent="0.25">
      <c r="A10159" s="8">
        <v>45743</v>
      </c>
      <c r="B10159" s="9" t="s">
        <v>664</v>
      </c>
      <c r="C10159" s="9" t="s">
        <v>180</v>
      </c>
      <c r="D10159" s="3">
        <v>40000</v>
      </c>
      <c r="E10159" s="9" t="s">
        <v>422</v>
      </c>
      <c r="F10159" s="9" t="s">
        <v>423</v>
      </c>
      <c r="G10159" s="9" t="s">
        <v>183</v>
      </c>
      <c r="H10159" s="8">
        <v>45717</v>
      </c>
      <c r="I10159" s="8">
        <v>45740</v>
      </c>
      <c r="J10159" s="219" t="s">
        <v>15195</v>
      </c>
      <c r="K10159" s="205" t="s">
        <v>425</v>
      </c>
      <c r="M10159" s="9" t="s">
        <v>666</v>
      </c>
      <c r="N10159" s="8">
        <v>45777.922227581003</v>
      </c>
      <c r="O10159" s="8">
        <v>45777</v>
      </c>
    </row>
    <row r="10160" spans="1:15" x14ac:dyDescent="0.25">
      <c r="A10160" s="8">
        <v>45538</v>
      </c>
      <c r="B10160" s="9" t="s">
        <v>664</v>
      </c>
      <c r="C10160" s="9" t="s">
        <v>180</v>
      </c>
      <c r="D10160" s="3">
        <v>40000</v>
      </c>
      <c r="E10160" s="9" t="s">
        <v>422</v>
      </c>
      <c r="F10160" s="9" t="s">
        <v>423</v>
      </c>
      <c r="G10160" s="9" t="s">
        <v>183</v>
      </c>
      <c r="H10160" s="8">
        <v>45536</v>
      </c>
      <c r="I10160" s="8">
        <v>45537</v>
      </c>
      <c r="J10160" s="8" t="s">
        <v>9724</v>
      </c>
      <c r="K10160" s="205" t="s">
        <v>425</v>
      </c>
      <c r="M10160" s="9" t="s">
        <v>666</v>
      </c>
      <c r="N10160" s="8">
        <v>45540.605251655099</v>
      </c>
      <c r="O10160" s="8">
        <v>45540</v>
      </c>
    </row>
    <row r="10161" spans="1:15" x14ac:dyDescent="0.25">
      <c r="A10161" s="8">
        <v>45762</v>
      </c>
      <c r="B10161" s="9" t="s">
        <v>188</v>
      </c>
      <c r="C10161" s="9" t="s">
        <v>180</v>
      </c>
      <c r="D10161" s="3">
        <v>40000</v>
      </c>
      <c r="E10161" s="9" t="s">
        <v>181</v>
      </c>
      <c r="F10161" s="9" t="s">
        <v>182</v>
      </c>
      <c r="G10161" s="9" t="s">
        <v>183</v>
      </c>
      <c r="H10161" s="8">
        <v>45748</v>
      </c>
      <c r="I10161" s="8">
        <v>45761</v>
      </c>
      <c r="J10161" s="219" t="s">
        <v>14833</v>
      </c>
      <c r="K10161" s="205" t="s">
        <v>185</v>
      </c>
      <c r="M10161" s="9" t="s">
        <v>190</v>
      </c>
      <c r="N10161" s="8">
        <v>45777.922227581003</v>
      </c>
      <c r="O10161" s="8">
        <v>45777</v>
      </c>
    </row>
    <row r="10162" spans="1:15" x14ac:dyDescent="0.25">
      <c r="A10162" s="8">
        <v>45622</v>
      </c>
      <c r="B10162" s="9" t="s">
        <v>188</v>
      </c>
      <c r="C10162" s="9" t="s">
        <v>180</v>
      </c>
      <c r="D10162" s="3">
        <v>40000</v>
      </c>
      <c r="E10162" s="9" t="s">
        <v>11373</v>
      </c>
      <c r="F10162" s="9" t="s">
        <v>11374</v>
      </c>
      <c r="G10162" s="9" t="s">
        <v>183</v>
      </c>
      <c r="H10162" s="8">
        <v>45597</v>
      </c>
      <c r="I10162" s="8">
        <v>45621</v>
      </c>
      <c r="J10162" s="219" t="s">
        <v>11616</v>
      </c>
      <c r="K10162" s="220" t="s">
        <v>11376</v>
      </c>
      <c r="M10162" s="9" t="s">
        <v>190</v>
      </c>
      <c r="N10162" s="8">
        <v>45635.715607696802</v>
      </c>
      <c r="O10162" s="8">
        <v>45635</v>
      </c>
    </row>
    <row r="10163" spans="1:15" x14ac:dyDescent="0.25">
      <c r="A10163" s="8">
        <v>45650</v>
      </c>
      <c r="B10163" s="9" t="s">
        <v>12633</v>
      </c>
      <c r="C10163" s="9" t="s">
        <v>180</v>
      </c>
      <c r="D10163" s="3">
        <v>40000</v>
      </c>
      <c r="E10163" s="9" t="s">
        <v>181</v>
      </c>
      <c r="F10163" s="9" t="s">
        <v>182</v>
      </c>
      <c r="G10163" s="9" t="s">
        <v>183</v>
      </c>
      <c r="H10163" s="8">
        <v>45627</v>
      </c>
      <c r="I10163" s="8">
        <v>45649</v>
      </c>
      <c r="J10163" s="219" t="s">
        <v>12634</v>
      </c>
      <c r="K10163" s="205" t="s">
        <v>185</v>
      </c>
      <c r="M10163" s="9" t="s">
        <v>12635</v>
      </c>
      <c r="N10163" s="8">
        <v>45681.075335370399</v>
      </c>
      <c r="O10163" s="8"/>
    </row>
    <row r="10164" spans="1:15" x14ac:dyDescent="0.25">
      <c r="A10164" s="8">
        <v>45743</v>
      </c>
      <c r="B10164" s="9" t="s">
        <v>661</v>
      </c>
      <c r="C10164" s="9" t="s">
        <v>180</v>
      </c>
      <c r="D10164" s="3">
        <v>40000</v>
      </c>
      <c r="E10164" s="9" t="s">
        <v>181</v>
      </c>
      <c r="F10164" s="9" t="s">
        <v>182</v>
      </c>
      <c r="G10164" s="9" t="s">
        <v>183</v>
      </c>
      <c r="H10164" s="8">
        <v>45717</v>
      </c>
      <c r="I10164" s="8">
        <v>45740</v>
      </c>
      <c r="J10164" s="219" t="s">
        <v>15170</v>
      </c>
      <c r="K10164" s="205" t="s">
        <v>185</v>
      </c>
      <c r="M10164" s="9" t="s">
        <v>663</v>
      </c>
      <c r="N10164" s="8">
        <v>45777.922227581003</v>
      </c>
      <c r="O10164" s="8">
        <v>45777</v>
      </c>
    </row>
    <row r="10165" spans="1:15" x14ac:dyDescent="0.25">
      <c r="A10165" s="8">
        <v>45762</v>
      </c>
      <c r="B10165" s="9" t="s">
        <v>626</v>
      </c>
      <c r="C10165" s="9" t="s">
        <v>180</v>
      </c>
      <c r="D10165" s="3">
        <v>40000</v>
      </c>
      <c r="E10165" s="9" t="s">
        <v>193</v>
      </c>
      <c r="F10165" s="9" t="s">
        <v>194</v>
      </c>
      <c r="G10165" s="9" t="s">
        <v>183</v>
      </c>
      <c r="H10165" s="8">
        <v>45748</v>
      </c>
      <c r="I10165" s="8">
        <v>45761</v>
      </c>
      <c r="J10165" s="219" t="s">
        <v>14834</v>
      </c>
      <c r="K10165" s="205" t="s">
        <v>196</v>
      </c>
      <c r="M10165" s="9" t="s">
        <v>628</v>
      </c>
      <c r="N10165" s="8">
        <v>45777.922227581003</v>
      </c>
      <c r="O10165" s="8">
        <v>45777</v>
      </c>
    </row>
    <row r="10166" spans="1:15" x14ac:dyDescent="0.25">
      <c r="A10166" s="8">
        <v>45622</v>
      </c>
      <c r="B10166" s="9" t="s">
        <v>252</v>
      </c>
      <c r="C10166" s="9" t="s">
        <v>180</v>
      </c>
      <c r="D10166" s="3">
        <v>40000</v>
      </c>
      <c r="E10166" s="9" t="s">
        <v>181</v>
      </c>
      <c r="F10166" s="9" t="s">
        <v>182</v>
      </c>
      <c r="G10166" s="9" t="s">
        <v>183</v>
      </c>
      <c r="H10166" s="8">
        <v>45597</v>
      </c>
      <c r="I10166" s="8">
        <v>45621</v>
      </c>
      <c r="J10166" s="219" t="s">
        <v>11600</v>
      </c>
      <c r="K10166" s="205" t="s">
        <v>185</v>
      </c>
      <c r="M10166" s="9" t="s">
        <v>257</v>
      </c>
      <c r="N10166" s="8">
        <v>45635.715607696802</v>
      </c>
      <c r="O10166" s="8">
        <v>45635</v>
      </c>
    </row>
    <row r="10167" spans="1:15" x14ac:dyDescent="0.25">
      <c r="A10167" s="8">
        <v>45757</v>
      </c>
      <c r="B10167" s="9" t="s">
        <v>179</v>
      </c>
      <c r="C10167" s="9" t="s">
        <v>180</v>
      </c>
      <c r="D10167" s="3">
        <v>40998.68</v>
      </c>
      <c r="E10167" s="9" t="s">
        <v>181</v>
      </c>
      <c r="F10167" s="9" t="s">
        <v>182</v>
      </c>
      <c r="G10167" s="9" t="s">
        <v>183</v>
      </c>
      <c r="H10167" s="8">
        <v>45748</v>
      </c>
      <c r="I10167" s="8">
        <v>45754</v>
      </c>
      <c r="J10167" s="219" t="s">
        <v>14891</v>
      </c>
      <c r="K10167" s="205" t="s">
        <v>185</v>
      </c>
      <c r="M10167" s="9" t="s">
        <v>186</v>
      </c>
      <c r="N10167" s="8">
        <v>45777.922227581003</v>
      </c>
      <c r="O10167" s="8">
        <v>45777</v>
      </c>
    </row>
    <row r="10168" spans="1:15" x14ac:dyDescent="0.25">
      <c r="A10168" s="8">
        <v>45757</v>
      </c>
      <c r="B10168" s="9" t="s">
        <v>188</v>
      </c>
      <c r="C10168" s="9" t="s">
        <v>180</v>
      </c>
      <c r="D10168" s="3">
        <v>40999.919999999998</v>
      </c>
      <c r="E10168" s="9" t="s">
        <v>181</v>
      </c>
      <c r="F10168" s="9" t="s">
        <v>182</v>
      </c>
      <c r="G10168" s="9" t="s">
        <v>183</v>
      </c>
      <c r="H10168" s="8">
        <v>45748</v>
      </c>
      <c r="I10168" s="8">
        <v>45754</v>
      </c>
      <c r="J10168" s="219" t="s">
        <v>14894</v>
      </c>
      <c r="K10168" s="205" t="s">
        <v>185</v>
      </c>
      <c r="M10168" s="9" t="s">
        <v>190</v>
      </c>
      <c r="N10168" s="8">
        <v>45777.922227581003</v>
      </c>
      <c r="O10168" s="8">
        <v>45777</v>
      </c>
    </row>
    <row r="10169" spans="1:15" x14ac:dyDescent="0.25">
      <c r="A10169" s="8">
        <v>45652</v>
      </c>
      <c r="B10169" s="9" t="s">
        <v>179</v>
      </c>
      <c r="C10169" s="9" t="s">
        <v>180</v>
      </c>
      <c r="D10169" s="3">
        <v>41230.57</v>
      </c>
      <c r="E10169" s="9" t="s">
        <v>181</v>
      </c>
      <c r="F10169" s="9" t="s">
        <v>182</v>
      </c>
      <c r="G10169" s="9" t="s">
        <v>183</v>
      </c>
      <c r="H10169" s="8">
        <v>45627</v>
      </c>
      <c r="I10169" s="8">
        <v>45649</v>
      </c>
      <c r="J10169" s="219" t="s">
        <v>12602</v>
      </c>
      <c r="K10169" s="205" t="s">
        <v>185</v>
      </c>
      <c r="M10169" s="9" t="s">
        <v>186</v>
      </c>
      <c r="N10169" s="8">
        <v>45681.075335370399</v>
      </c>
      <c r="O10169" s="8">
        <v>45681</v>
      </c>
    </row>
    <row r="10170" spans="1:15" x14ac:dyDescent="0.25">
      <c r="A10170" s="8">
        <v>45734</v>
      </c>
      <c r="B10170" s="9" t="s">
        <v>15032</v>
      </c>
      <c r="C10170" s="9" t="s">
        <v>180</v>
      </c>
      <c r="D10170" s="3">
        <v>41362.1</v>
      </c>
      <c r="E10170" s="9" t="s">
        <v>181</v>
      </c>
      <c r="F10170" s="9" t="s">
        <v>182</v>
      </c>
      <c r="G10170" s="9" t="s">
        <v>183</v>
      </c>
      <c r="H10170" s="8">
        <v>45717</v>
      </c>
      <c r="I10170" s="8">
        <v>45733</v>
      </c>
      <c r="J10170" s="219" t="s">
        <v>15336</v>
      </c>
      <c r="K10170" s="205" t="s">
        <v>185</v>
      </c>
      <c r="M10170" s="9" t="s">
        <v>15034</v>
      </c>
      <c r="N10170" s="8">
        <v>45777.922227581003</v>
      </c>
      <c r="O10170" s="8">
        <v>45777</v>
      </c>
    </row>
    <row r="10171" spans="1:15" x14ac:dyDescent="0.25">
      <c r="A10171" s="8">
        <v>45722</v>
      </c>
      <c r="B10171" s="9" t="s">
        <v>188</v>
      </c>
      <c r="C10171" s="9" t="s">
        <v>180</v>
      </c>
      <c r="D10171" s="3">
        <v>42000</v>
      </c>
      <c r="E10171" s="9" t="s">
        <v>181</v>
      </c>
      <c r="F10171" s="9" t="s">
        <v>182</v>
      </c>
      <c r="G10171" s="9" t="s">
        <v>183</v>
      </c>
      <c r="H10171" s="8">
        <v>45717</v>
      </c>
      <c r="I10171" s="8">
        <v>45719</v>
      </c>
      <c r="J10171" s="219" t="s">
        <v>13850</v>
      </c>
      <c r="K10171" s="205" t="s">
        <v>185</v>
      </c>
      <c r="M10171" s="9" t="s">
        <v>190</v>
      </c>
      <c r="N10171" s="8">
        <v>45733.5614541088</v>
      </c>
      <c r="O10171" s="8">
        <v>45733</v>
      </c>
    </row>
    <row r="10172" spans="1:15" x14ac:dyDescent="0.25">
      <c r="A10172" s="8">
        <v>45455</v>
      </c>
      <c r="B10172" s="9" t="s">
        <v>179</v>
      </c>
      <c r="C10172" s="9" t="s">
        <v>180</v>
      </c>
      <c r="D10172" s="3">
        <v>42228.66</v>
      </c>
      <c r="E10172" s="9" t="s">
        <v>181</v>
      </c>
      <c r="F10172" s="9" t="s">
        <v>182</v>
      </c>
      <c r="G10172" s="9" t="s">
        <v>183</v>
      </c>
      <c r="H10172" s="8">
        <v>45444</v>
      </c>
      <c r="I10172" s="8">
        <v>45453</v>
      </c>
      <c r="J10172" s="8" t="s">
        <v>280</v>
      </c>
      <c r="K10172" s="205" t="s">
        <v>185</v>
      </c>
      <c r="M10172" s="9" t="s">
        <v>186</v>
      </c>
      <c r="N10172" s="8">
        <v>45460.791518807899</v>
      </c>
      <c r="O10172" s="8">
        <v>45460</v>
      </c>
    </row>
    <row r="10173" spans="1:15" x14ac:dyDescent="0.25">
      <c r="A10173" s="8">
        <v>45454</v>
      </c>
      <c r="B10173" s="9" t="s">
        <v>323</v>
      </c>
      <c r="C10173" s="9" t="s">
        <v>180</v>
      </c>
      <c r="D10173" s="3">
        <v>42228.66</v>
      </c>
      <c r="E10173" s="9" t="s">
        <v>181</v>
      </c>
      <c r="F10173" s="9" t="s">
        <v>182</v>
      </c>
      <c r="G10173" s="9" t="s">
        <v>183</v>
      </c>
      <c r="H10173" s="8">
        <v>45444</v>
      </c>
      <c r="I10173" s="8">
        <v>45453</v>
      </c>
      <c r="J10173" s="8" t="s">
        <v>324</v>
      </c>
      <c r="K10173" s="205" t="s">
        <v>185</v>
      </c>
      <c r="M10173" s="9" t="s">
        <v>325</v>
      </c>
      <c r="N10173" s="8">
        <v>45460.791518807899</v>
      </c>
      <c r="O10173" s="8">
        <v>45460</v>
      </c>
    </row>
    <row r="10174" spans="1:15" x14ac:dyDescent="0.25">
      <c r="A10174" s="8">
        <v>45370</v>
      </c>
      <c r="B10174" s="9" t="s">
        <v>179</v>
      </c>
      <c r="C10174" s="9" t="s">
        <v>180</v>
      </c>
      <c r="D10174" s="3">
        <v>43064.09</v>
      </c>
      <c r="E10174" s="9" t="s">
        <v>181</v>
      </c>
      <c r="F10174" s="9" t="s">
        <v>182</v>
      </c>
      <c r="G10174" s="9" t="s">
        <v>183</v>
      </c>
      <c r="H10174" s="8">
        <v>45352</v>
      </c>
      <c r="I10174" s="8">
        <v>45369</v>
      </c>
      <c r="J10174" s="8" t="s">
        <v>643</v>
      </c>
      <c r="K10174" s="205" t="s">
        <v>185</v>
      </c>
      <c r="M10174" s="9" t="s">
        <v>186</v>
      </c>
      <c r="N10174" s="8">
        <v>45371.698835729199</v>
      </c>
      <c r="O10174" s="8">
        <v>45384</v>
      </c>
    </row>
    <row r="10175" spans="1:15" x14ac:dyDescent="0.25">
      <c r="A10175" s="8">
        <v>45366</v>
      </c>
      <c r="B10175" s="9" t="s">
        <v>644</v>
      </c>
      <c r="C10175" s="9" t="s">
        <v>180</v>
      </c>
      <c r="D10175" s="3">
        <v>43064.09</v>
      </c>
      <c r="E10175" s="9" t="s">
        <v>181</v>
      </c>
      <c r="F10175" s="9" t="s">
        <v>182</v>
      </c>
      <c r="G10175" s="9" t="s">
        <v>183</v>
      </c>
      <c r="H10175" s="8">
        <v>45352</v>
      </c>
      <c r="I10175" s="8">
        <v>45362</v>
      </c>
      <c r="J10175" s="8" t="s">
        <v>645</v>
      </c>
      <c r="K10175" s="205" t="s">
        <v>185</v>
      </c>
      <c r="M10175" s="9" t="s">
        <v>646</v>
      </c>
      <c r="N10175" s="8">
        <v>45371.6918198032</v>
      </c>
      <c r="O10175" s="8">
        <v>45371</v>
      </c>
    </row>
    <row r="10176" spans="1:15" x14ac:dyDescent="0.25">
      <c r="A10176" s="8">
        <v>45622</v>
      </c>
      <c r="B10176" s="9" t="s">
        <v>664</v>
      </c>
      <c r="C10176" s="9" t="s">
        <v>180</v>
      </c>
      <c r="D10176" s="3">
        <v>43899.17</v>
      </c>
      <c r="E10176" s="9" t="s">
        <v>422</v>
      </c>
      <c r="F10176" s="9" t="s">
        <v>423</v>
      </c>
      <c r="G10176" s="9" t="s">
        <v>183</v>
      </c>
      <c r="H10176" s="8">
        <v>45597</v>
      </c>
      <c r="I10176" s="8">
        <v>45621</v>
      </c>
      <c r="J10176" s="219" t="s">
        <v>11611</v>
      </c>
      <c r="K10176" s="205" t="s">
        <v>425</v>
      </c>
      <c r="M10176" s="9" t="s">
        <v>666</v>
      </c>
      <c r="N10176" s="8">
        <v>45635.715607696802</v>
      </c>
      <c r="O10176" s="8">
        <v>45635</v>
      </c>
    </row>
    <row r="10177" spans="1:15" x14ac:dyDescent="0.25">
      <c r="A10177" s="8">
        <v>45622</v>
      </c>
      <c r="B10177" s="9" t="s">
        <v>661</v>
      </c>
      <c r="C10177" s="9" t="s">
        <v>180</v>
      </c>
      <c r="D10177" s="3">
        <v>43899.17</v>
      </c>
      <c r="E10177" s="9" t="s">
        <v>181</v>
      </c>
      <c r="F10177" s="9" t="s">
        <v>182</v>
      </c>
      <c r="G10177" s="9" t="s">
        <v>183</v>
      </c>
      <c r="H10177" s="8">
        <v>45597</v>
      </c>
      <c r="I10177" s="8">
        <v>45621</v>
      </c>
      <c r="J10177" s="219" t="s">
        <v>11599</v>
      </c>
      <c r="K10177" s="205" t="s">
        <v>185</v>
      </c>
      <c r="M10177" s="9" t="s">
        <v>663</v>
      </c>
      <c r="N10177" s="8">
        <v>45635.715607696802</v>
      </c>
      <c r="O10177" s="8">
        <v>45635</v>
      </c>
    </row>
    <row r="10178" spans="1:15" x14ac:dyDescent="0.25">
      <c r="A10178" s="8">
        <v>45756</v>
      </c>
      <c r="B10178" s="9" t="s">
        <v>179</v>
      </c>
      <c r="C10178" s="9" t="s">
        <v>180</v>
      </c>
      <c r="D10178" s="3">
        <v>44990.94</v>
      </c>
      <c r="E10178" s="9" t="s">
        <v>181</v>
      </c>
      <c r="F10178" s="9" t="s">
        <v>182</v>
      </c>
      <c r="G10178" s="9" t="s">
        <v>183</v>
      </c>
      <c r="H10178" s="8">
        <v>45748</v>
      </c>
      <c r="I10178" s="8">
        <v>45754</v>
      </c>
      <c r="J10178" s="219" t="s">
        <v>14914</v>
      </c>
      <c r="K10178" s="205" t="s">
        <v>185</v>
      </c>
      <c r="M10178" s="9" t="s">
        <v>186</v>
      </c>
      <c r="N10178" s="8">
        <v>45777.922227581003</v>
      </c>
      <c r="O10178" s="8">
        <v>45777</v>
      </c>
    </row>
    <row r="10179" spans="1:15" x14ac:dyDescent="0.25">
      <c r="A10179" s="8">
        <v>45756</v>
      </c>
      <c r="B10179" s="9" t="s">
        <v>188</v>
      </c>
      <c r="C10179" s="9" t="s">
        <v>180</v>
      </c>
      <c r="D10179" s="3">
        <v>44990.94</v>
      </c>
      <c r="E10179" s="9" t="s">
        <v>181</v>
      </c>
      <c r="F10179" s="9" t="s">
        <v>182</v>
      </c>
      <c r="G10179" s="9" t="s">
        <v>183</v>
      </c>
      <c r="H10179" s="8">
        <v>45748</v>
      </c>
      <c r="I10179" s="8">
        <v>45754</v>
      </c>
      <c r="J10179" s="219" t="s">
        <v>14924</v>
      </c>
      <c r="K10179" s="205" t="s">
        <v>185</v>
      </c>
      <c r="M10179" s="9" t="s">
        <v>190</v>
      </c>
      <c r="N10179" s="8">
        <v>45777.922227581003</v>
      </c>
      <c r="O10179" s="8">
        <v>45777</v>
      </c>
    </row>
    <row r="10180" spans="1:15" x14ac:dyDescent="0.25">
      <c r="A10180" s="8">
        <v>45656</v>
      </c>
      <c r="B10180" s="9" t="s">
        <v>188</v>
      </c>
      <c r="C10180" s="9" t="s">
        <v>180</v>
      </c>
      <c r="D10180" s="3">
        <v>45000</v>
      </c>
      <c r="E10180" s="9" t="s">
        <v>181</v>
      </c>
      <c r="F10180" s="9" t="s">
        <v>182</v>
      </c>
      <c r="G10180" s="9" t="s">
        <v>183</v>
      </c>
      <c r="H10180" s="8">
        <v>45627</v>
      </c>
      <c r="I10180" s="8">
        <v>45656</v>
      </c>
      <c r="J10180" s="219" t="s">
        <v>13581</v>
      </c>
      <c r="K10180" s="205" t="s">
        <v>185</v>
      </c>
      <c r="M10180" s="9" t="s">
        <v>190</v>
      </c>
      <c r="N10180" s="8">
        <v>45706.0637561111</v>
      </c>
      <c r="O10180" s="8">
        <v>45705</v>
      </c>
    </row>
    <row r="10181" spans="1:15" x14ac:dyDescent="0.25">
      <c r="A10181" s="8">
        <v>45656</v>
      </c>
      <c r="B10181" s="9" t="s">
        <v>626</v>
      </c>
      <c r="C10181" s="9" t="s">
        <v>180</v>
      </c>
      <c r="D10181" s="3">
        <v>45000</v>
      </c>
      <c r="E10181" s="9" t="s">
        <v>193</v>
      </c>
      <c r="F10181" s="9" t="s">
        <v>194</v>
      </c>
      <c r="G10181" s="9" t="s">
        <v>183</v>
      </c>
      <c r="H10181" s="8">
        <v>45627</v>
      </c>
      <c r="I10181" s="8">
        <v>45656</v>
      </c>
      <c r="J10181" s="219" t="s">
        <v>13582</v>
      </c>
      <c r="K10181" s="205" t="s">
        <v>196</v>
      </c>
      <c r="M10181" s="9" t="s">
        <v>628</v>
      </c>
      <c r="N10181" s="8">
        <v>45706.0637561111</v>
      </c>
      <c r="O10181" s="8">
        <v>45705</v>
      </c>
    </row>
    <row r="10182" spans="1:15" x14ac:dyDescent="0.25">
      <c r="A10182" s="8">
        <v>45292</v>
      </c>
      <c r="B10182" s="9" t="s">
        <v>3380</v>
      </c>
      <c r="C10182" s="9" t="s">
        <v>2550</v>
      </c>
      <c r="D10182" s="3">
        <v>-53</v>
      </c>
      <c r="E10182" s="9" t="s">
        <v>724</v>
      </c>
      <c r="F10182" s="9" t="s">
        <v>118</v>
      </c>
      <c r="G10182" s="9" t="s">
        <v>210</v>
      </c>
      <c r="H10182" s="8">
        <v>45292</v>
      </c>
      <c r="I10182" s="8">
        <v>45292</v>
      </c>
      <c r="J10182" s="8" t="s">
        <v>3722</v>
      </c>
      <c r="K10182" s="205" t="s">
        <v>121</v>
      </c>
      <c r="M10182" s="9" t="s">
        <v>3382</v>
      </c>
      <c r="N10182" s="8">
        <v>45300.8738539236</v>
      </c>
      <c r="O10182" s="8"/>
    </row>
    <row r="10183" spans="1:15" x14ac:dyDescent="0.25">
      <c r="A10183" s="8">
        <v>45859</v>
      </c>
      <c r="B10183" s="9" t="s">
        <v>661</v>
      </c>
      <c r="C10183" s="9" t="s">
        <v>180</v>
      </c>
      <c r="D10183" s="3">
        <v>46000</v>
      </c>
      <c r="E10183" s="9" t="s">
        <v>181</v>
      </c>
      <c r="F10183" s="9" t="s">
        <v>182</v>
      </c>
      <c r="G10183" s="9" t="s">
        <v>183</v>
      </c>
      <c r="H10183" s="8">
        <v>45839</v>
      </c>
      <c r="I10183" s="8">
        <v>45859</v>
      </c>
      <c r="J10183" s="219" t="s">
        <v>20261</v>
      </c>
      <c r="K10183" s="205" t="s">
        <v>185</v>
      </c>
      <c r="M10183" s="9" t="s">
        <v>663</v>
      </c>
      <c r="N10183" s="8">
        <v>45929.807189814797</v>
      </c>
      <c r="O10183" s="8">
        <v>45929</v>
      </c>
    </row>
    <row r="10184" spans="1:15" x14ac:dyDescent="0.25">
      <c r="A10184" s="8">
        <v>45859</v>
      </c>
      <c r="B10184" s="9" t="s">
        <v>18636</v>
      </c>
      <c r="C10184" s="9" t="s">
        <v>180</v>
      </c>
      <c r="D10184" s="3">
        <v>46000</v>
      </c>
      <c r="E10184" s="9" t="s">
        <v>422</v>
      </c>
      <c r="F10184" s="9" t="s">
        <v>423</v>
      </c>
      <c r="G10184" s="9" t="s">
        <v>183</v>
      </c>
      <c r="H10184" s="8">
        <v>45839</v>
      </c>
      <c r="I10184" s="8">
        <v>45859</v>
      </c>
      <c r="J10184" s="219" t="s">
        <v>20312</v>
      </c>
      <c r="K10184" s="205" t="s">
        <v>425</v>
      </c>
      <c r="M10184" s="9" t="s">
        <v>18638</v>
      </c>
      <c r="N10184" s="8">
        <v>45929.807189814797</v>
      </c>
      <c r="O10184" s="8">
        <v>45929</v>
      </c>
    </row>
    <row r="10185" spans="1:15" x14ac:dyDescent="0.25">
      <c r="A10185" s="8">
        <v>45744</v>
      </c>
      <c r="B10185" s="9" t="s">
        <v>179</v>
      </c>
      <c r="C10185" s="9" t="s">
        <v>180</v>
      </c>
      <c r="D10185" s="3">
        <v>49482.35</v>
      </c>
      <c r="E10185" s="9" t="s">
        <v>181</v>
      </c>
      <c r="F10185" s="9" t="s">
        <v>182</v>
      </c>
      <c r="G10185" s="9" t="s">
        <v>183</v>
      </c>
      <c r="H10185" s="8">
        <v>45717</v>
      </c>
      <c r="I10185" s="8">
        <v>45740</v>
      </c>
      <c r="J10185" s="219" t="s">
        <v>15147</v>
      </c>
      <c r="K10185" s="205" t="s">
        <v>185</v>
      </c>
      <c r="M10185" s="9" t="s">
        <v>186</v>
      </c>
      <c r="N10185" s="8">
        <v>45777.922227581003</v>
      </c>
      <c r="O10185" s="8">
        <v>45777</v>
      </c>
    </row>
    <row r="10186" spans="1:15" x14ac:dyDescent="0.25">
      <c r="A10186" s="8">
        <v>45744</v>
      </c>
      <c r="B10186" s="9" t="s">
        <v>188</v>
      </c>
      <c r="C10186" s="9" t="s">
        <v>180</v>
      </c>
      <c r="D10186" s="3">
        <v>49997.14</v>
      </c>
      <c r="E10186" s="9" t="s">
        <v>181</v>
      </c>
      <c r="F10186" s="9" t="s">
        <v>182</v>
      </c>
      <c r="G10186" s="9" t="s">
        <v>183</v>
      </c>
      <c r="H10186" s="8">
        <v>45717</v>
      </c>
      <c r="I10186" s="8">
        <v>45740</v>
      </c>
      <c r="J10186" s="219" t="s">
        <v>15155</v>
      </c>
      <c r="K10186" s="205" t="s">
        <v>185</v>
      </c>
      <c r="M10186" s="9" t="s">
        <v>190</v>
      </c>
      <c r="N10186" s="8">
        <v>45777.922227581003</v>
      </c>
      <c r="O10186" s="8">
        <v>45777</v>
      </c>
    </row>
    <row r="10187" spans="1:15" x14ac:dyDescent="0.25">
      <c r="A10187" s="8">
        <v>45881</v>
      </c>
      <c r="B10187" s="9" t="s">
        <v>179</v>
      </c>
      <c r="C10187" s="9" t="s">
        <v>180</v>
      </c>
      <c r="D10187" s="3">
        <v>49998.05</v>
      </c>
      <c r="E10187" s="9" t="s">
        <v>181</v>
      </c>
      <c r="F10187" s="9" t="s">
        <v>182</v>
      </c>
      <c r="G10187" s="9" t="s">
        <v>183</v>
      </c>
      <c r="H10187" s="8">
        <v>45870</v>
      </c>
      <c r="I10187" s="8">
        <v>45880</v>
      </c>
      <c r="J10187" s="219" t="s">
        <v>19977</v>
      </c>
      <c r="K10187" s="205" t="s">
        <v>185</v>
      </c>
      <c r="M10187" s="9" t="s">
        <v>186</v>
      </c>
      <c r="N10187" s="8">
        <v>45929.807189814797</v>
      </c>
      <c r="O10187" s="8">
        <v>45929</v>
      </c>
    </row>
    <row r="10188" spans="1:15" x14ac:dyDescent="0.25">
      <c r="A10188" s="8">
        <v>45881</v>
      </c>
      <c r="B10188" s="9" t="s">
        <v>18578</v>
      </c>
      <c r="C10188" s="9" t="s">
        <v>180</v>
      </c>
      <c r="D10188" s="3">
        <v>49998.05</v>
      </c>
      <c r="E10188" s="9" t="s">
        <v>181</v>
      </c>
      <c r="F10188" s="9" t="s">
        <v>182</v>
      </c>
      <c r="G10188" s="9" t="s">
        <v>183</v>
      </c>
      <c r="H10188" s="8">
        <v>45870</v>
      </c>
      <c r="I10188" s="8">
        <v>45880</v>
      </c>
      <c r="J10188" s="219" t="s">
        <v>19978</v>
      </c>
      <c r="K10188" s="205" t="s">
        <v>185</v>
      </c>
      <c r="M10188" s="9" t="s">
        <v>18580</v>
      </c>
      <c r="N10188" s="8">
        <v>45929.807189814797</v>
      </c>
      <c r="O10188" s="8">
        <v>45929</v>
      </c>
    </row>
    <row r="10189" spans="1:15" x14ac:dyDescent="0.25">
      <c r="A10189" s="8">
        <v>45357</v>
      </c>
      <c r="B10189" s="9" t="s">
        <v>179</v>
      </c>
      <c r="C10189" s="9" t="s">
        <v>180</v>
      </c>
      <c r="D10189" s="3">
        <v>49999.77</v>
      </c>
      <c r="E10189" s="9" t="s">
        <v>181</v>
      </c>
      <c r="F10189" s="9" t="s">
        <v>182</v>
      </c>
      <c r="G10189" s="9" t="s">
        <v>183</v>
      </c>
      <c r="H10189" s="8">
        <v>45352</v>
      </c>
      <c r="I10189" s="8">
        <v>45355</v>
      </c>
      <c r="J10189" s="8" t="s">
        <v>640</v>
      </c>
      <c r="K10189" s="205" t="s">
        <v>185</v>
      </c>
      <c r="M10189" s="9" t="s">
        <v>186</v>
      </c>
      <c r="N10189" s="8">
        <v>45363.078556828703</v>
      </c>
      <c r="O10189" s="8">
        <v>45362</v>
      </c>
    </row>
    <row r="10190" spans="1:15" x14ac:dyDescent="0.25">
      <c r="A10190" s="8">
        <v>45357</v>
      </c>
      <c r="B10190" s="9" t="s">
        <v>188</v>
      </c>
      <c r="C10190" s="9" t="s">
        <v>180</v>
      </c>
      <c r="D10190" s="3">
        <v>49999.77</v>
      </c>
      <c r="E10190" s="9" t="s">
        <v>181</v>
      </c>
      <c r="F10190" s="9" t="s">
        <v>182</v>
      </c>
      <c r="G10190" s="9" t="s">
        <v>183</v>
      </c>
      <c r="H10190" s="8">
        <v>45352</v>
      </c>
      <c r="I10190" s="8">
        <v>45355</v>
      </c>
      <c r="J10190" s="8" t="s">
        <v>641</v>
      </c>
      <c r="K10190" s="205" t="s">
        <v>185</v>
      </c>
      <c r="M10190" s="9" t="s">
        <v>190</v>
      </c>
      <c r="N10190" s="8">
        <v>45363.078556828703</v>
      </c>
      <c r="O10190" s="8">
        <v>45362</v>
      </c>
    </row>
    <row r="10191" spans="1:15" x14ac:dyDescent="0.25">
      <c r="A10191" s="8">
        <v>45307</v>
      </c>
      <c r="B10191" s="9" t="s">
        <v>454</v>
      </c>
      <c r="C10191" s="9" t="s">
        <v>180</v>
      </c>
      <c r="D10191" s="3">
        <v>50000</v>
      </c>
      <c r="E10191" s="9" t="s">
        <v>253</v>
      </c>
      <c r="F10191" s="9" t="s">
        <v>254</v>
      </c>
      <c r="G10191" s="9" t="s">
        <v>183</v>
      </c>
      <c r="H10191" s="8">
        <v>45292</v>
      </c>
      <c r="I10191" s="8">
        <v>45306</v>
      </c>
      <c r="J10191" s="8" t="s">
        <v>639</v>
      </c>
      <c r="K10191" s="206" t="s">
        <v>256</v>
      </c>
      <c r="M10191" s="9" t="s">
        <v>456</v>
      </c>
      <c r="N10191" s="8">
        <v>45318.192840775497</v>
      </c>
      <c r="O10191" s="8">
        <v>45317</v>
      </c>
    </row>
    <row r="10192" spans="1:15" x14ac:dyDescent="0.25">
      <c r="A10192" s="8">
        <v>45310</v>
      </c>
      <c r="B10192" s="9" t="s">
        <v>626</v>
      </c>
      <c r="C10192" s="9" t="s">
        <v>180</v>
      </c>
      <c r="D10192" s="3">
        <v>50000</v>
      </c>
      <c r="E10192" s="9" t="s">
        <v>253</v>
      </c>
      <c r="F10192" s="9" t="s">
        <v>254</v>
      </c>
      <c r="G10192" s="9" t="s">
        <v>183</v>
      </c>
      <c r="H10192" s="8">
        <v>45292</v>
      </c>
      <c r="I10192" s="8">
        <v>45306</v>
      </c>
      <c r="J10192" s="8" t="s">
        <v>638</v>
      </c>
      <c r="K10192" s="206" t="s">
        <v>256</v>
      </c>
      <c r="M10192" s="9" t="s">
        <v>628</v>
      </c>
      <c r="N10192" s="8">
        <v>45318.192840775497</v>
      </c>
      <c r="O10192" s="8">
        <v>45317</v>
      </c>
    </row>
    <row r="10193" spans="1:15" x14ac:dyDescent="0.25">
      <c r="A10193" s="8">
        <v>45435</v>
      </c>
      <c r="B10193" s="9" t="s">
        <v>188</v>
      </c>
      <c r="C10193" s="9" t="s">
        <v>180</v>
      </c>
      <c r="D10193" s="3">
        <v>50643.11</v>
      </c>
      <c r="E10193" s="9" t="s">
        <v>459</v>
      </c>
      <c r="F10193" s="9" t="s">
        <v>460</v>
      </c>
      <c r="G10193" s="9" t="s">
        <v>183</v>
      </c>
      <c r="H10193" s="8">
        <v>45413</v>
      </c>
      <c r="I10193" s="8">
        <v>45432</v>
      </c>
      <c r="J10193" s="8" t="s">
        <v>637</v>
      </c>
      <c r="K10193" s="205" t="s">
        <v>462</v>
      </c>
      <c r="M10193" s="9" t="s">
        <v>190</v>
      </c>
      <c r="N10193" s="8">
        <v>45445.039048634302</v>
      </c>
      <c r="O10193" s="8">
        <v>45444</v>
      </c>
    </row>
    <row r="10194" spans="1:15" x14ac:dyDescent="0.25">
      <c r="A10194" s="8">
        <v>45580</v>
      </c>
      <c r="B10194" s="9" t="s">
        <v>526</v>
      </c>
      <c r="C10194" s="9" t="s">
        <v>180</v>
      </c>
      <c r="D10194" s="3">
        <v>52247.71</v>
      </c>
      <c r="E10194" s="9" t="s">
        <v>459</v>
      </c>
      <c r="F10194" s="9" t="s">
        <v>460</v>
      </c>
      <c r="G10194" s="9" t="s">
        <v>183</v>
      </c>
      <c r="H10194" s="8">
        <v>45566</v>
      </c>
      <c r="I10194" s="8">
        <v>45579</v>
      </c>
      <c r="J10194" s="219" t="s">
        <v>11219</v>
      </c>
      <c r="K10194" s="205" t="s">
        <v>462</v>
      </c>
      <c r="M10194" s="9" t="s">
        <v>528</v>
      </c>
      <c r="N10194" s="8">
        <v>45594.789547013897</v>
      </c>
      <c r="O10194" s="8">
        <v>45594</v>
      </c>
    </row>
    <row r="10195" spans="1:15" x14ac:dyDescent="0.25">
      <c r="A10195" s="8">
        <v>45889</v>
      </c>
      <c r="B10195" s="9" t="s">
        <v>19903</v>
      </c>
      <c r="D10195" s="3">
        <v>-300.39999999999998</v>
      </c>
      <c r="E10195" s="9" t="s">
        <v>521</v>
      </c>
      <c r="F10195" s="9" t="s">
        <v>522</v>
      </c>
      <c r="G10195" s="9" t="s">
        <v>183</v>
      </c>
      <c r="H10195" s="8">
        <v>45870</v>
      </c>
      <c r="I10195" s="8">
        <v>45887</v>
      </c>
      <c r="J10195" s="219" t="s">
        <v>19904</v>
      </c>
      <c r="K10195" s="205" t="s">
        <v>524</v>
      </c>
      <c r="M10195" s="9" t="s">
        <v>19905</v>
      </c>
      <c r="N10195" s="8">
        <v>45929.807189814797</v>
      </c>
      <c r="O10195" s="8"/>
    </row>
    <row r="10196" spans="1:15" x14ac:dyDescent="0.25">
      <c r="A10196" s="8">
        <v>45761</v>
      </c>
      <c r="B10196" s="9" t="s">
        <v>664</v>
      </c>
      <c r="C10196" s="9" t="s">
        <v>180</v>
      </c>
      <c r="D10196" s="3">
        <v>63794.35</v>
      </c>
      <c r="E10196" s="9" t="s">
        <v>422</v>
      </c>
      <c r="F10196" s="9" t="s">
        <v>423</v>
      </c>
      <c r="G10196" s="9" t="s">
        <v>183</v>
      </c>
      <c r="H10196" s="8">
        <v>45748</v>
      </c>
      <c r="I10196" s="8">
        <v>45761</v>
      </c>
      <c r="J10196" s="219" t="s">
        <v>14857</v>
      </c>
      <c r="K10196" s="205" t="s">
        <v>425</v>
      </c>
      <c r="M10196" s="9" t="s">
        <v>666</v>
      </c>
      <c r="N10196" s="8">
        <v>45777.922227581003</v>
      </c>
      <c r="O10196" s="8">
        <v>45777</v>
      </c>
    </row>
    <row r="10197" spans="1:15" x14ac:dyDescent="0.25">
      <c r="A10197" s="8">
        <v>45544</v>
      </c>
      <c r="B10197" s="9" t="s">
        <v>179</v>
      </c>
      <c r="C10197" s="9" t="s">
        <v>180</v>
      </c>
      <c r="D10197" s="3">
        <v>69205.649999999994</v>
      </c>
      <c r="E10197" s="9" t="s">
        <v>181</v>
      </c>
      <c r="F10197" s="9" t="s">
        <v>182</v>
      </c>
      <c r="G10197" s="9" t="s">
        <v>183</v>
      </c>
      <c r="H10197" s="8">
        <v>45536</v>
      </c>
      <c r="I10197" s="8">
        <v>45544</v>
      </c>
      <c r="J10197" s="8" t="s">
        <v>10532</v>
      </c>
      <c r="K10197" s="205" t="s">
        <v>185</v>
      </c>
      <c r="M10197" s="9" t="s">
        <v>186</v>
      </c>
      <c r="N10197" s="8">
        <v>45575.565837071801</v>
      </c>
      <c r="O10197" s="8">
        <v>45575</v>
      </c>
    </row>
    <row r="10198" spans="1:15" x14ac:dyDescent="0.25">
      <c r="A10198" s="8">
        <v>45544</v>
      </c>
      <c r="B10198" s="9" t="s">
        <v>188</v>
      </c>
      <c r="C10198" s="9" t="s">
        <v>180</v>
      </c>
      <c r="D10198" s="3">
        <v>69209.75</v>
      </c>
      <c r="E10198" s="9" t="s">
        <v>181</v>
      </c>
      <c r="F10198" s="9" t="s">
        <v>182</v>
      </c>
      <c r="G10198" s="9" t="s">
        <v>183</v>
      </c>
      <c r="H10198" s="8">
        <v>45536</v>
      </c>
      <c r="I10198" s="8">
        <v>45544</v>
      </c>
      <c r="J10198" s="8" t="s">
        <v>10533</v>
      </c>
      <c r="K10198" s="205" t="s">
        <v>185</v>
      </c>
      <c r="M10198" s="9" t="s">
        <v>190</v>
      </c>
      <c r="N10198" s="8">
        <v>45575.565837071801</v>
      </c>
      <c r="O10198" s="8">
        <v>45575</v>
      </c>
    </row>
    <row r="10199" spans="1:15" x14ac:dyDescent="0.25">
      <c r="A10199" s="8">
        <v>45609</v>
      </c>
      <c r="B10199" s="9" t="s">
        <v>188</v>
      </c>
      <c r="C10199" s="9" t="s">
        <v>180</v>
      </c>
      <c r="D10199" s="3">
        <v>70335.149999999994</v>
      </c>
      <c r="E10199" s="9" t="s">
        <v>459</v>
      </c>
      <c r="F10199" s="9" t="s">
        <v>460</v>
      </c>
      <c r="G10199" s="9" t="s">
        <v>183</v>
      </c>
      <c r="H10199" s="8">
        <v>45597</v>
      </c>
      <c r="I10199" s="8">
        <v>45607</v>
      </c>
      <c r="J10199" s="219" t="s">
        <v>11757</v>
      </c>
      <c r="K10199" s="205" t="s">
        <v>462</v>
      </c>
      <c r="M10199" s="9" t="s">
        <v>190</v>
      </c>
      <c r="N10199" s="8">
        <v>45635.715607696802</v>
      </c>
      <c r="O10199" s="8">
        <v>45635</v>
      </c>
    </row>
    <row r="10200" spans="1:15" x14ac:dyDescent="0.25">
      <c r="A10200" s="8">
        <v>45609</v>
      </c>
      <c r="B10200" s="9" t="s">
        <v>454</v>
      </c>
      <c r="C10200" s="9" t="s">
        <v>180</v>
      </c>
      <c r="D10200" s="3">
        <v>70335.149999999994</v>
      </c>
      <c r="E10200" s="9" t="s">
        <v>253</v>
      </c>
      <c r="F10200" s="9" t="s">
        <v>254</v>
      </c>
      <c r="G10200" s="9" t="s">
        <v>183</v>
      </c>
      <c r="H10200" s="8">
        <v>45597</v>
      </c>
      <c r="I10200" s="8">
        <v>45607</v>
      </c>
      <c r="J10200" s="219" t="s">
        <v>11756</v>
      </c>
      <c r="K10200" s="205" t="s">
        <v>256</v>
      </c>
      <c r="M10200" s="9" t="s">
        <v>456</v>
      </c>
      <c r="N10200" s="8">
        <v>45635.715607696802</v>
      </c>
      <c r="O10200" s="8">
        <v>45635</v>
      </c>
    </row>
    <row r="10201" spans="1:15" x14ac:dyDescent="0.25">
      <c r="A10201" s="8">
        <v>45761</v>
      </c>
      <c r="B10201" s="9" t="s">
        <v>661</v>
      </c>
      <c r="C10201" s="9" t="s">
        <v>180</v>
      </c>
      <c r="D10201" s="3">
        <v>73000</v>
      </c>
      <c r="E10201" s="9" t="s">
        <v>181</v>
      </c>
      <c r="F10201" s="9" t="s">
        <v>182</v>
      </c>
      <c r="G10201" s="9" t="s">
        <v>183</v>
      </c>
      <c r="H10201" s="8">
        <v>45748</v>
      </c>
      <c r="I10201" s="8">
        <v>45761</v>
      </c>
      <c r="J10201" s="219" t="s">
        <v>14844</v>
      </c>
      <c r="K10201" s="205" t="s">
        <v>185</v>
      </c>
      <c r="M10201" s="9" t="s">
        <v>663</v>
      </c>
      <c r="N10201" s="8">
        <v>45777.922227581003</v>
      </c>
      <c r="O10201" s="8">
        <v>45777</v>
      </c>
    </row>
    <row r="10202" spans="1:15" x14ac:dyDescent="0.25">
      <c r="A10202" s="8">
        <v>45446</v>
      </c>
      <c r="B10202" s="9" t="s">
        <v>526</v>
      </c>
      <c r="C10202" s="9" t="s">
        <v>180</v>
      </c>
      <c r="D10202" s="3">
        <v>96671.55</v>
      </c>
      <c r="E10202" s="9" t="s">
        <v>459</v>
      </c>
      <c r="F10202" s="9" t="s">
        <v>460</v>
      </c>
      <c r="G10202" s="9" t="s">
        <v>183</v>
      </c>
      <c r="H10202" s="8">
        <v>45444</v>
      </c>
      <c r="I10202" s="8">
        <v>45446</v>
      </c>
      <c r="J10202" s="8" t="s">
        <v>527</v>
      </c>
      <c r="K10202" s="205" t="s">
        <v>462</v>
      </c>
      <c r="M10202" s="9" t="s">
        <v>528</v>
      </c>
      <c r="N10202" s="8">
        <v>45460.791518807899</v>
      </c>
      <c r="O10202" s="8">
        <v>45460</v>
      </c>
    </row>
    <row r="10203" spans="1:15" x14ac:dyDescent="0.25">
      <c r="A10203" s="8">
        <v>45449</v>
      </c>
      <c r="B10203" s="9" t="s">
        <v>188</v>
      </c>
      <c r="C10203" s="9" t="s">
        <v>180</v>
      </c>
      <c r="D10203" s="3">
        <v>98498.69</v>
      </c>
      <c r="E10203" s="9" t="s">
        <v>459</v>
      </c>
      <c r="F10203" s="9" t="s">
        <v>460</v>
      </c>
      <c r="G10203" s="9" t="s">
        <v>183</v>
      </c>
      <c r="H10203" s="8">
        <v>45444</v>
      </c>
      <c r="I10203" s="8">
        <v>45446</v>
      </c>
      <c r="J10203" s="8" t="s">
        <v>464</v>
      </c>
      <c r="K10203" s="205" t="s">
        <v>462</v>
      </c>
      <c r="M10203" s="9" t="s">
        <v>190</v>
      </c>
      <c r="N10203" s="8">
        <v>45460.791518807899</v>
      </c>
      <c r="O10203" s="8">
        <v>45460</v>
      </c>
    </row>
    <row r="10204" spans="1:15" x14ac:dyDescent="0.25">
      <c r="A10204" s="8">
        <v>45449</v>
      </c>
      <c r="B10204" s="9" t="s">
        <v>454</v>
      </c>
      <c r="C10204" s="9" t="s">
        <v>180</v>
      </c>
      <c r="D10204" s="3">
        <v>98498.69</v>
      </c>
      <c r="E10204" s="9" t="s">
        <v>181</v>
      </c>
      <c r="F10204" s="9" t="s">
        <v>182</v>
      </c>
      <c r="G10204" s="9" t="s">
        <v>183</v>
      </c>
      <c r="H10204" s="8">
        <v>45444</v>
      </c>
      <c r="I10204" s="8">
        <v>45446</v>
      </c>
      <c r="J10204" s="8" t="s">
        <v>455</v>
      </c>
      <c r="K10204" s="205" t="s">
        <v>185</v>
      </c>
      <c r="M10204" s="9" t="s">
        <v>456</v>
      </c>
      <c r="N10204" s="8">
        <v>45460.791518807899</v>
      </c>
      <c r="O10204" s="8">
        <v>45460</v>
      </c>
    </row>
    <row r="10205" spans="1:15" x14ac:dyDescent="0.25">
      <c r="A10205" s="8">
        <v>45750</v>
      </c>
      <c r="B10205" s="9" t="s">
        <v>15032</v>
      </c>
      <c r="C10205" s="9" t="s">
        <v>180</v>
      </c>
      <c r="D10205" s="3">
        <v>99990.97</v>
      </c>
      <c r="E10205" s="9" t="s">
        <v>181</v>
      </c>
      <c r="F10205" s="9" t="s">
        <v>182</v>
      </c>
      <c r="G10205" s="9" t="s">
        <v>183</v>
      </c>
      <c r="H10205" s="8">
        <v>45748</v>
      </c>
      <c r="I10205" s="8">
        <v>45747</v>
      </c>
      <c r="J10205" s="219" t="s">
        <v>15033</v>
      </c>
      <c r="K10205" s="205" t="s">
        <v>185</v>
      </c>
      <c r="M10205" s="9" t="s">
        <v>15034</v>
      </c>
      <c r="N10205" s="8">
        <v>45777.922227581003</v>
      </c>
      <c r="O10205" s="8">
        <v>45777</v>
      </c>
    </row>
    <row r="10206" spans="1:15" x14ac:dyDescent="0.25">
      <c r="A10206" s="8">
        <v>45525</v>
      </c>
      <c r="B10206" s="9" t="s">
        <v>179</v>
      </c>
      <c r="C10206" s="9" t="s">
        <v>180</v>
      </c>
      <c r="D10206" s="3">
        <v>99998.85</v>
      </c>
      <c r="E10206" s="9" t="s">
        <v>181</v>
      </c>
      <c r="F10206" s="9" t="s">
        <v>182</v>
      </c>
      <c r="G10206" s="9" t="s">
        <v>183</v>
      </c>
      <c r="H10206" s="8">
        <v>45505</v>
      </c>
      <c r="I10206" s="8">
        <v>45523</v>
      </c>
      <c r="J10206" s="8" t="s">
        <v>9132</v>
      </c>
      <c r="K10206" s="205" t="s">
        <v>185</v>
      </c>
      <c r="M10206" s="9" t="s">
        <v>186</v>
      </c>
      <c r="N10206" s="8">
        <v>45534.648212951397</v>
      </c>
      <c r="O10206" s="8">
        <v>45534</v>
      </c>
    </row>
    <row r="10207" spans="1:15" x14ac:dyDescent="0.25">
      <c r="A10207" s="8">
        <v>45852</v>
      </c>
      <c r="B10207" s="9" t="s">
        <v>18578</v>
      </c>
      <c r="C10207" s="9" t="s">
        <v>180</v>
      </c>
      <c r="D10207" s="3">
        <v>100000</v>
      </c>
      <c r="E10207" s="9" t="s">
        <v>181</v>
      </c>
      <c r="F10207" s="9" t="s">
        <v>182</v>
      </c>
      <c r="G10207" s="9" t="s">
        <v>183</v>
      </c>
      <c r="H10207" s="8">
        <v>45839</v>
      </c>
      <c r="I10207" s="8">
        <v>45852</v>
      </c>
      <c r="J10207" s="219" t="s">
        <v>18655</v>
      </c>
      <c r="K10207" s="205" t="s">
        <v>185</v>
      </c>
      <c r="M10207" s="9" t="s">
        <v>18580</v>
      </c>
      <c r="N10207" s="8">
        <v>45862.622311099498</v>
      </c>
      <c r="O10207" s="8">
        <v>45862</v>
      </c>
    </row>
    <row r="10208" spans="1:15" x14ac:dyDescent="0.25">
      <c r="A10208" s="8">
        <v>45852</v>
      </c>
      <c r="B10208" s="9" t="s">
        <v>626</v>
      </c>
      <c r="C10208" s="9" t="s">
        <v>180</v>
      </c>
      <c r="D10208" s="3">
        <v>100000</v>
      </c>
      <c r="E10208" s="9" t="s">
        <v>11373</v>
      </c>
      <c r="F10208" s="9" t="s">
        <v>11374</v>
      </c>
      <c r="G10208" s="9" t="s">
        <v>183</v>
      </c>
      <c r="H10208" s="8">
        <v>45839</v>
      </c>
      <c r="I10208" s="8">
        <v>45852</v>
      </c>
      <c r="J10208" s="219" t="s">
        <v>18664</v>
      </c>
      <c r="K10208" s="205" t="s">
        <v>11376</v>
      </c>
      <c r="M10208" s="9" t="s">
        <v>628</v>
      </c>
      <c r="N10208" s="8">
        <v>45862.622311099498</v>
      </c>
      <c r="O10208" s="8">
        <v>45862</v>
      </c>
    </row>
    <row r="10209" spans="1:15" x14ac:dyDescent="0.25">
      <c r="A10209" s="8">
        <v>45456</v>
      </c>
      <c r="B10209" s="9" t="s">
        <v>252</v>
      </c>
      <c r="C10209" s="9" t="s">
        <v>180</v>
      </c>
      <c r="D10209" s="3">
        <v>100000</v>
      </c>
      <c r="E10209" s="9" t="s">
        <v>253</v>
      </c>
      <c r="F10209" s="9" t="s">
        <v>254</v>
      </c>
      <c r="G10209" s="9" t="s">
        <v>183</v>
      </c>
      <c r="H10209" s="8">
        <v>45444</v>
      </c>
      <c r="I10209" s="8">
        <v>45453</v>
      </c>
      <c r="J10209" s="8" t="s">
        <v>255</v>
      </c>
      <c r="K10209" s="205" t="s">
        <v>256</v>
      </c>
      <c r="M10209" s="9" t="s">
        <v>257</v>
      </c>
      <c r="N10209" s="8">
        <v>45460.791518807899</v>
      </c>
      <c r="O10209" s="8">
        <v>45460</v>
      </c>
    </row>
    <row r="10210" spans="1:15" x14ac:dyDescent="0.25">
      <c r="A10210" s="8">
        <v>45852</v>
      </c>
      <c r="B10210" s="9" t="s">
        <v>18652</v>
      </c>
      <c r="C10210" s="9" t="s">
        <v>180</v>
      </c>
      <c r="D10210" s="3">
        <v>100039.81</v>
      </c>
      <c r="E10210" s="9" t="s">
        <v>181</v>
      </c>
      <c r="F10210" s="9" t="s">
        <v>182</v>
      </c>
      <c r="G10210" s="9" t="s">
        <v>183</v>
      </c>
      <c r="H10210" s="8">
        <v>45839</v>
      </c>
      <c r="I10210" s="8">
        <v>45852</v>
      </c>
      <c r="J10210" s="219" t="s">
        <v>18653</v>
      </c>
      <c r="K10210" s="205" t="s">
        <v>185</v>
      </c>
      <c r="M10210" s="9" t="s">
        <v>18654</v>
      </c>
      <c r="N10210" s="8">
        <v>45862.622311099498</v>
      </c>
      <c r="O10210" s="8"/>
    </row>
    <row r="10211" spans="1:15" x14ac:dyDescent="0.25">
      <c r="A10211" s="8">
        <v>45401</v>
      </c>
      <c r="B10211" s="9" t="s">
        <v>632</v>
      </c>
      <c r="C10211" s="9" t="s">
        <v>180</v>
      </c>
      <c r="D10211" s="3">
        <v>106461.97</v>
      </c>
      <c r="E10211" s="9" t="s">
        <v>181</v>
      </c>
      <c r="F10211" s="9" t="s">
        <v>182</v>
      </c>
      <c r="G10211" s="9" t="s">
        <v>183</v>
      </c>
      <c r="H10211" s="8">
        <v>45383</v>
      </c>
      <c r="I10211" s="8">
        <v>45397</v>
      </c>
      <c r="J10211" s="8" t="s">
        <v>633</v>
      </c>
      <c r="K10211" s="205" t="s">
        <v>185</v>
      </c>
      <c r="M10211" s="9" t="s">
        <v>634</v>
      </c>
      <c r="N10211" s="8">
        <v>45412.662961076399</v>
      </c>
      <c r="O10211" s="8">
        <v>45412</v>
      </c>
    </row>
    <row r="10212" spans="1:15" x14ac:dyDescent="0.25">
      <c r="A10212" s="8">
        <v>45750</v>
      </c>
      <c r="B10212" s="9" t="s">
        <v>15003</v>
      </c>
      <c r="C10212" s="9" t="s">
        <v>180</v>
      </c>
      <c r="D10212" s="3">
        <v>107174.52</v>
      </c>
      <c r="E10212" s="9" t="s">
        <v>181</v>
      </c>
      <c r="F10212" s="9" t="s">
        <v>182</v>
      </c>
      <c r="G10212" s="9" t="s">
        <v>183</v>
      </c>
      <c r="H10212" s="8">
        <v>45748</v>
      </c>
      <c r="I10212" s="8">
        <v>45747</v>
      </c>
      <c r="J10212" s="219" t="s">
        <v>15030</v>
      </c>
      <c r="K10212" s="205" t="s">
        <v>185</v>
      </c>
      <c r="M10212" s="9" t="s">
        <v>15005</v>
      </c>
      <c r="N10212" s="8">
        <v>45777.922227581003</v>
      </c>
      <c r="O10212" s="8">
        <v>45777</v>
      </c>
    </row>
    <row r="10213" spans="1:15" x14ac:dyDescent="0.25">
      <c r="A10213" s="8">
        <v>45772</v>
      </c>
      <c r="B10213" s="9" t="s">
        <v>188</v>
      </c>
      <c r="C10213" s="9" t="s">
        <v>180</v>
      </c>
      <c r="D10213" s="3">
        <v>107612.5</v>
      </c>
      <c r="E10213" s="9" t="s">
        <v>11373</v>
      </c>
      <c r="F10213" s="9" t="s">
        <v>11374</v>
      </c>
      <c r="G10213" s="9" t="s">
        <v>183</v>
      </c>
      <c r="H10213" s="8">
        <v>45748</v>
      </c>
      <c r="I10213" s="8">
        <v>45768</v>
      </c>
      <c r="J10213" s="8" t="s">
        <v>15858</v>
      </c>
      <c r="K10213" s="205" t="s">
        <v>11376</v>
      </c>
      <c r="M10213" s="9" t="s">
        <v>190</v>
      </c>
      <c r="N10213" s="8">
        <v>45785.029943333298</v>
      </c>
      <c r="O10213" s="8">
        <v>45784</v>
      </c>
    </row>
    <row r="10214" spans="1:15" x14ac:dyDescent="0.25">
      <c r="A10214" s="8">
        <v>45772</v>
      </c>
      <c r="B10214" s="9" t="s">
        <v>179</v>
      </c>
      <c r="C10214" s="9" t="s">
        <v>180</v>
      </c>
      <c r="D10214" s="3">
        <v>107999.47</v>
      </c>
      <c r="E10214" s="9" t="s">
        <v>181</v>
      </c>
      <c r="F10214" s="9" t="s">
        <v>182</v>
      </c>
      <c r="G10214" s="9" t="s">
        <v>183</v>
      </c>
      <c r="H10214" s="8">
        <v>45748</v>
      </c>
      <c r="I10214" s="8">
        <v>45768</v>
      </c>
      <c r="J10214" s="8" t="s">
        <v>15852</v>
      </c>
      <c r="K10214" s="205" t="s">
        <v>185</v>
      </c>
      <c r="M10214" s="9" t="s">
        <v>186</v>
      </c>
      <c r="N10214" s="8">
        <v>45785.029943333298</v>
      </c>
      <c r="O10214" s="8">
        <v>45784</v>
      </c>
    </row>
    <row r="10215" spans="1:15" x14ac:dyDescent="0.25">
      <c r="A10215" s="8">
        <v>45771</v>
      </c>
      <c r="B10215" s="9" t="s">
        <v>629</v>
      </c>
      <c r="C10215" s="9" t="s">
        <v>180</v>
      </c>
      <c r="D10215" s="3">
        <v>108000</v>
      </c>
      <c r="E10215" s="9" t="s">
        <v>181</v>
      </c>
      <c r="F10215" s="9" t="s">
        <v>182</v>
      </c>
      <c r="G10215" s="9" t="s">
        <v>183</v>
      </c>
      <c r="H10215" s="8">
        <v>45748</v>
      </c>
      <c r="I10215" s="8">
        <v>45768</v>
      </c>
      <c r="J10215" s="8" t="s">
        <v>15860</v>
      </c>
      <c r="K10215" s="205" t="s">
        <v>185</v>
      </c>
      <c r="M10215" s="9" t="s">
        <v>631</v>
      </c>
      <c r="N10215" s="8">
        <v>45785.029943333298</v>
      </c>
      <c r="O10215" s="8">
        <v>45784</v>
      </c>
    </row>
    <row r="10216" spans="1:15" x14ac:dyDescent="0.25">
      <c r="A10216" s="8">
        <v>45772</v>
      </c>
      <c r="B10216" s="9" t="s">
        <v>188</v>
      </c>
      <c r="C10216" s="9" t="s">
        <v>180</v>
      </c>
      <c r="D10216" s="3">
        <v>108000</v>
      </c>
      <c r="E10216" s="9" t="s">
        <v>181</v>
      </c>
      <c r="F10216" s="9" t="s">
        <v>182</v>
      </c>
      <c r="G10216" s="9" t="s">
        <v>183</v>
      </c>
      <c r="H10216" s="8">
        <v>45748</v>
      </c>
      <c r="I10216" s="8">
        <v>45768</v>
      </c>
      <c r="J10216" s="8" t="s">
        <v>15853</v>
      </c>
      <c r="K10216" s="205" t="s">
        <v>185</v>
      </c>
      <c r="M10216" s="9" t="s">
        <v>190</v>
      </c>
      <c r="N10216" s="8">
        <v>45785.029943333298</v>
      </c>
      <c r="O10216" s="8">
        <v>45784</v>
      </c>
    </row>
    <row r="10217" spans="1:15" x14ac:dyDescent="0.25">
      <c r="A10217" s="8">
        <v>45771</v>
      </c>
      <c r="B10217" s="9" t="s">
        <v>626</v>
      </c>
      <c r="C10217" s="9" t="s">
        <v>180</v>
      </c>
      <c r="D10217" s="3">
        <v>108000</v>
      </c>
      <c r="E10217" s="9" t="s">
        <v>11373</v>
      </c>
      <c r="F10217" s="9" t="s">
        <v>11374</v>
      </c>
      <c r="G10217" s="9" t="s">
        <v>183</v>
      </c>
      <c r="H10217" s="8">
        <v>45748</v>
      </c>
      <c r="I10217" s="8">
        <v>45768</v>
      </c>
      <c r="J10217" s="8" t="s">
        <v>15869</v>
      </c>
      <c r="K10217" s="205" t="s">
        <v>11376</v>
      </c>
      <c r="M10217" s="9" t="s">
        <v>628</v>
      </c>
      <c r="N10217" s="8">
        <v>45785.029943333298</v>
      </c>
      <c r="O10217" s="8">
        <v>45784</v>
      </c>
    </row>
    <row r="10218" spans="1:15" x14ac:dyDescent="0.25">
      <c r="A10218" s="8">
        <v>45854</v>
      </c>
      <c r="B10218" s="9" t="s">
        <v>18578</v>
      </c>
      <c r="C10218" s="9" t="s">
        <v>180</v>
      </c>
      <c r="D10218" s="3">
        <v>108412.5</v>
      </c>
      <c r="E10218" s="9" t="s">
        <v>11373</v>
      </c>
      <c r="F10218" s="9" t="s">
        <v>11374</v>
      </c>
      <c r="G10218" s="9" t="s">
        <v>183</v>
      </c>
      <c r="H10218" s="8">
        <v>45839</v>
      </c>
      <c r="I10218" s="8">
        <v>45852</v>
      </c>
      <c r="J10218" s="219" t="s">
        <v>18624</v>
      </c>
      <c r="K10218" s="205" t="s">
        <v>11376</v>
      </c>
      <c r="M10218" s="9" t="s">
        <v>18580</v>
      </c>
      <c r="N10218" s="8">
        <v>45862.622311099498</v>
      </c>
      <c r="O10218" s="8">
        <v>45862</v>
      </c>
    </row>
    <row r="10219" spans="1:15" x14ac:dyDescent="0.25">
      <c r="A10219" s="8">
        <v>45819</v>
      </c>
      <c r="B10219" s="9" t="s">
        <v>188</v>
      </c>
      <c r="C10219" s="9" t="s">
        <v>180</v>
      </c>
      <c r="D10219" s="3">
        <v>109993.85</v>
      </c>
      <c r="E10219" s="9" t="s">
        <v>181</v>
      </c>
      <c r="F10219" s="9" t="s">
        <v>182</v>
      </c>
      <c r="G10219" s="9" t="s">
        <v>183</v>
      </c>
      <c r="H10219" s="8">
        <v>45809</v>
      </c>
      <c r="I10219" s="8">
        <v>45817</v>
      </c>
      <c r="J10219" s="8" t="s">
        <v>17956</v>
      </c>
      <c r="K10219" s="205" t="s">
        <v>185</v>
      </c>
      <c r="M10219" s="9" t="s">
        <v>190</v>
      </c>
      <c r="N10219" s="8">
        <v>45840.490152685197</v>
      </c>
      <c r="O10219" s="8">
        <v>45840</v>
      </c>
    </row>
    <row r="10220" spans="1:15" x14ac:dyDescent="0.25">
      <c r="A10220" s="8">
        <v>45310</v>
      </c>
      <c r="B10220" s="9" t="s">
        <v>629</v>
      </c>
      <c r="C10220" s="9" t="s">
        <v>180</v>
      </c>
      <c r="D10220" s="3">
        <v>123950.03</v>
      </c>
      <c r="E10220" s="9" t="s">
        <v>181</v>
      </c>
      <c r="F10220" s="9" t="s">
        <v>182</v>
      </c>
      <c r="G10220" s="9" t="s">
        <v>183</v>
      </c>
      <c r="H10220" s="8">
        <v>45292</v>
      </c>
      <c r="I10220" s="8">
        <v>45306</v>
      </c>
      <c r="J10220" s="8" t="s">
        <v>630</v>
      </c>
      <c r="K10220" s="205" t="s">
        <v>185</v>
      </c>
      <c r="M10220" s="9" t="s">
        <v>631</v>
      </c>
      <c r="N10220" s="8">
        <v>45318.192840775497</v>
      </c>
      <c r="O10220" s="8">
        <v>45317</v>
      </c>
    </row>
    <row r="10221" spans="1:15" x14ac:dyDescent="0.25">
      <c r="A10221" s="8">
        <v>45519</v>
      </c>
      <c r="B10221" s="9" t="s">
        <v>188</v>
      </c>
      <c r="C10221" s="9" t="s">
        <v>180</v>
      </c>
      <c r="D10221" s="3">
        <v>124686.69</v>
      </c>
      <c r="E10221" s="9" t="s">
        <v>181</v>
      </c>
      <c r="F10221" s="9" t="s">
        <v>182</v>
      </c>
      <c r="G10221" s="9" t="s">
        <v>183</v>
      </c>
      <c r="H10221" s="8">
        <v>45505</v>
      </c>
      <c r="I10221" s="8">
        <v>45516</v>
      </c>
      <c r="J10221" s="8" t="s">
        <v>9263</v>
      </c>
      <c r="K10221" s="205" t="s">
        <v>185</v>
      </c>
      <c r="M10221" s="9" t="s">
        <v>190</v>
      </c>
      <c r="N10221" s="8">
        <v>45534.648212951397</v>
      </c>
      <c r="O10221" s="8">
        <v>45534</v>
      </c>
    </row>
    <row r="10222" spans="1:15" x14ac:dyDescent="0.25">
      <c r="A10222" s="8">
        <v>45519</v>
      </c>
      <c r="B10222" s="9" t="s">
        <v>179</v>
      </c>
      <c r="C10222" s="9" t="s">
        <v>180</v>
      </c>
      <c r="D10222" s="3">
        <v>124687.05</v>
      </c>
      <c r="E10222" s="9" t="s">
        <v>181</v>
      </c>
      <c r="F10222" s="9" t="s">
        <v>182</v>
      </c>
      <c r="G10222" s="9" t="s">
        <v>183</v>
      </c>
      <c r="H10222" s="8">
        <v>45505</v>
      </c>
      <c r="I10222" s="8">
        <v>45516</v>
      </c>
      <c r="J10222" s="8" t="s">
        <v>9230</v>
      </c>
      <c r="K10222" s="205" t="s">
        <v>185</v>
      </c>
      <c r="M10222" s="9" t="s">
        <v>186</v>
      </c>
      <c r="N10222" s="8">
        <v>45534.648212951397</v>
      </c>
      <c r="O10222" s="8">
        <v>45534</v>
      </c>
    </row>
    <row r="10223" spans="1:15" x14ac:dyDescent="0.25">
      <c r="A10223" s="8">
        <v>45525</v>
      </c>
      <c r="B10223" s="9" t="s">
        <v>188</v>
      </c>
      <c r="C10223" s="9" t="s">
        <v>180</v>
      </c>
      <c r="D10223" s="3">
        <v>124999.78</v>
      </c>
      <c r="E10223" s="9" t="s">
        <v>181</v>
      </c>
      <c r="F10223" s="9" t="s">
        <v>182</v>
      </c>
      <c r="G10223" s="9" t="s">
        <v>183</v>
      </c>
      <c r="H10223" s="8">
        <v>45505</v>
      </c>
      <c r="I10223" s="8">
        <v>45523</v>
      </c>
      <c r="J10223" s="8" t="s">
        <v>9134</v>
      </c>
      <c r="K10223" s="205" t="s">
        <v>185</v>
      </c>
      <c r="M10223" s="9" t="s">
        <v>190</v>
      </c>
      <c r="N10223" s="8">
        <v>45534.648212951397</v>
      </c>
      <c r="O10223" s="8">
        <v>45534</v>
      </c>
    </row>
    <row r="10224" spans="1:15" x14ac:dyDescent="0.25">
      <c r="A10224" s="8">
        <v>45904</v>
      </c>
      <c r="B10224" s="9" t="s">
        <v>10232</v>
      </c>
      <c r="D10224" s="3">
        <v>-312</v>
      </c>
      <c r="E10224" s="9" t="s">
        <v>266</v>
      </c>
      <c r="F10224" s="9" t="s">
        <v>267</v>
      </c>
      <c r="G10224" s="9" t="s">
        <v>268</v>
      </c>
      <c r="H10224" s="8">
        <v>45901</v>
      </c>
      <c r="I10224" s="8">
        <v>45901</v>
      </c>
      <c r="J10224" s="219" t="s">
        <v>19662</v>
      </c>
      <c r="K10224" s="205" t="s">
        <v>270</v>
      </c>
      <c r="M10224" s="9" t="s">
        <v>10234</v>
      </c>
      <c r="N10224" s="8">
        <v>45929.807189814797</v>
      </c>
      <c r="O10224" s="8"/>
    </row>
    <row r="10225" spans="1:15" x14ac:dyDescent="0.25">
      <c r="A10225" s="8">
        <v>45742</v>
      </c>
      <c r="B10225" s="9" t="s">
        <v>188</v>
      </c>
      <c r="C10225" s="9" t="s">
        <v>180</v>
      </c>
      <c r="D10225" s="3">
        <v>128234.14</v>
      </c>
      <c r="E10225" s="9" t="s">
        <v>14847</v>
      </c>
      <c r="F10225" s="9" t="s">
        <v>460</v>
      </c>
      <c r="G10225" s="9" t="s">
        <v>183</v>
      </c>
      <c r="H10225" s="8">
        <v>45717</v>
      </c>
      <c r="I10225" s="8">
        <v>45740</v>
      </c>
      <c r="J10225" s="219" t="s">
        <v>15206</v>
      </c>
      <c r="K10225" s="205" t="s">
        <v>462</v>
      </c>
      <c r="M10225" s="9" t="s">
        <v>190</v>
      </c>
      <c r="N10225" s="8">
        <v>45777.922227581003</v>
      </c>
      <c r="O10225" s="8">
        <v>45777</v>
      </c>
    </row>
    <row r="10226" spans="1:15" x14ac:dyDescent="0.25">
      <c r="A10226" s="8">
        <v>45741</v>
      </c>
      <c r="B10226" s="9" t="s">
        <v>454</v>
      </c>
      <c r="C10226" s="9" t="s">
        <v>180</v>
      </c>
      <c r="D10226" s="3">
        <v>128234.14</v>
      </c>
      <c r="E10226" s="9" t="s">
        <v>181</v>
      </c>
      <c r="F10226" s="9" t="s">
        <v>182</v>
      </c>
      <c r="G10226" s="9" t="s">
        <v>183</v>
      </c>
      <c r="H10226" s="8">
        <v>45717</v>
      </c>
      <c r="I10226" s="8">
        <v>45740</v>
      </c>
      <c r="J10226" s="219" t="s">
        <v>15216</v>
      </c>
      <c r="K10226" s="205" t="s">
        <v>185</v>
      </c>
      <c r="M10226" s="9" t="s">
        <v>456</v>
      </c>
      <c r="N10226" s="8">
        <v>45777.922227581003</v>
      </c>
      <c r="O10226" s="8">
        <v>45777</v>
      </c>
    </row>
    <row r="10227" spans="1:15" x14ac:dyDescent="0.25">
      <c r="A10227" s="8">
        <v>45434</v>
      </c>
      <c r="B10227" s="9" t="s">
        <v>188</v>
      </c>
      <c r="C10227" s="9" t="s">
        <v>180</v>
      </c>
      <c r="D10227" s="3">
        <v>150000</v>
      </c>
      <c r="E10227" s="9" t="s">
        <v>253</v>
      </c>
      <c r="F10227" s="9" t="s">
        <v>254</v>
      </c>
      <c r="G10227" s="9" t="s">
        <v>183</v>
      </c>
      <c r="H10227" s="8">
        <v>45413</v>
      </c>
      <c r="I10227" s="8">
        <v>45432</v>
      </c>
      <c r="J10227" s="8" t="s">
        <v>625</v>
      </c>
      <c r="K10227" s="205" t="s">
        <v>256</v>
      </c>
      <c r="M10227" s="9" t="s">
        <v>190</v>
      </c>
      <c r="N10227" s="8">
        <v>45445.039048634302</v>
      </c>
      <c r="O10227" s="8">
        <v>45444</v>
      </c>
    </row>
    <row r="10228" spans="1:15" x14ac:dyDescent="0.25">
      <c r="A10228" s="8">
        <v>45310</v>
      </c>
      <c r="B10228" s="9" t="s">
        <v>626</v>
      </c>
      <c r="C10228" s="9" t="s">
        <v>180</v>
      </c>
      <c r="D10228" s="3">
        <v>150000</v>
      </c>
      <c r="E10228" s="9" t="s">
        <v>253</v>
      </c>
      <c r="F10228" s="9" t="s">
        <v>254</v>
      </c>
      <c r="G10228" s="9" t="s">
        <v>183</v>
      </c>
      <c r="H10228" s="8">
        <v>45292</v>
      </c>
      <c r="I10228" s="8">
        <v>45306</v>
      </c>
      <c r="J10228" s="8" t="s">
        <v>627</v>
      </c>
      <c r="K10228" s="206" t="s">
        <v>256</v>
      </c>
      <c r="M10228" s="9" t="s">
        <v>628</v>
      </c>
      <c r="N10228" s="8">
        <v>45318.192840775497</v>
      </c>
      <c r="O10228" s="8">
        <v>45317</v>
      </c>
    </row>
    <row r="10229" spans="1:15" x14ac:dyDescent="0.25">
      <c r="A10229" s="8">
        <v>45405</v>
      </c>
      <c r="B10229" s="9" t="s">
        <v>179</v>
      </c>
      <c r="C10229" s="9" t="s">
        <v>180</v>
      </c>
      <c r="D10229" s="3">
        <v>150050.34</v>
      </c>
      <c r="E10229" s="9" t="s">
        <v>181</v>
      </c>
      <c r="F10229" s="9" t="s">
        <v>182</v>
      </c>
      <c r="G10229" s="9" t="s">
        <v>183</v>
      </c>
      <c r="H10229" s="8">
        <v>45383</v>
      </c>
      <c r="I10229" s="8">
        <v>45404</v>
      </c>
      <c r="J10229" s="8" t="s">
        <v>624</v>
      </c>
      <c r="K10229" s="205" t="s">
        <v>185</v>
      </c>
      <c r="M10229" s="9" t="s">
        <v>186</v>
      </c>
      <c r="N10229" s="8">
        <v>45412.662961076399</v>
      </c>
      <c r="O10229" s="8">
        <v>45412</v>
      </c>
    </row>
    <row r="10230" spans="1:15" x14ac:dyDescent="0.25">
      <c r="A10230" s="8">
        <v>45534</v>
      </c>
      <c r="B10230" s="9" t="s">
        <v>188</v>
      </c>
      <c r="C10230" s="9" t="s">
        <v>180</v>
      </c>
      <c r="D10230" s="3">
        <v>152336.79999999999</v>
      </c>
      <c r="E10230" s="9" t="s">
        <v>459</v>
      </c>
      <c r="F10230" s="9" t="s">
        <v>460</v>
      </c>
      <c r="G10230" s="9" t="s">
        <v>183</v>
      </c>
      <c r="H10230" s="8">
        <v>45505</v>
      </c>
      <c r="I10230" s="8">
        <v>45530</v>
      </c>
      <c r="J10230" s="8" t="s">
        <v>9791</v>
      </c>
      <c r="K10230" s="205" t="s">
        <v>462</v>
      </c>
      <c r="M10230" s="9" t="s">
        <v>190</v>
      </c>
      <c r="N10230" s="8">
        <v>45540.605251655099</v>
      </c>
      <c r="O10230" s="8">
        <v>45540</v>
      </c>
    </row>
    <row r="10231" spans="1:15" x14ac:dyDescent="0.25">
      <c r="A10231" s="8">
        <v>45534</v>
      </c>
      <c r="B10231" s="9" t="s">
        <v>454</v>
      </c>
      <c r="C10231" s="9" t="s">
        <v>180</v>
      </c>
      <c r="D10231" s="3">
        <v>152336.79999999999</v>
      </c>
      <c r="E10231" s="9" t="s">
        <v>181</v>
      </c>
      <c r="F10231" s="9" t="s">
        <v>182</v>
      </c>
      <c r="G10231" s="9" t="s">
        <v>183</v>
      </c>
      <c r="H10231" s="8">
        <v>45505</v>
      </c>
      <c r="I10231" s="8">
        <v>45530</v>
      </c>
      <c r="J10231" s="8" t="s">
        <v>9759</v>
      </c>
      <c r="K10231" s="205" t="s">
        <v>185</v>
      </c>
      <c r="M10231" s="9" t="s">
        <v>456</v>
      </c>
      <c r="N10231" s="8">
        <v>45540.605251655099</v>
      </c>
      <c r="O10231" s="8">
        <v>45540</v>
      </c>
    </row>
    <row r="10232" spans="1:15" x14ac:dyDescent="0.25">
      <c r="A10232" s="8">
        <v>45527</v>
      </c>
      <c r="B10232" s="9" t="s">
        <v>526</v>
      </c>
      <c r="C10232" s="9" t="s">
        <v>180</v>
      </c>
      <c r="D10232" s="3">
        <v>152336.79999999999</v>
      </c>
      <c r="E10232" s="9" t="s">
        <v>459</v>
      </c>
      <c r="F10232" s="9" t="s">
        <v>460</v>
      </c>
      <c r="G10232" s="9" t="s">
        <v>183</v>
      </c>
      <c r="H10232" s="8">
        <v>45505</v>
      </c>
      <c r="I10232" s="8">
        <v>45523</v>
      </c>
      <c r="J10232" s="8" t="s">
        <v>9074</v>
      </c>
      <c r="K10232" s="205" t="s">
        <v>462</v>
      </c>
      <c r="M10232" s="9" t="s">
        <v>528</v>
      </c>
      <c r="N10232" s="8">
        <v>45534.648212951397</v>
      </c>
      <c r="O10232" s="8">
        <v>45534</v>
      </c>
    </row>
    <row r="10233" spans="1:15" x14ac:dyDescent="0.25">
      <c r="A10233" s="8">
        <v>45751</v>
      </c>
      <c r="B10233" s="9" t="s">
        <v>526</v>
      </c>
      <c r="C10233" s="9" t="s">
        <v>180</v>
      </c>
      <c r="D10233" s="3">
        <v>157400.75</v>
      </c>
      <c r="E10233" s="9" t="s">
        <v>14847</v>
      </c>
      <c r="F10233" s="9" t="s">
        <v>460</v>
      </c>
      <c r="G10233" s="9" t="s">
        <v>183</v>
      </c>
      <c r="H10233" s="8">
        <v>45748</v>
      </c>
      <c r="I10233" s="8">
        <v>45747</v>
      </c>
      <c r="J10233" s="219" t="s">
        <v>15009</v>
      </c>
      <c r="K10233" s="205" t="s">
        <v>462</v>
      </c>
      <c r="M10233" s="9" t="s">
        <v>528</v>
      </c>
      <c r="N10233" s="8">
        <v>45777.922227581003</v>
      </c>
      <c r="O10233" s="8">
        <v>45777</v>
      </c>
    </row>
    <row r="10234" spans="1:15" x14ac:dyDescent="0.25">
      <c r="A10234" s="8">
        <v>45761</v>
      </c>
      <c r="B10234" s="9" t="s">
        <v>188</v>
      </c>
      <c r="C10234" s="9" t="s">
        <v>180</v>
      </c>
      <c r="D10234" s="3">
        <v>157415.01</v>
      </c>
      <c r="E10234" s="9" t="s">
        <v>14847</v>
      </c>
      <c r="F10234" s="9" t="s">
        <v>460</v>
      </c>
      <c r="G10234" s="9" t="s">
        <v>183</v>
      </c>
      <c r="H10234" s="8">
        <v>45748</v>
      </c>
      <c r="I10234" s="8">
        <v>45761</v>
      </c>
      <c r="J10234" s="219" t="s">
        <v>14849</v>
      </c>
      <c r="K10234" s="205" t="s">
        <v>462</v>
      </c>
      <c r="M10234" s="9" t="s">
        <v>190</v>
      </c>
      <c r="N10234" s="8">
        <v>45777.922227581003</v>
      </c>
      <c r="O10234" s="8">
        <v>45777</v>
      </c>
    </row>
    <row r="10235" spans="1:15" x14ac:dyDescent="0.25">
      <c r="A10235" s="8">
        <v>45761</v>
      </c>
      <c r="B10235" s="9" t="s">
        <v>454</v>
      </c>
      <c r="C10235" s="9" t="s">
        <v>180</v>
      </c>
      <c r="D10235" s="3">
        <v>157415.01</v>
      </c>
      <c r="E10235" s="9" t="s">
        <v>181</v>
      </c>
      <c r="F10235" s="9" t="s">
        <v>182</v>
      </c>
      <c r="G10235" s="9" t="s">
        <v>183</v>
      </c>
      <c r="H10235" s="8">
        <v>45748</v>
      </c>
      <c r="I10235" s="8">
        <v>45761</v>
      </c>
      <c r="J10235" s="219" t="s">
        <v>14843</v>
      </c>
      <c r="K10235" s="205" t="s">
        <v>185</v>
      </c>
      <c r="M10235" s="9" t="s">
        <v>456</v>
      </c>
      <c r="N10235" s="8">
        <v>45777.922227581003</v>
      </c>
      <c r="O10235" s="8">
        <v>45777</v>
      </c>
    </row>
    <row r="10236" spans="1:15" x14ac:dyDescent="0.25">
      <c r="A10236" s="8">
        <v>45421</v>
      </c>
      <c r="B10236" s="9" t="s">
        <v>188</v>
      </c>
      <c r="C10236" s="9" t="s">
        <v>180</v>
      </c>
      <c r="D10236" s="3">
        <v>159513.41</v>
      </c>
      <c r="E10236" s="9" t="s">
        <v>181</v>
      </c>
      <c r="F10236" s="9" t="s">
        <v>182</v>
      </c>
      <c r="G10236" s="9" t="s">
        <v>183</v>
      </c>
      <c r="H10236" s="8">
        <v>45413</v>
      </c>
      <c r="I10236" s="8">
        <v>45418</v>
      </c>
      <c r="J10236" s="219" t="s">
        <v>623</v>
      </c>
      <c r="K10236" s="205" t="s">
        <v>185</v>
      </c>
      <c r="M10236" s="9" t="s">
        <v>190</v>
      </c>
      <c r="N10236" s="8">
        <v>45445.039048634302</v>
      </c>
      <c r="O10236" s="8">
        <v>45444</v>
      </c>
    </row>
    <row r="10237" spans="1:15" x14ac:dyDescent="0.25">
      <c r="A10237" s="8">
        <v>45313</v>
      </c>
      <c r="B10237" s="9" t="s">
        <v>179</v>
      </c>
      <c r="C10237" s="9" t="s">
        <v>180</v>
      </c>
      <c r="D10237" s="3">
        <v>190484.84</v>
      </c>
      <c r="E10237" s="9" t="s">
        <v>181</v>
      </c>
      <c r="F10237" s="9" t="s">
        <v>182</v>
      </c>
      <c r="G10237" s="9" t="s">
        <v>183</v>
      </c>
      <c r="H10237" s="8">
        <v>45292</v>
      </c>
      <c r="I10237" s="8">
        <v>45313</v>
      </c>
      <c r="J10237" s="8" t="s">
        <v>622</v>
      </c>
      <c r="K10237" s="205" t="s">
        <v>185</v>
      </c>
      <c r="M10237" s="9" t="s">
        <v>186</v>
      </c>
      <c r="N10237" s="8">
        <v>45318.192840775497</v>
      </c>
      <c r="O10237" s="8">
        <v>45317</v>
      </c>
    </row>
    <row r="10238" spans="1:15" x14ac:dyDescent="0.25">
      <c r="A10238" s="8">
        <v>45411</v>
      </c>
      <c r="B10238" s="9" t="s">
        <v>188</v>
      </c>
      <c r="C10238" s="9" t="s">
        <v>180</v>
      </c>
      <c r="D10238" s="3">
        <v>200000</v>
      </c>
      <c r="E10238" s="9" t="s">
        <v>181</v>
      </c>
      <c r="F10238" s="9" t="s">
        <v>182</v>
      </c>
      <c r="G10238" s="9" t="s">
        <v>183</v>
      </c>
      <c r="H10238" s="8">
        <v>45383</v>
      </c>
      <c r="I10238" s="8">
        <v>45411</v>
      </c>
      <c r="J10238" s="8" t="s">
        <v>621</v>
      </c>
      <c r="K10238" s="205" t="s">
        <v>185</v>
      </c>
      <c r="M10238" s="9" t="s">
        <v>190</v>
      </c>
      <c r="N10238" s="8">
        <v>45421.815222858801</v>
      </c>
      <c r="O10238" s="8">
        <v>45421</v>
      </c>
    </row>
    <row r="10239" spans="1:15" x14ac:dyDescent="0.25">
      <c r="A10239" s="8">
        <v>45611</v>
      </c>
      <c r="B10239" s="9" t="s">
        <v>179</v>
      </c>
      <c r="C10239" s="9" t="s">
        <v>180</v>
      </c>
      <c r="D10239" s="3">
        <v>204497.11</v>
      </c>
      <c r="E10239" s="9" t="s">
        <v>181</v>
      </c>
      <c r="F10239" s="9" t="s">
        <v>182</v>
      </c>
      <c r="G10239" s="9" t="s">
        <v>183</v>
      </c>
      <c r="H10239" s="8">
        <v>45597</v>
      </c>
      <c r="I10239" s="8">
        <v>45607</v>
      </c>
      <c r="J10239" s="219" t="s">
        <v>11684</v>
      </c>
      <c r="K10239" s="205" t="s">
        <v>185</v>
      </c>
      <c r="M10239" s="9" t="s">
        <v>186</v>
      </c>
      <c r="N10239" s="8">
        <v>45635.715607696802</v>
      </c>
      <c r="O10239" s="8">
        <v>45635</v>
      </c>
    </row>
    <row r="10240" spans="1:15" x14ac:dyDescent="0.25">
      <c r="A10240" s="8">
        <v>45611</v>
      </c>
      <c r="B10240" s="9" t="s">
        <v>188</v>
      </c>
      <c r="C10240" s="9" t="s">
        <v>180</v>
      </c>
      <c r="D10240" s="3">
        <v>204497.47</v>
      </c>
      <c r="E10240" s="9" t="s">
        <v>181</v>
      </c>
      <c r="F10240" s="9" t="s">
        <v>182</v>
      </c>
      <c r="G10240" s="9" t="s">
        <v>183</v>
      </c>
      <c r="H10240" s="8">
        <v>45597</v>
      </c>
      <c r="I10240" s="8">
        <v>45607</v>
      </c>
      <c r="J10240" s="219" t="s">
        <v>11685</v>
      </c>
      <c r="K10240" s="205" t="s">
        <v>185</v>
      </c>
      <c r="M10240" s="9" t="s">
        <v>190</v>
      </c>
      <c r="N10240" s="8">
        <v>45635.715607696802</v>
      </c>
      <c r="O10240" s="8">
        <v>45635</v>
      </c>
    </row>
    <row r="10241" spans="1:15" x14ac:dyDescent="0.25">
      <c r="A10241" s="8">
        <v>45719</v>
      </c>
      <c r="B10241" s="9" t="s">
        <v>9976</v>
      </c>
      <c r="C10241" s="9" t="s">
        <v>180</v>
      </c>
      <c r="D10241" s="3">
        <v>224892.07</v>
      </c>
      <c r="E10241" s="9" t="s">
        <v>771</v>
      </c>
      <c r="F10241" s="9" t="s">
        <v>772</v>
      </c>
      <c r="G10241" s="9" t="s">
        <v>183</v>
      </c>
      <c r="H10241" s="8">
        <v>45717</v>
      </c>
      <c r="I10241" s="8">
        <v>45719</v>
      </c>
      <c r="J10241" s="219" t="s">
        <v>13903</v>
      </c>
      <c r="K10241" s="205" t="s">
        <v>774</v>
      </c>
      <c r="M10241" s="9" t="s">
        <v>9978</v>
      </c>
      <c r="N10241" s="8">
        <v>45733.5614541088</v>
      </c>
      <c r="O10241" s="8"/>
    </row>
    <row r="10242" spans="1:15" x14ac:dyDescent="0.25">
      <c r="A10242" s="8">
        <v>45751</v>
      </c>
      <c r="B10242" s="9" t="s">
        <v>179</v>
      </c>
      <c r="C10242" s="9" t="s">
        <v>180</v>
      </c>
      <c r="D10242" s="3">
        <v>234122.25</v>
      </c>
      <c r="E10242" s="9" t="s">
        <v>181</v>
      </c>
      <c r="F10242" s="9" t="s">
        <v>182</v>
      </c>
      <c r="G10242" s="9" t="s">
        <v>183</v>
      </c>
      <c r="H10242" s="8">
        <v>45748</v>
      </c>
      <c r="I10242" s="8">
        <v>45747</v>
      </c>
      <c r="J10242" s="219" t="s">
        <v>15002</v>
      </c>
      <c r="K10242" s="205" t="s">
        <v>185</v>
      </c>
      <c r="M10242" s="9" t="s">
        <v>186</v>
      </c>
      <c r="N10242" s="8">
        <v>45777.922227581003</v>
      </c>
      <c r="O10242" s="8">
        <v>45777</v>
      </c>
    </row>
    <row r="10243" spans="1:15" x14ac:dyDescent="0.25">
      <c r="A10243" s="8">
        <v>45419</v>
      </c>
      <c r="B10243" s="9" t="s">
        <v>188</v>
      </c>
      <c r="C10243" s="9" t="s">
        <v>180</v>
      </c>
      <c r="D10243" s="3">
        <v>250000</v>
      </c>
      <c r="E10243" s="9" t="s">
        <v>181</v>
      </c>
      <c r="F10243" s="9" t="s">
        <v>182</v>
      </c>
      <c r="G10243" s="9" t="s">
        <v>183</v>
      </c>
      <c r="H10243" s="8">
        <v>45413</v>
      </c>
      <c r="I10243" s="8">
        <v>45418</v>
      </c>
      <c r="J10243" s="8" t="s">
        <v>620</v>
      </c>
      <c r="K10243" s="205" t="s">
        <v>185</v>
      </c>
      <c r="M10243" s="9" t="s">
        <v>190</v>
      </c>
      <c r="N10243" s="8">
        <v>45421.815222858801</v>
      </c>
      <c r="O10243" s="8">
        <v>45421</v>
      </c>
    </row>
    <row r="10244" spans="1:15" x14ac:dyDescent="0.25">
      <c r="A10244" s="8">
        <v>45763</v>
      </c>
      <c r="B10244" s="9" t="s">
        <v>179</v>
      </c>
      <c r="C10244" s="9" t="s">
        <v>180</v>
      </c>
      <c r="D10244" s="3">
        <v>250000.37</v>
      </c>
      <c r="E10244" s="9" t="s">
        <v>181</v>
      </c>
      <c r="F10244" s="9" t="s">
        <v>182</v>
      </c>
      <c r="G10244" s="9" t="s">
        <v>183</v>
      </c>
      <c r="H10244" s="8">
        <v>45748</v>
      </c>
      <c r="I10244" s="8">
        <v>45761</v>
      </c>
      <c r="J10244" s="219" t="s">
        <v>14714</v>
      </c>
      <c r="K10244" s="205" t="s">
        <v>185</v>
      </c>
      <c r="M10244" s="9" t="s">
        <v>186</v>
      </c>
      <c r="N10244" s="8">
        <v>45777.922227581003</v>
      </c>
      <c r="O10244" s="8">
        <v>45777</v>
      </c>
    </row>
    <row r="10245" spans="1:15" x14ac:dyDescent="0.25">
      <c r="A10245" s="8">
        <v>45763</v>
      </c>
      <c r="B10245" s="9" t="s">
        <v>188</v>
      </c>
      <c r="C10245" s="9" t="s">
        <v>180</v>
      </c>
      <c r="D10245" s="3">
        <v>250000.37</v>
      </c>
      <c r="E10245" s="9" t="s">
        <v>181</v>
      </c>
      <c r="F10245" s="9" t="s">
        <v>182</v>
      </c>
      <c r="G10245" s="9" t="s">
        <v>183</v>
      </c>
      <c r="H10245" s="8">
        <v>45748</v>
      </c>
      <c r="I10245" s="8">
        <v>45761</v>
      </c>
      <c r="J10245" s="219" t="s">
        <v>14715</v>
      </c>
      <c r="K10245" s="205" t="s">
        <v>185</v>
      </c>
      <c r="M10245" s="9" t="s">
        <v>190</v>
      </c>
      <c r="N10245" s="8">
        <v>45777.922227581003</v>
      </c>
      <c r="O10245" s="8">
        <v>45777</v>
      </c>
    </row>
    <row r="10246" spans="1:15" x14ac:dyDescent="0.25">
      <c r="A10246" s="8">
        <v>45313</v>
      </c>
      <c r="B10246" s="9" t="s">
        <v>188</v>
      </c>
      <c r="C10246" s="9" t="s">
        <v>180</v>
      </c>
      <c r="D10246" s="3">
        <v>266534.81</v>
      </c>
      <c r="E10246" s="9" t="s">
        <v>181</v>
      </c>
      <c r="F10246" s="9" t="s">
        <v>182</v>
      </c>
      <c r="G10246" s="9" t="s">
        <v>183</v>
      </c>
      <c r="H10246" s="8">
        <v>45292</v>
      </c>
      <c r="I10246" s="8">
        <v>45313</v>
      </c>
      <c r="J10246" s="8" t="s">
        <v>619</v>
      </c>
      <c r="K10246" s="205" t="s">
        <v>185</v>
      </c>
      <c r="M10246" s="9" t="s">
        <v>190</v>
      </c>
      <c r="N10246" s="8">
        <v>45318.192840775497</v>
      </c>
      <c r="O10246" s="8">
        <v>45317</v>
      </c>
    </row>
    <row r="10247" spans="1:15" x14ac:dyDescent="0.25">
      <c r="A10247" s="8">
        <v>45509</v>
      </c>
      <c r="B10247" s="9" t="s">
        <v>526</v>
      </c>
      <c r="C10247" s="9" t="s">
        <v>180</v>
      </c>
      <c r="D10247" s="3">
        <v>281096.14</v>
      </c>
      <c r="E10247" s="9" t="s">
        <v>459</v>
      </c>
      <c r="F10247" s="9" t="s">
        <v>460</v>
      </c>
      <c r="G10247" s="9" t="s">
        <v>183</v>
      </c>
      <c r="H10247" s="8">
        <v>45505</v>
      </c>
      <c r="I10247" s="8">
        <v>45509</v>
      </c>
      <c r="J10247" s="8" t="s">
        <v>9439</v>
      </c>
      <c r="K10247" s="205" t="s">
        <v>462</v>
      </c>
      <c r="M10247" s="9" t="s">
        <v>528</v>
      </c>
      <c r="N10247" s="8">
        <v>45534.648212951397</v>
      </c>
      <c r="O10247" s="8">
        <v>45534</v>
      </c>
    </row>
    <row r="10248" spans="1:15" x14ac:dyDescent="0.25">
      <c r="A10248" s="8">
        <v>45524</v>
      </c>
      <c r="B10248" s="9" t="s">
        <v>188</v>
      </c>
      <c r="C10248" s="9" t="s">
        <v>180</v>
      </c>
      <c r="D10248" s="3">
        <v>281137.15999999997</v>
      </c>
      <c r="E10248" s="9" t="s">
        <v>459</v>
      </c>
      <c r="F10248" s="9" t="s">
        <v>460</v>
      </c>
      <c r="G10248" s="9" t="s">
        <v>183</v>
      </c>
      <c r="H10248" s="8">
        <v>45505</v>
      </c>
      <c r="I10248" s="8">
        <v>45523</v>
      </c>
      <c r="J10248" s="8" t="s">
        <v>9168</v>
      </c>
      <c r="K10248" s="205" t="s">
        <v>462</v>
      </c>
      <c r="M10248" s="9" t="s">
        <v>190</v>
      </c>
      <c r="N10248" s="8">
        <v>45534.648212951397</v>
      </c>
      <c r="O10248" s="8">
        <v>45534</v>
      </c>
    </row>
    <row r="10249" spans="1:15" x14ac:dyDescent="0.25">
      <c r="A10249" s="8">
        <v>45524</v>
      </c>
      <c r="B10249" s="9" t="s">
        <v>454</v>
      </c>
      <c r="C10249" s="9" t="s">
        <v>180</v>
      </c>
      <c r="D10249" s="3">
        <v>281137.15999999997</v>
      </c>
      <c r="E10249" s="9" t="s">
        <v>181</v>
      </c>
      <c r="F10249" s="9" t="s">
        <v>182</v>
      </c>
      <c r="G10249" s="9" t="s">
        <v>183</v>
      </c>
      <c r="H10249" s="8">
        <v>45505</v>
      </c>
      <c r="I10249" s="8">
        <v>45523</v>
      </c>
      <c r="J10249" s="8" t="s">
        <v>9150</v>
      </c>
      <c r="K10249" s="205" t="s">
        <v>185</v>
      </c>
      <c r="M10249" s="9" t="s">
        <v>456</v>
      </c>
      <c r="N10249" s="8">
        <v>45534.648212951397</v>
      </c>
      <c r="O10249" s="8">
        <v>45534</v>
      </c>
    </row>
    <row r="10250" spans="1:15" x14ac:dyDescent="0.25">
      <c r="A10250" s="8">
        <v>45800</v>
      </c>
      <c r="B10250" s="9" t="s">
        <v>188</v>
      </c>
      <c r="C10250" s="9" t="s">
        <v>180</v>
      </c>
      <c r="D10250" s="3">
        <v>334624.18</v>
      </c>
      <c r="E10250" s="9" t="s">
        <v>253</v>
      </c>
      <c r="F10250" s="9" t="s">
        <v>254</v>
      </c>
      <c r="G10250" s="9" t="s">
        <v>183</v>
      </c>
      <c r="H10250" s="8">
        <v>45778</v>
      </c>
      <c r="I10250" s="8">
        <v>45796</v>
      </c>
      <c r="J10250" s="8" t="s">
        <v>16133</v>
      </c>
      <c r="K10250" s="205" t="s">
        <v>256</v>
      </c>
      <c r="M10250" s="9" t="s">
        <v>190</v>
      </c>
      <c r="N10250" s="8">
        <v>45809.629870740697</v>
      </c>
      <c r="O10250" s="8">
        <v>45809</v>
      </c>
    </row>
    <row r="10251" spans="1:15" x14ac:dyDescent="0.25">
      <c r="A10251" s="8">
        <v>45315</v>
      </c>
      <c r="B10251" s="9" t="s">
        <v>179</v>
      </c>
      <c r="C10251" s="9" t="s">
        <v>180</v>
      </c>
      <c r="D10251" s="3">
        <v>369929</v>
      </c>
      <c r="E10251" s="9" t="s">
        <v>181</v>
      </c>
      <c r="F10251" s="9" t="s">
        <v>182</v>
      </c>
      <c r="G10251" s="9" t="s">
        <v>183</v>
      </c>
      <c r="H10251" s="8">
        <v>45292</v>
      </c>
      <c r="I10251" s="8">
        <v>45313</v>
      </c>
      <c r="J10251" s="8" t="s">
        <v>617</v>
      </c>
      <c r="K10251" s="205" t="s">
        <v>185</v>
      </c>
      <c r="M10251" s="9" t="s">
        <v>186</v>
      </c>
      <c r="N10251" s="8">
        <v>45318.192840775497</v>
      </c>
      <c r="O10251" s="8">
        <v>45317</v>
      </c>
    </row>
    <row r="10252" spans="1:15" x14ac:dyDescent="0.25">
      <c r="A10252" s="8">
        <v>45315</v>
      </c>
      <c r="B10252" s="9" t="s">
        <v>188</v>
      </c>
      <c r="C10252" s="9" t="s">
        <v>180</v>
      </c>
      <c r="D10252" s="3">
        <v>369929</v>
      </c>
      <c r="E10252" s="9" t="s">
        <v>181</v>
      </c>
      <c r="F10252" s="9" t="s">
        <v>182</v>
      </c>
      <c r="G10252" s="9" t="s">
        <v>183</v>
      </c>
      <c r="H10252" s="8">
        <v>45292</v>
      </c>
      <c r="I10252" s="8">
        <v>45313</v>
      </c>
      <c r="J10252" s="8" t="s">
        <v>618</v>
      </c>
      <c r="K10252" s="205" t="s">
        <v>185</v>
      </c>
      <c r="M10252" s="9" t="s">
        <v>190</v>
      </c>
      <c r="N10252" s="8">
        <v>45318.192840775497</v>
      </c>
      <c r="O10252" s="8">
        <v>45317</v>
      </c>
    </row>
    <row r="10253" spans="1:15" x14ac:dyDescent="0.25">
      <c r="A10253" s="8">
        <v>45516</v>
      </c>
      <c r="B10253" s="9" t="s">
        <v>179</v>
      </c>
      <c r="C10253" s="9" t="s">
        <v>180</v>
      </c>
      <c r="D10253" s="3">
        <v>469945.23</v>
      </c>
      <c r="E10253" s="9" t="s">
        <v>181</v>
      </c>
      <c r="F10253" s="9" t="s">
        <v>182</v>
      </c>
      <c r="G10253" s="9" t="s">
        <v>183</v>
      </c>
      <c r="H10253" s="8">
        <v>45505</v>
      </c>
      <c r="I10253" s="8">
        <v>45516</v>
      </c>
      <c r="J10253" s="8" t="s">
        <v>9311</v>
      </c>
      <c r="K10253" s="205" t="s">
        <v>185</v>
      </c>
      <c r="M10253" s="9" t="s">
        <v>186</v>
      </c>
      <c r="N10253" s="8">
        <v>45534.648212951397</v>
      </c>
      <c r="O10253" s="8">
        <v>45534</v>
      </c>
    </row>
    <row r="10254" spans="1:15" x14ac:dyDescent="0.25">
      <c r="A10254" s="8">
        <v>45516</v>
      </c>
      <c r="B10254" s="9" t="s">
        <v>188</v>
      </c>
      <c r="C10254" s="9" t="s">
        <v>180</v>
      </c>
      <c r="D10254" s="3">
        <v>469954.26</v>
      </c>
      <c r="E10254" s="9" t="s">
        <v>181</v>
      </c>
      <c r="F10254" s="9" t="s">
        <v>182</v>
      </c>
      <c r="G10254" s="9" t="s">
        <v>183</v>
      </c>
      <c r="H10254" s="8">
        <v>45505</v>
      </c>
      <c r="I10254" s="8">
        <v>45516</v>
      </c>
      <c r="J10254" s="8" t="s">
        <v>9315</v>
      </c>
      <c r="K10254" s="205" t="s">
        <v>185</v>
      </c>
      <c r="M10254" s="9" t="s">
        <v>190</v>
      </c>
      <c r="N10254" s="8">
        <v>45534.648212951397</v>
      </c>
      <c r="O10254" s="8">
        <v>45534</v>
      </c>
    </row>
    <row r="10255" spans="1:15" x14ac:dyDescent="0.25">
      <c r="A10255" s="8">
        <v>45813</v>
      </c>
      <c r="B10255" s="9" t="s">
        <v>18111</v>
      </c>
      <c r="C10255" s="9" t="s">
        <v>180</v>
      </c>
      <c r="D10255" s="3">
        <v>500199.24</v>
      </c>
      <c r="E10255" s="9" t="s">
        <v>181</v>
      </c>
      <c r="F10255" s="9" t="s">
        <v>182</v>
      </c>
      <c r="G10255" s="9" t="s">
        <v>183</v>
      </c>
      <c r="H10255" s="8">
        <v>45809</v>
      </c>
      <c r="I10255" s="8">
        <v>45810</v>
      </c>
      <c r="J10255" s="8" t="s">
        <v>18112</v>
      </c>
      <c r="K10255" s="205" t="s">
        <v>185</v>
      </c>
      <c r="M10255" s="9" t="s">
        <v>18113</v>
      </c>
      <c r="N10255" s="8">
        <v>45840.490152685197</v>
      </c>
      <c r="O10255" s="8"/>
    </row>
    <row r="10256" spans="1:15" x14ac:dyDescent="0.25">
      <c r="A10256" s="8">
        <v>45782</v>
      </c>
      <c r="B10256" s="9" t="s">
        <v>188</v>
      </c>
      <c r="C10256" s="9" t="s">
        <v>180</v>
      </c>
      <c r="D10256" s="3">
        <v>505098.67</v>
      </c>
      <c r="E10256" s="9" t="s">
        <v>181</v>
      </c>
      <c r="F10256" s="9" t="s">
        <v>182</v>
      </c>
      <c r="G10256" s="9" t="s">
        <v>183</v>
      </c>
      <c r="H10256" s="8">
        <v>45778</v>
      </c>
      <c r="I10256" s="8">
        <v>45782</v>
      </c>
      <c r="J10256" s="8" t="s">
        <v>15707</v>
      </c>
      <c r="K10256" s="205" t="s">
        <v>185</v>
      </c>
      <c r="M10256" s="9" t="s">
        <v>190</v>
      </c>
      <c r="N10256" s="8">
        <v>45785.029943333298</v>
      </c>
      <c r="O10256" s="8">
        <v>45784</v>
      </c>
    </row>
    <row r="10257" spans="1:15" x14ac:dyDescent="0.25">
      <c r="A10257" s="8">
        <v>45538</v>
      </c>
      <c r="B10257" s="9" t="s">
        <v>188</v>
      </c>
      <c r="C10257" s="9" t="s">
        <v>180</v>
      </c>
      <c r="D10257" s="3">
        <v>623902.35</v>
      </c>
      <c r="E10257" s="9" t="s">
        <v>181</v>
      </c>
      <c r="F10257" s="9" t="s">
        <v>182</v>
      </c>
      <c r="G10257" s="9" t="s">
        <v>183</v>
      </c>
      <c r="H10257" s="8">
        <v>45536</v>
      </c>
      <c r="I10257" s="8">
        <v>45537</v>
      </c>
      <c r="J10257" s="8" t="s">
        <v>9718</v>
      </c>
      <c r="K10257" s="205" t="s">
        <v>185</v>
      </c>
      <c r="M10257" s="9" t="s">
        <v>190</v>
      </c>
      <c r="N10257" s="8">
        <v>45540.605251655099</v>
      </c>
      <c r="O10257" s="8">
        <v>45540</v>
      </c>
    </row>
    <row r="10258" spans="1:15" x14ac:dyDescent="0.25">
      <c r="A10258" s="8">
        <v>45538</v>
      </c>
      <c r="B10258" s="9" t="s">
        <v>179</v>
      </c>
      <c r="C10258" s="9" t="s">
        <v>180</v>
      </c>
      <c r="D10258" s="3">
        <v>623909.1</v>
      </c>
      <c r="E10258" s="9" t="s">
        <v>181</v>
      </c>
      <c r="F10258" s="9" t="s">
        <v>182</v>
      </c>
      <c r="G10258" s="9" t="s">
        <v>183</v>
      </c>
      <c r="H10258" s="8">
        <v>45536</v>
      </c>
      <c r="I10258" s="8">
        <v>45537</v>
      </c>
      <c r="J10258" s="8" t="s">
        <v>9704</v>
      </c>
      <c r="K10258" s="205" t="s">
        <v>185</v>
      </c>
      <c r="M10258" s="9" t="s">
        <v>186</v>
      </c>
      <c r="N10258" s="8">
        <v>45540.605251655099</v>
      </c>
      <c r="O10258" s="8">
        <v>45540</v>
      </c>
    </row>
    <row r="10259" spans="1:15" x14ac:dyDescent="0.25">
      <c r="A10259" s="8">
        <v>45307</v>
      </c>
      <c r="B10259" s="9" t="s">
        <v>454</v>
      </c>
      <c r="C10259" s="9" t="s">
        <v>180</v>
      </c>
      <c r="D10259" s="3">
        <v>753238.88</v>
      </c>
      <c r="E10259" s="9" t="s">
        <v>181</v>
      </c>
      <c r="F10259" s="9" t="s">
        <v>182</v>
      </c>
      <c r="G10259" s="9" t="s">
        <v>183</v>
      </c>
      <c r="H10259" s="8">
        <v>45292</v>
      </c>
      <c r="I10259" s="8">
        <v>45306</v>
      </c>
      <c r="J10259" s="8" t="s">
        <v>616</v>
      </c>
      <c r="K10259" s="206" t="s">
        <v>185</v>
      </c>
      <c r="M10259" s="9" t="s">
        <v>456</v>
      </c>
      <c r="N10259" s="8">
        <v>45318.192840775497</v>
      </c>
      <c r="O10259" s="8">
        <v>45317</v>
      </c>
    </row>
    <row r="10260" spans="1:15" x14ac:dyDescent="0.25">
      <c r="A10260" s="8">
        <v>45751</v>
      </c>
      <c r="B10260" s="9" t="s">
        <v>15003</v>
      </c>
      <c r="C10260" s="9" t="s">
        <v>180</v>
      </c>
      <c r="D10260" s="3">
        <v>797219.52</v>
      </c>
      <c r="E10260" s="9" t="s">
        <v>181</v>
      </c>
      <c r="F10260" s="9" t="s">
        <v>182</v>
      </c>
      <c r="G10260" s="9" t="s">
        <v>183</v>
      </c>
      <c r="H10260" s="8">
        <v>45748</v>
      </c>
      <c r="I10260" s="8">
        <v>45747</v>
      </c>
      <c r="J10260" s="219" t="s">
        <v>15004</v>
      </c>
      <c r="K10260" s="205" t="s">
        <v>185</v>
      </c>
      <c r="M10260" s="9" t="s">
        <v>15005</v>
      </c>
      <c r="N10260" s="8">
        <v>45777.922227581003</v>
      </c>
      <c r="O10260" s="8">
        <v>45777</v>
      </c>
    </row>
    <row r="10261" spans="1:15" x14ac:dyDescent="0.25">
      <c r="A10261" s="8">
        <v>45307</v>
      </c>
      <c r="B10261" s="9" t="s">
        <v>188</v>
      </c>
      <c r="C10261" s="9" t="s">
        <v>180</v>
      </c>
      <c r="D10261" s="3">
        <v>803238.88</v>
      </c>
      <c r="E10261" s="9" t="s">
        <v>459</v>
      </c>
      <c r="F10261" s="9" t="s">
        <v>460</v>
      </c>
      <c r="G10261" s="9" t="s">
        <v>183</v>
      </c>
      <c r="H10261" s="8">
        <v>45292</v>
      </c>
      <c r="I10261" s="8">
        <v>45306</v>
      </c>
      <c r="J10261" s="8" t="s">
        <v>615</v>
      </c>
      <c r="K10261" s="205" t="s">
        <v>462</v>
      </c>
      <c r="M10261" s="9" t="s">
        <v>190</v>
      </c>
      <c r="N10261" s="8">
        <v>45318.192840775497</v>
      </c>
      <c r="O10261" s="8">
        <v>45317</v>
      </c>
    </row>
    <row r="10262" spans="1:15" x14ac:dyDescent="0.25">
      <c r="A10262" s="8">
        <v>45754</v>
      </c>
      <c r="B10262" s="9" t="s">
        <v>179</v>
      </c>
      <c r="C10262" s="9" t="s">
        <v>180</v>
      </c>
      <c r="D10262" s="3">
        <v>835200.59</v>
      </c>
      <c r="E10262" s="9" t="s">
        <v>181</v>
      </c>
      <c r="F10262" s="9" t="s">
        <v>182</v>
      </c>
      <c r="G10262" s="9" t="s">
        <v>183</v>
      </c>
      <c r="H10262" s="8">
        <v>45748</v>
      </c>
      <c r="I10262" s="8">
        <v>45754</v>
      </c>
      <c r="J10262" s="219" t="s">
        <v>14966</v>
      </c>
      <c r="K10262" s="205" t="s">
        <v>185</v>
      </c>
      <c r="M10262" s="9" t="s">
        <v>186</v>
      </c>
      <c r="N10262" s="8">
        <v>45777.922227581003</v>
      </c>
      <c r="O10262" s="8">
        <v>45777</v>
      </c>
    </row>
    <row r="10263" spans="1:15" x14ac:dyDescent="0.25">
      <c r="A10263" s="8">
        <v>45506</v>
      </c>
      <c r="B10263" s="9" t="s">
        <v>9485</v>
      </c>
      <c r="C10263" s="9" t="s">
        <v>180</v>
      </c>
      <c r="D10263" s="3">
        <v>1456612.01</v>
      </c>
      <c r="E10263" s="9" t="s">
        <v>181</v>
      </c>
      <c r="F10263" s="9" t="s">
        <v>182</v>
      </c>
      <c r="G10263" s="9" t="s">
        <v>183</v>
      </c>
      <c r="H10263" s="8">
        <v>45505</v>
      </c>
      <c r="I10263" s="8">
        <v>45502</v>
      </c>
      <c r="J10263" s="8" t="s">
        <v>9486</v>
      </c>
      <c r="K10263" s="220" t="s">
        <v>185</v>
      </c>
      <c r="M10263" s="9" t="s">
        <v>9487</v>
      </c>
      <c r="N10263" s="8">
        <v>45534.648212951397</v>
      </c>
      <c r="O10263" s="8"/>
    </row>
  </sheetData>
  <phoneticPr fontId="3" type="noConversion"/>
  <dataValidations count="1">
    <dataValidation type="list" allowBlank="1" showInputMessage="1" showErrorMessage="1" sqref="C2:C10263" xr:uid="{D6DD9770-5B81-4764-A544-4DFE1A7AF6E2}">
      <formula1>INDIRECT("Categories[Category]")</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AA4BA-09FF-9A43-BB6D-01671ED5AED0}">
  <sheetPr codeName="Sheet4"/>
  <dimension ref="A1:S7956"/>
  <sheetViews>
    <sheetView workbookViewId="0">
      <pane ySplit="1" topLeftCell="A2" activePane="bottomLeft" state="frozen"/>
      <selection pane="bottomLeft" activeCell="H20" sqref="H20"/>
    </sheetView>
  </sheetViews>
  <sheetFormatPr defaultColWidth="11" defaultRowHeight="15.75" x14ac:dyDescent="0.25"/>
  <cols>
    <col min="1" max="1" width="12.375" style="21" customWidth="1"/>
    <col min="2" max="2" width="12.875" style="20" customWidth="1"/>
    <col min="3" max="3" width="28" style="20" customWidth="1"/>
    <col min="4" max="4" width="14.375" style="20" customWidth="1"/>
    <col min="5" max="5" width="24.125" style="20" customWidth="1"/>
    <col min="6" max="6" width="13.625" style="20" customWidth="1"/>
    <col min="7" max="7" width="29.375" style="20" customWidth="1"/>
    <col min="8" max="8" width="20" style="20" customWidth="1"/>
    <col min="9" max="9" width="11.625" style="21" customWidth="1"/>
    <col min="10" max="10" width="11.5" style="21" customWidth="1"/>
    <col min="11" max="11" width="12.875" style="20" customWidth="1"/>
    <col min="12" max="12" width="11" style="20" customWidth="1"/>
    <col min="19" max="19" width="15.5" style="21" customWidth="1"/>
    <col min="20" max="16384" width="11" style="20"/>
  </cols>
  <sheetData>
    <row r="1" spans="1:14" s="19" customFormat="1" ht="30" customHeight="1" x14ac:dyDescent="0.25">
      <c r="A1" s="15" t="s">
        <v>102</v>
      </c>
      <c r="B1" s="16" t="s">
        <v>5092</v>
      </c>
      <c r="C1" s="17" t="s">
        <v>104</v>
      </c>
      <c r="D1" s="17" t="s">
        <v>105</v>
      </c>
      <c r="E1" s="17" t="s">
        <v>110</v>
      </c>
      <c r="F1" s="17" t="s">
        <v>5093</v>
      </c>
      <c r="G1" s="17" t="s">
        <v>106</v>
      </c>
      <c r="H1" s="18" t="s">
        <v>5094</v>
      </c>
      <c r="I1" s="15" t="s">
        <v>107</v>
      </c>
      <c r="J1" s="15" t="s">
        <v>108</v>
      </c>
      <c r="K1" s="17" t="s">
        <v>28</v>
      </c>
      <c r="L1" s="17" t="s">
        <v>99</v>
      </c>
      <c r="M1" s="17" t="s">
        <v>5095</v>
      </c>
      <c r="N1" s="15" t="s">
        <v>113</v>
      </c>
    </row>
    <row r="2" spans="1:14" x14ac:dyDescent="0.25">
      <c r="A2" s="21">
        <v>46099.745509259257</v>
      </c>
      <c r="B2" s="22">
        <v>46099.745509259257</v>
      </c>
      <c r="C2" s="20" t="s">
        <v>266</v>
      </c>
      <c r="D2" s="20" t="s">
        <v>267</v>
      </c>
      <c r="E2" s="207" t="s">
        <v>270</v>
      </c>
      <c r="F2" s="207" t="s">
        <v>25236</v>
      </c>
      <c r="G2" s="20" t="s">
        <v>268</v>
      </c>
      <c r="H2" s="23">
        <v>5285.52</v>
      </c>
      <c r="I2" s="21">
        <v>46082</v>
      </c>
      <c r="J2" s="21">
        <v>46097</v>
      </c>
      <c r="K2" s="20" t="s">
        <v>5097</v>
      </c>
      <c r="L2" s="20" t="s">
        <v>5098</v>
      </c>
      <c r="M2" s="20"/>
      <c r="N2" s="21">
        <v>46099.860028032403</v>
      </c>
    </row>
    <row r="3" spans="1:14" x14ac:dyDescent="0.25">
      <c r="A3" s="21">
        <v>46098.942430555559</v>
      </c>
      <c r="B3" s="22">
        <v>46098.942430555559</v>
      </c>
      <c r="C3" s="20" t="s">
        <v>11407</v>
      </c>
      <c r="D3" s="20" t="s">
        <v>11408</v>
      </c>
      <c r="E3" s="207" t="s">
        <v>11409</v>
      </c>
      <c r="F3" s="207" t="s">
        <v>25237</v>
      </c>
      <c r="G3" s="20" t="s">
        <v>119</v>
      </c>
      <c r="H3" s="23">
        <v>0</v>
      </c>
      <c r="I3" s="21">
        <v>46082</v>
      </c>
      <c r="J3" s="21">
        <v>46097</v>
      </c>
      <c r="K3" s="20" t="s">
        <v>5097</v>
      </c>
      <c r="L3" s="20" t="s">
        <v>5098</v>
      </c>
      <c r="M3" s="20"/>
      <c r="N3" s="21">
        <v>46099.860028032403</v>
      </c>
    </row>
    <row r="4" spans="1:14" x14ac:dyDescent="0.25">
      <c r="A4" s="21">
        <v>46098.782094907408</v>
      </c>
      <c r="B4" s="22">
        <v>46098.782094907408</v>
      </c>
      <c r="C4" s="20" t="s">
        <v>11373</v>
      </c>
      <c r="D4" s="20" t="s">
        <v>11374</v>
      </c>
      <c r="E4" s="207" t="s">
        <v>11376</v>
      </c>
      <c r="F4" s="207" t="s">
        <v>25238</v>
      </c>
      <c r="G4" s="20" t="s">
        <v>183</v>
      </c>
      <c r="H4" s="23">
        <v>31445.31</v>
      </c>
      <c r="I4" s="21">
        <v>46082</v>
      </c>
      <c r="J4" s="21">
        <v>46097</v>
      </c>
      <c r="K4" s="20" t="s">
        <v>20338</v>
      </c>
      <c r="L4" s="20" t="s">
        <v>5107</v>
      </c>
      <c r="M4" s="20"/>
      <c r="N4" s="21">
        <v>46099.860028032403</v>
      </c>
    </row>
    <row r="5" spans="1:14" x14ac:dyDescent="0.25">
      <c r="A5" s="21">
        <v>46098.419108796297</v>
      </c>
      <c r="B5" s="22">
        <v>46098.419108796297</v>
      </c>
      <c r="C5" s="20" t="s">
        <v>266</v>
      </c>
      <c r="D5" s="20" t="s">
        <v>267</v>
      </c>
      <c r="E5" s="207" t="s">
        <v>270</v>
      </c>
      <c r="F5" s="207" t="s">
        <v>25239</v>
      </c>
      <c r="G5" s="20" t="s">
        <v>268</v>
      </c>
      <c r="H5" s="23">
        <v>5285.52</v>
      </c>
      <c r="I5" s="21">
        <v>46082</v>
      </c>
      <c r="J5" s="21">
        <v>46097</v>
      </c>
      <c r="K5" s="20" t="s">
        <v>5097</v>
      </c>
      <c r="L5" s="20" t="s">
        <v>5098</v>
      </c>
      <c r="M5" s="20"/>
      <c r="N5" s="21">
        <v>46099.860028032403</v>
      </c>
    </row>
    <row r="6" spans="1:14" x14ac:dyDescent="0.25">
      <c r="A6" s="21">
        <v>46098.179409722223</v>
      </c>
      <c r="B6" s="22">
        <v>46098.179409722223</v>
      </c>
      <c r="C6" s="20" t="s">
        <v>266</v>
      </c>
      <c r="D6" s="20" t="s">
        <v>267</v>
      </c>
      <c r="E6" s="207" t="s">
        <v>270</v>
      </c>
      <c r="F6" s="207" t="s">
        <v>25240</v>
      </c>
      <c r="G6" s="20" t="s">
        <v>268</v>
      </c>
      <c r="H6" s="23">
        <v>5080.5200000000004</v>
      </c>
      <c r="I6" s="21">
        <v>46082</v>
      </c>
      <c r="J6" s="21">
        <v>46097</v>
      </c>
      <c r="K6" s="20" t="s">
        <v>5097</v>
      </c>
      <c r="L6" s="20" t="s">
        <v>5098</v>
      </c>
      <c r="M6" s="20"/>
      <c r="N6" s="21">
        <v>46099.860028032403</v>
      </c>
    </row>
    <row r="7" spans="1:14" x14ac:dyDescent="0.25">
      <c r="A7" s="21">
        <v>46097.417766203704</v>
      </c>
      <c r="B7" s="22">
        <v>46097.417766203704</v>
      </c>
      <c r="C7" s="20" t="s">
        <v>11373</v>
      </c>
      <c r="D7" s="20" t="s">
        <v>11374</v>
      </c>
      <c r="E7" s="207" t="s">
        <v>11376</v>
      </c>
      <c r="F7" s="207" t="s">
        <v>25241</v>
      </c>
      <c r="G7" s="20" t="s">
        <v>183</v>
      </c>
      <c r="H7" s="23">
        <v>31445.31</v>
      </c>
      <c r="I7" s="21">
        <v>46082</v>
      </c>
      <c r="J7" s="21">
        <v>46097</v>
      </c>
      <c r="K7" s="20" t="s">
        <v>20338</v>
      </c>
      <c r="L7" s="20" t="s">
        <v>5107</v>
      </c>
      <c r="M7" s="20"/>
      <c r="N7" s="21">
        <v>46099.860028032403</v>
      </c>
    </row>
    <row r="8" spans="1:14" x14ac:dyDescent="0.25">
      <c r="A8" s="21">
        <v>46097.047754629632</v>
      </c>
      <c r="B8" s="22">
        <v>46097.047754629632</v>
      </c>
      <c r="C8" s="20" t="s">
        <v>11407</v>
      </c>
      <c r="D8" s="20" t="s">
        <v>11408</v>
      </c>
      <c r="E8" s="207" t="s">
        <v>11409</v>
      </c>
      <c r="F8" s="207" t="s">
        <v>25242</v>
      </c>
      <c r="G8" s="20" t="s">
        <v>119</v>
      </c>
      <c r="H8" s="23">
        <v>0</v>
      </c>
      <c r="I8" s="21">
        <v>46082</v>
      </c>
      <c r="J8" s="21">
        <v>46097</v>
      </c>
      <c r="K8" s="20" t="s">
        <v>5097</v>
      </c>
      <c r="L8" s="20" t="s">
        <v>5098</v>
      </c>
      <c r="M8" s="20"/>
      <c r="N8" s="21">
        <v>46099.860028032403</v>
      </c>
    </row>
    <row r="9" spans="1:14" x14ac:dyDescent="0.25">
      <c r="A9" s="21">
        <v>46096.987858796296</v>
      </c>
      <c r="B9" s="22">
        <v>46096.987858796296</v>
      </c>
      <c r="C9" s="20" t="s">
        <v>11373</v>
      </c>
      <c r="D9" s="20" t="s">
        <v>11374</v>
      </c>
      <c r="E9" s="207" t="s">
        <v>11376</v>
      </c>
      <c r="F9" s="207" t="s">
        <v>25243</v>
      </c>
      <c r="G9" s="20" t="s">
        <v>183</v>
      </c>
      <c r="H9" s="23">
        <v>31445.31</v>
      </c>
      <c r="I9" s="21">
        <v>46082</v>
      </c>
      <c r="J9" s="21">
        <v>46090</v>
      </c>
      <c r="K9" s="20" t="s">
        <v>20338</v>
      </c>
      <c r="L9" s="20" t="s">
        <v>5107</v>
      </c>
      <c r="M9" s="20"/>
      <c r="N9" s="21">
        <v>46099.860028032403</v>
      </c>
    </row>
    <row r="10" spans="1:14" x14ac:dyDescent="0.25">
      <c r="A10" s="21">
        <v>46096.790451388893</v>
      </c>
      <c r="B10" s="22">
        <v>46096.790451388893</v>
      </c>
      <c r="C10" s="20" t="s">
        <v>266</v>
      </c>
      <c r="D10" s="20" t="s">
        <v>267</v>
      </c>
      <c r="E10" s="207" t="s">
        <v>270</v>
      </c>
      <c r="F10" s="207" t="s">
        <v>25244</v>
      </c>
      <c r="G10" s="20" t="s">
        <v>268</v>
      </c>
      <c r="H10" s="23">
        <v>5080.5200000000004</v>
      </c>
      <c r="I10" s="21">
        <v>46082</v>
      </c>
      <c r="J10" s="21">
        <v>46090</v>
      </c>
      <c r="K10" s="20" t="s">
        <v>5097</v>
      </c>
      <c r="L10" s="20" t="s">
        <v>5098</v>
      </c>
      <c r="M10" s="20"/>
      <c r="N10" s="21">
        <v>46099.860028032403</v>
      </c>
    </row>
    <row r="11" spans="1:14" x14ac:dyDescent="0.25">
      <c r="A11" s="21">
        <v>46095.955162037033</v>
      </c>
      <c r="B11" s="22">
        <v>46095.955162037033</v>
      </c>
      <c r="C11" s="20" t="s">
        <v>11407</v>
      </c>
      <c r="D11" s="20" t="s">
        <v>11408</v>
      </c>
      <c r="E11" s="207" t="s">
        <v>11409</v>
      </c>
      <c r="F11" s="207" t="s">
        <v>25245</v>
      </c>
      <c r="G11" s="20" t="s">
        <v>119</v>
      </c>
      <c r="H11" s="23">
        <v>0</v>
      </c>
      <c r="I11" s="21">
        <v>46082</v>
      </c>
      <c r="J11" s="21">
        <v>46090</v>
      </c>
      <c r="K11" s="20" t="s">
        <v>5097</v>
      </c>
      <c r="L11" s="20" t="s">
        <v>5098</v>
      </c>
      <c r="M11" s="20"/>
      <c r="N11" s="21">
        <v>46099.860028032403</v>
      </c>
    </row>
    <row r="12" spans="1:14" x14ac:dyDescent="0.25">
      <c r="A12" s="21">
        <v>46095.751921296294</v>
      </c>
      <c r="B12" s="22">
        <v>46095.751921296294</v>
      </c>
      <c r="C12" s="20" t="s">
        <v>266</v>
      </c>
      <c r="D12" s="20" t="s">
        <v>267</v>
      </c>
      <c r="E12" s="207" t="s">
        <v>270</v>
      </c>
      <c r="F12" s="207" t="s">
        <v>25246</v>
      </c>
      <c r="G12" s="20" t="s">
        <v>268</v>
      </c>
      <c r="H12" s="23">
        <v>5080.5200000000004</v>
      </c>
      <c r="I12" s="21">
        <v>46082</v>
      </c>
      <c r="J12" s="21">
        <v>46090</v>
      </c>
      <c r="K12" s="20" t="s">
        <v>5097</v>
      </c>
      <c r="L12" s="20" t="s">
        <v>5098</v>
      </c>
      <c r="M12" s="20"/>
      <c r="N12" s="21">
        <v>46099.860028032403</v>
      </c>
    </row>
    <row r="13" spans="1:14" x14ac:dyDescent="0.25">
      <c r="A13" s="21">
        <v>46095.071203703701</v>
      </c>
      <c r="B13" s="22">
        <v>46095.071203703701</v>
      </c>
      <c r="C13" s="20" t="s">
        <v>11373</v>
      </c>
      <c r="D13" s="20" t="s">
        <v>11374</v>
      </c>
      <c r="E13" s="207" t="s">
        <v>11376</v>
      </c>
      <c r="F13" s="207" t="s">
        <v>25247</v>
      </c>
      <c r="G13" s="20" t="s">
        <v>183</v>
      </c>
      <c r="H13" s="23">
        <v>31445.31</v>
      </c>
      <c r="I13" s="21">
        <v>46082</v>
      </c>
      <c r="J13" s="21">
        <v>46090</v>
      </c>
      <c r="K13" s="20" t="s">
        <v>20338</v>
      </c>
      <c r="L13" s="20" t="s">
        <v>5107</v>
      </c>
      <c r="M13" s="20"/>
      <c r="N13" s="21">
        <v>46099.860028032403</v>
      </c>
    </row>
    <row r="14" spans="1:14" x14ac:dyDescent="0.25">
      <c r="A14" s="21">
        <v>46094.478159722217</v>
      </c>
      <c r="B14" s="22">
        <v>46094.478159722217</v>
      </c>
      <c r="C14" s="20" t="s">
        <v>266</v>
      </c>
      <c r="D14" s="20" t="s">
        <v>267</v>
      </c>
      <c r="E14" s="207" t="s">
        <v>270</v>
      </c>
      <c r="F14" s="207" t="s">
        <v>25248</v>
      </c>
      <c r="G14" s="20" t="s">
        <v>268</v>
      </c>
      <c r="H14" s="23">
        <v>4801.37</v>
      </c>
      <c r="I14" s="21">
        <v>46082</v>
      </c>
      <c r="J14" s="21">
        <v>46090</v>
      </c>
      <c r="K14" s="20" t="s">
        <v>5097</v>
      </c>
      <c r="L14" s="20" t="s">
        <v>5098</v>
      </c>
      <c r="M14" s="20"/>
      <c r="N14" s="21">
        <v>46099.860028032403</v>
      </c>
    </row>
    <row r="15" spans="1:14" x14ac:dyDescent="0.25">
      <c r="A15" s="21">
        <v>46094.244143518517</v>
      </c>
      <c r="B15" s="22">
        <v>46094.244143518517</v>
      </c>
      <c r="C15" s="20" t="s">
        <v>11407</v>
      </c>
      <c r="D15" s="20" t="s">
        <v>11408</v>
      </c>
      <c r="E15" s="207" t="s">
        <v>11409</v>
      </c>
      <c r="F15" s="207" t="s">
        <v>25249</v>
      </c>
      <c r="G15" s="20" t="s">
        <v>119</v>
      </c>
      <c r="H15" s="23">
        <v>0</v>
      </c>
      <c r="I15" s="21">
        <v>46082</v>
      </c>
      <c r="J15" s="21">
        <v>46090</v>
      </c>
      <c r="K15" s="20" t="s">
        <v>5097</v>
      </c>
      <c r="L15" s="20" t="s">
        <v>5098</v>
      </c>
      <c r="M15" s="20"/>
      <c r="N15" s="21">
        <v>46099.860028032403</v>
      </c>
    </row>
    <row r="16" spans="1:14" x14ac:dyDescent="0.25">
      <c r="A16" s="21">
        <v>46094.066631944443</v>
      </c>
      <c r="B16" s="22">
        <v>46094.066631944443</v>
      </c>
      <c r="C16" s="20" t="s">
        <v>11373</v>
      </c>
      <c r="D16" s="20" t="s">
        <v>11374</v>
      </c>
      <c r="E16" s="207" t="s">
        <v>11376</v>
      </c>
      <c r="F16" s="207" t="s">
        <v>25250</v>
      </c>
      <c r="G16" s="20" t="s">
        <v>183</v>
      </c>
      <c r="H16" s="23">
        <v>22445.31</v>
      </c>
      <c r="I16" s="21">
        <v>46082</v>
      </c>
      <c r="J16" s="21">
        <v>46090</v>
      </c>
      <c r="K16" s="20" t="s">
        <v>20338</v>
      </c>
      <c r="L16" s="20" t="s">
        <v>5107</v>
      </c>
      <c r="M16" s="20"/>
      <c r="N16" s="21">
        <v>46099.860028032403</v>
      </c>
    </row>
    <row r="17" spans="1:14" x14ac:dyDescent="0.25">
      <c r="A17" s="21">
        <v>46093.374768518523</v>
      </c>
      <c r="B17" s="22">
        <v>46093.374768518523</v>
      </c>
      <c r="C17" s="20" t="s">
        <v>266</v>
      </c>
      <c r="D17" s="20" t="s">
        <v>267</v>
      </c>
      <c r="E17" s="207" t="s">
        <v>270</v>
      </c>
      <c r="F17" s="207" t="s">
        <v>25251</v>
      </c>
      <c r="G17" s="20" t="s">
        <v>268</v>
      </c>
      <c r="H17" s="23">
        <v>4679.6000000000004</v>
      </c>
      <c r="I17" s="21">
        <v>46082</v>
      </c>
      <c r="J17" s="21">
        <v>46090</v>
      </c>
      <c r="K17" s="20" t="s">
        <v>5097</v>
      </c>
      <c r="L17" s="20" t="s">
        <v>5098</v>
      </c>
      <c r="M17" s="20"/>
      <c r="N17" s="21">
        <v>46099.860028032403</v>
      </c>
    </row>
    <row r="18" spans="1:14" x14ac:dyDescent="0.25">
      <c r="A18" s="21">
        <v>46092.914988425924</v>
      </c>
      <c r="B18" s="22">
        <v>46092.914988425924</v>
      </c>
      <c r="C18" s="20" t="s">
        <v>266</v>
      </c>
      <c r="D18" s="20" t="s">
        <v>267</v>
      </c>
      <c r="E18" s="207" t="s">
        <v>270</v>
      </c>
      <c r="F18" s="207" t="s">
        <v>25252</v>
      </c>
      <c r="G18" s="20" t="s">
        <v>268</v>
      </c>
      <c r="H18" s="23">
        <v>4646.8999999999996</v>
      </c>
      <c r="I18" s="21">
        <v>46082</v>
      </c>
      <c r="J18" s="21">
        <v>46090</v>
      </c>
      <c r="K18" s="20" t="s">
        <v>5097</v>
      </c>
      <c r="L18" s="20" t="s">
        <v>5098</v>
      </c>
      <c r="M18" s="20"/>
      <c r="N18" s="21">
        <v>46099.860028032403</v>
      </c>
    </row>
    <row r="19" spans="1:14" x14ac:dyDescent="0.25">
      <c r="A19" s="21">
        <v>46092.823819444442</v>
      </c>
      <c r="B19" s="22">
        <v>46092.823819444442</v>
      </c>
      <c r="C19" s="20" t="s">
        <v>11407</v>
      </c>
      <c r="D19" s="20" t="s">
        <v>11408</v>
      </c>
      <c r="E19" s="207" t="s">
        <v>11409</v>
      </c>
      <c r="F19" s="207" t="s">
        <v>25253</v>
      </c>
      <c r="G19" s="20" t="s">
        <v>119</v>
      </c>
      <c r="H19" s="23">
        <v>0</v>
      </c>
      <c r="I19" s="21">
        <v>46082</v>
      </c>
      <c r="J19" s="21">
        <v>46090</v>
      </c>
      <c r="K19" s="20" t="s">
        <v>5097</v>
      </c>
      <c r="L19" s="20" t="s">
        <v>5098</v>
      </c>
      <c r="M19" s="20"/>
      <c r="N19" s="21">
        <v>46099.860028032403</v>
      </c>
    </row>
    <row r="20" spans="1:14" x14ac:dyDescent="0.25">
      <c r="A20" s="21">
        <v>46092.061851851853</v>
      </c>
      <c r="B20" s="22">
        <v>46092.061851851853</v>
      </c>
      <c r="C20" s="20" t="s">
        <v>11373</v>
      </c>
      <c r="D20" s="20" t="s">
        <v>11374</v>
      </c>
      <c r="E20" s="207" t="s">
        <v>11376</v>
      </c>
      <c r="F20" s="207" t="s">
        <v>25254</v>
      </c>
      <c r="G20" s="20" t="s">
        <v>183</v>
      </c>
      <c r="H20" s="23">
        <v>22445.31</v>
      </c>
      <c r="I20" s="21">
        <v>46082</v>
      </c>
      <c r="J20" s="21">
        <v>46090</v>
      </c>
      <c r="K20" s="20" t="s">
        <v>20338</v>
      </c>
      <c r="L20" s="20" t="s">
        <v>5107</v>
      </c>
      <c r="M20" s="20"/>
      <c r="N20" s="21">
        <v>46099.860028032403</v>
      </c>
    </row>
    <row r="21" spans="1:14" x14ac:dyDescent="0.25">
      <c r="A21" s="21">
        <v>46091.791516203702</v>
      </c>
      <c r="B21" s="22">
        <v>46091.791516203702</v>
      </c>
      <c r="C21" s="20" t="s">
        <v>266</v>
      </c>
      <c r="D21" s="20" t="s">
        <v>267</v>
      </c>
      <c r="E21" s="207" t="s">
        <v>270</v>
      </c>
      <c r="F21" s="207" t="s">
        <v>25255</v>
      </c>
      <c r="G21" s="20" t="s">
        <v>268</v>
      </c>
      <c r="H21" s="23">
        <v>4646.8999999999996</v>
      </c>
      <c r="I21" s="21">
        <v>46082</v>
      </c>
      <c r="J21" s="21">
        <v>46090</v>
      </c>
      <c r="K21" s="20" t="s">
        <v>5097</v>
      </c>
      <c r="L21" s="20" t="s">
        <v>5098</v>
      </c>
      <c r="M21" s="20"/>
      <c r="N21" s="21">
        <v>46099.860028032403</v>
      </c>
    </row>
    <row r="22" spans="1:14" x14ac:dyDescent="0.25">
      <c r="A22" s="21">
        <v>46091.077337962968</v>
      </c>
      <c r="B22" s="22">
        <v>46091.077337962968</v>
      </c>
      <c r="C22" s="20" t="s">
        <v>11407</v>
      </c>
      <c r="D22" s="20" t="s">
        <v>11408</v>
      </c>
      <c r="E22" s="207" t="s">
        <v>11409</v>
      </c>
      <c r="F22" s="207" t="s">
        <v>25256</v>
      </c>
      <c r="G22" s="20" t="s">
        <v>119</v>
      </c>
      <c r="H22" s="23">
        <v>0</v>
      </c>
      <c r="I22" s="21">
        <v>46082</v>
      </c>
      <c r="J22" s="21">
        <v>46090</v>
      </c>
      <c r="K22" s="20" t="s">
        <v>5097</v>
      </c>
      <c r="L22" s="20" t="s">
        <v>5098</v>
      </c>
      <c r="M22" s="20"/>
      <c r="N22" s="21">
        <v>46099.860028032403</v>
      </c>
    </row>
    <row r="23" spans="1:14" x14ac:dyDescent="0.25">
      <c r="A23" s="21">
        <v>46090.832951388889</v>
      </c>
      <c r="B23" s="22">
        <v>46090.832951388889</v>
      </c>
      <c r="C23" s="20" t="s">
        <v>11373</v>
      </c>
      <c r="D23" s="20" t="s">
        <v>11374</v>
      </c>
      <c r="E23" s="207" t="s">
        <v>11376</v>
      </c>
      <c r="F23" s="207" t="s">
        <v>25257</v>
      </c>
      <c r="G23" s="20" t="s">
        <v>183</v>
      </c>
      <c r="H23" s="23">
        <v>22445.31</v>
      </c>
      <c r="I23" s="21">
        <v>46082</v>
      </c>
      <c r="J23" s="21">
        <v>46090</v>
      </c>
      <c r="K23" s="20" t="s">
        <v>20338</v>
      </c>
      <c r="L23" s="20" t="s">
        <v>5107</v>
      </c>
      <c r="M23" s="20"/>
      <c r="N23" s="21">
        <v>46099.860028032403</v>
      </c>
    </row>
    <row r="24" spans="1:14" x14ac:dyDescent="0.25">
      <c r="A24" s="21">
        <v>46090.059733796297</v>
      </c>
      <c r="B24" s="22">
        <v>46090.059733796297</v>
      </c>
      <c r="C24" s="20" t="s">
        <v>266</v>
      </c>
      <c r="D24" s="20" t="s">
        <v>267</v>
      </c>
      <c r="E24" s="207" t="s">
        <v>270</v>
      </c>
      <c r="F24" s="207" t="s">
        <v>25258</v>
      </c>
      <c r="G24" s="20" t="s">
        <v>268</v>
      </c>
      <c r="H24" s="23">
        <v>3638.45</v>
      </c>
      <c r="I24" s="21">
        <v>46082</v>
      </c>
      <c r="J24" s="21">
        <v>46090</v>
      </c>
      <c r="K24" s="20" t="s">
        <v>5097</v>
      </c>
      <c r="L24" s="20" t="s">
        <v>5098</v>
      </c>
      <c r="M24" s="20"/>
      <c r="N24" s="21">
        <v>46099.860028032403</v>
      </c>
    </row>
    <row r="25" spans="1:14" x14ac:dyDescent="0.25">
      <c r="A25" s="21">
        <v>46089.177789351852</v>
      </c>
      <c r="B25" s="22">
        <v>46089.177789351852</v>
      </c>
      <c r="C25" s="20" t="s">
        <v>11373</v>
      </c>
      <c r="D25" s="20" t="s">
        <v>11374</v>
      </c>
      <c r="E25" s="207" t="s">
        <v>11376</v>
      </c>
      <c r="F25" s="207" t="s">
        <v>25259</v>
      </c>
      <c r="G25" s="20" t="s">
        <v>183</v>
      </c>
      <c r="H25" s="23">
        <v>22445.31</v>
      </c>
      <c r="I25" s="21">
        <v>46082</v>
      </c>
      <c r="J25" s="21">
        <v>46083</v>
      </c>
      <c r="K25" s="20" t="s">
        <v>20338</v>
      </c>
      <c r="L25" s="20" t="s">
        <v>5107</v>
      </c>
      <c r="M25" s="20"/>
      <c r="N25" s="21">
        <v>46099.860028032403</v>
      </c>
    </row>
    <row r="26" spans="1:14" x14ac:dyDescent="0.25">
      <c r="A26" s="21">
        <v>46089.157291666663</v>
      </c>
      <c r="B26" s="22">
        <v>46089.157291666663</v>
      </c>
      <c r="C26" s="20" t="s">
        <v>11407</v>
      </c>
      <c r="D26" s="20" t="s">
        <v>11408</v>
      </c>
      <c r="E26" s="207" t="s">
        <v>11409</v>
      </c>
      <c r="F26" s="207" t="s">
        <v>25260</v>
      </c>
      <c r="G26" s="20" t="s">
        <v>119</v>
      </c>
      <c r="H26" s="23">
        <v>0</v>
      </c>
      <c r="I26" s="21">
        <v>46082</v>
      </c>
      <c r="J26" s="21">
        <v>46083</v>
      </c>
      <c r="K26" s="20" t="s">
        <v>5097</v>
      </c>
      <c r="L26" s="20" t="s">
        <v>5098</v>
      </c>
      <c r="M26" s="20"/>
      <c r="N26" s="21">
        <v>46099.860028032403</v>
      </c>
    </row>
    <row r="27" spans="1:14" x14ac:dyDescent="0.25">
      <c r="A27" s="21">
        <v>46088.412557870368</v>
      </c>
      <c r="B27" s="22">
        <v>46088.412557870368</v>
      </c>
      <c r="C27" s="20" t="s">
        <v>266</v>
      </c>
      <c r="D27" s="20" t="s">
        <v>267</v>
      </c>
      <c r="E27" s="207" t="s">
        <v>270</v>
      </c>
      <c r="F27" s="207" t="s">
        <v>25261</v>
      </c>
      <c r="G27" s="20" t="s">
        <v>268</v>
      </c>
      <c r="H27" s="23">
        <v>3638.45</v>
      </c>
      <c r="I27" s="21">
        <v>46082</v>
      </c>
      <c r="J27" s="21">
        <v>46083</v>
      </c>
      <c r="K27" s="20" t="s">
        <v>5097</v>
      </c>
      <c r="L27" s="20" t="s">
        <v>5098</v>
      </c>
      <c r="M27" s="20"/>
      <c r="N27" s="21">
        <v>46099.860028032403</v>
      </c>
    </row>
    <row r="28" spans="1:14" x14ac:dyDescent="0.25">
      <c r="A28" s="21">
        <v>46087.704062500001</v>
      </c>
      <c r="B28" s="22">
        <v>46087.704062500001</v>
      </c>
      <c r="C28" s="20" t="s">
        <v>11373</v>
      </c>
      <c r="D28" s="20" t="s">
        <v>11374</v>
      </c>
      <c r="E28" s="207" t="s">
        <v>11376</v>
      </c>
      <c r="F28" s="207" t="s">
        <v>25262</v>
      </c>
      <c r="G28" s="20" t="s">
        <v>183</v>
      </c>
      <c r="H28" s="23">
        <v>21095.31</v>
      </c>
      <c r="I28" s="21">
        <v>46082</v>
      </c>
      <c r="J28" s="21">
        <v>46083</v>
      </c>
      <c r="K28" s="20" t="s">
        <v>20338</v>
      </c>
      <c r="L28" s="20" t="s">
        <v>5107</v>
      </c>
      <c r="M28" s="20"/>
      <c r="N28" s="21">
        <v>46099.860028032403</v>
      </c>
    </row>
    <row r="29" spans="1:14" x14ac:dyDescent="0.25">
      <c r="A29" s="21">
        <v>46087.703043981484</v>
      </c>
      <c r="B29" s="22">
        <v>46087.703043981484</v>
      </c>
      <c r="C29" s="20" t="s">
        <v>11407</v>
      </c>
      <c r="D29" s="20" t="s">
        <v>11408</v>
      </c>
      <c r="E29" s="207" t="s">
        <v>11409</v>
      </c>
      <c r="F29" s="207" t="s">
        <v>25263</v>
      </c>
      <c r="G29" s="20" t="s">
        <v>119</v>
      </c>
      <c r="H29" s="23">
        <v>0</v>
      </c>
      <c r="I29" s="21">
        <v>46082</v>
      </c>
      <c r="J29" s="21">
        <v>46083</v>
      </c>
      <c r="K29" s="20" t="s">
        <v>5097</v>
      </c>
      <c r="L29" s="20" t="s">
        <v>5098</v>
      </c>
      <c r="M29" s="20"/>
      <c r="N29" s="21">
        <v>46099.860028032403</v>
      </c>
    </row>
    <row r="30" spans="1:14" x14ac:dyDescent="0.25">
      <c r="A30" s="21">
        <v>46087.702222222222</v>
      </c>
      <c r="B30" s="22">
        <v>46087.702222222222</v>
      </c>
      <c r="C30" s="20" t="s">
        <v>266</v>
      </c>
      <c r="D30" s="20" t="s">
        <v>267</v>
      </c>
      <c r="E30" s="207" t="s">
        <v>270</v>
      </c>
      <c r="F30" s="207" t="s">
        <v>25264</v>
      </c>
      <c r="G30" s="20" t="s">
        <v>268</v>
      </c>
      <c r="H30" s="23">
        <v>3638.45</v>
      </c>
      <c r="I30" s="21">
        <v>46082</v>
      </c>
      <c r="J30" s="21">
        <v>46083</v>
      </c>
      <c r="K30" s="20" t="s">
        <v>5097</v>
      </c>
      <c r="L30" s="20" t="s">
        <v>5098</v>
      </c>
      <c r="M30" s="20"/>
      <c r="N30" s="21">
        <v>46099.860028032403</v>
      </c>
    </row>
    <row r="31" spans="1:14" x14ac:dyDescent="0.25">
      <c r="A31" s="21">
        <v>46083.521840277783</v>
      </c>
      <c r="B31" s="22">
        <v>46083.521840277783</v>
      </c>
      <c r="C31" s="20" t="s">
        <v>266</v>
      </c>
      <c r="D31" s="20" t="s">
        <v>267</v>
      </c>
      <c r="E31" s="207" t="s">
        <v>270</v>
      </c>
      <c r="F31" s="207" t="s">
        <v>25265</v>
      </c>
      <c r="G31" s="20" t="s">
        <v>268</v>
      </c>
      <c r="H31" s="23">
        <v>2911.5</v>
      </c>
      <c r="I31" s="21">
        <v>46082</v>
      </c>
      <c r="J31" s="21">
        <v>46083</v>
      </c>
      <c r="K31" s="20" t="s">
        <v>5097</v>
      </c>
      <c r="L31" s="20" t="s">
        <v>5098</v>
      </c>
      <c r="M31" s="20"/>
      <c r="N31" s="21">
        <v>46099.860028032403</v>
      </c>
    </row>
    <row r="32" spans="1:14" x14ac:dyDescent="0.25">
      <c r="A32" s="21">
        <v>46083.521840277783</v>
      </c>
      <c r="B32" s="22">
        <v>46083.521840277783</v>
      </c>
      <c r="C32" s="20" t="s">
        <v>266</v>
      </c>
      <c r="D32" s="20" t="s">
        <v>267</v>
      </c>
      <c r="E32" s="207" t="s">
        <v>270</v>
      </c>
      <c r="F32" s="207" t="s">
        <v>25266</v>
      </c>
      <c r="G32" s="20" t="s">
        <v>268</v>
      </c>
      <c r="H32" s="23">
        <v>3638.45</v>
      </c>
      <c r="I32" s="21">
        <v>46082</v>
      </c>
      <c r="J32" s="21">
        <v>46083</v>
      </c>
      <c r="K32" s="20" t="s">
        <v>5097</v>
      </c>
      <c r="L32" s="20" t="s">
        <v>5098</v>
      </c>
      <c r="M32" s="20"/>
      <c r="N32" s="21">
        <v>46099.860028032403</v>
      </c>
    </row>
    <row r="33" spans="1:14" x14ac:dyDescent="0.25">
      <c r="A33" s="21">
        <v>46077.096759259264</v>
      </c>
      <c r="B33" s="22">
        <v>46077.096759259264</v>
      </c>
      <c r="C33" s="20" t="s">
        <v>266</v>
      </c>
      <c r="D33" s="20" t="s">
        <v>267</v>
      </c>
      <c r="E33" s="207" t="s">
        <v>270</v>
      </c>
      <c r="F33" s="207" t="s">
        <v>25267</v>
      </c>
      <c r="G33" s="20" t="s">
        <v>268</v>
      </c>
      <c r="H33" s="23">
        <v>2177.5700000000002</v>
      </c>
      <c r="I33" s="21">
        <v>46054</v>
      </c>
      <c r="J33" s="21">
        <v>46076</v>
      </c>
      <c r="K33" s="20" t="s">
        <v>5097</v>
      </c>
      <c r="L33" s="20" t="s">
        <v>5098</v>
      </c>
      <c r="M33" s="20"/>
      <c r="N33" s="21">
        <v>46099.860028032403</v>
      </c>
    </row>
    <row r="34" spans="1:14" x14ac:dyDescent="0.25">
      <c r="A34" s="21">
        <v>46074.099687499998</v>
      </c>
      <c r="B34" s="22">
        <v>46074.099687499998</v>
      </c>
      <c r="C34" s="20" t="s">
        <v>266</v>
      </c>
      <c r="D34" s="20" t="s">
        <v>267</v>
      </c>
      <c r="E34" s="207" t="s">
        <v>270</v>
      </c>
      <c r="F34" s="207" t="s">
        <v>25268</v>
      </c>
      <c r="G34" s="20" t="s">
        <v>268</v>
      </c>
      <c r="H34" s="23">
        <v>5973.93</v>
      </c>
      <c r="I34" s="21">
        <v>46054</v>
      </c>
      <c r="J34" s="21">
        <v>46069</v>
      </c>
      <c r="K34" s="20" t="s">
        <v>5097</v>
      </c>
      <c r="L34" s="20" t="s">
        <v>5098</v>
      </c>
      <c r="M34" s="20"/>
      <c r="N34" s="21">
        <v>46099.860028032403</v>
      </c>
    </row>
    <row r="35" spans="1:14" x14ac:dyDescent="0.25">
      <c r="A35" s="21">
        <v>46071.175347222219</v>
      </c>
      <c r="B35" s="22">
        <v>46071.175347222219</v>
      </c>
      <c r="C35" s="20" t="s">
        <v>266</v>
      </c>
      <c r="D35" s="20" t="s">
        <v>267</v>
      </c>
      <c r="E35" s="207" t="s">
        <v>270</v>
      </c>
      <c r="F35" s="207" t="s">
        <v>25269</v>
      </c>
      <c r="G35" s="20" t="s">
        <v>268</v>
      </c>
      <c r="H35" s="23">
        <v>5331.72</v>
      </c>
      <c r="I35" s="21">
        <v>46054</v>
      </c>
      <c r="J35" s="21">
        <v>46069</v>
      </c>
      <c r="K35" s="20" t="s">
        <v>5097</v>
      </c>
      <c r="L35" s="20" t="s">
        <v>5098</v>
      </c>
      <c r="M35" s="20"/>
      <c r="N35" s="21">
        <v>46099.860028032403</v>
      </c>
    </row>
    <row r="36" spans="1:14" x14ac:dyDescent="0.25">
      <c r="A36" s="21">
        <v>46069.42800925926</v>
      </c>
      <c r="B36" s="22">
        <v>46069.42800925926</v>
      </c>
      <c r="C36" s="20" t="s">
        <v>11407</v>
      </c>
      <c r="D36" s="20" t="s">
        <v>11408</v>
      </c>
      <c r="E36" s="207" t="s">
        <v>11409</v>
      </c>
      <c r="F36" s="207" t="s">
        <v>25270</v>
      </c>
      <c r="G36" s="20" t="s">
        <v>119</v>
      </c>
      <c r="H36" s="23">
        <v>0</v>
      </c>
      <c r="I36" s="21">
        <v>46054</v>
      </c>
      <c r="J36" s="21">
        <v>46069</v>
      </c>
      <c r="K36" s="20" t="s">
        <v>5097</v>
      </c>
      <c r="L36" s="20" t="s">
        <v>5098</v>
      </c>
      <c r="M36" s="20"/>
      <c r="N36" s="21">
        <v>46099.860028032403</v>
      </c>
    </row>
    <row r="37" spans="1:14" x14ac:dyDescent="0.25">
      <c r="A37" s="21">
        <v>46067.892881944441</v>
      </c>
      <c r="B37" s="22">
        <v>46067.892881944441</v>
      </c>
      <c r="C37" s="20" t="s">
        <v>266</v>
      </c>
      <c r="D37" s="20" t="s">
        <v>267</v>
      </c>
      <c r="E37" s="207" t="s">
        <v>270</v>
      </c>
      <c r="F37" s="207" t="s">
        <v>25271</v>
      </c>
      <c r="G37" s="20" t="s">
        <v>268</v>
      </c>
      <c r="H37" s="23">
        <v>4911.62</v>
      </c>
      <c r="I37" s="21">
        <v>46054</v>
      </c>
      <c r="J37" s="21">
        <v>46062</v>
      </c>
      <c r="K37" s="20" t="s">
        <v>5097</v>
      </c>
      <c r="L37" s="20" t="s">
        <v>5098</v>
      </c>
      <c r="M37" s="20"/>
      <c r="N37" s="21">
        <v>46099.860028032403</v>
      </c>
    </row>
    <row r="38" spans="1:14" x14ac:dyDescent="0.25">
      <c r="A38" s="21">
        <v>46067.292905092589</v>
      </c>
      <c r="B38" s="22">
        <v>46067.292905092589</v>
      </c>
      <c r="C38" s="20" t="s">
        <v>11407</v>
      </c>
      <c r="D38" s="20" t="s">
        <v>11408</v>
      </c>
      <c r="E38" s="207" t="s">
        <v>11409</v>
      </c>
      <c r="F38" s="207" t="s">
        <v>25272</v>
      </c>
      <c r="G38" s="20" t="s">
        <v>119</v>
      </c>
      <c r="H38" s="23">
        <v>0</v>
      </c>
      <c r="I38" s="21">
        <v>46054</v>
      </c>
      <c r="J38" s="21">
        <v>46062</v>
      </c>
      <c r="K38" s="20" t="s">
        <v>5097</v>
      </c>
      <c r="L38" s="20" t="s">
        <v>5098</v>
      </c>
      <c r="M38" s="20"/>
      <c r="N38" s="21">
        <v>46099.860028032403</v>
      </c>
    </row>
    <row r="39" spans="1:14" x14ac:dyDescent="0.25">
      <c r="A39" s="21">
        <v>46064.893206018518</v>
      </c>
      <c r="B39" s="22">
        <v>46064.893206018518</v>
      </c>
      <c r="C39" s="20" t="s">
        <v>266</v>
      </c>
      <c r="D39" s="20" t="s">
        <v>267</v>
      </c>
      <c r="E39" s="207" t="s">
        <v>270</v>
      </c>
      <c r="F39" s="207" t="s">
        <v>25273</v>
      </c>
      <c r="G39" s="20" t="s">
        <v>268</v>
      </c>
      <c r="H39" s="23">
        <v>4289.95</v>
      </c>
      <c r="I39" s="21">
        <v>46054</v>
      </c>
      <c r="J39" s="21">
        <v>46062</v>
      </c>
      <c r="K39" s="20" t="s">
        <v>5097</v>
      </c>
      <c r="L39" s="20" t="s">
        <v>5098</v>
      </c>
      <c r="M39" s="20"/>
      <c r="N39" s="21">
        <v>46099.860028032403</v>
      </c>
    </row>
    <row r="40" spans="1:14" x14ac:dyDescent="0.25">
      <c r="A40" s="21">
        <v>46064.509236111116</v>
      </c>
      <c r="B40" s="22">
        <v>46064.509236111116</v>
      </c>
      <c r="C40" s="20" t="s">
        <v>11373</v>
      </c>
      <c r="D40" s="20" t="s">
        <v>11374</v>
      </c>
      <c r="E40" s="207" t="s">
        <v>11376</v>
      </c>
      <c r="F40" s="207" t="s">
        <v>25274</v>
      </c>
      <c r="G40" s="20" t="s">
        <v>183</v>
      </c>
      <c r="H40" s="23">
        <v>21833.200000000001</v>
      </c>
      <c r="I40" s="21">
        <v>46054</v>
      </c>
      <c r="J40" s="21">
        <v>46062</v>
      </c>
      <c r="K40" s="20" t="s">
        <v>20338</v>
      </c>
      <c r="L40" s="20" t="s">
        <v>5107</v>
      </c>
      <c r="M40" s="20"/>
      <c r="N40" s="21">
        <v>46099.860028032403</v>
      </c>
    </row>
    <row r="41" spans="1:14" x14ac:dyDescent="0.25">
      <c r="A41" s="21">
        <v>46064.509236111116</v>
      </c>
      <c r="B41" s="22">
        <v>46064.509236111116</v>
      </c>
      <c r="C41" s="20" t="s">
        <v>11373</v>
      </c>
      <c r="D41" s="20" t="s">
        <v>11374</v>
      </c>
      <c r="E41" s="207" t="s">
        <v>11376</v>
      </c>
      <c r="F41" s="207" t="s">
        <v>25275</v>
      </c>
      <c r="G41" s="20" t="s">
        <v>183</v>
      </c>
      <c r="H41" s="23">
        <v>21095.31</v>
      </c>
      <c r="I41" s="21">
        <v>46054</v>
      </c>
      <c r="J41" s="21">
        <v>46062</v>
      </c>
      <c r="K41" s="20" t="s">
        <v>20338</v>
      </c>
      <c r="L41" s="20" t="s">
        <v>5107</v>
      </c>
      <c r="M41" s="20"/>
      <c r="N41" s="21">
        <v>46099.860028032403</v>
      </c>
    </row>
    <row r="42" spans="1:14" x14ac:dyDescent="0.25">
      <c r="A42" s="21">
        <v>46063.788159722222</v>
      </c>
      <c r="B42" s="22">
        <v>46063.788159722222</v>
      </c>
      <c r="C42" s="20" t="s">
        <v>11407</v>
      </c>
      <c r="D42" s="20" t="s">
        <v>11408</v>
      </c>
      <c r="E42" s="207" t="s">
        <v>11409</v>
      </c>
      <c r="F42" s="207" t="s">
        <v>25276</v>
      </c>
      <c r="G42" s="20" t="s">
        <v>119</v>
      </c>
      <c r="H42" s="23">
        <v>0</v>
      </c>
      <c r="I42" s="21">
        <v>46054</v>
      </c>
      <c r="J42" s="21">
        <v>46062</v>
      </c>
      <c r="K42" s="20" t="s">
        <v>5097</v>
      </c>
      <c r="L42" s="20" t="s">
        <v>5098</v>
      </c>
      <c r="M42" s="20"/>
      <c r="N42" s="21">
        <v>46099.860028032403</v>
      </c>
    </row>
    <row r="43" spans="1:14" x14ac:dyDescent="0.25">
      <c r="A43" s="21">
        <v>46062.103900462964</v>
      </c>
      <c r="B43" s="22">
        <v>46062.103900462964</v>
      </c>
      <c r="C43" s="20" t="s">
        <v>266</v>
      </c>
      <c r="D43" s="20" t="s">
        <v>267</v>
      </c>
      <c r="E43" s="207" t="s">
        <v>270</v>
      </c>
      <c r="F43" s="207" t="s">
        <v>25277</v>
      </c>
      <c r="G43" s="20" t="s">
        <v>268</v>
      </c>
      <c r="H43" s="23">
        <v>3818.32</v>
      </c>
      <c r="I43" s="21">
        <v>46054</v>
      </c>
      <c r="J43" s="21">
        <v>46062</v>
      </c>
      <c r="K43" s="20" t="s">
        <v>5097</v>
      </c>
      <c r="L43" s="20" t="s">
        <v>5098</v>
      </c>
      <c r="M43" s="20"/>
      <c r="N43" s="21">
        <v>46099.860028032403</v>
      </c>
    </row>
    <row r="44" spans="1:14" x14ac:dyDescent="0.25">
      <c r="A44" s="21">
        <v>46061.97274305555</v>
      </c>
      <c r="B44" s="22">
        <v>46061.97274305555</v>
      </c>
      <c r="C44" s="20" t="s">
        <v>11373</v>
      </c>
      <c r="D44" s="20" t="s">
        <v>11374</v>
      </c>
      <c r="E44" s="207" t="s">
        <v>11376</v>
      </c>
      <c r="F44" s="207" t="s">
        <v>25278</v>
      </c>
      <c r="G44" s="20" t="s">
        <v>183</v>
      </c>
      <c r="H44" s="23">
        <v>23858.2</v>
      </c>
      <c r="I44" s="21">
        <v>46054</v>
      </c>
      <c r="J44" s="21">
        <v>46055</v>
      </c>
      <c r="K44" s="20" t="s">
        <v>20338</v>
      </c>
      <c r="L44" s="20" t="s">
        <v>5107</v>
      </c>
      <c r="M44" s="20"/>
      <c r="N44" s="21">
        <v>46099.860028032403</v>
      </c>
    </row>
    <row r="45" spans="1:14" x14ac:dyDescent="0.25">
      <c r="A45" s="21">
        <v>46060.990729166668</v>
      </c>
      <c r="B45" s="22">
        <v>46060.990729166668</v>
      </c>
      <c r="C45" s="20" t="s">
        <v>11407</v>
      </c>
      <c r="D45" s="20" t="s">
        <v>11408</v>
      </c>
      <c r="E45" s="207" t="s">
        <v>11409</v>
      </c>
      <c r="F45" s="207" t="s">
        <v>25279</v>
      </c>
      <c r="G45" s="20" t="s">
        <v>119</v>
      </c>
      <c r="H45" s="23">
        <v>0</v>
      </c>
      <c r="I45" s="21">
        <v>46054</v>
      </c>
      <c r="J45" s="21">
        <v>46055</v>
      </c>
      <c r="K45" s="20" t="s">
        <v>5097</v>
      </c>
      <c r="L45" s="20" t="s">
        <v>5098</v>
      </c>
      <c r="M45" s="20"/>
      <c r="N45" s="21">
        <v>46099.860028032403</v>
      </c>
    </row>
    <row r="46" spans="1:14" x14ac:dyDescent="0.25">
      <c r="A46" s="21">
        <v>46060.43644675926</v>
      </c>
      <c r="B46" s="22">
        <v>46060.43644675926</v>
      </c>
      <c r="C46" s="20" t="s">
        <v>266</v>
      </c>
      <c r="D46" s="20" t="s">
        <v>267</v>
      </c>
      <c r="E46" s="207" t="s">
        <v>270</v>
      </c>
      <c r="F46" s="207" t="s">
        <v>25280</v>
      </c>
      <c r="G46" s="20" t="s">
        <v>268</v>
      </c>
      <c r="H46" s="23">
        <v>3818.32</v>
      </c>
      <c r="I46" s="21">
        <v>46054</v>
      </c>
      <c r="J46" s="21">
        <v>46055</v>
      </c>
      <c r="K46" s="20" t="s">
        <v>5097</v>
      </c>
      <c r="L46" s="20" t="s">
        <v>5098</v>
      </c>
      <c r="M46" s="20"/>
      <c r="N46" s="21">
        <v>46099.860028032403</v>
      </c>
    </row>
    <row r="47" spans="1:14" x14ac:dyDescent="0.25">
      <c r="A47" s="21">
        <v>46060.017638888894</v>
      </c>
      <c r="B47" s="22">
        <v>46060.017638888894</v>
      </c>
      <c r="C47" s="20" t="s">
        <v>11373</v>
      </c>
      <c r="D47" s="20" t="s">
        <v>11374</v>
      </c>
      <c r="E47" s="207" t="s">
        <v>11376</v>
      </c>
      <c r="F47" s="207" t="s">
        <v>25281</v>
      </c>
      <c r="G47" s="20" t="s">
        <v>183</v>
      </c>
      <c r="H47" s="23">
        <v>23858.2</v>
      </c>
      <c r="I47" s="21">
        <v>46054</v>
      </c>
      <c r="J47" s="21">
        <v>46055</v>
      </c>
      <c r="K47" s="20" t="s">
        <v>20338</v>
      </c>
      <c r="L47" s="20" t="s">
        <v>5107</v>
      </c>
      <c r="M47" s="20"/>
      <c r="N47" s="21">
        <v>46099.860028032403</v>
      </c>
    </row>
    <row r="48" spans="1:14" x14ac:dyDescent="0.25">
      <c r="A48" s="21">
        <v>46059.999884259261</v>
      </c>
      <c r="B48" s="22">
        <v>46059.999884259261</v>
      </c>
      <c r="C48" s="20" t="s">
        <v>11407</v>
      </c>
      <c r="D48" s="20" t="s">
        <v>11408</v>
      </c>
      <c r="E48" s="207" t="s">
        <v>11409</v>
      </c>
      <c r="F48" s="207" t="s">
        <v>25282</v>
      </c>
      <c r="G48" s="20" t="s">
        <v>119</v>
      </c>
      <c r="H48" s="23">
        <v>0</v>
      </c>
      <c r="I48" s="21">
        <v>46054</v>
      </c>
      <c r="J48" s="21">
        <v>46055</v>
      </c>
      <c r="K48" s="20" t="s">
        <v>5097</v>
      </c>
      <c r="L48" s="20" t="s">
        <v>5098</v>
      </c>
      <c r="M48" s="20"/>
      <c r="N48" s="21">
        <v>46099.860028032403</v>
      </c>
    </row>
    <row r="49" spans="1:14" x14ac:dyDescent="0.25">
      <c r="A49" s="21">
        <v>46059.261261574073</v>
      </c>
      <c r="B49" s="22">
        <v>46059.261261574073</v>
      </c>
      <c r="C49" s="20" t="s">
        <v>11373</v>
      </c>
      <c r="D49" s="20" t="s">
        <v>11374</v>
      </c>
      <c r="E49" s="207" t="s">
        <v>11376</v>
      </c>
      <c r="F49" s="207" t="s">
        <v>25283</v>
      </c>
      <c r="G49" s="20" t="s">
        <v>183</v>
      </c>
      <c r="H49" s="23">
        <v>23858.2</v>
      </c>
      <c r="I49" s="21">
        <v>46054</v>
      </c>
      <c r="J49" s="21">
        <v>46055</v>
      </c>
      <c r="K49" s="20" t="s">
        <v>20338</v>
      </c>
      <c r="L49" s="20" t="s">
        <v>5107</v>
      </c>
      <c r="M49" s="20"/>
      <c r="N49" s="21">
        <v>46099.860028032403</v>
      </c>
    </row>
    <row r="50" spans="1:14" x14ac:dyDescent="0.25">
      <c r="A50" s="21">
        <v>46059.222395833334</v>
      </c>
      <c r="B50" s="22">
        <v>46059.222395833334</v>
      </c>
      <c r="C50" s="20" t="s">
        <v>266</v>
      </c>
      <c r="D50" s="20" t="s">
        <v>267</v>
      </c>
      <c r="E50" s="207" t="s">
        <v>270</v>
      </c>
      <c r="F50" s="207" t="s">
        <v>25284</v>
      </c>
      <c r="G50" s="20" t="s">
        <v>268</v>
      </c>
      <c r="H50" s="23">
        <v>3796.36</v>
      </c>
      <c r="I50" s="21">
        <v>46054</v>
      </c>
      <c r="J50" s="21">
        <v>46055</v>
      </c>
      <c r="K50" s="20" t="s">
        <v>5097</v>
      </c>
      <c r="L50" s="20" t="s">
        <v>5098</v>
      </c>
      <c r="M50" s="20"/>
      <c r="N50" s="21">
        <v>46099.860028032403</v>
      </c>
    </row>
    <row r="51" spans="1:14" x14ac:dyDescent="0.25">
      <c r="A51" s="21">
        <v>46058.969976851848</v>
      </c>
      <c r="B51" s="22">
        <v>46058.969976851848</v>
      </c>
      <c r="C51" s="20" t="s">
        <v>11407</v>
      </c>
      <c r="D51" s="20" t="s">
        <v>11408</v>
      </c>
      <c r="E51" s="207" t="s">
        <v>11409</v>
      </c>
      <c r="F51" s="207" t="s">
        <v>25285</v>
      </c>
      <c r="G51" s="20" t="s">
        <v>119</v>
      </c>
      <c r="H51" s="23">
        <v>0</v>
      </c>
      <c r="I51" s="21">
        <v>46054</v>
      </c>
      <c r="J51" s="21">
        <v>46055</v>
      </c>
      <c r="K51" s="20" t="s">
        <v>5097</v>
      </c>
      <c r="L51" s="20" t="s">
        <v>5098</v>
      </c>
      <c r="M51" s="20"/>
      <c r="N51" s="21">
        <v>46099.860028032403</v>
      </c>
    </row>
    <row r="52" spans="1:14" x14ac:dyDescent="0.25">
      <c r="A52" s="21">
        <v>46058.133263888885</v>
      </c>
      <c r="B52" s="22">
        <v>46058.133263888885</v>
      </c>
      <c r="C52" s="20" t="s">
        <v>11373</v>
      </c>
      <c r="D52" s="20" t="s">
        <v>11374</v>
      </c>
      <c r="E52" s="207" t="s">
        <v>11376</v>
      </c>
      <c r="F52" s="207" t="s">
        <v>25286</v>
      </c>
      <c r="G52" s="20" t="s">
        <v>183</v>
      </c>
      <c r="H52" s="23">
        <v>23858.2</v>
      </c>
      <c r="I52" s="21">
        <v>46054</v>
      </c>
      <c r="J52" s="21">
        <v>46055</v>
      </c>
      <c r="K52" s="20" t="s">
        <v>20338</v>
      </c>
      <c r="L52" s="20" t="s">
        <v>5107</v>
      </c>
      <c r="M52" s="20"/>
      <c r="N52" s="21">
        <v>46099.860028032403</v>
      </c>
    </row>
    <row r="53" spans="1:14" x14ac:dyDescent="0.25">
      <c r="A53" s="21">
        <v>46057.963240740741</v>
      </c>
      <c r="B53" s="22">
        <v>46057.963240740741</v>
      </c>
      <c r="C53" s="20" t="s">
        <v>266</v>
      </c>
      <c r="D53" s="20" t="s">
        <v>267</v>
      </c>
      <c r="E53" s="207" t="s">
        <v>270</v>
      </c>
      <c r="F53" s="207" t="s">
        <v>25287</v>
      </c>
      <c r="G53" s="20" t="s">
        <v>268</v>
      </c>
      <c r="H53" s="23">
        <v>3619.53</v>
      </c>
      <c r="I53" s="21">
        <v>46054</v>
      </c>
      <c r="J53" s="21">
        <v>46055</v>
      </c>
      <c r="K53" s="20" t="s">
        <v>5097</v>
      </c>
      <c r="L53" s="20" t="s">
        <v>5098</v>
      </c>
      <c r="M53" s="20"/>
      <c r="N53" s="21">
        <v>46099.860028032403</v>
      </c>
    </row>
    <row r="54" spans="1:14" x14ac:dyDescent="0.25">
      <c r="A54" s="21">
        <v>46057.909131944441</v>
      </c>
      <c r="B54" s="22">
        <v>46057.909131944441</v>
      </c>
      <c r="C54" s="20" t="s">
        <v>11407</v>
      </c>
      <c r="D54" s="20" t="s">
        <v>11408</v>
      </c>
      <c r="E54" s="207" t="s">
        <v>11409</v>
      </c>
      <c r="F54" s="207" t="s">
        <v>25288</v>
      </c>
      <c r="G54" s="20" t="s">
        <v>119</v>
      </c>
      <c r="H54" s="23">
        <v>0</v>
      </c>
      <c r="I54" s="21">
        <v>46054</v>
      </c>
      <c r="J54" s="21">
        <v>46055</v>
      </c>
      <c r="K54" s="20" t="s">
        <v>5097</v>
      </c>
      <c r="L54" s="20" t="s">
        <v>5098</v>
      </c>
      <c r="M54" s="20"/>
      <c r="N54" s="21">
        <v>46099.860028032403</v>
      </c>
    </row>
    <row r="55" spans="1:14" x14ac:dyDescent="0.25">
      <c r="A55" s="21">
        <v>46056.930821759262</v>
      </c>
      <c r="B55" s="22">
        <v>46056.930821759262</v>
      </c>
      <c r="C55" s="20" t="s">
        <v>11373</v>
      </c>
      <c r="D55" s="20" t="s">
        <v>11374</v>
      </c>
      <c r="E55" s="207" t="s">
        <v>11376</v>
      </c>
      <c r="F55" s="207" t="s">
        <v>25289</v>
      </c>
      <c r="G55" s="20" t="s">
        <v>183</v>
      </c>
      <c r="H55" s="23">
        <v>23858.2</v>
      </c>
      <c r="I55" s="21">
        <v>46054</v>
      </c>
      <c r="J55" s="21">
        <v>46055</v>
      </c>
      <c r="K55" s="20" t="s">
        <v>20338</v>
      </c>
      <c r="L55" s="20" t="s">
        <v>5107</v>
      </c>
      <c r="M55" s="20"/>
      <c r="N55" s="21">
        <v>46099.860028032403</v>
      </c>
    </row>
    <row r="56" spans="1:14" x14ac:dyDescent="0.25">
      <c r="A56" s="21">
        <v>46056.872303240743</v>
      </c>
      <c r="B56" s="22">
        <v>46056.872303240743</v>
      </c>
      <c r="C56" s="20" t="s">
        <v>266</v>
      </c>
      <c r="D56" s="20" t="s">
        <v>267</v>
      </c>
      <c r="E56" s="207" t="s">
        <v>270</v>
      </c>
      <c r="F56" s="207" t="s">
        <v>25290</v>
      </c>
      <c r="G56" s="20" t="s">
        <v>268</v>
      </c>
      <c r="H56" s="23">
        <v>3587.69</v>
      </c>
      <c r="I56" s="21">
        <v>46054</v>
      </c>
      <c r="J56" s="21">
        <v>46055</v>
      </c>
      <c r="K56" s="20" t="s">
        <v>5097</v>
      </c>
      <c r="L56" s="20" t="s">
        <v>5098</v>
      </c>
      <c r="M56" s="20"/>
      <c r="N56" s="21">
        <v>46099.860028032403</v>
      </c>
    </row>
    <row r="57" spans="1:14" x14ac:dyDescent="0.25">
      <c r="A57" s="21">
        <v>46056.406469907408</v>
      </c>
      <c r="B57" s="22">
        <v>46056.406469907408</v>
      </c>
      <c r="C57" s="20" t="s">
        <v>11407</v>
      </c>
      <c r="D57" s="20" t="s">
        <v>11408</v>
      </c>
      <c r="E57" s="207" t="s">
        <v>11409</v>
      </c>
      <c r="F57" s="207" t="s">
        <v>25291</v>
      </c>
      <c r="G57" s="20" t="s">
        <v>119</v>
      </c>
      <c r="H57" s="23">
        <v>0</v>
      </c>
      <c r="I57" s="21">
        <v>46054</v>
      </c>
      <c r="J57" s="21">
        <v>46055</v>
      </c>
      <c r="K57" s="20" t="s">
        <v>5097</v>
      </c>
      <c r="L57" s="20" t="s">
        <v>5098</v>
      </c>
      <c r="M57" s="20"/>
      <c r="N57" s="21">
        <v>46099.860028032403</v>
      </c>
    </row>
    <row r="58" spans="1:14" x14ac:dyDescent="0.25">
      <c r="A58" s="21">
        <v>46055.320138888885</v>
      </c>
      <c r="B58" s="22">
        <v>46055.320138888885</v>
      </c>
      <c r="C58" s="20" t="s">
        <v>11407</v>
      </c>
      <c r="D58" s="20" t="s">
        <v>11408</v>
      </c>
      <c r="E58" s="207" t="s">
        <v>11409</v>
      </c>
      <c r="F58" s="207" t="s">
        <v>25292</v>
      </c>
      <c r="G58" s="20" t="s">
        <v>119</v>
      </c>
      <c r="H58" s="23">
        <v>0</v>
      </c>
      <c r="I58" s="21">
        <v>46054</v>
      </c>
      <c r="J58" s="21">
        <v>46055</v>
      </c>
      <c r="K58" s="20" t="s">
        <v>5097</v>
      </c>
      <c r="L58" s="20" t="s">
        <v>5098</v>
      </c>
      <c r="M58" s="20"/>
      <c r="N58" s="21">
        <v>46099.860028032403</v>
      </c>
    </row>
    <row r="59" spans="1:14" x14ac:dyDescent="0.25">
      <c r="A59" s="21">
        <v>46055.144305555557</v>
      </c>
      <c r="B59" s="22">
        <v>46055.144305555557</v>
      </c>
      <c r="C59" s="20" t="s">
        <v>266</v>
      </c>
      <c r="D59" s="20" t="s">
        <v>267</v>
      </c>
      <c r="E59" s="207" t="s">
        <v>270</v>
      </c>
      <c r="F59" s="207" t="s">
        <v>25293</v>
      </c>
      <c r="G59" s="20" t="s">
        <v>268</v>
      </c>
      <c r="H59" s="23">
        <v>3149.15</v>
      </c>
      <c r="I59" s="21">
        <v>46054</v>
      </c>
      <c r="J59" s="21">
        <v>46055</v>
      </c>
      <c r="K59" s="20" t="s">
        <v>5097</v>
      </c>
      <c r="L59" s="20" t="s">
        <v>5098</v>
      </c>
      <c r="M59" s="20"/>
      <c r="N59" s="21">
        <v>46099.860028032403</v>
      </c>
    </row>
    <row r="60" spans="1:14" x14ac:dyDescent="0.25">
      <c r="A60" s="21">
        <v>46055.127384259264</v>
      </c>
      <c r="B60" s="22">
        <v>46055.127384259264</v>
      </c>
      <c r="C60" s="20" t="s">
        <v>11373</v>
      </c>
      <c r="D60" s="20" t="s">
        <v>11374</v>
      </c>
      <c r="E60" s="207" t="s">
        <v>11376</v>
      </c>
      <c r="F60" s="207" t="s">
        <v>25294</v>
      </c>
      <c r="G60" s="20" t="s">
        <v>183</v>
      </c>
      <c r="H60" s="23">
        <v>24417.439999999999</v>
      </c>
      <c r="I60" s="21">
        <v>46054</v>
      </c>
      <c r="J60" s="21">
        <v>46055</v>
      </c>
      <c r="K60" s="20" t="s">
        <v>20338</v>
      </c>
      <c r="L60" s="20" t="s">
        <v>5107</v>
      </c>
      <c r="M60" s="20"/>
      <c r="N60" s="21">
        <v>46099.860028032403</v>
      </c>
    </row>
    <row r="61" spans="1:14" x14ac:dyDescent="0.25">
      <c r="A61" s="21">
        <v>46054.193935185191</v>
      </c>
      <c r="B61" s="22">
        <v>46054.193935185191</v>
      </c>
      <c r="C61" s="20" t="s">
        <v>11373</v>
      </c>
      <c r="D61" s="20" t="s">
        <v>11374</v>
      </c>
      <c r="E61" s="207" t="s">
        <v>11376</v>
      </c>
      <c r="F61" s="207" t="s">
        <v>25295</v>
      </c>
      <c r="G61" s="20" t="s">
        <v>183</v>
      </c>
      <c r="H61" s="23">
        <v>24417.439999999999</v>
      </c>
      <c r="I61" s="21">
        <v>46054</v>
      </c>
      <c r="J61" s="21">
        <v>46048</v>
      </c>
      <c r="K61" s="20" t="s">
        <v>20338</v>
      </c>
      <c r="L61" s="20" t="s">
        <v>5107</v>
      </c>
      <c r="M61" s="20"/>
      <c r="N61" s="21">
        <v>46099.860028032403</v>
      </c>
    </row>
    <row r="62" spans="1:14" x14ac:dyDescent="0.25">
      <c r="A62" s="21">
        <v>46053.391944444447</v>
      </c>
      <c r="B62" s="22">
        <v>46053.391944444447</v>
      </c>
      <c r="C62" s="20" t="s">
        <v>266</v>
      </c>
      <c r="D62" s="20" t="s">
        <v>267</v>
      </c>
      <c r="E62" s="207" t="s">
        <v>270</v>
      </c>
      <c r="F62" s="207" t="s">
        <v>25296</v>
      </c>
      <c r="G62" s="20" t="s">
        <v>268</v>
      </c>
      <c r="H62" s="23">
        <v>3149.15</v>
      </c>
      <c r="I62" s="21">
        <v>46023</v>
      </c>
      <c r="J62" s="21">
        <v>46048</v>
      </c>
      <c r="K62" s="20" t="s">
        <v>5097</v>
      </c>
      <c r="L62" s="20" t="s">
        <v>5098</v>
      </c>
      <c r="M62" s="20"/>
      <c r="N62" s="21">
        <v>46099.860028032403</v>
      </c>
    </row>
    <row r="63" spans="1:14" x14ac:dyDescent="0.25">
      <c r="A63" s="21">
        <v>46053.118055555555</v>
      </c>
      <c r="B63" s="22">
        <v>46053.118055555555</v>
      </c>
      <c r="C63" s="20" t="s">
        <v>266</v>
      </c>
      <c r="D63" s="20" t="s">
        <v>267</v>
      </c>
      <c r="E63" s="207" t="s">
        <v>270</v>
      </c>
      <c r="F63" s="207" t="s">
        <v>25297</v>
      </c>
      <c r="G63" s="20" t="s">
        <v>268</v>
      </c>
      <c r="H63" s="23">
        <v>3044.35</v>
      </c>
      <c r="I63" s="21">
        <v>46023</v>
      </c>
      <c r="J63" s="21">
        <v>46048</v>
      </c>
      <c r="K63" s="20" t="s">
        <v>5097</v>
      </c>
      <c r="L63" s="20" t="s">
        <v>5098</v>
      </c>
      <c r="M63" s="20"/>
      <c r="N63" s="21">
        <v>46099.860028032403</v>
      </c>
    </row>
    <row r="64" spans="1:14" x14ac:dyDescent="0.25">
      <c r="A64" s="21">
        <v>46052.3199537037</v>
      </c>
      <c r="B64" s="22">
        <v>46052.3199537037</v>
      </c>
      <c r="C64" s="20" t="s">
        <v>266</v>
      </c>
      <c r="D64" s="20" t="s">
        <v>267</v>
      </c>
      <c r="E64" s="207" t="s">
        <v>270</v>
      </c>
      <c r="F64" s="207" t="s">
        <v>25298</v>
      </c>
      <c r="G64" s="20" t="s">
        <v>268</v>
      </c>
      <c r="H64" s="23">
        <v>3044.35</v>
      </c>
      <c r="I64" s="21">
        <v>46023</v>
      </c>
      <c r="J64" s="21">
        <v>46048</v>
      </c>
      <c r="K64" s="20" t="s">
        <v>5097</v>
      </c>
      <c r="L64" s="20" t="s">
        <v>5098</v>
      </c>
      <c r="M64" s="20"/>
      <c r="N64" s="21">
        <v>46099.860028032403</v>
      </c>
    </row>
    <row r="65" spans="1:14" x14ac:dyDescent="0.25">
      <c r="A65" s="21">
        <v>46052.13962962963</v>
      </c>
      <c r="B65" s="22">
        <v>46052.13962962963</v>
      </c>
      <c r="C65" s="20" t="s">
        <v>11373</v>
      </c>
      <c r="D65" s="20" t="s">
        <v>11374</v>
      </c>
      <c r="E65" s="207" t="s">
        <v>11376</v>
      </c>
      <c r="F65" s="207" t="s">
        <v>25299</v>
      </c>
      <c r="G65" s="20" t="s">
        <v>183</v>
      </c>
      <c r="H65" s="23">
        <v>24352.47</v>
      </c>
      <c r="I65" s="21">
        <v>46023</v>
      </c>
      <c r="J65" s="21">
        <v>46048</v>
      </c>
      <c r="K65" s="20" t="s">
        <v>20338</v>
      </c>
      <c r="L65" s="20" t="s">
        <v>5107</v>
      </c>
      <c r="M65" s="20"/>
      <c r="N65" s="21">
        <v>46099.860028032403</v>
      </c>
    </row>
    <row r="66" spans="1:14" x14ac:dyDescent="0.25">
      <c r="A66" s="21">
        <v>46050.522581018522</v>
      </c>
      <c r="B66" s="22">
        <v>46050.522581018522</v>
      </c>
      <c r="C66" s="20" t="s">
        <v>11373</v>
      </c>
      <c r="D66" s="20" t="s">
        <v>11374</v>
      </c>
      <c r="E66" s="207" t="s">
        <v>11376</v>
      </c>
      <c r="F66" s="207" t="s">
        <v>25300</v>
      </c>
      <c r="G66" s="20" t="s">
        <v>183</v>
      </c>
      <c r="H66" s="23">
        <v>24941.279999999999</v>
      </c>
      <c r="I66" s="21">
        <v>46023</v>
      </c>
      <c r="J66" s="21">
        <v>46048</v>
      </c>
      <c r="K66" s="20" t="s">
        <v>20338</v>
      </c>
      <c r="L66" s="20" t="s">
        <v>5107</v>
      </c>
      <c r="M66" s="20"/>
      <c r="N66" s="21">
        <v>46099.860028032403</v>
      </c>
    </row>
    <row r="67" spans="1:14" x14ac:dyDescent="0.25">
      <c r="A67" s="21">
        <v>46050.039270833338</v>
      </c>
      <c r="B67" s="22">
        <v>46050.039270833338</v>
      </c>
      <c r="C67" s="20" t="s">
        <v>266</v>
      </c>
      <c r="D67" s="20" t="s">
        <v>267</v>
      </c>
      <c r="E67" s="207" t="s">
        <v>270</v>
      </c>
      <c r="F67" s="207" t="s">
        <v>25301</v>
      </c>
      <c r="G67" s="20" t="s">
        <v>268</v>
      </c>
      <c r="H67" s="23">
        <v>3222.45</v>
      </c>
      <c r="I67" s="21">
        <v>46023</v>
      </c>
      <c r="J67" s="21">
        <v>46048</v>
      </c>
      <c r="K67" s="20" t="s">
        <v>5097</v>
      </c>
      <c r="L67" s="20" t="s">
        <v>5098</v>
      </c>
      <c r="M67" s="20"/>
      <c r="N67" s="21">
        <v>46099.860028032403</v>
      </c>
    </row>
    <row r="68" spans="1:14" x14ac:dyDescent="0.25">
      <c r="A68" s="21">
        <v>46049.771736111114</v>
      </c>
      <c r="B68" s="22">
        <v>46049.771736111114</v>
      </c>
      <c r="C68" s="20" t="s">
        <v>11373</v>
      </c>
      <c r="D68" s="20" t="s">
        <v>11374</v>
      </c>
      <c r="E68" s="207" t="s">
        <v>11376</v>
      </c>
      <c r="F68" s="207" t="s">
        <v>25302</v>
      </c>
      <c r="G68" s="20" t="s">
        <v>183</v>
      </c>
      <c r="H68" s="23">
        <v>24941.279999999999</v>
      </c>
      <c r="I68" s="21">
        <v>46023</v>
      </c>
      <c r="J68" s="21">
        <v>46048</v>
      </c>
      <c r="K68" s="20" t="s">
        <v>20338</v>
      </c>
      <c r="L68" s="20" t="s">
        <v>5107</v>
      </c>
      <c r="M68" s="20"/>
      <c r="N68" s="21">
        <v>46099.860028032403</v>
      </c>
    </row>
    <row r="69" spans="1:14" x14ac:dyDescent="0.25">
      <c r="A69" s="21">
        <v>46048.312152777777</v>
      </c>
      <c r="B69" s="22">
        <v>46048.312152777777</v>
      </c>
      <c r="C69" s="20" t="s">
        <v>11373</v>
      </c>
      <c r="D69" s="20" t="s">
        <v>11374</v>
      </c>
      <c r="E69" s="207" t="s">
        <v>11376</v>
      </c>
      <c r="F69" s="207" t="s">
        <v>25303</v>
      </c>
      <c r="G69" s="20" t="s">
        <v>183</v>
      </c>
      <c r="H69" s="23">
        <v>24941.279999999999</v>
      </c>
      <c r="I69" s="21">
        <v>46023</v>
      </c>
      <c r="J69" s="21">
        <v>46048</v>
      </c>
      <c r="K69" s="20" t="s">
        <v>20338</v>
      </c>
      <c r="L69" s="20" t="s">
        <v>5107</v>
      </c>
      <c r="M69" s="20"/>
      <c r="N69" s="21">
        <v>46099.860028032403</v>
      </c>
    </row>
    <row r="70" spans="1:14" x14ac:dyDescent="0.25">
      <c r="A70" s="21">
        <v>46048.103761574079</v>
      </c>
      <c r="B70" s="22">
        <v>46048.103761574079</v>
      </c>
      <c r="C70" s="20" t="s">
        <v>266</v>
      </c>
      <c r="D70" s="20" t="s">
        <v>267</v>
      </c>
      <c r="E70" s="207" t="s">
        <v>270</v>
      </c>
      <c r="F70" s="207" t="s">
        <v>25304</v>
      </c>
      <c r="G70" s="20" t="s">
        <v>268</v>
      </c>
      <c r="H70" s="23">
        <v>2970.46</v>
      </c>
      <c r="I70" s="21">
        <v>46023</v>
      </c>
      <c r="J70" s="21">
        <v>46048</v>
      </c>
      <c r="K70" s="20" t="s">
        <v>5097</v>
      </c>
      <c r="L70" s="20" t="s">
        <v>5098</v>
      </c>
      <c r="M70" s="20"/>
      <c r="N70" s="21">
        <v>46099.860028032403</v>
      </c>
    </row>
    <row r="71" spans="1:14" x14ac:dyDescent="0.25">
      <c r="A71" s="21">
        <v>46046.310787037037</v>
      </c>
      <c r="B71" s="22">
        <v>46046.310787037037</v>
      </c>
      <c r="C71" s="20" t="s">
        <v>266</v>
      </c>
      <c r="D71" s="20" t="s">
        <v>267</v>
      </c>
      <c r="E71" s="207" t="s">
        <v>270</v>
      </c>
      <c r="F71" s="207" t="s">
        <v>25305</v>
      </c>
      <c r="G71" s="20" t="s">
        <v>268</v>
      </c>
      <c r="H71" s="23">
        <v>2970.46</v>
      </c>
      <c r="I71" s="21">
        <v>46023</v>
      </c>
      <c r="J71" s="21">
        <v>46041</v>
      </c>
      <c r="K71" s="20" t="s">
        <v>5097</v>
      </c>
      <c r="L71" s="20" t="s">
        <v>5098</v>
      </c>
      <c r="M71" s="20"/>
      <c r="N71" s="21">
        <v>46099.860028032403</v>
      </c>
    </row>
    <row r="72" spans="1:14" x14ac:dyDescent="0.25">
      <c r="A72" s="21">
        <v>46046.099444444444</v>
      </c>
      <c r="B72" s="22">
        <v>46046.099444444444</v>
      </c>
      <c r="C72" s="20" t="s">
        <v>11373</v>
      </c>
      <c r="D72" s="20" t="s">
        <v>11374</v>
      </c>
      <c r="E72" s="207" t="s">
        <v>11376</v>
      </c>
      <c r="F72" s="207" t="s">
        <v>25306</v>
      </c>
      <c r="G72" s="20" t="s">
        <v>183</v>
      </c>
      <c r="H72" s="23">
        <v>24941.279999999999</v>
      </c>
      <c r="I72" s="21">
        <v>46023</v>
      </c>
      <c r="J72" s="21">
        <v>46041</v>
      </c>
      <c r="K72" s="20" t="s">
        <v>20338</v>
      </c>
      <c r="L72" s="20" t="s">
        <v>5107</v>
      </c>
      <c r="M72" s="20"/>
      <c r="N72" s="21">
        <v>46099.860028032403</v>
      </c>
    </row>
    <row r="73" spans="1:14" x14ac:dyDescent="0.25">
      <c r="A73" s="21">
        <v>46045.303101851852</v>
      </c>
      <c r="B73" s="22">
        <v>46045.303101851852</v>
      </c>
      <c r="C73" s="20" t="s">
        <v>11373</v>
      </c>
      <c r="D73" s="20" t="s">
        <v>11374</v>
      </c>
      <c r="E73" s="207" t="s">
        <v>11376</v>
      </c>
      <c r="F73" s="207" t="s">
        <v>25307</v>
      </c>
      <c r="G73" s="20" t="s">
        <v>183</v>
      </c>
      <c r="H73" s="23">
        <v>24941.279999999999</v>
      </c>
      <c r="I73" s="21">
        <v>46023</v>
      </c>
      <c r="J73" s="21">
        <v>46041</v>
      </c>
      <c r="K73" s="20" t="s">
        <v>20338</v>
      </c>
      <c r="L73" s="20" t="s">
        <v>5107</v>
      </c>
      <c r="M73" s="20"/>
      <c r="N73" s="21">
        <v>46099.860028032403</v>
      </c>
    </row>
    <row r="74" spans="1:14" x14ac:dyDescent="0.25">
      <c r="A74" s="21">
        <v>46044.928344907406</v>
      </c>
      <c r="B74" s="22">
        <v>46044.928344907406</v>
      </c>
      <c r="C74" s="20" t="s">
        <v>266</v>
      </c>
      <c r="D74" s="20" t="s">
        <v>267</v>
      </c>
      <c r="E74" s="207" t="s">
        <v>270</v>
      </c>
      <c r="F74" s="207" t="s">
        <v>25308</v>
      </c>
      <c r="G74" s="20" t="s">
        <v>268</v>
      </c>
      <c r="H74" s="23">
        <v>2625.39</v>
      </c>
      <c r="I74" s="21">
        <v>46023</v>
      </c>
      <c r="J74" s="21">
        <v>46041</v>
      </c>
      <c r="K74" s="20" t="s">
        <v>5097</v>
      </c>
      <c r="L74" s="20" t="s">
        <v>5098</v>
      </c>
      <c r="M74" s="20"/>
      <c r="N74" s="21">
        <v>46099.860028032403</v>
      </c>
    </row>
    <row r="75" spans="1:14" x14ac:dyDescent="0.25">
      <c r="A75" s="21">
        <v>46043.959722222222</v>
      </c>
      <c r="B75" s="22">
        <v>46043.959722222222</v>
      </c>
      <c r="C75" s="20" t="s">
        <v>266</v>
      </c>
      <c r="D75" s="20" t="s">
        <v>267</v>
      </c>
      <c r="E75" s="207" t="s">
        <v>270</v>
      </c>
      <c r="F75" s="207" t="s">
        <v>25309</v>
      </c>
      <c r="G75" s="20" t="s">
        <v>268</v>
      </c>
      <c r="H75" s="23">
        <v>11564.44</v>
      </c>
      <c r="I75" s="21">
        <v>46023</v>
      </c>
      <c r="J75" s="21">
        <v>46041</v>
      </c>
      <c r="K75" s="20" t="s">
        <v>5097</v>
      </c>
      <c r="L75" s="20" t="s">
        <v>5098</v>
      </c>
      <c r="M75" s="20"/>
      <c r="N75" s="21">
        <v>46099.860028032403</v>
      </c>
    </row>
    <row r="76" spans="1:14" x14ac:dyDescent="0.25">
      <c r="A76" s="21">
        <v>46043.133530092593</v>
      </c>
      <c r="B76" s="22">
        <v>46043.133530092593</v>
      </c>
      <c r="C76" s="20" t="s">
        <v>11373</v>
      </c>
      <c r="D76" s="20" t="s">
        <v>11374</v>
      </c>
      <c r="E76" s="207" t="s">
        <v>11376</v>
      </c>
      <c r="F76" s="207" t="s">
        <v>25310</v>
      </c>
      <c r="G76" s="20" t="s">
        <v>183</v>
      </c>
      <c r="H76" s="23">
        <v>24997.53</v>
      </c>
      <c r="I76" s="21">
        <v>46023</v>
      </c>
      <c r="J76" s="21">
        <v>46041</v>
      </c>
      <c r="K76" s="20" t="s">
        <v>20338</v>
      </c>
      <c r="L76" s="20" t="s">
        <v>5107</v>
      </c>
      <c r="M76" s="20"/>
      <c r="N76" s="21">
        <v>46099.860028032403</v>
      </c>
    </row>
    <row r="77" spans="1:14" x14ac:dyDescent="0.25">
      <c r="A77" s="21">
        <v>46042.276712962965</v>
      </c>
      <c r="B77" s="22">
        <v>46042.276712962965</v>
      </c>
      <c r="C77" s="20" t="s">
        <v>266</v>
      </c>
      <c r="D77" s="20" t="s">
        <v>267</v>
      </c>
      <c r="E77" s="207" t="s">
        <v>270</v>
      </c>
      <c r="F77" s="207" t="s">
        <v>25311</v>
      </c>
      <c r="G77" s="20" t="s">
        <v>268</v>
      </c>
      <c r="H77" s="23">
        <v>11564.44</v>
      </c>
      <c r="I77" s="21">
        <v>46023</v>
      </c>
      <c r="J77" s="21">
        <v>46041</v>
      </c>
      <c r="K77" s="20" t="s">
        <v>5097</v>
      </c>
      <c r="L77" s="20" t="s">
        <v>5098</v>
      </c>
      <c r="M77" s="20"/>
      <c r="N77" s="21">
        <v>46099.860028032403</v>
      </c>
    </row>
    <row r="78" spans="1:14" x14ac:dyDescent="0.25">
      <c r="A78" s="21">
        <v>46041.490150462967</v>
      </c>
      <c r="B78" s="22">
        <v>46041.490150462967</v>
      </c>
      <c r="C78" s="20" t="s">
        <v>11373</v>
      </c>
      <c r="D78" s="20" t="s">
        <v>11374</v>
      </c>
      <c r="E78" s="207" t="s">
        <v>11376</v>
      </c>
      <c r="F78" s="207" t="s">
        <v>25312</v>
      </c>
      <c r="G78" s="20" t="s">
        <v>183</v>
      </c>
      <c r="H78" s="23">
        <v>24997.53</v>
      </c>
      <c r="I78" s="21">
        <v>46023</v>
      </c>
      <c r="J78" s="21">
        <v>46041</v>
      </c>
      <c r="K78" s="20" t="s">
        <v>20338</v>
      </c>
      <c r="L78" s="20" t="s">
        <v>5107</v>
      </c>
      <c r="M78" s="20"/>
      <c r="N78" s="21">
        <v>46099.860028032403</v>
      </c>
    </row>
    <row r="79" spans="1:14" x14ac:dyDescent="0.25">
      <c r="A79" s="21">
        <v>46040.454641203702</v>
      </c>
      <c r="B79" s="22">
        <v>46040.454641203702</v>
      </c>
      <c r="C79" s="20" t="s">
        <v>11373</v>
      </c>
      <c r="D79" s="20" t="s">
        <v>11374</v>
      </c>
      <c r="E79" s="207" t="s">
        <v>11376</v>
      </c>
      <c r="F79" s="207" t="s">
        <v>25313</v>
      </c>
      <c r="G79" s="20" t="s">
        <v>183</v>
      </c>
      <c r="H79" s="23">
        <v>24997.53</v>
      </c>
      <c r="I79" s="21">
        <v>46023</v>
      </c>
      <c r="J79" s="21">
        <v>46034</v>
      </c>
      <c r="K79" s="20" t="s">
        <v>20338</v>
      </c>
      <c r="L79" s="20" t="s">
        <v>5107</v>
      </c>
      <c r="M79" s="20"/>
      <c r="N79" s="21">
        <v>46099.860028032403</v>
      </c>
    </row>
    <row r="80" spans="1:14" x14ac:dyDescent="0.25">
      <c r="A80" s="21">
        <v>46040.155393518522</v>
      </c>
      <c r="B80" s="22">
        <v>46040.155393518522</v>
      </c>
      <c r="C80" s="20" t="s">
        <v>266</v>
      </c>
      <c r="D80" s="20" t="s">
        <v>267</v>
      </c>
      <c r="E80" s="207" t="s">
        <v>270</v>
      </c>
      <c r="F80" s="207" t="s">
        <v>25314</v>
      </c>
      <c r="G80" s="20" t="s">
        <v>268</v>
      </c>
      <c r="H80" s="23">
        <v>11163.07</v>
      </c>
      <c r="I80" s="21">
        <v>46023</v>
      </c>
      <c r="J80" s="21">
        <v>46034</v>
      </c>
      <c r="K80" s="20" t="s">
        <v>5097</v>
      </c>
      <c r="L80" s="20" t="s">
        <v>5098</v>
      </c>
      <c r="M80" s="20"/>
      <c r="N80" s="21">
        <v>46099.860028032403</v>
      </c>
    </row>
    <row r="81" spans="1:14" x14ac:dyDescent="0.25">
      <c r="A81" s="21">
        <v>46039.237719907411</v>
      </c>
      <c r="B81" s="22">
        <v>46039.237719907411</v>
      </c>
      <c r="C81" s="20" t="s">
        <v>11373</v>
      </c>
      <c r="D81" s="20" t="s">
        <v>11374</v>
      </c>
      <c r="E81" s="207" t="s">
        <v>11376</v>
      </c>
      <c r="F81" s="207" t="s">
        <v>25315</v>
      </c>
      <c r="G81" s="20" t="s">
        <v>183</v>
      </c>
      <c r="H81" s="23">
        <v>24997.53</v>
      </c>
      <c r="I81" s="21">
        <v>46023</v>
      </c>
      <c r="J81" s="21">
        <v>46034</v>
      </c>
      <c r="K81" s="20" t="s">
        <v>20338</v>
      </c>
      <c r="L81" s="20" t="s">
        <v>5107</v>
      </c>
      <c r="M81" s="20"/>
      <c r="N81" s="21">
        <v>46099.860028032403</v>
      </c>
    </row>
    <row r="82" spans="1:14" x14ac:dyDescent="0.25">
      <c r="A82" s="21">
        <v>46039.219814814816</v>
      </c>
      <c r="B82" s="22">
        <v>46039.219814814816</v>
      </c>
      <c r="C82" s="20" t="s">
        <v>266</v>
      </c>
      <c r="D82" s="20" t="s">
        <v>267</v>
      </c>
      <c r="E82" s="207" t="s">
        <v>270</v>
      </c>
      <c r="F82" s="207" t="s">
        <v>25316</v>
      </c>
      <c r="G82" s="20" t="s">
        <v>268</v>
      </c>
      <c r="H82" s="23">
        <v>11041.83</v>
      </c>
      <c r="I82" s="21">
        <v>46023</v>
      </c>
      <c r="J82" s="21">
        <v>46034</v>
      </c>
      <c r="K82" s="20" t="s">
        <v>5097</v>
      </c>
      <c r="L82" s="20" t="s">
        <v>5098</v>
      </c>
      <c r="M82" s="20"/>
      <c r="N82" s="21">
        <v>46099.860028032403</v>
      </c>
    </row>
    <row r="83" spans="1:14" x14ac:dyDescent="0.25">
      <c r="A83" s="21">
        <v>46038.184293981481</v>
      </c>
      <c r="B83" s="22">
        <v>46038.184293981481</v>
      </c>
      <c r="C83" s="20" t="s">
        <v>11373</v>
      </c>
      <c r="D83" s="20" t="s">
        <v>11374</v>
      </c>
      <c r="E83" s="207" t="s">
        <v>11376</v>
      </c>
      <c r="F83" s="207" t="s">
        <v>25317</v>
      </c>
      <c r="G83" s="20" t="s">
        <v>183</v>
      </c>
      <c r="H83" s="23">
        <v>24997.53</v>
      </c>
      <c r="I83" s="21">
        <v>46023</v>
      </c>
      <c r="J83" s="21">
        <v>46034</v>
      </c>
      <c r="K83" s="20" t="s">
        <v>20338</v>
      </c>
      <c r="L83" s="20" t="s">
        <v>5107</v>
      </c>
      <c r="M83" s="20"/>
      <c r="N83" s="21">
        <v>46099.860028032403</v>
      </c>
    </row>
    <row r="84" spans="1:14" x14ac:dyDescent="0.25">
      <c r="A84" s="21">
        <v>46038.033773148149</v>
      </c>
      <c r="B84" s="22">
        <v>46038.033773148149</v>
      </c>
      <c r="C84" s="20" t="s">
        <v>266</v>
      </c>
      <c r="D84" s="20" t="s">
        <v>267</v>
      </c>
      <c r="E84" s="207" t="s">
        <v>270</v>
      </c>
      <c r="F84" s="207" t="s">
        <v>25318</v>
      </c>
      <c r="G84" s="20" t="s">
        <v>268</v>
      </c>
      <c r="H84" s="23">
        <v>10835.81</v>
      </c>
      <c r="I84" s="21">
        <v>46023</v>
      </c>
      <c r="J84" s="21">
        <v>46034</v>
      </c>
      <c r="K84" s="20" t="s">
        <v>5097</v>
      </c>
      <c r="L84" s="20" t="s">
        <v>5098</v>
      </c>
      <c r="M84" s="20"/>
      <c r="N84" s="21">
        <v>46099.860028032403</v>
      </c>
    </row>
    <row r="85" spans="1:14" x14ac:dyDescent="0.25">
      <c r="A85" s="21">
        <v>46037.304918981477</v>
      </c>
      <c r="B85" s="22">
        <v>46037.304918981477</v>
      </c>
      <c r="C85" s="20" t="s">
        <v>266</v>
      </c>
      <c r="D85" s="20" t="s">
        <v>267</v>
      </c>
      <c r="E85" s="207" t="s">
        <v>270</v>
      </c>
      <c r="F85" s="207" t="s">
        <v>25319</v>
      </c>
      <c r="G85" s="20" t="s">
        <v>268</v>
      </c>
      <c r="H85" s="23">
        <v>10835.81</v>
      </c>
      <c r="I85" s="21">
        <v>46023</v>
      </c>
      <c r="J85" s="21">
        <v>46034</v>
      </c>
      <c r="K85" s="20" t="s">
        <v>5097</v>
      </c>
      <c r="L85" s="20" t="s">
        <v>5098</v>
      </c>
      <c r="M85" s="20"/>
      <c r="N85" s="21">
        <v>46099.860028032403</v>
      </c>
    </row>
    <row r="86" spans="1:14" x14ac:dyDescent="0.25">
      <c r="A86" s="21">
        <v>46036.017106481479</v>
      </c>
      <c r="B86" s="22">
        <v>46036.017106481479</v>
      </c>
      <c r="C86" s="20" t="s">
        <v>11373</v>
      </c>
      <c r="D86" s="20" t="s">
        <v>11374</v>
      </c>
      <c r="E86" s="207" t="s">
        <v>11376</v>
      </c>
      <c r="F86" s="207" t="s">
        <v>25320</v>
      </c>
      <c r="G86" s="20" t="s">
        <v>183</v>
      </c>
      <c r="H86" s="23">
        <v>24997.53</v>
      </c>
      <c r="I86" s="21">
        <v>46023</v>
      </c>
      <c r="J86" s="21">
        <v>46034</v>
      </c>
      <c r="K86" s="20" t="s">
        <v>20338</v>
      </c>
      <c r="L86" s="20" t="s">
        <v>5107</v>
      </c>
      <c r="M86" s="20"/>
      <c r="N86" s="21">
        <v>46099.860028032403</v>
      </c>
    </row>
    <row r="87" spans="1:14" x14ac:dyDescent="0.25">
      <c r="A87" s="21">
        <v>46035.96975694444</v>
      </c>
      <c r="B87" s="22">
        <v>46035.96975694444</v>
      </c>
      <c r="C87" s="20" t="s">
        <v>266</v>
      </c>
      <c r="D87" s="20" t="s">
        <v>267</v>
      </c>
      <c r="E87" s="207" t="s">
        <v>270</v>
      </c>
      <c r="F87" s="207" t="s">
        <v>25321</v>
      </c>
      <c r="G87" s="20" t="s">
        <v>268</v>
      </c>
      <c r="H87" s="23">
        <v>10818.15</v>
      </c>
      <c r="I87" s="21">
        <v>46023</v>
      </c>
      <c r="J87" s="21">
        <v>46034</v>
      </c>
      <c r="K87" s="20" t="s">
        <v>5097</v>
      </c>
      <c r="L87" s="20" t="s">
        <v>5098</v>
      </c>
      <c r="M87" s="20"/>
      <c r="N87" s="21">
        <v>46099.860028032403</v>
      </c>
    </row>
    <row r="88" spans="1:14" x14ac:dyDescent="0.25">
      <c r="A88" s="21">
        <v>46034.788136574076</v>
      </c>
      <c r="B88" s="22">
        <v>46034.788136574076</v>
      </c>
      <c r="C88" s="20" t="s">
        <v>11373</v>
      </c>
      <c r="D88" s="20" t="s">
        <v>11374</v>
      </c>
      <c r="E88" s="207" t="s">
        <v>11376</v>
      </c>
      <c r="F88" s="207" t="s">
        <v>25322</v>
      </c>
      <c r="G88" s="20" t="s">
        <v>183</v>
      </c>
      <c r="H88" s="23">
        <v>24997.53</v>
      </c>
      <c r="I88" s="21">
        <v>46023</v>
      </c>
      <c r="J88" s="21">
        <v>46034</v>
      </c>
      <c r="K88" s="20" t="s">
        <v>20338</v>
      </c>
      <c r="L88" s="20" t="s">
        <v>5107</v>
      </c>
      <c r="M88" s="20"/>
      <c r="N88" s="21">
        <v>46099.860028032403</v>
      </c>
    </row>
    <row r="89" spans="1:14" x14ac:dyDescent="0.25">
      <c r="A89" s="21">
        <v>46034.320891203708</v>
      </c>
      <c r="B89" s="22">
        <v>46034.320891203708</v>
      </c>
      <c r="C89" s="20" t="s">
        <v>266</v>
      </c>
      <c r="D89" s="20" t="s">
        <v>267</v>
      </c>
      <c r="E89" s="207" t="s">
        <v>270</v>
      </c>
      <c r="F89" s="207" t="s">
        <v>25323</v>
      </c>
      <c r="G89" s="20" t="s">
        <v>268</v>
      </c>
      <c r="H89" s="23">
        <v>10590.5</v>
      </c>
      <c r="I89" s="21">
        <v>46023</v>
      </c>
      <c r="J89" s="21">
        <v>46034</v>
      </c>
      <c r="K89" s="20" t="s">
        <v>5097</v>
      </c>
      <c r="L89" s="20" t="s">
        <v>5098</v>
      </c>
      <c r="M89" s="20"/>
      <c r="N89" s="21">
        <v>46099.860028032403</v>
      </c>
    </row>
    <row r="90" spans="1:14" x14ac:dyDescent="0.25">
      <c r="A90" s="21">
        <v>46033.511215277773</v>
      </c>
      <c r="B90" s="22">
        <v>46033.511215277773</v>
      </c>
      <c r="C90" s="20" t="s">
        <v>11373</v>
      </c>
      <c r="D90" s="20" t="s">
        <v>11374</v>
      </c>
      <c r="E90" s="207" t="s">
        <v>11376</v>
      </c>
      <c r="F90" s="207" t="s">
        <v>25324</v>
      </c>
      <c r="G90" s="20" t="s">
        <v>183</v>
      </c>
      <c r="H90" s="23">
        <v>24997.53</v>
      </c>
      <c r="I90" s="21">
        <v>46023</v>
      </c>
      <c r="J90" s="21">
        <v>46027</v>
      </c>
      <c r="K90" s="20" t="s">
        <v>20338</v>
      </c>
      <c r="L90" s="20" t="s">
        <v>5107</v>
      </c>
      <c r="M90" s="20"/>
      <c r="N90" s="21">
        <v>46099.860028032403</v>
      </c>
    </row>
    <row r="91" spans="1:14" x14ac:dyDescent="0.25">
      <c r="A91" s="21">
        <v>46032.79822916667</v>
      </c>
      <c r="B91" s="22">
        <v>46032.79822916667</v>
      </c>
      <c r="C91" s="20" t="s">
        <v>11373</v>
      </c>
      <c r="D91" s="20" t="s">
        <v>11374</v>
      </c>
      <c r="E91" s="207" t="s">
        <v>11376</v>
      </c>
      <c r="F91" s="207" t="s">
        <v>25325</v>
      </c>
      <c r="G91" s="20" t="s">
        <v>183</v>
      </c>
      <c r="H91" s="23">
        <v>24997.53</v>
      </c>
      <c r="I91" s="21">
        <v>46023</v>
      </c>
      <c r="J91" s="21">
        <v>46027</v>
      </c>
      <c r="K91" s="20" t="s">
        <v>20338</v>
      </c>
      <c r="L91" s="20" t="s">
        <v>5107</v>
      </c>
      <c r="M91" s="20"/>
      <c r="N91" s="21">
        <v>46099.860028032403</v>
      </c>
    </row>
    <row r="92" spans="1:14" x14ac:dyDescent="0.25">
      <c r="A92" s="21">
        <v>46032.515289351853</v>
      </c>
      <c r="B92" s="22">
        <v>46032.515289351853</v>
      </c>
      <c r="C92" s="20" t="s">
        <v>266</v>
      </c>
      <c r="D92" s="20" t="s">
        <v>267</v>
      </c>
      <c r="E92" s="207" t="s">
        <v>270</v>
      </c>
      <c r="F92" s="207" t="s">
        <v>25326</v>
      </c>
      <c r="G92" s="20" t="s">
        <v>268</v>
      </c>
      <c r="H92" s="23">
        <v>10590.5</v>
      </c>
      <c r="I92" s="21">
        <v>46023</v>
      </c>
      <c r="J92" s="21">
        <v>46027</v>
      </c>
      <c r="K92" s="20" t="s">
        <v>5097</v>
      </c>
      <c r="L92" s="20" t="s">
        <v>5098</v>
      </c>
      <c r="M92" s="20"/>
      <c r="N92" s="21">
        <v>46099.860028032403</v>
      </c>
    </row>
    <row r="93" spans="1:14" x14ac:dyDescent="0.25">
      <c r="A93" s="21">
        <v>46031.889502314814</v>
      </c>
      <c r="B93" s="22">
        <v>46031.889502314814</v>
      </c>
      <c r="C93" s="20" t="s">
        <v>11373</v>
      </c>
      <c r="D93" s="20" t="s">
        <v>11374</v>
      </c>
      <c r="E93" s="207" t="s">
        <v>11376</v>
      </c>
      <c r="F93" s="207" t="s">
        <v>25327</v>
      </c>
      <c r="G93" s="20" t="s">
        <v>183</v>
      </c>
      <c r="H93" s="23">
        <v>24997.53</v>
      </c>
      <c r="I93" s="21">
        <v>46023</v>
      </c>
      <c r="J93" s="21">
        <v>46027</v>
      </c>
      <c r="K93" s="20" t="s">
        <v>20338</v>
      </c>
      <c r="L93" s="20" t="s">
        <v>5107</v>
      </c>
      <c r="M93" s="20"/>
      <c r="N93" s="21">
        <v>46099.860028032403</v>
      </c>
    </row>
    <row r="94" spans="1:14" x14ac:dyDescent="0.25">
      <c r="A94" s="21">
        <v>46099.088287037041</v>
      </c>
      <c r="B94" s="22">
        <v>46099.088287037041</v>
      </c>
      <c r="C94" s="20" t="s">
        <v>7746</v>
      </c>
      <c r="D94" s="20" t="s">
        <v>133</v>
      </c>
      <c r="E94" s="207" t="s">
        <v>136</v>
      </c>
      <c r="F94" s="207" t="s">
        <v>24322</v>
      </c>
      <c r="G94" s="20" t="s">
        <v>134</v>
      </c>
      <c r="H94" s="23">
        <v>1512.44</v>
      </c>
      <c r="I94" s="21">
        <v>46082</v>
      </c>
      <c r="J94" s="21">
        <v>46097</v>
      </c>
      <c r="K94" s="20" t="s">
        <v>5097</v>
      </c>
      <c r="L94" s="20" t="s">
        <v>5098</v>
      </c>
      <c r="M94" s="20"/>
      <c r="N94" s="21">
        <v>46099.860001689813</v>
      </c>
    </row>
    <row r="95" spans="1:14" x14ac:dyDescent="0.25">
      <c r="A95" s="21">
        <v>46098.957500000004</v>
      </c>
      <c r="B95" s="22">
        <v>46098.957500000004</v>
      </c>
      <c r="C95" s="20" t="s">
        <v>5108</v>
      </c>
      <c r="D95" s="20" t="s">
        <v>5109</v>
      </c>
      <c r="E95" s="207" t="s">
        <v>5110</v>
      </c>
      <c r="F95" s="207" t="s">
        <v>24323</v>
      </c>
      <c r="G95" s="20" t="s">
        <v>5105</v>
      </c>
      <c r="H95" s="23">
        <v>143641.07</v>
      </c>
      <c r="I95" s="21">
        <v>46082</v>
      </c>
      <c r="J95" s="21">
        <v>46097</v>
      </c>
      <c r="K95" s="20" t="s">
        <v>5106</v>
      </c>
      <c r="L95" s="20" t="s">
        <v>5107</v>
      </c>
      <c r="M95" s="20"/>
      <c r="N95" s="21">
        <v>46099.860001689813</v>
      </c>
    </row>
    <row r="96" spans="1:14" x14ac:dyDescent="0.25">
      <c r="A96" s="21">
        <v>46098.957500000004</v>
      </c>
      <c r="B96" s="22">
        <v>46098.957500000004</v>
      </c>
      <c r="C96" s="20" t="s">
        <v>5101</v>
      </c>
      <c r="D96" s="20" t="s">
        <v>5102</v>
      </c>
      <c r="E96" s="207" t="s">
        <v>5103</v>
      </c>
      <c r="F96" s="207" t="s">
        <v>24324</v>
      </c>
      <c r="G96" s="20" t="s">
        <v>5105</v>
      </c>
      <c r="H96" s="23">
        <v>51314.65</v>
      </c>
      <c r="I96" s="21">
        <v>46082</v>
      </c>
      <c r="J96" s="21">
        <v>46097</v>
      </c>
      <c r="K96" s="20" t="s">
        <v>5106</v>
      </c>
      <c r="L96" s="20" t="s">
        <v>5107</v>
      </c>
      <c r="M96" s="20"/>
      <c r="N96" s="21">
        <v>46099.860001689813</v>
      </c>
    </row>
    <row r="97" spans="1:14" x14ac:dyDescent="0.25">
      <c r="A97" s="21">
        <v>46098.782094907408</v>
      </c>
      <c r="B97" s="22">
        <v>46098.782094907408</v>
      </c>
      <c r="C97" s="20" t="s">
        <v>771</v>
      </c>
      <c r="D97" s="20" t="s">
        <v>772</v>
      </c>
      <c r="E97" s="207" t="s">
        <v>774</v>
      </c>
      <c r="F97" s="207" t="s">
        <v>24325</v>
      </c>
      <c r="G97" s="20" t="s">
        <v>183</v>
      </c>
      <c r="H97" s="23">
        <v>0</v>
      </c>
      <c r="I97" s="21">
        <v>46082</v>
      </c>
      <c r="J97" s="21">
        <v>46097</v>
      </c>
      <c r="K97" s="20" t="s">
        <v>5114</v>
      </c>
      <c r="L97" s="20" t="s">
        <v>5107</v>
      </c>
      <c r="M97" s="20"/>
      <c r="N97" s="21">
        <v>46099.860001689813</v>
      </c>
    </row>
    <row r="98" spans="1:14" x14ac:dyDescent="0.25">
      <c r="A98" s="21">
        <v>46098.782094907408</v>
      </c>
      <c r="B98" s="22">
        <v>46098.782094907408</v>
      </c>
      <c r="C98" s="20" t="s">
        <v>181</v>
      </c>
      <c r="D98" s="20" t="s">
        <v>182</v>
      </c>
      <c r="E98" s="207" t="s">
        <v>185</v>
      </c>
      <c r="F98" s="207" t="s">
        <v>24326</v>
      </c>
      <c r="G98" s="20" t="s">
        <v>183</v>
      </c>
      <c r="H98" s="23">
        <v>2967576.55</v>
      </c>
      <c r="I98" s="21">
        <v>46082</v>
      </c>
      <c r="J98" s="21">
        <v>46097</v>
      </c>
      <c r="K98" s="20" t="s">
        <v>5118</v>
      </c>
      <c r="L98" s="20" t="s">
        <v>5107</v>
      </c>
      <c r="M98" s="20"/>
      <c r="N98" s="21">
        <v>46099.860001689813</v>
      </c>
    </row>
    <row r="99" spans="1:14" x14ac:dyDescent="0.25">
      <c r="A99" s="21">
        <v>46098.782094907408</v>
      </c>
      <c r="B99" s="22">
        <v>46098.782094907408</v>
      </c>
      <c r="C99" s="20" t="s">
        <v>1190</v>
      </c>
      <c r="D99" s="20" t="s">
        <v>1191</v>
      </c>
      <c r="E99" s="207" t="s">
        <v>1193</v>
      </c>
      <c r="F99" s="207" t="s">
        <v>24327</v>
      </c>
      <c r="G99" s="20" t="s">
        <v>183</v>
      </c>
      <c r="H99" s="23">
        <v>0.78</v>
      </c>
      <c r="I99" s="21">
        <v>46082</v>
      </c>
      <c r="J99" s="21">
        <v>46097</v>
      </c>
      <c r="K99" s="20" t="s">
        <v>20338</v>
      </c>
      <c r="L99" s="20" t="s">
        <v>5107</v>
      </c>
      <c r="M99" s="20"/>
      <c r="N99" s="21">
        <v>46099.860001689813</v>
      </c>
    </row>
    <row r="100" spans="1:14" x14ac:dyDescent="0.25">
      <c r="A100" s="21">
        <v>46098.782094907408</v>
      </c>
      <c r="B100" s="22">
        <v>46098.782094907408</v>
      </c>
      <c r="C100" s="20" t="s">
        <v>1226</v>
      </c>
      <c r="D100" s="20" t="s">
        <v>1227</v>
      </c>
      <c r="E100" s="207" t="s">
        <v>1229</v>
      </c>
      <c r="F100" s="207" t="s">
        <v>24328</v>
      </c>
      <c r="G100" s="20" t="s">
        <v>183</v>
      </c>
      <c r="H100" s="23">
        <v>4748.99</v>
      </c>
      <c r="I100" s="21">
        <v>46082</v>
      </c>
      <c r="J100" s="21">
        <v>46097</v>
      </c>
      <c r="K100" s="20" t="s">
        <v>20338</v>
      </c>
      <c r="L100" s="20" t="s">
        <v>5107</v>
      </c>
      <c r="M100" s="20"/>
      <c r="N100" s="21">
        <v>46099.860001689813</v>
      </c>
    </row>
    <row r="101" spans="1:14" x14ac:dyDescent="0.25">
      <c r="A101" s="21">
        <v>46098.782094907408</v>
      </c>
      <c r="B101" s="22">
        <v>46098.782094907408</v>
      </c>
      <c r="C101" s="20" t="s">
        <v>717</v>
      </c>
      <c r="D101" s="20" t="s">
        <v>718</v>
      </c>
      <c r="E101" s="207" t="s">
        <v>720</v>
      </c>
      <c r="F101" s="207" t="s">
        <v>24329</v>
      </c>
      <c r="G101" s="20" t="s">
        <v>183</v>
      </c>
      <c r="H101" s="23">
        <v>1031.3499999999999</v>
      </c>
      <c r="I101" s="21">
        <v>46082</v>
      </c>
      <c r="J101" s="21">
        <v>46097</v>
      </c>
      <c r="K101" s="20" t="s">
        <v>20338</v>
      </c>
      <c r="L101" s="20" t="s">
        <v>5107</v>
      </c>
      <c r="M101" s="20"/>
      <c r="N101" s="21">
        <v>46099.860001689813</v>
      </c>
    </row>
    <row r="102" spans="1:14" x14ac:dyDescent="0.25">
      <c r="A102" s="21">
        <v>46098.782094907408</v>
      </c>
      <c r="B102" s="22">
        <v>46098.782094907408</v>
      </c>
      <c r="C102" s="20" t="s">
        <v>882</v>
      </c>
      <c r="D102" s="20" t="s">
        <v>883</v>
      </c>
      <c r="E102" s="207" t="s">
        <v>885</v>
      </c>
      <c r="F102" s="207" t="s">
        <v>24330</v>
      </c>
      <c r="G102" s="20" t="s">
        <v>183</v>
      </c>
      <c r="H102" s="23">
        <v>8632.94</v>
      </c>
      <c r="I102" s="21">
        <v>46082</v>
      </c>
      <c r="J102" s="21">
        <v>46097</v>
      </c>
      <c r="K102" s="20" t="s">
        <v>5123</v>
      </c>
      <c r="L102" s="20" t="s">
        <v>5107</v>
      </c>
      <c r="M102" s="20"/>
      <c r="N102" s="21">
        <v>46099.860001689813</v>
      </c>
    </row>
    <row r="103" spans="1:14" x14ac:dyDescent="0.25">
      <c r="A103" s="21">
        <v>46098.782094907408</v>
      </c>
      <c r="B103" s="22">
        <v>46098.782094907408</v>
      </c>
      <c r="C103" s="20" t="s">
        <v>193</v>
      </c>
      <c r="D103" s="20" t="s">
        <v>194</v>
      </c>
      <c r="E103" s="207" t="s">
        <v>196</v>
      </c>
      <c r="F103" s="207" t="s">
        <v>24331</v>
      </c>
      <c r="G103" s="20" t="s">
        <v>183</v>
      </c>
      <c r="H103" s="23">
        <v>4030.5</v>
      </c>
      <c r="I103" s="21">
        <v>46082</v>
      </c>
      <c r="J103" s="21">
        <v>46097</v>
      </c>
      <c r="K103" s="20" t="s">
        <v>20338</v>
      </c>
      <c r="L103" s="20" t="s">
        <v>5107</v>
      </c>
      <c r="M103" s="20"/>
      <c r="N103" s="21">
        <v>46099.860001689813</v>
      </c>
    </row>
    <row r="104" spans="1:14" x14ac:dyDescent="0.25">
      <c r="A104" s="21">
        <v>46098.782094907408</v>
      </c>
      <c r="B104" s="22">
        <v>46098.782094907408</v>
      </c>
      <c r="C104" s="20" t="s">
        <v>939</v>
      </c>
      <c r="D104" s="20" t="s">
        <v>940</v>
      </c>
      <c r="E104" s="207" t="s">
        <v>942</v>
      </c>
      <c r="F104" s="207" t="s">
        <v>24332</v>
      </c>
      <c r="G104" s="20" t="s">
        <v>183</v>
      </c>
      <c r="H104" s="23">
        <v>5571.25</v>
      </c>
      <c r="I104" s="21">
        <v>46082</v>
      </c>
      <c r="J104" s="21">
        <v>46097</v>
      </c>
      <c r="K104" s="20" t="s">
        <v>5123</v>
      </c>
      <c r="L104" s="20" t="s">
        <v>5107</v>
      </c>
      <c r="M104" s="20"/>
      <c r="N104" s="21">
        <v>46099.860001689813</v>
      </c>
    </row>
    <row r="105" spans="1:14" x14ac:dyDescent="0.25">
      <c r="A105" s="21">
        <v>46098.782094907408</v>
      </c>
      <c r="B105" s="22">
        <v>46098.782094907408</v>
      </c>
      <c r="C105" s="20" t="s">
        <v>253</v>
      </c>
      <c r="D105" s="20" t="s">
        <v>254</v>
      </c>
      <c r="E105" s="207" t="s">
        <v>256</v>
      </c>
      <c r="F105" s="207" t="s">
        <v>24333</v>
      </c>
      <c r="G105" s="20" t="s">
        <v>183</v>
      </c>
      <c r="H105" s="23">
        <v>346432.98</v>
      </c>
      <c r="I105" s="21">
        <v>46082</v>
      </c>
      <c r="J105" s="21">
        <v>46097</v>
      </c>
      <c r="K105" s="20" t="s">
        <v>20338</v>
      </c>
      <c r="L105" s="20" t="s">
        <v>5107</v>
      </c>
      <c r="M105" s="20"/>
      <c r="N105" s="21">
        <v>46099.860001689813</v>
      </c>
    </row>
    <row r="106" spans="1:14" x14ac:dyDescent="0.25">
      <c r="A106" s="21">
        <v>46098.782094907408</v>
      </c>
      <c r="B106" s="22">
        <v>46098.782094907408</v>
      </c>
      <c r="C106" s="20" t="s">
        <v>521</v>
      </c>
      <c r="D106" s="20" t="s">
        <v>522</v>
      </c>
      <c r="E106" s="207" t="s">
        <v>524</v>
      </c>
      <c r="F106" s="207" t="s">
        <v>24334</v>
      </c>
      <c r="G106" s="20" t="s">
        <v>183</v>
      </c>
      <c r="H106" s="23">
        <v>12886.43</v>
      </c>
      <c r="I106" s="21">
        <v>46082</v>
      </c>
      <c r="J106" s="21">
        <v>46097</v>
      </c>
      <c r="K106" s="20" t="s">
        <v>20338</v>
      </c>
      <c r="L106" s="20" t="s">
        <v>5107</v>
      </c>
      <c r="M106" s="20"/>
      <c r="N106" s="21">
        <v>46099.860001689813</v>
      </c>
    </row>
    <row r="107" spans="1:14" x14ac:dyDescent="0.25">
      <c r="A107" s="21">
        <v>46098.782094907408</v>
      </c>
      <c r="B107" s="22">
        <v>46098.782094907408</v>
      </c>
      <c r="C107" s="20" t="s">
        <v>14847</v>
      </c>
      <c r="D107" s="20" t="s">
        <v>460</v>
      </c>
      <c r="E107" s="207" t="s">
        <v>462</v>
      </c>
      <c r="F107" s="207" t="s">
        <v>24335</v>
      </c>
      <c r="G107" s="20" t="s">
        <v>183</v>
      </c>
      <c r="H107" s="23">
        <v>0</v>
      </c>
      <c r="I107" s="21">
        <v>46082</v>
      </c>
      <c r="J107" s="21">
        <v>46097</v>
      </c>
      <c r="K107" s="20" t="s">
        <v>5129</v>
      </c>
      <c r="L107" s="20" t="s">
        <v>5107</v>
      </c>
      <c r="M107" s="20"/>
      <c r="N107" s="21">
        <v>46099.860001689813</v>
      </c>
    </row>
    <row r="108" spans="1:14" x14ac:dyDescent="0.25">
      <c r="A108" s="21">
        <v>46098.782094907408</v>
      </c>
      <c r="B108" s="22">
        <v>46098.782094907408</v>
      </c>
      <c r="C108" s="20" t="s">
        <v>7063</v>
      </c>
      <c r="D108" s="20" t="s">
        <v>436</v>
      </c>
      <c r="E108" s="207" t="s">
        <v>438</v>
      </c>
      <c r="F108" s="207" t="s">
        <v>24336</v>
      </c>
      <c r="G108" s="20" t="s">
        <v>183</v>
      </c>
      <c r="H108" s="23">
        <v>0</v>
      </c>
      <c r="I108" s="21">
        <v>46082</v>
      </c>
      <c r="J108" s="21">
        <v>46097</v>
      </c>
      <c r="K108" s="20" t="s">
        <v>20338</v>
      </c>
      <c r="L108" s="20" t="s">
        <v>5107</v>
      </c>
      <c r="M108" s="20"/>
      <c r="N108" s="21">
        <v>46099.860001689813</v>
      </c>
    </row>
    <row r="109" spans="1:14" x14ac:dyDescent="0.25">
      <c r="A109" s="21">
        <v>46098.782094907408</v>
      </c>
      <c r="B109" s="22">
        <v>46098.782094907408</v>
      </c>
      <c r="C109" s="20" t="s">
        <v>422</v>
      </c>
      <c r="D109" s="20" t="s">
        <v>423</v>
      </c>
      <c r="E109" s="207" t="s">
        <v>425</v>
      </c>
      <c r="F109" s="207" t="s">
        <v>24337</v>
      </c>
      <c r="G109" s="20" t="s">
        <v>183</v>
      </c>
      <c r="H109" s="23">
        <v>48575.26</v>
      </c>
      <c r="I109" s="21">
        <v>46082</v>
      </c>
      <c r="J109" s="21">
        <v>46097</v>
      </c>
      <c r="K109" s="20" t="s">
        <v>20338</v>
      </c>
      <c r="L109" s="20" t="s">
        <v>5107</v>
      </c>
      <c r="M109" s="20"/>
      <c r="N109" s="21">
        <v>46099.860001689813</v>
      </c>
    </row>
    <row r="110" spans="1:14" x14ac:dyDescent="0.25">
      <c r="A110" s="21">
        <v>46098.782094907408</v>
      </c>
      <c r="B110" s="22">
        <v>46098.782094907408</v>
      </c>
      <c r="C110" s="20" t="s">
        <v>23974</v>
      </c>
      <c r="D110" s="20" t="s">
        <v>1299</v>
      </c>
      <c r="E110" s="207" t="s">
        <v>1301</v>
      </c>
      <c r="F110" s="207" t="s">
        <v>24338</v>
      </c>
      <c r="G110" s="20" t="s">
        <v>183</v>
      </c>
      <c r="H110" s="23">
        <v>677.32</v>
      </c>
      <c r="I110" s="21">
        <v>46082</v>
      </c>
      <c r="J110" s="21">
        <v>46097</v>
      </c>
      <c r="K110" s="20" t="s">
        <v>20338</v>
      </c>
      <c r="L110" s="20" t="s">
        <v>5107</v>
      </c>
      <c r="M110" s="20"/>
      <c r="N110" s="21">
        <v>46099.860001689813</v>
      </c>
    </row>
    <row r="111" spans="1:14" x14ac:dyDescent="0.25">
      <c r="A111" s="21">
        <v>46098.782094907408</v>
      </c>
      <c r="B111" s="22">
        <v>46098.782094907408</v>
      </c>
      <c r="C111" s="20" t="s">
        <v>331</v>
      </c>
      <c r="D111" s="20" t="s">
        <v>332</v>
      </c>
      <c r="E111" s="207" t="s">
        <v>334</v>
      </c>
      <c r="F111" s="207" t="s">
        <v>24339</v>
      </c>
      <c r="G111" s="20" t="s">
        <v>183</v>
      </c>
      <c r="H111" s="23">
        <v>11805.6</v>
      </c>
      <c r="I111" s="21">
        <v>46082</v>
      </c>
      <c r="J111" s="21">
        <v>46097</v>
      </c>
      <c r="K111" s="20" t="s">
        <v>20338</v>
      </c>
      <c r="L111" s="20" t="s">
        <v>5107</v>
      </c>
      <c r="M111" s="20"/>
      <c r="N111" s="21">
        <v>46099.860001689813</v>
      </c>
    </row>
    <row r="112" spans="1:14" x14ac:dyDescent="0.25">
      <c r="A112" s="21">
        <v>46098.156574074077</v>
      </c>
      <c r="B112" s="22">
        <v>46098.156574074077</v>
      </c>
      <c r="C112" s="20" t="s">
        <v>5108</v>
      </c>
      <c r="D112" s="20" t="s">
        <v>5109</v>
      </c>
      <c r="E112" s="207" t="s">
        <v>5110</v>
      </c>
      <c r="F112" s="207" t="s">
        <v>24340</v>
      </c>
      <c r="G112" s="20" t="s">
        <v>5105</v>
      </c>
      <c r="H112" s="23">
        <v>143176.69</v>
      </c>
      <c r="I112" s="21">
        <v>46082</v>
      </c>
      <c r="J112" s="21">
        <v>46097</v>
      </c>
      <c r="K112" s="20" t="s">
        <v>5106</v>
      </c>
      <c r="L112" s="20" t="s">
        <v>5107</v>
      </c>
      <c r="M112" s="20"/>
      <c r="N112" s="21">
        <v>46099.860001689813</v>
      </c>
    </row>
    <row r="113" spans="1:14" x14ac:dyDescent="0.25">
      <c r="A113" s="21">
        <v>46098.156574074077</v>
      </c>
      <c r="B113" s="22">
        <v>46098.156574074077</v>
      </c>
      <c r="C113" s="20" t="s">
        <v>5101</v>
      </c>
      <c r="D113" s="20" t="s">
        <v>5102</v>
      </c>
      <c r="E113" s="207" t="s">
        <v>5103</v>
      </c>
      <c r="F113" s="207" t="s">
        <v>24341</v>
      </c>
      <c r="G113" s="20" t="s">
        <v>5105</v>
      </c>
      <c r="H113" s="23">
        <v>51150.87</v>
      </c>
      <c r="I113" s="21">
        <v>46082</v>
      </c>
      <c r="J113" s="21">
        <v>46097</v>
      </c>
      <c r="K113" s="20" t="s">
        <v>5106</v>
      </c>
      <c r="L113" s="20" t="s">
        <v>5107</v>
      </c>
      <c r="M113" s="20"/>
      <c r="N113" s="21">
        <v>46099.860001689813</v>
      </c>
    </row>
    <row r="114" spans="1:14" x14ac:dyDescent="0.25">
      <c r="A114" s="21">
        <v>46098.151643518519</v>
      </c>
      <c r="B114" s="22">
        <v>46098.151643518519</v>
      </c>
      <c r="C114" s="20" t="s">
        <v>7746</v>
      </c>
      <c r="D114" s="20" t="s">
        <v>133</v>
      </c>
      <c r="E114" s="207" t="s">
        <v>136</v>
      </c>
      <c r="F114" s="207" t="s">
        <v>24342</v>
      </c>
      <c r="G114" s="20" t="s">
        <v>134</v>
      </c>
      <c r="H114" s="23">
        <v>1512.44</v>
      </c>
      <c r="I114" s="21">
        <v>46082</v>
      </c>
      <c r="J114" s="21">
        <v>46097</v>
      </c>
      <c r="K114" s="20" t="s">
        <v>5097</v>
      </c>
      <c r="L114" s="20" t="s">
        <v>5098</v>
      </c>
      <c r="M114" s="20"/>
      <c r="N114" s="21">
        <v>46099.860001689813</v>
      </c>
    </row>
    <row r="115" spans="1:14" x14ac:dyDescent="0.25">
      <c r="A115" s="21">
        <v>46097.417766203704</v>
      </c>
      <c r="B115" s="22">
        <v>46097.417766203704</v>
      </c>
      <c r="C115" s="20" t="s">
        <v>771</v>
      </c>
      <c r="D115" s="20" t="s">
        <v>772</v>
      </c>
      <c r="E115" s="207" t="s">
        <v>774</v>
      </c>
      <c r="F115" s="207" t="s">
        <v>24343</v>
      </c>
      <c r="G115" s="20" t="s">
        <v>183</v>
      </c>
      <c r="H115" s="23">
        <v>0</v>
      </c>
      <c r="I115" s="21">
        <v>46082</v>
      </c>
      <c r="J115" s="21">
        <v>46097</v>
      </c>
      <c r="K115" s="20" t="s">
        <v>5114</v>
      </c>
      <c r="L115" s="20" t="s">
        <v>5107</v>
      </c>
      <c r="M115" s="20"/>
      <c r="N115" s="21">
        <v>46099.860001689813</v>
      </c>
    </row>
    <row r="116" spans="1:14" x14ac:dyDescent="0.25">
      <c r="A116" s="21">
        <v>46097.417766203704</v>
      </c>
      <c r="B116" s="22">
        <v>46097.417766203704</v>
      </c>
      <c r="C116" s="20" t="s">
        <v>181</v>
      </c>
      <c r="D116" s="20" t="s">
        <v>182</v>
      </c>
      <c r="E116" s="207" t="s">
        <v>185</v>
      </c>
      <c r="F116" s="207" t="s">
        <v>24344</v>
      </c>
      <c r="G116" s="20" t="s">
        <v>183</v>
      </c>
      <c r="H116" s="23">
        <v>2936282.42</v>
      </c>
      <c r="I116" s="21">
        <v>46082</v>
      </c>
      <c r="J116" s="21">
        <v>46097</v>
      </c>
      <c r="K116" s="20" t="s">
        <v>5118</v>
      </c>
      <c r="L116" s="20" t="s">
        <v>5107</v>
      </c>
      <c r="M116" s="20"/>
      <c r="N116" s="21">
        <v>46099.860001689813</v>
      </c>
    </row>
    <row r="117" spans="1:14" x14ac:dyDescent="0.25">
      <c r="A117" s="21">
        <v>46097.417766203704</v>
      </c>
      <c r="B117" s="22">
        <v>46097.417766203704</v>
      </c>
      <c r="C117" s="20" t="s">
        <v>1190</v>
      </c>
      <c r="D117" s="20" t="s">
        <v>1191</v>
      </c>
      <c r="E117" s="207" t="s">
        <v>1193</v>
      </c>
      <c r="F117" s="207" t="s">
        <v>24345</v>
      </c>
      <c r="G117" s="20" t="s">
        <v>183</v>
      </c>
      <c r="H117" s="23">
        <v>0.78</v>
      </c>
      <c r="I117" s="21">
        <v>46082</v>
      </c>
      <c r="J117" s="21">
        <v>46097</v>
      </c>
      <c r="K117" s="20" t="s">
        <v>20338</v>
      </c>
      <c r="L117" s="20" t="s">
        <v>5107</v>
      </c>
      <c r="M117" s="20"/>
      <c r="N117" s="21">
        <v>46099.860001689813</v>
      </c>
    </row>
    <row r="118" spans="1:14" x14ac:dyDescent="0.25">
      <c r="A118" s="21">
        <v>46097.417766203704</v>
      </c>
      <c r="B118" s="22">
        <v>46097.417766203704</v>
      </c>
      <c r="C118" s="20" t="s">
        <v>1226</v>
      </c>
      <c r="D118" s="20" t="s">
        <v>1227</v>
      </c>
      <c r="E118" s="207" t="s">
        <v>1229</v>
      </c>
      <c r="F118" s="207" t="s">
        <v>24346</v>
      </c>
      <c r="G118" s="20" t="s">
        <v>183</v>
      </c>
      <c r="H118" s="23">
        <v>4748.99</v>
      </c>
      <c r="I118" s="21">
        <v>46082</v>
      </c>
      <c r="J118" s="21">
        <v>46097</v>
      </c>
      <c r="K118" s="20" t="s">
        <v>20338</v>
      </c>
      <c r="L118" s="20" t="s">
        <v>5107</v>
      </c>
      <c r="M118" s="20"/>
      <c r="N118" s="21">
        <v>46099.860001689813</v>
      </c>
    </row>
    <row r="119" spans="1:14" x14ac:dyDescent="0.25">
      <c r="A119" s="21">
        <v>46097.417766203704</v>
      </c>
      <c r="B119" s="22">
        <v>46097.417766203704</v>
      </c>
      <c r="C119" s="20" t="s">
        <v>717</v>
      </c>
      <c r="D119" s="20" t="s">
        <v>718</v>
      </c>
      <c r="E119" s="207" t="s">
        <v>720</v>
      </c>
      <c r="F119" s="207" t="s">
        <v>24347</v>
      </c>
      <c r="G119" s="20" t="s">
        <v>183</v>
      </c>
      <c r="H119" s="23">
        <v>1031.3499999999999</v>
      </c>
      <c r="I119" s="21">
        <v>46082</v>
      </c>
      <c r="J119" s="21">
        <v>46097</v>
      </c>
      <c r="K119" s="20" t="s">
        <v>20338</v>
      </c>
      <c r="L119" s="20" t="s">
        <v>5107</v>
      </c>
      <c r="M119" s="20"/>
      <c r="N119" s="21">
        <v>46099.860001689813</v>
      </c>
    </row>
    <row r="120" spans="1:14" x14ac:dyDescent="0.25">
      <c r="A120" s="21">
        <v>46097.417766203704</v>
      </c>
      <c r="B120" s="22">
        <v>46097.417766203704</v>
      </c>
      <c r="C120" s="20" t="s">
        <v>882</v>
      </c>
      <c r="D120" s="20" t="s">
        <v>883</v>
      </c>
      <c r="E120" s="207" t="s">
        <v>885</v>
      </c>
      <c r="F120" s="207" t="s">
        <v>24348</v>
      </c>
      <c r="G120" s="20" t="s">
        <v>183</v>
      </c>
      <c r="H120" s="23">
        <v>8554.0400000000009</v>
      </c>
      <c r="I120" s="21">
        <v>46082</v>
      </c>
      <c r="J120" s="21">
        <v>46097</v>
      </c>
      <c r="K120" s="20" t="s">
        <v>5123</v>
      </c>
      <c r="L120" s="20" t="s">
        <v>5107</v>
      </c>
      <c r="M120" s="20"/>
      <c r="N120" s="21">
        <v>46099.860001689813</v>
      </c>
    </row>
    <row r="121" spans="1:14" x14ac:dyDescent="0.25">
      <c r="A121" s="21">
        <v>46097.417766203704</v>
      </c>
      <c r="B121" s="22">
        <v>46097.417766203704</v>
      </c>
      <c r="C121" s="20" t="s">
        <v>193</v>
      </c>
      <c r="D121" s="20" t="s">
        <v>194</v>
      </c>
      <c r="E121" s="207" t="s">
        <v>196</v>
      </c>
      <c r="F121" s="207" t="s">
        <v>24349</v>
      </c>
      <c r="G121" s="20" t="s">
        <v>183</v>
      </c>
      <c r="H121" s="23">
        <v>4030.5</v>
      </c>
      <c r="I121" s="21">
        <v>46082</v>
      </c>
      <c r="J121" s="21">
        <v>46097</v>
      </c>
      <c r="K121" s="20" t="s">
        <v>20338</v>
      </c>
      <c r="L121" s="20" t="s">
        <v>5107</v>
      </c>
      <c r="M121" s="20"/>
      <c r="N121" s="21">
        <v>46099.860001689813</v>
      </c>
    </row>
    <row r="122" spans="1:14" x14ac:dyDescent="0.25">
      <c r="A122" s="21">
        <v>46097.417766203704</v>
      </c>
      <c r="B122" s="22">
        <v>46097.417766203704</v>
      </c>
      <c r="C122" s="20" t="s">
        <v>939</v>
      </c>
      <c r="D122" s="20" t="s">
        <v>940</v>
      </c>
      <c r="E122" s="207" t="s">
        <v>942</v>
      </c>
      <c r="F122" s="207" t="s">
        <v>24350</v>
      </c>
      <c r="G122" s="20" t="s">
        <v>183</v>
      </c>
      <c r="H122" s="23">
        <v>5522.23</v>
      </c>
      <c r="I122" s="21">
        <v>46082</v>
      </c>
      <c r="J122" s="21">
        <v>46097</v>
      </c>
      <c r="K122" s="20" t="s">
        <v>5123</v>
      </c>
      <c r="L122" s="20" t="s">
        <v>5107</v>
      </c>
      <c r="M122" s="20"/>
      <c r="N122" s="21">
        <v>46099.860001689813</v>
      </c>
    </row>
    <row r="123" spans="1:14" x14ac:dyDescent="0.25">
      <c r="A123" s="21">
        <v>46097.417766203704</v>
      </c>
      <c r="B123" s="22">
        <v>46097.417766203704</v>
      </c>
      <c r="C123" s="20" t="s">
        <v>253</v>
      </c>
      <c r="D123" s="20" t="s">
        <v>254</v>
      </c>
      <c r="E123" s="207" t="s">
        <v>256</v>
      </c>
      <c r="F123" s="207" t="s">
        <v>24351</v>
      </c>
      <c r="G123" s="20" t="s">
        <v>183</v>
      </c>
      <c r="H123" s="23">
        <v>346432.98</v>
      </c>
      <c r="I123" s="21">
        <v>46082</v>
      </c>
      <c r="J123" s="21">
        <v>46097</v>
      </c>
      <c r="K123" s="20" t="s">
        <v>20338</v>
      </c>
      <c r="L123" s="20" t="s">
        <v>5107</v>
      </c>
      <c r="M123" s="20"/>
      <c r="N123" s="21">
        <v>46099.860001689813</v>
      </c>
    </row>
    <row r="124" spans="1:14" x14ac:dyDescent="0.25">
      <c r="A124" s="21">
        <v>46097.417766203704</v>
      </c>
      <c r="B124" s="22">
        <v>46097.417766203704</v>
      </c>
      <c r="C124" s="20" t="s">
        <v>521</v>
      </c>
      <c r="D124" s="20" t="s">
        <v>522</v>
      </c>
      <c r="E124" s="207" t="s">
        <v>524</v>
      </c>
      <c r="F124" s="207" t="s">
        <v>24352</v>
      </c>
      <c r="G124" s="20" t="s">
        <v>183</v>
      </c>
      <c r="H124" s="23">
        <v>12886.43</v>
      </c>
      <c r="I124" s="21">
        <v>46082</v>
      </c>
      <c r="J124" s="21">
        <v>46097</v>
      </c>
      <c r="K124" s="20" t="s">
        <v>20338</v>
      </c>
      <c r="L124" s="20" t="s">
        <v>5107</v>
      </c>
      <c r="M124" s="20"/>
      <c r="N124" s="21">
        <v>46099.860001689813</v>
      </c>
    </row>
    <row r="125" spans="1:14" x14ac:dyDescent="0.25">
      <c r="A125" s="21">
        <v>46097.417766203704</v>
      </c>
      <c r="B125" s="22">
        <v>46097.417766203704</v>
      </c>
      <c r="C125" s="20" t="s">
        <v>14847</v>
      </c>
      <c r="D125" s="20" t="s">
        <v>460</v>
      </c>
      <c r="E125" s="207" t="s">
        <v>462</v>
      </c>
      <c r="F125" s="207" t="s">
        <v>24353</v>
      </c>
      <c r="G125" s="20" t="s">
        <v>183</v>
      </c>
      <c r="H125" s="23">
        <v>0</v>
      </c>
      <c r="I125" s="21">
        <v>46082</v>
      </c>
      <c r="J125" s="21">
        <v>46097</v>
      </c>
      <c r="K125" s="20" t="s">
        <v>5129</v>
      </c>
      <c r="L125" s="20" t="s">
        <v>5107</v>
      </c>
      <c r="M125" s="20"/>
      <c r="N125" s="21">
        <v>46099.860001689813</v>
      </c>
    </row>
    <row r="126" spans="1:14" x14ac:dyDescent="0.25">
      <c r="A126" s="21">
        <v>46097.417766203704</v>
      </c>
      <c r="B126" s="22">
        <v>46097.417766203704</v>
      </c>
      <c r="C126" s="20" t="s">
        <v>7063</v>
      </c>
      <c r="D126" s="20" t="s">
        <v>436</v>
      </c>
      <c r="E126" s="207" t="s">
        <v>438</v>
      </c>
      <c r="F126" s="207" t="s">
        <v>24354</v>
      </c>
      <c r="G126" s="20" t="s">
        <v>183</v>
      </c>
      <c r="H126" s="23">
        <v>0</v>
      </c>
      <c r="I126" s="21">
        <v>46082</v>
      </c>
      <c r="J126" s="21">
        <v>46097</v>
      </c>
      <c r="K126" s="20" t="s">
        <v>20338</v>
      </c>
      <c r="L126" s="20" t="s">
        <v>5107</v>
      </c>
      <c r="M126" s="20"/>
      <c r="N126" s="21">
        <v>46099.860001689813</v>
      </c>
    </row>
    <row r="127" spans="1:14" x14ac:dyDescent="0.25">
      <c r="A127" s="21">
        <v>46097.417766203704</v>
      </c>
      <c r="B127" s="22">
        <v>46097.417766203704</v>
      </c>
      <c r="C127" s="20" t="s">
        <v>422</v>
      </c>
      <c r="D127" s="20" t="s">
        <v>423</v>
      </c>
      <c r="E127" s="207" t="s">
        <v>425</v>
      </c>
      <c r="F127" s="207" t="s">
        <v>24355</v>
      </c>
      <c r="G127" s="20" t="s">
        <v>183</v>
      </c>
      <c r="H127" s="23">
        <v>48575.26</v>
      </c>
      <c r="I127" s="21">
        <v>46082</v>
      </c>
      <c r="J127" s="21">
        <v>46097</v>
      </c>
      <c r="K127" s="20" t="s">
        <v>20338</v>
      </c>
      <c r="L127" s="20" t="s">
        <v>5107</v>
      </c>
      <c r="M127" s="20"/>
      <c r="N127" s="21">
        <v>46099.860001689813</v>
      </c>
    </row>
    <row r="128" spans="1:14" x14ac:dyDescent="0.25">
      <c r="A128" s="21">
        <v>46097.417766203704</v>
      </c>
      <c r="B128" s="22">
        <v>46097.417766203704</v>
      </c>
      <c r="C128" s="20" t="s">
        <v>23974</v>
      </c>
      <c r="D128" s="20" t="s">
        <v>1299</v>
      </c>
      <c r="E128" s="207" t="s">
        <v>1301</v>
      </c>
      <c r="F128" s="207" t="s">
        <v>24356</v>
      </c>
      <c r="G128" s="20" t="s">
        <v>183</v>
      </c>
      <c r="H128" s="23">
        <v>677.32</v>
      </c>
      <c r="I128" s="21">
        <v>46082</v>
      </c>
      <c r="J128" s="21">
        <v>46097</v>
      </c>
      <c r="K128" s="20" t="s">
        <v>20338</v>
      </c>
      <c r="L128" s="20" t="s">
        <v>5107</v>
      </c>
      <c r="M128" s="20"/>
      <c r="N128" s="21">
        <v>46099.860001689813</v>
      </c>
    </row>
    <row r="129" spans="1:14" x14ac:dyDescent="0.25">
      <c r="A129" s="21">
        <v>46097.417766203704</v>
      </c>
      <c r="B129" s="22">
        <v>46097.417766203704</v>
      </c>
      <c r="C129" s="20" t="s">
        <v>331</v>
      </c>
      <c r="D129" s="20" t="s">
        <v>332</v>
      </c>
      <c r="E129" s="207" t="s">
        <v>334</v>
      </c>
      <c r="F129" s="207" t="s">
        <v>24357</v>
      </c>
      <c r="G129" s="20" t="s">
        <v>183</v>
      </c>
      <c r="H129" s="23">
        <v>11805.6</v>
      </c>
      <c r="I129" s="21">
        <v>46082</v>
      </c>
      <c r="J129" s="21">
        <v>46097</v>
      </c>
      <c r="K129" s="20" t="s">
        <v>20338</v>
      </c>
      <c r="L129" s="20" t="s">
        <v>5107</v>
      </c>
      <c r="M129" s="20"/>
      <c r="N129" s="21">
        <v>46099.860001689813</v>
      </c>
    </row>
    <row r="130" spans="1:14" x14ac:dyDescent="0.25">
      <c r="A130" s="21">
        <v>46097.193287037036</v>
      </c>
      <c r="B130" s="22">
        <v>46097.193287037036</v>
      </c>
      <c r="C130" s="20" t="s">
        <v>7746</v>
      </c>
      <c r="D130" s="20" t="s">
        <v>133</v>
      </c>
      <c r="E130" s="207" t="s">
        <v>136</v>
      </c>
      <c r="F130" s="207" t="s">
        <v>24358</v>
      </c>
      <c r="G130" s="20" t="s">
        <v>134</v>
      </c>
      <c r="H130" s="23">
        <v>1496.97</v>
      </c>
      <c r="I130" s="21">
        <v>46082</v>
      </c>
      <c r="J130" s="21">
        <v>46097</v>
      </c>
      <c r="K130" s="20" t="s">
        <v>5097</v>
      </c>
      <c r="L130" s="20" t="s">
        <v>5098</v>
      </c>
      <c r="M130" s="20"/>
      <c r="N130" s="21">
        <v>46099.860001689813</v>
      </c>
    </row>
    <row r="131" spans="1:14" x14ac:dyDescent="0.25">
      <c r="A131" s="21">
        <v>46096.987858796296</v>
      </c>
      <c r="B131" s="22">
        <v>46096.987858796296</v>
      </c>
      <c r="C131" s="20" t="s">
        <v>771</v>
      </c>
      <c r="D131" s="20" t="s">
        <v>772</v>
      </c>
      <c r="E131" s="207" t="s">
        <v>774</v>
      </c>
      <c r="F131" s="207" t="s">
        <v>24359</v>
      </c>
      <c r="G131" s="20" t="s">
        <v>183</v>
      </c>
      <c r="H131" s="23">
        <v>0</v>
      </c>
      <c r="I131" s="21">
        <v>46082</v>
      </c>
      <c r="J131" s="21">
        <v>46090</v>
      </c>
      <c r="K131" s="20" t="s">
        <v>5114</v>
      </c>
      <c r="L131" s="20" t="s">
        <v>5107</v>
      </c>
      <c r="M131" s="20"/>
      <c r="N131" s="21">
        <v>46099.860001689813</v>
      </c>
    </row>
    <row r="132" spans="1:14" x14ac:dyDescent="0.25">
      <c r="A132" s="21">
        <v>46096.987858796296</v>
      </c>
      <c r="B132" s="22">
        <v>46096.987858796296</v>
      </c>
      <c r="C132" s="20" t="s">
        <v>181</v>
      </c>
      <c r="D132" s="20" t="s">
        <v>182</v>
      </c>
      <c r="E132" s="207" t="s">
        <v>185</v>
      </c>
      <c r="F132" s="207" t="s">
        <v>24360</v>
      </c>
      <c r="G132" s="20" t="s">
        <v>183</v>
      </c>
      <c r="H132" s="23">
        <v>2936282.42</v>
      </c>
      <c r="I132" s="21">
        <v>46082</v>
      </c>
      <c r="J132" s="21">
        <v>46090</v>
      </c>
      <c r="K132" s="20" t="s">
        <v>5118</v>
      </c>
      <c r="L132" s="20" t="s">
        <v>5107</v>
      </c>
      <c r="M132" s="20"/>
      <c r="N132" s="21">
        <v>46099.860001689813</v>
      </c>
    </row>
    <row r="133" spans="1:14" x14ac:dyDescent="0.25">
      <c r="A133" s="21">
        <v>46096.987858796296</v>
      </c>
      <c r="B133" s="22">
        <v>46096.987858796296</v>
      </c>
      <c r="C133" s="20" t="s">
        <v>1190</v>
      </c>
      <c r="D133" s="20" t="s">
        <v>1191</v>
      </c>
      <c r="E133" s="207" t="s">
        <v>1193</v>
      </c>
      <c r="F133" s="207" t="s">
        <v>24361</v>
      </c>
      <c r="G133" s="20" t="s">
        <v>183</v>
      </c>
      <c r="H133" s="23">
        <v>0.78</v>
      </c>
      <c r="I133" s="21">
        <v>46082</v>
      </c>
      <c r="J133" s="21">
        <v>46090</v>
      </c>
      <c r="K133" s="20" t="s">
        <v>20338</v>
      </c>
      <c r="L133" s="20" t="s">
        <v>5107</v>
      </c>
      <c r="M133" s="20"/>
      <c r="N133" s="21">
        <v>46099.860001689813</v>
      </c>
    </row>
    <row r="134" spans="1:14" x14ac:dyDescent="0.25">
      <c r="A134" s="21">
        <v>46096.987858796296</v>
      </c>
      <c r="B134" s="22">
        <v>46096.987858796296</v>
      </c>
      <c r="C134" s="20" t="s">
        <v>1226</v>
      </c>
      <c r="D134" s="20" t="s">
        <v>1227</v>
      </c>
      <c r="E134" s="207" t="s">
        <v>1229</v>
      </c>
      <c r="F134" s="207" t="s">
        <v>24362</v>
      </c>
      <c r="G134" s="20" t="s">
        <v>183</v>
      </c>
      <c r="H134" s="23">
        <v>4748.99</v>
      </c>
      <c r="I134" s="21">
        <v>46082</v>
      </c>
      <c r="J134" s="21">
        <v>46090</v>
      </c>
      <c r="K134" s="20" t="s">
        <v>20338</v>
      </c>
      <c r="L134" s="20" t="s">
        <v>5107</v>
      </c>
      <c r="M134" s="20"/>
      <c r="N134" s="21">
        <v>46099.860001689813</v>
      </c>
    </row>
    <row r="135" spans="1:14" x14ac:dyDescent="0.25">
      <c r="A135" s="21">
        <v>46096.987858796296</v>
      </c>
      <c r="B135" s="22">
        <v>46096.987858796296</v>
      </c>
      <c r="C135" s="20" t="s">
        <v>717</v>
      </c>
      <c r="D135" s="20" t="s">
        <v>718</v>
      </c>
      <c r="E135" s="207" t="s">
        <v>720</v>
      </c>
      <c r="F135" s="207" t="s">
        <v>24363</v>
      </c>
      <c r="G135" s="20" t="s">
        <v>183</v>
      </c>
      <c r="H135" s="23">
        <v>1031.3499999999999</v>
      </c>
      <c r="I135" s="21">
        <v>46082</v>
      </c>
      <c r="J135" s="21">
        <v>46090</v>
      </c>
      <c r="K135" s="20" t="s">
        <v>20338</v>
      </c>
      <c r="L135" s="20" t="s">
        <v>5107</v>
      </c>
      <c r="M135" s="20"/>
      <c r="N135" s="21">
        <v>46099.860001689813</v>
      </c>
    </row>
    <row r="136" spans="1:14" x14ac:dyDescent="0.25">
      <c r="A136" s="21">
        <v>46096.987858796296</v>
      </c>
      <c r="B136" s="22">
        <v>46096.987858796296</v>
      </c>
      <c r="C136" s="20" t="s">
        <v>882</v>
      </c>
      <c r="D136" s="20" t="s">
        <v>883</v>
      </c>
      <c r="E136" s="207" t="s">
        <v>885</v>
      </c>
      <c r="F136" s="207" t="s">
        <v>24364</v>
      </c>
      <c r="G136" s="20" t="s">
        <v>183</v>
      </c>
      <c r="H136" s="23">
        <v>8554.0400000000009</v>
      </c>
      <c r="I136" s="21">
        <v>46082</v>
      </c>
      <c r="J136" s="21">
        <v>46090</v>
      </c>
      <c r="K136" s="20" t="s">
        <v>5123</v>
      </c>
      <c r="L136" s="20" t="s">
        <v>5107</v>
      </c>
      <c r="M136" s="20"/>
      <c r="N136" s="21">
        <v>46099.860001689813</v>
      </c>
    </row>
    <row r="137" spans="1:14" x14ac:dyDescent="0.25">
      <c r="A137" s="21">
        <v>46096.987858796296</v>
      </c>
      <c r="B137" s="22">
        <v>46096.987858796296</v>
      </c>
      <c r="C137" s="20" t="s">
        <v>193</v>
      </c>
      <c r="D137" s="20" t="s">
        <v>194</v>
      </c>
      <c r="E137" s="207" t="s">
        <v>196</v>
      </c>
      <c r="F137" s="207" t="s">
        <v>24365</v>
      </c>
      <c r="G137" s="20" t="s">
        <v>183</v>
      </c>
      <c r="H137" s="23">
        <v>4030.5</v>
      </c>
      <c r="I137" s="21">
        <v>46082</v>
      </c>
      <c r="J137" s="21">
        <v>46090</v>
      </c>
      <c r="K137" s="20" t="s">
        <v>20338</v>
      </c>
      <c r="L137" s="20" t="s">
        <v>5107</v>
      </c>
      <c r="M137" s="20"/>
      <c r="N137" s="21">
        <v>46099.860001689813</v>
      </c>
    </row>
    <row r="138" spans="1:14" x14ac:dyDescent="0.25">
      <c r="A138" s="21">
        <v>46096.987858796296</v>
      </c>
      <c r="B138" s="22">
        <v>46096.987858796296</v>
      </c>
      <c r="C138" s="20" t="s">
        <v>939</v>
      </c>
      <c r="D138" s="20" t="s">
        <v>940</v>
      </c>
      <c r="E138" s="207" t="s">
        <v>942</v>
      </c>
      <c r="F138" s="207" t="s">
        <v>24366</v>
      </c>
      <c r="G138" s="20" t="s">
        <v>183</v>
      </c>
      <c r="H138" s="23">
        <v>5522.23</v>
      </c>
      <c r="I138" s="21">
        <v>46082</v>
      </c>
      <c r="J138" s="21">
        <v>46090</v>
      </c>
      <c r="K138" s="20" t="s">
        <v>5123</v>
      </c>
      <c r="L138" s="20" t="s">
        <v>5107</v>
      </c>
      <c r="M138" s="20"/>
      <c r="N138" s="21">
        <v>46099.860001689813</v>
      </c>
    </row>
    <row r="139" spans="1:14" x14ac:dyDescent="0.25">
      <c r="A139" s="21">
        <v>46096.987858796296</v>
      </c>
      <c r="B139" s="22">
        <v>46096.987858796296</v>
      </c>
      <c r="C139" s="20" t="s">
        <v>253</v>
      </c>
      <c r="D139" s="20" t="s">
        <v>254</v>
      </c>
      <c r="E139" s="207" t="s">
        <v>256</v>
      </c>
      <c r="F139" s="207" t="s">
        <v>24367</v>
      </c>
      <c r="G139" s="20" t="s">
        <v>183</v>
      </c>
      <c r="H139" s="23">
        <v>346432.98</v>
      </c>
      <c r="I139" s="21">
        <v>46082</v>
      </c>
      <c r="J139" s="21">
        <v>46090</v>
      </c>
      <c r="K139" s="20" t="s">
        <v>20338</v>
      </c>
      <c r="L139" s="20" t="s">
        <v>5107</v>
      </c>
      <c r="M139" s="20"/>
      <c r="N139" s="21">
        <v>46099.860001689813</v>
      </c>
    </row>
    <row r="140" spans="1:14" x14ac:dyDescent="0.25">
      <c r="A140" s="21">
        <v>46096.987858796296</v>
      </c>
      <c r="B140" s="22">
        <v>46096.987858796296</v>
      </c>
      <c r="C140" s="20" t="s">
        <v>521</v>
      </c>
      <c r="D140" s="20" t="s">
        <v>522</v>
      </c>
      <c r="E140" s="207" t="s">
        <v>524</v>
      </c>
      <c r="F140" s="207" t="s">
        <v>24368</v>
      </c>
      <c r="G140" s="20" t="s">
        <v>183</v>
      </c>
      <c r="H140" s="23">
        <v>12886.43</v>
      </c>
      <c r="I140" s="21">
        <v>46082</v>
      </c>
      <c r="J140" s="21">
        <v>46090</v>
      </c>
      <c r="K140" s="20" t="s">
        <v>20338</v>
      </c>
      <c r="L140" s="20" t="s">
        <v>5107</v>
      </c>
      <c r="M140" s="20"/>
      <c r="N140" s="21">
        <v>46099.860001689813</v>
      </c>
    </row>
    <row r="141" spans="1:14" x14ac:dyDescent="0.25">
      <c r="A141" s="21">
        <v>46096.987858796296</v>
      </c>
      <c r="B141" s="22">
        <v>46096.987858796296</v>
      </c>
      <c r="C141" s="20" t="s">
        <v>14847</v>
      </c>
      <c r="D141" s="20" t="s">
        <v>460</v>
      </c>
      <c r="E141" s="207" t="s">
        <v>462</v>
      </c>
      <c r="F141" s="207" t="s">
        <v>24369</v>
      </c>
      <c r="G141" s="20" t="s">
        <v>183</v>
      </c>
      <c r="H141" s="23">
        <v>0</v>
      </c>
      <c r="I141" s="21">
        <v>46082</v>
      </c>
      <c r="J141" s="21">
        <v>46090</v>
      </c>
      <c r="K141" s="20" t="s">
        <v>5129</v>
      </c>
      <c r="L141" s="20" t="s">
        <v>5107</v>
      </c>
      <c r="M141" s="20"/>
      <c r="N141" s="21">
        <v>46099.860001689813</v>
      </c>
    </row>
    <row r="142" spans="1:14" x14ac:dyDescent="0.25">
      <c r="A142" s="21">
        <v>46096.987858796296</v>
      </c>
      <c r="B142" s="22">
        <v>46096.987858796296</v>
      </c>
      <c r="C142" s="20" t="s">
        <v>7063</v>
      </c>
      <c r="D142" s="20" t="s">
        <v>436</v>
      </c>
      <c r="E142" s="207" t="s">
        <v>438</v>
      </c>
      <c r="F142" s="207" t="s">
        <v>24370</v>
      </c>
      <c r="G142" s="20" t="s">
        <v>183</v>
      </c>
      <c r="H142" s="23">
        <v>0</v>
      </c>
      <c r="I142" s="21">
        <v>46082</v>
      </c>
      <c r="J142" s="21">
        <v>46090</v>
      </c>
      <c r="K142" s="20" t="s">
        <v>20338</v>
      </c>
      <c r="L142" s="20" t="s">
        <v>5107</v>
      </c>
      <c r="M142" s="20"/>
      <c r="N142" s="21">
        <v>46099.860001689813</v>
      </c>
    </row>
    <row r="143" spans="1:14" x14ac:dyDescent="0.25">
      <c r="A143" s="21">
        <v>46096.987858796296</v>
      </c>
      <c r="B143" s="22">
        <v>46096.987858796296</v>
      </c>
      <c r="C143" s="20" t="s">
        <v>422</v>
      </c>
      <c r="D143" s="20" t="s">
        <v>423</v>
      </c>
      <c r="E143" s="207" t="s">
        <v>425</v>
      </c>
      <c r="F143" s="207" t="s">
        <v>24371</v>
      </c>
      <c r="G143" s="20" t="s">
        <v>183</v>
      </c>
      <c r="H143" s="23">
        <v>48575.26</v>
      </c>
      <c r="I143" s="21">
        <v>46082</v>
      </c>
      <c r="J143" s="21">
        <v>46090</v>
      </c>
      <c r="K143" s="20" t="s">
        <v>20338</v>
      </c>
      <c r="L143" s="20" t="s">
        <v>5107</v>
      </c>
      <c r="M143" s="20"/>
      <c r="N143" s="21">
        <v>46099.860001689813</v>
      </c>
    </row>
    <row r="144" spans="1:14" x14ac:dyDescent="0.25">
      <c r="A144" s="21">
        <v>46096.987858796296</v>
      </c>
      <c r="B144" s="22">
        <v>46096.987858796296</v>
      </c>
      <c r="C144" s="20" t="s">
        <v>23974</v>
      </c>
      <c r="D144" s="20" t="s">
        <v>1299</v>
      </c>
      <c r="E144" s="207" t="s">
        <v>1301</v>
      </c>
      <c r="F144" s="207" t="s">
        <v>24372</v>
      </c>
      <c r="G144" s="20" t="s">
        <v>183</v>
      </c>
      <c r="H144" s="23">
        <v>677.32</v>
      </c>
      <c r="I144" s="21">
        <v>46082</v>
      </c>
      <c r="J144" s="21">
        <v>46090</v>
      </c>
      <c r="K144" s="20" t="s">
        <v>20338</v>
      </c>
      <c r="L144" s="20" t="s">
        <v>5107</v>
      </c>
      <c r="M144" s="20"/>
      <c r="N144" s="21">
        <v>46099.860001689813</v>
      </c>
    </row>
    <row r="145" spans="1:14" x14ac:dyDescent="0.25">
      <c r="A145" s="21">
        <v>46096.987858796296</v>
      </c>
      <c r="B145" s="22">
        <v>46096.987858796296</v>
      </c>
      <c r="C145" s="20" t="s">
        <v>331</v>
      </c>
      <c r="D145" s="20" t="s">
        <v>332</v>
      </c>
      <c r="E145" s="207" t="s">
        <v>334</v>
      </c>
      <c r="F145" s="207" t="s">
        <v>24373</v>
      </c>
      <c r="G145" s="20" t="s">
        <v>183</v>
      </c>
      <c r="H145" s="23">
        <v>11805.6</v>
      </c>
      <c r="I145" s="21">
        <v>46082</v>
      </c>
      <c r="J145" s="21">
        <v>46090</v>
      </c>
      <c r="K145" s="20" t="s">
        <v>20338</v>
      </c>
      <c r="L145" s="20" t="s">
        <v>5107</v>
      </c>
      <c r="M145" s="20"/>
      <c r="N145" s="21">
        <v>46099.860001689813</v>
      </c>
    </row>
    <row r="146" spans="1:14" x14ac:dyDescent="0.25">
      <c r="A146" s="21">
        <v>46096.480833333335</v>
      </c>
      <c r="B146" s="22">
        <v>46096.480833333335</v>
      </c>
      <c r="C146" s="20" t="s">
        <v>5108</v>
      </c>
      <c r="D146" s="20" t="s">
        <v>5109</v>
      </c>
      <c r="E146" s="207" t="s">
        <v>5110</v>
      </c>
      <c r="F146" s="207" t="s">
        <v>24374</v>
      </c>
      <c r="G146" s="20" t="s">
        <v>5105</v>
      </c>
      <c r="H146" s="23">
        <v>141622.48000000001</v>
      </c>
      <c r="I146" s="21">
        <v>46082</v>
      </c>
      <c r="J146" s="21">
        <v>46090</v>
      </c>
      <c r="K146" s="20" t="s">
        <v>5106</v>
      </c>
      <c r="L146" s="20" t="s">
        <v>5107</v>
      </c>
      <c r="M146" s="20"/>
      <c r="N146" s="21">
        <v>46099.860001689813</v>
      </c>
    </row>
    <row r="147" spans="1:14" x14ac:dyDescent="0.25">
      <c r="A147" s="21">
        <v>46096.480833333335</v>
      </c>
      <c r="B147" s="22">
        <v>46096.480833333335</v>
      </c>
      <c r="C147" s="20" t="s">
        <v>5101</v>
      </c>
      <c r="D147" s="20" t="s">
        <v>5102</v>
      </c>
      <c r="E147" s="207" t="s">
        <v>5103</v>
      </c>
      <c r="F147" s="207" t="s">
        <v>24375</v>
      </c>
      <c r="G147" s="20" t="s">
        <v>5105</v>
      </c>
      <c r="H147" s="23">
        <v>50634.15</v>
      </c>
      <c r="I147" s="21">
        <v>46082</v>
      </c>
      <c r="J147" s="21">
        <v>46090</v>
      </c>
      <c r="K147" s="20" t="s">
        <v>5106</v>
      </c>
      <c r="L147" s="20" t="s">
        <v>5107</v>
      </c>
      <c r="M147" s="20"/>
      <c r="N147" s="21">
        <v>46099.860001689813</v>
      </c>
    </row>
    <row r="148" spans="1:14" x14ac:dyDescent="0.25">
      <c r="A148" s="21">
        <v>46096.03402777778</v>
      </c>
      <c r="B148" s="22">
        <v>46096.03402777778</v>
      </c>
      <c r="C148" s="20" t="s">
        <v>7746</v>
      </c>
      <c r="D148" s="20" t="s">
        <v>133</v>
      </c>
      <c r="E148" s="207" t="s">
        <v>136</v>
      </c>
      <c r="F148" s="207" t="s">
        <v>24376</v>
      </c>
      <c r="G148" s="20" t="s">
        <v>134</v>
      </c>
      <c r="H148" s="23">
        <v>1470.32</v>
      </c>
      <c r="I148" s="21">
        <v>46082</v>
      </c>
      <c r="J148" s="21">
        <v>46090</v>
      </c>
      <c r="K148" s="20" t="s">
        <v>5097</v>
      </c>
      <c r="L148" s="20" t="s">
        <v>5098</v>
      </c>
      <c r="M148" s="20"/>
      <c r="N148" s="21">
        <v>46099.860001689813</v>
      </c>
    </row>
    <row r="149" spans="1:14" x14ac:dyDescent="0.25">
      <c r="A149" s="21">
        <v>46095.996979166666</v>
      </c>
      <c r="B149" s="22">
        <v>46095.996979166666</v>
      </c>
      <c r="C149" s="20" t="s">
        <v>181</v>
      </c>
      <c r="D149" s="20" t="s">
        <v>182</v>
      </c>
      <c r="E149" s="207" t="s">
        <v>185</v>
      </c>
      <c r="F149" s="207" t="s">
        <v>24377</v>
      </c>
      <c r="G149" s="20" t="s">
        <v>183</v>
      </c>
      <c r="H149" s="23">
        <v>2936282.42</v>
      </c>
      <c r="I149" s="21">
        <v>46082</v>
      </c>
      <c r="J149" s="21">
        <v>46090</v>
      </c>
      <c r="K149" s="20" t="s">
        <v>5118</v>
      </c>
      <c r="L149" s="20" t="s">
        <v>5107</v>
      </c>
      <c r="M149" s="20"/>
      <c r="N149" s="21">
        <v>46099.860001689813</v>
      </c>
    </row>
    <row r="150" spans="1:14" x14ac:dyDescent="0.25">
      <c r="A150" s="21">
        <v>46095.996979166666</v>
      </c>
      <c r="B150" s="22">
        <v>46095.996979166666</v>
      </c>
      <c r="C150" s="20" t="s">
        <v>882</v>
      </c>
      <c r="D150" s="20" t="s">
        <v>883</v>
      </c>
      <c r="E150" s="207" t="s">
        <v>885</v>
      </c>
      <c r="F150" s="207" t="s">
        <v>24378</v>
      </c>
      <c r="G150" s="20" t="s">
        <v>183</v>
      </c>
      <c r="H150" s="23">
        <v>8554.0400000000009</v>
      </c>
      <c r="I150" s="21">
        <v>46082</v>
      </c>
      <c r="J150" s="21">
        <v>46090</v>
      </c>
      <c r="K150" s="20" t="s">
        <v>5123</v>
      </c>
      <c r="L150" s="20" t="s">
        <v>5107</v>
      </c>
      <c r="M150" s="20"/>
      <c r="N150" s="21">
        <v>46099.860001689813</v>
      </c>
    </row>
    <row r="151" spans="1:14" x14ac:dyDescent="0.25">
      <c r="A151" s="21">
        <v>46095.996979166666</v>
      </c>
      <c r="B151" s="22">
        <v>46095.996979166666</v>
      </c>
      <c r="C151" s="20" t="s">
        <v>939</v>
      </c>
      <c r="D151" s="20" t="s">
        <v>940</v>
      </c>
      <c r="E151" s="207" t="s">
        <v>942</v>
      </c>
      <c r="F151" s="207" t="s">
        <v>24379</v>
      </c>
      <c r="G151" s="20" t="s">
        <v>183</v>
      </c>
      <c r="H151" s="23">
        <v>5522.23</v>
      </c>
      <c r="I151" s="21">
        <v>46082</v>
      </c>
      <c r="J151" s="21">
        <v>46090</v>
      </c>
      <c r="K151" s="20" t="s">
        <v>5123</v>
      </c>
      <c r="L151" s="20" t="s">
        <v>5107</v>
      </c>
      <c r="M151" s="20"/>
      <c r="N151" s="21">
        <v>46099.860001689813</v>
      </c>
    </row>
    <row r="152" spans="1:14" x14ac:dyDescent="0.25">
      <c r="A152" s="21">
        <v>46095.996979166666</v>
      </c>
      <c r="B152" s="22">
        <v>46095.996979166666</v>
      </c>
      <c r="C152" s="20" t="s">
        <v>253</v>
      </c>
      <c r="D152" s="20" t="s">
        <v>254</v>
      </c>
      <c r="E152" s="207" t="s">
        <v>256</v>
      </c>
      <c r="F152" s="207" t="s">
        <v>24380</v>
      </c>
      <c r="G152" s="20" t="s">
        <v>183</v>
      </c>
      <c r="H152" s="23">
        <v>346432.98</v>
      </c>
      <c r="I152" s="21">
        <v>46082</v>
      </c>
      <c r="J152" s="21">
        <v>46090</v>
      </c>
      <c r="K152" s="20" t="s">
        <v>20338</v>
      </c>
      <c r="L152" s="20" t="s">
        <v>5107</v>
      </c>
      <c r="M152" s="20"/>
      <c r="N152" s="21">
        <v>46099.860001689813</v>
      </c>
    </row>
    <row r="153" spans="1:14" x14ac:dyDescent="0.25">
      <c r="A153" s="21">
        <v>46095.996979166666</v>
      </c>
      <c r="B153" s="22">
        <v>46095.996979166666</v>
      </c>
      <c r="C153" s="20" t="s">
        <v>422</v>
      </c>
      <c r="D153" s="20" t="s">
        <v>423</v>
      </c>
      <c r="E153" s="207" t="s">
        <v>425</v>
      </c>
      <c r="F153" s="207" t="s">
        <v>24381</v>
      </c>
      <c r="G153" s="20" t="s">
        <v>183</v>
      </c>
      <c r="H153" s="23">
        <v>48575.26</v>
      </c>
      <c r="I153" s="21">
        <v>46082</v>
      </c>
      <c r="J153" s="21">
        <v>46090</v>
      </c>
      <c r="K153" s="20" t="s">
        <v>20338</v>
      </c>
      <c r="L153" s="20" t="s">
        <v>5107</v>
      </c>
      <c r="M153" s="20"/>
      <c r="N153" s="21">
        <v>46099.860001689813</v>
      </c>
    </row>
    <row r="154" spans="1:14" x14ac:dyDescent="0.25">
      <c r="A154" s="21">
        <v>46095.395277777774</v>
      </c>
      <c r="B154" s="22">
        <v>46095.395277777774</v>
      </c>
      <c r="C154" s="20" t="s">
        <v>5108</v>
      </c>
      <c r="D154" s="20" t="s">
        <v>5109</v>
      </c>
      <c r="E154" s="207" t="s">
        <v>5110</v>
      </c>
      <c r="F154" s="207" t="s">
        <v>24382</v>
      </c>
      <c r="G154" s="20" t="s">
        <v>5105</v>
      </c>
      <c r="H154" s="23">
        <v>141622.48000000001</v>
      </c>
      <c r="I154" s="21">
        <v>46082</v>
      </c>
      <c r="J154" s="21">
        <v>46090</v>
      </c>
      <c r="K154" s="20" t="s">
        <v>5106</v>
      </c>
      <c r="L154" s="20" t="s">
        <v>5107</v>
      </c>
      <c r="M154" s="20"/>
      <c r="N154" s="21">
        <v>46099.860001689813</v>
      </c>
    </row>
    <row r="155" spans="1:14" x14ac:dyDescent="0.25">
      <c r="A155" s="21">
        <v>46095.395277777774</v>
      </c>
      <c r="B155" s="22">
        <v>46095.395277777774</v>
      </c>
      <c r="C155" s="20" t="s">
        <v>5101</v>
      </c>
      <c r="D155" s="20" t="s">
        <v>5102</v>
      </c>
      <c r="E155" s="207" t="s">
        <v>5103</v>
      </c>
      <c r="F155" s="207" t="s">
        <v>24383</v>
      </c>
      <c r="G155" s="20" t="s">
        <v>5105</v>
      </c>
      <c r="H155" s="23">
        <v>50634.15</v>
      </c>
      <c r="I155" s="21">
        <v>46082</v>
      </c>
      <c r="J155" s="21">
        <v>46090</v>
      </c>
      <c r="K155" s="20" t="s">
        <v>5106</v>
      </c>
      <c r="L155" s="20" t="s">
        <v>5107</v>
      </c>
      <c r="M155" s="20"/>
      <c r="N155" s="21">
        <v>46099.860001689813</v>
      </c>
    </row>
    <row r="156" spans="1:14" x14ac:dyDescent="0.25">
      <c r="A156" s="21">
        <v>46095.071203703701</v>
      </c>
      <c r="B156" s="22">
        <v>46095.071203703701</v>
      </c>
      <c r="C156" s="20" t="s">
        <v>771</v>
      </c>
      <c r="D156" s="20" t="s">
        <v>772</v>
      </c>
      <c r="E156" s="207" t="s">
        <v>774</v>
      </c>
      <c r="F156" s="207" t="s">
        <v>24384</v>
      </c>
      <c r="G156" s="20" t="s">
        <v>183</v>
      </c>
      <c r="H156" s="23">
        <v>0</v>
      </c>
      <c r="I156" s="21">
        <v>46082</v>
      </c>
      <c r="J156" s="21">
        <v>46090</v>
      </c>
      <c r="K156" s="20" t="s">
        <v>5114</v>
      </c>
      <c r="L156" s="20" t="s">
        <v>5107</v>
      </c>
      <c r="M156" s="20"/>
      <c r="N156" s="21">
        <v>46099.860001689813</v>
      </c>
    </row>
    <row r="157" spans="1:14" x14ac:dyDescent="0.25">
      <c r="A157" s="21">
        <v>46095.071203703701</v>
      </c>
      <c r="B157" s="22">
        <v>46095.071203703701</v>
      </c>
      <c r="C157" s="20" t="s">
        <v>181</v>
      </c>
      <c r="D157" s="20" t="s">
        <v>182</v>
      </c>
      <c r="E157" s="207" t="s">
        <v>185</v>
      </c>
      <c r="F157" s="207" t="s">
        <v>24385</v>
      </c>
      <c r="G157" s="20" t="s">
        <v>183</v>
      </c>
      <c r="H157" s="23">
        <v>2953078.37</v>
      </c>
      <c r="I157" s="21">
        <v>46082</v>
      </c>
      <c r="J157" s="21">
        <v>46090</v>
      </c>
      <c r="K157" s="20" t="s">
        <v>5118</v>
      </c>
      <c r="L157" s="20" t="s">
        <v>5107</v>
      </c>
      <c r="M157" s="20"/>
      <c r="N157" s="21">
        <v>46099.860001689813</v>
      </c>
    </row>
    <row r="158" spans="1:14" x14ac:dyDescent="0.25">
      <c r="A158" s="21">
        <v>46095.071203703701</v>
      </c>
      <c r="B158" s="22">
        <v>46095.071203703701</v>
      </c>
      <c r="C158" s="20" t="s">
        <v>1190</v>
      </c>
      <c r="D158" s="20" t="s">
        <v>1191</v>
      </c>
      <c r="E158" s="207" t="s">
        <v>1193</v>
      </c>
      <c r="F158" s="207" t="s">
        <v>24386</v>
      </c>
      <c r="G158" s="20" t="s">
        <v>183</v>
      </c>
      <c r="H158" s="23">
        <v>0.78</v>
      </c>
      <c r="I158" s="21">
        <v>46082</v>
      </c>
      <c r="J158" s="21">
        <v>46090</v>
      </c>
      <c r="K158" s="20" t="s">
        <v>20338</v>
      </c>
      <c r="L158" s="20" t="s">
        <v>5107</v>
      </c>
      <c r="M158" s="20"/>
      <c r="N158" s="21">
        <v>46099.860001689813</v>
      </c>
    </row>
    <row r="159" spans="1:14" x14ac:dyDescent="0.25">
      <c r="A159" s="21">
        <v>46095.071203703701</v>
      </c>
      <c r="B159" s="22">
        <v>46095.071203703701</v>
      </c>
      <c r="C159" s="20" t="s">
        <v>1226</v>
      </c>
      <c r="D159" s="20" t="s">
        <v>1227</v>
      </c>
      <c r="E159" s="207" t="s">
        <v>1229</v>
      </c>
      <c r="F159" s="207" t="s">
        <v>24387</v>
      </c>
      <c r="G159" s="20" t="s">
        <v>183</v>
      </c>
      <c r="H159" s="23">
        <v>4748.99</v>
      </c>
      <c r="I159" s="21">
        <v>46082</v>
      </c>
      <c r="J159" s="21">
        <v>46090</v>
      </c>
      <c r="K159" s="20" t="s">
        <v>20338</v>
      </c>
      <c r="L159" s="20" t="s">
        <v>5107</v>
      </c>
      <c r="M159" s="20"/>
      <c r="N159" s="21">
        <v>46099.860001689813</v>
      </c>
    </row>
    <row r="160" spans="1:14" x14ac:dyDescent="0.25">
      <c r="A160" s="21">
        <v>46095.071203703701</v>
      </c>
      <c r="B160" s="22">
        <v>46095.071203703701</v>
      </c>
      <c r="C160" s="20" t="s">
        <v>717</v>
      </c>
      <c r="D160" s="20" t="s">
        <v>718</v>
      </c>
      <c r="E160" s="207" t="s">
        <v>720</v>
      </c>
      <c r="F160" s="207" t="s">
        <v>24388</v>
      </c>
      <c r="G160" s="20" t="s">
        <v>183</v>
      </c>
      <c r="H160" s="23">
        <v>1031.3499999999999</v>
      </c>
      <c r="I160" s="21">
        <v>46082</v>
      </c>
      <c r="J160" s="21">
        <v>46090</v>
      </c>
      <c r="K160" s="20" t="s">
        <v>20338</v>
      </c>
      <c r="L160" s="20" t="s">
        <v>5107</v>
      </c>
      <c r="M160" s="20"/>
      <c r="N160" s="21">
        <v>46099.860001689813</v>
      </c>
    </row>
    <row r="161" spans="1:14" x14ac:dyDescent="0.25">
      <c r="A161" s="21">
        <v>46095.071203703701</v>
      </c>
      <c r="B161" s="22">
        <v>46095.071203703701</v>
      </c>
      <c r="C161" s="20" t="s">
        <v>882</v>
      </c>
      <c r="D161" s="20" t="s">
        <v>883</v>
      </c>
      <c r="E161" s="207" t="s">
        <v>885</v>
      </c>
      <c r="F161" s="207" t="s">
        <v>24389</v>
      </c>
      <c r="G161" s="20" t="s">
        <v>183</v>
      </c>
      <c r="H161" s="23">
        <v>8597.4699999999993</v>
      </c>
      <c r="I161" s="21">
        <v>46082</v>
      </c>
      <c r="J161" s="21">
        <v>46090</v>
      </c>
      <c r="K161" s="20" t="s">
        <v>5123</v>
      </c>
      <c r="L161" s="20" t="s">
        <v>5107</v>
      </c>
      <c r="M161" s="20"/>
      <c r="N161" s="21">
        <v>46099.860001689813</v>
      </c>
    </row>
    <row r="162" spans="1:14" x14ac:dyDescent="0.25">
      <c r="A162" s="21">
        <v>46095.071203703701</v>
      </c>
      <c r="B162" s="22">
        <v>46095.071203703701</v>
      </c>
      <c r="C162" s="20" t="s">
        <v>193</v>
      </c>
      <c r="D162" s="20" t="s">
        <v>194</v>
      </c>
      <c r="E162" s="207" t="s">
        <v>196</v>
      </c>
      <c r="F162" s="207" t="s">
        <v>24390</v>
      </c>
      <c r="G162" s="20" t="s">
        <v>183</v>
      </c>
      <c r="H162" s="23">
        <v>4030.5</v>
      </c>
      <c r="I162" s="21">
        <v>46082</v>
      </c>
      <c r="J162" s="21">
        <v>46090</v>
      </c>
      <c r="K162" s="20" t="s">
        <v>20338</v>
      </c>
      <c r="L162" s="20" t="s">
        <v>5107</v>
      </c>
      <c r="M162" s="20"/>
      <c r="N162" s="21">
        <v>46099.860001689813</v>
      </c>
    </row>
    <row r="163" spans="1:14" x14ac:dyDescent="0.25">
      <c r="A163" s="21">
        <v>46095.071203703701</v>
      </c>
      <c r="B163" s="22">
        <v>46095.071203703701</v>
      </c>
      <c r="C163" s="20" t="s">
        <v>939</v>
      </c>
      <c r="D163" s="20" t="s">
        <v>940</v>
      </c>
      <c r="E163" s="207" t="s">
        <v>942</v>
      </c>
      <c r="F163" s="207" t="s">
        <v>24391</v>
      </c>
      <c r="G163" s="20" t="s">
        <v>183</v>
      </c>
      <c r="H163" s="23">
        <v>5549.22</v>
      </c>
      <c r="I163" s="21">
        <v>46082</v>
      </c>
      <c r="J163" s="21">
        <v>46090</v>
      </c>
      <c r="K163" s="20" t="s">
        <v>5123</v>
      </c>
      <c r="L163" s="20" t="s">
        <v>5107</v>
      </c>
      <c r="M163" s="20"/>
      <c r="N163" s="21">
        <v>46099.860001689813</v>
      </c>
    </row>
    <row r="164" spans="1:14" x14ac:dyDescent="0.25">
      <c r="A164" s="21">
        <v>46095.071203703701</v>
      </c>
      <c r="B164" s="22">
        <v>46095.071203703701</v>
      </c>
      <c r="C164" s="20" t="s">
        <v>253</v>
      </c>
      <c r="D164" s="20" t="s">
        <v>254</v>
      </c>
      <c r="E164" s="207" t="s">
        <v>256</v>
      </c>
      <c r="F164" s="207" t="s">
        <v>24392</v>
      </c>
      <c r="G164" s="20" t="s">
        <v>183</v>
      </c>
      <c r="H164" s="23">
        <v>346329.61</v>
      </c>
      <c r="I164" s="21">
        <v>46082</v>
      </c>
      <c r="J164" s="21">
        <v>46090</v>
      </c>
      <c r="K164" s="20" t="s">
        <v>20338</v>
      </c>
      <c r="L164" s="20" t="s">
        <v>5107</v>
      </c>
      <c r="M164" s="20"/>
      <c r="N164" s="21">
        <v>46099.860001689813</v>
      </c>
    </row>
    <row r="165" spans="1:14" x14ac:dyDescent="0.25">
      <c r="A165" s="21">
        <v>46095.071203703701</v>
      </c>
      <c r="B165" s="22">
        <v>46095.071203703701</v>
      </c>
      <c r="C165" s="20" t="s">
        <v>521</v>
      </c>
      <c r="D165" s="20" t="s">
        <v>522</v>
      </c>
      <c r="E165" s="207" t="s">
        <v>524</v>
      </c>
      <c r="F165" s="207" t="s">
        <v>24393</v>
      </c>
      <c r="G165" s="20" t="s">
        <v>183</v>
      </c>
      <c r="H165" s="23">
        <v>12886.43</v>
      </c>
      <c r="I165" s="21">
        <v>46082</v>
      </c>
      <c r="J165" s="21">
        <v>46090</v>
      </c>
      <c r="K165" s="20" t="s">
        <v>20338</v>
      </c>
      <c r="L165" s="20" t="s">
        <v>5107</v>
      </c>
      <c r="M165" s="20"/>
      <c r="N165" s="21">
        <v>46099.860001689813</v>
      </c>
    </row>
    <row r="166" spans="1:14" x14ac:dyDescent="0.25">
      <c r="A166" s="21">
        <v>46095.071203703701</v>
      </c>
      <c r="B166" s="22">
        <v>46095.071203703701</v>
      </c>
      <c r="C166" s="20" t="s">
        <v>14847</v>
      </c>
      <c r="D166" s="20" t="s">
        <v>460</v>
      </c>
      <c r="E166" s="207" t="s">
        <v>462</v>
      </c>
      <c r="F166" s="207" t="s">
        <v>24394</v>
      </c>
      <c r="G166" s="20" t="s">
        <v>183</v>
      </c>
      <c r="H166" s="23">
        <v>0</v>
      </c>
      <c r="I166" s="21">
        <v>46082</v>
      </c>
      <c r="J166" s="21">
        <v>46090</v>
      </c>
      <c r="K166" s="20" t="s">
        <v>5129</v>
      </c>
      <c r="L166" s="20" t="s">
        <v>5107</v>
      </c>
      <c r="M166" s="20"/>
      <c r="N166" s="21">
        <v>46099.860001689813</v>
      </c>
    </row>
    <row r="167" spans="1:14" x14ac:dyDescent="0.25">
      <c r="A167" s="21">
        <v>46095.071203703701</v>
      </c>
      <c r="B167" s="22">
        <v>46095.071203703701</v>
      </c>
      <c r="C167" s="20" t="s">
        <v>7063</v>
      </c>
      <c r="D167" s="20" t="s">
        <v>436</v>
      </c>
      <c r="E167" s="207" t="s">
        <v>438</v>
      </c>
      <c r="F167" s="207" t="s">
        <v>24395</v>
      </c>
      <c r="G167" s="20" t="s">
        <v>183</v>
      </c>
      <c r="H167" s="23">
        <v>0</v>
      </c>
      <c r="I167" s="21">
        <v>46082</v>
      </c>
      <c r="J167" s="21">
        <v>46090</v>
      </c>
      <c r="K167" s="20" t="s">
        <v>20338</v>
      </c>
      <c r="L167" s="20" t="s">
        <v>5107</v>
      </c>
      <c r="M167" s="20"/>
      <c r="N167" s="21">
        <v>46099.860001689813</v>
      </c>
    </row>
    <row r="168" spans="1:14" x14ac:dyDescent="0.25">
      <c r="A168" s="21">
        <v>46095.071203703701</v>
      </c>
      <c r="B168" s="22">
        <v>46095.071203703701</v>
      </c>
      <c r="C168" s="20" t="s">
        <v>422</v>
      </c>
      <c r="D168" s="20" t="s">
        <v>423</v>
      </c>
      <c r="E168" s="207" t="s">
        <v>425</v>
      </c>
      <c r="F168" s="207" t="s">
        <v>24396</v>
      </c>
      <c r="G168" s="20" t="s">
        <v>183</v>
      </c>
      <c r="H168" s="23">
        <v>35284.03</v>
      </c>
      <c r="I168" s="21">
        <v>46082</v>
      </c>
      <c r="J168" s="21">
        <v>46090</v>
      </c>
      <c r="K168" s="20" t="s">
        <v>20338</v>
      </c>
      <c r="L168" s="20" t="s">
        <v>5107</v>
      </c>
      <c r="M168" s="20"/>
      <c r="N168" s="21">
        <v>46099.860001689813</v>
      </c>
    </row>
    <row r="169" spans="1:14" x14ac:dyDescent="0.25">
      <c r="A169" s="21">
        <v>46095.071203703701</v>
      </c>
      <c r="B169" s="22">
        <v>46095.071203703701</v>
      </c>
      <c r="C169" s="20" t="s">
        <v>23974</v>
      </c>
      <c r="D169" s="20" t="s">
        <v>1299</v>
      </c>
      <c r="E169" s="207" t="s">
        <v>1301</v>
      </c>
      <c r="F169" s="207" t="s">
        <v>24397</v>
      </c>
      <c r="G169" s="20" t="s">
        <v>183</v>
      </c>
      <c r="H169" s="23">
        <v>677.32</v>
      </c>
      <c r="I169" s="21">
        <v>46082</v>
      </c>
      <c r="J169" s="21">
        <v>46090</v>
      </c>
      <c r="K169" s="20" t="s">
        <v>20338</v>
      </c>
      <c r="L169" s="20" t="s">
        <v>5107</v>
      </c>
      <c r="M169" s="20"/>
      <c r="N169" s="21">
        <v>46099.860001689813</v>
      </c>
    </row>
    <row r="170" spans="1:14" x14ac:dyDescent="0.25">
      <c r="A170" s="21">
        <v>46095.071203703701</v>
      </c>
      <c r="B170" s="22">
        <v>46095.071203703701</v>
      </c>
      <c r="C170" s="20" t="s">
        <v>331</v>
      </c>
      <c r="D170" s="20" t="s">
        <v>332</v>
      </c>
      <c r="E170" s="207" t="s">
        <v>334</v>
      </c>
      <c r="F170" s="207" t="s">
        <v>24398</v>
      </c>
      <c r="G170" s="20" t="s">
        <v>183</v>
      </c>
      <c r="H170" s="23">
        <v>11805.6</v>
      </c>
      <c r="I170" s="21">
        <v>46082</v>
      </c>
      <c r="J170" s="21">
        <v>46090</v>
      </c>
      <c r="K170" s="20" t="s">
        <v>20338</v>
      </c>
      <c r="L170" s="20" t="s">
        <v>5107</v>
      </c>
      <c r="M170" s="20"/>
      <c r="N170" s="21">
        <v>46099.860001689813</v>
      </c>
    </row>
    <row r="171" spans="1:14" x14ac:dyDescent="0.25">
      <c r="A171" s="21">
        <v>46094.169976851852</v>
      </c>
      <c r="B171" s="22">
        <v>46094.169976851852</v>
      </c>
      <c r="C171" s="20" t="s">
        <v>5108</v>
      </c>
      <c r="D171" s="20" t="s">
        <v>5109</v>
      </c>
      <c r="E171" s="207" t="s">
        <v>5110</v>
      </c>
      <c r="F171" s="207" t="s">
        <v>24399</v>
      </c>
      <c r="G171" s="20" t="s">
        <v>5105</v>
      </c>
      <c r="H171" s="23">
        <v>142443.48000000001</v>
      </c>
      <c r="I171" s="21">
        <v>46082</v>
      </c>
      <c r="J171" s="21">
        <v>46090</v>
      </c>
      <c r="K171" s="20" t="s">
        <v>5106</v>
      </c>
      <c r="L171" s="20" t="s">
        <v>5107</v>
      </c>
      <c r="M171" s="20"/>
      <c r="N171" s="21">
        <v>46099.860001689813</v>
      </c>
    </row>
    <row r="172" spans="1:14" x14ac:dyDescent="0.25">
      <c r="A172" s="21">
        <v>46094.169976851852</v>
      </c>
      <c r="B172" s="22">
        <v>46094.169976851852</v>
      </c>
      <c r="C172" s="20" t="s">
        <v>5101</v>
      </c>
      <c r="D172" s="20" t="s">
        <v>5102</v>
      </c>
      <c r="E172" s="207" t="s">
        <v>5103</v>
      </c>
      <c r="F172" s="207" t="s">
        <v>24400</v>
      </c>
      <c r="G172" s="20" t="s">
        <v>5105</v>
      </c>
      <c r="H172" s="23">
        <v>50877.13</v>
      </c>
      <c r="I172" s="21">
        <v>46082</v>
      </c>
      <c r="J172" s="21">
        <v>46090</v>
      </c>
      <c r="K172" s="20" t="s">
        <v>5106</v>
      </c>
      <c r="L172" s="20" t="s">
        <v>5107</v>
      </c>
      <c r="M172" s="20"/>
      <c r="N172" s="21">
        <v>46099.860001689813</v>
      </c>
    </row>
    <row r="173" spans="1:14" x14ac:dyDescent="0.25">
      <c r="A173" s="21">
        <v>46094.087337962963</v>
      </c>
      <c r="B173" s="22">
        <v>46094.087337962963</v>
      </c>
      <c r="C173" s="20" t="s">
        <v>7746</v>
      </c>
      <c r="D173" s="20" t="s">
        <v>133</v>
      </c>
      <c r="E173" s="207" t="s">
        <v>136</v>
      </c>
      <c r="F173" s="207" t="s">
        <v>24401</v>
      </c>
      <c r="G173" s="20" t="s">
        <v>134</v>
      </c>
      <c r="H173" s="23">
        <v>1470.32</v>
      </c>
      <c r="I173" s="21">
        <v>46082</v>
      </c>
      <c r="J173" s="21">
        <v>46090</v>
      </c>
      <c r="K173" s="20" t="s">
        <v>5097</v>
      </c>
      <c r="L173" s="20" t="s">
        <v>5098</v>
      </c>
      <c r="M173" s="20"/>
      <c r="N173" s="21">
        <v>46099.860001689813</v>
      </c>
    </row>
    <row r="174" spans="1:14" x14ac:dyDescent="0.25">
      <c r="A174" s="21">
        <v>46094.066631944443</v>
      </c>
      <c r="B174" s="22">
        <v>46094.066631944443</v>
      </c>
      <c r="C174" s="20" t="s">
        <v>771</v>
      </c>
      <c r="D174" s="20" t="s">
        <v>772</v>
      </c>
      <c r="E174" s="207" t="s">
        <v>774</v>
      </c>
      <c r="F174" s="207" t="s">
        <v>24402</v>
      </c>
      <c r="G174" s="20" t="s">
        <v>183</v>
      </c>
      <c r="H174" s="23">
        <v>0</v>
      </c>
      <c r="I174" s="21">
        <v>46082</v>
      </c>
      <c r="J174" s="21">
        <v>46090</v>
      </c>
      <c r="K174" s="20" t="s">
        <v>5114</v>
      </c>
      <c r="L174" s="20" t="s">
        <v>5107</v>
      </c>
      <c r="M174" s="20"/>
      <c r="N174" s="21">
        <v>46099.860001689813</v>
      </c>
    </row>
    <row r="175" spans="1:14" x14ac:dyDescent="0.25">
      <c r="A175" s="21">
        <v>46094.066631944443</v>
      </c>
      <c r="B175" s="22">
        <v>46094.066631944443</v>
      </c>
      <c r="C175" s="20" t="s">
        <v>181</v>
      </c>
      <c r="D175" s="20" t="s">
        <v>182</v>
      </c>
      <c r="E175" s="207" t="s">
        <v>185</v>
      </c>
      <c r="F175" s="207" t="s">
        <v>24403</v>
      </c>
      <c r="G175" s="20" t="s">
        <v>183</v>
      </c>
      <c r="H175" s="23">
        <v>2989395.65</v>
      </c>
      <c r="I175" s="21">
        <v>46082</v>
      </c>
      <c r="J175" s="21">
        <v>46090</v>
      </c>
      <c r="K175" s="20" t="s">
        <v>5118</v>
      </c>
      <c r="L175" s="20" t="s">
        <v>5107</v>
      </c>
      <c r="M175" s="20"/>
      <c r="N175" s="21">
        <v>46099.860001689813</v>
      </c>
    </row>
    <row r="176" spans="1:14" x14ac:dyDescent="0.25">
      <c r="A176" s="21">
        <v>46094.066631944443</v>
      </c>
      <c r="B176" s="22">
        <v>46094.066631944443</v>
      </c>
      <c r="C176" s="20" t="s">
        <v>1190</v>
      </c>
      <c r="D176" s="20" t="s">
        <v>1191</v>
      </c>
      <c r="E176" s="207" t="s">
        <v>1193</v>
      </c>
      <c r="F176" s="207" t="s">
        <v>24404</v>
      </c>
      <c r="G176" s="20" t="s">
        <v>183</v>
      </c>
      <c r="H176" s="23">
        <v>0.78</v>
      </c>
      <c r="I176" s="21">
        <v>46082</v>
      </c>
      <c r="J176" s="21">
        <v>46090</v>
      </c>
      <c r="K176" s="20" t="s">
        <v>20338</v>
      </c>
      <c r="L176" s="20" t="s">
        <v>5107</v>
      </c>
      <c r="M176" s="20"/>
      <c r="N176" s="21">
        <v>46099.860001689813</v>
      </c>
    </row>
    <row r="177" spans="1:14" x14ac:dyDescent="0.25">
      <c r="A177" s="21">
        <v>46094.066631944443</v>
      </c>
      <c r="B177" s="22">
        <v>46094.066631944443</v>
      </c>
      <c r="C177" s="20" t="s">
        <v>1226</v>
      </c>
      <c r="D177" s="20" t="s">
        <v>1227</v>
      </c>
      <c r="E177" s="207" t="s">
        <v>1229</v>
      </c>
      <c r="F177" s="207" t="s">
        <v>24405</v>
      </c>
      <c r="G177" s="20" t="s">
        <v>183</v>
      </c>
      <c r="H177" s="23">
        <v>4748.99</v>
      </c>
      <c r="I177" s="21">
        <v>46082</v>
      </c>
      <c r="J177" s="21">
        <v>46090</v>
      </c>
      <c r="K177" s="20" t="s">
        <v>20338</v>
      </c>
      <c r="L177" s="20" t="s">
        <v>5107</v>
      </c>
      <c r="M177" s="20"/>
      <c r="N177" s="21">
        <v>46099.860001689813</v>
      </c>
    </row>
    <row r="178" spans="1:14" x14ac:dyDescent="0.25">
      <c r="A178" s="21">
        <v>46094.066631944443</v>
      </c>
      <c r="B178" s="22">
        <v>46094.066631944443</v>
      </c>
      <c r="C178" s="20" t="s">
        <v>717</v>
      </c>
      <c r="D178" s="20" t="s">
        <v>718</v>
      </c>
      <c r="E178" s="207" t="s">
        <v>720</v>
      </c>
      <c r="F178" s="207" t="s">
        <v>24406</v>
      </c>
      <c r="G178" s="20" t="s">
        <v>183</v>
      </c>
      <c r="H178" s="23">
        <v>1031.3499999999999</v>
      </c>
      <c r="I178" s="21">
        <v>46082</v>
      </c>
      <c r="J178" s="21">
        <v>46090</v>
      </c>
      <c r="K178" s="20" t="s">
        <v>20338</v>
      </c>
      <c r="L178" s="20" t="s">
        <v>5107</v>
      </c>
      <c r="M178" s="20"/>
      <c r="N178" s="21">
        <v>46099.860001689813</v>
      </c>
    </row>
    <row r="179" spans="1:14" x14ac:dyDescent="0.25">
      <c r="A179" s="21">
        <v>46094.066631944443</v>
      </c>
      <c r="B179" s="22">
        <v>46094.066631944443</v>
      </c>
      <c r="C179" s="20" t="s">
        <v>882</v>
      </c>
      <c r="D179" s="20" t="s">
        <v>883</v>
      </c>
      <c r="E179" s="207" t="s">
        <v>885</v>
      </c>
      <c r="F179" s="207" t="s">
        <v>24407</v>
      </c>
      <c r="G179" s="20" t="s">
        <v>183</v>
      </c>
      <c r="H179" s="23">
        <v>8721.84</v>
      </c>
      <c r="I179" s="21">
        <v>46082</v>
      </c>
      <c r="J179" s="21">
        <v>46090</v>
      </c>
      <c r="K179" s="20" t="s">
        <v>5123</v>
      </c>
      <c r="L179" s="20" t="s">
        <v>5107</v>
      </c>
      <c r="M179" s="20"/>
      <c r="N179" s="21">
        <v>46099.860001689813</v>
      </c>
    </row>
    <row r="180" spans="1:14" x14ac:dyDescent="0.25">
      <c r="A180" s="21">
        <v>46094.066631944443</v>
      </c>
      <c r="B180" s="22">
        <v>46094.066631944443</v>
      </c>
      <c r="C180" s="20" t="s">
        <v>193</v>
      </c>
      <c r="D180" s="20" t="s">
        <v>194</v>
      </c>
      <c r="E180" s="207" t="s">
        <v>196</v>
      </c>
      <c r="F180" s="207" t="s">
        <v>24408</v>
      </c>
      <c r="G180" s="20" t="s">
        <v>183</v>
      </c>
      <c r="H180" s="23">
        <v>3998</v>
      </c>
      <c r="I180" s="21">
        <v>46082</v>
      </c>
      <c r="J180" s="21">
        <v>46090</v>
      </c>
      <c r="K180" s="20" t="s">
        <v>20338</v>
      </c>
      <c r="L180" s="20" t="s">
        <v>5107</v>
      </c>
      <c r="M180" s="20"/>
      <c r="N180" s="21">
        <v>46099.860001689813</v>
      </c>
    </row>
    <row r="181" spans="1:14" x14ac:dyDescent="0.25">
      <c r="A181" s="21">
        <v>46094.066631944443</v>
      </c>
      <c r="B181" s="22">
        <v>46094.066631944443</v>
      </c>
      <c r="C181" s="20" t="s">
        <v>939</v>
      </c>
      <c r="D181" s="20" t="s">
        <v>940</v>
      </c>
      <c r="E181" s="207" t="s">
        <v>942</v>
      </c>
      <c r="F181" s="207" t="s">
        <v>24409</v>
      </c>
      <c r="G181" s="20" t="s">
        <v>183</v>
      </c>
      <c r="H181" s="23">
        <v>5626.47</v>
      </c>
      <c r="I181" s="21">
        <v>46082</v>
      </c>
      <c r="J181" s="21">
        <v>46090</v>
      </c>
      <c r="K181" s="20" t="s">
        <v>5123</v>
      </c>
      <c r="L181" s="20" t="s">
        <v>5107</v>
      </c>
      <c r="M181" s="20"/>
      <c r="N181" s="21">
        <v>46099.860001689813</v>
      </c>
    </row>
    <row r="182" spans="1:14" x14ac:dyDescent="0.25">
      <c r="A182" s="21">
        <v>46094.066631944443</v>
      </c>
      <c r="B182" s="22">
        <v>46094.066631944443</v>
      </c>
      <c r="C182" s="20" t="s">
        <v>253</v>
      </c>
      <c r="D182" s="20" t="s">
        <v>254</v>
      </c>
      <c r="E182" s="207" t="s">
        <v>256</v>
      </c>
      <c r="F182" s="207" t="s">
        <v>24410</v>
      </c>
      <c r="G182" s="20" t="s">
        <v>183</v>
      </c>
      <c r="H182" s="23">
        <v>346295.15</v>
      </c>
      <c r="I182" s="21">
        <v>46082</v>
      </c>
      <c r="J182" s="21">
        <v>46090</v>
      </c>
      <c r="K182" s="20" t="s">
        <v>20338</v>
      </c>
      <c r="L182" s="20" t="s">
        <v>5107</v>
      </c>
      <c r="M182" s="20"/>
      <c r="N182" s="21">
        <v>46099.860001689813</v>
      </c>
    </row>
    <row r="183" spans="1:14" x14ac:dyDescent="0.25">
      <c r="A183" s="21">
        <v>46094.066631944443</v>
      </c>
      <c r="B183" s="22">
        <v>46094.066631944443</v>
      </c>
      <c r="C183" s="20" t="s">
        <v>521</v>
      </c>
      <c r="D183" s="20" t="s">
        <v>522</v>
      </c>
      <c r="E183" s="207" t="s">
        <v>524</v>
      </c>
      <c r="F183" s="207" t="s">
        <v>24411</v>
      </c>
      <c r="G183" s="20" t="s">
        <v>183</v>
      </c>
      <c r="H183" s="23">
        <v>12886.43</v>
      </c>
      <c r="I183" s="21">
        <v>46082</v>
      </c>
      <c r="J183" s="21">
        <v>46090</v>
      </c>
      <c r="K183" s="20" t="s">
        <v>20338</v>
      </c>
      <c r="L183" s="20" t="s">
        <v>5107</v>
      </c>
      <c r="M183" s="20"/>
      <c r="N183" s="21">
        <v>46099.860001689813</v>
      </c>
    </row>
    <row r="184" spans="1:14" x14ac:dyDescent="0.25">
      <c r="A184" s="21">
        <v>46094.066631944443</v>
      </c>
      <c r="B184" s="22">
        <v>46094.066631944443</v>
      </c>
      <c r="C184" s="20" t="s">
        <v>14847</v>
      </c>
      <c r="D184" s="20" t="s">
        <v>460</v>
      </c>
      <c r="E184" s="207" t="s">
        <v>462</v>
      </c>
      <c r="F184" s="207" t="s">
        <v>24412</v>
      </c>
      <c r="G184" s="20" t="s">
        <v>183</v>
      </c>
      <c r="H184" s="23">
        <v>0</v>
      </c>
      <c r="I184" s="21">
        <v>46082</v>
      </c>
      <c r="J184" s="21">
        <v>46090</v>
      </c>
      <c r="K184" s="20" t="s">
        <v>5129</v>
      </c>
      <c r="L184" s="20" t="s">
        <v>5107</v>
      </c>
      <c r="M184" s="20"/>
      <c r="N184" s="21">
        <v>46099.860001689813</v>
      </c>
    </row>
    <row r="185" spans="1:14" x14ac:dyDescent="0.25">
      <c r="A185" s="21">
        <v>46094.066631944443</v>
      </c>
      <c r="B185" s="22">
        <v>46094.066631944443</v>
      </c>
      <c r="C185" s="20" t="s">
        <v>7063</v>
      </c>
      <c r="D185" s="20" t="s">
        <v>436</v>
      </c>
      <c r="E185" s="207" t="s">
        <v>438</v>
      </c>
      <c r="F185" s="207" t="s">
        <v>24413</v>
      </c>
      <c r="G185" s="20" t="s">
        <v>183</v>
      </c>
      <c r="H185" s="23">
        <v>0</v>
      </c>
      <c r="I185" s="21">
        <v>46082</v>
      </c>
      <c r="J185" s="21">
        <v>46090</v>
      </c>
      <c r="K185" s="20" t="s">
        <v>20338</v>
      </c>
      <c r="L185" s="20" t="s">
        <v>5107</v>
      </c>
      <c r="M185" s="20"/>
      <c r="N185" s="21">
        <v>46099.860001689813</v>
      </c>
    </row>
    <row r="186" spans="1:14" x14ac:dyDescent="0.25">
      <c r="A186" s="21">
        <v>46094.066631944443</v>
      </c>
      <c r="B186" s="22">
        <v>46094.066631944443</v>
      </c>
      <c r="C186" s="20" t="s">
        <v>422</v>
      </c>
      <c r="D186" s="20" t="s">
        <v>423</v>
      </c>
      <c r="E186" s="207" t="s">
        <v>425</v>
      </c>
      <c r="F186" s="207" t="s">
        <v>24414</v>
      </c>
      <c r="G186" s="20" t="s">
        <v>183</v>
      </c>
      <c r="H186" s="23">
        <v>28118.73</v>
      </c>
      <c r="I186" s="21">
        <v>46082</v>
      </c>
      <c r="J186" s="21">
        <v>46090</v>
      </c>
      <c r="K186" s="20" t="s">
        <v>20338</v>
      </c>
      <c r="L186" s="20" t="s">
        <v>5107</v>
      </c>
      <c r="M186" s="20"/>
      <c r="N186" s="21">
        <v>46099.860001689813</v>
      </c>
    </row>
    <row r="187" spans="1:14" x14ac:dyDescent="0.25">
      <c r="A187" s="21">
        <v>46094.066631944443</v>
      </c>
      <c r="B187" s="22">
        <v>46094.066631944443</v>
      </c>
      <c r="C187" s="20" t="s">
        <v>23974</v>
      </c>
      <c r="D187" s="20" t="s">
        <v>1299</v>
      </c>
      <c r="E187" s="207" t="s">
        <v>1301</v>
      </c>
      <c r="F187" s="207" t="s">
        <v>24415</v>
      </c>
      <c r="G187" s="20" t="s">
        <v>183</v>
      </c>
      <c r="H187" s="23">
        <v>677.32</v>
      </c>
      <c r="I187" s="21">
        <v>46082</v>
      </c>
      <c r="J187" s="21">
        <v>46090</v>
      </c>
      <c r="K187" s="20" t="s">
        <v>20338</v>
      </c>
      <c r="L187" s="20" t="s">
        <v>5107</v>
      </c>
      <c r="M187" s="20"/>
      <c r="N187" s="21">
        <v>46099.860001689813</v>
      </c>
    </row>
    <row r="188" spans="1:14" x14ac:dyDescent="0.25">
      <c r="A188" s="21">
        <v>46094.066631944443</v>
      </c>
      <c r="B188" s="22">
        <v>46094.066631944443</v>
      </c>
      <c r="C188" s="20" t="s">
        <v>331</v>
      </c>
      <c r="D188" s="20" t="s">
        <v>332</v>
      </c>
      <c r="E188" s="207" t="s">
        <v>334</v>
      </c>
      <c r="F188" s="207" t="s">
        <v>24416</v>
      </c>
      <c r="G188" s="20" t="s">
        <v>183</v>
      </c>
      <c r="H188" s="23">
        <v>11805.6</v>
      </c>
      <c r="I188" s="21">
        <v>46082</v>
      </c>
      <c r="J188" s="21">
        <v>46090</v>
      </c>
      <c r="K188" s="20" t="s">
        <v>20338</v>
      </c>
      <c r="L188" s="20" t="s">
        <v>5107</v>
      </c>
      <c r="M188" s="20"/>
      <c r="N188" s="21">
        <v>46099.860001689813</v>
      </c>
    </row>
    <row r="189" spans="1:14" x14ac:dyDescent="0.25">
      <c r="A189" s="21">
        <v>46093.097268518519</v>
      </c>
      <c r="B189" s="22">
        <v>46093.097268518519</v>
      </c>
      <c r="C189" s="20" t="s">
        <v>5108</v>
      </c>
      <c r="D189" s="20" t="s">
        <v>5109</v>
      </c>
      <c r="E189" s="207" t="s">
        <v>5110</v>
      </c>
      <c r="F189" s="207" t="s">
        <v>24417</v>
      </c>
      <c r="G189" s="20" t="s">
        <v>5105</v>
      </c>
      <c r="H189" s="23">
        <v>144707.85999999999</v>
      </c>
      <c r="I189" s="21">
        <v>46082</v>
      </c>
      <c r="J189" s="21">
        <v>46090</v>
      </c>
      <c r="K189" s="20" t="s">
        <v>5106</v>
      </c>
      <c r="L189" s="20" t="s">
        <v>5107</v>
      </c>
      <c r="M189" s="20"/>
      <c r="N189" s="21">
        <v>46099.860001689813</v>
      </c>
    </row>
    <row r="190" spans="1:14" x14ac:dyDescent="0.25">
      <c r="A190" s="21">
        <v>46093.097268518519</v>
      </c>
      <c r="B190" s="22">
        <v>46093.097268518519</v>
      </c>
      <c r="C190" s="20" t="s">
        <v>5101</v>
      </c>
      <c r="D190" s="20" t="s">
        <v>5102</v>
      </c>
      <c r="E190" s="207" t="s">
        <v>5103</v>
      </c>
      <c r="F190" s="207" t="s">
        <v>24418</v>
      </c>
      <c r="G190" s="20" t="s">
        <v>5105</v>
      </c>
      <c r="H190" s="23">
        <v>51617.94</v>
      </c>
      <c r="I190" s="21">
        <v>46082</v>
      </c>
      <c r="J190" s="21">
        <v>46090</v>
      </c>
      <c r="K190" s="20" t="s">
        <v>5106</v>
      </c>
      <c r="L190" s="20" t="s">
        <v>5107</v>
      </c>
      <c r="M190" s="20"/>
      <c r="N190" s="21">
        <v>46099.860001689813</v>
      </c>
    </row>
    <row r="191" spans="1:14" x14ac:dyDescent="0.25">
      <c r="A191" s="21">
        <v>46092.936909722222</v>
      </c>
      <c r="B191" s="22">
        <v>46092.936909722222</v>
      </c>
      <c r="C191" s="20" t="s">
        <v>181</v>
      </c>
      <c r="D191" s="20" t="s">
        <v>182</v>
      </c>
      <c r="E191" s="207" t="s">
        <v>185</v>
      </c>
      <c r="F191" s="207" t="s">
        <v>24419</v>
      </c>
      <c r="G191" s="20" t="s">
        <v>183</v>
      </c>
      <c r="H191" s="23">
        <v>2994087.6</v>
      </c>
      <c r="I191" s="21">
        <v>46082</v>
      </c>
      <c r="J191" s="21">
        <v>46090</v>
      </c>
      <c r="K191" s="20" t="s">
        <v>5118</v>
      </c>
      <c r="L191" s="20" t="s">
        <v>5107</v>
      </c>
      <c r="M191" s="20"/>
      <c r="N191" s="21">
        <v>46099.860001689813</v>
      </c>
    </row>
    <row r="192" spans="1:14" x14ac:dyDescent="0.25">
      <c r="A192" s="21">
        <v>46092.936909722222</v>
      </c>
      <c r="B192" s="22">
        <v>46092.936909722222</v>
      </c>
      <c r="C192" s="20" t="s">
        <v>882</v>
      </c>
      <c r="D192" s="20" t="s">
        <v>883</v>
      </c>
      <c r="E192" s="207" t="s">
        <v>885</v>
      </c>
      <c r="F192" s="207" t="s">
        <v>24420</v>
      </c>
      <c r="G192" s="20" t="s">
        <v>183</v>
      </c>
      <c r="H192" s="23">
        <v>8729.75</v>
      </c>
      <c r="I192" s="21">
        <v>46082</v>
      </c>
      <c r="J192" s="21">
        <v>46090</v>
      </c>
      <c r="K192" s="20" t="s">
        <v>5123</v>
      </c>
      <c r="L192" s="20" t="s">
        <v>5107</v>
      </c>
      <c r="M192" s="20"/>
      <c r="N192" s="21">
        <v>46099.860001689813</v>
      </c>
    </row>
    <row r="193" spans="1:14" x14ac:dyDescent="0.25">
      <c r="A193" s="21">
        <v>46092.936909722222</v>
      </c>
      <c r="B193" s="22">
        <v>46092.936909722222</v>
      </c>
      <c r="C193" s="20" t="s">
        <v>193</v>
      </c>
      <c r="D193" s="20" t="s">
        <v>194</v>
      </c>
      <c r="E193" s="207" t="s">
        <v>196</v>
      </c>
      <c r="F193" s="207" t="s">
        <v>24421</v>
      </c>
      <c r="G193" s="20" t="s">
        <v>183</v>
      </c>
      <c r="H193" s="23">
        <v>3998</v>
      </c>
      <c r="I193" s="21">
        <v>46082</v>
      </c>
      <c r="J193" s="21">
        <v>46090</v>
      </c>
      <c r="K193" s="20" t="s">
        <v>20338</v>
      </c>
      <c r="L193" s="20" t="s">
        <v>5107</v>
      </c>
      <c r="M193" s="20"/>
      <c r="N193" s="21">
        <v>46099.860001689813</v>
      </c>
    </row>
    <row r="194" spans="1:14" x14ac:dyDescent="0.25">
      <c r="A194" s="21">
        <v>46092.936909722222</v>
      </c>
      <c r="B194" s="22">
        <v>46092.936909722222</v>
      </c>
      <c r="C194" s="20" t="s">
        <v>939</v>
      </c>
      <c r="D194" s="20" t="s">
        <v>940</v>
      </c>
      <c r="E194" s="207" t="s">
        <v>942</v>
      </c>
      <c r="F194" s="207" t="s">
        <v>24422</v>
      </c>
      <c r="G194" s="20" t="s">
        <v>183</v>
      </c>
      <c r="H194" s="23">
        <v>5631.4</v>
      </c>
      <c r="I194" s="21">
        <v>46082</v>
      </c>
      <c r="J194" s="21">
        <v>46090</v>
      </c>
      <c r="K194" s="20" t="s">
        <v>5123</v>
      </c>
      <c r="L194" s="20" t="s">
        <v>5107</v>
      </c>
      <c r="M194" s="20"/>
      <c r="N194" s="21">
        <v>46099.860001689813</v>
      </c>
    </row>
    <row r="195" spans="1:14" x14ac:dyDescent="0.25">
      <c r="A195" s="21">
        <v>46092.314212962963</v>
      </c>
      <c r="B195" s="22">
        <v>46092.314212962963</v>
      </c>
      <c r="C195" s="20" t="s">
        <v>7746</v>
      </c>
      <c r="D195" s="20" t="s">
        <v>133</v>
      </c>
      <c r="E195" s="207" t="s">
        <v>136</v>
      </c>
      <c r="F195" s="207" t="s">
        <v>24423</v>
      </c>
      <c r="G195" s="20" t="s">
        <v>134</v>
      </c>
      <c r="H195" s="23">
        <v>1436.23</v>
      </c>
      <c r="I195" s="21">
        <v>46082</v>
      </c>
      <c r="J195" s="21">
        <v>46090</v>
      </c>
      <c r="K195" s="20" t="s">
        <v>5097</v>
      </c>
      <c r="L195" s="20" t="s">
        <v>5098</v>
      </c>
      <c r="M195" s="20"/>
      <c r="N195" s="21">
        <v>46099.860001689813</v>
      </c>
    </row>
    <row r="196" spans="1:14" x14ac:dyDescent="0.25">
      <c r="A196" s="21">
        <v>46092.139826388884</v>
      </c>
      <c r="B196" s="22">
        <v>46092.139826388884</v>
      </c>
      <c r="C196" s="20" t="s">
        <v>5108</v>
      </c>
      <c r="D196" s="20" t="s">
        <v>5109</v>
      </c>
      <c r="E196" s="207" t="s">
        <v>5110</v>
      </c>
      <c r="F196" s="207" t="s">
        <v>24424</v>
      </c>
      <c r="G196" s="20" t="s">
        <v>5105</v>
      </c>
      <c r="H196" s="23">
        <v>144861.72</v>
      </c>
      <c r="I196" s="21">
        <v>46082</v>
      </c>
      <c r="J196" s="21">
        <v>46090</v>
      </c>
      <c r="K196" s="20" t="s">
        <v>5106</v>
      </c>
      <c r="L196" s="20" t="s">
        <v>5107</v>
      </c>
      <c r="M196" s="20"/>
      <c r="N196" s="21">
        <v>46099.860001689813</v>
      </c>
    </row>
    <row r="197" spans="1:14" x14ac:dyDescent="0.25">
      <c r="A197" s="21">
        <v>46092.139826388884</v>
      </c>
      <c r="B197" s="22">
        <v>46092.139826388884</v>
      </c>
      <c r="C197" s="20" t="s">
        <v>5101</v>
      </c>
      <c r="D197" s="20" t="s">
        <v>5102</v>
      </c>
      <c r="E197" s="207" t="s">
        <v>5103</v>
      </c>
      <c r="F197" s="207" t="s">
        <v>24425</v>
      </c>
      <c r="G197" s="20" t="s">
        <v>5105</v>
      </c>
      <c r="H197" s="23">
        <v>51694.6</v>
      </c>
      <c r="I197" s="21">
        <v>46082</v>
      </c>
      <c r="J197" s="21">
        <v>46090</v>
      </c>
      <c r="K197" s="20" t="s">
        <v>5106</v>
      </c>
      <c r="L197" s="20" t="s">
        <v>5107</v>
      </c>
      <c r="M197" s="20"/>
      <c r="N197" s="21">
        <v>46099.860001689813</v>
      </c>
    </row>
    <row r="198" spans="1:14" x14ac:dyDescent="0.25">
      <c r="A198" s="21">
        <v>46092.061851851853</v>
      </c>
      <c r="B198" s="22">
        <v>46092.061851851853</v>
      </c>
      <c r="C198" s="20" t="s">
        <v>771</v>
      </c>
      <c r="D198" s="20" t="s">
        <v>772</v>
      </c>
      <c r="E198" s="207" t="s">
        <v>774</v>
      </c>
      <c r="F198" s="207" t="s">
        <v>24426</v>
      </c>
      <c r="G198" s="20" t="s">
        <v>183</v>
      </c>
      <c r="H198" s="23">
        <v>0</v>
      </c>
      <c r="I198" s="21">
        <v>46082</v>
      </c>
      <c r="J198" s="21">
        <v>46090</v>
      </c>
      <c r="K198" s="20" t="s">
        <v>5114</v>
      </c>
      <c r="L198" s="20" t="s">
        <v>5107</v>
      </c>
      <c r="M198" s="20"/>
      <c r="N198" s="21">
        <v>46099.860001689813</v>
      </c>
    </row>
    <row r="199" spans="1:14" x14ac:dyDescent="0.25">
      <c r="A199" s="21">
        <v>46092.061851851853</v>
      </c>
      <c r="B199" s="22">
        <v>46092.061851851853</v>
      </c>
      <c r="C199" s="20" t="s">
        <v>181</v>
      </c>
      <c r="D199" s="20" t="s">
        <v>182</v>
      </c>
      <c r="E199" s="207" t="s">
        <v>185</v>
      </c>
      <c r="F199" s="207" t="s">
        <v>24427</v>
      </c>
      <c r="G199" s="20" t="s">
        <v>183</v>
      </c>
      <c r="H199" s="23">
        <v>2992949.7</v>
      </c>
      <c r="I199" s="21">
        <v>46082</v>
      </c>
      <c r="J199" s="21">
        <v>46090</v>
      </c>
      <c r="K199" s="20" t="s">
        <v>5118</v>
      </c>
      <c r="L199" s="20" t="s">
        <v>5107</v>
      </c>
      <c r="M199" s="20"/>
      <c r="N199" s="21">
        <v>46099.860001689813</v>
      </c>
    </row>
    <row r="200" spans="1:14" x14ac:dyDescent="0.25">
      <c r="A200" s="21">
        <v>46092.061851851853</v>
      </c>
      <c r="B200" s="22">
        <v>46092.061851851853</v>
      </c>
      <c r="C200" s="20" t="s">
        <v>1190</v>
      </c>
      <c r="D200" s="20" t="s">
        <v>1191</v>
      </c>
      <c r="E200" s="207" t="s">
        <v>1193</v>
      </c>
      <c r="F200" s="207" t="s">
        <v>24428</v>
      </c>
      <c r="G200" s="20" t="s">
        <v>183</v>
      </c>
      <c r="H200" s="23">
        <v>0.78</v>
      </c>
      <c r="I200" s="21">
        <v>46082</v>
      </c>
      <c r="J200" s="21">
        <v>46090</v>
      </c>
      <c r="K200" s="20" t="s">
        <v>20338</v>
      </c>
      <c r="L200" s="20" t="s">
        <v>5107</v>
      </c>
      <c r="M200" s="20"/>
      <c r="N200" s="21">
        <v>46099.860001689813</v>
      </c>
    </row>
    <row r="201" spans="1:14" x14ac:dyDescent="0.25">
      <c r="A201" s="21">
        <v>46092.061851851853</v>
      </c>
      <c r="B201" s="22">
        <v>46092.061851851853</v>
      </c>
      <c r="C201" s="20" t="s">
        <v>1226</v>
      </c>
      <c r="D201" s="20" t="s">
        <v>1227</v>
      </c>
      <c r="E201" s="207" t="s">
        <v>1229</v>
      </c>
      <c r="F201" s="207" t="s">
        <v>24429</v>
      </c>
      <c r="G201" s="20" t="s">
        <v>183</v>
      </c>
      <c r="H201" s="23">
        <v>4748.99</v>
      </c>
      <c r="I201" s="21">
        <v>46082</v>
      </c>
      <c r="J201" s="21">
        <v>46090</v>
      </c>
      <c r="K201" s="20" t="s">
        <v>20338</v>
      </c>
      <c r="L201" s="20" t="s">
        <v>5107</v>
      </c>
      <c r="M201" s="20"/>
      <c r="N201" s="21">
        <v>46099.860001689813</v>
      </c>
    </row>
    <row r="202" spans="1:14" x14ac:dyDescent="0.25">
      <c r="A202" s="21">
        <v>46092.061851851853</v>
      </c>
      <c r="B202" s="22">
        <v>46092.061851851853</v>
      </c>
      <c r="C202" s="20" t="s">
        <v>717</v>
      </c>
      <c r="D202" s="20" t="s">
        <v>718</v>
      </c>
      <c r="E202" s="207" t="s">
        <v>720</v>
      </c>
      <c r="F202" s="207" t="s">
        <v>24430</v>
      </c>
      <c r="G202" s="20" t="s">
        <v>183</v>
      </c>
      <c r="H202" s="23">
        <v>1031.3499999999999</v>
      </c>
      <c r="I202" s="21">
        <v>46082</v>
      </c>
      <c r="J202" s="21">
        <v>46090</v>
      </c>
      <c r="K202" s="20" t="s">
        <v>20338</v>
      </c>
      <c r="L202" s="20" t="s">
        <v>5107</v>
      </c>
      <c r="M202" s="20"/>
      <c r="N202" s="21">
        <v>46099.860001689813</v>
      </c>
    </row>
    <row r="203" spans="1:14" x14ac:dyDescent="0.25">
      <c r="A203" s="21">
        <v>46092.061851851853</v>
      </c>
      <c r="B203" s="22">
        <v>46092.061851851853</v>
      </c>
      <c r="C203" s="20" t="s">
        <v>882</v>
      </c>
      <c r="D203" s="20" t="s">
        <v>883</v>
      </c>
      <c r="E203" s="207" t="s">
        <v>885</v>
      </c>
      <c r="F203" s="207" t="s">
        <v>24431</v>
      </c>
      <c r="G203" s="20" t="s">
        <v>183</v>
      </c>
      <c r="H203" s="23">
        <v>8745.43</v>
      </c>
      <c r="I203" s="21">
        <v>46082</v>
      </c>
      <c r="J203" s="21">
        <v>46090</v>
      </c>
      <c r="K203" s="20" t="s">
        <v>5123</v>
      </c>
      <c r="L203" s="20" t="s">
        <v>5107</v>
      </c>
      <c r="M203" s="20"/>
      <c r="N203" s="21">
        <v>46099.860001689813</v>
      </c>
    </row>
    <row r="204" spans="1:14" x14ac:dyDescent="0.25">
      <c r="A204" s="21">
        <v>46092.061851851853</v>
      </c>
      <c r="B204" s="22">
        <v>46092.061851851853</v>
      </c>
      <c r="C204" s="20" t="s">
        <v>193</v>
      </c>
      <c r="D204" s="20" t="s">
        <v>194</v>
      </c>
      <c r="E204" s="207" t="s">
        <v>196</v>
      </c>
      <c r="F204" s="207" t="s">
        <v>24432</v>
      </c>
      <c r="G204" s="20" t="s">
        <v>183</v>
      </c>
      <c r="H204" s="23">
        <v>5072.38</v>
      </c>
      <c r="I204" s="21">
        <v>46082</v>
      </c>
      <c r="J204" s="21">
        <v>46090</v>
      </c>
      <c r="K204" s="20" t="s">
        <v>20338</v>
      </c>
      <c r="L204" s="20" t="s">
        <v>5107</v>
      </c>
      <c r="M204" s="20"/>
      <c r="N204" s="21">
        <v>46099.860001689813</v>
      </c>
    </row>
    <row r="205" spans="1:14" x14ac:dyDescent="0.25">
      <c r="A205" s="21">
        <v>46092.061851851853</v>
      </c>
      <c r="B205" s="22">
        <v>46092.061851851853</v>
      </c>
      <c r="C205" s="20" t="s">
        <v>939</v>
      </c>
      <c r="D205" s="20" t="s">
        <v>940</v>
      </c>
      <c r="E205" s="207" t="s">
        <v>942</v>
      </c>
      <c r="F205" s="207" t="s">
        <v>24433</v>
      </c>
      <c r="G205" s="20" t="s">
        <v>183</v>
      </c>
      <c r="H205" s="23">
        <v>5641.12</v>
      </c>
      <c r="I205" s="21">
        <v>46082</v>
      </c>
      <c r="J205" s="21">
        <v>46090</v>
      </c>
      <c r="K205" s="20" t="s">
        <v>5123</v>
      </c>
      <c r="L205" s="20" t="s">
        <v>5107</v>
      </c>
      <c r="M205" s="20"/>
      <c r="N205" s="21">
        <v>46099.860001689813</v>
      </c>
    </row>
    <row r="206" spans="1:14" x14ac:dyDescent="0.25">
      <c r="A206" s="21">
        <v>46092.061851851853</v>
      </c>
      <c r="B206" s="22">
        <v>46092.061851851853</v>
      </c>
      <c r="C206" s="20" t="s">
        <v>253</v>
      </c>
      <c r="D206" s="20" t="s">
        <v>254</v>
      </c>
      <c r="E206" s="207" t="s">
        <v>256</v>
      </c>
      <c r="F206" s="207" t="s">
        <v>24434</v>
      </c>
      <c r="G206" s="20" t="s">
        <v>183</v>
      </c>
      <c r="H206" s="23">
        <v>346226.24</v>
      </c>
      <c r="I206" s="21">
        <v>46082</v>
      </c>
      <c r="J206" s="21">
        <v>46090</v>
      </c>
      <c r="K206" s="20" t="s">
        <v>20338</v>
      </c>
      <c r="L206" s="20" t="s">
        <v>5107</v>
      </c>
      <c r="M206" s="20"/>
      <c r="N206" s="21">
        <v>46099.860001689813</v>
      </c>
    </row>
    <row r="207" spans="1:14" x14ac:dyDescent="0.25">
      <c r="A207" s="21">
        <v>46092.061851851853</v>
      </c>
      <c r="B207" s="22">
        <v>46092.061851851853</v>
      </c>
      <c r="C207" s="20" t="s">
        <v>521</v>
      </c>
      <c r="D207" s="20" t="s">
        <v>522</v>
      </c>
      <c r="E207" s="207" t="s">
        <v>524</v>
      </c>
      <c r="F207" s="207" t="s">
        <v>24435</v>
      </c>
      <c r="G207" s="20" t="s">
        <v>183</v>
      </c>
      <c r="H207" s="23">
        <v>12886.43</v>
      </c>
      <c r="I207" s="21">
        <v>46082</v>
      </c>
      <c r="J207" s="21">
        <v>46090</v>
      </c>
      <c r="K207" s="20" t="s">
        <v>20338</v>
      </c>
      <c r="L207" s="20" t="s">
        <v>5107</v>
      </c>
      <c r="M207" s="20"/>
      <c r="N207" s="21">
        <v>46099.860001689813</v>
      </c>
    </row>
    <row r="208" spans="1:14" x14ac:dyDescent="0.25">
      <c r="A208" s="21">
        <v>46092.061851851853</v>
      </c>
      <c r="B208" s="22">
        <v>46092.061851851853</v>
      </c>
      <c r="C208" s="20" t="s">
        <v>14847</v>
      </c>
      <c r="D208" s="20" t="s">
        <v>460</v>
      </c>
      <c r="E208" s="207" t="s">
        <v>462</v>
      </c>
      <c r="F208" s="207" t="s">
        <v>24436</v>
      </c>
      <c r="G208" s="20" t="s">
        <v>183</v>
      </c>
      <c r="H208" s="23">
        <v>0</v>
      </c>
      <c r="I208" s="21">
        <v>46082</v>
      </c>
      <c r="J208" s="21">
        <v>46090</v>
      </c>
      <c r="K208" s="20" t="s">
        <v>5129</v>
      </c>
      <c r="L208" s="20" t="s">
        <v>5107</v>
      </c>
      <c r="M208" s="20"/>
      <c r="N208" s="21">
        <v>46099.860001689813</v>
      </c>
    </row>
    <row r="209" spans="1:14" x14ac:dyDescent="0.25">
      <c r="A209" s="21">
        <v>46092.061851851853</v>
      </c>
      <c r="B209" s="22">
        <v>46092.061851851853</v>
      </c>
      <c r="C209" s="20" t="s">
        <v>7063</v>
      </c>
      <c r="D209" s="20" t="s">
        <v>436</v>
      </c>
      <c r="E209" s="207" t="s">
        <v>438</v>
      </c>
      <c r="F209" s="207" t="s">
        <v>24437</v>
      </c>
      <c r="G209" s="20" t="s">
        <v>183</v>
      </c>
      <c r="H209" s="23">
        <v>0</v>
      </c>
      <c r="I209" s="21">
        <v>46082</v>
      </c>
      <c r="J209" s="21">
        <v>46090</v>
      </c>
      <c r="K209" s="20" t="s">
        <v>20338</v>
      </c>
      <c r="L209" s="20" t="s">
        <v>5107</v>
      </c>
      <c r="M209" s="20"/>
      <c r="N209" s="21">
        <v>46099.860001689813</v>
      </c>
    </row>
    <row r="210" spans="1:14" x14ac:dyDescent="0.25">
      <c r="A210" s="21">
        <v>46092.061851851853</v>
      </c>
      <c r="B210" s="22">
        <v>46092.061851851853</v>
      </c>
      <c r="C210" s="20" t="s">
        <v>422</v>
      </c>
      <c r="D210" s="20" t="s">
        <v>423</v>
      </c>
      <c r="E210" s="207" t="s">
        <v>425</v>
      </c>
      <c r="F210" s="207" t="s">
        <v>24438</v>
      </c>
      <c r="G210" s="20" t="s">
        <v>183</v>
      </c>
      <c r="H210" s="23">
        <v>28075</v>
      </c>
      <c r="I210" s="21">
        <v>46082</v>
      </c>
      <c r="J210" s="21">
        <v>46090</v>
      </c>
      <c r="K210" s="20" t="s">
        <v>20338</v>
      </c>
      <c r="L210" s="20" t="s">
        <v>5107</v>
      </c>
      <c r="M210" s="20"/>
      <c r="N210" s="21">
        <v>46099.860001689813</v>
      </c>
    </row>
    <row r="211" spans="1:14" x14ac:dyDescent="0.25">
      <c r="A211" s="21">
        <v>46092.061851851853</v>
      </c>
      <c r="B211" s="22">
        <v>46092.061851851853</v>
      </c>
      <c r="C211" s="20" t="s">
        <v>23974</v>
      </c>
      <c r="D211" s="20" t="s">
        <v>1299</v>
      </c>
      <c r="E211" s="207" t="s">
        <v>1301</v>
      </c>
      <c r="F211" s="207" t="s">
        <v>24439</v>
      </c>
      <c r="G211" s="20" t="s">
        <v>183</v>
      </c>
      <c r="H211" s="23">
        <v>677.32</v>
      </c>
      <c r="I211" s="21">
        <v>46082</v>
      </c>
      <c r="J211" s="21">
        <v>46090</v>
      </c>
      <c r="K211" s="20" t="s">
        <v>20338</v>
      </c>
      <c r="L211" s="20" t="s">
        <v>5107</v>
      </c>
      <c r="M211" s="20"/>
      <c r="N211" s="21">
        <v>46099.860001689813</v>
      </c>
    </row>
    <row r="212" spans="1:14" x14ac:dyDescent="0.25">
      <c r="A212" s="21">
        <v>46092.061851851853</v>
      </c>
      <c r="B212" s="22">
        <v>46092.061851851853</v>
      </c>
      <c r="C212" s="20" t="s">
        <v>331</v>
      </c>
      <c r="D212" s="20" t="s">
        <v>332</v>
      </c>
      <c r="E212" s="207" t="s">
        <v>334</v>
      </c>
      <c r="F212" s="207" t="s">
        <v>24440</v>
      </c>
      <c r="G212" s="20" t="s">
        <v>183</v>
      </c>
      <c r="H212" s="23">
        <v>11805.6</v>
      </c>
      <c r="I212" s="21">
        <v>46082</v>
      </c>
      <c r="J212" s="21">
        <v>46090</v>
      </c>
      <c r="K212" s="20" t="s">
        <v>20338</v>
      </c>
      <c r="L212" s="20" t="s">
        <v>5107</v>
      </c>
      <c r="M212" s="20"/>
      <c r="N212" s="21">
        <v>46099.860001689813</v>
      </c>
    </row>
    <row r="213" spans="1:14" x14ac:dyDescent="0.25">
      <c r="A213" s="21">
        <v>46091.896365740744</v>
      </c>
      <c r="B213" s="22">
        <v>46091.896365740744</v>
      </c>
      <c r="C213" s="20" t="s">
        <v>7746</v>
      </c>
      <c r="D213" s="20" t="s">
        <v>133</v>
      </c>
      <c r="E213" s="207" t="s">
        <v>136</v>
      </c>
      <c r="F213" s="207" t="s">
        <v>24441</v>
      </c>
      <c r="G213" s="20" t="s">
        <v>134</v>
      </c>
      <c r="H213" s="23">
        <v>1276.68</v>
      </c>
      <c r="I213" s="21">
        <v>46082</v>
      </c>
      <c r="J213" s="21">
        <v>46090</v>
      </c>
      <c r="K213" s="20" t="s">
        <v>5097</v>
      </c>
      <c r="L213" s="20" t="s">
        <v>5098</v>
      </c>
      <c r="M213" s="20"/>
      <c r="N213" s="21">
        <v>46099.860001689813</v>
      </c>
    </row>
    <row r="214" spans="1:14" x14ac:dyDescent="0.25">
      <c r="A214" s="21">
        <v>46091.248449074075</v>
      </c>
      <c r="B214" s="22">
        <v>46091.248449074075</v>
      </c>
      <c r="C214" s="20" t="s">
        <v>5108</v>
      </c>
      <c r="D214" s="20" t="s">
        <v>5109</v>
      </c>
      <c r="E214" s="207" t="s">
        <v>5110</v>
      </c>
      <c r="F214" s="207" t="s">
        <v>24442</v>
      </c>
      <c r="G214" s="20" t="s">
        <v>5105</v>
      </c>
      <c r="H214" s="23">
        <v>144952.54</v>
      </c>
      <c r="I214" s="21">
        <v>46082</v>
      </c>
      <c r="J214" s="21">
        <v>46090</v>
      </c>
      <c r="K214" s="20" t="s">
        <v>5106</v>
      </c>
      <c r="L214" s="20" t="s">
        <v>5107</v>
      </c>
      <c r="M214" s="20"/>
      <c r="N214" s="21">
        <v>46099.860001689813</v>
      </c>
    </row>
    <row r="215" spans="1:14" x14ac:dyDescent="0.25">
      <c r="A215" s="21">
        <v>46091.248449074075</v>
      </c>
      <c r="B215" s="22">
        <v>46091.248449074075</v>
      </c>
      <c r="C215" s="20" t="s">
        <v>5101</v>
      </c>
      <c r="D215" s="20" t="s">
        <v>5102</v>
      </c>
      <c r="E215" s="207" t="s">
        <v>5103</v>
      </c>
      <c r="F215" s="207" t="s">
        <v>24443</v>
      </c>
      <c r="G215" s="20" t="s">
        <v>5105</v>
      </c>
      <c r="H215" s="23">
        <v>51719.76</v>
      </c>
      <c r="I215" s="21">
        <v>46082</v>
      </c>
      <c r="J215" s="21">
        <v>46090</v>
      </c>
      <c r="K215" s="20" t="s">
        <v>5106</v>
      </c>
      <c r="L215" s="20" t="s">
        <v>5107</v>
      </c>
      <c r="M215" s="20"/>
      <c r="N215" s="21">
        <v>46099.860001689813</v>
      </c>
    </row>
    <row r="216" spans="1:14" x14ac:dyDescent="0.25">
      <c r="A216" s="21">
        <v>46090.832951388889</v>
      </c>
      <c r="B216" s="22">
        <v>46090.832951388889</v>
      </c>
      <c r="C216" s="20" t="s">
        <v>771</v>
      </c>
      <c r="D216" s="20" t="s">
        <v>772</v>
      </c>
      <c r="E216" s="207" t="s">
        <v>774</v>
      </c>
      <c r="F216" s="207" t="s">
        <v>24444</v>
      </c>
      <c r="G216" s="20" t="s">
        <v>183</v>
      </c>
      <c r="H216" s="23">
        <v>0</v>
      </c>
      <c r="I216" s="21">
        <v>46082</v>
      </c>
      <c r="J216" s="21">
        <v>46090</v>
      </c>
      <c r="K216" s="20" t="s">
        <v>5114</v>
      </c>
      <c r="L216" s="20" t="s">
        <v>5107</v>
      </c>
      <c r="M216" s="20"/>
      <c r="N216" s="21">
        <v>46099.860001689813</v>
      </c>
    </row>
    <row r="217" spans="1:14" x14ac:dyDescent="0.25">
      <c r="A217" s="21">
        <v>46090.832951388889</v>
      </c>
      <c r="B217" s="22">
        <v>46090.832951388889</v>
      </c>
      <c r="C217" s="20" t="s">
        <v>181</v>
      </c>
      <c r="D217" s="20" t="s">
        <v>182</v>
      </c>
      <c r="E217" s="207" t="s">
        <v>185</v>
      </c>
      <c r="F217" s="207" t="s">
        <v>24445</v>
      </c>
      <c r="G217" s="20" t="s">
        <v>183</v>
      </c>
      <c r="H217" s="23">
        <v>2972593.89</v>
      </c>
      <c r="I217" s="21">
        <v>46082</v>
      </c>
      <c r="J217" s="21">
        <v>46090</v>
      </c>
      <c r="K217" s="20" t="s">
        <v>5118</v>
      </c>
      <c r="L217" s="20" t="s">
        <v>5107</v>
      </c>
      <c r="M217" s="20"/>
      <c r="N217" s="21">
        <v>46099.860001689813</v>
      </c>
    </row>
    <row r="218" spans="1:14" x14ac:dyDescent="0.25">
      <c r="A218" s="21">
        <v>46090.832951388889</v>
      </c>
      <c r="B218" s="22">
        <v>46090.832951388889</v>
      </c>
      <c r="C218" s="20" t="s">
        <v>1190</v>
      </c>
      <c r="D218" s="20" t="s">
        <v>1191</v>
      </c>
      <c r="E218" s="207" t="s">
        <v>1193</v>
      </c>
      <c r="F218" s="207" t="s">
        <v>24446</v>
      </c>
      <c r="G218" s="20" t="s">
        <v>183</v>
      </c>
      <c r="H218" s="23">
        <v>0.78</v>
      </c>
      <c r="I218" s="21">
        <v>46082</v>
      </c>
      <c r="J218" s="21">
        <v>46090</v>
      </c>
      <c r="K218" s="20" t="s">
        <v>20338</v>
      </c>
      <c r="L218" s="20" t="s">
        <v>5107</v>
      </c>
      <c r="M218" s="20"/>
      <c r="N218" s="21">
        <v>46099.860001689813</v>
      </c>
    </row>
    <row r="219" spans="1:14" x14ac:dyDescent="0.25">
      <c r="A219" s="21">
        <v>46090.832951388889</v>
      </c>
      <c r="B219" s="22">
        <v>46090.832951388889</v>
      </c>
      <c r="C219" s="20" t="s">
        <v>1226</v>
      </c>
      <c r="D219" s="20" t="s">
        <v>1227</v>
      </c>
      <c r="E219" s="207" t="s">
        <v>1229</v>
      </c>
      <c r="F219" s="207" t="s">
        <v>24447</v>
      </c>
      <c r="G219" s="20" t="s">
        <v>183</v>
      </c>
      <c r="H219" s="23">
        <v>4748.99</v>
      </c>
      <c r="I219" s="21">
        <v>46082</v>
      </c>
      <c r="J219" s="21">
        <v>46090</v>
      </c>
      <c r="K219" s="20" t="s">
        <v>20338</v>
      </c>
      <c r="L219" s="20" t="s">
        <v>5107</v>
      </c>
      <c r="M219" s="20"/>
      <c r="N219" s="21">
        <v>46099.860001689813</v>
      </c>
    </row>
    <row r="220" spans="1:14" x14ac:dyDescent="0.25">
      <c r="A220" s="21">
        <v>46090.832951388889</v>
      </c>
      <c r="B220" s="22">
        <v>46090.832951388889</v>
      </c>
      <c r="C220" s="20" t="s">
        <v>717</v>
      </c>
      <c r="D220" s="20" t="s">
        <v>718</v>
      </c>
      <c r="E220" s="207" t="s">
        <v>720</v>
      </c>
      <c r="F220" s="207" t="s">
        <v>24448</v>
      </c>
      <c r="G220" s="20" t="s">
        <v>183</v>
      </c>
      <c r="H220" s="23">
        <v>1031.3499999999999</v>
      </c>
      <c r="I220" s="21">
        <v>46082</v>
      </c>
      <c r="J220" s="21">
        <v>46090</v>
      </c>
      <c r="K220" s="20" t="s">
        <v>20338</v>
      </c>
      <c r="L220" s="20" t="s">
        <v>5107</v>
      </c>
      <c r="M220" s="20"/>
      <c r="N220" s="21">
        <v>46099.860001689813</v>
      </c>
    </row>
    <row r="221" spans="1:14" x14ac:dyDescent="0.25">
      <c r="A221" s="21">
        <v>46090.832951388889</v>
      </c>
      <c r="B221" s="22">
        <v>46090.832951388889</v>
      </c>
      <c r="C221" s="20" t="s">
        <v>882</v>
      </c>
      <c r="D221" s="20" t="s">
        <v>883</v>
      </c>
      <c r="E221" s="207" t="s">
        <v>885</v>
      </c>
      <c r="F221" s="207" t="s">
        <v>24449</v>
      </c>
      <c r="G221" s="20" t="s">
        <v>183</v>
      </c>
      <c r="H221" s="23">
        <v>8676.56</v>
      </c>
      <c r="I221" s="21">
        <v>46082</v>
      </c>
      <c r="J221" s="21">
        <v>46090</v>
      </c>
      <c r="K221" s="20" t="s">
        <v>5123</v>
      </c>
      <c r="L221" s="20" t="s">
        <v>5107</v>
      </c>
      <c r="M221" s="20"/>
      <c r="N221" s="21">
        <v>46099.860001689813</v>
      </c>
    </row>
    <row r="222" spans="1:14" x14ac:dyDescent="0.25">
      <c r="A222" s="21">
        <v>46090.832951388889</v>
      </c>
      <c r="B222" s="22">
        <v>46090.832951388889</v>
      </c>
      <c r="C222" s="20" t="s">
        <v>193</v>
      </c>
      <c r="D222" s="20" t="s">
        <v>194</v>
      </c>
      <c r="E222" s="207" t="s">
        <v>196</v>
      </c>
      <c r="F222" s="207" t="s">
        <v>24450</v>
      </c>
      <c r="G222" s="20" t="s">
        <v>183</v>
      </c>
      <c r="H222" s="23">
        <v>9039.91</v>
      </c>
      <c r="I222" s="21">
        <v>46082</v>
      </c>
      <c r="J222" s="21">
        <v>46090</v>
      </c>
      <c r="K222" s="20" t="s">
        <v>20338</v>
      </c>
      <c r="L222" s="20" t="s">
        <v>5107</v>
      </c>
      <c r="M222" s="20"/>
      <c r="N222" s="21">
        <v>46099.860001689813</v>
      </c>
    </row>
    <row r="223" spans="1:14" x14ac:dyDescent="0.25">
      <c r="A223" s="21">
        <v>46090.832951388889</v>
      </c>
      <c r="B223" s="22">
        <v>46090.832951388889</v>
      </c>
      <c r="C223" s="20" t="s">
        <v>939</v>
      </c>
      <c r="D223" s="20" t="s">
        <v>940</v>
      </c>
      <c r="E223" s="207" t="s">
        <v>942</v>
      </c>
      <c r="F223" s="207" t="s">
        <v>24451</v>
      </c>
      <c r="G223" s="20" t="s">
        <v>183</v>
      </c>
      <c r="H223" s="23">
        <v>5598.32</v>
      </c>
      <c r="I223" s="21">
        <v>46082</v>
      </c>
      <c r="J223" s="21">
        <v>46090</v>
      </c>
      <c r="K223" s="20" t="s">
        <v>5123</v>
      </c>
      <c r="L223" s="20" t="s">
        <v>5107</v>
      </c>
      <c r="M223" s="20"/>
      <c r="N223" s="21">
        <v>46099.860001689813</v>
      </c>
    </row>
    <row r="224" spans="1:14" x14ac:dyDescent="0.25">
      <c r="A224" s="21">
        <v>46090.832951388889</v>
      </c>
      <c r="B224" s="22">
        <v>46090.832951388889</v>
      </c>
      <c r="C224" s="20" t="s">
        <v>253</v>
      </c>
      <c r="D224" s="20" t="s">
        <v>254</v>
      </c>
      <c r="E224" s="207" t="s">
        <v>256</v>
      </c>
      <c r="F224" s="207" t="s">
        <v>24452</v>
      </c>
      <c r="G224" s="20" t="s">
        <v>183</v>
      </c>
      <c r="H224" s="23">
        <v>346191.78</v>
      </c>
      <c r="I224" s="21">
        <v>46082</v>
      </c>
      <c r="J224" s="21">
        <v>46090</v>
      </c>
      <c r="K224" s="20" t="s">
        <v>20338</v>
      </c>
      <c r="L224" s="20" t="s">
        <v>5107</v>
      </c>
      <c r="M224" s="20"/>
      <c r="N224" s="21">
        <v>46099.860001689813</v>
      </c>
    </row>
    <row r="225" spans="1:14" x14ac:dyDescent="0.25">
      <c r="A225" s="21">
        <v>46090.832951388889</v>
      </c>
      <c r="B225" s="22">
        <v>46090.832951388889</v>
      </c>
      <c r="C225" s="20" t="s">
        <v>521</v>
      </c>
      <c r="D225" s="20" t="s">
        <v>522</v>
      </c>
      <c r="E225" s="207" t="s">
        <v>524</v>
      </c>
      <c r="F225" s="207" t="s">
        <v>24453</v>
      </c>
      <c r="G225" s="20" t="s">
        <v>183</v>
      </c>
      <c r="H225" s="23">
        <v>12886.43</v>
      </c>
      <c r="I225" s="21">
        <v>46082</v>
      </c>
      <c r="J225" s="21">
        <v>46090</v>
      </c>
      <c r="K225" s="20" t="s">
        <v>20338</v>
      </c>
      <c r="L225" s="20" t="s">
        <v>5107</v>
      </c>
      <c r="M225" s="20"/>
      <c r="N225" s="21">
        <v>46099.860001689813</v>
      </c>
    </row>
    <row r="226" spans="1:14" x14ac:dyDescent="0.25">
      <c r="A226" s="21">
        <v>46090.832951388889</v>
      </c>
      <c r="B226" s="22">
        <v>46090.832951388889</v>
      </c>
      <c r="C226" s="20" t="s">
        <v>14847</v>
      </c>
      <c r="D226" s="20" t="s">
        <v>460</v>
      </c>
      <c r="E226" s="207" t="s">
        <v>462</v>
      </c>
      <c r="F226" s="207" t="s">
        <v>24454</v>
      </c>
      <c r="G226" s="20" t="s">
        <v>183</v>
      </c>
      <c r="H226" s="23">
        <v>0</v>
      </c>
      <c r="I226" s="21">
        <v>46082</v>
      </c>
      <c r="J226" s="21">
        <v>46090</v>
      </c>
      <c r="K226" s="20" t="s">
        <v>5129</v>
      </c>
      <c r="L226" s="20" t="s">
        <v>5107</v>
      </c>
      <c r="M226" s="20"/>
      <c r="N226" s="21">
        <v>46099.860001689813</v>
      </c>
    </row>
    <row r="227" spans="1:14" x14ac:dyDescent="0.25">
      <c r="A227" s="21">
        <v>46090.832951388889</v>
      </c>
      <c r="B227" s="22">
        <v>46090.832951388889</v>
      </c>
      <c r="C227" s="20" t="s">
        <v>7063</v>
      </c>
      <c r="D227" s="20" t="s">
        <v>436</v>
      </c>
      <c r="E227" s="207" t="s">
        <v>438</v>
      </c>
      <c r="F227" s="207" t="s">
        <v>24455</v>
      </c>
      <c r="G227" s="20" t="s">
        <v>183</v>
      </c>
      <c r="H227" s="23">
        <v>0</v>
      </c>
      <c r="I227" s="21">
        <v>46082</v>
      </c>
      <c r="J227" s="21">
        <v>46090</v>
      </c>
      <c r="K227" s="20" t="s">
        <v>20338</v>
      </c>
      <c r="L227" s="20" t="s">
        <v>5107</v>
      </c>
      <c r="M227" s="20"/>
      <c r="N227" s="21">
        <v>46099.860001689813</v>
      </c>
    </row>
    <row r="228" spans="1:14" x14ac:dyDescent="0.25">
      <c r="A228" s="21">
        <v>46090.832951388889</v>
      </c>
      <c r="B228" s="22">
        <v>46090.832951388889</v>
      </c>
      <c r="C228" s="20" t="s">
        <v>422</v>
      </c>
      <c r="D228" s="20" t="s">
        <v>423</v>
      </c>
      <c r="E228" s="207" t="s">
        <v>425</v>
      </c>
      <c r="F228" s="207" t="s">
        <v>24456</v>
      </c>
      <c r="G228" s="20" t="s">
        <v>183</v>
      </c>
      <c r="H228" s="23">
        <v>28075</v>
      </c>
      <c r="I228" s="21">
        <v>46082</v>
      </c>
      <c r="J228" s="21">
        <v>46090</v>
      </c>
      <c r="K228" s="20" t="s">
        <v>20338</v>
      </c>
      <c r="L228" s="20" t="s">
        <v>5107</v>
      </c>
      <c r="M228" s="20"/>
      <c r="N228" s="21">
        <v>46099.860001689813</v>
      </c>
    </row>
    <row r="229" spans="1:14" x14ac:dyDescent="0.25">
      <c r="A229" s="21">
        <v>46090.832951388889</v>
      </c>
      <c r="B229" s="22">
        <v>46090.832951388889</v>
      </c>
      <c r="C229" s="20" t="s">
        <v>23974</v>
      </c>
      <c r="D229" s="20" t="s">
        <v>1299</v>
      </c>
      <c r="E229" s="207" t="s">
        <v>1301</v>
      </c>
      <c r="F229" s="207" t="s">
        <v>24457</v>
      </c>
      <c r="G229" s="20" t="s">
        <v>183</v>
      </c>
      <c r="H229" s="23">
        <v>677.32</v>
      </c>
      <c r="I229" s="21">
        <v>46082</v>
      </c>
      <c r="J229" s="21">
        <v>46090</v>
      </c>
      <c r="K229" s="20" t="s">
        <v>20338</v>
      </c>
      <c r="L229" s="20" t="s">
        <v>5107</v>
      </c>
      <c r="M229" s="20"/>
      <c r="N229" s="21">
        <v>46099.860001689813</v>
      </c>
    </row>
    <row r="230" spans="1:14" x14ac:dyDescent="0.25">
      <c r="A230" s="21">
        <v>46090.832951388889</v>
      </c>
      <c r="B230" s="22">
        <v>46090.832951388889</v>
      </c>
      <c r="C230" s="20" t="s">
        <v>331</v>
      </c>
      <c r="D230" s="20" t="s">
        <v>332</v>
      </c>
      <c r="E230" s="207" t="s">
        <v>334</v>
      </c>
      <c r="F230" s="207" t="s">
        <v>24458</v>
      </c>
      <c r="G230" s="20" t="s">
        <v>183</v>
      </c>
      <c r="H230" s="23">
        <v>12020.09</v>
      </c>
      <c r="I230" s="21">
        <v>46082</v>
      </c>
      <c r="J230" s="21">
        <v>46090</v>
      </c>
      <c r="K230" s="20" t="s">
        <v>20338</v>
      </c>
      <c r="L230" s="20" t="s">
        <v>5107</v>
      </c>
      <c r="M230" s="20"/>
      <c r="N230" s="21">
        <v>46099.860001689813</v>
      </c>
    </row>
    <row r="231" spans="1:14" x14ac:dyDescent="0.25">
      <c r="A231" s="21">
        <v>46090.438750000001</v>
      </c>
      <c r="B231" s="22">
        <v>46090.438750000001</v>
      </c>
      <c r="C231" s="20" t="s">
        <v>7746</v>
      </c>
      <c r="D231" s="20" t="s">
        <v>133</v>
      </c>
      <c r="E231" s="207" t="s">
        <v>136</v>
      </c>
      <c r="F231" s="207" t="s">
        <v>24459</v>
      </c>
      <c r="G231" s="20" t="s">
        <v>134</v>
      </c>
      <c r="H231" s="23">
        <v>1181.23</v>
      </c>
      <c r="I231" s="21">
        <v>46082</v>
      </c>
      <c r="J231" s="21">
        <v>46090</v>
      </c>
      <c r="K231" s="20" t="s">
        <v>5097</v>
      </c>
      <c r="L231" s="20" t="s">
        <v>5098</v>
      </c>
      <c r="M231" s="20"/>
      <c r="N231" s="21">
        <v>46099.860001689813</v>
      </c>
    </row>
    <row r="232" spans="1:14" x14ac:dyDescent="0.25">
      <c r="A232" s="21">
        <v>46090.178472222222</v>
      </c>
      <c r="B232" s="22">
        <v>46090.178472222222</v>
      </c>
      <c r="C232" s="20" t="s">
        <v>5108</v>
      </c>
      <c r="D232" s="20" t="s">
        <v>5109</v>
      </c>
      <c r="E232" s="207" t="s">
        <v>5110</v>
      </c>
      <c r="F232" s="207" t="s">
        <v>24460</v>
      </c>
      <c r="G232" s="20" t="s">
        <v>5105</v>
      </c>
      <c r="H232" s="23">
        <v>143885.73000000001</v>
      </c>
      <c r="I232" s="21">
        <v>46082</v>
      </c>
      <c r="J232" s="21">
        <v>46090</v>
      </c>
      <c r="K232" s="20" t="s">
        <v>5106</v>
      </c>
      <c r="L232" s="20" t="s">
        <v>5107</v>
      </c>
      <c r="M232" s="20"/>
      <c r="N232" s="21">
        <v>46099.860001689813</v>
      </c>
    </row>
    <row r="233" spans="1:14" x14ac:dyDescent="0.25">
      <c r="A233" s="21">
        <v>46090.178472222222</v>
      </c>
      <c r="B233" s="22">
        <v>46090.178472222222</v>
      </c>
      <c r="C233" s="20" t="s">
        <v>5101</v>
      </c>
      <c r="D233" s="20" t="s">
        <v>5102</v>
      </c>
      <c r="E233" s="207" t="s">
        <v>5103</v>
      </c>
      <c r="F233" s="207" t="s">
        <v>24461</v>
      </c>
      <c r="G233" s="20" t="s">
        <v>5105</v>
      </c>
      <c r="H233" s="23">
        <v>51412.21</v>
      </c>
      <c r="I233" s="21">
        <v>46082</v>
      </c>
      <c r="J233" s="21">
        <v>46090</v>
      </c>
      <c r="K233" s="20" t="s">
        <v>5106</v>
      </c>
      <c r="L233" s="20" t="s">
        <v>5107</v>
      </c>
      <c r="M233" s="20"/>
      <c r="N233" s="21">
        <v>46099.860001689813</v>
      </c>
    </row>
    <row r="234" spans="1:14" x14ac:dyDescent="0.25">
      <c r="A234" s="21">
        <v>46089.799710648149</v>
      </c>
      <c r="B234" s="22">
        <v>46089.799710648149</v>
      </c>
      <c r="C234" s="20" t="s">
        <v>7746</v>
      </c>
      <c r="D234" s="20" t="s">
        <v>133</v>
      </c>
      <c r="E234" s="207" t="s">
        <v>136</v>
      </c>
      <c r="F234" s="207" t="s">
        <v>24462</v>
      </c>
      <c r="G234" s="20" t="s">
        <v>134</v>
      </c>
      <c r="H234" s="23">
        <v>1085.58</v>
      </c>
      <c r="I234" s="21">
        <v>46082</v>
      </c>
      <c r="J234" s="21">
        <v>46083</v>
      </c>
      <c r="K234" s="20" t="s">
        <v>5097</v>
      </c>
      <c r="L234" s="20" t="s">
        <v>5098</v>
      </c>
      <c r="M234" s="20"/>
      <c r="N234" s="21">
        <v>46099.860001689813</v>
      </c>
    </row>
    <row r="235" spans="1:14" x14ac:dyDescent="0.25">
      <c r="A235" s="21">
        <v>46089.177789351852</v>
      </c>
      <c r="B235" s="22">
        <v>46089.177789351852</v>
      </c>
      <c r="C235" s="20" t="s">
        <v>771</v>
      </c>
      <c r="D235" s="20" t="s">
        <v>772</v>
      </c>
      <c r="E235" s="207" t="s">
        <v>774</v>
      </c>
      <c r="F235" s="207" t="s">
        <v>24463</v>
      </c>
      <c r="G235" s="20" t="s">
        <v>183</v>
      </c>
      <c r="H235" s="23">
        <v>0</v>
      </c>
      <c r="I235" s="21">
        <v>46082</v>
      </c>
      <c r="J235" s="21">
        <v>46083</v>
      </c>
      <c r="K235" s="20" t="s">
        <v>5114</v>
      </c>
      <c r="L235" s="20" t="s">
        <v>5107</v>
      </c>
      <c r="M235" s="20"/>
      <c r="N235" s="21">
        <v>46099.860001689813</v>
      </c>
    </row>
    <row r="236" spans="1:14" x14ac:dyDescent="0.25">
      <c r="A236" s="21">
        <v>46089.177789351852</v>
      </c>
      <c r="B236" s="22">
        <v>46089.177789351852</v>
      </c>
      <c r="C236" s="20" t="s">
        <v>181</v>
      </c>
      <c r="D236" s="20" t="s">
        <v>182</v>
      </c>
      <c r="E236" s="207" t="s">
        <v>185</v>
      </c>
      <c r="F236" s="207" t="s">
        <v>24464</v>
      </c>
      <c r="G236" s="20" t="s">
        <v>183</v>
      </c>
      <c r="H236" s="23">
        <v>2972593.89</v>
      </c>
      <c r="I236" s="21">
        <v>46082</v>
      </c>
      <c r="J236" s="21">
        <v>46083</v>
      </c>
      <c r="K236" s="20" t="s">
        <v>5118</v>
      </c>
      <c r="L236" s="20" t="s">
        <v>5107</v>
      </c>
      <c r="M236" s="20"/>
      <c r="N236" s="21">
        <v>46099.860001689813</v>
      </c>
    </row>
    <row r="237" spans="1:14" x14ac:dyDescent="0.25">
      <c r="A237" s="21">
        <v>46089.177789351852</v>
      </c>
      <c r="B237" s="22">
        <v>46089.177789351852</v>
      </c>
      <c r="C237" s="20" t="s">
        <v>1190</v>
      </c>
      <c r="D237" s="20" t="s">
        <v>1191</v>
      </c>
      <c r="E237" s="207" t="s">
        <v>1193</v>
      </c>
      <c r="F237" s="207" t="s">
        <v>24465</v>
      </c>
      <c r="G237" s="20" t="s">
        <v>183</v>
      </c>
      <c r="H237" s="23">
        <v>0.78</v>
      </c>
      <c r="I237" s="21">
        <v>46082</v>
      </c>
      <c r="J237" s="21">
        <v>46083</v>
      </c>
      <c r="K237" s="20" t="s">
        <v>20338</v>
      </c>
      <c r="L237" s="20" t="s">
        <v>5107</v>
      </c>
      <c r="M237" s="20"/>
      <c r="N237" s="21">
        <v>46099.860001689813</v>
      </c>
    </row>
    <row r="238" spans="1:14" x14ac:dyDescent="0.25">
      <c r="A238" s="21">
        <v>46089.177789351852</v>
      </c>
      <c r="B238" s="22">
        <v>46089.177789351852</v>
      </c>
      <c r="C238" s="20" t="s">
        <v>1226</v>
      </c>
      <c r="D238" s="20" t="s">
        <v>1227</v>
      </c>
      <c r="E238" s="207" t="s">
        <v>1229</v>
      </c>
      <c r="F238" s="207" t="s">
        <v>24466</v>
      </c>
      <c r="G238" s="20" t="s">
        <v>183</v>
      </c>
      <c r="H238" s="23">
        <v>4748.99</v>
      </c>
      <c r="I238" s="21">
        <v>46082</v>
      </c>
      <c r="J238" s="21">
        <v>46083</v>
      </c>
      <c r="K238" s="20" t="s">
        <v>20338</v>
      </c>
      <c r="L238" s="20" t="s">
        <v>5107</v>
      </c>
      <c r="M238" s="20"/>
      <c r="N238" s="21">
        <v>46099.860001689813</v>
      </c>
    </row>
    <row r="239" spans="1:14" x14ac:dyDescent="0.25">
      <c r="A239" s="21">
        <v>46089.177789351852</v>
      </c>
      <c r="B239" s="22">
        <v>46089.177789351852</v>
      </c>
      <c r="C239" s="20" t="s">
        <v>717</v>
      </c>
      <c r="D239" s="20" t="s">
        <v>718</v>
      </c>
      <c r="E239" s="207" t="s">
        <v>720</v>
      </c>
      <c r="F239" s="207" t="s">
        <v>24467</v>
      </c>
      <c r="G239" s="20" t="s">
        <v>183</v>
      </c>
      <c r="H239" s="23">
        <v>1031.3499999999999</v>
      </c>
      <c r="I239" s="21">
        <v>46082</v>
      </c>
      <c r="J239" s="21">
        <v>46083</v>
      </c>
      <c r="K239" s="20" t="s">
        <v>20338</v>
      </c>
      <c r="L239" s="20" t="s">
        <v>5107</v>
      </c>
      <c r="M239" s="20"/>
      <c r="N239" s="21">
        <v>46099.860001689813</v>
      </c>
    </row>
    <row r="240" spans="1:14" x14ac:dyDescent="0.25">
      <c r="A240" s="21">
        <v>46089.177789351852</v>
      </c>
      <c r="B240" s="22">
        <v>46089.177789351852</v>
      </c>
      <c r="C240" s="20" t="s">
        <v>882</v>
      </c>
      <c r="D240" s="20" t="s">
        <v>883</v>
      </c>
      <c r="E240" s="207" t="s">
        <v>885</v>
      </c>
      <c r="F240" s="207" t="s">
        <v>24468</v>
      </c>
      <c r="G240" s="20" t="s">
        <v>183</v>
      </c>
      <c r="H240" s="23">
        <v>8676.56</v>
      </c>
      <c r="I240" s="21">
        <v>46082</v>
      </c>
      <c r="J240" s="21">
        <v>46083</v>
      </c>
      <c r="K240" s="20" t="s">
        <v>5123</v>
      </c>
      <c r="L240" s="20" t="s">
        <v>5107</v>
      </c>
      <c r="M240" s="20"/>
      <c r="N240" s="21">
        <v>46099.860001689813</v>
      </c>
    </row>
    <row r="241" spans="1:14" x14ac:dyDescent="0.25">
      <c r="A241" s="21">
        <v>46089.177789351852</v>
      </c>
      <c r="B241" s="22">
        <v>46089.177789351852</v>
      </c>
      <c r="C241" s="20" t="s">
        <v>193</v>
      </c>
      <c r="D241" s="20" t="s">
        <v>194</v>
      </c>
      <c r="E241" s="207" t="s">
        <v>196</v>
      </c>
      <c r="F241" s="207" t="s">
        <v>24469</v>
      </c>
      <c r="G241" s="20" t="s">
        <v>183</v>
      </c>
      <c r="H241" s="23">
        <v>9039.91</v>
      </c>
      <c r="I241" s="21">
        <v>46082</v>
      </c>
      <c r="J241" s="21">
        <v>46083</v>
      </c>
      <c r="K241" s="20" t="s">
        <v>20338</v>
      </c>
      <c r="L241" s="20" t="s">
        <v>5107</v>
      </c>
      <c r="M241" s="20"/>
      <c r="N241" s="21">
        <v>46099.860001689813</v>
      </c>
    </row>
    <row r="242" spans="1:14" x14ac:dyDescent="0.25">
      <c r="A242" s="21">
        <v>46089.177789351852</v>
      </c>
      <c r="B242" s="22">
        <v>46089.177789351852</v>
      </c>
      <c r="C242" s="20" t="s">
        <v>939</v>
      </c>
      <c r="D242" s="20" t="s">
        <v>940</v>
      </c>
      <c r="E242" s="207" t="s">
        <v>942</v>
      </c>
      <c r="F242" s="207" t="s">
        <v>24470</v>
      </c>
      <c r="G242" s="20" t="s">
        <v>183</v>
      </c>
      <c r="H242" s="23">
        <v>5598.32</v>
      </c>
      <c r="I242" s="21">
        <v>46082</v>
      </c>
      <c r="J242" s="21">
        <v>46083</v>
      </c>
      <c r="K242" s="20" t="s">
        <v>5123</v>
      </c>
      <c r="L242" s="20" t="s">
        <v>5107</v>
      </c>
      <c r="M242" s="20"/>
      <c r="N242" s="21">
        <v>46099.860001689813</v>
      </c>
    </row>
    <row r="243" spans="1:14" x14ac:dyDescent="0.25">
      <c r="A243" s="21">
        <v>46089.177789351852</v>
      </c>
      <c r="B243" s="22">
        <v>46089.177789351852</v>
      </c>
      <c r="C243" s="20" t="s">
        <v>253</v>
      </c>
      <c r="D243" s="20" t="s">
        <v>254</v>
      </c>
      <c r="E243" s="207" t="s">
        <v>256</v>
      </c>
      <c r="F243" s="207" t="s">
        <v>24471</v>
      </c>
      <c r="G243" s="20" t="s">
        <v>183</v>
      </c>
      <c r="H243" s="23">
        <v>346191.78</v>
      </c>
      <c r="I243" s="21">
        <v>46082</v>
      </c>
      <c r="J243" s="21">
        <v>46083</v>
      </c>
      <c r="K243" s="20" t="s">
        <v>20338</v>
      </c>
      <c r="L243" s="20" t="s">
        <v>5107</v>
      </c>
      <c r="M243" s="20"/>
      <c r="N243" s="21">
        <v>46099.860001689813</v>
      </c>
    </row>
    <row r="244" spans="1:14" x14ac:dyDescent="0.25">
      <c r="A244" s="21">
        <v>46089.177789351852</v>
      </c>
      <c r="B244" s="22">
        <v>46089.177789351852</v>
      </c>
      <c r="C244" s="20" t="s">
        <v>521</v>
      </c>
      <c r="D244" s="20" t="s">
        <v>522</v>
      </c>
      <c r="E244" s="207" t="s">
        <v>524</v>
      </c>
      <c r="F244" s="207" t="s">
        <v>24472</v>
      </c>
      <c r="G244" s="20" t="s">
        <v>183</v>
      </c>
      <c r="H244" s="23">
        <v>12886.43</v>
      </c>
      <c r="I244" s="21">
        <v>46082</v>
      </c>
      <c r="J244" s="21">
        <v>46083</v>
      </c>
      <c r="K244" s="20" t="s">
        <v>20338</v>
      </c>
      <c r="L244" s="20" t="s">
        <v>5107</v>
      </c>
      <c r="M244" s="20"/>
      <c r="N244" s="21">
        <v>46099.860001689813</v>
      </c>
    </row>
    <row r="245" spans="1:14" x14ac:dyDescent="0.25">
      <c r="A245" s="21">
        <v>46089.177789351852</v>
      </c>
      <c r="B245" s="22">
        <v>46089.177789351852</v>
      </c>
      <c r="C245" s="20" t="s">
        <v>14847</v>
      </c>
      <c r="D245" s="20" t="s">
        <v>460</v>
      </c>
      <c r="E245" s="207" t="s">
        <v>462</v>
      </c>
      <c r="F245" s="207" t="s">
        <v>24473</v>
      </c>
      <c r="G245" s="20" t="s">
        <v>183</v>
      </c>
      <c r="H245" s="23">
        <v>0</v>
      </c>
      <c r="I245" s="21">
        <v>46082</v>
      </c>
      <c r="J245" s="21">
        <v>46083</v>
      </c>
      <c r="K245" s="20" t="s">
        <v>5129</v>
      </c>
      <c r="L245" s="20" t="s">
        <v>5107</v>
      </c>
      <c r="M245" s="20"/>
      <c r="N245" s="21">
        <v>46099.860001689813</v>
      </c>
    </row>
    <row r="246" spans="1:14" x14ac:dyDescent="0.25">
      <c r="A246" s="21">
        <v>46089.177789351852</v>
      </c>
      <c r="B246" s="22">
        <v>46089.177789351852</v>
      </c>
      <c r="C246" s="20" t="s">
        <v>7063</v>
      </c>
      <c r="D246" s="20" t="s">
        <v>436</v>
      </c>
      <c r="E246" s="207" t="s">
        <v>438</v>
      </c>
      <c r="F246" s="207" t="s">
        <v>24474</v>
      </c>
      <c r="G246" s="20" t="s">
        <v>183</v>
      </c>
      <c r="H246" s="23">
        <v>0</v>
      </c>
      <c r="I246" s="21">
        <v>46082</v>
      </c>
      <c r="J246" s="21">
        <v>46083</v>
      </c>
      <c r="K246" s="20" t="s">
        <v>20338</v>
      </c>
      <c r="L246" s="20" t="s">
        <v>5107</v>
      </c>
      <c r="M246" s="20"/>
      <c r="N246" s="21">
        <v>46099.860001689813</v>
      </c>
    </row>
    <row r="247" spans="1:14" x14ac:dyDescent="0.25">
      <c r="A247" s="21">
        <v>46089.177789351852</v>
      </c>
      <c r="B247" s="22">
        <v>46089.177789351852</v>
      </c>
      <c r="C247" s="20" t="s">
        <v>422</v>
      </c>
      <c r="D247" s="20" t="s">
        <v>423</v>
      </c>
      <c r="E247" s="207" t="s">
        <v>425</v>
      </c>
      <c r="F247" s="207" t="s">
        <v>24475</v>
      </c>
      <c r="G247" s="20" t="s">
        <v>183</v>
      </c>
      <c r="H247" s="23">
        <v>28075</v>
      </c>
      <c r="I247" s="21">
        <v>46082</v>
      </c>
      <c r="J247" s="21">
        <v>46083</v>
      </c>
      <c r="K247" s="20" t="s">
        <v>20338</v>
      </c>
      <c r="L247" s="20" t="s">
        <v>5107</v>
      </c>
      <c r="M247" s="20"/>
      <c r="N247" s="21">
        <v>46099.860001689813</v>
      </c>
    </row>
    <row r="248" spans="1:14" x14ac:dyDescent="0.25">
      <c r="A248" s="21">
        <v>46089.177789351852</v>
      </c>
      <c r="B248" s="22">
        <v>46089.177789351852</v>
      </c>
      <c r="C248" s="20" t="s">
        <v>23974</v>
      </c>
      <c r="D248" s="20" t="s">
        <v>1299</v>
      </c>
      <c r="E248" s="207" t="s">
        <v>1301</v>
      </c>
      <c r="F248" s="207" t="s">
        <v>24476</v>
      </c>
      <c r="G248" s="20" t="s">
        <v>183</v>
      </c>
      <c r="H248" s="23">
        <v>677.32</v>
      </c>
      <c r="I248" s="21">
        <v>46082</v>
      </c>
      <c r="J248" s="21">
        <v>46083</v>
      </c>
      <c r="K248" s="20" t="s">
        <v>20338</v>
      </c>
      <c r="L248" s="20" t="s">
        <v>5107</v>
      </c>
      <c r="M248" s="20"/>
      <c r="N248" s="21">
        <v>46099.860001689813</v>
      </c>
    </row>
    <row r="249" spans="1:14" x14ac:dyDescent="0.25">
      <c r="A249" s="21">
        <v>46089.177789351852</v>
      </c>
      <c r="B249" s="22">
        <v>46089.177789351852</v>
      </c>
      <c r="C249" s="20" t="s">
        <v>331</v>
      </c>
      <c r="D249" s="20" t="s">
        <v>332</v>
      </c>
      <c r="E249" s="207" t="s">
        <v>334</v>
      </c>
      <c r="F249" s="207" t="s">
        <v>24477</v>
      </c>
      <c r="G249" s="20" t="s">
        <v>183</v>
      </c>
      <c r="H249" s="23">
        <v>12020.09</v>
      </c>
      <c r="I249" s="21">
        <v>46082</v>
      </c>
      <c r="J249" s="21">
        <v>46083</v>
      </c>
      <c r="K249" s="20" t="s">
        <v>20338</v>
      </c>
      <c r="L249" s="20" t="s">
        <v>5107</v>
      </c>
      <c r="M249" s="20"/>
      <c r="N249" s="21">
        <v>46099.860001689813</v>
      </c>
    </row>
    <row r="250" spans="1:14" x14ac:dyDescent="0.25">
      <c r="A250" s="21">
        <v>46088.937337962961</v>
      </c>
      <c r="B250" s="22">
        <v>46088.937337962961</v>
      </c>
      <c r="C250" s="20" t="s">
        <v>5108</v>
      </c>
      <c r="D250" s="20" t="s">
        <v>5109</v>
      </c>
      <c r="E250" s="207" t="s">
        <v>5110</v>
      </c>
      <c r="F250" s="207" t="s">
        <v>24478</v>
      </c>
      <c r="G250" s="20" t="s">
        <v>5105</v>
      </c>
      <c r="H250" s="23">
        <v>143885.73000000001</v>
      </c>
      <c r="I250" s="21">
        <v>46082</v>
      </c>
      <c r="J250" s="21">
        <v>46083</v>
      </c>
      <c r="K250" s="20" t="s">
        <v>5106</v>
      </c>
      <c r="L250" s="20" t="s">
        <v>5107</v>
      </c>
      <c r="M250" s="20"/>
      <c r="N250" s="21">
        <v>46099.860001689813</v>
      </c>
    </row>
    <row r="251" spans="1:14" x14ac:dyDescent="0.25">
      <c r="A251" s="21">
        <v>46088.937337962961</v>
      </c>
      <c r="B251" s="22">
        <v>46088.937337962961</v>
      </c>
      <c r="C251" s="20" t="s">
        <v>5101</v>
      </c>
      <c r="D251" s="20" t="s">
        <v>5102</v>
      </c>
      <c r="E251" s="207" t="s">
        <v>5103</v>
      </c>
      <c r="F251" s="207" t="s">
        <v>24479</v>
      </c>
      <c r="G251" s="20" t="s">
        <v>5105</v>
      </c>
      <c r="H251" s="23">
        <v>51412.21</v>
      </c>
      <c r="I251" s="21">
        <v>46082</v>
      </c>
      <c r="J251" s="21">
        <v>46083</v>
      </c>
      <c r="K251" s="20" t="s">
        <v>5106</v>
      </c>
      <c r="L251" s="20" t="s">
        <v>5107</v>
      </c>
      <c r="M251" s="20"/>
      <c r="N251" s="21">
        <v>46099.860001689813</v>
      </c>
    </row>
    <row r="252" spans="1:14" x14ac:dyDescent="0.25">
      <c r="A252" s="21">
        <v>46088.371712962966</v>
      </c>
      <c r="B252" s="22">
        <v>46088.371712962966</v>
      </c>
      <c r="C252" s="20" t="s">
        <v>7746</v>
      </c>
      <c r="D252" s="20" t="s">
        <v>133</v>
      </c>
      <c r="E252" s="207" t="s">
        <v>136</v>
      </c>
      <c r="F252" s="207" t="s">
        <v>24480</v>
      </c>
      <c r="G252" s="20" t="s">
        <v>134</v>
      </c>
      <c r="H252" s="23">
        <v>1085.58</v>
      </c>
      <c r="I252" s="21">
        <v>46082</v>
      </c>
      <c r="J252" s="21">
        <v>46083</v>
      </c>
      <c r="K252" s="20" t="s">
        <v>5097</v>
      </c>
      <c r="L252" s="20" t="s">
        <v>5098</v>
      </c>
      <c r="M252" s="20"/>
      <c r="N252" s="21">
        <v>46099.860001689813</v>
      </c>
    </row>
    <row r="253" spans="1:14" x14ac:dyDescent="0.25">
      <c r="A253" s="21">
        <v>46087.705092592594</v>
      </c>
      <c r="B253" s="22">
        <v>46087.705092592594</v>
      </c>
      <c r="C253" s="20" t="s">
        <v>5108</v>
      </c>
      <c r="D253" s="20" t="s">
        <v>5109</v>
      </c>
      <c r="E253" s="207" t="s">
        <v>5110</v>
      </c>
      <c r="F253" s="207" t="s">
        <v>24481</v>
      </c>
      <c r="G253" s="20" t="s">
        <v>5105</v>
      </c>
      <c r="H253" s="23">
        <v>145598.01</v>
      </c>
      <c r="I253" s="21">
        <v>46082</v>
      </c>
      <c r="J253" s="21">
        <v>46083</v>
      </c>
      <c r="K253" s="20" t="s">
        <v>5106</v>
      </c>
      <c r="L253" s="20" t="s">
        <v>5107</v>
      </c>
      <c r="M253" s="20"/>
      <c r="N253" s="21">
        <v>46099.860001689813</v>
      </c>
    </row>
    <row r="254" spans="1:14" x14ac:dyDescent="0.25">
      <c r="A254" s="21">
        <v>46087.705092592594</v>
      </c>
      <c r="B254" s="22">
        <v>46087.705092592594</v>
      </c>
      <c r="C254" s="20" t="s">
        <v>5101</v>
      </c>
      <c r="D254" s="20" t="s">
        <v>5102</v>
      </c>
      <c r="E254" s="207" t="s">
        <v>5103</v>
      </c>
      <c r="F254" s="207" t="s">
        <v>24482</v>
      </c>
      <c r="G254" s="20" t="s">
        <v>5105</v>
      </c>
      <c r="H254" s="23">
        <v>51940.4</v>
      </c>
      <c r="I254" s="21">
        <v>46082</v>
      </c>
      <c r="J254" s="21">
        <v>46083</v>
      </c>
      <c r="K254" s="20" t="s">
        <v>5106</v>
      </c>
      <c r="L254" s="20" t="s">
        <v>5107</v>
      </c>
      <c r="M254" s="20"/>
      <c r="N254" s="21">
        <v>46099.860001689813</v>
      </c>
    </row>
    <row r="255" spans="1:14" x14ac:dyDescent="0.25">
      <c r="A255" s="21">
        <v>46087.704062500001</v>
      </c>
      <c r="B255" s="22">
        <v>46087.704062500001</v>
      </c>
      <c r="C255" s="20" t="s">
        <v>771</v>
      </c>
      <c r="D255" s="20" t="s">
        <v>772</v>
      </c>
      <c r="E255" s="207" t="s">
        <v>774</v>
      </c>
      <c r="F255" s="207" t="s">
        <v>24483</v>
      </c>
      <c r="G255" s="20" t="s">
        <v>183</v>
      </c>
      <c r="H255" s="23">
        <v>0</v>
      </c>
      <c r="I255" s="21">
        <v>46082</v>
      </c>
      <c r="J255" s="21">
        <v>46083</v>
      </c>
      <c r="K255" s="20" t="s">
        <v>5114</v>
      </c>
      <c r="L255" s="20" t="s">
        <v>5107</v>
      </c>
      <c r="M255" s="20"/>
      <c r="N255" s="21">
        <v>46099.860001689813</v>
      </c>
    </row>
    <row r="256" spans="1:14" x14ac:dyDescent="0.25">
      <c r="A256" s="21">
        <v>46087.704062500001</v>
      </c>
      <c r="B256" s="22">
        <v>46087.704062500001</v>
      </c>
      <c r="C256" s="20" t="s">
        <v>181</v>
      </c>
      <c r="D256" s="20" t="s">
        <v>182</v>
      </c>
      <c r="E256" s="207" t="s">
        <v>185</v>
      </c>
      <c r="F256" s="207" t="s">
        <v>24484</v>
      </c>
      <c r="G256" s="20" t="s">
        <v>183</v>
      </c>
      <c r="H256" s="23">
        <v>3002817.99</v>
      </c>
      <c r="I256" s="21">
        <v>46082</v>
      </c>
      <c r="J256" s="21">
        <v>46083</v>
      </c>
      <c r="K256" s="20" t="s">
        <v>5118</v>
      </c>
      <c r="L256" s="20" t="s">
        <v>5107</v>
      </c>
      <c r="M256" s="20"/>
      <c r="N256" s="21">
        <v>46099.860001689813</v>
      </c>
    </row>
    <row r="257" spans="1:14" x14ac:dyDescent="0.25">
      <c r="A257" s="21">
        <v>46087.704062500001</v>
      </c>
      <c r="B257" s="22">
        <v>46087.704062500001</v>
      </c>
      <c r="C257" s="20" t="s">
        <v>1190</v>
      </c>
      <c r="D257" s="20" t="s">
        <v>1191</v>
      </c>
      <c r="E257" s="207" t="s">
        <v>1193</v>
      </c>
      <c r="F257" s="207" t="s">
        <v>24485</v>
      </c>
      <c r="G257" s="20" t="s">
        <v>183</v>
      </c>
      <c r="H257" s="23">
        <v>0.78</v>
      </c>
      <c r="I257" s="21">
        <v>46082</v>
      </c>
      <c r="J257" s="21">
        <v>46083</v>
      </c>
      <c r="K257" s="20" t="s">
        <v>20338</v>
      </c>
      <c r="L257" s="20" t="s">
        <v>5107</v>
      </c>
      <c r="M257" s="20"/>
      <c r="N257" s="21">
        <v>46099.860001689813</v>
      </c>
    </row>
    <row r="258" spans="1:14" x14ac:dyDescent="0.25">
      <c r="A258" s="21">
        <v>46087.704062500001</v>
      </c>
      <c r="B258" s="22">
        <v>46087.704062500001</v>
      </c>
      <c r="C258" s="20" t="s">
        <v>1226</v>
      </c>
      <c r="D258" s="20" t="s">
        <v>1227</v>
      </c>
      <c r="E258" s="207" t="s">
        <v>1229</v>
      </c>
      <c r="F258" s="207" t="s">
        <v>24486</v>
      </c>
      <c r="G258" s="20" t="s">
        <v>183</v>
      </c>
      <c r="H258" s="23">
        <v>4748.99</v>
      </c>
      <c r="I258" s="21">
        <v>46082</v>
      </c>
      <c r="J258" s="21">
        <v>46083</v>
      </c>
      <c r="K258" s="20" t="s">
        <v>20338</v>
      </c>
      <c r="L258" s="20" t="s">
        <v>5107</v>
      </c>
      <c r="M258" s="20"/>
      <c r="N258" s="21">
        <v>46099.860001689813</v>
      </c>
    </row>
    <row r="259" spans="1:14" x14ac:dyDescent="0.25">
      <c r="A259" s="21">
        <v>46087.704062500001</v>
      </c>
      <c r="B259" s="22">
        <v>46087.704062500001</v>
      </c>
      <c r="C259" s="20" t="s">
        <v>717</v>
      </c>
      <c r="D259" s="20" t="s">
        <v>718</v>
      </c>
      <c r="E259" s="207" t="s">
        <v>720</v>
      </c>
      <c r="F259" s="207" t="s">
        <v>24487</v>
      </c>
      <c r="G259" s="20" t="s">
        <v>183</v>
      </c>
      <c r="H259" s="23">
        <v>1031.3499999999999</v>
      </c>
      <c r="I259" s="21">
        <v>46082</v>
      </c>
      <c r="J259" s="21">
        <v>46083</v>
      </c>
      <c r="K259" s="20" t="s">
        <v>20338</v>
      </c>
      <c r="L259" s="20" t="s">
        <v>5107</v>
      </c>
      <c r="M259" s="20"/>
      <c r="N259" s="21">
        <v>46099.860001689813</v>
      </c>
    </row>
    <row r="260" spans="1:14" x14ac:dyDescent="0.25">
      <c r="A260" s="21">
        <v>46087.704062500001</v>
      </c>
      <c r="B260" s="22">
        <v>46087.704062500001</v>
      </c>
      <c r="C260" s="20" t="s">
        <v>882</v>
      </c>
      <c r="D260" s="20" t="s">
        <v>883</v>
      </c>
      <c r="E260" s="207" t="s">
        <v>885</v>
      </c>
      <c r="F260" s="207" t="s">
        <v>24488</v>
      </c>
      <c r="G260" s="20" t="s">
        <v>183</v>
      </c>
      <c r="H260" s="23">
        <v>8785.09</v>
      </c>
      <c r="I260" s="21">
        <v>46082</v>
      </c>
      <c r="J260" s="21">
        <v>46083</v>
      </c>
      <c r="K260" s="20" t="s">
        <v>5123</v>
      </c>
      <c r="L260" s="20" t="s">
        <v>5107</v>
      </c>
      <c r="M260" s="20"/>
      <c r="N260" s="21">
        <v>46099.860001689813</v>
      </c>
    </row>
    <row r="261" spans="1:14" x14ac:dyDescent="0.25">
      <c r="A261" s="21">
        <v>46087.704062500001</v>
      </c>
      <c r="B261" s="22">
        <v>46087.704062500001</v>
      </c>
      <c r="C261" s="20" t="s">
        <v>193</v>
      </c>
      <c r="D261" s="20" t="s">
        <v>194</v>
      </c>
      <c r="E261" s="207" t="s">
        <v>196</v>
      </c>
      <c r="F261" s="207" t="s">
        <v>24489</v>
      </c>
      <c r="G261" s="20" t="s">
        <v>183</v>
      </c>
      <c r="H261" s="23">
        <v>7039.91</v>
      </c>
      <c r="I261" s="21">
        <v>46082</v>
      </c>
      <c r="J261" s="21">
        <v>46083</v>
      </c>
      <c r="K261" s="20" t="s">
        <v>20338</v>
      </c>
      <c r="L261" s="20" t="s">
        <v>5107</v>
      </c>
      <c r="M261" s="20"/>
      <c r="N261" s="21">
        <v>46099.860001689813</v>
      </c>
    </row>
    <row r="262" spans="1:14" x14ac:dyDescent="0.25">
      <c r="A262" s="21">
        <v>46087.704062500001</v>
      </c>
      <c r="B262" s="22">
        <v>46087.704062500001</v>
      </c>
      <c r="C262" s="20" t="s">
        <v>939</v>
      </c>
      <c r="D262" s="20" t="s">
        <v>940</v>
      </c>
      <c r="E262" s="207" t="s">
        <v>942</v>
      </c>
      <c r="F262" s="207" t="s">
        <v>24490</v>
      </c>
      <c r="G262" s="20" t="s">
        <v>183</v>
      </c>
      <c r="H262" s="23">
        <v>5665.74</v>
      </c>
      <c r="I262" s="21">
        <v>46082</v>
      </c>
      <c r="J262" s="21">
        <v>46083</v>
      </c>
      <c r="K262" s="20" t="s">
        <v>5123</v>
      </c>
      <c r="L262" s="20" t="s">
        <v>5107</v>
      </c>
      <c r="M262" s="20"/>
      <c r="N262" s="21">
        <v>46099.860001689813</v>
      </c>
    </row>
    <row r="263" spans="1:14" x14ac:dyDescent="0.25">
      <c r="A263" s="21">
        <v>46087.704062500001</v>
      </c>
      <c r="B263" s="22">
        <v>46087.704062500001</v>
      </c>
      <c r="C263" s="20" t="s">
        <v>253</v>
      </c>
      <c r="D263" s="20" t="s">
        <v>254</v>
      </c>
      <c r="E263" s="207" t="s">
        <v>256</v>
      </c>
      <c r="F263" s="207" t="s">
        <v>24491</v>
      </c>
      <c r="G263" s="20" t="s">
        <v>183</v>
      </c>
      <c r="H263" s="23">
        <v>346053.96</v>
      </c>
      <c r="I263" s="21">
        <v>46082</v>
      </c>
      <c r="J263" s="21">
        <v>46083</v>
      </c>
      <c r="K263" s="20" t="s">
        <v>20338</v>
      </c>
      <c r="L263" s="20" t="s">
        <v>5107</v>
      </c>
      <c r="M263" s="20"/>
      <c r="N263" s="21">
        <v>46099.860001689813</v>
      </c>
    </row>
    <row r="264" spans="1:14" x14ac:dyDescent="0.25">
      <c r="A264" s="21">
        <v>46087.704062500001</v>
      </c>
      <c r="B264" s="22">
        <v>46087.704062500001</v>
      </c>
      <c r="C264" s="20" t="s">
        <v>521</v>
      </c>
      <c r="D264" s="20" t="s">
        <v>522</v>
      </c>
      <c r="E264" s="207" t="s">
        <v>524</v>
      </c>
      <c r="F264" s="207" t="s">
        <v>24492</v>
      </c>
      <c r="G264" s="20" t="s">
        <v>183</v>
      </c>
      <c r="H264" s="23">
        <v>10589.43</v>
      </c>
      <c r="I264" s="21">
        <v>46082</v>
      </c>
      <c r="J264" s="21">
        <v>46083</v>
      </c>
      <c r="K264" s="20" t="s">
        <v>20338</v>
      </c>
      <c r="L264" s="20" t="s">
        <v>5107</v>
      </c>
      <c r="M264" s="20"/>
      <c r="N264" s="21">
        <v>46099.860001689813</v>
      </c>
    </row>
    <row r="265" spans="1:14" x14ac:dyDescent="0.25">
      <c r="A265" s="21">
        <v>46087.704062500001</v>
      </c>
      <c r="B265" s="22">
        <v>46087.704062500001</v>
      </c>
      <c r="C265" s="20" t="s">
        <v>14847</v>
      </c>
      <c r="D265" s="20" t="s">
        <v>460</v>
      </c>
      <c r="E265" s="207" t="s">
        <v>462</v>
      </c>
      <c r="F265" s="207" t="s">
        <v>24493</v>
      </c>
      <c r="G265" s="20" t="s">
        <v>183</v>
      </c>
      <c r="H265" s="23">
        <v>0</v>
      </c>
      <c r="I265" s="21">
        <v>46082</v>
      </c>
      <c r="J265" s="21">
        <v>46083</v>
      </c>
      <c r="K265" s="20" t="s">
        <v>5129</v>
      </c>
      <c r="L265" s="20" t="s">
        <v>5107</v>
      </c>
      <c r="M265" s="20"/>
      <c r="N265" s="21">
        <v>46099.860001689813</v>
      </c>
    </row>
    <row r="266" spans="1:14" x14ac:dyDescent="0.25">
      <c r="A266" s="21">
        <v>46087.704062500001</v>
      </c>
      <c r="B266" s="22">
        <v>46087.704062500001</v>
      </c>
      <c r="C266" s="20" t="s">
        <v>7063</v>
      </c>
      <c r="D266" s="20" t="s">
        <v>436</v>
      </c>
      <c r="E266" s="207" t="s">
        <v>438</v>
      </c>
      <c r="F266" s="207" t="s">
        <v>24494</v>
      </c>
      <c r="G266" s="20" t="s">
        <v>183</v>
      </c>
      <c r="H266" s="23">
        <v>0</v>
      </c>
      <c r="I266" s="21">
        <v>46082</v>
      </c>
      <c r="J266" s="21">
        <v>46083</v>
      </c>
      <c r="K266" s="20" t="s">
        <v>20338</v>
      </c>
      <c r="L266" s="20" t="s">
        <v>5107</v>
      </c>
      <c r="M266" s="20"/>
      <c r="N266" s="21">
        <v>46099.860001689813</v>
      </c>
    </row>
    <row r="267" spans="1:14" x14ac:dyDescent="0.25">
      <c r="A267" s="21">
        <v>46087.704062500001</v>
      </c>
      <c r="B267" s="22">
        <v>46087.704062500001</v>
      </c>
      <c r="C267" s="20" t="s">
        <v>422</v>
      </c>
      <c r="D267" s="20" t="s">
        <v>423</v>
      </c>
      <c r="E267" s="207" t="s">
        <v>425</v>
      </c>
      <c r="F267" s="207" t="s">
        <v>24495</v>
      </c>
      <c r="G267" s="20" t="s">
        <v>183</v>
      </c>
      <c r="H267" s="23">
        <v>28075</v>
      </c>
      <c r="I267" s="21">
        <v>46082</v>
      </c>
      <c r="J267" s="21">
        <v>46083</v>
      </c>
      <c r="K267" s="20" t="s">
        <v>20338</v>
      </c>
      <c r="L267" s="20" t="s">
        <v>5107</v>
      </c>
      <c r="M267" s="20"/>
      <c r="N267" s="21">
        <v>46099.860001689813</v>
      </c>
    </row>
    <row r="268" spans="1:14" x14ac:dyDescent="0.25">
      <c r="A268" s="21">
        <v>46087.704062500001</v>
      </c>
      <c r="B268" s="22">
        <v>46087.704062500001</v>
      </c>
      <c r="C268" s="20" t="s">
        <v>23974</v>
      </c>
      <c r="D268" s="20" t="s">
        <v>1299</v>
      </c>
      <c r="E268" s="207" t="s">
        <v>1301</v>
      </c>
      <c r="F268" s="207" t="s">
        <v>24496</v>
      </c>
      <c r="G268" s="20" t="s">
        <v>183</v>
      </c>
      <c r="H268" s="23">
        <v>677.32</v>
      </c>
      <c r="I268" s="21">
        <v>46082</v>
      </c>
      <c r="J268" s="21">
        <v>46083</v>
      </c>
      <c r="K268" s="20" t="s">
        <v>20338</v>
      </c>
      <c r="L268" s="20" t="s">
        <v>5107</v>
      </c>
      <c r="M268" s="20"/>
      <c r="N268" s="21">
        <v>46099.860001689813</v>
      </c>
    </row>
    <row r="269" spans="1:14" x14ac:dyDescent="0.25">
      <c r="A269" s="21">
        <v>46087.704062500001</v>
      </c>
      <c r="B269" s="22">
        <v>46087.704062500001</v>
      </c>
      <c r="C269" s="20" t="s">
        <v>331</v>
      </c>
      <c r="D269" s="20" t="s">
        <v>332</v>
      </c>
      <c r="E269" s="207" t="s">
        <v>334</v>
      </c>
      <c r="F269" s="207" t="s">
        <v>24497</v>
      </c>
      <c r="G269" s="20" t="s">
        <v>183</v>
      </c>
      <c r="H269" s="23">
        <v>12020.09</v>
      </c>
      <c r="I269" s="21">
        <v>46082</v>
      </c>
      <c r="J269" s="21">
        <v>46083</v>
      </c>
      <c r="K269" s="20" t="s">
        <v>20338</v>
      </c>
      <c r="L269" s="20" t="s">
        <v>5107</v>
      </c>
      <c r="M269" s="20"/>
      <c r="N269" s="21">
        <v>46099.860001689813</v>
      </c>
    </row>
    <row r="270" spans="1:14" x14ac:dyDescent="0.25">
      <c r="A270" s="21">
        <v>46087.702199074076</v>
      </c>
      <c r="B270" s="22">
        <v>46087.702199074076</v>
      </c>
      <c r="C270" s="20" t="s">
        <v>7746</v>
      </c>
      <c r="D270" s="20" t="s">
        <v>133</v>
      </c>
      <c r="E270" s="207" t="s">
        <v>136</v>
      </c>
      <c r="F270" s="207" t="s">
        <v>24498</v>
      </c>
      <c r="G270" s="20" t="s">
        <v>134</v>
      </c>
      <c r="H270" s="23">
        <v>1085.58</v>
      </c>
      <c r="I270" s="21">
        <v>46082</v>
      </c>
      <c r="J270" s="21">
        <v>46083</v>
      </c>
      <c r="K270" s="20" t="s">
        <v>5097</v>
      </c>
      <c r="L270" s="20" t="s">
        <v>5098</v>
      </c>
      <c r="M270" s="20"/>
      <c r="N270" s="21">
        <v>46099.860001689813</v>
      </c>
    </row>
    <row r="271" spans="1:14" x14ac:dyDescent="0.25">
      <c r="A271" s="21">
        <v>46082.833298611113</v>
      </c>
      <c r="B271" s="22">
        <v>46082.833298611113</v>
      </c>
      <c r="C271" s="20" t="s">
        <v>7746</v>
      </c>
      <c r="D271" s="20" t="s">
        <v>133</v>
      </c>
      <c r="E271" s="207" t="s">
        <v>136</v>
      </c>
      <c r="F271" s="207" t="s">
        <v>24499</v>
      </c>
      <c r="G271" s="20" t="s">
        <v>134</v>
      </c>
      <c r="H271" s="23">
        <v>860.53</v>
      </c>
      <c r="I271" s="21">
        <v>46082</v>
      </c>
      <c r="J271" s="21">
        <v>46076</v>
      </c>
      <c r="K271" s="20" t="s">
        <v>5097</v>
      </c>
      <c r="L271" s="20" t="s">
        <v>5098</v>
      </c>
      <c r="M271" s="20"/>
      <c r="N271" s="21">
        <v>46099.860001689813</v>
      </c>
    </row>
    <row r="272" spans="1:14" x14ac:dyDescent="0.25">
      <c r="A272" s="21">
        <v>46082.833298611113</v>
      </c>
      <c r="B272" s="22">
        <v>46082.833298611113</v>
      </c>
      <c r="C272" s="20" t="s">
        <v>7746</v>
      </c>
      <c r="D272" s="20" t="s">
        <v>133</v>
      </c>
      <c r="E272" s="207" t="s">
        <v>136</v>
      </c>
      <c r="F272" s="207" t="s">
        <v>24500</v>
      </c>
      <c r="G272" s="20" t="s">
        <v>134</v>
      </c>
      <c r="H272" s="23">
        <v>1085.58</v>
      </c>
      <c r="I272" s="21">
        <v>46082</v>
      </c>
      <c r="J272" s="21">
        <v>46076</v>
      </c>
      <c r="K272" s="20" t="s">
        <v>5097</v>
      </c>
      <c r="L272" s="20" t="s">
        <v>5098</v>
      </c>
      <c r="M272" s="20"/>
      <c r="N272" s="21">
        <v>46099.860001689813</v>
      </c>
    </row>
    <row r="273" spans="1:14" x14ac:dyDescent="0.25">
      <c r="A273" s="21">
        <v>46077.154513888891</v>
      </c>
      <c r="B273" s="22">
        <v>46077.154513888891</v>
      </c>
      <c r="C273" s="20" t="s">
        <v>5108</v>
      </c>
      <c r="D273" s="20" t="s">
        <v>5109</v>
      </c>
      <c r="E273" s="207" t="s">
        <v>5110</v>
      </c>
      <c r="F273" s="207" t="s">
        <v>24501</v>
      </c>
      <c r="G273" s="20" t="s">
        <v>5105</v>
      </c>
      <c r="H273" s="23">
        <v>147046.79999999999</v>
      </c>
      <c r="I273" s="21">
        <v>46054</v>
      </c>
      <c r="J273" s="21">
        <v>46076</v>
      </c>
      <c r="K273" s="20" t="s">
        <v>5106</v>
      </c>
      <c r="L273" s="20" t="s">
        <v>5107</v>
      </c>
      <c r="M273" s="20"/>
      <c r="N273" s="21">
        <v>46099.860001689813</v>
      </c>
    </row>
    <row r="274" spans="1:14" x14ac:dyDescent="0.25">
      <c r="A274" s="21">
        <v>46077.154513888891</v>
      </c>
      <c r="B274" s="22">
        <v>46077.154513888891</v>
      </c>
      <c r="C274" s="20" t="s">
        <v>5108</v>
      </c>
      <c r="D274" s="20" t="s">
        <v>5109</v>
      </c>
      <c r="E274" s="207" t="s">
        <v>5110</v>
      </c>
      <c r="F274" s="207" t="s">
        <v>24502</v>
      </c>
      <c r="G274" s="20" t="s">
        <v>5105</v>
      </c>
      <c r="H274" s="23">
        <v>145598.01</v>
      </c>
      <c r="I274" s="21">
        <v>46054</v>
      </c>
      <c r="J274" s="21">
        <v>46076</v>
      </c>
      <c r="K274" s="20" t="s">
        <v>5106</v>
      </c>
      <c r="L274" s="20" t="s">
        <v>5107</v>
      </c>
      <c r="M274" s="20"/>
      <c r="N274" s="21">
        <v>46099.860001689813</v>
      </c>
    </row>
    <row r="275" spans="1:14" x14ac:dyDescent="0.25">
      <c r="A275" s="21">
        <v>46077.154513888891</v>
      </c>
      <c r="B275" s="22">
        <v>46077.154513888891</v>
      </c>
      <c r="C275" s="20" t="s">
        <v>5101</v>
      </c>
      <c r="D275" s="20" t="s">
        <v>5102</v>
      </c>
      <c r="E275" s="207" t="s">
        <v>5103</v>
      </c>
      <c r="F275" s="207" t="s">
        <v>24503</v>
      </c>
      <c r="G275" s="20" t="s">
        <v>5105</v>
      </c>
      <c r="H275" s="23">
        <v>52655.09</v>
      </c>
      <c r="I275" s="21">
        <v>46054</v>
      </c>
      <c r="J275" s="21">
        <v>46076</v>
      </c>
      <c r="K275" s="20" t="s">
        <v>5106</v>
      </c>
      <c r="L275" s="20" t="s">
        <v>5107</v>
      </c>
      <c r="M275" s="20"/>
      <c r="N275" s="21">
        <v>46099.860001689813</v>
      </c>
    </row>
    <row r="276" spans="1:14" x14ac:dyDescent="0.25">
      <c r="A276" s="21">
        <v>46077.154513888891</v>
      </c>
      <c r="B276" s="22">
        <v>46077.154513888891</v>
      </c>
      <c r="C276" s="20" t="s">
        <v>5101</v>
      </c>
      <c r="D276" s="20" t="s">
        <v>5102</v>
      </c>
      <c r="E276" s="207" t="s">
        <v>5103</v>
      </c>
      <c r="F276" s="207" t="s">
        <v>24504</v>
      </c>
      <c r="G276" s="20" t="s">
        <v>5105</v>
      </c>
      <c r="H276" s="23">
        <v>51940.4</v>
      </c>
      <c r="I276" s="21">
        <v>46054</v>
      </c>
      <c r="J276" s="21">
        <v>46076</v>
      </c>
      <c r="K276" s="20" t="s">
        <v>5106</v>
      </c>
      <c r="L276" s="20" t="s">
        <v>5107</v>
      </c>
      <c r="M276" s="20"/>
      <c r="N276" s="21">
        <v>46099.860001689813</v>
      </c>
    </row>
    <row r="277" spans="1:14" x14ac:dyDescent="0.25">
      <c r="A277" s="21">
        <v>46076.052025462966</v>
      </c>
      <c r="B277" s="22">
        <v>46076.052025462966</v>
      </c>
      <c r="C277" s="20" t="s">
        <v>7746</v>
      </c>
      <c r="D277" s="20" t="s">
        <v>133</v>
      </c>
      <c r="E277" s="207" t="s">
        <v>136</v>
      </c>
      <c r="F277" s="207" t="s">
        <v>24505</v>
      </c>
      <c r="G277" s="20" t="s">
        <v>134</v>
      </c>
      <c r="H277" s="23">
        <v>2476.16</v>
      </c>
      <c r="I277" s="21">
        <v>46054</v>
      </c>
      <c r="J277" s="21">
        <v>46076</v>
      </c>
      <c r="K277" s="20" t="s">
        <v>5097</v>
      </c>
      <c r="L277" s="20" t="s">
        <v>5098</v>
      </c>
      <c r="M277" s="20"/>
      <c r="N277" s="21">
        <v>46099.860001689813</v>
      </c>
    </row>
    <row r="278" spans="1:14" x14ac:dyDescent="0.25">
      <c r="A278" s="21">
        <v>46073.494606481487</v>
      </c>
      <c r="B278" s="22">
        <v>46073.494606481487</v>
      </c>
      <c r="C278" s="20" t="s">
        <v>5108</v>
      </c>
      <c r="D278" s="20" t="s">
        <v>5109</v>
      </c>
      <c r="E278" s="207" t="s">
        <v>5110</v>
      </c>
      <c r="F278" s="207" t="s">
        <v>24506</v>
      </c>
      <c r="G278" s="20" t="s">
        <v>5105</v>
      </c>
      <c r="H278" s="23">
        <v>147473.16</v>
      </c>
      <c r="I278" s="21">
        <v>46054</v>
      </c>
      <c r="J278" s="21">
        <v>46069</v>
      </c>
      <c r="K278" s="20" t="s">
        <v>5106</v>
      </c>
      <c r="L278" s="20" t="s">
        <v>5107</v>
      </c>
      <c r="M278" s="20"/>
      <c r="N278" s="21">
        <v>46099.860001689813</v>
      </c>
    </row>
    <row r="279" spans="1:14" x14ac:dyDescent="0.25">
      <c r="A279" s="21">
        <v>46073.494606481487</v>
      </c>
      <c r="B279" s="22">
        <v>46073.494606481487</v>
      </c>
      <c r="C279" s="20" t="s">
        <v>5101</v>
      </c>
      <c r="D279" s="20" t="s">
        <v>5102</v>
      </c>
      <c r="E279" s="207" t="s">
        <v>5103</v>
      </c>
      <c r="F279" s="207" t="s">
        <v>24507</v>
      </c>
      <c r="G279" s="20" t="s">
        <v>5105</v>
      </c>
      <c r="H279" s="23">
        <v>52729.66</v>
      </c>
      <c r="I279" s="21">
        <v>46054</v>
      </c>
      <c r="J279" s="21">
        <v>46069</v>
      </c>
      <c r="K279" s="20" t="s">
        <v>5106</v>
      </c>
      <c r="L279" s="20" t="s">
        <v>5107</v>
      </c>
      <c r="M279" s="20"/>
      <c r="N279" s="21">
        <v>46099.860001689813</v>
      </c>
    </row>
    <row r="280" spans="1:14" x14ac:dyDescent="0.25">
      <c r="A280" s="21">
        <v>46072.898472222223</v>
      </c>
      <c r="B280" s="22">
        <v>46072.898472222223</v>
      </c>
      <c r="C280" s="20" t="s">
        <v>7746</v>
      </c>
      <c r="D280" s="20" t="s">
        <v>133</v>
      </c>
      <c r="E280" s="207" t="s">
        <v>136</v>
      </c>
      <c r="F280" s="207" t="s">
        <v>24508</v>
      </c>
      <c r="G280" s="20" t="s">
        <v>134</v>
      </c>
      <c r="H280" s="23">
        <v>2433.4299999999998</v>
      </c>
      <c r="I280" s="21">
        <v>46054</v>
      </c>
      <c r="J280" s="21">
        <v>46069</v>
      </c>
      <c r="K280" s="20" t="s">
        <v>5097</v>
      </c>
      <c r="L280" s="20" t="s">
        <v>5098</v>
      </c>
      <c r="M280" s="20"/>
      <c r="N280" s="21">
        <v>46099.860001689813</v>
      </c>
    </row>
    <row r="281" spans="1:14" x14ac:dyDescent="0.25">
      <c r="A281" s="21">
        <v>46070.88581018518</v>
      </c>
      <c r="B281" s="22">
        <v>46070.88581018518</v>
      </c>
      <c r="C281" s="20" t="s">
        <v>5108</v>
      </c>
      <c r="D281" s="20" t="s">
        <v>5109</v>
      </c>
      <c r="E281" s="207" t="s">
        <v>5110</v>
      </c>
      <c r="F281" s="207" t="s">
        <v>24509</v>
      </c>
      <c r="G281" s="20" t="s">
        <v>5105</v>
      </c>
      <c r="H281" s="23">
        <v>146942.69</v>
      </c>
      <c r="I281" s="21">
        <v>46054</v>
      </c>
      <c r="J281" s="21">
        <v>46069</v>
      </c>
      <c r="K281" s="20" t="s">
        <v>5106</v>
      </c>
      <c r="L281" s="20" t="s">
        <v>5107</v>
      </c>
      <c r="M281" s="20"/>
      <c r="N281" s="21">
        <v>46099.860001689813</v>
      </c>
    </row>
    <row r="282" spans="1:14" x14ac:dyDescent="0.25">
      <c r="A282" s="21">
        <v>46070.88581018518</v>
      </c>
      <c r="B282" s="22">
        <v>46070.88581018518</v>
      </c>
      <c r="C282" s="20" t="s">
        <v>5101</v>
      </c>
      <c r="D282" s="20" t="s">
        <v>5102</v>
      </c>
      <c r="E282" s="207" t="s">
        <v>5103</v>
      </c>
      <c r="F282" s="207" t="s">
        <v>24510</v>
      </c>
      <c r="G282" s="20" t="s">
        <v>5105</v>
      </c>
      <c r="H282" s="23">
        <v>52604.12</v>
      </c>
      <c r="I282" s="21">
        <v>46054</v>
      </c>
      <c r="J282" s="21">
        <v>46069</v>
      </c>
      <c r="K282" s="20" t="s">
        <v>5106</v>
      </c>
      <c r="L282" s="20" t="s">
        <v>5107</v>
      </c>
      <c r="M282" s="20"/>
      <c r="N282" s="21">
        <v>46099.860001689813</v>
      </c>
    </row>
    <row r="283" spans="1:14" x14ac:dyDescent="0.25">
      <c r="A283" s="21">
        <v>46069.864687499998</v>
      </c>
      <c r="B283" s="22">
        <v>46069.864687499998</v>
      </c>
      <c r="C283" s="20" t="s">
        <v>7746</v>
      </c>
      <c r="D283" s="20" t="s">
        <v>133</v>
      </c>
      <c r="E283" s="207" t="s">
        <v>136</v>
      </c>
      <c r="F283" s="207" t="s">
        <v>24511</v>
      </c>
      <c r="G283" s="20" t="s">
        <v>134</v>
      </c>
      <c r="H283" s="23">
        <v>2388.21</v>
      </c>
      <c r="I283" s="21">
        <v>46054</v>
      </c>
      <c r="J283" s="21">
        <v>46069</v>
      </c>
      <c r="K283" s="20" t="s">
        <v>5097</v>
      </c>
      <c r="L283" s="20" t="s">
        <v>5098</v>
      </c>
      <c r="M283" s="20"/>
      <c r="N283" s="21">
        <v>46099.860001689813</v>
      </c>
    </row>
    <row r="284" spans="1:14" x14ac:dyDescent="0.25">
      <c r="A284" s="21">
        <v>46067.901365740741</v>
      </c>
      <c r="B284" s="22">
        <v>46067.901365740741</v>
      </c>
      <c r="C284" s="20" t="s">
        <v>5108</v>
      </c>
      <c r="D284" s="20" t="s">
        <v>5109</v>
      </c>
      <c r="E284" s="207" t="s">
        <v>5110</v>
      </c>
      <c r="F284" s="207" t="s">
        <v>24512</v>
      </c>
      <c r="G284" s="20" t="s">
        <v>5105</v>
      </c>
      <c r="H284" s="23">
        <v>146942.69</v>
      </c>
      <c r="I284" s="21">
        <v>46054</v>
      </c>
      <c r="J284" s="21">
        <v>46062</v>
      </c>
      <c r="K284" s="20" t="s">
        <v>5106</v>
      </c>
      <c r="L284" s="20" t="s">
        <v>5107</v>
      </c>
      <c r="M284" s="20"/>
      <c r="N284" s="21">
        <v>46099.860001689813</v>
      </c>
    </row>
    <row r="285" spans="1:14" x14ac:dyDescent="0.25">
      <c r="A285" s="21">
        <v>46067.901365740741</v>
      </c>
      <c r="B285" s="22">
        <v>46067.901365740741</v>
      </c>
      <c r="C285" s="20" t="s">
        <v>5101</v>
      </c>
      <c r="D285" s="20" t="s">
        <v>5102</v>
      </c>
      <c r="E285" s="207" t="s">
        <v>5103</v>
      </c>
      <c r="F285" s="207" t="s">
        <v>24513</v>
      </c>
      <c r="G285" s="20" t="s">
        <v>5105</v>
      </c>
      <c r="H285" s="23">
        <v>52604.12</v>
      </c>
      <c r="I285" s="21">
        <v>46054</v>
      </c>
      <c r="J285" s="21">
        <v>46062</v>
      </c>
      <c r="K285" s="20" t="s">
        <v>5106</v>
      </c>
      <c r="L285" s="20" t="s">
        <v>5107</v>
      </c>
      <c r="M285" s="20"/>
      <c r="N285" s="21">
        <v>46099.860001689813</v>
      </c>
    </row>
    <row r="286" spans="1:14" x14ac:dyDescent="0.25">
      <c r="A286" s="21">
        <v>46066.908425925925</v>
      </c>
      <c r="B286" s="22">
        <v>46066.908425925925</v>
      </c>
      <c r="C286" s="20" t="s">
        <v>7746</v>
      </c>
      <c r="D286" s="20" t="s">
        <v>133</v>
      </c>
      <c r="E286" s="207" t="s">
        <v>136</v>
      </c>
      <c r="F286" s="207" t="s">
        <v>24514</v>
      </c>
      <c r="G286" s="20" t="s">
        <v>134</v>
      </c>
      <c r="H286" s="23">
        <v>2000.68</v>
      </c>
      <c r="I286" s="21">
        <v>46054</v>
      </c>
      <c r="J286" s="21">
        <v>46062</v>
      </c>
      <c r="K286" s="20" t="s">
        <v>5097</v>
      </c>
      <c r="L286" s="20" t="s">
        <v>5098</v>
      </c>
      <c r="M286" s="20"/>
      <c r="N286" s="21">
        <v>46099.860001689813</v>
      </c>
    </row>
    <row r="287" spans="1:14" x14ac:dyDescent="0.25">
      <c r="A287" s="21">
        <v>46064.836527777778</v>
      </c>
      <c r="B287" s="22">
        <v>46064.836527777778</v>
      </c>
      <c r="C287" s="20" t="s">
        <v>5108</v>
      </c>
      <c r="D287" s="20" t="s">
        <v>5109</v>
      </c>
      <c r="E287" s="207" t="s">
        <v>5110</v>
      </c>
      <c r="F287" s="207" t="s">
        <v>24515</v>
      </c>
      <c r="G287" s="20" t="s">
        <v>5105</v>
      </c>
      <c r="H287" s="23">
        <v>148489.45000000001</v>
      </c>
      <c r="I287" s="21">
        <v>46054</v>
      </c>
      <c r="J287" s="21">
        <v>46062</v>
      </c>
      <c r="K287" s="20" t="s">
        <v>5106</v>
      </c>
      <c r="L287" s="20" t="s">
        <v>5107</v>
      </c>
      <c r="M287" s="20"/>
      <c r="N287" s="21">
        <v>46099.860001689813</v>
      </c>
    </row>
    <row r="288" spans="1:14" x14ac:dyDescent="0.25">
      <c r="A288" s="21">
        <v>46064.836527777778</v>
      </c>
      <c r="B288" s="22">
        <v>46064.836527777778</v>
      </c>
      <c r="C288" s="20" t="s">
        <v>5101</v>
      </c>
      <c r="D288" s="20" t="s">
        <v>5102</v>
      </c>
      <c r="E288" s="207" t="s">
        <v>5103</v>
      </c>
      <c r="F288" s="207" t="s">
        <v>24516</v>
      </c>
      <c r="G288" s="20" t="s">
        <v>5105</v>
      </c>
      <c r="H288" s="23">
        <v>133790.56</v>
      </c>
      <c r="I288" s="21">
        <v>46054</v>
      </c>
      <c r="J288" s="21">
        <v>46062</v>
      </c>
      <c r="K288" s="20" t="s">
        <v>5106</v>
      </c>
      <c r="L288" s="20" t="s">
        <v>5107</v>
      </c>
      <c r="M288" s="20"/>
      <c r="N288" s="21">
        <v>46099.860001689813</v>
      </c>
    </row>
    <row r="289" spans="1:14" x14ac:dyDescent="0.25">
      <c r="A289" s="21">
        <v>46064.509236111116</v>
      </c>
      <c r="B289" s="22">
        <v>46064.509236111116</v>
      </c>
      <c r="C289" s="20" t="s">
        <v>771</v>
      </c>
      <c r="D289" s="20" t="s">
        <v>772</v>
      </c>
      <c r="E289" s="207" t="s">
        <v>774</v>
      </c>
      <c r="F289" s="207" t="s">
        <v>24517</v>
      </c>
      <c r="G289" s="20" t="s">
        <v>183</v>
      </c>
      <c r="H289" s="23">
        <v>0</v>
      </c>
      <c r="I289" s="21">
        <v>46054</v>
      </c>
      <c r="J289" s="21">
        <v>46062</v>
      </c>
      <c r="K289" s="20" t="s">
        <v>5114</v>
      </c>
      <c r="L289" s="20" t="s">
        <v>5107</v>
      </c>
      <c r="M289" s="20"/>
      <c r="N289" s="21">
        <v>46099.860001689813</v>
      </c>
    </row>
    <row r="290" spans="1:14" x14ac:dyDescent="0.25">
      <c r="A290" s="21">
        <v>46064.509236111116</v>
      </c>
      <c r="B290" s="22">
        <v>46064.509236111116</v>
      </c>
      <c r="C290" s="20" t="s">
        <v>181</v>
      </c>
      <c r="D290" s="20" t="s">
        <v>182</v>
      </c>
      <c r="E290" s="207" t="s">
        <v>185</v>
      </c>
      <c r="F290" s="207" t="s">
        <v>24518</v>
      </c>
      <c r="G290" s="20" t="s">
        <v>183</v>
      </c>
      <c r="H290" s="23">
        <v>3061769.75</v>
      </c>
      <c r="I290" s="21">
        <v>46054</v>
      </c>
      <c r="J290" s="21">
        <v>46062</v>
      </c>
      <c r="K290" s="20" t="s">
        <v>5118</v>
      </c>
      <c r="L290" s="20" t="s">
        <v>5107</v>
      </c>
      <c r="M290" s="20"/>
      <c r="N290" s="21">
        <v>46099.860001689813</v>
      </c>
    </row>
    <row r="291" spans="1:14" x14ac:dyDescent="0.25">
      <c r="A291" s="21">
        <v>46064.509236111116</v>
      </c>
      <c r="B291" s="22">
        <v>46064.509236111116</v>
      </c>
      <c r="C291" s="20" t="s">
        <v>181</v>
      </c>
      <c r="D291" s="20" t="s">
        <v>182</v>
      </c>
      <c r="E291" s="207" t="s">
        <v>185</v>
      </c>
      <c r="F291" s="207" t="s">
        <v>24519</v>
      </c>
      <c r="G291" s="20" t="s">
        <v>183</v>
      </c>
      <c r="H291" s="23">
        <v>3002817.99</v>
      </c>
      <c r="I291" s="21">
        <v>46054</v>
      </c>
      <c r="J291" s="21">
        <v>46062</v>
      </c>
      <c r="K291" s="20" t="s">
        <v>5118</v>
      </c>
      <c r="L291" s="20" t="s">
        <v>5107</v>
      </c>
      <c r="M291" s="20"/>
      <c r="N291" s="21">
        <v>46099.860001689813</v>
      </c>
    </row>
    <row r="292" spans="1:14" x14ac:dyDescent="0.25">
      <c r="A292" s="21">
        <v>46064.509236111116</v>
      </c>
      <c r="B292" s="22">
        <v>46064.509236111116</v>
      </c>
      <c r="C292" s="20" t="s">
        <v>1190</v>
      </c>
      <c r="D292" s="20" t="s">
        <v>1191</v>
      </c>
      <c r="E292" s="207" t="s">
        <v>1193</v>
      </c>
      <c r="F292" s="207" t="s">
        <v>24520</v>
      </c>
      <c r="G292" s="20" t="s">
        <v>183</v>
      </c>
      <c r="H292" s="23">
        <v>0.78</v>
      </c>
      <c r="I292" s="21">
        <v>46054</v>
      </c>
      <c r="J292" s="21">
        <v>46062</v>
      </c>
      <c r="K292" s="20" t="s">
        <v>20338</v>
      </c>
      <c r="L292" s="20" t="s">
        <v>5107</v>
      </c>
      <c r="M292" s="20"/>
      <c r="N292" s="21">
        <v>46099.860001689813</v>
      </c>
    </row>
    <row r="293" spans="1:14" x14ac:dyDescent="0.25">
      <c r="A293" s="21">
        <v>46064.509236111116</v>
      </c>
      <c r="B293" s="22">
        <v>46064.509236111116</v>
      </c>
      <c r="C293" s="20" t="s">
        <v>1226</v>
      </c>
      <c r="D293" s="20" t="s">
        <v>1227</v>
      </c>
      <c r="E293" s="207" t="s">
        <v>1229</v>
      </c>
      <c r="F293" s="207" t="s">
        <v>24521</v>
      </c>
      <c r="G293" s="20" t="s">
        <v>183</v>
      </c>
      <c r="H293" s="23">
        <v>4742.37</v>
      </c>
      <c r="I293" s="21">
        <v>46054</v>
      </c>
      <c r="J293" s="21">
        <v>46062</v>
      </c>
      <c r="K293" s="20" t="s">
        <v>20338</v>
      </c>
      <c r="L293" s="20" t="s">
        <v>5107</v>
      </c>
      <c r="M293" s="20"/>
      <c r="N293" s="21">
        <v>46099.860001689813</v>
      </c>
    </row>
    <row r="294" spans="1:14" x14ac:dyDescent="0.25">
      <c r="A294" s="21">
        <v>46064.509236111116</v>
      </c>
      <c r="B294" s="22">
        <v>46064.509236111116</v>
      </c>
      <c r="C294" s="20" t="s">
        <v>1226</v>
      </c>
      <c r="D294" s="20" t="s">
        <v>1227</v>
      </c>
      <c r="E294" s="207" t="s">
        <v>1229</v>
      </c>
      <c r="F294" s="207" t="s">
        <v>24522</v>
      </c>
      <c r="G294" s="20" t="s">
        <v>183</v>
      </c>
      <c r="H294" s="23">
        <v>4748.99</v>
      </c>
      <c r="I294" s="21">
        <v>46054</v>
      </c>
      <c r="J294" s="21">
        <v>46062</v>
      </c>
      <c r="K294" s="20" t="s">
        <v>20338</v>
      </c>
      <c r="L294" s="20" t="s">
        <v>5107</v>
      </c>
      <c r="M294" s="20"/>
      <c r="N294" s="21">
        <v>46099.860001689813</v>
      </c>
    </row>
    <row r="295" spans="1:14" x14ac:dyDescent="0.25">
      <c r="A295" s="21">
        <v>46064.509236111116</v>
      </c>
      <c r="B295" s="22">
        <v>46064.509236111116</v>
      </c>
      <c r="C295" s="20" t="s">
        <v>717</v>
      </c>
      <c r="D295" s="20" t="s">
        <v>718</v>
      </c>
      <c r="E295" s="207" t="s">
        <v>720</v>
      </c>
      <c r="F295" s="207" t="s">
        <v>24523</v>
      </c>
      <c r="G295" s="20" t="s">
        <v>183</v>
      </c>
      <c r="H295" s="23">
        <v>1029.9100000000001</v>
      </c>
      <c r="I295" s="21">
        <v>46054</v>
      </c>
      <c r="J295" s="21">
        <v>46062</v>
      </c>
      <c r="K295" s="20" t="s">
        <v>20338</v>
      </c>
      <c r="L295" s="20" t="s">
        <v>5107</v>
      </c>
      <c r="M295" s="20"/>
      <c r="N295" s="21">
        <v>46099.860001689813</v>
      </c>
    </row>
    <row r="296" spans="1:14" x14ac:dyDescent="0.25">
      <c r="A296" s="21">
        <v>46064.509236111116</v>
      </c>
      <c r="B296" s="22">
        <v>46064.509236111116</v>
      </c>
      <c r="C296" s="20" t="s">
        <v>717</v>
      </c>
      <c r="D296" s="20" t="s">
        <v>718</v>
      </c>
      <c r="E296" s="207" t="s">
        <v>720</v>
      </c>
      <c r="F296" s="207" t="s">
        <v>24524</v>
      </c>
      <c r="G296" s="20" t="s">
        <v>183</v>
      </c>
      <c r="H296" s="23">
        <v>1031.3499999999999</v>
      </c>
      <c r="I296" s="21">
        <v>46054</v>
      </c>
      <c r="J296" s="21">
        <v>46062</v>
      </c>
      <c r="K296" s="20" t="s">
        <v>20338</v>
      </c>
      <c r="L296" s="20" t="s">
        <v>5107</v>
      </c>
      <c r="M296" s="20"/>
      <c r="N296" s="21">
        <v>46099.860001689813</v>
      </c>
    </row>
    <row r="297" spans="1:14" x14ac:dyDescent="0.25">
      <c r="A297" s="21">
        <v>46064.509236111116</v>
      </c>
      <c r="B297" s="22">
        <v>46064.509236111116</v>
      </c>
      <c r="C297" s="20" t="s">
        <v>882</v>
      </c>
      <c r="D297" s="20" t="s">
        <v>883</v>
      </c>
      <c r="E297" s="207" t="s">
        <v>885</v>
      </c>
      <c r="F297" s="207" t="s">
        <v>24525</v>
      </c>
      <c r="G297" s="20" t="s">
        <v>183</v>
      </c>
      <c r="H297" s="23">
        <v>8912.93</v>
      </c>
      <c r="I297" s="21">
        <v>46054</v>
      </c>
      <c r="J297" s="21">
        <v>46062</v>
      </c>
      <c r="K297" s="20" t="s">
        <v>5123</v>
      </c>
      <c r="L297" s="20" t="s">
        <v>5107</v>
      </c>
      <c r="M297" s="20"/>
      <c r="N297" s="21">
        <v>46099.860001689813</v>
      </c>
    </row>
    <row r="298" spans="1:14" x14ac:dyDescent="0.25">
      <c r="A298" s="21">
        <v>46064.509236111116</v>
      </c>
      <c r="B298" s="22">
        <v>46064.509236111116</v>
      </c>
      <c r="C298" s="20" t="s">
        <v>882</v>
      </c>
      <c r="D298" s="20" t="s">
        <v>883</v>
      </c>
      <c r="E298" s="207" t="s">
        <v>885</v>
      </c>
      <c r="F298" s="207" t="s">
        <v>24526</v>
      </c>
      <c r="G298" s="20" t="s">
        <v>183</v>
      </c>
      <c r="H298" s="23">
        <v>8785.09</v>
      </c>
      <c r="I298" s="21">
        <v>46054</v>
      </c>
      <c r="J298" s="21">
        <v>46062</v>
      </c>
      <c r="K298" s="20" t="s">
        <v>5123</v>
      </c>
      <c r="L298" s="20" t="s">
        <v>5107</v>
      </c>
      <c r="M298" s="20"/>
      <c r="N298" s="21">
        <v>46099.860001689813</v>
      </c>
    </row>
    <row r="299" spans="1:14" x14ac:dyDescent="0.25">
      <c r="A299" s="21">
        <v>46064.509236111116</v>
      </c>
      <c r="B299" s="22">
        <v>46064.509236111116</v>
      </c>
      <c r="C299" s="20" t="s">
        <v>193</v>
      </c>
      <c r="D299" s="20" t="s">
        <v>194</v>
      </c>
      <c r="E299" s="207" t="s">
        <v>196</v>
      </c>
      <c r="F299" s="207" t="s">
        <v>24527</v>
      </c>
      <c r="G299" s="20" t="s">
        <v>183</v>
      </c>
      <c r="H299" s="23">
        <v>3283.45</v>
      </c>
      <c r="I299" s="21">
        <v>46054</v>
      </c>
      <c r="J299" s="21">
        <v>46062</v>
      </c>
      <c r="K299" s="20" t="s">
        <v>20338</v>
      </c>
      <c r="L299" s="20" t="s">
        <v>5107</v>
      </c>
      <c r="M299" s="20"/>
      <c r="N299" s="21">
        <v>46099.860001689813</v>
      </c>
    </row>
    <row r="300" spans="1:14" x14ac:dyDescent="0.25">
      <c r="A300" s="21">
        <v>46064.509236111116</v>
      </c>
      <c r="B300" s="22">
        <v>46064.509236111116</v>
      </c>
      <c r="C300" s="20" t="s">
        <v>193</v>
      </c>
      <c r="D300" s="20" t="s">
        <v>194</v>
      </c>
      <c r="E300" s="207" t="s">
        <v>196</v>
      </c>
      <c r="F300" s="207" t="s">
        <v>24528</v>
      </c>
      <c r="G300" s="20" t="s">
        <v>183</v>
      </c>
      <c r="H300" s="23">
        <v>7039.91</v>
      </c>
      <c r="I300" s="21">
        <v>46054</v>
      </c>
      <c r="J300" s="21">
        <v>46062</v>
      </c>
      <c r="K300" s="20" t="s">
        <v>20338</v>
      </c>
      <c r="L300" s="20" t="s">
        <v>5107</v>
      </c>
      <c r="M300" s="20"/>
      <c r="N300" s="21">
        <v>46099.860001689813</v>
      </c>
    </row>
    <row r="301" spans="1:14" x14ac:dyDescent="0.25">
      <c r="A301" s="21">
        <v>46064.509236111116</v>
      </c>
      <c r="B301" s="22">
        <v>46064.509236111116</v>
      </c>
      <c r="C301" s="20" t="s">
        <v>939</v>
      </c>
      <c r="D301" s="20" t="s">
        <v>940</v>
      </c>
      <c r="E301" s="207" t="s">
        <v>942</v>
      </c>
      <c r="F301" s="207" t="s">
        <v>24529</v>
      </c>
      <c r="G301" s="20" t="s">
        <v>183</v>
      </c>
      <c r="H301" s="23">
        <v>5744.54</v>
      </c>
      <c r="I301" s="21">
        <v>46054</v>
      </c>
      <c r="J301" s="21">
        <v>46062</v>
      </c>
      <c r="K301" s="20" t="s">
        <v>5123</v>
      </c>
      <c r="L301" s="20" t="s">
        <v>5107</v>
      </c>
      <c r="M301" s="20"/>
      <c r="N301" s="21">
        <v>46099.860001689813</v>
      </c>
    </row>
    <row r="302" spans="1:14" x14ac:dyDescent="0.25">
      <c r="A302" s="21">
        <v>46064.509236111116</v>
      </c>
      <c r="B302" s="22">
        <v>46064.509236111116</v>
      </c>
      <c r="C302" s="20" t="s">
        <v>939</v>
      </c>
      <c r="D302" s="20" t="s">
        <v>940</v>
      </c>
      <c r="E302" s="207" t="s">
        <v>942</v>
      </c>
      <c r="F302" s="207" t="s">
        <v>24530</v>
      </c>
      <c r="G302" s="20" t="s">
        <v>183</v>
      </c>
      <c r="H302" s="23">
        <v>5665.74</v>
      </c>
      <c r="I302" s="21">
        <v>46054</v>
      </c>
      <c r="J302" s="21">
        <v>46062</v>
      </c>
      <c r="K302" s="20" t="s">
        <v>5123</v>
      </c>
      <c r="L302" s="20" t="s">
        <v>5107</v>
      </c>
      <c r="M302" s="20"/>
      <c r="N302" s="21">
        <v>46099.860001689813</v>
      </c>
    </row>
    <row r="303" spans="1:14" x14ac:dyDescent="0.25">
      <c r="A303" s="21">
        <v>46064.509236111116</v>
      </c>
      <c r="B303" s="22">
        <v>46064.509236111116</v>
      </c>
      <c r="C303" s="20" t="s">
        <v>253</v>
      </c>
      <c r="D303" s="20" t="s">
        <v>254</v>
      </c>
      <c r="E303" s="207" t="s">
        <v>256</v>
      </c>
      <c r="F303" s="207" t="s">
        <v>24531</v>
      </c>
      <c r="G303" s="20" t="s">
        <v>183</v>
      </c>
      <c r="H303" s="23">
        <v>345289.55</v>
      </c>
      <c r="I303" s="21">
        <v>46054</v>
      </c>
      <c r="J303" s="21">
        <v>46062</v>
      </c>
      <c r="K303" s="20" t="s">
        <v>20338</v>
      </c>
      <c r="L303" s="20" t="s">
        <v>5107</v>
      </c>
      <c r="M303" s="20"/>
      <c r="N303" s="21">
        <v>46099.860001689813</v>
      </c>
    </row>
    <row r="304" spans="1:14" x14ac:dyDescent="0.25">
      <c r="A304" s="21">
        <v>46064.509236111116</v>
      </c>
      <c r="B304" s="22">
        <v>46064.509236111116</v>
      </c>
      <c r="C304" s="20" t="s">
        <v>253</v>
      </c>
      <c r="D304" s="20" t="s">
        <v>254</v>
      </c>
      <c r="E304" s="207" t="s">
        <v>256</v>
      </c>
      <c r="F304" s="207" t="s">
        <v>24532</v>
      </c>
      <c r="G304" s="20" t="s">
        <v>183</v>
      </c>
      <c r="H304" s="23">
        <v>346053.96</v>
      </c>
      <c r="I304" s="21">
        <v>46054</v>
      </c>
      <c r="J304" s="21">
        <v>46062</v>
      </c>
      <c r="K304" s="20" t="s">
        <v>20338</v>
      </c>
      <c r="L304" s="20" t="s">
        <v>5107</v>
      </c>
      <c r="M304" s="20"/>
      <c r="N304" s="21">
        <v>46099.860001689813</v>
      </c>
    </row>
    <row r="305" spans="1:14" x14ac:dyDescent="0.25">
      <c r="A305" s="21">
        <v>46064.509236111116</v>
      </c>
      <c r="B305" s="22">
        <v>46064.509236111116</v>
      </c>
      <c r="C305" s="20" t="s">
        <v>521</v>
      </c>
      <c r="D305" s="20" t="s">
        <v>522</v>
      </c>
      <c r="E305" s="207" t="s">
        <v>524</v>
      </c>
      <c r="F305" s="207" t="s">
        <v>24533</v>
      </c>
      <c r="G305" s="20" t="s">
        <v>183</v>
      </c>
      <c r="H305" s="23">
        <v>12572.47</v>
      </c>
      <c r="I305" s="21">
        <v>46054</v>
      </c>
      <c r="J305" s="21">
        <v>46062</v>
      </c>
      <c r="K305" s="20" t="s">
        <v>20338</v>
      </c>
      <c r="L305" s="20" t="s">
        <v>5107</v>
      </c>
      <c r="M305" s="20"/>
      <c r="N305" s="21">
        <v>46099.860001689813</v>
      </c>
    </row>
    <row r="306" spans="1:14" x14ac:dyDescent="0.25">
      <c r="A306" s="21">
        <v>46064.509236111116</v>
      </c>
      <c r="B306" s="22">
        <v>46064.509236111116</v>
      </c>
      <c r="C306" s="20" t="s">
        <v>521</v>
      </c>
      <c r="D306" s="20" t="s">
        <v>522</v>
      </c>
      <c r="E306" s="207" t="s">
        <v>524</v>
      </c>
      <c r="F306" s="207" t="s">
        <v>24534</v>
      </c>
      <c r="G306" s="20" t="s">
        <v>183</v>
      </c>
      <c r="H306" s="23">
        <v>10589.43</v>
      </c>
      <c r="I306" s="21">
        <v>46054</v>
      </c>
      <c r="J306" s="21">
        <v>46062</v>
      </c>
      <c r="K306" s="20" t="s">
        <v>20338</v>
      </c>
      <c r="L306" s="20" t="s">
        <v>5107</v>
      </c>
      <c r="M306" s="20"/>
      <c r="N306" s="21">
        <v>46099.860001689813</v>
      </c>
    </row>
    <row r="307" spans="1:14" x14ac:dyDescent="0.25">
      <c r="A307" s="21">
        <v>46064.509236111116</v>
      </c>
      <c r="B307" s="22">
        <v>46064.509236111116</v>
      </c>
      <c r="C307" s="20" t="s">
        <v>14847</v>
      </c>
      <c r="D307" s="20" t="s">
        <v>460</v>
      </c>
      <c r="E307" s="207" t="s">
        <v>462</v>
      </c>
      <c r="F307" s="207" t="s">
        <v>24535</v>
      </c>
      <c r="G307" s="20" t="s">
        <v>183</v>
      </c>
      <c r="H307" s="23">
        <v>0</v>
      </c>
      <c r="I307" s="21">
        <v>46054</v>
      </c>
      <c r="J307" s="21">
        <v>46062</v>
      </c>
      <c r="K307" s="20" t="s">
        <v>5129</v>
      </c>
      <c r="L307" s="20" t="s">
        <v>5107</v>
      </c>
      <c r="M307" s="20"/>
      <c r="N307" s="21">
        <v>46099.860001689813</v>
      </c>
    </row>
    <row r="308" spans="1:14" x14ac:dyDescent="0.25">
      <c r="A308" s="21">
        <v>46064.509236111116</v>
      </c>
      <c r="B308" s="22">
        <v>46064.509236111116</v>
      </c>
      <c r="C308" s="20" t="s">
        <v>7063</v>
      </c>
      <c r="D308" s="20" t="s">
        <v>436</v>
      </c>
      <c r="E308" s="207" t="s">
        <v>438</v>
      </c>
      <c r="F308" s="207" t="s">
        <v>24536</v>
      </c>
      <c r="G308" s="20" t="s">
        <v>183</v>
      </c>
      <c r="H308" s="23">
        <v>0</v>
      </c>
      <c r="I308" s="21">
        <v>46054</v>
      </c>
      <c r="J308" s="21">
        <v>46062</v>
      </c>
      <c r="K308" s="20" t="s">
        <v>20338</v>
      </c>
      <c r="L308" s="20" t="s">
        <v>5107</v>
      </c>
      <c r="M308" s="20"/>
      <c r="N308" s="21">
        <v>46099.860001689813</v>
      </c>
    </row>
    <row r="309" spans="1:14" x14ac:dyDescent="0.25">
      <c r="A309" s="21">
        <v>46064.509236111116</v>
      </c>
      <c r="B309" s="22">
        <v>46064.509236111116</v>
      </c>
      <c r="C309" s="20" t="s">
        <v>422</v>
      </c>
      <c r="D309" s="20" t="s">
        <v>423</v>
      </c>
      <c r="E309" s="207" t="s">
        <v>425</v>
      </c>
      <c r="F309" s="207" t="s">
        <v>24537</v>
      </c>
      <c r="G309" s="20" t="s">
        <v>183</v>
      </c>
      <c r="H309" s="23">
        <v>4999.8</v>
      </c>
      <c r="I309" s="21">
        <v>46054</v>
      </c>
      <c r="J309" s="21">
        <v>46062</v>
      </c>
      <c r="K309" s="20" t="s">
        <v>20338</v>
      </c>
      <c r="L309" s="20" t="s">
        <v>5107</v>
      </c>
      <c r="M309" s="20"/>
      <c r="N309" s="21">
        <v>46099.860001689813</v>
      </c>
    </row>
    <row r="310" spans="1:14" x14ac:dyDescent="0.25">
      <c r="A310" s="21">
        <v>46064.509236111116</v>
      </c>
      <c r="B310" s="22">
        <v>46064.509236111116</v>
      </c>
      <c r="C310" s="20" t="s">
        <v>422</v>
      </c>
      <c r="D310" s="20" t="s">
        <v>423</v>
      </c>
      <c r="E310" s="207" t="s">
        <v>425</v>
      </c>
      <c r="F310" s="207" t="s">
        <v>24538</v>
      </c>
      <c r="G310" s="20" t="s">
        <v>183</v>
      </c>
      <c r="H310" s="23">
        <v>28075</v>
      </c>
      <c r="I310" s="21">
        <v>46054</v>
      </c>
      <c r="J310" s="21">
        <v>46062</v>
      </c>
      <c r="K310" s="20" t="s">
        <v>20338</v>
      </c>
      <c r="L310" s="20" t="s">
        <v>5107</v>
      </c>
      <c r="M310" s="20"/>
      <c r="N310" s="21">
        <v>46099.860001689813</v>
      </c>
    </row>
    <row r="311" spans="1:14" x14ac:dyDescent="0.25">
      <c r="A311" s="21">
        <v>46064.509236111116</v>
      </c>
      <c r="B311" s="22">
        <v>46064.509236111116</v>
      </c>
      <c r="C311" s="20" t="s">
        <v>23974</v>
      </c>
      <c r="D311" s="20" t="s">
        <v>1299</v>
      </c>
      <c r="E311" s="207" t="s">
        <v>1301</v>
      </c>
      <c r="F311" s="207" t="s">
        <v>24539</v>
      </c>
      <c r="G311" s="20" t="s">
        <v>183</v>
      </c>
      <c r="H311" s="23">
        <v>676.38</v>
      </c>
      <c r="I311" s="21">
        <v>46054</v>
      </c>
      <c r="J311" s="21">
        <v>46062</v>
      </c>
      <c r="K311" s="20" t="s">
        <v>20338</v>
      </c>
      <c r="L311" s="20" t="s">
        <v>5107</v>
      </c>
      <c r="M311" s="20"/>
      <c r="N311" s="21">
        <v>46099.860001689813</v>
      </c>
    </row>
    <row r="312" spans="1:14" x14ac:dyDescent="0.25">
      <c r="A312" s="21">
        <v>46064.509236111116</v>
      </c>
      <c r="B312" s="22">
        <v>46064.509236111116</v>
      </c>
      <c r="C312" s="20" t="s">
        <v>23974</v>
      </c>
      <c r="D312" s="20" t="s">
        <v>1299</v>
      </c>
      <c r="E312" s="207" t="s">
        <v>1301</v>
      </c>
      <c r="F312" s="207" t="s">
        <v>24540</v>
      </c>
      <c r="G312" s="20" t="s">
        <v>183</v>
      </c>
      <c r="H312" s="23">
        <v>677.32</v>
      </c>
      <c r="I312" s="21">
        <v>46054</v>
      </c>
      <c r="J312" s="21">
        <v>46062</v>
      </c>
      <c r="K312" s="20" t="s">
        <v>20338</v>
      </c>
      <c r="L312" s="20" t="s">
        <v>5107</v>
      </c>
      <c r="M312" s="20"/>
      <c r="N312" s="21">
        <v>46099.860001689813</v>
      </c>
    </row>
    <row r="313" spans="1:14" x14ac:dyDescent="0.25">
      <c r="A313" s="21">
        <v>46064.509236111116</v>
      </c>
      <c r="B313" s="22">
        <v>46064.509236111116</v>
      </c>
      <c r="C313" s="20" t="s">
        <v>331</v>
      </c>
      <c r="D313" s="20" t="s">
        <v>332</v>
      </c>
      <c r="E313" s="207" t="s">
        <v>334</v>
      </c>
      <c r="F313" s="207" t="s">
        <v>24541</v>
      </c>
      <c r="G313" s="20" t="s">
        <v>183</v>
      </c>
      <c r="H313" s="23">
        <v>11338.07</v>
      </c>
      <c r="I313" s="21">
        <v>46054</v>
      </c>
      <c r="J313" s="21">
        <v>46062</v>
      </c>
      <c r="K313" s="20" t="s">
        <v>20338</v>
      </c>
      <c r="L313" s="20" t="s">
        <v>5107</v>
      </c>
      <c r="M313" s="20"/>
      <c r="N313" s="21">
        <v>46099.860001689813</v>
      </c>
    </row>
    <row r="314" spans="1:14" x14ac:dyDescent="0.25">
      <c r="A314" s="21">
        <v>46064.509236111116</v>
      </c>
      <c r="B314" s="22">
        <v>46064.509236111116</v>
      </c>
      <c r="C314" s="20" t="s">
        <v>331</v>
      </c>
      <c r="D314" s="20" t="s">
        <v>332</v>
      </c>
      <c r="E314" s="207" t="s">
        <v>334</v>
      </c>
      <c r="F314" s="207" t="s">
        <v>24542</v>
      </c>
      <c r="G314" s="20" t="s">
        <v>183</v>
      </c>
      <c r="H314" s="23">
        <v>12020.09</v>
      </c>
      <c r="I314" s="21">
        <v>46054</v>
      </c>
      <c r="J314" s="21">
        <v>46062</v>
      </c>
      <c r="K314" s="20" t="s">
        <v>20338</v>
      </c>
      <c r="L314" s="20" t="s">
        <v>5107</v>
      </c>
      <c r="M314" s="20"/>
      <c r="N314" s="21">
        <v>46099.860001689813</v>
      </c>
    </row>
    <row r="315" spans="1:14" x14ac:dyDescent="0.25">
      <c r="A315" s="21">
        <v>46064.253194444449</v>
      </c>
      <c r="B315" s="22">
        <v>46064.253194444449</v>
      </c>
      <c r="C315" s="20" t="s">
        <v>7746</v>
      </c>
      <c r="D315" s="20" t="s">
        <v>133</v>
      </c>
      <c r="E315" s="207" t="s">
        <v>136</v>
      </c>
      <c r="F315" s="207" t="s">
        <v>24543</v>
      </c>
      <c r="G315" s="20" t="s">
        <v>134</v>
      </c>
      <c r="H315" s="23">
        <v>1853.09</v>
      </c>
      <c r="I315" s="21">
        <v>46054</v>
      </c>
      <c r="J315" s="21">
        <v>46062</v>
      </c>
      <c r="K315" s="20" t="s">
        <v>5097</v>
      </c>
      <c r="L315" s="20" t="s">
        <v>5098</v>
      </c>
      <c r="M315" s="20"/>
      <c r="N315" s="21">
        <v>46099.860001689813</v>
      </c>
    </row>
    <row r="316" spans="1:14" x14ac:dyDescent="0.25">
      <c r="A316" s="21">
        <v>46061.97274305555</v>
      </c>
      <c r="B316" s="22">
        <v>46061.97274305555</v>
      </c>
      <c r="C316" s="20" t="s">
        <v>771</v>
      </c>
      <c r="D316" s="20" t="s">
        <v>772</v>
      </c>
      <c r="E316" s="207" t="s">
        <v>774</v>
      </c>
      <c r="F316" s="207" t="s">
        <v>24544</v>
      </c>
      <c r="G316" s="20" t="s">
        <v>183</v>
      </c>
      <c r="H316" s="23">
        <v>0</v>
      </c>
      <c r="I316" s="21">
        <v>46054</v>
      </c>
      <c r="J316" s="21">
        <v>46055</v>
      </c>
      <c r="K316" s="20" t="s">
        <v>5114</v>
      </c>
      <c r="L316" s="20" t="s">
        <v>5107</v>
      </c>
      <c r="M316" s="20"/>
      <c r="N316" s="21">
        <v>46099.860001689813</v>
      </c>
    </row>
    <row r="317" spans="1:14" x14ac:dyDescent="0.25">
      <c r="A317" s="21">
        <v>46061.97274305555</v>
      </c>
      <c r="B317" s="22">
        <v>46061.97274305555</v>
      </c>
      <c r="C317" s="20" t="s">
        <v>181</v>
      </c>
      <c r="D317" s="20" t="s">
        <v>182</v>
      </c>
      <c r="E317" s="207" t="s">
        <v>185</v>
      </c>
      <c r="F317" s="207" t="s">
        <v>24545</v>
      </c>
      <c r="G317" s="20" t="s">
        <v>183</v>
      </c>
      <c r="H317" s="23">
        <v>3142987.52</v>
      </c>
      <c r="I317" s="21">
        <v>46054</v>
      </c>
      <c r="J317" s="21">
        <v>46055</v>
      </c>
      <c r="K317" s="20" t="s">
        <v>5118</v>
      </c>
      <c r="L317" s="20" t="s">
        <v>5107</v>
      </c>
      <c r="M317" s="20"/>
      <c r="N317" s="21">
        <v>46099.860001689813</v>
      </c>
    </row>
    <row r="318" spans="1:14" x14ac:dyDescent="0.25">
      <c r="A318" s="21">
        <v>46061.97274305555</v>
      </c>
      <c r="B318" s="22">
        <v>46061.97274305555</v>
      </c>
      <c r="C318" s="20" t="s">
        <v>1190</v>
      </c>
      <c r="D318" s="20" t="s">
        <v>1191</v>
      </c>
      <c r="E318" s="207" t="s">
        <v>1193</v>
      </c>
      <c r="F318" s="207" t="s">
        <v>24546</v>
      </c>
      <c r="G318" s="20" t="s">
        <v>183</v>
      </c>
      <c r="H318" s="23">
        <v>0.78</v>
      </c>
      <c r="I318" s="21">
        <v>46054</v>
      </c>
      <c r="J318" s="21">
        <v>46055</v>
      </c>
      <c r="K318" s="20" t="s">
        <v>20338</v>
      </c>
      <c r="L318" s="20" t="s">
        <v>5107</v>
      </c>
      <c r="M318" s="20"/>
      <c r="N318" s="21">
        <v>46099.860001689813</v>
      </c>
    </row>
    <row r="319" spans="1:14" x14ac:dyDescent="0.25">
      <c r="A319" s="21">
        <v>46061.97274305555</v>
      </c>
      <c r="B319" s="22">
        <v>46061.97274305555</v>
      </c>
      <c r="C319" s="20" t="s">
        <v>1226</v>
      </c>
      <c r="D319" s="20" t="s">
        <v>1227</v>
      </c>
      <c r="E319" s="207" t="s">
        <v>1229</v>
      </c>
      <c r="F319" s="207" t="s">
        <v>24547</v>
      </c>
      <c r="G319" s="20" t="s">
        <v>183</v>
      </c>
      <c r="H319" s="23">
        <v>4742.37</v>
      </c>
      <c r="I319" s="21">
        <v>46054</v>
      </c>
      <c r="J319" s="21">
        <v>46055</v>
      </c>
      <c r="K319" s="20" t="s">
        <v>20338</v>
      </c>
      <c r="L319" s="20" t="s">
        <v>5107</v>
      </c>
      <c r="M319" s="20"/>
      <c r="N319" s="21">
        <v>46099.860001689813</v>
      </c>
    </row>
    <row r="320" spans="1:14" x14ac:dyDescent="0.25">
      <c r="A320" s="21">
        <v>46061.97274305555</v>
      </c>
      <c r="B320" s="22">
        <v>46061.97274305555</v>
      </c>
      <c r="C320" s="20" t="s">
        <v>717</v>
      </c>
      <c r="D320" s="20" t="s">
        <v>718</v>
      </c>
      <c r="E320" s="207" t="s">
        <v>720</v>
      </c>
      <c r="F320" s="207" t="s">
        <v>24548</v>
      </c>
      <c r="G320" s="20" t="s">
        <v>183</v>
      </c>
      <c r="H320" s="23">
        <v>1029.9100000000001</v>
      </c>
      <c r="I320" s="21">
        <v>46054</v>
      </c>
      <c r="J320" s="21">
        <v>46055</v>
      </c>
      <c r="K320" s="20" t="s">
        <v>20338</v>
      </c>
      <c r="L320" s="20" t="s">
        <v>5107</v>
      </c>
      <c r="M320" s="20"/>
      <c r="N320" s="21">
        <v>46099.860001689813</v>
      </c>
    </row>
    <row r="321" spans="1:14" x14ac:dyDescent="0.25">
      <c r="A321" s="21">
        <v>46061.97274305555</v>
      </c>
      <c r="B321" s="22">
        <v>46061.97274305555</v>
      </c>
      <c r="C321" s="20" t="s">
        <v>882</v>
      </c>
      <c r="D321" s="20" t="s">
        <v>883</v>
      </c>
      <c r="E321" s="207" t="s">
        <v>885</v>
      </c>
      <c r="F321" s="207" t="s">
        <v>24549</v>
      </c>
      <c r="G321" s="20" t="s">
        <v>183</v>
      </c>
      <c r="H321" s="23">
        <v>8895.65</v>
      </c>
      <c r="I321" s="21">
        <v>46054</v>
      </c>
      <c r="J321" s="21">
        <v>46055</v>
      </c>
      <c r="K321" s="20" t="s">
        <v>5123</v>
      </c>
      <c r="L321" s="20" t="s">
        <v>5107</v>
      </c>
      <c r="M321" s="20"/>
      <c r="N321" s="21">
        <v>46099.860001689813</v>
      </c>
    </row>
    <row r="322" spans="1:14" x14ac:dyDescent="0.25">
      <c r="A322" s="21">
        <v>46061.97274305555</v>
      </c>
      <c r="B322" s="22">
        <v>46061.97274305555</v>
      </c>
      <c r="C322" s="20" t="s">
        <v>193</v>
      </c>
      <c r="D322" s="20" t="s">
        <v>194</v>
      </c>
      <c r="E322" s="207" t="s">
        <v>196</v>
      </c>
      <c r="F322" s="207" t="s">
        <v>24550</v>
      </c>
      <c r="G322" s="20" t="s">
        <v>183</v>
      </c>
      <c r="H322" s="23">
        <v>7379.59</v>
      </c>
      <c r="I322" s="21">
        <v>46054</v>
      </c>
      <c r="J322" s="21">
        <v>46055</v>
      </c>
      <c r="K322" s="20" t="s">
        <v>20338</v>
      </c>
      <c r="L322" s="20" t="s">
        <v>5107</v>
      </c>
      <c r="M322" s="20"/>
      <c r="N322" s="21">
        <v>46099.860001689813</v>
      </c>
    </row>
    <row r="323" spans="1:14" x14ac:dyDescent="0.25">
      <c r="A323" s="21">
        <v>46061.97274305555</v>
      </c>
      <c r="B323" s="22">
        <v>46061.97274305555</v>
      </c>
      <c r="C323" s="20" t="s">
        <v>939</v>
      </c>
      <c r="D323" s="20" t="s">
        <v>940</v>
      </c>
      <c r="E323" s="207" t="s">
        <v>942</v>
      </c>
      <c r="F323" s="207" t="s">
        <v>24551</v>
      </c>
      <c r="G323" s="20" t="s">
        <v>183</v>
      </c>
      <c r="H323" s="23">
        <v>5733.84</v>
      </c>
      <c r="I323" s="21">
        <v>46054</v>
      </c>
      <c r="J323" s="21">
        <v>46055</v>
      </c>
      <c r="K323" s="20" t="s">
        <v>5123</v>
      </c>
      <c r="L323" s="20" t="s">
        <v>5107</v>
      </c>
      <c r="M323" s="20"/>
      <c r="N323" s="21">
        <v>46099.860001689813</v>
      </c>
    </row>
    <row r="324" spans="1:14" x14ac:dyDescent="0.25">
      <c r="A324" s="21">
        <v>46061.97274305555</v>
      </c>
      <c r="B324" s="22">
        <v>46061.97274305555</v>
      </c>
      <c r="C324" s="20" t="s">
        <v>253</v>
      </c>
      <c r="D324" s="20" t="s">
        <v>254</v>
      </c>
      <c r="E324" s="207" t="s">
        <v>256</v>
      </c>
      <c r="F324" s="207" t="s">
        <v>24552</v>
      </c>
      <c r="G324" s="20" t="s">
        <v>183</v>
      </c>
      <c r="H324" s="23">
        <v>345186.46</v>
      </c>
      <c r="I324" s="21">
        <v>46054</v>
      </c>
      <c r="J324" s="21">
        <v>46055</v>
      </c>
      <c r="K324" s="20" t="s">
        <v>20338</v>
      </c>
      <c r="L324" s="20" t="s">
        <v>5107</v>
      </c>
      <c r="M324" s="20"/>
      <c r="N324" s="21">
        <v>46099.860001689813</v>
      </c>
    </row>
    <row r="325" spans="1:14" x14ac:dyDescent="0.25">
      <c r="A325" s="21">
        <v>46061.97274305555</v>
      </c>
      <c r="B325" s="22">
        <v>46061.97274305555</v>
      </c>
      <c r="C325" s="20" t="s">
        <v>521</v>
      </c>
      <c r="D325" s="20" t="s">
        <v>522</v>
      </c>
      <c r="E325" s="207" t="s">
        <v>524</v>
      </c>
      <c r="F325" s="207" t="s">
        <v>24553</v>
      </c>
      <c r="G325" s="20" t="s">
        <v>183</v>
      </c>
      <c r="H325" s="23">
        <v>12572.47</v>
      </c>
      <c r="I325" s="21">
        <v>46054</v>
      </c>
      <c r="J325" s="21">
        <v>46055</v>
      </c>
      <c r="K325" s="20" t="s">
        <v>20338</v>
      </c>
      <c r="L325" s="20" t="s">
        <v>5107</v>
      </c>
      <c r="M325" s="20"/>
      <c r="N325" s="21">
        <v>46099.860001689813</v>
      </c>
    </row>
    <row r="326" spans="1:14" x14ac:dyDescent="0.25">
      <c r="A326" s="21">
        <v>46061.97274305555</v>
      </c>
      <c r="B326" s="22">
        <v>46061.97274305555</v>
      </c>
      <c r="C326" s="20" t="s">
        <v>14847</v>
      </c>
      <c r="D326" s="20" t="s">
        <v>460</v>
      </c>
      <c r="E326" s="207" t="s">
        <v>462</v>
      </c>
      <c r="F326" s="207" t="s">
        <v>24554</v>
      </c>
      <c r="G326" s="20" t="s">
        <v>183</v>
      </c>
      <c r="H326" s="23">
        <v>0</v>
      </c>
      <c r="I326" s="21">
        <v>46054</v>
      </c>
      <c r="J326" s="21">
        <v>46055</v>
      </c>
      <c r="K326" s="20" t="s">
        <v>5129</v>
      </c>
      <c r="L326" s="20" t="s">
        <v>5107</v>
      </c>
      <c r="M326" s="20"/>
      <c r="N326" s="21">
        <v>46099.860001689813</v>
      </c>
    </row>
    <row r="327" spans="1:14" x14ac:dyDescent="0.25">
      <c r="A327" s="21">
        <v>46061.97274305555</v>
      </c>
      <c r="B327" s="22">
        <v>46061.97274305555</v>
      </c>
      <c r="C327" s="20" t="s">
        <v>7063</v>
      </c>
      <c r="D327" s="20" t="s">
        <v>436</v>
      </c>
      <c r="E327" s="207" t="s">
        <v>438</v>
      </c>
      <c r="F327" s="207" t="s">
        <v>24555</v>
      </c>
      <c r="G327" s="20" t="s">
        <v>183</v>
      </c>
      <c r="H327" s="23">
        <v>0</v>
      </c>
      <c r="I327" s="21">
        <v>46054</v>
      </c>
      <c r="J327" s="21">
        <v>46055</v>
      </c>
      <c r="K327" s="20" t="s">
        <v>20338</v>
      </c>
      <c r="L327" s="20" t="s">
        <v>5107</v>
      </c>
      <c r="M327" s="20"/>
      <c r="N327" s="21">
        <v>46099.860001689813</v>
      </c>
    </row>
    <row r="328" spans="1:14" x14ac:dyDescent="0.25">
      <c r="A328" s="21">
        <v>46061.97274305555</v>
      </c>
      <c r="B328" s="22">
        <v>46061.97274305555</v>
      </c>
      <c r="C328" s="20" t="s">
        <v>422</v>
      </c>
      <c r="D328" s="20" t="s">
        <v>423</v>
      </c>
      <c r="E328" s="207" t="s">
        <v>425</v>
      </c>
      <c r="F328" s="207" t="s">
        <v>24556</v>
      </c>
      <c r="G328" s="20" t="s">
        <v>183</v>
      </c>
      <c r="H328" s="23">
        <v>0</v>
      </c>
      <c r="I328" s="21">
        <v>46054</v>
      </c>
      <c r="J328" s="21">
        <v>46055</v>
      </c>
      <c r="K328" s="20" t="s">
        <v>20338</v>
      </c>
      <c r="L328" s="20" t="s">
        <v>5107</v>
      </c>
      <c r="M328" s="20"/>
      <c r="N328" s="21">
        <v>46099.860001689813</v>
      </c>
    </row>
    <row r="329" spans="1:14" x14ac:dyDescent="0.25">
      <c r="A329" s="21">
        <v>46061.97274305555</v>
      </c>
      <c r="B329" s="22">
        <v>46061.97274305555</v>
      </c>
      <c r="C329" s="20" t="s">
        <v>23974</v>
      </c>
      <c r="D329" s="20" t="s">
        <v>1299</v>
      </c>
      <c r="E329" s="207" t="s">
        <v>1301</v>
      </c>
      <c r="F329" s="207" t="s">
        <v>24557</v>
      </c>
      <c r="G329" s="20" t="s">
        <v>183</v>
      </c>
      <c r="H329" s="23">
        <v>676.38</v>
      </c>
      <c r="I329" s="21">
        <v>46054</v>
      </c>
      <c r="J329" s="21">
        <v>46055</v>
      </c>
      <c r="K329" s="20" t="s">
        <v>20338</v>
      </c>
      <c r="L329" s="20" t="s">
        <v>5107</v>
      </c>
      <c r="M329" s="20"/>
      <c r="N329" s="21">
        <v>46099.860001689813</v>
      </c>
    </row>
    <row r="330" spans="1:14" x14ac:dyDescent="0.25">
      <c r="A330" s="21">
        <v>46061.97274305555</v>
      </c>
      <c r="B330" s="22">
        <v>46061.97274305555</v>
      </c>
      <c r="C330" s="20" t="s">
        <v>331</v>
      </c>
      <c r="D330" s="20" t="s">
        <v>332</v>
      </c>
      <c r="E330" s="207" t="s">
        <v>334</v>
      </c>
      <c r="F330" s="207" t="s">
        <v>24558</v>
      </c>
      <c r="G330" s="20" t="s">
        <v>183</v>
      </c>
      <c r="H330" s="23">
        <v>11552.56</v>
      </c>
      <c r="I330" s="21">
        <v>46054</v>
      </c>
      <c r="J330" s="21">
        <v>46055</v>
      </c>
      <c r="K330" s="20" t="s">
        <v>20338</v>
      </c>
      <c r="L330" s="20" t="s">
        <v>5107</v>
      </c>
      <c r="M330" s="20"/>
      <c r="N330" s="21">
        <v>46099.860001689813</v>
      </c>
    </row>
    <row r="331" spans="1:14" x14ac:dyDescent="0.25">
      <c r="A331" s="21">
        <v>46061.844409722224</v>
      </c>
      <c r="B331" s="22">
        <v>46061.844409722224</v>
      </c>
      <c r="C331" s="20" t="s">
        <v>5108</v>
      </c>
      <c r="D331" s="20" t="s">
        <v>5109</v>
      </c>
      <c r="E331" s="207" t="s">
        <v>5110</v>
      </c>
      <c r="F331" s="207" t="s">
        <v>24559</v>
      </c>
      <c r="G331" s="20" t="s">
        <v>5105</v>
      </c>
      <c r="H331" s="23">
        <v>55389.14</v>
      </c>
      <c r="I331" s="21">
        <v>46054</v>
      </c>
      <c r="J331" s="21">
        <v>46055</v>
      </c>
      <c r="K331" s="20" t="s">
        <v>5106</v>
      </c>
      <c r="L331" s="20" t="s">
        <v>5107</v>
      </c>
      <c r="M331" s="20"/>
      <c r="N331" s="21">
        <v>46099.860001689813</v>
      </c>
    </row>
    <row r="332" spans="1:14" x14ac:dyDescent="0.25">
      <c r="A332" s="21">
        <v>46061.844409722224</v>
      </c>
      <c r="B332" s="22">
        <v>46061.844409722224</v>
      </c>
      <c r="C332" s="20" t="s">
        <v>5101</v>
      </c>
      <c r="D332" s="20" t="s">
        <v>5102</v>
      </c>
      <c r="E332" s="207" t="s">
        <v>5103</v>
      </c>
      <c r="F332" s="207" t="s">
        <v>24560</v>
      </c>
      <c r="G332" s="20" t="s">
        <v>5105</v>
      </c>
      <c r="H332" s="23">
        <v>52674.31</v>
      </c>
      <c r="I332" s="21">
        <v>46054</v>
      </c>
      <c r="J332" s="21">
        <v>46055</v>
      </c>
      <c r="K332" s="20" t="s">
        <v>5106</v>
      </c>
      <c r="L332" s="20" t="s">
        <v>5107</v>
      </c>
      <c r="M332" s="20"/>
      <c r="N332" s="21">
        <v>46099.860001689813</v>
      </c>
    </row>
    <row r="333" spans="1:14" x14ac:dyDescent="0.25">
      <c r="A333" s="21">
        <v>46060.977372685185</v>
      </c>
      <c r="B333" s="22">
        <v>46060.977372685185</v>
      </c>
      <c r="C333" s="20" t="s">
        <v>7746</v>
      </c>
      <c r="D333" s="20" t="s">
        <v>133</v>
      </c>
      <c r="E333" s="207" t="s">
        <v>136</v>
      </c>
      <c r="F333" s="207" t="s">
        <v>24561</v>
      </c>
      <c r="G333" s="20" t="s">
        <v>134</v>
      </c>
      <c r="H333" s="23">
        <v>1848.68</v>
      </c>
      <c r="I333" s="21">
        <v>46054</v>
      </c>
      <c r="J333" s="21">
        <v>46055</v>
      </c>
      <c r="K333" s="20" t="s">
        <v>5097</v>
      </c>
      <c r="L333" s="20" t="s">
        <v>5098</v>
      </c>
      <c r="M333" s="20"/>
      <c r="N333" s="21">
        <v>46099.860001689813</v>
      </c>
    </row>
    <row r="334" spans="1:14" x14ac:dyDescent="0.25">
      <c r="A334" s="21">
        <v>46060.506932870368</v>
      </c>
      <c r="B334" s="22">
        <v>46060.506932870368</v>
      </c>
      <c r="C334" s="20" t="s">
        <v>181</v>
      </c>
      <c r="D334" s="20" t="s">
        <v>182</v>
      </c>
      <c r="E334" s="207" t="s">
        <v>185</v>
      </c>
      <c r="F334" s="207" t="s">
        <v>24562</v>
      </c>
      <c r="G334" s="20" t="s">
        <v>183</v>
      </c>
      <c r="H334" s="23">
        <v>3142987.52</v>
      </c>
      <c r="I334" s="21">
        <v>46054</v>
      </c>
      <c r="J334" s="21">
        <v>46055</v>
      </c>
      <c r="K334" s="20" t="s">
        <v>5118</v>
      </c>
      <c r="L334" s="20" t="s">
        <v>5107</v>
      </c>
      <c r="M334" s="20"/>
      <c r="N334" s="21">
        <v>46099.860001689813</v>
      </c>
    </row>
    <row r="335" spans="1:14" x14ac:dyDescent="0.25">
      <c r="A335" s="21">
        <v>46060.506932870368</v>
      </c>
      <c r="B335" s="22">
        <v>46060.506932870368</v>
      </c>
      <c r="C335" s="20" t="s">
        <v>882</v>
      </c>
      <c r="D335" s="20" t="s">
        <v>883</v>
      </c>
      <c r="E335" s="207" t="s">
        <v>885</v>
      </c>
      <c r="F335" s="207" t="s">
        <v>24563</v>
      </c>
      <c r="G335" s="20" t="s">
        <v>183</v>
      </c>
      <c r="H335" s="23">
        <v>8895.65</v>
      </c>
      <c r="I335" s="21">
        <v>46054</v>
      </c>
      <c r="J335" s="21">
        <v>46055</v>
      </c>
      <c r="K335" s="20" t="s">
        <v>5123</v>
      </c>
      <c r="L335" s="20" t="s">
        <v>5107</v>
      </c>
      <c r="M335" s="20"/>
      <c r="N335" s="21">
        <v>46099.860001689813</v>
      </c>
    </row>
    <row r="336" spans="1:14" x14ac:dyDescent="0.25">
      <c r="A336" s="21">
        <v>46060.506932870368</v>
      </c>
      <c r="B336" s="22">
        <v>46060.506932870368</v>
      </c>
      <c r="C336" s="20" t="s">
        <v>939</v>
      </c>
      <c r="D336" s="20" t="s">
        <v>940</v>
      </c>
      <c r="E336" s="207" t="s">
        <v>942</v>
      </c>
      <c r="F336" s="207" t="s">
        <v>24564</v>
      </c>
      <c r="G336" s="20" t="s">
        <v>183</v>
      </c>
      <c r="H336" s="23">
        <v>5733.84</v>
      </c>
      <c r="I336" s="21">
        <v>46054</v>
      </c>
      <c r="J336" s="21">
        <v>46055</v>
      </c>
      <c r="K336" s="20" t="s">
        <v>5123</v>
      </c>
      <c r="L336" s="20" t="s">
        <v>5107</v>
      </c>
      <c r="M336" s="20"/>
      <c r="N336" s="21">
        <v>46099.860001689813</v>
      </c>
    </row>
    <row r="337" spans="1:14" x14ac:dyDescent="0.25">
      <c r="A337" s="21">
        <v>46060.506932870368</v>
      </c>
      <c r="B337" s="22">
        <v>46060.506932870368</v>
      </c>
      <c r="C337" s="20" t="s">
        <v>253</v>
      </c>
      <c r="D337" s="20" t="s">
        <v>254</v>
      </c>
      <c r="E337" s="207" t="s">
        <v>256</v>
      </c>
      <c r="F337" s="207" t="s">
        <v>24565</v>
      </c>
      <c r="G337" s="20" t="s">
        <v>183</v>
      </c>
      <c r="H337" s="23">
        <v>345186.46</v>
      </c>
      <c r="I337" s="21">
        <v>46054</v>
      </c>
      <c r="J337" s="21">
        <v>46055</v>
      </c>
      <c r="K337" s="20" t="s">
        <v>20338</v>
      </c>
      <c r="L337" s="20" t="s">
        <v>5107</v>
      </c>
      <c r="M337" s="20"/>
      <c r="N337" s="21">
        <v>46099.860001689813</v>
      </c>
    </row>
    <row r="338" spans="1:14" x14ac:dyDescent="0.25">
      <c r="A338" s="21">
        <v>46060.403449074074</v>
      </c>
      <c r="B338" s="22">
        <v>46060.403449074074</v>
      </c>
      <c r="C338" s="20" t="s">
        <v>5108</v>
      </c>
      <c r="D338" s="20" t="s">
        <v>5109</v>
      </c>
      <c r="E338" s="207" t="s">
        <v>5110</v>
      </c>
      <c r="F338" s="207" t="s">
        <v>24566</v>
      </c>
      <c r="G338" s="20" t="s">
        <v>5105</v>
      </c>
      <c r="H338" s="23">
        <v>55389.14</v>
      </c>
      <c r="I338" s="21">
        <v>46054</v>
      </c>
      <c r="J338" s="21">
        <v>46055</v>
      </c>
      <c r="K338" s="20" t="s">
        <v>5106</v>
      </c>
      <c r="L338" s="20" t="s">
        <v>5107</v>
      </c>
      <c r="M338" s="20"/>
      <c r="N338" s="21">
        <v>46099.860001689813</v>
      </c>
    </row>
    <row r="339" spans="1:14" x14ac:dyDescent="0.25">
      <c r="A339" s="21">
        <v>46060.403449074074</v>
      </c>
      <c r="B339" s="22">
        <v>46060.403449074074</v>
      </c>
      <c r="C339" s="20" t="s">
        <v>5101</v>
      </c>
      <c r="D339" s="20" t="s">
        <v>5102</v>
      </c>
      <c r="E339" s="207" t="s">
        <v>5103</v>
      </c>
      <c r="F339" s="207" t="s">
        <v>24567</v>
      </c>
      <c r="G339" s="20" t="s">
        <v>5105</v>
      </c>
      <c r="H339" s="23">
        <v>52674.31</v>
      </c>
      <c r="I339" s="21">
        <v>46054</v>
      </c>
      <c r="J339" s="21">
        <v>46055</v>
      </c>
      <c r="K339" s="20" t="s">
        <v>5106</v>
      </c>
      <c r="L339" s="20" t="s">
        <v>5107</v>
      </c>
      <c r="M339" s="20"/>
      <c r="N339" s="21">
        <v>46099.860001689813</v>
      </c>
    </row>
    <row r="340" spans="1:14" x14ac:dyDescent="0.25">
      <c r="A340" s="21">
        <v>46060.017638888894</v>
      </c>
      <c r="B340" s="22">
        <v>46060.017638888894</v>
      </c>
      <c r="C340" s="20" t="s">
        <v>771</v>
      </c>
      <c r="D340" s="20" t="s">
        <v>772</v>
      </c>
      <c r="E340" s="207" t="s">
        <v>774</v>
      </c>
      <c r="F340" s="207" t="s">
        <v>24568</v>
      </c>
      <c r="G340" s="20" t="s">
        <v>183</v>
      </c>
      <c r="H340" s="23">
        <v>0</v>
      </c>
      <c r="I340" s="21">
        <v>46054</v>
      </c>
      <c r="J340" s="21">
        <v>46055</v>
      </c>
      <c r="K340" s="20" t="s">
        <v>5114</v>
      </c>
      <c r="L340" s="20" t="s">
        <v>5107</v>
      </c>
      <c r="M340" s="20"/>
      <c r="N340" s="21">
        <v>46099.860001689813</v>
      </c>
    </row>
    <row r="341" spans="1:14" x14ac:dyDescent="0.25">
      <c r="A341" s="21">
        <v>46060.017638888894</v>
      </c>
      <c r="B341" s="22">
        <v>46060.017638888894</v>
      </c>
      <c r="C341" s="20" t="s">
        <v>181</v>
      </c>
      <c r="D341" s="20" t="s">
        <v>182</v>
      </c>
      <c r="E341" s="207" t="s">
        <v>185</v>
      </c>
      <c r="F341" s="207" t="s">
        <v>24569</v>
      </c>
      <c r="G341" s="20" t="s">
        <v>183</v>
      </c>
      <c r="H341" s="23">
        <v>3116024.06</v>
      </c>
      <c r="I341" s="21">
        <v>46054</v>
      </c>
      <c r="J341" s="21">
        <v>46055</v>
      </c>
      <c r="K341" s="20" t="s">
        <v>5118</v>
      </c>
      <c r="L341" s="20" t="s">
        <v>5107</v>
      </c>
      <c r="M341" s="20"/>
      <c r="N341" s="21">
        <v>46099.860001689813</v>
      </c>
    </row>
    <row r="342" spans="1:14" x14ac:dyDescent="0.25">
      <c r="A342" s="21">
        <v>46060.017638888894</v>
      </c>
      <c r="B342" s="22">
        <v>46060.017638888894</v>
      </c>
      <c r="C342" s="20" t="s">
        <v>1190</v>
      </c>
      <c r="D342" s="20" t="s">
        <v>1191</v>
      </c>
      <c r="E342" s="207" t="s">
        <v>1193</v>
      </c>
      <c r="F342" s="207" t="s">
        <v>24570</v>
      </c>
      <c r="G342" s="20" t="s">
        <v>183</v>
      </c>
      <c r="H342" s="23">
        <v>0.78</v>
      </c>
      <c r="I342" s="21">
        <v>46054</v>
      </c>
      <c r="J342" s="21">
        <v>46055</v>
      </c>
      <c r="K342" s="20" t="s">
        <v>20338</v>
      </c>
      <c r="L342" s="20" t="s">
        <v>5107</v>
      </c>
      <c r="M342" s="20"/>
      <c r="N342" s="21">
        <v>46099.860001689813</v>
      </c>
    </row>
    <row r="343" spans="1:14" x14ac:dyDescent="0.25">
      <c r="A343" s="21">
        <v>46060.017638888894</v>
      </c>
      <c r="B343" s="22">
        <v>46060.017638888894</v>
      </c>
      <c r="C343" s="20" t="s">
        <v>1226</v>
      </c>
      <c r="D343" s="20" t="s">
        <v>1227</v>
      </c>
      <c r="E343" s="207" t="s">
        <v>1229</v>
      </c>
      <c r="F343" s="207" t="s">
        <v>24571</v>
      </c>
      <c r="G343" s="20" t="s">
        <v>183</v>
      </c>
      <c r="H343" s="23">
        <v>4742.37</v>
      </c>
      <c r="I343" s="21">
        <v>46054</v>
      </c>
      <c r="J343" s="21">
        <v>46055</v>
      </c>
      <c r="K343" s="20" t="s">
        <v>20338</v>
      </c>
      <c r="L343" s="20" t="s">
        <v>5107</v>
      </c>
      <c r="M343" s="20"/>
      <c r="N343" s="21">
        <v>46099.860001689813</v>
      </c>
    </row>
    <row r="344" spans="1:14" x14ac:dyDescent="0.25">
      <c r="A344" s="21">
        <v>46060.017638888894</v>
      </c>
      <c r="B344" s="22">
        <v>46060.017638888894</v>
      </c>
      <c r="C344" s="20" t="s">
        <v>717</v>
      </c>
      <c r="D344" s="20" t="s">
        <v>718</v>
      </c>
      <c r="E344" s="207" t="s">
        <v>720</v>
      </c>
      <c r="F344" s="207" t="s">
        <v>24572</v>
      </c>
      <c r="G344" s="20" t="s">
        <v>183</v>
      </c>
      <c r="H344" s="23">
        <v>1029.9100000000001</v>
      </c>
      <c r="I344" s="21">
        <v>46054</v>
      </c>
      <c r="J344" s="21">
        <v>46055</v>
      </c>
      <c r="K344" s="20" t="s">
        <v>20338</v>
      </c>
      <c r="L344" s="20" t="s">
        <v>5107</v>
      </c>
      <c r="M344" s="20"/>
      <c r="N344" s="21">
        <v>46099.860001689813</v>
      </c>
    </row>
    <row r="345" spans="1:14" x14ac:dyDescent="0.25">
      <c r="A345" s="21">
        <v>46060.017638888894</v>
      </c>
      <c r="B345" s="22">
        <v>46060.017638888894</v>
      </c>
      <c r="C345" s="20" t="s">
        <v>882</v>
      </c>
      <c r="D345" s="20" t="s">
        <v>883</v>
      </c>
      <c r="E345" s="207" t="s">
        <v>885</v>
      </c>
      <c r="F345" s="207" t="s">
        <v>24573</v>
      </c>
      <c r="G345" s="20" t="s">
        <v>183</v>
      </c>
      <c r="H345" s="23">
        <v>8734.5300000000007</v>
      </c>
      <c r="I345" s="21">
        <v>46054</v>
      </c>
      <c r="J345" s="21">
        <v>46055</v>
      </c>
      <c r="K345" s="20" t="s">
        <v>5123</v>
      </c>
      <c r="L345" s="20" t="s">
        <v>5107</v>
      </c>
      <c r="M345" s="20"/>
      <c r="N345" s="21">
        <v>46099.860001689813</v>
      </c>
    </row>
    <row r="346" spans="1:14" x14ac:dyDescent="0.25">
      <c r="A346" s="21">
        <v>46060.017638888894</v>
      </c>
      <c r="B346" s="22">
        <v>46060.017638888894</v>
      </c>
      <c r="C346" s="20" t="s">
        <v>193</v>
      </c>
      <c r="D346" s="20" t="s">
        <v>194</v>
      </c>
      <c r="E346" s="207" t="s">
        <v>196</v>
      </c>
      <c r="F346" s="207" t="s">
        <v>24574</v>
      </c>
      <c r="G346" s="20" t="s">
        <v>183</v>
      </c>
      <c r="H346" s="23">
        <v>7379.59</v>
      </c>
      <c r="I346" s="21">
        <v>46054</v>
      </c>
      <c r="J346" s="21">
        <v>46055</v>
      </c>
      <c r="K346" s="20" t="s">
        <v>20338</v>
      </c>
      <c r="L346" s="20" t="s">
        <v>5107</v>
      </c>
      <c r="M346" s="20"/>
      <c r="N346" s="21">
        <v>46099.860001689813</v>
      </c>
    </row>
    <row r="347" spans="1:14" x14ac:dyDescent="0.25">
      <c r="A347" s="21">
        <v>46060.017638888894</v>
      </c>
      <c r="B347" s="22">
        <v>46060.017638888894</v>
      </c>
      <c r="C347" s="20" t="s">
        <v>939</v>
      </c>
      <c r="D347" s="20" t="s">
        <v>940</v>
      </c>
      <c r="E347" s="207" t="s">
        <v>942</v>
      </c>
      <c r="F347" s="207" t="s">
        <v>24575</v>
      </c>
      <c r="G347" s="20" t="s">
        <v>183</v>
      </c>
      <c r="H347" s="23">
        <v>5633.81</v>
      </c>
      <c r="I347" s="21">
        <v>46054</v>
      </c>
      <c r="J347" s="21">
        <v>46055</v>
      </c>
      <c r="K347" s="20" t="s">
        <v>5123</v>
      </c>
      <c r="L347" s="20" t="s">
        <v>5107</v>
      </c>
      <c r="M347" s="20"/>
      <c r="N347" s="21">
        <v>46099.860001689813</v>
      </c>
    </row>
    <row r="348" spans="1:14" x14ac:dyDescent="0.25">
      <c r="A348" s="21">
        <v>46060.017638888894</v>
      </c>
      <c r="B348" s="22">
        <v>46060.017638888894</v>
      </c>
      <c r="C348" s="20" t="s">
        <v>253</v>
      </c>
      <c r="D348" s="20" t="s">
        <v>254</v>
      </c>
      <c r="E348" s="207" t="s">
        <v>256</v>
      </c>
      <c r="F348" s="207" t="s">
        <v>24576</v>
      </c>
      <c r="G348" s="20" t="s">
        <v>183</v>
      </c>
      <c r="H348" s="23">
        <v>345083.37</v>
      </c>
      <c r="I348" s="21">
        <v>46054</v>
      </c>
      <c r="J348" s="21">
        <v>46055</v>
      </c>
      <c r="K348" s="20" t="s">
        <v>20338</v>
      </c>
      <c r="L348" s="20" t="s">
        <v>5107</v>
      </c>
      <c r="M348" s="20"/>
      <c r="N348" s="21">
        <v>46099.860001689813</v>
      </c>
    </row>
    <row r="349" spans="1:14" x14ac:dyDescent="0.25">
      <c r="A349" s="21">
        <v>46060.017638888894</v>
      </c>
      <c r="B349" s="22">
        <v>46060.017638888894</v>
      </c>
      <c r="C349" s="20" t="s">
        <v>521</v>
      </c>
      <c r="D349" s="20" t="s">
        <v>522</v>
      </c>
      <c r="E349" s="207" t="s">
        <v>524</v>
      </c>
      <c r="F349" s="207" t="s">
        <v>24577</v>
      </c>
      <c r="G349" s="20" t="s">
        <v>183</v>
      </c>
      <c r="H349" s="23">
        <v>12572.47</v>
      </c>
      <c r="I349" s="21">
        <v>46054</v>
      </c>
      <c r="J349" s="21">
        <v>46055</v>
      </c>
      <c r="K349" s="20" t="s">
        <v>20338</v>
      </c>
      <c r="L349" s="20" t="s">
        <v>5107</v>
      </c>
      <c r="M349" s="20"/>
      <c r="N349" s="21">
        <v>46099.860001689813</v>
      </c>
    </row>
    <row r="350" spans="1:14" x14ac:dyDescent="0.25">
      <c r="A350" s="21">
        <v>46060.017638888894</v>
      </c>
      <c r="B350" s="22">
        <v>46060.017638888894</v>
      </c>
      <c r="C350" s="20" t="s">
        <v>14847</v>
      </c>
      <c r="D350" s="20" t="s">
        <v>460</v>
      </c>
      <c r="E350" s="207" t="s">
        <v>462</v>
      </c>
      <c r="F350" s="207" t="s">
        <v>24578</v>
      </c>
      <c r="G350" s="20" t="s">
        <v>183</v>
      </c>
      <c r="H350" s="23">
        <v>0</v>
      </c>
      <c r="I350" s="21">
        <v>46054</v>
      </c>
      <c r="J350" s="21">
        <v>46055</v>
      </c>
      <c r="K350" s="20" t="s">
        <v>5129</v>
      </c>
      <c r="L350" s="20" t="s">
        <v>5107</v>
      </c>
      <c r="M350" s="20"/>
      <c r="N350" s="21">
        <v>46099.860001689813</v>
      </c>
    </row>
    <row r="351" spans="1:14" x14ac:dyDescent="0.25">
      <c r="A351" s="21">
        <v>46060.017638888894</v>
      </c>
      <c r="B351" s="22">
        <v>46060.017638888894</v>
      </c>
      <c r="C351" s="20" t="s">
        <v>7063</v>
      </c>
      <c r="D351" s="20" t="s">
        <v>436</v>
      </c>
      <c r="E351" s="207" t="s">
        <v>438</v>
      </c>
      <c r="F351" s="207" t="s">
        <v>24579</v>
      </c>
      <c r="G351" s="20" t="s">
        <v>183</v>
      </c>
      <c r="H351" s="23">
        <v>0</v>
      </c>
      <c r="I351" s="21">
        <v>46054</v>
      </c>
      <c r="J351" s="21">
        <v>46055</v>
      </c>
      <c r="K351" s="20" t="s">
        <v>20338</v>
      </c>
      <c r="L351" s="20" t="s">
        <v>5107</v>
      </c>
      <c r="M351" s="20"/>
      <c r="N351" s="21">
        <v>46099.860001689813</v>
      </c>
    </row>
    <row r="352" spans="1:14" x14ac:dyDescent="0.25">
      <c r="A352" s="21">
        <v>46060.017638888894</v>
      </c>
      <c r="B352" s="22">
        <v>46060.017638888894</v>
      </c>
      <c r="C352" s="20" t="s">
        <v>422</v>
      </c>
      <c r="D352" s="20" t="s">
        <v>423</v>
      </c>
      <c r="E352" s="207" t="s">
        <v>425</v>
      </c>
      <c r="F352" s="207" t="s">
        <v>24580</v>
      </c>
      <c r="G352" s="20" t="s">
        <v>183</v>
      </c>
      <c r="H352" s="23">
        <v>0</v>
      </c>
      <c r="I352" s="21">
        <v>46054</v>
      </c>
      <c r="J352" s="21">
        <v>46055</v>
      </c>
      <c r="K352" s="20" t="s">
        <v>20338</v>
      </c>
      <c r="L352" s="20" t="s">
        <v>5107</v>
      </c>
      <c r="M352" s="20"/>
      <c r="N352" s="21">
        <v>46099.860001689813</v>
      </c>
    </row>
    <row r="353" spans="1:14" x14ac:dyDescent="0.25">
      <c r="A353" s="21">
        <v>46060.017638888894</v>
      </c>
      <c r="B353" s="22">
        <v>46060.017638888894</v>
      </c>
      <c r="C353" s="20" t="s">
        <v>23974</v>
      </c>
      <c r="D353" s="20" t="s">
        <v>1299</v>
      </c>
      <c r="E353" s="207" t="s">
        <v>1301</v>
      </c>
      <c r="F353" s="207" t="s">
        <v>24581</v>
      </c>
      <c r="G353" s="20" t="s">
        <v>183</v>
      </c>
      <c r="H353" s="23">
        <v>676.38</v>
      </c>
      <c r="I353" s="21">
        <v>46054</v>
      </c>
      <c r="J353" s="21">
        <v>46055</v>
      </c>
      <c r="K353" s="20" t="s">
        <v>20338</v>
      </c>
      <c r="L353" s="20" t="s">
        <v>5107</v>
      </c>
      <c r="M353" s="20"/>
      <c r="N353" s="21">
        <v>46099.860001689813</v>
      </c>
    </row>
    <row r="354" spans="1:14" x14ac:dyDescent="0.25">
      <c r="A354" s="21">
        <v>46060.017638888894</v>
      </c>
      <c r="B354" s="22">
        <v>46060.017638888894</v>
      </c>
      <c r="C354" s="20" t="s">
        <v>331</v>
      </c>
      <c r="D354" s="20" t="s">
        <v>332</v>
      </c>
      <c r="E354" s="207" t="s">
        <v>334</v>
      </c>
      <c r="F354" s="207" t="s">
        <v>24582</v>
      </c>
      <c r="G354" s="20" t="s">
        <v>183</v>
      </c>
      <c r="H354" s="23">
        <v>11552.56</v>
      </c>
      <c r="I354" s="21">
        <v>46054</v>
      </c>
      <c r="J354" s="21">
        <v>46055</v>
      </c>
      <c r="K354" s="20" t="s">
        <v>20338</v>
      </c>
      <c r="L354" s="20" t="s">
        <v>5107</v>
      </c>
      <c r="M354" s="20"/>
      <c r="N354" s="21">
        <v>46099.860001689813</v>
      </c>
    </row>
    <row r="355" spans="1:14" x14ac:dyDescent="0.25">
      <c r="A355" s="21">
        <v>46059.469618055555</v>
      </c>
      <c r="B355" s="22">
        <v>46059.469618055555</v>
      </c>
      <c r="C355" s="20" t="s">
        <v>7746</v>
      </c>
      <c r="D355" s="20" t="s">
        <v>133</v>
      </c>
      <c r="E355" s="207" t="s">
        <v>136</v>
      </c>
      <c r="F355" s="207" t="s">
        <v>24583</v>
      </c>
      <c r="G355" s="20" t="s">
        <v>134</v>
      </c>
      <c r="H355" s="23">
        <v>1848.68</v>
      </c>
      <c r="I355" s="21">
        <v>46054</v>
      </c>
      <c r="J355" s="21">
        <v>46055</v>
      </c>
      <c r="K355" s="20" t="s">
        <v>5097</v>
      </c>
      <c r="L355" s="20" t="s">
        <v>5098</v>
      </c>
      <c r="M355" s="20"/>
      <c r="N355" s="21">
        <v>46099.860001689813</v>
      </c>
    </row>
    <row r="356" spans="1:14" x14ac:dyDescent="0.25">
      <c r="A356" s="21">
        <v>46059.261261574073</v>
      </c>
      <c r="B356" s="22">
        <v>46059.261261574073</v>
      </c>
      <c r="C356" s="20" t="s">
        <v>771</v>
      </c>
      <c r="D356" s="20" t="s">
        <v>772</v>
      </c>
      <c r="E356" s="207" t="s">
        <v>774</v>
      </c>
      <c r="F356" s="207" t="s">
        <v>24584</v>
      </c>
      <c r="G356" s="20" t="s">
        <v>183</v>
      </c>
      <c r="H356" s="23">
        <v>0</v>
      </c>
      <c r="I356" s="21">
        <v>46054</v>
      </c>
      <c r="J356" s="21">
        <v>46055</v>
      </c>
      <c r="K356" s="20" t="s">
        <v>5114</v>
      </c>
      <c r="L356" s="20" t="s">
        <v>5107</v>
      </c>
      <c r="M356" s="20"/>
      <c r="N356" s="21">
        <v>46099.860001689813</v>
      </c>
    </row>
    <row r="357" spans="1:14" x14ac:dyDescent="0.25">
      <c r="A357" s="21">
        <v>46059.261261574073</v>
      </c>
      <c r="B357" s="22">
        <v>46059.261261574073</v>
      </c>
      <c r="C357" s="20" t="s">
        <v>181</v>
      </c>
      <c r="D357" s="20" t="s">
        <v>182</v>
      </c>
      <c r="E357" s="207" t="s">
        <v>185</v>
      </c>
      <c r="F357" s="207" t="s">
        <v>24585</v>
      </c>
      <c r="G357" s="20" t="s">
        <v>183</v>
      </c>
      <c r="H357" s="23">
        <v>3156376.46</v>
      </c>
      <c r="I357" s="21">
        <v>46054</v>
      </c>
      <c r="J357" s="21">
        <v>46055</v>
      </c>
      <c r="K357" s="20" t="s">
        <v>5118</v>
      </c>
      <c r="L357" s="20" t="s">
        <v>5107</v>
      </c>
      <c r="M357" s="20"/>
      <c r="N357" s="21">
        <v>46099.860001689813</v>
      </c>
    </row>
    <row r="358" spans="1:14" x14ac:dyDescent="0.25">
      <c r="A358" s="21">
        <v>46059.261261574073</v>
      </c>
      <c r="B358" s="22">
        <v>46059.261261574073</v>
      </c>
      <c r="C358" s="20" t="s">
        <v>1190</v>
      </c>
      <c r="D358" s="20" t="s">
        <v>1191</v>
      </c>
      <c r="E358" s="207" t="s">
        <v>1193</v>
      </c>
      <c r="F358" s="207" t="s">
        <v>24586</v>
      </c>
      <c r="G358" s="20" t="s">
        <v>183</v>
      </c>
      <c r="H358" s="23">
        <v>0.78</v>
      </c>
      <c r="I358" s="21">
        <v>46054</v>
      </c>
      <c r="J358" s="21">
        <v>46055</v>
      </c>
      <c r="K358" s="20" t="s">
        <v>20338</v>
      </c>
      <c r="L358" s="20" t="s">
        <v>5107</v>
      </c>
      <c r="M358" s="20"/>
      <c r="N358" s="21">
        <v>46099.860001689813</v>
      </c>
    </row>
    <row r="359" spans="1:14" x14ac:dyDescent="0.25">
      <c r="A359" s="21">
        <v>46059.261261574073</v>
      </c>
      <c r="B359" s="22">
        <v>46059.261261574073</v>
      </c>
      <c r="C359" s="20" t="s">
        <v>1226</v>
      </c>
      <c r="D359" s="20" t="s">
        <v>1227</v>
      </c>
      <c r="E359" s="207" t="s">
        <v>1229</v>
      </c>
      <c r="F359" s="207" t="s">
        <v>24587</v>
      </c>
      <c r="G359" s="20" t="s">
        <v>183</v>
      </c>
      <c r="H359" s="23">
        <v>4742.37</v>
      </c>
      <c r="I359" s="21">
        <v>46054</v>
      </c>
      <c r="J359" s="21">
        <v>46055</v>
      </c>
      <c r="K359" s="20" t="s">
        <v>20338</v>
      </c>
      <c r="L359" s="20" t="s">
        <v>5107</v>
      </c>
      <c r="M359" s="20"/>
      <c r="N359" s="21">
        <v>46099.860001689813</v>
      </c>
    </row>
    <row r="360" spans="1:14" x14ac:dyDescent="0.25">
      <c r="A360" s="21">
        <v>46059.261261574073</v>
      </c>
      <c r="B360" s="22">
        <v>46059.261261574073</v>
      </c>
      <c r="C360" s="20" t="s">
        <v>717</v>
      </c>
      <c r="D360" s="20" t="s">
        <v>718</v>
      </c>
      <c r="E360" s="207" t="s">
        <v>720</v>
      </c>
      <c r="F360" s="207" t="s">
        <v>24588</v>
      </c>
      <c r="G360" s="20" t="s">
        <v>183</v>
      </c>
      <c r="H360" s="23">
        <v>1029.9100000000001</v>
      </c>
      <c r="I360" s="21">
        <v>46054</v>
      </c>
      <c r="J360" s="21">
        <v>46055</v>
      </c>
      <c r="K360" s="20" t="s">
        <v>20338</v>
      </c>
      <c r="L360" s="20" t="s">
        <v>5107</v>
      </c>
      <c r="M360" s="20"/>
      <c r="N360" s="21">
        <v>46099.860001689813</v>
      </c>
    </row>
    <row r="361" spans="1:14" x14ac:dyDescent="0.25">
      <c r="A361" s="21">
        <v>46059.261261574073</v>
      </c>
      <c r="B361" s="22">
        <v>46059.261261574073</v>
      </c>
      <c r="C361" s="20" t="s">
        <v>882</v>
      </c>
      <c r="D361" s="20" t="s">
        <v>883</v>
      </c>
      <c r="E361" s="207" t="s">
        <v>885</v>
      </c>
      <c r="F361" s="207" t="s">
        <v>24589</v>
      </c>
      <c r="G361" s="20" t="s">
        <v>183</v>
      </c>
      <c r="H361" s="23">
        <v>8836.3700000000008</v>
      </c>
      <c r="I361" s="21">
        <v>46054</v>
      </c>
      <c r="J361" s="21">
        <v>46055</v>
      </c>
      <c r="K361" s="20" t="s">
        <v>5123</v>
      </c>
      <c r="L361" s="20" t="s">
        <v>5107</v>
      </c>
      <c r="M361" s="20"/>
      <c r="N361" s="21">
        <v>46099.860001689813</v>
      </c>
    </row>
    <row r="362" spans="1:14" x14ac:dyDescent="0.25">
      <c r="A362" s="21">
        <v>46059.261261574073</v>
      </c>
      <c r="B362" s="22">
        <v>46059.261261574073</v>
      </c>
      <c r="C362" s="20" t="s">
        <v>193</v>
      </c>
      <c r="D362" s="20" t="s">
        <v>194</v>
      </c>
      <c r="E362" s="207" t="s">
        <v>196</v>
      </c>
      <c r="F362" s="207" t="s">
        <v>24590</v>
      </c>
      <c r="G362" s="20" t="s">
        <v>183</v>
      </c>
      <c r="H362" s="23">
        <v>7379.59</v>
      </c>
      <c r="I362" s="21">
        <v>46054</v>
      </c>
      <c r="J362" s="21">
        <v>46055</v>
      </c>
      <c r="K362" s="20" t="s">
        <v>20338</v>
      </c>
      <c r="L362" s="20" t="s">
        <v>5107</v>
      </c>
      <c r="M362" s="20"/>
      <c r="N362" s="21">
        <v>46099.860001689813</v>
      </c>
    </row>
    <row r="363" spans="1:14" x14ac:dyDescent="0.25">
      <c r="A363" s="21">
        <v>46059.261261574073</v>
      </c>
      <c r="B363" s="22">
        <v>46059.261261574073</v>
      </c>
      <c r="C363" s="20" t="s">
        <v>939</v>
      </c>
      <c r="D363" s="20" t="s">
        <v>940</v>
      </c>
      <c r="E363" s="207" t="s">
        <v>942</v>
      </c>
      <c r="F363" s="207" t="s">
        <v>24591</v>
      </c>
      <c r="G363" s="20" t="s">
        <v>183</v>
      </c>
      <c r="H363" s="23">
        <v>5697.07</v>
      </c>
      <c r="I363" s="21">
        <v>46054</v>
      </c>
      <c r="J363" s="21">
        <v>46055</v>
      </c>
      <c r="K363" s="20" t="s">
        <v>5123</v>
      </c>
      <c r="L363" s="20" t="s">
        <v>5107</v>
      </c>
      <c r="M363" s="20"/>
      <c r="N363" s="21">
        <v>46099.860001689813</v>
      </c>
    </row>
    <row r="364" spans="1:14" x14ac:dyDescent="0.25">
      <c r="A364" s="21">
        <v>46059.261261574073</v>
      </c>
      <c r="B364" s="22">
        <v>46059.261261574073</v>
      </c>
      <c r="C364" s="20" t="s">
        <v>253</v>
      </c>
      <c r="D364" s="20" t="s">
        <v>254</v>
      </c>
      <c r="E364" s="207" t="s">
        <v>256</v>
      </c>
      <c r="F364" s="207" t="s">
        <v>24592</v>
      </c>
      <c r="G364" s="20" t="s">
        <v>183</v>
      </c>
      <c r="H364" s="23">
        <v>344023.95</v>
      </c>
      <c r="I364" s="21">
        <v>46054</v>
      </c>
      <c r="J364" s="21">
        <v>46055</v>
      </c>
      <c r="K364" s="20" t="s">
        <v>20338</v>
      </c>
      <c r="L364" s="20" t="s">
        <v>5107</v>
      </c>
      <c r="M364" s="20"/>
      <c r="N364" s="21">
        <v>46099.860001689813</v>
      </c>
    </row>
    <row r="365" spans="1:14" x14ac:dyDescent="0.25">
      <c r="A365" s="21">
        <v>46059.261261574073</v>
      </c>
      <c r="B365" s="22">
        <v>46059.261261574073</v>
      </c>
      <c r="C365" s="20" t="s">
        <v>521</v>
      </c>
      <c r="D365" s="20" t="s">
        <v>522</v>
      </c>
      <c r="E365" s="207" t="s">
        <v>524</v>
      </c>
      <c r="F365" s="207" t="s">
        <v>24593</v>
      </c>
      <c r="G365" s="20" t="s">
        <v>183</v>
      </c>
      <c r="H365" s="23">
        <v>12572.47</v>
      </c>
      <c r="I365" s="21">
        <v>46054</v>
      </c>
      <c r="J365" s="21">
        <v>46055</v>
      </c>
      <c r="K365" s="20" t="s">
        <v>20338</v>
      </c>
      <c r="L365" s="20" t="s">
        <v>5107</v>
      </c>
      <c r="M365" s="20"/>
      <c r="N365" s="21">
        <v>46099.860001689813</v>
      </c>
    </row>
    <row r="366" spans="1:14" x14ac:dyDescent="0.25">
      <c r="A366" s="21">
        <v>46059.261261574073</v>
      </c>
      <c r="B366" s="22">
        <v>46059.261261574073</v>
      </c>
      <c r="C366" s="20" t="s">
        <v>14847</v>
      </c>
      <c r="D366" s="20" t="s">
        <v>460</v>
      </c>
      <c r="E366" s="207" t="s">
        <v>462</v>
      </c>
      <c r="F366" s="207" t="s">
        <v>24594</v>
      </c>
      <c r="G366" s="20" t="s">
        <v>183</v>
      </c>
      <c r="H366" s="23">
        <v>0</v>
      </c>
      <c r="I366" s="21">
        <v>46054</v>
      </c>
      <c r="J366" s="21">
        <v>46055</v>
      </c>
      <c r="K366" s="20" t="s">
        <v>5129</v>
      </c>
      <c r="L366" s="20" t="s">
        <v>5107</v>
      </c>
      <c r="M366" s="20"/>
      <c r="N366" s="21">
        <v>46099.860001689813</v>
      </c>
    </row>
    <row r="367" spans="1:14" x14ac:dyDescent="0.25">
      <c r="A367" s="21">
        <v>46059.261261574073</v>
      </c>
      <c r="B367" s="22">
        <v>46059.261261574073</v>
      </c>
      <c r="C367" s="20" t="s">
        <v>7063</v>
      </c>
      <c r="D367" s="20" t="s">
        <v>436</v>
      </c>
      <c r="E367" s="207" t="s">
        <v>438</v>
      </c>
      <c r="F367" s="207" t="s">
        <v>24595</v>
      </c>
      <c r="G367" s="20" t="s">
        <v>183</v>
      </c>
      <c r="H367" s="23">
        <v>0</v>
      </c>
      <c r="I367" s="21">
        <v>46054</v>
      </c>
      <c r="J367" s="21">
        <v>46055</v>
      </c>
      <c r="K367" s="20" t="s">
        <v>20338</v>
      </c>
      <c r="L367" s="20" t="s">
        <v>5107</v>
      </c>
      <c r="M367" s="20"/>
      <c r="N367" s="21">
        <v>46099.860001689813</v>
      </c>
    </row>
    <row r="368" spans="1:14" x14ac:dyDescent="0.25">
      <c r="A368" s="21">
        <v>46059.261261574073</v>
      </c>
      <c r="B368" s="22">
        <v>46059.261261574073</v>
      </c>
      <c r="C368" s="20" t="s">
        <v>422</v>
      </c>
      <c r="D368" s="20" t="s">
        <v>423</v>
      </c>
      <c r="E368" s="207" t="s">
        <v>425</v>
      </c>
      <c r="F368" s="207" t="s">
        <v>24596</v>
      </c>
      <c r="G368" s="20" t="s">
        <v>183</v>
      </c>
      <c r="H368" s="23">
        <v>0</v>
      </c>
      <c r="I368" s="21">
        <v>46054</v>
      </c>
      <c r="J368" s="21">
        <v>46055</v>
      </c>
      <c r="K368" s="20" t="s">
        <v>20338</v>
      </c>
      <c r="L368" s="20" t="s">
        <v>5107</v>
      </c>
      <c r="M368" s="20"/>
      <c r="N368" s="21">
        <v>46099.860001689813</v>
      </c>
    </row>
    <row r="369" spans="1:14" x14ac:dyDescent="0.25">
      <c r="A369" s="21">
        <v>46059.261261574073</v>
      </c>
      <c r="B369" s="22">
        <v>46059.261261574073</v>
      </c>
      <c r="C369" s="20" t="s">
        <v>23974</v>
      </c>
      <c r="D369" s="20" t="s">
        <v>1299</v>
      </c>
      <c r="E369" s="207" t="s">
        <v>1301</v>
      </c>
      <c r="F369" s="207" t="s">
        <v>24597</v>
      </c>
      <c r="G369" s="20" t="s">
        <v>183</v>
      </c>
      <c r="H369" s="23">
        <v>676.38</v>
      </c>
      <c r="I369" s="21">
        <v>46054</v>
      </c>
      <c r="J369" s="21">
        <v>46055</v>
      </c>
      <c r="K369" s="20" t="s">
        <v>20338</v>
      </c>
      <c r="L369" s="20" t="s">
        <v>5107</v>
      </c>
      <c r="M369" s="20"/>
      <c r="N369" s="21">
        <v>46099.860001689813</v>
      </c>
    </row>
    <row r="370" spans="1:14" x14ac:dyDescent="0.25">
      <c r="A370" s="21">
        <v>46059.261261574073</v>
      </c>
      <c r="B370" s="22">
        <v>46059.261261574073</v>
      </c>
      <c r="C370" s="20" t="s">
        <v>331</v>
      </c>
      <c r="D370" s="20" t="s">
        <v>332</v>
      </c>
      <c r="E370" s="207" t="s">
        <v>334</v>
      </c>
      <c r="F370" s="207" t="s">
        <v>24598</v>
      </c>
      <c r="G370" s="20" t="s">
        <v>183</v>
      </c>
      <c r="H370" s="23">
        <v>11552.56</v>
      </c>
      <c r="I370" s="21">
        <v>46054</v>
      </c>
      <c r="J370" s="21">
        <v>46055</v>
      </c>
      <c r="K370" s="20" t="s">
        <v>20338</v>
      </c>
      <c r="L370" s="20" t="s">
        <v>5107</v>
      </c>
      <c r="M370" s="20"/>
      <c r="N370" s="21">
        <v>46099.860001689813</v>
      </c>
    </row>
    <row r="371" spans="1:14" x14ac:dyDescent="0.25">
      <c r="A371" s="21">
        <v>46059.024768518517</v>
      </c>
      <c r="B371" s="22">
        <v>46059.024768518517</v>
      </c>
      <c r="C371" s="20" t="s">
        <v>5108</v>
      </c>
      <c r="D371" s="20" t="s">
        <v>5109</v>
      </c>
      <c r="E371" s="207" t="s">
        <v>5110</v>
      </c>
      <c r="F371" s="207" t="s">
        <v>24599</v>
      </c>
      <c r="G371" s="20" t="s">
        <v>5105</v>
      </c>
      <c r="H371" s="23">
        <v>54296.49</v>
      </c>
      <c r="I371" s="21">
        <v>46054</v>
      </c>
      <c r="J371" s="21">
        <v>46055</v>
      </c>
      <c r="K371" s="20" t="s">
        <v>5106</v>
      </c>
      <c r="L371" s="20" t="s">
        <v>5107</v>
      </c>
      <c r="M371" s="20"/>
      <c r="N371" s="21">
        <v>46099.860001689813</v>
      </c>
    </row>
    <row r="372" spans="1:14" x14ac:dyDescent="0.25">
      <c r="A372" s="21">
        <v>46059.024768518517</v>
      </c>
      <c r="B372" s="22">
        <v>46059.024768518517</v>
      </c>
      <c r="C372" s="20" t="s">
        <v>5101</v>
      </c>
      <c r="D372" s="20" t="s">
        <v>5102</v>
      </c>
      <c r="E372" s="207" t="s">
        <v>5103</v>
      </c>
      <c r="F372" s="207" t="s">
        <v>24600</v>
      </c>
      <c r="G372" s="20" t="s">
        <v>5105</v>
      </c>
      <c r="H372" s="23">
        <v>51781.56</v>
      </c>
      <c r="I372" s="21">
        <v>46054</v>
      </c>
      <c r="J372" s="21">
        <v>46055</v>
      </c>
      <c r="K372" s="20" t="s">
        <v>5106</v>
      </c>
      <c r="L372" s="20" t="s">
        <v>5107</v>
      </c>
      <c r="M372" s="20"/>
      <c r="N372" s="21">
        <v>46099.860001689813</v>
      </c>
    </row>
    <row r="373" spans="1:14" x14ac:dyDescent="0.25">
      <c r="A373" s="21">
        <v>46058.758344907408</v>
      </c>
      <c r="B373" s="22">
        <v>46058.758344907408</v>
      </c>
      <c r="C373" s="20" t="s">
        <v>7746</v>
      </c>
      <c r="D373" s="20" t="s">
        <v>133</v>
      </c>
      <c r="E373" s="207" t="s">
        <v>136</v>
      </c>
      <c r="F373" s="207" t="s">
        <v>24601</v>
      </c>
      <c r="G373" s="20" t="s">
        <v>134</v>
      </c>
      <c r="H373" s="23">
        <v>1793.2</v>
      </c>
      <c r="I373" s="21">
        <v>46054</v>
      </c>
      <c r="J373" s="21">
        <v>46055</v>
      </c>
      <c r="K373" s="20" t="s">
        <v>5097</v>
      </c>
      <c r="L373" s="20" t="s">
        <v>5098</v>
      </c>
      <c r="M373" s="20"/>
      <c r="N373" s="21">
        <v>46099.860001689813</v>
      </c>
    </row>
    <row r="374" spans="1:14" x14ac:dyDescent="0.25">
      <c r="A374" s="21">
        <v>46058.133263888885</v>
      </c>
      <c r="B374" s="22">
        <v>46058.133263888885</v>
      </c>
      <c r="C374" s="20" t="s">
        <v>771</v>
      </c>
      <c r="D374" s="20" t="s">
        <v>772</v>
      </c>
      <c r="E374" s="207" t="s">
        <v>774</v>
      </c>
      <c r="F374" s="207" t="s">
        <v>24602</v>
      </c>
      <c r="G374" s="20" t="s">
        <v>183</v>
      </c>
      <c r="H374" s="23">
        <v>0</v>
      </c>
      <c r="I374" s="21">
        <v>46054</v>
      </c>
      <c r="J374" s="21">
        <v>46055</v>
      </c>
      <c r="K374" s="20" t="s">
        <v>5114</v>
      </c>
      <c r="L374" s="20" t="s">
        <v>5107</v>
      </c>
      <c r="M374" s="20"/>
      <c r="N374" s="21">
        <v>46099.860001689813</v>
      </c>
    </row>
    <row r="375" spans="1:14" x14ac:dyDescent="0.25">
      <c r="A375" s="21">
        <v>46058.133263888885</v>
      </c>
      <c r="B375" s="22">
        <v>46058.133263888885</v>
      </c>
      <c r="C375" s="20" t="s">
        <v>181</v>
      </c>
      <c r="D375" s="20" t="s">
        <v>182</v>
      </c>
      <c r="E375" s="207" t="s">
        <v>185</v>
      </c>
      <c r="F375" s="207" t="s">
        <v>24603</v>
      </c>
      <c r="G375" s="20" t="s">
        <v>183</v>
      </c>
      <c r="H375" s="23">
        <v>3175918.73</v>
      </c>
      <c r="I375" s="21">
        <v>46054</v>
      </c>
      <c r="J375" s="21">
        <v>46055</v>
      </c>
      <c r="K375" s="20" t="s">
        <v>5118</v>
      </c>
      <c r="L375" s="20" t="s">
        <v>5107</v>
      </c>
      <c r="M375" s="20"/>
      <c r="N375" s="21">
        <v>46099.860001689813</v>
      </c>
    </row>
    <row r="376" spans="1:14" x14ac:dyDescent="0.25">
      <c r="A376" s="21">
        <v>46058.133263888885</v>
      </c>
      <c r="B376" s="22">
        <v>46058.133263888885</v>
      </c>
      <c r="C376" s="20" t="s">
        <v>1190</v>
      </c>
      <c r="D376" s="20" t="s">
        <v>1191</v>
      </c>
      <c r="E376" s="207" t="s">
        <v>1193</v>
      </c>
      <c r="F376" s="207" t="s">
        <v>24604</v>
      </c>
      <c r="G376" s="20" t="s">
        <v>183</v>
      </c>
      <c r="H376" s="23">
        <v>0.78</v>
      </c>
      <c r="I376" s="21">
        <v>46054</v>
      </c>
      <c r="J376" s="21">
        <v>46055</v>
      </c>
      <c r="K376" s="20" t="s">
        <v>20338</v>
      </c>
      <c r="L376" s="20" t="s">
        <v>5107</v>
      </c>
      <c r="M376" s="20"/>
      <c r="N376" s="21">
        <v>46099.860001689813</v>
      </c>
    </row>
    <row r="377" spans="1:14" x14ac:dyDescent="0.25">
      <c r="A377" s="21">
        <v>46058.133263888885</v>
      </c>
      <c r="B377" s="22">
        <v>46058.133263888885</v>
      </c>
      <c r="C377" s="20" t="s">
        <v>1226</v>
      </c>
      <c r="D377" s="20" t="s">
        <v>1227</v>
      </c>
      <c r="E377" s="207" t="s">
        <v>1229</v>
      </c>
      <c r="F377" s="207" t="s">
        <v>24605</v>
      </c>
      <c r="G377" s="20" t="s">
        <v>183</v>
      </c>
      <c r="H377" s="23">
        <v>4742.37</v>
      </c>
      <c r="I377" s="21">
        <v>46054</v>
      </c>
      <c r="J377" s="21">
        <v>46055</v>
      </c>
      <c r="K377" s="20" t="s">
        <v>20338</v>
      </c>
      <c r="L377" s="20" t="s">
        <v>5107</v>
      </c>
      <c r="M377" s="20"/>
      <c r="N377" s="21">
        <v>46099.860001689813</v>
      </c>
    </row>
    <row r="378" spans="1:14" x14ac:dyDescent="0.25">
      <c r="A378" s="21">
        <v>46058.133263888885</v>
      </c>
      <c r="B378" s="22">
        <v>46058.133263888885</v>
      </c>
      <c r="C378" s="20" t="s">
        <v>717</v>
      </c>
      <c r="D378" s="20" t="s">
        <v>718</v>
      </c>
      <c r="E378" s="207" t="s">
        <v>720</v>
      </c>
      <c r="F378" s="207" t="s">
        <v>24606</v>
      </c>
      <c r="G378" s="20" t="s">
        <v>183</v>
      </c>
      <c r="H378" s="23">
        <v>1029.9100000000001</v>
      </c>
      <c r="I378" s="21">
        <v>46054</v>
      </c>
      <c r="J378" s="21">
        <v>46055</v>
      </c>
      <c r="K378" s="20" t="s">
        <v>20338</v>
      </c>
      <c r="L378" s="20" t="s">
        <v>5107</v>
      </c>
      <c r="M378" s="20"/>
      <c r="N378" s="21">
        <v>46099.860001689813</v>
      </c>
    </row>
    <row r="379" spans="1:14" x14ac:dyDescent="0.25">
      <c r="A379" s="21">
        <v>46058.133263888885</v>
      </c>
      <c r="B379" s="22">
        <v>46058.133263888885</v>
      </c>
      <c r="C379" s="20" t="s">
        <v>882</v>
      </c>
      <c r="D379" s="20" t="s">
        <v>883</v>
      </c>
      <c r="E379" s="207" t="s">
        <v>885</v>
      </c>
      <c r="F379" s="207" t="s">
        <v>24607</v>
      </c>
      <c r="G379" s="20" t="s">
        <v>183</v>
      </c>
      <c r="H379" s="23">
        <v>8876.67</v>
      </c>
      <c r="I379" s="21">
        <v>46054</v>
      </c>
      <c r="J379" s="21">
        <v>46055</v>
      </c>
      <c r="K379" s="20" t="s">
        <v>5123</v>
      </c>
      <c r="L379" s="20" t="s">
        <v>5107</v>
      </c>
      <c r="M379" s="20"/>
      <c r="N379" s="21">
        <v>46099.860001689813</v>
      </c>
    </row>
    <row r="380" spans="1:14" x14ac:dyDescent="0.25">
      <c r="A380" s="21">
        <v>46058.133263888885</v>
      </c>
      <c r="B380" s="22">
        <v>46058.133263888885</v>
      </c>
      <c r="C380" s="20" t="s">
        <v>193</v>
      </c>
      <c r="D380" s="20" t="s">
        <v>194</v>
      </c>
      <c r="E380" s="207" t="s">
        <v>196</v>
      </c>
      <c r="F380" s="207" t="s">
        <v>24608</v>
      </c>
      <c r="G380" s="20" t="s">
        <v>183</v>
      </c>
      <c r="H380" s="23">
        <v>7929.82</v>
      </c>
      <c r="I380" s="21">
        <v>46054</v>
      </c>
      <c r="J380" s="21">
        <v>46055</v>
      </c>
      <c r="K380" s="20" t="s">
        <v>20338</v>
      </c>
      <c r="L380" s="20" t="s">
        <v>5107</v>
      </c>
      <c r="M380" s="20"/>
      <c r="N380" s="21">
        <v>46099.860001689813</v>
      </c>
    </row>
    <row r="381" spans="1:14" x14ac:dyDescent="0.25">
      <c r="A381" s="21">
        <v>46058.133263888885</v>
      </c>
      <c r="B381" s="22">
        <v>46058.133263888885</v>
      </c>
      <c r="C381" s="20" t="s">
        <v>939</v>
      </c>
      <c r="D381" s="20" t="s">
        <v>940</v>
      </c>
      <c r="E381" s="207" t="s">
        <v>942</v>
      </c>
      <c r="F381" s="207" t="s">
        <v>24609</v>
      </c>
      <c r="G381" s="20" t="s">
        <v>183</v>
      </c>
      <c r="H381" s="23">
        <v>5722.12</v>
      </c>
      <c r="I381" s="21">
        <v>46054</v>
      </c>
      <c r="J381" s="21">
        <v>46055</v>
      </c>
      <c r="K381" s="20" t="s">
        <v>5123</v>
      </c>
      <c r="L381" s="20" t="s">
        <v>5107</v>
      </c>
      <c r="M381" s="20"/>
      <c r="N381" s="21">
        <v>46099.860001689813</v>
      </c>
    </row>
    <row r="382" spans="1:14" x14ac:dyDescent="0.25">
      <c r="A382" s="21">
        <v>46058.133263888885</v>
      </c>
      <c r="B382" s="22">
        <v>46058.133263888885</v>
      </c>
      <c r="C382" s="20" t="s">
        <v>253</v>
      </c>
      <c r="D382" s="20" t="s">
        <v>254</v>
      </c>
      <c r="E382" s="207" t="s">
        <v>256</v>
      </c>
      <c r="F382" s="207" t="s">
        <v>24610</v>
      </c>
      <c r="G382" s="20" t="s">
        <v>183</v>
      </c>
      <c r="H382" s="23">
        <v>343989.69</v>
      </c>
      <c r="I382" s="21">
        <v>46054</v>
      </c>
      <c r="J382" s="21">
        <v>46055</v>
      </c>
      <c r="K382" s="20" t="s">
        <v>20338</v>
      </c>
      <c r="L382" s="20" t="s">
        <v>5107</v>
      </c>
      <c r="M382" s="20"/>
      <c r="N382" s="21">
        <v>46099.860001689813</v>
      </c>
    </row>
    <row r="383" spans="1:14" x14ac:dyDescent="0.25">
      <c r="A383" s="21">
        <v>46058.133263888885</v>
      </c>
      <c r="B383" s="22">
        <v>46058.133263888885</v>
      </c>
      <c r="C383" s="20" t="s">
        <v>521</v>
      </c>
      <c r="D383" s="20" t="s">
        <v>522</v>
      </c>
      <c r="E383" s="207" t="s">
        <v>524</v>
      </c>
      <c r="F383" s="207" t="s">
        <v>24611</v>
      </c>
      <c r="G383" s="20" t="s">
        <v>183</v>
      </c>
      <c r="H383" s="23">
        <v>9572.4699999999993</v>
      </c>
      <c r="I383" s="21">
        <v>46054</v>
      </c>
      <c r="J383" s="21">
        <v>46055</v>
      </c>
      <c r="K383" s="20" t="s">
        <v>20338</v>
      </c>
      <c r="L383" s="20" t="s">
        <v>5107</v>
      </c>
      <c r="M383" s="20"/>
      <c r="N383" s="21">
        <v>46099.860001689813</v>
      </c>
    </row>
    <row r="384" spans="1:14" x14ac:dyDescent="0.25">
      <c r="A384" s="21">
        <v>46058.133263888885</v>
      </c>
      <c r="B384" s="22">
        <v>46058.133263888885</v>
      </c>
      <c r="C384" s="20" t="s">
        <v>14847</v>
      </c>
      <c r="D384" s="20" t="s">
        <v>460</v>
      </c>
      <c r="E384" s="207" t="s">
        <v>462</v>
      </c>
      <c r="F384" s="207" t="s">
        <v>24612</v>
      </c>
      <c r="G384" s="20" t="s">
        <v>183</v>
      </c>
      <c r="H384" s="23">
        <v>0</v>
      </c>
      <c r="I384" s="21">
        <v>46054</v>
      </c>
      <c r="J384" s="21">
        <v>46055</v>
      </c>
      <c r="K384" s="20" t="s">
        <v>5129</v>
      </c>
      <c r="L384" s="20" t="s">
        <v>5107</v>
      </c>
      <c r="M384" s="20"/>
      <c r="N384" s="21">
        <v>46099.860001689813</v>
      </c>
    </row>
    <row r="385" spans="1:14" x14ac:dyDescent="0.25">
      <c r="A385" s="21">
        <v>46058.133263888885</v>
      </c>
      <c r="B385" s="22">
        <v>46058.133263888885</v>
      </c>
      <c r="C385" s="20" t="s">
        <v>7063</v>
      </c>
      <c r="D385" s="20" t="s">
        <v>436</v>
      </c>
      <c r="E385" s="207" t="s">
        <v>438</v>
      </c>
      <c r="F385" s="207" t="s">
        <v>24613</v>
      </c>
      <c r="G385" s="20" t="s">
        <v>183</v>
      </c>
      <c r="H385" s="23">
        <v>0</v>
      </c>
      <c r="I385" s="21">
        <v>46054</v>
      </c>
      <c r="J385" s="21">
        <v>46055</v>
      </c>
      <c r="K385" s="20" t="s">
        <v>20338</v>
      </c>
      <c r="L385" s="20" t="s">
        <v>5107</v>
      </c>
      <c r="M385" s="20"/>
      <c r="N385" s="21">
        <v>46099.860001689813</v>
      </c>
    </row>
    <row r="386" spans="1:14" x14ac:dyDescent="0.25">
      <c r="A386" s="21">
        <v>46058.133263888885</v>
      </c>
      <c r="B386" s="22">
        <v>46058.133263888885</v>
      </c>
      <c r="C386" s="20" t="s">
        <v>422</v>
      </c>
      <c r="D386" s="20" t="s">
        <v>423</v>
      </c>
      <c r="E386" s="207" t="s">
        <v>425</v>
      </c>
      <c r="F386" s="207" t="s">
        <v>24614</v>
      </c>
      <c r="G386" s="20" t="s">
        <v>183</v>
      </c>
      <c r="H386" s="23">
        <v>0</v>
      </c>
      <c r="I386" s="21">
        <v>46054</v>
      </c>
      <c r="J386" s="21">
        <v>46055</v>
      </c>
      <c r="K386" s="20" t="s">
        <v>20338</v>
      </c>
      <c r="L386" s="20" t="s">
        <v>5107</v>
      </c>
      <c r="M386" s="20"/>
      <c r="N386" s="21">
        <v>46099.860001689813</v>
      </c>
    </row>
    <row r="387" spans="1:14" x14ac:dyDescent="0.25">
      <c r="A387" s="21">
        <v>46058.133263888885</v>
      </c>
      <c r="B387" s="22">
        <v>46058.133263888885</v>
      </c>
      <c r="C387" s="20" t="s">
        <v>23974</v>
      </c>
      <c r="D387" s="20" t="s">
        <v>1299</v>
      </c>
      <c r="E387" s="207" t="s">
        <v>1301</v>
      </c>
      <c r="F387" s="207" t="s">
        <v>24615</v>
      </c>
      <c r="G387" s="20" t="s">
        <v>183</v>
      </c>
      <c r="H387" s="23">
        <v>676.38</v>
      </c>
      <c r="I387" s="21">
        <v>46054</v>
      </c>
      <c r="J387" s="21">
        <v>46055</v>
      </c>
      <c r="K387" s="20" t="s">
        <v>20338</v>
      </c>
      <c r="L387" s="20" t="s">
        <v>5107</v>
      </c>
      <c r="M387" s="20"/>
      <c r="N387" s="21">
        <v>46099.860001689813</v>
      </c>
    </row>
    <row r="388" spans="1:14" x14ac:dyDescent="0.25">
      <c r="A388" s="21">
        <v>46058.133263888885</v>
      </c>
      <c r="B388" s="22">
        <v>46058.133263888885</v>
      </c>
      <c r="C388" s="20" t="s">
        <v>331</v>
      </c>
      <c r="D388" s="20" t="s">
        <v>332</v>
      </c>
      <c r="E388" s="207" t="s">
        <v>334</v>
      </c>
      <c r="F388" s="207" t="s">
        <v>24616</v>
      </c>
      <c r="G388" s="20" t="s">
        <v>183</v>
      </c>
      <c r="H388" s="23">
        <v>11552.56</v>
      </c>
      <c r="I388" s="21">
        <v>46054</v>
      </c>
      <c r="J388" s="21">
        <v>46055</v>
      </c>
      <c r="K388" s="20" t="s">
        <v>20338</v>
      </c>
      <c r="L388" s="20" t="s">
        <v>5107</v>
      </c>
      <c r="M388" s="20"/>
      <c r="N388" s="21">
        <v>46099.860001689813</v>
      </c>
    </row>
    <row r="389" spans="1:14" x14ac:dyDescent="0.25">
      <c r="A389" s="21">
        <v>46058.123298611114</v>
      </c>
      <c r="B389" s="22">
        <v>46058.123298611114</v>
      </c>
      <c r="C389" s="20" t="s">
        <v>5108</v>
      </c>
      <c r="D389" s="20" t="s">
        <v>5109</v>
      </c>
      <c r="E389" s="207" t="s">
        <v>5110</v>
      </c>
      <c r="F389" s="207" t="s">
        <v>24617</v>
      </c>
      <c r="G389" s="20" t="s">
        <v>5105</v>
      </c>
      <c r="H389" s="23">
        <v>54941.7</v>
      </c>
      <c r="I389" s="21">
        <v>46054</v>
      </c>
      <c r="J389" s="21">
        <v>46055</v>
      </c>
      <c r="K389" s="20" t="s">
        <v>5106</v>
      </c>
      <c r="L389" s="20" t="s">
        <v>5107</v>
      </c>
      <c r="M389" s="20"/>
      <c r="N389" s="21">
        <v>46099.860001689813</v>
      </c>
    </row>
    <row r="390" spans="1:14" x14ac:dyDescent="0.25">
      <c r="A390" s="21">
        <v>46058.123298611114</v>
      </c>
      <c r="B390" s="22">
        <v>46058.123298611114</v>
      </c>
      <c r="C390" s="20" t="s">
        <v>5101</v>
      </c>
      <c r="D390" s="20" t="s">
        <v>5102</v>
      </c>
      <c r="E390" s="207" t="s">
        <v>5103</v>
      </c>
      <c r="F390" s="207" t="s">
        <v>24618</v>
      </c>
      <c r="G390" s="20" t="s">
        <v>5105</v>
      </c>
      <c r="H390" s="23">
        <v>52256.22</v>
      </c>
      <c r="I390" s="21">
        <v>46054</v>
      </c>
      <c r="J390" s="21">
        <v>46055</v>
      </c>
      <c r="K390" s="20" t="s">
        <v>5106</v>
      </c>
      <c r="L390" s="20" t="s">
        <v>5107</v>
      </c>
      <c r="M390" s="20"/>
      <c r="N390" s="21">
        <v>46099.860001689813</v>
      </c>
    </row>
    <row r="391" spans="1:14" x14ac:dyDescent="0.25">
      <c r="A391" s="21">
        <v>46057.049687499995</v>
      </c>
      <c r="B391" s="22">
        <v>46057.049687499995</v>
      </c>
      <c r="C391" s="20" t="s">
        <v>7746</v>
      </c>
      <c r="D391" s="20" t="s">
        <v>133</v>
      </c>
      <c r="E391" s="207" t="s">
        <v>136</v>
      </c>
      <c r="F391" s="207" t="s">
        <v>24619</v>
      </c>
      <c r="G391" s="20" t="s">
        <v>134</v>
      </c>
      <c r="H391" s="23">
        <v>1709.62</v>
      </c>
      <c r="I391" s="21">
        <v>46054</v>
      </c>
      <c r="J391" s="21">
        <v>46055</v>
      </c>
      <c r="K391" s="20" t="s">
        <v>5097</v>
      </c>
      <c r="L391" s="20" t="s">
        <v>5098</v>
      </c>
      <c r="M391" s="20"/>
      <c r="N391" s="21">
        <v>46099.860001689813</v>
      </c>
    </row>
    <row r="392" spans="1:14" x14ac:dyDescent="0.25">
      <c r="A392" s="21">
        <v>46056.954085648147</v>
      </c>
      <c r="B392" s="22">
        <v>46056.954085648147</v>
      </c>
      <c r="C392" s="20" t="s">
        <v>5108</v>
      </c>
      <c r="D392" s="20" t="s">
        <v>5109</v>
      </c>
      <c r="E392" s="207" t="s">
        <v>5110</v>
      </c>
      <c r="F392" s="207" t="s">
        <v>24620</v>
      </c>
      <c r="G392" s="20" t="s">
        <v>5105</v>
      </c>
      <c r="H392" s="23">
        <v>55427.79</v>
      </c>
      <c r="I392" s="21">
        <v>46054</v>
      </c>
      <c r="J392" s="21">
        <v>46055</v>
      </c>
      <c r="K392" s="20" t="s">
        <v>5106</v>
      </c>
      <c r="L392" s="20" t="s">
        <v>5107</v>
      </c>
      <c r="M392" s="20"/>
      <c r="N392" s="21">
        <v>46099.860001689813</v>
      </c>
    </row>
    <row r="393" spans="1:14" x14ac:dyDescent="0.25">
      <c r="A393" s="21">
        <v>46056.954085648147</v>
      </c>
      <c r="B393" s="22">
        <v>46056.954085648147</v>
      </c>
      <c r="C393" s="20" t="s">
        <v>5101</v>
      </c>
      <c r="D393" s="20" t="s">
        <v>5102</v>
      </c>
      <c r="E393" s="207" t="s">
        <v>5103</v>
      </c>
      <c r="F393" s="207" t="s">
        <v>24621</v>
      </c>
      <c r="G393" s="20" t="s">
        <v>5105</v>
      </c>
      <c r="H393" s="23">
        <v>52464.6</v>
      </c>
      <c r="I393" s="21">
        <v>46054</v>
      </c>
      <c r="J393" s="21">
        <v>46055</v>
      </c>
      <c r="K393" s="20" t="s">
        <v>5106</v>
      </c>
      <c r="L393" s="20" t="s">
        <v>5107</v>
      </c>
      <c r="M393" s="20"/>
      <c r="N393" s="21">
        <v>46099.860001689813</v>
      </c>
    </row>
    <row r="394" spans="1:14" x14ac:dyDescent="0.25">
      <c r="A394" s="21">
        <v>46056.930821759262</v>
      </c>
      <c r="B394" s="22">
        <v>46056.930821759262</v>
      </c>
      <c r="C394" s="20" t="s">
        <v>771</v>
      </c>
      <c r="D394" s="20" t="s">
        <v>772</v>
      </c>
      <c r="E394" s="207" t="s">
        <v>774</v>
      </c>
      <c r="F394" s="207" t="s">
        <v>24622</v>
      </c>
      <c r="G394" s="20" t="s">
        <v>183</v>
      </c>
      <c r="H394" s="23">
        <v>0</v>
      </c>
      <c r="I394" s="21">
        <v>46054</v>
      </c>
      <c r="J394" s="21">
        <v>46055</v>
      </c>
      <c r="K394" s="20" t="s">
        <v>5114</v>
      </c>
      <c r="L394" s="20" t="s">
        <v>5107</v>
      </c>
      <c r="M394" s="20"/>
      <c r="N394" s="21">
        <v>46099.860001689813</v>
      </c>
    </row>
    <row r="395" spans="1:14" x14ac:dyDescent="0.25">
      <c r="A395" s="21">
        <v>46056.930821759262</v>
      </c>
      <c r="B395" s="22">
        <v>46056.930821759262</v>
      </c>
      <c r="C395" s="20" t="s">
        <v>181</v>
      </c>
      <c r="D395" s="20" t="s">
        <v>182</v>
      </c>
      <c r="E395" s="207" t="s">
        <v>185</v>
      </c>
      <c r="F395" s="207" t="s">
        <v>24623</v>
      </c>
      <c r="G395" s="20" t="s">
        <v>183</v>
      </c>
      <c r="H395" s="23">
        <v>3081492.47</v>
      </c>
      <c r="I395" s="21">
        <v>46054</v>
      </c>
      <c r="J395" s="21">
        <v>46055</v>
      </c>
      <c r="K395" s="20" t="s">
        <v>5118</v>
      </c>
      <c r="L395" s="20" t="s">
        <v>5107</v>
      </c>
      <c r="M395" s="20"/>
      <c r="N395" s="21">
        <v>46099.860001689813</v>
      </c>
    </row>
    <row r="396" spans="1:14" x14ac:dyDescent="0.25">
      <c r="A396" s="21">
        <v>46056.930821759262</v>
      </c>
      <c r="B396" s="22">
        <v>46056.930821759262</v>
      </c>
      <c r="C396" s="20" t="s">
        <v>1190</v>
      </c>
      <c r="D396" s="20" t="s">
        <v>1191</v>
      </c>
      <c r="E396" s="207" t="s">
        <v>1193</v>
      </c>
      <c r="F396" s="207" t="s">
        <v>24624</v>
      </c>
      <c r="G396" s="20" t="s">
        <v>183</v>
      </c>
      <c r="H396" s="23">
        <v>0.78</v>
      </c>
      <c r="I396" s="21">
        <v>46054</v>
      </c>
      <c r="J396" s="21">
        <v>46055</v>
      </c>
      <c r="K396" s="20" t="s">
        <v>20338</v>
      </c>
      <c r="L396" s="20" t="s">
        <v>5107</v>
      </c>
      <c r="M396" s="20"/>
      <c r="N396" s="21">
        <v>46099.860001689813</v>
      </c>
    </row>
    <row r="397" spans="1:14" x14ac:dyDescent="0.25">
      <c r="A397" s="21">
        <v>46056.930821759262</v>
      </c>
      <c r="B397" s="22">
        <v>46056.930821759262</v>
      </c>
      <c r="C397" s="20" t="s">
        <v>1226</v>
      </c>
      <c r="D397" s="20" t="s">
        <v>1227</v>
      </c>
      <c r="E397" s="207" t="s">
        <v>1229</v>
      </c>
      <c r="F397" s="207" t="s">
        <v>24625</v>
      </c>
      <c r="G397" s="20" t="s">
        <v>183</v>
      </c>
      <c r="H397" s="23">
        <v>4742.37</v>
      </c>
      <c r="I397" s="21">
        <v>46054</v>
      </c>
      <c r="J397" s="21">
        <v>46055</v>
      </c>
      <c r="K397" s="20" t="s">
        <v>20338</v>
      </c>
      <c r="L397" s="20" t="s">
        <v>5107</v>
      </c>
      <c r="M397" s="20"/>
      <c r="N397" s="21">
        <v>46099.860001689813</v>
      </c>
    </row>
    <row r="398" spans="1:14" x14ac:dyDescent="0.25">
      <c r="A398" s="21">
        <v>46056.930821759262</v>
      </c>
      <c r="B398" s="22">
        <v>46056.930821759262</v>
      </c>
      <c r="C398" s="20" t="s">
        <v>717</v>
      </c>
      <c r="D398" s="20" t="s">
        <v>718</v>
      </c>
      <c r="E398" s="207" t="s">
        <v>720</v>
      </c>
      <c r="F398" s="207" t="s">
        <v>24626</v>
      </c>
      <c r="G398" s="20" t="s">
        <v>183</v>
      </c>
      <c r="H398" s="23">
        <v>1029.9100000000001</v>
      </c>
      <c r="I398" s="21">
        <v>46054</v>
      </c>
      <c r="J398" s="21">
        <v>46055</v>
      </c>
      <c r="K398" s="20" t="s">
        <v>20338</v>
      </c>
      <c r="L398" s="20" t="s">
        <v>5107</v>
      </c>
      <c r="M398" s="20"/>
      <c r="N398" s="21">
        <v>46099.860001689813</v>
      </c>
    </row>
    <row r="399" spans="1:14" x14ac:dyDescent="0.25">
      <c r="A399" s="21">
        <v>46056.930821759262</v>
      </c>
      <c r="B399" s="22">
        <v>46056.930821759262</v>
      </c>
      <c r="C399" s="20" t="s">
        <v>882</v>
      </c>
      <c r="D399" s="20" t="s">
        <v>883</v>
      </c>
      <c r="E399" s="207" t="s">
        <v>885</v>
      </c>
      <c r="F399" s="207" t="s">
        <v>24627</v>
      </c>
      <c r="G399" s="20" t="s">
        <v>183</v>
      </c>
      <c r="H399" s="23">
        <v>8944.51</v>
      </c>
      <c r="I399" s="21">
        <v>46054</v>
      </c>
      <c r="J399" s="21">
        <v>46055</v>
      </c>
      <c r="K399" s="20" t="s">
        <v>5123</v>
      </c>
      <c r="L399" s="20" t="s">
        <v>5107</v>
      </c>
      <c r="M399" s="20"/>
      <c r="N399" s="21">
        <v>46099.860001689813</v>
      </c>
    </row>
    <row r="400" spans="1:14" x14ac:dyDescent="0.25">
      <c r="A400" s="21">
        <v>46056.930821759262</v>
      </c>
      <c r="B400" s="22">
        <v>46056.930821759262</v>
      </c>
      <c r="C400" s="20" t="s">
        <v>193</v>
      </c>
      <c r="D400" s="20" t="s">
        <v>194</v>
      </c>
      <c r="E400" s="207" t="s">
        <v>196</v>
      </c>
      <c r="F400" s="207" t="s">
        <v>24628</v>
      </c>
      <c r="G400" s="20" t="s">
        <v>183</v>
      </c>
      <c r="H400" s="23">
        <v>7659.88</v>
      </c>
      <c r="I400" s="21">
        <v>46054</v>
      </c>
      <c r="J400" s="21">
        <v>46055</v>
      </c>
      <c r="K400" s="20" t="s">
        <v>20338</v>
      </c>
      <c r="L400" s="20" t="s">
        <v>5107</v>
      </c>
      <c r="M400" s="20"/>
      <c r="N400" s="21">
        <v>46099.860001689813</v>
      </c>
    </row>
    <row r="401" spans="1:14" x14ac:dyDescent="0.25">
      <c r="A401" s="21">
        <v>46056.930821759262</v>
      </c>
      <c r="B401" s="22">
        <v>46056.930821759262</v>
      </c>
      <c r="C401" s="20" t="s">
        <v>939</v>
      </c>
      <c r="D401" s="20" t="s">
        <v>940</v>
      </c>
      <c r="E401" s="207" t="s">
        <v>942</v>
      </c>
      <c r="F401" s="207" t="s">
        <v>24629</v>
      </c>
      <c r="G401" s="20" t="s">
        <v>183</v>
      </c>
      <c r="H401" s="23">
        <v>5764.33</v>
      </c>
      <c r="I401" s="21">
        <v>46054</v>
      </c>
      <c r="J401" s="21">
        <v>46055</v>
      </c>
      <c r="K401" s="20" t="s">
        <v>5123</v>
      </c>
      <c r="L401" s="20" t="s">
        <v>5107</v>
      </c>
      <c r="M401" s="20"/>
      <c r="N401" s="21">
        <v>46099.860001689813</v>
      </c>
    </row>
    <row r="402" spans="1:14" x14ac:dyDescent="0.25">
      <c r="A402" s="21">
        <v>46056.930821759262</v>
      </c>
      <c r="B402" s="22">
        <v>46056.930821759262</v>
      </c>
      <c r="C402" s="20" t="s">
        <v>253</v>
      </c>
      <c r="D402" s="20" t="s">
        <v>254</v>
      </c>
      <c r="E402" s="207" t="s">
        <v>256</v>
      </c>
      <c r="F402" s="207" t="s">
        <v>24630</v>
      </c>
      <c r="G402" s="20" t="s">
        <v>183</v>
      </c>
      <c r="H402" s="23">
        <v>343921.18</v>
      </c>
      <c r="I402" s="21">
        <v>46054</v>
      </c>
      <c r="J402" s="21">
        <v>46055</v>
      </c>
      <c r="K402" s="20" t="s">
        <v>20338</v>
      </c>
      <c r="L402" s="20" t="s">
        <v>5107</v>
      </c>
      <c r="M402" s="20"/>
      <c r="N402" s="21">
        <v>46099.860001689813</v>
      </c>
    </row>
    <row r="403" spans="1:14" x14ac:dyDescent="0.25">
      <c r="A403" s="21">
        <v>46056.930821759262</v>
      </c>
      <c r="B403" s="22">
        <v>46056.930821759262</v>
      </c>
      <c r="C403" s="20" t="s">
        <v>521</v>
      </c>
      <c r="D403" s="20" t="s">
        <v>522</v>
      </c>
      <c r="E403" s="207" t="s">
        <v>524</v>
      </c>
      <c r="F403" s="207" t="s">
        <v>24631</v>
      </c>
      <c r="G403" s="20" t="s">
        <v>183</v>
      </c>
      <c r="H403" s="23">
        <v>8962.9500000000007</v>
      </c>
      <c r="I403" s="21">
        <v>46054</v>
      </c>
      <c r="J403" s="21">
        <v>46055</v>
      </c>
      <c r="K403" s="20" t="s">
        <v>20338</v>
      </c>
      <c r="L403" s="20" t="s">
        <v>5107</v>
      </c>
      <c r="M403" s="20"/>
      <c r="N403" s="21">
        <v>46099.860001689813</v>
      </c>
    </row>
    <row r="404" spans="1:14" x14ac:dyDescent="0.25">
      <c r="A404" s="21">
        <v>46056.930821759262</v>
      </c>
      <c r="B404" s="22">
        <v>46056.930821759262</v>
      </c>
      <c r="C404" s="20" t="s">
        <v>14847</v>
      </c>
      <c r="D404" s="20" t="s">
        <v>460</v>
      </c>
      <c r="E404" s="207" t="s">
        <v>462</v>
      </c>
      <c r="F404" s="207" t="s">
        <v>24632</v>
      </c>
      <c r="G404" s="20" t="s">
        <v>183</v>
      </c>
      <c r="H404" s="23">
        <v>141.47</v>
      </c>
      <c r="I404" s="21">
        <v>46054</v>
      </c>
      <c r="J404" s="21">
        <v>46055</v>
      </c>
      <c r="K404" s="20" t="s">
        <v>5129</v>
      </c>
      <c r="L404" s="20" t="s">
        <v>5107</v>
      </c>
      <c r="M404" s="20"/>
      <c r="N404" s="21">
        <v>46099.860001689813</v>
      </c>
    </row>
    <row r="405" spans="1:14" x14ac:dyDescent="0.25">
      <c r="A405" s="21">
        <v>46056.930821759262</v>
      </c>
      <c r="B405" s="22">
        <v>46056.930821759262</v>
      </c>
      <c r="C405" s="20" t="s">
        <v>7063</v>
      </c>
      <c r="D405" s="20" t="s">
        <v>436</v>
      </c>
      <c r="E405" s="207" t="s">
        <v>438</v>
      </c>
      <c r="F405" s="207" t="s">
        <v>24633</v>
      </c>
      <c r="G405" s="20" t="s">
        <v>183</v>
      </c>
      <c r="H405" s="23">
        <v>0</v>
      </c>
      <c r="I405" s="21">
        <v>46054</v>
      </c>
      <c r="J405" s="21">
        <v>46055</v>
      </c>
      <c r="K405" s="20" t="s">
        <v>20338</v>
      </c>
      <c r="L405" s="20" t="s">
        <v>5107</v>
      </c>
      <c r="M405" s="20"/>
      <c r="N405" s="21">
        <v>46099.860001689813</v>
      </c>
    </row>
    <row r="406" spans="1:14" x14ac:dyDescent="0.25">
      <c r="A406" s="21">
        <v>46056.930821759262</v>
      </c>
      <c r="B406" s="22">
        <v>46056.930821759262</v>
      </c>
      <c r="C406" s="20" t="s">
        <v>422</v>
      </c>
      <c r="D406" s="20" t="s">
        <v>423</v>
      </c>
      <c r="E406" s="207" t="s">
        <v>425</v>
      </c>
      <c r="F406" s="207" t="s">
        <v>24634</v>
      </c>
      <c r="G406" s="20" t="s">
        <v>183</v>
      </c>
      <c r="H406" s="23">
        <v>36761.769999999997</v>
      </c>
      <c r="I406" s="21">
        <v>46054</v>
      </c>
      <c r="J406" s="21">
        <v>46055</v>
      </c>
      <c r="K406" s="20" t="s">
        <v>20338</v>
      </c>
      <c r="L406" s="20" t="s">
        <v>5107</v>
      </c>
      <c r="M406" s="20"/>
      <c r="N406" s="21">
        <v>46099.860001689813</v>
      </c>
    </row>
    <row r="407" spans="1:14" x14ac:dyDescent="0.25">
      <c r="A407" s="21">
        <v>46056.930821759262</v>
      </c>
      <c r="B407" s="22">
        <v>46056.930821759262</v>
      </c>
      <c r="C407" s="20" t="s">
        <v>23974</v>
      </c>
      <c r="D407" s="20" t="s">
        <v>1299</v>
      </c>
      <c r="E407" s="207" t="s">
        <v>1301</v>
      </c>
      <c r="F407" s="207" t="s">
        <v>24635</v>
      </c>
      <c r="G407" s="20" t="s">
        <v>183</v>
      </c>
      <c r="H407" s="23">
        <v>676.38</v>
      </c>
      <c r="I407" s="21">
        <v>46054</v>
      </c>
      <c r="J407" s="21">
        <v>46055</v>
      </c>
      <c r="K407" s="20" t="s">
        <v>20338</v>
      </c>
      <c r="L407" s="20" t="s">
        <v>5107</v>
      </c>
      <c r="M407" s="20"/>
      <c r="N407" s="21">
        <v>46099.860001689813</v>
      </c>
    </row>
    <row r="408" spans="1:14" x14ac:dyDescent="0.25">
      <c r="A408" s="21">
        <v>46056.930821759262</v>
      </c>
      <c r="B408" s="22">
        <v>46056.930821759262</v>
      </c>
      <c r="C408" s="20" t="s">
        <v>331</v>
      </c>
      <c r="D408" s="20" t="s">
        <v>332</v>
      </c>
      <c r="E408" s="207" t="s">
        <v>334</v>
      </c>
      <c r="F408" s="207" t="s">
        <v>24636</v>
      </c>
      <c r="G408" s="20" t="s">
        <v>183</v>
      </c>
      <c r="H408" s="23">
        <v>11552.56</v>
      </c>
      <c r="I408" s="21">
        <v>46054</v>
      </c>
      <c r="J408" s="21">
        <v>46055</v>
      </c>
      <c r="K408" s="20" t="s">
        <v>20338</v>
      </c>
      <c r="L408" s="20" t="s">
        <v>5107</v>
      </c>
      <c r="M408" s="20"/>
      <c r="N408" s="21">
        <v>46099.860001689813</v>
      </c>
    </row>
    <row r="409" spans="1:14" x14ac:dyDescent="0.25">
      <c r="A409" s="21">
        <v>46055.483032407406</v>
      </c>
      <c r="B409" s="22">
        <v>46055.483032407406</v>
      </c>
      <c r="C409" s="20" t="s">
        <v>5108</v>
      </c>
      <c r="D409" s="20" t="s">
        <v>5109</v>
      </c>
      <c r="E409" s="207" t="s">
        <v>5110</v>
      </c>
      <c r="F409" s="207" t="s">
        <v>24637</v>
      </c>
      <c r="G409" s="20" t="s">
        <v>5105</v>
      </c>
      <c r="H409" s="23">
        <v>55164.6</v>
      </c>
      <c r="I409" s="21">
        <v>46054</v>
      </c>
      <c r="J409" s="21">
        <v>46055</v>
      </c>
      <c r="K409" s="20" t="s">
        <v>5106</v>
      </c>
      <c r="L409" s="20" t="s">
        <v>5107</v>
      </c>
      <c r="M409" s="20"/>
      <c r="N409" s="21">
        <v>46099.860001689813</v>
      </c>
    </row>
    <row r="410" spans="1:14" x14ac:dyDescent="0.25">
      <c r="A410" s="21">
        <v>46055.483032407406</v>
      </c>
      <c r="B410" s="22">
        <v>46055.483032407406</v>
      </c>
      <c r="C410" s="20" t="s">
        <v>5101</v>
      </c>
      <c r="D410" s="20" t="s">
        <v>5102</v>
      </c>
      <c r="E410" s="207" t="s">
        <v>5103</v>
      </c>
      <c r="F410" s="207" t="s">
        <v>24638</v>
      </c>
      <c r="G410" s="20" t="s">
        <v>5105</v>
      </c>
      <c r="H410" s="23">
        <v>52245.15</v>
      </c>
      <c r="I410" s="21">
        <v>46054</v>
      </c>
      <c r="J410" s="21">
        <v>46055</v>
      </c>
      <c r="K410" s="20" t="s">
        <v>5106</v>
      </c>
      <c r="L410" s="20" t="s">
        <v>5107</v>
      </c>
      <c r="M410" s="20"/>
      <c r="N410" s="21">
        <v>46099.860001689813</v>
      </c>
    </row>
    <row r="411" spans="1:14" x14ac:dyDescent="0.25">
      <c r="A411" s="21">
        <v>46055.127384259264</v>
      </c>
      <c r="B411" s="22">
        <v>46055.127384259264</v>
      </c>
      <c r="C411" s="20" t="s">
        <v>771</v>
      </c>
      <c r="D411" s="20" t="s">
        <v>772</v>
      </c>
      <c r="E411" s="207" t="s">
        <v>774</v>
      </c>
      <c r="F411" s="207" t="s">
        <v>24639</v>
      </c>
      <c r="G411" s="20" t="s">
        <v>183</v>
      </c>
      <c r="H411" s="23">
        <v>0</v>
      </c>
      <c r="I411" s="21">
        <v>46054</v>
      </c>
      <c r="J411" s="21">
        <v>46055</v>
      </c>
      <c r="K411" s="20" t="s">
        <v>5114</v>
      </c>
      <c r="L411" s="20" t="s">
        <v>5107</v>
      </c>
      <c r="M411" s="20"/>
      <c r="N411" s="21">
        <v>46099.860001689813</v>
      </c>
    </row>
    <row r="412" spans="1:14" x14ac:dyDescent="0.25">
      <c r="A412" s="21">
        <v>46055.127384259264</v>
      </c>
      <c r="B412" s="22">
        <v>46055.127384259264</v>
      </c>
      <c r="C412" s="20" t="s">
        <v>181</v>
      </c>
      <c r="D412" s="20" t="s">
        <v>182</v>
      </c>
      <c r="E412" s="207" t="s">
        <v>185</v>
      </c>
      <c r="F412" s="207" t="s">
        <v>24640</v>
      </c>
      <c r="G412" s="20" t="s">
        <v>183</v>
      </c>
      <c r="H412" s="23">
        <v>3139115.14</v>
      </c>
      <c r="I412" s="21">
        <v>46054</v>
      </c>
      <c r="J412" s="21">
        <v>46055</v>
      </c>
      <c r="K412" s="20" t="s">
        <v>5118</v>
      </c>
      <c r="L412" s="20" t="s">
        <v>5107</v>
      </c>
      <c r="M412" s="20"/>
      <c r="N412" s="21">
        <v>46099.860001689813</v>
      </c>
    </row>
    <row r="413" spans="1:14" x14ac:dyDescent="0.25">
      <c r="A413" s="21">
        <v>46055.127384259264</v>
      </c>
      <c r="B413" s="22">
        <v>46055.127384259264</v>
      </c>
      <c r="C413" s="20" t="s">
        <v>1190</v>
      </c>
      <c r="D413" s="20" t="s">
        <v>1191</v>
      </c>
      <c r="E413" s="207" t="s">
        <v>1193</v>
      </c>
      <c r="F413" s="207" t="s">
        <v>24641</v>
      </c>
      <c r="G413" s="20" t="s">
        <v>183</v>
      </c>
      <c r="H413" s="23">
        <v>0.78</v>
      </c>
      <c r="I413" s="21">
        <v>46054</v>
      </c>
      <c r="J413" s="21">
        <v>46055</v>
      </c>
      <c r="K413" s="20" t="s">
        <v>20338</v>
      </c>
      <c r="L413" s="20" t="s">
        <v>5107</v>
      </c>
      <c r="M413" s="20"/>
      <c r="N413" s="21">
        <v>46099.860001689813</v>
      </c>
    </row>
    <row r="414" spans="1:14" x14ac:dyDescent="0.25">
      <c r="A414" s="21">
        <v>46055.127384259264</v>
      </c>
      <c r="B414" s="22">
        <v>46055.127384259264</v>
      </c>
      <c r="C414" s="20" t="s">
        <v>1226</v>
      </c>
      <c r="D414" s="20" t="s">
        <v>1227</v>
      </c>
      <c r="E414" s="207" t="s">
        <v>1229</v>
      </c>
      <c r="F414" s="207" t="s">
        <v>24642</v>
      </c>
      <c r="G414" s="20" t="s">
        <v>183</v>
      </c>
      <c r="H414" s="23">
        <v>4742.37</v>
      </c>
      <c r="I414" s="21">
        <v>46054</v>
      </c>
      <c r="J414" s="21">
        <v>46055</v>
      </c>
      <c r="K414" s="20" t="s">
        <v>20338</v>
      </c>
      <c r="L414" s="20" t="s">
        <v>5107</v>
      </c>
      <c r="M414" s="20"/>
      <c r="N414" s="21">
        <v>46099.860001689813</v>
      </c>
    </row>
    <row r="415" spans="1:14" x14ac:dyDescent="0.25">
      <c r="A415" s="21">
        <v>46055.127384259264</v>
      </c>
      <c r="B415" s="22">
        <v>46055.127384259264</v>
      </c>
      <c r="C415" s="20" t="s">
        <v>717</v>
      </c>
      <c r="D415" s="20" t="s">
        <v>718</v>
      </c>
      <c r="E415" s="207" t="s">
        <v>720</v>
      </c>
      <c r="F415" s="207" t="s">
        <v>24643</v>
      </c>
      <c r="G415" s="20" t="s">
        <v>183</v>
      </c>
      <c r="H415" s="23">
        <v>1029.9100000000001</v>
      </c>
      <c r="I415" s="21">
        <v>46054</v>
      </c>
      <c r="J415" s="21">
        <v>46055</v>
      </c>
      <c r="K415" s="20" t="s">
        <v>20338</v>
      </c>
      <c r="L415" s="20" t="s">
        <v>5107</v>
      </c>
      <c r="M415" s="20"/>
      <c r="N415" s="21">
        <v>46099.860001689813</v>
      </c>
    </row>
    <row r="416" spans="1:14" x14ac:dyDescent="0.25">
      <c r="A416" s="21">
        <v>46055.127384259264</v>
      </c>
      <c r="B416" s="22">
        <v>46055.127384259264</v>
      </c>
      <c r="C416" s="20" t="s">
        <v>882</v>
      </c>
      <c r="D416" s="20" t="s">
        <v>883</v>
      </c>
      <c r="E416" s="207" t="s">
        <v>885</v>
      </c>
      <c r="F416" s="207" t="s">
        <v>24644</v>
      </c>
      <c r="G416" s="20" t="s">
        <v>183</v>
      </c>
      <c r="H416" s="23">
        <v>8899.56</v>
      </c>
      <c r="I416" s="21">
        <v>46054</v>
      </c>
      <c r="J416" s="21">
        <v>46055</v>
      </c>
      <c r="K416" s="20" t="s">
        <v>5123</v>
      </c>
      <c r="L416" s="20" t="s">
        <v>5107</v>
      </c>
      <c r="M416" s="20"/>
      <c r="N416" s="21">
        <v>46099.860001689813</v>
      </c>
    </row>
    <row r="417" spans="1:14" x14ac:dyDescent="0.25">
      <c r="A417" s="21">
        <v>46055.127384259264</v>
      </c>
      <c r="B417" s="22">
        <v>46055.127384259264</v>
      </c>
      <c r="C417" s="20" t="s">
        <v>193</v>
      </c>
      <c r="D417" s="20" t="s">
        <v>194</v>
      </c>
      <c r="E417" s="207" t="s">
        <v>196</v>
      </c>
      <c r="F417" s="207" t="s">
        <v>24645</v>
      </c>
      <c r="G417" s="20" t="s">
        <v>183</v>
      </c>
      <c r="H417" s="23">
        <v>7659.88</v>
      </c>
      <c r="I417" s="21">
        <v>46054</v>
      </c>
      <c r="J417" s="21">
        <v>46055</v>
      </c>
      <c r="K417" s="20" t="s">
        <v>20338</v>
      </c>
      <c r="L417" s="20" t="s">
        <v>5107</v>
      </c>
      <c r="M417" s="20"/>
      <c r="N417" s="21">
        <v>46099.860001689813</v>
      </c>
    </row>
    <row r="418" spans="1:14" x14ac:dyDescent="0.25">
      <c r="A418" s="21">
        <v>46055.127384259264</v>
      </c>
      <c r="B418" s="22">
        <v>46055.127384259264</v>
      </c>
      <c r="C418" s="20" t="s">
        <v>939</v>
      </c>
      <c r="D418" s="20" t="s">
        <v>940</v>
      </c>
      <c r="E418" s="207" t="s">
        <v>942</v>
      </c>
      <c r="F418" s="207" t="s">
        <v>24646</v>
      </c>
      <c r="G418" s="20" t="s">
        <v>183</v>
      </c>
      <c r="H418" s="23">
        <v>5736.41</v>
      </c>
      <c r="I418" s="21">
        <v>46054</v>
      </c>
      <c r="J418" s="21">
        <v>46055</v>
      </c>
      <c r="K418" s="20" t="s">
        <v>5123</v>
      </c>
      <c r="L418" s="20" t="s">
        <v>5107</v>
      </c>
      <c r="M418" s="20"/>
      <c r="N418" s="21">
        <v>46099.860001689813</v>
      </c>
    </row>
    <row r="419" spans="1:14" x14ac:dyDescent="0.25">
      <c r="A419" s="21">
        <v>46055.127384259264</v>
      </c>
      <c r="B419" s="22">
        <v>46055.127384259264</v>
      </c>
      <c r="C419" s="20" t="s">
        <v>253</v>
      </c>
      <c r="D419" s="20" t="s">
        <v>254</v>
      </c>
      <c r="E419" s="207" t="s">
        <v>256</v>
      </c>
      <c r="F419" s="207" t="s">
        <v>24647</v>
      </c>
      <c r="G419" s="20" t="s">
        <v>183</v>
      </c>
      <c r="H419" s="23">
        <v>344948.91</v>
      </c>
      <c r="I419" s="21">
        <v>46054</v>
      </c>
      <c r="J419" s="21">
        <v>46055</v>
      </c>
      <c r="K419" s="20" t="s">
        <v>20338</v>
      </c>
      <c r="L419" s="20" t="s">
        <v>5107</v>
      </c>
      <c r="M419" s="20"/>
      <c r="N419" s="21">
        <v>46099.860001689813</v>
      </c>
    </row>
    <row r="420" spans="1:14" x14ac:dyDescent="0.25">
      <c r="A420" s="21">
        <v>46055.127384259264</v>
      </c>
      <c r="B420" s="22">
        <v>46055.127384259264</v>
      </c>
      <c r="C420" s="20" t="s">
        <v>521</v>
      </c>
      <c r="D420" s="20" t="s">
        <v>522</v>
      </c>
      <c r="E420" s="207" t="s">
        <v>524</v>
      </c>
      <c r="F420" s="207" t="s">
        <v>24648</v>
      </c>
      <c r="G420" s="20" t="s">
        <v>183</v>
      </c>
      <c r="H420" s="23">
        <v>8962.9500000000007</v>
      </c>
      <c r="I420" s="21">
        <v>46054</v>
      </c>
      <c r="J420" s="21">
        <v>46055</v>
      </c>
      <c r="K420" s="20" t="s">
        <v>20338</v>
      </c>
      <c r="L420" s="20" t="s">
        <v>5107</v>
      </c>
      <c r="M420" s="20"/>
      <c r="N420" s="21">
        <v>46099.860001689813</v>
      </c>
    </row>
    <row r="421" spans="1:14" x14ac:dyDescent="0.25">
      <c r="A421" s="21">
        <v>46055.127384259264</v>
      </c>
      <c r="B421" s="22">
        <v>46055.127384259264</v>
      </c>
      <c r="C421" s="20" t="s">
        <v>14847</v>
      </c>
      <c r="D421" s="20" t="s">
        <v>460</v>
      </c>
      <c r="E421" s="207" t="s">
        <v>462</v>
      </c>
      <c r="F421" s="207" t="s">
        <v>24649</v>
      </c>
      <c r="G421" s="20" t="s">
        <v>183</v>
      </c>
      <c r="H421" s="23">
        <v>141.47</v>
      </c>
      <c r="I421" s="21">
        <v>46054</v>
      </c>
      <c r="J421" s="21">
        <v>46055</v>
      </c>
      <c r="K421" s="20" t="s">
        <v>5129</v>
      </c>
      <c r="L421" s="20" t="s">
        <v>5107</v>
      </c>
      <c r="M421" s="20"/>
      <c r="N421" s="21">
        <v>46099.860001689813</v>
      </c>
    </row>
    <row r="422" spans="1:14" x14ac:dyDescent="0.25">
      <c r="A422" s="21">
        <v>46055.127384259264</v>
      </c>
      <c r="B422" s="22">
        <v>46055.127384259264</v>
      </c>
      <c r="C422" s="20" t="s">
        <v>7063</v>
      </c>
      <c r="D422" s="20" t="s">
        <v>436</v>
      </c>
      <c r="E422" s="207" t="s">
        <v>438</v>
      </c>
      <c r="F422" s="207" t="s">
        <v>24650</v>
      </c>
      <c r="G422" s="20" t="s">
        <v>183</v>
      </c>
      <c r="H422" s="23">
        <v>0</v>
      </c>
      <c r="I422" s="21">
        <v>46054</v>
      </c>
      <c r="J422" s="21">
        <v>46055</v>
      </c>
      <c r="K422" s="20" t="s">
        <v>20338</v>
      </c>
      <c r="L422" s="20" t="s">
        <v>5107</v>
      </c>
      <c r="M422" s="20"/>
      <c r="N422" s="21">
        <v>46099.860001689813</v>
      </c>
    </row>
    <row r="423" spans="1:14" x14ac:dyDescent="0.25">
      <c r="A423" s="21">
        <v>46055.127384259264</v>
      </c>
      <c r="B423" s="22">
        <v>46055.127384259264</v>
      </c>
      <c r="C423" s="20" t="s">
        <v>422</v>
      </c>
      <c r="D423" s="20" t="s">
        <v>423</v>
      </c>
      <c r="E423" s="207" t="s">
        <v>425</v>
      </c>
      <c r="F423" s="207" t="s">
        <v>24651</v>
      </c>
      <c r="G423" s="20" t="s">
        <v>183</v>
      </c>
      <c r="H423" s="23">
        <v>36761.769999999997</v>
      </c>
      <c r="I423" s="21">
        <v>46054</v>
      </c>
      <c r="J423" s="21">
        <v>46055</v>
      </c>
      <c r="K423" s="20" t="s">
        <v>20338</v>
      </c>
      <c r="L423" s="20" t="s">
        <v>5107</v>
      </c>
      <c r="M423" s="20"/>
      <c r="N423" s="21">
        <v>46099.860001689813</v>
      </c>
    </row>
    <row r="424" spans="1:14" x14ac:dyDescent="0.25">
      <c r="A424" s="21">
        <v>46055.127384259264</v>
      </c>
      <c r="B424" s="22">
        <v>46055.127384259264</v>
      </c>
      <c r="C424" s="20" t="s">
        <v>23974</v>
      </c>
      <c r="D424" s="20" t="s">
        <v>1299</v>
      </c>
      <c r="E424" s="207" t="s">
        <v>1301</v>
      </c>
      <c r="F424" s="207" t="s">
        <v>24652</v>
      </c>
      <c r="G424" s="20" t="s">
        <v>183</v>
      </c>
      <c r="H424" s="23">
        <v>676.38</v>
      </c>
      <c r="I424" s="21">
        <v>46054</v>
      </c>
      <c r="J424" s="21">
        <v>46055</v>
      </c>
      <c r="K424" s="20" t="s">
        <v>20338</v>
      </c>
      <c r="L424" s="20" t="s">
        <v>5107</v>
      </c>
      <c r="M424" s="20"/>
      <c r="N424" s="21">
        <v>46099.860001689813</v>
      </c>
    </row>
    <row r="425" spans="1:14" x14ac:dyDescent="0.25">
      <c r="A425" s="21">
        <v>46055.127384259264</v>
      </c>
      <c r="B425" s="22">
        <v>46055.127384259264</v>
      </c>
      <c r="C425" s="20" t="s">
        <v>331</v>
      </c>
      <c r="D425" s="20" t="s">
        <v>332</v>
      </c>
      <c r="E425" s="207" t="s">
        <v>334</v>
      </c>
      <c r="F425" s="207" t="s">
        <v>24653</v>
      </c>
      <c r="G425" s="20" t="s">
        <v>183</v>
      </c>
      <c r="H425" s="23">
        <v>14234.43</v>
      </c>
      <c r="I425" s="21">
        <v>46054</v>
      </c>
      <c r="J425" s="21">
        <v>46055</v>
      </c>
      <c r="K425" s="20" t="s">
        <v>20338</v>
      </c>
      <c r="L425" s="20" t="s">
        <v>5107</v>
      </c>
      <c r="M425" s="20"/>
      <c r="N425" s="21">
        <v>46099.860001689813</v>
      </c>
    </row>
    <row r="426" spans="1:14" x14ac:dyDescent="0.25">
      <c r="A426" s="21">
        <v>46055.072175925925</v>
      </c>
      <c r="B426" s="22">
        <v>46055.072175925925</v>
      </c>
      <c r="C426" s="20" t="s">
        <v>7746</v>
      </c>
      <c r="D426" s="20" t="s">
        <v>133</v>
      </c>
      <c r="E426" s="207" t="s">
        <v>136</v>
      </c>
      <c r="F426" s="207" t="s">
        <v>24654</v>
      </c>
      <c r="G426" s="20" t="s">
        <v>134</v>
      </c>
      <c r="H426" s="23">
        <v>1709.62</v>
      </c>
      <c r="I426" s="21">
        <v>46054</v>
      </c>
      <c r="J426" s="21">
        <v>46055</v>
      </c>
      <c r="K426" s="20" t="s">
        <v>5097</v>
      </c>
      <c r="L426" s="20" t="s">
        <v>5098</v>
      </c>
      <c r="M426" s="20"/>
      <c r="N426" s="21">
        <v>46099.860001689813</v>
      </c>
    </row>
    <row r="427" spans="1:14" x14ac:dyDescent="0.25">
      <c r="A427" s="21">
        <v>46054.513379629629</v>
      </c>
      <c r="B427" s="22">
        <v>46054.513379629629</v>
      </c>
      <c r="C427" s="20" t="s">
        <v>5108</v>
      </c>
      <c r="D427" s="20" t="s">
        <v>5109</v>
      </c>
      <c r="E427" s="207" t="s">
        <v>5110</v>
      </c>
      <c r="F427" s="207" t="s">
        <v>24655</v>
      </c>
      <c r="G427" s="20" t="s">
        <v>5105</v>
      </c>
      <c r="H427" s="23">
        <v>55164.6</v>
      </c>
      <c r="I427" s="21">
        <v>46054</v>
      </c>
      <c r="J427" s="21">
        <v>46048</v>
      </c>
      <c r="K427" s="20" t="s">
        <v>5106</v>
      </c>
      <c r="L427" s="20" t="s">
        <v>5107</v>
      </c>
      <c r="M427" s="20"/>
      <c r="N427" s="21">
        <v>46099.860001689813</v>
      </c>
    </row>
    <row r="428" spans="1:14" x14ac:dyDescent="0.25">
      <c r="A428" s="21">
        <v>46054.513379629629</v>
      </c>
      <c r="B428" s="22">
        <v>46054.513379629629</v>
      </c>
      <c r="C428" s="20" t="s">
        <v>5101</v>
      </c>
      <c r="D428" s="20" t="s">
        <v>5102</v>
      </c>
      <c r="E428" s="207" t="s">
        <v>5103</v>
      </c>
      <c r="F428" s="207" t="s">
        <v>24656</v>
      </c>
      <c r="G428" s="20" t="s">
        <v>5105</v>
      </c>
      <c r="H428" s="23">
        <v>52245.15</v>
      </c>
      <c r="I428" s="21">
        <v>46054</v>
      </c>
      <c r="J428" s="21">
        <v>46048</v>
      </c>
      <c r="K428" s="20" t="s">
        <v>5106</v>
      </c>
      <c r="L428" s="20" t="s">
        <v>5107</v>
      </c>
      <c r="M428" s="20"/>
      <c r="N428" s="21">
        <v>46099.860001689813</v>
      </c>
    </row>
    <row r="429" spans="1:14" x14ac:dyDescent="0.25">
      <c r="A429" s="21">
        <v>46054.28707175926</v>
      </c>
      <c r="B429" s="22">
        <v>46054.28707175926</v>
      </c>
      <c r="C429" s="20" t="s">
        <v>11407</v>
      </c>
      <c r="D429" s="20" t="s">
        <v>11408</v>
      </c>
      <c r="E429" s="207" t="s">
        <v>11409</v>
      </c>
      <c r="F429" s="207" t="s">
        <v>24657</v>
      </c>
      <c r="G429" s="20" t="s">
        <v>119</v>
      </c>
      <c r="H429" s="23">
        <v>0</v>
      </c>
      <c r="I429" s="21">
        <v>46054</v>
      </c>
      <c r="J429" s="21">
        <v>46048</v>
      </c>
      <c r="K429" s="20" t="s">
        <v>5097</v>
      </c>
      <c r="L429" s="20" t="s">
        <v>5098</v>
      </c>
      <c r="M429" s="20"/>
      <c r="N429" s="21">
        <v>46099.860001689813</v>
      </c>
    </row>
    <row r="430" spans="1:14" x14ac:dyDescent="0.25">
      <c r="A430" s="21">
        <v>46054.193935185191</v>
      </c>
      <c r="B430" s="22">
        <v>46054.193935185191</v>
      </c>
      <c r="C430" s="20" t="s">
        <v>771</v>
      </c>
      <c r="D430" s="20" t="s">
        <v>772</v>
      </c>
      <c r="E430" s="207" t="s">
        <v>774</v>
      </c>
      <c r="F430" s="207" t="s">
        <v>24658</v>
      </c>
      <c r="G430" s="20" t="s">
        <v>183</v>
      </c>
      <c r="H430" s="23">
        <v>0</v>
      </c>
      <c r="I430" s="21">
        <v>46054</v>
      </c>
      <c r="J430" s="21">
        <v>46048</v>
      </c>
      <c r="K430" s="20" t="s">
        <v>5114</v>
      </c>
      <c r="L430" s="20" t="s">
        <v>5107</v>
      </c>
      <c r="M430" s="20"/>
      <c r="N430" s="21">
        <v>46099.860001689813</v>
      </c>
    </row>
    <row r="431" spans="1:14" x14ac:dyDescent="0.25">
      <c r="A431" s="21">
        <v>46054.193935185191</v>
      </c>
      <c r="B431" s="22">
        <v>46054.193935185191</v>
      </c>
      <c r="C431" s="20" t="s">
        <v>181</v>
      </c>
      <c r="D431" s="20" t="s">
        <v>182</v>
      </c>
      <c r="E431" s="207" t="s">
        <v>185</v>
      </c>
      <c r="F431" s="207" t="s">
        <v>24659</v>
      </c>
      <c r="G431" s="20" t="s">
        <v>183</v>
      </c>
      <c r="H431" s="23">
        <v>3139115.14</v>
      </c>
      <c r="I431" s="21">
        <v>46054</v>
      </c>
      <c r="J431" s="21">
        <v>46048</v>
      </c>
      <c r="K431" s="20" t="s">
        <v>5118</v>
      </c>
      <c r="L431" s="20" t="s">
        <v>5107</v>
      </c>
      <c r="M431" s="20"/>
      <c r="N431" s="21">
        <v>46099.860001689813</v>
      </c>
    </row>
    <row r="432" spans="1:14" x14ac:dyDescent="0.25">
      <c r="A432" s="21">
        <v>46054.193935185191</v>
      </c>
      <c r="B432" s="22">
        <v>46054.193935185191</v>
      </c>
      <c r="C432" s="20" t="s">
        <v>1190</v>
      </c>
      <c r="D432" s="20" t="s">
        <v>1191</v>
      </c>
      <c r="E432" s="207" t="s">
        <v>1193</v>
      </c>
      <c r="F432" s="207" t="s">
        <v>24660</v>
      </c>
      <c r="G432" s="20" t="s">
        <v>183</v>
      </c>
      <c r="H432" s="23">
        <v>0.78</v>
      </c>
      <c r="I432" s="21">
        <v>46054</v>
      </c>
      <c r="J432" s="21">
        <v>46048</v>
      </c>
      <c r="K432" s="20" t="s">
        <v>20338</v>
      </c>
      <c r="L432" s="20" t="s">
        <v>5107</v>
      </c>
      <c r="M432" s="20"/>
      <c r="N432" s="21">
        <v>46099.860001689813</v>
      </c>
    </row>
    <row r="433" spans="1:14" x14ac:dyDescent="0.25">
      <c r="A433" s="21">
        <v>46054.193935185191</v>
      </c>
      <c r="B433" s="22">
        <v>46054.193935185191</v>
      </c>
      <c r="C433" s="20" t="s">
        <v>1226</v>
      </c>
      <c r="D433" s="20" t="s">
        <v>1227</v>
      </c>
      <c r="E433" s="207" t="s">
        <v>1229</v>
      </c>
      <c r="F433" s="207" t="s">
        <v>24661</v>
      </c>
      <c r="G433" s="20" t="s">
        <v>183</v>
      </c>
      <c r="H433" s="23">
        <v>4742.37</v>
      </c>
      <c r="I433" s="21">
        <v>46054</v>
      </c>
      <c r="J433" s="21">
        <v>46048</v>
      </c>
      <c r="K433" s="20" t="s">
        <v>20338</v>
      </c>
      <c r="L433" s="20" t="s">
        <v>5107</v>
      </c>
      <c r="M433" s="20"/>
      <c r="N433" s="21">
        <v>46099.860001689813</v>
      </c>
    </row>
    <row r="434" spans="1:14" x14ac:dyDescent="0.25">
      <c r="A434" s="21">
        <v>46054.193935185191</v>
      </c>
      <c r="B434" s="22">
        <v>46054.193935185191</v>
      </c>
      <c r="C434" s="20" t="s">
        <v>717</v>
      </c>
      <c r="D434" s="20" t="s">
        <v>718</v>
      </c>
      <c r="E434" s="207" t="s">
        <v>720</v>
      </c>
      <c r="F434" s="207" t="s">
        <v>24662</v>
      </c>
      <c r="G434" s="20" t="s">
        <v>183</v>
      </c>
      <c r="H434" s="23">
        <v>1029.9100000000001</v>
      </c>
      <c r="I434" s="21">
        <v>46054</v>
      </c>
      <c r="J434" s="21">
        <v>46048</v>
      </c>
      <c r="K434" s="20" t="s">
        <v>20338</v>
      </c>
      <c r="L434" s="20" t="s">
        <v>5107</v>
      </c>
      <c r="M434" s="20"/>
      <c r="N434" s="21">
        <v>46099.860001689813</v>
      </c>
    </row>
    <row r="435" spans="1:14" x14ac:dyDescent="0.25">
      <c r="A435" s="21">
        <v>46054.193935185191</v>
      </c>
      <c r="B435" s="22">
        <v>46054.193935185191</v>
      </c>
      <c r="C435" s="20" t="s">
        <v>882</v>
      </c>
      <c r="D435" s="20" t="s">
        <v>883</v>
      </c>
      <c r="E435" s="207" t="s">
        <v>885</v>
      </c>
      <c r="F435" s="207" t="s">
        <v>24663</v>
      </c>
      <c r="G435" s="20" t="s">
        <v>183</v>
      </c>
      <c r="H435" s="23">
        <v>8899.56</v>
      </c>
      <c r="I435" s="21">
        <v>46054</v>
      </c>
      <c r="J435" s="21">
        <v>46048</v>
      </c>
      <c r="K435" s="20" t="s">
        <v>5123</v>
      </c>
      <c r="L435" s="20" t="s">
        <v>5107</v>
      </c>
      <c r="M435" s="20"/>
      <c r="N435" s="21">
        <v>46099.860001689813</v>
      </c>
    </row>
    <row r="436" spans="1:14" x14ac:dyDescent="0.25">
      <c r="A436" s="21">
        <v>46054.193935185191</v>
      </c>
      <c r="B436" s="22">
        <v>46054.193935185191</v>
      </c>
      <c r="C436" s="20" t="s">
        <v>193</v>
      </c>
      <c r="D436" s="20" t="s">
        <v>194</v>
      </c>
      <c r="E436" s="207" t="s">
        <v>196</v>
      </c>
      <c r="F436" s="207" t="s">
        <v>24664</v>
      </c>
      <c r="G436" s="20" t="s">
        <v>183</v>
      </c>
      <c r="H436" s="23">
        <v>7659.88</v>
      </c>
      <c r="I436" s="21">
        <v>46054</v>
      </c>
      <c r="J436" s="21">
        <v>46048</v>
      </c>
      <c r="K436" s="20" t="s">
        <v>20338</v>
      </c>
      <c r="L436" s="20" t="s">
        <v>5107</v>
      </c>
      <c r="M436" s="20"/>
      <c r="N436" s="21">
        <v>46099.860001689813</v>
      </c>
    </row>
    <row r="437" spans="1:14" x14ac:dyDescent="0.25">
      <c r="A437" s="21">
        <v>46054.193935185191</v>
      </c>
      <c r="B437" s="22">
        <v>46054.193935185191</v>
      </c>
      <c r="C437" s="20" t="s">
        <v>939</v>
      </c>
      <c r="D437" s="20" t="s">
        <v>940</v>
      </c>
      <c r="E437" s="207" t="s">
        <v>942</v>
      </c>
      <c r="F437" s="207" t="s">
        <v>24665</v>
      </c>
      <c r="G437" s="20" t="s">
        <v>183</v>
      </c>
      <c r="H437" s="23">
        <v>5736.41</v>
      </c>
      <c r="I437" s="21">
        <v>46054</v>
      </c>
      <c r="J437" s="21">
        <v>46048</v>
      </c>
      <c r="K437" s="20" t="s">
        <v>5123</v>
      </c>
      <c r="L437" s="20" t="s">
        <v>5107</v>
      </c>
      <c r="M437" s="20"/>
      <c r="N437" s="21">
        <v>46099.860001689813</v>
      </c>
    </row>
    <row r="438" spans="1:14" x14ac:dyDescent="0.25">
      <c r="A438" s="21">
        <v>46054.193935185191</v>
      </c>
      <c r="B438" s="22">
        <v>46054.193935185191</v>
      </c>
      <c r="C438" s="20" t="s">
        <v>253</v>
      </c>
      <c r="D438" s="20" t="s">
        <v>254</v>
      </c>
      <c r="E438" s="207" t="s">
        <v>256</v>
      </c>
      <c r="F438" s="207" t="s">
        <v>24666</v>
      </c>
      <c r="G438" s="20" t="s">
        <v>183</v>
      </c>
      <c r="H438" s="23">
        <v>344948.91</v>
      </c>
      <c r="I438" s="21">
        <v>46054</v>
      </c>
      <c r="J438" s="21">
        <v>46048</v>
      </c>
      <c r="K438" s="20" t="s">
        <v>20338</v>
      </c>
      <c r="L438" s="20" t="s">
        <v>5107</v>
      </c>
      <c r="M438" s="20"/>
      <c r="N438" s="21">
        <v>46099.860001689813</v>
      </c>
    </row>
    <row r="439" spans="1:14" x14ac:dyDescent="0.25">
      <c r="A439" s="21">
        <v>46054.193935185191</v>
      </c>
      <c r="B439" s="22">
        <v>46054.193935185191</v>
      </c>
      <c r="C439" s="20" t="s">
        <v>521</v>
      </c>
      <c r="D439" s="20" t="s">
        <v>522</v>
      </c>
      <c r="E439" s="207" t="s">
        <v>524</v>
      </c>
      <c r="F439" s="207" t="s">
        <v>24667</v>
      </c>
      <c r="G439" s="20" t="s">
        <v>183</v>
      </c>
      <c r="H439" s="23">
        <v>8962.9500000000007</v>
      </c>
      <c r="I439" s="21">
        <v>46054</v>
      </c>
      <c r="J439" s="21">
        <v>46048</v>
      </c>
      <c r="K439" s="20" t="s">
        <v>20338</v>
      </c>
      <c r="L439" s="20" t="s">
        <v>5107</v>
      </c>
      <c r="M439" s="20"/>
      <c r="N439" s="21">
        <v>46099.860001689813</v>
      </c>
    </row>
    <row r="440" spans="1:14" x14ac:dyDescent="0.25">
      <c r="A440" s="21">
        <v>46054.193935185191</v>
      </c>
      <c r="B440" s="22">
        <v>46054.193935185191</v>
      </c>
      <c r="C440" s="20" t="s">
        <v>14847</v>
      </c>
      <c r="D440" s="20" t="s">
        <v>460</v>
      </c>
      <c r="E440" s="207" t="s">
        <v>462</v>
      </c>
      <c r="F440" s="207" t="s">
        <v>24668</v>
      </c>
      <c r="G440" s="20" t="s">
        <v>183</v>
      </c>
      <c r="H440" s="23">
        <v>141.47</v>
      </c>
      <c r="I440" s="21">
        <v>46054</v>
      </c>
      <c r="J440" s="21">
        <v>46048</v>
      </c>
      <c r="K440" s="20" t="s">
        <v>5129</v>
      </c>
      <c r="L440" s="20" t="s">
        <v>5107</v>
      </c>
      <c r="M440" s="20"/>
      <c r="N440" s="21">
        <v>46099.860001689813</v>
      </c>
    </row>
    <row r="441" spans="1:14" x14ac:dyDescent="0.25">
      <c r="A441" s="21">
        <v>46054.193935185191</v>
      </c>
      <c r="B441" s="22">
        <v>46054.193935185191</v>
      </c>
      <c r="C441" s="20" t="s">
        <v>7063</v>
      </c>
      <c r="D441" s="20" t="s">
        <v>436</v>
      </c>
      <c r="E441" s="207" t="s">
        <v>438</v>
      </c>
      <c r="F441" s="207" t="s">
        <v>24669</v>
      </c>
      <c r="G441" s="20" t="s">
        <v>183</v>
      </c>
      <c r="H441" s="23">
        <v>0</v>
      </c>
      <c r="I441" s="21">
        <v>46054</v>
      </c>
      <c r="J441" s="21">
        <v>46048</v>
      </c>
      <c r="K441" s="20" t="s">
        <v>20338</v>
      </c>
      <c r="L441" s="20" t="s">
        <v>5107</v>
      </c>
      <c r="M441" s="20"/>
      <c r="N441" s="21">
        <v>46099.860001689813</v>
      </c>
    </row>
    <row r="442" spans="1:14" x14ac:dyDescent="0.25">
      <c r="A442" s="21">
        <v>46054.193935185191</v>
      </c>
      <c r="B442" s="22">
        <v>46054.193935185191</v>
      </c>
      <c r="C442" s="20" t="s">
        <v>422</v>
      </c>
      <c r="D442" s="20" t="s">
        <v>423</v>
      </c>
      <c r="E442" s="207" t="s">
        <v>425</v>
      </c>
      <c r="F442" s="207" t="s">
        <v>24670</v>
      </c>
      <c r="G442" s="20" t="s">
        <v>183</v>
      </c>
      <c r="H442" s="23">
        <v>36761.769999999997</v>
      </c>
      <c r="I442" s="21">
        <v>46054</v>
      </c>
      <c r="J442" s="21">
        <v>46048</v>
      </c>
      <c r="K442" s="20" t="s">
        <v>20338</v>
      </c>
      <c r="L442" s="20" t="s">
        <v>5107</v>
      </c>
      <c r="M442" s="20"/>
      <c r="N442" s="21">
        <v>46099.860001689813</v>
      </c>
    </row>
    <row r="443" spans="1:14" x14ac:dyDescent="0.25">
      <c r="A443" s="21">
        <v>46054.193935185191</v>
      </c>
      <c r="B443" s="22">
        <v>46054.193935185191</v>
      </c>
      <c r="C443" s="20" t="s">
        <v>23974</v>
      </c>
      <c r="D443" s="20" t="s">
        <v>1299</v>
      </c>
      <c r="E443" s="207" t="s">
        <v>1301</v>
      </c>
      <c r="F443" s="207" t="s">
        <v>24671</v>
      </c>
      <c r="G443" s="20" t="s">
        <v>183</v>
      </c>
      <c r="H443" s="23">
        <v>676.38</v>
      </c>
      <c r="I443" s="21">
        <v>46054</v>
      </c>
      <c r="J443" s="21">
        <v>46048</v>
      </c>
      <c r="K443" s="20" t="s">
        <v>20338</v>
      </c>
      <c r="L443" s="20" t="s">
        <v>5107</v>
      </c>
      <c r="M443" s="20"/>
      <c r="N443" s="21">
        <v>46099.860001689813</v>
      </c>
    </row>
    <row r="444" spans="1:14" x14ac:dyDescent="0.25">
      <c r="A444" s="21">
        <v>46054.193935185191</v>
      </c>
      <c r="B444" s="22">
        <v>46054.193935185191</v>
      </c>
      <c r="C444" s="20" t="s">
        <v>331</v>
      </c>
      <c r="D444" s="20" t="s">
        <v>332</v>
      </c>
      <c r="E444" s="207" t="s">
        <v>334</v>
      </c>
      <c r="F444" s="207" t="s">
        <v>24672</v>
      </c>
      <c r="G444" s="20" t="s">
        <v>183</v>
      </c>
      <c r="H444" s="23">
        <v>14234.43</v>
      </c>
      <c r="I444" s="21">
        <v>46054</v>
      </c>
      <c r="J444" s="21">
        <v>46048</v>
      </c>
      <c r="K444" s="20" t="s">
        <v>20338</v>
      </c>
      <c r="L444" s="20" t="s">
        <v>5107</v>
      </c>
      <c r="M444" s="20"/>
      <c r="N444" s="21">
        <v>46099.860001689813</v>
      </c>
    </row>
    <row r="445" spans="1:14" x14ac:dyDescent="0.25">
      <c r="A445" s="21">
        <v>46053.459120370375</v>
      </c>
      <c r="B445" s="22">
        <v>46053.459120370375</v>
      </c>
      <c r="C445" s="20" t="s">
        <v>5108</v>
      </c>
      <c r="D445" s="20" t="s">
        <v>5109</v>
      </c>
      <c r="E445" s="207" t="s">
        <v>5110</v>
      </c>
      <c r="F445" s="207" t="s">
        <v>24673</v>
      </c>
      <c r="G445" s="20" t="s">
        <v>5105</v>
      </c>
      <c r="H445" s="23">
        <v>55164.6</v>
      </c>
      <c r="I445" s="21">
        <v>46023</v>
      </c>
      <c r="J445" s="21">
        <v>46048</v>
      </c>
      <c r="K445" s="20" t="s">
        <v>5106</v>
      </c>
      <c r="L445" s="20" t="s">
        <v>5107</v>
      </c>
      <c r="M445" s="20"/>
      <c r="N445" s="21">
        <v>46099.860001689813</v>
      </c>
    </row>
    <row r="446" spans="1:14" x14ac:dyDescent="0.25">
      <c r="A446" s="21">
        <v>46053.459120370375</v>
      </c>
      <c r="B446" s="22">
        <v>46053.459120370375</v>
      </c>
      <c r="C446" s="20" t="s">
        <v>5101</v>
      </c>
      <c r="D446" s="20" t="s">
        <v>5102</v>
      </c>
      <c r="E446" s="207" t="s">
        <v>5103</v>
      </c>
      <c r="F446" s="207" t="s">
        <v>24674</v>
      </c>
      <c r="G446" s="20" t="s">
        <v>5105</v>
      </c>
      <c r="H446" s="23">
        <v>52245.15</v>
      </c>
      <c r="I446" s="21">
        <v>46023</v>
      </c>
      <c r="J446" s="21">
        <v>46048</v>
      </c>
      <c r="K446" s="20" t="s">
        <v>5106</v>
      </c>
      <c r="L446" s="20" t="s">
        <v>5107</v>
      </c>
      <c r="M446" s="20"/>
      <c r="N446" s="21">
        <v>46099.860001689813</v>
      </c>
    </row>
    <row r="447" spans="1:14" x14ac:dyDescent="0.25">
      <c r="A447" s="21">
        <v>46053.334872685184</v>
      </c>
      <c r="B447" s="22">
        <v>46053.334872685184</v>
      </c>
      <c r="C447" s="20" t="s">
        <v>7746</v>
      </c>
      <c r="D447" s="20" t="s">
        <v>133</v>
      </c>
      <c r="E447" s="207" t="s">
        <v>136</v>
      </c>
      <c r="F447" s="207" t="s">
        <v>24675</v>
      </c>
      <c r="G447" s="20" t="s">
        <v>134</v>
      </c>
      <c r="H447" s="23">
        <v>1709.62</v>
      </c>
      <c r="I447" s="21">
        <v>46023</v>
      </c>
      <c r="J447" s="21">
        <v>46048</v>
      </c>
      <c r="K447" s="20" t="s">
        <v>5097</v>
      </c>
      <c r="L447" s="20" t="s">
        <v>5098</v>
      </c>
      <c r="M447" s="20"/>
      <c r="N447" s="21">
        <v>46099.860001689813</v>
      </c>
    </row>
    <row r="448" spans="1:14" x14ac:dyDescent="0.25">
      <c r="A448" s="21">
        <v>46052.484282407408</v>
      </c>
      <c r="B448" s="22">
        <v>46052.484282407408</v>
      </c>
      <c r="C448" s="20" t="s">
        <v>11407</v>
      </c>
      <c r="D448" s="20" t="s">
        <v>11408</v>
      </c>
      <c r="E448" s="207" t="s">
        <v>11409</v>
      </c>
      <c r="F448" s="207" t="s">
        <v>24676</v>
      </c>
      <c r="G448" s="20" t="s">
        <v>119</v>
      </c>
      <c r="H448" s="23">
        <v>0</v>
      </c>
      <c r="I448" s="21">
        <v>46023</v>
      </c>
      <c r="J448" s="21">
        <v>46048</v>
      </c>
      <c r="K448" s="20" t="s">
        <v>5097</v>
      </c>
      <c r="L448" s="20" t="s">
        <v>5098</v>
      </c>
      <c r="M448" s="20"/>
      <c r="N448" s="21">
        <v>46099.860001689813</v>
      </c>
    </row>
    <row r="449" spans="1:14" x14ac:dyDescent="0.25">
      <c r="A449" s="21">
        <v>46052.441412037035</v>
      </c>
      <c r="B449" s="22">
        <v>46052.441412037035</v>
      </c>
      <c r="C449" s="20" t="s">
        <v>7746</v>
      </c>
      <c r="D449" s="20" t="s">
        <v>133</v>
      </c>
      <c r="E449" s="207" t="s">
        <v>136</v>
      </c>
      <c r="F449" s="207" t="s">
        <v>24677</v>
      </c>
      <c r="G449" s="20" t="s">
        <v>134</v>
      </c>
      <c r="H449" s="23">
        <v>1709.62</v>
      </c>
      <c r="I449" s="21">
        <v>46023</v>
      </c>
      <c r="J449" s="21">
        <v>46048</v>
      </c>
      <c r="K449" s="20" t="s">
        <v>5097</v>
      </c>
      <c r="L449" s="20" t="s">
        <v>5098</v>
      </c>
      <c r="M449" s="20"/>
      <c r="N449" s="21">
        <v>46099.860001689813</v>
      </c>
    </row>
    <row r="450" spans="1:14" x14ac:dyDescent="0.25">
      <c r="A450" s="21">
        <v>46052.13962962963</v>
      </c>
      <c r="B450" s="22">
        <v>46052.13962962963</v>
      </c>
      <c r="C450" s="20" t="s">
        <v>771</v>
      </c>
      <c r="D450" s="20" t="s">
        <v>772</v>
      </c>
      <c r="E450" s="207" t="s">
        <v>774</v>
      </c>
      <c r="F450" s="207" t="s">
        <v>24678</v>
      </c>
      <c r="G450" s="20" t="s">
        <v>183</v>
      </c>
      <c r="H450" s="23">
        <v>0</v>
      </c>
      <c r="I450" s="21">
        <v>46023</v>
      </c>
      <c r="J450" s="21">
        <v>46048</v>
      </c>
      <c r="K450" s="20" t="s">
        <v>5114</v>
      </c>
      <c r="L450" s="20" t="s">
        <v>5107</v>
      </c>
      <c r="M450" s="20"/>
      <c r="N450" s="21">
        <v>46099.860001689813</v>
      </c>
    </row>
    <row r="451" spans="1:14" x14ac:dyDescent="0.25">
      <c r="A451" s="21">
        <v>46052.13962962963</v>
      </c>
      <c r="B451" s="22">
        <v>46052.13962962963</v>
      </c>
      <c r="C451" s="20" t="s">
        <v>181</v>
      </c>
      <c r="D451" s="20" t="s">
        <v>182</v>
      </c>
      <c r="E451" s="207" t="s">
        <v>185</v>
      </c>
      <c r="F451" s="207" t="s">
        <v>24679</v>
      </c>
      <c r="G451" s="20" t="s">
        <v>183</v>
      </c>
      <c r="H451" s="23">
        <v>3175436.36</v>
      </c>
      <c r="I451" s="21">
        <v>46023</v>
      </c>
      <c r="J451" s="21">
        <v>46048</v>
      </c>
      <c r="K451" s="20" t="s">
        <v>5118</v>
      </c>
      <c r="L451" s="20" t="s">
        <v>5107</v>
      </c>
      <c r="M451" s="20"/>
      <c r="N451" s="21">
        <v>46099.860001689813</v>
      </c>
    </row>
    <row r="452" spans="1:14" x14ac:dyDescent="0.25">
      <c r="A452" s="21">
        <v>46052.13962962963</v>
      </c>
      <c r="B452" s="22">
        <v>46052.13962962963</v>
      </c>
      <c r="C452" s="20" t="s">
        <v>1190</v>
      </c>
      <c r="D452" s="20" t="s">
        <v>1191</v>
      </c>
      <c r="E452" s="207" t="s">
        <v>1193</v>
      </c>
      <c r="F452" s="207" t="s">
        <v>24680</v>
      </c>
      <c r="G452" s="20" t="s">
        <v>183</v>
      </c>
      <c r="H452" s="23">
        <v>0.78</v>
      </c>
      <c r="I452" s="21">
        <v>46023</v>
      </c>
      <c r="J452" s="21">
        <v>46048</v>
      </c>
      <c r="K452" s="20" t="s">
        <v>20338</v>
      </c>
      <c r="L452" s="20" t="s">
        <v>5107</v>
      </c>
      <c r="M452" s="20"/>
      <c r="N452" s="21">
        <v>46099.860001689813</v>
      </c>
    </row>
    <row r="453" spans="1:14" x14ac:dyDescent="0.25">
      <c r="A453" s="21">
        <v>46052.13962962963</v>
      </c>
      <c r="B453" s="22">
        <v>46052.13962962963</v>
      </c>
      <c r="C453" s="20" t="s">
        <v>1226</v>
      </c>
      <c r="D453" s="20" t="s">
        <v>1227</v>
      </c>
      <c r="E453" s="207" t="s">
        <v>1229</v>
      </c>
      <c r="F453" s="207" t="s">
        <v>24681</v>
      </c>
      <c r="G453" s="20" t="s">
        <v>183</v>
      </c>
      <c r="H453" s="23">
        <v>4735.05</v>
      </c>
      <c r="I453" s="21">
        <v>46023</v>
      </c>
      <c r="J453" s="21">
        <v>46048</v>
      </c>
      <c r="K453" s="20" t="s">
        <v>20338</v>
      </c>
      <c r="L453" s="20" t="s">
        <v>5107</v>
      </c>
      <c r="M453" s="20"/>
      <c r="N453" s="21">
        <v>46099.860001689813</v>
      </c>
    </row>
    <row r="454" spans="1:14" x14ac:dyDescent="0.25">
      <c r="A454" s="21">
        <v>46052.13962962963</v>
      </c>
      <c r="B454" s="22">
        <v>46052.13962962963</v>
      </c>
      <c r="C454" s="20" t="s">
        <v>717</v>
      </c>
      <c r="D454" s="20" t="s">
        <v>718</v>
      </c>
      <c r="E454" s="207" t="s">
        <v>720</v>
      </c>
      <c r="F454" s="207" t="s">
        <v>24682</v>
      </c>
      <c r="G454" s="20" t="s">
        <v>183</v>
      </c>
      <c r="H454" s="23">
        <v>1028.32</v>
      </c>
      <c r="I454" s="21">
        <v>46023</v>
      </c>
      <c r="J454" s="21">
        <v>46048</v>
      </c>
      <c r="K454" s="20" t="s">
        <v>20338</v>
      </c>
      <c r="L454" s="20" t="s">
        <v>5107</v>
      </c>
      <c r="M454" s="20"/>
      <c r="N454" s="21">
        <v>46099.860001689813</v>
      </c>
    </row>
    <row r="455" spans="1:14" x14ac:dyDescent="0.25">
      <c r="A455" s="21">
        <v>46052.13962962963</v>
      </c>
      <c r="B455" s="22">
        <v>46052.13962962963</v>
      </c>
      <c r="C455" s="20" t="s">
        <v>882</v>
      </c>
      <c r="D455" s="20" t="s">
        <v>883</v>
      </c>
      <c r="E455" s="207" t="s">
        <v>885</v>
      </c>
      <c r="F455" s="207" t="s">
        <v>24683</v>
      </c>
      <c r="G455" s="20" t="s">
        <v>183</v>
      </c>
      <c r="H455" s="23">
        <v>8948.4500000000007</v>
      </c>
      <c r="I455" s="21">
        <v>46023</v>
      </c>
      <c r="J455" s="21">
        <v>46048</v>
      </c>
      <c r="K455" s="20" t="s">
        <v>5123</v>
      </c>
      <c r="L455" s="20" t="s">
        <v>5107</v>
      </c>
      <c r="M455" s="20"/>
      <c r="N455" s="21">
        <v>46099.860001689813</v>
      </c>
    </row>
    <row r="456" spans="1:14" x14ac:dyDescent="0.25">
      <c r="A456" s="21">
        <v>46052.13962962963</v>
      </c>
      <c r="B456" s="22">
        <v>46052.13962962963</v>
      </c>
      <c r="C456" s="20" t="s">
        <v>193</v>
      </c>
      <c r="D456" s="20" t="s">
        <v>194</v>
      </c>
      <c r="E456" s="207" t="s">
        <v>196</v>
      </c>
      <c r="F456" s="207" t="s">
        <v>24684</v>
      </c>
      <c r="G456" s="20" t="s">
        <v>183</v>
      </c>
      <c r="H456" s="23">
        <v>11208.44</v>
      </c>
      <c r="I456" s="21">
        <v>46023</v>
      </c>
      <c r="J456" s="21">
        <v>46048</v>
      </c>
      <c r="K456" s="20" t="s">
        <v>20338</v>
      </c>
      <c r="L456" s="20" t="s">
        <v>5107</v>
      </c>
      <c r="M456" s="20"/>
      <c r="N456" s="21">
        <v>46099.860001689813</v>
      </c>
    </row>
    <row r="457" spans="1:14" x14ac:dyDescent="0.25">
      <c r="A457" s="21">
        <v>46052.13962962963</v>
      </c>
      <c r="B457" s="22">
        <v>46052.13962962963</v>
      </c>
      <c r="C457" s="20" t="s">
        <v>939</v>
      </c>
      <c r="D457" s="20" t="s">
        <v>940</v>
      </c>
      <c r="E457" s="207" t="s">
        <v>942</v>
      </c>
      <c r="F457" s="207" t="s">
        <v>24685</v>
      </c>
      <c r="G457" s="20" t="s">
        <v>183</v>
      </c>
      <c r="H457" s="23">
        <v>5765.96</v>
      </c>
      <c r="I457" s="21">
        <v>46023</v>
      </c>
      <c r="J457" s="21">
        <v>46048</v>
      </c>
      <c r="K457" s="20" t="s">
        <v>5123</v>
      </c>
      <c r="L457" s="20" t="s">
        <v>5107</v>
      </c>
      <c r="M457" s="20"/>
      <c r="N457" s="21">
        <v>46099.860001689813</v>
      </c>
    </row>
    <row r="458" spans="1:14" x14ac:dyDescent="0.25">
      <c r="A458" s="21">
        <v>46052.13962962963</v>
      </c>
      <c r="B458" s="22">
        <v>46052.13962962963</v>
      </c>
      <c r="C458" s="20" t="s">
        <v>253</v>
      </c>
      <c r="D458" s="20" t="s">
        <v>254</v>
      </c>
      <c r="E458" s="207" t="s">
        <v>256</v>
      </c>
      <c r="F458" s="207" t="s">
        <v>24686</v>
      </c>
      <c r="G458" s="20" t="s">
        <v>183</v>
      </c>
      <c r="H458" s="23">
        <v>344845.91</v>
      </c>
      <c r="I458" s="21">
        <v>46023</v>
      </c>
      <c r="J458" s="21">
        <v>46048</v>
      </c>
      <c r="K458" s="20" t="s">
        <v>20338</v>
      </c>
      <c r="L458" s="20" t="s">
        <v>5107</v>
      </c>
      <c r="M458" s="20"/>
      <c r="N458" s="21">
        <v>46099.860001689813</v>
      </c>
    </row>
    <row r="459" spans="1:14" x14ac:dyDescent="0.25">
      <c r="A459" s="21">
        <v>46052.13962962963</v>
      </c>
      <c r="B459" s="22">
        <v>46052.13962962963</v>
      </c>
      <c r="C459" s="20" t="s">
        <v>521</v>
      </c>
      <c r="D459" s="20" t="s">
        <v>522</v>
      </c>
      <c r="E459" s="207" t="s">
        <v>524</v>
      </c>
      <c r="F459" s="207" t="s">
        <v>24687</v>
      </c>
      <c r="G459" s="20" t="s">
        <v>183</v>
      </c>
      <c r="H459" s="23">
        <v>10947.72</v>
      </c>
      <c r="I459" s="21">
        <v>46023</v>
      </c>
      <c r="J459" s="21">
        <v>46048</v>
      </c>
      <c r="K459" s="20" t="s">
        <v>20338</v>
      </c>
      <c r="L459" s="20" t="s">
        <v>5107</v>
      </c>
      <c r="M459" s="20"/>
      <c r="N459" s="21">
        <v>46099.860001689813</v>
      </c>
    </row>
    <row r="460" spans="1:14" x14ac:dyDescent="0.25">
      <c r="A460" s="21">
        <v>46052.13962962963</v>
      </c>
      <c r="B460" s="22">
        <v>46052.13962962963</v>
      </c>
      <c r="C460" s="20" t="s">
        <v>14847</v>
      </c>
      <c r="D460" s="20" t="s">
        <v>460</v>
      </c>
      <c r="E460" s="207" t="s">
        <v>462</v>
      </c>
      <c r="F460" s="207" t="s">
        <v>24688</v>
      </c>
      <c r="G460" s="20" t="s">
        <v>183</v>
      </c>
      <c r="H460" s="23">
        <v>141.07</v>
      </c>
      <c r="I460" s="21">
        <v>46023</v>
      </c>
      <c r="J460" s="21">
        <v>46048</v>
      </c>
      <c r="K460" s="20" t="s">
        <v>5129</v>
      </c>
      <c r="L460" s="20" t="s">
        <v>5107</v>
      </c>
      <c r="M460" s="20"/>
      <c r="N460" s="21">
        <v>46099.860001689813</v>
      </c>
    </row>
    <row r="461" spans="1:14" x14ac:dyDescent="0.25">
      <c r="A461" s="21">
        <v>46052.13962962963</v>
      </c>
      <c r="B461" s="22">
        <v>46052.13962962963</v>
      </c>
      <c r="C461" s="20" t="s">
        <v>7063</v>
      </c>
      <c r="D461" s="20" t="s">
        <v>436</v>
      </c>
      <c r="E461" s="207" t="s">
        <v>438</v>
      </c>
      <c r="F461" s="207" t="s">
        <v>24689</v>
      </c>
      <c r="G461" s="20" t="s">
        <v>183</v>
      </c>
      <c r="H461" s="23">
        <v>0</v>
      </c>
      <c r="I461" s="21">
        <v>46023</v>
      </c>
      <c r="J461" s="21">
        <v>46048</v>
      </c>
      <c r="K461" s="20" t="s">
        <v>20338</v>
      </c>
      <c r="L461" s="20" t="s">
        <v>5107</v>
      </c>
      <c r="M461" s="20"/>
      <c r="N461" s="21">
        <v>46099.860001689813</v>
      </c>
    </row>
    <row r="462" spans="1:14" x14ac:dyDescent="0.25">
      <c r="A462" s="21">
        <v>46052.13962962963</v>
      </c>
      <c r="B462" s="22">
        <v>46052.13962962963</v>
      </c>
      <c r="C462" s="20" t="s">
        <v>422</v>
      </c>
      <c r="D462" s="20" t="s">
        <v>423</v>
      </c>
      <c r="E462" s="207" t="s">
        <v>425</v>
      </c>
      <c r="F462" s="207" t="s">
        <v>24690</v>
      </c>
      <c r="G462" s="20" t="s">
        <v>183</v>
      </c>
      <c r="H462" s="23">
        <v>25202.21</v>
      </c>
      <c r="I462" s="21">
        <v>46023</v>
      </c>
      <c r="J462" s="21">
        <v>46048</v>
      </c>
      <c r="K462" s="20" t="s">
        <v>20338</v>
      </c>
      <c r="L462" s="20" t="s">
        <v>5107</v>
      </c>
      <c r="M462" s="20"/>
      <c r="N462" s="21">
        <v>46099.860001689813</v>
      </c>
    </row>
    <row r="463" spans="1:14" x14ac:dyDescent="0.25">
      <c r="A463" s="21">
        <v>46052.13962962963</v>
      </c>
      <c r="B463" s="22">
        <v>46052.13962962963</v>
      </c>
      <c r="C463" s="20" t="s">
        <v>23974</v>
      </c>
      <c r="D463" s="20" t="s">
        <v>1299</v>
      </c>
      <c r="E463" s="207" t="s">
        <v>1301</v>
      </c>
      <c r="F463" s="207" t="s">
        <v>24691</v>
      </c>
      <c r="G463" s="20" t="s">
        <v>183</v>
      </c>
      <c r="H463" s="23">
        <v>675.34</v>
      </c>
      <c r="I463" s="21">
        <v>46023</v>
      </c>
      <c r="J463" s="21">
        <v>46048</v>
      </c>
      <c r="K463" s="20" t="s">
        <v>20338</v>
      </c>
      <c r="L463" s="20" t="s">
        <v>5107</v>
      </c>
      <c r="M463" s="20"/>
      <c r="N463" s="21">
        <v>46099.860001689813</v>
      </c>
    </row>
    <row r="464" spans="1:14" x14ac:dyDescent="0.25">
      <c r="A464" s="21">
        <v>46052.13962962963</v>
      </c>
      <c r="B464" s="22">
        <v>46052.13962962963</v>
      </c>
      <c r="C464" s="20" t="s">
        <v>331</v>
      </c>
      <c r="D464" s="20" t="s">
        <v>332</v>
      </c>
      <c r="E464" s="207" t="s">
        <v>334</v>
      </c>
      <c r="F464" s="207" t="s">
        <v>24692</v>
      </c>
      <c r="G464" s="20" t="s">
        <v>183</v>
      </c>
      <c r="H464" s="23">
        <v>14504.89</v>
      </c>
      <c r="I464" s="21">
        <v>46023</v>
      </c>
      <c r="J464" s="21">
        <v>46048</v>
      </c>
      <c r="K464" s="20" t="s">
        <v>20338</v>
      </c>
      <c r="L464" s="20" t="s">
        <v>5107</v>
      </c>
      <c r="M464" s="20"/>
      <c r="N464" s="21">
        <v>46099.860001689813</v>
      </c>
    </row>
    <row r="465" spans="1:14" x14ac:dyDescent="0.25">
      <c r="A465" s="21">
        <v>46052.003275462965</v>
      </c>
      <c r="B465" s="22">
        <v>46052.003275462965</v>
      </c>
      <c r="C465" s="20" t="s">
        <v>5108</v>
      </c>
      <c r="D465" s="20" t="s">
        <v>5109</v>
      </c>
      <c r="E465" s="207" t="s">
        <v>5110</v>
      </c>
      <c r="F465" s="207" t="s">
        <v>24693</v>
      </c>
      <c r="G465" s="20" t="s">
        <v>5105</v>
      </c>
      <c r="H465" s="23">
        <v>55546.16</v>
      </c>
      <c r="I465" s="21">
        <v>46023</v>
      </c>
      <c r="J465" s="21">
        <v>46048</v>
      </c>
      <c r="K465" s="20" t="s">
        <v>5106</v>
      </c>
      <c r="L465" s="20" t="s">
        <v>5107</v>
      </c>
      <c r="M465" s="20"/>
      <c r="N465" s="21">
        <v>46099.860001689813</v>
      </c>
    </row>
    <row r="466" spans="1:14" x14ac:dyDescent="0.25">
      <c r="A466" s="21">
        <v>46052.003275462965</v>
      </c>
      <c r="B466" s="22">
        <v>46052.003275462965</v>
      </c>
      <c r="C466" s="20" t="s">
        <v>5101</v>
      </c>
      <c r="D466" s="20" t="s">
        <v>5102</v>
      </c>
      <c r="E466" s="207" t="s">
        <v>5103</v>
      </c>
      <c r="F466" s="207" t="s">
        <v>24694</v>
      </c>
      <c r="G466" s="20" t="s">
        <v>5105</v>
      </c>
      <c r="H466" s="23">
        <v>52557.440000000002</v>
      </c>
      <c r="I466" s="21">
        <v>46023</v>
      </c>
      <c r="J466" s="21">
        <v>46048</v>
      </c>
      <c r="K466" s="20" t="s">
        <v>5106</v>
      </c>
      <c r="L466" s="20" t="s">
        <v>5107</v>
      </c>
      <c r="M466" s="20"/>
      <c r="N466" s="21">
        <v>46099.860001689813</v>
      </c>
    </row>
    <row r="467" spans="1:14" x14ac:dyDescent="0.25">
      <c r="A467" s="21">
        <v>46051.96674768519</v>
      </c>
      <c r="B467" s="22">
        <v>46051.96674768519</v>
      </c>
      <c r="C467" s="20" t="s">
        <v>7746</v>
      </c>
      <c r="D467" s="20" t="s">
        <v>133</v>
      </c>
      <c r="E467" s="207" t="s">
        <v>136</v>
      </c>
      <c r="F467" s="207" t="s">
        <v>24695</v>
      </c>
      <c r="G467" s="20" t="s">
        <v>134</v>
      </c>
      <c r="H467" s="23">
        <v>1709.62</v>
      </c>
      <c r="I467" s="21">
        <v>46023</v>
      </c>
      <c r="J467" s="21">
        <v>46048</v>
      </c>
      <c r="K467" s="20" t="s">
        <v>5097</v>
      </c>
      <c r="L467" s="20" t="s">
        <v>5098</v>
      </c>
      <c r="M467" s="20"/>
      <c r="N467" s="21">
        <v>46099.860001689813</v>
      </c>
    </row>
    <row r="468" spans="1:14" x14ac:dyDescent="0.25">
      <c r="A468" s="21">
        <v>46051.876932870371</v>
      </c>
      <c r="B468" s="22">
        <v>46051.876932870371</v>
      </c>
      <c r="C468" s="20" t="s">
        <v>11407</v>
      </c>
      <c r="D468" s="20" t="s">
        <v>11408</v>
      </c>
      <c r="E468" s="207" t="s">
        <v>11409</v>
      </c>
      <c r="F468" s="207" t="s">
        <v>24696</v>
      </c>
      <c r="G468" s="20" t="s">
        <v>119</v>
      </c>
      <c r="H468" s="23">
        <v>0</v>
      </c>
      <c r="I468" s="21">
        <v>46023</v>
      </c>
      <c r="J468" s="21">
        <v>46048</v>
      </c>
      <c r="K468" s="20" t="s">
        <v>5097</v>
      </c>
      <c r="L468" s="20" t="s">
        <v>5098</v>
      </c>
      <c r="M468" s="20"/>
      <c r="N468" s="21">
        <v>46099.860001689813</v>
      </c>
    </row>
    <row r="469" spans="1:14" x14ac:dyDescent="0.25">
      <c r="A469" s="21">
        <v>46051.24282407407</v>
      </c>
      <c r="B469" s="22">
        <v>46051.24282407407</v>
      </c>
      <c r="C469" s="20" t="s">
        <v>5108</v>
      </c>
      <c r="D469" s="20" t="s">
        <v>5109</v>
      </c>
      <c r="E469" s="207" t="s">
        <v>5110</v>
      </c>
      <c r="F469" s="207" t="s">
        <v>24697</v>
      </c>
      <c r="G469" s="20" t="s">
        <v>5105</v>
      </c>
      <c r="H469" s="23">
        <v>55605.21</v>
      </c>
      <c r="I469" s="21">
        <v>46023</v>
      </c>
      <c r="J469" s="21">
        <v>46048</v>
      </c>
      <c r="K469" s="20" t="s">
        <v>5106</v>
      </c>
      <c r="L469" s="20" t="s">
        <v>5107</v>
      </c>
      <c r="M469" s="20"/>
      <c r="N469" s="21">
        <v>46099.860001689813</v>
      </c>
    </row>
    <row r="470" spans="1:14" x14ac:dyDescent="0.25">
      <c r="A470" s="21">
        <v>46051.24282407407</v>
      </c>
      <c r="B470" s="22">
        <v>46051.24282407407</v>
      </c>
      <c r="C470" s="20" t="s">
        <v>5101</v>
      </c>
      <c r="D470" s="20" t="s">
        <v>5102</v>
      </c>
      <c r="E470" s="207" t="s">
        <v>5103</v>
      </c>
      <c r="F470" s="207" t="s">
        <v>24698</v>
      </c>
      <c r="G470" s="20" t="s">
        <v>5105</v>
      </c>
      <c r="H470" s="23">
        <v>52528.83</v>
      </c>
      <c r="I470" s="21">
        <v>46023</v>
      </c>
      <c r="J470" s="21">
        <v>46048</v>
      </c>
      <c r="K470" s="20" t="s">
        <v>5106</v>
      </c>
      <c r="L470" s="20" t="s">
        <v>5107</v>
      </c>
      <c r="M470" s="20"/>
      <c r="N470" s="21">
        <v>46099.860001689813</v>
      </c>
    </row>
    <row r="471" spans="1:14" x14ac:dyDescent="0.25">
      <c r="A471" s="21">
        <v>46050.763506944444</v>
      </c>
      <c r="B471" s="22">
        <v>46050.763506944444</v>
      </c>
      <c r="C471" s="20" t="s">
        <v>11407</v>
      </c>
      <c r="D471" s="20" t="s">
        <v>11408</v>
      </c>
      <c r="E471" s="207" t="s">
        <v>11409</v>
      </c>
      <c r="F471" s="207" t="s">
        <v>24699</v>
      </c>
      <c r="G471" s="20" t="s">
        <v>119</v>
      </c>
      <c r="H471" s="23">
        <v>0</v>
      </c>
      <c r="I471" s="21">
        <v>46023</v>
      </c>
      <c r="J471" s="21">
        <v>46048</v>
      </c>
      <c r="K471" s="20" t="s">
        <v>5097</v>
      </c>
      <c r="L471" s="20" t="s">
        <v>5098</v>
      </c>
      <c r="M471" s="20"/>
      <c r="N471" s="21">
        <v>46099.860001689813</v>
      </c>
    </row>
    <row r="472" spans="1:14" x14ac:dyDescent="0.25">
      <c r="A472" s="21">
        <v>46050.522581018522</v>
      </c>
      <c r="B472" s="22">
        <v>46050.522581018522</v>
      </c>
      <c r="C472" s="20" t="s">
        <v>771</v>
      </c>
      <c r="D472" s="20" t="s">
        <v>772</v>
      </c>
      <c r="E472" s="207" t="s">
        <v>774</v>
      </c>
      <c r="F472" s="207" t="s">
        <v>24700</v>
      </c>
      <c r="G472" s="20" t="s">
        <v>183</v>
      </c>
      <c r="H472" s="23">
        <v>0</v>
      </c>
      <c r="I472" s="21">
        <v>46023</v>
      </c>
      <c r="J472" s="21">
        <v>46048</v>
      </c>
      <c r="K472" s="20" t="s">
        <v>5114</v>
      </c>
      <c r="L472" s="20" t="s">
        <v>5107</v>
      </c>
      <c r="M472" s="20"/>
      <c r="N472" s="21">
        <v>46099.860001689813</v>
      </c>
    </row>
    <row r="473" spans="1:14" x14ac:dyDescent="0.25">
      <c r="A473" s="21">
        <v>46050.522581018522</v>
      </c>
      <c r="B473" s="22">
        <v>46050.522581018522</v>
      </c>
      <c r="C473" s="20" t="s">
        <v>181</v>
      </c>
      <c r="D473" s="20" t="s">
        <v>182</v>
      </c>
      <c r="E473" s="207" t="s">
        <v>185</v>
      </c>
      <c r="F473" s="207" t="s">
        <v>24701</v>
      </c>
      <c r="G473" s="20" t="s">
        <v>183</v>
      </c>
      <c r="H473" s="23">
        <v>3176231.09</v>
      </c>
      <c r="I473" s="21">
        <v>46023</v>
      </c>
      <c r="J473" s="21">
        <v>46048</v>
      </c>
      <c r="K473" s="20" t="s">
        <v>5118</v>
      </c>
      <c r="L473" s="20" t="s">
        <v>5107</v>
      </c>
      <c r="M473" s="20"/>
      <c r="N473" s="21">
        <v>46099.860001689813</v>
      </c>
    </row>
    <row r="474" spans="1:14" x14ac:dyDescent="0.25">
      <c r="A474" s="21">
        <v>46050.522581018522</v>
      </c>
      <c r="B474" s="22">
        <v>46050.522581018522</v>
      </c>
      <c r="C474" s="20" t="s">
        <v>1190</v>
      </c>
      <c r="D474" s="20" t="s">
        <v>1191</v>
      </c>
      <c r="E474" s="207" t="s">
        <v>1193</v>
      </c>
      <c r="F474" s="207" t="s">
        <v>24702</v>
      </c>
      <c r="G474" s="20" t="s">
        <v>183</v>
      </c>
      <c r="H474" s="23">
        <v>0.78</v>
      </c>
      <c r="I474" s="21">
        <v>46023</v>
      </c>
      <c r="J474" s="21">
        <v>46048</v>
      </c>
      <c r="K474" s="20" t="s">
        <v>20338</v>
      </c>
      <c r="L474" s="20" t="s">
        <v>5107</v>
      </c>
      <c r="M474" s="20"/>
      <c r="N474" s="21">
        <v>46099.860001689813</v>
      </c>
    </row>
    <row r="475" spans="1:14" x14ac:dyDescent="0.25">
      <c r="A475" s="21">
        <v>46050.522581018522</v>
      </c>
      <c r="B475" s="22">
        <v>46050.522581018522</v>
      </c>
      <c r="C475" s="20" t="s">
        <v>1226</v>
      </c>
      <c r="D475" s="20" t="s">
        <v>1227</v>
      </c>
      <c r="E475" s="207" t="s">
        <v>1229</v>
      </c>
      <c r="F475" s="207" t="s">
        <v>24703</v>
      </c>
      <c r="G475" s="20" t="s">
        <v>183</v>
      </c>
      <c r="H475" s="23">
        <v>4735.05</v>
      </c>
      <c r="I475" s="21">
        <v>46023</v>
      </c>
      <c r="J475" s="21">
        <v>46048</v>
      </c>
      <c r="K475" s="20" t="s">
        <v>20338</v>
      </c>
      <c r="L475" s="20" t="s">
        <v>5107</v>
      </c>
      <c r="M475" s="20"/>
      <c r="N475" s="21">
        <v>46099.860001689813</v>
      </c>
    </row>
    <row r="476" spans="1:14" x14ac:dyDescent="0.25">
      <c r="A476" s="21">
        <v>46050.522581018522</v>
      </c>
      <c r="B476" s="22">
        <v>46050.522581018522</v>
      </c>
      <c r="C476" s="20" t="s">
        <v>717</v>
      </c>
      <c r="D476" s="20" t="s">
        <v>718</v>
      </c>
      <c r="E476" s="207" t="s">
        <v>720</v>
      </c>
      <c r="F476" s="207" t="s">
        <v>24704</v>
      </c>
      <c r="G476" s="20" t="s">
        <v>183</v>
      </c>
      <c r="H476" s="23">
        <v>1028.32</v>
      </c>
      <c r="I476" s="21">
        <v>46023</v>
      </c>
      <c r="J476" s="21">
        <v>46048</v>
      </c>
      <c r="K476" s="20" t="s">
        <v>20338</v>
      </c>
      <c r="L476" s="20" t="s">
        <v>5107</v>
      </c>
      <c r="M476" s="20"/>
      <c r="N476" s="21">
        <v>46099.860001689813</v>
      </c>
    </row>
    <row r="477" spans="1:14" x14ac:dyDescent="0.25">
      <c r="A477" s="21">
        <v>46050.522581018522</v>
      </c>
      <c r="B477" s="22">
        <v>46050.522581018522</v>
      </c>
      <c r="C477" s="20" t="s">
        <v>882</v>
      </c>
      <c r="D477" s="20" t="s">
        <v>883</v>
      </c>
      <c r="E477" s="207" t="s">
        <v>885</v>
      </c>
      <c r="F477" s="207" t="s">
        <v>24705</v>
      </c>
      <c r="G477" s="20" t="s">
        <v>183</v>
      </c>
      <c r="H477" s="23">
        <v>8951.0300000000007</v>
      </c>
      <c r="I477" s="21">
        <v>46023</v>
      </c>
      <c r="J477" s="21">
        <v>46048</v>
      </c>
      <c r="K477" s="20" t="s">
        <v>5123</v>
      </c>
      <c r="L477" s="20" t="s">
        <v>5107</v>
      </c>
      <c r="M477" s="20"/>
      <c r="N477" s="21">
        <v>46099.860001689813</v>
      </c>
    </row>
    <row r="478" spans="1:14" x14ac:dyDescent="0.25">
      <c r="A478" s="21">
        <v>46050.522581018522</v>
      </c>
      <c r="B478" s="22">
        <v>46050.522581018522</v>
      </c>
      <c r="C478" s="20" t="s">
        <v>193</v>
      </c>
      <c r="D478" s="20" t="s">
        <v>194</v>
      </c>
      <c r="E478" s="207" t="s">
        <v>196</v>
      </c>
      <c r="F478" s="207" t="s">
        <v>24706</v>
      </c>
      <c r="G478" s="20" t="s">
        <v>183</v>
      </c>
      <c r="H478" s="23">
        <v>11208.44</v>
      </c>
      <c r="I478" s="21">
        <v>46023</v>
      </c>
      <c r="J478" s="21">
        <v>46048</v>
      </c>
      <c r="K478" s="20" t="s">
        <v>20338</v>
      </c>
      <c r="L478" s="20" t="s">
        <v>5107</v>
      </c>
      <c r="M478" s="20"/>
      <c r="N478" s="21">
        <v>46099.860001689813</v>
      </c>
    </row>
    <row r="479" spans="1:14" x14ac:dyDescent="0.25">
      <c r="A479" s="21">
        <v>46050.522581018522</v>
      </c>
      <c r="B479" s="22">
        <v>46050.522581018522</v>
      </c>
      <c r="C479" s="20" t="s">
        <v>939</v>
      </c>
      <c r="D479" s="20" t="s">
        <v>940</v>
      </c>
      <c r="E479" s="207" t="s">
        <v>942</v>
      </c>
      <c r="F479" s="207" t="s">
        <v>24707</v>
      </c>
      <c r="G479" s="20" t="s">
        <v>183</v>
      </c>
      <c r="H479" s="23">
        <v>5767.54</v>
      </c>
      <c r="I479" s="21">
        <v>46023</v>
      </c>
      <c r="J479" s="21">
        <v>46048</v>
      </c>
      <c r="K479" s="20" t="s">
        <v>5123</v>
      </c>
      <c r="L479" s="20" t="s">
        <v>5107</v>
      </c>
      <c r="M479" s="20"/>
      <c r="N479" s="21">
        <v>46099.860001689813</v>
      </c>
    </row>
    <row r="480" spans="1:14" x14ac:dyDescent="0.25">
      <c r="A480" s="21">
        <v>46050.522581018522</v>
      </c>
      <c r="B480" s="22">
        <v>46050.522581018522</v>
      </c>
      <c r="C480" s="20" t="s">
        <v>253</v>
      </c>
      <c r="D480" s="20" t="s">
        <v>254</v>
      </c>
      <c r="E480" s="207" t="s">
        <v>256</v>
      </c>
      <c r="F480" s="207" t="s">
        <v>24708</v>
      </c>
      <c r="G480" s="20" t="s">
        <v>183</v>
      </c>
      <c r="H480" s="23">
        <v>344777.4</v>
      </c>
      <c r="I480" s="21">
        <v>46023</v>
      </c>
      <c r="J480" s="21">
        <v>46048</v>
      </c>
      <c r="K480" s="20" t="s">
        <v>20338</v>
      </c>
      <c r="L480" s="20" t="s">
        <v>5107</v>
      </c>
      <c r="M480" s="20"/>
      <c r="N480" s="21">
        <v>46099.860001689813</v>
      </c>
    </row>
    <row r="481" spans="1:14" x14ac:dyDescent="0.25">
      <c r="A481" s="21">
        <v>46050.522581018522</v>
      </c>
      <c r="B481" s="22">
        <v>46050.522581018522</v>
      </c>
      <c r="C481" s="20" t="s">
        <v>521</v>
      </c>
      <c r="D481" s="20" t="s">
        <v>522</v>
      </c>
      <c r="E481" s="207" t="s">
        <v>524</v>
      </c>
      <c r="F481" s="207" t="s">
        <v>24709</v>
      </c>
      <c r="G481" s="20" t="s">
        <v>183</v>
      </c>
      <c r="H481" s="23">
        <v>10947.72</v>
      </c>
      <c r="I481" s="21">
        <v>46023</v>
      </c>
      <c r="J481" s="21">
        <v>46048</v>
      </c>
      <c r="K481" s="20" t="s">
        <v>20338</v>
      </c>
      <c r="L481" s="20" t="s">
        <v>5107</v>
      </c>
      <c r="M481" s="20"/>
      <c r="N481" s="21">
        <v>46099.860001689813</v>
      </c>
    </row>
    <row r="482" spans="1:14" x14ac:dyDescent="0.25">
      <c r="A482" s="21">
        <v>46050.522581018522</v>
      </c>
      <c r="B482" s="22">
        <v>46050.522581018522</v>
      </c>
      <c r="C482" s="20" t="s">
        <v>14847</v>
      </c>
      <c r="D482" s="20" t="s">
        <v>460</v>
      </c>
      <c r="E482" s="207" t="s">
        <v>462</v>
      </c>
      <c r="F482" s="207" t="s">
        <v>24710</v>
      </c>
      <c r="G482" s="20" t="s">
        <v>183</v>
      </c>
      <c r="H482" s="23">
        <v>141.07</v>
      </c>
      <c r="I482" s="21">
        <v>46023</v>
      </c>
      <c r="J482" s="21">
        <v>46048</v>
      </c>
      <c r="K482" s="20" t="s">
        <v>5129</v>
      </c>
      <c r="L482" s="20" t="s">
        <v>5107</v>
      </c>
      <c r="M482" s="20"/>
      <c r="N482" s="21">
        <v>46099.860001689813</v>
      </c>
    </row>
    <row r="483" spans="1:14" x14ac:dyDescent="0.25">
      <c r="A483" s="21">
        <v>46050.522581018522</v>
      </c>
      <c r="B483" s="22">
        <v>46050.522581018522</v>
      </c>
      <c r="C483" s="20" t="s">
        <v>7063</v>
      </c>
      <c r="D483" s="20" t="s">
        <v>436</v>
      </c>
      <c r="E483" s="207" t="s">
        <v>438</v>
      </c>
      <c r="F483" s="207" t="s">
        <v>24711</v>
      </c>
      <c r="G483" s="20" t="s">
        <v>183</v>
      </c>
      <c r="H483" s="23">
        <v>0</v>
      </c>
      <c r="I483" s="21">
        <v>46023</v>
      </c>
      <c r="J483" s="21">
        <v>46048</v>
      </c>
      <c r="K483" s="20" t="s">
        <v>20338</v>
      </c>
      <c r="L483" s="20" t="s">
        <v>5107</v>
      </c>
      <c r="M483" s="20"/>
      <c r="N483" s="21">
        <v>46099.860001689813</v>
      </c>
    </row>
    <row r="484" spans="1:14" x14ac:dyDescent="0.25">
      <c r="A484" s="21">
        <v>46050.522581018522</v>
      </c>
      <c r="B484" s="22">
        <v>46050.522581018522</v>
      </c>
      <c r="C484" s="20" t="s">
        <v>422</v>
      </c>
      <c r="D484" s="20" t="s">
        <v>423</v>
      </c>
      <c r="E484" s="207" t="s">
        <v>425</v>
      </c>
      <c r="F484" s="207" t="s">
        <v>24712</v>
      </c>
      <c r="G484" s="20" t="s">
        <v>183</v>
      </c>
      <c r="H484" s="23">
        <v>25202.21</v>
      </c>
      <c r="I484" s="21">
        <v>46023</v>
      </c>
      <c r="J484" s="21">
        <v>46048</v>
      </c>
      <c r="K484" s="20" t="s">
        <v>20338</v>
      </c>
      <c r="L484" s="20" t="s">
        <v>5107</v>
      </c>
      <c r="M484" s="20"/>
      <c r="N484" s="21">
        <v>46099.860001689813</v>
      </c>
    </row>
    <row r="485" spans="1:14" x14ac:dyDescent="0.25">
      <c r="A485" s="21">
        <v>46050.522581018522</v>
      </c>
      <c r="B485" s="22">
        <v>46050.522581018522</v>
      </c>
      <c r="C485" s="20" t="s">
        <v>23974</v>
      </c>
      <c r="D485" s="20" t="s">
        <v>1299</v>
      </c>
      <c r="E485" s="207" t="s">
        <v>1301</v>
      </c>
      <c r="F485" s="207" t="s">
        <v>24713</v>
      </c>
      <c r="G485" s="20" t="s">
        <v>183</v>
      </c>
      <c r="H485" s="23">
        <v>675.34</v>
      </c>
      <c r="I485" s="21">
        <v>46023</v>
      </c>
      <c r="J485" s="21">
        <v>46048</v>
      </c>
      <c r="K485" s="20" t="s">
        <v>20338</v>
      </c>
      <c r="L485" s="20" t="s">
        <v>5107</v>
      </c>
      <c r="M485" s="20"/>
      <c r="N485" s="21">
        <v>46099.860001689813</v>
      </c>
    </row>
    <row r="486" spans="1:14" x14ac:dyDescent="0.25">
      <c r="A486" s="21">
        <v>46050.522581018522</v>
      </c>
      <c r="B486" s="22">
        <v>46050.522581018522</v>
      </c>
      <c r="C486" s="20" t="s">
        <v>331</v>
      </c>
      <c r="D486" s="20" t="s">
        <v>332</v>
      </c>
      <c r="E486" s="207" t="s">
        <v>334</v>
      </c>
      <c r="F486" s="207" t="s">
        <v>24714</v>
      </c>
      <c r="G486" s="20" t="s">
        <v>183</v>
      </c>
      <c r="H486" s="23">
        <v>14770.67</v>
      </c>
      <c r="I486" s="21">
        <v>46023</v>
      </c>
      <c r="J486" s="21">
        <v>46048</v>
      </c>
      <c r="K486" s="20" t="s">
        <v>20338</v>
      </c>
      <c r="L486" s="20" t="s">
        <v>5107</v>
      </c>
      <c r="M486" s="20"/>
      <c r="N486" s="21">
        <v>46099.860001689813</v>
      </c>
    </row>
    <row r="487" spans="1:14" x14ac:dyDescent="0.25">
      <c r="A487" s="21">
        <v>46050.145787037036</v>
      </c>
      <c r="B487" s="22">
        <v>46050.145787037036</v>
      </c>
      <c r="C487" s="20" t="s">
        <v>7746</v>
      </c>
      <c r="D487" s="20" t="s">
        <v>133</v>
      </c>
      <c r="E487" s="207" t="s">
        <v>136</v>
      </c>
      <c r="F487" s="207" t="s">
        <v>24715</v>
      </c>
      <c r="G487" s="20" t="s">
        <v>134</v>
      </c>
      <c r="H487" s="23">
        <v>5182.88</v>
      </c>
      <c r="I487" s="21">
        <v>46023</v>
      </c>
      <c r="J487" s="21">
        <v>46048</v>
      </c>
      <c r="K487" s="20" t="s">
        <v>5097</v>
      </c>
      <c r="L487" s="20" t="s">
        <v>5098</v>
      </c>
      <c r="M487" s="20"/>
      <c r="N487" s="21">
        <v>46099.860001689813</v>
      </c>
    </row>
    <row r="488" spans="1:14" x14ac:dyDescent="0.25">
      <c r="A488" s="21">
        <v>46049.957083333335</v>
      </c>
      <c r="B488" s="22">
        <v>46049.957083333335</v>
      </c>
      <c r="C488" s="20" t="s">
        <v>11407</v>
      </c>
      <c r="D488" s="20" t="s">
        <v>11408</v>
      </c>
      <c r="E488" s="207" t="s">
        <v>11409</v>
      </c>
      <c r="F488" s="207" t="s">
        <v>24716</v>
      </c>
      <c r="G488" s="20" t="s">
        <v>119</v>
      </c>
      <c r="H488" s="23">
        <v>0</v>
      </c>
      <c r="I488" s="21">
        <v>46023</v>
      </c>
      <c r="J488" s="21">
        <v>46048</v>
      </c>
      <c r="K488" s="20" t="s">
        <v>5097</v>
      </c>
      <c r="L488" s="20" t="s">
        <v>5098</v>
      </c>
      <c r="M488" s="20"/>
      <c r="N488" s="21">
        <v>46099.860001689813</v>
      </c>
    </row>
    <row r="489" spans="1:14" x14ac:dyDescent="0.25">
      <c r="A489" s="21">
        <v>46049.771736111114</v>
      </c>
      <c r="B489" s="22">
        <v>46049.771736111114</v>
      </c>
      <c r="C489" s="20" t="s">
        <v>771</v>
      </c>
      <c r="D489" s="20" t="s">
        <v>772</v>
      </c>
      <c r="E489" s="207" t="s">
        <v>774</v>
      </c>
      <c r="F489" s="207" t="s">
        <v>24717</v>
      </c>
      <c r="G489" s="20" t="s">
        <v>183</v>
      </c>
      <c r="H489" s="23">
        <v>0</v>
      </c>
      <c r="I489" s="21">
        <v>46023</v>
      </c>
      <c r="J489" s="21">
        <v>46048</v>
      </c>
      <c r="K489" s="20" t="s">
        <v>5114</v>
      </c>
      <c r="L489" s="20" t="s">
        <v>5107</v>
      </c>
      <c r="M489" s="20"/>
      <c r="N489" s="21">
        <v>46099.860001689813</v>
      </c>
    </row>
    <row r="490" spans="1:14" x14ac:dyDescent="0.25">
      <c r="A490" s="21">
        <v>46049.771736111114</v>
      </c>
      <c r="B490" s="22">
        <v>46049.771736111114</v>
      </c>
      <c r="C490" s="20" t="s">
        <v>181</v>
      </c>
      <c r="D490" s="20" t="s">
        <v>182</v>
      </c>
      <c r="E490" s="207" t="s">
        <v>185</v>
      </c>
      <c r="F490" s="207" t="s">
        <v>24718</v>
      </c>
      <c r="G490" s="20" t="s">
        <v>183</v>
      </c>
      <c r="H490" s="23">
        <v>3148028.22</v>
      </c>
      <c r="I490" s="21">
        <v>46023</v>
      </c>
      <c r="J490" s="21">
        <v>46048</v>
      </c>
      <c r="K490" s="20" t="s">
        <v>5118</v>
      </c>
      <c r="L490" s="20" t="s">
        <v>5107</v>
      </c>
      <c r="M490" s="20"/>
      <c r="N490" s="21">
        <v>46099.860001689813</v>
      </c>
    </row>
    <row r="491" spans="1:14" x14ac:dyDescent="0.25">
      <c r="A491" s="21">
        <v>46049.771736111114</v>
      </c>
      <c r="B491" s="22">
        <v>46049.771736111114</v>
      </c>
      <c r="C491" s="20" t="s">
        <v>1190</v>
      </c>
      <c r="D491" s="20" t="s">
        <v>1191</v>
      </c>
      <c r="E491" s="207" t="s">
        <v>1193</v>
      </c>
      <c r="F491" s="207" t="s">
        <v>24719</v>
      </c>
      <c r="G491" s="20" t="s">
        <v>183</v>
      </c>
      <c r="H491" s="23">
        <v>0.78</v>
      </c>
      <c r="I491" s="21">
        <v>46023</v>
      </c>
      <c r="J491" s="21">
        <v>46048</v>
      </c>
      <c r="K491" s="20" t="s">
        <v>20338</v>
      </c>
      <c r="L491" s="20" t="s">
        <v>5107</v>
      </c>
      <c r="M491" s="20"/>
      <c r="N491" s="21">
        <v>46099.860001689813</v>
      </c>
    </row>
    <row r="492" spans="1:14" x14ac:dyDescent="0.25">
      <c r="A492" s="21">
        <v>46049.771736111114</v>
      </c>
      <c r="B492" s="22">
        <v>46049.771736111114</v>
      </c>
      <c r="C492" s="20" t="s">
        <v>1226</v>
      </c>
      <c r="D492" s="20" t="s">
        <v>1227</v>
      </c>
      <c r="E492" s="207" t="s">
        <v>1229</v>
      </c>
      <c r="F492" s="207" t="s">
        <v>24720</v>
      </c>
      <c r="G492" s="20" t="s">
        <v>183</v>
      </c>
      <c r="H492" s="23">
        <v>4735.05</v>
      </c>
      <c r="I492" s="21">
        <v>46023</v>
      </c>
      <c r="J492" s="21">
        <v>46048</v>
      </c>
      <c r="K492" s="20" t="s">
        <v>20338</v>
      </c>
      <c r="L492" s="20" t="s">
        <v>5107</v>
      </c>
      <c r="M492" s="20"/>
      <c r="N492" s="21">
        <v>46099.860001689813</v>
      </c>
    </row>
    <row r="493" spans="1:14" x14ac:dyDescent="0.25">
      <c r="A493" s="21">
        <v>46049.771736111114</v>
      </c>
      <c r="B493" s="22">
        <v>46049.771736111114</v>
      </c>
      <c r="C493" s="20" t="s">
        <v>717</v>
      </c>
      <c r="D493" s="20" t="s">
        <v>718</v>
      </c>
      <c r="E493" s="207" t="s">
        <v>720</v>
      </c>
      <c r="F493" s="207" t="s">
        <v>24721</v>
      </c>
      <c r="G493" s="20" t="s">
        <v>183</v>
      </c>
      <c r="H493" s="23">
        <v>1028.32</v>
      </c>
      <c r="I493" s="21">
        <v>46023</v>
      </c>
      <c r="J493" s="21">
        <v>46048</v>
      </c>
      <c r="K493" s="20" t="s">
        <v>20338</v>
      </c>
      <c r="L493" s="20" t="s">
        <v>5107</v>
      </c>
      <c r="M493" s="20"/>
      <c r="N493" s="21">
        <v>46099.860001689813</v>
      </c>
    </row>
    <row r="494" spans="1:14" x14ac:dyDescent="0.25">
      <c r="A494" s="21">
        <v>46049.771736111114</v>
      </c>
      <c r="B494" s="22">
        <v>46049.771736111114</v>
      </c>
      <c r="C494" s="20" t="s">
        <v>882</v>
      </c>
      <c r="D494" s="20" t="s">
        <v>883</v>
      </c>
      <c r="E494" s="207" t="s">
        <v>885</v>
      </c>
      <c r="F494" s="207" t="s">
        <v>24722</v>
      </c>
      <c r="G494" s="20" t="s">
        <v>183</v>
      </c>
      <c r="H494" s="23">
        <v>8919.02</v>
      </c>
      <c r="I494" s="21">
        <v>46023</v>
      </c>
      <c r="J494" s="21">
        <v>46048</v>
      </c>
      <c r="K494" s="20" t="s">
        <v>5123</v>
      </c>
      <c r="L494" s="20" t="s">
        <v>5107</v>
      </c>
      <c r="M494" s="20"/>
      <c r="N494" s="21">
        <v>46099.860001689813</v>
      </c>
    </row>
    <row r="495" spans="1:14" x14ac:dyDescent="0.25">
      <c r="A495" s="21">
        <v>46049.771736111114</v>
      </c>
      <c r="B495" s="22">
        <v>46049.771736111114</v>
      </c>
      <c r="C495" s="20" t="s">
        <v>193</v>
      </c>
      <c r="D495" s="20" t="s">
        <v>194</v>
      </c>
      <c r="E495" s="207" t="s">
        <v>196</v>
      </c>
      <c r="F495" s="207" t="s">
        <v>24723</v>
      </c>
      <c r="G495" s="20" t="s">
        <v>183</v>
      </c>
      <c r="H495" s="23">
        <v>11208.44</v>
      </c>
      <c r="I495" s="21">
        <v>46023</v>
      </c>
      <c r="J495" s="21">
        <v>46048</v>
      </c>
      <c r="K495" s="20" t="s">
        <v>20338</v>
      </c>
      <c r="L495" s="20" t="s">
        <v>5107</v>
      </c>
      <c r="M495" s="20"/>
      <c r="N495" s="21">
        <v>46099.860001689813</v>
      </c>
    </row>
    <row r="496" spans="1:14" x14ac:dyDescent="0.25">
      <c r="A496" s="21">
        <v>46049.771736111114</v>
      </c>
      <c r="B496" s="22">
        <v>46049.771736111114</v>
      </c>
      <c r="C496" s="20" t="s">
        <v>939</v>
      </c>
      <c r="D496" s="20" t="s">
        <v>940</v>
      </c>
      <c r="E496" s="207" t="s">
        <v>942</v>
      </c>
      <c r="F496" s="207" t="s">
        <v>24724</v>
      </c>
      <c r="G496" s="20" t="s">
        <v>183</v>
      </c>
      <c r="H496" s="23">
        <v>5747.64</v>
      </c>
      <c r="I496" s="21">
        <v>46023</v>
      </c>
      <c r="J496" s="21">
        <v>46048</v>
      </c>
      <c r="K496" s="20" t="s">
        <v>5123</v>
      </c>
      <c r="L496" s="20" t="s">
        <v>5107</v>
      </c>
      <c r="M496" s="20"/>
      <c r="N496" s="21">
        <v>46099.860001689813</v>
      </c>
    </row>
    <row r="497" spans="1:14" x14ac:dyDescent="0.25">
      <c r="A497" s="21">
        <v>46049.771736111114</v>
      </c>
      <c r="B497" s="22">
        <v>46049.771736111114</v>
      </c>
      <c r="C497" s="20" t="s">
        <v>253</v>
      </c>
      <c r="D497" s="20" t="s">
        <v>254</v>
      </c>
      <c r="E497" s="207" t="s">
        <v>256</v>
      </c>
      <c r="F497" s="207" t="s">
        <v>24725</v>
      </c>
      <c r="G497" s="20" t="s">
        <v>183</v>
      </c>
      <c r="H497" s="23">
        <v>344777.4</v>
      </c>
      <c r="I497" s="21">
        <v>46023</v>
      </c>
      <c r="J497" s="21">
        <v>46048</v>
      </c>
      <c r="K497" s="20" t="s">
        <v>20338</v>
      </c>
      <c r="L497" s="20" t="s">
        <v>5107</v>
      </c>
      <c r="M497" s="20"/>
      <c r="N497" s="21">
        <v>46099.860001689813</v>
      </c>
    </row>
    <row r="498" spans="1:14" x14ac:dyDescent="0.25">
      <c r="A498" s="21">
        <v>46049.771736111114</v>
      </c>
      <c r="B498" s="22">
        <v>46049.771736111114</v>
      </c>
      <c r="C498" s="20" t="s">
        <v>521</v>
      </c>
      <c r="D498" s="20" t="s">
        <v>522</v>
      </c>
      <c r="E498" s="207" t="s">
        <v>524</v>
      </c>
      <c r="F498" s="207" t="s">
        <v>24726</v>
      </c>
      <c r="G498" s="20" t="s">
        <v>183</v>
      </c>
      <c r="H498" s="23">
        <v>10947.72</v>
      </c>
      <c r="I498" s="21">
        <v>46023</v>
      </c>
      <c r="J498" s="21">
        <v>46048</v>
      </c>
      <c r="K498" s="20" t="s">
        <v>20338</v>
      </c>
      <c r="L498" s="20" t="s">
        <v>5107</v>
      </c>
      <c r="M498" s="20"/>
      <c r="N498" s="21">
        <v>46099.860001689813</v>
      </c>
    </row>
    <row r="499" spans="1:14" x14ac:dyDescent="0.25">
      <c r="A499" s="21">
        <v>46049.771736111114</v>
      </c>
      <c r="B499" s="22">
        <v>46049.771736111114</v>
      </c>
      <c r="C499" s="20" t="s">
        <v>14847</v>
      </c>
      <c r="D499" s="20" t="s">
        <v>460</v>
      </c>
      <c r="E499" s="207" t="s">
        <v>462</v>
      </c>
      <c r="F499" s="207" t="s">
        <v>24727</v>
      </c>
      <c r="G499" s="20" t="s">
        <v>183</v>
      </c>
      <c r="H499" s="23">
        <v>141.07</v>
      </c>
      <c r="I499" s="21">
        <v>46023</v>
      </c>
      <c r="J499" s="21">
        <v>46048</v>
      </c>
      <c r="K499" s="20" t="s">
        <v>5129</v>
      </c>
      <c r="L499" s="20" t="s">
        <v>5107</v>
      </c>
      <c r="M499" s="20"/>
      <c r="N499" s="21">
        <v>46099.860001689813</v>
      </c>
    </row>
    <row r="500" spans="1:14" x14ac:dyDescent="0.25">
      <c r="A500" s="21">
        <v>46049.771736111114</v>
      </c>
      <c r="B500" s="22">
        <v>46049.771736111114</v>
      </c>
      <c r="C500" s="20" t="s">
        <v>7063</v>
      </c>
      <c r="D500" s="20" t="s">
        <v>436</v>
      </c>
      <c r="E500" s="207" t="s">
        <v>438</v>
      </c>
      <c r="F500" s="207" t="s">
        <v>24728</v>
      </c>
      <c r="G500" s="20" t="s">
        <v>183</v>
      </c>
      <c r="H500" s="23">
        <v>0</v>
      </c>
      <c r="I500" s="21">
        <v>46023</v>
      </c>
      <c r="J500" s="21">
        <v>46048</v>
      </c>
      <c r="K500" s="20" t="s">
        <v>20338</v>
      </c>
      <c r="L500" s="20" t="s">
        <v>5107</v>
      </c>
      <c r="M500" s="20"/>
      <c r="N500" s="21">
        <v>46099.860001689813</v>
      </c>
    </row>
    <row r="501" spans="1:14" x14ac:dyDescent="0.25">
      <c r="A501" s="21">
        <v>46049.771736111114</v>
      </c>
      <c r="B501" s="22">
        <v>46049.771736111114</v>
      </c>
      <c r="C501" s="20" t="s">
        <v>422</v>
      </c>
      <c r="D501" s="20" t="s">
        <v>423</v>
      </c>
      <c r="E501" s="207" t="s">
        <v>425</v>
      </c>
      <c r="F501" s="207" t="s">
        <v>24729</v>
      </c>
      <c r="G501" s="20" t="s">
        <v>183</v>
      </c>
      <c r="H501" s="23">
        <v>25202.21</v>
      </c>
      <c r="I501" s="21">
        <v>46023</v>
      </c>
      <c r="J501" s="21">
        <v>46048</v>
      </c>
      <c r="K501" s="20" t="s">
        <v>20338</v>
      </c>
      <c r="L501" s="20" t="s">
        <v>5107</v>
      </c>
      <c r="M501" s="20"/>
      <c r="N501" s="21">
        <v>46099.860001689813</v>
      </c>
    </row>
    <row r="502" spans="1:14" x14ac:dyDescent="0.25">
      <c r="A502" s="21">
        <v>46049.771736111114</v>
      </c>
      <c r="B502" s="22">
        <v>46049.771736111114</v>
      </c>
      <c r="C502" s="20" t="s">
        <v>23974</v>
      </c>
      <c r="D502" s="20" t="s">
        <v>1299</v>
      </c>
      <c r="E502" s="207" t="s">
        <v>1301</v>
      </c>
      <c r="F502" s="207" t="s">
        <v>24730</v>
      </c>
      <c r="G502" s="20" t="s">
        <v>183</v>
      </c>
      <c r="H502" s="23">
        <v>675.34</v>
      </c>
      <c r="I502" s="21">
        <v>46023</v>
      </c>
      <c r="J502" s="21">
        <v>46048</v>
      </c>
      <c r="K502" s="20" t="s">
        <v>20338</v>
      </c>
      <c r="L502" s="20" t="s">
        <v>5107</v>
      </c>
      <c r="M502" s="20"/>
      <c r="N502" s="21">
        <v>46099.860001689813</v>
      </c>
    </row>
    <row r="503" spans="1:14" x14ac:dyDescent="0.25">
      <c r="A503" s="21">
        <v>46049.771736111114</v>
      </c>
      <c r="B503" s="22">
        <v>46049.771736111114</v>
      </c>
      <c r="C503" s="20" t="s">
        <v>331</v>
      </c>
      <c r="D503" s="20" t="s">
        <v>332</v>
      </c>
      <c r="E503" s="207" t="s">
        <v>334</v>
      </c>
      <c r="F503" s="207" t="s">
        <v>24731</v>
      </c>
      <c r="G503" s="20" t="s">
        <v>183</v>
      </c>
      <c r="H503" s="23">
        <v>14770.67</v>
      </c>
      <c r="I503" s="21">
        <v>46023</v>
      </c>
      <c r="J503" s="21">
        <v>46048</v>
      </c>
      <c r="K503" s="20" t="s">
        <v>20338</v>
      </c>
      <c r="L503" s="20" t="s">
        <v>5107</v>
      </c>
      <c r="M503" s="20"/>
      <c r="N503" s="21">
        <v>46099.860001689813</v>
      </c>
    </row>
    <row r="504" spans="1:14" x14ac:dyDescent="0.25">
      <c r="A504" s="21">
        <v>46049.423750000002</v>
      </c>
      <c r="B504" s="22">
        <v>46049.423750000002</v>
      </c>
      <c r="C504" s="20" t="s">
        <v>5108</v>
      </c>
      <c r="D504" s="20" t="s">
        <v>5109</v>
      </c>
      <c r="E504" s="207" t="s">
        <v>5110</v>
      </c>
      <c r="F504" s="207" t="s">
        <v>24732</v>
      </c>
      <c r="G504" s="20" t="s">
        <v>5105</v>
      </c>
      <c r="H504" s="23">
        <v>55344.61</v>
      </c>
      <c r="I504" s="21">
        <v>46023</v>
      </c>
      <c r="J504" s="21">
        <v>46048</v>
      </c>
      <c r="K504" s="20" t="s">
        <v>5106</v>
      </c>
      <c r="L504" s="20" t="s">
        <v>5107</v>
      </c>
      <c r="M504" s="20"/>
      <c r="N504" s="21">
        <v>46099.860001689813</v>
      </c>
    </row>
    <row r="505" spans="1:14" x14ac:dyDescent="0.25">
      <c r="A505" s="21">
        <v>46049.423750000002</v>
      </c>
      <c r="B505" s="22">
        <v>46049.423750000002</v>
      </c>
      <c r="C505" s="20" t="s">
        <v>5101</v>
      </c>
      <c r="D505" s="20" t="s">
        <v>5102</v>
      </c>
      <c r="E505" s="207" t="s">
        <v>5103</v>
      </c>
      <c r="F505" s="207" t="s">
        <v>24733</v>
      </c>
      <c r="G505" s="20" t="s">
        <v>5105</v>
      </c>
      <c r="H505" s="23">
        <v>52302.04</v>
      </c>
      <c r="I505" s="21">
        <v>46023</v>
      </c>
      <c r="J505" s="21">
        <v>46048</v>
      </c>
      <c r="K505" s="20" t="s">
        <v>5106</v>
      </c>
      <c r="L505" s="20" t="s">
        <v>5107</v>
      </c>
      <c r="M505" s="20"/>
      <c r="N505" s="21">
        <v>46099.860001689813</v>
      </c>
    </row>
    <row r="506" spans="1:14" x14ac:dyDescent="0.25">
      <c r="A506" s="21">
        <v>46049.058310185181</v>
      </c>
      <c r="B506" s="22">
        <v>46049.058310185181</v>
      </c>
      <c r="C506" s="20" t="s">
        <v>7746</v>
      </c>
      <c r="D506" s="20" t="s">
        <v>133</v>
      </c>
      <c r="E506" s="207" t="s">
        <v>136</v>
      </c>
      <c r="F506" s="207" t="s">
        <v>24734</v>
      </c>
      <c r="G506" s="20" t="s">
        <v>134</v>
      </c>
      <c r="H506" s="23">
        <v>5182.88</v>
      </c>
      <c r="I506" s="21">
        <v>46023</v>
      </c>
      <c r="J506" s="21">
        <v>46048</v>
      </c>
      <c r="K506" s="20" t="s">
        <v>5097</v>
      </c>
      <c r="L506" s="20" t="s">
        <v>5098</v>
      </c>
      <c r="M506" s="20"/>
      <c r="N506" s="21">
        <v>46099.860001689813</v>
      </c>
    </row>
    <row r="507" spans="1:14" x14ac:dyDescent="0.25">
      <c r="A507" s="21">
        <v>46048.464178240742</v>
      </c>
      <c r="B507" s="22">
        <v>46048.464178240742</v>
      </c>
      <c r="C507" s="20" t="s">
        <v>11407</v>
      </c>
      <c r="D507" s="20" t="s">
        <v>11408</v>
      </c>
      <c r="E507" s="207" t="s">
        <v>11409</v>
      </c>
      <c r="F507" s="207" t="s">
        <v>24735</v>
      </c>
      <c r="G507" s="20" t="s">
        <v>119</v>
      </c>
      <c r="H507" s="23">
        <v>0</v>
      </c>
      <c r="I507" s="21">
        <v>46023</v>
      </c>
      <c r="J507" s="21">
        <v>46048</v>
      </c>
      <c r="K507" s="20" t="s">
        <v>5097</v>
      </c>
      <c r="L507" s="20" t="s">
        <v>5098</v>
      </c>
      <c r="M507" s="20"/>
      <c r="N507" s="21">
        <v>46099.860001689813</v>
      </c>
    </row>
    <row r="508" spans="1:14" x14ac:dyDescent="0.25">
      <c r="A508" s="21">
        <v>46048.312152777777</v>
      </c>
      <c r="B508" s="22">
        <v>46048.312152777777</v>
      </c>
      <c r="C508" s="20" t="s">
        <v>771</v>
      </c>
      <c r="D508" s="20" t="s">
        <v>772</v>
      </c>
      <c r="E508" s="207" t="s">
        <v>774</v>
      </c>
      <c r="F508" s="207" t="s">
        <v>24736</v>
      </c>
      <c r="G508" s="20" t="s">
        <v>183</v>
      </c>
      <c r="H508" s="23">
        <v>0</v>
      </c>
      <c r="I508" s="21">
        <v>46023</v>
      </c>
      <c r="J508" s="21">
        <v>46048</v>
      </c>
      <c r="K508" s="20" t="s">
        <v>5114</v>
      </c>
      <c r="L508" s="20" t="s">
        <v>5107</v>
      </c>
      <c r="M508" s="20"/>
      <c r="N508" s="21">
        <v>46099.860001689813</v>
      </c>
    </row>
    <row r="509" spans="1:14" x14ac:dyDescent="0.25">
      <c r="A509" s="21">
        <v>46048.312152777777</v>
      </c>
      <c r="B509" s="22">
        <v>46048.312152777777</v>
      </c>
      <c r="C509" s="20" t="s">
        <v>181</v>
      </c>
      <c r="D509" s="20" t="s">
        <v>182</v>
      </c>
      <c r="E509" s="207" t="s">
        <v>185</v>
      </c>
      <c r="F509" s="207" t="s">
        <v>24737</v>
      </c>
      <c r="G509" s="20" t="s">
        <v>183</v>
      </c>
      <c r="H509" s="23">
        <v>3140545.18</v>
      </c>
      <c r="I509" s="21">
        <v>46023</v>
      </c>
      <c r="J509" s="21">
        <v>46048</v>
      </c>
      <c r="K509" s="20" t="s">
        <v>5118</v>
      </c>
      <c r="L509" s="20" t="s">
        <v>5107</v>
      </c>
      <c r="M509" s="20"/>
      <c r="N509" s="21">
        <v>46099.860001689813</v>
      </c>
    </row>
    <row r="510" spans="1:14" x14ac:dyDescent="0.25">
      <c r="A510" s="21">
        <v>46048.312152777777</v>
      </c>
      <c r="B510" s="22">
        <v>46048.312152777777</v>
      </c>
      <c r="C510" s="20" t="s">
        <v>1190</v>
      </c>
      <c r="D510" s="20" t="s">
        <v>1191</v>
      </c>
      <c r="E510" s="207" t="s">
        <v>1193</v>
      </c>
      <c r="F510" s="207" t="s">
        <v>24738</v>
      </c>
      <c r="G510" s="20" t="s">
        <v>183</v>
      </c>
      <c r="H510" s="23">
        <v>0.78</v>
      </c>
      <c r="I510" s="21">
        <v>46023</v>
      </c>
      <c r="J510" s="21">
        <v>46048</v>
      </c>
      <c r="K510" s="20" t="s">
        <v>20338</v>
      </c>
      <c r="L510" s="20" t="s">
        <v>5107</v>
      </c>
      <c r="M510" s="20"/>
      <c r="N510" s="21">
        <v>46099.860001689813</v>
      </c>
    </row>
    <row r="511" spans="1:14" x14ac:dyDescent="0.25">
      <c r="A511" s="21">
        <v>46048.312152777777</v>
      </c>
      <c r="B511" s="22">
        <v>46048.312152777777</v>
      </c>
      <c r="C511" s="20" t="s">
        <v>1226</v>
      </c>
      <c r="D511" s="20" t="s">
        <v>1227</v>
      </c>
      <c r="E511" s="207" t="s">
        <v>1229</v>
      </c>
      <c r="F511" s="207" t="s">
        <v>24739</v>
      </c>
      <c r="G511" s="20" t="s">
        <v>183</v>
      </c>
      <c r="H511" s="23">
        <v>4735.05</v>
      </c>
      <c r="I511" s="21">
        <v>46023</v>
      </c>
      <c r="J511" s="21">
        <v>46048</v>
      </c>
      <c r="K511" s="20" t="s">
        <v>20338</v>
      </c>
      <c r="L511" s="20" t="s">
        <v>5107</v>
      </c>
      <c r="M511" s="20"/>
      <c r="N511" s="21">
        <v>46099.860001689813</v>
      </c>
    </row>
    <row r="512" spans="1:14" x14ac:dyDescent="0.25">
      <c r="A512" s="21">
        <v>46048.312152777777</v>
      </c>
      <c r="B512" s="22">
        <v>46048.312152777777</v>
      </c>
      <c r="C512" s="20" t="s">
        <v>717</v>
      </c>
      <c r="D512" s="20" t="s">
        <v>718</v>
      </c>
      <c r="E512" s="207" t="s">
        <v>720</v>
      </c>
      <c r="F512" s="207" t="s">
        <v>24740</v>
      </c>
      <c r="G512" s="20" t="s">
        <v>183</v>
      </c>
      <c r="H512" s="23">
        <v>1028.32</v>
      </c>
      <c r="I512" s="21">
        <v>46023</v>
      </c>
      <c r="J512" s="21">
        <v>46048</v>
      </c>
      <c r="K512" s="20" t="s">
        <v>20338</v>
      </c>
      <c r="L512" s="20" t="s">
        <v>5107</v>
      </c>
      <c r="M512" s="20"/>
      <c r="N512" s="21">
        <v>46099.860001689813</v>
      </c>
    </row>
    <row r="513" spans="1:14" x14ac:dyDescent="0.25">
      <c r="A513" s="21">
        <v>46048.312152777777</v>
      </c>
      <c r="B513" s="22">
        <v>46048.312152777777</v>
      </c>
      <c r="C513" s="20" t="s">
        <v>882</v>
      </c>
      <c r="D513" s="20" t="s">
        <v>883</v>
      </c>
      <c r="E513" s="207" t="s">
        <v>885</v>
      </c>
      <c r="F513" s="207" t="s">
        <v>24741</v>
      </c>
      <c r="G513" s="20" t="s">
        <v>183</v>
      </c>
      <c r="H513" s="23">
        <v>8479.7900000000009</v>
      </c>
      <c r="I513" s="21">
        <v>46023</v>
      </c>
      <c r="J513" s="21">
        <v>46048</v>
      </c>
      <c r="K513" s="20" t="s">
        <v>5123</v>
      </c>
      <c r="L513" s="20" t="s">
        <v>5107</v>
      </c>
      <c r="M513" s="20"/>
      <c r="N513" s="21">
        <v>46099.860001689813</v>
      </c>
    </row>
    <row r="514" spans="1:14" x14ac:dyDescent="0.25">
      <c r="A514" s="21">
        <v>46048.312152777777</v>
      </c>
      <c r="B514" s="22">
        <v>46048.312152777777</v>
      </c>
      <c r="C514" s="20" t="s">
        <v>193</v>
      </c>
      <c r="D514" s="20" t="s">
        <v>194</v>
      </c>
      <c r="E514" s="207" t="s">
        <v>196</v>
      </c>
      <c r="F514" s="207" t="s">
        <v>24742</v>
      </c>
      <c r="G514" s="20" t="s">
        <v>183</v>
      </c>
      <c r="H514" s="23">
        <v>11208.44</v>
      </c>
      <c r="I514" s="21">
        <v>46023</v>
      </c>
      <c r="J514" s="21">
        <v>46048</v>
      </c>
      <c r="K514" s="20" t="s">
        <v>20338</v>
      </c>
      <c r="L514" s="20" t="s">
        <v>5107</v>
      </c>
      <c r="M514" s="20"/>
      <c r="N514" s="21">
        <v>46099.860001689813</v>
      </c>
    </row>
    <row r="515" spans="1:14" x14ac:dyDescent="0.25">
      <c r="A515" s="21">
        <v>46048.312152777777</v>
      </c>
      <c r="B515" s="22">
        <v>46048.312152777777</v>
      </c>
      <c r="C515" s="20" t="s">
        <v>939</v>
      </c>
      <c r="D515" s="20" t="s">
        <v>940</v>
      </c>
      <c r="E515" s="207" t="s">
        <v>942</v>
      </c>
      <c r="F515" s="207" t="s">
        <v>24743</v>
      </c>
      <c r="G515" s="20" t="s">
        <v>183</v>
      </c>
      <c r="H515" s="23">
        <v>5523.22</v>
      </c>
      <c r="I515" s="21">
        <v>46023</v>
      </c>
      <c r="J515" s="21">
        <v>46048</v>
      </c>
      <c r="K515" s="20" t="s">
        <v>5123</v>
      </c>
      <c r="L515" s="20" t="s">
        <v>5107</v>
      </c>
      <c r="M515" s="20"/>
      <c r="N515" s="21">
        <v>46099.860001689813</v>
      </c>
    </row>
    <row r="516" spans="1:14" x14ac:dyDescent="0.25">
      <c r="A516" s="21">
        <v>46048.312152777777</v>
      </c>
      <c r="B516" s="22">
        <v>46048.312152777777</v>
      </c>
      <c r="C516" s="20" t="s">
        <v>253</v>
      </c>
      <c r="D516" s="20" t="s">
        <v>254</v>
      </c>
      <c r="E516" s="207" t="s">
        <v>256</v>
      </c>
      <c r="F516" s="207" t="s">
        <v>24744</v>
      </c>
      <c r="G516" s="20" t="s">
        <v>183</v>
      </c>
      <c r="H516" s="23">
        <v>344743.14</v>
      </c>
      <c r="I516" s="21">
        <v>46023</v>
      </c>
      <c r="J516" s="21">
        <v>46048</v>
      </c>
      <c r="K516" s="20" t="s">
        <v>20338</v>
      </c>
      <c r="L516" s="20" t="s">
        <v>5107</v>
      </c>
      <c r="M516" s="20"/>
      <c r="N516" s="21">
        <v>46099.860001689813</v>
      </c>
    </row>
    <row r="517" spans="1:14" x14ac:dyDescent="0.25">
      <c r="A517" s="21">
        <v>46048.312152777777</v>
      </c>
      <c r="B517" s="22">
        <v>46048.312152777777</v>
      </c>
      <c r="C517" s="20" t="s">
        <v>521</v>
      </c>
      <c r="D517" s="20" t="s">
        <v>522</v>
      </c>
      <c r="E517" s="207" t="s">
        <v>524</v>
      </c>
      <c r="F517" s="207" t="s">
        <v>24745</v>
      </c>
      <c r="G517" s="20" t="s">
        <v>183</v>
      </c>
      <c r="H517" s="23">
        <v>10947.72</v>
      </c>
      <c r="I517" s="21">
        <v>46023</v>
      </c>
      <c r="J517" s="21">
        <v>46048</v>
      </c>
      <c r="K517" s="20" t="s">
        <v>20338</v>
      </c>
      <c r="L517" s="20" t="s">
        <v>5107</v>
      </c>
      <c r="M517" s="20"/>
      <c r="N517" s="21">
        <v>46099.860001689813</v>
      </c>
    </row>
    <row r="518" spans="1:14" x14ac:dyDescent="0.25">
      <c r="A518" s="21">
        <v>46048.312152777777</v>
      </c>
      <c r="B518" s="22">
        <v>46048.312152777777</v>
      </c>
      <c r="C518" s="20" t="s">
        <v>14847</v>
      </c>
      <c r="D518" s="20" t="s">
        <v>460</v>
      </c>
      <c r="E518" s="207" t="s">
        <v>462</v>
      </c>
      <c r="F518" s="207" t="s">
        <v>24746</v>
      </c>
      <c r="G518" s="20" t="s">
        <v>183</v>
      </c>
      <c r="H518" s="23">
        <v>141.07</v>
      </c>
      <c r="I518" s="21">
        <v>46023</v>
      </c>
      <c r="J518" s="21">
        <v>46048</v>
      </c>
      <c r="K518" s="20" t="s">
        <v>5129</v>
      </c>
      <c r="L518" s="20" t="s">
        <v>5107</v>
      </c>
      <c r="M518" s="20"/>
      <c r="N518" s="21">
        <v>46099.860001689813</v>
      </c>
    </row>
    <row r="519" spans="1:14" x14ac:dyDescent="0.25">
      <c r="A519" s="21">
        <v>46048.312152777777</v>
      </c>
      <c r="B519" s="22">
        <v>46048.312152777777</v>
      </c>
      <c r="C519" s="20" t="s">
        <v>7063</v>
      </c>
      <c r="D519" s="20" t="s">
        <v>436</v>
      </c>
      <c r="E519" s="207" t="s">
        <v>438</v>
      </c>
      <c r="F519" s="207" t="s">
        <v>24747</v>
      </c>
      <c r="G519" s="20" t="s">
        <v>183</v>
      </c>
      <c r="H519" s="23">
        <v>0</v>
      </c>
      <c r="I519" s="21">
        <v>46023</v>
      </c>
      <c r="J519" s="21">
        <v>46048</v>
      </c>
      <c r="K519" s="20" t="s">
        <v>20338</v>
      </c>
      <c r="L519" s="20" t="s">
        <v>5107</v>
      </c>
      <c r="M519" s="20"/>
      <c r="N519" s="21">
        <v>46099.860001689813</v>
      </c>
    </row>
    <row r="520" spans="1:14" x14ac:dyDescent="0.25">
      <c r="A520" s="21">
        <v>46048.312152777777</v>
      </c>
      <c r="B520" s="22">
        <v>46048.312152777777</v>
      </c>
      <c r="C520" s="20" t="s">
        <v>422</v>
      </c>
      <c r="D520" s="20" t="s">
        <v>423</v>
      </c>
      <c r="E520" s="207" t="s">
        <v>425</v>
      </c>
      <c r="F520" s="207" t="s">
        <v>24748</v>
      </c>
      <c r="G520" s="20" t="s">
        <v>183</v>
      </c>
      <c r="H520" s="23">
        <v>25202.21</v>
      </c>
      <c r="I520" s="21">
        <v>46023</v>
      </c>
      <c r="J520" s="21">
        <v>46048</v>
      </c>
      <c r="K520" s="20" t="s">
        <v>20338</v>
      </c>
      <c r="L520" s="20" t="s">
        <v>5107</v>
      </c>
      <c r="M520" s="20"/>
      <c r="N520" s="21">
        <v>46099.860001689813</v>
      </c>
    </row>
    <row r="521" spans="1:14" x14ac:dyDescent="0.25">
      <c r="A521" s="21">
        <v>46048.312152777777</v>
      </c>
      <c r="B521" s="22">
        <v>46048.312152777777</v>
      </c>
      <c r="C521" s="20" t="s">
        <v>23974</v>
      </c>
      <c r="D521" s="20" t="s">
        <v>1299</v>
      </c>
      <c r="E521" s="207" t="s">
        <v>1301</v>
      </c>
      <c r="F521" s="207" t="s">
        <v>24749</v>
      </c>
      <c r="G521" s="20" t="s">
        <v>183</v>
      </c>
      <c r="H521" s="23">
        <v>675.34</v>
      </c>
      <c r="I521" s="21">
        <v>46023</v>
      </c>
      <c r="J521" s="21">
        <v>46048</v>
      </c>
      <c r="K521" s="20" t="s">
        <v>20338</v>
      </c>
      <c r="L521" s="20" t="s">
        <v>5107</v>
      </c>
      <c r="M521" s="20"/>
      <c r="N521" s="21">
        <v>46099.860001689813</v>
      </c>
    </row>
    <row r="522" spans="1:14" x14ac:dyDescent="0.25">
      <c r="A522" s="21">
        <v>46048.312152777777</v>
      </c>
      <c r="B522" s="22">
        <v>46048.312152777777</v>
      </c>
      <c r="C522" s="20" t="s">
        <v>331</v>
      </c>
      <c r="D522" s="20" t="s">
        <v>332</v>
      </c>
      <c r="E522" s="207" t="s">
        <v>334</v>
      </c>
      <c r="F522" s="207" t="s">
        <v>24750</v>
      </c>
      <c r="G522" s="20" t="s">
        <v>183</v>
      </c>
      <c r="H522" s="23">
        <v>14770.67</v>
      </c>
      <c r="I522" s="21">
        <v>46023</v>
      </c>
      <c r="J522" s="21">
        <v>46048</v>
      </c>
      <c r="K522" s="20" t="s">
        <v>20338</v>
      </c>
      <c r="L522" s="20" t="s">
        <v>5107</v>
      </c>
      <c r="M522" s="20"/>
      <c r="N522" s="21">
        <v>46099.860001689813</v>
      </c>
    </row>
    <row r="523" spans="1:14" x14ac:dyDescent="0.25">
      <c r="A523" s="21">
        <v>46048.02380787037</v>
      </c>
      <c r="B523" s="22">
        <v>46048.02380787037</v>
      </c>
      <c r="C523" s="20" t="s">
        <v>5108</v>
      </c>
      <c r="D523" s="20" t="s">
        <v>5109</v>
      </c>
      <c r="E523" s="207" t="s">
        <v>5110</v>
      </c>
      <c r="F523" s="207" t="s">
        <v>24751</v>
      </c>
      <c r="G523" s="20" t="s">
        <v>5105</v>
      </c>
      <c r="H523" s="23">
        <v>55122.26</v>
      </c>
      <c r="I523" s="21">
        <v>46023</v>
      </c>
      <c r="J523" s="21">
        <v>46048</v>
      </c>
      <c r="K523" s="20" t="s">
        <v>5106</v>
      </c>
      <c r="L523" s="20" t="s">
        <v>5107</v>
      </c>
      <c r="M523" s="20"/>
      <c r="N523" s="21">
        <v>46099.860001689813</v>
      </c>
    </row>
    <row r="524" spans="1:14" x14ac:dyDescent="0.25">
      <c r="A524" s="21">
        <v>46048.02380787037</v>
      </c>
      <c r="B524" s="22">
        <v>46048.02380787037</v>
      </c>
      <c r="C524" s="20" t="s">
        <v>5101</v>
      </c>
      <c r="D524" s="20" t="s">
        <v>5102</v>
      </c>
      <c r="E524" s="207" t="s">
        <v>5103</v>
      </c>
      <c r="F524" s="207" t="s">
        <v>24752</v>
      </c>
      <c r="G524" s="20" t="s">
        <v>5105</v>
      </c>
      <c r="H524" s="23">
        <v>52093.4</v>
      </c>
      <c r="I524" s="21">
        <v>46023</v>
      </c>
      <c r="J524" s="21">
        <v>46048</v>
      </c>
      <c r="K524" s="20" t="s">
        <v>5106</v>
      </c>
      <c r="L524" s="20" t="s">
        <v>5107</v>
      </c>
      <c r="M524" s="20"/>
      <c r="N524" s="21">
        <v>46099.860001689813</v>
      </c>
    </row>
    <row r="525" spans="1:14" x14ac:dyDescent="0.25">
      <c r="A525" s="21">
        <v>46047.910995370374</v>
      </c>
      <c r="B525" s="22">
        <v>46047.910995370374</v>
      </c>
      <c r="C525" s="20" t="s">
        <v>7746</v>
      </c>
      <c r="D525" s="20" t="s">
        <v>133</v>
      </c>
      <c r="E525" s="207" t="s">
        <v>136</v>
      </c>
      <c r="F525" s="207" t="s">
        <v>24753</v>
      </c>
      <c r="G525" s="20" t="s">
        <v>134</v>
      </c>
      <c r="H525" s="23">
        <v>5125.91</v>
      </c>
      <c r="I525" s="21">
        <v>46023</v>
      </c>
      <c r="J525" s="21">
        <v>46041</v>
      </c>
      <c r="K525" s="20" t="s">
        <v>5097</v>
      </c>
      <c r="L525" s="20" t="s">
        <v>5098</v>
      </c>
      <c r="M525" s="20"/>
      <c r="N525" s="21">
        <v>46099.860001689813</v>
      </c>
    </row>
    <row r="526" spans="1:14" x14ac:dyDescent="0.25">
      <c r="A526" s="21">
        <v>46047.492395833338</v>
      </c>
      <c r="B526" s="22">
        <v>46047.492395833338</v>
      </c>
      <c r="C526" s="20" t="s">
        <v>11407</v>
      </c>
      <c r="D526" s="20" t="s">
        <v>11408</v>
      </c>
      <c r="E526" s="207" t="s">
        <v>11409</v>
      </c>
      <c r="F526" s="207" t="s">
        <v>24754</v>
      </c>
      <c r="G526" s="20" t="s">
        <v>119</v>
      </c>
      <c r="H526" s="23">
        <v>0</v>
      </c>
      <c r="I526" s="21">
        <v>46023</v>
      </c>
      <c r="J526" s="21">
        <v>46041</v>
      </c>
      <c r="K526" s="20" t="s">
        <v>5097</v>
      </c>
      <c r="L526" s="20" t="s">
        <v>5098</v>
      </c>
      <c r="M526" s="20"/>
      <c r="N526" s="21">
        <v>46099.860001689813</v>
      </c>
    </row>
    <row r="527" spans="1:14" x14ac:dyDescent="0.25">
      <c r="A527" s="21">
        <v>46046.864502314813</v>
      </c>
      <c r="B527" s="22">
        <v>46046.864502314813</v>
      </c>
      <c r="C527" s="20" t="s">
        <v>7746</v>
      </c>
      <c r="D527" s="20" t="s">
        <v>133</v>
      </c>
      <c r="E527" s="207" t="s">
        <v>136</v>
      </c>
      <c r="F527" s="207" t="s">
        <v>24755</v>
      </c>
      <c r="G527" s="20" t="s">
        <v>134</v>
      </c>
      <c r="H527" s="23">
        <v>5125.91</v>
      </c>
      <c r="I527" s="21">
        <v>46023</v>
      </c>
      <c r="J527" s="21">
        <v>46041</v>
      </c>
      <c r="K527" s="20" t="s">
        <v>5097</v>
      </c>
      <c r="L527" s="20" t="s">
        <v>5098</v>
      </c>
      <c r="M527" s="20"/>
      <c r="N527" s="21">
        <v>46099.860001689813</v>
      </c>
    </row>
    <row r="528" spans="1:14" x14ac:dyDescent="0.25">
      <c r="A528" s="21">
        <v>46046.777175925927</v>
      </c>
      <c r="B528" s="22">
        <v>46046.777175925927</v>
      </c>
      <c r="C528" s="20" t="s">
        <v>11407</v>
      </c>
      <c r="D528" s="20" t="s">
        <v>11408</v>
      </c>
      <c r="E528" s="207" t="s">
        <v>11409</v>
      </c>
      <c r="F528" s="207" t="s">
        <v>24756</v>
      </c>
      <c r="G528" s="20" t="s">
        <v>119</v>
      </c>
      <c r="H528" s="23">
        <v>0</v>
      </c>
      <c r="I528" s="21">
        <v>46023</v>
      </c>
      <c r="J528" s="21">
        <v>46041</v>
      </c>
      <c r="K528" s="20" t="s">
        <v>5097</v>
      </c>
      <c r="L528" s="20" t="s">
        <v>5098</v>
      </c>
      <c r="M528" s="20"/>
      <c r="N528" s="21">
        <v>46099.860001689813</v>
      </c>
    </row>
    <row r="529" spans="1:14" x14ac:dyDescent="0.25">
      <c r="A529" s="21">
        <v>46046.267083333332</v>
      </c>
      <c r="B529" s="22">
        <v>46046.267083333332</v>
      </c>
      <c r="C529" s="20" t="s">
        <v>5108</v>
      </c>
      <c r="D529" s="20" t="s">
        <v>5109</v>
      </c>
      <c r="E529" s="207" t="s">
        <v>5110</v>
      </c>
      <c r="F529" s="207" t="s">
        <v>24757</v>
      </c>
      <c r="G529" s="20" t="s">
        <v>5105</v>
      </c>
      <c r="H529" s="23">
        <v>55122.26</v>
      </c>
      <c r="I529" s="21">
        <v>46023</v>
      </c>
      <c r="J529" s="21">
        <v>46041</v>
      </c>
      <c r="K529" s="20" t="s">
        <v>5106</v>
      </c>
      <c r="L529" s="20" t="s">
        <v>5107</v>
      </c>
      <c r="M529" s="20"/>
      <c r="N529" s="21">
        <v>46099.860001689813</v>
      </c>
    </row>
    <row r="530" spans="1:14" x14ac:dyDescent="0.25">
      <c r="A530" s="21">
        <v>46046.267083333332</v>
      </c>
      <c r="B530" s="22">
        <v>46046.267083333332</v>
      </c>
      <c r="C530" s="20" t="s">
        <v>5101</v>
      </c>
      <c r="D530" s="20" t="s">
        <v>5102</v>
      </c>
      <c r="E530" s="207" t="s">
        <v>5103</v>
      </c>
      <c r="F530" s="207" t="s">
        <v>24758</v>
      </c>
      <c r="G530" s="20" t="s">
        <v>5105</v>
      </c>
      <c r="H530" s="23">
        <v>52093.4</v>
      </c>
      <c r="I530" s="21">
        <v>46023</v>
      </c>
      <c r="J530" s="21">
        <v>46041</v>
      </c>
      <c r="K530" s="20" t="s">
        <v>5106</v>
      </c>
      <c r="L530" s="20" t="s">
        <v>5107</v>
      </c>
      <c r="M530" s="20"/>
      <c r="N530" s="21">
        <v>46099.860001689813</v>
      </c>
    </row>
    <row r="531" spans="1:14" x14ac:dyDescent="0.25">
      <c r="A531" s="21">
        <v>46046.099456018521</v>
      </c>
      <c r="B531" s="22">
        <v>46046.099456018521</v>
      </c>
      <c r="C531" s="20" t="s">
        <v>771</v>
      </c>
      <c r="D531" s="20" t="s">
        <v>772</v>
      </c>
      <c r="E531" s="207" t="s">
        <v>774</v>
      </c>
      <c r="F531" s="207" t="s">
        <v>24759</v>
      </c>
      <c r="G531" s="20" t="s">
        <v>183</v>
      </c>
      <c r="H531" s="23">
        <v>0</v>
      </c>
      <c r="I531" s="21">
        <v>46023</v>
      </c>
      <c r="J531" s="21">
        <v>46041</v>
      </c>
      <c r="K531" s="20" t="s">
        <v>5114</v>
      </c>
      <c r="L531" s="20" t="s">
        <v>5107</v>
      </c>
      <c r="M531" s="20"/>
      <c r="N531" s="21">
        <v>46099.860001689813</v>
      </c>
    </row>
    <row r="532" spans="1:14" x14ac:dyDescent="0.25">
      <c r="A532" s="21">
        <v>46046.099456018521</v>
      </c>
      <c r="B532" s="22">
        <v>46046.099456018521</v>
      </c>
      <c r="C532" s="20" t="s">
        <v>181</v>
      </c>
      <c r="D532" s="20" t="s">
        <v>182</v>
      </c>
      <c r="E532" s="207" t="s">
        <v>185</v>
      </c>
      <c r="F532" s="207" t="s">
        <v>24760</v>
      </c>
      <c r="G532" s="20" t="s">
        <v>183</v>
      </c>
      <c r="H532" s="23">
        <v>3128674.46</v>
      </c>
      <c r="I532" s="21">
        <v>46023</v>
      </c>
      <c r="J532" s="21">
        <v>46041</v>
      </c>
      <c r="K532" s="20" t="s">
        <v>5118</v>
      </c>
      <c r="L532" s="20" t="s">
        <v>5107</v>
      </c>
      <c r="M532" s="20"/>
      <c r="N532" s="21">
        <v>46099.860001689813</v>
      </c>
    </row>
    <row r="533" spans="1:14" x14ac:dyDescent="0.25">
      <c r="A533" s="21">
        <v>46046.099456018521</v>
      </c>
      <c r="B533" s="22">
        <v>46046.099456018521</v>
      </c>
      <c r="C533" s="20" t="s">
        <v>1190</v>
      </c>
      <c r="D533" s="20" t="s">
        <v>1191</v>
      </c>
      <c r="E533" s="207" t="s">
        <v>1193</v>
      </c>
      <c r="F533" s="207" t="s">
        <v>24761</v>
      </c>
      <c r="G533" s="20" t="s">
        <v>183</v>
      </c>
      <c r="H533" s="23">
        <v>0.78</v>
      </c>
      <c r="I533" s="21">
        <v>46023</v>
      </c>
      <c r="J533" s="21">
        <v>46041</v>
      </c>
      <c r="K533" s="20" t="s">
        <v>20338</v>
      </c>
      <c r="L533" s="20" t="s">
        <v>5107</v>
      </c>
      <c r="M533" s="20"/>
      <c r="N533" s="21">
        <v>46099.860001689813</v>
      </c>
    </row>
    <row r="534" spans="1:14" x14ac:dyDescent="0.25">
      <c r="A534" s="21">
        <v>46046.099456018521</v>
      </c>
      <c r="B534" s="22">
        <v>46046.099456018521</v>
      </c>
      <c r="C534" s="20" t="s">
        <v>1226</v>
      </c>
      <c r="D534" s="20" t="s">
        <v>1227</v>
      </c>
      <c r="E534" s="207" t="s">
        <v>1229</v>
      </c>
      <c r="F534" s="207" t="s">
        <v>24762</v>
      </c>
      <c r="G534" s="20" t="s">
        <v>183</v>
      </c>
      <c r="H534" s="23">
        <v>4735.05</v>
      </c>
      <c r="I534" s="21">
        <v>46023</v>
      </c>
      <c r="J534" s="21">
        <v>46041</v>
      </c>
      <c r="K534" s="20" t="s">
        <v>20338</v>
      </c>
      <c r="L534" s="20" t="s">
        <v>5107</v>
      </c>
      <c r="M534" s="20"/>
      <c r="N534" s="21">
        <v>46099.860001689813</v>
      </c>
    </row>
    <row r="535" spans="1:14" x14ac:dyDescent="0.25">
      <c r="A535" s="21">
        <v>46046.099456018521</v>
      </c>
      <c r="B535" s="22">
        <v>46046.099456018521</v>
      </c>
      <c r="C535" s="20" t="s">
        <v>717</v>
      </c>
      <c r="D535" s="20" t="s">
        <v>718</v>
      </c>
      <c r="E535" s="207" t="s">
        <v>720</v>
      </c>
      <c r="F535" s="207" t="s">
        <v>24763</v>
      </c>
      <c r="G535" s="20" t="s">
        <v>183</v>
      </c>
      <c r="H535" s="23">
        <v>1028.32</v>
      </c>
      <c r="I535" s="21">
        <v>46023</v>
      </c>
      <c r="J535" s="21">
        <v>46041</v>
      </c>
      <c r="K535" s="20" t="s">
        <v>20338</v>
      </c>
      <c r="L535" s="20" t="s">
        <v>5107</v>
      </c>
      <c r="M535" s="20"/>
      <c r="N535" s="21">
        <v>46099.860001689813</v>
      </c>
    </row>
    <row r="536" spans="1:14" x14ac:dyDescent="0.25">
      <c r="A536" s="21">
        <v>46046.099456018521</v>
      </c>
      <c r="B536" s="22">
        <v>46046.099456018521</v>
      </c>
      <c r="C536" s="20" t="s">
        <v>882</v>
      </c>
      <c r="D536" s="20" t="s">
        <v>883</v>
      </c>
      <c r="E536" s="207" t="s">
        <v>885</v>
      </c>
      <c r="F536" s="207" t="s">
        <v>24764</v>
      </c>
      <c r="G536" s="20" t="s">
        <v>183</v>
      </c>
      <c r="H536" s="23">
        <v>8480.7099999999991</v>
      </c>
      <c r="I536" s="21">
        <v>46023</v>
      </c>
      <c r="J536" s="21">
        <v>46041</v>
      </c>
      <c r="K536" s="20" t="s">
        <v>5123</v>
      </c>
      <c r="L536" s="20" t="s">
        <v>5107</v>
      </c>
      <c r="M536" s="20"/>
      <c r="N536" s="21">
        <v>46099.860001689813</v>
      </c>
    </row>
    <row r="537" spans="1:14" x14ac:dyDescent="0.25">
      <c r="A537" s="21">
        <v>46046.099456018521</v>
      </c>
      <c r="B537" s="22">
        <v>46046.099456018521</v>
      </c>
      <c r="C537" s="20" t="s">
        <v>193</v>
      </c>
      <c r="D537" s="20" t="s">
        <v>194</v>
      </c>
      <c r="E537" s="207" t="s">
        <v>196</v>
      </c>
      <c r="F537" s="207" t="s">
        <v>24765</v>
      </c>
      <c r="G537" s="20" t="s">
        <v>183</v>
      </c>
      <c r="H537" s="23">
        <v>11208.44</v>
      </c>
      <c r="I537" s="21">
        <v>46023</v>
      </c>
      <c r="J537" s="21">
        <v>46041</v>
      </c>
      <c r="K537" s="20" t="s">
        <v>20338</v>
      </c>
      <c r="L537" s="20" t="s">
        <v>5107</v>
      </c>
      <c r="M537" s="20"/>
      <c r="N537" s="21">
        <v>46099.860001689813</v>
      </c>
    </row>
    <row r="538" spans="1:14" x14ac:dyDescent="0.25">
      <c r="A538" s="21">
        <v>46046.099456018521</v>
      </c>
      <c r="B538" s="22">
        <v>46046.099456018521</v>
      </c>
      <c r="C538" s="20" t="s">
        <v>939</v>
      </c>
      <c r="D538" s="20" t="s">
        <v>940</v>
      </c>
      <c r="E538" s="207" t="s">
        <v>942</v>
      </c>
      <c r="F538" s="207" t="s">
        <v>24766</v>
      </c>
      <c r="G538" s="20" t="s">
        <v>183</v>
      </c>
      <c r="H538" s="23">
        <v>5523.73</v>
      </c>
      <c r="I538" s="21">
        <v>46023</v>
      </c>
      <c r="J538" s="21">
        <v>46041</v>
      </c>
      <c r="K538" s="20" t="s">
        <v>5123</v>
      </c>
      <c r="L538" s="20" t="s">
        <v>5107</v>
      </c>
      <c r="M538" s="20"/>
      <c r="N538" s="21">
        <v>46099.860001689813</v>
      </c>
    </row>
    <row r="539" spans="1:14" x14ac:dyDescent="0.25">
      <c r="A539" s="21">
        <v>46046.099456018521</v>
      </c>
      <c r="B539" s="22">
        <v>46046.099456018521</v>
      </c>
      <c r="C539" s="20" t="s">
        <v>253</v>
      </c>
      <c r="D539" s="20" t="s">
        <v>254</v>
      </c>
      <c r="E539" s="207" t="s">
        <v>256</v>
      </c>
      <c r="F539" s="207" t="s">
        <v>24767</v>
      </c>
      <c r="G539" s="20" t="s">
        <v>183</v>
      </c>
      <c r="H539" s="23">
        <v>344640.37</v>
      </c>
      <c r="I539" s="21">
        <v>46023</v>
      </c>
      <c r="J539" s="21">
        <v>46041</v>
      </c>
      <c r="K539" s="20" t="s">
        <v>20338</v>
      </c>
      <c r="L539" s="20" t="s">
        <v>5107</v>
      </c>
      <c r="M539" s="20"/>
      <c r="N539" s="21">
        <v>46099.860001689813</v>
      </c>
    </row>
    <row r="540" spans="1:14" x14ac:dyDescent="0.25">
      <c r="A540" s="21">
        <v>46046.099444444444</v>
      </c>
      <c r="B540" s="22">
        <v>46046.099444444444</v>
      </c>
      <c r="C540" s="20" t="s">
        <v>521</v>
      </c>
      <c r="D540" s="20" t="s">
        <v>522</v>
      </c>
      <c r="E540" s="207" t="s">
        <v>524</v>
      </c>
      <c r="F540" s="207" t="s">
        <v>24768</v>
      </c>
      <c r="G540" s="20" t="s">
        <v>183</v>
      </c>
      <c r="H540" s="23">
        <v>10947.72</v>
      </c>
      <c r="I540" s="21">
        <v>46023</v>
      </c>
      <c r="J540" s="21">
        <v>46041</v>
      </c>
      <c r="K540" s="20" t="s">
        <v>20338</v>
      </c>
      <c r="L540" s="20" t="s">
        <v>5107</v>
      </c>
      <c r="M540" s="20"/>
      <c r="N540" s="21">
        <v>46099.860001689813</v>
      </c>
    </row>
    <row r="541" spans="1:14" x14ac:dyDescent="0.25">
      <c r="A541" s="21">
        <v>46046.099444444444</v>
      </c>
      <c r="B541" s="22">
        <v>46046.099444444444</v>
      </c>
      <c r="C541" s="20" t="s">
        <v>14847</v>
      </c>
      <c r="D541" s="20" t="s">
        <v>460</v>
      </c>
      <c r="E541" s="207" t="s">
        <v>462</v>
      </c>
      <c r="F541" s="207" t="s">
        <v>24769</v>
      </c>
      <c r="G541" s="20" t="s">
        <v>183</v>
      </c>
      <c r="H541" s="23">
        <v>141.07</v>
      </c>
      <c r="I541" s="21">
        <v>46023</v>
      </c>
      <c r="J541" s="21">
        <v>46041</v>
      </c>
      <c r="K541" s="20" t="s">
        <v>5129</v>
      </c>
      <c r="L541" s="20" t="s">
        <v>5107</v>
      </c>
      <c r="M541" s="20"/>
      <c r="N541" s="21">
        <v>46099.860001689813</v>
      </c>
    </row>
    <row r="542" spans="1:14" x14ac:dyDescent="0.25">
      <c r="A542" s="21">
        <v>46046.099444444444</v>
      </c>
      <c r="B542" s="22">
        <v>46046.099444444444</v>
      </c>
      <c r="C542" s="20" t="s">
        <v>7063</v>
      </c>
      <c r="D542" s="20" t="s">
        <v>436</v>
      </c>
      <c r="E542" s="207" t="s">
        <v>438</v>
      </c>
      <c r="F542" s="207" t="s">
        <v>24770</v>
      </c>
      <c r="G542" s="20" t="s">
        <v>183</v>
      </c>
      <c r="H542" s="23">
        <v>0</v>
      </c>
      <c r="I542" s="21">
        <v>46023</v>
      </c>
      <c r="J542" s="21">
        <v>46041</v>
      </c>
      <c r="K542" s="20" t="s">
        <v>20338</v>
      </c>
      <c r="L542" s="20" t="s">
        <v>5107</v>
      </c>
      <c r="M542" s="20"/>
      <c r="N542" s="21">
        <v>46099.860001689813</v>
      </c>
    </row>
    <row r="543" spans="1:14" x14ac:dyDescent="0.25">
      <c r="A543" s="21">
        <v>46046.099444444444</v>
      </c>
      <c r="B543" s="22">
        <v>46046.099444444444</v>
      </c>
      <c r="C543" s="20" t="s">
        <v>422</v>
      </c>
      <c r="D543" s="20" t="s">
        <v>423</v>
      </c>
      <c r="E543" s="207" t="s">
        <v>425</v>
      </c>
      <c r="F543" s="207" t="s">
        <v>24771</v>
      </c>
      <c r="G543" s="20" t="s">
        <v>183</v>
      </c>
      <c r="H543" s="23">
        <v>25202.21</v>
      </c>
      <c r="I543" s="21">
        <v>46023</v>
      </c>
      <c r="J543" s="21">
        <v>46041</v>
      </c>
      <c r="K543" s="20" t="s">
        <v>20338</v>
      </c>
      <c r="L543" s="20" t="s">
        <v>5107</v>
      </c>
      <c r="M543" s="20"/>
      <c r="N543" s="21">
        <v>46099.860001689813</v>
      </c>
    </row>
    <row r="544" spans="1:14" x14ac:dyDescent="0.25">
      <c r="A544" s="21">
        <v>46046.099444444444</v>
      </c>
      <c r="B544" s="22">
        <v>46046.099444444444</v>
      </c>
      <c r="C544" s="20" t="s">
        <v>23974</v>
      </c>
      <c r="D544" s="20" t="s">
        <v>1299</v>
      </c>
      <c r="E544" s="207" t="s">
        <v>1301</v>
      </c>
      <c r="F544" s="207" t="s">
        <v>24772</v>
      </c>
      <c r="G544" s="20" t="s">
        <v>183</v>
      </c>
      <c r="H544" s="23">
        <v>675.34</v>
      </c>
      <c r="I544" s="21">
        <v>46023</v>
      </c>
      <c r="J544" s="21">
        <v>46041</v>
      </c>
      <c r="K544" s="20" t="s">
        <v>20338</v>
      </c>
      <c r="L544" s="20" t="s">
        <v>5107</v>
      </c>
      <c r="M544" s="20"/>
      <c r="N544" s="21">
        <v>46099.860001689813</v>
      </c>
    </row>
    <row r="545" spans="1:14" x14ac:dyDescent="0.25">
      <c r="A545" s="21">
        <v>46046.099444444444</v>
      </c>
      <c r="B545" s="22">
        <v>46046.099444444444</v>
      </c>
      <c r="C545" s="20" t="s">
        <v>331</v>
      </c>
      <c r="D545" s="20" t="s">
        <v>332</v>
      </c>
      <c r="E545" s="207" t="s">
        <v>334</v>
      </c>
      <c r="F545" s="207" t="s">
        <v>24773</v>
      </c>
      <c r="G545" s="20" t="s">
        <v>183</v>
      </c>
      <c r="H545" s="23">
        <v>14877.99</v>
      </c>
      <c r="I545" s="21">
        <v>46023</v>
      </c>
      <c r="J545" s="21">
        <v>46041</v>
      </c>
      <c r="K545" s="20" t="s">
        <v>20338</v>
      </c>
      <c r="L545" s="20" t="s">
        <v>5107</v>
      </c>
      <c r="M545" s="20"/>
      <c r="N545" s="21">
        <v>46099.860001689813</v>
      </c>
    </row>
    <row r="546" spans="1:14" x14ac:dyDescent="0.25">
      <c r="A546" s="21">
        <v>46045.958287037036</v>
      </c>
      <c r="B546" s="22">
        <v>46045.958287037036</v>
      </c>
      <c r="C546" s="20" t="s">
        <v>7746</v>
      </c>
      <c r="D546" s="20" t="s">
        <v>133</v>
      </c>
      <c r="E546" s="207" t="s">
        <v>136</v>
      </c>
      <c r="F546" s="207" t="s">
        <v>24774</v>
      </c>
      <c r="G546" s="20" t="s">
        <v>134</v>
      </c>
      <c r="H546" s="23">
        <v>5125.91</v>
      </c>
      <c r="I546" s="21">
        <v>46023</v>
      </c>
      <c r="J546" s="21">
        <v>46041</v>
      </c>
      <c r="K546" s="20" t="s">
        <v>5097</v>
      </c>
      <c r="L546" s="20" t="s">
        <v>5098</v>
      </c>
      <c r="M546" s="20"/>
      <c r="N546" s="21">
        <v>46099.860001689813</v>
      </c>
    </row>
    <row r="547" spans="1:14" x14ac:dyDescent="0.25">
      <c r="A547" s="21">
        <v>46045.36546296296</v>
      </c>
      <c r="B547" s="22">
        <v>46045.36546296296</v>
      </c>
      <c r="C547" s="20" t="s">
        <v>11407</v>
      </c>
      <c r="D547" s="20" t="s">
        <v>11408</v>
      </c>
      <c r="E547" s="207" t="s">
        <v>11409</v>
      </c>
      <c r="F547" s="207" t="s">
        <v>24775</v>
      </c>
      <c r="G547" s="20" t="s">
        <v>119</v>
      </c>
      <c r="H547" s="23">
        <v>0</v>
      </c>
      <c r="I547" s="21">
        <v>46023</v>
      </c>
      <c r="J547" s="21">
        <v>46041</v>
      </c>
      <c r="K547" s="20" t="s">
        <v>5097</v>
      </c>
      <c r="L547" s="20" t="s">
        <v>5098</v>
      </c>
      <c r="M547" s="20"/>
      <c r="N547" s="21">
        <v>46099.860001689813</v>
      </c>
    </row>
    <row r="548" spans="1:14" x14ac:dyDescent="0.25">
      <c r="A548" s="21">
        <v>46045.303101851852</v>
      </c>
      <c r="B548" s="22">
        <v>46045.303101851852</v>
      </c>
      <c r="C548" s="20" t="s">
        <v>771</v>
      </c>
      <c r="D548" s="20" t="s">
        <v>772</v>
      </c>
      <c r="E548" s="207" t="s">
        <v>774</v>
      </c>
      <c r="F548" s="207" t="s">
        <v>24776</v>
      </c>
      <c r="G548" s="20" t="s">
        <v>183</v>
      </c>
      <c r="H548" s="23">
        <v>0</v>
      </c>
      <c r="I548" s="21">
        <v>46023</v>
      </c>
      <c r="J548" s="21">
        <v>46041</v>
      </c>
      <c r="K548" s="20" t="s">
        <v>5114</v>
      </c>
      <c r="L548" s="20" t="s">
        <v>5107</v>
      </c>
      <c r="M548" s="20"/>
      <c r="N548" s="21">
        <v>46099.860001689813</v>
      </c>
    </row>
    <row r="549" spans="1:14" x14ac:dyDescent="0.25">
      <c r="A549" s="21">
        <v>46045.303101851852</v>
      </c>
      <c r="B549" s="22">
        <v>46045.303101851852</v>
      </c>
      <c r="C549" s="20" t="s">
        <v>181</v>
      </c>
      <c r="D549" s="20" t="s">
        <v>182</v>
      </c>
      <c r="E549" s="207" t="s">
        <v>185</v>
      </c>
      <c r="F549" s="207" t="s">
        <v>24777</v>
      </c>
      <c r="G549" s="20" t="s">
        <v>183</v>
      </c>
      <c r="H549" s="23">
        <v>3113242.27</v>
      </c>
      <c r="I549" s="21">
        <v>46023</v>
      </c>
      <c r="J549" s="21">
        <v>46041</v>
      </c>
      <c r="K549" s="20" t="s">
        <v>5118</v>
      </c>
      <c r="L549" s="20" t="s">
        <v>5107</v>
      </c>
      <c r="M549" s="20"/>
      <c r="N549" s="21">
        <v>46099.860001689813</v>
      </c>
    </row>
    <row r="550" spans="1:14" x14ac:dyDescent="0.25">
      <c r="A550" s="21">
        <v>46045.303101851852</v>
      </c>
      <c r="B550" s="22">
        <v>46045.303101851852</v>
      </c>
      <c r="C550" s="20" t="s">
        <v>1190</v>
      </c>
      <c r="D550" s="20" t="s">
        <v>1191</v>
      </c>
      <c r="E550" s="207" t="s">
        <v>1193</v>
      </c>
      <c r="F550" s="207" t="s">
        <v>24778</v>
      </c>
      <c r="G550" s="20" t="s">
        <v>183</v>
      </c>
      <c r="H550" s="23">
        <v>0.78</v>
      </c>
      <c r="I550" s="21">
        <v>46023</v>
      </c>
      <c r="J550" s="21">
        <v>46041</v>
      </c>
      <c r="K550" s="20" t="s">
        <v>20338</v>
      </c>
      <c r="L550" s="20" t="s">
        <v>5107</v>
      </c>
      <c r="M550" s="20"/>
      <c r="N550" s="21">
        <v>46099.860001689813</v>
      </c>
    </row>
    <row r="551" spans="1:14" x14ac:dyDescent="0.25">
      <c r="A551" s="21">
        <v>46045.303101851852</v>
      </c>
      <c r="B551" s="22">
        <v>46045.303101851852</v>
      </c>
      <c r="C551" s="20" t="s">
        <v>1226</v>
      </c>
      <c r="D551" s="20" t="s">
        <v>1227</v>
      </c>
      <c r="E551" s="207" t="s">
        <v>1229</v>
      </c>
      <c r="F551" s="207" t="s">
        <v>24779</v>
      </c>
      <c r="G551" s="20" t="s">
        <v>183</v>
      </c>
      <c r="H551" s="23">
        <v>4735.05</v>
      </c>
      <c r="I551" s="21">
        <v>46023</v>
      </c>
      <c r="J551" s="21">
        <v>46041</v>
      </c>
      <c r="K551" s="20" t="s">
        <v>20338</v>
      </c>
      <c r="L551" s="20" t="s">
        <v>5107</v>
      </c>
      <c r="M551" s="20"/>
      <c r="N551" s="21">
        <v>46099.860001689813</v>
      </c>
    </row>
    <row r="552" spans="1:14" x14ac:dyDescent="0.25">
      <c r="A552" s="21">
        <v>46045.303101851852</v>
      </c>
      <c r="B552" s="22">
        <v>46045.303101851852</v>
      </c>
      <c r="C552" s="20" t="s">
        <v>717</v>
      </c>
      <c r="D552" s="20" t="s">
        <v>718</v>
      </c>
      <c r="E552" s="207" t="s">
        <v>720</v>
      </c>
      <c r="F552" s="207" t="s">
        <v>24780</v>
      </c>
      <c r="G552" s="20" t="s">
        <v>183</v>
      </c>
      <c r="H552" s="23">
        <v>1028.32</v>
      </c>
      <c r="I552" s="21">
        <v>46023</v>
      </c>
      <c r="J552" s="21">
        <v>46041</v>
      </c>
      <c r="K552" s="20" t="s">
        <v>20338</v>
      </c>
      <c r="L552" s="20" t="s">
        <v>5107</v>
      </c>
      <c r="M552" s="20"/>
      <c r="N552" s="21">
        <v>46099.860001689813</v>
      </c>
    </row>
    <row r="553" spans="1:14" x14ac:dyDescent="0.25">
      <c r="A553" s="21">
        <v>46045.303101851852</v>
      </c>
      <c r="B553" s="22">
        <v>46045.303101851852</v>
      </c>
      <c r="C553" s="20" t="s">
        <v>882</v>
      </c>
      <c r="D553" s="20" t="s">
        <v>883</v>
      </c>
      <c r="E553" s="207" t="s">
        <v>885</v>
      </c>
      <c r="F553" s="207" t="s">
        <v>24781</v>
      </c>
      <c r="G553" s="20" t="s">
        <v>183</v>
      </c>
      <c r="H553" s="23">
        <v>8438.2999999999993</v>
      </c>
      <c r="I553" s="21">
        <v>46023</v>
      </c>
      <c r="J553" s="21">
        <v>46041</v>
      </c>
      <c r="K553" s="20" t="s">
        <v>5123</v>
      </c>
      <c r="L553" s="20" t="s">
        <v>5107</v>
      </c>
      <c r="M553" s="20"/>
      <c r="N553" s="21">
        <v>46099.860001689813</v>
      </c>
    </row>
    <row r="554" spans="1:14" x14ac:dyDescent="0.25">
      <c r="A554" s="21">
        <v>46045.303101851852</v>
      </c>
      <c r="B554" s="22">
        <v>46045.303101851852</v>
      </c>
      <c r="C554" s="20" t="s">
        <v>193</v>
      </c>
      <c r="D554" s="20" t="s">
        <v>194</v>
      </c>
      <c r="E554" s="207" t="s">
        <v>196</v>
      </c>
      <c r="F554" s="207" t="s">
        <v>24782</v>
      </c>
      <c r="G554" s="20" t="s">
        <v>183</v>
      </c>
      <c r="H554" s="23">
        <v>20727.71</v>
      </c>
      <c r="I554" s="21">
        <v>46023</v>
      </c>
      <c r="J554" s="21">
        <v>46041</v>
      </c>
      <c r="K554" s="20" t="s">
        <v>20338</v>
      </c>
      <c r="L554" s="20" t="s">
        <v>5107</v>
      </c>
      <c r="M554" s="20"/>
      <c r="N554" s="21">
        <v>46099.860001689813</v>
      </c>
    </row>
    <row r="555" spans="1:14" x14ac:dyDescent="0.25">
      <c r="A555" s="21">
        <v>46045.303101851852</v>
      </c>
      <c r="B555" s="22">
        <v>46045.303101851852</v>
      </c>
      <c r="C555" s="20" t="s">
        <v>939</v>
      </c>
      <c r="D555" s="20" t="s">
        <v>940</v>
      </c>
      <c r="E555" s="207" t="s">
        <v>942</v>
      </c>
      <c r="F555" s="207" t="s">
        <v>24783</v>
      </c>
      <c r="G555" s="20" t="s">
        <v>183</v>
      </c>
      <c r="H555" s="23">
        <v>5497.38</v>
      </c>
      <c r="I555" s="21">
        <v>46023</v>
      </c>
      <c r="J555" s="21">
        <v>46041</v>
      </c>
      <c r="K555" s="20" t="s">
        <v>5123</v>
      </c>
      <c r="L555" s="20" t="s">
        <v>5107</v>
      </c>
      <c r="M555" s="20"/>
      <c r="N555" s="21">
        <v>46099.860001689813</v>
      </c>
    </row>
    <row r="556" spans="1:14" x14ac:dyDescent="0.25">
      <c r="A556" s="21">
        <v>46045.303101851852</v>
      </c>
      <c r="B556" s="22">
        <v>46045.303101851852</v>
      </c>
      <c r="C556" s="20" t="s">
        <v>253</v>
      </c>
      <c r="D556" s="20" t="s">
        <v>254</v>
      </c>
      <c r="E556" s="207" t="s">
        <v>256</v>
      </c>
      <c r="F556" s="207" t="s">
        <v>24784</v>
      </c>
      <c r="G556" s="20" t="s">
        <v>183</v>
      </c>
      <c r="H556" s="23">
        <v>344571.85</v>
      </c>
      <c r="I556" s="21">
        <v>46023</v>
      </c>
      <c r="J556" s="21">
        <v>46041</v>
      </c>
      <c r="K556" s="20" t="s">
        <v>20338</v>
      </c>
      <c r="L556" s="20" t="s">
        <v>5107</v>
      </c>
      <c r="M556" s="20"/>
      <c r="N556" s="21">
        <v>46099.860001689813</v>
      </c>
    </row>
    <row r="557" spans="1:14" x14ac:dyDescent="0.25">
      <c r="A557" s="21">
        <v>46045.303101851852</v>
      </c>
      <c r="B557" s="22">
        <v>46045.303101851852</v>
      </c>
      <c r="C557" s="20" t="s">
        <v>521</v>
      </c>
      <c r="D557" s="20" t="s">
        <v>522</v>
      </c>
      <c r="E557" s="207" t="s">
        <v>524</v>
      </c>
      <c r="F557" s="207" t="s">
        <v>24785</v>
      </c>
      <c r="G557" s="20" t="s">
        <v>183</v>
      </c>
      <c r="H557" s="23">
        <v>10947.72</v>
      </c>
      <c r="I557" s="21">
        <v>46023</v>
      </c>
      <c r="J557" s="21">
        <v>46041</v>
      </c>
      <c r="K557" s="20" t="s">
        <v>20338</v>
      </c>
      <c r="L557" s="20" t="s">
        <v>5107</v>
      </c>
      <c r="M557" s="20"/>
      <c r="N557" s="21">
        <v>46099.860001689813</v>
      </c>
    </row>
    <row r="558" spans="1:14" x14ac:dyDescent="0.25">
      <c r="A558" s="21">
        <v>46045.303101851852</v>
      </c>
      <c r="B558" s="22">
        <v>46045.303101851852</v>
      </c>
      <c r="C558" s="20" t="s">
        <v>14847</v>
      </c>
      <c r="D558" s="20" t="s">
        <v>460</v>
      </c>
      <c r="E558" s="207" t="s">
        <v>462</v>
      </c>
      <c r="F558" s="207" t="s">
        <v>24786</v>
      </c>
      <c r="G558" s="20" t="s">
        <v>183</v>
      </c>
      <c r="H558" s="23">
        <v>141.07</v>
      </c>
      <c r="I558" s="21">
        <v>46023</v>
      </c>
      <c r="J558" s="21">
        <v>46041</v>
      </c>
      <c r="K558" s="20" t="s">
        <v>5129</v>
      </c>
      <c r="L558" s="20" t="s">
        <v>5107</v>
      </c>
      <c r="M558" s="20"/>
      <c r="N558" s="21">
        <v>46099.860001689813</v>
      </c>
    </row>
    <row r="559" spans="1:14" x14ac:dyDescent="0.25">
      <c r="A559" s="21">
        <v>46045.303101851852</v>
      </c>
      <c r="B559" s="22">
        <v>46045.303101851852</v>
      </c>
      <c r="C559" s="20" t="s">
        <v>7063</v>
      </c>
      <c r="D559" s="20" t="s">
        <v>436</v>
      </c>
      <c r="E559" s="207" t="s">
        <v>438</v>
      </c>
      <c r="F559" s="207" t="s">
        <v>24787</v>
      </c>
      <c r="G559" s="20" t="s">
        <v>183</v>
      </c>
      <c r="H559" s="23">
        <v>0</v>
      </c>
      <c r="I559" s="21">
        <v>46023</v>
      </c>
      <c r="J559" s="21">
        <v>46041</v>
      </c>
      <c r="K559" s="20" t="s">
        <v>20338</v>
      </c>
      <c r="L559" s="20" t="s">
        <v>5107</v>
      </c>
      <c r="M559" s="20"/>
      <c r="N559" s="21">
        <v>46099.860001689813</v>
      </c>
    </row>
    <row r="560" spans="1:14" x14ac:dyDescent="0.25">
      <c r="A560" s="21">
        <v>46045.303101851852</v>
      </c>
      <c r="B560" s="22">
        <v>46045.303101851852</v>
      </c>
      <c r="C560" s="20" t="s">
        <v>422</v>
      </c>
      <c r="D560" s="20" t="s">
        <v>423</v>
      </c>
      <c r="E560" s="207" t="s">
        <v>425</v>
      </c>
      <c r="F560" s="207" t="s">
        <v>24788</v>
      </c>
      <c r="G560" s="20" t="s">
        <v>183</v>
      </c>
      <c r="H560" s="23">
        <v>25202.21</v>
      </c>
      <c r="I560" s="21">
        <v>46023</v>
      </c>
      <c r="J560" s="21">
        <v>46041</v>
      </c>
      <c r="K560" s="20" t="s">
        <v>20338</v>
      </c>
      <c r="L560" s="20" t="s">
        <v>5107</v>
      </c>
      <c r="M560" s="20"/>
      <c r="N560" s="21">
        <v>46099.860001689813</v>
      </c>
    </row>
    <row r="561" spans="1:14" x14ac:dyDescent="0.25">
      <c r="A561" s="21">
        <v>46045.303101851852</v>
      </c>
      <c r="B561" s="22">
        <v>46045.303101851852</v>
      </c>
      <c r="C561" s="20" t="s">
        <v>23974</v>
      </c>
      <c r="D561" s="20" t="s">
        <v>1299</v>
      </c>
      <c r="E561" s="207" t="s">
        <v>1301</v>
      </c>
      <c r="F561" s="207" t="s">
        <v>24789</v>
      </c>
      <c r="G561" s="20" t="s">
        <v>183</v>
      </c>
      <c r="H561" s="23">
        <v>675.34</v>
      </c>
      <c r="I561" s="21">
        <v>46023</v>
      </c>
      <c r="J561" s="21">
        <v>46041</v>
      </c>
      <c r="K561" s="20" t="s">
        <v>20338</v>
      </c>
      <c r="L561" s="20" t="s">
        <v>5107</v>
      </c>
      <c r="M561" s="20"/>
      <c r="N561" s="21">
        <v>46099.860001689813</v>
      </c>
    </row>
    <row r="562" spans="1:14" x14ac:dyDescent="0.25">
      <c r="A562" s="21">
        <v>46045.303101851852</v>
      </c>
      <c r="B562" s="22">
        <v>46045.303101851852</v>
      </c>
      <c r="C562" s="20" t="s">
        <v>331</v>
      </c>
      <c r="D562" s="20" t="s">
        <v>332</v>
      </c>
      <c r="E562" s="207" t="s">
        <v>334</v>
      </c>
      <c r="F562" s="207" t="s">
        <v>24790</v>
      </c>
      <c r="G562" s="20" t="s">
        <v>183</v>
      </c>
      <c r="H562" s="23">
        <v>14877.99</v>
      </c>
      <c r="I562" s="21">
        <v>46023</v>
      </c>
      <c r="J562" s="21">
        <v>46041</v>
      </c>
      <c r="K562" s="20" t="s">
        <v>20338</v>
      </c>
      <c r="L562" s="20" t="s">
        <v>5107</v>
      </c>
      <c r="M562" s="20"/>
      <c r="N562" s="21">
        <v>46099.860001689813</v>
      </c>
    </row>
    <row r="563" spans="1:14" x14ac:dyDescent="0.25">
      <c r="A563" s="21">
        <v>46044.914131944446</v>
      </c>
      <c r="B563" s="22">
        <v>46044.914131944446</v>
      </c>
      <c r="C563" s="20" t="s">
        <v>5108</v>
      </c>
      <c r="D563" s="20" t="s">
        <v>5109</v>
      </c>
      <c r="E563" s="207" t="s">
        <v>5110</v>
      </c>
      <c r="F563" s="207" t="s">
        <v>24791</v>
      </c>
      <c r="G563" s="20" t="s">
        <v>5105</v>
      </c>
      <c r="H563" s="23">
        <v>54799.19</v>
      </c>
      <c r="I563" s="21">
        <v>46023</v>
      </c>
      <c r="J563" s="21">
        <v>46041</v>
      </c>
      <c r="K563" s="20" t="s">
        <v>5106</v>
      </c>
      <c r="L563" s="20" t="s">
        <v>5107</v>
      </c>
      <c r="M563" s="20"/>
      <c r="N563" s="21">
        <v>46099.860001689813</v>
      </c>
    </row>
    <row r="564" spans="1:14" x14ac:dyDescent="0.25">
      <c r="A564" s="21">
        <v>46044.914131944446</v>
      </c>
      <c r="B564" s="22">
        <v>46044.914131944446</v>
      </c>
      <c r="C564" s="20" t="s">
        <v>5101</v>
      </c>
      <c r="D564" s="20" t="s">
        <v>5102</v>
      </c>
      <c r="E564" s="207" t="s">
        <v>5103</v>
      </c>
      <c r="F564" s="207" t="s">
        <v>24792</v>
      </c>
      <c r="G564" s="20" t="s">
        <v>5105</v>
      </c>
      <c r="H564" s="23">
        <v>51839.78</v>
      </c>
      <c r="I564" s="21">
        <v>46023</v>
      </c>
      <c r="J564" s="21">
        <v>46041</v>
      </c>
      <c r="K564" s="20" t="s">
        <v>5106</v>
      </c>
      <c r="L564" s="20" t="s">
        <v>5107</v>
      </c>
      <c r="M564" s="20"/>
      <c r="N564" s="21">
        <v>46099.860001689813</v>
      </c>
    </row>
    <row r="565" spans="1:14" x14ac:dyDescent="0.25">
      <c r="A565" s="21">
        <v>46044.456712962958</v>
      </c>
      <c r="B565" s="22">
        <v>46044.456712962958</v>
      </c>
      <c r="C565" s="20" t="s">
        <v>11407</v>
      </c>
      <c r="D565" s="20" t="s">
        <v>11408</v>
      </c>
      <c r="E565" s="207" t="s">
        <v>11409</v>
      </c>
      <c r="F565" s="207" t="s">
        <v>24793</v>
      </c>
      <c r="G565" s="20" t="s">
        <v>119</v>
      </c>
      <c r="H565" s="23">
        <v>0</v>
      </c>
      <c r="I565" s="21">
        <v>46023</v>
      </c>
      <c r="J565" s="21">
        <v>46041</v>
      </c>
      <c r="K565" s="20" t="s">
        <v>5097</v>
      </c>
      <c r="L565" s="20" t="s">
        <v>5098</v>
      </c>
      <c r="M565" s="20"/>
      <c r="N565" s="21">
        <v>46099.860001689813</v>
      </c>
    </row>
    <row r="566" spans="1:14" x14ac:dyDescent="0.25">
      <c r="A566" s="21">
        <v>46044.337638888886</v>
      </c>
      <c r="B566" s="22">
        <v>46044.337638888886</v>
      </c>
      <c r="C566" s="20" t="s">
        <v>7746</v>
      </c>
      <c r="D566" s="20" t="s">
        <v>133</v>
      </c>
      <c r="E566" s="207" t="s">
        <v>136</v>
      </c>
      <c r="F566" s="207" t="s">
        <v>24794</v>
      </c>
      <c r="G566" s="20" t="s">
        <v>134</v>
      </c>
      <c r="H566" s="23">
        <v>5073.6400000000003</v>
      </c>
      <c r="I566" s="21">
        <v>46023</v>
      </c>
      <c r="J566" s="21">
        <v>46041</v>
      </c>
      <c r="K566" s="20" t="s">
        <v>5097</v>
      </c>
      <c r="L566" s="20" t="s">
        <v>5098</v>
      </c>
      <c r="M566" s="20"/>
      <c r="N566" s="21">
        <v>46099.860001689813</v>
      </c>
    </row>
    <row r="567" spans="1:14" x14ac:dyDescent="0.25">
      <c r="A567" s="21">
        <v>46043.799768518518</v>
      </c>
      <c r="B567" s="22">
        <v>46043.799768518518</v>
      </c>
      <c r="C567" s="20" t="s">
        <v>11407</v>
      </c>
      <c r="D567" s="20" t="s">
        <v>11408</v>
      </c>
      <c r="E567" s="207" t="s">
        <v>11409</v>
      </c>
      <c r="F567" s="207" t="s">
        <v>24795</v>
      </c>
      <c r="G567" s="20" t="s">
        <v>119</v>
      </c>
      <c r="H567" s="23">
        <v>0</v>
      </c>
      <c r="I567" s="21">
        <v>46023</v>
      </c>
      <c r="J567" s="21">
        <v>46041</v>
      </c>
      <c r="K567" s="20" t="s">
        <v>5097</v>
      </c>
      <c r="L567" s="20" t="s">
        <v>5098</v>
      </c>
      <c r="M567" s="20"/>
      <c r="N567" s="21">
        <v>46099.860001689813</v>
      </c>
    </row>
    <row r="568" spans="1:14" x14ac:dyDescent="0.25">
      <c r="A568" s="21">
        <v>46043.394826388889</v>
      </c>
      <c r="B568" s="22">
        <v>46043.394826388889</v>
      </c>
      <c r="C568" s="20" t="s">
        <v>5108</v>
      </c>
      <c r="D568" s="20" t="s">
        <v>5109</v>
      </c>
      <c r="E568" s="207" t="s">
        <v>5110</v>
      </c>
      <c r="F568" s="207" t="s">
        <v>24796</v>
      </c>
      <c r="G568" s="20" t="s">
        <v>5105</v>
      </c>
      <c r="H568" s="23">
        <v>54213.65</v>
      </c>
      <c r="I568" s="21">
        <v>46023</v>
      </c>
      <c r="J568" s="21">
        <v>46041</v>
      </c>
      <c r="K568" s="20" t="s">
        <v>5106</v>
      </c>
      <c r="L568" s="20" t="s">
        <v>5107</v>
      </c>
      <c r="M568" s="20"/>
      <c r="N568" s="21">
        <v>46099.860001689813</v>
      </c>
    </row>
    <row r="569" spans="1:14" x14ac:dyDescent="0.25">
      <c r="A569" s="21">
        <v>46043.394826388889</v>
      </c>
      <c r="B569" s="22">
        <v>46043.394826388889</v>
      </c>
      <c r="C569" s="20" t="s">
        <v>5101</v>
      </c>
      <c r="D569" s="20" t="s">
        <v>5102</v>
      </c>
      <c r="E569" s="207" t="s">
        <v>5103</v>
      </c>
      <c r="F569" s="207" t="s">
        <v>24797</v>
      </c>
      <c r="G569" s="20" t="s">
        <v>5105</v>
      </c>
      <c r="H569" s="23">
        <v>51326.53</v>
      </c>
      <c r="I569" s="21">
        <v>46023</v>
      </c>
      <c r="J569" s="21">
        <v>46041</v>
      </c>
      <c r="K569" s="20" t="s">
        <v>5106</v>
      </c>
      <c r="L569" s="20" t="s">
        <v>5107</v>
      </c>
      <c r="M569" s="20"/>
      <c r="N569" s="21">
        <v>46099.860001689813</v>
      </c>
    </row>
    <row r="570" spans="1:14" x14ac:dyDescent="0.25">
      <c r="A570" s="21">
        <v>46043.235787037032</v>
      </c>
      <c r="B570" s="22">
        <v>46043.235787037032</v>
      </c>
      <c r="C570" s="20" t="s">
        <v>7746</v>
      </c>
      <c r="D570" s="20" t="s">
        <v>133</v>
      </c>
      <c r="E570" s="207" t="s">
        <v>136</v>
      </c>
      <c r="F570" s="207" t="s">
        <v>24798</v>
      </c>
      <c r="G570" s="20" t="s">
        <v>134</v>
      </c>
      <c r="H570" s="23">
        <v>5020.93</v>
      </c>
      <c r="I570" s="21">
        <v>46023</v>
      </c>
      <c r="J570" s="21">
        <v>46041</v>
      </c>
      <c r="K570" s="20" t="s">
        <v>5097</v>
      </c>
      <c r="L570" s="20" t="s">
        <v>5098</v>
      </c>
      <c r="M570" s="20"/>
      <c r="N570" s="21">
        <v>46099.860001689813</v>
      </c>
    </row>
    <row r="571" spans="1:14" x14ac:dyDescent="0.25">
      <c r="A571" s="21">
        <v>46043.13354166667</v>
      </c>
      <c r="B571" s="22">
        <v>46043.13354166667</v>
      </c>
      <c r="C571" s="20" t="s">
        <v>771</v>
      </c>
      <c r="D571" s="20" t="s">
        <v>772</v>
      </c>
      <c r="E571" s="207" t="s">
        <v>774</v>
      </c>
      <c r="F571" s="207" t="s">
        <v>24799</v>
      </c>
      <c r="G571" s="20" t="s">
        <v>183</v>
      </c>
      <c r="H571" s="23">
        <v>0</v>
      </c>
      <c r="I571" s="21">
        <v>46023</v>
      </c>
      <c r="J571" s="21">
        <v>46041</v>
      </c>
      <c r="K571" s="20" t="s">
        <v>5114</v>
      </c>
      <c r="L571" s="20" t="s">
        <v>5107</v>
      </c>
      <c r="M571" s="20"/>
      <c r="N571" s="21">
        <v>46099.860001689813</v>
      </c>
    </row>
    <row r="572" spans="1:14" x14ac:dyDescent="0.25">
      <c r="A572" s="21">
        <v>46043.13354166667</v>
      </c>
      <c r="B572" s="22">
        <v>46043.13354166667</v>
      </c>
      <c r="C572" s="20" t="s">
        <v>181</v>
      </c>
      <c r="D572" s="20" t="s">
        <v>182</v>
      </c>
      <c r="E572" s="207" t="s">
        <v>185</v>
      </c>
      <c r="F572" s="207" t="s">
        <v>24800</v>
      </c>
      <c r="G572" s="20" t="s">
        <v>183</v>
      </c>
      <c r="H572" s="23">
        <v>3163109.63</v>
      </c>
      <c r="I572" s="21">
        <v>46023</v>
      </c>
      <c r="J572" s="21">
        <v>46041</v>
      </c>
      <c r="K572" s="20" t="s">
        <v>5118</v>
      </c>
      <c r="L572" s="20" t="s">
        <v>5107</v>
      </c>
      <c r="M572" s="20"/>
      <c r="N572" s="21">
        <v>46099.860001689813</v>
      </c>
    </row>
    <row r="573" spans="1:14" x14ac:dyDescent="0.25">
      <c r="A573" s="21">
        <v>46043.13354166667</v>
      </c>
      <c r="B573" s="22">
        <v>46043.13354166667</v>
      </c>
      <c r="C573" s="20" t="s">
        <v>1190</v>
      </c>
      <c r="D573" s="20" t="s">
        <v>1191</v>
      </c>
      <c r="E573" s="207" t="s">
        <v>1193</v>
      </c>
      <c r="F573" s="207" t="s">
        <v>24801</v>
      </c>
      <c r="G573" s="20" t="s">
        <v>183</v>
      </c>
      <c r="H573" s="23">
        <v>0.78</v>
      </c>
      <c r="I573" s="21">
        <v>46023</v>
      </c>
      <c r="J573" s="21">
        <v>46041</v>
      </c>
      <c r="K573" s="20" t="s">
        <v>20338</v>
      </c>
      <c r="L573" s="20" t="s">
        <v>5107</v>
      </c>
      <c r="M573" s="20"/>
      <c r="N573" s="21">
        <v>46099.860001689813</v>
      </c>
    </row>
    <row r="574" spans="1:14" x14ac:dyDescent="0.25">
      <c r="A574" s="21">
        <v>46043.13354166667</v>
      </c>
      <c r="B574" s="22">
        <v>46043.13354166667</v>
      </c>
      <c r="C574" s="20" t="s">
        <v>1226</v>
      </c>
      <c r="D574" s="20" t="s">
        <v>1227</v>
      </c>
      <c r="E574" s="207" t="s">
        <v>1229</v>
      </c>
      <c r="F574" s="207" t="s">
        <v>24802</v>
      </c>
      <c r="G574" s="20" t="s">
        <v>183</v>
      </c>
      <c r="H574" s="23">
        <v>4735.05</v>
      </c>
      <c r="I574" s="21">
        <v>46023</v>
      </c>
      <c r="J574" s="21">
        <v>46041</v>
      </c>
      <c r="K574" s="20" t="s">
        <v>20338</v>
      </c>
      <c r="L574" s="20" t="s">
        <v>5107</v>
      </c>
      <c r="M574" s="20"/>
      <c r="N574" s="21">
        <v>46099.860001689813</v>
      </c>
    </row>
    <row r="575" spans="1:14" x14ac:dyDescent="0.25">
      <c r="A575" s="21">
        <v>46043.13354166667</v>
      </c>
      <c r="B575" s="22">
        <v>46043.13354166667</v>
      </c>
      <c r="C575" s="20" t="s">
        <v>717</v>
      </c>
      <c r="D575" s="20" t="s">
        <v>718</v>
      </c>
      <c r="E575" s="207" t="s">
        <v>720</v>
      </c>
      <c r="F575" s="207" t="s">
        <v>24803</v>
      </c>
      <c r="G575" s="20" t="s">
        <v>183</v>
      </c>
      <c r="H575" s="23">
        <v>1028.32</v>
      </c>
      <c r="I575" s="21">
        <v>46023</v>
      </c>
      <c r="J575" s="21">
        <v>46041</v>
      </c>
      <c r="K575" s="20" t="s">
        <v>20338</v>
      </c>
      <c r="L575" s="20" t="s">
        <v>5107</v>
      </c>
      <c r="M575" s="20"/>
      <c r="N575" s="21">
        <v>46099.860001689813</v>
      </c>
    </row>
    <row r="576" spans="1:14" x14ac:dyDescent="0.25">
      <c r="A576" s="21">
        <v>46043.13354166667</v>
      </c>
      <c r="B576" s="22">
        <v>46043.13354166667</v>
      </c>
      <c r="C576" s="20" t="s">
        <v>882</v>
      </c>
      <c r="D576" s="20" t="s">
        <v>883</v>
      </c>
      <c r="E576" s="207" t="s">
        <v>885</v>
      </c>
      <c r="F576" s="207" t="s">
        <v>24804</v>
      </c>
      <c r="G576" s="20" t="s">
        <v>183</v>
      </c>
      <c r="H576" s="23">
        <v>8509.5499999999993</v>
      </c>
      <c r="I576" s="21">
        <v>46023</v>
      </c>
      <c r="J576" s="21">
        <v>46041</v>
      </c>
      <c r="K576" s="20" t="s">
        <v>5123</v>
      </c>
      <c r="L576" s="20" t="s">
        <v>5107</v>
      </c>
      <c r="M576" s="20"/>
      <c r="N576" s="21">
        <v>46099.860001689813</v>
      </c>
    </row>
    <row r="577" spans="1:14" x14ac:dyDescent="0.25">
      <c r="A577" s="21">
        <v>46043.13354166667</v>
      </c>
      <c r="B577" s="22">
        <v>46043.13354166667</v>
      </c>
      <c r="C577" s="20" t="s">
        <v>193</v>
      </c>
      <c r="D577" s="20" t="s">
        <v>194</v>
      </c>
      <c r="E577" s="207" t="s">
        <v>196</v>
      </c>
      <c r="F577" s="207" t="s">
        <v>24805</v>
      </c>
      <c r="G577" s="20" t="s">
        <v>183</v>
      </c>
      <c r="H577" s="23">
        <v>6775.71</v>
      </c>
      <c r="I577" s="21">
        <v>46023</v>
      </c>
      <c r="J577" s="21">
        <v>46041</v>
      </c>
      <c r="K577" s="20" t="s">
        <v>20338</v>
      </c>
      <c r="L577" s="20" t="s">
        <v>5107</v>
      </c>
      <c r="M577" s="20"/>
      <c r="N577" s="21">
        <v>46099.860001689813</v>
      </c>
    </row>
    <row r="578" spans="1:14" x14ac:dyDescent="0.25">
      <c r="A578" s="21">
        <v>46043.13354166667</v>
      </c>
      <c r="B578" s="22">
        <v>46043.13354166667</v>
      </c>
      <c r="C578" s="20" t="s">
        <v>939</v>
      </c>
      <c r="D578" s="20" t="s">
        <v>940</v>
      </c>
      <c r="E578" s="207" t="s">
        <v>942</v>
      </c>
      <c r="F578" s="207" t="s">
        <v>24806</v>
      </c>
      <c r="G578" s="20" t="s">
        <v>183</v>
      </c>
      <c r="H578" s="23">
        <v>5541.7</v>
      </c>
      <c r="I578" s="21">
        <v>46023</v>
      </c>
      <c r="J578" s="21">
        <v>46041</v>
      </c>
      <c r="K578" s="20" t="s">
        <v>5123</v>
      </c>
      <c r="L578" s="20" t="s">
        <v>5107</v>
      </c>
      <c r="M578" s="20"/>
      <c r="N578" s="21">
        <v>46099.860001689813</v>
      </c>
    </row>
    <row r="579" spans="1:14" x14ac:dyDescent="0.25">
      <c r="A579" s="21">
        <v>46043.13354166667</v>
      </c>
      <c r="B579" s="22">
        <v>46043.13354166667</v>
      </c>
      <c r="C579" s="20" t="s">
        <v>253</v>
      </c>
      <c r="D579" s="20" t="s">
        <v>254</v>
      </c>
      <c r="E579" s="207" t="s">
        <v>256</v>
      </c>
      <c r="F579" s="207" t="s">
        <v>24807</v>
      </c>
      <c r="G579" s="20" t="s">
        <v>183</v>
      </c>
      <c r="H579" s="23">
        <v>344571.85</v>
      </c>
      <c r="I579" s="21">
        <v>46023</v>
      </c>
      <c r="J579" s="21">
        <v>46041</v>
      </c>
      <c r="K579" s="20" t="s">
        <v>20338</v>
      </c>
      <c r="L579" s="20" t="s">
        <v>5107</v>
      </c>
      <c r="M579" s="20"/>
      <c r="N579" s="21">
        <v>46099.860001689813</v>
      </c>
    </row>
    <row r="580" spans="1:14" x14ac:dyDescent="0.25">
      <c r="A580" s="21">
        <v>46043.13354166667</v>
      </c>
      <c r="B580" s="22">
        <v>46043.13354166667</v>
      </c>
      <c r="C580" s="20" t="s">
        <v>521</v>
      </c>
      <c r="D580" s="20" t="s">
        <v>522</v>
      </c>
      <c r="E580" s="207" t="s">
        <v>524</v>
      </c>
      <c r="F580" s="207" t="s">
        <v>24808</v>
      </c>
      <c r="G580" s="20" t="s">
        <v>183</v>
      </c>
      <c r="H580" s="23">
        <v>10947.72</v>
      </c>
      <c r="I580" s="21">
        <v>46023</v>
      </c>
      <c r="J580" s="21">
        <v>46041</v>
      </c>
      <c r="K580" s="20" t="s">
        <v>20338</v>
      </c>
      <c r="L580" s="20" t="s">
        <v>5107</v>
      </c>
      <c r="M580" s="20"/>
      <c r="N580" s="21">
        <v>46099.860001689813</v>
      </c>
    </row>
    <row r="581" spans="1:14" x14ac:dyDescent="0.25">
      <c r="A581" s="21">
        <v>46043.13354166667</v>
      </c>
      <c r="B581" s="22">
        <v>46043.13354166667</v>
      </c>
      <c r="C581" s="20" t="s">
        <v>14847</v>
      </c>
      <c r="D581" s="20" t="s">
        <v>460</v>
      </c>
      <c r="E581" s="207" t="s">
        <v>462</v>
      </c>
      <c r="F581" s="207" t="s">
        <v>24809</v>
      </c>
      <c r="G581" s="20" t="s">
        <v>183</v>
      </c>
      <c r="H581" s="23">
        <v>141.07</v>
      </c>
      <c r="I581" s="21">
        <v>46023</v>
      </c>
      <c r="J581" s="21">
        <v>46041</v>
      </c>
      <c r="K581" s="20" t="s">
        <v>5129</v>
      </c>
      <c r="L581" s="20" t="s">
        <v>5107</v>
      </c>
      <c r="M581" s="20"/>
      <c r="N581" s="21">
        <v>46099.860001689813</v>
      </c>
    </row>
    <row r="582" spans="1:14" x14ac:dyDescent="0.25">
      <c r="A582" s="21">
        <v>46043.13354166667</v>
      </c>
      <c r="B582" s="22">
        <v>46043.13354166667</v>
      </c>
      <c r="C582" s="20" t="s">
        <v>7063</v>
      </c>
      <c r="D582" s="20" t="s">
        <v>436</v>
      </c>
      <c r="E582" s="207" t="s">
        <v>438</v>
      </c>
      <c r="F582" s="207" t="s">
        <v>24810</v>
      </c>
      <c r="G582" s="20" t="s">
        <v>183</v>
      </c>
      <c r="H582" s="23">
        <v>0</v>
      </c>
      <c r="I582" s="21">
        <v>46023</v>
      </c>
      <c r="J582" s="21">
        <v>46041</v>
      </c>
      <c r="K582" s="20" t="s">
        <v>20338</v>
      </c>
      <c r="L582" s="20" t="s">
        <v>5107</v>
      </c>
      <c r="M582" s="20"/>
      <c r="N582" s="21">
        <v>46099.860001689813</v>
      </c>
    </row>
    <row r="583" spans="1:14" x14ac:dyDescent="0.25">
      <c r="A583" s="21">
        <v>46043.13354166667</v>
      </c>
      <c r="B583" s="22">
        <v>46043.13354166667</v>
      </c>
      <c r="C583" s="20" t="s">
        <v>422</v>
      </c>
      <c r="D583" s="20" t="s">
        <v>423</v>
      </c>
      <c r="E583" s="207" t="s">
        <v>425</v>
      </c>
      <c r="F583" s="207" t="s">
        <v>24811</v>
      </c>
      <c r="G583" s="20" t="s">
        <v>183</v>
      </c>
      <c r="H583" s="23">
        <v>25202.21</v>
      </c>
      <c r="I583" s="21">
        <v>46023</v>
      </c>
      <c r="J583" s="21">
        <v>46041</v>
      </c>
      <c r="K583" s="20" t="s">
        <v>20338</v>
      </c>
      <c r="L583" s="20" t="s">
        <v>5107</v>
      </c>
      <c r="M583" s="20"/>
      <c r="N583" s="21">
        <v>46099.860001689813</v>
      </c>
    </row>
    <row r="584" spans="1:14" x14ac:dyDescent="0.25">
      <c r="A584" s="21">
        <v>46043.13354166667</v>
      </c>
      <c r="B584" s="22">
        <v>46043.13354166667</v>
      </c>
      <c r="C584" s="20" t="s">
        <v>23974</v>
      </c>
      <c r="D584" s="20" t="s">
        <v>1299</v>
      </c>
      <c r="E584" s="207" t="s">
        <v>1301</v>
      </c>
      <c r="F584" s="207" t="s">
        <v>24812</v>
      </c>
      <c r="G584" s="20" t="s">
        <v>183</v>
      </c>
      <c r="H584" s="23">
        <v>675.34</v>
      </c>
      <c r="I584" s="21">
        <v>46023</v>
      </c>
      <c r="J584" s="21">
        <v>46041</v>
      </c>
      <c r="K584" s="20" t="s">
        <v>20338</v>
      </c>
      <c r="L584" s="20" t="s">
        <v>5107</v>
      </c>
      <c r="M584" s="20"/>
      <c r="N584" s="21">
        <v>46099.860001689813</v>
      </c>
    </row>
    <row r="585" spans="1:14" x14ac:dyDescent="0.25">
      <c r="A585" s="21">
        <v>46043.13354166667</v>
      </c>
      <c r="B585" s="22">
        <v>46043.13354166667</v>
      </c>
      <c r="C585" s="20" t="s">
        <v>331</v>
      </c>
      <c r="D585" s="20" t="s">
        <v>332</v>
      </c>
      <c r="E585" s="207" t="s">
        <v>334</v>
      </c>
      <c r="F585" s="207" t="s">
        <v>24813</v>
      </c>
      <c r="G585" s="20" t="s">
        <v>183</v>
      </c>
      <c r="H585" s="23">
        <v>10877.99</v>
      </c>
      <c r="I585" s="21">
        <v>46023</v>
      </c>
      <c r="J585" s="21">
        <v>46041</v>
      </c>
      <c r="K585" s="20" t="s">
        <v>20338</v>
      </c>
      <c r="L585" s="20" t="s">
        <v>5107</v>
      </c>
      <c r="M585" s="20"/>
      <c r="N585" s="21">
        <v>46099.860001689813</v>
      </c>
    </row>
    <row r="586" spans="1:14" x14ac:dyDescent="0.25">
      <c r="A586" s="21">
        <v>46042.417002314818</v>
      </c>
      <c r="B586" s="22">
        <v>46042.417002314818</v>
      </c>
      <c r="C586" s="20" t="s">
        <v>5108</v>
      </c>
      <c r="D586" s="20" t="s">
        <v>5109</v>
      </c>
      <c r="E586" s="207" t="s">
        <v>5110</v>
      </c>
      <c r="F586" s="207" t="s">
        <v>24814</v>
      </c>
      <c r="G586" s="20" t="s">
        <v>5105</v>
      </c>
      <c r="H586" s="23">
        <v>55176.84</v>
      </c>
      <c r="I586" s="21">
        <v>46023</v>
      </c>
      <c r="J586" s="21">
        <v>46041</v>
      </c>
      <c r="K586" s="20" t="s">
        <v>5106</v>
      </c>
      <c r="L586" s="20" t="s">
        <v>5107</v>
      </c>
      <c r="M586" s="20"/>
      <c r="N586" s="21">
        <v>46099.860001689813</v>
      </c>
    </row>
    <row r="587" spans="1:14" x14ac:dyDescent="0.25">
      <c r="A587" s="21">
        <v>46042.417002314818</v>
      </c>
      <c r="B587" s="22">
        <v>46042.417002314818</v>
      </c>
      <c r="C587" s="20" t="s">
        <v>5101</v>
      </c>
      <c r="D587" s="20" t="s">
        <v>5102</v>
      </c>
      <c r="E587" s="207" t="s">
        <v>5103</v>
      </c>
      <c r="F587" s="207" t="s">
        <v>24815</v>
      </c>
      <c r="G587" s="20" t="s">
        <v>5105</v>
      </c>
      <c r="H587" s="23">
        <v>52096.22</v>
      </c>
      <c r="I587" s="21">
        <v>46023</v>
      </c>
      <c r="J587" s="21">
        <v>46041</v>
      </c>
      <c r="K587" s="20" t="s">
        <v>5106</v>
      </c>
      <c r="L587" s="20" t="s">
        <v>5107</v>
      </c>
      <c r="M587" s="20"/>
      <c r="N587" s="21">
        <v>46099.860001689813</v>
      </c>
    </row>
    <row r="588" spans="1:14" x14ac:dyDescent="0.25">
      <c r="A588" s="21">
        <v>46042.380543981482</v>
      </c>
      <c r="B588" s="22">
        <v>46042.380543981482</v>
      </c>
      <c r="C588" s="20" t="s">
        <v>11407</v>
      </c>
      <c r="D588" s="20" t="s">
        <v>11408</v>
      </c>
      <c r="E588" s="207" t="s">
        <v>11409</v>
      </c>
      <c r="F588" s="207" t="s">
        <v>24816</v>
      </c>
      <c r="G588" s="20" t="s">
        <v>119</v>
      </c>
      <c r="H588" s="23">
        <v>0</v>
      </c>
      <c r="I588" s="21">
        <v>46023</v>
      </c>
      <c r="J588" s="21">
        <v>46041</v>
      </c>
      <c r="K588" s="20" t="s">
        <v>5097</v>
      </c>
      <c r="L588" s="20" t="s">
        <v>5098</v>
      </c>
      <c r="M588" s="20"/>
      <c r="N588" s="21">
        <v>46099.860001689813</v>
      </c>
    </row>
    <row r="589" spans="1:14" x14ac:dyDescent="0.25">
      <c r="A589" s="21">
        <v>46042.055891203709</v>
      </c>
      <c r="B589" s="22">
        <v>46042.055891203709</v>
      </c>
      <c r="C589" s="20" t="s">
        <v>7746</v>
      </c>
      <c r="D589" s="20" t="s">
        <v>133</v>
      </c>
      <c r="E589" s="207" t="s">
        <v>136</v>
      </c>
      <c r="F589" s="207" t="s">
        <v>24817</v>
      </c>
      <c r="G589" s="20" t="s">
        <v>134</v>
      </c>
      <c r="H589" s="23">
        <v>5020.93</v>
      </c>
      <c r="I589" s="21">
        <v>46023</v>
      </c>
      <c r="J589" s="21">
        <v>46041</v>
      </c>
      <c r="K589" s="20" t="s">
        <v>5097</v>
      </c>
      <c r="L589" s="20" t="s">
        <v>5098</v>
      </c>
      <c r="M589" s="20"/>
      <c r="N589" s="21">
        <v>46099.860001689813</v>
      </c>
    </row>
    <row r="590" spans="1:14" x14ac:dyDescent="0.25">
      <c r="A590" s="21">
        <v>46041.490150462967</v>
      </c>
      <c r="B590" s="22">
        <v>46041.490150462967</v>
      </c>
      <c r="C590" s="20" t="s">
        <v>771</v>
      </c>
      <c r="D590" s="20" t="s">
        <v>772</v>
      </c>
      <c r="E590" s="207" t="s">
        <v>774</v>
      </c>
      <c r="F590" s="207" t="s">
        <v>24818</v>
      </c>
      <c r="G590" s="20" t="s">
        <v>183</v>
      </c>
      <c r="H590" s="23">
        <v>0</v>
      </c>
      <c r="I590" s="21">
        <v>46023</v>
      </c>
      <c r="J590" s="21">
        <v>46041</v>
      </c>
      <c r="K590" s="20" t="s">
        <v>5114</v>
      </c>
      <c r="L590" s="20" t="s">
        <v>5107</v>
      </c>
      <c r="M590" s="20"/>
      <c r="N590" s="21">
        <v>46099.860001689813</v>
      </c>
    </row>
    <row r="591" spans="1:14" x14ac:dyDescent="0.25">
      <c r="A591" s="21">
        <v>46041.490150462967</v>
      </c>
      <c r="B591" s="22">
        <v>46041.490150462967</v>
      </c>
      <c r="C591" s="20" t="s">
        <v>181</v>
      </c>
      <c r="D591" s="20" t="s">
        <v>182</v>
      </c>
      <c r="E591" s="207" t="s">
        <v>185</v>
      </c>
      <c r="F591" s="207" t="s">
        <v>24819</v>
      </c>
      <c r="G591" s="20" t="s">
        <v>183</v>
      </c>
      <c r="H591" s="23">
        <v>3163109.63</v>
      </c>
      <c r="I591" s="21">
        <v>46023</v>
      </c>
      <c r="J591" s="21">
        <v>46041</v>
      </c>
      <c r="K591" s="20" t="s">
        <v>5118</v>
      </c>
      <c r="L591" s="20" t="s">
        <v>5107</v>
      </c>
      <c r="M591" s="20"/>
      <c r="N591" s="21">
        <v>46099.860001689813</v>
      </c>
    </row>
    <row r="592" spans="1:14" x14ac:dyDescent="0.25">
      <c r="A592" s="21">
        <v>46041.490150462967</v>
      </c>
      <c r="B592" s="22">
        <v>46041.490150462967</v>
      </c>
      <c r="C592" s="20" t="s">
        <v>1190</v>
      </c>
      <c r="D592" s="20" t="s">
        <v>1191</v>
      </c>
      <c r="E592" s="207" t="s">
        <v>1193</v>
      </c>
      <c r="F592" s="207" t="s">
        <v>24820</v>
      </c>
      <c r="G592" s="20" t="s">
        <v>183</v>
      </c>
      <c r="H592" s="23">
        <v>0.78</v>
      </c>
      <c r="I592" s="21">
        <v>46023</v>
      </c>
      <c r="J592" s="21">
        <v>46041</v>
      </c>
      <c r="K592" s="20" t="s">
        <v>20338</v>
      </c>
      <c r="L592" s="20" t="s">
        <v>5107</v>
      </c>
      <c r="M592" s="20"/>
      <c r="N592" s="21">
        <v>46099.860001689813</v>
      </c>
    </row>
    <row r="593" spans="1:14" x14ac:dyDescent="0.25">
      <c r="A593" s="21">
        <v>46041.490150462967</v>
      </c>
      <c r="B593" s="22">
        <v>46041.490150462967</v>
      </c>
      <c r="C593" s="20" t="s">
        <v>1226</v>
      </c>
      <c r="D593" s="20" t="s">
        <v>1227</v>
      </c>
      <c r="E593" s="207" t="s">
        <v>1229</v>
      </c>
      <c r="F593" s="207" t="s">
        <v>24821</v>
      </c>
      <c r="G593" s="20" t="s">
        <v>183</v>
      </c>
      <c r="H593" s="23">
        <v>4735.05</v>
      </c>
      <c r="I593" s="21">
        <v>46023</v>
      </c>
      <c r="J593" s="21">
        <v>46041</v>
      </c>
      <c r="K593" s="20" t="s">
        <v>20338</v>
      </c>
      <c r="L593" s="20" t="s">
        <v>5107</v>
      </c>
      <c r="M593" s="20"/>
      <c r="N593" s="21">
        <v>46099.860001689813</v>
      </c>
    </row>
    <row r="594" spans="1:14" x14ac:dyDescent="0.25">
      <c r="A594" s="21">
        <v>46041.490150462967</v>
      </c>
      <c r="B594" s="22">
        <v>46041.490150462967</v>
      </c>
      <c r="C594" s="20" t="s">
        <v>717</v>
      </c>
      <c r="D594" s="20" t="s">
        <v>718</v>
      </c>
      <c r="E594" s="207" t="s">
        <v>720</v>
      </c>
      <c r="F594" s="207" t="s">
        <v>24822</v>
      </c>
      <c r="G594" s="20" t="s">
        <v>183</v>
      </c>
      <c r="H594" s="23">
        <v>1028.32</v>
      </c>
      <c r="I594" s="21">
        <v>46023</v>
      </c>
      <c r="J594" s="21">
        <v>46041</v>
      </c>
      <c r="K594" s="20" t="s">
        <v>20338</v>
      </c>
      <c r="L594" s="20" t="s">
        <v>5107</v>
      </c>
      <c r="M594" s="20"/>
      <c r="N594" s="21">
        <v>46099.860001689813</v>
      </c>
    </row>
    <row r="595" spans="1:14" x14ac:dyDescent="0.25">
      <c r="A595" s="21">
        <v>46041.490150462967</v>
      </c>
      <c r="B595" s="22">
        <v>46041.490150462967</v>
      </c>
      <c r="C595" s="20" t="s">
        <v>882</v>
      </c>
      <c r="D595" s="20" t="s">
        <v>883</v>
      </c>
      <c r="E595" s="207" t="s">
        <v>885</v>
      </c>
      <c r="F595" s="207" t="s">
        <v>24823</v>
      </c>
      <c r="G595" s="20" t="s">
        <v>183</v>
      </c>
      <c r="H595" s="23">
        <v>8509.5499999999993</v>
      </c>
      <c r="I595" s="21">
        <v>46023</v>
      </c>
      <c r="J595" s="21">
        <v>46041</v>
      </c>
      <c r="K595" s="20" t="s">
        <v>5123</v>
      </c>
      <c r="L595" s="20" t="s">
        <v>5107</v>
      </c>
      <c r="M595" s="20"/>
      <c r="N595" s="21">
        <v>46099.860001689813</v>
      </c>
    </row>
    <row r="596" spans="1:14" x14ac:dyDescent="0.25">
      <c r="A596" s="21">
        <v>46041.490150462967</v>
      </c>
      <c r="B596" s="22">
        <v>46041.490150462967</v>
      </c>
      <c r="C596" s="20" t="s">
        <v>193</v>
      </c>
      <c r="D596" s="20" t="s">
        <v>194</v>
      </c>
      <c r="E596" s="207" t="s">
        <v>196</v>
      </c>
      <c r="F596" s="207" t="s">
        <v>24824</v>
      </c>
      <c r="G596" s="20" t="s">
        <v>183</v>
      </c>
      <c r="H596" s="23">
        <v>6775.71</v>
      </c>
      <c r="I596" s="21">
        <v>46023</v>
      </c>
      <c r="J596" s="21">
        <v>46041</v>
      </c>
      <c r="K596" s="20" t="s">
        <v>20338</v>
      </c>
      <c r="L596" s="20" t="s">
        <v>5107</v>
      </c>
      <c r="M596" s="20"/>
      <c r="N596" s="21">
        <v>46099.860001689813</v>
      </c>
    </row>
    <row r="597" spans="1:14" x14ac:dyDescent="0.25">
      <c r="A597" s="21">
        <v>46041.490150462967</v>
      </c>
      <c r="B597" s="22">
        <v>46041.490150462967</v>
      </c>
      <c r="C597" s="20" t="s">
        <v>939</v>
      </c>
      <c r="D597" s="20" t="s">
        <v>940</v>
      </c>
      <c r="E597" s="207" t="s">
        <v>942</v>
      </c>
      <c r="F597" s="207" t="s">
        <v>24825</v>
      </c>
      <c r="G597" s="20" t="s">
        <v>183</v>
      </c>
      <c r="H597" s="23">
        <v>5541.7</v>
      </c>
      <c r="I597" s="21">
        <v>46023</v>
      </c>
      <c r="J597" s="21">
        <v>46041</v>
      </c>
      <c r="K597" s="20" t="s">
        <v>5123</v>
      </c>
      <c r="L597" s="20" t="s">
        <v>5107</v>
      </c>
      <c r="M597" s="20"/>
      <c r="N597" s="21">
        <v>46099.860001689813</v>
      </c>
    </row>
    <row r="598" spans="1:14" x14ac:dyDescent="0.25">
      <c r="A598" s="21">
        <v>46041.490150462967</v>
      </c>
      <c r="B598" s="22">
        <v>46041.490150462967</v>
      </c>
      <c r="C598" s="20" t="s">
        <v>253</v>
      </c>
      <c r="D598" s="20" t="s">
        <v>254</v>
      </c>
      <c r="E598" s="207" t="s">
        <v>256</v>
      </c>
      <c r="F598" s="207" t="s">
        <v>24826</v>
      </c>
      <c r="G598" s="20" t="s">
        <v>183</v>
      </c>
      <c r="H598" s="23">
        <v>344571.85</v>
      </c>
      <c r="I598" s="21">
        <v>46023</v>
      </c>
      <c r="J598" s="21">
        <v>46041</v>
      </c>
      <c r="K598" s="20" t="s">
        <v>20338</v>
      </c>
      <c r="L598" s="20" t="s">
        <v>5107</v>
      </c>
      <c r="M598" s="20"/>
      <c r="N598" s="21">
        <v>46099.860001689813</v>
      </c>
    </row>
    <row r="599" spans="1:14" x14ac:dyDescent="0.25">
      <c r="A599" s="21">
        <v>46041.490150462967</v>
      </c>
      <c r="B599" s="22">
        <v>46041.490150462967</v>
      </c>
      <c r="C599" s="20" t="s">
        <v>521</v>
      </c>
      <c r="D599" s="20" t="s">
        <v>522</v>
      </c>
      <c r="E599" s="207" t="s">
        <v>524</v>
      </c>
      <c r="F599" s="207" t="s">
        <v>24827</v>
      </c>
      <c r="G599" s="20" t="s">
        <v>183</v>
      </c>
      <c r="H599" s="23">
        <v>10947.72</v>
      </c>
      <c r="I599" s="21">
        <v>46023</v>
      </c>
      <c r="J599" s="21">
        <v>46041</v>
      </c>
      <c r="K599" s="20" t="s">
        <v>20338</v>
      </c>
      <c r="L599" s="20" t="s">
        <v>5107</v>
      </c>
      <c r="M599" s="20"/>
      <c r="N599" s="21">
        <v>46099.860001689813</v>
      </c>
    </row>
    <row r="600" spans="1:14" x14ac:dyDescent="0.25">
      <c r="A600" s="21">
        <v>46041.490150462967</v>
      </c>
      <c r="B600" s="22">
        <v>46041.490150462967</v>
      </c>
      <c r="C600" s="20" t="s">
        <v>14847</v>
      </c>
      <c r="D600" s="20" t="s">
        <v>460</v>
      </c>
      <c r="E600" s="207" t="s">
        <v>462</v>
      </c>
      <c r="F600" s="207" t="s">
        <v>24828</v>
      </c>
      <c r="G600" s="20" t="s">
        <v>183</v>
      </c>
      <c r="H600" s="23">
        <v>141.07</v>
      </c>
      <c r="I600" s="21">
        <v>46023</v>
      </c>
      <c r="J600" s="21">
        <v>46041</v>
      </c>
      <c r="K600" s="20" t="s">
        <v>5129</v>
      </c>
      <c r="L600" s="20" t="s">
        <v>5107</v>
      </c>
      <c r="M600" s="20"/>
      <c r="N600" s="21">
        <v>46099.860001689813</v>
      </c>
    </row>
    <row r="601" spans="1:14" x14ac:dyDescent="0.25">
      <c r="A601" s="21">
        <v>46041.490150462967</v>
      </c>
      <c r="B601" s="22">
        <v>46041.490150462967</v>
      </c>
      <c r="C601" s="20" t="s">
        <v>7063</v>
      </c>
      <c r="D601" s="20" t="s">
        <v>436</v>
      </c>
      <c r="E601" s="207" t="s">
        <v>438</v>
      </c>
      <c r="F601" s="207" t="s">
        <v>24829</v>
      </c>
      <c r="G601" s="20" t="s">
        <v>183</v>
      </c>
      <c r="H601" s="23">
        <v>0</v>
      </c>
      <c r="I601" s="21">
        <v>46023</v>
      </c>
      <c r="J601" s="21">
        <v>46041</v>
      </c>
      <c r="K601" s="20" t="s">
        <v>20338</v>
      </c>
      <c r="L601" s="20" t="s">
        <v>5107</v>
      </c>
      <c r="M601" s="20"/>
      <c r="N601" s="21">
        <v>46099.860001689813</v>
      </c>
    </row>
    <row r="602" spans="1:14" x14ac:dyDescent="0.25">
      <c r="A602" s="21">
        <v>46041.490150462967</v>
      </c>
      <c r="B602" s="22">
        <v>46041.490150462967</v>
      </c>
      <c r="C602" s="20" t="s">
        <v>422</v>
      </c>
      <c r="D602" s="20" t="s">
        <v>423</v>
      </c>
      <c r="E602" s="207" t="s">
        <v>425</v>
      </c>
      <c r="F602" s="207" t="s">
        <v>24830</v>
      </c>
      <c r="G602" s="20" t="s">
        <v>183</v>
      </c>
      <c r="H602" s="23">
        <v>25202.21</v>
      </c>
      <c r="I602" s="21">
        <v>46023</v>
      </c>
      <c r="J602" s="21">
        <v>46041</v>
      </c>
      <c r="K602" s="20" t="s">
        <v>20338</v>
      </c>
      <c r="L602" s="20" t="s">
        <v>5107</v>
      </c>
      <c r="M602" s="20"/>
      <c r="N602" s="21">
        <v>46099.860001689813</v>
      </c>
    </row>
    <row r="603" spans="1:14" x14ac:dyDescent="0.25">
      <c r="A603" s="21">
        <v>46041.490150462967</v>
      </c>
      <c r="B603" s="22">
        <v>46041.490150462967</v>
      </c>
      <c r="C603" s="20" t="s">
        <v>23974</v>
      </c>
      <c r="D603" s="20" t="s">
        <v>1299</v>
      </c>
      <c r="E603" s="207" t="s">
        <v>1301</v>
      </c>
      <c r="F603" s="207" t="s">
        <v>24831</v>
      </c>
      <c r="G603" s="20" t="s">
        <v>183</v>
      </c>
      <c r="H603" s="23">
        <v>675.34</v>
      </c>
      <c r="I603" s="21">
        <v>46023</v>
      </c>
      <c r="J603" s="21">
        <v>46041</v>
      </c>
      <c r="K603" s="20" t="s">
        <v>20338</v>
      </c>
      <c r="L603" s="20" t="s">
        <v>5107</v>
      </c>
      <c r="M603" s="20"/>
      <c r="N603" s="21">
        <v>46099.860001689813</v>
      </c>
    </row>
    <row r="604" spans="1:14" x14ac:dyDescent="0.25">
      <c r="A604" s="21">
        <v>46041.490150462967</v>
      </c>
      <c r="B604" s="22">
        <v>46041.490150462967</v>
      </c>
      <c r="C604" s="20" t="s">
        <v>331</v>
      </c>
      <c r="D604" s="20" t="s">
        <v>332</v>
      </c>
      <c r="E604" s="207" t="s">
        <v>334</v>
      </c>
      <c r="F604" s="207" t="s">
        <v>24832</v>
      </c>
      <c r="G604" s="20" t="s">
        <v>183</v>
      </c>
      <c r="H604" s="23">
        <v>10877.99</v>
      </c>
      <c r="I604" s="21">
        <v>46023</v>
      </c>
      <c r="J604" s="21">
        <v>46041</v>
      </c>
      <c r="K604" s="20" t="s">
        <v>20338</v>
      </c>
      <c r="L604" s="20" t="s">
        <v>5107</v>
      </c>
      <c r="M604" s="20"/>
      <c r="N604" s="21">
        <v>46099.860001689813</v>
      </c>
    </row>
    <row r="605" spans="1:14" x14ac:dyDescent="0.25">
      <c r="A605" s="21">
        <v>46041.452326388884</v>
      </c>
      <c r="B605" s="22">
        <v>46041.452326388884</v>
      </c>
      <c r="C605" s="20" t="s">
        <v>11407</v>
      </c>
      <c r="D605" s="20" t="s">
        <v>11408</v>
      </c>
      <c r="E605" s="207" t="s">
        <v>11409</v>
      </c>
      <c r="F605" s="207" t="s">
        <v>24833</v>
      </c>
      <c r="G605" s="20" t="s">
        <v>119</v>
      </c>
      <c r="H605" s="23">
        <v>0</v>
      </c>
      <c r="I605" s="21">
        <v>46023</v>
      </c>
      <c r="J605" s="21">
        <v>46041</v>
      </c>
      <c r="K605" s="20" t="s">
        <v>5097</v>
      </c>
      <c r="L605" s="20" t="s">
        <v>5098</v>
      </c>
      <c r="M605" s="20"/>
      <c r="N605" s="21">
        <v>46099.860001689813</v>
      </c>
    </row>
    <row r="606" spans="1:14" x14ac:dyDescent="0.25">
      <c r="A606" s="21">
        <v>46041.393043981487</v>
      </c>
      <c r="B606" s="22">
        <v>46041.393043981487</v>
      </c>
      <c r="C606" s="20" t="s">
        <v>5108</v>
      </c>
      <c r="D606" s="20" t="s">
        <v>5109</v>
      </c>
      <c r="E606" s="207" t="s">
        <v>5110</v>
      </c>
      <c r="F606" s="207" t="s">
        <v>24834</v>
      </c>
      <c r="G606" s="20" t="s">
        <v>5105</v>
      </c>
      <c r="H606" s="23">
        <v>55176.84</v>
      </c>
      <c r="I606" s="21">
        <v>46023</v>
      </c>
      <c r="J606" s="21">
        <v>46041</v>
      </c>
      <c r="K606" s="20" t="s">
        <v>5106</v>
      </c>
      <c r="L606" s="20" t="s">
        <v>5107</v>
      </c>
      <c r="M606" s="20"/>
      <c r="N606" s="21">
        <v>46099.860001689813</v>
      </c>
    </row>
    <row r="607" spans="1:14" x14ac:dyDescent="0.25">
      <c r="A607" s="21">
        <v>46041.393043981487</v>
      </c>
      <c r="B607" s="22">
        <v>46041.393043981487</v>
      </c>
      <c r="C607" s="20" t="s">
        <v>5101</v>
      </c>
      <c r="D607" s="20" t="s">
        <v>5102</v>
      </c>
      <c r="E607" s="207" t="s">
        <v>5103</v>
      </c>
      <c r="F607" s="207" t="s">
        <v>24835</v>
      </c>
      <c r="G607" s="20" t="s">
        <v>5105</v>
      </c>
      <c r="H607" s="23">
        <v>52096.22</v>
      </c>
      <c r="I607" s="21">
        <v>46023</v>
      </c>
      <c r="J607" s="21">
        <v>46041</v>
      </c>
      <c r="K607" s="20" t="s">
        <v>5106</v>
      </c>
      <c r="L607" s="20" t="s">
        <v>5107</v>
      </c>
      <c r="M607" s="20"/>
      <c r="N607" s="21">
        <v>46099.860001689813</v>
      </c>
    </row>
    <row r="608" spans="1:14" x14ac:dyDescent="0.25">
      <c r="A608" s="21">
        <v>46041.235393518524</v>
      </c>
      <c r="B608" s="22">
        <v>46041.235393518524</v>
      </c>
      <c r="C608" s="20" t="s">
        <v>7746</v>
      </c>
      <c r="D608" s="20" t="s">
        <v>133</v>
      </c>
      <c r="E608" s="207" t="s">
        <v>136</v>
      </c>
      <c r="F608" s="207" t="s">
        <v>24836</v>
      </c>
      <c r="G608" s="20" t="s">
        <v>134</v>
      </c>
      <c r="H608" s="23">
        <v>5020.93</v>
      </c>
      <c r="I608" s="21">
        <v>46023</v>
      </c>
      <c r="J608" s="21">
        <v>46041</v>
      </c>
      <c r="K608" s="20" t="s">
        <v>5097</v>
      </c>
      <c r="L608" s="20" t="s">
        <v>5098</v>
      </c>
      <c r="M608" s="20"/>
      <c r="N608" s="21">
        <v>46099.860001689813</v>
      </c>
    </row>
    <row r="609" spans="1:14" x14ac:dyDescent="0.25">
      <c r="A609" s="21">
        <v>46040.964074074072</v>
      </c>
      <c r="B609" s="22">
        <v>46040.964074074072</v>
      </c>
      <c r="C609" s="20" t="s">
        <v>11407</v>
      </c>
      <c r="D609" s="20" t="s">
        <v>11408</v>
      </c>
      <c r="E609" s="207" t="s">
        <v>11409</v>
      </c>
      <c r="F609" s="207" t="s">
        <v>24837</v>
      </c>
      <c r="G609" s="20" t="s">
        <v>119</v>
      </c>
      <c r="H609" s="23">
        <v>0</v>
      </c>
      <c r="I609" s="21">
        <v>46023</v>
      </c>
      <c r="J609" s="21">
        <v>46034</v>
      </c>
      <c r="K609" s="20" t="s">
        <v>5097</v>
      </c>
      <c r="L609" s="20" t="s">
        <v>5098</v>
      </c>
      <c r="M609" s="20"/>
      <c r="N609" s="21">
        <v>46099.860001689813</v>
      </c>
    </row>
    <row r="610" spans="1:14" x14ac:dyDescent="0.25">
      <c r="A610" s="21">
        <v>46040.454641203702</v>
      </c>
      <c r="B610" s="22">
        <v>46040.454641203702</v>
      </c>
      <c r="C610" s="20" t="s">
        <v>771</v>
      </c>
      <c r="D610" s="20" t="s">
        <v>772</v>
      </c>
      <c r="E610" s="207" t="s">
        <v>774</v>
      </c>
      <c r="F610" s="207" t="s">
        <v>24838</v>
      </c>
      <c r="G610" s="20" t="s">
        <v>183</v>
      </c>
      <c r="H610" s="23">
        <v>0</v>
      </c>
      <c r="I610" s="21">
        <v>46023</v>
      </c>
      <c r="J610" s="21">
        <v>46034</v>
      </c>
      <c r="K610" s="20" t="s">
        <v>5114</v>
      </c>
      <c r="L610" s="20" t="s">
        <v>5107</v>
      </c>
      <c r="M610" s="20"/>
      <c r="N610" s="21">
        <v>46099.860001689813</v>
      </c>
    </row>
    <row r="611" spans="1:14" x14ac:dyDescent="0.25">
      <c r="A611" s="21">
        <v>46040.454641203702</v>
      </c>
      <c r="B611" s="22">
        <v>46040.454641203702</v>
      </c>
      <c r="C611" s="20" t="s">
        <v>181</v>
      </c>
      <c r="D611" s="20" t="s">
        <v>182</v>
      </c>
      <c r="E611" s="207" t="s">
        <v>185</v>
      </c>
      <c r="F611" s="207" t="s">
        <v>24839</v>
      </c>
      <c r="G611" s="20" t="s">
        <v>183</v>
      </c>
      <c r="H611" s="23">
        <v>3163109.63</v>
      </c>
      <c r="I611" s="21">
        <v>46023</v>
      </c>
      <c r="J611" s="21">
        <v>46034</v>
      </c>
      <c r="K611" s="20" t="s">
        <v>5118</v>
      </c>
      <c r="L611" s="20" t="s">
        <v>5107</v>
      </c>
      <c r="M611" s="20"/>
      <c r="N611" s="21">
        <v>46099.860001689813</v>
      </c>
    </row>
    <row r="612" spans="1:14" x14ac:dyDescent="0.25">
      <c r="A612" s="21">
        <v>46040.454641203702</v>
      </c>
      <c r="B612" s="22">
        <v>46040.454641203702</v>
      </c>
      <c r="C612" s="20" t="s">
        <v>1190</v>
      </c>
      <c r="D612" s="20" t="s">
        <v>1191</v>
      </c>
      <c r="E612" s="207" t="s">
        <v>1193</v>
      </c>
      <c r="F612" s="207" t="s">
        <v>24840</v>
      </c>
      <c r="G612" s="20" t="s">
        <v>183</v>
      </c>
      <c r="H612" s="23">
        <v>0.78</v>
      </c>
      <c r="I612" s="21">
        <v>46023</v>
      </c>
      <c r="J612" s="21">
        <v>46034</v>
      </c>
      <c r="K612" s="20" t="s">
        <v>20338</v>
      </c>
      <c r="L612" s="20" t="s">
        <v>5107</v>
      </c>
      <c r="M612" s="20"/>
      <c r="N612" s="21">
        <v>46099.860001689813</v>
      </c>
    </row>
    <row r="613" spans="1:14" x14ac:dyDescent="0.25">
      <c r="A613" s="21">
        <v>46040.454641203702</v>
      </c>
      <c r="B613" s="22">
        <v>46040.454641203702</v>
      </c>
      <c r="C613" s="20" t="s">
        <v>1226</v>
      </c>
      <c r="D613" s="20" t="s">
        <v>1227</v>
      </c>
      <c r="E613" s="207" t="s">
        <v>1229</v>
      </c>
      <c r="F613" s="207" t="s">
        <v>24841</v>
      </c>
      <c r="G613" s="20" t="s">
        <v>183</v>
      </c>
      <c r="H613" s="23">
        <v>4735.05</v>
      </c>
      <c r="I613" s="21">
        <v>46023</v>
      </c>
      <c r="J613" s="21">
        <v>46034</v>
      </c>
      <c r="K613" s="20" t="s">
        <v>20338</v>
      </c>
      <c r="L613" s="20" t="s">
        <v>5107</v>
      </c>
      <c r="M613" s="20"/>
      <c r="N613" s="21">
        <v>46099.860001689813</v>
      </c>
    </row>
    <row r="614" spans="1:14" x14ac:dyDescent="0.25">
      <c r="A614" s="21">
        <v>46040.454641203702</v>
      </c>
      <c r="B614" s="22">
        <v>46040.454641203702</v>
      </c>
      <c r="C614" s="20" t="s">
        <v>717</v>
      </c>
      <c r="D614" s="20" t="s">
        <v>718</v>
      </c>
      <c r="E614" s="207" t="s">
        <v>720</v>
      </c>
      <c r="F614" s="207" t="s">
        <v>24842</v>
      </c>
      <c r="G614" s="20" t="s">
        <v>183</v>
      </c>
      <c r="H614" s="23">
        <v>1028.32</v>
      </c>
      <c r="I614" s="21">
        <v>46023</v>
      </c>
      <c r="J614" s="21">
        <v>46034</v>
      </c>
      <c r="K614" s="20" t="s">
        <v>20338</v>
      </c>
      <c r="L614" s="20" t="s">
        <v>5107</v>
      </c>
      <c r="M614" s="20"/>
      <c r="N614" s="21">
        <v>46099.860001689813</v>
      </c>
    </row>
    <row r="615" spans="1:14" x14ac:dyDescent="0.25">
      <c r="A615" s="21">
        <v>46040.454641203702</v>
      </c>
      <c r="B615" s="22">
        <v>46040.454641203702</v>
      </c>
      <c r="C615" s="20" t="s">
        <v>882</v>
      </c>
      <c r="D615" s="20" t="s">
        <v>883</v>
      </c>
      <c r="E615" s="207" t="s">
        <v>885</v>
      </c>
      <c r="F615" s="207" t="s">
        <v>24843</v>
      </c>
      <c r="G615" s="20" t="s">
        <v>183</v>
      </c>
      <c r="H615" s="23">
        <v>8509.5499999999993</v>
      </c>
      <c r="I615" s="21">
        <v>46023</v>
      </c>
      <c r="J615" s="21">
        <v>46034</v>
      </c>
      <c r="K615" s="20" t="s">
        <v>5123</v>
      </c>
      <c r="L615" s="20" t="s">
        <v>5107</v>
      </c>
      <c r="M615" s="20"/>
      <c r="N615" s="21">
        <v>46099.860001689813</v>
      </c>
    </row>
    <row r="616" spans="1:14" x14ac:dyDescent="0.25">
      <c r="A616" s="21">
        <v>46040.454641203702</v>
      </c>
      <c r="B616" s="22">
        <v>46040.454641203702</v>
      </c>
      <c r="C616" s="20" t="s">
        <v>193</v>
      </c>
      <c r="D616" s="20" t="s">
        <v>194</v>
      </c>
      <c r="E616" s="207" t="s">
        <v>196</v>
      </c>
      <c r="F616" s="207" t="s">
        <v>24844</v>
      </c>
      <c r="G616" s="20" t="s">
        <v>183</v>
      </c>
      <c r="H616" s="23">
        <v>6775.71</v>
      </c>
      <c r="I616" s="21">
        <v>46023</v>
      </c>
      <c r="J616" s="21">
        <v>46034</v>
      </c>
      <c r="K616" s="20" t="s">
        <v>20338</v>
      </c>
      <c r="L616" s="20" t="s">
        <v>5107</v>
      </c>
      <c r="M616" s="20"/>
      <c r="N616" s="21">
        <v>46099.860001689813</v>
      </c>
    </row>
    <row r="617" spans="1:14" x14ac:dyDescent="0.25">
      <c r="A617" s="21">
        <v>46040.454641203702</v>
      </c>
      <c r="B617" s="22">
        <v>46040.454641203702</v>
      </c>
      <c r="C617" s="20" t="s">
        <v>939</v>
      </c>
      <c r="D617" s="20" t="s">
        <v>940</v>
      </c>
      <c r="E617" s="207" t="s">
        <v>942</v>
      </c>
      <c r="F617" s="207" t="s">
        <v>24845</v>
      </c>
      <c r="G617" s="20" t="s">
        <v>183</v>
      </c>
      <c r="H617" s="23">
        <v>5541.7</v>
      </c>
      <c r="I617" s="21">
        <v>46023</v>
      </c>
      <c r="J617" s="21">
        <v>46034</v>
      </c>
      <c r="K617" s="20" t="s">
        <v>5123</v>
      </c>
      <c r="L617" s="20" t="s">
        <v>5107</v>
      </c>
      <c r="M617" s="20"/>
      <c r="N617" s="21">
        <v>46099.860001689813</v>
      </c>
    </row>
    <row r="618" spans="1:14" x14ac:dyDescent="0.25">
      <c r="A618" s="21">
        <v>46040.454641203702</v>
      </c>
      <c r="B618" s="22">
        <v>46040.454641203702</v>
      </c>
      <c r="C618" s="20" t="s">
        <v>253</v>
      </c>
      <c r="D618" s="20" t="s">
        <v>254</v>
      </c>
      <c r="E618" s="207" t="s">
        <v>256</v>
      </c>
      <c r="F618" s="207" t="s">
        <v>24846</v>
      </c>
      <c r="G618" s="20" t="s">
        <v>183</v>
      </c>
      <c r="H618" s="23">
        <v>344571.85</v>
      </c>
      <c r="I618" s="21">
        <v>46023</v>
      </c>
      <c r="J618" s="21">
        <v>46034</v>
      </c>
      <c r="K618" s="20" t="s">
        <v>20338</v>
      </c>
      <c r="L618" s="20" t="s">
        <v>5107</v>
      </c>
      <c r="M618" s="20"/>
      <c r="N618" s="21">
        <v>46099.860001689813</v>
      </c>
    </row>
    <row r="619" spans="1:14" x14ac:dyDescent="0.25">
      <c r="A619" s="21">
        <v>46040.454641203702</v>
      </c>
      <c r="B619" s="22">
        <v>46040.454641203702</v>
      </c>
      <c r="C619" s="20" t="s">
        <v>521</v>
      </c>
      <c r="D619" s="20" t="s">
        <v>522</v>
      </c>
      <c r="E619" s="207" t="s">
        <v>524</v>
      </c>
      <c r="F619" s="207" t="s">
        <v>24847</v>
      </c>
      <c r="G619" s="20" t="s">
        <v>183</v>
      </c>
      <c r="H619" s="23">
        <v>10947.72</v>
      </c>
      <c r="I619" s="21">
        <v>46023</v>
      </c>
      <c r="J619" s="21">
        <v>46034</v>
      </c>
      <c r="K619" s="20" t="s">
        <v>20338</v>
      </c>
      <c r="L619" s="20" t="s">
        <v>5107</v>
      </c>
      <c r="M619" s="20"/>
      <c r="N619" s="21">
        <v>46099.860001689813</v>
      </c>
    </row>
    <row r="620" spans="1:14" x14ac:dyDescent="0.25">
      <c r="A620" s="21">
        <v>46040.454641203702</v>
      </c>
      <c r="B620" s="22">
        <v>46040.454641203702</v>
      </c>
      <c r="C620" s="20" t="s">
        <v>14847</v>
      </c>
      <c r="D620" s="20" t="s">
        <v>460</v>
      </c>
      <c r="E620" s="207" t="s">
        <v>462</v>
      </c>
      <c r="F620" s="207" t="s">
        <v>24848</v>
      </c>
      <c r="G620" s="20" t="s">
        <v>183</v>
      </c>
      <c r="H620" s="23">
        <v>141.07</v>
      </c>
      <c r="I620" s="21">
        <v>46023</v>
      </c>
      <c r="J620" s="21">
        <v>46034</v>
      </c>
      <c r="K620" s="20" t="s">
        <v>5129</v>
      </c>
      <c r="L620" s="20" t="s">
        <v>5107</v>
      </c>
      <c r="M620" s="20"/>
      <c r="N620" s="21">
        <v>46099.860001689813</v>
      </c>
    </row>
    <row r="621" spans="1:14" x14ac:dyDescent="0.25">
      <c r="A621" s="21">
        <v>46040.454641203702</v>
      </c>
      <c r="B621" s="22">
        <v>46040.454641203702</v>
      </c>
      <c r="C621" s="20" t="s">
        <v>7063</v>
      </c>
      <c r="D621" s="20" t="s">
        <v>436</v>
      </c>
      <c r="E621" s="207" t="s">
        <v>438</v>
      </c>
      <c r="F621" s="207" t="s">
        <v>24849</v>
      </c>
      <c r="G621" s="20" t="s">
        <v>183</v>
      </c>
      <c r="H621" s="23">
        <v>0</v>
      </c>
      <c r="I621" s="21">
        <v>46023</v>
      </c>
      <c r="J621" s="21">
        <v>46034</v>
      </c>
      <c r="K621" s="20" t="s">
        <v>20338</v>
      </c>
      <c r="L621" s="20" t="s">
        <v>5107</v>
      </c>
      <c r="M621" s="20"/>
      <c r="N621" s="21">
        <v>46099.860001689813</v>
      </c>
    </row>
    <row r="622" spans="1:14" x14ac:dyDescent="0.25">
      <c r="A622" s="21">
        <v>46040.454641203702</v>
      </c>
      <c r="B622" s="22">
        <v>46040.454641203702</v>
      </c>
      <c r="C622" s="20" t="s">
        <v>422</v>
      </c>
      <c r="D622" s="20" t="s">
        <v>423</v>
      </c>
      <c r="E622" s="207" t="s">
        <v>425</v>
      </c>
      <c r="F622" s="207" t="s">
        <v>24850</v>
      </c>
      <c r="G622" s="20" t="s">
        <v>183</v>
      </c>
      <c r="H622" s="23">
        <v>25202.21</v>
      </c>
      <c r="I622" s="21">
        <v>46023</v>
      </c>
      <c r="J622" s="21">
        <v>46034</v>
      </c>
      <c r="K622" s="20" t="s">
        <v>20338</v>
      </c>
      <c r="L622" s="20" t="s">
        <v>5107</v>
      </c>
      <c r="M622" s="20"/>
      <c r="N622" s="21">
        <v>46099.860001689813</v>
      </c>
    </row>
    <row r="623" spans="1:14" x14ac:dyDescent="0.25">
      <c r="A623" s="21">
        <v>46040.454641203702</v>
      </c>
      <c r="B623" s="22">
        <v>46040.454641203702</v>
      </c>
      <c r="C623" s="20" t="s">
        <v>23974</v>
      </c>
      <c r="D623" s="20" t="s">
        <v>1299</v>
      </c>
      <c r="E623" s="207" t="s">
        <v>1301</v>
      </c>
      <c r="F623" s="207" t="s">
        <v>24851</v>
      </c>
      <c r="G623" s="20" t="s">
        <v>183</v>
      </c>
      <c r="H623" s="23">
        <v>675.34</v>
      </c>
      <c r="I623" s="21">
        <v>46023</v>
      </c>
      <c r="J623" s="21">
        <v>46034</v>
      </c>
      <c r="K623" s="20" t="s">
        <v>20338</v>
      </c>
      <c r="L623" s="20" t="s">
        <v>5107</v>
      </c>
      <c r="M623" s="20"/>
      <c r="N623" s="21">
        <v>46099.860001689813</v>
      </c>
    </row>
    <row r="624" spans="1:14" x14ac:dyDescent="0.25">
      <c r="A624" s="21">
        <v>46040.454641203702</v>
      </c>
      <c r="B624" s="22">
        <v>46040.454641203702</v>
      </c>
      <c r="C624" s="20" t="s">
        <v>331</v>
      </c>
      <c r="D624" s="20" t="s">
        <v>332</v>
      </c>
      <c r="E624" s="207" t="s">
        <v>334</v>
      </c>
      <c r="F624" s="207" t="s">
        <v>24852</v>
      </c>
      <c r="G624" s="20" t="s">
        <v>183</v>
      </c>
      <c r="H624" s="23">
        <v>10877.99</v>
      </c>
      <c r="I624" s="21">
        <v>46023</v>
      </c>
      <c r="J624" s="21">
        <v>46034</v>
      </c>
      <c r="K624" s="20" t="s">
        <v>20338</v>
      </c>
      <c r="L624" s="20" t="s">
        <v>5107</v>
      </c>
      <c r="M624" s="20"/>
      <c r="N624" s="21">
        <v>46099.860001689813</v>
      </c>
    </row>
    <row r="625" spans="1:14" x14ac:dyDescent="0.25">
      <c r="A625" s="21">
        <v>46040.070138888885</v>
      </c>
      <c r="B625" s="22">
        <v>46040.070138888885</v>
      </c>
      <c r="C625" s="20" t="s">
        <v>5108</v>
      </c>
      <c r="D625" s="20" t="s">
        <v>5109</v>
      </c>
      <c r="E625" s="207" t="s">
        <v>5110</v>
      </c>
      <c r="F625" s="207" t="s">
        <v>24853</v>
      </c>
      <c r="G625" s="20" t="s">
        <v>5105</v>
      </c>
      <c r="H625" s="23">
        <v>55176.84</v>
      </c>
      <c r="I625" s="21">
        <v>46023</v>
      </c>
      <c r="J625" s="21">
        <v>46034</v>
      </c>
      <c r="K625" s="20" t="s">
        <v>5106</v>
      </c>
      <c r="L625" s="20" t="s">
        <v>5107</v>
      </c>
      <c r="M625" s="20"/>
      <c r="N625" s="21">
        <v>46099.860001689813</v>
      </c>
    </row>
    <row r="626" spans="1:14" x14ac:dyDescent="0.25">
      <c r="A626" s="21">
        <v>46040.070138888885</v>
      </c>
      <c r="B626" s="22">
        <v>46040.070138888885</v>
      </c>
      <c r="C626" s="20" t="s">
        <v>5101</v>
      </c>
      <c r="D626" s="20" t="s">
        <v>5102</v>
      </c>
      <c r="E626" s="207" t="s">
        <v>5103</v>
      </c>
      <c r="F626" s="207" t="s">
        <v>24854</v>
      </c>
      <c r="G626" s="20" t="s">
        <v>5105</v>
      </c>
      <c r="H626" s="23">
        <v>52096.22</v>
      </c>
      <c r="I626" s="21">
        <v>46023</v>
      </c>
      <c r="J626" s="21">
        <v>46034</v>
      </c>
      <c r="K626" s="20" t="s">
        <v>5106</v>
      </c>
      <c r="L626" s="20" t="s">
        <v>5107</v>
      </c>
      <c r="M626" s="20"/>
      <c r="N626" s="21">
        <v>46099.860001689813</v>
      </c>
    </row>
    <row r="627" spans="1:14" x14ac:dyDescent="0.25">
      <c r="A627" s="21">
        <v>46039.76189814815</v>
      </c>
      <c r="B627" s="22">
        <v>46039.76189814815</v>
      </c>
      <c r="C627" s="20" t="s">
        <v>7746</v>
      </c>
      <c r="D627" s="20" t="s">
        <v>133</v>
      </c>
      <c r="E627" s="207" t="s">
        <v>136</v>
      </c>
      <c r="F627" s="207" t="s">
        <v>24855</v>
      </c>
      <c r="G627" s="20" t="s">
        <v>134</v>
      </c>
      <c r="H627" s="23">
        <v>5020.93</v>
      </c>
      <c r="I627" s="21">
        <v>46023</v>
      </c>
      <c r="J627" s="21">
        <v>46034</v>
      </c>
      <c r="K627" s="20" t="s">
        <v>5097</v>
      </c>
      <c r="L627" s="20" t="s">
        <v>5098</v>
      </c>
      <c r="M627" s="20"/>
      <c r="N627" s="21">
        <v>46099.860001689813</v>
      </c>
    </row>
    <row r="628" spans="1:14" x14ac:dyDescent="0.25">
      <c r="A628" s="21">
        <v>46039.50916666667</v>
      </c>
      <c r="B628" s="22">
        <v>46039.50916666667</v>
      </c>
      <c r="C628" s="20" t="s">
        <v>181</v>
      </c>
      <c r="D628" s="20" t="s">
        <v>182</v>
      </c>
      <c r="E628" s="207" t="s">
        <v>185</v>
      </c>
      <c r="F628" s="207" t="s">
        <v>24856</v>
      </c>
      <c r="G628" s="20" t="s">
        <v>183</v>
      </c>
      <c r="H628" s="23">
        <v>3163109.63</v>
      </c>
      <c r="I628" s="21">
        <v>46023</v>
      </c>
      <c r="J628" s="21">
        <v>46034</v>
      </c>
      <c r="K628" s="20" t="s">
        <v>5118</v>
      </c>
      <c r="L628" s="20" t="s">
        <v>5107</v>
      </c>
      <c r="M628" s="20"/>
      <c r="N628" s="21">
        <v>46099.860001689813</v>
      </c>
    </row>
    <row r="629" spans="1:14" x14ac:dyDescent="0.25">
      <c r="A629" s="21">
        <v>46039.50916666667</v>
      </c>
      <c r="B629" s="22">
        <v>46039.50916666667</v>
      </c>
      <c r="C629" s="20" t="s">
        <v>882</v>
      </c>
      <c r="D629" s="20" t="s">
        <v>883</v>
      </c>
      <c r="E629" s="207" t="s">
        <v>885</v>
      </c>
      <c r="F629" s="207" t="s">
        <v>24857</v>
      </c>
      <c r="G629" s="20" t="s">
        <v>183</v>
      </c>
      <c r="H629" s="23">
        <v>8509.5499999999993</v>
      </c>
      <c r="I629" s="21">
        <v>46023</v>
      </c>
      <c r="J629" s="21">
        <v>46034</v>
      </c>
      <c r="K629" s="20" t="s">
        <v>5123</v>
      </c>
      <c r="L629" s="20" t="s">
        <v>5107</v>
      </c>
      <c r="M629" s="20"/>
      <c r="N629" s="21">
        <v>46099.860001689813</v>
      </c>
    </row>
    <row r="630" spans="1:14" x14ac:dyDescent="0.25">
      <c r="A630" s="21">
        <v>46039.50916666667</v>
      </c>
      <c r="B630" s="22">
        <v>46039.50916666667</v>
      </c>
      <c r="C630" s="20" t="s">
        <v>193</v>
      </c>
      <c r="D630" s="20" t="s">
        <v>194</v>
      </c>
      <c r="E630" s="207" t="s">
        <v>196</v>
      </c>
      <c r="F630" s="207" t="s">
        <v>24858</v>
      </c>
      <c r="G630" s="20" t="s">
        <v>183</v>
      </c>
      <c r="H630" s="23">
        <v>6775.71</v>
      </c>
      <c r="I630" s="21">
        <v>46023</v>
      </c>
      <c r="J630" s="21">
        <v>46034</v>
      </c>
      <c r="K630" s="20" t="s">
        <v>20338</v>
      </c>
      <c r="L630" s="20" t="s">
        <v>5107</v>
      </c>
      <c r="M630" s="20"/>
      <c r="N630" s="21">
        <v>46099.860001689813</v>
      </c>
    </row>
    <row r="631" spans="1:14" x14ac:dyDescent="0.25">
      <c r="A631" s="21">
        <v>46039.50916666667</v>
      </c>
      <c r="B631" s="22">
        <v>46039.50916666667</v>
      </c>
      <c r="C631" s="20" t="s">
        <v>939</v>
      </c>
      <c r="D631" s="20" t="s">
        <v>940</v>
      </c>
      <c r="E631" s="207" t="s">
        <v>942</v>
      </c>
      <c r="F631" s="207" t="s">
        <v>24859</v>
      </c>
      <c r="G631" s="20" t="s">
        <v>183</v>
      </c>
      <c r="H631" s="23">
        <v>5541.7</v>
      </c>
      <c r="I631" s="21">
        <v>46023</v>
      </c>
      <c r="J631" s="21">
        <v>46034</v>
      </c>
      <c r="K631" s="20" t="s">
        <v>5123</v>
      </c>
      <c r="L631" s="20" t="s">
        <v>5107</v>
      </c>
      <c r="M631" s="20"/>
      <c r="N631" s="21">
        <v>46099.860001689813</v>
      </c>
    </row>
    <row r="632" spans="1:14" x14ac:dyDescent="0.25">
      <c r="A632" s="21">
        <v>46039.50916666667</v>
      </c>
      <c r="B632" s="22">
        <v>46039.50916666667</v>
      </c>
      <c r="C632" s="20" t="s">
        <v>253</v>
      </c>
      <c r="D632" s="20" t="s">
        <v>254</v>
      </c>
      <c r="E632" s="207" t="s">
        <v>256</v>
      </c>
      <c r="F632" s="207" t="s">
        <v>24860</v>
      </c>
      <c r="G632" s="20" t="s">
        <v>183</v>
      </c>
      <c r="H632" s="23">
        <v>344571.85</v>
      </c>
      <c r="I632" s="21">
        <v>46023</v>
      </c>
      <c r="J632" s="21">
        <v>46034</v>
      </c>
      <c r="K632" s="20" t="s">
        <v>20338</v>
      </c>
      <c r="L632" s="20" t="s">
        <v>5107</v>
      </c>
      <c r="M632" s="20"/>
      <c r="N632" s="21">
        <v>46099.860001689813</v>
      </c>
    </row>
    <row r="633" spans="1:14" x14ac:dyDescent="0.25">
      <c r="A633" s="21">
        <v>46039.50916666667</v>
      </c>
      <c r="B633" s="22">
        <v>46039.50916666667</v>
      </c>
      <c r="C633" s="20" t="s">
        <v>422</v>
      </c>
      <c r="D633" s="20" t="s">
        <v>423</v>
      </c>
      <c r="E633" s="207" t="s">
        <v>425</v>
      </c>
      <c r="F633" s="207" t="s">
        <v>24861</v>
      </c>
      <c r="G633" s="20" t="s">
        <v>183</v>
      </c>
      <c r="H633" s="23">
        <v>25202.21</v>
      </c>
      <c r="I633" s="21">
        <v>46023</v>
      </c>
      <c r="J633" s="21">
        <v>46034</v>
      </c>
      <c r="K633" s="20" t="s">
        <v>20338</v>
      </c>
      <c r="L633" s="20" t="s">
        <v>5107</v>
      </c>
      <c r="M633" s="20"/>
      <c r="N633" s="21">
        <v>46099.860001689813</v>
      </c>
    </row>
    <row r="634" spans="1:14" x14ac:dyDescent="0.25">
      <c r="A634" s="21">
        <v>46039.237719907411</v>
      </c>
      <c r="B634" s="22">
        <v>46039.237719907411</v>
      </c>
      <c r="C634" s="20" t="s">
        <v>771</v>
      </c>
      <c r="D634" s="20" t="s">
        <v>772</v>
      </c>
      <c r="E634" s="207" t="s">
        <v>774</v>
      </c>
      <c r="F634" s="207" t="s">
        <v>24862</v>
      </c>
      <c r="G634" s="20" t="s">
        <v>183</v>
      </c>
      <c r="H634" s="23">
        <v>0</v>
      </c>
      <c r="I634" s="21">
        <v>46023</v>
      </c>
      <c r="J634" s="21">
        <v>46034</v>
      </c>
      <c r="K634" s="20" t="s">
        <v>5114</v>
      </c>
      <c r="L634" s="20" t="s">
        <v>5107</v>
      </c>
      <c r="M634" s="20"/>
      <c r="N634" s="21">
        <v>46099.860001689813</v>
      </c>
    </row>
    <row r="635" spans="1:14" x14ac:dyDescent="0.25">
      <c r="A635" s="21">
        <v>46039.237719907411</v>
      </c>
      <c r="B635" s="22">
        <v>46039.237719907411</v>
      </c>
      <c r="C635" s="20" t="s">
        <v>181</v>
      </c>
      <c r="D635" s="20" t="s">
        <v>182</v>
      </c>
      <c r="E635" s="207" t="s">
        <v>185</v>
      </c>
      <c r="F635" s="207" t="s">
        <v>24863</v>
      </c>
      <c r="G635" s="20" t="s">
        <v>183</v>
      </c>
      <c r="H635" s="23">
        <v>3160710.24</v>
      </c>
      <c r="I635" s="21">
        <v>46023</v>
      </c>
      <c r="J635" s="21">
        <v>46034</v>
      </c>
      <c r="K635" s="20" t="s">
        <v>5118</v>
      </c>
      <c r="L635" s="20" t="s">
        <v>5107</v>
      </c>
      <c r="M635" s="20"/>
      <c r="N635" s="21">
        <v>46099.860001689813</v>
      </c>
    </row>
    <row r="636" spans="1:14" x14ac:dyDescent="0.25">
      <c r="A636" s="21">
        <v>46039.237719907411</v>
      </c>
      <c r="B636" s="22">
        <v>46039.237719907411</v>
      </c>
      <c r="C636" s="20" t="s">
        <v>1190</v>
      </c>
      <c r="D636" s="20" t="s">
        <v>1191</v>
      </c>
      <c r="E636" s="207" t="s">
        <v>1193</v>
      </c>
      <c r="F636" s="207" t="s">
        <v>24864</v>
      </c>
      <c r="G636" s="20" t="s">
        <v>183</v>
      </c>
      <c r="H636" s="23">
        <v>0.78</v>
      </c>
      <c r="I636" s="21">
        <v>46023</v>
      </c>
      <c r="J636" s="21">
        <v>46034</v>
      </c>
      <c r="K636" s="20" t="s">
        <v>20338</v>
      </c>
      <c r="L636" s="20" t="s">
        <v>5107</v>
      </c>
      <c r="M636" s="20"/>
      <c r="N636" s="21">
        <v>46099.860001689813</v>
      </c>
    </row>
    <row r="637" spans="1:14" x14ac:dyDescent="0.25">
      <c r="A637" s="21">
        <v>46039.237719907411</v>
      </c>
      <c r="B637" s="22">
        <v>46039.237719907411</v>
      </c>
      <c r="C637" s="20" t="s">
        <v>1226</v>
      </c>
      <c r="D637" s="20" t="s">
        <v>1227</v>
      </c>
      <c r="E637" s="207" t="s">
        <v>1229</v>
      </c>
      <c r="F637" s="207" t="s">
        <v>24865</v>
      </c>
      <c r="G637" s="20" t="s">
        <v>183</v>
      </c>
      <c r="H637" s="23">
        <v>4735.05</v>
      </c>
      <c r="I637" s="21">
        <v>46023</v>
      </c>
      <c r="J637" s="21">
        <v>46034</v>
      </c>
      <c r="K637" s="20" t="s">
        <v>20338</v>
      </c>
      <c r="L637" s="20" t="s">
        <v>5107</v>
      </c>
      <c r="M637" s="20"/>
      <c r="N637" s="21">
        <v>46099.860001689813</v>
      </c>
    </row>
    <row r="638" spans="1:14" x14ac:dyDescent="0.25">
      <c r="A638" s="21">
        <v>46039.237719907411</v>
      </c>
      <c r="B638" s="22">
        <v>46039.237719907411</v>
      </c>
      <c r="C638" s="20" t="s">
        <v>717</v>
      </c>
      <c r="D638" s="20" t="s">
        <v>718</v>
      </c>
      <c r="E638" s="207" t="s">
        <v>720</v>
      </c>
      <c r="F638" s="207" t="s">
        <v>24866</v>
      </c>
      <c r="G638" s="20" t="s">
        <v>183</v>
      </c>
      <c r="H638" s="23">
        <v>1028.32</v>
      </c>
      <c r="I638" s="21">
        <v>46023</v>
      </c>
      <c r="J638" s="21">
        <v>46034</v>
      </c>
      <c r="K638" s="20" t="s">
        <v>20338</v>
      </c>
      <c r="L638" s="20" t="s">
        <v>5107</v>
      </c>
      <c r="M638" s="20"/>
      <c r="N638" s="21">
        <v>46099.860001689813</v>
      </c>
    </row>
    <row r="639" spans="1:14" x14ac:dyDescent="0.25">
      <c r="A639" s="21">
        <v>46039.237719907411</v>
      </c>
      <c r="B639" s="22">
        <v>46039.237719907411</v>
      </c>
      <c r="C639" s="20" t="s">
        <v>882</v>
      </c>
      <c r="D639" s="20" t="s">
        <v>883</v>
      </c>
      <c r="E639" s="207" t="s">
        <v>885</v>
      </c>
      <c r="F639" s="207" t="s">
        <v>24867</v>
      </c>
      <c r="G639" s="20" t="s">
        <v>183</v>
      </c>
      <c r="H639" s="23">
        <v>8515.56</v>
      </c>
      <c r="I639" s="21">
        <v>46023</v>
      </c>
      <c r="J639" s="21">
        <v>46034</v>
      </c>
      <c r="K639" s="20" t="s">
        <v>5123</v>
      </c>
      <c r="L639" s="20" t="s">
        <v>5107</v>
      </c>
      <c r="M639" s="20"/>
      <c r="N639" s="21">
        <v>46099.860001689813</v>
      </c>
    </row>
    <row r="640" spans="1:14" x14ac:dyDescent="0.25">
      <c r="A640" s="21">
        <v>46039.237719907411</v>
      </c>
      <c r="B640" s="22">
        <v>46039.237719907411</v>
      </c>
      <c r="C640" s="20" t="s">
        <v>193</v>
      </c>
      <c r="D640" s="20" t="s">
        <v>194</v>
      </c>
      <c r="E640" s="207" t="s">
        <v>196</v>
      </c>
      <c r="F640" s="207" t="s">
        <v>24868</v>
      </c>
      <c r="G640" s="20" t="s">
        <v>183</v>
      </c>
      <c r="H640" s="23">
        <v>7178.35</v>
      </c>
      <c r="I640" s="21">
        <v>46023</v>
      </c>
      <c r="J640" s="21">
        <v>46034</v>
      </c>
      <c r="K640" s="20" t="s">
        <v>20338</v>
      </c>
      <c r="L640" s="20" t="s">
        <v>5107</v>
      </c>
      <c r="M640" s="20"/>
      <c r="N640" s="21">
        <v>46099.860001689813</v>
      </c>
    </row>
    <row r="641" spans="1:14" x14ac:dyDescent="0.25">
      <c r="A641" s="21">
        <v>46039.237719907411</v>
      </c>
      <c r="B641" s="22">
        <v>46039.237719907411</v>
      </c>
      <c r="C641" s="20" t="s">
        <v>939</v>
      </c>
      <c r="D641" s="20" t="s">
        <v>940</v>
      </c>
      <c r="E641" s="207" t="s">
        <v>942</v>
      </c>
      <c r="F641" s="207" t="s">
        <v>24869</v>
      </c>
      <c r="G641" s="20" t="s">
        <v>183</v>
      </c>
      <c r="H641" s="23">
        <v>5545.45</v>
      </c>
      <c r="I641" s="21">
        <v>46023</v>
      </c>
      <c r="J641" s="21">
        <v>46034</v>
      </c>
      <c r="K641" s="20" t="s">
        <v>5123</v>
      </c>
      <c r="L641" s="20" t="s">
        <v>5107</v>
      </c>
      <c r="M641" s="20"/>
      <c r="N641" s="21">
        <v>46099.860001689813</v>
      </c>
    </row>
    <row r="642" spans="1:14" x14ac:dyDescent="0.25">
      <c r="A642" s="21">
        <v>46039.237719907411</v>
      </c>
      <c r="B642" s="22">
        <v>46039.237719907411</v>
      </c>
      <c r="C642" s="20" t="s">
        <v>253</v>
      </c>
      <c r="D642" s="20" t="s">
        <v>254</v>
      </c>
      <c r="E642" s="207" t="s">
        <v>256</v>
      </c>
      <c r="F642" s="207" t="s">
        <v>24870</v>
      </c>
      <c r="G642" s="20" t="s">
        <v>183</v>
      </c>
      <c r="H642" s="23">
        <v>344434.82</v>
      </c>
      <c r="I642" s="21">
        <v>46023</v>
      </c>
      <c r="J642" s="21">
        <v>46034</v>
      </c>
      <c r="K642" s="20" t="s">
        <v>20338</v>
      </c>
      <c r="L642" s="20" t="s">
        <v>5107</v>
      </c>
      <c r="M642" s="20"/>
      <c r="N642" s="21">
        <v>46099.860001689813</v>
      </c>
    </row>
    <row r="643" spans="1:14" x14ac:dyDescent="0.25">
      <c r="A643" s="21">
        <v>46039.237719907411</v>
      </c>
      <c r="B643" s="22">
        <v>46039.237719907411</v>
      </c>
      <c r="C643" s="20" t="s">
        <v>521</v>
      </c>
      <c r="D643" s="20" t="s">
        <v>522</v>
      </c>
      <c r="E643" s="207" t="s">
        <v>524</v>
      </c>
      <c r="F643" s="207" t="s">
        <v>24871</v>
      </c>
      <c r="G643" s="20" t="s">
        <v>183</v>
      </c>
      <c r="H643" s="23">
        <v>10947.72</v>
      </c>
      <c r="I643" s="21">
        <v>46023</v>
      </c>
      <c r="J643" s="21">
        <v>46034</v>
      </c>
      <c r="K643" s="20" t="s">
        <v>20338</v>
      </c>
      <c r="L643" s="20" t="s">
        <v>5107</v>
      </c>
      <c r="M643" s="20"/>
      <c r="N643" s="21">
        <v>46099.860001689813</v>
      </c>
    </row>
    <row r="644" spans="1:14" x14ac:dyDescent="0.25">
      <c r="A644" s="21">
        <v>46039.237719907411</v>
      </c>
      <c r="B644" s="22">
        <v>46039.237719907411</v>
      </c>
      <c r="C644" s="20" t="s">
        <v>14847</v>
      </c>
      <c r="D644" s="20" t="s">
        <v>460</v>
      </c>
      <c r="E644" s="207" t="s">
        <v>462</v>
      </c>
      <c r="F644" s="207" t="s">
        <v>24872</v>
      </c>
      <c r="G644" s="20" t="s">
        <v>183</v>
      </c>
      <c r="H644" s="23">
        <v>141.07</v>
      </c>
      <c r="I644" s="21">
        <v>46023</v>
      </c>
      <c r="J644" s="21">
        <v>46034</v>
      </c>
      <c r="K644" s="20" t="s">
        <v>5129</v>
      </c>
      <c r="L644" s="20" t="s">
        <v>5107</v>
      </c>
      <c r="M644" s="20"/>
      <c r="N644" s="21">
        <v>46099.860001689813</v>
      </c>
    </row>
    <row r="645" spans="1:14" x14ac:dyDescent="0.25">
      <c r="A645" s="21">
        <v>46039.237719907411</v>
      </c>
      <c r="B645" s="22">
        <v>46039.237719907411</v>
      </c>
      <c r="C645" s="20" t="s">
        <v>7063</v>
      </c>
      <c r="D645" s="20" t="s">
        <v>436</v>
      </c>
      <c r="E645" s="207" t="s">
        <v>438</v>
      </c>
      <c r="F645" s="207" t="s">
        <v>24873</v>
      </c>
      <c r="G645" s="20" t="s">
        <v>183</v>
      </c>
      <c r="H645" s="23">
        <v>0</v>
      </c>
      <c r="I645" s="21">
        <v>46023</v>
      </c>
      <c r="J645" s="21">
        <v>46034</v>
      </c>
      <c r="K645" s="20" t="s">
        <v>20338</v>
      </c>
      <c r="L645" s="20" t="s">
        <v>5107</v>
      </c>
      <c r="M645" s="20"/>
      <c r="N645" s="21">
        <v>46099.860001689813</v>
      </c>
    </row>
    <row r="646" spans="1:14" x14ac:dyDescent="0.25">
      <c r="A646" s="21">
        <v>46039.237719907411</v>
      </c>
      <c r="B646" s="22">
        <v>46039.237719907411</v>
      </c>
      <c r="C646" s="20" t="s">
        <v>422</v>
      </c>
      <c r="D646" s="20" t="s">
        <v>423</v>
      </c>
      <c r="E646" s="207" t="s">
        <v>425</v>
      </c>
      <c r="F646" s="207" t="s">
        <v>24874</v>
      </c>
      <c r="G646" s="20" t="s">
        <v>183</v>
      </c>
      <c r="H646" s="23">
        <v>20853.560000000001</v>
      </c>
      <c r="I646" s="21">
        <v>46023</v>
      </c>
      <c r="J646" s="21">
        <v>46034</v>
      </c>
      <c r="K646" s="20" t="s">
        <v>20338</v>
      </c>
      <c r="L646" s="20" t="s">
        <v>5107</v>
      </c>
      <c r="M646" s="20"/>
      <c r="N646" s="21">
        <v>46099.860001689813</v>
      </c>
    </row>
    <row r="647" spans="1:14" x14ac:dyDescent="0.25">
      <c r="A647" s="21">
        <v>46039.237719907411</v>
      </c>
      <c r="B647" s="22">
        <v>46039.237719907411</v>
      </c>
      <c r="C647" s="20" t="s">
        <v>23974</v>
      </c>
      <c r="D647" s="20" t="s">
        <v>1299</v>
      </c>
      <c r="E647" s="207" t="s">
        <v>1301</v>
      </c>
      <c r="F647" s="207" t="s">
        <v>24875</v>
      </c>
      <c r="G647" s="20" t="s">
        <v>183</v>
      </c>
      <c r="H647" s="23">
        <v>675.34</v>
      </c>
      <c r="I647" s="21">
        <v>46023</v>
      </c>
      <c r="J647" s="21">
        <v>46034</v>
      </c>
      <c r="K647" s="20" t="s">
        <v>20338</v>
      </c>
      <c r="L647" s="20" t="s">
        <v>5107</v>
      </c>
      <c r="M647" s="20"/>
      <c r="N647" s="21">
        <v>46099.860001689813</v>
      </c>
    </row>
    <row r="648" spans="1:14" x14ac:dyDescent="0.25">
      <c r="A648" s="21">
        <v>46039.237719907411</v>
      </c>
      <c r="B648" s="22">
        <v>46039.237719907411</v>
      </c>
      <c r="C648" s="20" t="s">
        <v>331</v>
      </c>
      <c r="D648" s="20" t="s">
        <v>332</v>
      </c>
      <c r="E648" s="207" t="s">
        <v>334</v>
      </c>
      <c r="F648" s="207" t="s">
        <v>24876</v>
      </c>
      <c r="G648" s="20" t="s">
        <v>183</v>
      </c>
      <c r="H648" s="23">
        <v>10877.99</v>
      </c>
      <c r="I648" s="21">
        <v>46023</v>
      </c>
      <c r="J648" s="21">
        <v>46034</v>
      </c>
      <c r="K648" s="20" t="s">
        <v>20338</v>
      </c>
      <c r="L648" s="20" t="s">
        <v>5107</v>
      </c>
      <c r="M648" s="20"/>
      <c r="N648" s="21">
        <v>46099.860001689813</v>
      </c>
    </row>
    <row r="649" spans="1:14" x14ac:dyDescent="0.25">
      <c r="A649" s="21">
        <v>46039.092083333337</v>
      </c>
      <c r="B649" s="22">
        <v>46039.092083333337</v>
      </c>
      <c r="C649" s="20" t="s">
        <v>11407</v>
      </c>
      <c r="D649" s="20" t="s">
        <v>11408</v>
      </c>
      <c r="E649" s="207" t="s">
        <v>11409</v>
      </c>
      <c r="F649" s="207" t="s">
        <v>24877</v>
      </c>
      <c r="G649" s="20" t="s">
        <v>119</v>
      </c>
      <c r="H649" s="23">
        <v>0</v>
      </c>
      <c r="I649" s="21">
        <v>46023</v>
      </c>
      <c r="J649" s="21">
        <v>46034</v>
      </c>
      <c r="K649" s="20" t="s">
        <v>5097</v>
      </c>
      <c r="L649" s="20" t="s">
        <v>5098</v>
      </c>
      <c r="M649" s="20"/>
      <c r="N649" s="21">
        <v>46099.860001689813</v>
      </c>
    </row>
    <row r="650" spans="1:14" x14ac:dyDescent="0.25">
      <c r="A650" s="21">
        <v>46038.492083333331</v>
      </c>
      <c r="B650" s="22">
        <v>46038.492083333331</v>
      </c>
      <c r="C650" s="20" t="s">
        <v>7746</v>
      </c>
      <c r="D650" s="20" t="s">
        <v>133</v>
      </c>
      <c r="E650" s="207" t="s">
        <v>136</v>
      </c>
      <c r="F650" s="207" t="s">
        <v>24878</v>
      </c>
      <c r="G650" s="20" t="s">
        <v>134</v>
      </c>
      <c r="H650" s="23">
        <v>4865.16</v>
      </c>
      <c r="I650" s="21">
        <v>46023</v>
      </c>
      <c r="J650" s="21">
        <v>46034</v>
      </c>
      <c r="K650" s="20" t="s">
        <v>5097</v>
      </c>
      <c r="L650" s="20" t="s">
        <v>5098</v>
      </c>
      <c r="M650" s="20"/>
      <c r="N650" s="21">
        <v>46099.860001689813</v>
      </c>
    </row>
    <row r="651" spans="1:14" x14ac:dyDescent="0.25">
      <c r="A651" s="21">
        <v>46038.184293981481</v>
      </c>
      <c r="B651" s="22">
        <v>46038.184293981481</v>
      </c>
      <c r="C651" s="20" t="s">
        <v>771</v>
      </c>
      <c r="D651" s="20" t="s">
        <v>772</v>
      </c>
      <c r="E651" s="207" t="s">
        <v>774</v>
      </c>
      <c r="F651" s="207" t="s">
        <v>24879</v>
      </c>
      <c r="G651" s="20" t="s">
        <v>183</v>
      </c>
      <c r="H651" s="23">
        <v>0</v>
      </c>
      <c r="I651" s="21">
        <v>46023</v>
      </c>
      <c r="J651" s="21">
        <v>46034</v>
      </c>
      <c r="K651" s="20" t="s">
        <v>5114</v>
      </c>
      <c r="L651" s="20" t="s">
        <v>5107</v>
      </c>
      <c r="M651" s="20"/>
      <c r="N651" s="21">
        <v>46099.860001689813</v>
      </c>
    </row>
    <row r="652" spans="1:14" x14ac:dyDescent="0.25">
      <c r="A652" s="21">
        <v>46038.184293981481</v>
      </c>
      <c r="B652" s="22">
        <v>46038.184293981481</v>
      </c>
      <c r="C652" s="20" t="s">
        <v>181</v>
      </c>
      <c r="D652" s="20" t="s">
        <v>182</v>
      </c>
      <c r="E652" s="207" t="s">
        <v>185</v>
      </c>
      <c r="F652" s="207" t="s">
        <v>24880</v>
      </c>
      <c r="G652" s="20" t="s">
        <v>183</v>
      </c>
      <c r="H652" s="23">
        <v>3153472.76</v>
      </c>
      <c r="I652" s="21">
        <v>46023</v>
      </c>
      <c r="J652" s="21">
        <v>46034</v>
      </c>
      <c r="K652" s="20" t="s">
        <v>5118</v>
      </c>
      <c r="L652" s="20" t="s">
        <v>5107</v>
      </c>
      <c r="M652" s="20"/>
      <c r="N652" s="21">
        <v>46099.860001689813</v>
      </c>
    </row>
    <row r="653" spans="1:14" x14ac:dyDescent="0.25">
      <c r="A653" s="21">
        <v>46038.184293981481</v>
      </c>
      <c r="B653" s="22">
        <v>46038.184293981481</v>
      </c>
      <c r="C653" s="20" t="s">
        <v>1190</v>
      </c>
      <c r="D653" s="20" t="s">
        <v>1191</v>
      </c>
      <c r="E653" s="207" t="s">
        <v>1193</v>
      </c>
      <c r="F653" s="207" t="s">
        <v>24881</v>
      </c>
      <c r="G653" s="20" t="s">
        <v>183</v>
      </c>
      <c r="H653" s="23">
        <v>0.78</v>
      </c>
      <c r="I653" s="21">
        <v>46023</v>
      </c>
      <c r="J653" s="21">
        <v>46034</v>
      </c>
      <c r="K653" s="20" t="s">
        <v>20338</v>
      </c>
      <c r="L653" s="20" t="s">
        <v>5107</v>
      </c>
      <c r="M653" s="20"/>
      <c r="N653" s="21">
        <v>46099.860001689813</v>
      </c>
    </row>
    <row r="654" spans="1:14" x14ac:dyDescent="0.25">
      <c r="A654" s="21">
        <v>46038.184293981481</v>
      </c>
      <c r="B654" s="22">
        <v>46038.184293981481</v>
      </c>
      <c r="C654" s="20" t="s">
        <v>1226</v>
      </c>
      <c r="D654" s="20" t="s">
        <v>1227</v>
      </c>
      <c r="E654" s="207" t="s">
        <v>1229</v>
      </c>
      <c r="F654" s="207" t="s">
        <v>24882</v>
      </c>
      <c r="G654" s="20" t="s">
        <v>183</v>
      </c>
      <c r="H654" s="23">
        <v>4735.05</v>
      </c>
      <c r="I654" s="21">
        <v>46023</v>
      </c>
      <c r="J654" s="21">
        <v>46034</v>
      </c>
      <c r="K654" s="20" t="s">
        <v>20338</v>
      </c>
      <c r="L654" s="20" t="s">
        <v>5107</v>
      </c>
      <c r="M654" s="20"/>
      <c r="N654" s="21">
        <v>46099.860001689813</v>
      </c>
    </row>
    <row r="655" spans="1:14" x14ac:dyDescent="0.25">
      <c r="A655" s="21">
        <v>46038.184293981481</v>
      </c>
      <c r="B655" s="22">
        <v>46038.184293981481</v>
      </c>
      <c r="C655" s="20" t="s">
        <v>717</v>
      </c>
      <c r="D655" s="20" t="s">
        <v>718</v>
      </c>
      <c r="E655" s="207" t="s">
        <v>720</v>
      </c>
      <c r="F655" s="207" t="s">
        <v>24883</v>
      </c>
      <c r="G655" s="20" t="s">
        <v>183</v>
      </c>
      <c r="H655" s="23">
        <v>1028.32</v>
      </c>
      <c r="I655" s="21">
        <v>46023</v>
      </c>
      <c r="J655" s="21">
        <v>46034</v>
      </c>
      <c r="K655" s="20" t="s">
        <v>20338</v>
      </c>
      <c r="L655" s="20" t="s">
        <v>5107</v>
      </c>
      <c r="M655" s="20"/>
      <c r="N655" s="21">
        <v>46099.860001689813</v>
      </c>
    </row>
    <row r="656" spans="1:14" x14ac:dyDescent="0.25">
      <c r="A656" s="21">
        <v>46038.184293981481</v>
      </c>
      <c r="B656" s="22">
        <v>46038.184293981481</v>
      </c>
      <c r="C656" s="20" t="s">
        <v>882</v>
      </c>
      <c r="D656" s="20" t="s">
        <v>883</v>
      </c>
      <c r="E656" s="207" t="s">
        <v>885</v>
      </c>
      <c r="F656" s="207" t="s">
        <v>24884</v>
      </c>
      <c r="G656" s="20" t="s">
        <v>183</v>
      </c>
      <c r="H656" s="23">
        <v>8492.57</v>
      </c>
      <c r="I656" s="21">
        <v>46023</v>
      </c>
      <c r="J656" s="21">
        <v>46034</v>
      </c>
      <c r="K656" s="20" t="s">
        <v>5123</v>
      </c>
      <c r="L656" s="20" t="s">
        <v>5107</v>
      </c>
      <c r="M656" s="20"/>
      <c r="N656" s="21">
        <v>46099.860001689813</v>
      </c>
    </row>
    <row r="657" spans="1:14" x14ac:dyDescent="0.25">
      <c r="A657" s="21">
        <v>46038.184293981481</v>
      </c>
      <c r="B657" s="22">
        <v>46038.184293981481</v>
      </c>
      <c r="C657" s="20" t="s">
        <v>193</v>
      </c>
      <c r="D657" s="20" t="s">
        <v>194</v>
      </c>
      <c r="E657" s="207" t="s">
        <v>196</v>
      </c>
      <c r="F657" s="207" t="s">
        <v>24885</v>
      </c>
      <c r="G657" s="20" t="s">
        <v>183</v>
      </c>
      <c r="H657" s="23">
        <v>7178.35</v>
      </c>
      <c r="I657" s="21">
        <v>46023</v>
      </c>
      <c r="J657" s="21">
        <v>46034</v>
      </c>
      <c r="K657" s="20" t="s">
        <v>20338</v>
      </c>
      <c r="L657" s="20" t="s">
        <v>5107</v>
      </c>
      <c r="M657" s="20"/>
      <c r="N657" s="21">
        <v>46099.860001689813</v>
      </c>
    </row>
    <row r="658" spans="1:14" x14ac:dyDescent="0.25">
      <c r="A658" s="21">
        <v>46038.184293981481</v>
      </c>
      <c r="B658" s="22">
        <v>46038.184293981481</v>
      </c>
      <c r="C658" s="20" t="s">
        <v>939</v>
      </c>
      <c r="D658" s="20" t="s">
        <v>940</v>
      </c>
      <c r="E658" s="207" t="s">
        <v>942</v>
      </c>
      <c r="F658" s="207" t="s">
        <v>24886</v>
      </c>
      <c r="G658" s="20" t="s">
        <v>183</v>
      </c>
      <c r="H658" s="23">
        <v>5531.19</v>
      </c>
      <c r="I658" s="21">
        <v>46023</v>
      </c>
      <c r="J658" s="21">
        <v>46034</v>
      </c>
      <c r="K658" s="20" t="s">
        <v>5123</v>
      </c>
      <c r="L658" s="20" t="s">
        <v>5107</v>
      </c>
      <c r="M658" s="20"/>
      <c r="N658" s="21">
        <v>46099.860001689813</v>
      </c>
    </row>
    <row r="659" spans="1:14" x14ac:dyDescent="0.25">
      <c r="A659" s="21">
        <v>46038.184293981481</v>
      </c>
      <c r="B659" s="22">
        <v>46038.184293981481</v>
      </c>
      <c r="C659" s="20" t="s">
        <v>253</v>
      </c>
      <c r="D659" s="20" t="s">
        <v>254</v>
      </c>
      <c r="E659" s="207" t="s">
        <v>256</v>
      </c>
      <c r="F659" s="207" t="s">
        <v>24887</v>
      </c>
      <c r="G659" s="20" t="s">
        <v>183</v>
      </c>
      <c r="H659" s="23">
        <v>344400.57</v>
      </c>
      <c r="I659" s="21">
        <v>46023</v>
      </c>
      <c r="J659" s="21">
        <v>46034</v>
      </c>
      <c r="K659" s="20" t="s">
        <v>20338</v>
      </c>
      <c r="L659" s="20" t="s">
        <v>5107</v>
      </c>
      <c r="M659" s="20"/>
      <c r="N659" s="21">
        <v>46099.860001689813</v>
      </c>
    </row>
    <row r="660" spans="1:14" x14ac:dyDescent="0.25">
      <c r="A660" s="21">
        <v>46038.184293981481</v>
      </c>
      <c r="B660" s="22">
        <v>46038.184293981481</v>
      </c>
      <c r="C660" s="20" t="s">
        <v>521</v>
      </c>
      <c r="D660" s="20" t="s">
        <v>522</v>
      </c>
      <c r="E660" s="207" t="s">
        <v>524</v>
      </c>
      <c r="F660" s="207" t="s">
        <v>24888</v>
      </c>
      <c r="G660" s="20" t="s">
        <v>183</v>
      </c>
      <c r="H660" s="23">
        <v>10947.72</v>
      </c>
      <c r="I660" s="21">
        <v>46023</v>
      </c>
      <c r="J660" s="21">
        <v>46034</v>
      </c>
      <c r="K660" s="20" t="s">
        <v>20338</v>
      </c>
      <c r="L660" s="20" t="s">
        <v>5107</v>
      </c>
      <c r="M660" s="20"/>
      <c r="N660" s="21">
        <v>46099.860001689813</v>
      </c>
    </row>
    <row r="661" spans="1:14" x14ac:dyDescent="0.25">
      <c r="A661" s="21">
        <v>46038.184293981481</v>
      </c>
      <c r="B661" s="22">
        <v>46038.184293981481</v>
      </c>
      <c r="C661" s="20" t="s">
        <v>14847</v>
      </c>
      <c r="D661" s="20" t="s">
        <v>460</v>
      </c>
      <c r="E661" s="207" t="s">
        <v>462</v>
      </c>
      <c r="F661" s="207" t="s">
        <v>24889</v>
      </c>
      <c r="G661" s="20" t="s">
        <v>183</v>
      </c>
      <c r="H661" s="23">
        <v>141.07</v>
      </c>
      <c r="I661" s="21">
        <v>46023</v>
      </c>
      <c r="J661" s="21">
        <v>46034</v>
      </c>
      <c r="K661" s="20" t="s">
        <v>5129</v>
      </c>
      <c r="L661" s="20" t="s">
        <v>5107</v>
      </c>
      <c r="M661" s="20"/>
      <c r="N661" s="21">
        <v>46099.860001689813</v>
      </c>
    </row>
    <row r="662" spans="1:14" x14ac:dyDescent="0.25">
      <c r="A662" s="21">
        <v>46038.184293981481</v>
      </c>
      <c r="B662" s="22">
        <v>46038.184293981481</v>
      </c>
      <c r="C662" s="20" t="s">
        <v>7063</v>
      </c>
      <c r="D662" s="20" t="s">
        <v>436</v>
      </c>
      <c r="E662" s="207" t="s">
        <v>438</v>
      </c>
      <c r="F662" s="207" t="s">
        <v>24890</v>
      </c>
      <c r="G662" s="20" t="s">
        <v>183</v>
      </c>
      <c r="H662" s="23">
        <v>0</v>
      </c>
      <c r="I662" s="21">
        <v>46023</v>
      </c>
      <c r="J662" s="21">
        <v>46034</v>
      </c>
      <c r="K662" s="20" t="s">
        <v>20338</v>
      </c>
      <c r="L662" s="20" t="s">
        <v>5107</v>
      </c>
      <c r="M662" s="20"/>
      <c r="N662" s="21">
        <v>46099.860001689813</v>
      </c>
    </row>
    <row r="663" spans="1:14" x14ac:dyDescent="0.25">
      <c r="A663" s="21">
        <v>46038.184293981481</v>
      </c>
      <c r="B663" s="22">
        <v>46038.184293981481</v>
      </c>
      <c r="C663" s="20" t="s">
        <v>422</v>
      </c>
      <c r="D663" s="20" t="s">
        <v>423</v>
      </c>
      <c r="E663" s="207" t="s">
        <v>425</v>
      </c>
      <c r="F663" s="207" t="s">
        <v>24891</v>
      </c>
      <c r="G663" s="20" t="s">
        <v>183</v>
      </c>
      <c r="H663" s="23">
        <v>20853.560000000001</v>
      </c>
      <c r="I663" s="21">
        <v>46023</v>
      </c>
      <c r="J663" s="21">
        <v>46034</v>
      </c>
      <c r="K663" s="20" t="s">
        <v>20338</v>
      </c>
      <c r="L663" s="20" t="s">
        <v>5107</v>
      </c>
      <c r="M663" s="20"/>
      <c r="N663" s="21">
        <v>46099.860001689813</v>
      </c>
    </row>
    <row r="664" spans="1:14" x14ac:dyDescent="0.25">
      <c r="A664" s="21">
        <v>46038.184293981481</v>
      </c>
      <c r="B664" s="22">
        <v>46038.184293981481</v>
      </c>
      <c r="C664" s="20" t="s">
        <v>23974</v>
      </c>
      <c r="D664" s="20" t="s">
        <v>1299</v>
      </c>
      <c r="E664" s="207" t="s">
        <v>1301</v>
      </c>
      <c r="F664" s="207" t="s">
        <v>24892</v>
      </c>
      <c r="G664" s="20" t="s">
        <v>183</v>
      </c>
      <c r="H664" s="23">
        <v>675.34</v>
      </c>
      <c r="I664" s="21">
        <v>46023</v>
      </c>
      <c r="J664" s="21">
        <v>46034</v>
      </c>
      <c r="K664" s="20" t="s">
        <v>20338</v>
      </c>
      <c r="L664" s="20" t="s">
        <v>5107</v>
      </c>
      <c r="M664" s="20"/>
      <c r="N664" s="21">
        <v>46099.860001689813</v>
      </c>
    </row>
    <row r="665" spans="1:14" x14ac:dyDescent="0.25">
      <c r="A665" s="21">
        <v>46038.184293981481</v>
      </c>
      <c r="B665" s="22">
        <v>46038.184293981481</v>
      </c>
      <c r="C665" s="20" t="s">
        <v>331</v>
      </c>
      <c r="D665" s="20" t="s">
        <v>332</v>
      </c>
      <c r="E665" s="207" t="s">
        <v>334</v>
      </c>
      <c r="F665" s="207" t="s">
        <v>24893</v>
      </c>
      <c r="G665" s="20" t="s">
        <v>183</v>
      </c>
      <c r="H665" s="23">
        <v>10877.99</v>
      </c>
      <c r="I665" s="21">
        <v>46023</v>
      </c>
      <c r="J665" s="21">
        <v>46034</v>
      </c>
      <c r="K665" s="20" t="s">
        <v>20338</v>
      </c>
      <c r="L665" s="20" t="s">
        <v>5107</v>
      </c>
      <c r="M665" s="20"/>
      <c r="N665" s="21">
        <v>46099.860001689813</v>
      </c>
    </row>
    <row r="666" spans="1:14" x14ac:dyDescent="0.25">
      <c r="A666" s="21">
        <v>46038.16615740741</v>
      </c>
      <c r="B666" s="22">
        <v>46038.16615740741</v>
      </c>
      <c r="C666" s="20" t="s">
        <v>7746</v>
      </c>
      <c r="D666" s="20" t="s">
        <v>133</v>
      </c>
      <c r="E666" s="207" t="s">
        <v>136</v>
      </c>
      <c r="F666" s="207" t="s">
        <v>24894</v>
      </c>
      <c r="G666" s="20" t="s">
        <v>134</v>
      </c>
      <c r="H666" s="23">
        <v>4455.66</v>
      </c>
      <c r="I666" s="21">
        <v>46023</v>
      </c>
      <c r="J666" s="21">
        <v>46034</v>
      </c>
      <c r="K666" s="20" t="s">
        <v>5097</v>
      </c>
      <c r="L666" s="20" t="s">
        <v>5098</v>
      </c>
      <c r="M666" s="20"/>
      <c r="N666" s="21">
        <v>46099.860001689813</v>
      </c>
    </row>
    <row r="667" spans="1:14" x14ac:dyDescent="0.25">
      <c r="A667" s="21">
        <v>46038.014745370368</v>
      </c>
      <c r="B667" s="22">
        <v>46038.014745370368</v>
      </c>
      <c r="C667" s="20" t="s">
        <v>5108</v>
      </c>
      <c r="D667" s="20" t="s">
        <v>5109</v>
      </c>
      <c r="E667" s="207" t="s">
        <v>5110</v>
      </c>
      <c r="F667" s="207" t="s">
        <v>24895</v>
      </c>
      <c r="G667" s="20" t="s">
        <v>5105</v>
      </c>
      <c r="H667" s="23">
        <v>55197.06</v>
      </c>
      <c r="I667" s="21">
        <v>46023</v>
      </c>
      <c r="J667" s="21">
        <v>46034</v>
      </c>
      <c r="K667" s="20" t="s">
        <v>5106</v>
      </c>
      <c r="L667" s="20" t="s">
        <v>5107</v>
      </c>
      <c r="M667" s="20"/>
      <c r="N667" s="21">
        <v>46099.860001689813</v>
      </c>
    </row>
    <row r="668" spans="1:14" x14ac:dyDescent="0.25">
      <c r="A668" s="21">
        <v>46038.014745370368</v>
      </c>
      <c r="B668" s="22">
        <v>46038.014745370368</v>
      </c>
      <c r="C668" s="20" t="s">
        <v>5101</v>
      </c>
      <c r="D668" s="20" t="s">
        <v>5102</v>
      </c>
      <c r="E668" s="207" t="s">
        <v>5103</v>
      </c>
      <c r="F668" s="207" t="s">
        <v>24896</v>
      </c>
      <c r="G668" s="20" t="s">
        <v>5105</v>
      </c>
      <c r="H668" s="23">
        <v>52118.18</v>
      </c>
      <c r="I668" s="21">
        <v>46023</v>
      </c>
      <c r="J668" s="21">
        <v>46034</v>
      </c>
      <c r="K668" s="20" t="s">
        <v>5106</v>
      </c>
      <c r="L668" s="20" t="s">
        <v>5107</v>
      </c>
      <c r="M668" s="20"/>
      <c r="N668" s="21">
        <v>46099.860001689813</v>
      </c>
    </row>
    <row r="669" spans="1:14" x14ac:dyDescent="0.25">
      <c r="A669" s="21">
        <v>46037.811296296291</v>
      </c>
      <c r="B669" s="22">
        <v>46037.811296296291</v>
      </c>
      <c r="C669" s="20" t="s">
        <v>11407</v>
      </c>
      <c r="D669" s="20" t="s">
        <v>11408</v>
      </c>
      <c r="E669" s="207" t="s">
        <v>11409</v>
      </c>
      <c r="F669" s="207" t="s">
        <v>24897</v>
      </c>
      <c r="G669" s="20" t="s">
        <v>119</v>
      </c>
      <c r="H669" s="23">
        <v>0</v>
      </c>
      <c r="I669" s="21">
        <v>46023</v>
      </c>
      <c r="J669" s="21">
        <v>46034</v>
      </c>
      <c r="K669" s="20" t="s">
        <v>5097</v>
      </c>
      <c r="L669" s="20" t="s">
        <v>5098</v>
      </c>
      <c r="M669" s="20"/>
      <c r="N669" s="21">
        <v>46099.860001689813</v>
      </c>
    </row>
    <row r="670" spans="1:14" x14ac:dyDescent="0.25">
      <c r="A670" s="21">
        <v>46037.080868055556</v>
      </c>
      <c r="B670" s="22">
        <v>46037.080868055556</v>
      </c>
      <c r="C670" s="20" t="s">
        <v>5108</v>
      </c>
      <c r="D670" s="20" t="s">
        <v>5109</v>
      </c>
      <c r="E670" s="207" t="s">
        <v>5110</v>
      </c>
      <c r="F670" s="207" t="s">
        <v>24898</v>
      </c>
      <c r="G670" s="20" t="s">
        <v>5105</v>
      </c>
      <c r="H670" s="23">
        <v>55032.79</v>
      </c>
      <c r="I670" s="21">
        <v>46023</v>
      </c>
      <c r="J670" s="21">
        <v>46034</v>
      </c>
      <c r="K670" s="20" t="s">
        <v>5106</v>
      </c>
      <c r="L670" s="20" t="s">
        <v>5107</v>
      </c>
      <c r="M670" s="20"/>
      <c r="N670" s="21">
        <v>46099.860001689813</v>
      </c>
    </row>
    <row r="671" spans="1:14" x14ac:dyDescent="0.25">
      <c r="A671" s="21">
        <v>46037.080868055556</v>
      </c>
      <c r="B671" s="22">
        <v>46037.080868055556</v>
      </c>
      <c r="C671" s="20" t="s">
        <v>5101</v>
      </c>
      <c r="D671" s="20" t="s">
        <v>5102</v>
      </c>
      <c r="E671" s="207" t="s">
        <v>5103</v>
      </c>
      <c r="F671" s="207" t="s">
        <v>24899</v>
      </c>
      <c r="G671" s="20" t="s">
        <v>5105</v>
      </c>
      <c r="H671" s="23">
        <v>51994.080000000002</v>
      </c>
      <c r="I671" s="21">
        <v>46023</v>
      </c>
      <c r="J671" s="21">
        <v>46034</v>
      </c>
      <c r="K671" s="20" t="s">
        <v>5106</v>
      </c>
      <c r="L671" s="20" t="s">
        <v>5107</v>
      </c>
      <c r="M671" s="20"/>
      <c r="N671" s="21">
        <v>46099.860001689813</v>
      </c>
    </row>
    <row r="672" spans="1:14" x14ac:dyDescent="0.25">
      <c r="A672" s="21">
        <v>46036.515821759254</v>
      </c>
      <c r="B672" s="22">
        <v>46036.515821759254</v>
      </c>
      <c r="C672" s="20" t="s">
        <v>181</v>
      </c>
      <c r="D672" s="20" t="s">
        <v>182</v>
      </c>
      <c r="E672" s="207" t="s">
        <v>185</v>
      </c>
      <c r="F672" s="207" t="s">
        <v>24900</v>
      </c>
      <c r="G672" s="20" t="s">
        <v>183</v>
      </c>
      <c r="H672" s="23">
        <v>3166060.69</v>
      </c>
      <c r="I672" s="21">
        <v>46023</v>
      </c>
      <c r="J672" s="21">
        <v>46034</v>
      </c>
      <c r="K672" s="20" t="s">
        <v>5118</v>
      </c>
      <c r="L672" s="20" t="s">
        <v>5107</v>
      </c>
      <c r="M672" s="20"/>
      <c r="N672" s="21">
        <v>46099.860001689813</v>
      </c>
    </row>
    <row r="673" spans="1:14" x14ac:dyDescent="0.25">
      <c r="A673" s="21">
        <v>46036.515821759254</v>
      </c>
      <c r="B673" s="22">
        <v>46036.515821759254</v>
      </c>
      <c r="C673" s="20" t="s">
        <v>882</v>
      </c>
      <c r="D673" s="20" t="s">
        <v>883</v>
      </c>
      <c r="E673" s="207" t="s">
        <v>885</v>
      </c>
      <c r="F673" s="207" t="s">
        <v>24901</v>
      </c>
      <c r="G673" s="20" t="s">
        <v>183</v>
      </c>
      <c r="H673" s="23">
        <v>8529.25</v>
      </c>
      <c r="I673" s="21">
        <v>46023</v>
      </c>
      <c r="J673" s="21">
        <v>46034</v>
      </c>
      <c r="K673" s="20" t="s">
        <v>5123</v>
      </c>
      <c r="L673" s="20" t="s">
        <v>5107</v>
      </c>
      <c r="M673" s="20"/>
      <c r="N673" s="21">
        <v>46099.860001689813</v>
      </c>
    </row>
    <row r="674" spans="1:14" x14ac:dyDescent="0.25">
      <c r="A674" s="21">
        <v>46036.515821759254</v>
      </c>
      <c r="B674" s="22">
        <v>46036.515821759254</v>
      </c>
      <c r="C674" s="20" t="s">
        <v>939</v>
      </c>
      <c r="D674" s="20" t="s">
        <v>940</v>
      </c>
      <c r="E674" s="207" t="s">
        <v>942</v>
      </c>
      <c r="F674" s="207" t="s">
        <v>24902</v>
      </c>
      <c r="G674" s="20" t="s">
        <v>183</v>
      </c>
      <c r="H674" s="23">
        <v>5554.03</v>
      </c>
      <c r="I674" s="21">
        <v>46023</v>
      </c>
      <c r="J674" s="21">
        <v>46034</v>
      </c>
      <c r="K674" s="20" t="s">
        <v>5123</v>
      </c>
      <c r="L674" s="20" t="s">
        <v>5107</v>
      </c>
      <c r="M674" s="20"/>
      <c r="N674" s="21">
        <v>46099.860001689813</v>
      </c>
    </row>
    <row r="675" spans="1:14" x14ac:dyDescent="0.25">
      <c r="A675" s="21">
        <v>46036.515821759254</v>
      </c>
      <c r="B675" s="22">
        <v>46036.515821759254</v>
      </c>
      <c r="C675" s="20" t="s">
        <v>253</v>
      </c>
      <c r="D675" s="20" t="s">
        <v>254</v>
      </c>
      <c r="E675" s="207" t="s">
        <v>256</v>
      </c>
      <c r="F675" s="207" t="s">
        <v>24903</v>
      </c>
      <c r="G675" s="20" t="s">
        <v>183</v>
      </c>
      <c r="H675" s="23">
        <v>344366.31</v>
      </c>
      <c r="I675" s="21">
        <v>46023</v>
      </c>
      <c r="J675" s="21">
        <v>46034</v>
      </c>
      <c r="K675" s="20" t="s">
        <v>20338</v>
      </c>
      <c r="L675" s="20" t="s">
        <v>5107</v>
      </c>
      <c r="M675" s="20"/>
      <c r="N675" s="21">
        <v>46099.860001689813</v>
      </c>
    </row>
    <row r="676" spans="1:14" x14ac:dyDescent="0.25">
      <c r="A676" s="21">
        <v>46036.332453703704</v>
      </c>
      <c r="B676" s="22">
        <v>46036.332453703704</v>
      </c>
      <c r="C676" s="20" t="s">
        <v>7746</v>
      </c>
      <c r="D676" s="20" t="s">
        <v>133</v>
      </c>
      <c r="E676" s="207" t="s">
        <v>136</v>
      </c>
      <c r="F676" s="207" t="s">
        <v>24904</v>
      </c>
      <c r="G676" s="20" t="s">
        <v>134</v>
      </c>
      <c r="H676" s="23">
        <v>4455.66</v>
      </c>
      <c r="I676" s="21">
        <v>46023</v>
      </c>
      <c r="J676" s="21">
        <v>46034</v>
      </c>
      <c r="K676" s="20" t="s">
        <v>5097</v>
      </c>
      <c r="L676" s="20" t="s">
        <v>5098</v>
      </c>
      <c r="M676" s="20"/>
      <c r="N676" s="21">
        <v>46099.860001689813</v>
      </c>
    </row>
    <row r="677" spans="1:14" x14ac:dyDescent="0.25">
      <c r="A677" s="21">
        <v>46036.022696759261</v>
      </c>
      <c r="B677" s="22">
        <v>46036.022696759261</v>
      </c>
      <c r="C677" s="20" t="s">
        <v>11407</v>
      </c>
      <c r="D677" s="20" t="s">
        <v>11408</v>
      </c>
      <c r="E677" s="207" t="s">
        <v>11409</v>
      </c>
      <c r="F677" s="207" t="s">
        <v>24905</v>
      </c>
      <c r="G677" s="20" t="s">
        <v>119</v>
      </c>
      <c r="H677" s="23">
        <v>0</v>
      </c>
      <c r="I677" s="21">
        <v>46023</v>
      </c>
      <c r="J677" s="21">
        <v>46034</v>
      </c>
      <c r="K677" s="20" t="s">
        <v>5097</v>
      </c>
      <c r="L677" s="20" t="s">
        <v>5098</v>
      </c>
      <c r="M677" s="20"/>
      <c r="N677" s="21">
        <v>46099.860001689813</v>
      </c>
    </row>
    <row r="678" spans="1:14" x14ac:dyDescent="0.25">
      <c r="A678" s="21">
        <v>46036.017106481479</v>
      </c>
      <c r="B678" s="22">
        <v>46036.017106481479</v>
      </c>
      <c r="C678" s="20" t="s">
        <v>771</v>
      </c>
      <c r="D678" s="20" t="s">
        <v>772</v>
      </c>
      <c r="E678" s="207" t="s">
        <v>774</v>
      </c>
      <c r="F678" s="207" t="s">
        <v>24906</v>
      </c>
      <c r="G678" s="20" t="s">
        <v>183</v>
      </c>
      <c r="H678" s="23">
        <v>0</v>
      </c>
      <c r="I678" s="21">
        <v>46023</v>
      </c>
      <c r="J678" s="21">
        <v>46034</v>
      </c>
      <c r="K678" s="20" t="s">
        <v>5114</v>
      </c>
      <c r="L678" s="20" t="s">
        <v>5107</v>
      </c>
      <c r="M678" s="20"/>
      <c r="N678" s="21">
        <v>46099.860001689813</v>
      </c>
    </row>
    <row r="679" spans="1:14" x14ac:dyDescent="0.25">
      <c r="A679" s="21">
        <v>46036.017106481479</v>
      </c>
      <c r="B679" s="22">
        <v>46036.017106481479</v>
      </c>
      <c r="C679" s="20" t="s">
        <v>181</v>
      </c>
      <c r="D679" s="20" t="s">
        <v>182</v>
      </c>
      <c r="E679" s="207" t="s">
        <v>185</v>
      </c>
      <c r="F679" s="207" t="s">
        <v>24907</v>
      </c>
      <c r="G679" s="20" t="s">
        <v>183</v>
      </c>
      <c r="H679" s="23">
        <v>3176680.47</v>
      </c>
      <c r="I679" s="21">
        <v>46023</v>
      </c>
      <c r="J679" s="21">
        <v>46034</v>
      </c>
      <c r="K679" s="20" t="s">
        <v>5118</v>
      </c>
      <c r="L679" s="20" t="s">
        <v>5107</v>
      </c>
      <c r="M679" s="20"/>
      <c r="N679" s="21">
        <v>46099.860001689813</v>
      </c>
    </row>
    <row r="680" spans="1:14" x14ac:dyDescent="0.25">
      <c r="A680" s="21">
        <v>46036.017106481479</v>
      </c>
      <c r="B680" s="22">
        <v>46036.017106481479</v>
      </c>
      <c r="C680" s="20" t="s">
        <v>1190</v>
      </c>
      <c r="D680" s="20" t="s">
        <v>1191</v>
      </c>
      <c r="E680" s="207" t="s">
        <v>1193</v>
      </c>
      <c r="F680" s="207" t="s">
        <v>24908</v>
      </c>
      <c r="G680" s="20" t="s">
        <v>183</v>
      </c>
      <c r="H680" s="23">
        <v>0.78</v>
      </c>
      <c r="I680" s="21">
        <v>46023</v>
      </c>
      <c r="J680" s="21">
        <v>46034</v>
      </c>
      <c r="K680" s="20" t="s">
        <v>20338</v>
      </c>
      <c r="L680" s="20" t="s">
        <v>5107</v>
      </c>
      <c r="M680" s="20"/>
      <c r="N680" s="21">
        <v>46099.860001689813</v>
      </c>
    </row>
    <row r="681" spans="1:14" x14ac:dyDescent="0.25">
      <c r="A681" s="21">
        <v>46036.017106481479</v>
      </c>
      <c r="B681" s="22">
        <v>46036.017106481479</v>
      </c>
      <c r="C681" s="20" t="s">
        <v>1226</v>
      </c>
      <c r="D681" s="20" t="s">
        <v>1227</v>
      </c>
      <c r="E681" s="207" t="s">
        <v>1229</v>
      </c>
      <c r="F681" s="207" t="s">
        <v>24909</v>
      </c>
      <c r="G681" s="20" t="s">
        <v>183</v>
      </c>
      <c r="H681" s="23">
        <v>4735.05</v>
      </c>
      <c r="I681" s="21">
        <v>46023</v>
      </c>
      <c r="J681" s="21">
        <v>46034</v>
      </c>
      <c r="K681" s="20" t="s">
        <v>20338</v>
      </c>
      <c r="L681" s="20" t="s">
        <v>5107</v>
      </c>
      <c r="M681" s="20"/>
      <c r="N681" s="21">
        <v>46099.860001689813</v>
      </c>
    </row>
    <row r="682" spans="1:14" x14ac:dyDescent="0.25">
      <c r="A682" s="21">
        <v>46036.017106481479</v>
      </c>
      <c r="B682" s="22">
        <v>46036.017106481479</v>
      </c>
      <c r="C682" s="20" t="s">
        <v>717</v>
      </c>
      <c r="D682" s="20" t="s">
        <v>718</v>
      </c>
      <c r="E682" s="207" t="s">
        <v>720</v>
      </c>
      <c r="F682" s="207" t="s">
        <v>24910</v>
      </c>
      <c r="G682" s="20" t="s">
        <v>183</v>
      </c>
      <c r="H682" s="23">
        <v>1028.32</v>
      </c>
      <c r="I682" s="21">
        <v>46023</v>
      </c>
      <c r="J682" s="21">
        <v>46034</v>
      </c>
      <c r="K682" s="20" t="s">
        <v>20338</v>
      </c>
      <c r="L682" s="20" t="s">
        <v>5107</v>
      </c>
      <c r="M682" s="20"/>
      <c r="N682" s="21">
        <v>46099.860001689813</v>
      </c>
    </row>
    <row r="683" spans="1:14" x14ac:dyDescent="0.25">
      <c r="A683" s="21">
        <v>46036.017106481479</v>
      </c>
      <c r="B683" s="22">
        <v>46036.017106481479</v>
      </c>
      <c r="C683" s="20" t="s">
        <v>882</v>
      </c>
      <c r="D683" s="20" t="s">
        <v>883</v>
      </c>
      <c r="E683" s="207" t="s">
        <v>885</v>
      </c>
      <c r="F683" s="207" t="s">
        <v>24911</v>
      </c>
      <c r="G683" s="20" t="s">
        <v>183</v>
      </c>
      <c r="H683" s="23">
        <v>8545.9500000000007</v>
      </c>
      <c r="I683" s="21">
        <v>46023</v>
      </c>
      <c r="J683" s="21">
        <v>46034</v>
      </c>
      <c r="K683" s="20" t="s">
        <v>5123</v>
      </c>
      <c r="L683" s="20" t="s">
        <v>5107</v>
      </c>
      <c r="M683" s="20"/>
      <c r="N683" s="21">
        <v>46099.860001689813</v>
      </c>
    </row>
    <row r="684" spans="1:14" x14ac:dyDescent="0.25">
      <c r="A684" s="21">
        <v>46036.017106481479</v>
      </c>
      <c r="B684" s="22">
        <v>46036.017106481479</v>
      </c>
      <c r="C684" s="20" t="s">
        <v>193</v>
      </c>
      <c r="D684" s="20" t="s">
        <v>194</v>
      </c>
      <c r="E684" s="207" t="s">
        <v>196</v>
      </c>
      <c r="F684" s="207" t="s">
        <v>24912</v>
      </c>
      <c r="G684" s="20" t="s">
        <v>183</v>
      </c>
      <c r="H684" s="23">
        <v>7178.35</v>
      </c>
      <c r="I684" s="21">
        <v>46023</v>
      </c>
      <c r="J684" s="21">
        <v>46034</v>
      </c>
      <c r="K684" s="20" t="s">
        <v>20338</v>
      </c>
      <c r="L684" s="20" t="s">
        <v>5107</v>
      </c>
      <c r="M684" s="20"/>
      <c r="N684" s="21">
        <v>46099.860001689813</v>
      </c>
    </row>
    <row r="685" spans="1:14" x14ac:dyDescent="0.25">
      <c r="A685" s="21">
        <v>46036.017106481479</v>
      </c>
      <c r="B685" s="22">
        <v>46036.017106481479</v>
      </c>
      <c r="C685" s="20" t="s">
        <v>939</v>
      </c>
      <c r="D685" s="20" t="s">
        <v>940</v>
      </c>
      <c r="E685" s="207" t="s">
        <v>942</v>
      </c>
      <c r="F685" s="207" t="s">
        <v>24913</v>
      </c>
      <c r="G685" s="20" t="s">
        <v>183</v>
      </c>
      <c r="H685" s="23">
        <v>5564.41</v>
      </c>
      <c r="I685" s="21">
        <v>46023</v>
      </c>
      <c r="J685" s="21">
        <v>46034</v>
      </c>
      <c r="K685" s="20" t="s">
        <v>5123</v>
      </c>
      <c r="L685" s="20" t="s">
        <v>5107</v>
      </c>
      <c r="M685" s="20"/>
      <c r="N685" s="21">
        <v>46099.860001689813</v>
      </c>
    </row>
    <row r="686" spans="1:14" x14ac:dyDescent="0.25">
      <c r="A686" s="21">
        <v>46036.017106481479</v>
      </c>
      <c r="B686" s="22">
        <v>46036.017106481479</v>
      </c>
      <c r="C686" s="20" t="s">
        <v>253</v>
      </c>
      <c r="D686" s="20" t="s">
        <v>254</v>
      </c>
      <c r="E686" s="207" t="s">
        <v>256</v>
      </c>
      <c r="F686" s="207" t="s">
        <v>24914</v>
      </c>
      <c r="G686" s="20" t="s">
        <v>183</v>
      </c>
      <c r="H686" s="23">
        <v>344332.05</v>
      </c>
      <c r="I686" s="21">
        <v>46023</v>
      </c>
      <c r="J686" s="21">
        <v>46034</v>
      </c>
      <c r="K686" s="20" t="s">
        <v>20338</v>
      </c>
      <c r="L686" s="20" t="s">
        <v>5107</v>
      </c>
      <c r="M686" s="20"/>
      <c r="N686" s="21">
        <v>46099.860001689813</v>
      </c>
    </row>
    <row r="687" spans="1:14" x14ac:dyDescent="0.25">
      <c r="A687" s="21">
        <v>46036.017106481479</v>
      </c>
      <c r="B687" s="22">
        <v>46036.017106481479</v>
      </c>
      <c r="C687" s="20" t="s">
        <v>521</v>
      </c>
      <c r="D687" s="20" t="s">
        <v>522</v>
      </c>
      <c r="E687" s="207" t="s">
        <v>524</v>
      </c>
      <c r="F687" s="207" t="s">
        <v>24915</v>
      </c>
      <c r="G687" s="20" t="s">
        <v>183</v>
      </c>
      <c r="H687" s="23">
        <v>10947.72</v>
      </c>
      <c r="I687" s="21">
        <v>46023</v>
      </c>
      <c r="J687" s="21">
        <v>46034</v>
      </c>
      <c r="K687" s="20" t="s">
        <v>20338</v>
      </c>
      <c r="L687" s="20" t="s">
        <v>5107</v>
      </c>
      <c r="M687" s="20"/>
      <c r="N687" s="21">
        <v>46099.860001689813</v>
      </c>
    </row>
    <row r="688" spans="1:14" x14ac:dyDescent="0.25">
      <c r="A688" s="21">
        <v>46036.017106481479</v>
      </c>
      <c r="B688" s="22">
        <v>46036.017106481479</v>
      </c>
      <c r="C688" s="20" t="s">
        <v>14847</v>
      </c>
      <c r="D688" s="20" t="s">
        <v>460</v>
      </c>
      <c r="E688" s="207" t="s">
        <v>462</v>
      </c>
      <c r="F688" s="207" t="s">
        <v>24916</v>
      </c>
      <c r="G688" s="20" t="s">
        <v>183</v>
      </c>
      <c r="H688" s="23">
        <v>141.07</v>
      </c>
      <c r="I688" s="21">
        <v>46023</v>
      </c>
      <c r="J688" s="21">
        <v>46034</v>
      </c>
      <c r="K688" s="20" t="s">
        <v>5129</v>
      </c>
      <c r="L688" s="20" t="s">
        <v>5107</v>
      </c>
      <c r="M688" s="20"/>
      <c r="N688" s="21">
        <v>46099.860001689813</v>
      </c>
    </row>
    <row r="689" spans="1:14" x14ac:dyDescent="0.25">
      <c r="A689" s="21">
        <v>46036.017106481479</v>
      </c>
      <c r="B689" s="22">
        <v>46036.017106481479</v>
      </c>
      <c r="C689" s="20" t="s">
        <v>7063</v>
      </c>
      <c r="D689" s="20" t="s">
        <v>436</v>
      </c>
      <c r="E689" s="207" t="s">
        <v>438</v>
      </c>
      <c r="F689" s="207" t="s">
        <v>24917</v>
      </c>
      <c r="G689" s="20" t="s">
        <v>183</v>
      </c>
      <c r="H689" s="23">
        <v>0</v>
      </c>
      <c r="I689" s="21">
        <v>46023</v>
      </c>
      <c r="J689" s="21">
        <v>46034</v>
      </c>
      <c r="K689" s="20" t="s">
        <v>20338</v>
      </c>
      <c r="L689" s="20" t="s">
        <v>5107</v>
      </c>
      <c r="M689" s="20"/>
      <c r="N689" s="21">
        <v>46099.860001689813</v>
      </c>
    </row>
    <row r="690" spans="1:14" x14ac:dyDescent="0.25">
      <c r="A690" s="21">
        <v>46036.017106481479</v>
      </c>
      <c r="B690" s="22">
        <v>46036.017106481479</v>
      </c>
      <c r="C690" s="20" t="s">
        <v>422</v>
      </c>
      <c r="D690" s="20" t="s">
        <v>423</v>
      </c>
      <c r="E690" s="207" t="s">
        <v>425</v>
      </c>
      <c r="F690" s="207" t="s">
        <v>24918</v>
      </c>
      <c r="G690" s="20" t="s">
        <v>183</v>
      </c>
      <c r="H690" s="23">
        <v>13755.29</v>
      </c>
      <c r="I690" s="21">
        <v>46023</v>
      </c>
      <c r="J690" s="21">
        <v>46034</v>
      </c>
      <c r="K690" s="20" t="s">
        <v>20338</v>
      </c>
      <c r="L690" s="20" t="s">
        <v>5107</v>
      </c>
      <c r="M690" s="20"/>
      <c r="N690" s="21">
        <v>46099.860001689813</v>
      </c>
    </row>
    <row r="691" spans="1:14" x14ac:dyDescent="0.25">
      <c r="A691" s="21">
        <v>46036.017106481479</v>
      </c>
      <c r="B691" s="22">
        <v>46036.017106481479</v>
      </c>
      <c r="C691" s="20" t="s">
        <v>23974</v>
      </c>
      <c r="D691" s="20" t="s">
        <v>1299</v>
      </c>
      <c r="E691" s="207" t="s">
        <v>1301</v>
      </c>
      <c r="F691" s="207" t="s">
        <v>24919</v>
      </c>
      <c r="G691" s="20" t="s">
        <v>183</v>
      </c>
      <c r="H691" s="23">
        <v>675.34</v>
      </c>
      <c r="I691" s="21">
        <v>46023</v>
      </c>
      <c r="J691" s="21">
        <v>46034</v>
      </c>
      <c r="K691" s="20" t="s">
        <v>20338</v>
      </c>
      <c r="L691" s="20" t="s">
        <v>5107</v>
      </c>
      <c r="M691" s="20"/>
      <c r="N691" s="21">
        <v>46099.860001689813</v>
      </c>
    </row>
    <row r="692" spans="1:14" x14ac:dyDescent="0.25">
      <c r="A692" s="21">
        <v>46036.017106481479</v>
      </c>
      <c r="B692" s="22">
        <v>46036.017106481479</v>
      </c>
      <c r="C692" s="20" t="s">
        <v>331</v>
      </c>
      <c r="D692" s="20" t="s">
        <v>332</v>
      </c>
      <c r="E692" s="207" t="s">
        <v>334</v>
      </c>
      <c r="F692" s="207" t="s">
        <v>24920</v>
      </c>
      <c r="G692" s="20" t="s">
        <v>183</v>
      </c>
      <c r="H692" s="23">
        <v>10877.99</v>
      </c>
      <c r="I692" s="21">
        <v>46023</v>
      </c>
      <c r="J692" s="21">
        <v>46034</v>
      </c>
      <c r="K692" s="20" t="s">
        <v>20338</v>
      </c>
      <c r="L692" s="20" t="s">
        <v>5107</v>
      </c>
      <c r="M692" s="20"/>
      <c r="N692" s="21">
        <v>46099.860001689813</v>
      </c>
    </row>
    <row r="693" spans="1:14" x14ac:dyDescent="0.25">
      <c r="A693" s="21">
        <v>46035.946192129632</v>
      </c>
      <c r="B693" s="22">
        <v>46035.946192129632</v>
      </c>
      <c r="C693" s="20" t="s">
        <v>5108</v>
      </c>
      <c r="D693" s="20" t="s">
        <v>5109</v>
      </c>
      <c r="E693" s="207" t="s">
        <v>5110</v>
      </c>
      <c r="F693" s="207" t="s">
        <v>24921</v>
      </c>
      <c r="G693" s="20" t="s">
        <v>5105</v>
      </c>
      <c r="H693" s="23">
        <v>55303.02</v>
      </c>
      <c r="I693" s="21">
        <v>46023</v>
      </c>
      <c r="J693" s="21">
        <v>46034</v>
      </c>
      <c r="K693" s="20" t="s">
        <v>5106</v>
      </c>
      <c r="L693" s="20" t="s">
        <v>5107</v>
      </c>
      <c r="M693" s="20"/>
      <c r="N693" s="21">
        <v>46099.860001689813</v>
      </c>
    </row>
    <row r="694" spans="1:14" x14ac:dyDescent="0.25">
      <c r="A694" s="21">
        <v>46035.946192129632</v>
      </c>
      <c r="B694" s="22">
        <v>46035.946192129632</v>
      </c>
      <c r="C694" s="20" t="s">
        <v>5101</v>
      </c>
      <c r="D694" s="20" t="s">
        <v>5102</v>
      </c>
      <c r="E694" s="207" t="s">
        <v>5103</v>
      </c>
      <c r="F694" s="207" t="s">
        <v>24922</v>
      </c>
      <c r="G694" s="20" t="s">
        <v>5105</v>
      </c>
      <c r="H694" s="23">
        <v>52133.79</v>
      </c>
      <c r="I694" s="21">
        <v>46023</v>
      </c>
      <c r="J694" s="21">
        <v>46034</v>
      </c>
      <c r="K694" s="20" t="s">
        <v>5106</v>
      </c>
      <c r="L694" s="20" t="s">
        <v>5107</v>
      </c>
      <c r="M694" s="20"/>
      <c r="N694" s="21">
        <v>46099.860001689813</v>
      </c>
    </row>
    <row r="695" spans="1:14" x14ac:dyDescent="0.25">
      <c r="A695" s="21">
        <v>46035.028136574074</v>
      </c>
      <c r="B695" s="22">
        <v>46035.028136574074</v>
      </c>
      <c r="C695" s="20" t="s">
        <v>11407</v>
      </c>
      <c r="D695" s="20" t="s">
        <v>11408</v>
      </c>
      <c r="E695" s="207" t="s">
        <v>11409</v>
      </c>
      <c r="F695" s="207" t="s">
        <v>24923</v>
      </c>
      <c r="G695" s="20" t="s">
        <v>119</v>
      </c>
      <c r="H695" s="23">
        <v>0</v>
      </c>
      <c r="I695" s="21">
        <v>46023</v>
      </c>
      <c r="J695" s="21">
        <v>46034</v>
      </c>
      <c r="K695" s="20" t="s">
        <v>5097</v>
      </c>
      <c r="L695" s="20" t="s">
        <v>5098</v>
      </c>
      <c r="M695" s="20"/>
      <c r="N695" s="21">
        <v>46099.860001689813</v>
      </c>
    </row>
    <row r="696" spans="1:14" x14ac:dyDescent="0.25">
      <c r="A696" s="21">
        <v>46034.788136574076</v>
      </c>
      <c r="B696" s="22">
        <v>46034.788136574076</v>
      </c>
      <c r="C696" s="20" t="s">
        <v>771</v>
      </c>
      <c r="D696" s="20" t="s">
        <v>772</v>
      </c>
      <c r="E696" s="207" t="s">
        <v>774</v>
      </c>
      <c r="F696" s="207" t="s">
        <v>24924</v>
      </c>
      <c r="G696" s="20" t="s">
        <v>183</v>
      </c>
      <c r="H696" s="23">
        <v>0</v>
      </c>
      <c r="I696" s="21">
        <v>46023</v>
      </c>
      <c r="J696" s="21">
        <v>46034</v>
      </c>
      <c r="K696" s="20" t="s">
        <v>5114</v>
      </c>
      <c r="L696" s="20" t="s">
        <v>5107</v>
      </c>
      <c r="M696" s="20"/>
      <c r="N696" s="21">
        <v>46099.860001689813</v>
      </c>
    </row>
    <row r="697" spans="1:14" x14ac:dyDescent="0.25">
      <c r="A697" s="21">
        <v>46034.788136574076</v>
      </c>
      <c r="B697" s="22">
        <v>46034.788136574076</v>
      </c>
      <c r="C697" s="20" t="s">
        <v>181</v>
      </c>
      <c r="D697" s="20" t="s">
        <v>182</v>
      </c>
      <c r="E697" s="207" t="s">
        <v>185</v>
      </c>
      <c r="F697" s="207" t="s">
        <v>24925</v>
      </c>
      <c r="G697" s="20" t="s">
        <v>183</v>
      </c>
      <c r="H697" s="23">
        <v>3167690.19</v>
      </c>
      <c r="I697" s="21">
        <v>46023</v>
      </c>
      <c r="J697" s="21">
        <v>46034</v>
      </c>
      <c r="K697" s="20" t="s">
        <v>5118</v>
      </c>
      <c r="L697" s="20" t="s">
        <v>5107</v>
      </c>
      <c r="M697" s="20"/>
      <c r="N697" s="21">
        <v>46099.860001689813</v>
      </c>
    </row>
    <row r="698" spans="1:14" x14ac:dyDescent="0.25">
      <c r="A698" s="21">
        <v>46034.788136574076</v>
      </c>
      <c r="B698" s="22">
        <v>46034.788136574076</v>
      </c>
      <c r="C698" s="20" t="s">
        <v>1190</v>
      </c>
      <c r="D698" s="20" t="s">
        <v>1191</v>
      </c>
      <c r="E698" s="207" t="s">
        <v>1193</v>
      </c>
      <c r="F698" s="207" t="s">
        <v>24926</v>
      </c>
      <c r="G698" s="20" t="s">
        <v>183</v>
      </c>
      <c r="H698" s="23">
        <v>0.78</v>
      </c>
      <c r="I698" s="21">
        <v>46023</v>
      </c>
      <c r="J698" s="21">
        <v>46034</v>
      </c>
      <c r="K698" s="20" t="s">
        <v>20338</v>
      </c>
      <c r="L698" s="20" t="s">
        <v>5107</v>
      </c>
      <c r="M698" s="20"/>
      <c r="N698" s="21">
        <v>46099.860001689813</v>
      </c>
    </row>
    <row r="699" spans="1:14" x14ac:dyDescent="0.25">
      <c r="A699" s="21">
        <v>46034.788136574076</v>
      </c>
      <c r="B699" s="22">
        <v>46034.788136574076</v>
      </c>
      <c r="C699" s="20" t="s">
        <v>1226</v>
      </c>
      <c r="D699" s="20" t="s">
        <v>1227</v>
      </c>
      <c r="E699" s="207" t="s">
        <v>1229</v>
      </c>
      <c r="F699" s="207" t="s">
        <v>24927</v>
      </c>
      <c r="G699" s="20" t="s">
        <v>183</v>
      </c>
      <c r="H699" s="23">
        <v>4735.05</v>
      </c>
      <c r="I699" s="21">
        <v>46023</v>
      </c>
      <c r="J699" s="21">
        <v>46034</v>
      </c>
      <c r="K699" s="20" t="s">
        <v>20338</v>
      </c>
      <c r="L699" s="20" t="s">
        <v>5107</v>
      </c>
      <c r="M699" s="20"/>
      <c r="N699" s="21">
        <v>46099.860001689813</v>
      </c>
    </row>
    <row r="700" spans="1:14" x14ac:dyDescent="0.25">
      <c r="A700" s="21">
        <v>46034.788136574076</v>
      </c>
      <c r="B700" s="22">
        <v>46034.788136574076</v>
      </c>
      <c r="C700" s="20" t="s">
        <v>717</v>
      </c>
      <c r="D700" s="20" t="s">
        <v>718</v>
      </c>
      <c r="E700" s="207" t="s">
        <v>720</v>
      </c>
      <c r="F700" s="207" t="s">
        <v>24928</v>
      </c>
      <c r="G700" s="20" t="s">
        <v>183</v>
      </c>
      <c r="H700" s="23">
        <v>1028.32</v>
      </c>
      <c r="I700" s="21">
        <v>46023</v>
      </c>
      <c r="J700" s="21">
        <v>46034</v>
      </c>
      <c r="K700" s="20" t="s">
        <v>20338</v>
      </c>
      <c r="L700" s="20" t="s">
        <v>5107</v>
      </c>
      <c r="M700" s="20"/>
      <c r="N700" s="21">
        <v>46099.860001689813</v>
      </c>
    </row>
    <row r="701" spans="1:14" x14ac:dyDescent="0.25">
      <c r="A701" s="21">
        <v>46034.788136574076</v>
      </c>
      <c r="B701" s="22">
        <v>46034.788136574076</v>
      </c>
      <c r="C701" s="20" t="s">
        <v>882</v>
      </c>
      <c r="D701" s="20" t="s">
        <v>883</v>
      </c>
      <c r="E701" s="207" t="s">
        <v>885</v>
      </c>
      <c r="F701" s="207" t="s">
        <v>24929</v>
      </c>
      <c r="G701" s="20" t="s">
        <v>183</v>
      </c>
      <c r="H701" s="23">
        <v>8531.99</v>
      </c>
      <c r="I701" s="21">
        <v>46023</v>
      </c>
      <c r="J701" s="21">
        <v>46034</v>
      </c>
      <c r="K701" s="20" t="s">
        <v>5123</v>
      </c>
      <c r="L701" s="20" t="s">
        <v>5107</v>
      </c>
      <c r="M701" s="20"/>
      <c r="N701" s="21">
        <v>46099.860001689813</v>
      </c>
    </row>
    <row r="702" spans="1:14" x14ac:dyDescent="0.25">
      <c r="A702" s="21">
        <v>46034.788136574076</v>
      </c>
      <c r="B702" s="22">
        <v>46034.788136574076</v>
      </c>
      <c r="C702" s="20" t="s">
        <v>193</v>
      </c>
      <c r="D702" s="20" t="s">
        <v>194</v>
      </c>
      <c r="E702" s="207" t="s">
        <v>196</v>
      </c>
      <c r="F702" s="207" t="s">
        <v>24930</v>
      </c>
      <c r="G702" s="20" t="s">
        <v>183</v>
      </c>
      <c r="H702" s="23">
        <v>10890.4</v>
      </c>
      <c r="I702" s="21">
        <v>46023</v>
      </c>
      <c r="J702" s="21">
        <v>46034</v>
      </c>
      <c r="K702" s="20" t="s">
        <v>20338</v>
      </c>
      <c r="L702" s="20" t="s">
        <v>5107</v>
      </c>
      <c r="M702" s="20"/>
      <c r="N702" s="21">
        <v>46099.860001689813</v>
      </c>
    </row>
    <row r="703" spans="1:14" x14ac:dyDescent="0.25">
      <c r="A703" s="21">
        <v>46034.788136574076</v>
      </c>
      <c r="B703" s="22">
        <v>46034.788136574076</v>
      </c>
      <c r="C703" s="20" t="s">
        <v>939</v>
      </c>
      <c r="D703" s="20" t="s">
        <v>940</v>
      </c>
      <c r="E703" s="207" t="s">
        <v>942</v>
      </c>
      <c r="F703" s="207" t="s">
        <v>24931</v>
      </c>
      <c r="G703" s="20" t="s">
        <v>183</v>
      </c>
      <c r="H703" s="23">
        <v>5555.74</v>
      </c>
      <c r="I703" s="21">
        <v>46023</v>
      </c>
      <c r="J703" s="21">
        <v>46034</v>
      </c>
      <c r="K703" s="20" t="s">
        <v>5123</v>
      </c>
      <c r="L703" s="20" t="s">
        <v>5107</v>
      </c>
      <c r="M703" s="20"/>
      <c r="N703" s="21">
        <v>46099.860001689813</v>
      </c>
    </row>
    <row r="704" spans="1:14" x14ac:dyDescent="0.25">
      <c r="A704" s="21">
        <v>46034.788136574076</v>
      </c>
      <c r="B704" s="22">
        <v>46034.788136574076</v>
      </c>
      <c r="C704" s="20" t="s">
        <v>253</v>
      </c>
      <c r="D704" s="20" t="s">
        <v>254</v>
      </c>
      <c r="E704" s="207" t="s">
        <v>256</v>
      </c>
      <c r="F704" s="207" t="s">
        <v>24932</v>
      </c>
      <c r="G704" s="20" t="s">
        <v>183</v>
      </c>
      <c r="H704" s="23">
        <v>344263.53</v>
      </c>
      <c r="I704" s="21">
        <v>46023</v>
      </c>
      <c r="J704" s="21">
        <v>46034</v>
      </c>
      <c r="K704" s="20" t="s">
        <v>20338</v>
      </c>
      <c r="L704" s="20" t="s">
        <v>5107</v>
      </c>
      <c r="M704" s="20"/>
      <c r="N704" s="21">
        <v>46099.860001689813</v>
      </c>
    </row>
    <row r="705" spans="1:14" x14ac:dyDescent="0.25">
      <c r="A705" s="21">
        <v>46034.788136574076</v>
      </c>
      <c r="B705" s="22">
        <v>46034.788136574076</v>
      </c>
      <c r="C705" s="20" t="s">
        <v>521</v>
      </c>
      <c r="D705" s="20" t="s">
        <v>522</v>
      </c>
      <c r="E705" s="207" t="s">
        <v>524</v>
      </c>
      <c r="F705" s="207" t="s">
        <v>24933</v>
      </c>
      <c r="G705" s="20" t="s">
        <v>183</v>
      </c>
      <c r="H705" s="23">
        <v>10947.72</v>
      </c>
      <c r="I705" s="21">
        <v>46023</v>
      </c>
      <c r="J705" s="21">
        <v>46034</v>
      </c>
      <c r="K705" s="20" t="s">
        <v>20338</v>
      </c>
      <c r="L705" s="20" t="s">
        <v>5107</v>
      </c>
      <c r="M705" s="20"/>
      <c r="N705" s="21">
        <v>46099.860001689813</v>
      </c>
    </row>
    <row r="706" spans="1:14" x14ac:dyDescent="0.25">
      <c r="A706" s="21">
        <v>46034.788136574076</v>
      </c>
      <c r="B706" s="22">
        <v>46034.788136574076</v>
      </c>
      <c r="C706" s="20" t="s">
        <v>14847</v>
      </c>
      <c r="D706" s="20" t="s">
        <v>460</v>
      </c>
      <c r="E706" s="207" t="s">
        <v>462</v>
      </c>
      <c r="F706" s="207" t="s">
        <v>24934</v>
      </c>
      <c r="G706" s="20" t="s">
        <v>183</v>
      </c>
      <c r="H706" s="23">
        <v>141.07</v>
      </c>
      <c r="I706" s="21">
        <v>46023</v>
      </c>
      <c r="J706" s="21">
        <v>46034</v>
      </c>
      <c r="K706" s="20" t="s">
        <v>5129</v>
      </c>
      <c r="L706" s="20" t="s">
        <v>5107</v>
      </c>
      <c r="M706" s="20"/>
      <c r="N706" s="21">
        <v>46099.860001689813</v>
      </c>
    </row>
    <row r="707" spans="1:14" x14ac:dyDescent="0.25">
      <c r="A707" s="21">
        <v>46034.788136574076</v>
      </c>
      <c r="B707" s="22">
        <v>46034.788136574076</v>
      </c>
      <c r="C707" s="20" t="s">
        <v>7063</v>
      </c>
      <c r="D707" s="20" t="s">
        <v>436</v>
      </c>
      <c r="E707" s="207" t="s">
        <v>438</v>
      </c>
      <c r="F707" s="207" t="s">
        <v>24935</v>
      </c>
      <c r="G707" s="20" t="s">
        <v>183</v>
      </c>
      <c r="H707" s="23">
        <v>0</v>
      </c>
      <c r="I707" s="21">
        <v>46023</v>
      </c>
      <c r="J707" s="21">
        <v>46034</v>
      </c>
      <c r="K707" s="20" t="s">
        <v>20338</v>
      </c>
      <c r="L707" s="20" t="s">
        <v>5107</v>
      </c>
      <c r="M707" s="20"/>
      <c r="N707" s="21">
        <v>46099.860001689813</v>
      </c>
    </row>
    <row r="708" spans="1:14" x14ac:dyDescent="0.25">
      <c r="A708" s="21">
        <v>46034.788136574076</v>
      </c>
      <c r="B708" s="22">
        <v>46034.788136574076</v>
      </c>
      <c r="C708" s="20" t="s">
        <v>422</v>
      </c>
      <c r="D708" s="20" t="s">
        <v>423</v>
      </c>
      <c r="E708" s="207" t="s">
        <v>425</v>
      </c>
      <c r="F708" s="207" t="s">
        <v>24936</v>
      </c>
      <c r="G708" s="20" t="s">
        <v>183</v>
      </c>
      <c r="H708" s="23">
        <v>12906.16</v>
      </c>
      <c r="I708" s="21">
        <v>46023</v>
      </c>
      <c r="J708" s="21">
        <v>46034</v>
      </c>
      <c r="K708" s="20" t="s">
        <v>20338</v>
      </c>
      <c r="L708" s="20" t="s">
        <v>5107</v>
      </c>
      <c r="M708" s="20"/>
      <c r="N708" s="21">
        <v>46099.860001689813</v>
      </c>
    </row>
    <row r="709" spans="1:14" x14ac:dyDescent="0.25">
      <c r="A709" s="21">
        <v>46034.788136574076</v>
      </c>
      <c r="B709" s="22">
        <v>46034.788136574076</v>
      </c>
      <c r="C709" s="20" t="s">
        <v>23974</v>
      </c>
      <c r="D709" s="20" t="s">
        <v>1299</v>
      </c>
      <c r="E709" s="207" t="s">
        <v>1301</v>
      </c>
      <c r="F709" s="207" t="s">
        <v>24937</v>
      </c>
      <c r="G709" s="20" t="s">
        <v>183</v>
      </c>
      <c r="H709" s="23">
        <v>675.34</v>
      </c>
      <c r="I709" s="21">
        <v>46023</v>
      </c>
      <c r="J709" s="21">
        <v>46034</v>
      </c>
      <c r="K709" s="20" t="s">
        <v>20338</v>
      </c>
      <c r="L709" s="20" t="s">
        <v>5107</v>
      </c>
      <c r="M709" s="20"/>
      <c r="N709" s="21">
        <v>46099.860001689813</v>
      </c>
    </row>
    <row r="710" spans="1:14" x14ac:dyDescent="0.25">
      <c r="A710" s="21">
        <v>46034.788136574076</v>
      </c>
      <c r="B710" s="22">
        <v>46034.788136574076</v>
      </c>
      <c r="C710" s="20" t="s">
        <v>331</v>
      </c>
      <c r="D710" s="20" t="s">
        <v>332</v>
      </c>
      <c r="E710" s="207" t="s">
        <v>334</v>
      </c>
      <c r="F710" s="207" t="s">
        <v>24938</v>
      </c>
      <c r="G710" s="20" t="s">
        <v>183</v>
      </c>
      <c r="H710" s="23">
        <v>11078.89</v>
      </c>
      <c r="I710" s="21">
        <v>46023</v>
      </c>
      <c r="J710" s="21">
        <v>46034</v>
      </c>
      <c r="K710" s="20" t="s">
        <v>20338</v>
      </c>
      <c r="L710" s="20" t="s">
        <v>5107</v>
      </c>
      <c r="M710" s="20"/>
      <c r="N710" s="21">
        <v>46099.860001689813</v>
      </c>
    </row>
    <row r="711" spans="1:14" x14ac:dyDescent="0.25">
      <c r="A711" s="21">
        <v>46034.290462962963</v>
      </c>
      <c r="B711" s="22">
        <v>46034.290462962963</v>
      </c>
      <c r="C711" s="20" t="s">
        <v>5108</v>
      </c>
      <c r="D711" s="20" t="s">
        <v>5109</v>
      </c>
      <c r="E711" s="207" t="s">
        <v>5110</v>
      </c>
      <c r="F711" s="207" t="s">
        <v>24939</v>
      </c>
      <c r="G711" s="20" t="s">
        <v>5105</v>
      </c>
      <c r="H711" s="23">
        <v>55149.02</v>
      </c>
      <c r="I711" s="21">
        <v>46023</v>
      </c>
      <c r="J711" s="21">
        <v>46034</v>
      </c>
      <c r="K711" s="20" t="s">
        <v>5106</v>
      </c>
      <c r="L711" s="20" t="s">
        <v>5107</v>
      </c>
      <c r="M711" s="20"/>
      <c r="N711" s="21">
        <v>46099.860001689813</v>
      </c>
    </row>
    <row r="712" spans="1:14" x14ac:dyDescent="0.25">
      <c r="A712" s="21">
        <v>46034.290462962963</v>
      </c>
      <c r="B712" s="22">
        <v>46034.290462962963</v>
      </c>
      <c r="C712" s="20" t="s">
        <v>5101</v>
      </c>
      <c r="D712" s="20" t="s">
        <v>5102</v>
      </c>
      <c r="E712" s="207" t="s">
        <v>5103</v>
      </c>
      <c r="F712" s="207" t="s">
        <v>24940</v>
      </c>
      <c r="G712" s="20" t="s">
        <v>5105</v>
      </c>
      <c r="H712" s="23">
        <v>51997.99</v>
      </c>
      <c r="I712" s="21">
        <v>46023</v>
      </c>
      <c r="J712" s="21">
        <v>46034</v>
      </c>
      <c r="K712" s="20" t="s">
        <v>5106</v>
      </c>
      <c r="L712" s="20" t="s">
        <v>5107</v>
      </c>
      <c r="M712" s="20"/>
      <c r="N712" s="21">
        <v>46099.860001689813</v>
      </c>
    </row>
    <row r="713" spans="1:14" x14ac:dyDescent="0.25">
      <c r="A713" s="21">
        <v>46034.233437499999</v>
      </c>
      <c r="B713" s="22">
        <v>46034.233437499999</v>
      </c>
      <c r="C713" s="20" t="s">
        <v>7746</v>
      </c>
      <c r="D713" s="20" t="s">
        <v>133</v>
      </c>
      <c r="E713" s="207" t="s">
        <v>136</v>
      </c>
      <c r="F713" s="207" t="s">
        <v>24941</v>
      </c>
      <c r="G713" s="20" t="s">
        <v>134</v>
      </c>
      <c r="H713" s="23">
        <v>4350.0600000000004</v>
      </c>
      <c r="I713" s="21">
        <v>46023</v>
      </c>
      <c r="J713" s="21">
        <v>46034</v>
      </c>
      <c r="K713" s="20" t="s">
        <v>5097</v>
      </c>
      <c r="L713" s="20" t="s">
        <v>5098</v>
      </c>
      <c r="M713" s="20"/>
      <c r="N713" s="21">
        <v>46099.860001689813</v>
      </c>
    </row>
    <row r="714" spans="1:14" x14ac:dyDescent="0.25">
      <c r="A714" s="21">
        <v>46034.223553240736</v>
      </c>
      <c r="B714" s="22">
        <v>46034.223553240736</v>
      </c>
      <c r="C714" s="20" t="s">
        <v>11407</v>
      </c>
      <c r="D714" s="20" t="s">
        <v>11408</v>
      </c>
      <c r="E714" s="207" t="s">
        <v>11409</v>
      </c>
      <c r="F714" s="207" t="s">
        <v>24942</v>
      </c>
      <c r="G714" s="20" t="s">
        <v>119</v>
      </c>
      <c r="H714" s="23">
        <v>0</v>
      </c>
      <c r="I714" s="21">
        <v>46023</v>
      </c>
      <c r="J714" s="21">
        <v>46034</v>
      </c>
      <c r="K714" s="20" t="s">
        <v>5097</v>
      </c>
      <c r="L714" s="20" t="s">
        <v>5098</v>
      </c>
      <c r="M714" s="20"/>
      <c r="N714" s="21">
        <v>46099.860001689813</v>
      </c>
    </row>
    <row r="715" spans="1:14" x14ac:dyDescent="0.25">
      <c r="A715" s="21">
        <v>46033.511215277773</v>
      </c>
      <c r="B715" s="22">
        <v>46033.511215277773</v>
      </c>
      <c r="C715" s="20" t="s">
        <v>771</v>
      </c>
      <c r="D715" s="20" t="s">
        <v>772</v>
      </c>
      <c r="E715" s="207" t="s">
        <v>774</v>
      </c>
      <c r="F715" s="207" t="s">
        <v>24943</v>
      </c>
      <c r="G715" s="20" t="s">
        <v>183</v>
      </c>
      <c r="H715" s="23">
        <v>0</v>
      </c>
      <c r="I715" s="21">
        <v>46023</v>
      </c>
      <c r="J715" s="21">
        <v>46027</v>
      </c>
      <c r="K715" s="20" t="s">
        <v>5114</v>
      </c>
      <c r="L715" s="20" t="s">
        <v>5107</v>
      </c>
      <c r="M715" s="20"/>
      <c r="N715" s="21">
        <v>46099.860001689813</v>
      </c>
    </row>
    <row r="716" spans="1:14" x14ac:dyDescent="0.25">
      <c r="A716" s="21">
        <v>46033.511215277773</v>
      </c>
      <c r="B716" s="22">
        <v>46033.511215277773</v>
      </c>
      <c r="C716" s="20" t="s">
        <v>181</v>
      </c>
      <c r="D716" s="20" t="s">
        <v>182</v>
      </c>
      <c r="E716" s="207" t="s">
        <v>185</v>
      </c>
      <c r="F716" s="207" t="s">
        <v>24944</v>
      </c>
      <c r="G716" s="20" t="s">
        <v>183</v>
      </c>
      <c r="H716" s="23">
        <v>3167690.19</v>
      </c>
      <c r="I716" s="21">
        <v>46023</v>
      </c>
      <c r="J716" s="21">
        <v>46027</v>
      </c>
      <c r="K716" s="20" t="s">
        <v>5118</v>
      </c>
      <c r="L716" s="20" t="s">
        <v>5107</v>
      </c>
      <c r="M716" s="20"/>
      <c r="N716" s="21">
        <v>46099.860001689813</v>
      </c>
    </row>
    <row r="717" spans="1:14" x14ac:dyDescent="0.25">
      <c r="A717" s="21">
        <v>46033.511215277773</v>
      </c>
      <c r="B717" s="22">
        <v>46033.511215277773</v>
      </c>
      <c r="C717" s="20" t="s">
        <v>1190</v>
      </c>
      <c r="D717" s="20" t="s">
        <v>1191</v>
      </c>
      <c r="E717" s="207" t="s">
        <v>1193</v>
      </c>
      <c r="F717" s="207" t="s">
        <v>24945</v>
      </c>
      <c r="G717" s="20" t="s">
        <v>183</v>
      </c>
      <c r="H717" s="23">
        <v>0.78</v>
      </c>
      <c r="I717" s="21">
        <v>46023</v>
      </c>
      <c r="J717" s="21">
        <v>46027</v>
      </c>
      <c r="K717" s="20" t="s">
        <v>20338</v>
      </c>
      <c r="L717" s="20" t="s">
        <v>5107</v>
      </c>
      <c r="M717" s="20"/>
      <c r="N717" s="21">
        <v>46099.860001689813</v>
      </c>
    </row>
    <row r="718" spans="1:14" x14ac:dyDescent="0.25">
      <c r="A718" s="21">
        <v>46033.511215277773</v>
      </c>
      <c r="B718" s="22">
        <v>46033.511215277773</v>
      </c>
      <c r="C718" s="20" t="s">
        <v>1226</v>
      </c>
      <c r="D718" s="20" t="s">
        <v>1227</v>
      </c>
      <c r="E718" s="207" t="s">
        <v>1229</v>
      </c>
      <c r="F718" s="207" t="s">
        <v>24946</v>
      </c>
      <c r="G718" s="20" t="s">
        <v>183</v>
      </c>
      <c r="H718" s="23">
        <v>4735.05</v>
      </c>
      <c r="I718" s="21">
        <v>46023</v>
      </c>
      <c r="J718" s="21">
        <v>46027</v>
      </c>
      <c r="K718" s="20" t="s">
        <v>20338</v>
      </c>
      <c r="L718" s="20" t="s">
        <v>5107</v>
      </c>
      <c r="M718" s="20"/>
      <c r="N718" s="21">
        <v>46099.860001689813</v>
      </c>
    </row>
    <row r="719" spans="1:14" x14ac:dyDescent="0.25">
      <c r="A719" s="21">
        <v>46033.511215277773</v>
      </c>
      <c r="B719" s="22">
        <v>46033.511215277773</v>
      </c>
      <c r="C719" s="20" t="s">
        <v>717</v>
      </c>
      <c r="D719" s="20" t="s">
        <v>718</v>
      </c>
      <c r="E719" s="207" t="s">
        <v>720</v>
      </c>
      <c r="F719" s="207" t="s">
        <v>24947</v>
      </c>
      <c r="G719" s="20" t="s">
        <v>183</v>
      </c>
      <c r="H719" s="23">
        <v>1028.32</v>
      </c>
      <c r="I719" s="21">
        <v>46023</v>
      </c>
      <c r="J719" s="21">
        <v>46027</v>
      </c>
      <c r="K719" s="20" t="s">
        <v>20338</v>
      </c>
      <c r="L719" s="20" t="s">
        <v>5107</v>
      </c>
      <c r="M719" s="20"/>
      <c r="N719" s="21">
        <v>46099.860001689813</v>
      </c>
    </row>
    <row r="720" spans="1:14" x14ac:dyDescent="0.25">
      <c r="A720" s="21">
        <v>46033.511215277773</v>
      </c>
      <c r="B720" s="22">
        <v>46033.511215277773</v>
      </c>
      <c r="C720" s="20" t="s">
        <v>882</v>
      </c>
      <c r="D720" s="20" t="s">
        <v>883</v>
      </c>
      <c r="E720" s="207" t="s">
        <v>885</v>
      </c>
      <c r="F720" s="207" t="s">
        <v>24948</v>
      </c>
      <c r="G720" s="20" t="s">
        <v>183</v>
      </c>
      <c r="H720" s="23">
        <v>8531.99</v>
      </c>
      <c r="I720" s="21">
        <v>46023</v>
      </c>
      <c r="J720" s="21">
        <v>46027</v>
      </c>
      <c r="K720" s="20" t="s">
        <v>5123</v>
      </c>
      <c r="L720" s="20" t="s">
        <v>5107</v>
      </c>
      <c r="M720" s="20"/>
      <c r="N720" s="21">
        <v>46099.860001689813</v>
      </c>
    </row>
    <row r="721" spans="1:14" x14ac:dyDescent="0.25">
      <c r="A721" s="21">
        <v>46033.511215277773</v>
      </c>
      <c r="B721" s="22">
        <v>46033.511215277773</v>
      </c>
      <c r="C721" s="20" t="s">
        <v>193</v>
      </c>
      <c r="D721" s="20" t="s">
        <v>194</v>
      </c>
      <c r="E721" s="207" t="s">
        <v>196</v>
      </c>
      <c r="F721" s="207" t="s">
        <v>24949</v>
      </c>
      <c r="G721" s="20" t="s">
        <v>183</v>
      </c>
      <c r="H721" s="23">
        <v>10890.4</v>
      </c>
      <c r="I721" s="21">
        <v>46023</v>
      </c>
      <c r="J721" s="21">
        <v>46027</v>
      </c>
      <c r="K721" s="20" t="s">
        <v>20338</v>
      </c>
      <c r="L721" s="20" t="s">
        <v>5107</v>
      </c>
      <c r="M721" s="20"/>
      <c r="N721" s="21">
        <v>46099.860001689813</v>
      </c>
    </row>
    <row r="722" spans="1:14" x14ac:dyDescent="0.25">
      <c r="A722" s="21">
        <v>46033.511215277773</v>
      </c>
      <c r="B722" s="22">
        <v>46033.511215277773</v>
      </c>
      <c r="C722" s="20" t="s">
        <v>939</v>
      </c>
      <c r="D722" s="20" t="s">
        <v>940</v>
      </c>
      <c r="E722" s="207" t="s">
        <v>942</v>
      </c>
      <c r="F722" s="207" t="s">
        <v>24950</v>
      </c>
      <c r="G722" s="20" t="s">
        <v>183</v>
      </c>
      <c r="H722" s="23">
        <v>5555.74</v>
      </c>
      <c r="I722" s="21">
        <v>46023</v>
      </c>
      <c r="J722" s="21">
        <v>46027</v>
      </c>
      <c r="K722" s="20" t="s">
        <v>5123</v>
      </c>
      <c r="L722" s="20" t="s">
        <v>5107</v>
      </c>
      <c r="M722" s="20"/>
      <c r="N722" s="21">
        <v>46099.860001689813</v>
      </c>
    </row>
    <row r="723" spans="1:14" x14ac:dyDescent="0.25">
      <c r="A723" s="21">
        <v>46033.511215277773</v>
      </c>
      <c r="B723" s="22">
        <v>46033.511215277773</v>
      </c>
      <c r="C723" s="20" t="s">
        <v>253</v>
      </c>
      <c r="D723" s="20" t="s">
        <v>254</v>
      </c>
      <c r="E723" s="207" t="s">
        <v>256</v>
      </c>
      <c r="F723" s="207" t="s">
        <v>24951</v>
      </c>
      <c r="G723" s="20" t="s">
        <v>183</v>
      </c>
      <c r="H723" s="23">
        <v>344263.53</v>
      </c>
      <c r="I723" s="21">
        <v>46023</v>
      </c>
      <c r="J723" s="21">
        <v>46027</v>
      </c>
      <c r="K723" s="20" t="s">
        <v>20338</v>
      </c>
      <c r="L723" s="20" t="s">
        <v>5107</v>
      </c>
      <c r="M723" s="20"/>
      <c r="N723" s="21">
        <v>46099.860001689813</v>
      </c>
    </row>
    <row r="724" spans="1:14" x14ac:dyDescent="0.25">
      <c r="A724" s="21">
        <v>46033.511215277773</v>
      </c>
      <c r="B724" s="22">
        <v>46033.511215277773</v>
      </c>
      <c r="C724" s="20" t="s">
        <v>521</v>
      </c>
      <c r="D724" s="20" t="s">
        <v>522</v>
      </c>
      <c r="E724" s="207" t="s">
        <v>524</v>
      </c>
      <c r="F724" s="207" t="s">
        <v>24952</v>
      </c>
      <c r="G724" s="20" t="s">
        <v>183</v>
      </c>
      <c r="H724" s="23">
        <v>10947.72</v>
      </c>
      <c r="I724" s="21">
        <v>46023</v>
      </c>
      <c r="J724" s="21">
        <v>46027</v>
      </c>
      <c r="K724" s="20" t="s">
        <v>20338</v>
      </c>
      <c r="L724" s="20" t="s">
        <v>5107</v>
      </c>
      <c r="M724" s="20"/>
      <c r="N724" s="21">
        <v>46099.860001689813</v>
      </c>
    </row>
    <row r="725" spans="1:14" x14ac:dyDescent="0.25">
      <c r="A725" s="21">
        <v>46033.511215277773</v>
      </c>
      <c r="B725" s="22">
        <v>46033.511215277773</v>
      </c>
      <c r="C725" s="20" t="s">
        <v>14847</v>
      </c>
      <c r="D725" s="20" t="s">
        <v>460</v>
      </c>
      <c r="E725" s="207" t="s">
        <v>462</v>
      </c>
      <c r="F725" s="207" t="s">
        <v>24953</v>
      </c>
      <c r="G725" s="20" t="s">
        <v>183</v>
      </c>
      <c r="H725" s="23">
        <v>141.07</v>
      </c>
      <c r="I725" s="21">
        <v>46023</v>
      </c>
      <c r="J725" s="21">
        <v>46027</v>
      </c>
      <c r="K725" s="20" t="s">
        <v>5129</v>
      </c>
      <c r="L725" s="20" t="s">
        <v>5107</v>
      </c>
      <c r="M725" s="20"/>
      <c r="N725" s="21">
        <v>46099.860001689813</v>
      </c>
    </row>
    <row r="726" spans="1:14" x14ac:dyDescent="0.25">
      <c r="A726" s="21">
        <v>46033.511215277773</v>
      </c>
      <c r="B726" s="22">
        <v>46033.511215277773</v>
      </c>
      <c r="C726" s="20" t="s">
        <v>7063</v>
      </c>
      <c r="D726" s="20" t="s">
        <v>436</v>
      </c>
      <c r="E726" s="207" t="s">
        <v>438</v>
      </c>
      <c r="F726" s="207" t="s">
        <v>24954</v>
      </c>
      <c r="G726" s="20" t="s">
        <v>183</v>
      </c>
      <c r="H726" s="23">
        <v>0</v>
      </c>
      <c r="I726" s="21">
        <v>46023</v>
      </c>
      <c r="J726" s="21">
        <v>46027</v>
      </c>
      <c r="K726" s="20" t="s">
        <v>20338</v>
      </c>
      <c r="L726" s="20" t="s">
        <v>5107</v>
      </c>
      <c r="M726" s="20"/>
      <c r="N726" s="21">
        <v>46099.860001689813</v>
      </c>
    </row>
    <row r="727" spans="1:14" x14ac:dyDescent="0.25">
      <c r="A727" s="21">
        <v>46033.511215277773</v>
      </c>
      <c r="B727" s="22">
        <v>46033.511215277773</v>
      </c>
      <c r="C727" s="20" t="s">
        <v>422</v>
      </c>
      <c r="D727" s="20" t="s">
        <v>423</v>
      </c>
      <c r="E727" s="207" t="s">
        <v>425</v>
      </c>
      <c r="F727" s="207" t="s">
        <v>24955</v>
      </c>
      <c r="G727" s="20" t="s">
        <v>183</v>
      </c>
      <c r="H727" s="23">
        <v>12906.16</v>
      </c>
      <c r="I727" s="21">
        <v>46023</v>
      </c>
      <c r="J727" s="21">
        <v>46027</v>
      </c>
      <c r="K727" s="20" t="s">
        <v>20338</v>
      </c>
      <c r="L727" s="20" t="s">
        <v>5107</v>
      </c>
      <c r="M727" s="20"/>
      <c r="N727" s="21">
        <v>46099.860001689813</v>
      </c>
    </row>
    <row r="728" spans="1:14" x14ac:dyDescent="0.25">
      <c r="A728" s="21">
        <v>46033.511215277773</v>
      </c>
      <c r="B728" s="22">
        <v>46033.511215277773</v>
      </c>
      <c r="C728" s="20" t="s">
        <v>23974</v>
      </c>
      <c r="D728" s="20" t="s">
        <v>1299</v>
      </c>
      <c r="E728" s="207" t="s">
        <v>1301</v>
      </c>
      <c r="F728" s="207" t="s">
        <v>24956</v>
      </c>
      <c r="G728" s="20" t="s">
        <v>183</v>
      </c>
      <c r="H728" s="23">
        <v>675.34</v>
      </c>
      <c r="I728" s="21">
        <v>46023</v>
      </c>
      <c r="J728" s="21">
        <v>46027</v>
      </c>
      <c r="K728" s="20" t="s">
        <v>20338</v>
      </c>
      <c r="L728" s="20" t="s">
        <v>5107</v>
      </c>
      <c r="M728" s="20"/>
      <c r="N728" s="21">
        <v>46099.860001689813</v>
      </c>
    </row>
    <row r="729" spans="1:14" x14ac:dyDescent="0.25">
      <c r="A729" s="21">
        <v>46033.511215277773</v>
      </c>
      <c r="B729" s="22">
        <v>46033.511215277773</v>
      </c>
      <c r="C729" s="20" t="s">
        <v>331</v>
      </c>
      <c r="D729" s="20" t="s">
        <v>332</v>
      </c>
      <c r="E729" s="207" t="s">
        <v>334</v>
      </c>
      <c r="F729" s="207" t="s">
        <v>24957</v>
      </c>
      <c r="G729" s="20" t="s">
        <v>183</v>
      </c>
      <c r="H729" s="23">
        <v>11078.89</v>
      </c>
      <c r="I729" s="21">
        <v>46023</v>
      </c>
      <c r="J729" s="21">
        <v>46027</v>
      </c>
      <c r="K729" s="20" t="s">
        <v>20338</v>
      </c>
      <c r="L729" s="20" t="s">
        <v>5107</v>
      </c>
      <c r="M729" s="20"/>
      <c r="N729" s="21">
        <v>46099.860001689813</v>
      </c>
    </row>
    <row r="730" spans="1:14" x14ac:dyDescent="0.25">
      <c r="A730" s="21">
        <v>46033.281145833331</v>
      </c>
      <c r="B730" s="22">
        <v>46033.281145833331</v>
      </c>
      <c r="C730" s="20" t="s">
        <v>5108</v>
      </c>
      <c r="D730" s="20" t="s">
        <v>5109</v>
      </c>
      <c r="E730" s="207" t="s">
        <v>5110</v>
      </c>
      <c r="F730" s="207" t="s">
        <v>24958</v>
      </c>
      <c r="G730" s="20" t="s">
        <v>5105</v>
      </c>
      <c r="H730" s="23">
        <v>55149.02</v>
      </c>
      <c r="I730" s="21">
        <v>46023</v>
      </c>
      <c r="J730" s="21">
        <v>46027</v>
      </c>
      <c r="K730" s="20" t="s">
        <v>5106</v>
      </c>
      <c r="L730" s="20" t="s">
        <v>5107</v>
      </c>
      <c r="M730" s="20"/>
      <c r="N730" s="21">
        <v>46099.860001689813</v>
      </c>
    </row>
    <row r="731" spans="1:14" x14ac:dyDescent="0.25">
      <c r="A731" s="21">
        <v>46033.281145833331</v>
      </c>
      <c r="B731" s="22">
        <v>46033.281145833331</v>
      </c>
      <c r="C731" s="20" t="s">
        <v>5101</v>
      </c>
      <c r="D731" s="20" t="s">
        <v>5102</v>
      </c>
      <c r="E731" s="207" t="s">
        <v>5103</v>
      </c>
      <c r="F731" s="207" t="s">
        <v>24959</v>
      </c>
      <c r="G731" s="20" t="s">
        <v>5105</v>
      </c>
      <c r="H731" s="23">
        <v>51997.99</v>
      </c>
      <c r="I731" s="21">
        <v>46023</v>
      </c>
      <c r="J731" s="21">
        <v>46027</v>
      </c>
      <c r="K731" s="20" t="s">
        <v>5106</v>
      </c>
      <c r="L731" s="20" t="s">
        <v>5107</v>
      </c>
      <c r="M731" s="20"/>
      <c r="N731" s="21">
        <v>46099.860001689813</v>
      </c>
    </row>
    <row r="732" spans="1:14" x14ac:dyDescent="0.25">
      <c r="A732" s="21">
        <v>46032.79822916667</v>
      </c>
      <c r="B732" s="22">
        <v>46032.79822916667</v>
      </c>
      <c r="C732" s="20" t="s">
        <v>771</v>
      </c>
      <c r="D732" s="20" t="s">
        <v>772</v>
      </c>
      <c r="E732" s="207" t="s">
        <v>774</v>
      </c>
      <c r="F732" s="207" t="s">
        <v>24960</v>
      </c>
      <c r="G732" s="20" t="s">
        <v>183</v>
      </c>
      <c r="H732" s="23">
        <v>0</v>
      </c>
      <c r="I732" s="21">
        <v>46023</v>
      </c>
      <c r="J732" s="21">
        <v>46027</v>
      </c>
      <c r="K732" s="20" t="s">
        <v>5114</v>
      </c>
      <c r="L732" s="20" t="s">
        <v>5107</v>
      </c>
      <c r="M732" s="20"/>
      <c r="N732" s="21">
        <v>46099.860001689813</v>
      </c>
    </row>
    <row r="733" spans="1:14" x14ac:dyDescent="0.25">
      <c r="A733" s="21">
        <v>46032.79822916667</v>
      </c>
      <c r="B733" s="22">
        <v>46032.79822916667</v>
      </c>
      <c r="C733" s="20" t="s">
        <v>181</v>
      </c>
      <c r="D733" s="20" t="s">
        <v>182</v>
      </c>
      <c r="E733" s="207" t="s">
        <v>185</v>
      </c>
      <c r="F733" s="207" t="s">
        <v>24961</v>
      </c>
      <c r="G733" s="20" t="s">
        <v>183</v>
      </c>
      <c r="H733" s="23">
        <v>3167690.19</v>
      </c>
      <c r="I733" s="21">
        <v>46023</v>
      </c>
      <c r="J733" s="21">
        <v>46027</v>
      </c>
      <c r="K733" s="20" t="s">
        <v>5118</v>
      </c>
      <c r="L733" s="20" t="s">
        <v>5107</v>
      </c>
      <c r="M733" s="20"/>
      <c r="N733" s="21">
        <v>46099.860001689813</v>
      </c>
    </row>
    <row r="734" spans="1:14" x14ac:dyDescent="0.25">
      <c r="A734" s="21">
        <v>46032.79822916667</v>
      </c>
      <c r="B734" s="22">
        <v>46032.79822916667</v>
      </c>
      <c r="C734" s="20" t="s">
        <v>1190</v>
      </c>
      <c r="D734" s="20" t="s">
        <v>1191</v>
      </c>
      <c r="E734" s="207" t="s">
        <v>1193</v>
      </c>
      <c r="F734" s="207" t="s">
        <v>24962</v>
      </c>
      <c r="G734" s="20" t="s">
        <v>183</v>
      </c>
      <c r="H734" s="23">
        <v>0.78</v>
      </c>
      <c r="I734" s="21">
        <v>46023</v>
      </c>
      <c r="J734" s="21">
        <v>46027</v>
      </c>
      <c r="K734" s="20" t="s">
        <v>20338</v>
      </c>
      <c r="L734" s="20" t="s">
        <v>5107</v>
      </c>
      <c r="M734" s="20"/>
      <c r="N734" s="21">
        <v>46099.860001689813</v>
      </c>
    </row>
    <row r="735" spans="1:14" x14ac:dyDescent="0.25">
      <c r="A735" s="21">
        <v>46032.79822916667</v>
      </c>
      <c r="B735" s="22">
        <v>46032.79822916667</v>
      </c>
      <c r="C735" s="20" t="s">
        <v>1226</v>
      </c>
      <c r="D735" s="20" t="s">
        <v>1227</v>
      </c>
      <c r="E735" s="207" t="s">
        <v>1229</v>
      </c>
      <c r="F735" s="207" t="s">
        <v>24963</v>
      </c>
      <c r="G735" s="20" t="s">
        <v>183</v>
      </c>
      <c r="H735" s="23">
        <v>4735.05</v>
      </c>
      <c r="I735" s="21">
        <v>46023</v>
      </c>
      <c r="J735" s="21">
        <v>46027</v>
      </c>
      <c r="K735" s="20" t="s">
        <v>20338</v>
      </c>
      <c r="L735" s="20" t="s">
        <v>5107</v>
      </c>
      <c r="M735" s="20"/>
      <c r="N735" s="21">
        <v>46099.860001689813</v>
      </c>
    </row>
    <row r="736" spans="1:14" x14ac:dyDescent="0.25">
      <c r="A736" s="21">
        <v>46032.79822916667</v>
      </c>
      <c r="B736" s="22">
        <v>46032.79822916667</v>
      </c>
      <c r="C736" s="20" t="s">
        <v>717</v>
      </c>
      <c r="D736" s="20" t="s">
        <v>718</v>
      </c>
      <c r="E736" s="207" t="s">
        <v>720</v>
      </c>
      <c r="F736" s="207" t="s">
        <v>24964</v>
      </c>
      <c r="G736" s="20" t="s">
        <v>183</v>
      </c>
      <c r="H736" s="23">
        <v>1028.32</v>
      </c>
      <c r="I736" s="21">
        <v>46023</v>
      </c>
      <c r="J736" s="21">
        <v>46027</v>
      </c>
      <c r="K736" s="20" t="s">
        <v>20338</v>
      </c>
      <c r="L736" s="20" t="s">
        <v>5107</v>
      </c>
      <c r="M736" s="20"/>
      <c r="N736" s="21">
        <v>46099.860001689813</v>
      </c>
    </row>
    <row r="737" spans="1:14" x14ac:dyDescent="0.25">
      <c r="A737" s="21">
        <v>46032.79822916667</v>
      </c>
      <c r="B737" s="22">
        <v>46032.79822916667</v>
      </c>
      <c r="C737" s="20" t="s">
        <v>882</v>
      </c>
      <c r="D737" s="20" t="s">
        <v>883</v>
      </c>
      <c r="E737" s="207" t="s">
        <v>885</v>
      </c>
      <c r="F737" s="207" t="s">
        <v>24965</v>
      </c>
      <c r="G737" s="20" t="s">
        <v>183</v>
      </c>
      <c r="H737" s="23">
        <v>8531.99</v>
      </c>
      <c r="I737" s="21">
        <v>46023</v>
      </c>
      <c r="J737" s="21">
        <v>46027</v>
      </c>
      <c r="K737" s="20" t="s">
        <v>5123</v>
      </c>
      <c r="L737" s="20" t="s">
        <v>5107</v>
      </c>
      <c r="M737" s="20"/>
      <c r="N737" s="21">
        <v>46099.860001689813</v>
      </c>
    </row>
    <row r="738" spans="1:14" x14ac:dyDescent="0.25">
      <c r="A738" s="21">
        <v>46032.79822916667</v>
      </c>
      <c r="B738" s="22">
        <v>46032.79822916667</v>
      </c>
      <c r="C738" s="20" t="s">
        <v>193</v>
      </c>
      <c r="D738" s="20" t="s">
        <v>194</v>
      </c>
      <c r="E738" s="207" t="s">
        <v>196</v>
      </c>
      <c r="F738" s="207" t="s">
        <v>24966</v>
      </c>
      <c r="G738" s="20" t="s">
        <v>183</v>
      </c>
      <c r="H738" s="23">
        <v>10890.4</v>
      </c>
      <c r="I738" s="21">
        <v>46023</v>
      </c>
      <c r="J738" s="21">
        <v>46027</v>
      </c>
      <c r="K738" s="20" t="s">
        <v>20338</v>
      </c>
      <c r="L738" s="20" t="s">
        <v>5107</v>
      </c>
      <c r="M738" s="20"/>
      <c r="N738" s="21">
        <v>46099.860001689813</v>
      </c>
    </row>
    <row r="739" spans="1:14" x14ac:dyDescent="0.25">
      <c r="A739" s="21">
        <v>46032.79822916667</v>
      </c>
      <c r="B739" s="22">
        <v>46032.79822916667</v>
      </c>
      <c r="C739" s="20" t="s">
        <v>939</v>
      </c>
      <c r="D739" s="20" t="s">
        <v>940</v>
      </c>
      <c r="E739" s="207" t="s">
        <v>942</v>
      </c>
      <c r="F739" s="207" t="s">
        <v>24967</v>
      </c>
      <c r="G739" s="20" t="s">
        <v>183</v>
      </c>
      <c r="H739" s="23">
        <v>5555.74</v>
      </c>
      <c r="I739" s="21">
        <v>46023</v>
      </c>
      <c r="J739" s="21">
        <v>46027</v>
      </c>
      <c r="K739" s="20" t="s">
        <v>5123</v>
      </c>
      <c r="L739" s="20" t="s">
        <v>5107</v>
      </c>
      <c r="M739" s="20"/>
      <c r="N739" s="21">
        <v>46099.860001689813</v>
      </c>
    </row>
    <row r="740" spans="1:14" x14ac:dyDescent="0.25">
      <c r="A740" s="21">
        <v>46032.79822916667</v>
      </c>
      <c r="B740" s="22">
        <v>46032.79822916667</v>
      </c>
      <c r="C740" s="20" t="s">
        <v>253</v>
      </c>
      <c r="D740" s="20" t="s">
        <v>254</v>
      </c>
      <c r="E740" s="207" t="s">
        <v>256</v>
      </c>
      <c r="F740" s="207" t="s">
        <v>24968</v>
      </c>
      <c r="G740" s="20" t="s">
        <v>183</v>
      </c>
      <c r="H740" s="23">
        <v>344263.53</v>
      </c>
      <c r="I740" s="21">
        <v>46023</v>
      </c>
      <c r="J740" s="21">
        <v>46027</v>
      </c>
      <c r="K740" s="20" t="s">
        <v>20338</v>
      </c>
      <c r="L740" s="20" t="s">
        <v>5107</v>
      </c>
      <c r="M740" s="20"/>
      <c r="N740" s="21">
        <v>46099.860001689813</v>
      </c>
    </row>
    <row r="741" spans="1:14" x14ac:dyDescent="0.25">
      <c r="A741" s="21">
        <v>46032.79822916667</v>
      </c>
      <c r="B741" s="22">
        <v>46032.79822916667</v>
      </c>
      <c r="C741" s="20" t="s">
        <v>521</v>
      </c>
      <c r="D741" s="20" t="s">
        <v>522</v>
      </c>
      <c r="E741" s="207" t="s">
        <v>524</v>
      </c>
      <c r="F741" s="207" t="s">
        <v>24969</v>
      </c>
      <c r="G741" s="20" t="s">
        <v>183</v>
      </c>
      <c r="H741" s="23">
        <v>10947.72</v>
      </c>
      <c r="I741" s="21">
        <v>46023</v>
      </c>
      <c r="J741" s="21">
        <v>46027</v>
      </c>
      <c r="K741" s="20" t="s">
        <v>20338</v>
      </c>
      <c r="L741" s="20" t="s">
        <v>5107</v>
      </c>
      <c r="M741" s="20"/>
      <c r="N741" s="21">
        <v>46099.860001689813</v>
      </c>
    </row>
    <row r="742" spans="1:14" x14ac:dyDescent="0.25">
      <c r="A742" s="21">
        <v>46032.79822916667</v>
      </c>
      <c r="B742" s="22">
        <v>46032.79822916667</v>
      </c>
      <c r="C742" s="20" t="s">
        <v>14847</v>
      </c>
      <c r="D742" s="20" t="s">
        <v>460</v>
      </c>
      <c r="E742" s="207" t="s">
        <v>462</v>
      </c>
      <c r="F742" s="207" t="s">
        <v>24970</v>
      </c>
      <c r="G742" s="20" t="s">
        <v>183</v>
      </c>
      <c r="H742" s="23">
        <v>141.07</v>
      </c>
      <c r="I742" s="21">
        <v>46023</v>
      </c>
      <c r="J742" s="21">
        <v>46027</v>
      </c>
      <c r="K742" s="20" t="s">
        <v>5129</v>
      </c>
      <c r="L742" s="20" t="s">
        <v>5107</v>
      </c>
      <c r="M742" s="20"/>
      <c r="N742" s="21">
        <v>46099.860001689813</v>
      </c>
    </row>
    <row r="743" spans="1:14" x14ac:dyDescent="0.25">
      <c r="A743" s="21">
        <v>46032.79822916667</v>
      </c>
      <c r="B743" s="22">
        <v>46032.79822916667</v>
      </c>
      <c r="C743" s="20" t="s">
        <v>7063</v>
      </c>
      <c r="D743" s="20" t="s">
        <v>436</v>
      </c>
      <c r="E743" s="207" t="s">
        <v>438</v>
      </c>
      <c r="F743" s="207" t="s">
        <v>24971</v>
      </c>
      <c r="G743" s="20" t="s">
        <v>183</v>
      </c>
      <c r="H743" s="23">
        <v>0</v>
      </c>
      <c r="I743" s="21">
        <v>46023</v>
      </c>
      <c r="J743" s="21">
        <v>46027</v>
      </c>
      <c r="K743" s="20" t="s">
        <v>20338</v>
      </c>
      <c r="L743" s="20" t="s">
        <v>5107</v>
      </c>
      <c r="M743" s="20"/>
      <c r="N743" s="21">
        <v>46099.860001689813</v>
      </c>
    </row>
    <row r="744" spans="1:14" x14ac:dyDescent="0.25">
      <c r="A744" s="21">
        <v>46032.79822916667</v>
      </c>
      <c r="B744" s="22">
        <v>46032.79822916667</v>
      </c>
      <c r="C744" s="20" t="s">
        <v>422</v>
      </c>
      <c r="D744" s="20" t="s">
        <v>423</v>
      </c>
      <c r="E744" s="207" t="s">
        <v>425</v>
      </c>
      <c r="F744" s="207" t="s">
        <v>24972</v>
      </c>
      <c r="G744" s="20" t="s">
        <v>183</v>
      </c>
      <c r="H744" s="23">
        <v>12906.16</v>
      </c>
      <c r="I744" s="21">
        <v>46023</v>
      </c>
      <c r="J744" s="21">
        <v>46027</v>
      </c>
      <c r="K744" s="20" t="s">
        <v>20338</v>
      </c>
      <c r="L744" s="20" t="s">
        <v>5107</v>
      </c>
      <c r="M744" s="20"/>
      <c r="N744" s="21">
        <v>46099.860001689813</v>
      </c>
    </row>
    <row r="745" spans="1:14" x14ac:dyDescent="0.25">
      <c r="A745" s="21">
        <v>46032.79822916667</v>
      </c>
      <c r="B745" s="22">
        <v>46032.79822916667</v>
      </c>
      <c r="C745" s="20" t="s">
        <v>23974</v>
      </c>
      <c r="D745" s="20" t="s">
        <v>1299</v>
      </c>
      <c r="E745" s="207" t="s">
        <v>1301</v>
      </c>
      <c r="F745" s="207" t="s">
        <v>24973</v>
      </c>
      <c r="G745" s="20" t="s">
        <v>183</v>
      </c>
      <c r="H745" s="23">
        <v>675.34</v>
      </c>
      <c r="I745" s="21">
        <v>46023</v>
      </c>
      <c r="J745" s="21">
        <v>46027</v>
      </c>
      <c r="K745" s="20" t="s">
        <v>20338</v>
      </c>
      <c r="L745" s="20" t="s">
        <v>5107</v>
      </c>
      <c r="M745" s="20"/>
      <c r="N745" s="21">
        <v>46099.860001689813</v>
      </c>
    </row>
    <row r="746" spans="1:14" x14ac:dyDescent="0.25">
      <c r="A746" s="21">
        <v>46032.79822916667</v>
      </c>
      <c r="B746" s="22">
        <v>46032.79822916667</v>
      </c>
      <c r="C746" s="20" t="s">
        <v>331</v>
      </c>
      <c r="D746" s="20" t="s">
        <v>332</v>
      </c>
      <c r="E746" s="207" t="s">
        <v>334</v>
      </c>
      <c r="F746" s="207" t="s">
        <v>24974</v>
      </c>
      <c r="G746" s="20" t="s">
        <v>183</v>
      </c>
      <c r="H746" s="23">
        <v>11078.89</v>
      </c>
      <c r="I746" s="21">
        <v>46023</v>
      </c>
      <c r="J746" s="21">
        <v>46027</v>
      </c>
      <c r="K746" s="20" t="s">
        <v>20338</v>
      </c>
      <c r="L746" s="20" t="s">
        <v>5107</v>
      </c>
      <c r="M746" s="20"/>
      <c r="N746" s="21">
        <v>46099.860001689813</v>
      </c>
    </row>
    <row r="747" spans="1:14" x14ac:dyDescent="0.25">
      <c r="A747" s="21">
        <v>46032.391168981485</v>
      </c>
      <c r="B747" s="22">
        <v>46032.391168981485</v>
      </c>
      <c r="C747" s="20" t="s">
        <v>11407</v>
      </c>
      <c r="D747" s="20" t="s">
        <v>11408</v>
      </c>
      <c r="E747" s="207" t="s">
        <v>11409</v>
      </c>
      <c r="F747" s="207" t="s">
        <v>24975</v>
      </c>
      <c r="G747" s="20" t="s">
        <v>119</v>
      </c>
      <c r="H747" s="23">
        <v>0</v>
      </c>
      <c r="I747" s="21">
        <v>46023</v>
      </c>
      <c r="J747" s="21">
        <v>46027</v>
      </c>
      <c r="K747" s="20" t="s">
        <v>5097</v>
      </c>
      <c r="L747" s="20" t="s">
        <v>5098</v>
      </c>
      <c r="M747" s="20"/>
      <c r="N747" s="21">
        <v>46099.860001689813</v>
      </c>
    </row>
    <row r="748" spans="1:14" x14ac:dyDescent="0.25">
      <c r="A748" s="21">
        <v>46032.052974537037</v>
      </c>
      <c r="B748" s="22">
        <v>46032.052974537037</v>
      </c>
      <c r="C748" s="20" t="s">
        <v>5108</v>
      </c>
      <c r="D748" s="20" t="s">
        <v>5109</v>
      </c>
      <c r="E748" s="207" t="s">
        <v>5110</v>
      </c>
      <c r="F748" s="207" t="s">
        <v>24976</v>
      </c>
      <c r="G748" s="20" t="s">
        <v>5105</v>
      </c>
      <c r="H748" s="23">
        <v>55149.02</v>
      </c>
      <c r="I748" s="21">
        <v>46023</v>
      </c>
      <c r="J748" s="21">
        <v>46027</v>
      </c>
      <c r="K748" s="20" t="s">
        <v>5106</v>
      </c>
      <c r="L748" s="20" t="s">
        <v>5107</v>
      </c>
      <c r="M748" s="20"/>
      <c r="N748" s="21">
        <v>46099.860001689813</v>
      </c>
    </row>
    <row r="749" spans="1:14" x14ac:dyDescent="0.25">
      <c r="A749" s="21">
        <v>46032.052974537037</v>
      </c>
      <c r="B749" s="22">
        <v>46032.052974537037</v>
      </c>
      <c r="C749" s="20" t="s">
        <v>5101</v>
      </c>
      <c r="D749" s="20" t="s">
        <v>5102</v>
      </c>
      <c r="E749" s="207" t="s">
        <v>5103</v>
      </c>
      <c r="F749" s="207" t="s">
        <v>24977</v>
      </c>
      <c r="G749" s="20" t="s">
        <v>5105</v>
      </c>
      <c r="H749" s="23">
        <v>51997.99</v>
      </c>
      <c r="I749" s="21">
        <v>46023</v>
      </c>
      <c r="J749" s="21">
        <v>46027</v>
      </c>
      <c r="K749" s="20" t="s">
        <v>5106</v>
      </c>
      <c r="L749" s="20" t="s">
        <v>5107</v>
      </c>
      <c r="M749" s="20"/>
      <c r="N749" s="21">
        <v>46099.860001689813</v>
      </c>
    </row>
    <row r="750" spans="1:14" x14ac:dyDescent="0.25">
      <c r="A750" s="21">
        <v>46031.962592592594</v>
      </c>
      <c r="B750" s="22">
        <v>46031.962592592594</v>
      </c>
      <c r="C750" s="20" t="s">
        <v>11407</v>
      </c>
      <c r="D750" s="20" t="s">
        <v>11408</v>
      </c>
      <c r="E750" s="207" t="s">
        <v>11409</v>
      </c>
      <c r="F750" s="207" t="s">
        <v>24978</v>
      </c>
      <c r="G750" s="20" t="s">
        <v>119</v>
      </c>
      <c r="H750" s="23">
        <v>0</v>
      </c>
      <c r="I750" s="21">
        <v>46023</v>
      </c>
      <c r="J750" s="21">
        <v>46027</v>
      </c>
      <c r="K750" s="20" t="s">
        <v>5097</v>
      </c>
      <c r="L750" s="20" t="s">
        <v>5098</v>
      </c>
      <c r="M750" s="20"/>
      <c r="N750" s="21">
        <v>46099.860001689813</v>
      </c>
    </row>
    <row r="751" spans="1:14" x14ac:dyDescent="0.25">
      <c r="A751" s="21">
        <v>46031.889502314814</v>
      </c>
      <c r="B751" s="22">
        <v>46031.889502314814</v>
      </c>
      <c r="C751" s="20" t="s">
        <v>771</v>
      </c>
      <c r="D751" s="20" t="s">
        <v>772</v>
      </c>
      <c r="E751" s="207" t="s">
        <v>774</v>
      </c>
      <c r="F751" s="207" t="s">
        <v>24979</v>
      </c>
      <c r="G751" s="20" t="s">
        <v>183</v>
      </c>
      <c r="H751" s="23">
        <v>0</v>
      </c>
      <c r="I751" s="21">
        <v>46023</v>
      </c>
      <c r="J751" s="21">
        <v>46027</v>
      </c>
      <c r="K751" s="20" t="s">
        <v>5114</v>
      </c>
      <c r="L751" s="20" t="s">
        <v>5107</v>
      </c>
      <c r="M751" s="20"/>
      <c r="N751" s="21">
        <v>46099.860001689813</v>
      </c>
    </row>
    <row r="752" spans="1:14" x14ac:dyDescent="0.25">
      <c r="A752" s="21">
        <v>46031.889502314814</v>
      </c>
      <c r="B752" s="22">
        <v>46031.889502314814</v>
      </c>
      <c r="C752" s="20" t="s">
        <v>181</v>
      </c>
      <c r="D752" s="20" t="s">
        <v>182</v>
      </c>
      <c r="E752" s="207" t="s">
        <v>185</v>
      </c>
      <c r="F752" s="207" t="s">
        <v>24980</v>
      </c>
      <c r="G752" s="20" t="s">
        <v>183</v>
      </c>
      <c r="H752" s="23">
        <v>3151554.25</v>
      </c>
      <c r="I752" s="21">
        <v>46023</v>
      </c>
      <c r="J752" s="21">
        <v>46027</v>
      </c>
      <c r="K752" s="20" t="s">
        <v>5118</v>
      </c>
      <c r="L752" s="20" t="s">
        <v>5107</v>
      </c>
      <c r="M752" s="20"/>
      <c r="N752" s="21">
        <v>46099.860001689813</v>
      </c>
    </row>
    <row r="753" spans="1:14" x14ac:dyDescent="0.25">
      <c r="A753" s="21">
        <v>46031.889502314814</v>
      </c>
      <c r="B753" s="22">
        <v>46031.889502314814</v>
      </c>
      <c r="C753" s="20" t="s">
        <v>1190</v>
      </c>
      <c r="D753" s="20" t="s">
        <v>1191</v>
      </c>
      <c r="E753" s="207" t="s">
        <v>1193</v>
      </c>
      <c r="F753" s="207" t="s">
        <v>24981</v>
      </c>
      <c r="G753" s="20" t="s">
        <v>183</v>
      </c>
      <c r="H753" s="23">
        <v>0.78</v>
      </c>
      <c r="I753" s="21">
        <v>46023</v>
      </c>
      <c r="J753" s="21">
        <v>46027</v>
      </c>
      <c r="K753" s="20" t="s">
        <v>20338</v>
      </c>
      <c r="L753" s="20" t="s">
        <v>5107</v>
      </c>
      <c r="M753" s="20"/>
      <c r="N753" s="21">
        <v>46099.860001689813</v>
      </c>
    </row>
    <row r="754" spans="1:14" x14ac:dyDescent="0.25">
      <c r="A754" s="21">
        <v>46031.889502314814</v>
      </c>
      <c r="B754" s="22">
        <v>46031.889502314814</v>
      </c>
      <c r="C754" s="20" t="s">
        <v>1226</v>
      </c>
      <c r="D754" s="20" t="s">
        <v>1227</v>
      </c>
      <c r="E754" s="207" t="s">
        <v>1229</v>
      </c>
      <c r="F754" s="207" t="s">
        <v>24982</v>
      </c>
      <c r="G754" s="20" t="s">
        <v>183</v>
      </c>
      <c r="H754" s="23">
        <v>4735.05</v>
      </c>
      <c r="I754" s="21">
        <v>46023</v>
      </c>
      <c r="J754" s="21">
        <v>46027</v>
      </c>
      <c r="K754" s="20" t="s">
        <v>20338</v>
      </c>
      <c r="L754" s="20" t="s">
        <v>5107</v>
      </c>
      <c r="M754" s="20"/>
      <c r="N754" s="21">
        <v>46099.860001689813</v>
      </c>
    </row>
    <row r="755" spans="1:14" x14ac:dyDescent="0.25">
      <c r="A755" s="21">
        <v>46031.889502314814</v>
      </c>
      <c r="B755" s="22">
        <v>46031.889502314814</v>
      </c>
      <c r="C755" s="20" t="s">
        <v>717</v>
      </c>
      <c r="D755" s="20" t="s">
        <v>718</v>
      </c>
      <c r="E755" s="207" t="s">
        <v>720</v>
      </c>
      <c r="F755" s="207" t="s">
        <v>24983</v>
      </c>
      <c r="G755" s="20" t="s">
        <v>183</v>
      </c>
      <c r="H755" s="23">
        <v>1028.32</v>
      </c>
      <c r="I755" s="21">
        <v>46023</v>
      </c>
      <c r="J755" s="21">
        <v>46027</v>
      </c>
      <c r="K755" s="20" t="s">
        <v>20338</v>
      </c>
      <c r="L755" s="20" t="s">
        <v>5107</v>
      </c>
      <c r="M755" s="20"/>
      <c r="N755" s="21">
        <v>46099.860001689813</v>
      </c>
    </row>
    <row r="756" spans="1:14" x14ac:dyDescent="0.25">
      <c r="A756" s="21">
        <v>46031.889502314814</v>
      </c>
      <c r="B756" s="22">
        <v>46031.889502314814</v>
      </c>
      <c r="C756" s="20" t="s">
        <v>882</v>
      </c>
      <c r="D756" s="20" t="s">
        <v>883</v>
      </c>
      <c r="E756" s="207" t="s">
        <v>885</v>
      </c>
      <c r="F756" s="207" t="s">
        <v>24984</v>
      </c>
      <c r="G756" s="20" t="s">
        <v>183</v>
      </c>
      <c r="H756" s="23">
        <v>8477.59</v>
      </c>
      <c r="I756" s="21">
        <v>46023</v>
      </c>
      <c r="J756" s="21">
        <v>46027</v>
      </c>
      <c r="K756" s="20" t="s">
        <v>5123</v>
      </c>
      <c r="L756" s="20" t="s">
        <v>5107</v>
      </c>
      <c r="M756" s="20"/>
      <c r="N756" s="21">
        <v>46099.860001689813</v>
      </c>
    </row>
    <row r="757" spans="1:14" x14ac:dyDescent="0.25">
      <c r="A757" s="21">
        <v>46031.889502314814</v>
      </c>
      <c r="B757" s="22">
        <v>46031.889502314814</v>
      </c>
      <c r="C757" s="20" t="s">
        <v>193</v>
      </c>
      <c r="D757" s="20" t="s">
        <v>194</v>
      </c>
      <c r="E757" s="207" t="s">
        <v>196</v>
      </c>
      <c r="F757" s="207" t="s">
        <v>24985</v>
      </c>
      <c r="G757" s="20" t="s">
        <v>183</v>
      </c>
      <c r="H757" s="23">
        <v>10890.4</v>
      </c>
      <c r="I757" s="21">
        <v>46023</v>
      </c>
      <c r="J757" s="21">
        <v>46027</v>
      </c>
      <c r="K757" s="20" t="s">
        <v>20338</v>
      </c>
      <c r="L757" s="20" t="s">
        <v>5107</v>
      </c>
      <c r="M757" s="20"/>
      <c r="N757" s="21">
        <v>46099.860001689813</v>
      </c>
    </row>
    <row r="758" spans="1:14" x14ac:dyDescent="0.25">
      <c r="A758" s="21">
        <v>46031.889502314814</v>
      </c>
      <c r="B758" s="22">
        <v>46031.889502314814</v>
      </c>
      <c r="C758" s="20" t="s">
        <v>939</v>
      </c>
      <c r="D758" s="20" t="s">
        <v>940</v>
      </c>
      <c r="E758" s="207" t="s">
        <v>942</v>
      </c>
      <c r="F758" s="207" t="s">
        <v>24986</v>
      </c>
      <c r="G758" s="20" t="s">
        <v>183</v>
      </c>
      <c r="H758" s="23">
        <v>5521.94</v>
      </c>
      <c r="I758" s="21">
        <v>46023</v>
      </c>
      <c r="J758" s="21">
        <v>46027</v>
      </c>
      <c r="K758" s="20" t="s">
        <v>5123</v>
      </c>
      <c r="L758" s="20" t="s">
        <v>5107</v>
      </c>
      <c r="M758" s="20"/>
      <c r="N758" s="21">
        <v>46099.860001689813</v>
      </c>
    </row>
    <row r="759" spans="1:14" x14ac:dyDescent="0.25">
      <c r="A759" s="21">
        <v>46031.889502314814</v>
      </c>
      <c r="B759" s="22">
        <v>46031.889502314814</v>
      </c>
      <c r="C759" s="20" t="s">
        <v>253</v>
      </c>
      <c r="D759" s="20" t="s">
        <v>254</v>
      </c>
      <c r="E759" s="207" t="s">
        <v>256</v>
      </c>
      <c r="F759" s="207" t="s">
        <v>24987</v>
      </c>
      <c r="G759" s="20" t="s">
        <v>183</v>
      </c>
      <c r="H759" s="23">
        <v>344195.02</v>
      </c>
      <c r="I759" s="21">
        <v>46023</v>
      </c>
      <c r="J759" s="21">
        <v>46027</v>
      </c>
      <c r="K759" s="20" t="s">
        <v>20338</v>
      </c>
      <c r="L759" s="20" t="s">
        <v>5107</v>
      </c>
      <c r="M759" s="20"/>
      <c r="N759" s="21">
        <v>46099.860001689813</v>
      </c>
    </row>
    <row r="760" spans="1:14" x14ac:dyDescent="0.25">
      <c r="A760" s="21">
        <v>46031.889502314814</v>
      </c>
      <c r="B760" s="22">
        <v>46031.889502314814</v>
      </c>
      <c r="C760" s="20" t="s">
        <v>521</v>
      </c>
      <c r="D760" s="20" t="s">
        <v>522</v>
      </c>
      <c r="E760" s="207" t="s">
        <v>524</v>
      </c>
      <c r="F760" s="207" t="s">
        <v>24988</v>
      </c>
      <c r="G760" s="20" t="s">
        <v>183</v>
      </c>
      <c r="H760" s="23">
        <v>10947.72</v>
      </c>
      <c r="I760" s="21">
        <v>46023</v>
      </c>
      <c r="J760" s="21">
        <v>46027</v>
      </c>
      <c r="K760" s="20" t="s">
        <v>20338</v>
      </c>
      <c r="L760" s="20" t="s">
        <v>5107</v>
      </c>
      <c r="M760" s="20"/>
      <c r="N760" s="21">
        <v>46099.860001689813</v>
      </c>
    </row>
    <row r="761" spans="1:14" x14ac:dyDescent="0.25">
      <c r="A761" s="21">
        <v>46031.889502314814</v>
      </c>
      <c r="B761" s="22">
        <v>46031.889502314814</v>
      </c>
      <c r="C761" s="20" t="s">
        <v>14847</v>
      </c>
      <c r="D761" s="20" t="s">
        <v>460</v>
      </c>
      <c r="E761" s="207" t="s">
        <v>462</v>
      </c>
      <c r="F761" s="207" t="s">
        <v>24989</v>
      </c>
      <c r="G761" s="20" t="s">
        <v>183</v>
      </c>
      <c r="H761" s="23">
        <v>141.07</v>
      </c>
      <c r="I761" s="21">
        <v>46023</v>
      </c>
      <c r="J761" s="21">
        <v>46027</v>
      </c>
      <c r="K761" s="20" t="s">
        <v>5129</v>
      </c>
      <c r="L761" s="20" t="s">
        <v>5107</v>
      </c>
      <c r="M761" s="20"/>
      <c r="N761" s="21">
        <v>46099.860001689813</v>
      </c>
    </row>
    <row r="762" spans="1:14" x14ac:dyDescent="0.25">
      <c r="A762" s="21">
        <v>46031.889502314814</v>
      </c>
      <c r="B762" s="22">
        <v>46031.889502314814</v>
      </c>
      <c r="C762" s="20" t="s">
        <v>7063</v>
      </c>
      <c r="D762" s="20" t="s">
        <v>436</v>
      </c>
      <c r="E762" s="207" t="s">
        <v>438</v>
      </c>
      <c r="F762" s="207" t="s">
        <v>24990</v>
      </c>
      <c r="G762" s="20" t="s">
        <v>183</v>
      </c>
      <c r="H762" s="23">
        <v>0</v>
      </c>
      <c r="I762" s="21">
        <v>46023</v>
      </c>
      <c r="J762" s="21">
        <v>46027</v>
      </c>
      <c r="K762" s="20" t="s">
        <v>20338</v>
      </c>
      <c r="L762" s="20" t="s">
        <v>5107</v>
      </c>
      <c r="M762" s="20"/>
      <c r="N762" s="21">
        <v>46099.860001689813</v>
      </c>
    </row>
    <row r="763" spans="1:14" x14ac:dyDescent="0.25">
      <c r="A763" s="21">
        <v>46031.889502314814</v>
      </c>
      <c r="B763" s="22">
        <v>46031.889502314814</v>
      </c>
      <c r="C763" s="20" t="s">
        <v>422</v>
      </c>
      <c r="D763" s="20" t="s">
        <v>423</v>
      </c>
      <c r="E763" s="207" t="s">
        <v>425</v>
      </c>
      <c r="F763" s="207" t="s">
        <v>24991</v>
      </c>
      <c r="G763" s="20" t="s">
        <v>183</v>
      </c>
      <c r="H763" s="23">
        <v>12906.16</v>
      </c>
      <c r="I763" s="21">
        <v>46023</v>
      </c>
      <c r="J763" s="21">
        <v>46027</v>
      </c>
      <c r="K763" s="20" t="s">
        <v>20338</v>
      </c>
      <c r="L763" s="20" t="s">
        <v>5107</v>
      </c>
      <c r="M763" s="20"/>
      <c r="N763" s="21">
        <v>46099.860001689813</v>
      </c>
    </row>
    <row r="764" spans="1:14" x14ac:dyDescent="0.25">
      <c r="A764" s="21">
        <v>46031.889502314814</v>
      </c>
      <c r="B764" s="22">
        <v>46031.889502314814</v>
      </c>
      <c r="C764" s="20" t="s">
        <v>23974</v>
      </c>
      <c r="D764" s="20" t="s">
        <v>1299</v>
      </c>
      <c r="E764" s="207" t="s">
        <v>1301</v>
      </c>
      <c r="F764" s="207" t="s">
        <v>24992</v>
      </c>
      <c r="G764" s="20" t="s">
        <v>183</v>
      </c>
      <c r="H764" s="23">
        <v>675.34</v>
      </c>
      <c r="I764" s="21">
        <v>46023</v>
      </c>
      <c r="J764" s="21">
        <v>46027</v>
      </c>
      <c r="K764" s="20" t="s">
        <v>20338</v>
      </c>
      <c r="L764" s="20" t="s">
        <v>5107</v>
      </c>
      <c r="M764" s="20"/>
      <c r="N764" s="21">
        <v>46099.860001689813</v>
      </c>
    </row>
    <row r="765" spans="1:14" x14ac:dyDescent="0.25">
      <c r="A765" s="21">
        <v>46031.889502314814</v>
      </c>
      <c r="B765" s="22">
        <v>46031.889502314814</v>
      </c>
      <c r="C765" s="20" t="s">
        <v>331</v>
      </c>
      <c r="D765" s="20" t="s">
        <v>332</v>
      </c>
      <c r="E765" s="207" t="s">
        <v>334</v>
      </c>
      <c r="F765" s="207" t="s">
        <v>24993</v>
      </c>
      <c r="G765" s="20" t="s">
        <v>183</v>
      </c>
      <c r="H765" s="23">
        <v>11078.89</v>
      </c>
      <c r="I765" s="21">
        <v>46023</v>
      </c>
      <c r="J765" s="21">
        <v>46027</v>
      </c>
      <c r="K765" s="20" t="s">
        <v>20338</v>
      </c>
      <c r="L765" s="20" t="s">
        <v>5107</v>
      </c>
      <c r="M765" s="20"/>
      <c r="N765" s="21">
        <v>46099.860001689813</v>
      </c>
    </row>
    <row r="766" spans="1:14" x14ac:dyDescent="0.25">
      <c r="A766" s="21">
        <v>46031.464120370365</v>
      </c>
      <c r="B766" s="22">
        <v>46031.464120370365</v>
      </c>
      <c r="C766" s="20" t="s">
        <v>266</v>
      </c>
      <c r="D766" s="20" t="s">
        <v>267</v>
      </c>
      <c r="E766" s="207" t="s">
        <v>270</v>
      </c>
      <c r="F766" s="207" t="s">
        <v>23525</v>
      </c>
      <c r="G766" s="20" t="s">
        <v>268</v>
      </c>
      <c r="H766" s="23">
        <v>9837.6</v>
      </c>
      <c r="I766" s="21">
        <v>46023</v>
      </c>
      <c r="J766" s="21">
        <v>46027</v>
      </c>
      <c r="K766" s="20" t="s">
        <v>5097</v>
      </c>
      <c r="L766" s="20" t="s">
        <v>5098</v>
      </c>
      <c r="M766" s="20"/>
      <c r="N766" s="21">
        <v>46031.805611307871</v>
      </c>
    </row>
    <row r="767" spans="1:14" x14ac:dyDescent="0.25">
      <c r="A767" s="21">
        <v>46030.663680555561</v>
      </c>
      <c r="B767" s="22">
        <v>46030.663680555561</v>
      </c>
      <c r="C767" s="20" t="s">
        <v>7063</v>
      </c>
      <c r="D767" s="20" t="s">
        <v>436</v>
      </c>
      <c r="E767" s="207" t="s">
        <v>438</v>
      </c>
      <c r="F767" s="207" t="s">
        <v>23526</v>
      </c>
      <c r="G767" s="20" t="s">
        <v>183</v>
      </c>
      <c r="H767" s="23">
        <v>0</v>
      </c>
      <c r="I767" s="21">
        <v>46023</v>
      </c>
      <c r="J767" s="21">
        <v>46027</v>
      </c>
      <c r="K767" s="20" t="s">
        <v>20338</v>
      </c>
      <c r="L767" s="20" t="s">
        <v>5107</v>
      </c>
      <c r="M767" s="20"/>
      <c r="N767" s="21">
        <v>46031.805611307871</v>
      </c>
    </row>
    <row r="768" spans="1:14" x14ac:dyDescent="0.25">
      <c r="A768" s="21">
        <v>46030.663680555561</v>
      </c>
      <c r="B768" s="22">
        <v>46030.663680555561</v>
      </c>
      <c r="C768" s="20" t="s">
        <v>422</v>
      </c>
      <c r="D768" s="20" t="s">
        <v>423</v>
      </c>
      <c r="E768" s="207" t="s">
        <v>425</v>
      </c>
      <c r="F768" s="207" t="s">
        <v>23527</v>
      </c>
      <c r="G768" s="20" t="s">
        <v>183</v>
      </c>
      <c r="H768" s="23">
        <v>12906.16</v>
      </c>
      <c r="I768" s="21">
        <v>46023</v>
      </c>
      <c r="J768" s="21">
        <v>46027</v>
      </c>
      <c r="K768" s="20" t="s">
        <v>20338</v>
      </c>
      <c r="L768" s="20" t="s">
        <v>5107</v>
      </c>
      <c r="M768" s="20"/>
      <c r="N768" s="21">
        <v>46031.805611307871</v>
      </c>
    </row>
    <row r="769" spans="1:14" x14ac:dyDescent="0.25">
      <c r="A769" s="21">
        <v>46030.663680555561</v>
      </c>
      <c r="B769" s="22">
        <v>46030.663680555561</v>
      </c>
      <c r="C769" s="20" t="s">
        <v>1298</v>
      </c>
      <c r="D769" s="20" t="s">
        <v>1299</v>
      </c>
      <c r="E769" s="207" t="s">
        <v>1301</v>
      </c>
      <c r="F769" s="207" t="s">
        <v>23528</v>
      </c>
      <c r="G769" s="20" t="s">
        <v>183</v>
      </c>
      <c r="H769" s="23">
        <v>675.34</v>
      </c>
      <c r="I769" s="21">
        <v>46023</v>
      </c>
      <c r="J769" s="21">
        <v>46027</v>
      </c>
      <c r="K769" s="20" t="s">
        <v>20338</v>
      </c>
      <c r="L769" s="20" t="s">
        <v>5107</v>
      </c>
      <c r="M769" s="20"/>
      <c r="N769" s="21">
        <v>46031.805611307871</v>
      </c>
    </row>
    <row r="770" spans="1:14" x14ac:dyDescent="0.25">
      <c r="A770" s="21">
        <v>46030.663680555561</v>
      </c>
      <c r="B770" s="22">
        <v>46030.663680555561</v>
      </c>
      <c r="C770" s="20" t="s">
        <v>331</v>
      </c>
      <c r="D770" s="20" t="s">
        <v>332</v>
      </c>
      <c r="E770" s="207" t="s">
        <v>334</v>
      </c>
      <c r="F770" s="207" t="s">
        <v>23529</v>
      </c>
      <c r="G770" s="20" t="s">
        <v>183</v>
      </c>
      <c r="H770" s="23">
        <v>11078.89</v>
      </c>
      <c r="I770" s="21">
        <v>46023</v>
      </c>
      <c r="J770" s="21">
        <v>46027</v>
      </c>
      <c r="K770" s="20" t="s">
        <v>20338</v>
      </c>
      <c r="L770" s="20" t="s">
        <v>5107</v>
      </c>
      <c r="M770" s="20"/>
      <c r="N770" s="21">
        <v>46031.805611307871</v>
      </c>
    </row>
    <row r="771" spans="1:14" x14ac:dyDescent="0.25">
      <c r="A771" s="21">
        <v>46030.663680555561</v>
      </c>
      <c r="B771" s="22">
        <v>46030.663680555561</v>
      </c>
      <c r="C771" s="20" t="s">
        <v>11373</v>
      </c>
      <c r="D771" s="20" t="s">
        <v>11374</v>
      </c>
      <c r="E771" s="207" t="s">
        <v>11376</v>
      </c>
      <c r="F771" s="207" t="s">
        <v>23530</v>
      </c>
      <c r="G771" s="20" t="s">
        <v>183</v>
      </c>
      <c r="H771" s="23">
        <v>24997.53</v>
      </c>
      <c r="I771" s="21">
        <v>46023</v>
      </c>
      <c r="J771" s="21">
        <v>46027</v>
      </c>
      <c r="K771" s="20" t="s">
        <v>20338</v>
      </c>
      <c r="L771" s="20" t="s">
        <v>5107</v>
      </c>
      <c r="M771" s="20"/>
      <c r="N771" s="21">
        <v>46031.805611307871</v>
      </c>
    </row>
    <row r="772" spans="1:14" x14ac:dyDescent="0.25">
      <c r="A772" s="21">
        <v>46030.663298611107</v>
      </c>
      <c r="B772" s="22">
        <v>46030.663298611107</v>
      </c>
      <c r="C772" s="20" t="s">
        <v>266</v>
      </c>
      <c r="D772" s="20" t="s">
        <v>267</v>
      </c>
      <c r="E772" s="207" t="s">
        <v>270</v>
      </c>
      <c r="F772" s="207" t="s">
        <v>23531</v>
      </c>
      <c r="G772" s="20" t="s">
        <v>268</v>
      </c>
      <c r="H772" s="23">
        <v>9832.39</v>
      </c>
      <c r="I772" s="21">
        <v>46023</v>
      </c>
      <c r="J772" s="21">
        <v>46027</v>
      </c>
      <c r="K772" s="20" t="s">
        <v>5097</v>
      </c>
      <c r="L772" s="20" t="s">
        <v>5098</v>
      </c>
      <c r="M772" s="20"/>
      <c r="N772" s="21">
        <v>46031.805611307871</v>
      </c>
    </row>
    <row r="773" spans="1:14" x14ac:dyDescent="0.25">
      <c r="A773" s="21">
        <v>46030.663287037038</v>
      </c>
      <c r="B773" s="22">
        <v>46030.663287037038</v>
      </c>
      <c r="C773" s="20" t="s">
        <v>11407</v>
      </c>
      <c r="D773" s="20" t="s">
        <v>11408</v>
      </c>
      <c r="E773" s="207" t="s">
        <v>11409</v>
      </c>
      <c r="F773" s="207" t="s">
        <v>23532</v>
      </c>
      <c r="G773" s="20" t="s">
        <v>119</v>
      </c>
      <c r="H773" s="23">
        <v>0</v>
      </c>
      <c r="I773" s="21">
        <v>46023</v>
      </c>
      <c r="J773" s="21">
        <v>46027</v>
      </c>
      <c r="K773" s="20" t="s">
        <v>5097</v>
      </c>
      <c r="L773" s="20" t="s">
        <v>5098</v>
      </c>
      <c r="M773" s="20"/>
      <c r="N773" s="21">
        <v>46031.805611307871</v>
      </c>
    </row>
    <row r="774" spans="1:14" x14ac:dyDescent="0.25">
      <c r="A774" s="21">
        <v>46029.925486111111</v>
      </c>
      <c r="B774" s="22">
        <v>46029.925486111111</v>
      </c>
      <c r="C774" s="20" t="s">
        <v>7063</v>
      </c>
      <c r="D774" s="20" t="s">
        <v>436</v>
      </c>
      <c r="E774" s="207" t="s">
        <v>438</v>
      </c>
      <c r="F774" s="207" t="s">
        <v>23533</v>
      </c>
      <c r="G774" s="20" t="s">
        <v>183</v>
      </c>
      <c r="H774" s="23">
        <v>0</v>
      </c>
      <c r="I774" s="21">
        <v>46023</v>
      </c>
      <c r="J774" s="21">
        <v>46027</v>
      </c>
      <c r="K774" s="20" t="s">
        <v>20338</v>
      </c>
      <c r="L774" s="20" t="s">
        <v>5107</v>
      </c>
      <c r="M774" s="20"/>
      <c r="N774" s="21">
        <v>46031.805611307871</v>
      </c>
    </row>
    <row r="775" spans="1:14" x14ac:dyDescent="0.25">
      <c r="A775" s="21">
        <v>46029.925486111111</v>
      </c>
      <c r="B775" s="22">
        <v>46029.925486111111</v>
      </c>
      <c r="C775" s="20" t="s">
        <v>422</v>
      </c>
      <c r="D775" s="20" t="s">
        <v>423</v>
      </c>
      <c r="E775" s="207" t="s">
        <v>425</v>
      </c>
      <c r="F775" s="207" t="s">
        <v>23534</v>
      </c>
      <c r="G775" s="20" t="s">
        <v>183</v>
      </c>
      <c r="H775" s="23">
        <v>12906.16</v>
      </c>
      <c r="I775" s="21">
        <v>46023</v>
      </c>
      <c r="J775" s="21">
        <v>46027</v>
      </c>
      <c r="K775" s="20" t="s">
        <v>20338</v>
      </c>
      <c r="L775" s="20" t="s">
        <v>5107</v>
      </c>
      <c r="M775" s="20"/>
      <c r="N775" s="21">
        <v>46031.805611307871</v>
      </c>
    </row>
    <row r="776" spans="1:14" x14ac:dyDescent="0.25">
      <c r="A776" s="21">
        <v>46029.925486111111</v>
      </c>
      <c r="B776" s="22">
        <v>46029.925486111111</v>
      </c>
      <c r="C776" s="20" t="s">
        <v>1298</v>
      </c>
      <c r="D776" s="20" t="s">
        <v>1299</v>
      </c>
      <c r="E776" s="207" t="s">
        <v>1301</v>
      </c>
      <c r="F776" s="207" t="s">
        <v>23535</v>
      </c>
      <c r="G776" s="20" t="s">
        <v>183</v>
      </c>
      <c r="H776" s="23">
        <v>675.34</v>
      </c>
      <c r="I776" s="21">
        <v>46023</v>
      </c>
      <c r="J776" s="21">
        <v>46027</v>
      </c>
      <c r="K776" s="20" t="s">
        <v>20338</v>
      </c>
      <c r="L776" s="20" t="s">
        <v>5107</v>
      </c>
      <c r="M776" s="20"/>
      <c r="N776" s="21">
        <v>46031.805611307871</v>
      </c>
    </row>
    <row r="777" spans="1:14" x14ac:dyDescent="0.25">
      <c r="A777" s="21">
        <v>46029.925486111111</v>
      </c>
      <c r="B777" s="22">
        <v>46029.925486111111</v>
      </c>
      <c r="C777" s="20" t="s">
        <v>331</v>
      </c>
      <c r="D777" s="20" t="s">
        <v>332</v>
      </c>
      <c r="E777" s="207" t="s">
        <v>334</v>
      </c>
      <c r="F777" s="207" t="s">
        <v>23536</v>
      </c>
      <c r="G777" s="20" t="s">
        <v>183</v>
      </c>
      <c r="H777" s="23">
        <v>11078.89</v>
      </c>
      <c r="I777" s="21">
        <v>46023</v>
      </c>
      <c r="J777" s="21">
        <v>46027</v>
      </c>
      <c r="K777" s="20" t="s">
        <v>20338</v>
      </c>
      <c r="L777" s="20" t="s">
        <v>5107</v>
      </c>
      <c r="M777" s="20"/>
      <c r="N777" s="21">
        <v>46031.805611307871</v>
      </c>
    </row>
    <row r="778" spans="1:14" x14ac:dyDescent="0.25">
      <c r="A778" s="21">
        <v>46029.925486111111</v>
      </c>
      <c r="B778" s="22">
        <v>46029.925486111111</v>
      </c>
      <c r="C778" s="20" t="s">
        <v>11373</v>
      </c>
      <c r="D778" s="20" t="s">
        <v>11374</v>
      </c>
      <c r="E778" s="207" t="s">
        <v>11376</v>
      </c>
      <c r="F778" s="207" t="s">
        <v>23537</v>
      </c>
      <c r="G778" s="20" t="s">
        <v>183</v>
      </c>
      <c r="H778" s="23">
        <v>24997.53</v>
      </c>
      <c r="I778" s="21">
        <v>46023</v>
      </c>
      <c r="J778" s="21">
        <v>46027</v>
      </c>
      <c r="K778" s="20" t="s">
        <v>20338</v>
      </c>
      <c r="L778" s="20" t="s">
        <v>5107</v>
      </c>
      <c r="M778" s="20"/>
      <c r="N778" s="21">
        <v>46031.805611307871</v>
      </c>
    </row>
    <row r="779" spans="1:14" x14ac:dyDescent="0.25">
      <c r="A779" s="21">
        <v>46029.298009259262</v>
      </c>
      <c r="B779" s="22">
        <v>46029.298009259262</v>
      </c>
      <c r="C779" s="20" t="s">
        <v>266</v>
      </c>
      <c r="D779" s="20" t="s">
        <v>267</v>
      </c>
      <c r="E779" s="207" t="s">
        <v>270</v>
      </c>
      <c r="F779" s="207" t="s">
        <v>23538</v>
      </c>
      <c r="G779" s="20" t="s">
        <v>268</v>
      </c>
      <c r="H779" s="23">
        <v>9524.48</v>
      </c>
      <c r="I779" s="21">
        <v>46023</v>
      </c>
      <c r="J779" s="21">
        <v>46027</v>
      </c>
      <c r="K779" s="20" t="s">
        <v>5097</v>
      </c>
      <c r="L779" s="20" t="s">
        <v>5098</v>
      </c>
      <c r="M779" s="20"/>
      <c r="N779" s="21">
        <v>46031.805611307871</v>
      </c>
    </row>
    <row r="780" spans="1:14" x14ac:dyDescent="0.25">
      <c r="A780" s="21">
        <v>46029.298009259262</v>
      </c>
      <c r="B780" s="22">
        <v>46029.298009259262</v>
      </c>
      <c r="C780" s="20" t="s">
        <v>266</v>
      </c>
      <c r="D780" s="20" t="s">
        <v>267</v>
      </c>
      <c r="E780" s="207" t="s">
        <v>270</v>
      </c>
      <c r="F780" s="207" t="s">
        <v>23539</v>
      </c>
      <c r="G780" s="20" t="s">
        <v>268</v>
      </c>
      <c r="H780" s="23">
        <v>9832.39</v>
      </c>
      <c r="I780" s="21">
        <v>46023</v>
      </c>
      <c r="J780" s="21">
        <v>46027</v>
      </c>
      <c r="K780" s="20" t="s">
        <v>5097</v>
      </c>
      <c r="L780" s="20" t="s">
        <v>5098</v>
      </c>
      <c r="M780" s="20"/>
      <c r="N780" s="21">
        <v>46031.805611307871</v>
      </c>
    </row>
    <row r="781" spans="1:14" x14ac:dyDescent="0.25">
      <c r="A781" s="21">
        <v>46028.928819444445</v>
      </c>
      <c r="B781" s="22">
        <v>46028.928819444445</v>
      </c>
      <c r="C781" s="20" t="s">
        <v>11407</v>
      </c>
      <c r="D781" s="20" t="s">
        <v>11408</v>
      </c>
      <c r="E781" s="207" t="s">
        <v>11409</v>
      </c>
      <c r="F781" s="207" t="s">
        <v>23540</v>
      </c>
      <c r="G781" s="20" t="s">
        <v>119</v>
      </c>
      <c r="H781" s="23">
        <v>0</v>
      </c>
      <c r="I781" s="21">
        <v>46023</v>
      </c>
      <c r="J781" s="21">
        <v>46027</v>
      </c>
      <c r="K781" s="20" t="s">
        <v>5097</v>
      </c>
      <c r="L781" s="20" t="s">
        <v>5098</v>
      </c>
      <c r="M781" s="20"/>
      <c r="N781" s="21">
        <v>46031.805611307871</v>
      </c>
    </row>
    <row r="782" spans="1:14" x14ac:dyDescent="0.25">
      <c r="A782" s="21">
        <v>46026.335613425923</v>
      </c>
      <c r="B782" s="22">
        <v>46026.335613425923</v>
      </c>
      <c r="C782" s="20" t="s">
        <v>7063</v>
      </c>
      <c r="D782" s="20" t="s">
        <v>436</v>
      </c>
      <c r="E782" s="207" t="s">
        <v>438</v>
      </c>
      <c r="F782" s="207" t="s">
        <v>23541</v>
      </c>
      <c r="G782" s="20" t="s">
        <v>183</v>
      </c>
      <c r="H782" s="23">
        <v>0</v>
      </c>
      <c r="I782" s="21">
        <v>46023</v>
      </c>
      <c r="J782" s="21">
        <v>46020</v>
      </c>
      <c r="K782" s="20" t="s">
        <v>20338</v>
      </c>
      <c r="L782" s="20" t="s">
        <v>5107</v>
      </c>
      <c r="M782" s="20"/>
      <c r="N782" s="21">
        <v>46031.805611307871</v>
      </c>
    </row>
    <row r="783" spans="1:14" x14ac:dyDescent="0.25">
      <c r="A783" s="21">
        <v>46026.335613425923</v>
      </c>
      <c r="B783" s="22">
        <v>46026.335613425923</v>
      </c>
      <c r="C783" s="20" t="s">
        <v>422</v>
      </c>
      <c r="D783" s="20" t="s">
        <v>423</v>
      </c>
      <c r="E783" s="207" t="s">
        <v>425</v>
      </c>
      <c r="F783" s="207" t="s">
        <v>23542</v>
      </c>
      <c r="G783" s="20" t="s">
        <v>183</v>
      </c>
      <c r="H783" s="23">
        <v>12906.16</v>
      </c>
      <c r="I783" s="21">
        <v>46023</v>
      </c>
      <c r="J783" s="21">
        <v>46020</v>
      </c>
      <c r="K783" s="20" t="s">
        <v>20338</v>
      </c>
      <c r="L783" s="20" t="s">
        <v>5107</v>
      </c>
      <c r="M783" s="20"/>
      <c r="N783" s="21">
        <v>46031.805611307871</v>
      </c>
    </row>
    <row r="784" spans="1:14" x14ac:dyDescent="0.25">
      <c r="A784" s="21">
        <v>46026.335613425923</v>
      </c>
      <c r="B784" s="22">
        <v>46026.335613425923</v>
      </c>
      <c r="C784" s="20" t="s">
        <v>1298</v>
      </c>
      <c r="D784" s="20" t="s">
        <v>1299</v>
      </c>
      <c r="E784" s="207" t="s">
        <v>1301</v>
      </c>
      <c r="F784" s="207" t="s">
        <v>23543</v>
      </c>
      <c r="G784" s="20" t="s">
        <v>183</v>
      </c>
      <c r="H784" s="23">
        <v>675.34</v>
      </c>
      <c r="I784" s="21">
        <v>46023</v>
      </c>
      <c r="J784" s="21">
        <v>46020</v>
      </c>
      <c r="K784" s="20" t="s">
        <v>20338</v>
      </c>
      <c r="L784" s="20" t="s">
        <v>5107</v>
      </c>
      <c r="M784" s="20"/>
      <c r="N784" s="21">
        <v>46031.805611307871</v>
      </c>
    </row>
    <row r="785" spans="1:14" x14ac:dyDescent="0.25">
      <c r="A785" s="21">
        <v>46026.335613425923</v>
      </c>
      <c r="B785" s="22">
        <v>46026.335613425923</v>
      </c>
      <c r="C785" s="20" t="s">
        <v>331</v>
      </c>
      <c r="D785" s="20" t="s">
        <v>332</v>
      </c>
      <c r="E785" s="207" t="s">
        <v>334</v>
      </c>
      <c r="F785" s="207" t="s">
        <v>23544</v>
      </c>
      <c r="G785" s="20" t="s">
        <v>183</v>
      </c>
      <c r="H785" s="23">
        <v>11078.89</v>
      </c>
      <c r="I785" s="21">
        <v>46023</v>
      </c>
      <c r="J785" s="21">
        <v>46020</v>
      </c>
      <c r="K785" s="20" t="s">
        <v>20338</v>
      </c>
      <c r="L785" s="20" t="s">
        <v>5107</v>
      </c>
      <c r="M785" s="20"/>
      <c r="N785" s="21">
        <v>46031.805611307871</v>
      </c>
    </row>
    <row r="786" spans="1:14" x14ac:dyDescent="0.25">
      <c r="A786" s="21">
        <v>46026.335613425923</v>
      </c>
      <c r="B786" s="22">
        <v>46026.335613425923</v>
      </c>
      <c r="C786" s="20" t="s">
        <v>11373</v>
      </c>
      <c r="D786" s="20" t="s">
        <v>11374</v>
      </c>
      <c r="E786" s="207" t="s">
        <v>11376</v>
      </c>
      <c r="F786" s="207" t="s">
        <v>23545</v>
      </c>
      <c r="G786" s="20" t="s">
        <v>183</v>
      </c>
      <c r="H786" s="23">
        <v>19247.53</v>
      </c>
      <c r="I786" s="21">
        <v>46023</v>
      </c>
      <c r="J786" s="21">
        <v>46020</v>
      </c>
      <c r="K786" s="20" t="s">
        <v>20338</v>
      </c>
      <c r="L786" s="20" t="s">
        <v>5107</v>
      </c>
      <c r="M786" s="20"/>
      <c r="N786" s="21">
        <v>46031.805611307871</v>
      </c>
    </row>
    <row r="787" spans="1:14" x14ac:dyDescent="0.25">
      <c r="A787" s="21">
        <v>46026.090312500004</v>
      </c>
      <c r="B787" s="22">
        <v>46026.090312500004</v>
      </c>
      <c r="C787" s="20" t="s">
        <v>11407</v>
      </c>
      <c r="D787" s="20" t="s">
        <v>11408</v>
      </c>
      <c r="E787" s="207" t="s">
        <v>11409</v>
      </c>
      <c r="F787" s="207" t="s">
        <v>23546</v>
      </c>
      <c r="G787" s="20" t="s">
        <v>119</v>
      </c>
      <c r="H787" s="23">
        <v>0</v>
      </c>
      <c r="I787" s="21">
        <v>46023</v>
      </c>
      <c r="J787" s="21">
        <v>46020</v>
      </c>
      <c r="K787" s="20" t="s">
        <v>5097</v>
      </c>
      <c r="L787" s="20" t="s">
        <v>5098</v>
      </c>
      <c r="M787" s="20"/>
      <c r="N787" s="21">
        <v>46031.805611307871</v>
      </c>
    </row>
    <row r="788" spans="1:14" x14ac:dyDescent="0.25">
      <c r="A788" s="21">
        <v>46025.409039351856</v>
      </c>
      <c r="B788" s="22">
        <v>46025.409039351856</v>
      </c>
      <c r="C788" s="20" t="s">
        <v>266</v>
      </c>
      <c r="D788" s="20" t="s">
        <v>267</v>
      </c>
      <c r="E788" s="207" t="s">
        <v>270</v>
      </c>
      <c r="F788" s="207" t="s">
        <v>23547</v>
      </c>
      <c r="G788" s="20" t="s">
        <v>268</v>
      </c>
      <c r="H788" s="23">
        <v>8926.0300000000007</v>
      </c>
      <c r="I788" s="21">
        <v>46023</v>
      </c>
      <c r="J788" s="21">
        <v>46020</v>
      </c>
      <c r="K788" s="20" t="s">
        <v>5097</v>
      </c>
      <c r="L788" s="20" t="s">
        <v>5098</v>
      </c>
      <c r="M788" s="20"/>
      <c r="N788" s="21">
        <v>46031.805611307871</v>
      </c>
    </row>
    <row r="789" spans="1:14" x14ac:dyDescent="0.25">
      <c r="A789" s="21">
        <v>46024.006064814814</v>
      </c>
      <c r="B789" s="22">
        <v>46024.006064814814</v>
      </c>
      <c r="C789" s="20" t="s">
        <v>7063</v>
      </c>
      <c r="D789" s="20" t="s">
        <v>436</v>
      </c>
      <c r="E789" s="207" t="s">
        <v>438</v>
      </c>
      <c r="F789" s="207" t="s">
        <v>23548</v>
      </c>
      <c r="G789" s="20" t="s">
        <v>183</v>
      </c>
      <c r="H789" s="23">
        <v>0</v>
      </c>
      <c r="I789" s="21">
        <v>46023</v>
      </c>
      <c r="J789" s="21">
        <v>46020</v>
      </c>
      <c r="K789" s="20" t="s">
        <v>20338</v>
      </c>
      <c r="L789" s="20" t="s">
        <v>5107</v>
      </c>
      <c r="M789" s="20"/>
      <c r="N789" s="21">
        <v>46031.805611307871</v>
      </c>
    </row>
    <row r="790" spans="1:14" x14ac:dyDescent="0.25">
      <c r="A790" s="21">
        <v>46024.006064814814</v>
      </c>
      <c r="B790" s="22">
        <v>46024.006064814814</v>
      </c>
      <c r="C790" s="20" t="s">
        <v>422</v>
      </c>
      <c r="D790" s="20" t="s">
        <v>423</v>
      </c>
      <c r="E790" s="207" t="s">
        <v>425</v>
      </c>
      <c r="F790" s="207" t="s">
        <v>23549</v>
      </c>
      <c r="G790" s="20" t="s">
        <v>183</v>
      </c>
      <c r="H790" s="23">
        <v>8557.52</v>
      </c>
      <c r="I790" s="21">
        <v>46023</v>
      </c>
      <c r="J790" s="21">
        <v>46020</v>
      </c>
      <c r="K790" s="20" t="s">
        <v>20338</v>
      </c>
      <c r="L790" s="20" t="s">
        <v>5107</v>
      </c>
      <c r="M790" s="20"/>
      <c r="N790" s="21">
        <v>46031.805611307871</v>
      </c>
    </row>
    <row r="791" spans="1:14" x14ac:dyDescent="0.25">
      <c r="A791" s="21">
        <v>46024.006064814814</v>
      </c>
      <c r="B791" s="22">
        <v>46024.006064814814</v>
      </c>
      <c r="C791" s="20" t="s">
        <v>1298</v>
      </c>
      <c r="D791" s="20" t="s">
        <v>1299</v>
      </c>
      <c r="E791" s="207" t="s">
        <v>1301</v>
      </c>
      <c r="F791" s="207" t="s">
        <v>23550</v>
      </c>
      <c r="G791" s="20" t="s">
        <v>183</v>
      </c>
      <c r="H791" s="23">
        <v>675.34</v>
      </c>
      <c r="I791" s="21">
        <v>46023</v>
      </c>
      <c r="J791" s="21">
        <v>46020</v>
      </c>
      <c r="K791" s="20" t="s">
        <v>20338</v>
      </c>
      <c r="L791" s="20" t="s">
        <v>5107</v>
      </c>
      <c r="M791" s="20"/>
      <c r="N791" s="21">
        <v>46031.805611307871</v>
      </c>
    </row>
    <row r="792" spans="1:14" x14ac:dyDescent="0.25">
      <c r="A792" s="21">
        <v>46024.006064814814</v>
      </c>
      <c r="B792" s="22">
        <v>46024.006064814814</v>
      </c>
      <c r="C792" s="20" t="s">
        <v>331</v>
      </c>
      <c r="D792" s="20" t="s">
        <v>332</v>
      </c>
      <c r="E792" s="207" t="s">
        <v>334</v>
      </c>
      <c r="F792" s="207" t="s">
        <v>23551</v>
      </c>
      <c r="G792" s="20" t="s">
        <v>183</v>
      </c>
      <c r="H792" s="23">
        <v>11078.89</v>
      </c>
      <c r="I792" s="21">
        <v>46023</v>
      </c>
      <c r="J792" s="21">
        <v>46020</v>
      </c>
      <c r="K792" s="20" t="s">
        <v>20338</v>
      </c>
      <c r="L792" s="20" t="s">
        <v>5107</v>
      </c>
      <c r="M792" s="20"/>
      <c r="N792" s="21">
        <v>46031.805611307871</v>
      </c>
    </row>
    <row r="793" spans="1:14" x14ac:dyDescent="0.25">
      <c r="A793" s="21">
        <v>46024.006064814814</v>
      </c>
      <c r="B793" s="22">
        <v>46024.006064814814</v>
      </c>
      <c r="C793" s="20" t="s">
        <v>11373</v>
      </c>
      <c r="D793" s="20" t="s">
        <v>11374</v>
      </c>
      <c r="E793" s="207" t="s">
        <v>11376</v>
      </c>
      <c r="F793" s="207" t="s">
        <v>23552</v>
      </c>
      <c r="G793" s="20" t="s">
        <v>183</v>
      </c>
      <c r="H793" s="23">
        <v>16199.23</v>
      </c>
      <c r="I793" s="21">
        <v>46023</v>
      </c>
      <c r="J793" s="21">
        <v>46020</v>
      </c>
      <c r="K793" s="20" t="s">
        <v>20338</v>
      </c>
      <c r="L793" s="20" t="s">
        <v>5107</v>
      </c>
      <c r="M793" s="20"/>
      <c r="N793" s="21">
        <v>46031.805611307871</v>
      </c>
    </row>
    <row r="794" spans="1:14" x14ac:dyDescent="0.25">
      <c r="A794" s="21">
        <v>46023.267708333333</v>
      </c>
      <c r="B794" s="22">
        <v>46023.267708333333</v>
      </c>
      <c r="C794" s="20" t="s">
        <v>266</v>
      </c>
      <c r="D794" s="20" t="s">
        <v>267</v>
      </c>
      <c r="E794" s="207" t="s">
        <v>270</v>
      </c>
      <c r="F794" s="207" t="s">
        <v>23553</v>
      </c>
      <c r="G794" s="20" t="s">
        <v>268</v>
      </c>
      <c r="H794" s="23">
        <v>8878.93</v>
      </c>
      <c r="I794" s="21">
        <v>46023</v>
      </c>
      <c r="J794" s="21">
        <v>46020</v>
      </c>
      <c r="K794" s="20" t="s">
        <v>5097</v>
      </c>
      <c r="L794" s="20" t="s">
        <v>5098</v>
      </c>
      <c r="M794" s="20"/>
      <c r="N794" s="21">
        <v>46031.805611307871</v>
      </c>
    </row>
    <row r="795" spans="1:14" x14ac:dyDescent="0.25">
      <c r="A795" s="21">
        <v>46022.905694444446</v>
      </c>
      <c r="B795" s="22">
        <v>46022.905694444446</v>
      </c>
      <c r="C795" s="20" t="s">
        <v>11407</v>
      </c>
      <c r="D795" s="20" t="s">
        <v>11408</v>
      </c>
      <c r="E795" s="207" t="s">
        <v>11409</v>
      </c>
      <c r="F795" s="207" t="s">
        <v>23554</v>
      </c>
      <c r="G795" s="20" t="s">
        <v>119</v>
      </c>
      <c r="H795" s="23">
        <v>0</v>
      </c>
      <c r="I795" s="21">
        <v>45992</v>
      </c>
      <c r="J795" s="21">
        <v>46020</v>
      </c>
      <c r="K795" s="20" t="s">
        <v>5097</v>
      </c>
      <c r="L795" s="20" t="s">
        <v>5098</v>
      </c>
      <c r="M795" s="20"/>
      <c r="N795" s="21">
        <v>46031.805611307871</v>
      </c>
    </row>
    <row r="796" spans="1:14" x14ac:dyDescent="0.25">
      <c r="A796" s="21">
        <v>46020.366469907407</v>
      </c>
      <c r="B796" s="22">
        <v>46020.366469907407</v>
      </c>
      <c r="C796" s="20" t="s">
        <v>7063</v>
      </c>
      <c r="D796" s="20" t="s">
        <v>436</v>
      </c>
      <c r="E796" s="207" t="s">
        <v>438</v>
      </c>
      <c r="F796" s="207" t="s">
        <v>23555</v>
      </c>
      <c r="G796" s="20" t="s">
        <v>183</v>
      </c>
      <c r="H796" s="23">
        <v>0</v>
      </c>
      <c r="I796" s="21">
        <v>45992</v>
      </c>
      <c r="J796" s="21">
        <v>46020</v>
      </c>
      <c r="K796" s="20" t="s">
        <v>20338</v>
      </c>
      <c r="L796" s="20" t="s">
        <v>5107</v>
      </c>
      <c r="M796" s="20"/>
      <c r="N796" s="21">
        <v>46031.805611307871</v>
      </c>
    </row>
    <row r="797" spans="1:14" x14ac:dyDescent="0.25">
      <c r="A797" s="21">
        <v>46020.366469907407</v>
      </c>
      <c r="B797" s="22">
        <v>46020.366469907407</v>
      </c>
      <c r="C797" s="20" t="s">
        <v>422</v>
      </c>
      <c r="D797" s="20" t="s">
        <v>423</v>
      </c>
      <c r="E797" s="207" t="s">
        <v>425</v>
      </c>
      <c r="F797" s="207" t="s">
        <v>23556</v>
      </c>
      <c r="G797" s="20" t="s">
        <v>183</v>
      </c>
      <c r="H797" s="23">
        <v>67182.12</v>
      </c>
      <c r="I797" s="21">
        <v>45992</v>
      </c>
      <c r="J797" s="21">
        <v>46020</v>
      </c>
      <c r="K797" s="20" t="s">
        <v>20338</v>
      </c>
      <c r="L797" s="20" t="s">
        <v>5107</v>
      </c>
      <c r="M797" s="20"/>
      <c r="N797" s="21">
        <v>46031.805611307871</v>
      </c>
    </row>
    <row r="798" spans="1:14" x14ac:dyDescent="0.25">
      <c r="A798" s="21">
        <v>46020.366469907407</v>
      </c>
      <c r="B798" s="22">
        <v>46020.366469907407</v>
      </c>
      <c r="C798" s="20" t="s">
        <v>1298</v>
      </c>
      <c r="D798" s="20" t="s">
        <v>1299</v>
      </c>
      <c r="E798" s="207" t="s">
        <v>1301</v>
      </c>
      <c r="F798" s="207" t="s">
        <v>23557</v>
      </c>
      <c r="G798" s="20" t="s">
        <v>183</v>
      </c>
      <c r="H798" s="23">
        <v>674.27</v>
      </c>
      <c r="I798" s="21">
        <v>45992</v>
      </c>
      <c r="J798" s="21">
        <v>46020</v>
      </c>
      <c r="K798" s="20" t="s">
        <v>20338</v>
      </c>
      <c r="L798" s="20" t="s">
        <v>5107</v>
      </c>
      <c r="M798" s="20"/>
      <c r="N798" s="21">
        <v>46031.805611307871</v>
      </c>
    </row>
    <row r="799" spans="1:14" x14ac:dyDescent="0.25">
      <c r="A799" s="21">
        <v>46020.366469907407</v>
      </c>
      <c r="B799" s="22">
        <v>46020.366469907407</v>
      </c>
      <c r="C799" s="20" t="s">
        <v>331</v>
      </c>
      <c r="D799" s="20" t="s">
        <v>332</v>
      </c>
      <c r="E799" s="207" t="s">
        <v>334</v>
      </c>
      <c r="F799" s="207" t="s">
        <v>23558</v>
      </c>
      <c r="G799" s="20" t="s">
        <v>183</v>
      </c>
      <c r="H799" s="23">
        <v>13957.57</v>
      </c>
      <c r="I799" s="21">
        <v>45992</v>
      </c>
      <c r="J799" s="21">
        <v>46020</v>
      </c>
      <c r="K799" s="20" t="s">
        <v>20338</v>
      </c>
      <c r="L799" s="20" t="s">
        <v>5107</v>
      </c>
      <c r="M799" s="20"/>
      <c r="N799" s="21">
        <v>46031.805611307871</v>
      </c>
    </row>
    <row r="800" spans="1:14" x14ac:dyDescent="0.25">
      <c r="A800" s="21">
        <v>46020.366469907407</v>
      </c>
      <c r="B800" s="22">
        <v>46020.366469907407</v>
      </c>
      <c r="C800" s="20" t="s">
        <v>11373</v>
      </c>
      <c r="D800" s="20" t="s">
        <v>11374</v>
      </c>
      <c r="E800" s="207" t="s">
        <v>11376</v>
      </c>
      <c r="F800" s="207" t="s">
        <v>23559</v>
      </c>
      <c r="G800" s="20" t="s">
        <v>183</v>
      </c>
      <c r="H800" s="23">
        <v>16584.05</v>
      </c>
      <c r="I800" s="21">
        <v>45992</v>
      </c>
      <c r="J800" s="21">
        <v>46020</v>
      </c>
      <c r="K800" s="20" t="s">
        <v>20338</v>
      </c>
      <c r="L800" s="20" t="s">
        <v>5107</v>
      </c>
      <c r="M800" s="20"/>
      <c r="N800" s="21">
        <v>46031.805611307871</v>
      </c>
    </row>
    <row r="801" spans="1:14" x14ac:dyDescent="0.25">
      <c r="A801" s="21">
        <v>46020.10628472222</v>
      </c>
      <c r="B801" s="22">
        <v>46020.10628472222</v>
      </c>
      <c r="C801" s="20" t="s">
        <v>266</v>
      </c>
      <c r="D801" s="20" t="s">
        <v>267</v>
      </c>
      <c r="E801" s="207" t="s">
        <v>270</v>
      </c>
      <c r="F801" s="207" t="s">
        <v>23560</v>
      </c>
      <c r="G801" s="20" t="s">
        <v>268</v>
      </c>
      <c r="H801" s="23">
        <v>8069.2</v>
      </c>
      <c r="I801" s="21">
        <v>45992</v>
      </c>
      <c r="J801" s="21">
        <v>46020</v>
      </c>
      <c r="K801" s="20" t="s">
        <v>5097</v>
      </c>
      <c r="L801" s="20" t="s">
        <v>5098</v>
      </c>
      <c r="M801" s="20"/>
      <c r="N801" s="21">
        <v>46031.805611307871</v>
      </c>
    </row>
    <row r="802" spans="1:14" x14ac:dyDescent="0.25">
      <c r="A802" s="21">
        <v>46019.380335648151</v>
      </c>
      <c r="B802" s="22">
        <v>46019.380335648151</v>
      </c>
      <c r="C802" s="20" t="s">
        <v>7063</v>
      </c>
      <c r="D802" s="20" t="s">
        <v>436</v>
      </c>
      <c r="E802" s="207" t="s">
        <v>438</v>
      </c>
      <c r="F802" s="207" t="s">
        <v>23561</v>
      </c>
      <c r="G802" s="20" t="s">
        <v>183</v>
      </c>
      <c r="H802" s="23">
        <v>0</v>
      </c>
      <c r="I802" s="21">
        <v>45992</v>
      </c>
      <c r="J802" s="21">
        <v>46013</v>
      </c>
      <c r="K802" s="20" t="s">
        <v>20338</v>
      </c>
      <c r="L802" s="20" t="s">
        <v>5107</v>
      </c>
      <c r="M802" s="20"/>
      <c r="N802" s="21">
        <v>46031.805611307871</v>
      </c>
    </row>
    <row r="803" spans="1:14" x14ac:dyDescent="0.25">
      <c r="A803" s="21">
        <v>46019.380335648151</v>
      </c>
      <c r="B803" s="22">
        <v>46019.380335648151</v>
      </c>
      <c r="C803" s="20" t="s">
        <v>422</v>
      </c>
      <c r="D803" s="20" t="s">
        <v>423</v>
      </c>
      <c r="E803" s="207" t="s">
        <v>425</v>
      </c>
      <c r="F803" s="207" t="s">
        <v>23562</v>
      </c>
      <c r="G803" s="20" t="s">
        <v>183</v>
      </c>
      <c r="H803" s="23">
        <v>67182.12</v>
      </c>
      <c r="I803" s="21">
        <v>45992</v>
      </c>
      <c r="J803" s="21">
        <v>46013</v>
      </c>
      <c r="K803" s="20" t="s">
        <v>20338</v>
      </c>
      <c r="L803" s="20" t="s">
        <v>5107</v>
      </c>
      <c r="M803" s="20"/>
      <c r="N803" s="21">
        <v>46031.805611307871</v>
      </c>
    </row>
    <row r="804" spans="1:14" x14ac:dyDescent="0.25">
      <c r="A804" s="21">
        <v>46019.380335648151</v>
      </c>
      <c r="B804" s="22">
        <v>46019.380335648151</v>
      </c>
      <c r="C804" s="20" t="s">
        <v>1298</v>
      </c>
      <c r="D804" s="20" t="s">
        <v>1299</v>
      </c>
      <c r="E804" s="207" t="s">
        <v>1301</v>
      </c>
      <c r="F804" s="207" t="s">
        <v>23563</v>
      </c>
      <c r="G804" s="20" t="s">
        <v>183</v>
      </c>
      <c r="H804" s="23">
        <v>674.27</v>
      </c>
      <c r="I804" s="21">
        <v>45992</v>
      </c>
      <c r="J804" s="21">
        <v>46013</v>
      </c>
      <c r="K804" s="20" t="s">
        <v>20338</v>
      </c>
      <c r="L804" s="20" t="s">
        <v>5107</v>
      </c>
      <c r="M804" s="20"/>
      <c r="N804" s="21">
        <v>46031.805611307871</v>
      </c>
    </row>
    <row r="805" spans="1:14" x14ac:dyDescent="0.25">
      <c r="A805" s="21">
        <v>46019.380335648151</v>
      </c>
      <c r="B805" s="22">
        <v>46019.380335648151</v>
      </c>
      <c r="C805" s="20" t="s">
        <v>331</v>
      </c>
      <c r="D805" s="20" t="s">
        <v>332</v>
      </c>
      <c r="E805" s="207" t="s">
        <v>334</v>
      </c>
      <c r="F805" s="207" t="s">
        <v>23564</v>
      </c>
      <c r="G805" s="20" t="s">
        <v>183</v>
      </c>
      <c r="H805" s="23">
        <v>13957.57</v>
      </c>
      <c r="I805" s="21">
        <v>45992</v>
      </c>
      <c r="J805" s="21">
        <v>46013</v>
      </c>
      <c r="K805" s="20" t="s">
        <v>20338</v>
      </c>
      <c r="L805" s="20" t="s">
        <v>5107</v>
      </c>
      <c r="M805" s="20"/>
      <c r="N805" s="21">
        <v>46031.805611307871</v>
      </c>
    </row>
    <row r="806" spans="1:14" x14ac:dyDescent="0.25">
      <c r="A806" s="21">
        <v>46019.380335648151</v>
      </c>
      <c r="B806" s="22">
        <v>46019.380335648151</v>
      </c>
      <c r="C806" s="20" t="s">
        <v>11373</v>
      </c>
      <c r="D806" s="20" t="s">
        <v>11374</v>
      </c>
      <c r="E806" s="207" t="s">
        <v>11376</v>
      </c>
      <c r="F806" s="207" t="s">
        <v>23565</v>
      </c>
      <c r="G806" s="20" t="s">
        <v>183</v>
      </c>
      <c r="H806" s="23">
        <v>16584.05</v>
      </c>
      <c r="I806" s="21">
        <v>45992</v>
      </c>
      <c r="J806" s="21">
        <v>46013</v>
      </c>
      <c r="K806" s="20" t="s">
        <v>20338</v>
      </c>
      <c r="L806" s="20" t="s">
        <v>5107</v>
      </c>
      <c r="M806" s="20"/>
      <c r="N806" s="21">
        <v>46031.805611307871</v>
      </c>
    </row>
    <row r="807" spans="1:14" x14ac:dyDescent="0.25">
      <c r="A807" s="21">
        <v>46019.317974537036</v>
      </c>
      <c r="B807" s="22">
        <v>46019.317974537036</v>
      </c>
      <c r="C807" s="20" t="s">
        <v>11407</v>
      </c>
      <c r="D807" s="20" t="s">
        <v>11408</v>
      </c>
      <c r="E807" s="207" t="s">
        <v>11409</v>
      </c>
      <c r="F807" s="207" t="s">
        <v>23566</v>
      </c>
      <c r="G807" s="20" t="s">
        <v>119</v>
      </c>
      <c r="H807" s="23">
        <v>0</v>
      </c>
      <c r="I807" s="21">
        <v>45992</v>
      </c>
      <c r="J807" s="21">
        <v>46013</v>
      </c>
      <c r="K807" s="20" t="s">
        <v>5097</v>
      </c>
      <c r="L807" s="20" t="s">
        <v>5098</v>
      </c>
      <c r="M807" s="20"/>
      <c r="N807" s="21">
        <v>46031.805611307871</v>
      </c>
    </row>
    <row r="808" spans="1:14" x14ac:dyDescent="0.25">
      <c r="A808" s="21">
        <v>46018.494872685187</v>
      </c>
      <c r="B808" s="22">
        <v>46018.494872685187</v>
      </c>
      <c r="C808" s="20" t="s">
        <v>266</v>
      </c>
      <c r="D808" s="20" t="s">
        <v>267</v>
      </c>
      <c r="E808" s="207" t="s">
        <v>270</v>
      </c>
      <c r="F808" s="207" t="s">
        <v>23567</v>
      </c>
      <c r="G808" s="20" t="s">
        <v>268</v>
      </c>
      <c r="H808" s="23">
        <v>8069.2</v>
      </c>
      <c r="I808" s="21">
        <v>45992</v>
      </c>
      <c r="J808" s="21">
        <v>46013</v>
      </c>
      <c r="K808" s="20" t="s">
        <v>5097</v>
      </c>
      <c r="L808" s="20" t="s">
        <v>5098</v>
      </c>
      <c r="M808" s="20"/>
      <c r="N808" s="21">
        <v>46031.805611307871</v>
      </c>
    </row>
    <row r="809" spans="1:14" x14ac:dyDescent="0.25">
      <c r="A809" s="21">
        <v>46018.254490740743</v>
      </c>
      <c r="B809" s="22">
        <v>46018.254490740743</v>
      </c>
      <c r="C809" s="20" t="s">
        <v>7063</v>
      </c>
      <c r="D809" s="20" t="s">
        <v>436</v>
      </c>
      <c r="E809" s="207" t="s">
        <v>438</v>
      </c>
      <c r="F809" s="207" t="s">
        <v>23568</v>
      </c>
      <c r="G809" s="20" t="s">
        <v>183</v>
      </c>
      <c r="H809" s="23">
        <v>0</v>
      </c>
      <c r="I809" s="21">
        <v>45992</v>
      </c>
      <c r="J809" s="21">
        <v>46013</v>
      </c>
      <c r="K809" s="20" t="s">
        <v>20338</v>
      </c>
      <c r="L809" s="20" t="s">
        <v>5107</v>
      </c>
      <c r="M809" s="20"/>
      <c r="N809" s="21">
        <v>46031.805611307871</v>
      </c>
    </row>
    <row r="810" spans="1:14" x14ac:dyDescent="0.25">
      <c r="A810" s="21">
        <v>46018.254490740743</v>
      </c>
      <c r="B810" s="22">
        <v>46018.254490740743</v>
      </c>
      <c r="C810" s="20" t="s">
        <v>422</v>
      </c>
      <c r="D810" s="20" t="s">
        <v>423</v>
      </c>
      <c r="E810" s="207" t="s">
        <v>425</v>
      </c>
      <c r="F810" s="207" t="s">
        <v>23569</v>
      </c>
      <c r="G810" s="20" t="s">
        <v>183</v>
      </c>
      <c r="H810" s="23">
        <v>67182.12</v>
      </c>
      <c r="I810" s="21">
        <v>45992</v>
      </c>
      <c r="J810" s="21">
        <v>46013</v>
      </c>
      <c r="K810" s="20" t="s">
        <v>20338</v>
      </c>
      <c r="L810" s="20" t="s">
        <v>5107</v>
      </c>
      <c r="M810" s="20"/>
      <c r="N810" s="21">
        <v>46031.805611307871</v>
      </c>
    </row>
    <row r="811" spans="1:14" x14ac:dyDescent="0.25">
      <c r="A811" s="21">
        <v>46018.254490740743</v>
      </c>
      <c r="B811" s="22">
        <v>46018.254490740743</v>
      </c>
      <c r="C811" s="20" t="s">
        <v>1298</v>
      </c>
      <c r="D811" s="20" t="s">
        <v>1299</v>
      </c>
      <c r="E811" s="207" t="s">
        <v>1301</v>
      </c>
      <c r="F811" s="207" t="s">
        <v>23570</v>
      </c>
      <c r="G811" s="20" t="s">
        <v>183</v>
      </c>
      <c r="H811" s="23">
        <v>674.27</v>
      </c>
      <c r="I811" s="21">
        <v>45992</v>
      </c>
      <c r="J811" s="21">
        <v>46013</v>
      </c>
      <c r="K811" s="20" t="s">
        <v>20338</v>
      </c>
      <c r="L811" s="20" t="s">
        <v>5107</v>
      </c>
      <c r="M811" s="20"/>
      <c r="N811" s="21">
        <v>46031.805611307871</v>
      </c>
    </row>
    <row r="812" spans="1:14" x14ac:dyDescent="0.25">
      <c r="A812" s="21">
        <v>46018.254490740743</v>
      </c>
      <c r="B812" s="22">
        <v>46018.254490740743</v>
      </c>
      <c r="C812" s="20" t="s">
        <v>331</v>
      </c>
      <c r="D812" s="20" t="s">
        <v>332</v>
      </c>
      <c r="E812" s="207" t="s">
        <v>334</v>
      </c>
      <c r="F812" s="207" t="s">
        <v>23571</v>
      </c>
      <c r="G812" s="20" t="s">
        <v>183</v>
      </c>
      <c r="H812" s="23">
        <v>13957.57</v>
      </c>
      <c r="I812" s="21">
        <v>45992</v>
      </c>
      <c r="J812" s="21">
        <v>46013</v>
      </c>
      <c r="K812" s="20" t="s">
        <v>20338</v>
      </c>
      <c r="L812" s="20" t="s">
        <v>5107</v>
      </c>
      <c r="M812" s="20"/>
      <c r="N812" s="21">
        <v>46031.805611307871</v>
      </c>
    </row>
    <row r="813" spans="1:14" x14ac:dyDescent="0.25">
      <c r="A813" s="21">
        <v>46018.254490740743</v>
      </c>
      <c r="B813" s="22">
        <v>46018.254490740743</v>
      </c>
      <c r="C813" s="20" t="s">
        <v>11373</v>
      </c>
      <c r="D813" s="20" t="s">
        <v>11374</v>
      </c>
      <c r="E813" s="207" t="s">
        <v>11376</v>
      </c>
      <c r="F813" s="207" t="s">
        <v>23572</v>
      </c>
      <c r="G813" s="20" t="s">
        <v>183</v>
      </c>
      <c r="H813" s="23">
        <v>16584.05</v>
      </c>
      <c r="I813" s="21">
        <v>45992</v>
      </c>
      <c r="J813" s="21">
        <v>46013</v>
      </c>
      <c r="K813" s="20" t="s">
        <v>20338</v>
      </c>
      <c r="L813" s="20" t="s">
        <v>5107</v>
      </c>
      <c r="M813" s="20"/>
      <c r="N813" s="21">
        <v>46031.805611307871</v>
      </c>
    </row>
    <row r="814" spans="1:14" x14ac:dyDescent="0.25">
      <c r="A814" s="21">
        <v>46017.438391203701</v>
      </c>
      <c r="B814" s="22">
        <v>46017.438391203701</v>
      </c>
      <c r="C814" s="20" t="s">
        <v>266</v>
      </c>
      <c r="D814" s="20" t="s">
        <v>267</v>
      </c>
      <c r="E814" s="207" t="s">
        <v>270</v>
      </c>
      <c r="F814" s="207" t="s">
        <v>23573</v>
      </c>
      <c r="G814" s="20" t="s">
        <v>268</v>
      </c>
      <c r="H814" s="23">
        <v>7872.85</v>
      </c>
      <c r="I814" s="21">
        <v>45992</v>
      </c>
      <c r="J814" s="21">
        <v>46013</v>
      </c>
      <c r="K814" s="20" t="s">
        <v>5097</v>
      </c>
      <c r="L814" s="20" t="s">
        <v>5098</v>
      </c>
      <c r="M814" s="20"/>
      <c r="N814" s="21">
        <v>46031.805611307871</v>
      </c>
    </row>
    <row r="815" spans="1:14" x14ac:dyDescent="0.25">
      <c r="A815" s="21">
        <v>46017.22583333333</v>
      </c>
      <c r="B815" s="22">
        <v>46017.22583333333</v>
      </c>
      <c r="C815" s="20" t="s">
        <v>11407</v>
      </c>
      <c r="D815" s="20" t="s">
        <v>11408</v>
      </c>
      <c r="E815" s="207" t="s">
        <v>11409</v>
      </c>
      <c r="F815" s="207" t="s">
        <v>23574</v>
      </c>
      <c r="G815" s="20" t="s">
        <v>119</v>
      </c>
      <c r="H815" s="23">
        <v>0</v>
      </c>
      <c r="I815" s="21">
        <v>45992</v>
      </c>
      <c r="J815" s="21">
        <v>46013</v>
      </c>
      <c r="K815" s="20" t="s">
        <v>5097</v>
      </c>
      <c r="L815" s="20" t="s">
        <v>5098</v>
      </c>
      <c r="M815" s="20"/>
      <c r="N815" s="21">
        <v>46031.805611307871</v>
      </c>
    </row>
    <row r="816" spans="1:14" x14ac:dyDescent="0.25">
      <c r="A816" s="21">
        <v>46017.204432870371</v>
      </c>
      <c r="B816" s="22">
        <v>46017.204432870371</v>
      </c>
      <c r="C816" s="20" t="s">
        <v>266</v>
      </c>
      <c r="D816" s="20" t="s">
        <v>267</v>
      </c>
      <c r="E816" s="207" t="s">
        <v>270</v>
      </c>
      <c r="F816" s="207" t="s">
        <v>23575</v>
      </c>
      <c r="G816" s="20" t="s">
        <v>268</v>
      </c>
      <c r="H816" s="23">
        <v>7867.52</v>
      </c>
      <c r="I816" s="21">
        <v>45992</v>
      </c>
      <c r="J816" s="21">
        <v>46013</v>
      </c>
      <c r="K816" s="20" t="s">
        <v>5097</v>
      </c>
      <c r="L816" s="20" t="s">
        <v>5098</v>
      </c>
      <c r="M816" s="20"/>
      <c r="N816" s="21">
        <v>46031.805611307871</v>
      </c>
    </row>
    <row r="817" spans="1:14" x14ac:dyDescent="0.25">
      <c r="A817" s="21">
        <v>46017.079305555555</v>
      </c>
      <c r="B817" s="22">
        <v>46017.079305555555</v>
      </c>
      <c r="C817" s="20" t="s">
        <v>7063</v>
      </c>
      <c r="D817" s="20" t="s">
        <v>436</v>
      </c>
      <c r="E817" s="207" t="s">
        <v>438</v>
      </c>
      <c r="F817" s="207" t="s">
        <v>23576</v>
      </c>
      <c r="G817" s="20" t="s">
        <v>183</v>
      </c>
      <c r="H817" s="23">
        <v>0</v>
      </c>
      <c r="I817" s="21">
        <v>45992</v>
      </c>
      <c r="J817" s="21">
        <v>46013</v>
      </c>
      <c r="K817" s="20" t="s">
        <v>20338</v>
      </c>
      <c r="L817" s="20" t="s">
        <v>5107</v>
      </c>
      <c r="M817" s="20"/>
      <c r="N817" s="21">
        <v>46031.805611307871</v>
      </c>
    </row>
    <row r="818" spans="1:14" x14ac:dyDescent="0.25">
      <c r="A818" s="21">
        <v>46017.079305555555</v>
      </c>
      <c r="B818" s="22">
        <v>46017.079305555555</v>
      </c>
      <c r="C818" s="20" t="s">
        <v>422</v>
      </c>
      <c r="D818" s="20" t="s">
        <v>423</v>
      </c>
      <c r="E818" s="207" t="s">
        <v>425</v>
      </c>
      <c r="F818" s="207" t="s">
        <v>23577</v>
      </c>
      <c r="G818" s="20" t="s">
        <v>183</v>
      </c>
      <c r="H818" s="23">
        <v>67182.12</v>
      </c>
      <c r="I818" s="21">
        <v>45992</v>
      </c>
      <c r="J818" s="21">
        <v>46013</v>
      </c>
      <c r="K818" s="20" t="s">
        <v>20338</v>
      </c>
      <c r="L818" s="20" t="s">
        <v>5107</v>
      </c>
      <c r="M818" s="20"/>
      <c r="N818" s="21">
        <v>46031.805611307871</v>
      </c>
    </row>
    <row r="819" spans="1:14" x14ac:dyDescent="0.25">
      <c r="A819" s="21">
        <v>46017.079305555555</v>
      </c>
      <c r="B819" s="22">
        <v>46017.079305555555</v>
      </c>
      <c r="C819" s="20" t="s">
        <v>1298</v>
      </c>
      <c r="D819" s="20" t="s">
        <v>1299</v>
      </c>
      <c r="E819" s="207" t="s">
        <v>1301</v>
      </c>
      <c r="F819" s="207" t="s">
        <v>23578</v>
      </c>
      <c r="G819" s="20" t="s">
        <v>183</v>
      </c>
      <c r="H819" s="23">
        <v>674.27</v>
      </c>
      <c r="I819" s="21">
        <v>45992</v>
      </c>
      <c r="J819" s="21">
        <v>46013</v>
      </c>
      <c r="K819" s="20" t="s">
        <v>20338</v>
      </c>
      <c r="L819" s="20" t="s">
        <v>5107</v>
      </c>
      <c r="M819" s="20"/>
      <c r="N819" s="21">
        <v>46031.805611307871</v>
      </c>
    </row>
    <row r="820" spans="1:14" x14ac:dyDescent="0.25">
      <c r="A820" s="21">
        <v>46017.079305555555</v>
      </c>
      <c r="B820" s="22">
        <v>46017.079305555555</v>
      </c>
      <c r="C820" s="20" t="s">
        <v>331</v>
      </c>
      <c r="D820" s="20" t="s">
        <v>332</v>
      </c>
      <c r="E820" s="207" t="s">
        <v>334</v>
      </c>
      <c r="F820" s="207" t="s">
        <v>23579</v>
      </c>
      <c r="G820" s="20" t="s">
        <v>183</v>
      </c>
      <c r="H820" s="23">
        <v>13957.57</v>
      </c>
      <c r="I820" s="21">
        <v>45992</v>
      </c>
      <c r="J820" s="21">
        <v>46013</v>
      </c>
      <c r="K820" s="20" t="s">
        <v>20338</v>
      </c>
      <c r="L820" s="20" t="s">
        <v>5107</v>
      </c>
      <c r="M820" s="20"/>
      <c r="N820" s="21">
        <v>46031.805611307871</v>
      </c>
    </row>
    <row r="821" spans="1:14" x14ac:dyDescent="0.25">
      <c r="A821" s="21">
        <v>46017.079305555555</v>
      </c>
      <c r="B821" s="22">
        <v>46017.079305555555</v>
      </c>
      <c r="C821" s="20" t="s">
        <v>11373</v>
      </c>
      <c r="D821" s="20" t="s">
        <v>11374</v>
      </c>
      <c r="E821" s="207" t="s">
        <v>11376</v>
      </c>
      <c r="F821" s="207" t="s">
        <v>23580</v>
      </c>
      <c r="G821" s="20" t="s">
        <v>183</v>
      </c>
      <c r="H821" s="23">
        <v>16584.05</v>
      </c>
      <c r="I821" s="21">
        <v>45992</v>
      </c>
      <c r="J821" s="21">
        <v>46013</v>
      </c>
      <c r="K821" s="20" t="s">
        <v>20338</v>
      </c>
      <c r="L821" s="20" t="s">
        <v>5107</v>
      </c>
      <c r="M821" s="20"/>
      <c r="N821" s="21">
        <v>46031.805611307871</v>
      </c>
    </row>
    <row r="822" spans="1:14" x14ac:dyDescent="0.25">
      <c r="A822" s="21">
        <v>46016.052164351851</v>
      </c>
      <c r="B822" s="22">
        <v>46016.052164351851</v>
      </c>
      <c r="C822" s="20" t="s">
        <v>11407</v>
      </c>
      <c r="D822" s="20" t="s">
        <v>11408</v>
      </c>
      <c r="E822" s="207" t="s">
        <v>11409</v>
      </c>
      <c r="F822" s="207" t="s">
        <v>23581</v>
      </c>
      <c r="G822" s="20" t="s">
        <v>119</v>
      </c>
      <c r="H822" s="23">
        <v>0</v>
      </c>
      <c r="I822" s="21">
        <v>45992</v>
      </c>
      <c r="J822" s="21">
        <v>46013</v>
      </c>
      <c r="K822" s="20" t="s">
        <v>5097</v>
      </c>
      <c r="L822" s="20" t="s">
        <v>5098</v>
      </c>
      <c r="M822" s="20"/>
      <c r="N822" s="21">
        <v>46031.805611307871</v>
      </c>
    </row>
    <row r="823" spans="1:14" x14ac:dyDescent="0.25">
      <c r="A823" s="21">
        <v>46015.94666666667</v>
      </c>
      <c r="B823" s="22">
        <v>46015.94666666667</v>
      </c>
      <c r="C823" s="20" t="s">
        <v>266</v>
      </c>
      <c r="D823" s="20" t="s">
        <v>267</v>
      </c>
      <c r="E823" s="207" t="s">
        <v>270</v>
      </c>
      <c r="F823" s="207" t="s">
        <v>23582</v>
      </c>
      <c r="G823" s="20" t="s">
        <v>268</v>
      </c>
      <c r="H823" s="23">
        <v>7779.17</v>
      </c>
      <c r="I823" s="21">
        <v>45992</v>
      </c>
      <c r="J823" s="21">
        <v>46013</v>
      </c>
      <c r="K823" s="20" t="s">
        <v>5097</v>
      </c>
      <c r="L823" s="20" t="s">
        <v>5098</v>
      </c>
      <c r="M823" s="20"/>
      <c r="N823" s="21">
        <v>46031.805611307871</v>
      </c>
    </row>
    <row r="824" spans="1:14" x14ac:dyDescent="0.25">
      <c r="A824" s="21">
        <v>46015.413715277777</v>
      </c>
      <c r="B824" s="22">
        <v>46015.413715277777</v>
      </c>
      <c r="C824" s="20" t="s">
        <v>7063</v>
      </c>
      <c r="D824" s="20" t="s">
        <v>436</v>
      </c>
      <c r="E824" s="207" t="s">
        <v>438</v>
      </c>
      <c r="F824" s="207" t="s">
        <v>23583</v>
      </c>
      <c r="G824" s="20" t="s">
        <v>183</v>
      </c>
      <c r="H824" s="23">
        <v>0</v>
      </c>
      <c r="I824" s="21">
        <v>45992</v>
      </c>
      <c r="J824" s="21">
        <v>46013</v>
      </c>
      <c r="K824" s="20" t="s">
        <v>20338</v>
      </c>
      <c r="L824" s="20" t="s">
        <v>5107</v>
      </c>
      <c r="M824" s="20"/>
      <c r="N824" s="21">
        <v>46031.805611307871</v>
      </c>
    </row>
    <row r="825" spans="1:14" x14ac:dyDescent="0.25">
      <c r="A825" s="21">
        <v>46015.413715277777</v>
      </c>
      <c r="B825" s="22">
        <v>46015.413715277777</v>
      </c>
      <c r="C825" s="20" t="s">
        <v>422</v>
      </c>
      <c r="D825" s="20" t="s">
        <v>423</v>
      </c>
      <c r="E825" s="207" t="s">
        <v>425</v>
      </c>
      <c r="F825" s="207" t="s">
        <v>23584</v>
      </c>
      <c r="G825" s="20" t="s">
        <v>183</v>
      </c>
      <c r="H825" s="23">
        <v>67182.12</v>
      </c>
      <c r="I825" s="21">
        <v>45992</v>
      </c>
      <c r="J825" s="21">
        <v>46013</v>
      </c>
      <c r="K825" s="20" t="s">
        <v>20338</v>
      </c>
      <c r="L825" s="20" t="s">
        <v>5107</v>
      </c>
      <c r="M825" s="20"/>
      <c r="N825" s="21">
        <v>46031.805611307871</v>
      </c>
    </row>
    <row r="826" spans="1:14" x14ac:dyDescent="0.25">
      <c r="A826" s="21">
        <v>46015.413715277777</v>
      </c>
      <c r="B826" s="22">
        <v>46015.413715277777</v>
      </c>
      <c r="C826" s="20" t="s">
        <v>1298</v>
      </c>
      <c r="D826" s="20" t="s">
        <v>1299</v>
      </c>
      <c r="E826" s="207" t="s">
        <v>1301</v>
      </c>
      <c r="F826" s="207" t="s">
        <v>23585</v>
      </c>
      <c r="G826" s="20" t="s">
        <v>183</v>
      </c>
      <c r="H826" s="23">
        <v>674.27</v>
      </c>
      <c r="I826" s="21">
        <v>45992</v>
      </c>
      <c r="J826" s="21">
        <v>46013</v>
      </c>
      <c r="K826" s="20" t="s">
        <v>20338</v>
      </c>
      <c r="L826" s="20" t="s">
        <v>5107</v>
      </c>
      <c r="M826" s="20"/>
      <c r="N826" s="21">
        <v>46031.805611307871</v>
      </c>
    </row>
    <row r="827" spans="1:14" x14ac:dyDescent="0.25">
      <c r="A827" s="21">
        <v>46015.413715277777</v>
      </c>
      <c r="B827" s="22">
        <v>46015.413715277777</v>
      </c>
      <c r="C827" s="20" t="s">
        <v>331</v>
      </c>
      <c r="D827" s="20" t="s">
        <v>332</v>
      </c>
      <c r="E827" s="207" t="s">
        <v>334</v>
      </c>
      <c r="F827" s="207" t="s">
        <v>23586</v>
      </c>
      <c r="G827" s="20" t="s">
        <v>183</v>
      </c>
      <c r="H827" s="23">
        <v>14182.83</v>
      </c>
      <c r="I827" s="21">
        <v>45992</v>
      </c>
      <c r="J827" s="21">
        <v>46013</v>
      </c>
      <c r="K827" s="20" t="s">
        <v>20338</v>
      </c>
      <c r="L827" s="20" t="s">
        <v>5107</v>
      </c>
      <c r="M827" s="20"/>
      <c r="N827" s="21">
        <v>46031.805611307871</v>
      </c>
    </row>
    <row r="828" spans="1:14" x14ac:dyDescent="0.25">
      <c r="A828" s="21">
        <v>46015.413715277777</v>
      </c>
      <c r="B828" s="22">
        <v>46015.413715277777</v>
      </c>
      <c r="C828" s="20" t="s">
        <v>11373</v>
      </c>
      <c r="D828" s="20" t="s">
        <v>11374</v>
      </c>
      <c r="E828" s="207" t="s">
        <v>11376</v>
      </c>
      <c r="F828" s="207" t="s">
        <v>23587</v>
      </c>
      <c r="G828" s="20" t="s">
        <v>183</v>
      </c>
      <c r="H828" s="23">
        <v>16830.32</v>
      </c>
      <c r="I828" s="21">
        <v>45992</v>
      </c>
      <c r="J828" s="21">
        <v>46013</v>
      </c>
      <c r="K828" s="20" t="s">
        <v>20338</v>
      </c>
      <c r="L828" s="20" t="s">
        <v>5107</v>
      </c>
      <c r="M828" s="20"/>
      <c r="N828" s="21">
        <v>46031.805611307871</v>
      </c>
    </row>
    <row r="829" spans="1:14" x14ac:dyDescent="0.25">
      <c r="A829" s="21">
        <v>46015.254074074073</v>
      </c>
      <c r="B829" s="22">
        <v>46015.254074074073</v>
      </c>
      <c r="C829" s="20" t="s">
        <v>266</v>
      </c>
      <c r="D829" s="20" t="s">
        <v>267</v>
      </c>
      <c r="E829" s="207" t="s">
        <v>270</v>
      </c>
      <c r="F829" s="207" t="s">
        <v>23588</v>
      </c>
      <c r="G829" s="20" t="s">
        <v>268</v>
      </c>
      <c r="H829" s="23">
        <v>7639.44</v>
      </c>
      <c r="I829" s="21">
        <v>45992</v>
      </c>
      <c r="J829" s="21">
        <v>46013</v>
      </c>
      <c r="K829" s="20" t="s">
        <v>5097</v>
      </c>
      <c r="L829" s="20" t="s">
        <v>5098</v>
      </c>
      <c r="M829" s="20"/>
      <c r="N829" s="21">
        <v>46031.805611307871</v>
      </c>
    </row>
    <row r="830" spans="1:14" x14ac:dyDescent="0.25">
      <c r="A830" s="21">
        <v>46014.263981481483</v>
      </c>
      <c r="B830" s="22">
        <v>46014.263981481483</v>
      </c>
      <c r="C830" s="20" t="s">
        <v>11407</v>
      </c>
      <c r="D830" s="20" t="s">
        <v>11408</v>
      </c>
      <c r="E830" s="207" t="s">
        <v>11409</v>
      </c>
      <c r="F830" s="207" t="s">
        <v>23589</v>
      </c>
      <c r="G830" s="20" t="s">
        <v>119</v>
      </c>
      <c r="H830" s="23">
        <v>0</v>
      </c>
      <c r="I830" s="21">
        <v>45992</v>
      </c>
      <c r="J830" s="21">
        <v>46013</v>
      </c>
      <c r="K830" s="20" t="s">
        <v>5097</v>
      </c>
      <c r="L830" s="20" t="s">
        <v>5098</v>
      </c>
      <c r="M830" s="20"/>
      <c r="N830" s="21">
        <v>46031.805611307871</v>
      </c>
    </row>
    <row r="831" spans="1:14" x14ac:dyDescent="0.25">
      <c r="A831" s="21">
        <v>46014.157314814816</v>
      </c>
      <c r="B831" s="22">
        <v>46014.157314814816</v>
      </c>
      <c r="C831" s="20" t="s">
        <v>7063</v>
      </c>
      <c r="D831" s="20" t="s">
        <v>436</v>
      </c>
      <c r="E831" s="207" t="s">
        <v>438</v>
      </c>
      <c r="F831" s="207" t="s">
        <v>23590</v>
      </c>
      <c r="G831" s="20" t="s">
        <v>183</v>
      </c>
      <c r="H831" s="23">
        <v>0</v>
      </c>
      <c r="I831" s="21">
        <v>45992</v>
      </c>
      <c r="J831" s="21">
        <v>46013</v>
      </c>
      <c r="K831" s="20" t="s">
        <v>20338</v>
      </c>
      <c r="L831" s="20" t="s">
        <v>5107</v>
      </c>
      <c r="M831" s="20"/>
      <c r="N831" s="21">
        <v>46031.805611307871</v>
      </c>
    </row>
    <row r="832" spans="1:14" x14ac:dyDescent="0.25">
      <c r="A832" s="21">
        <v>46014.157314814816</v>
      </c>
      <c r="B832" s="22">
        <v>46014.157314814816</v>
      </c>
      <c r="C832" s="20" t="s">
        <v>422</v>
      </c>
      <c r="D832" s="20" t="s">
        <v>423</v>
      </c>
      <c r="E832" s="207" t="s">
        <v>425</v>
      </c>
      <c r="F832" s="207" t="s">
        <v>23591</v>
      </c>
      <c r="G832" s="20" t="s">
        <v>183</v>
      </c>
      <c r="H832" s="23">
        <v>67182.12</v>
      </c>
      <c r="I832" s="21">
        <v>45992</v>
      </c>
      <c r="J832" s="21">
        <v>46013</v>
      </c>
      <c r="K832" s="20" t="s">
        <v>20338</v>
      </c>
      <c r="L832" s="20" t="s">
        <v>5107</v>
      </c>
      <c r="M832" s="20"/>
      <c r="N832" s="21">
        <v>46031.805611307871</v>
      </c>
    </row>
    <row r="833" spans="1:14" x14ac:dyDescent="0.25">
      <c r="A833" s="21">
        <v>46014.157314814816</v>
      </c>
      <c r="B833" s="22">
        <v>46014.157314814816</v>
      </c>
      <c r="C833" s="20" t="s">
        <v>1298</v>
      </c>
      <c r="D833" s="20" t="s">
        <v>1299</v>
      </c>
      <c r="E833" s="207" t="s">
        <v>1301</v>
      </c>
      <c r="F833" s="207" t="s">
        <v>23592</v>
      </c>
      <c r="G833" s="20" t="s">
        <v>183</v>
      </c>
      <c r="H833" s="23">
        <v>674.27</v>
      </c>
      <c r="I833" s="21">
        <v>45992</v>
      </c>
      <c r="J833" s="21">
        <v>46013</v>
      </c>
      <c r="K833" s="20" t="s">
        <v>20338</v>
      </c>
      <c r="L833" s="20" t="s">
        <v>5107</v>
      </c>
      <c r="M833" s="20"/>
      <c r="N833" s="21">
        <v>46031.805611307871</v>
      </c>
    </row>
    <row r="834" spans="1:14" x14ac:dyDescent="0.25">
      <c r="A834" s="21">
        <v>46014.157314814816</v>
      </c>
      <c r="B834" s="22">
        <v>46014.157314814816</v>
      </c>
      <c r="C834" s="20" t="s">
        <v>331</v>
      </c>
      <c r="D834" s="20" t="s">
        <v>332</v>
      </c>
      <c r="E834" s="207" t="s">
        <v>334</v>
      </c>
      <c r="F834" s="207" t="s">
        <v>23593</v>
      </c>
      <c r="G834" s="20" t="s">
        <v>183</v>
      </c>
      <c r="H834" s="23">
        <v>14182.83</v>
      </c>
      <c r="I834" s="21">
        <v>45992</v>
      </c>
      <c r="J834" s="21">
        <v>46013</v>
      </c>
      <c r="K834" s="20" t="s">
        <v>20338</v>
      </c>
      <c r="L834" s="20" t="s">
        <v>5107</v>
      </c>
      <c r="M834" s="20"/>
      <c r="N834" s="21">
        <v>46031.805611307871</v>
      </c>
    </row>
    <row r="835" spans="1:14" x14ac:dyDescent="0.25">
      <c r="A835" s="21">
        <v>46014.157314814816</v>
      </c>
      <c r="B835" s="22">
        <v>46014.157314814816</v>
      </c>
      <c r="C835" s="20" t="s">
        <v>11373</v>
      </c>
      <c r="D835" s="20" t="s">
        <v>11374</v>
      </c>
      <c r="E835" s="207" t="s">
        <v>11376</v>
      </c>
      <c r="F835" s="207" t="s">
        <v>23594</v>
      </c>
      <c r="G835" s="20" t="s">
        <v>183</v>
      </c>
      <c r="H835" s="23">
        <v>16830.32</v>
      </c>
      <c r="I835" s="21">
        <v>45992</v>
      </c>
      <c r="J835" s="21">
        <v>46013</v>
      </c>
      <c r="K835" s="20" t="s">
        <v>20338</v>
      </c>
      <c r="L835" s="20" t="s">
        <v>5107</v>
      </c>
      <c r="M835" s="20"/>
      <c r="N835" s="21">
        <v>46031.805611307871</v>
      </c>
    </row>
    <row r="836" spans="1:14" x14ac:dyDescent="0.25">
      <c r="A836" s="21">
        <v>46013.34575231481</v>
      </c>
      <c r="B836" s="22">
        <v>46013.34575231481</v>
      </c>
      <c r="C836" s="20" t="s">
        <v>266</v>
      </c>
      <c r="D836" s="20" t="s">
        <v>267</v>
      </c>
      <c r="E836" s="207" t="s">
        <v>270</v>
      </c>
      <c r="F836" s="207" t="s">
        <v>23595</v>
      </c>
      <c r="G836" s="20" t="s">
        <v>268</v>
      </c>
      <c r="H836" s="23">
        <v>6803.86</v>
      </c>
      <c r="I836" s="21">
        <v>45992</v>
      </c>
      <c r="J836" s="21">
        <v>46013</v>
      </c>
      <c r="K836" s="20" t="s">
        <v>5097</v>
      </c>
      <c r="L836" s="20" t="s">
        <v>5098</v>
      </c>
      <c r="M836" s="20"/>
      <c r="N836" s="21">
        <v>46031.805611307871</v>
      </c>
    </row>
    <row r="837" spans="1:14" x14ac:dyDescent="0.25">
      <c r="A837" s="21">
        <v>46013.150289351848</v>
      </c>
      <c r="B837" s="22">
        <v>46013.150289351848</v>
      </c>
      <c r="C837" s="20" t="s">
        <v>7063</v>
      </c>
      <c r="D837" s="20" t="s">
        <v>436</v>
      </c>
      <c r="E837" s="207" t="s">
        <v>438</v>
      </c>
      <c r="F837" s="207" t="s">
        <v>23596</v>
      </c>
      <c r="G837" s="20" t="s">
        <v>183</v>
      </c>
      <c r="H837" s="23">
        <v>0</v>
      </c>
      <c r="I837" s="21">
        <v>45992</v>
      </c>
      <c r="J837" s="21">
        <v>46013</v>
      </c>
      <c r="K837" s="20" t="s">
        <v>20338</v>
      </c>
      <c r="L837" s="20" t="s">
        <v>5107</v>
      </c>
      <c r="M837" s="20"/>
      <c r="N837" s="21">
        <v>46031.805611307871</v>
      </c>
    </row>
    <row r="838" spans="1:14" x14ac:dyDescent="0.25">
      <c r="A838" s="21">
        <v>46013.150289351848</v>
      </c>
      <c r="B838" s="22">
        <v>46013.150289351848</v>
      </c>
      <c r="C838" s="20" t="s">
        <v>422</v>
      </c>
      <c r="D838" s="20" t="s">
        <v>423</v>
      </c>
      <c r="E838" s="207" t="s">
        <v>425</v>
      </c>
      <c r="F838" s="207" t="s">
        <v>23597</v>
      </c>
      <c r="G838" s="20" t="s">
        <v>183</v>
      </c>
      <c r="H838" s="23">
        <v>67182.12</v>
      </c>
      <c r="I838" s="21">
        <v>45992</v>
      </c>
      <c r="J838" s="21">
        <v>46013</v>
      </c>
      <c r="K838" s="20" t="s">
        <v>20338</v>
      </c>
      <c r="L838" s="20" t="s">
        <v>5107</v>
      </c>
      <c r="M838" s="20"/>
      <c r="N838" s="21">
        <v>46031.805611307871</v>
      </c>
    </row>
    <row r="839" spans="1:14" x14ac:dyDescent="0.25">
      <c r="A839" s="21">
        <v>46013.150289351848</v>
      </c>
      <c r="B839" s="22">
        <v>46013.150289351848</v>
      </c>
      <c r="C839" s="20" t="s">
        <v>1298</v>
      </c>
      <c r="D839" s="20" t="s">
        <v>1299</v>
      </c>
      <c r="E839" s="207" t="s">
        <v>1301</v>
      </c>
      <c r="F839" s="207" t="s">
        <v>23598</v>
      </c>
      <c r="G839" s="20" t="s">
        <v>183</v>
      </c>
      <c r="H839" s="23">
        <v>674.27</v>
      </c>
      <c r="I839" s="21">
        <v>45992</v>
      </c>
      <c r="J839" s="21">
        <v>46013</v>
      </c>
      <c r="K839" s="20" t="s">
        <v>20338</v>
      </c>
      <c r="L839" s="20" t="s">
        <v>5107</v>
      </c>
      <c r="M839" s="20"/>
      <c r="N839" s="21">
        <v>46031.805611307871</v>
      </c>
    </row>
    <row r="840" spans="1:14" x14ac:dyDescent="0.25">
      <c r="A840" s="21">
        <v>46013.150289351848</v>
      </c>
      <c r="B840" s="22">
        <v>46013.150289351848</v>
      </c>
      <c r="C840" s="20" t="s">
        <v>331</v>
      </c>
      <c r="D840" s="20" t="s">
        <v>332</v>
      </c>
      <c r="E840" s="207" t="s">
        <v>334</v>
      </c>
      <c r="F840" s="207" t="s">
        <v>23599</v>
      </c>
      <c r="G840" s="20" t="s">
        <v>183</v>
      </c>
      <c r="H840" s="23">
        <v>14182.83</v>
      </c>
      <c r="I840" s="21">
        <v>45992</v>
      </c>
      <c r="J840" s="21">
        <v>46013</v>
      </c>
      <c r="K840" s="20" t="s">
        <v>20338</v>
      </c>
      <c r="L840" s="20" t="s">
        <v>5107</v>
      </c>
      <c r="M840" s="20"/>
      <c r="N840" s="21">
        <v>46031.805611307871</v>
      </c>
    </row>
    <row r="841" spans="1:14" x14ac:dyDescent="0.25">
      <c r="A841" s="21">
        <v>46013.150289351848</v>
      </c>
      <c r="B841" s="22">
        <v>46013.150289351848</v>
      </c>
      <c r="C841" s="20" t="s">
        <v>11373</v>
      </c>
      <c r="D841" s="20" t="s">
        <v>11374</v>
      </c>
      <c r="E841" s="207" t="s">
        <v>11376</v>
      </c>
      <c r="F841" s="207" t="s">
        <v>23600</v>
      </c>
      <c r="G841" s="20" t="s">
        <v>183</v>
      </c>
      <c r="H841" s="23">
        <v>16830.32</v>
      </c>
      <c r="I841" s="21">
        <v>45992</v>
      </c>
      <c r="J841" s="21">
        <v>46013</v>
      </c>
      <c r="K841" s="20" t="s">
        <v>20338</v>
      </c>
      <c r="L841" s="20" t="s">
        <v>5107</v>
      </c>
      <c r="M841" s="20"/>
      <c r="N841" s="21">
        <v>46031.805611307871</v>
      </c>
    </row>
    <row r="842" spans="1:14" x14ac:dyDescent="0.25">
      <c r="A842" s="21">
        <v>46013.059652777782</v>
      </c>
      <c r="B842" s="22">
        <v>46013.059652777782</v>
      </c>
      <c r="C842" s="20" t="s">
        <v>11407</v>
      </c>
      <c r="D842" s="20" t="s">
        <v>11408</v>
      </c>
      <c r="E842" s="207" t="s">
        <v>11409</v>
      </c>
      <c r="F842" s="207" t="s">
        <v>23601</v>
      </c>
      <c r="G842" s="20" t="s">
        <v>119</v>
      </c>
      <c r="H842" s="23">
        <v>0</v>
      </c>
      <c r="I842" s="21">
        <v>45992</v>
      </c>
      <c r="J842" s="21">
        <v>46013</v>
      </c>
      <c r="K842" s="20" t="s">
        <v>5097</v>
      </c>
      <c r="L842" s="20" t="s">
        <v>5098</v>
      </c>
      <c r="M842" s="20"/>
      <c r="N842" s="21">
        <v>46031.805611307871</v>
      </c>
    </row>
    <row r="843" spans="1:14" x14ac:dyDescent="0.25">
      <c r="A843" s="21">
        <v>46012.308344907404</v>
      </c>
      <c r="B843" s="22">
        <v>46012.308344907404</v>
      </c>
      <c r="C843" s="20" t="s">
        <v>11407</v>
      </c>
      <c r="D843" s="20" t="s">
        <v>11408</v>
      </c>
      <c r="E843" s="207" t="s">
        <v>11409</v>
      </c>
      <c r="F843" s="207" t="s">
        <v>23602</v>
      </c>
      <c r="G843" s="20" t="s">
        <v>119</v>
      </c>
      <c r="H843" s="23">
        <v>0</v>
      </c>
      <c r="I843" s="21">
        <v>45992</v>
      </c>
      <c r="J843" s="21">
        <v>46006</v>
      </c>
      <c r="K843" s="20" t="s">
        <v>5097</v>
      </c>
      <c r="L843" s="20" t="s">
        <v>5098</v>
      </c>
      <c r="M843" s="20"/>
      <c r="N843" s="21">
        <v>46031.805611307871</v>
      </c>
    </row>
    <row r="844" spans="1:14" x14ac:dyDescent="0.25">
      <c r="A844" s="21">
        <v>46012.07298611111</v>
      </c>
      <c r="B844" s="22">
        <v>46012.07298611111</v>
      </c>
      <c r="C844" s="20" t="s">
        <v>266</v>
      </c>
      <c r="D844" s="20" t="s">
        <v>267</v>
      </c>
      <c r="E844" s="207" t="s">
        <v>270</v>
      </c>
      <c r="F844" s="207" t="s">
        <v>23603</v>
      </c>
      <c r="G844" s="20" t="s">
        <v>268</v>
      </c>
      <c r="H844" s="23">
        <v>11362.92</v>
      </c>
      <c r="I844" s="21">
        <v>45992</v>
      </c>
      <c r="J844" s="21">
        <v>46006</v>
      </c>
      <c r="K844" s="20" t="s">
        <v>5097</v>
      </c>
      <c r="L844" s="20" t="s">
        <v>5098</v>
      </c>
      <c r="M844" s="20"/>
      <c r="N844" s="21">
        <v>46031.805611307871</v>
      </c>
    </row>
    <row r="845" spans="1:14" x14ac:dyDescent="0.25">
      <c r="A845" s="21">
        <v>46012.057581018518</v>
      </c>
      <c r="B845" s="22">
        <v>46012.057581018518</v>
      </c>
      <c r="C845" s="20" t="s">
        <v>7063</v>
      </c>
      <c r="D845" s="20" t="s">
        <v>436</v>
      </c>
      <c r="E845" s="207" t="s">
        <v>438</v>
      </c>
      <c r="F845" s="207" t="s">
        <v>23604</v>
      </c>
      <c r="G845" s="20" t="s">
        <v>183</v>
      </c>
      <c r="H845" s="23">
        <v>0</v>
      </c>
      <c r="I845" s="21">
        <v>45992</v>
      </c>
      <c r="J845" s="21">
        <v>46006</v>
      </c>
      <c r="K845" s="20" t="s">
        <v>20338</v>
      </c>
      <c r="L845" s="20" t="s">
        <v>5107</v>
      </c>
      <c r="M845" s="20"/>
      <c r="N845" s="21">
        <v>46031.805611307871</v>
      </c>
    </row>
    <row r="846" spans="1:14" x14ac:dyDescent="0.25">
      <c r="A846" s="21">
        <v>46012.057581018518</v>
      </c>
      <c r="B846" s="22">
        <v>46012.057581018518</v>
      </c>
      <c r="C846" s="20" t="s">
        <v>422</v>
      </c>
      <c r="D846" s="20" t="s">
        <v>423</v>
      </c>
      <c r="E846" s="207" t="s">
        <v>425</v>
      </c>
      <c r="F846" s="207" t="s">
        <v>23605</v>
      </c>
      <c r="G846" s="20" t="s">
        <v>183</v>
      </c>
      <c r="H846" s="23">
        <v>67182.12</v>
      </c>
      <c r="I846" s="21">
        <v>45992</v>
      </c>
      <c r="J846" s="21">
        <v>46006</v>
      </c>
      <c r="K846" s="20" t="s">
        <v>20338</v>
      </c>
      <c r="L846" s="20" t="s">
        <v>5107</v>
      </c>
      <c r="M846" s="20"/>
      <c r="N846" s="21">
        <v>46031.805611307871</v>
      </c>
    </row>
    <row r="847" spans="1:14" x14ac:dyDescent="0.25">
      <c r="A847" s="21">
        <v>46012.057581018518</v>
      </c>
      <c r="B847" s="22">
        <v>46012.057581018518</v>
      </c>
      <c r="C847" s="20" t="s">
        <v>1298</v>
      </c>
      <c r="D847" s="20" t="s">
        <v>1299</v>
      </c>
      <c r="E847" s="207" t="s">
        <v>1301</v>
      </c>
      <c r="F847" s="207" t="s">
        <v>23606</v>
      </c>
      <c r="G847" s="20" t="s">
        <v>183</v>
      </c>
      <c r="H847" s="23">
        <v>674.27</v>
      </c>
      <c r="I847" s="21">
        <v>45992</v>
      </c>
      <c r="J847" s="21">
        <v>46006</v>
      </c>
      <c r="K847" s="20" t="s">
        <v>20338</v>
      </c>
      <c r="L847" s="20" t="s">
        <v>5107</v>
      </c>
      <c r="M847" s="20"/>
      <c r="N847" s="21">
        <v>46031.805611307871</v>
      </c>
    </row>
    <row r="848" spans="1:14" x14ac:dyDescent="0.25">
      <c r="A848" s="21">
        <v>46012.057581018518</v>
      </c>
      <c r="B848" s="22">
        <v>46012.057581018518</v>
      </c>
      <c r="C848" s="20" t="s">
        <v>331</v>
      </c>
      <c r="D848" s="20" t="s">
        <v>332</v>
      </c>
      <c r="E848" s="207" t="s">
        <v>334</v>
      </c>
      <c r="F848" s="207" t="s">
        <v>23607</v>
      </c>
      <c r="G848" s="20" t="s">
        <v>183</v>
      </c>
      <c r="H848" s="23">
        <v>14182.83</v>
      </c>
      <c r="I848" s="21">
        <v>45992</v>
      </c>
      <c r="J848" s="21">
        <v>46006</v>
      </c>
      <c r="K848" s="20" t="s">
        <v>20338</v>
      </c>
      <c r="L848" s="20" t="s">
        <v>5107</v>
      </c>
      <c r="M848" s="20"/>
      <c r="N848" s="21">
        <v>46031.805611307871</v>
      </c>
    </row>
    <row r="849" spans="1:14" x14ac:dyDescent="0.25">
      <c r="A849" s="21">
        <v>46012.057581018518</v>
      </c>
      <c r="B849" s="22">
        <v>46012.057581018518</v>
      </c>
      <c r="C849" s="20" t="s">
        <v>11373</v>
      </c>
      <c r="D849" s="20" t="s">
        <v>11374</v>
      </c>
      <c r="E849" s="207" t="s">
        <v>11376</v>
      </c>
      <c r="F849" s="207" t="s">
        <v>23608</v>
      </c>
      <c r="G849" s="20" t="s">
        <v>183</v>
      </c>
      <c r="H849" s="23">
        <v>16830.32</v>
      </c>
      <c r="I849" s="21">
        <v>45992</v>
      </c>
      <c r="J849" s="21">
        <v>46006</v>
      </c>
      <c r="K849" s="20" t="s">
        <v>20338</v>
      </c>
      <c r="L849" s="20" t="s">
        <v>5107</v>
      </c>
      <c r="M849" s="20"/>
      <c r="N849" s="21">
        <v>46031.805611307871</v>
      </c>
    </row>
    <row r="850" spans="1:14" x14ac:dyDescent="0.25">
      <c r="A850" s="21">
        <v>46011.173090277778</v>
      </c>
      <c r="B850" s="22">
        <v>46011.173090277778</v>
      </c>
      <c r="C850" s="20" t="s">
        <v>266</v>
      </c>
      <c r="D850" s="20" t="s">
        <v>267</v>
      </c>
      <c r="E850" s="207" t="s">
        <v>270</v>
      </c>
      <c r="F850" s="207" t="s">
        <v>23609</v>
      </c>
      <c r="G850" s="20" t="s">
        <v>268</v>
      </c>
      <c r="H850" s="23">
        <v>11107.85</v>
      </c>
      <c r="I850" s="21">
        <v>45992</v>
      </c>
      <c r="J850" s="21">
        <v>46006</v>
      </c>
      <c r="K850" s="20" t="s">
        <v>5097</v>
      </c>
      <c r="L850" s="20" t="s">
        <v>5098</v>
      </c>
      <c r="M850" s="20"/>
      <c r="N850" s="21">
        <v>46031.805611307871</v>
      </c>
    </row>
    <row r="851" spans="1:14" x14ac:dyDescent="0.25">
      <c r="A851" s="21">
        <v>46010.367002314815</v>
      </c>
      <c r="B851" s="22">
        <v>46010.367002314815</v>
      </c>
      <c r="C851" s="20" t="s">
        <v>11407</v>
      </c>
      <c r="D851" s="20" t="s">
        <v>11408</v>
      </c>
      <c r="E851" s="207" t="s">
        <v>11409</v>
      </c>
      <c r="F851" s="207" t="s">
        <v>23610</v>
      </c>
      <c r="G851" s="20" t="s">
        <v>119</v>
      </c>
      <c r="H851" s="23">
        <v>0</v>
      </c>
      <c r="I851" s="21">
        <v>45992</v>
      </c>
      <c r="J851" s="21">
        <v>46006</v>
      </c>
      <c r="K851" s="20" t="s">
        <v>5097</v>
      </c>
      <c r="L851" s="20" t="s">
        <v>5098</v>
      </c>
      <c r="M851" s="20"/>
      <c r="N851" s="21">
        <v>46031.805611307871</v>
      </c>
    </row>
    <row r="852" spans="1:14" x14ac:dyDescent="0.25">
      <c r="A852" s="21">
        <v>46010.072141203702</v>
      </c>
      <c r="B852" s="22">
        <v>46010.072141203702</v>
      </c>
      <c r="C852" s="20" t="s">
        <v>7063</v>
      </c>
      <c r="D852" s="20" t="s">
        <v>436</v>
      </c>
      <c r="E852" s="207" t="s">
        <v>438</v>
      </c>
      <c r="F852" s="207" t="s">
        <v>23611</v>
      </c>
      <c r="G852" s="20" t="s">
        <v>183</v>
      </c>
      <c r="H852" s="23">
        <v>0</v>
      </c>
      <c r="I852" s="21">
        <v>45992</v>
      </c>
      <c r="J852" s="21">
        <v>46006</v>
      </c>
      <c r="K852" s="20" t="s">
        <v>20338</v>
      </c>
      <c r="L852" s="20" t="s">
        <v>5107</v>
      </c>
      <c r="M852" s="20"/>
      <c r="N852" s="21">
        <v>46031.805611307871</v>
      </c>
    </row>
    <row r="853" spans="1:14" x14ac:dyDescent="0.25">
      <c r="A853" s="21">
        <v>46010.072141203702</v>
      </c>
      <c r="B853" s="22">
        <v>46010.072141203702</v>
      </c>
      <c r="C853" s="20" t="s">
        <v>422</v>
      </c>
      <c r="D853" s="20" t="s">
        <v>423</v>
      </c>
      <c r="E853" s="207" t="s">
        <v>425</v>
      </c>
      <c r="F853" s="207" t="s">
        <v>23612</v>
      </c>
      <c r="G853" s="20" t="s">
        <v>183</v>
      </c>
      <c r="H853" s="23">
        <v>61325.27</v>
      </c>
      <c r="I853" s="21">
        <v>45992</v>
      </c>
      <c r="J853" s="21">
        <v>46006</v>
      </c>
      <c r="K853" s="20" t="s">
        <v>20338</v>
      </c>
      <c r="L853" s="20" t="s">
        <v>5107</v>
      </c>
      <c r="M853" s="20"/>
      <c r="N853" s="21">
        <v>46031.805611307871</v>
      </c>
    </row>
    <row r="854" spans="1:14" x14ac:dyDescent="0.25">
      <c r="A854" s="21">
        <v>46010.072141203702</v>
      </c>
      <c r="B854" s="22">
        <v>46010.072141203702</v>
      </c>
      <c r="C854" s="20" t="s">
        <v>1298</v>
      </c>
      <c r="D854" s="20" t="s">
        <v>1299</v>
      </c>
      <c r="E854" s="207" t="s">
        <v>1301</v>
      </c>
      <c r="F854" s="207" t="s">
        <v>23613</v>
      </c>
      <c r="G854" s="20" t="s">
        <v>183</v>
      </c>
      <c r="H854" s="23">
        <v>674.27</v>
      </c>
      <c r="I854" s="21">
        <v>45992</v>
      </c>
      <c r="J854" s="21">
        <v>46006</v>
      </c>
      <c r="K854" s="20" t="s">
        <v>20338</v>
      </c>
      <c r="L854" s="20" t="s">
        <v>5107</v>
      </c>
      <c r="M854" s="20"/>
      <c r="N854" s="21">
        <v>46031.805611307871</v>
      </c>
    </row>
    <row r="855" spans="1:14" x14ac:dyDescent="0.25">
      <c r="A855" s="21">
        <v>46010.072141203702</v>
      </c>
      <c r="B855" s="22">
        <v>46010.072141203702</v>
      </c>
      <c r="C855" s="20" t="s">
        <v>331</v>
      </c>
      <c r="D855" s="20" t="s">
        <v>332</v>
      </c>
      <c r="E855" s="207" t="s">
        <v>334</v>
      </c>
      <c r="F855" s="207" t="s">
        <v>23614</v>
      </c>
      <c r="G855" s="20" t="s">
        <v>183</v>
      </c>
      <c r="H855" s="23">
        <v>10182.83</v>
      </c>
      <c r="I855" s="21">
        <v>45992</v>
      </c>
      <c r="J855" s="21">
        <v>46006</v>
      </c>
      <c r="K855" s="20" t="s">
        <v>20338</v>
      </c>
      <c r="L855" s="20" t="s">
        <v>5107</v>
      </c>
      <c r="M855" s="20"/>
      <c r="N855" s="21">
        <v>46031.805611307871</v>
      </c>
    </row>
    <row r="856" spans="1:14" x14ac:dyDescent="0.25">
      <c r="A856" s="21">
        <v>46010.072141203702</v>
      </c>
      <c r="B856" s="22">
        <v>46010.072141203702</v>
      </c>
      <c r="C856" s="20" t="s">
        <v>11373</v>
      </c>
      <c r="D856" s="20" t="s">
        <v>11374</v>
      </c>
      <c r="E856" s="207" t="s">
        <v>11376</v>
      </c>
      <c r="F856" s="207" t="s">
        <v>23615</v>
      </c>
      <c r="G856" s="20" t="s">
        <v>183</v>
      </c>
      <c r="H856" s="23">
        <v>10556.87</v>
      </c>
      <c r="I856" s="21">
        <v>45992</v>
      </c>
      <c r="J856" s="21">
        <v>46006</v>
      </c>
      <c r="K856" s="20" t="s">
        <v>20338</v>
      </c>
      <c r="L856" s="20" t="s">
        <v>5107</v>
      </c>
      <c r="M856" s="20"/>
      <c r="N856" s="21">
        <v>46031.805611307871</v>
      </c>
    </row>
    <row r="857" spans="1:14" x14ac:dyDescent="0.25">
      <c r="A857" s="21">
        <v>46009.923391203702</v>
      </c>
      <c r="B857" s="22">
        <v>46009.923391203702</v>
      </c>
      <c r="C857" s="20" t="s">
        <v>11407</v>
      </c>
      <c r="D857" s="20" t="s">
        <v>11408</v>
      </c>
      <c r="E857" s="207" t="s">
        <v>11409</v>
      </c>
      <c r="F857" s="207" t="s">
        <v>23616</v>
      </c>
      <c r="G857" s="20" t="s">
        <v>119</v>
      </c>
      <c r="H857" s="23">
        <v>0</v>
      </c>
      <c r="I857" s="21">
        <v>45992</v>
      </c>
      <c r="J857" s="21">
        <v>46006</v>
      </c>
      <c r="K857" s="20" t="s">
        <v>5097</v>
      </c>
      <c r="L857" s="20" t="s">
        <v>5098</v>
      </c>
      <c r="M857" s="20"/>
      <c r="N857" s="21">
        <v>46031.805611307871</v>
      </c>
    </row>
    <row r="858" spans="1:14" x14ac:dyDescent="0.25">
      <c r="A858" s="21">
        <v>46009.851967592593</v>
      </c>
      <c r="B858" s="22">
        <v>46009.851967592593</v>
      </c>
      <c r="C858" s="20" t="s">
        <v>266</v>
      </c>
      <c r="D858" s="20" t="s">
        <v>267</v>
      </c>
      <c r="E858" s="207" t="s">
        <v>270</v>
      </c>
      <c r="F858" s="207" t="s">
        <v>23617</v>
      </c>
      <c r="G858" s="20" t="s">
        <v>268</v>
      </c>
      <c r="H858" s="23">
        <v>11071.87</v>
      </c>
      <c r="I858" s="21">
        <v>45992</v>
      </c>
      <c r="J858" s="21">
        <v>46006</v>
      </c>
      <c r="K858" s="20" t="s">
        <v>5097</v>
      </c>
      <c r="L858" s="20" t="s">
        <v>5098</v>
      </c>
      <c r="M858" s="20"/>
      <c r="N858" s="21">
        <v>46031.805611307871</v>
      </c>
    </row>
    <row r="859" spans="1:14" x14ac:dyDescent="0.25">
      <c r="A859" s="21">
        <v>46009.261122685188</v>
      </c>
      <c r="B859" s="22">
        <v>46009.261122685188</v>
      </c>
      <c r="C859" s="20" t="s">
        <v>7063</v>
      </c>
      <c r="D859" s="20" t="s">
        <v>436</v>
      </c>
      <c r="E859" s="207" t="s">
        <v>438</v>
      </c>
      <c r="F859" s="207" t="s">
        <v>23618</v>
      </c>
      <c r="G859" s="20" t="s">
        <v>183</v>
      </c>
      <c r="H859" s="23">
        <v>0</v>
      </c>
      <c r="I859" s="21">
        <v>45992</v>
      </c>
      <c r="J859" s="21">
        <v>46006</v>
      </c>
      <c r="K859" s="20" t="s">
        <v>20338</v>
      </c>
      <c r="L859" s="20" t="s">
        <v>5107</v>
      </c>
      <c r="M859" s="20"/>
      <c r="N859" s="21">
        <v>46031.805611307871</v>
      </c>
    </row>
    <row r="860" spans="1:14" x14ac:dyDescent="0.25">
      <c r="A860" s="21">
        <v>46009.261122685188</v>
      </c>
      <c r="B860" s="22">
        <v>46009.261122685188</v>
      </c>
      <c r="C860" s="20" t="s">
        <v>422</v>
      </c>
      <c r="D860" s="20" t="s">
        <v>423</v>
      </c>
      <c r="E860" s="207" t="s">
        <v>425</v>
      </c>
      <c r="F860" s="207" t="s">
        <v>23619</v>
      </c>
      <c r="G860" s="20" t="s">
        <v>183</v>
      </c>
      <c r="H860" s="23">
        <v>61325.27</v>
      </c>
      <c r="I860" s="21">
        <v>45992</v>
      </c>
      <c r="J860" s="21">
        <v>46006</v>
      </c>
      <c r="K860" s="20" t="s">
        <v>20338</v>
      </c>
      <c r="L860" s="20" t="s">
        <v>5107</v>
      </c>
      <c r="M860" s="20"/>
      <c r="N860" s="21">
        <v>46031.805611307871</v>
      </c>
    </row>
    <row r="861" spans="1:14" x14ac:dyDescent="0.25">
      <c r="A861" s="21">
        <v>46009.261122685188</v>
      </c>
      <c r="B861" s="22">
        <v>46009.261122685188</v>
      </c>
      <c r="C861" s="20" t="s">
        <v>1298</v>
      </c>
      <c r="D861" s="20" t="s">
        <v>1299</v>
      </c>
      <c r="E861" s="207" t="s">
        <v>1301</v>
      </c>
      <c r="F861" s="207" t="s">
        <v>23620</v>
      </c>
      <c r="G861" s="20" t="s">
        <v>183</v>
      </c>
      <c r="H861" s="23">
        <v>674.27</v>
      </c>
      <c r="I861" s="21">
        <v>45992</v>
      </c>
      <c r="J861" s="21">
        <v>46006</v>
      </c>
      <c r="K861" s="20" t="s">
        <v>20338</v>
      </c>
      <c r="L861" s="20" t="s">
        <v>5107</v>
      </c>
      <c r="M861" s="20"/>
      <c r="N861" s="21">
        <v>46031.805611307871</v>
      </c>
    </row>
    <row r="862" spans="1:14" x14ac:dyDescent="0.25">
      <c r="A862" s="21">
        <v>46009.261122685188</v>
      </c>
      <c r="B862" s="22">
        <v>46009.261122685188</v>
      </c>
      <c r="C862" s="20" t="s">
        <v>331</v>
      </c>
      <c r="D862" s="20" t="s">
        <v>332</v>
      </c>
      <c r="E862" s="207" t="s">
        <v>334</v>
      </c>
      <c r="F862" s="207" t="s">
        <v>23621</v>
      </c>
      <c r="G862" s="20" t="s">
        <v>183</v>
      </c>
      <c r="H862" s="23">
        <v>10182.83</v>
      </c>
      <c r="I862" s="21">
        <v>45992</v>
      </c>
      <c r="J862" s="21">
        <v>46006</v>
      </c>
      <c r="K862" s="20" t="s">
        <v>20338</v>
      </c>
      <c r="L862" s="20" t="s">
        <v>5107</v>
      </c>
      <c r="M862" s="20"/>
      <c r="N862" s="21">
        <v>46031.805611307871</v>
      </c>
    </row>
    <row r="863" spans="1:14" x14ac:dyDescent="0.25">
      <c r="A863" s="21">
        <v>46009.261122685188</v>
      </c>
      <c r="B863" s="22">
        <v>46009.261122685188</v>
      </c>
      <c r="C863" s="20" t="s">
        <v>11373</v>
      </c>
      <c r="D863" s="20" t="s">
        <v>11374</v>
      </c>
      <c r="E863" s="207" t="s">
        <v>11376</v>
      </c>
      <c r="F863" s="207" t="s">
        <v>23622</v>
      </c>
      <c r="G863" s="20" t="s">
        <v>183</v>
      </c>
      <c r="H863" s="23">
        <v>19113.12</v>
      </c>
      <c r="I863" s="21">
        <v>45992</v>
      </c>
      <c r="J863" s="21">
        <v>46006</v>
      </c>
      <c r="K863" s="20" t="s">
        <v>20338</v>
      </c>
      <c r="L863" s="20" t="s">
        <v>5107</v>
      </c>
      <c r="M863" s="20"/>
      <c r="N863" s="21">
        <v>46031.805611307871</v>
      </c>
    </row>
    <row r="864" spans="1:14" x14ac:dyDescent="0.25">
      <c r="A864" s="21">
        <v>46009.195625</v>
      </c>
      <c r="B864" s="22">
        <v>46009.195625</v>
      </c>
      <c r="C864" s="20" t="s">
        <v>266</v>
      </c>
      <c r="D864" s="20" t="s">
        <v>267</v>
      </c>
      <c r="E864" s="207" t="s">
        <v>270</v>
      </c>
      <c r="F864" s="207" t="s">
        <v>23623</v>
      </c>
      <c r="G864" s="20" t="s">
        <v>268</v>
      </c>
      <c r="H864" s="23">
        <v>10971.87</v>
      </c>
      <c r="I864" s="21">
        <v>45992</v>
      </c>
      <c r="J864" s="21">
        <v>46006</v>
      </c>
      <c r="K864" s="20" t="s">
        <v>5097</v>
      </c>
      <c r="L864" s="20" t="s">
        <v>5098</v>
      </c>
      <c r="M864" s="20"/>
      <c r="N864" s="21">
        <v>46031.805611307871</v>
      </c>
    </row>
    <row r="865" spans="1:14" x14ac:dyDescent="0.25">
      <c r="A865" s="21">
        <v>46008.097152777773</v>
      </c>
      <c r="B865" s="22">
        <v>46008.097152777773</v>
      </c>
      <c r="C865" s="20" t="s">
        <v>11407</v>
      </c>
      <c r="D865" s="20" t="s">
        <v>11408</v>
      </c>
      <c r="E865" s="207" t="s">
        <v>11409</v>
      </c>
      <c r="F865" s="207" t="s">
        <v>23624</v>
      </c>
      <c r="G865" s="20" t="s">
        <v>119</v>
      </c>
      <c r="H865" s="23">
        <v>0</v>
      </c>
      <c r="I865" s="21">
        <v>45992</v>
      </c>
      <c r="J865" s="21">
        <v>46006</v>
      </c>
      <c r="K865" s="20" t="s">
        <v>5097</v>
      </c>
      <c r="L865" s="20" t="s">
        <v>5098</v>
      </c>
      <c r="M865" s="20"/>
      <c r="N865" s="21">
        <v>46031.805611307871</v>
      </c>
    </row>
    <row r="866" spans="1:14" x14ac:dyDescent="0.25">
      <c r="A866" s="21">
        <v>46008.056238425925</v>
      </c>
      <c r="B866" s="22">
        <v>46008.056238425925</v>
      </c>
      <c r="C866" s="20" t="s">
        <v>7063</v>
      </c>
      <c r="D866" s="20" t="s">
        <v>436</v>
      </c>
      <c r="E866" s="207" t="s">
        <v>438</v>
      </c>
      <c r="F866" s="207" t="s">
        <v>23625</v>
      </c>
      <c r="G866" s="20" t="s">
        <v>183</v>
      </c>
      <c r="H866" s="23">
        <v>0</v>
      </c>
      <c r="I866" s="21">
        <v>45992</v>
      </c>
      <c r="J866" s="21">
        <v>46006</v>
      </c>
      <c r="K866" s="20" t="s">
        <v>20338</v>
      </c>
      <c r="L866" s="20" t="s">
        <v>5107</v>
      </c>
      <c r="M866" s="20"/>
      <c r="N866" s="21">
        <v>46031.805611307871</v>
      </c>
    </row>
    <row r="867" spans="1:14" x14ac:dyDescent="0.25">
      <c r="A867" s="21">
        <v>46008.056238425925</v>
      </c>
      <c r="B867" s="22">
        <v>46008.056238425925</v>
      </c>
      <c r="C867" s="20" t="s">
        <v>422</v>
      </c>
      <c r="D867" s="20" t="s">
        <v>423</v>
      </c>
      <c r="E867" s="207" t="s">
        <v>425</v>
      </c>
      <c r="F867" s="207" t="s">
        <v>23626</v>
      </c>
      <c r="G867" s="20" t="s">
        <v>183</v>
      </c>
      <c r="H867" s="23">
        <v>61325.27</v>
      </c>
      <c r="I867" s="21">
        <v>45992</v>
      </c>
      <c r="J867" s="21">
        <v>46006</v>
      </c>
      <c r="K867" s="20" t="s">
        <v>20338</v>
      </c>
      <c r="L867" s="20" t="s">
        <v>5107</v>
      </c>
      <c r="M867" s="20"/>
      <c r="N867" s="21">
        <v>46031.805611307871</v>
      </c>
    </row>
    <row r="868" spans="1:14" x14ac:dyDescent="0.25">
      <c r="A868" s="21">
        <v>46008.056238425925</v>
      </c>
      <c r="B868" s="22">
        <v>46008.056238425925</v>
      </c>
      <c r="C868" s="20" t="s">
        <v>1298</v>
      </c>
      <c r="D868" s="20" t="s">
        <v>1299</v>
      </c>
      <c r="E868" s="207" t="s">
        <v>1301</v>
      </c>
      <c r="F868" s="207" t="s">
        <v>23627</v>
      </c>
      <c r="G868" s="20" t="s">
        <v>183</v>
      </c>
      <c r="H868" s="23">
        <v>674.27</v>
      </c>
      <c r="I868" s="21">
        <v>45992</v>
      </c>
      <c r="J868" s="21">
        <v>46006</v>
      </c>
      <c r="K868" s="20" t="s">
        <v>20338</v>
      </c>
      <c r="L868" s="20" t="s">
        <v>5107</v>
      </c>
      <c r="M868" s="20"/>
      <c r="N868" s="21">
        <v>46031.805611307871</v>
      </c>
    </row>
    <row r="869" spans="1:14" x14ac:dyDescent="0.25">
      <c r="A869" s="21">
        <v>46008.056238425925</v>
      </c>
      <c r="B869" s="22">
        <v>46008.056238425925</v>
      </c>
      <c r="C869" s="20" t="s">
        <v>331</v>
      </c>
      <c r="D869" s="20" t="s">
        <v>332</v>
      </c>
      <c r="E869" s="207" t="s">
        <v>334</v>
      </c>
      <c r="F869" s="207" t="s">
        <v>23628</v>
      </c>
      <c r="G869" s="20" t="s">
        <v>183</v>
      </c>
      <c r="H869" s="23">
        <v>10182.83</v>
      </c>
      <c r="I869" s="21">
        <v>45992</v>
      </c>
      <c r="J869" s="21">
        <v>46006</v>
      </c>
      <c r="K869" s="20" t="s">
        <v>20338</v>
      </c>
      <c r="L869" s="20" t="s">
        <v>5107</v>
      </c>
      <c r="M869" s="20"/>
      <c r="N869" s="21">
        <v>46031.805611307871</v>
      </c>
    </row>
    <row r="870" spans="1:14" x14ac:dyDescent="0.25">
      <c r="A870" s="21">
        <v>46008.056238425925</v>
      </c>
      <c r="B870" s="22">
        <v>46008.056238425925</v>
      </c>
      <c r="C870" s="20" t="s">
        <v>11373</v>
      </c>
      <c r="D870" s="20" t="s">
        <v>11374</v>
      </c>
      <c r="E870" s="207" t="s">
        <v>11376</v>
      </c>
      <c r="F870" s="207" t="s">
        <v>23629</v>
      </c>
      <c r="G870" s="20" t="s">
        <v>183</v>
      </c>
      <c r="H870" s="23">
        <v>19113.12</v>
      </c>
      <c r="I870" s="21">
        <v>45992</v>
      </c>
      <c r="J870" s="21">
        <v>46006</v>
      </c>
      <c r="K870" s="20" t="s">
        <v>20338</v>
      </c>
      <c r="L870" s="20" t="s">
        <v>5107</v>
      </c>
      <c r="M870" s="20"/>
      <c r="N870" s="21">
        <v>46031.805611307871</v>
      </c>
    </row>
    <row r="871" spans="1:14" x14ac:dyDescent="0.25">
      <c r="A871" s="21">
        <v>46007.770011574074</v>
      </c>
      <c r="B871" s="22">
        <v>46007.770011574074</v>
      </c>
      <c r="C871" s="20" t="s">
        <v>266</v>
      </c>
      <c r="D871" s="20" t="s">
        <v>267</v>
      </c>
      <c r="E871" s="207" t="s">
        <v>270</v>
      </c>
      <c r="F871" s="207" t="s">
        <v>23630</v>
      </c>
      <c r="G871" s="20" t="s">
        <v>268</v>
      </c>
      <c r="H871" s="23">
        <v>10971.87</v>
      </c>
      <c r="I871" s="21">
        <v>45992</v>
      </c>
      <c r="J871" s="21">
        <v>46006</v>
      </c>
      <c r="K871" s="20" t="s">
        <v>5097</v>
      </c>
      <c r="L871" s="20" t="s">
        <v>5098</v>
      </c>
      <c r="M871" s="20"/>
      <c r="N871" s="21">
        <v>46031.805611307871</v>
      </c>
    </row>
    <row r="872" spans="1:14" x14ac:dyDescent="0.25">
      <c r="A872" s="21">
        <v>46007.322615740741</v>
      </c>
      <c r="B872" s="22">
        <v>46007.322615740741</v>
      </c>
      <c r="C872" s="20" t="s">
        <v>11407</v>
      </c>
      <c r="D872" s="20" t="s">
        <v>11408</v>
      </c>
      <c r="E872" s="207" t="s">
        <v>11409</v>
      </c>
      <c r="F872" s="207" t="s">
        <v>23631</v>
      </c>
      <c r="G872" s="20" t="s">
        <v>119</v>
      </c>
      <c r="H872" s="23">
        <v>0</v>
      </c>
      <c r="I872" s="21">
        <v>45992</v>
      </c>
      <c r="J872" s="21">
        <v>46006</v>
      </c>
      <c r="K872" s="20" t="s">
        <v>5097</v>
      </c>
      <c r="L872" s="20" t="s">
        <v>5098</v>
      </c>
      <c r="M872" s="20"/>
      <c r="N872" s="21">
        <v>46031.805611307871</v>
      </c>
    </row>
    <row r="873" spans="1:14" x14ac:dyDescent="0.25">
      <c r="A873" s="21">
        <v>46006.482974537037</v>
      </c>
      <c r="B873" s="22">
        <v>46006.482974537037</v>
      </c>
      <c r="C873" s="20" t="s">
        <v>7063</v>
      </c>
      <c r="D873" s="20" t="s">
        <v>436</v>
      </c>
      <c r="E873" s="207" t="s">
        <v>438</v>
      </c>
      <c r="F873" s="207" t="s">
        <v>23632</v>
      </c>
      <c r="G873" s="20" t="s">
        <v>183</v>
      </c>
      <c r="H873" s="23">
        <v>0</v>
      </c>
      <c r="I873" s="21">
        <v>45992</v>
      </c>
      <c r="J873" s="21">
        <v>46006</v>
      </c>
      <c r="K873" s="20" t="s">
        <v>20338</v>
      </c>
      <c r="L873" s="20" t="s">
        <v>5107</v>
      </c>
      <c r="M873" s="20"/>
      <c r="N873" s="21">
        <v>46031.805611307871</v>
      </c>
    </row>
    <row r="874" spans="1:14" x14ac:dyDescent="0.25">
      <c r="A874" s="21">
        <v>46006.482974537037</v>
      </c>
      <c r="B874" s="22">
        <v>46006.482974537037</v>
      </c>
      <c r="C874" s="20" t="s">
        <v>422</v>
      </c>
      <c r="D874" s="20" t="s">
        <v>423</v>
      </c>
      <c r="E874" s="207" t="s">
        <v>425</v>
      </c>
      <c r="F874" s="207" t="s">
        <v>23633</v>
      </c>
      <c r="G874" s="20" t="s">
        <v>183</v>
      </c>
      <c r="H874" s="23">
        <v>61325.27</v>
      </c>
      <c r="I874" s="21">
        <v>45992</v>
      </c>
      <c r="J874" s="21">
        <v>46006</v>
      </c>
      <c r="K874" s="20" t="s">
        <v>20338</v>
      </c>
      <c r="L874" s="20" t="s">
        <v>5107</v>
      </c>
      <c r="M874" s="20"/>
      <c r="N874" s="21">
        <v>46031.805611307871</v>
      </c>
    </row>
    <row r="875" spans="1:14" x14ac:dyDescent="0.25">
      <c r="A875" s="21">
        <v>46006.482974537037</v>
      </c>
      <c r="B875" s="22">
        <v>46006.482974537037</v>
      </c>
      <c r="C875" s="20" t="s">
        <v>1298</v>
      </c>
      <c r="D875" s="20" t="s">
        <v>1299</v>
      </c>
      <c r="E875" s="207" t="s">
        <v>1301</v>
      </c>
      <c r="F875" s="207" t="s">
        <v>23634</v>
      </c>
      <c r="G875" s="20" t="s">
        <v>183</v>
      </c>
      <c r="H875" s="23">
        <v>674.27</v>
      </c>
      <c r="I875" s="21">
        <v>45992</v>
      </c>
      <c r="J875" s="21">
        <v>46006</v>
      </c>
      <c r="K875" s="20" t="s">
        <v>20338</v>
      </c>
      <c r="L875" s="20" t="s">
        <v>5107</v>
      </c>
      <c r="M875" s="20"/>
      <c r="N875" s="21">
        <v>46031.805611307871</v>
      </c>
    </row>
    <row r="876" spans="1:14" x14ac:dyDescent="0.25">
      <c r="A876" s="21">
        <v>46006.482974537037</v>
      </c>
      <c r="B876" s="22">
        <v>46006.482974537037</v>
      </c>
      <c r="C876" s="20" t="s">
        <v>331</v>
      </c>
      <c r="D876" s="20" t="s">
        <v>332</v>
      </c>
      <c r="E876" s="207" t="s">
        <v>334</v>
      </c>
      <c r="F876" s="207" t="s">
        <v>23635</v>
      </c>
      <c r="G876" s="20" t="s">
        <v>183</v>
      </c>
      <c r="H876" s="23">
        <v>10182.83</v>
      </c>
      <c r="I876" s="21">
        <v>45992</v>
      </c>
      <c r="J876" s="21">
        <v>46006</v>
      </c>
      <c r="K876" s="20" t="s">
        <v>20338</v>
      </c>
      <c r="L876" s="20" t="s">
        <v>5107</v>
      </c>
      <c r="M876" s="20"/>
      <c r="N876" s="21">
        <v>46031.805611307871</v>
      </c>
    </row>
    <row r="877" spans="1:14" x14ac:dyDescent="0.25">
      <c r="A877" s="21">
        <v>46006.482974537037</v>
      </c>
      <c r="B877" s="22">
        <v>46006.482974537037</v>
      </c>
      <c r="C877" s="20" t="s">
        <v>11373</v>
      </c>
      <c r="D877" s="20" t="s">
        <v>11374</v>
      </c>
      <c r="E877" s="207" t="s">
        <v>11376</v>
      </c>
      <c r="F877" s="207" t="s">
        <v>23636</v>
      </c>
      <c r="G877" s="20" t="s">
        <v>183</v>
      </c>
      <c r="H877" s="23">
        <v>19113.12</v>
      </c>
      <c r="I877" s="21">
        <v>45992</v>
      </c>
      <c r="J877" s="21">
        <v>46006</v>
      </c>
      <c r="K877" s="20" t="s">
        <v>20338</v>
      </c>
      <c r="L877" s="20" t="s">
        <v>5107</v>
      </c>
      <c r="M877" s="20"/>
      <c r="N877" s="21">
        <v>46031.805611307871</v>
      </c>
    </row>
    <row r="878" spans="1:14" x14ac:dyDescent="0.25">
      <c r="A878" s="21">
        <v>46006.149837962963</v>
      </c>
      <c r="B878" s="22">
        <v>46006.149837962963</v>
      </c>
      <c r="C878" s="20" t="s">
        <v>266</v>
      </c>
      <c r="D878" s="20" t="s">
        <v>267</v>
      </c>
      <c r="E878" s="207" t="s">
        <v>270</v>
      </c>
      <c r="F878" s="207" t="s">
        <v>23637</v>
      </c>
      <c r="G878" s="20" t="s">
        <v>268</v>
      </c>
      <c r="H878" s="23">
        <v>10737.35</v>
      </c>
      <c r="I878" s="21">
        <v>45992</v>
      </c>
      <c r="J878" s="21">
        <v>46006</v>
      </c>
      <c r="K878" s="20" t="s">
        <v>5097</v>
      </c>
      <c r="L878" s="20" t="s">
        <v>5098</v>
      </c>
      <c r="M878" s="20"/>
      <c r="N878" s="21">
        <v>46031.805611307871</v>
      </c>
    </row>
    <row r="879" spans="1:14" x14ac:dyDescent="0.25">
      <c r="A879" s="21">
        <v>46005.501793981486</v>
      </c>
      <c r="B879" s="22">
        <v>46005.501793981486</v>
      </c>
      <c r="C879" s="20" t="s">
        <v>11407</v>
      </c>
      <c r="D879" s="20" t="s">
        <v>11408</v>
      </c>
      <c r="E879" s="207" t="s">
        <v>11409</v>
      </c>
      <c r="F879" s="207" t="s">
        <v>23638</v>
      </c>
      <c r="G879" s="20" t="s">
        <v>119</v>
      </c>
      <c r="H879" s="23">
        <v>0</v>
      </c>
      <c r="I879" s="21">
        <v>45992</v>
      </c>
      <c r="J879" s="21">
        <v>45999</v>
      </c>
      <c r="K879" s="20" t="s">
        <v>5097</v>
      </c>
      <c r="L879" s="20" t="s">
        <v>5098</v>
      </c>
      <c r="M879" s="20"/>
      <c r="N879" s="21">
        <v>46031.805611307871</v>
      </c>
    </row>
    <row r="880" spans="1:14" x14ac:dyDescent="0.25">
      <c r="A880" s="21">
        <v>46005.40011574074</v>
      </c>
      <c r="B880" s="22">
        <v>46005.40011574074</v>
      </c>
      <c r="C880" s="20" t="s">
        <v>7063</v>
      </c>
      <c r="D880" s="20" t="s">
        <v>436</v>
      </c>
      <c r="E880" s="207" t="s">
        <v>438</v>
      </c>
      <c r="F880" s="207" t="s">
        <v>23639</v>
      </c>
      <c r="G880" s="20" t="s">
        <v>183</v>
      </c>
      <c r="H880" s="23">
        <v>0</v>
      </c>
      <c r="I880" s="21">
        <v>45992</v>
      </c>
      <c r="J880" s="21">
        <v>45999</v>
      </c>
      <c r="K880" s="20" t="s">
        <v>20338</v>
      </c>
      <c r="L880" s="20" t="s">
        <v>5107</v>
      </c>
      <c r="M880" s="20"/>
      <c r="N880" s="21">
        <v>46031.805611307871</v>
      </c>
    </row>
    <row r="881" spans="1:14" x14ac:dyDescent="0.25">
      <c r="A881" s="21">
        <v>46005.40011574074</v>
      </c>
      <c r="B881" s="22">
        <v>46005.40011574074</v>
      </c>
      <c r="C881" s="20" t="s">
        <v>422</v>
      </c>
      <c r="D881" s="20" t="s">
        <v>423</v>
      </c>
      <c r="E881" s="207" t="s">
        <v>425</v>
      </c>
      <c r="F881" s="207" t="s">
        <v>23640</v>
      </c>
      <c r="G881" s="20" t="s">
        <v>183</v>
      </c>
      <c r="H881" s="23">
        <v>61325.27</v>
      </c>
      <c r="I881" s="21">
        <v>45992</v>
      </c>
      <c r="J881" s="21">
        <v>45999</v>
      </c>
      <c r="K881" s="20" t="s">
        <v>20338</v>
      </c>
      <c r="L881" s="20" t="s">
        <v>5107</v>
      </c>
      <c r="M881" s="20"/>
      <c r="N881" s="21">
        <v>46031.805611307871</v>
      </c>
    </row>
    <row r="882" spans="1:14" x14ac:dyDescent="0.25">
      <c r="A882" s="21">
        <v>46005.40011574074</v>
      </c>
      <c r="B882" s="22">
        <v>46005.40011574074</v>
      </c>
      <c r="C882" s="20" t="s">
        <v>1298</v>
      </c>
      <c r="D882" s="20" t="s">
        <v>1299</v>
      </c>
      <c r="E882" s="207" t="s">
        <v>1301</v>
      </c>
      <c r="F882" s="207" t="s">
        <v>23641</v>
      </c>
      <c r="G882" s="20" t="s">
        <v>183</v>
      </c>
      <c r="H882" s="23">
        <v>674.27</v>
      </c>
      <c r="I882" s="21">
        <v>45992</v>
      </c>
      <c r="J882" s="21">
        <v>45999</v>
      </c>
      <c r="K882" s="20" t="s">
        <v>20338</v>
      </c>
      <c r="L882" s="20" t="s">
        <v>5107</v>
      </c>
      <c r="M882" s="20"/>
      <c r="N882" s="21">
        <v>46031.805611307871</v>
      </c>
    </row>
    <row r="883" spans="1:14" x14ac:dyDescent="0.25">
      <c r="A883" s="21">
        <v>46005.40011574074</v>
      </c>
      <c r="B883" s="22">
        <v>46005.40011574074</v>
      </c>
      <c r="C883" s="20" t="s">
        <v>331</v>
      </c>
      <c r="D883" s="20" t="s">
        <v>332</v>
      </c>
      <c r="E883" s="207" t="s">
        <v>334</v>
      </c>
      <c r="F883" s="207" t="s">
        <v>23642</v>
      </c>
      <c r="G883" s="20" t="s">
        <v>183</v>
      </c>
      <c r="H883" s="23">
        <v>10182.83</v>
      </c>
      <c r="I883" s="21">
        <v>45992</v>
      </c>
      <c r="J883" s="21">
        <v>45999</v>
      </c>
      <c r="K883" s="20" t="s">
        <v>20338</v>
      </c>
      <c r="L883" s="20" t="s">
        <v>5107</v>
      </c>
      <c r="M883" s="20"/>
      <c r="N883" s="21">
        <v>46031.805611307871</v>
      </c>
    </row>
    <row r="884" spans="1:14" x14ac:dyDescent="0.25">
      <c r="A884" s="21">
        <v>46005.40011574074</v>
      </c>
      <c r="B884" s="22">
        <v>46005.40011574074</v>
      </c>
      <c r="C884" s="20" t="s">
        <v>11373</v>
      </c>
      <c r="D884" s="20" t="s">
        <v>11374</v>
      </c>
      <c r="E884" s="207" t="s">
        <v>11376</v>
      </c>
      <c r="F884" s="207" t="s">
        <v>23643</v>
      </c>
      <c r="G884" s="20" t="s">
        <v>183</v>
      </c>
      <c r="H884" s="23">
        <v>19113.12</v>
      </c>
      <c r="I884" s="21">
        <v>45992</v>
      </c>
      <c r="J884" s="21">
        <v>45999</v>
      </c>
      <c r="K884" s="20" t="s">
        <v>20338</v>
      </c>
      <c r="L884" s="20" t="s">
        <v>5107</v>
      </c>
      <c r="M884" s="20"/>
      <c r="N884" s="21">
        <v>46031.805611307871</v>
      </c>
    </row>
    <row r="885" spans="1:14" x14ac:dyDescent="0.25">
      <c r="A885" s="21">
        <v>46004.83594907407</v>
      </c>
      <c r="B885" s="22">
        <v>46004.83594907407</v>
      </c>
      <c r="C885" s="20" t="s">
        <v>266</v>
      </c>
      <c r="D885" s="20" t="s">
        <v>267</v>
      </c>
      <c r="E885" s="207" t="s">
        <v>270</v>
      </c>
      <c r="F885" s="207" t="s">
        <v>23644</v>
      </c>
      <c r="G885" s="20" t="s">
        <v>268</v>
      </c>
      <c r="H885" s="23">
        <v>10737.35</v>
      </c>
      <c r="I885" s="21">
        <v>45992</v>
      </c>
      <c r="J885" s="21">
        <v>45999</v>
      </c>
      <c r="K885" s="20" t="s">
        <v>5097</v>
      </c>
      <c r="L885" s="20" t="s">
        <v>5098</v>
      </c>
      <c r="M885" s="20"/>
      <c r="N885" s="21">
        <v>46031.805611307871</v>
      </c>
    </row>
    <row r="886" spans="1:14" x14ac:dyDescent="0.25">
      <c r="A886" s="21">
        <v>46004.39875</v>
      </c>
      <c r="B886" s="22">
        <v>46004.39875</v>
      </c>
      <c r="C886" s="20" t="s">
        <v>7063</v>
      </c>
      <c r="D886" s="20" t="s">
        <v>436</v>
      </c>
      <c r="E886" s="207" t="s">
        <v>438</v>
      </c>
      <c r="F886" s="207" t="s">
        <v>23645</v>
      </c>
      <c r="G886" s="20" t="s">
        <v>183</v>
      </c>
      <c r="H886" s="23">
        <v>0</v>
      </c>
      <c r="I886" s="21">
        <v>45992</v>
      </c>
      <c r="J886" s="21">
        <v>45999</v>
      </c>
      <c r="K886" s="20" t="s">
        <v>20338</v>
      </c>
      <c r="L886" s="20" t="s">
        <v>5107</v>
      </c>
      <c r="M886" s="20"/>
      <c r="N886" s="21">
        <v>46031.805611307871</v>
      </c>
    </row>
    <row r="887" spans="1:14" x14ac:dyDescent="0.25">
      <c r="A887" s="21">
        <v>46004.39875</v>
      </c>
      <c r="B887" s="22">
        <v>46004.39875</v>
      </c>
      <c r="C887" s="20" t="s">
        <v>422</v>
      </c>
      <c r="D887" s="20" t="s">
        <v>423</v>
      </c>
      <c r="E887" s="207" t="s">
        <v>425</v>
      </c>
      <c r="F887" s="207" t="s">
        <v>23646</v>
      </c>
      <c r="G887" s="20" t="s">
        <v>183</v>
      </c>
      <c r="H887" s="23">
        <v>53305.13</v>
      </c>
      <c r="I887" s="21">
        <v>45992</v>
      </c>
      <c r="J887" s="21">
        <v>45999</v>
      </c>
      <c r="K887" s="20" t="s">
        <v>20338</v>
      </c>
      <c r="L887" s="20" t="s">
        <v>5107</v>
      </c>
      <c r="M887" s="20"/>
      <c r="N887" s="21">
        <v>46031.805611307871</v>
      </c>
    </row>
    <row r="888" spans="1:14" x14ac:dyDescent="0.25">
      <c r="A888" s="21">
        <v>46004.39875</v>
      </c>
      <c r="B888" s="22">
        <v>46004.39875</v>
      </c>
      <c r="C888" s="20" t="s">
        <v>1298</v>
      </c>
      <c r="D888" s="20" t="s">
        <v>1299</v>
      </c>
      <c r="E888" s="207" t="s">
        <v>1301</v>
      </c>
      <c r="F888" s="207" t="s">
        <v>23647</v>
      </c>
      <c r="G888" s="20" t="s">
        <v>183</v>
      </c>
      <c r="H888" s="23">
        <v>674.27</v>
      </c>
      <c r="I888" s="21">
        <v>45992</v>
      </c>
      <c r="J888" s="21">
        <v>45999</v>
      </c>
      <c r="K888" s="20" t="s">
        <v>20338</v>
      </c>
      <c r="L888" s="20" t="s">
        <v>5107</v>
      </c>
      <c r="M888" s="20"/>
      <c r="N888" s="21">
        <v>46031.805611307871</v>
      </c>
    </row>
    <row r="889" spans="1:14" x14ac:dyDescent="0.25">
      <c r="A889" s="21">
        <v>46004.39875</v>
      </c>
      <c r="B889" s="22">
        <v>46004.39875</v>
      </c>
      <c r="C889" s="20" t="s">
        <v>331</v>
      </c>
      <c r="D889" s="20" t="s">
        <v>332</v>
      </c>
      <c r="E889" s="207" t="s">
        <v>334</v>
      </c>
      <c r="F889" s="207" t="s">
        <v>23648</v>
      </c>
      <c r="G889" s="20" t="s">
        <v>183</v>
      </c>
      <c r="H889" s="23">
        <v>10182.83</v>
      </c>
      <c r="I889" s="21">
        <v>45992</v>
      </c>
      <c r="J889" s="21">
        <v>45999</v>
      </c>
      <c r="K889" s="20" t="s">
        <v>20338</v>
      </c>
      <c r="L889" s="20" t="s">
        <v>5107</v>
      </c>
      <c r="M889" s="20"/>
      <c r="N889" s="21">
        <v>46031.805611307871</v>
      </c>
    </row>
    <row r="890" spans="1:14" x14ac:dyDescent="0.25">
      <c r="A890" s="21">
        <v>46004.39875</v>
      </c>
      <c r="B890" s="22">
        <v>46004.39875</v>
      </c>
      <c r="C890" s="20" t="s">
        <v>11373</v>
      </c>
      <c r="D890" s="20" t="s">
        <v>11374</v>
      </c>
      <c r="E890" s="207" t="s">
        <v>11376</v>
      </c>
      <c r="F890" s="207" t="s">
        <v>23649</v>
      </c>
      <c r="G890" s="20" t="s">
        <v>183</v>
      </c>
      <c r="H890" s="23">
        <v>19113.12</v>
      </c>
      <c r="I890" s="21">
        <v>45992</v>
      </c>
      <c r="J890" s="21">
        <v>45999</v>
      </c>
      <c r="K890" s="20" t="s">
        <v>20338</v>
      </c>
      <c r="L890" s="20" t="s">
        <v>5107</v>
      </c>
      <c r="M890" s="20"/>
      <c r="N890" s="21">
        <v>46031.805611307871</v>
      </c>
    </row>
    <row r="891" spans="1:14" x14ac:dyDescent="0.25">
      <c r="A891" s="21">
        <v>46004.187581018516</v>
      </c>
      <c r="B891" s="22">
        <v>46004.187581018516</v>
      </c>
      <c r="C891" s="20" t="s">
        <v>11407</v>
      </c>
      <c r="D891" s="20" t="s">
        <v>11408</v>
      </c>
      <c r="E891" s="207" t="s">
        <v>11409</v>
      </c>
      <c r="F891" s="207" t="s">
        <v>23650</v>
      </c>
      <c r="G891" s="20" t="s">
        <v>119</v>
      </c>
      <c r="H891" s="23">
        <v>0</v>
      </c>
      <c r="I891" s="21">
        <v>45992</v>
      </c>
      <c r="J891" s="21">
        <v>45999</v>
      </c>
      <c r="K891" s="20" t="s">
        <v>5097</v>
      </c>
      <c r="L891" s="20" t="s">
        <v>5098</v>
      </c>
      <c r="M891" s="20"/>
      <c r="N891" s="21">
        <v>46031.805611307871</v>
      </c>
    </row>
    <row r="892" spans="1:14" x14ac:dyDescent="0.25">
      <c r="A892" s="21">
        <v>46004.040439814809</v>
      </c>
      <c r="B892" s="22">
        <v>46004.040439814809</v>
      </c>
      <c r="C892" s="20" t="s">
        <v>266</v>
      </c>
      <c r="D892" s="20" t="s">
        <v>267</v>
      </c>
      <c r="E892" s="207" t="s">
        <v>270</v>
      </c>
      <c r="F892" s="207" t="s">
        <v>23651</v>
      </c>
      <c r="G892" s="20" t="s">
        <v>268</v>
      </c>
      <c r="H892" s="23">
        <v>10386.209999999999</v>
      </c>
      <c r="I892" s="21">
        <v>45992</v>
      </c>
      <c r="J892" s="21">
        <v>45999</v>
      </c>
      <c r="K892" s="20" t="s">
        <v>5097</v>
      </c>
      <c r="L892" s="20" t="s">
        <v>5098</v>
      </c>
      <c r="M892" s="20"/>
      <c r="N892" s="21">
        <v>46031.805611307871</v>
      </c>
    </row>
    <row r="893" spans="1:14" x14ac:dyDescent="0.25">
      <c r="A893" s="21">
        <v>46003.916307870371</v>
      </c>
      <c r="B893" s="22">
        <v>46003.916307870371</v>
      </c>
      <c r="C893" s="20" t="s">
        <v>7063</v>
      </c>
      <c r="D893" s="20" t="s">
        <v>436</v>
      </c>
      <c r="E893" s="207" t="s">
        <v>438</v>
      </c>
      <c r="F893" s="207" t="s">
        <v>23652</v>
      </c>
      <c r="G893" s="20" t="s">
        <v>183</v>
      </c>
      <c r="H893" s="23">
        <v>0</v>
      </c>
      <c r="I893" s="21">
        <v>45992</v>
      </c>
      <c r="J893" s="21">
        <v>45999</v>
      </c>
      <c r="K893" s="20" t="s">
        <v>20338</v>
      </c>
      <c r="L893" s="20" t="s">
        <v>5107</v>
      </c>
      <c r="M893" s="20"/>
      <c r="N893" s="21">
        <v>46031.805611307871</v>
      </c>
    </row>
    <row r="894" spans="1:14" x14ac:dyDescent="0.25">
      <c r="A894" s="21">
        <v>46003.916307870371</v>
      </c>
      <c r="B894" s="22">
        <v>46003.916307870371</v>
      </c>
      <c r="C894" s="20" t="s">
        <v>422</v>
      </c>
      <c r="D894" s="20" t="s">
        <v>423</v>
      </c>
      <c r="E894" s="207" t="s">
        <v>425</v>
      </c>
      <c r="F894" s="207" t="s">
        <v>23653</v>
      </c>
      <c r="G894" s="20" t="s">
        <v>183</v>
      </c>
      <c r="H894" s="23">
        <v>53305.13</v>
      </c>
      <c r="I894" s="21">
        <v>45992</v>
      </c>
      <c r="J894" s="21">
        <v>45999</v>
      </c>
      <c r="K894" s="20" t="s">
        <v>20338</v>
      </c>
      <c r="L894" s="20" t="s">
        <v>5107</v>
      </c>
      <c r="M894" s="20"/>
      <c r="N894" s="21">
        <v>46031.805611307871</v>
      </c>
    </row>
    <row r="895" spans="1:14" x14ac:dyDescent="0.25">
      <c r="A895" s="21">
        <v>46003.916307870371</v>
      </c>
      <c r="B895" s="22">
        <v>46003.916307870371</v>
      </c>
      <c r="C895" s="20" t="s">
        <v>1298</v>
      </c>
      <c r="D895" s="20" t="s">
        <v>1299</v>
      </c>
      <c r="E895" s="207" t="s">
        <v>1301</v>
      </c>
      <c r="F895" s="207" t="s">
        <v>23654</v>
      </c>
      <c r="G895" s="20" t="s">
        <v>183</v>
      </c>
      <c r="H895" s="23">
        <v>674.27</v>
      </c>
      <c r="I895" s="21">
        <v>45992</v>
      </c>
      <c r="J895" s="21">
        <v>45999</v>
      </c>
      <c r="K895" s="20" t="s">
        <v>20338</v>
      </c>
      <c r="L895" s="20" t="s">
        <v>5107</v>
      </c>
      <c r="M895" s="20"/>
      <c r="N895" s="21">
        <v>46031.805611307871</v>
      </c>
    </row>
    <row r="896" spans="1:14" x14ac:dyDescent="0.25">
      <c r="A896" s="21">
        <v>46003.916307870371</v>
      </c>
      <c r="B896" s="22">
        <v>46003.916307870371</v>
      </c>
      <c r="C896" s="20" t="s">
        <v>331</v>
      </c>
      <c r="D896" s="20" t="s">
        <v>332</v>
      </c>
      <c r="E896" s="207" t="s">
        <v>334</v>
      </c>
      <c r="F896" s="207" t="s">
        <v>23655</v>
      </c>
      <c r="G896" s="20" t="s">
        <v>183</v>
      </c>
      <c r="H896" s="23">
        <v>10182.83</v>
      </c>
      <c r="I896" s="21">
        <v>45992</v>
      </c>
      <c r="J896" s="21">
        <v>45999</v>
      </c>
      <c r="K896" s="20" t="s">
        <v>20338</v>
      </c>
      <c r="L896" s="20" t="s">
        <v>5107</v>
      </c>
      <c r="M896" s="20"/>
      <c r="N896" s="21">
        <v>46031.805611307871</v>
      </c>
    </row>
    <row r="897" spans="1:14" x14ac:dyDescent="0.25">
      <c r="A897" s="21">
        <v>46003.916307870371</v>
      </c>
      <c r="B897" s="22">
        <v>46003.916307870371</v>
      </c>
      <c r="C897" s="20" t="s">
        <v>11373</v>
      </c>
      <c r="D897" s="20" t="s">
        <v>11374</v>
      </c>
      <c r="E897" s="207" t="s">
        <v>11376</v>
      </c>
      <c r="F897" s="207" t="s">
        <v>23656</v>
      </c>
      <c r="G897" s="20" t="s">
        <v>183</v>
      </c>
      <c r="H897" s="23">
        <v>19113.12</v>
      </c>
      <c r="I897" s="21">
        <v>45992</v>
      </c>
      <c r="J897" s="21">
        <v>45999</v>
      </c>
      <c r="K897" s="20" t="s">
        <v>20338</v>
      </c>
      <c r="L897" s="20" t="s">
        <v>5107</v>
      </c>
      <c r="M897" s="20"/>
      <c r="N897" s="21">
        <v>46031.805611307871</v>
      </c>
    </row>
    <row r="898" spans="1:14" x14ac:dyDescent="0.25">
      <c r="A898" s="21">
        <v>46003.001793981486</v>
      </c>
      <c r="B898" s="22">
        <v>46003.001793981486</v>
      </c>
      <c r="C898" s="20" t="s">
        <v>11407</v>
      </c>
      <c r="D898" s="20" t="s">
        <v>11408</v>
      </c>
      <c r="E898" s="207" t="s">
        <v>11409</v>
      </c>
      <c r="F898" s="207" t="s">
        <v>23657</v>
      </c>
      <c r="G898" s="20" t="s">
        <v>119</v>
      </c>
      <c r="H898" s="23">
        <v>0</v>
      </c>
      <c r="I898" s="21">
        <v>45992</v>
      </c>
      <c r="J898" s="21">
        <v>45999</v>
      </c>
      <c r="K898" s="20" t="s">
        <v>5097</v>
      </c>
      <c r="L898" s="20" t="s">
        <v>5098</v>
      </c>
      <c r="M898" s="20"/>
      <c r="N898" s="21">
        <v>46031.805611307871</v>
      </c>
    </row>
    <row r="899" spans="1:14" x14ac:dyDescent="0.25">
      <c r="A899" s="21">
        <v>46002.956226851849</v>
      </c>
      <c r="B899" s="22">
        <v>46002.956226851849</v>
      </c>
      <c r="C899" s="20" t="s">
        <v>422</v>
      </c>
      <c r="D899" s="20" t="s">
        <v>423</v>
      </c>
      <c r="E899" s="207" t="s">
        <v>425</v>
      </c>
      <c r="F899" s="207" t="s">
        <v>23658</v>
      </c>
      <c r="G899" s="20" t="s">
        <v>183</v>
      </c>
      <c r="H899" s="23">
        <v>53305.13</v>
      </c>
      <c r="I899" s="21">
        <v>45992</v>
      </c>
      <c r="J899" s="21">
        <v>45999</v>
      </c>
      <c r="K899" s="20" t="s">
        <v>20338</v>
      </c>
      <c r="L899" s="20" t="s">
        <v>5107</v>
      </c>
      <c r="M899" s="20"/>
      <c r="N899" s="21">
        <v>46031.805611307871</v>
      </c>
    </row>
    <row r="900" spans="1:14" x14ac:dyDescent="0.25">
      <c r="A900" s="21">
        <v>46002.956226851849</v>
      </c>
      <c r="B900" s="22">
        <v>46002.956226851849</v>
      </c>
      <c r="C900" s="20" t="s">
        <v>1298</v>
      </c>
      <c r="D900" s="20" t="s">
        <v>1299</v>
      </c>
      <c r="E900" s="207" t="s">
        <v>1301</v>
      </c>
      <c r="F900" s="207" t="s">
        <v>23659</v>
      </c>
      <c r="G900" s="20" t="s">
        <v>183</v>
      </c>
      <c r="H900" s="23">
        <v>674.27</v>
      </c>
      <c r="I900" s="21">
        <v>45992</v>
      </c>
      <c r="J900" s="21">
        <v>45999</v>
      </c>
      <c r="K900" s="20" t="s">
        <v>20338</v>
      </c>
      <c r="L900" s="20" t="s">
        <v>5107</v>
      </c>
      <c r="M900" s="20"/>
      <c r="N900" s="21">
        <v>46031.805611307871</v>
      </c>
    </row>
    <row r="901" spans="1:14" x14ac:dyDescent="0.25">
      <c r="A901" s="21">
        <v>46002.956226851849</v>
      </c>
      <c r="B901" s="22">
        <v>46002.956226851849</v>
      </c>
      <c r="C901" s="20" t="s">
        <v>331</v>
      </c>
      <c r="D901" s="20" t="s">
        <v>332</v>
      </c>
      <c r="E901" s="207" t="s">
        <v>334</v>
      </c>
      <c r="F901" s="207" t="s">
        <v>23660</v>
      </c>
      <c r="G901" s="20" t="s">
        <v>183</v>
      </c>
      <c r="H901" s="23">
        <v>10436.629999999999</v>
      </c>
      <c r="I901" s="21">
        <v>45992</v>
      </c>
      <c r="J901" s="21">
        <v>45999</v>
      </c>
      <c r="K901" s="20" t="s">
        <v>20338</v>
      </c>
      <c r="L901" s="20" t="s">
        <v>5107</v>
      </c>
      <c r="M901" s="20"/>
      <c r="N901" s="21">
        <v>46031.805611307871</v>
      </c>
    </row>
    <row r="902" spans="1:14" x14ac:dyDescent="0.25">
      <c r="A902" s="21">
        <v>46002.956226851849</v>
      </c>
      <c r="B902" s="22">
        <v>46002.956226851849</v>
      </c>
      <c r="C902" s="20" t="s">
        <v>11373</v>
      </c>
      <c r="D902" s="20" t="s">
        <v>11374</v>
      </c>
      <c r="E902" s="207" t="s">
        <v>11376</v>
      </c>
      <c r="F902" s="207" t="s">
        <v>23661</v>
      </c>
      <c r="G902" s="20" t="s">
        <v>183</v>
      </c>
      <c r="H902" s="23">
        <v>20739.099999999999</v>
      </c>
      <c r="I902" s="21">
        <v>45992</v>
      </c>
      <c r="J902" s="21">
        <v>45999</v>
      </c>
      <c r="K902" s="20" t="s">
        <v>20338</v>
      </c>
      <c r="L902" s="20" t="s">
        <v>5107</v>
      </c>
      <c r="M902" s="20"/>
      <c r="N902" s="21">
        <v>46031.805611307871</v>
      </c>
    </row>
    <row r="903" spans="1:14" x14ac:dyDescent="0.25">
      <c r="A903" s="21">
        <v>46002.793206018519</v>
      </c>
      <c r="B903" s="22">
        <v>46002.793206018519</v>
      </c>
      <c r="C903" s="20" t="s">
        <v>266</v>
      </c>
      <c r="D903" s="20" t="s">
        <v>267</v>
      </c>
      <c r="E903" s="207" t="s">
        <v>270</v>
      </c>
      <c r="F903" s="207" t="s">
        <v>23662</v>
      </c>
      <c r="G903" s="20" t="s">
        <v>268</v>
      </c>
      <c r="H903" s="23">
        <v>10098.93</v>
      </c>
      <c r="I903" s="21">
        <v>45992</v>
      </c>
      <c r="J903" s="21">
        <v>45999</v>
      </c>
      <c r="K903" s="20" t="s">
        <v>5097</v>
      </c>
      <c r="L903" s="20" t="s">
        <v>5098</v>
      </c>
      <c r="M903" s="20"/>
      <c r="N903" s="21">
        <v>46031.805611307871</v>
      </c>
    </row>
    <row r="904" spans="1:14" x14ac:dyDescent="0.25">
      <c r="A904" s="21">
        <v>46002.018506944441</v>
      </c>
      <c r="B904" s="22">
        <v>46002.018506944441</v>
      </c>
      <c r="C904" s="20" t="s">
        <v>11407</v>
      </c>
      <c r="D904" s="20" t="s">
        <v>11408</v>
      </c>
      <c r="E904" s="207" t="s">
        <v>11409</v>
      </c>
      <c r="F904" s="207" t="s">
        <v>23663</v>
      </c>
      <c r="G904" s="20" t="s">
        <v>119</v>
      </c>
      <c r="H904" s="23">
        <v>0</v>
      </c>
      <c r="I904" s="21">
        <v>45992</v>
      </c>
      <c r="J904" s="21">
        <v>45999</v>
      </c>
      <c r="K904" s="20" t="s">
        <v>5097</v>
      </c>
      <c r="L904" s="20" t="s">
        <v>5098</v>
      </c>
      <c r="M904" s="20"/>
      <c r="N904" s="21">
        <v>46031.805611307871</v>
      </c>
    </row>
    <row r="905" spans="1:14" x14ac:dyDescent="0.25">
      <c r="A905" s="21">
        <v>46001.879386574074</v>
      </c>
      <c r="B905" s="22">
        <v>46001.879386574074</v>
      </c>
      <c r="C905" s="20" t="s">
        <v>422</v>
      </c>
      <c r="D905" s="20" t="s">
        <v>423</v>
      </c>
      <c r="E905" s="207" t="s">
        <v>425</v>
      </c>
      <c r="F905" s="207" t="s">
        <v>23664</v>
      </c>
      <c r="G905" s="20" t="s">
        <v>183</v>
      </c>
      <c r="H905" s="23">
        <v>53305.13</v>
      </c>
      <c r="I905" s="21">
        <v>45992</v>
      </c>
      <c r="J905" s="21">
        <v>45999</v>
      </c>
      <c r="K905" s="20" t="s">
        <v>20338</v>
      </c>
      <c r="L905" s="20" t="s">
        <v>5107</v>
      </c>
      <c r="M905" s="20"/>
      <c r="N905" s="21">
        <v>46031.805611307871</v>
      </c>
    </row>
    <row r="906" spans="1:14" x14ac:dyDescent="0.25">
      <c r="A906" s="21">
        <v>46001.879386574074</v>
      </c>
      <c r="B906" s="22">
        <v>46001.879386574074</v>
      </c>
      <c r="C906" s="20" t="s">
        <v>1298</v>
      </c>
      <c r="D906" s="20" t="s">
        <v>1299</v>
      </c>
      <c r="E906" s="207" t="s">
        <v>1301</v>
      </c>
      <c r="F906" s="207" t="s">
        <v>23665</v>
      </c>
      <c r="G906" s="20" t="s">
        <v>183</v>
      </c>
      <c r="H906" s="23">
        <v>674.27</v>
      </c>
      <c r="I906" s="21">
        <v>45992</v>
      </c>
      <c r="J906" s="21">
        <v>45999</v>
      </c>
      <c r="K906" s="20" t="s">
        <v>20338</v>
      </c>
      <c r="L906" s="20" t="s">
        <v>5107</v>
      </c>
      <c r="M906" s="20"/>
      <c r="N906" s="21">
        <v>46031.805611307871</v>
      </c>
    </row>
    <row r="907" spans="1:14" x14ac:dyDescent="0.25">
      <c r="A907" s="21">
        <v>46001.879386574074</v>
      </c>
      <c r="B907" s="22">
        <v>46001.879386574074</v>
      </c>
      <c r="C907" s="20" t="s">
        <v>331</v>
      </c>
      <c r="D907" s="20" t="s">
        <v>332</v>
      </c>
      <c r="E907" s="207" t="s">
        <v>334</v>
      </c>
      <c r="F907" s="207" t="s">
        <v>23666</v>
      </c>
      <c r="G907" s="20" t="s">
        <v>183</v>
      </c>
      <c r="H907" s="23">
        <v>10637.53</v>
      </c>
      <c r="I907" s="21">
        <v>45992</v>
      </c>
      <c r="J907" s="21">
        <v>45999</v>
      </c>
      <c r="K907" s="20" t="s">
        <v>20338</v>
      </c>
      <c r="L907" s="20" t="s">
        <v>5107</v>
      </c>
      <c r="M907" s="20"/>
      <c r="N907" s="21">
        <v>46031.805611307871</v>
      </c>
    </row>
    <row r="908" spans="1:14" x14ac:dyDescent="0.25">
      <c r="A908" s="21">
        <v>46001.879386574074</v>
      </c>
      <c r="B908" s="22">
        <v>46001.879386574074</v>
      </c>
      <c r="C908" s="20" t="s">
        <v>11373</v>
      </c>
      <c r="D908" s="20" t="s">
        <v>11374</v>
      </c>
      <c r="E908" s="207" t="s">
        <v>11376</v>
      </c>
      <c r="F908" s="207" t="s">
        <v>23667</v>
      </c>
      <c r="G908" s="20" t="s">
        <v>183</v>
      </c>
      <c r="H908" s="23">
        <v>20739.099999999999</v>
      </c>
      <c r="I908" s="21">
        <v>45992</v>
      </c>
      <c r="J908" s="21">
        <v>45999</v>
      </c>
      <c r="K908" s="20" t="s">
        <v>20338</v>
      </c>
      <c r="L908" s="20" t="s">
        <v>5107</v>
      </c>
      <c r="M908" s="20"/>
      <c r="N908" s="21">
        <v>46031.805611307871</v>
      </c>
    </row>
    <row r="909" spans="1:14" x14ac:dyDescent="0.25">
      <c r="A909" s="21">
        <v>46001.466354166667</v>
      </c>
      <c r="B909" s="22">
        <v>46001.466354166667</v>
      </c>
      <c r="C909" s="20" t="s">
        <v>266</v>
      </c>
      <c r="D909" s="20" t="s">
        <v>267</v>
      </c>
      <c r="E909" s="207" t="s">
        <v>270</v>
      </c>
      <c r="F909" s="207" t="s">
        <v>23668</v>
      </c>
      <c r="G909" s="20" t="s">
        <v>268</v>
      </c>
      <c r="H909" s="23">
        <v>9826.5400000000009</v>
      </c>
      <c r="I909" s="21">
        <v>45992</v>
      </c>
      <c r="J909" s="21">
        <v>45999</v>
      </c>
      <c r="K909" s="20" t="s">
        <v>5097</v>
      </c>
      <c r="L909" s="20" t="s">
        <v>5098</v>
      </c>
      <c r="M909" s="20"/>
      <c r="N909" s="21">
        <v>46031.805611307871</v>
      </c>
    </row>
    <row r="910" spans="1:14" x14ac:dyDescent="0.25">
      <c r="A910" s="21">
        <v>46001.311678240745</v>
      </c>
      <c r="B910" s="22">
        <v>46001.311678240745</v>
      </c>
      <c r="C910" s="20" t="s">
        <v>11407</v>
      </c>
      <c r="D910" s="20" t="s">
        <v>11408</v>
      </c>
      <c r="E910" s="207" t="s">
        <v>11409</v>
      </c>
      <c r="F910" s="207" t="s">
        <v>23669</v>
      </c>
      <c r="G910" s="20" t="s">
        <v>119</v>
      </c>
      <c r="H910" s="23">
        <v>0</v>
      </c>
      <c r="I910" s="21">
        <v>45992</v>
      </c>
      <c r="J910" s="21">
        <v>45999</v>
      </c>
      <c r="K910" s="20" t="s">
        <v>5097</v>
      </c>
      <c r="L910" s="20" t="s">
        <v>5098</v>
      </c>
      <c r="M910" s="20"/>
      <c r="N910" s="21">
        <v>46031.805611307871</v>
      </c>
    </row>
    <row r="911" spans="1:14" x14ac:dyDescent="0.25">
      <c r="A911" s="21">
        <v>46001.079814814817</v>
      </c>
      <c r="B911" s="22">
        <v>46001.079814814817</v>
      </c>
      <c r="C911" s="20" t="s">
        <v>266</v>
      </c>
      <c r="D911" s="20" t="s">
        <v>267</v>
      </c>
      <c r="E911" s="207" t="s">
        <v>270</v>
      </c>
      <c r="F911" s="207" t="s">
        <v>23670</v>
      </c>
      <c r="G911" s="20" t="s">
        <v>268</v>
      </c>
      <c r="H911" s="23">
        <v>9487.1</v>
      </c>
      <c r="I911" s="21">
        <v>45992</v>
      </c>
      <c r="J911" s="21">
        <v>45999</v>
      </c>
      <c r="K911" s="20" t="s">
        <v>5097</v>
      </c>
      <c r="L911" s="20" t="s">
        <v>5098</v>
      </c>
      <c r="M911" s="20"/>
      <c r="N911" s="21">
        <v>46031.805611307871</v>
      </c>
    </row>
    <row r="912" spans="1:14" x14ac:dyDescent="0.25">
      <c r="A912" s="21">
        <v>46000.327037037037</v>
      </c>
      <c r="B912" s="22">
        <v>46000.327037037037</v>
      </c>
      <c r="C912" s="20" t="s">
        <v>422</v>
      </c>
      <c r="D912" s="20" t="s">
        <v>423</v>
      </c>
      <c r="E912" s="207" t="s">
        <v>425</v>
      </c>
      <c r="F912" s="207" t="s">
        <v>23671</v>
      </c>
      <c r="G912" s="20" t="s">
        <v>183</v>
      </c>
      <c r="H912" s="23">
        <v>53305.13</v>
      </c>
      <c r="I912" s="21">
        <v>45992</v>
      </c>
      <c r="J912" s="21">
        <v>45999</v>
      </c>
      <c r="K912" s="20" t="s">
        <v>20338</v>
      </c>
      <c r="L912" s="20" t="s">
        <v>5107</v>
      </c>
      <c r="M912" s="20"/>
      <c r="N912" s="21">
        <v>46031.805611307871</v>
      </c>
    </row>
    <row r="913" spans="1:14" x14ac:dyDescent="0.25">
      <c r="A913" s="21">
        <v>46000.327037037037</v>
      </c>
      <c r="B913" s="22">
        <v>46000.327037037037</v>
      </c>
      <c r="C913" s="20" t="s">
        <v>1298</v>
      </c>
      <c r="D913" s="20" t="s">
        <v>1299</v>
      </c>
      <c r="E913" s="207" t="s">
        <v>1301</v>
      </c>
      <c r="F913" s="207" t="s">
        <v>23672</v>
      </c>
      <c r="G913" s="20" t="s">
        <v>183</v>
      </c>
      <c r="H913" s="23">
        <v>674.27</v>
      </c>
      <c r="I913" s="21">
        <v>45992</v>
      </c>
      <c r="J913" s="21">
        <v>45999</v>
      </c>
      <c r="K913" s="20" t="s">
        <v>20338</v>
      </c>
      <c r="L913" s="20" t="s">
        <v>5107</v>
      </c>
      <c r="M913" s="20"/>
      <c r="N913" s="21">
        <v>46031.805611307871</v>
      </c>
    </row>
    <row r="914" spans="1:14" x14ac:dyDescent="0.25">
      <c r="A914" s="21">
        <v>46000.327037037037</v>
      </c>
      <c r="B914" s="22">
        <v>46000.327037037037</v>
      </c>
      <c r="C914" s="20" t="s">
        <v>331</v>
      </c>
      <c r="D914" s="20" t="s">
        <v>332</v>
      </c>
      <c r="E914" s="207" t="s">
        <v>334</v>
      </c>
      <c r="F914" s="207" t="s">
        <v>23673</v>
      </c>
      <c r="G914" s="20" t="s">
        <v>183</v>
      </c>
      <c r="H914" s="23">
        <v>10637.53</v>
      </c>
      <c r="I914" s="21">
        <v>45992</v>
      </c>
      <c r="J914" s="21">
        <v>45999</v>
      </c>
      <c r="K914" s="20" t="s">
        <v>20338</v>
      </c>
      <c r="L914" s="20" t="s">
        <v>5107</v>
      </c>
      <c r="M914" s="20"/>
      <c r="N914" s="21">
        <v>46031.805611307871</v>
      </c>
    </row>
    <row r="915" spans="1:14" x14ac:dyDescent="0.25">
      <c r="A915" s="21">
        <v>46000.327037037037</v>
      </c>
      <c r="B915" s="22">
        <v>46000.327037037037</v>
      </c>
      <c r="C915" s="20" t="s">
        <v>11373</v>
      </c>
      <c r="D915" s="20" t="s">
        <v>11374</v>
      </c>
      <c r="E915" s="207" t="s">
        <v>11376</v>
      </c>
      <c r="F915" s="207" t="s">
        <v>23674</v>
      </c>
      <c r="G915" s="20" t="s">
        <v>183</v>
      </c>
      <c r="H915" s="23">
        <v>20739.099999999999</v>
      </c>
      <c r="I915" s="21">
        <v>45992</v>
      </c>
      <c r="J915" s="21">
        <v>45999</v>
      </c>
      <c r="K915" s="20" t="s">
        <v>20338</v>
      </c>
      <c r="L915" s="20" t="s">
        <v>5107</v>
      </c>
      <c r="M915" s="20"/>
      <c r="N915" s="21">
        <v>46031.805611307871</v>
      </c>
    </row>
    <row r="916" spans="1:14" x14ac:dyDescent="0.25">
      <c r="A916" s="21">
        <v>46000.185879629629</v>
      </c>
      <c r="B916" s="22">
        <v>46000.185879629629</v>
      </c>
      <c r="C916" s="20" t="s">
        <v>266</v>
      </c>
      <c r="D916" s="20" t="s">
        <v>267</v>
      </c>
      <c r="E916" s="207" t="s">
        <v>270</v>
      </c>
      <c r="F916" s="207" t="s">
        <v>23675</v>
      </c>
      <c r="G916" s="20" t="s">
        <v>268</v>
      </c>
      <c r="H916" s="23">
        <v>8224.68</v>
      </c>
      <c r="I916" s="21">
        <v>45992</v>
      </c>
      <c r="J916" s="21">
        <v>45999</v>
      </c>
      <c r="K916" s="20" t="s">
        <v>5097</v>
      </c>
      <c r="L916" s="20" t="s">
        <v>5098</v>
      </c>
      <c r="M916" s="20"/>
      <c r="N916" s="21">
        <v>46031.805611307871</v>
      </c>
    </row>
    <row r="917" spans="1:14" x14ac:dyDescent="0.25">
      <c r="A917" s="21">
        <v>45999.450821759259</v>
      </c>
      <c r="B917" s="22">
        <v>45999.450821759259</v>
      </c>
      <c r="C917" s="20" t="s">
        <v>11407</v>
      </c>
      <c r="D917" s="20" t="s">
        <v>11408</v>
      </c>
      <c r="E917" s="207" t="s">
        <v>11409</v>
      </c>
      <c r="F917" s="207" t="s">
        <v>23676</v>
      </c>
      <c r="G917" s="20" t="s">
        <v>119</v>
      </c>
      <c r="H917" s="23">
        <v>0</v>
      </c>
      <c r="I917" s="21">
        <v>45992</v>
      </c>
      <c r="J917" s="21">
        <v>45999</v>
      </c>
      <c r="K917" s="20" t="s">
        <v>5097</v>
      </c>
      <c r="L917" s="20" t="s">
        <v>5098</v>
      </c>
      <c r="M917" s="20"/>
      <c r="N917" s="21">
        <v>46031.805611307871</v>
      </c>
    </row>
    <row r="918" spans="1:14" x14ac:dyDescent="0.25">
      <c r="A918" s="21">
        <v>45999.212777777779</v>
      </c>
      <c r="B918" s="22">
        <v>45999.212777777779</v>
      </c>
      <c r="C918" s="20" t="s">
        <v>266</v>
      </c>
      <c r="D918" s="20" t="s">
        <v>267</v>
      </c>
      <c r="E918" s="207" t="s">
        <v>270</v>
      </c>
      <c r="F918" s="207" t="s">
        <v>23677</v>
      </c>
      <c r="G918" s="20" t="s">
        <v>268</v>
      </c>
      <c r="H918" s="23">
        <v>8224.68</v>
      </c>
      <c r="I918" s="21">
        <v>45992</v>
      </c>
      <c r="J918" s="21">
        <v>45999</v>
      </c>
      <c r="K918" s="20" t="s">
        <v>5097</v>
      </c>
      <c r="L918" s="20" t="s">
        <v>5098</v>
      </c>
      <c r="M918" s="20"/>
      <c r="N918" s="21">
        <v>46031.805611307871</v>
      </c>
    </row>
    <row r="919" spans="1:14" x14ac:dyDescent="0.25">
      <c r="A919" s="21">
        <v>45998.155682870369</v>
      </c>
      <c r="B919" s="22">
        <v>45998.155682870369</v>
      </c>
      <c r="C919" s="20" t="s">
        <v>11407</v>
      </c>
      <c r="D919" s="20" t="s">
        <v>11408</v>
      </c>
      <c r="E919" s="207" t="s">
        <v>11409</v>
      </c>
      <c r="F919" s="207" t="s">
        <v>23678</v>
      </c>
      <c r="G919" s="20" t="s">
        <v>119</v>
      </c>
      <c r="H919" s="23">
        <v>0</v>
      </c>
      <c r="I919" s="21">
        <v>45992</v>
      </c>
      <c r="J919" s="21">
        <v>45992</v>
      </c>
      <c r="K919" s="20" t="s">
        <v>5097</v>
      </c>
      <c r="L919" s="20" t="s">
        <v>5098</v>
      </c>
      <c r="M919" s="20"/>
      <c r="N919" s="21">
        <v>46031.805611307871</v>
      </c>
    </row>
    <row r="920" spans="1:14" x14ac:dyDescent="0.25">
      <c r="A920" s="21">
        <v>45998.141782407409</v>
      </c>
      <c r="B920" s="22">
        <v>45998.141782407409</v>
      </c>
      <c r="C920" s="20" t="s">
        <v>422</v>
      </c>
      <c r="D920" s="20" t="s">
        <v>423</v>
      </c>
      <c r="E920" s="207" t="s">
        <v>425</v>
      </c>
      <c r="F920" s="207" t="s">
        <v>23679</v>
      </c>
      <c r="G920" s="20" t="s">
        <v>183</v>
      </c>
      <c r="H920" s="23">
        <v>53305.13</v>
      </c>
      <c r="I920" s="21">
        <v>45992</v>
      </c>
      <c r="J920" s="21">
        <v>45992</v>
      </c>
      <c r="K920" s="20" t="s">
        <v>20338</v>
      </c>
      <c r="L920" s="20" t="s">
        <v>5107</v>
      </c>
      <c r="M920" s="20"/>
      <c r="N920" s="21">
        <v>46031.805611307871</v>
      </c>
    </row>
    <row r="921" spans="1:14" x14ac:dyDescent="0.25">
      <c r="A921" s="21">
        <v>45998.141782407409</v>
      </c>
      <c r="B921" s="22">
        <v>45998.141782407409</v>
      </c>
      <c r="C921" s="20" t="s">
        <v>1298</v>
      </c>
      <c r="D921" s="20" t="s">
        <v>1299</v>
      </c>
      <c r="E921" s="207" t="s">
        <v>1301</v>
      </c>
      <c r="F921" s="207" t="s">
        <v>23680</v>
      </c>
      <c r="G921" s="20" t="s">
        <v>183</v>
      </c>
      <c r="H921" s="23">
        <v>674.27</v>
      </c>
      <c r="I921" s="21">
        <v>45992</v>
      </c>
      <c r="J921" s="21">
        <v>45992</v>
      </c>
      <c r="K921" s="20" t="s">
        <v>20338</v>
      </c>
      <c r="L921" s="20" t="s">
        <v>5107</v>
      </c>
      <c r="M921" s="20"/>
      <c r="N921" s="21">
        <v>46031.805611307871</v>
      </c>
    </row>
    <row r="922" spans="1:14" x14ac:dyDescent="0.25">
      <c r="A922" s="21">
        <v>45998.141782407409</v>
      </c>
      <c r="B922" s="22">
        <v>45998.141782407409</v>
      </c>
      <c r="C922" s="20" t="s">
        <v>331</v>
      </c>
      <c r="D922" s="20" t="s">
        <v>332</v>
      </c>
      <c r="E922" s="207" t="s">
        <v>334</v>
      </c>
      <c r="F922" s="207" t="s">
        <v>23681</v>
      </c>
      <c r="G922" s="20" t="s">
        <v>183</v>
      </c>
      <c r="H922" s="23">
        <v>10637.53</v>
      </c>
      <c r="I922" s="21">
        <v>45992</v>
      </c>
      <c r="J922" s="21">
        <v>45992</v>
      </c>
      <c r="K922" s="20" t="s">
        <v>20338</v>
      </c>
      <c r="L922" s="20" t="s">
        <v>5107</v>
      </c>
      <c r="M922" s="20"/>
      <c r="N922" s="21">
        <v>46031.805611307871</v>
      </c>
    </row>
    <row r="923" spans="1:14" x14ac:dyDescent="0.25">
      <c r="A923" s="21">
        <v>45998.141782407409</v>
      </c>
      <c r="B923" s="22">
        <v>45998.141782407409</v>
      </c>
      <c r="C923" s="20" t="s">
        <v>11373</v>
      </c>
      <c r="D923" s="20" t="s">
        <v>11374</v>
      </c>
      <c r="E923" s="207" t="s">
        <v>11376</v>
      </c>
      <c r="F923" s="207" t="s">
        <v>23682</v>
      </c>
      <c r="G923" s="20" t="s">
        <v>183</v>
      </c>
      <c r="H923" s="23">
        <v>20739.099999999999</v>
      </c>
      <c r="I923" s="21">
        <v>45992</v>
      </c>
      <c r="J923" s="21">
        <v>45992</v>
      </c>
      <c r="K923" s="20" t="s">
        <v>20338</v>
      </c>
      <c r="L923" s="20" t="s">
        <v>5107</v>
      </c>
      <c r="M923" s="20"/>
      <c r="N923" s="21">
        <v>46031.805611307871</v>
      </c>
    </row>
    <row r="924" spans="1:14" x14ac:dyDescent="0.25">
      <c r="A924" s="21">
        <v>45997.93236111111</v>
      </c>
      <c r="B924" s="22">
        <v>45997.93236111111</v>
      </c>
      <c r="C924" s="20" t="s">
        <v>266</v>
      </c>
      <c r="D924" s="20" t="s">
        <v>267</v>
      </c>
      <c r="E924" s="207" t="s">
        <v>270</v>
      </c>
      <c r="F924" s="207" t="s">
        <v>23683</v>
      </c>
      <c r="G924" s="20" t="s">
        <v>268</v>
      </c>
      <c r="H924" s="23">
        <v>8224.68</v>
      </c>
      <c r="I924" s="21">
        <v>45992</v>
      </c>
      <c r="J924" s="21">
        <v>45992</v>
      </c>
      <c r="K924" s="20" t="s">
        <v>5097</v>
      </c>
      <c r="L924" s="20" t="s">
        <v>5098</v>
      </c>
      <c r="M924" s="20"/>
      <c r="N924" s="21">
        <v>46031.805611307871</v>
      </c>
    </row>
    <row r="925" spans="1:14" x14ac:dyDescent="0.25">
      <c r="A925" s="21">
        <v>45996.537557870368</v>
      </c>
      <c r="B925" s="22">
        <v>45996.537557870368</v>
      </c>
      <c r="C925" s="20" t="s">
        <v>266</v>
      </c>
      <c r="D925" s="20" t="s">
        <v>267</v>
      </c>
      <c r="E925" s="207" t="s">
        <v>270</v>
      </c>
      <c r="F925" s="207" t="s">
        <v>23684</v>
      </c>
      <c r="G925" s="20" t="s">
        <v>268</v>
      </c>
      <c r="H925" s="23">
        <v>8060.18</v>
      </c>
      <c r="I925" s="21">
        <v>45992</v>
      </c>
      <c r="J925" s="21">
        <v>45992</v>
      </c>
      <c r="K925" s="20" t="s">
        <v>5097</v>
      </c>
      <c r="L925" s="20" t="s">
        <v>5098</v>
      </c>
      <c r="M925" s="20"/>
      <c r="N925" s="21">
        <v>46031.805611307871</v>
      </c>
    </row>
    <row r="926" spans="1:14" x14ac:dyDescent="0.25">
      <c r="A926" s="21">
        <v>45996.368449074071</v>
      </c>
      <c r="B926" s="22">
        <v>45996.368449074071</v>
      </c>
      <c r="C926" s="20" t="s">
        <v>422</v>
      </c>
      <c r="D926" s="20" t="s">
        <v>423</v>
      </c>
      <c r="E926" s="207" t="s">
        <v>425</v>
      </c>
      <c r="F926" s="207" t="s">
        <v>23685</v>
      </c>
      <c r="G926" s="20" t="s">
        <v>183</v>
      </c>
      <c r="H926" s="23">
        <v>47448.27</v>
      </c>
      <c r="I926" s="21">
        <v>45992</v>
      </c>
      <c r="J926" s="21">
        <v>45992</v>
      </c>
      <c r="K926" s="20" t="s">
        <v>20338</v>
      </c>
      <c r="L926" s="20" t="s">
        <v>5107</v>
      </c>
      <c r="M926" s="20"/>
      <c r="N926" s="21">
        <v>46031.805611307871</v>
      </c>
    </row>
    <row r="927" spans="1:14" x14ac:dyDescent="0.25">
      <c r="A927" s="21">
        <v>45996.368449074071</v>
      </c>
      <c r="B927" s="22">
        <v>45996.368449074071</v>
      </c>
      <c r="C927" s="20" t="s">
        <v>1298</v>
      </c>
      <c r="D927" s="20" t="s">
        <v>1299</v>
      </c>
      <c r="E927" s="207" t="s">
        <v>1301</v>
      </c>
      <c r="F927" s="207" t="s">
        <v>23686</v>
      </c>
      <c r="G927" s="20" t="s">
        <v>183</v>
      </c>
      <c r="H927" s="23">
        <v>674.27</v>
      </c>
      <c r="I927" s="21">
        <v>45992</v>
      </c>
      <c r="J927" s="21">
        <v>45992</v>
      </c>
      <c r="K927" s="20" t="s">
        <v>20338</v>
      </c>
      <c r="L927" s="20" t="s">
        <v>5107</v>
      </c>
      <c r="M927" s="20"/>
      <c r="N927" s="21">
        <v>46031.805611307871</v>
      </c>
    </row>
    <row r="928" spans="1:14" x14ac:dyDescent="0.25">
      <c r="A928" s="21">
        <v>45996.368449074071</v>
      </c>
      <c r="B928" s="22">
        <v>45996.368449074071</v>
      </c>
      <c r="C928" s="20" t="s">
        <v>331</v>
      </c>
      <c r="D928" s="20" t="s">
        <v>332</v>
      </c>
      <c r="E928" s="207" t="s">
        <v>334</v>
      </c>
      <c r="F928" s="207" t="s">
        <v>23687</v>
      </c>
      <c r="G928" s="20" t="s">
        <v>183</v>
      </c>
      <c r="H928" s="23">
        <v>13319.4</v>
      </c>
      <c r="I928" s="21">
        <v>45992</v>
      </c>
      <c r="J928" s="21">
        <v>45992</v>
      </c>
      <c r="K928" s="20" t="s">
        <v>20338</v>
      </c>
      <c r="L928" s="20" t="s">
        <v>5107</v>
      </c>
      <c r="M928" s="20"/>
      <c r="N928" s="21">
        <v>46031.805611307871</v>
      </c>
    </row>
    <row r="929" spans="1:14" x14ac:dyDescent="0.25">
      <c r="A929" s="21">
        <v>45996.368449074071</v>
      </c>
      <c r="B929" s="22">
        <v>45996.368449074071</v>
      </c>
      <c r="C929" s="20" t="s">
        <v>11373</v>
      </c>
      <c r="D929" s="20" t="s">
        <v>11374</v>
      </c>
      <c r="E929" s="207" t="s">
        <v>11376</v>
      </c>
      <c r="F929" s="207" t="s">
        <v>23688</v>
      </c>
      <c r="G929" s="20" t="s">
        <v>183</v>
      </c>
      <c r="H929" s="23">
        <v>20739.099999999999</v>
      </c>
      <c r="I929" s="21">
        <v>45992</v>
      </c>
      <c r="J929" s="21">
        <v>45992</v>
      </c>
      <c r="K929" s="20" t="s">
        <v>20338</v>
      </c>
      <c r="L929" s="20" t="s">
        <v>5107</v>
      </c>
      <c r="M929" s="20"/>
      <c r="N929" s="21">
        <v>46031.805611307871</v>
      </c>
    </row>
    <row r="930" spans="1:14" x14ac:dyDescent="0.25">
      <c r="A930" s="21">
        <v>45996.365706018521</v>
      </c>
      <c r="B930" s="22">
        <v>45996.365706018521</v>
      </c>
      <c r="C930" s="20" t="s">
        <v>11407</v>
      </c>
      <c r="D930" s="20" t="s">
        <v>11408</v>
      </c>
      <c r="E930" s="207" t="s">
        <v>11409</v>
      </c>
      <c r="F930" s="207" t="s">
        <v>23689</v>
      </c>
      <c r="G930" s="20" t="s">
        <v>119</v>
      </c>
      <c r="H930" s="23">
        <v>0</v>
      </c>
      <c r="I930" s="21">
        <v>45992</v>
      </c>
      <c r="J930" s="21">
        <v>45992</v>
      </c>
      <c r="K930" s="20" t="s">
        <v>5097</v>
      </c>
      <c r="L930" s="20" t="s">
        <v>5098</v>
      </c>
      <c r="M930" s="20"/>
      <c r="N930" s="21">
        <v>46031.805611307871</v>
      </c>
    </row>
    <row r="931" spans="1:14" x14ac:dyDescent="0.25">
      <c r="A931" s="21">
        <v>45996.031006944446</v>
      </c>
      <c r="B931" s="22">
        <v>45996.031006944446</v>
      </c>
      <c r="C931" s="20" t="s">
        <v>266</v>
      </c>
      <c r="D931" s="20" t="s">
        <v>267</v>
      </c>
      <c r="E931" s="207" t="s">
        <v>270</v>
      </c>
      <c r="F931" s="207" t="s">
        <v>23690</v>
      </c>
      <c r="G931" s="20" t="s">
        <v>268</v>
      </c>
      <c r="H931" s="23">
        <v>5839.47</v>
      </c>
      <c r="I931" s="21">
        <v>45992</v>
      </c>
      <c r="J931" s="21">
        <v>45992</v>
      </c>
      <c r="K931" s="20" t="s">
        <v>5097</v>
      </c>
      <c r="L931" s="20" t="s">
        <v>5098</v>
      </c>
      <c r="M931" s="20"/>
      <c r="N931" s="21">
        <v>46031.805611307871</v>
      </c>
    </row>
    <row r="932" spans="1:14" x14ac:dyDescent="0.25">
      <c r="A932" s="21">
        <v>45995.971087962964</v>
      </c>
      <c r="B932" s="22">
        <v>45995.971087962964</v>
      </c>
      <c r="C932" s="20" t="s">
        <v>422</v>
      </c>
      <c r="D932" s="20" t="s">
        <v>423</v>
      </c>
      <c r="E932" s="207" t="s">
        <v>425</v>
      </c>
      <c r="F932" s="207" t="s">
        <v>23691</v>
      </c>
      <c r="G932" s="20" t="s">
        <v>183</v>
      </c>
      <c r="H932" s="23">
        <v>47448.27</v>
      </c>
      <c r="I932" s="21">
        <v>45992</v>
      </c>
      <c r="J932" s="21">
        <v>45992</v>
      </c>
      <c r="K932" s="20" t="s">
        <v>20338</v>
      </c>
      <c r="L932" s="20" t="s">
        <v>5107</v>
      </c>
      <c r="M932" s="20"/>
      <c r="N932" s="21">
        <v>46031.805611307871</v>
      </c>
    </row>
    <row r="933" spans="1:14" x14ac:dyDescent="0.25">
      <c r="A933" s="21">
        <v>45995.971087962964</v>
      </c>
      <c r="B933" s="22">
        <v>45995.971087962964</v>
      </c>
      <c r="C933" s="20" t="s">
        <v>1298</v>
      </c>
      <c r="D933" s="20" t="s">
        <v>1299</v>
      </c>
      <c r="E933" s="207" t="s">
        <v>1301</v>
      </c>
      <c r="F933" s="207" t="s">
        <v>23692</v>
      </c>
      <c r="G933" s="20" t="s">
        <v>183</v>
      </c>
      <c r="H933" s="23">
        <v>674.27</v>
      </c>
      <c r="I933" s="21">
        <v>45992</v>
      </c>
      <c r="J933" s="21">
        <v>45992</v>
      </c>
      <c r="K933" s="20" t="s">
        <v>20338</v>
      </c>
      <c r="L933" s="20" t="s">
        <v>5107</v>
      </c>
      <c r="M933" s="20"/>
      <c r="N933" s="21">
        <v>46031.805611307871</v>
      </c>
    </row>
    <row r="934" spans="1:14" x14ac:dyDescent="0.25">
      <c r="A934" s="21">
        <v>45995.971087962964</v>
      </c>
      <c r="B934" s="22">
        <v>45995.971087962964</v>
      </c>
      <c r="C934" s="20" t="s">
        <v>331</v>
      </c>
      <c r="D934" s="20" t="s">
        <v>332</v>
      </c>
      <c r="E934" s="207" t="s">
        <v>334</v>
      </c>
      <c r="F934" s="207" t="s">
        <v>23693</v>
      </c>
      <c r="G934" s="20" t="s">
        <v>183</v>
      </c>
      <c r="H934" s="23">
        <v>13319.4</v>
      </c>
      <c r="I934" s="21">
        <v>45992</v>
      </c>
      <c r="J934" s="21">
        <v>45992</v>
      </c>
      <c r="K934" s="20" t="s">
        <v>20338</v>
      </c>
      <c r="L934" s="20" t="s">
        <v>5107</v>
      </c>
      <c r="M934" s="20"/>
      <c r="N934" s="21">
        <v>46031.805611307871</v>
      </c>
    </row>
    <row r="935" spans="1:14" x14ac:dyDescent="0.25">
      <c r="A935" s="21">
        <v>45995.971087962964</v>
      </c>
      <c r="B935" s="22">
        <v>45995.971087962964</v>
      </c>
      <c r="C935" s="20" t="s">
        <v>11373</v>
      </c>
      <c r="D935" s="20" t="s">
        <v>11374</v>
      </c>
      <c r="E935" s="207" t="s">
        <v>11376</v>
      </c>
      <c r="F935" s="207" t="s">
        <v>23694</v>
      </c>
      <c r="G935" s="20" t="s">
        <v>183</v>
      </c>
      <c r="H935" s="23">
        <v>20739.099999999999</v>
      </c>
      <c r="I935" s="21">
        <v>45992</v>
      </c>
      <c r="J935" s="21">
        <v>45992</v>
      </c>
      <c r="K935" s="20" t="s">
        <v>20338</v>
      </c>
      <c r="L935" s="20" t="s">
        <v>5107</v>
      </c>
      <c r="M935" s="20"/>
      <c r="N935" s="21">
        <v>46031.805611307871</v>
      </c>
    </row>
    <row r="936" spans="1:14" x14ac:dyDescent="0.25">
      <c r="A936" s="21">
        <v>45995.915034722224</v>
      </c>
      <c r="B936" s="22">
        <v>45995.915034722224</v>
      </c>
      <c r="C936" s="20" t="s">
        <v>11407</v>
      </c>
      <c r="D936" s="20" t="s">
        <v>11408</v>
      </c>
      <c r="E936" s="207" t="s">
        <v>11409</v>
      </c>
      <c r="F936" s="207" t="s">
        <v>23695</v>
      </c>
      <c r="G936" s="20" t="s">
        <v>119</v>
      </c>
      <c r="H936" s="23">
        <v>0</v>
      </c>
      <c r="I936" s="21">
        <v>45992</v>
      </c>
      <c r="J936" s="21">
        <v>45992</v>
      </c>
      <c r="K936" s="20" t="s">
        <v>5097</v>
      </c>
      <c r="L936" s="20" t="s">
        <v>5098</v>
      </c>
      <c r="M936" s="20"/>
      <c r="N936" s="21">
        <v>46031.805611307871</v>
      </c>
    </row>
    <row r="937" spans="1:14" x14ac:dyDescent="0.25">
      <c r="A937" s="21">
        <v>45995.181203703702</v>
      </c>
      <c r="B937" s="22">
        <v>45995.181203703702</v>
      </c>
      <c r="C937" s="20" t="s">
        <v>266</v>
      </c>
      <c r="D937" s="20" t="s">
        <v>267</v>
      </c>
      <c r="E937" s="207" t="s">
        <v>270</v>
      </c>
      <c r="F937" s="207" t="s">
        <v>23696</v>
      </c>
      <c r="G937" s="20" t="s">
        <v>268</v>
      </c>
      <c r="H937" s="23">
        <v>5767</v>
      </c>
      <c r="I937" s="21">
        <v>45992</v>
      </c>
      <c r="J937" s="21">
        <v>45992</v>
      </c>
      <c r="K937" s="20" t="s">
        <v>5097</v>
      </c>
      <c r="L937" s="20" t="s">
        <v>5098</v>
      </c>
      <c r="M937" s="20"/>
      <c r="N937" s="21">
        <v>46031.805611307871</v>
      </c>
    </row>
    <row r="938" spans="1:14" x14ac:dyDescent="0.25">
      <c r="A938" s="21">
        <v>45994.96371527778</v>
      </c>
      <c r="B938" s="22">
        <v>45994.96371527778</v>
      </c>
      <c r="C938" s="20" t="s">
        <v>11407</v>
      </c>
      <c r="D938" s="20" t="s">
        <v>11408</v>
      </c>
      <c r="E938" s="207" t="s">
        <v>11409</v>
      </c>
      <c r="F938" s="207" t="s">
        <v>23697</v>
      </c>
      <c r="G938" s="20" t="s">
        <v>119</v>
      </c>
      <c r="H938" s="23">
        <v>0</v>
      </c>
      <c r="I938" s="21">
        <v>45992</v>
      </c>
      <c r="J938" s="21">
        <v>45992</v>
      </c>
      <c r="K938" s="20" t="s">
        <v>5097</v>
      </c>
      <c r="L938" s="20" t="s">
        <v>5098</v>
      </c>
      <c r="M938" s="20"/>
      <c r="N938" s="21">
        <v>46031.805611307871</v>
      </c>
    </row>
    <row r="939" spans="1:14" x14ac:dyDescent="0.25">
      <c r="A939" s="21">
        <v>45994.173287037032</v>
      </c>
      <c r="B939" s="22">
        <v>45994.173287037032</v>
      </c>
      <c r="C939" s="20" t="s">
        <v>422</v>
      </c>
      <c r="D939" s="20" t="s">
        <v>423</v>
      </c>
      <c r="E939" s="207" t="s">
        <v>425</v>
      </c>
      <c r="F939" s="207" t="s">
        <v>23698</v>
      </c>
      <c r="G939" s="20" t="s">
        <v>183</v>
      </c>
      <c r="H939" s="23">
        <v>47285.18</v>
      </c>
      <c r="I939" s="21">
        <v>45992</v>
      </c>
      <c r="J939" s="21">
        <v>45992</v>
      </c>
      <c r="K939" s="20" t="s">
        <v>20338</v>
      </c>
      <c r="L939" s="20" t="s">
        <v>5107</v>
      </c>
      <c r="M939" s="20"/>
      <c r="N939" s="21">
        <v>46031.805611307871</v>
      </c>
    </row>
    <row r="940" spans="1:14" x14ac:dyDescent="0.25">
      <c r="A940" s="21">
        <v>45994.173287037032</v>
      </c>
      <c r="B940" s="22">
        <v>45994.173287037032</v>
      </c>
      <c r="C940" s="20" t="s">
        <v>1298</v>
      </c>
      <c r="D940" s="20" t="s">
        <v>1299</v>
      </c>
      <c r="E940" s="207" t="s">
        <v>1301</v>
      </c>
      <c r="F940" s="207" t="s">
        <v>23699</v>
      </c>
      <c r="G940" s="20" t="s">
        <v>183</v>
      </c>
      <c r="H940" s="23">
        <v>674.27</v>
      </c>
      <c r="I940" s="21">
        <v>45992</v>
      </c>
      <c r="J940" s="21">
        <v>45992</v>
      </c>
      <c r="K940" s="20" t="s">
        <v>20338</v>
      </c>
      <c r="L940" s="20" t="s">
        <v>5107</v>
      </c>
      <c r="M940" s="20"/>
      <c r="N940" s="21">
        <v>46031.805611307871</v>
      </c>
    </row>
    <row r="941" spans="1:14" x14ac:dyDescent="0.25">
      <c r="A941" s="21">
        <v>45994.173287037032</v>
      </c>
      <c r="B941" s="22">
        <v>45994.173287037032</v>
      </c>
      <c r="C941" s="20" t="s">
        <v>331</v>
      </c>
      <c r="D941" s="20" t="s">
        <v>332</v>
      </c>
      <c r="E941" s="207" t="s">
        <v>334</v>
      </c>
      <c r="F941" s="207" t="s">
        <v>23700</v>
      </c>
      <c r="G941" s="20" t="s">
        <v>183</v>
      </c>
      <c r="H941" s="23">
        <v>13437.31</v>
      </c>
      <c r="I941" s="21">
        <v>45992</v>
      </c>
      <c r="J941" s="21">
        <v>45992</v>
      </c>
      <c r="K941" s="20" t="s">
        <v>20338</v>
      </c>
      <c r="L941" s="20" t="s">
        <v>5107</v>
      </c>
      <c r="M941" s="20"/>
      <c r="N941" s="21">
        <v>46031.805611307871</v>
      </c>
    </row>
    <row r="942" spans="1:14" x14ac:dyDescent="0.25">
      <c r="A942" s="21">
        <v>45994.173287037032</v>
      </c>
      <c r="B942" s="22">
        <v>45994.173287037032</v>
      </c>
      <c r="C942" s="20" t="s">
        <v>11373</v>
      </c>
      <c r="D942" s="20" t="s">
        <v>11374</v>
      </c>
      <c r="E942" s="207" t="s">
        <v>11376</v>
      </c>
      <c r="F942" s="207" t="s">
        <v>23701</v>
      </c>
      <c r="G942" s="20" t="s">
        <v>183</v>
      </c>
      <c r="H942" s="23">
        <v>21089.39</v>
      </c>
      <c r="I942" s="21">
        <v>45992</v>
      </c>
      <c r="J942" s="21">
        <v>45992</v>
      </c>
      <c r="K942" s="20" t="s">
        <v>20338</v>
      </c>
      <c r="L942" s="20" t="s">
        <v>5107</v>
      </c>
      <c r="M942" s="20"/>
      <c r="N942" s="21">
        <v>46031.805611307871</v>
      </c>
    </row>
    <row r="943" spans="1:14" x14ac:dyDescent="0.25">
      <c r="A943" s="21">
        <v>45993.868784722217</v>
      </c>
      <c r="B943" s="22">
        <v>45993.868784722217</v>
      </c>
      <c r="C943" s="20" t="s">
        <v>266</v>
      </c>
      <c r="D943" s="20" t="s">
        <v>267</v>
      </c>
      <c r="E943" s="207" t="s">
        <v>270</v>
      </c>
      <c r="F943" s="207" t="s">
        <v>23702</v>
      </c>
      <c r="G943" s="20" t="s">
        <v>268</v>
      </c>
      <c r="H943" s="23">
        <v>5546.64</v>
      </c>
      <c r="I943" s="21">
        <v>45992</v>
      </c>
      <c r="J943" s="21">
        <v>45992</v>
      </c>
      <c r="K943" s="20" t="s">
        <v>5097</v>
      </c>
      <c r="L943" s="20" t="s">
        <v>5098</v>
      </c>
      <c r="M943" s="20"/>
      <c r="N943" s="21">
        <v>46031.805611307871</v>
      </c>
    </row>
    <row r="944" spans="1:14" x14ac:dyDescent="0.25">
      <c r="A944" s="21">
        <v>45993.495717592596</v>
      </c>
      <c r="B944" s="22">
        <v>45993.495717592596</v>
      </c>
      <c r="C944" s="20" t="s">
        <v>11407</v>
      </c>
      <c r="D944" s="20" t="s">
        <v>11408</v>
      </c>
      <c r="E944" s="207" t="s">
        <v>11409</v>
      </c>
      <c r="F944" s="207" t="s">
        <v>23703</v>
      </c>
      <c r="G944" s="20" t="s">
        <v>119</v>
      </c>
      <c r="H944" s="23">
        <v>0</v>
      </c>
      <c r="I944" s="21">
        <v>45992</v>
      </c>
      <c r="J944" s="21">
        <v>45992</v>
      </c>
      <c r="K944" s="20" t="s">
        <v>5097</v>
      </c>
      <c r="L944" s="20" t="s">
        <v>5098</v>
      </c>
      <c r="M944" s="20"/>
      <c r="N944" s="21">
        <v>46031.805611307871</v>
      </c>
    </row>
    <row r="945" spans="1:14" x14ac:dyDescent="0.25">
      <c r="A945" s="21">
        <v>45993.005833333329</v>
      </c>
      <c r="B945" s="22">
        <v>45993.005833333329</v>
      </c>
      <c r="C945" s="20" t="s">
        <v>266</v>
      </c>
      <c r="D945" s="20" t="s">
        <v>267</v>
      </c>
      <c r="E945" s="207" t="s">
        <v>270</v>
      </c>
      <c r="F945" s="207" t="s">
        <v>23704</v>
      </c>
      <c r="G945" s="20" t="s">
        <v>268</v>
      </c>
      <c r="H945" s="23">
        <v>4846.7</v>
      </c>
      <c r="I945" s="21">
        <v>45992</v>
      </c>
      <c r="J945" s="21">
        <v>45992</v>
      </c>
      <c r="K945" s="20" t="s">
        <v>5097</v>
      </c>
      <c r="L945" s="20" t="s">
        <v>5098</v>
      </c>
      <c r="M945" s="20"/>
      <c r="N945" s="21">
        <v>46031.805611307871</v>
      </c>
    </row>
    <row r="946" spans="1:14" x14ac:dyDescent="0.25">
      <c r="A946" s="21">
        <v>45992.986215277779</v>
      </c>
      <c r="B946" s="22">
        <v>45992.986215277779</v>
      </c>
      <c r="C946" s="20" t="s">
        <v>422</v>
      </c>
      <c r="D946" s="20" t="s">
        <v>423</v>
      </c>
      <c r="E946" s="207" t="s">
        <v>425</v>
      </c>
      <c r="F946" s="207" t="s">
        <v>23705</v>
      </c>
      <c r="G946" s="20" t="s">
        <v>183</v>
      </c>
      <c r="H946" s="23">
        <v>46019.44</v>
      </c>
      <c r="I946" s="21">
        <v>45992</v>
      </c>
      <c r="J946" s="21">
        <v>45992</v>
      </c>
      <c r="K946" s="20" t="s">
        <v>20338</v>
      </c>
      <c r="L946" s="20" t="s">
        <v>5107</v>
      </c>
      <c r="M946" s="20"/>
      <c r="N946" s="21">
        <v>46031.805611307871</v>
      </c>
    </row>
    <row r="947" spans="1:14" x14ac:dyDescent="0.25">
      <c r="A947" s="21">
        <v>45992.986215277779</v>
      </c>
      <c r="B947" s="22">
        <v>45992.986215277779</v>
      </c>
      <c r="C947" s="20" t="s">
        <v>1298</v>
      </c>
      <c r="D947" s="20" t="s">
        <v>1299</v>
      </c>
      <c r="E947" s="207" t="s">
        <v>1301</v>
      </c>
      <c r="F947" s="207" t="s">
        <v>23706</v>
      </c>
      <c r="G947" s="20" t="s">
        <v>183</v>
      </c>
      <c r="H947" s="23">
        <v>674.27</v>
      </c>
      <c r="I947" s="21">
        <v>45992</v>
      </c>
      <c r="J947" s="21">
        <v>45992</v>
      </c>
      <c r="K947" s="20" t="s">
        <v>20338</v>
      </c>
      <c r="L947" s="20" t="s">
        <v>5107</v>
      </c>
      <c r="M947" s="20"/>
      <c r="N947" s="21">
        <v>46031.805611307871</v>
      </c>
    </row>
    <row r="948" spans="1:14" x14ac:dyDescent="0.25">
      <c r="A948" s="21">
        <v>45992.986215277779</v>
      </c>
      <c r="B948" s="22">
        <v>45992.986215277779</v>
      </c>
      <c r="C948" s="20" t="s">
        <v>331</v>
      </c>
      <c r="D948" s="20" t="s">
        <v>332</v>
      </c>
      <c r="E948" s="207" t="s">
        <v>334</v>
      </c>
      <c r="F948" s="207" t="s">
        <v>23707</v>
      </c>
      <c r="G948" s="20" t="s">
        <v>183</v>
      </c>
      <c r="H948" s="23">
        <v>13437.31</v>
      </c>
      <c r="I948" s="21">
        <v>45992</v>
      </c>
      <c r="J948" s="21">
        <v>45992</v>
      </c>
      <c r="K948" s="20" t="s">
        <v>20338</v>
      </c>
      <c r="L948" s="20" t="s">
        <v>5107</v>
      </c>
      <c r="M948" s="20"/>
      <c r="N948" s="21">
        <v>46031.805611307871</v>
      </c>
    </row>
    <row r="949" spans="1:14" x14ac:dyDescent="0.25">
      <c r="A949" s="21">
        <v>45992.986215277779</v>
      </c>
      <c r="B949" s="22">
        <v>45992.986215277779</v>
      </c>
      <c r="C949" s="20" t="s">
        <v>11373</v>
      </c>
      <c r="D949" s="20" t="s">
        <v>11374</v>
      </c>
      <c r="E949" s="207" t="s">
        <v>11376</v>
      </c>
      <c r="F949" s="207" t="s">
        <v>23708</v>
      </c>
      <c r="G949" s="20" t="s">
        <v>183</v>
      </c>
      <c r="H949" s="23">
        <v>21089.39</v>
      </c>
      <c r="I949" s="21">
        <v>45992</v>
      </c>
      <c r="J949" s="21">
        <v>45992</v>
      </c>
      <c r="K949" s="20" t="s">
        <v>20338</v>
      </c>
      <c r="L949" s="20" t="s">
        <v>5107</v>
      </c>
      <c r="M949" s="20"/>
      <c r="N949" s="21">
        <v>46031.805611307871</v>
      </c>
    </row>
    <row r="950" spans="1:14" x14ac:dyDescent="0.25">
      <c r="A950" s="21">
        <v>45992.232812499999</v>
      </c>
      <c r="B950" s="22">
        <v>45992.232812499999</v>
      </c>
      <c r="C950" s="20" t="s">
        <v>11407</v>
      </c>
      <c r="D950" s="20" t="s">
        <v>11408</v>
      </c>
      <c r="E950" s="207" t="s">
        <v>11409</v>
      </c>
      <c r="F950" s="207" t="s">
        <v>23709</v>
      </c>
      <c r="G950" s="20" t="s">
        <v>119</v>
      </c>
      <c r="H950" s="23">
        <v>0</v>
      </c>
      <c r="I950" s="21">
        <v>45992</v>
      </c>
      <c r="J950" s="21">
        <v>45992</v>
      </c>
      <c r="K950" s="20" t="s">
        <v>5097</v>
      </c>
      <c r="L950" s="20" t="s">
        <v>5098</v>
      </c>
      <c r="M950" s="20"/>
      <c r="N950" s="21">
        <v>46031.805611307871</v>
      </c>
    </row>
    <row r="951" spans="1:14" x14ac:dyDescent="0.25">
      <c r="A951" s="21">
        <v>45991.755150462966</v>
      </c>
      <c r="B951" s="22">
        <v>45991.755150462966</v>
      </c>
      <c r="C951" s="20" t="s">
        <v>266</v>
      </c>
      <c r="D951" s="20" t="s">
        <v>267</v>
      </c>
      <c r="E951" s="207" t="s">
        <v>270</v>
      </c>
      <c r="F951" s="207" t="s">
        <v>23710</v>
      </c>
      <c r="G951" s="20" t="s">
        <v>268</v>
      </c>
      <c r="H951" s="23">
        <v>4846.7</v>
      </c>
      <c r="I951" s="21">
        <v>45962</v>
      </c>
      <c r="J951" s="21">
        <v>45985</v>
      </c>
      <c r="K951" s="20" t="s">
        <v>5097</v>
      </c>
      <c r="L951" s="20" t="s">
        <v>5098</v>
      </c>
      <c r="M951" s="20"/>
      <c r="N951" s="21">
        <v>46031.805611307871</v>
      </c>
    </row>
    <row r="952" spans="1:14" x14ac:dyDescent="0.25">
      <c r="A952" s="21">
        <v>45991.039733796293</v>
      </c>
      <c r="B952" s="22">
        <v>45991.039733796293</v>
      </c>
      <c r="C952" s="20" t="s">
        <v>422</v>
      </c>
      <c r="D952" s="20" t="s">
        <v>423</v>
      </c>
      <c r="E952" s="207" t="s">
        <v>425</v>
      </c>
      <c r="F952" s="207" t="s">
        <v>23711</v>
      </c>
      <c r="G952" s="20" t="s">
        <v>183</v>
      </c>
      <c r="H952" s="23">
        <v>46019.44</v>
      </c>
      <c r="I952" s="21">
        <v>45962</v>
      </c>
      <c r="J952" s="21">
        <v>45985</v>
      </c>
      <c r="K952" s="20" t="s">
        <v>20338</v>
      </c>
      <c r="L952" s="20" t="s">
        <v>5107</v>
      </c>
      <c r="M952" s="20"/>
      <c r="N952" s="21">
        <v>46031.805611307871</v>
      </c>
    </row>
    <row r="953" spans="1:14" x14ac:dyDescent="0.25">
      <c r="A953" s="21">
        <v>45991.039733796293</v>
      </c>
      <c r="B953" s="22">
        <v>45991.039733796293</v>
      </c>
      <c r="C953" s="20" t="s">
        <v>1298</v>
      </c>
      <c r="D953" s="20" t="s">
        <v>1299</v>
      </c>
      <c r="E953" s="207" t="s">
        <v>1301</v>
      </c>
      <c r="F953" s="207" t="s">
        <v>23712</v>
      </c>
      <c r="G953" s="20" t="s">
        <v>183</v>
      </c>
      <c r="H953" s="23">
        <v>674.27</v>
      </c>
      <c r="I953" s="21">
        <v>45962</v>
      </c>
      <c r="J953" s="21">
        <v>45985</v>
      </c>
      <c r="K953" s="20" t="s">
        <v>20338</v>
      </c>
      <c r="L953" s="20" t="s">
        <v>5107</v>
      </c>
      <c r="M953" s="20"/>
      <c r="N953" s="21">
        <v>46031.805611307871</v>
      </c>
    </row>
    <row r="954" spans="1:14" x14ac:dyDescent="0.25">
      <c r="A954" s="21">
        <v>45991.039733796293</v>
      </c>
      <c r="B954" s="22">
        <v>45991.039733796293</v>
      </c>
      <c r="C954" s="20" t="s">
        <v>331</v>
      </c>
      <c r="D954" s="20" t="s">
        <v>332</v>
      </c>
      <c r="E954" s="207" t="s">
        <v>334</v>
      </c>
      <c r="F954" s="207" t="s">
        <v>23713</v>
      </c>
      <c r="G954" s="20" t="s">
        <v>183</v>
      </c>
      <c r="H954" s="23">
        <v>13437.31</v>
      </c>
      <c r="I954" s="21">
        <v>45962</v>
      </c>
      <c r="J954" s="21">
        <v>45985</v>
      </c>
      <c r="K954" s="20" t="s">
        <v>20338</v>
      </c>
      <c r="L954" s="20" t="s">
        <v>5107</v>
      </c>
      <c r="M954" s="20"/>
      <c r="N954" s="21">
        <v>46031.805611307871</v>
      </c>
    </row>
    <row r="955" spans="1:14" x14ac:dyDescent="0.25">
      <c r="A955" s="21">
        <v>45991.039733796293</v>
      </c>
      <c r="B955" s="22">
        <v>45991.039733796293</v>
      </c>
      <c r="C955" s="20" t="s">
        <v>11373</v>
      </c>
      <c r="D955" s="20" t="s">
        <v>11374</v>
      </c>
      <c r="E955" s="207" t="s">
        <v>11376</v>
      </c>
      <c r="F955" s="207" t="s">
        <v>23714</v>
      </c>
      <c r="G955" s="20" t="s">
        <v>183</v>
      </c>
      <c r="H955" s="23">
        <v>21089.39</v>
      </c>
      <c r="I955" s="21">
        <v>45962</v>
      </c>
      <c r="J955" s="21">
        <v>45985</v>
      </c>
      <c r="K955" s="20" t="s">
        <v>20338</v>
      </c>
      <c r="L955" s="20" t="s">
        <v>5107</v>
      </c>
      <c r="M955" s="20"/>
      <c r="N955" s="21">
        <v>46031.805611307871</v>
      </c>
    </row>
    <row r="956" spans="1:14" x14ac:dyDescent="0.25">
      <c r="A956" s="21">
        <v>45991.006585648152</v>
      </c>
      <c r="B956" s="22">
        <v>45991.006585648152</v>
      </c>
      <c r="C956" s="20" t="s">
        <v>11407</v>
      </c>
      <c r="D956" s="20" t="s">
        <v>11408</v>
      </c>
      <c r="E956" s="207" t="s">
        <v>11409</v>
      </c>
      <c r="F956" s="207" t="s">
        <v>23715</v>
      </c>
      <c r="G956" s="20" t="s">
        <v>119</v>
      </c>
      <c r="H956" s="23">
        <v>0</v>
      </c>
      <c r="I956" s="21">
        <v>45962</v>
      </c>
      <c r="J956" s="21">
        <v>45985</v>
      </c>
      <c r="K956" s="20" t="s">
        <v>5097</v>
      </c>
      <c r="L956" s="20" t="s">
        <v>5098</v>
      </c>
      <c r="M956" s="20"/>
      <c r="N956" s="21">
        <v>46031.805611307871</v>
      </c>
    </row>
    <row r="957" spans="1:14" x14ac:dyDescent="0.25">
      <c r="A957" s="21">
        <v>45990.762199074074</v>
      </c>
      <c r="B957" s="22">
        <v>45990.762199074074</v>
      </c>
      <c r="C957" s="20" t="s">
        <v>266</v>
      </c>
      <c r="D957" s="20" t="s">
        <v>267</v>
      </c>
      <c r="E957" s="207" t="s">
        <v>270</v>
      </c>
      <c r="F957" s="207" t="s">
        <v>23716</v>
      </c>
      <c r="G957" s="20" t="s">
        <v>268</v>
      </c>
      <c r="H957" s="23">
        <v>4846.7</v>
      </c>
      <c r="I957" s="21">
        <v>45962</v>
      </c>
      <c r="J957" s="21">
        <v>45985</v>
      </c>
      <c r="K957" s="20" t="s">
        <v>5097</v>
      </c>
      <c r="L957" s="20" t="s">
        <v>5098</v>
      </c>
      <c r="M957" s="20"/>
      <c r="N957" s="21">
        <v>46031.805611307871</v>
      </c>
    </row>
    <row r="958" spans="1:14" x14ac:dyDescent="0.25">
      <c r="A958" s="21">
        <v>45989.658437499995</v>
      </c>
      <c r="B958" s="22">
        <v>45989.658437499995</v>
      </c>
      <c r="C958" s="20" t="s">
        <v>422</v>
      </c>
      <c r="D958" s="20" t="s">
        <v>423</v>
      </c>
      <c r="E958" s="207" t="s">
        <v>425</v>
      </c>
      <c r="F958" s="207" t="s">
        <v>23717</v>
      </c>
      <c r="G958" s="20" t="s">
        <v>183</v>
      </c>
      <c r="H958" s="23">
        <v>45975.18</v>
      </c>
      <c r="I958" s="21">
        <v>45962</v>
      </c>
      <c r="J958" s="21">
        <v>45985</v>
      </c>
      <c r="K958" s="20" t="s">
        <v>20338</v>
      </c>
      <c r="L958" s="20" t="s">
        <v>5107</v>
      </c>
      <c r="M958" s="20"/>
      <c r="N958" s="21">
        <v>46031.805611307871</v>
      </c>
    </row>
    <row r="959" spans="1:14" x14ac:dyDescent="0.25">
      <c r="A959" s="21">
        <v>45989.658437499995</v>
      </c>
      <c r="B959" s="22">
        <v>45989.658437499995</v>
      </c>
      <c r="C959" s="20" t="s">
        <v>1298</v>
      </c>
      <c r="D959" s="20" t="s">
        <v>1299</v>
      </c>
      <c r="E959" s="207" t="s">
        <v>1301</v>
      </c>
      <c r="F959" s="207" t="s">
        <v>23718</v>
      </c>
      <c r="G959" s="20" t="s">
        <v>183</v>
      </c>
      <c r="H959" s="23">
        <v>673.2</v>
      </c>
      <c r="I959" s="21">
        <v>45962</v>
      </c>
      <c r="J959" s="21">
        <v>45985</v>
      </c>
      <c r="K959" s="20" t="s">
        <v>20338</v>
      </c>
      <c r="L959" s="20" t="s">
        <v>5107</v>
      </c>
      <c r="M959" s="20"/>
      <c r="N959" s="21">
        <v>46031.805611307871</v>
      </c>
    </row>
    <row r="960" spans="1:14" x14ac:dyDescent="0.25">
      <c r="A960" s="21">
        <v>45989.658437499995</v>
      </c>
      <c r="B960" s="22">
        <v>45989.658437499995</v>
      </c>
      <c r="C960" s="20" t="s">
        <v>331</v>
      </c>
      <c r="D960" s="20" t="s">
        <v>332</v>
      </c>
      <c r="E960" s="207" t="s">
        <v>334</v>
      </c>
      <c r="F960" s="207" t="s">
        <v>23719</v>
      </c>
      <c r="G960" s="20" t="s">
        <v>183</v>
      </c>
      <c r="H960" s="23">
        <v>13419.42</v>
      </c>
      <c r="I960" s="21">
        <v>45962</v>
      </c>
      <c r="J960" s="21">
        <v>45985</v>
      </c>
      <c r="K960" s="20" t="s">
        <v>20338</v>
      </c>
      <c r="L960" s="20" t="s">
        <v>5107</v>
      </c>
      <c r="M960" s="20"/>
      <c r="N960" s="21">
        <v>46031.805611307871</v>
      </c>
    </row>
    <row r="961" spans="1:14" x14ac:dyDescent="0.25">
      <c r="A961" s="21">
        <v>45989.658437499995</v>
      </c>
      <c r="B961" s="22">
        <v>45989.658437499995</v>
      </c>
      <c r="C961" s="20" t="s">
        <v>11373</v>
      </c>
      <c r="D961" s="20" t="s">
        <v>11374</v>
      </c>
      <c r="E961" s="207" t="s">
        <v>11376</v>
      </c>
      <c r="F961" s="207" t="s">
        <v>23720</v>
      </c>
      <c r="G961" s="20" t="s">
        <v>183</v>
      </c>
      <c r="H961" s="23">
        <v>21032.37</v>
      </c>
      <c r="I961" s="21">
        <v>45962</v>
      </c>
      <c r="J961" s="21">
        <v>45985</v>
      </c>
      <c r="K961" s="20" t="s">
        <v>20338</v>
      </c>
      <c r="L961" s="20" t="s">
        <v>5107</v>
      </c>
      <c r="M961" s="20"/>
      <c r="N961" s="21">
        <v>46031.805611307871</v>
      </c>
    </row>
    <row r="962" spans="1:14" x14ac:dyDescent="0.25">
      <c r="A962" s="21">
        <v>45989.658333333333</v>
      </c>
      <c r="B962" s="22">
        <v>45989.658333333333</v>
      </c>
      <c r="C962" s="20" t="s">
        <v>11407</v>
      </c>
      <c r="D962" s="20" t="s">
        <v>11408</v>
      </c>
      <c r="E962" s="207" t="s">
        <v>11409</v>
      </c>
      <c r="F962" s="207" t="s">
        <v>23721</v>
      </c>
      <c r="G962" s="20" t="s">
        <v>119</v>
      </c>
      <c r="H962" s="23">
        <v>0</v>
      </c>
      <c r="I962" s="21">
        <v>45962</v>
      </c>
      <c r="J962" s="21">
        <v>45985</v>
      </c>
      <c r="K962" s="20" t="s">
        <v>5097</v>
      </c>
      <c r="L962" s="20" t="s">
        <v>5098</v>
      </c>
      <c r="M962" s="20"/>
      <c r="N962" s="21">
        <v>46031.805611307871</v>
      </c>
    </row>
    <row r="963" spans="1:14" x14ac:dyDescent="0.25">
      <c r="A963" s="21">
        <v>45989.229675925926</v>
      </c>
      <c r="B963" s="22">
        <v>45989.229675925926</v>
      </c>
      <c r="C963" s="20" t="s">
        <v>266</v>
      </c>
      <c r="D963" s="20" t="s">
        <v>267</v>
      </c>
      <c r="E963" s="207" t="s">
        <v>270</v>
      </c>
      <c r="F963" s="207" t="s">
        <v>23722</v>
      </c>
      <c r="G963" s="20" t="s">
        <v>268</v>
      </c>
      <c r="H963" s="23">
        <v>4292.21</v>
      </c>
      <c r="I963" s="21">
        <v>45962</v>
      </c>
      <c r="J963" s="21">
        <v>45985</v>
      </c>
      <c r="K963" s="20" t="s">
        <v>5097</v>
      </c>
      <c r="L963" s="20" t="s">
        <v>5098</v>
      </c>
      <c r="M963" s="20"/>
      <c r="N963" s="21">
        <v>46031.805611307871</v>
      </c>
    </row>
    <row r="964" spans="1:14" x14ac:dyDescent="0.25">
      <c r="A964" s="21">
        <v>45989.229675925926</v>
      </c>
      <c r="B964" s="22">
        <v>45989.229675925926</v>
      </c>
      <c r="C964" s="20" t="s">
        <v>266</v>
      </c>
      <c r="D964" s="20" t="s">
        <v>267</v>
      </c>
      <c r="E964" s="207" t="s">
        <v>270</v>
      </c>
      <c r="F964" s="207" t="s">
        <v>23723</v>
      </c>
      <c r="G964" s="20" t="s">
        <v>268</v>
      </c>
      <c r="H964" s="23">
        <v>4544.7</v>
      </c>
      <c r="I964" s="21">
        <v>45962</v>
      </c>
      <c r="J964" s="21">
        <v>45985</v>
      </c>
      <c r="K964" s="20" t="s">
        <v>5097</v>
      </c>
      <c r="L964" s="20" t="s">
        <v>5098</v>
      </c>
      <c r="M964" s="20"/>
      <c r="N964" s="21">
        <v>46031.805611307871</v>
      </c>
    </row>
    <row r="965" spans="1:14" x14ac:dyDescent="0.25">
      <c r="A965" s="21">
        <v>45988.801273148143</v>
      </c>
      <c r="B965" s="22">
        <v>45988.801273148143</v>
      </c>
      <c r="C965" s="20" t="s">
        <v>422</v>
      </c>
      <c r="D965" s="20" t="s">
        <v>423</v>
      </c>
      <c r="E965" s="207" t="s">
        <v>425</v>
      </c>
      <c r="F965" s="207" t="s">
        <v>23724</v>
      </c>
      <c r="G965" s="20" t="s">
        <v>183</v>
      </c>
      <c r="H965" s="23">
        <v>45975.18</v>
      </c>
      <c r="I965" s="21">
        <v>45962</v>
      </c>
      <c r="J965" s="21">
        <v>45985</v>
      </c>
      <c r="K965" s="20" t="s">
        <v>20338</v>
      </c>
      <c r="L965" s="20" t="s">
        <v>5107</v>
      </c>
      <c r="M965" s="20"/>
      <c r="N965" s="21">
        <v>46031.805611307871</v>
      </c>
    </row>
    <row r="966" spans="1:14" x14ac:dyDescent="0.25">
      <c r="A966" s="21">
        <v>45988.801273148143</v>
      </c>
      <c r="B966" s="22">
        <v>45988.801273148143</v>
      </c>
      <c r="C966" s="20" t="s">
        <v>1298</v>
      </c>
      <c r="D966" s="20" t="s">
        <v>1299</v>
      </c>
      <c r="E966" s="207" t="s">
        <v>1301</v>
      </c>
      <c r="F966" s="207" t="s">
        <v>23725</v>
      </c>
      <c r="G966" s="20" t="s">
        <v>183</v>
      </c>
      <c r="H966" s="23">
        <v>673.2</v>
      </c>
      <c r="I966" s="21">
        <v>45962</v>
      </c>
      <c r="J966" s="21">
        <v>45985</v>
      </c>
      <c r="K966" s="20" t="s">
        <v>20338</v>
      </c>
      <c r="L966" s="20" t="s">
        <v>5107</v>
      </c>
      <c r="M966" s="20"/>
      <c r="N966" s="21">
        <v>46031.805611307871</v>
      </c>
    </row>
    <row r="967" spans="1:14" x14ac:dyDescent="0.25">
      <c r="A967" s="21">
        <v>45988.801273148143</v>
      </c>
      <c r="B967" s="22">
        <v>45988.801273148143</v>
      </c>
      <c r="C967" s="20" t="s">
        <v>331</v>
      </c>
      <c r="D967" s="20" t="s">
        <v>332</v>
      </c>
      <c r="E967" s="207" t="s">
        <v>334</v>
      </c>
      <c r="F967" s="207" t="s">
        <v>23726</v>
      </c>
      <c r="G967" s="20" t="s">
        <v>183</v>
      </c>
      <c r="H967" s="23">
        <v>13419.42</v>
      </c>
      <c r="I967" s="21">
        <v>45962</v>
      </c>
      <c r="J967" s="21">
        <v>45985</v>
      </c>
      <c r="K967" s="20" t="s">
        <v>20338</v>
      </c>
      <c r="L967" s="20" t="s">
        <v>5107</v>
      </c>
      <c r="M967" s="20"/>
      <c r="N967" s="21">
        <v>46031.805611307871</v>
      </c>
    </row>
    <row r="968" spans="1:14" x14ac:dyDescent="0.25">
      <c r="A968" s="21">
        <v>45988.801273148143</v>
      </c>
      <c r="B968" s="22">
        <v>45988.801273148143</v>
      </c>
      <c r="C968" s="20" t="s">
        <v>11373</v>
      </c>
      <c r="D968" s="20" t="s">
        <v>11374</v>
      </c>
      <c r="E968" s="207" t="s">
        <v>11376</v>
      </c>
      <c r="F968" s="207" t="s">
        <v>23727</v>
      </c>
      <c r="G968" s="20" t="s">
        <v>183</v>
      </c>
      <c r="H968" s="23">
        <v>21032.37</v>
      </c>
      <c r="I968" s="21">
        <v>45962</v>
      </c>
      <c r="J968" s="21">
        <v>45985</v>
      </c>
      <c r="K968" s="20" t="s">
        <v>20338</v>
      </c>
      <c r="L968" s="20" t="s">
        <v>5107</v>
      </c>
      <c r="M968" s="20"/>
      <c r="N968" s="21">
        <v>46031.805611307871</v>
      </c>
    </row>
    <row r="969" spans="1:14" x14ac:dyDescent="0.25">
      <c r="A969" s="21">
        <v>45988.777824074074</v>
      </c>
      <c r="B969" s="22">
        <v>45988.777824074074</v>
      </c>
      <c r="C969" s="20" t="s">
        <v>11407</v>
      </c>
      <c r="D969" s="20" t="s">
        <v>11408</v>
      </c>
      <c r="E969" s="207" t="s">
        <v>11409</v>
      </c>
      <c r="F969" s="207" t="s">
        <v>23728</v>
      </c>
      <c r="G969" s="20" t="s">
        <v>119</v>
      </c>
      <c r="H969" s="23">
        <v>0</v>
      </c>
      <c r="I969" s="21">
        <v>45962</v>
      </c>
      <c r="J969" s="21">
        <v>45985</v>
      </c>
      <c r="K969" s="20" t="s">
        <v>5097</v>
      </c>
      <c r="L969" s="20" t="s">
        <v>5098</v>
      </c>
      <c r="M969" s="20"/>
      <c r="N969" s="21">
        <v>46031.805611307871</v>
      </c>
    </row>
    <row r="970" spans="1:14" x14ac:dyDescent="0.25">
      <c r="A970" s="21">
        <v>45985.940648148149</v>
      </c>
      <c r="B970" s="22">
        <v>45985.940648148149</v>
      </c>
      <c r="C970" s="20" t="s">
        <v>266</v>
      </c>
      <c r="D970" s="20" t="s">
        <v>267</v>
      </c>
      <c r="E970" s="207" t="s">
        <v>270</v>
      </c>
      <c r="F970" s="207" t="s">
        <v>23729</v>
      </c>
      <c r="G970" s="20" t="s">
        <v>268</v>
      </c>
      <c r="H970" s="23">
        <v>3507.88</v>
      </c>
      <c r="I970" s="21">
        <v>45962</v>
      </c>
      <c r="J970" s="21">
        <v>45985</v>
      </c>
      <c r="K970" s="20" t="s">
        <v>5097</v>
      </c>
      <c r="L970" s="20" t="s">
        <v>5098</v>
      </c>
      <c r="M970" s="20"/>
      <c r="N970" s="21">
        <v>46031.805611307871</v>
      </c>
    </row>
    <row r="971" spans="1:14" x14ac:dyDescent="0.25">
      <c r="A971" s="21">
        <v>45985.876203703709</v>
      </c>
      <c r="B971" s="22">
        <v>45985.876203703709</v>
      </c>
      <c r="C971" s="20" t="s">
        <v>422</v>
      </c>
      <c r="D971" s="20" t="s">
        <v>423</v>
      </c>
      <c r="E971" s="207" t="s">
        <v>425</v>
      </c>
      <c r="F971" s="207" t="s">
        <v>23730</v>
      </c>
      <c r="G971" s="20" t="s">
        <v>183</v>
      </c>
      <c r="H971" s="23">
        <v>37856.29</v>
      </c>
      <c r="I971" s="21">
        <v>45962</v>
      </c>
      <c r="J971" s="21">
        <v>45985</v>
      </c>
      <c r="K971" s="20" t="s">
        <v>20338</v>
      </c>
      <c r="L971" s="20" t="s">
        <v>5107</v>
      </c>
      <c r="M971" s="20"/>
      <c r="N971" s="21">
        <v>46031.805611307871</v>
      </c>
    </row>
    <row r="972" spans="1:14" x14ac:dyDescent="0.25">
      <c r="A972" s="21">
        <v>45985.876203703709</v>
      </c>
      <c r="B972" s="22">
        <v>45985.876203703709</v>
      </c>
      <c r="C972" s="20" t="s">
        <v>1298</v>
      </c>
      <c r="D972" s="20" t="s">
        <v>1299</v>
      </c>
      <c r="E972" s="207" t="s">
        <v>1301</v>
      </c>
      <c r="F972" s="207" t="s">
        <v>23731</v>
      </c>
      <c r="G972" s="20" t="s">
        <v>183</v>
      </c>
      <c r="H972" s="23">
        <v>673.2</v>
      </c>
      <c r="I972" s="21">
        <v>45962</v>
      </c>
      <c r="J972" s="21">
        <v>45985</v>
      </c>
      <c r="K972" s="20" t="s">
        <v>20338</v>
      </c>
      <c r="L972" s="20" t="s">
        <v>5107</v>
      </c>
      <c r="M972" s="20"/>
      <c r="N972" s="21">
        <v>46031.805611307871</v>
      </c>
    </row>
    <row r="973" spans="1:14" x14ac:dyDescent="0.25">
      <c r="A973" s="21">
        <v>45985.876203703709</v>
      </c>
      <c r="B973" s="22">
        <v>45985.876203703709</v>
      </c>
      <c r="C973" s="20" t="s">
        <v>331</v>
      </c>
      <c r="D973" s="20" t="s">
        <v>332</v>
      </c>
      <c r="E973" s="207" t="s">
        <v>334</v>
      </c>
      <c r="F973" s="207" t="s">
        <v>23732</v>
      </c>
      <c r="G973" s="20" t="s">
        <v>183</v>
      </c>
      <c r="H973" s="23">
        <v>13586.64</v>
      </c>
      <c r="I973" s="21">
        <v>45962</v>
      </c>
      <c r="J973" s="21">
        <v>45985</v>
      </c>
      <c r="K973" s="20" t="s">
        <v>20338</v>
      </c>
      <c r="L973" s="20" t="s">
        <v>5107</v>
      </c>
      <c r="M973" s="20"/>
      <c r="N973" s="21">
        <v>46031.805611307871</v>
      </c>
    </row>
    <row r="974" spans="1:14" x14ac:dyDescent="0.25">
      <c r="A974" s="21">
        <v>45985.876203703709</v>
      </c>
      <c r="B974" s="22">
        <v>45985.876203703709</v>
      </c>
      <c r="C974" s="20" t="s">
        <v>11373</v>
      </c>
      <c r="D974" s="20" t="s">
        <v>11374</v>
      </c>
      <c r="E974" s="207" t="s">
        <v>11376</v>
      </c>
      <c r="F974" s="207" t="s">
        <v>23733</v>
      </c>
      <c r="G974" s="20" t="s">
        <v>183</v>
      </c>
      <c r="H974" s="23">
        <v>21096.97</v>
      </c>
      <c r="I974" s="21">
        <v>45962</v>
      </c>
      <c r="J974" s="21">
        <v>45985</v>
      </c>
      <c r="K974" s="20" t="s">
        <v>20338</v>
      </c>
      <c r="L974" s="20" t="s">
        <v>5107</v>
      </c>
      <c r="M974" s="20"/>
      <c r="N974" s="21">
        <v>46031.805611307871</v>
      </c>
    </row>
    <row r="975" spans="1:14" x14ac:dyDescent="0.25">
      <c r="A975" s="21">
        <v>45985.44666666667</v>
      </c>
      <c r="B975" s="22">
        <v>45985.44666666667</v>
      </c>
      <c r="C975" s="20" t="s">
        <v>11407</v>
      </c>
      <c r="D975" s="20" t="s">
        <v>11408</v>
      </c>
      <c r="E975" s="207" t="s">
        <v>11409</v>
      </c>
      <c r="F975" s="207" t="s">
        <v>23734</v>
      </c>
      <c r="G975" s="20" t="s">
        <v>119</v>
      </c>
      <c r="H975" s="23">
        <v>0</v>
      </c>
      <c r="I975" s="21">
        <v>45962</v>
      </c>
      <c r="J975" s="21">
        <v>45985</v>
      </c>
      <c r="K975" s="20" t="s">
        <v>5097</v>
      </c>
      <c r="L975" s="20" t="s">
        <v>5098</v>
      </c>
      <c r="M975" s="20"/>
      <c r="N975" s="21">
        <v>46031.805611307871</v>
      </c>
    </row>
    <row r="976" spans="1:14" x14ac:dyDescent="0.25">
      <c r="A976" s="21">
        <v>45982.995590277773</v>
      </c>
      <c r="B976" s="22">
        <v>45982.995590277773</v>
      </c>
      <c r="C976" s="20" t="s">
        <v>422</v>
      </c>
      <c r="D976" s="20" t="s">
        <v>423</v>
      </c>
      <c r="E976" s="207" t="s">
        <v>425</v>
      </c>
      <c r="F976" s="207" t="s">
        <v>23735</v>
      </c>
      <c r="G976" s="20" t="s">
        <v>183</v>
      </c>
      <c r="H976" s="23">
        <v>31448.61</v>
      </c>
      <c r="I976" s="21">
        <v>45962</v>
      </c>
      <c r="J976" s="21">
        <v>45978</v>
      </c>
      <c r="K976" s="20" t="s">
        <v>20338</v>
      </c>
      <c r="L976" s="20" t="s">
        <v>5107</v>
      </c>
      <c r="M976" s="20"/>
      <c r="N976" s="21">
        <v>46031.805611307871</v>
      </c>
    </row>
    <row r="977" spans="1:14" x14ac:dyDescent="0.25">
      <c r="A977" s="21">
        <v>45982.995590277773</v>
      </c>
      <c r="B977" s="22">
        <v>45982.995590277773</v>
      </c>
      <c r="C977" s="20" t="s">
        <v>1298</v>
      </c>
      <c r="D977" s="20" t="s">
        <v>1299</v>
      </c>
      <c r="E977" s="207" t="s">
        <v>1301</v>
      </c>
      <c r="F977" s="207" t="s">
        <v>23736</v>
      </c>
      <c r="G977" s="20" t="s">
        <v>183</v>
      </c>
      <c r="H977" s="23">
        <v>673.2</v>
      </c>
      <c r="I977" s="21">
        <v>45962</v>
      </c>
      <c r="J977" s="21">
        <v>45978</v>
      </c>
      <c r="K977" s="20" t="s">
        <v>20338</v>
      </c>
      <c r="L977" s="20" t="s">
        <v>5107</v>
      </c>
      <c r="M977" s="20"/>
      <c r="N977" s="21">
        <v>46031.805611307871</v>
      </c>
    </row>
    <row r="978" spans="1:14" x14ac:dyDescent="0.25">
      <c r="A978" s="21">
        <v>45982.995590277773</v>
      </c>
      <c r="B978" s="22">
        <v>45982.995590277773</v>
      </c>
      <c r="C978" s="20" t="s">
        <v>331</v>
      </c>
      <c r="D978" s="20" t="s">
        <v>332</v>
      </c>
      <c r="E978" s="207" t="s">
        <v>334</v>
      </c>
      <c r="F978" s="207" t="s">
        <v>23737</v>
      </c>
      <c r="G978" s="20" t="s">
        <v>183</v>
      </c>
      <c r="H978" s="23">
        <v>13586.64</v>
      </c>
      <c r="I978" s="21">
        <v>45962</v>
      </c>
      <c r="J978" s="21">
        <v>45978</v>
      </c>
      <c r="K978" s="20" t="s">
        <v>20338</v>
      </c>
      <c r="L978" s="20" t="s">
        <v>5107</v>
      </c>
      <c r="M978" s="20"/>
      <c r="N978" s="21">
        <v>46031.805611307871</v>
      </c>
    </row>
    <row r="979" spans="1:14" x14ac:dyDescent="0.25">
      <c r="A979" s="21">
        <v>45982.995590277773</v>
      </c>
      <c r="B979" s="22">
        <v>45982.995590277773</v>
      </c>
      <c r="C979" s="20" t="s">
        <v>11373</v>
      </c>
      <c r="D979" s="20" t="s">
        <v>11374</v>
      </c>
      <c r="E979" s="207" t="s">
        <v>11376</v>
      </c>
      <c r="F979" s="207" t="s">
        <v>23738</v>
      </c>
      <c r="G979" s="20" t="s">
        <v>183</v>
      </c>
      <c r="H979" s="23">
        <v>12596.97</v>
      </c>
      <c r="I979" s="21">
        <v>45962</v>
      </c>
      <c r="J979" s="21">
        <v>45978</v>
      </c>
      <c r="K979" s="20" t="s">
        <v>20338</v>
      </c>
      <c r="L979" s="20" t="s">
        <v>5107</v>
      </c>
      <c r="M979" s="20"/>
      <c r="N979" s="21">
        <v>46031.805611307871</v>
      </c>
    </row>
    <row r="980" spans="1:14" x14ac:dyDescent="0.25">
      <c r="A980" s="21">
        <v>45982.817442129628</v>
      </c>
      <c r="B980" s="22">
        <v>45982.817442129628</v>
      </c>
      <c r="C980" s="20" t="s">
        <v>266</v>
      </c>
      <c r="D980" s="20" t="s">
        <v>267</v>
      </c>
      <c r="E980" s="207" t="s">
        <v>270</v>
      </c>
      <c r="F980" s="207" t="s">
        <v>23739</v>
      </c>
      <c r="G980" s="20" t="s">
        <v>268</v>
      </c>
      <c r="H980" s="23">
        <v>10796.12</v>
      </c>
      <c r="I980" s="21">
        <v>45962</v>
      </c>
      <c r="J980" s="21">
        <v>45978</v>
      </c>
      <c r="K980" s="20" t="s">
        <v>5097</v>
      </c>
      <c r="L980" s="20" t="s">
        <v>5098</v>
      </c>
      <c r="M980" s="20"/>
      <c r="N980" s="21">
        <v>46031.805611307871</v>
      </c>
    </row>
    <row r="981" spans="1:14" x14ac:dyDescent="0.25">
      <c r="A981" s="21">
        <v>45982.348761574074</v>
      </c>
      <c r="B981" s="22">
        <v>45982.348761574074</v>
      </c>
      <c r="C981" s="20" t="s">
        <v>11407</v>
      </c>
      <c r="D981" s="20" t="s">
        <v>11408</v>
      </c>
      <c r="E981" s="207" t="s">
        <v>11409</v>
      </c>
      <c r="F981" s="207" t="s">
        <v>23740</v>
      </c>
      <c r="G981" s="20" t="s">
        <v>119</v>
      </c>
      <c r="H981" s="23">
        <v>0</v>
      </c>
      <c r="I981" s="21">
        <v>45962</v>
      </c>
      <c r="J981" s="21">
        <v>45978</v>
      </c>
      <c r="K981" s="20" t="s">
        <v>5097</v>
      </c>
      <c r="L981" s="20" t="s">
        <v>5098</v>
      </c>
      <c r="M981" s="20"/>
      <c r="N981" s="21">
        <v>46031.805611307871</v>
      </c>
    </row>
    <row r="982" spans="1:14" x14ac:dyDescent="0.25">
      <c r="A982" s="21">
        <v>45980.2503587963</v>
      </c>
      <c r="B982" s="22">
        <v>45980.2503587963</v>
      </c>
      <c r="C982" s="20" t="s">
        <v>11407</v>
      </c>
      <c r="D982" s="20" t="s">
        <v>11408</v>
      </c>
      <c r="E982" s="207" t="s">
        <v>11409</v>
      </c>
      <c r="F982" s="207" t="s">
        <v>23741</v>
      </c>
      <c r="G982" s="20" t="s">
        <v>119</v>
      </c>
      <c r="H982" s="23">
        <v>0</v>
      </c>
      <c r="I982" s="21">
        <v>45962</v>
      </c>
      <c r="J982" s="21">
        <v>45978</v>
      </c>
      <c r="K982" s="20" t="s">
        <v>5097</v>
      </c>
      <c r="L982" s="20" t="s">
        <v>5098</v>
      </c>
      <c r="M982" s="20"/>
      <c r="N982" s="21">
        <v>46031.805611307871</v>
      </c>
    </row>
    <row r="983" spans="1:14" x14ac:dyDescent="0.25">
      <c r="A983" s="21">
        <v>45979.945625</v>
      </c>
      <c r="B983" s="22">
        <v>45979.945625</v>
      </c>
      <c r="C983" s="20" t="s">
        <v>422</v>
      </c>
      <c r="D983" s="20" t="s">
        <v>423</v>
      </c>
      <c r="E983" s="207" t="s">
        <v>425</v>
      </c>
      <c r="F983" s="207" t="s">
        <v>23742</v>
      </c>
      <c r="G983" s="20" t="s">
        <v>183</v>
      </c>
      <c r="H983" s="23">
        <v>31448.61</v>
      </c>
      <c r="I983" s="21">
        <v>45962</v>
      </c>
      <c r="J983" s="21">
        <v>45978</v>
      </c>
      <c r="K983" s="20" t="s">
        <v>20338</v>
      </c>
      <c r="L983" s="20" t="s">
        <v>5107</v>
      </c>
      <c r="M983" s="20"/>
      <c r="N983" s="21">
        <v>46031.805611307871</v>
      </c>
    </row>
    <row r="984" spans="1:14" x14ac:dyDescent="0.25">
      <c r="A984" s="21">
        <v>45979.945625</v>
      </c>
      <c r="B984" s="22">
        <v>45979.945625</v>
      </c>
      <c r="C984" s="20" t="s">
        <v>1298</v>
      </c>
      <c r="D984" s="20" t="s">
        <v>1299</v>
      </c>
      <c r="E984" s="207" t="s">
        <v>1301</v>
      </c>
      <c r="F984" s="207" t="s">
        <v>23743</v>
      </c>
      <c r="G984" s="20" t="s">
        <v>183</v>
      </c>
      <c r="H984" s="23">
        <v>673.2</v>
      </c>
      <c r="I984" s="21">
        <v>45962</v>
      </c>
      <c r="J984" s="21">
        <v>45978</v>
      </c>
      <c r="K984" s="20" t="s">
        <v>20338</v>
      </c>
      <c r="L984" s="20" t="s">
        <v>5107</v>
      </c>
      <c r="M984" s="20"/>
      <c r="N984" s="21">
        <v>46031.805611307871</v>
      </c>
    </row>
    <row r="985" spans="1:14" x14ac:dyDescent="0.25">
      <c r="A985" s="21">
        <v>45979.945625</v>
      </c>
      <c r="B985" s="22">
        <v>45979.945625</v>
      </c>
      <c r="C985" s="20" t="s">
        <v>331</v>
      </c>
      <c r="D985" s="20" t="s">
        <v>332</v>
      </c>
      <c r="E985" s="207" t="s">
        <v>334</v>
      </c>
      <c r="F985" s="207" t="s">
        <v>23744</v>
      </c>
      <c r="G985" s="20" t="s">
        <v>183</v>
      </c>
      <c r="H985" s="23">
        <v>9586.64</v>
      </c>
      <c r="I985" s="21">
        <v>45962</v>
      </c>
      <c r="J985" s="21">
        <v>45978</v>
      </c>
      <c r="K985" s="20" t="s">
        <v>20338</v>
      </c>
      <c r="L985" s="20" t="s">
        <v>5107</v>
      </c>
      <c r="M985" s="20"/>
      <c r="N985" s="21">
        <v>46031.805611307871</v>
      </c>
    </row>
    <row r="986" spans="1:14" x14ac:dyDescent="0.25">
      <c r="A986" s="21">
        <v>45979.945625</v>
      </c>
      <c r="B986" s="22">
        <v>45979.945625</v>
      </c>
      <c r="C986" s="20" t="s">
        <v>11373</v>
      </c>
      <c r="D986" s="20" t="s">
        <v>11374</v>
      </c>
      <c r="E986" s="207" t="s">
        <v>11376</v>
      </c>
      <c r="F986" s="207" t="s">
        <v>23745</v>
      </c>
      <c r="G986" s="20" t="s">
        <v>183</v>
      </c>
      <c r="H986" s="23">
        <v>12596.97</v>
      </c>
      <c r="I986" s="21">
        <v>45962</v>
      </c>
      <c r="J986" s="21">
        <v>45978</v>
      </c>
      <c r="K986" s="20" t="s">
        <v>20338</v>
      </c>
      <c r="L986" s="20" t="s">
        <v>5107</v>
      </c>
      <c r="M986" s="20"/>
      <c r="N986" s="21">
        <v>46031.805611307871</v>
      </c>
    </row>
    <row r="987" spans="1:14" x14ac:dyDescent="0.25">
      <c r="A987" s="21">
        <v>45979.355856481481</v>
      </c>
      <c r="B987" s="22">
        <v>45979.355856481481</v>
      </c>
      <c r="C987" s="20" t="s">
        <v>266</v>
      </c>
      <c r="D987" s="20" t="s">
        <v>267</v>
      </c>
      <c r="E987" s="207" t="s">
        <v>270</v>
      </c>
      <c r="F987" s="207" t="s">
        <v>23746</v>
      </c>
      <c r="G987" s="20" t="s">
        <v>268</v>
      </c>
      <c r="H987" s="23">
        <v>10506.96</v>
      </c>
      <c r="I987" s="21">
        <v>45962</v>
      </c>
      <c r="J987" s="21">
        <v>45978</v>
      </c>
      <c r="K987" s="20" t="s">
        <v>5097</v>
      </c>
      <c r="L987" s="20" t="s">
        <v>5098</v>
      </c>
      <c r="M987" s="20"/>
      <c r="N987" s="21">
        <v>46031.805611307871</v>
      </c>
    </row>
    <row r="988" spans="1:14" x14ac:dyDescent="0.25">
      <c r="A988" s="21">
        <v>45977.049247685187</v>
      </c>
      <c r="B988" s="22">
        <v>45977.049247685187</v>
      </c>
      <c r="C988" s="20" t="s">
        <v>266</v>
      </c>
      <c r="D988" s="20" t="s">
        <v>267</v>
      </c>
      <c r="E988" s="207" t="s">
        <v>270</v>
      </c>
      <c r="F988" s="207" t="s">
        <v>23747</v>
      </c>
      <c r="G988" s="20" t="s">
        <v>268</v>
      </c>
      <c r="H988" s="23">
        <v>9753.7000000000007</v>
      </c>
      <c r="I988" s="21">
        <v>45962</v>
      </c>
      <c r="J988" s="21">
        <v>45971</v>
      </c>
      <c r="K988" s="20" t="s">
        <v>5097</v>
      </c>
      <c r="L988" s="20" t="s">
        <v>5098</v>
      </c>
      <c r="M988" s="20"/>
      <c r="N988" s="21">
        <v>46031.805611307871</v>
      </c>
    </row>
    <row r="989" spans="1:14" x14ac:dyDescent="0.25">
      <c r="A989" s="21">
        <v>45977.014675925922</v>
      </c>
      <c r="B989" s="22">
        <v>45977.014675925922</v>
      </c>
      <c r="C989" s="20" t="s">
        <v>11407</v>
      </c>
      <c r="D989" s="20" t="s">
        <v>11408</v>
      </c>
      <c r="E989" s="207" t="s">
        <v>11409</v>
      </c>
      <c r="F989" s="207" t="s">
        <v>23748</v>
      </c>
      <c r="G989" s="20" t="s">
        <v>119</v>
      </c>
      <c r="H989" s="23">
        <v>0</v>
      </c>
      <c r="I989" s="21">
        <v>45962</v>
      </c>
      <c r="J989" s="21">
        <v>45971</v>
      </c>
      <c r="K989" s="20" t="s">
        <v>5097</v>
      </c>
      <c r="L989" s="20" t="s">
        <v>5098</v>
      </c>
      <c r="M989" s="20"/>
      <c r="N989" s="21">
        <v>46031.805611307871</v>
      </c>
    </row>
    <row r="990" spans="1:14" x14ac:dyDescent="0.25">
      <c r="A990" s="21">
        <v>45976.990034722221</v>
      </c>
      <c r="B990" s="22">
        <v>45976.990034722221</v>
      </c>
      <c r="C990" s="20" t="s">
        <v>422</v>
      </c>
      <c r="D990" s="20" t="s">
        <v>423</v>
      </c>
      <c r="E990" s="207" t="s">
        <v>425</v>
      </c>
      <c r="F990" s="207" t="s">
        <v>23749</v>
      </c>
      <c r="G990" s="20" t="s">
        <v>183</v>
      </c>
      <c r="H990" s="23">
        <v>31448.61</v>
      </c>
      <c r="I990" s="21">
        <v>45962</v>
      </c>
      <c r="J990" s="21">
        <v>45971</v>
      </c>
      <c r="K990" s="20" t="s">
        <v>20338</v>
      </c>
      <c r="L990" s="20" t="s">
        <v>5107</v>
      </c>
      <c r="M990" s="20"/>
      <c r="N990" s="21">
        <v>46031.805611307871</v>
      </c>
    </row>
    <row r="991" spans="1:14" x14ac:dyDescent="0.25">
      <c r="A991" s="21">
        <v>45976.990034722221</v>
      </c>
      <c r="B991" s="22">
        <v>45976.990034722221</v>
      </c>
      <c r="C991" s="20" t="s">
        <v>1298</v>
      </c>
      <c r="D991" s="20" t="s">
        <v>1299</v>
      </c>
      <c r="E991" s="207" t="s">
        <v>1301</v>
      </c>
      <c r="F991" s="207" t="s">
        <v>23750</v>
      </c>
      <c r="G991" s="20" t="s">
        <v>183</v>
      </c>
      <c r="H991" s="23">
        <v>673.2</v>
      </c>
      <c r="I991" s="21">
        <v>45962</v>
      </c>
      <c r="J991" s="21">
        <v>45971</v>
      </c>
      <c r="K991" s="20" t="s">
        <v>20338</v>
      </c>
      <c r="L991" s="20" t="s">
        <v>5107</v>
      </c>
      <c r="M991" s="20"/>
      <c r="N991" s="21">
        <v>46031.805611307871</v>
      </c>
    </row>
    <row r="992" spans="1:14" x14ac:dyDescent="0.25">
      <c r="A992" s="21">
        <v>45976.990034722221</v>
      </c>
      <c r="B992" s="22">
        <v>45976.990034722221</v>
      </c>
      <c r="C992" s="20" t="s">
        <v>331</v>
      </c>
      <c r="D992" s="20" t="s">
        <v>332</v>
      </c>
      <c r="E992" s="207" t="s">
        <v>334</v>
      </c>
      <c r="F992" s="207" t="s">
        <v>23751</v>
      </c>
      <c r="G992" s="20" t="s">
        <v>183</v>
      </c>
      <c r="H992" s="23">
        <v>9586.64</v>
      </c>
      <c r="I992" s="21">
        <v>45962</v>
      </c>
      <c r="J992" s="21">
        <v>45971</v>
      </c>
      <c r="K992" s="20" t="s">
        <v>20338</v>
      </c>
      <c r="L992" s="20" t="s">
        <v>5107</v>
      </c>
      <c r="M992" s="20"/>
      <c r="N992" s="21">
        <v>46031.805611307871</v>
      </c>
    </row>
    <row r="993" spans="1:14" x14ac:dyDescent="0.25">
      <c r="A993" s="21">
        <v>45976.990034722221</v>
      </c>
      <c r="B993" s="22">
        <v>45976.990034722221</v>
      </c>
      <c r="C993" s="20" t="s">
        <v>11373</v>
      </c>
      <c r="D993" s="20" t="s">
        <v>11374</v>
      </c>
      <c r="E993" s="207" t="s">
        <v>11376</v>
      </c>
      <c r="F993" s="207" t="s">
        <v>23752</v>
      </c>
      <c r="G993" s="20" t="s">
        <v>183</v>
      </c>
      <c r="H993" s="23">
        <v>21153.22</v>
      </c>
      <c r="I993" s="21">
        <v>45962</v>
      </c>
      <c r="J993" s="21">
        <v>45971</v>
      </c>
      <c r="K993" s="20" t="s">
        <v>20338</v>
      </c>
      <c r="L993" s="20" t="s">
        <v>5107</v>
      </c>
      <c r="M993" s="20"/>
      <c r="N993" s="21">
        <v>46031.805611307871</v>
      </c>
    </row>
    <row r="994" spans="1:14" x14ac:dyDescent="0.25">
      <c r="A994" s="21">
        <v>45974.309259259258</v>
      </c>
      <c r="B994" s="22">
        <v>45974.309259259258</v>
      </c>
      <c r="C994" s="20" t="s">
        <v>11407</v>
      </c>
      <c r="D994" s="20" t="s">
        <v>11408</v>
      </c>
      <c r="E994" s="207" t="s">
        <v>11409</v>
      </c>
      <c r="F994" s="207" t="s">
        <v>23753</v>
      </c>
      <c r="G994" s="20" t="s">
        <v>119</v>
      </c>
      <c r="H994" s="23">
        <v>0</v>
      </c>
      <c r="I994" s="21">
        <v>45962</v>
      </c>
      <c r="J994" s="21">
        <v>45971</v>
      </c>
      <c r="K994" s="20" t="s">
        <v>5097</v>
      </c>
      <c r="L994" s="20" t="s">
        <v>5098</v>
      </c>
      <c r="M994" s="20"/>
      <c r="N994" s="21">
        <v>46031.805611307871</v>
      </c>
    </row>
    <row r="995" spans="1:14" x14ac:dyDescent="0.25">
      <c r="A995" s="21">
        <v>45974.113182870366</v>
      </c>
      <c r="B995" s="22">
        <v>45974.113182870366</v>
      </c>
      <c r="C995" s="20" t="s">
        <v>266</v>
      </c>
      <c r="D995" s="20" t="s">
        <v>267</v>
      </c>
      <c r="E995" s="207" t="s">
        <v>270</v>
      </c>
      <c r="F995" s="207" t="s">
        <v>23754</v>
      </c>
      <c r="G995" s="20" t="s">
        <v>268</v>
      </c>
      <c r="H995" s="23">
        <v>9313.24</v>
      </c>
      <c r="I995" s="21">
        <v>45962</v>
      </c>
      <c r="J995" s="21">
        <v>45971</v>
      </c>
      <c r="K995" s="20" t="s">
        <v>5097</v>
      </c>
      <c r="L995" s="20" t="s">
        <v>5098</v>
      </c>
      <c r="M995" s="20"/>
      <c r="N995" s="21">
        <v>46031.805611307871</v>
      </c>
    </row>
    <row r="996" spans="1:14" x14ac:dyDescent="0.25">
      <c r="A996" s="21">
        <v>45973.782048611116</v>
      </c>
      <c r="B996" s="22">
        <v>45973.782048611116</v>
      </c>
      <c r="C996" s="20" t="s">
        <v>422</v>
      </c>
      <c r="D996" s="20" t="s">
        <v>423</v>
      </c>
      <c r="E996" s="207" t="s">
        <v>425</v>
      </c>
      <c r="F996" s="207" t="s">
        <v>23755</v>
      </c>
      <c r="G996" s="20" t="s">
        <v>183</v>
      </c>
      <c r="H996" s="23">
        <v>21681.200000000001</v>
      </c>
      <c r="I996" s="21">
        <v>45962</v>
      </c>
      <c r="J996" s="21">
        <v>45971</v>
      </c>
      <c r="K996" s="20" t="s">
        <v>20338</v>
      </c>
      <c r="L996" s="20" t="s">
        <v>5107</v>
      </c>
      <c r="M996" s="20"/>
      <c r="N996" s="21">
        <v>46031.805611307871</v>
      </c>
    </row>
    <row r="997" spans="1:14" x14ac:dyDescent="0.25">
      <c r="A997" s="21">
        <v>45973.782048611116</v>
      </c>
      <c r="B997" s="22">
        <v>45973.782048611116</v>
      </c>
      <c r="C997" s="20" t="s">
        <v>1298</v>
      </c>
      <c r="D997" s="20" t="s">
        <v>1299</v>
      </c>
      <c r="E997" s="207" t="s">
        <v>1301</v>
      </c>
      <c r="F997" s="207" t="s">
        <v>23756</v>
      </c>
      <c r="G997" s="20" t="s">
        <v>183</v>
      </c>
      <c r="H997" s="23">
        <v>673.2</v>
      </c>
      <c r="I997" s="21">
        <v>45962</v>
      </c>
      <c r="J997" s="21">
        <v>45971</v>
      </c>
      <c r="K997" s="20" t="s">
        <v>20338</v>
      </c>
      <c r="L997" s="20" t="s">
        <v>5107</v>
      </c>
      <c r="M997" s="20"/>
      <c r="N997" s="21">
        <v>46031.805611307871</v>
      </c>
    </row>
    <row r="998" spans="1:14" x14ac:dyDescent="0.25">
      <c r="A998" s="21">
        <v>45973.782048611116</v>
      </c>
      <c r="B998" s="22">
        <v>45973.782048611116</v>
      </c>
      <c r="C998" s="20" t="s">
        <v>331</v>
      </c>
      <c r="D998" s="20" t="s">
        <v>332</v>
      </c>
      <c r="E998" s="207" t="s">
        <v>334</v>
      </c>
      <c r="F998" s="207" t="s">
        <v>23757</v>
      </c>
      <c r="G998" s="20" t="s">
        <v>183</v>
      </c>
      <c r="H998" s="23">
        <v>9586.64</v>
      </c>
      <c r="I998" s="21">
        <v>45962</v>
      </c>
      <c r="J998" s="21">
        <v>45971</v>
      </c>
      <c r="K998" s="20" t="s">
        <v>20338</v>
      </c>
      <c r="L998" s="20" t="s">
        <v>5107</v>
      </c>
      <c r="M998" s="20"/>
      <c r="N998" s="21">
        <v>46031.805611307871</v>
      </c>
    </row>
    <row r="999" spans="1:14" x14ac:dyDescent="0.25">
      <c r="A999" s="21">
        <v>45973.782048611116</v>
      </c>
      <c r="B999" s="22">
        <v>45973.782048611116</v>
      </c>
      <c r="C999" s="20" t="s">
        <v>11373</v>
      </c>
      <c r="D999" s="20" t="s">
        <v>11374</v>
      </c>
      <c r="E999" s="207" t="s">
        <v>11376</v>
      </c>
      <c r="F999" s="207" t="s">
        <v>23758</v>
      </c>
      <c r="G999" s="20" t="s">
        <v>183</v>
      </c>
      <c r="H999" s="23">
        <v>21270.51</v>
      </c>
      <c r="I999" s="21">
        <v>45962</v>
      </c>
      <c r="J999" s="21">
        <v>45971</v>
      </c>
      <c r="K999" s="20" t="s">
        <v>20338</v>
      </c>
      <c r="L999" s="20" t="s">
        <v>5107</v>
      </c>
      <c r="M999" s="20"/>
      <c r="N999" s="21">
        <v>46031.805611307871</v>
      </c>
    </row>
    <row r="1000" spans="1:14" x14ac:dyDescent="0.25">
      <c r="A1000" s="21">
        <v>45972.994421296295</v>
      </c>
      <c r="B1000" s="22">
        <v>45972.994421296295</v>
      </c>
      <c r="C1000" s="20" t="s">
        <v>422</v>
      </c>
      <c r="D1000" s="20" t="s">
        <v>423</v>
      </c>
      <c r="E1000" s="207" t="s">
        <v>425</v>
      </c>
      <c r="F1000" s="207" t="s">
        <v>23759</v>
      </c>
      <c r="G1000" s="20" t="s">
        <v>183</v>
      </c>
      <c r="H1000" s="23">
        <v>21681.200000000001</v>
      </c>
      <c r="I1000" s="21">
        <v>45962</v>
      </c>
      <c r="J1000" s="21">
        <v>45971</v>
      </c>
      <c r="K1000" s="20" t="s">
        <v>20338</v>
      </c>
      <c r="L1000" s="20" t="s">
        <v>5107</v>
      </c>
      <c r="M1000" s="20"/>
      <c r="N1000" s="21">
        <v>46031.805611307871</v>
      </c>
    </row>
    <row r="1001" spans="1:14" x14ac:dyDescent="0.25">
      <c r="A1001" s="21">
        <v>45972.994421296295</v>
      </c>
      <c r="B1001" s="22">
        <v>45972.994421296295</v>
      </c>
      <c r="C1001" s="20" t="s">
        <v>1298</v>
      </c>
      <c r="D1001" s="20" t="s">
        <v>1299</v>
      </c>
      <c r="E1001" s="207" t="s">
        <v>1301</v>
      </c>
      <c r="F1001" s="207" t="s">
        <v>23760</v>
      </c>
      <c r="G1001" s="20" t="s">
        <v>183</v>
      </c>
      <c r="H1001" s="23">
        <v>673.2</v>
      </c>
      <c r="I1001" s="21">
        <v>45962</v>
      </c>
      <c r="J1001" s="21">
        <v>45971</v>
      </c>
      <c r="K1001" s="20" t="s">
        <v>20338</v>
      </c>
      <c r="L1001" s="20" t="s">
        <v>5107</v>
      </c>
      <c r="M1001" s="20"/>
      <c r="N1001" s="21">
        <v>46031.805611307871</v>
      </c>
    </row>
    <row r="1002" spans="1:14" x14ac:dyDescent="0.25">
      <c r="A1002" s="21">
        <v>45972.994421296295</v>
      </c>
      <c r="B1002" s="22">
        <v>45972.994421296295</v>
      </c>
      <c r="C1002" s="20" t="s">
        <v>331</v>
      </c>
      <c r="D1002" s="20" t="s">
        <v>332</v>
      </c>
      <c r="E1002" s="207" t="s">
        <v>334</v>
      </c>
      <c r="F1002" s="207" t="s">
        <v>23761</v>
      </c>
      <c r="G1002" s="20" t="s">
        <v>183</v>
      </c>
      <c r="H1002" s="23">
        <v>9586.64</v>
      </c>
      <c r="I1002" s="21">
        <v>45962</v>
      </c>
      <c r="J1002" s="21">
        <v>45971</v>
      </c>
      <c r="K1002" s="20" t="s">
        <v>20338</v>
      </c>
      <c r="L1002" s="20" t="s">
        <v>5107</v>
      </c>
      <c r="M1002" s="20"/>
      <c r="N1002" s="21">
        <v>46031.805611307871</v>
      </c>
    </row>
    <row r="1003" spans="1:14" x14ac:dyDescent="0.25">
      <c r="A1003" s="21">
        <v>45972.994421296295</v>
      </c>
      <c r="B1003" s="22">
        <v>45972.994421296295</v>
      </c>
      <c r="C1003" s="20" t="s">
        <v>11373</v>
      </c>
      <c r="D1003" s="20" t="s">
        <v>11374</v>
      </c>
      <c r="E1003" s="207" t="s">
        <v>11376</v>
      </c>
      <c r="F1003" s="207" t="s">
        <v>23762</v>
      </c>
      <c r="G1003" s="20" t="s">
        <v>183</v>
      </c>
      <c r="H1003" s="23">
        <v>21270.51</v>
      </c>
      <c r="I1003" s="21">
        <v>45962</v>
      </c>
      <c r="J1003" s="21">
        <v>45971</v>
      </c>
      <c r="K1003" s="20" t="s">
        <v>20338</v>
      </c>
      <c r="L1003" s="20" t="s">
        <v>5107</v>
      </c>
      <c r="M1003" s="20"/>
      <c r="N1003" s="21">
        <v>46031.805611307871</v>
      </c>
    </row>
    <row r="1004" spans="1:14" x14ac:dyDescent="0.25">
      <c r="A1004" s="21">
        <v>45972.85769675926</v>
      </c>
      <c r="B1004" s="22">
        <v>45972.85769675926</v>
      </c>
      <c r="C1004" s="20" t="s">
        <v>11407</v>
      </c>
      <c r="D1004" s="20" t="s">
        <v>11408</v>
      </c>
      <c r="E1004" s="207" t="s">
        <v>11409</v>
      </c>
      <c r="F1004" s="207" t="s">
        <v>23763</v>
      </c>
      <c r="G1004" s="20" t="s">
        <v>119</v>
      </c>
      <c r="H1004" s="23">
        <v>0</v>
      </c>
      <c r="I1004" s="21">
        <v>45962</v>
      </c>
      <c r="J1004" s="21">
        <v>45971</v>
      </c>
      <c r="K1004" s="20" t="s">
        <v>5097</v>
      </c>
      <c r="L1004" s="20" t="s">
        <v>5098</v>
      </c>
      <c r="M1004" s="20"/>
      <c r="N1004" s="21">
        <v>46031.805611307871</v>
      </c>
    </row>
    <row r="1005" spans="1:14" x14ac:dyDescent="0.25">
      <c r="A1005" s="21">
        <v>45972.409548611111</v>
      </c>
      <c r="B1005" s="22">
        <v>45972.409548611111</v>
      </c>
      <c r="C1005" s="20" t="s">
        <v>266</v>
      </c>
      <c r="D1005" s="20" t="s">
        <v>267</v>
      </c>
      <c r="E1005" s="207" t="s">
        <v>270</v>
      </c>
      <c r="F1005" s="207" t="s">
        <v>23764</v>
      </c>
      <c r="G1005" s="20" t="s">
        <v>268</v>
      </c>
      <c r="H1005" s="23">
        <v>8988.4</v>
      </c>
      <c r="I1005" s="21">
        <v>45962</v>
      </c>
      <c r="J1005" s="21">
        <v>45971</v>
      </c>
      <c r="K1005" s="20" t="s">
        <v>5097</v>
      </c>
      <c r="L1005" s="20" t="s">
        <v>5098</v>
      </c>
      <c r="M1005" s="20"/>
      <c r="N1005" s="21">
        <v>46031.805611307871</v>
      </c>
    </row>
    <row r="1006" spans="1:14" x14ac:dyDescent="0.25">
      <c r="A1006" s="21">
        <v>45972.01734953704</v>
      </c>
      <c r="B1006" s="22">
        <v>45972.01734953704</v>
      </c>
      <c r="C1006" s="20" t="s">
        <v>266</v>
      </c>
      <c r="D1006" s="20" t="s">
        <v>267</v>
      </c>
      <c r="E1006" s="207" t="s">
        <v>270</v>
      </c>
      <c r="F1006" s="207" t="s">
        <v>23765</v>
      </c>
      <c r="G1006" s="20" t="s">
        <v>268</v>
      </c>
      <c r="H1006" s="23">
        <v>7939.01</v>
      </c>
      <c r="I1006" s="21">
        <v>45962</v>
      </c>
      <c r="J1006" s="21">
        <v>45971</v>
      </c>
      <c r="K1006" s="20" t="s">
        <v>5097</v>
      </c>
      <c r="L1006" s="20" t="s">
        <v>5098</v>
      </c>
      <c r="M1006" s="20"/>
      <c r="N1006" s="21">
        <v>46031.805611307871</v>
      </c>
    </row>
    <row r="1007" spans="1:14" x14ac:dyDescent="0.25">
      <c r="A1007" s="21">
        <v>45971.790358796294</v>
      </c>
      <c r="B1007" s="22">
        <v>45971.790358796294</v>
      </c>
      <c r="C1007" s="20" t="s">
        <v>11407</v>
      </c>
      <c r="D1007" s="20" t="s">
        <v>11408</v>
      </c>
      <c r="E1007" s="207" t="s">
        <v>11409</v>
      </c>
      <c r="F1007" s="207" t="s">
        <v>23766</v>
      </c>
      <c r="G1007" s="20" t="s">
        <v>119</v>
      </c>
      <c r="H1007" s="23">
        <v>0</v>
      </c>
      <c r="I1007" s="21">
        <v>45962</v>
      </c>
      <c r="J1007" s="21">
        <v>45971</v>
      </c>
      <c r="K1007" s="20" t="s">
        <v>5097</v>
      </c>
      <c r="L1007" s="20" t="s">
        <v>5098</v>
      </c>
      <c r="M1007" s="20"/>
      <c r="N1007" s="21">
        <v>46031.805611307871</v>
      </c>
    </row>
    <row r="1008" spans="1:14" x14ac:dyDescent="0.25">
      <c r="A1008" s="21">
        <v>45971.243472222224</v>
      </c>
      <c r="B1008" s="22">
        <v>45971.243472222224</v>
      </c>
      <c r="C1008" s="20" t="s">
        <v>422</v>
      </c>
      <c r="D1008" s="20" t="s">
        <v>423</v>
      </c>
      <c r="E1008" s="207" t="s">
        <v>425</v>
      </c>
      <c r="F1008" s="207" t="s">
        <v>23767</v>
      </c>
      <c r="G1008" s="20" t="s">
        <v>183</v>
      </c>
      <c r="H1008" s="23">
        <v>21681.200000000001</v>
      </c>
      <c r="I1008" s="21">
        <v>45962</v>
      </c>
      <c r="J1008" s="21">
        <v>45971</v>
      </c>
      <c r="K1008" s="20" t="s">
        <v>20338</v>
      </c>
      <c r="L1008" s="20" t="s">
        <v>5107</v>
      </c>
      <c r="M1008" s="20"/>
      <c r="N1008" s="21">
        <v>46031.805611307871</v>
      </c>
    </row>
    <row r="1009" spans="1:14" x14ac:dyDescent="0.25">
      <c r="A1009" s="21">
        <v>45971.243472222224</v>
      </c>
      <c r="B1009" s="22">
        <v>45971.243472222224</v>
      </c>
      <c r="C1009" s="20" t="s">
        <v>1298</v>
      </c>
      <c r="D1009" s="20" t="s">
        <v>1299</v>
      </c>
      <c r="E1009" s="207" t="s">
        <v>1301</v>
      </c>
      <c r="F1009" s="207" t="s">
        <v>23768</v>
      </c>
      <c r="G1009" s="20" t="s">
        <v>183</v>
      </c>
      <c r="H1009" s="23">
        <v>673.2</v>
      </c>
      <c r="I1009" s="21">
        <v>45962</v>
      </c>
      <c r="J1009" s="21">
        <v>45971</v>
      </c>
      <c r="K1009" s="20" t="s">
        <v>20338</v>
      </c>
      <c r="L1009" s="20" t="s">
        <v>5107</v>
      </c>
      <c r="M1009" s="20"/>
      <c r="N1009" s="21">
        <v>46031.805611307871</v>
      </c>
    </row>
    <row r="1010" spans="1:14" x14ac:dyDescent="0.25">
      <c r="A1010" s="21">
        <v>45971.243472222224</v>
      </c>
      <c r="B1010" s="22">
        <v>45971.243472222224</v>
      </c>
      <c r="C1010" s="20" t="s">
        <v>331</v>
      </c>
      <c r="D1010" s="20" t="s">
        <v>332</v>
      </c>
      <c r="E1010" s="207" t="s">
        <v>334</v>
      </c>
      <c r="F1010" s="207" t="s">
        <v>23769</v>
      </c>
      <c r="G1010" s="20" t="s">
        <v>183</v>
      </c>
      <c r="H1010" s="23">
        <v>9787.5400000000009</v>
      </c>
      <c r="I1010" s="21">
        <v>45962</v>
      </c>
      <c r="J1010" s="21">
        <v>45971</v>
      </c>
      <c r="K1010" s="20" t="s">
        <v>20338</v>
      </c>
      <c r="L1010" s="20" t="s">
        <v>5107</v>
      </c>
      <c r="M1010" s="20"/>
      <c r="N1010" s="21">
        <v>46031.805611307871</v>
      </c>
    </row>
    <row r="1011" spans="1:14" x14ac:dyDescent="0.25">
      <c r="A1011" s="21">
        <v>45971.243472222224</v>
      </c>
      <c r="B1011" s="22">
        <v>45971.243472222224</v>
      </c>
      <c r="C1011" s="20" t="s">
        <v>11373</v>
      </c>
      <c r="D1011" s="20" t="s">
        <v>11374</v>
      </c>
      <c r="E1011" s="207" t="s">
        <v>11376</v>
      </c>
      <c r="F1011" s="207" t="s">
        <v>23770</v>
      </c>
      <c r="G1011" s="20" t="s">
        <v>183</v>
      </c>
      <c r="H1011" s="23">
        <v>21270.51</v>
      </c>
      <c r="I1011" s="21">
        <v>45962</v>
      </c>
      <c r="J1011" s="21">
        <v>45971</v>
      </c>
      <c r="K1011" s="20" t="s">
        <v>20338</v>
      </c>
      <c r="L1011" s="20" t="s">
        <v>5107</v>
      </c>
      <c r="M1011" s="20"/>
      <c r="N1011" s="21">
        <v>46031.805611307871</v>
      </c>
    </row>
    <row r="1012" spans="1:14" x14ac:dyDescent="0.25">
      <c r="A1012" s="21">
        <v>45971.06355324074</v>
      </c>
      <c r="B1012" s="22">
        <v>45971.06355324074</v>
      </c>
      <c r="C1012" s="20" t="s">
        <v>266</v>
      </c>
      <c r="D1012" s="20" t="s">
        <v>267</v>
      </c>
      <c r="E1012" s="207" t="s">
        <v>270</v>
      </c>
      <c r="F1012" s="207" t="s">
        <v>23771</v>
      </c>
      <c r="G1012" s="20" t="s">
        <v>268</v>
      </c>
      <c r="H1012" s="23">
        <v>7939.01</v>
      </c>
      <c r="I1012" s="21">
        <v>45962</v>
      </c>
      <c r="J1012" s="21">
        <v>45971</v>
      </c>
      <c r="K1012" s="20" t="s">
        <v>5097</v>
      </c>
      <c r="L1012" s="20" t="s">
        <v>5098</v>
      </c>
      <c r="M1012" s="20"/>
      <c r="N1012" s="21">
        <v>46031.805611307871</v>
      </c>
    </row>
    <row r="1013" spans="1:14" x14ac:dyDescent="0.25">
      <c r="A1013" s="21">
        <v>45970.802557870367</v>
      </c>
      <c r="B1013" s="22">
        <v>45970.802557870367</v>
      </c>
      <c r="C1013" s="20" t="s">
        <v>11407</v>
      </c>
      <c r="D1013" s="20" t="s">
        <v>11408</v>
      </c>
      <c r="E1013" s="207" t="s">
        <v>11409</v>
      </c>
      <c r="F1013" s="207" t="s">
        <v>23772</v>
      </c>
      <c r="G1013" s="20" t="s">
        <v>119</v>
      </c>
      <c r="H1013" s="23">
        <v>0</v>
      </c>
      <c r="I1013" s="21">
        <v>45962</v>
      </c>
      <c r="J1013" s="21">
        <v>45964</v>
      </c>
      <c r="K1013" s="20" t="s">
        <v>5097</v>
      </c>
      <c r="L1013" s="20" t="s">
        <v>5098</v>
      </c>
      <c r="M1013" s="20"/>
      <c r="N1013" s="21">
        <v>46031.805611307871</v>
      </c>
    </row>
    <row r="1014" spans="1:14" x14ac:dyDescent="0.25">
      <c r="A1014" s="21">
        <v>45970.320462962962</v>
      </c>
      <c r="B1014" s="22">
        <v>45970.320462962962</v>
      </c>
      <c r="C1014" s="20" t="s">
        <v>422</v>
      </c>
      <c r="D1014" s="20" t="s">
        <v>423</v>
      </c>
      <c r="E1014" s="207" t="s">
        <v>425</v>
      </c>
      <c r="F1014" s="207" t="s">
        <v>23773</v>
      </c>
      <c r="G1014" s="20" t="s">
        <v>183</v>
      </c>
      <c r="H1014" s="23">
        <v>21681.200000000001</v>
      </c>
      <c r="I1014" s="21">
        <v>45962</v>
      </c>
      <c r="J1014" s="21">
        <v>45964</v>
      </c>
      <c r="K1014" s="20" t="s">
        <v>20338</v>
      </c>
      <c r="L1014" s="20" t="s">
        <v>5107</v>
      </c>
      <c r="M1014" s="20"/>
      <c r="N1014" s="21">
        <v>46031.805611307871</v>
      </c>
    </row>
    <row r="1015" spans="1:14" x14ac:dyDescent="0.25">
      <c r="A1015" s="21">
        <v>45970.320462962962</v>
      </c>
      <c r="B1015" s="22">
        <v>45970.320462962962</v>
      </c>
      <c r="C1015" s="20" t="s">
        <v>1298</v>
      </c>
      <c r="D1015" s="20" t="s">
        <v>1299</v>
      </c>
      <c r="E1015" s="207" t="s">
        <v>1301</v>
      </c>
      <c r="F1015" s="207" t="s">
        <v>23774</v>
      </c>
      <c r="G1015" s="20" t="s">
        <v>183</v>
      </c>
      <c r="H1015" s="23">
        <v>673.2</v>
      </c>
      <c r="I1015" s="21">
        <v>45962</v>
      </c>
      <c r="J1015" s="21">
        <v>45964</v>
      </c>
      <c r="K1015" s="20" t="s">
        <v>20338</v>
      </c>
      <c r="L1015" s="20" t="s">
        <v>5107</v>
      </c>
      <c r="M1015" s="20"/>
      <c r="N1015" s="21">
        <v>46031.805611307871</v>
      </c>
    </row>
    <row r="1016" spans="1:14" x14ac:dyDescent="0.25">
      <c r="A1016" s="21">
        <v>45970.320462962962</v>
      </c>
      <c r="B1016" s="22">
        <v>45970.320462962962</v>
      </c>
      <c r="C1016" s="20" t="s">
        <v>331</v>
      </c>
      <c r="D1016" s="20" t="s">
        <v>332</v>
      </c>
      <c r="E1016" s="207" t="s">
        <v>334</v>
      </c>
      <c r="F1016" s="207" t="s">
        <v>23775</v>
      </c>
      <c r="G1016" s="20" t="s">
        <v>183</v>
      </c>
      <c r="H1016" s="23">
        <v>9787.5400000000009</v>
      </c>
      <c r="I1016" s="21">
        <v>45962</v>
      </c>
      <c r="J1016" s="21">
        <v>45964</v>
      </c>
      <c r="K1016" s="20" t="s">
        <v>20338</v>
      </c>
      <c r="L1016" s="20" t="s">
        <v>5107</v>
      </c>
      <c r="M1016" s="20"/>
      <c r="N1016" s="21">
        <v>46031.805611307871</v>
      </c>
    </row>
    <row r="1017" spans="1:14" x14ac:dyDescent="0.25">
      <c r="A1017" s="21">
        <v>45970.320462962962</v>
      </c>
      <c r="B1017" s="22">
        <v>45970.320462962962</v>
      </c>
      <c r="C1017" s="20" t="s">
        <v>11373</v>
      </c>
      <c r="D1017" s="20" t="s">
        <v>11374</v>
      </c>
      <c r="E1017" s="207" t="s">
        <v>11376</v>
      </c>
      <c r="F1017" s="207" t="s">
        <v>23776</v>
      </c>
      <c r="G1017" s="20" t="s">
        <v>183</v>
      </c>
      <c r="H1017" s="23">
        <v>21270.51</v>
      </c>
      <c r="I1017" s="21">
        <v>45962</v>
      </c>
      <c r="J1017" s="21">
        <v>45964</v>
      </c>
      <c r="K1017" s="20" t="s">
        <v>20338</v>
      </c>
      <c r="L1017" s="20" t="s">
        <v>5107</v>
      </c>
      <c r="M1017" s="20"/>
      <c r="N1017" s="21">
        <v>46031.805611307871</v>
      </c>
    </row>
    <row r="1018" spans="1:14" x14ac:dyDescent="0.25">
      <c r="A1018" s="21">
        <v>45969.515625</v>
      </c>
      <c r="B1018" s="22">
        <v>45969.515625</v>
      </c>
      <c r="C1018" s="20" t="s">
        <v>266</v>
      </c>
      <c r="D1018" s="20" t="s">
        <v>267</v>
      </c>
      <c r="E1018" s="207" t="s">
        <v>270</v>
      </c>
      <c r="F1018" s="207" t="s">
        <v>23777</v>
      </c>
      <c r="G1018" s="20" t="s">
        <v>268</v>
      </c>
      <c r="H1018" s="23">
        <v>7939.01</v>
      </c>
      <c r="I1018" s="21">
        <v>45962</v>
      </c>
      <c r="J1018" s="21">
        <v>45964</v>
      </c>
      <c r="K1018" s="20" t="s">
        <v>5097</v>
      </c>
      <c r="L1018" s="20" t="s">
        <v>5098</v>
      </c>
      <c r="M1018" s="20"/>
      <c r="N1018" s="21">
        <v>46031.805611307871</v>
      </c>
    </row>
    <row r="1019" spans="1:14" x14ac:dyDescent="0.25">
      <c r="A1019" s="21">
        <v>45969.150243055556</v>
      </c>
      <c r="B1019" s="22">
        <v>45969.150243055556</v>
      </c>
      <c r="C1019" s="20" t="s">
        <v>11407</v>
      </c>
      <c r="D1019" s="20" t="s">
        <v>11408</v>
      </c>
      <c r="E1019" s="207" t="s">
        <v>11409</v>
      </c>
      <c r="F1019" s="207" t="s">
        <v>23778</v>
      </c>
      <c r="G1019" s="20" t="s">
        <v>119</v>
      </c>
      <c r="H1019" s="23">
        <v>0</v>
      </c>
      <c r="I1019" s="21">
        <v>45962</v>
      </c>
      <c r="J1019" s="21">
        <v>45964</v>
      </c>
      <c r="K1019" s="20" t="s">
        <v>5097</v>
      </c>
      <c r="L1019" s="20" t="s">
        <v>5098</v>
      </c>
      <c r="M1019" s="20"/>
      <c r="N1019" s="21">
        <v>46031.805611307871</v>
      </c>
    </row>
    <row r="1020" spans="1:14" x14ac:dyDescent="0.25">
      <c r="A1020" s="21">
        <v>45969.084432870368</v>
      </c>
      <c r="B1020" s="22">
        <v>45969.084432870368</v>
      </c>
      <c r="C1020" s="20" t="s">
        <v>422</v>
      </c>
      <c r="D1020" s="20" t="s">
        <v>423</v>
      </c>
      <c r="E1020" s="207" t="s">
        <v>425</v>
      </c>
      <c r="F1020" s="207" t="s">
        <v>23779</v>
      </c>
      <c r="G1020" s="20" t="s">
        <v>183</v>
      </c>
      <c r="H1020" s="23">
        <v>15824.34</v>
      </c>
      <c r="I1020" s="21">
        <v>45962</v>
      </c>
      <c r="J1020" s="21">
        <v>45964</v>
      </c>
      <c r="K1020" s="20" t="s">
        <v>20338</v>
      </c>
      <c r="L1020" s="20" t="s">
        <v>5107</v>
      </c>
      <c r="M1020" s="20"/>
      <c r="N1020" s="21">
        <v>46031.805611307871</v>
      </c>
    </row>
    <row r="1021" spans="1:14" x14ac:dyDescent="0.25">
      <c r="A1021" s="21">
        <v>45969.084432870368</v>
      </c>
      <c r="B1021" s="22">
        <v>45969.084432870368</v>
      </c>
      <c r="C1021" s="20" t="s">
        <v>1298</v>
      </c>
      <c r="D1021" s="20" t="s">
        <v>1299</v>
      </c>
      <c r="E1021" s="207" t="s">
        <v>1301</v>
      </c>
      <c r="F1021" s="207" t="s">
        <v>23780</v>
      </c>
      <c r="G1021" s="20" t="s">
        <v>183</v>
      </c>
      <c r="H1021" s="23">
        <v>673.2</v>
      </c>
      <c r="I1021" s="21">
        <v>45962</v>
      </c>
      <c r="J1021" s="21">
        <v>45964</v>
      </c>
      <c r="K1021" s="20" t="s">
        <v>20338</v>
      </c>
      <c r="L1021" s="20" t="s">
        <v>5107</v>
      </c>
      <c r="M1021" s="20"/>
      <c r="N1021" s="21">
        <v>46031.805611307871</v>
      </c>
    </row>
    <row r="1022" spans="1:14" x14ac:dyDescent="0.25">
      <c r="A1022" s="21">
        <v>45969.084432870368</v>
      </c>
      <c r="B1022" s="22">
        <v>45969.084432870368</v>
      </c>
      <c r="C1022" s="20" t="s">
        <v>331</v>
      </c>
      <c r="D1022" s="20" t="s">
        <v>332</v>
      </c>
      <c r="E1022" s="207" t="s">
        <v>334</v>
      </c>
      <c r="F1022" s="207" t="s">
        <v>23781</v>
      </c>
      <c r="G1022" s="20" t="s">
        <v>183</v>
      </c>
      <c r="H1022" s="23">
        <v>9787.5400000000009</v>
      </c>
      <c r="I1022" s="21">
        <v>45962</v>
      </c>
      <c r="J1022" s="21">
        <v>45964</v>
      </c>
      <c r="K1022" s="20" t="s">
        <v>20338</v>
      </c>
      <c r="L1022" s="20" t="s">
        <v>5107</v>
      </c>
      <c r="M1022" s="20"/>
      <c r="N1022" s="21">
        <v>46031.805611307871</v>
      </c>
    </row>
    <row r="1023" spans="1:14" x14ac:dyDescent="0.25">
      <c r="A1023" s="21">
        <v>45969.084432870368</v>
      </c>
      <c r="B1023" s="22">
        <v>45969.084432870368</v>
      </c>
      <c r="C1023" s="20" t="s">
        <v>11373</v>
      </c>
      <c r="D1023" s="20" t="s">
        <v>11374</v>
      </c>
      <c r="E1023" s="207" t="s">
        <v>11376</v>
      </c>
      <c r="F1023" s="207" t="s">
        <v>23782</v>
      </c>
      <c r="G1023" s="20" t="s">
        <v>183</v>
      </c>
      <c r="H1023" s="23">
        <v>21270.51</v>
      </c>
      <c r="I1023" s="21">
        <v>45962</v>
      </c>
      <c r="J1023" s="21">
        <v>45964</v>
      </c>
      <c r="K1023" s="20" t="s">
        <v>20338</v>
      </c>
      <c r="L1023" s="20" t="s">
        <v>5107</v>
      </c>
      <c r="M1023" s="20"/>
      <c r="N1023" s="21">
        <v>46031.805611307871</v>
      </c>
    </row>
    <row r="1024" spans="1:14" x14ac:dyDescent="0.25">
      <c r="A1024" s="21">
        <v>45968.779085648144</v>
      </c>
      <c r="B1024" s="22">
        <v>45968.779085648144</v>
      </c>
      <c r="C1024" s="20" t="s">
        <v>266</v>
      </c>
      <c r="D1024" s="20" t="s">
        <v>267</v>
      </c>
      <c r="E1024" s="207" t="s">
        <v>270</v>
      </c>
      <c r="F1024" s="207" t="s">
        <v>23783</v>
      </c>
      <c r="G1024" s="20" t="s">
        <v>268</v>
      </c>
      <c r="H1024" s="23">
        <v>7838.22</v>
      </c>
      <c r="I1024" s="21">
        <v>45962</v>
      </c>
      <c r="J1024" s="21">
        <v>45964</v>
      </c>
      <c r="K1024" s="20" t="s">
        <v>5097</v>
      </c>
      <c r="L1024" s="20" t="s">
        <v>5098</v>
      </c>
      <c r="M1024" s="20"/>
      <c r="N1024" s="21">
        <v>46031.805611307871</v>
      </c>
    </row>
    <row r="1025" spans="1:14" x14ac:dyDescent="0.25">
      <c r="A1025" s="21">
        <v>45968.138344907406</v>
      </c>
      <c r="B1025" s="22">
        <v>45968.138344907406</v>
      </c>
      <c r="C1025" s="20" t="s">
        <v>422</v>
      </c>
      <c r="D1025" s="20" t="s">
        <v>423</v>
      </c>
      <c r="E1025" s="207" t="s">
        <v>425</v>
      </c>
      <c r="F1025" s="207" t="s">
        <v>23784</v>
      </c>
      <c r="G1025" s="20" t="s">
        <v>183</v>
      </c>
      <c r="H1025" s="23">
        <v>15824.34</v>
      </c>
      <c r="I1025" s="21">
        <v>45962</v>
      </c>
      <c r="J1025" s="21">
        <v>45964</v>
      </c>
      <c r="K1025" s="20" t="s">
        <v>20338</v>
      </c>
      <c r="L1025" s="20" t="s">
        <v>5107</v>
      </c>
      <c r="M1025" s="20"/>
      <c r="N1025" s="21">
        <v>46031.805611307871</v>
      </c>
    </row>
    <row r="1026" spans="1:14" x14ac:dyDescent="0.25">
      <c r="A1026" s="21">
        <v>45968.138344907406</v>
      </c>
      <c r="B1026" s="22">
        <v>45968.138344907406</v>
      </c>
      <c r="C1026" s="20" t="s">
        <v>1298</v>
      </c>
      <c r="D1026" s="20" t="s">
        <v>1299</v>
      </c>
      <c r="E1026" s="207" t="s">
        <v>1301</v>
      </c>
      <c r="F1026" s="207" t="s">
        <v>23785</v>
      </c>
      <c r="G1026" s="20" t="s">
        <v>183</v>
      </c>
      <c r="H1026" s="23">
        <v>673.2</v>
      </c>
      <c r="I1026" s="21">
        <v>45962</v>
      </c>
      <c r="J1026" s="21">
        <v>45964</v>
      </c>
      <c r="K1026" s="20" t="s">
        <v>20338</v>
      </c>
      <c r="L1026" s="20" t="s">
        <v>5107</v>
      </c>
      <c r="M1026" s="20"/>
      <c r="N1026" s="21">
        <v>46031.805611307871</v>
      </c>
    </row>
    <row r="1027" spans="1:14" x14ac:dyDescent="0.25">
      <c r="A1027" s="21">
        <v>45968.138344907406</v>
      </c>
      <c r="B1027" s="22">
        <v>45968.138344907406</v>
      </c>
      <c r="C1027" s="20" t="s">
        <v>331</v>
      </c>
      <c r="D1027" s="20" t="s">
        <v>332</v>
      </c>
      <c r="E1027" s="207" t="s">
        <v>334</v>
      </c>
      <c r="F1027" s="207" t="s">
        <v>23786</v>
      </c>
      <c r="G1027" s="20" t="s">
        <v>183</v>
      </c>
      <c r="H1027" s="23">
        <v>9787.5400000000009</v>
      </c>
      <c r="I1027" s="21">
        <v>45962</v>
      </c>
      <c r="J1027" s="21">
        <v>45964</v>
      </c>
      <c r="K1027" s="20" t="s">
        <v>20338</v>
      </c>
      <c r="L1027" s="20" t="s">
        <v>5107</v>
      </c>
      <c r="M1027" s="20"/>
      <c r="N1027" s="21">
        <v>46031.805611307871</v>
      </c>
    </row>
    <row r="1028" spans="1:14" x14ac:dyDescent="0.25">
      <c r="A1028" s="21">
        <v>45968.138344907406</v>
      </c>
      <c r="B1028" s="22">
        <v>45968.138344907406</v>
      </c>
      <c r="C1028" s="20" t="s">
        <v>11373</v>
      </c>
      <c r="D1028" s="20" t="s">
        <v>11374</v>
      </c>
      <c r="E1028" s="207" t="s">
        <v>11376</v>
      </c>
      <c r="F1028" s="207" t="s">
        <v>23787</v>
      </c>
      <c r="G1028" s="20" t="s">
        <v>183</v>
      </c>
      <c r="H1028" s="23">
        <v>21270.51</v>
      </c>
      <c r="I1028" s="21">
        <v>45962</v>
      </c>
      <c r="J1028" s="21">
        <v>45964</v>
      </c>
      <c r="K1028" s="20" t="s">
        <v>20338</v>
      </c>
      <c r="L1028" s="20" t="s">
        <v>5107</v>
      </c>
      <c r="M1028" s="20"/>
      <c r="N1028" s="21">
        <v>46031.805611307871</v>
      </c>
    </row>
    <row r="1029" spans="1:14" x14ac:dyDescent="0.25">
      <c r="A1029" s="21">
        <v>45967.909270833334</v>
      </c>
      <c r="B1029" s="22">
        <v>45967.909270833334</v>
      </c>
      <c r="C1029" s="20" t="s">
        <v>266</v>
      </c>
      <c r="D1029" s="20" t="s">
        <v>267</v>
      </c>
      <c r="E1029" s="207" t="s">
        <v>270</v>
      </c>
      <c r="F1029" s="207" t="s">
        <v>23788</v>
      </c>
      <c r="G1029" s="20" t="s">
        <v>268</v>
      </c>
      <c r="H1029" s="23">
        <v>7692.72</v>
      </c>
      <c r="I1029" s="21">
        <v>45962</v>
      </c>
      <c r="J1029" s="21">
        <v>45964</v>
      </c>
      <c r="K1029" s="20" t="s">
        <v>5097</v>
      </c>
      <c r="L1029" s="20" t="s">
        <v>5098</v>
      </c>
      <c r="M1029" s="20"/>
      <c r="N1029" s="21">
        <v>46031.805611307871</v>
      </c>
    </row>
    <row r="1030" spans="1:14" x14ac:dyDescent="0.25">
      <c r="A1030" s="21">
        <v>45967.223460648151</v>
      </c>
      <c r="B1030" s="22">
        <v>45967.223460648151</v>
      </c>
      <c r="C1030" s="20" t="s">
        <v>11407</v>
      </c>
      <c r="D1030" s="20" t="s">
        <v>11408</v>
      </c>
      <c r="E1030" s="207" t="s">
        <v>11409</v>
      </c>
      <c r="F1030" s="207" t="s">
        <v>23789</v>
      </c>
      <c r="G1030" s="20" t="s">
        <v>119</v>
      </c>
      <c r="H1030" s="23">
        <v>0</v>
      </c>
      <c r="I1030" s="21">
        <v>45962</v>
      </c>
      <c r="J1030" s="21">
        <v>45964</v>
      </c>
      <c r="K1030" s="20" t="s">
        <v>5097</v>
      </c>
      <c r="L1030" s="20" t="s">
        <v>5098</v>
      </c>
      <c r="M1030" s="20"/>
      <c r="N1030" s="21">
        <v>46031.805611307871</v>
      </c>
    </row>
    <row r="1031" spans="1:14" x14ac:dyDescent="0.25">
      <c r="A1031" s="21">
        <v>45966.909942129627</v>
      </c>
      <c r="B1031" s="22">
        <v>45966.909942129627</v>
      </c>
      <c r="C1031" s="20" t="s">
        <v>422</v>
      </c>
      <c r="D1031" s="20" t="s">
        <v>423</v>
      </c>
      <c r="E1031" s="207" t="s">
        <v>425</v>
      </c>
      <c r="F1031" s="207" t="s">
        <v>23790</v>
      </c>
      <c r="G1031" s="20" t="s">
        <v>183</v>
      </c>
      <c r="H1031" s="23">
        <v>15824.34</v>
      </c>
      <c r="I1031" s="21">
        <v>45962</v>
      </c>
      <c r="J1031" s="21">
        <v>45964</v>
      </c>
      <c r="K1031" s="20" t="s">
        <v>20338</v>
      </c>
      <c r="L1031" s="20" t="s">
        <v>5107</v>
      </c>
      <c r="M1031" s="20"/>
      <c r="N1031" s="21">
        <v>46031.805611307871</v>
      </c>
    </row>
    <row r="1032" spans="1:14" x14ac:dyDescent="0.25">
      <c r="A1032" s="21">
        <v>45966.909942129627</v>
      </c>
      <c r="B1032" s="22">
        <v>45966.909942129627</v>
      </c>
      <c r="C1032" s="20" t="s">
        <v>1298</v>
      </c>
      <c r="D1032" s="20" t="s">
        <v>1299</v>
      </c>
      <c r="E1032" s="207" t="s">
        <v>1301</v>
      </c>
      <c r="F1032" s="207" t="s">
        <v>23791</v>
      </c>
      <c r="G1032" s="20" t="s">
        <v>183</v>
      </c>
      <c r="H1032" s="23">
        <v>673.2</v>
      </c>
      <c r="I1032" s="21">
        <v>45962</v>
      </c>
      <c r="J1032" s="21">
        <v>45964</v>
      </c>
      <c r="K1032" s="20" t="s">
        <v>20338</v>
      </c>
      <c r="L1032" s="20" t="s">
        <v>5107</v>
      </c>
      <c r="M1032" s="20"/>
      <c r="N1032" s="21">
        <v>46031.805611307871</v>
      </c>
    </row>
    <row r="1033" spans="1:14" x14ac:dyDescent="0.25">
      <c r="A1033" s="21">
        <v>45966.909942129627</v>
      </c>
      <c r="B1033" s="22">
        <v>45966.909942129627</v>
      </c>
      <c r="C1033" s="20" t="s">
        <v>331</v>
      </c>
      <c r="D1033" s="20" t="s">
        <v>332</v>
      </c>
      <c r="E1033" s="207" t="s">
        <v>334</v>
      </c>
      <c r="F1033" s="207" t="s">
        <v>23792</v>
      </c>
      <c r="G1033" s="20" t="s">
        <v>183</v>
      </c>
      <c r="H1033" s="23">
        <v>9787.5400000000009</v>
      </c>
      <c r="I1033" s="21">
        <v>45962</v>
      </c>
      <c r="J1033" s="21">
        <v>45964</v>
      </c>
      <c r="K1033" s="20" t="s">
        <v>20338</v>
      </c>
      <c r="L1033" s="20" t="s">
        <v>5107</v>
      </c>
      <c r="M1033" s="20"/>
      <c r="N1033" s="21">
        <v>46031.805611307871</v>
      </c>
    </row>
    <row r="1034" spans="1:14" x14ac:dyDescent="0.25">
      <c r="A1034" s="21">
        <v>45966.909942129627</v>
      </c>
      <c r="B1034" s="22">
        <v>45966.909942129627</v>
      </c>
      <c r="C1034" s="20" t="s">
        <v>11373</v>
      </c>
      <c r="D1034" s="20" t="s">
        <v>11374</v>
      </c>
      <c r="E1034" s="207" t="s">
        <v>11376</v>
      </c>
      <c r="F1034" s="207" t="s">
        <v>23793</v>
      </c>
      <c r="G1034" s="20" t="s">
        <v>183</v>
      </c>
      <c r="H1034" s="23">
        <v>21270.51</v>
      </c>
      <c r="I1034" s="21">
        <v>45962</v>
      </c>
      <c r="J1034" s="21">
        <v>45964</v>
      </c>
      <c r="K1034" s="20" t="s">
        <v>20338</v>
      </c>
      <c r="L1034" s="20" t="s">
        <v>5107</v>
      </c>
      <c r="M1034" s="20"/>
      <c r="N1034" s="21">
        <v>46031.805611307871</v>
      </c>
    </row>
    <row r="1035" spans="1:14" x14ac:dyDescent="0.25">
      <c r="A1035" s="21">
        <v>45966.490914351853</v>
      </c>
      <c r="B1035" s="22">
        <v>45966.490914351853</v>
      </c>
      <c r="C1035" s="20" t="s">
        <v>266</v>
      </c>
      <c r="D1035" s="20" t="s">
        <v>267</v>
      </c>
      <c r="E1035" s="207" t="s">
        <v>270</v>
      </c>
      <c r="F1035" s="207" t="s">
        <v>23794</v>
      </c>
      <c r="G1035" s="20" t="s">
        <v>268</v>
      </c>
      <c r="H1035" s="23">
        <v>7244.08</v>
      </c>
      <c r="I1035" s="21">
        <v>45962</v>
      </c>
      <c r="J1035" s="21">
        <v>45964</v>
      </c>
      <c r="K1035" s="20" t="s">
        <v>5097</v>
      </c>
      <c r="L1035" s="20" t="s">
        <v>5098</v>
      </c>
      <c r="M1035" s="20"/>
      <c r="N1035" s="21">
        <v>46031.805611307871</v>
      </c>
    </row>
    <row r="1036" spans="1:14" x14ac:dyDescent="0.25">
      <c r="A1036" s="21">
        <v>45966.211712962962</v>
      </c>
      <c r="B1036" s="22">
        <v>45966.211712962962</v>
      </c>
      <c r="C1036" s="20" t="s">
        <v>11407</v>
      </c>
      <c r="D1036" s="20" t="s">
        <v>11408</v>
      </c>
      <c r="E1036" s="207" t="s">
        <v>11409</v>
      </c>
      <c r="F1036" s="207" t="s">
        <v>23795</v>
      </c>
      <c r="G1036" s="20" t="s">
        <v>119</v>
      </c>
      <c r="H1036" s="23">
        <v>0</v>
      </c>
      <c r="I1036" s="21">
        <v>45962</v>
      </c>
      <c r="J1036" s="21">
        <v>45964</v>
      </c>
      <c r="K1036" s="20" t="s">
        <v>5097</v>
      </c>
      <c r="L1036" s="20" t="s">
        <v>5098</v>
      </c>
      <c r="M1036" s="20"/>
      <c r="N1036" s="21">
        <v>46031.805611307871</v>
      </c>
    </row>
    <row r="1037" spans="1:14" x14ac:dyDescent="0.25">
      <c r="A1037" s="21">
        <v>45966.182939814811</v>
      </c>
      <c r="B1037" s="22">
        <v>45966.182939814811</v>
      </c>
      <c r="C1037" s="20" t="s">
        <v>266</v>
      </c>
      <c r="D1037" s="20" t="s">
        <v>267</v>
      </c>
      <c r="E1037" s="207" t="s">
        <v>270</v>
      </c>
      <c r="F1037" s="207" t="s">
        <v>23796</v>
      </c>
      <c r="G1037" s="20" t="s">
        <v>268</v>
      </c>
      <c r="H1037" s="23">
        <v>7114.23</v>
      </c>
      <c r="I1037" s="21">
        <v>45962</v>
      </c>
      <c r="J1037" s="21">
        <v>45964</v>
      </c>
      <c r="K1037" s="20" t="s">
        <v>5097</v>
      </c>
      <c r="L1037" s="20" t="s">
        <v>5098</v>
      </c>
      <c r="M1037" s="20"/>
      <c r="N1037" s="21">
        <v>46031.805611307871</v>
      </c>
    </row>
    <row r="1038" spans="1:14" x14ac:dyDescent="0.25">
      <c r="A1038" s="21">
        <v>45965.816736111112</v>
      </c>
      <c r="B1038" s="22">
        <v>45965.816736111112</v>
      </c>
      <c r="C1038" s="20" t="s">
        <v>422</v>
      </c>
      <c r="D1038" s="20" t="s">
        <v>423</v>
      </c>
      <c r="E1038" s="207" t="s">
        <v>425</v>
      </c>
      <c r="F1038" s="207" t="s">
        <v>23797</v>
      </c>
      <c r="G1038" s="20" t="s">
        <v>183</v>
      </c>
      <c r="H1038" s="23">
        <v>15788.39</v>
      </c>
      <c r="I1038" s="21">
        <v>45962</v>
      </c>
      <c r="J1038" s="21">
        <v>45964</v>
      </c>
      <c r="K1038" s="20" t="s">
        <v>20338</v>
      </c>
      <c r="L1038" s="20" t="s">
        <v>5107</v>
      </c>
      <c r="M1038" s="20"/>
      <c r="N1038" s="21">
        <v>46031.805611307871</v>
      </c>
    </row>
    <row r="1039" spans="1:14" x14ac:dyDescent="0.25">
      <c r="A1039" s="21">
        <v>45965.816736111112</v>
      </c>
      <c r="B1039" s="22">
        <v>45965.816736111112</v>
      </c>
      <c r="C1039" s="20" t="s">
        <v>1298</v>
      </c>
      <c r="D1039" s="20" t="s">
        <v>1299</v>
      </c>
      <c r="E1039" s="207" t="s">
        <v>1301</v>
      </c>
      <c r="F1039" s="207" t="s">
        <v>23798</v>
      </c>
      <c r="G1039" s="20" t="s">
        <v>183</v>
      </c>
      <c r="H1039" s="23">
        <v>673.2</v>
      </c>
      <c r="I1039" s="21">
        <v>45962</v>
      </c>
      <c r="J1039" s="21">
        <v>45964</v>
      </c>
      <c r="K1039" s="20" t="s">
        <v>20338</v>
      </c>
      <c r="L1039" s="20" t="s">
        <v>5107</v>
      </c>
      <c r="M1039" s="20"/>
      <c r="N1039" s="21">
        <v>46031.805611307871</v>
      </c>
    </row>
    <row r="1040" spans="1:14" x14ac:dyDescent="0.25">
      <c r="A1040" s="21">
        <v>45965.816736111112</v>
      </c>
      <c r="B1040" s="22">
        <v>45965.816736111112</v>
      </c>
      <c r="C1040" s="20" t="s">
        <v>331</v>
      </c>
      <c r="D1040" s="20" t="s">
        <v>332</v>
      </c>
      <c r="E1040" s="207" t="s">
        <v>334</v>
      </c>
      <c r="F1040" s="207" t="s">
        <v>23799</v>
      </c>
      <c r="G1040" s="20" t="s">
        <v>183</v>
      </c>
      <c r="H1040" s="23">
        <v>9787.5400000000009</v>
      </c>
      <c r="I1040" s="21">
        <v>45962</v>
      </c>
      <c r="J1040" s="21">
        <v>45964</v>
      </c>
      <c r="K1040" s="20" t="s">
        <v>20338</v>
      </c>
      <c r="L1040" s="20" t="s">
        <v>5107</v>
      </c>
      <c r="M1040" s="20"/>
      <c r="N1040" s="21">
        <v>46031.805611307871</v>
      </c>
    </row>
    <row r="1041" spans="1:14" x14ac:dyDescent="0.25">
      <c r="A1041" s="21">
        <v>45965.816736111112</v>
      </c>
      <c r="B1041" s="22">
        <v>45965.816736111112</v>
      </c>
      <c r="C1041" s="20" t="s">
        <v>11373</v>
      </c>
      <c r="D1041" s="20" t="s">
        <v>11374</v>
      </c>
      <c r="E1041" s="207" t="s">
        <v>11376</v>
      </c>
      <c r="F1041" s="207" t="s">
        <v>23800</v>
      </c>
      <c r="G1041" s="20" t="s">
        <v>183</v>
      </c>
      <c r="H1041" s="23">
        <v>21270.51</v>
      </c>
      <c r="I1041" s="21">
        <v>45962</v>
      </c>
      <c r="J1041" s="21">
        <v>45964</v>
      </c>
      <c r="K1041" s="20" t="s">
        <v>20338</v>
      </c>
      <c r="L1041" s="20" t="s">
        <v>5107</v>
      </c>
      <c r="M1041" s="20"/>
      <c r="N1041" s="21">
        <v>46031.805611307871</v>
      </c>
    </row>
    <row r="1042" spans="1:14" x14ac:dyDescent="0.25">
      <c r="A1042" s="21">
        <v>46031.370648148149</v>
      </c>
      <c r="B1042" s="22">
        <v>46031.370648148149</v>
      </c>
      <c r="C1042" s="20" t="s">
        <v>7746</v>
      </c>
      <c r="D1042" s="20" t="s">
        <v>133</v>
      </c>
      <c r="E1042" s="207" t="s">
        <v>136</v>
      </c>
      <c r="F1042" s="207" t="s">
        <v>22421</v>
      </c>
      <c r="G1042" s="20" t="s">
        <v>134</v>
      </c>
      <c r="H1042" s="23">
        <v>3911.01</v>
      </c>
      <c r="I1042" s="21">
        <v>46023</v>
      </c>
      <c r="J1042" s="21">
        <v>46027</v>
      </c>
      <c r="K1042" s="20" t="s">
        <v>5097</v>
      </c>
      <c r="L1042" s="20" t="s">
        <v>5098</v>
      </c>
      <c r="M1042" s="20"/>
      <c r="N1042" s="21">
        <v>46031.80558818287</v>
      </c>
    </row>
    <row r="1043" spans="1:14" x14ac:dyDescent="0.25">
      <c r="A1043" s="21">
        <v>46030.663680555561</v>
      </c>
      <c r="B1043" s="22">
        <v>46030.663680555561</v>
      </c>
      <c r="C1043" s="20" t="s">
        <v>771</v>
      </c>
      <c r="D1043" s="20" t="s">
        <v>772</v>
      </c>
      <c r="E1043" s="207" t="s">
        <v>774</v>
      </c>
      <c r="F1043" s="207" t="s">
        <v>22422</v>
      </c>
      <c r="G1043" s="20" t="s">
        <v>183</v>
      </c>
      <c r="H1043" s="23">
        <v>0</v>
      </c>
      <c r="I1043" s="21">
        <v>46023</v>
      </c>
      <c r="J1043" s="21">
        <v>46027</v>
      </c>
      <c r="K1043" s="20" t="s">
        <v>5114</v>
      </c>
      <c r="L1043" s="20" t="s">
        <v>5107</v>
      </c>
      <c r="M1043" s="20"/>
      <c r="N1043" s="21">
        <v>46031.80558818287</v>
      </c>
    </row>
    <row r="1044" spans="1:14" x14ac:dyDescent="0.25">
      <c r="A1044" s="21">
        <v>46030.663680555561</v>
      </c>
      <c r="B1044" s="22">
        <v>46030.663680555561</v>
      </c>
      <c r="C1044" s="20" t="s">
        <v>181</v>
      </c>
      <c r="D1044" s="20" t="s">
        <v>182</v>
      </c>
      <c r="E1044" s="207" t="s">
        <v>185</v>
      </c>
      <c r="F1044" s="207" t="s">
        <v>22423</v>
      </c>
      <c r="G1044" s="20" t="s">
        <v>183</v>
      </c>
      <c r="H1044" s="23">
        <v>3144830.96</v>
      </c>
      <c r="I1044" s="21">
        <v>46023</v>
      </c>
      <c r="J1044" s="21">
        <v>46027</v>
      </c>
      <c r="K1044" s="20" t="s">
        <v>5118</v>
      </c>
      <c r="L1044" s="20" t="s">
        <v>5107</v>
      </c>
      <c r="M1044" s="20"/>
      <c r="N1044" s="21">
        <v>46031.80558818287</v>
      </c>
    </row>
    <row r="1045" spans="1:14" x14ac:dyDescent="0.25">
      <c r="A1045" s="21">
        <v>46030.663680555561</v>
      </c>
      <c r="B1045" s="22">
        <v>46030.663680555561</v>
      </c>
      <c r="C1045" s="20" t="s">
        <v>1190</v>
      </c>
      <c r="D1045" s="20" t="s">
        <v>1191</v>
      </c>
      <c r="E1045" s="207" t="s">
        <v>1193</v>
      </c>
      <c r="F1045" s="207" t="s">
        <v>22424</v>
      </c>
      <c r="G1045" s="20" t="s">
        <v>183</v>
      </c>
      <c r="H1045" s="23">
        <v>0.78</v>
      </c>
      <c r="I1045" s="21">
        <v>46023</v>
      </c>
      <c r="J1045" s="21">
        <v>46027</v>
      </c>
      <c r="K1045" s="20" t="s">
        <v>20338</v>
      </c>
      <c r="L1045" s="20" t="s">
        <v>5107</v>
      </c>
      <c r="M1045" s="20"/>
      <c r="N1045" s="21">
        <v>46031.80558818287</v>
      </c>
    </row>
    <row r="1046" spans="1:14" x14ac:dyDescent="0.25">
      <c r="A1046" s="21">
        <v>46030.663680555561</v>
      </c>
      <c r="B1046" s="22">
        <v>46030.663680555561</v>
      </c>
      <c r="C1046" s="20" t="s">
        <v>1226</v>
      </c>
      <c r="D1046" s="20" t="s">
        <v>1227</v>
      </c>
      <c r="E1046" s="207" t="s">
        <v>1229</v>
      </c>
      <c r="F1046" s="207" t="s">
        <v>22425</v>
      </c>
      <c r="G1046" s="20" t="s">
        <v>183</v>
      </c>
      <c r="H1046" s="23">
        <v>4735.05</v>
      </c>
      <c r="I1046" s="21">
        <v>46023</v>
      </c>
      <c r="J1046" s="21">
        <v>46027</v>
      </c>
      <c r="K1046" s="20" t="s">
        <v>20338</v>
      </c>
      <c r="L1046" s="20" t="s">
        <v>5107</v>
      </c>
      <c r="M1046" s="20"/>
      <c r="N1046" s="21">
        <v>46031.80558818287</v>
      </c>
    </row>
    <row r="1047" spans="1:14" x14ac:dyDescent="0.25">
      <c r="A1047" s="21">
        <v>46030.663680555561</v>
      </c>
      <c r="B1047" s="22">
        <v>46030.663680555561</v>
      </c>
      <c r="C1047" s="20" t="s">
        <v>717</v>
      </c>
      <c r="D1047" s="20" t="s">
        <v>718</v>
      </c>
      <c r="E1047" s="207" t="s">
        <v>720</v>
      </c>
      <c r="F1047" s="207" t="s">
        <v>22426</v>
      </c>
      <c r="G1047" s="20" t="s">
        <v>183</v>
      </c>
      <c r="H1047" s="23">
        <v>1028.32</v>
      </c>
      <c r="I1047" s="21">
        <v>46023</v>
      </c>
      <c r="J1047" s="21">
        <v>46027</v>
      </c>
      <c r="K1047" s="20" t="s">
        <v>20338</v>
      </c>
      <c r="L1047" s="20" t="s">
        <v>5107</v>
      </c>
      <c r="M1047" s="20"/>
      <c r="N1047" s="21">
        <v>46031.80558818287</v>
      </c>
    </row>
    <row r="1048" spans="1:14" x14ac:dyDescent="0.25">
      <c r="A1048" s="21">
        <v>46030.663680555561</v>
      </c>
      <c r="B1048" s="22">
        <v>46030.663680555561</v>
      </c>
      <c r="C1048" s="20" t="s">
        <v>882</v>
      </c>
      <c r="D1048" s="20" t="s">
        <v>883</v>
      </c>
      <c r="E1048" s="207" t="s">
        <v>885</v>
      </c>
      <c r="F1048" s="207" t="s">
        <v>22427</v>
      </c>
      <c r="G1048" s="20" t="s">
        <v>183</v>
      </c>
      <c r="H1048" s="23">
        <v>8477.59</v>
      </c>
      <c r="I1048" s="21">
        <v>46023</v>
      </c>
      <c r="J1048" s="21">
        <v>46027</v>
      </c>
      <c r="K1048" s="20" t="s">
        <v>5123</v>
      </c>
      <c r="L1048" s="20" t="s">
        <v>5107</v>
      </c>
      <c r="M1048" s="20"/>
      <c r="N1048" s="21">
        <v>46031.80558818287</v>
      </c>
    </row>
    <row r="1049" spans="1:14" x14ac:dyDescent="0.25">
      <c r="A1049" s="21">
        <v>46030.663680555561</v>
      </c>
      <c r="B1049" s="22">
        <v>46030.663680555561</v>
      </c>
      <c r="C1049" s="20" t="s">
        <v>193</v>
      </c>
      <c r="D1049" s="20" t="s">
        <v>194</v>
      </c>
      <c r="E1049" s="207" t="s">
        <v>196</v>
      </c>
      <c r="F1049" s="207" t="s">
        <v>22428</v>
      </c>
      <c r="G1049" s="20" t="s">
        <v>183</v>
      </c>
      <c r="H1049" s="23">
        <v>10890.4</v>
      </c>
      <c r="I1049" s="21">
        <v>46023</v>
      </c>
      <c r="J1049" s="21">
        <v>46027</v>
      </c>
      <c r="K1049" s="20" t="s">
        <v>20338</v>
      </c>
      <c r="L1049" s="20" t="s">
        <v>5107</v>
      </c>
      <c r="M1049" s="20"/>
      <c r="N1049" s="21">
        <v>46031.80558818287</v>
      </c>
    </row>
    <row r="1050" spans="1:14" x14ac:dyDescent="0.25">
      <c r="A1050" s="21">
        <v>46030.663680555561</v>
      </c>
      <c r="B1050" s="22">
        <v>46030.663680555561</v>
      </c>
      <c r="C1050" s="20" t="s">
        <v>939</v>
      </c>
      <c r="D1050" s="20" t="s">
        <v>940</v>
      </c>
      <c r="E1050" s="207" t="s">
        <v>942</v>
      </c>
      <c r="F1050" s="207" t="s">
        <v>22429</v>
      </c>
      <c r="G1050" s="20" t="s">
        <v>183</v>
      </c>
      <c r="H1050" s="23">
        <v>5521.96</v>
      </c>
      <c r="I1050" s="21">
        <v>46023</v>
      </c>
      <c r="J1050" s="21">
        <v>46027</v>
      </c>
      <c r="K1050" s="20" t="s">
        <v>5123</v>
      </c>
      <c r="L1050" s="20" t="s">
        <v>5107</v>
      </c>
      <c r="M1050" s="20"/>
      <c r="N1050" s="21">
        <v>46031.80558818287</v>
      </c>
    </row>
    <row r="1051" spans="1:14" x14ac:dyDescent="0.25">
      <c r="A1051" s="21">
        <v>46030.663680555561</v>
      </c>
      <c r="B1051" s="22">
        <v>46030.663680555561</v>
      </c>
      <c r="C1051" s="20" t="s">
        <v>253</v>
      </c>
      <c r="D1051" s="20" t="s">
        <v>254</v>
      </c>
      <c r="E1051" s="207" t="s">
        <v>256</v>
      </c>
      <c r="F1051" s="207" t="s">
        <v>22430</v>
      </c>
      <c r="G1051" s="20" t="s">
        <v>183</v>
      </c>
      <c r="H1051" s="23">
        <v>344160.76</v>
      </c>
      <c r="I1051" s="21">
        <v>46023</v>
      </c>
      <c r="J1051" s="21">
        <v>46027</v>
      </c>
      <c r="K1051" s="20" t="s">
        <v>20338</v>
      </c>
      <c r="L1051" s="20" t="s">
        <v>5107</v>
      </c>
      <c r="M1051" s="20"/>
      <c r="N1051" s="21">
        <v>46031.80558818287</v>
      </c>
    </row>
    <row r="1052" spans="1:14" x14ac:dyDescent="0.25">
      <c r="A1052" s="21">
        <v>46030.663680555561</v>
      </c>
      <c r="B1052" s="22">
        <v>46030.663680555561</v>
      </c>
      <c r="C1052" s="20" t="s">
        <v>521</v>
      </c>
      <c r="D1052" s="20" t="s">
        <v>522</v>
      </c>
      <c r="E1052" s="207" t="s">
        <v>524</v>
      </c>
      <c r="F1052" s="207" t="s">
        <v>22431</v>
      </c>
      <c r="G1052" s="20" t="s">
        <v>183</v>
      </c>
      <c r="H1052" s="23">
        <v>10947.72</v>
      </c>
      <c r="I1052" s="21">
        <v>46023</v>
      </c>
      <c r="J1052" s="21">
        <v>46027</v>
      </c>
      <c r="K1052" s="20" t="s">
        <v>20338</v>
      </c>
      <c r="L1052" s="20" t="s">
        <v>5107</v>
      </c>
      <c r="M1052" s="20"/>
      <c r="N1052" s="21">
        <v>46031.80558818287</v>
      </c>
    </row>
    <row r="1053" spans="1:14" x14ac:dyDescent="0.25">
      <c r="A1053" s="21">
        <v>46030.663680555561</v>
      </c>
      <c r="B1053" s="22">
        <v>46030.663680555561</v>
      </c>
      <c r="C1053" s="20" t="s">
        <v>14847</v>
      </c>
      <c r="D1053" s="20" t="s">
        <v>460</v>
      </c>
      <c r="E1053" s="207" t="s">
        <v>462</v>
      </c>
      <c r="F1053" s="207" t="s">
        <v>22432</v>
      </c>
      <c r="G1053" s="20" t="s">
        <v>183</v>
      </c>
      <c r="H1053" s="23">
        <v>141.07</v>
      </c>
      <c r="I1053" s="21">
        <v>46023</v>
      </c>
      <c r="J1053" s="21">
        <v>46027</v>
      </c>
      <c r="K1053" s="20" t="s">
        <v>5129</v>
      </c>
      <c r="L1053" s="20" t="s">
        <v>5107</v>
      </c>
      <c r="M1053" s="20"/>
      <c r="N1053" s="21">
        <v>46031.80558818287</v>
      </c>
    </row>
    <row r="1054" spans="1:14" x14ac:dyDescent="0.25">
      <c r="A1054" s="21">
        <v>46030.663287037038</v>
      </c>
      <c r="B1054" s="22">
        <v>46030.663287037038</v>
      </c>
      <c r="C1054" s="20" t="s">
        <v>5108</v>
      </c>
      <c r="D1054" s="20" t="s">
        <v>5109</v>
      </c>
      <c r="E1054" s="207" t="s">
        <v>5110</v>
      </c>
      <c r="F1054" s="207" t="s">
        <v>22433</v>
      </c>
      <c r="G1054" s="20" t="s">
        <v>5105</v>
      </c>
      <c r="H1054" s="23">
        <v>54778.94</v>
      </c>
      <c r="I1054" s="21">
        <v>46023</v>
      </c>
      <c r="J1054" s="21">
        <v>46027</v>
      </c>
      <c r="K1054" s="20" t="s">
        <v>5106</v>
      </c>
      <c r="L1054" s="20" t="s">
        <v>5107</v>
      </c>
      <c r="M1054" s="20"/>
      <c r="N1054" s="21">
        <v>46031.80558818287</v>
      </c>
    </row>
    <row r="1055" spans="1:14" x14ac:dyDescent="0.25">
      <c r="A1055" s="21">
        <v>46030.663287037038</v>
      </c>
      <c r="B1055" s="22">
        <v>46030.663287037038</v>
      </c>
      <c r="C1055" s="20" t="s">
        <v>5101</v>
      </c>
      <c r="D1055" s="20" t="s">
        <v>5102</v>
      </c>
      <c r="E1055" s="207" t="s">
        <v>5103</v>
      </c>
      <c r="F1055" s="207" t="s">
        <v>22434</v>
      </c>
      <c r="G1055" s="20" t="s">
        <v>5105</v>
      </c>
      <c r="H1055" s="23">
        <v>51630.69</v>
      </c>
      <c r="I1055" s="21">
        <v>46023</v>
      </c>
      <c r="J1055" s="21">
        <v>46027</v>
      </c>
      <c r="K1055" s="20" t="s">
        <v>5106</v>
      </c>
      <c r="L1055" s="20" t="s">
        <v>5107</v>
      </c>
      <c r="M1055" s="20"/>
      <c r="N1055" s="21">
        <v>46031.80558818287</v>
      </c>
    </row>
    <row r="1056" spans="1:14" x14ac:dyDescent="0.25">
      <c r="A1056" s="21">
        <v>46030.663287037038</v>
      </c>
      <c r="B1056" s="22">
        <v>46030.663287037038</v>
      </c>
      <c r="C1056" s="20" t="s">
        <v>7746</v>
      </c>
      <c r="D1056" s="20" t="s">
        <v>133</v>
      </c>
      <c r="E1056" s="207" t="s">
        <v>136</v>
      </c>
      <c r="F1056" s="207" t="s">
        <v>22435</v>
      </c>
      <c r="G1056" s="20" t="s">
        <v>134</v>
      </c>
      <c r="H1056" s="23">
        <v>3826.35</v>
      </c>
      <c r="I1056" s="21">
        <v>46023</v>
      </c>
      <c r="J1056" s="21">
        <v>46027</v>
      </c>
      <c r="K1056" s="20" t="s">
        <v>5097</v>
      </c>
      <c r="L1056" s="20" t="s">
        <v>5098</v>
      </c>
      <c r="M1056" s="20"/>
      <c r="N1056" s="21">
        <v>46031.80558818287</v>
      </c>
    </row>
    <row r="1057" spans="1:14" x14ac:dyDescent="0.25">
      <c r="A1057" s="21">
        <v>46029.985983796301</v>
      </c>
      <c r="B1057" s="22">
        <v>46029.985983796301</v>
      </c>
      <c r="C1057" s="20" t="s">
        <v>5108</v>
      </c>
      <c r="D1057" s="20" t="s">
        <v>5109</v>
      </c>
      <c r="E1057" s="207" t="s">
        <v>5110</v>
      </c>
      <c r="F1057" s="207" t="s">
        <v>22436</v>
      </c>
      <c r="G1057" s="20" t="s">
        <v>5105</v>
      </c>
      <c r="H1057" s="23">
        <v>54968.26</v>
      </c>
      <c r="I1057" s="21">
        <v>46023</v>
      </c>
      <c r="J1057" s="21">
        <v>46027</v>
      </c>
      <c r="K1057" s="20" t="s">
        <v>5106</v>
      </c>
      <c r="L1057" s="20" t="s">
        <v>5107</v>
      </c>
      <c r="M1057" s="20"/>
      <c r="N1057" s="21">
        <v>46031.80558818287</v>
      </c>
    </row>
    <row r="1058" spans="1:14" x14ac:dyDescent="0.25">
      <c r="A1058" s="21">
        <v>46029.985983796301</v>
      </c>
      <c r="B1058" s="22">
        <v>46029.985983796301</v>
      </c>
      <c r="C1058" s="20" t="s">
        <v>5108</v>
      </c>
      <c r="D1058" s="20" t="s">
        <v>5109</v>
      </c>
      <c r="E1058" s="207" t="s">
        <v>5110</v>
      </c>
      <c r="F1058" s="207" t="s">
        <v>22437</v>
      </c>
      <c r="G1058" s="20" t="s">
        <v>5105</v>
      </c>
      <c r="H1058" s="23">
        <v>54778.94</v>
      </c>
      <c r="I1058" s="21">
        <v>46023</v>
      </c>
      <c r="J1058" s="21">
        <v>46027</v>
      </c>
      <c r="K1058" s="20" t="s">
        <v>5106</v>
      </c>
      <c r="L1058" s="20" t="s">
        <v>5107</v>
      </c>
      <c r="M1058" s="20"/>
      <c r="N1058" s="21">
        <v>46031.80558818287</v>
      </c>
    </row>
    <row r="1059" spans="1:14" x14ac:dyDescent="0.25">
      <c r="A1059" s="21">
        <v>46029.985983796301</v>
      </c>
      <c r="B1059" s="22">
        <v>46029.985983796301</v>
      </c>
      <c r="C1059" s="20" t="s">
        <v>5101</v>
      </c>
      <c r="D1059" s="20" t="s">
        <v>5102</v>
      </c>
      <c r="E1059" s="207" t="s">
        <v>5103</v>
      </c>
      <c r="F1059" s="207" t="s">
        <v>22438</v>
      </c>
      <c r="G1059" s="20" t="s">
        <v>5105</v>
      </c>
      <c r="H1059" s="23">
        <v>51830.17</v>
      </c>
      <c r="I1059" s="21">
        <v>46023</v>
      </c>
      <c r="J1059" s="21">
        <v>46027</v>
      </c>
      <c r="K1059" s="20" t="s">
        <v>5106</v>
      </c>
      <c r="L1059" s="20" t="s">
        <v>5107</v>
      </c>
      <c r="M1059" s="20"/>
      <c r="N1059" s="21">
        <v>46031.80558818287</v>
      </c>
    </row>
    <row r="1060" spans="1:14" x14ac:dyDescent="0.25">
      <c r="A1060" s="21">
        <v>46029.985983796301</v>
      </c>
      <c r="B1060" s="22">
        <v>46029.985983796301</v>
      </c>
      <c r="C1060" s="20" t="s">
        <v>5101</v>
      </c>
      <c r="D1060" s="20" t="s">
        <v>5102</v>
      </c>
      <c r="E1060" s="207" t="s">
        <v>5103</v>
      </c>
      <c r="F1060" s="207" t="s">
        <v>22439</v>
      </c>
      <c r="G1060" s="20" t="s">
        <v>5105</v>
      </c>
      <c r="H1060" s="23">
        <v>51630.69</v>
      </c>
      <c r="I1060" s="21">
        <v>46023</v>
      </c>
      <c r="J1060" s="21">
        <v>46027</v>
      </c>
      <c r="K1060" s="20" t="s">
        <v>5106</v>
      </c>
      <c r="L1060" s="20" t="s">
        <v>5107</v>
      </c>
      <c r="M1060" s="20"/>
      <c r="N1060" s="21">
        <v>46031.80558818287</v>
      </c>
    </row>
    <row r="1061" spans="1:14" x14ac:dyDescent="0.25">
      <c r="A1061" s="21">
        <v>46029.925486111111</v>
      </c>
      <c r="B1061" s="22">
        <v>46029.925486111111</v>
      </c>
      <c r="C1061" s="20" t="s">
        <v>771</v>
      </c>
      <c r="D1061" s="20" t="s">
        <v>772</v>
      </c>
      <c r="E1061" s="207" t="s">
        <v>774</v>
      </c>
      <c r="F1061" s="207" t="s">
        <v>22440</v>
      </c>
      <c r="G1061" s="20" t="s">
        <v>183</v>
      </c>
      <c r="H1061" s="23">
        <v>0</v>
      </c>
      <c r="I1061" s="21">
        <v>46023</v>
      </c>
      <c r="J1061" s="21">
        <v>46027</v>
      </c>
      <c r="K1061" s="20" t="s">
        <v>5114</v>
      </c>
      <c r="L1061" s="20" t="s">
        <v>5107</v>
      </c>
      <c r="M1061" s="20"/>
      <c r="N1061" s="21">
        <v>46031.80558818287</v>
      </c>
    </row>
    <row r="1062" spans="1:14" x14ac:dyDescent="0.25">
      <c r="A1062" s="21">
        <v>46029.925486111111</v>
      </c>
      <c r="B1062" s="22">
        <v>46029.925486111111</v>
      </c>
      <c r="C1062" s="20" t="s">
        <v>181</v>
      </c>
      <c r="D1062" s="20" t="s">
        <v>182</v>
      </c>
      <c r="E1062" s="207" t="s">
        <v>185</v>
      </c>
      <c r="F1062" s="207" t="s">
        <v>22441</v>
      </c>
      <c r="G1062" s="20" t="s">
        <v>183</v>
      </c>
      <c r="H1062" s="23">
        <v>3152321.08</v>
      </c>
      <c r="I1062" s="21">
        <v>46023</v>
      </c>
      <c r="J1062" s="21">
        <v>46027</v>
      </c>
      <c r="K1062" s="20" t="s">
        <v>5118</v>
      </c>
      <c r="L1062" s="20" t="s">
        <v>5107</v>
      </c>
      <c r="M1062" s="20"/>
      <c r="N1062" s="21">
        <v>46031.80558818287</v>
      </c>
    </row>
    <row r="1063" spans="1:14" x14ac:dyDescent="0.25">
      <c r="A1063" s="21">
        <v>46029.925486111111</v>
      </c>
      <c r="B1063" s="22">
        <v>46029.925486111111</v>
      </c>
      <c r="C1063" s="20" t="s">
        <v>181</v>
      </c>
      <c r="D1063" s="20" t="s">
        <v>182</v>
      </c>
      <c r="E1063" s="207" t="s">
        <v>185</v>
      </c>
      <c r="F1063" s="207" t="s">
        <v>22442</v>
      </c>
      <c r="G1063" s="20" t="s">
        <v>183</v>
      </c>
      <c r="H1063" s="23">
        <v>3144830.96</v>
      </c>
      <c r="I1063" s="21">
        <v>46023</v>
      </c>
      <c r="J1063" s="21">
        <v>46027</v>
      </c>
      <c r="K1063" s="20" t="s">
        <v>5118</v>
      </c>
      <c r="L1063" s="20" t="s">
        <v>5107</v>
      </c>
      <c r="M1063" s="20"/>
      <c r="N1063" s="21">
        <v>46031.80558818287</v>
      </c>
    </row>
    <row r="1064" spans="1:14" x14ac:dyDescent="0.25">
      <c r="A1064" s="21">
        <v>46029.925486111111</v>
      </c>
      <c r="B1064" s="22">
        <v>46029.925486111111</v>
      </c>
      <c r="C1064" s="20" t="s">
        <v>1190</v>
      </c>
      <c r="D1064" s="20" t="s">
        <v>1191</v>
      </c>
      <c r="E1064" s="207" t="s">
        <v>1193</v>
      </c>
      <c r="F1064" s="207" t="s">
        <v>22443</v>
      </c>
      <c r="G1064" s="20" t="s">
        <v>183</v>
      </c>
      <c r="H1064" s="23">
        <v>0.78</v>
      </c>
      <c r="I1064" s="21">
        <v>46023</v>
      </c>
      <c r="J1064" s="21">
        <v>46027</v>
      </c>
      <c r="K1064" s="20" t="s">
        <v>20338</v>
      </c>
      <c r="L1064" s="20" t="s">
        <v>5107</v>
      </c>
      <c r="M1064" s="20"/>
      <c r="N1064" s="21">
        <v>46031.80558818287</v>
      </c>
    </row>
    <row r="1065" spans="1:14" x14ac:dyDescent="0.25">
      <c r="A1065" s="21">
        <v>46029.925486111111</v>
      </c>
      <c r="B1065" s="22">
        <v>46029.925486111111</v>
      </c>
      <c r="C1065" s="20" t="s">
        <v>1226</v>
      </c>
      <c r="D1065" s="20" t="s">
        <v>1227</v>
      </c>
      <c r="E1065" s="207" t="s">
        <v>1229</v>
      </c>
      <c r="F1065" s="207" t="s">
        <v>22444</v>
      </c>
      <c r="G1065" s="20" t="s">
        <v>183</v>
      </c>
      <c r="H1065" s="23">
        <v>4735.05</v>
      </c>
      <c r="I1065" s="21">
        <v>46023</v>
      </c>
      <c r="J1065" s="21">
        <v>46027</v>
      </c>
      <c r="K1065" s="20" t="s">
        <v>20338</v>
      </c>
      <c r="L1065" s="20" t="s">
        <v>5107</v>
      </c>
      <c r="M1065" s="20"/>
      <c r="N1065" s="21">
        <v>46031.80558818287</v>
      </c>
    </row>
    <row r="1066" spans="1:14" x14ac:dyDescent="0.25">
      <c r="A1066" s="21">
        <v>46029.925486111111</v>
      </c>
      <c r="B1066" s="22">
        <v>46029.925486111111</v>
      </c>
      <c r="C1066" s="20" t="s">
        <v>717</v>
      </c>
      <c r="D1066" s="20" t="s">
        <v>718</v>
      </c>
      <c r="E1066" s="207" t="s">
        <v>720</v>
      </c>
      <c r="F1066" s="207" t="s">
        <v>22445</v>
      </c>
      <c r="G1066" s="20" t="s">
        <v>183</v>
      </c>
      <c r="H1066" s="23">
        <v>1028.32</v>
      </c>
      <c r="I1066" s="21">
        <v>46023</v>
      </c>
      <c r="J1066" s="21">
        <v>46027</v>
      </c>
      <c r="K1066" s="20" t="s">
        <v>20338</v>
      </c>
      <c r="L1066" s="20" t="s">
        <v>5107</v>
      </c>
      <c r="M1066" s="20"/>
      <c r="N1066" s="21">
        <v>46031.80558818287</v>
      </c>
    </row>
    <row r="1067" spans="1:14" x14ac:dyDescent="0.25">
      <c r="A1067" s="21">
        <v>46029.925486111111</v>
      </c>
      <c r="B1067" s="22">
        <v>46029.925486111111</v>
      </c>
      <c r="C1067" s="20" t="s">
        <v>882</v>
      </c>
      <c r="D1067" s="20" t="s">
        <v>883</v>
      </c>
      <c r="E1067" s="207" t="s">
        <v>885</v>
      </c>
      <c r="F1067" s="207" t="s">
        <v>22446</v>
      </c>
      <c r="G1067" s="20" t="s">
        <v>183</v>
      </c>
      <c r="H1067" s="23">
        <v>8504.41</v>
      </c>
      <c r="I1067" s="21">
        <v>46023</v>
      </c>
      <c r="J1067" s="21">
        <v>46027</v>
      </c>
      <c r="K1067" s="20" t="s">
        <v>5123</v>
      </c>
      <c r="L1067" s="20" t="s">
        <v>5107</v>
      </c>
      <c r="M1067" s="20"/>
      <c r="N1067" s="21">
        <v>46031.80558818287</v>
      </c>
    </row>
    <row r="1068" spans="1:14" x14ac:dyDescent="0.25">
      <c r="A1068" s="21">
        <v>46029.925486111111</v>
      </c>
      <c r="B1068" s="22">
        <v>46029.925486111111</v>
      </c>
      <c r="C1068" s="20" t="s">
        <v>882</v>
      </c>
      <c r="D1068" s="20" t="s">
        <v>883</v>
      </c>
      <c r="E1068" s="207" t="s">
        <v>885</v>
      </c>
      <c r="F1068" s="207" t="s">
        <v>22447</v>
      </c>
      <c r="G1068" s="20" t="s">
        <v>183</v>
      </c>
      <c r="H1068" s="23">
        <v>8477.59</v>
      </c>
      <c r="I1068" s="21">
        <v>46023</v>
      </c>
      <c r="J1068" s="21">
        <v>46027</v>
      </c>
      <c r="K1068" s="20" t="s">
        <v>5123</v>
      </c>
      <c r="L1068" s="20" t="s">
        <v>5107</v>
      </c>
      <c r="M1068" s="20"/>
      <c r="N1068" s="21">
        <v>46031.80558818287</v>
      </c>
    </row>
    <row r="1069" spans="1:14" x14ac:dyDescent="0.25">
      <c r="A1069" s="21">
        <v>46029.925486111111</v>
      </c>
      <c r="B1069" s="22">
        <v>46029.925486111111</v>
      </c>
      <c r="C1069" s="20" t="s">
        <v>193</v>
      </c>
      <c r="D1069" s="20" t="s">
        <v>194</v>
      </c>
      <c r="E1069" s="207" t="s">
        <v>196</v>
      </c>
      <c r="F1069" s="207" t="s">
        <v>22448</v>
      </c>
      <c r="G1069" s="20" t="s">
        <v>183</v>
      </c>
      <c r="H1069" s="23">
        <v>12353.39</v>
      </c>
      <c r="I1069" s="21">
        <v>46023</v>
      </c>
      <c r="J1069" s="21">
        <v>46027</v>
      </c>
      <c r="K1069" s="20" t="s">
        <v>20338</v>
      </c>
      <c r="L1069" s="20" t="s">
        <v>5107</v>
      </c>
      <c r="M1069" s="20"/>
      <c r="N1069" s="21">
        <v>46031.80558818287</v>
      </c>
    </row>
    <row r="1070" spans="1:14" x14ac:dyDescent="0.25">
      <c r="A1070" s="21">
        <v>46029.925486111111</v>
      </c>
      <c r="B1070" s="22">
        <v>46029.925486111111</v>
      </c>
      <c r="C1070" s="20" t="s">
        <v>193</v>
      </c>
      <c r="D1070" s="20" t="s">
        <v>194</v>
      </c>
      <c r="E1070" s="207" t="s">
        <v>196</v>
      </c>
      <c r="F1070" s="207" t="s">
        <v>22449</v>
      </c>
      <c r="G1070" s="20" t="s">
        <v>183</v>
      </c>
      <c r="H1070" s="23">
        <v>10890.4</v>
      </c>
      <c r="I1070" s="21">
        <v>46023</v>
      </c>
      <c r="J1070" s="21">
        <v>46027</v>
      </c>
      <c r="K1070" s="20" t="s">
        <v>20338</v>
      </c>
      <c r="L1070" s="20" t="s">
        <v>5107</v>
      </c>
      <c r="M1070" s="20"/>
      <c r="N1070" s="21">
        <v>46031.80558818287</v>
      </c>
    </row>
    <row r="1071" spans="1:14" x14ac:dyDescent="0.25">
      <c r="A1071" s="21">
        <v>46029.925486111111</v>
      </c>
      <c r="B1071" s="22">
        <v>46029.925486111111</v>
      </c>
      <c r="C1071" s="20" t="s">
        <v>939</v>
      </c>
      <c r="D1071" s="20" t="s">
        <v>940</v>
      </c>
      <c r="E1071" s="207" t="s">
        <v>942</v>
      </c>
      <c r="F1071" s="207" t="s">
        <v>22450</v>
      </c>
      <c r="G1071" s="20" t="s">
        <v>183</v>
      </c>
      <c r="H1071" s="23">
        <v>5538.62</v>
      </c>
      <c r="I1071" s="21">
        <v>46023</v>
      </c>
      <c r="J1071" s="21">
        <v>46027</v>
      </c>
      <c r="K1071" s="20" t="s">
        <v>5123</v>
      </c>
      <c r="L1071" s="20" t="s">
        <v>5107</v>
      </c>
      <c r="M1071" s="20"/>
      <c r="N1071" s="21">
        <v>46031.80558818287</v>
      </c>
    </row>
    <row r="1072" spans="1:14" x14ac:dyDescent="0.25">
      <c r="A1072" s="21">
        <v>46029.925486111111</v>
      </c>
      <c r="B1072" s="22">
        <v>46029.925486111111</v>
      </c>
      <c r="C1072" s="20" t="s">
        <v>939</v>
      </c>
      <c r="D1072" s="20" t="s">
        <v>940</v>
      </c>
      <c r="E1072" s="207" t="s">
        <v>942</v>
      </c>
      <c r="F1072" s="207" t="s">
        <v>22451</v>
      </c>
      <c r="G1072" s="20" t="s">
        <v>183</v>
      </c>
      <c r="H1072" s="23">
        <v>5521.96</v>
      </c>
      <c r="I1072" s="21">
        <v>46023</v>
      </c>
      <c r="J1072" s="21">
        <v>46027</v>
      </c>
      <c r="K1072" s="20" t="s">
        <v>5123</v>
      </c>
      <c r="L1072" s="20" t="s">
        <v>5107</v>
      </c>
      <c r="M1072" s="20"/>
      <c r="N1072" s="21">
        <v>46031.80558818287</v>
      </c>
    </row>
    <row r="1073" spans="1:14" x14ac:dyDescent="0.25">
      <c r="A1073" s="21">
        <v>46029.925486111111</v>
      </c>
      <c r="B1073" s="22">
        <v>46029.925486111111</v>
      </c>
      <c r="C1073" s="20" t="s">
        <v>253</v>
      </c>
      <c r="D1073" s="20" t="s">
        <v>254</v>
      </c>
      <c r="E1073" s="207" t="s">
        <v>256</v>
      </c>
      <c r="F1073" s="207" t="s">
        <v>22452</v>
      </c>
      <c r="G1073" s="20" t="s">
        <v>183</v>
      </c>
      <c r="H1073" s="23">
        <v>344126.5</v>
      </c>
      <c r="I1073" s="21">
        <v>46023</v>
      </c>
      <c r="J1073" s="21">
        <v>46027</v>
      </c>
      <c r="K1073" s="20" t="s">
        <v>20338</v>
      </c>
      <c r="L1073" s="20" t="s">
        <v>5107</v>
      </c>
      <c r="M1073" s="20"/>
      <c r="N1073" s="21">
        <v>46031.80558818287</v>
      </c>
    </row>
    <row r="1074" spans="1:14" x14ac:dyDescent="0.25">
      <c r="A1074" s="21">
        <v>46029.925486111111</v>
      </c>
      <c r="B1074" s="22">
        <v>46029.925486111111</v>
      </c>
      <c r="C1074" s="20" t="s">
        <v>253</v>
      </c>
      <c r="D1074" s="20" t="s">
        <v>254</v>
      </c>
      <c r="E1074" s="207" t="s">
        <v>256</v>
      </c>
      <c r="F1074" s="207" t="s">
        <v>22453</v>
      </c>
      <c r="G1074" s="20" t="s">
        <v>183</v>
      </c>
      <c r="H1074" s="23">
        <v>344160.76</v>
      </c>
      <c r="I1074" s="21">
        <v>46023</v>
      </c>
      <c r="J1074" s="21">
        <v>46027</v>
      </c>
      <c r="K1074" s="20" t="s">
        <v>20338</v>
      </c>
      <c r="L1074" s="20" t="s">
        <v>5107</v>
      </c>
      <c r="M1074" s="20"/>
      <c r="N1074" s="21">
        <v>46031.80558818287</v>
      </c>
    </row>
    <row r="1075" spans="1:14" x14ac:dyDescent="0.25">
      <c r="A1075" s="21">
        <v>46029.925486111111</v>
      </c>
      <c r="B1075" s="22">
        <v>46029.925486111111</v>
      </c>
      <c r="C1075" s="20" t="s">
        <v>521</v>
      </c>
      <c r="D1075" s="20" t="s">
        <v>522</v>
      </c>
      <c r="E1075" s="207" t="s">
        <v>524</v>
      </c>
      <c r="F1075" s="207" t="s">
        <v>22454</v>
      </c>
      <c r="G1075" s="20" t="s">
        <v>183</v>
      </c>
      <c r="H1075" s="23">
        <v>10947.72</v>
      </c>
      <c r="I1075" s="21">
        <v>46023</v>
      </c>
      <c r="J1075" s="21">
        <v>46027</v>
      </c>
      <c r="K1075" s="20" t="s">
        <v>20338</v>
      </c>
      <c r="L1075" s="20" t="s">
        <v>5107</v>
      </c>
      <c r="M1075" s="20"/>
      <c r="N1075" s="21">
        <v>46031.80558818287</v>
      </c>
    </row>
    <row r="1076" spans="1:14" x14ac:dyDescent="0.25">
      <c r="A1076" s="21">
        <v>46029.925486111111</v>
      </c>
      <c r="B1076" s="22">
        <v>46029.925486111111</v>
      </c>
      <c r="C1076" s="20" t="s">
        <v>14847</v>
      </c>
      <c r="D1076" s="20" t="s">
        <v>460</v>
      </c>
      <c r="E1076" s="207" t="s">
        <v>462</v>
      </c>
      <c r="F1076" s="207" t="s">
        <v>22455</v>
      </c>
      <c r="G1076" s="20" t="s">
        <v>183</v>
      </c>
      <c r="H1076" s="23">
        <v>141.07</v>
      </c>
      <c r="I1076" s="21">
        <v>46023</v>
      </c>
      <c r="J1076" s="21">
        <v>46027</v>
      </c>
      <c r="K1076" s="20" t="s">
        <v>5129</v>
      </c>
      <c r="L1076" s="20" t="s">
        <v>5107</v>
      </c>
      <c r="M1076" s="20"/>
      <c r="N1076" s="21">
        <v>46031.80558818287</v>
      </c>
    </row>
    <row r="1077" spans="1:14" x14ac:dyDescent="0.25">
      <c r="A1077" s="21">
        <v>46029.28805555556</v>
      </c>
      <c r="B1077" s="22">
        <v>46029.28805555556</v>
      </c>
      <c r="C1077" s="20" t="s">
        <v>7746</v>
      </c>
      <c r="D1077" s="20" t="s">
        <v>133</v>
      </c>
      <c r="E1077" s="207" t="s">
        <v>136</v>
      </c>
      <c r="F1077" s="207" t="s">
        <v>22456</v>
      </c>
      <c r="G1077" s="20" t="s">
        <v>134</v>
      </c>
      <c r="H1077" s="23">
        <v>3789.58</v>
      </c>
      <c r="I1077" s="21">
        <v>46023</v>
      </c>
      <c r="J1077" s="21">
        <v>46027</v>
      </c>
      <c r="K1077" s="20" t="s">
        <v>5097</v>
      </c>
      <c r="L1077" s="20" t="s">
        <v>5098</v>
      </c>
      <c r="M1077" s="20"/>
      <c r="N1077" s="21">
        <v>46031.80558818287</v>
      </c>
    </row>
    <row r="1078" spans="1:14" x14ac:dyDescent="0.25">
      <c r="A1078" s="21">
        <v>46029.28805555556</v>
      </c>
      <c r="B1078" s="22">
        <v>46029.28805555556</v>
      </c>
      <c r="C1078" s="20" t="s">
        <v>7746</v>
      </c>
      <c r="D1078" s="20" t="s">
        <v>133</v>
      </c>
      <c r="E1078" s="207" t="s">
        <v>136</v>
      </c>
      <c r="F1078" s="207" t="s">
        <v>22457</v>
      </c>
      <c r="G1078" s="20" t="s">
        <v>134</v>
      </c>
      <c r="H1078" s="23">
        <v>3826.35</v>
      </c>
      <c r="I1078" s="21">
        <v>46023</v>
      </c>
      <c r="J1078" s="21">
        <v>46027</v>
      </c>
      <c r="K1078" s="20" t="s">
        <v>5097</v>
      </c>
      <c r="L1078" s="20" t="s">
        <v>5098</v>
      </c>
      <c r="M1078" s="20"/>
      <c r="N1078" s="21">
        <v>46031.80558818287</v>
      </c>
    </row>
    <row r="1079" spans="1:14" x14ac:dyDescent="0.25">
      <c r="A1079" s="21">
        <v>46026.373136574075</v>
      </c>
      <c r="B1079" s="22">
        <v>46026.373136574075</v>
      </c>
      <c r="C1079" s="20" t="s">
        <v>5108</v>
      </c>
      <c r="D1079" s="20" t="s">
        <v>5109</v>
      </c>
      <c r="E1079" s="207" t="s">
        <v>5110</v>
      </c>
      <c r="F1079" s="207" t="s">
        <v>22458</v>
      </c>
      <c r="G1079" s="20" t="s">
        <v>5105</v>
      </c>
      <c r="H1079" s="23">
        <v>54223.09</v>
      </c>
      <c r="I1079" s="21">
        <v>46023</v>
      </c>
      <c r="J1079" s="21">
        <v>46020</v>
      </c>
      <c r="K1079" s="20" t="s">
        <v>5106</v>
      </c>
      <c r="L1079" s="20" t="s">
        <v>5107</v>
      </c>
      <c r="M1079" s="20"/>
      <c r="N1079" s="21">
        <v>46031.80558818287</v>
      </c>
    </row>
    <row r="1080" spans="1:14" x14ac:dyDescent="0.25">
      <c r="A1080" s="21">
        <v>46026.373136574075</v>
      </c>
      <c r="B1080" s="22">
        <v>46026.373136574075</v>
      </c>
      <c r="C1080" s="20" t="s">
        <v>5101</v>
      </c>
      <c r="D1080" s="20" t="s">
        <v>5102</v>
      </c>
      <c r="E1080" s="207" t="s">
        <v>5103</v>
      </c>
      <c r="F1080" s="207" t="s">
        <v>22459</v>
      </c>
      <c r="G1080" s="20" t="s">
        <v>5105</v>
      </c>
      <c r="H1080" s="23">
        <v>51184.57</v>
      </c>
      <c r="I1080" s="21">
        <v>46023</v>
      </c>
      <c r="J1080" s="21">
        <v>46020</v>
      </c>
      <c r="K1080" s="20" t="s">
        <v>5106</v>
      </c>
      <c r="L1080" s="20" t="s">
        <v>5107</v>
      </c>
      <c r="M1080" s="20"/>
      <c r="N1080" s="21">
        <v>46031.80558818287</v>
      </c>
    </row>
    <row r="1081" spans="1:14" x14ac:dyDescent="0.25">
      <c r="A1081" s="21">
        <v>46026.335613425923</v>
      </c>
      <c r="B1081" s="22">
        <v>46026.335613425923</v>
      </c>
      <c r="C1081" s="20" t="s">
        <v>771</v>
      </c>
      <c r="D1081" s="20" t="s">
        <v>772</v>
      </c>
      <c r="E1081" s="207" t="s">
        <v>774</v>
      </c>
      <c r="F1081" s="207" t="s">
        <v>22460</v>
      </c>
      <c r="G1081" s="20" t="s">
        <v>183</v>
      </c>
      <c r="H1081" s="23">
        <v>0</v>
      </c>
      <c r="I1081" s="21">
        <v>46023</v>
      </c>
      <c r="J1081" s="21">
        <v>46020</v>
      </c>
      <c r="K1081" s="20" t="s">
        <v>5114</v>
      </c>
      <c r="L1081" s="20" t="s">
        <v>5107</v>
      </c>
      <c r="M1081" s="20"/>
      <c r="N1081" s="21">
        <v>46031.80558818287</v>
      </c>
    </row>
    <row r="1082" spans="1:14" x14ac:dyDescent="0.25">
      <c r="A1082" s="21">
        <v>46026.335613425923</v>
      </c>
      <c r="B1082" s="22">
        <v>46026.335613425923</v>
      </c>
      <c r="C1082" s="20" t="s">
        <v>181</v>
      </c>
      <c r="D1082" s="20" t="s">
        <v>182</v>
      </c>
      <c r="E1082" s="207" t="s">
        <v>185</v>
      </c>
      <c r="F1082" s="207" t="s">
        <v>22461</v>
      </c>
      <c r="G1082" s="20" t="s">
        <v>183</v>
      </c>
      <c r="H1082" s="23">
        <v>3104679.29</v>
      </c>
      <c r="I1082" s="21">
        <v>46023</v>
      </c>
      <c r="J1082" s="21">
        <v>46020</v>
      </c>
      <c r="K1082" s="20" t="s">
        <v>5118</v>
      </c>
      <c r="L1082" s="20" t="s">
        <v>5107</v>
      </c>
      <c r="M1082" s="20"/>
      <c r="N1082" s="21">
        <v>46031.80558818287</v>
      </c>
    </row>
    <row r="1083" spans="1:14" x14ac:dyDescent="0.25">
      <c r="A1083" s="21">
        <v>46026.335613425923</v>
      </c>
      <c r="B1083" s="22">
        <v>46026.335613425923</v>
      </c>
      <c r="C1083" s="20" t="s">
        <v>1190</v>
      </c>
      <c r="D1083" s="20" t="s">
        <v>1191</v>
      </c>
      <c r="E1083" s="207" t="s">
        <v>1193</v>
      </c>
      <c r="F1083" s="207" t="s">
        <v>22462</v>
      </c>
      <c r="G1083" s="20" t="s">
        <v>183</v>
      </c>
      <c r="H1083" s="23">
        <v>0.78</v>
      </c>
      <c r="I1083" s="21">
        <v>46023</v>
      </c>
      <c r="J1083" s="21">
        <v>46020</v>
      </c>
      <c r="K1083" s="20" t="s">
        <v>20338</v>
      </c>
      <c r="L1083" s="20" t="s">
        <v>5107</v>
      </c>
      <c r="M1083" s="20"/>
      <c r="N1083" s="21">
        <v>46031.80558818287</v>
      </c>
    </row>
    <row r="1084" spans="1:14" x14ac:dyDescent="0.25">
      <c r="A1084" s="21">
        <v>46026.335613425923</v>
      </c>
      <c r="B1084" s="22">
        <v>46026.335613425923</v>
      </c>
      <c r="C1084" s="20" t="s">
        <v>1226</v>
      </c>
      <c r="D1084" s="20" t="s">
        <v>1227</v>
      </c>
      <c r="E1084" s="207" t="s">
        <v>1229</v>
      </c>
      <c r="F1084" s="207" t="s">
        <v>22463</v>
      </c>
      <c r="G1084" s="20" t="s">
        <v>183</v>
      </c>
      <c r="H1084" s="23">
        <v>4735.05</v>
      </c>
      <c r="I1084" s="21">
        <v>46023</v>
      </c>
      <c r="J1084" s="21">
        <v>46020</v>
      </c>
      <c r="K1084" s="20" t="s">
        <v>20338</v>
      </c>
      <c r="L1084" s="20" t="s">
        <v>5107</v>
      </c>
      <c r="M1084" s="20"/>
      <c r="N1084" s="21">
        <v>46031.80558818287</v>
      </c>
    </row>
    <row r="1085" spans="1:14" x14ac:dyDescent="0.25">
      <c r="A1085" s="21">
        <v>46026.335613425923</v>
      </c>
      <c r="B1085" s="22">
        <v>46026.335613425923</v>
      </c>
      <c r="C1085" s="20" t="s">
        <v>717</v>
      </c>
      <c r="D1085" s="20" t="s">
        <v>718</v>
      </c>
      <c r="E1085" s="207" t="s">
        <v>720</v>
      </c>
      <c r="F1085" s="207" t="s">
        <v>22464</v>
      </c>
      <c r="G1085" s="20" t="s">
        <v>183</v>
      </c>
      <c r="H1085" s="23">
        <v>1028.32</v>
      </c>
      <c r="I1085" s="21">
        <v>46023</v>
      </c>
      <c r="J1085" s="21">
        <v>46020</v>
      </c>
      <c r="K1085" s="20" t="s">
        <v>20338</v>
      </c>
      <c r="L1085" s="20" t="s">
        <v>5107</v>
      </c>
      <c r="M1085" s="20"/>
      <c r="N1085" s="21">
        <v>46031.80558818287</v>
      </c>
    </row>
    <row r="1086" spans="1:14" x14ac:dyDescent="0.25">
      <c r="A1086" s="21">
        <v>46026.335613425923</v>
      </c>
      <c r="B1086" s="22">
        <v>46026.335613425923</v>
      </c>
      <c r="C1086" s="20" t="s">
        <v>882</v>
      </c>
      <c r="D1086" s="20" t="s">
        <v>883</v>
      </c>
      <c r="E1086" s="207" t="s">
        <v>885</v>
      </c>
      <c r="F1086" s="207" t="s">
        <v>22465</v>
      </c>
      <c r="G1086" s="20" t="s">
        <v>183</v>
      </c>
      <c r="H1086" s="23">
        <v>8396.59</v>
      </c>
      <c r="I1086" s="21">
        <v>46023</v>
      </c>
      <c r="J1086" s="21">
        <v>46020</v>
      </c>
      <c r="K1086" s="20" t="s">
        <v>5123</v>
      </c>
      <c r="L1086" s="20" t="s">
        <v>5107</v>
      </c>
      <c r="M1086" s="20"/>
      <c r="N1086" s="21">
        <v>46031.80558818287</v>
      </c>
    </row>
    <row r="1087" spans="1:14" x14ac:dyDescent="0.25">
      <c r="A1087" s="21">
        <v>46026.335613425923</v>
      </c>
      <c r="B1087" s="22">
        <v>46026.335613425923</v>
      </c>
      <c r="C1087" s="20" t="s">
        <v>193</v>
      </c>
      <c r="D1087" s="20" t="s">
        <v>194</v>
      </c>
      <c r="E1087" s="207" t="s">
        <v>196</v>
      </c>
      <c r="F1087" s="207" t="s">
        <v>22466</v>
      </c>
      <c r="G1087" s="20" t="s">
        <v>183</v>
      </c>
      <c r="H1087" s="23">
        <v>12443.39</v>
      </c>
      <c r="I1087" s="21">
        <v>46023</v>
      </c>
      <c r="J1087" s="21">
        <v>46020</v>
      </c>
      <c r="K1087" s="20" t="s">
        <v>20338</v>
      </c>
      <c r="L1087" s="20" t="s">
        <v>5107</v>
      </c>
      <c r="M1087" s="20"/>
      <c r="N1087" s="21">
        <v>46031.80558818287</v>
      </c>
    </row>
    <row r="1088" spans="1:14" x14ac:dyDescent="0.25">
      <c r="A1088" s="21">
        <v>46026.335613425923</v>
      </c>
      <c r="B1088" s="22">
        <v>46026.335613425923</v>
      </c>
      <c r="C1088" s="20" t="s">
        <v>939</v>
      </c>
      <c r="D1088" s="20" t="s">
        <v>940</v>
      </c>
      <c r="E1088" s="207" t="s">
        <v>942</v>
      </c>
      <c r="F1088" s="207" t="s">
        <v>22467</v>
      </c>
      <c r="G1088" s="20" t="s">
        <v>183</v>
      </c>
      <c r="H1088" s="23">
        <v>5471.73</v>
      </c>
      <c r="I1088" s="21">
        <v>46023</v>
      </c>
      <c r="J1088" s="21">
        <v>46020</v>
      </c>
      <c r="K1088" s="20" t="s">
        <v>5123</v>
      </c>
      <c r="L1088" s="20" t="s">
        <v>5107</v>
      </c>
      <c r="M1088" s="20"/>
      <c r="N1088" s="21">
        <v>46031.80558818287</v>
      </c>
    </row>
    <row r="1089" spans="1:14" x14ac:dyDescent="0.25">
      <c r="A1089" s="21">
        <v>46026.335613425923</v>
      </c>
      <c r="B1089" s="22">
        <v>46026.335613425923</v>
      </c>
      <c r="C1089" s="20" t="s">
        <v>253</v>
      </c>
      <c r="D1089" s="20" t="s">
        <v>254</v>
      </c>
      <c r="E1089" s="207" t="s">
        <v>256</v>
      </c>
      <c r="F1089" s="207" t="s">
        <v>22468</v>
      </c>
      <c r="G1089" s="20" t="s">
        <v>183</v>
      </c>
      <c r="H1089" s="23">
        <v>344057.99</v>
      </c>
      <c r="I1089" s="21">
        <v>46023</v>
      </c>
      <c r="J1089" s="21">
        <v>46020</v>
      </c>
      <c r="K1089" s="20" t="s">
        <v>20338</v>
      </c>
      <c r="L1089" s="20" t="s">
        <v>5107</v>
      </c>
      <c r="M1089" s="20"/>
      <c r="N1089" s="21">
        <v>46031.80558818287</v>
      </c>
    </row>
    <row r="1090" spans="1:14" x14ac:dyDescent="0.25">
      <c r="A1090" s="21">
        <v>46026.335613425923</v>
      </c>
      <c r="B1090" s="22">
        <v>46026.335613425923</v>
      </c>
      <c r="C1090" s="20" t="s">
        <v>521</v>
      </c>
      <c r="D1090" s="20" t="s">
        <v>522</v>
      </c>
      <c r="E1090" s="207" t="s">
        <v>524</v>
      </c>
      <c r="F1090" s="207" t="s">
        <v>22469</v>
      </c>
      <c r="G1090" s="20" t="s">
        <v>183</v>
      </c>
      <c r="H1090" s="23">
        <v>4947.72</v>
      </c>
      <c r="I1090" s="21">
        <v>46023</v>
      </c>
      <c r="J1090" s="21">
        <v>46020</v>
      </c>
      <c r="K1090" s="20" t="s">
        <v>20338</v>
      </c>
      <c r="L1090" s="20" t="s">
        <v>5107</v>
      </c>
      <c r="M1090" s="20"/>
      <c r="N1090" s="21">
        <v>46031.80558818287</v>
      </c>
    </row>
    <row r="1091" spans="1:14" x14ac:dyDescent="0.25">
      <c r="A1091" s="21">
        <v>46026.335613425923</v>
      </c>
      <c r="B1091" s="22">
        <v>46026.335613425923</v>
      </c>
      <c r="C1091" s="20" t="s">
        <v>14847</v>
      </c>
      <c r="D1091" s="20" t="s">
        <v>460</v>
      </c>
      <c r="E1091" s="207" t="s">
        <v>462</v>
      </c>
      <c r="F1091" s="207" t="s">
        <v>22470</v>
      </c>
      <c r="G1091" s="20" t="s">
        <v>183</v>
      </c>
      <c r="H1091" s="23">
        <v>141.07</v>
      </c>
      <c r="I1091" s="21">
        <v>46023</v>
      </c>
      <c r="J1091" s="21">
        <v>46020</v>
      </c>
      <c r="K1091" s="20" t="s">
        <v>5129</v>
      </c>
      <c r="L1091" s="20" t="s">
        <v>5107</v>
      </c>
      <c r="M1091" s="20"/>
      <c r="N1091" s="21">
        <v>46031.80558818287</v>
      </c>
    </row>
    <row r="1092" spans="1:14" x14ac:dyDescent="0.25">
      <c r="A1092" s="21">
        <v>46026.004027777773</v>
      </c>
      <c r="B1092" s="22">
        <v>46026.004027777773</v>
      </c>
      <c r="C1092" s="20" t="s">
        <v>7746</v>
      </c>
      <c r="D1092" s="20" t="s">
        <v>133</v>
      </c>
      <c r="E1092" s="207" t="s">
        <v>136</v>
      </c>
      <c r="F1092" s="207" t="s">
        <v>22471</v>
      </c>
      <c r="G1092" s="20" t="s">
        <v>134</v>
      </c>
      <c r="H1092" s="23">
        <v>3730.71</v>
      </c>
      <c r="I1092" s="21">
        <v>46023</v>
      </c>
      <c r="J1092" s="21">
        <v>46020</v>
      </c>
      <c r="K1092" s="20" t="s">
        <v>5097</v>
      </c>
      <c r="L1092" s="20" t="s">
        <v>5098</v>
      </c>
      <c r="M1092" s="20"/>
      <c r="N1092" s="21">
        <v>46031.80558818287</v>
      </c>
    </row>
    <row r="1093" spans="1:14" x14ac:dyDescent="0.25">
      <c r="A1093" s="21">
        <v>46024.230891203704</v>
      </c>
      <c r="B1093" s="22">
        <v>46024.230891203704</v>
      </c>
      <c r="C1093" s="20" t="s">
        <v>5108</v>
      </c>
      <c r="D1093" s="20" t="s">
        <v>5109</v>
      </c>
      <c r="E1093" s="207" t="s">
        <v>5110</v>
      </c>
      <c r="F1093" s="207" t="s">
        <v>22472</v>
      </c>
      <c r="G1093" s="20" t="s">
        <v>5105</v>
      </c>
      <c r="H1093" s="23">
        <v>53968.59</v>
      </c>
      <c r="I1093" s="21">
        <v>46023</v>
      </c>
      <c r="J1093" s="21">
        <v>46020</v>
      </c>
      <c r="K1093" s="20" t="s">
        <v>5106</v>
      </c>
      <c r="L1093" s="20" t="s">
        <v>5107</v>
      </c>
      <c r="M1093" s="20"/>
      <c r="N1093" s="21">
        <v>46031.80558818287</v>
      </c>
    </row>
    <row r="1094" spans="1:14" x14ac:dyDescent="0.25">
      <c r="A1094" s="21">
        <v>46024.230891203704</v>
      </c>
      <c r="B1094" s="22">
        <v>46024.230891203704</v>
      </c>
      <c r="C1094" s="20" t="s">
        <v>5101</v>
      </c>
      <c r="D1094" s="20" t="s">
        <v>5102</v>
      </c>
      <c r="E1094" s="207" t="s">
        <v>5103</v>
      </c>
      <c r="F1094" s="207" t="s">
        <v>22473</v>
      </c>
      <c r="G1094" s="20" t="s">
        <v>5105</v>
      </c>
      <c r="H1094" s="23">
        <v>50917.67</v>
      </c>
      <c r="I1094" s="21">
        <v>46023</v>
      </c>
      <c r="J1094" s="21">
        <v>46020</v>
      </c>
      <c r="K1094" s="20" t="s">
        <v>5106</v>
      </c>
      <c r="L1094" s="20" t="s">
        <v>5107</v>
      </c>
      <c r="M1094" s="20"/>
      <c r="N1094" s="21">
        <v>46031.80558818287</v>
      </c>
    </row>
    <row r="1095" spans="1:14" x14ac:dyDescent="0.25">
      <c r="A1095" s="21">
        <v>46024.006064814814</v>
      </c>
      <c r="B1095" s="22">
        <v>46024.006064814814</v>
      </c>
      <c r="C1095" s="20" t="s">
        <v>771</v>
      </c>
      <c r="D1095" s="20" t="s">
        <v>772</v>
      </c>
      <c r="E1095" s="207" t="s">
        <v>774</v>
      </c>
      <c r="F1095" s="207" t="s">
        <v>22474</v>
      </c>
      <c r="G1095" s="20" t="s">
        <v>183</v>
      </c>
      <c r="H1095" s="23">
        <v>0</v>
      </c>
      <c r="I1095" s="21">
        <v>46023</v>
      </c>
      <c r="J1095" s="21">
        <v>46020</v>
      </c>
      <c r="K1095" s="20" t="s">
        <v>5114</v>
      </c>
      <c r="L1095" s="20" t="s">
        <v>5107</v>
      </c>
      <c r="M1095" s="20"/>
      <c r="N1095" s="21">
        <v>46031.80558818287</v>
      </c>
    </row>
    <row r="1096" spans="1:14" x14ac:dyDescent="0.25">
      <c r="A1096" s="21">
        <v>46024.006064814814</v>
      </c>
      <c r="B1096" s="22">
        <v>46024.006064814814</v>
      </c>
      <c r="C1096" s="20" t="s">
        <v>181</v>
      </c>
      <c r="D1096" s="20" t="s">
        <v>182</v>
      </c>
      <c r="E1096" s="207" t="s">
        <v>185</v>
      </c>
      <c r="F1096" s="207" t="s">
        <v>22475</v>
      </c>
      <c r="G1096" s="20" t="s">
        <v>183</v>
      </c>
      <c r="H1096" s="23">
        <v>3094809.17</v>
      </c>
      <c r="I1096" s="21">
        <v>46023</v>
      </c>
      <c r="J1096" s="21">
        <v>46020</v>
      </c>
      <c r="K1096" s="20" t="s">
        <v>5118</v>
      </c>
      <c r="L1096" s="20" t="s">
        <v>5107</v>
      </c>
      <c r="M1096" s="20"/>
      <c r="N1096" s="21">
        <v>46031.80558818287</v>
      </c>
    </row>
    <row r="1097" spans="1:14" x14ac:dyDescent="0.25">
      <c r="A1097" s="21">
        <v>46024.006064814814</v>
      </c>
      <c r="B1097" s="22">
        <v>46024.006064814814</v>
      </c>
      <c r="C1097" s="20" t="s">
        <v>1190</v>
      </c>
      <c r="D1097" s="20" t="s">
        <v>1191</v>
      </c>
      <c r="E1097" s="207" t="s">
        <v>1193</v>
      </c>
      <c r="F1097" s="207" t="s">
        <v>22476</v>
      </c>
      <c r="G1097" s="20" t="s">
        <v>183</v>
      </c>
      <c r="H1097" s="23">
        <v>0.78</v>
      </c>
      <c r="I1097" s="21">
        <v>46023</v>
      </c>
      <c r="J1097" s="21">
        <v>46020</v>
      </c>
      <c r="K1097" s="20" t="s">
        <v>20338</v>
      </c>
      <c r="L1097" s="20" t="s">
        <v>5107</v>
      </c>
      <c r="M1097" s="20"/>
      <c r="N1097" s="21">
        <v>46031.80558818287</v>
      </c>
    </row>
    <row r="1098" spans="1:14" x14ac:dyDescent="0.25">
      <c r="A1098" s="21">
        <v>46024.006064814814</v>
      </c>
      <c r="B1098" s="22">
        <v>46024.006064814814</v>
      </c>
      <c r="C1098" s="20" t="s">
        <v>1226</v>
      </c>
      <c r="D1098" s="20" t="s">
        <v>1227</v>
      </c>
      <c r="E1098" s="207" t="s">
        <v>1229</v>
      </c>
      <c r="F1098" s="207" t="s">
        <v>22477</v>
      </c>
      <c r="G1098" s="20" t="s">
        <v>183</v>
      </c>
      <c r="H1098" s="23">
        <v>4735.05</v>
      </c>
      <c r="I1098" s="21">
        <v>46023</v>
      </c>
      <c r="J1098" s="21">
        <v>46020</v>
      </c>
      <c r="K1098" s="20" t="s">
        <v>20338</v>
      </c>
      <c r="L1098" s="20" t="s">
        <v>5107</v>
      </c>
      <c r="M1098" s="20"/>
      <c r="N1098" s="21">
        <v>46031.80558818287</v>
      </c>
    </row>
    <row r="1099" spans="1:14" x14ac:dyDescent="0.25">
      <c r="A1099" s="21">
        <v>46024.006064814814</v>
      </c>
      <c r="B1099" s="22">
        <v>46024.006064814814</v>
      </c>
      <c r="C1099" s="20" t="s">
        <v>717</v>
      </c>
      <c r="D1099" s="20" t="s">
        <v>718</v>
      </c>
      <c r="E1099" s="207" t="s">
        <v>720</v>
      </c>
      <c r="F1099" s="207" t="s">
        <v>22478</v>
      </c>
      <c r="G1099" s="20" t="s">
        <v>183</v>
      </c>
      <c r="H1099" s="23">
        <v>1028.32</v>
      </c>
      <c r="I1099" s="21">
        <v>46023</v>
      </c>
      <c r="J1099" s="21">
        <v>46020</v>
      </c>
      <c r="K1099" s="20" t="s">
        <v>20338</v>
      </c>
      <c r="L1099" s="20" t="s">
        <v>5107</v>
      </c>
      <c r="M1099" s="20"/>
      <c r="N1099" s="21">
        <v>46031.80558818287</v>
      </c>
    </row>
    <row r="1100" spans="1:14" x14ac:dyDescent="0.25">
      <c r="A1100" s="21">
        <v>46024.006064814814</v>
      </c>
      <c r="B1100" s="22">
        <v>46024.006064814814</v>
      </c>
      <c r="C1100" s="20" t="s">
        <v>882</v>
      </c>
      <c r="D1100" s="20" t="s">
        <v>883</v>
      </c>
      <c r="E1100" s="207" t="s">
        <v>885</v>
      </c>
      <c r="F1100" s="207" t="s">
        <v>22479</v>
      </c>
      <c r="G1100" s="20" t="s">
        <v>183</v>
      </c>
      <c r="H1100" s="23">
        <v>8377.65</v>
      </c>
      <c r="I1100" s="21">
        <v>46023</v>
      </c>
      <c r="J1100" s="21">
        <v>46020</v>
      </c>
      <c r="K1100" s="20" t="s">
        <v>5123</v>
      </c>
      <c r="L1100" s="20" t="s">
        <v>5107</v>
      </c>
      <c r="M1100" s="20"/>
      <c r="N1100" s="21">
        <v>46031.80558818287</v>
      </c>
    </row>
    <row r="1101" spans="1:14" x14ac:dyDescent="0.25">
      <c r="A1101" s="21">
        <v>46024.006064814814</v>
      </c>
      <c r="B1101" s="22">
        <v>46024.006064814814</v>
      </c>
      <c r="C1101" s="20" t="s">
        <v>193</v>
      </c>
      <c r="D1101" s="20" t="s">
        <v>194</v>
      </c>
      <c r="E1101" s="207" t="s">
        <v>196</v>
      </c>
      <c r="F1101" s="207" t="s">
        <v>22480</v>
      </c>
      <c r="G1101" s="20" t="s">
        <v>183</v>
      </c>
      <c r="H1101" s="23">
        <v>12443.39</v>
      </c>
      <c r="I1101" s="21">
        <v>46023</v>
      </c>
      <c r="J1101" s="21">
        <v>46020</v>
      </c>
      <c r="K1101" s="20" t="s">
        <v>20338</v>
      </c>
      <c r="L1101" s="20" t="s">
        <v>5107</v>
      </c>
      <c r="M1101" s="20"/>
      <c r="N1101" s="21">
        <v>46031.80558818287</v>
      </c>
    </row>
    <row r="1102" spans="1:14" x14ac:dyDescent="0.25">
      <c r="A1102" s="21">
        <v>46024.006064814814</v>
      </c>
      <c r="B1102" s="22">
        <v>46024.006064814814</v>
      </c>
      <c r="C1102" s="20" t="s">
        <v>939</v>
      </c>
      <c r="D1102" s="20" t="s">
        <v>940</v>
      </c>
      <c r="E1102" s="207" t="s">
        <v>942</v>
      </c>
      <c r="F1102" s="207" t="s">
        <v>22481</v>
      </c>
      <c r="G1102" s="20" t="s">
        <v>183</v>
      </c>
      <c r="H1102" s="23">
        <v>5460.02</v>
      </c>
      <c r="I1102" s="21">
        <v>46023</v>
      </c>
      <c r="J1102" s="21">
        <v>46020</v>
      </c>
      <c r="K1102" s="20" t="s">
        <v>5123</v>
      </c>
      <c r="L1102" s="20" t="s">
        <v>5107</v>
      </c>
      <c r="M1102" s="20"/>
      <c r="N1102" s="21">
        <v>46031.80558818287</v>
      </c>
    </row>
    <row r="1103" spans="1:14" x14ac:dyDescent="0.25">
      <c r="A1103" s="21">
        <v>46024.006064814814</v>
      </c>
      <c r="B1103" s="22">
        <v>46024.006064814814</v>
      </c>
      <c r="C1103" s="20" t="s">
        <v>253</v>
      </c>
      <c r="D1103" s="20" t="s">
        <v>254</v>
      </c>
      <c r="E1103" s="207" t="s">
        <v>256</v>
      </c>
      <c r="F1103" s="207" t="s">
        <v>22482</v>
      </c>
      <c r="G1103" s="20" t="s">
        <v>183</v>
      </c>
      <c r="H1103" s="23">
        <v>343955.22</v>
      </c>
      <c r="I1103" s="21">
        <v>46023</v>
      </c>
      <c r="J1103" s="21">
        <v>46020</v>
      </c>
      <c r="K1103" s="20" t="s">
        <v>20338</v>
      </c>
      <c r="L1103" s="20" t="s">
        <v>5107</v>
      </c>
      <c r="M1103" s="20"/>
      <c r="N1103" s="21">
        <v>46031.80558818287</v>
      </c>
    </row>
    <row r="1104" spans="1:14" x14ac:dyDescent="0.25">
      <c r="A1104" s="21">
        <v>46024.006064814814</v>
      </c>
      <c r="B1104" s="22">
        <v>46024.006064814814</v>
      </c>
      <c r="C1104" s="20" t="s">
        <v>521</v>
      </c>
      <c r="D1104" s="20" t="s">
        <v>522</v>
      </c>
      <c r="E1104" s="207" t="s">
        <v>524</v>
      </c>
      <c r="F1104" s="207" t="s">
        <v>22483</v>
      </c>
      <c r="G1104" s="20" t="s">
        <v>183</v>
      </c>
      <c r="H1104" s="23">
        <v>4947.72</v>
      </c>
      <c r="I1104" s="21">
        <v>46023</v>
      </c>
      <c r="J1104" s="21">
        <v>46020</v>
      </c>
      <c r="K1104" s="20" t="s">
        <v>20338</v>
      </c>
      <c r="L1104" s="20" t="s">
        <v>5107</v>
      </c>
      <c r="M1104" s="20"/>
      <c r="N1104" s="21">
        <v>46031.80558818287</v>
      </c>
    </row>
    <row r="1105" spans="1:14" x14ac:dyDescent="0.25">
      <c r="A1105" s="21">
        <v>46024.006064814814</v>
      </c>
      <c r="B1105" s="22">
        <v>46024.006064814814</v>
      </c>
      <c r="C1105" s="20" t="s">
        <v>14847</v>
      </c>
      <c r="D1105" s="20" t="s">
        <v>460</v>
      </c>
      <c r="E1105" s="207" t="s">
        <v>462</v>
      </c>
      <c r="F1105" s="207" t="s">
        <v>22484</v>
      </c>
      <c r="G1105" s="20" t="s">
        <v>183</v>
      </c>
      <c r="H1105" s="23">
        <v>141.07</v>
      </c>
      <c r="I1105" s="21">
        <v>46023</v>
      </c>
      <c r="J1105" s="21">
        <v>46020</v>
      </c>
      <c r="K1105" s="20" t="s">
        <v>5129</v>
      </c>
      <c r="L1105" s="20" t="s">
        <v>5107</v>
      </c>
      <c r="M1105" s="20"/>
      <c r="N1105" s="21">
        <v>46031.80558818287</v>
      </c>
    </row>
    <row r="1106" spans="1:14" x14ac:dyDescent="0.25">
      <c r="A1106" s="21">
        <v>46022.982418981483</v>
      </c>
      <c r="B1106" s="22">
        <v>46022.982418981483</v>
      </c>
      <c r="C1106" s="20" t="s">
        <v>7746</v>
      </c>
      <c r="D1106" s="20" t="s">
        <v>133</v>
      </c>
      <c r="E1106" s="207" t="s">
        <v>136</v>
      </c>
      <c r="F1106" s="207" t="s">
        <v>22485</v>
      </c>
      <c r="G1106" s="20" t="s">
        <v>134</v>
      </c>
      <c r="H1106" s="23">
        <v>3441.11</v>
      </c>
      <c r="I1106" s="21">
        <v>45992</v>
      </c>
      <c r="J1106" s="21">
        <v>46020</v>
      </c>
      <c r="K1106" s="20" t="s">
        <v>5097</v>
      </c>
      <c r="L1106" s="20" t="s">
        <v>5098</v>
      </c>
      <c r="M1106" s="20"/>
      <c r="N1106" s="21">
        <v>46031.80558818287</v>
      </c>
    </row>
    <row r="1107" spans="1:14" x14ac:dyDescent="0.25">
      <c r="A1107" s="21">
        <v>46020.39565972222</v>
      </c>
      <c r="B1107" s="22">
        <v>46020.39565972222</v>
      </c>
      <c r="C1107" s="20" t="s">
        <v>5101</v>
      </c>
      <c r="D1107" s="20" t="s">
        <v>5102</v>
      </c>
      <c r="E1107" s="207" t="s">
        <v>5103</v>
      </c>
      <c r="F1107" s="207" t="s">
        <v>22486</v>
      </c>
      <c r="G1107" s="20" t="s">
        <v>5105</v>
      </c>
      <c r="H1107" s="23">
        <v>51347.62</v>
      </c>
      <c r="I1107" s="21">
        <v>45992</v>
      </c>
      <c r="J1107" s="21">
        <v>46020</v>
      </c>
      <c r="K1107" s="20" t="s">
        <v>5106</v>
      </c>
      <c r="L1107" s="20" t="s">
        <v>5107</v>
      </c>
      <c r="M1107" s="20"/>
      <c r="N1107" s="21">
        <v>46031.80558818287</v>
      </c>
    </row>
    <row r="1108" spans="1:14" x14ac:dyDescent="0.25">
      <c r="A1108" s="21">
        <v>46020.395648148144</v>
      </c>
      <c r="B1108" s="22">
        <v>46020.395648148144</v>
      </c>
      <c r="C1108" s="20" t="s">
        <v>5108</v>
      </c>
      <c r="D1108" s="20" t="s">
        <v>5109</v>
      </c>
      <c r="E1108" s="207" t="s">
        <v>5110</v>
      </c>
      <c r="F1108" s="207" t="s">
        <v>22487</v>
      </c>
      <c r="G1108" s="20" t="s">
        <v>5105</v>
      </c>
      <c r="H1108" s="23">
        <v>54544.83</v>
      </c>
      <c r="I1108" s="21">
        <v>45992</v>
      </c>
      <c r="J1108" s="21">
        <v>46020</v>
      </c>
      <c r="K1108" s="20" t="s">
        <v>5106</v>
      </c>
      <c r="L1108" s="20" t="s">
        <v>5107</v>
      </c>
      <c r="M1108" s="20"/>
      <c r="N1108" s="21">
        <v>46031.80558818287</v>
      </c>
    </row>
    <row r="1109" spans="1:14" x14ac:dyDescent="0.25">
      <c r="A1109" s="21">
        <v>46020.366469907407</v>
      </c>
      <c r="B1109" s="22">
        <v>46020.366469907407</v>
      </c>
      <c r="C1109" s="20" t="s">
        <v>771</v>
      </c>
      <c r="D1109" s="20" t="s">
        <v>772</v>
      </c>
      <c r="E1109" s="207" t="s">
        <v>774</v>
      </c>
      <c r="F1109" s="207" t="s">
        <v>22488</v>
      </c>
      <c r="G1109" s="20" t="s">
        <v>183</v>
      </c>
      <c r="H1109" s="23">
        <v>0</v>
      </c>
      <c r="I1109" s="21">
        <v>45992</v>
      </c>
      <c r="J1109" s="21">
        <v>46020</v>
      </c>
      <c r="K1109" s="20" t="s">
        <v>5114</v>
      </c>
      <c r="L1109" s="20" t="s">
        <v>5107</v>
      </c>
      <c r="M1109" s="20"/>
      <c r="N1109" s="21">
        <v>46031.80558818287</v>
      </c>
    </row>
    <row r="1110" spans="1:14" x14ac:dyDescent="0.25">
      <c r="A1110" s="21">
        <v>46020.366469907407</v>
      </c>
      <c r="B1110" s="22">
        <v>46020.366469907407</v>
      </c>
      <c r="C1110" s="20" t="s">
        <v>181</v>
      </c>
      <c r="D1110" s="20" t="s">
        <v>182</v>
      </c>
      <c r="E1110" s="207" t="s">
        <v>185</v>
      </c>
      <c r="F1110" s="207" t="s">
        <v>22489</v>
      </c>
      <c r="G1110" s="20" t="s">
        <v>183</v>
      </c>
      <c r="H1110" s="23">
        <v>3061750.62</v>
      </c>
      <c r="I1110" s="21">
        <v>45992</v>
      </c>
      <c r="J1110" s="21">
        <v>46020</v>
      </c>
      <c r="K1110" s="20" t="s">
        <v>5118</v>
      </c>
      <c r="L1110" s="20" t="s">
        <v>5107</v>
      </c>
      <c r="M1110" s="20"/>
      <c r="N1110" s="21">
        <v>46031.80558818287</v>
      </c>
    </row>
    <row r="1111" spans="1:14" x14ac:dyDescent="0.25">
      <c r="A1111" s="21">
        <v>46020.366469907407</v>
      </c>
      <c r="B1111" s="22">
        <v>46020.366469907407</v>
      </c>
      <c r="C1111" s="20" t="s">
        <v>1190</v>
      </c>
      <c r="D1111" s="20" t="s">
        <v>1191</v>
      </c>
      <c r="E1111" s="207" t="s">
        <v>1193</v>
      </c>
      <c r="F1111" s="207" t="s">
        <v>22490</v>
      </c>
      <c r="G1111" s="20" t="s">
        <v>183</v>
      </c>
      <c r="H1111" s="23">
        <v>0.78</v>
      </c>
      <c r="I1111" s="21">
        <v>45992</v>
      </c>
      <c r="J1111" s="21">
        <v>46020</v>
      </c>
      <c r="K1111" s="20" t="s">
        <v>20338</v>
      </c>
      <c r="L1111" s="20" t="s">
        <v>5107</v>
      </c>
      <c r="M1111" s="20"/>
      <c r="N1111" s="21">
        <v>46031.80558818287</v>
      </c>
    </row>
    <row r="1112" spans="1:14" x14ac:dyDescent="0.25">
      <c r="A1112" s="21">
        <v>46020.366469907407</v>
      </c>
      <c r="B1112" s="22">
        <v>46020.366469907407</v>
      </c>
      <c r="C1112" s="20" t="s">
        <v>1226</v>
      </c>
      <c r="D1112" s="20" t="s">
        <v>1227</v>
      </c>
      <c r="E1112" s="207" t="s">
        <v>1229</v>
      </c>
      <c r="F1112" s="207" t="s">
        <v>22491</v>
      </c>
      <c r="G1112" s="20" t="s">
        <v>183</v>
      </c>
      <c r="H1112" s="23">
        <v>4727.53</v>
      </c>
      <c r="I1112" s="21">
        <v>45992</v>
      </c>
      <c r="J1112" s="21">
        <v>46020</v>
      </c>
      <c r="K1112" s="20" t="s">
        <v>20338</v>
      </c>
      <c r="L1112" s="20" t="s">
        <v>5107</v>
      </c>
      <c r="M1112" s="20"/>
      <c r="N1112" s="21">
        <v>46031.80558818287</v>
      </c>
    </row>
    <row r="1113" spans="1:14" x14ac:dyDescent="0.25">
      <c r="A1113" s="21">
        <v>46020.366469907407</v>
      </c>
      <c r="B1113" s="22">
        <v>46020.366469907407</v>
      </c>
      <c r="C1113" s="20" t="s">
        <v>717</v>
      </c>
      <c r="D1113" s="20" t="s">
        <v>718</v>
      </c>
      <c r="E1113" s="207" t="s">
        <v>720</v>
      </c>
      <c r="F1113" s="207" t="s">
        <v>22492</v>
      </c>
      <c r="G1113" s="20" t="s">
        <v>183</v>
      </c>
      <c r="H1113" s="23">
        <v>1026.78</v>
      </c>
      <c r="I1113" s="21">
        <v>45992</v>
      </c>
      <c r="J1113" s="21">
        <v>46020</v>
      </c>
      <c r="K1113" s="20" t="s">
        <v>20338</v>
      </c>
      <c r="L1113" s="20" t="s">
        <v>5107</v>
      </c>
      <c r="M1113" s="20"/>
      <c r="N1113" s="21">
        <v>46031.80558818287</v>
      </c>
    </row>
    <row r="1114" spans="1:14" x14ac:dyDescent="0.25">
      <c r="A1114" s="21">
        <v>46020.366469907407</v>
      </c>
      <c r="B1114" s="22">
        <v>46020.366469907407</v>
      </c>
      <c r="C1114" s="20" t="s">
        <v>882</v>
      </c>
      <c r="D1114" s="20" t="s">
        <v>883</v>
      </c>
      <c r="E1114" s="207" t="s">
        <v>885</v>
      </c>
      <c r="F1114" s="207" t="s">
        <v>22493</v>
      </c>
      <c r="G1114" s="20" t="s">
        <v>183</v>
      </c>
      <c r="H1114" s="23">
        <v>8478.2099999999991</v>
      </c>
      <c r="I1114" s="21">
        <v>45992</v>
      </c>
      <c r="J1114" s="21">
        <v>46020</v>
      </c>
      <c r="K1114" s="20" t="s">
        <v>5123</v>
      </c>
      <c r="L1114" s="20" t="s">
        <v>5107</v>
      </c>
      <c r="M1114" s="20"/>
      <c r="N1114" s="21">
        <v>46031.80558818287</v>
      </c>
    </row>
    <row r="1115" spans="1:14" x14ac:dyDescent="0.25">
      <c r="A1115" s="21">
        <v>46020.366469907407</v>
      </c>
      <c r="B1115" s="22">
        <v>46020.366469907407</v>
      </c>
      <c r="C1115" s="20" t="s">
        <v>193</v>
      </c>
      <c r="D1115" s="20" t="s">
        <v>194</v>
      </c>
      <c r="E1115" s="207" t="s">
        <v>196</v>
      </c>
      <c r="F1115" s="207" t="s">
        <v>22494</v>
      </c>
      <c r="G1115" s="20" t="s">
        <v>183</v>
      </c>
      <c r="H1115" s="23">
        <v>17223.45</v>
      </c>
      <c r="I1115" s="21">
        <v>45992</v>
      </c>
      <c r="J1115" s="21">
        <v>46020</v>
      </c>
      <c r="K1115" s="20" t="s">
        <v>20338</v>
      </c>
      <c r="L1115" s="20" t="s">
        <v>5107</v>
      </c>
      <c r="M1115" s="20"/>
      <c r="N1115" s="21">
        <v>46031.80558818287</v>
      </c>
    </row>
    <row r="1116" spans="1:14" x14ac:dyDescent="0.25">
      <c r="A1116" s="21">
        <v>46020.366469907407</v>
      </c>
      <c r="B1116" s="22">
        <v>46020.366469907407</v>
      </c>
      <c r="C1116" s="20" t="s">
        <v>939</v>
      </c>
      <c r="D1116" s="20" t="s">
        <v>940</v>
      </c>
      <c r="E1116" s="207" t="s">
        <v>942</v>
      </c>
      <c r="F1116" s="207" t="s">
        <v>22495</v>
      </c>
      <c r="G1116" s="20" t="s">
        <v>183</v>
      </c>
      <c r="H1116" s="23">
        <v>5521.71</v>
      </c>
      <c r="I1116" s="21">
        <v>45992</v>
      </c>
      <c r="J1116" s="21">
        <v>46020</v>
      </c>
      <c r="K1116" s="20" t="s">
        <v>5123</v>
      </c>
      <c r="L1116" s="20" t="s">
        <v>5107</v>
      </c>
      <c r="M1116" s="20"/>
      <c r="N1116" s="21">
        <v>46031.80558818287</v>
      </c>
    </row>
    <row r="1117" spans="1:14" x14ac:dyDescent="0.25">
      <c r="A1117" s="21">
        <v>46020.366469907407</v>
      </c>
      <c r="B1117" s="22">
        <v>46020.366469907407</v>
      </c>
      <c r="C1117" s="20" t="s">
        <v>253</v>
      </c>
      <c r="D1117" s="20" t="s">
        <v>254</v>
      </c>
      <c r="E1117" s="207" t="s">
        <v>256</v>
      </c>
      <c r="F1117" s="207" t="s">
        <v>22496</v>
      </c>
      <c r="G1117" s="20" t="s">
        <v>183</v>
      </c>
      <c r="H1117" s="23">
        <v>343817.96</v>
      </c>
      <c r="I1117" s="21">
        <v>45992</v>
      </c>
      <c r="J1117" s="21">
        <v>46020</v>
      </c>
      <c r="K1117" s="20" t="s">
        <v>20338</v>
      </c>
      <c r="L1117" s="20" t="s">
        <v>5107</v>
      </c>
      <c r="M1117" s="20"/>
      <c r="N1117" s="21">
        <v>46031.80558818287</v>
      </c>
    </row>
    <row r="1118" spans="1:14" x14ac:dyDescent="0.25">
      <c r="A1118" s="21">
        <v>46020.366469907407</v>
      </c>
      <c r="B1118" s="22">
        <v>46020.366469907407</v>
      </c>
      <c r="C1118" s="20" t="s">
        <v>521</v>
      </c>
      <c r="D1118" s="20" t="s">
        <v>522</v>
      </c>
      <c r="E1118" s="207" t="s">
        <v>524</v>
      </c>
      <c r="F1118" s="207" t="s">
        <v>22497</v>
      </c>
      <c r="G1118" s="20" t="s">
        <v>183</v>
      </c>
      <c r="H1118" s="23">
        <v>6936.55</v>
      </c>
      <c r="I1118" s="21">
        <v>45992</v>
      </c>
      <c r="J1118" s="21">
        <v>46020</v>
      </c>
      <c r="K1118" s="20" t="s">
        <v>20338</v>
      </c>
      <c r="L1118" s="20" t="s">
        <v>5107</v>
      </c>
      <c r="M1118" s="20"/>
      <c r="N1118" s="21">
        <v>46031.80558818287</v>
      </c>
    </row>
    <row r="1119" spans="1:14" x14ac:dyDescent="0.25">
      <c r="A1119" s="21">
        <v>46020.366469907407</v>
      </c>
      <c r="B1119" s="22">
        <v>46020.366469907407</v>
      </c>
      <c r="C1119" s="20" t="s">
        <v>14847</v>
      </c>
      <c r="D1119" s="20" t="s">
        <v>460</v>
      </c>
      <c r="E1119" s="207" t="s">
        <v>462</v>
      </c>
      <c r="F1119" s="207" t="s">
        <v>22498</v>
      </c>
      <c r="G1119" s="20" t="s">
        <v>183</v>
      </c>
      <c r="H1119" s="23">
        <v>140.66</v>
      </c>
      <c r="I1119" s="21">
        <v>45992</v>
      </c>
      <c r="J1119" s="21">
        <v>46020</v>
      </c>
      <c r="K1119" s="20" t="s">
        <v>5129</v>
      </c>
      <c r="L1119" s="20" t="s">
        <v>5107</v>
      </c>
      <c r="M1119" s="20"/>
      <c r="N1119" s="21">
        <v>46031.80558818287</v>
      </c>
    </row>
    <row r="1120" spans="1:14" x14ac:dyDescent="0.25">
      <c r="A1120" s="21">
        <v>46020.022372685184</v>
      </c>
      <c r="B1120" s="22">
        <v>46020.022372685184</v>
      </c>
      <c r="C1120" s="20" t="s">
        <v>7746</v>
      </c>
      <c r="D1120" s="20" t="s">
        <v>133</v>
      </c>
      <c r="E1120" s="207" t="s">
        <v>136</v>
      </c>
      <c r="F1120" s="207" t="s">
        <v>22499</v>
      </c>
      <c r="G1120" s="20" t="s">
        <v>134</v>
      </c>
      <c r="H1120" s="23">
        <v>7304.54</v>
      </c>
      <c r="I1120" s="21">
        <v>45992</v>
      </c>
      <c r="J1120" s="21">
        <v>46020</v>
      </c>
      <c r="K1120" s="20" t="s">
        <v>5097</v>
      </c>
      <c r="L1120" s="20" t="s">
        <v>5098</v>
      </c>
      <c r="M1120" s="20"/>
      <c r="N1120" s="21">
        <v>46031.80558818287</v>
      </c>
    </row>
    <row r="1121" spans="1:14" x14ac:dyDescent="0.25">
      <c r="A1121" s="21">
        <v>46019.492939814816</v>
      </c>
      <c r="B1121" s="22">
        <v>46019.492939814816</v>
      </c>
      <c r="C1121" s="20" t="s">
        <v>5108</v>
      </c>
      <c r="D1121" s="20" t="s">
        <v>5109</v>
      </c>
      <c r="E1121" s="207" t="s">
        <v>5110</v>
      </c>
      <c r="F1121" s="207" t="s">
        <v>22500</v>
      </c>
      <c r="G1121" s="20" t="s">
        <v>5105</v>
      </c>
      <c r="H1121" s="23">
        <v>54544.83</v>
      </c>
      <c r="I1121" s="21">
        <v>45992</v>
      </c>
      <c r="J1121" s="21">
        <v>46013</v>
      </c>
      <c r="K1121" s="20" t="s">
        <v>5106</v>
      </c>
      <c r="L1121" s="20" t="s">
        <v>5107</v>
      </c>
      <c r="M1121" s="20"/>
      <c r="N1121" s="21">
        <v>46031.80558818287</v>
      </c>
    </row>
    <row r="1122" spans="1:14" x14ac:dyDescent="0.25">
      <c r="A1122" s="21">
        <v>46019.492939814816</v>
      </c>
      <c r="B1122" s="22">
        <v>46019.492939814816</v>
      </c>
      <c r="C1122" s="20" t="s">
        <v>5101</v>
      </c>
      <c r="D1122" s="20" t="s">
        <v>5102</v>
      </c>
      <c r="E1122" s="207" t="s">
        <v>5103</v>
      </c>
      <c r="F1122" s="207" t="s">
        <v>22501</v>
      </c>
      <c r="G1122" s="20" t="s">
        <v>5105</v>
      </c>
      <c r="H1122" s="23">
        <v>51347.62</v>
      </c>
      <c r="I1122" s="21">
        <v>45992</v>
      </c>
      <c r="J1122" s="21">
        <v>46013</v>
      </c>
      <c r="K1122" s="20" t="s">
        <v>5106</v>
      </c>
      <c r="L1122" s="20" t="s">
        <v>5107</v>
      </c>
      <c r="M1122" s="20"/>
      <c r="N1122" s="21">
        <v>46031.80558818287</v>
      </c>
    </row>
    <row r="1123" spans="1:14" x14ac:dyDescent="0.25">
      <c r="A1123" s="21">
        <v>46019.380335648151</v>
      </c>
      <c r="B1123" s="22">
        <v>46019.380335648151</v>
      </c>
      <c r="C1123" s="20" t="s">
        <v>771</v>
      </c>
      <c r="D1123" s="20" t="s">
        <v>772</v>
      </c>
      <c r="E1123" s="207" t="s">
        <v>774</v>
      </c>
      <c r="F1123" s="207" t="s">
        <v>22502</v>
      </c>
      <c r="G1123" s="20" t="s">
        <v>183</v>
      </c>
      <c r="H1123" s="23">
        <v>0</v>
      </c>
      <c r="I1123" s="21">
        <v>45992</v>
      </c>
      <c r="J1123" s="21">
        <v>46013</v>
      </c>
      <c r="K1123" s="20" t="s">
        <v>5114</v>
      </c>
      <c r="L1123" s="20" t="s">
        <v>5107</v>
      </c>
      <c r="M1123" s="20"/>
      <c r="N1123" s="21">
        <v>46031.80558818287</v>
      </c>
    </row>
    <row r="1124" spans="1:14" x14ac:dyDescent="0.25">
      <c r="A1124" s="21">
        <v>46019.380335648151</v>
      </c>
      <c r="B1124" s="22">
        <v>46019.380335648151</v>
      </c>
      <c r="C1124" s="20" t="s">
        <v>181</v>
      </c>
      <c r="D1124" s="20" t="s">
        <v>182</v>
      </c>
      <c r="E1124" s="207" t="s">
        <v>185</v>
      </c>
      <c r="F1124" s="207" t="s">
        <v>22503</v>
      </c>
      <c r="G1124" s="20" t="s">
        <v>183</v>
      </c>
      <c r="H1124" s="23">
        <v>3061750.62</v>
      </c>
      <c r="I1124" s="21">
        <v>45992</v>
      </c>
      <c r="J1124" s="21">
        <v>46013</v>
      </c>
      <c r="K1124" s="20" t="s">
        <v>5118</v>
      </c>
      <c r="L1124" s="20" t="s">
        <v>5107</v>
      </c>
      <c r="M1124" s="20"/>
      <c r="N1124" s="21">
        <v>46031.80558818287</v>
      </c>
    </row>
    <row r="1125" spans="1:14" x14ac:dyDescent="0.25">
      <c r="A1125" s="21">
        <v>46019.380335648151</v>
      </c>
      <c r="B1125" s="22">
        <v>46019.380335648151</v>
      </c>
      <c r="C1125" s="20" t="s">
        <v>1190</v>
      </c>
      <c r="D1125" s="20" t="s">
        <v>1191</v>
      </c>
      <c r="E1125" s="207" t="s">
        <v>1193</v>
      </c>
      <c r="F1125" s="207" t="s">
        <v>22504</v>
      </c>
      <c r="G1125" s="20" t="s">
        <v>183</v>
      </c>
      <c r="H1125" s="23">
        <v>0.78</v>
      </c>
      <c r="I1125" s="21">
        <v>45992</v>
      </c>
      <c r="J1125" s="21">
        <v>46013</v>
      </c>
      <c r="K1125" s="20" t="s">
        <v>20338</v>
      </c>
      <c r="L1125" s="20" t="s">
        <v>5107</v>
      </c>
      <c r="M1125" s="20"/>
      <c r="N1125" s="21">
        <v>46031.80558818287</v>
      </c>
    </row>
    <row r="1126" spans="1:14" x14ac:dyDescent="0.25">
      <c r="A1126" s="21">
        <v>46019.380335648151</v>
      </c>
      <c r="B1126" s="22">
        <v>46019.380335648151</v>
      </c>
      <c r="C1126" s="20" t="s">
        <v>1226</v>
      </c>
      <c r="D1126" s="20" t="s">
        <v>1227</v>
      </c>
      <c r="E1126" s="207" t="s">
        <v>1229</v>
      </c>
      <c r="F1126" s="207" t="s">
        <v>22505</v>
      </c>
      <c r="G1126" s="20" t="s">
        <v>183</v>
      </c>
      <c r="H1126" s="23">
        <v>4727.53</v>
      </c>
      <c r="I1126" s="21">
        <v>45992</v>
      </c>
      <c r="J1126" s="21">
        <v>46013</v>
      </c>
      <c r="K1126" s="20" t="s">
        <v>20338</v>
      </c>
      <c r="L1126" s="20" t="s">
        <v>5107</v>
      </c>
      <c r="M1126" s="20"/>
      <c r="N1126" s="21">
        <v>46031.80558818287</v>
      </c>
    </row>
    <row r="1127" spans="1:14" x14ac:dyDescent="0.25">
      <c r="A1127" s="21">
        <v>46019.380335648151</v>
      </c>
      <c r="B1127" s="22">
        <v>46019.380335648151</v>
      </c>
      <c r="C1127" s="20" t="s">
        <v>717</v>
      </c>
      <c r="D1127" s="20" t="s">
        <v>718</v>
      </c>
      <c r="E1127" s="207" t="s">
        <v>720</v>
      </c>
      <c r="F1127" s="207" t="s">
        <v>22506</v>
      </c>
      <c r="G1127" s="20" t="s">
        <v>183</v>
      </c>
      <c r="H1127" s="23">
        <v>1026.78</v>
      </c>
      <c r="I1127" s="21">
        <v>45992</v>
      </c>
      <c r="J1127" s="21">
        <v>46013</v>
      </c>
      <c r="K1127" s="20" t="s">
        <v>20338</v>
      </c>
      <c r="L1127" s="20" t="s">
        <v>5107</v>
      </c>
      <c r="M1127" s="20"/>
      <c r="N1127" s="21">
        <v>46031.80558818287</v>
      </c>
    </row>
    <row r="1128" spans="1:14" x14ac:dyDescent="0.25">
      <c r="A1128" s="21">
        <v>46019.380335648151</v>
      </c>
      <c r="B1128" s="22">
        <v>46019.380335648151</v>
      </c>
      <c r="C1128" s="20" t="s">
        <v>882</v>
      </c>
      <c r="D1128" s="20" t="s">
        <v>883</v>
      </c>
      <c r="E1128" s="207" t="s">
        <v>885</v>
      </c>
      <c r="F1128" s="207" t="s">
        <v>22507</v>
      </c>
      <c r="G1128" s="20" t="s">
        <v>183</v>
      </c>
      <c r="H1128" s="23">
        <v>8478.2099999999991</v>
      </c>
      <c r="I1128" s="21">
        <v>45992</v>
      </c>
      <c r="J1128" s="21">
        <v>46013</v>
      </c>
      <c r="K1128" s="20" t="s">
        <v>5123</v>
      </c>
      <c r="L1128" s="20" t="s">
        <v>5107</v>
      </c>
      <c r="M1128" s="20"/>
      <c r="N1128" s="21">
        <v>46031.80558818287</v>
      </c>
    </row>
    <row r="1129" spans="1:14" x14ac:dyDescent="0.25">
      <c r="A1129" s="21">
        <v>46019.380335648151</v>
      </c>
      <c r="B1129" s="22">
        <v>46019.380335648151</v>
      </c>
      <c r="C1129" s="20" t="s">
        <v>193</v>
      </c>
      <c r="D1129" s="20" t="s">
        <v>194</v>
      </c>
      <c r="E1129" s="207" t="s">
        <v>196</v>
      </c>
      <c r="F1129" s="207" t="s">
        <v>22508</v>
      </c>
      <c r="G1129" s="20" t="s">
        <v>183</v>
      </c>
      <c r="H1129" s="23">
        <v>17223.45</v>
      </c>
      <c r="I1129" s="21">
        <v>45992</v>
      </c>
      <c r="J1129" s="21">
        <v>46013</v>
      </c>
      <c r="K1129" s="20" t="s">
        <v>20338</v>
      </c>
      <c r="L1129" s="20" t="s">
        <v>5107</v>
      </c>
      <c r="M1129" s="20"/>
      <c r="N1129" s="21">
        <v>46031.80558818287</v>
      </c>
    </row>
    <row r="1130" spans="1:14" x14ac:dyDescent="0.25">
      <c r="A1130" s="21">
        <v>46019.380335648151</v>
      </c>
      <c r="B1130" s="22">
        <v>46019.380335648151</v>
      </c>
      <c r="C1130" s="20" t="s">
        <v>939</v>
      </c>
      <c r="D1130" s="20" t="s">
        <v>940</v>
      </c>
      <c r="E1130" s="207" t="s">
        <v>942</v>
      </c>
      <c r="F1130" s="207" t="s">
        <v>22509</v>
      </c>
      <c r="G1130" s="20" t="s">
        <v>183</v>
      </c>
      <c r="H1130" s="23">
        <v>5521.71</v>
      </c>
      <c r="I1130" s="21">
        <v>45992</v>
      </c>
      <c r="J1130" s="21">
        <v>46013</v>
      </c>
      <c r="K1130" s="20" t="s">
        <v>5123</v>
      </c>
      <c r="L1130" s="20" t="s">
        <v>5107</v>
      </c>
      <c r="M1130" s="20"/>
      <c r="N1130" s="21">
        <v>46031.80558818287</v>
      </c>
    </row>
    <row r="1131" spans="1:14" x14ac:dyDescent="0.25">
      <c r="A1131" s="21">
        <v>46019.380335648151</v>
      </c>
      <c r="B1131" s="22">
        <v>46019.380335648151</v>
      </c>
      <c r="C1131" s="20" t="s">
        <v>253</v>
      </c>
      <c r="D1131" s="20" t="s">
        <v>254</v>
      </c>
      <c r="E1131" s="207" t="s">
        <v>256</v>
      </c>
      <c r="F1131" s="207" t="s">
        <v>22510</v>
      </c>
      <c r="G1131" s="20" t="s">
        <v>183</v>
      </c>
      <c r="H1131" s="23">
        <v>343817.96</v>
      </c>
      <c r="I1131" s="21">
        <v>45992</v>
      </c>
      <c r="J1131" s="21">
        <v>46013</v>
      </c>
      <c r="K1131" s="20" t="s">
        <v>20338</v>
      </c>
      <c r="L1131" s="20" t="s">
        <v>5107</v>
      </c>
      <c r="M1131" s="20"/>
      <c r="N1131" s="21">
        <v>46031.80558818287</v>
      </c>
    </row>
    <row r="1132" spans="1:14" x14ac:dyDescent="0.25">
      <c r="A1132" s="21">
        <v>46019.380335648151</v>
      </c>
      <c r="B1132" s="22">
        <v>46019.380335648151</v>
      </c>
      <c r="C1132" s="20" t="s">
        <v>521</v>
      </c>
      <c r="D1132" s="20" t="s">
        <v>522</v>
      </c>
      <c r="E1132" s="207" t="s">
        <v>524</v>
      </c>
      <c r="F1132" s="207" t="s">
        <v>22511</v>
      </c>
      <c r="G1132" s="20" t="s">
        <v>183</v>
      </c>
      <c r="H1132" s="23">
        <v>6936.55</v>
      </c>
      <c r="I1132" s="21">
        <v>45992</v>
      </c>
      <c r="J1132" s="21">
        <v>46013</v>
      </c>
      <c r="K1132" s="20" t="s">
        <v>20338</v>
      </c>
      <c r="L1132" s="20" t="s">
        <v>5107</v>
      </c>
      <c r="M1132" s="20"/>
      <c r="N1132" s="21">
        <v>46031.80558818287</v>
      </c>
    </row>
    <row r="1133" spans="1:14" x14ac:dyDescent="0.25">
      <c r="A1133" s="21">
        <v>46019.380335648151</v>
      </c>
      <c r="B1133" s="22">
        <v>46019.380335648151</v>
      </c>
      <c r="C1133" s="20" t="s">
        <v>14847</v>
      </c>
      <c r="D1133" s="20" t="s">
        <v>460</v>
      </c>
      <c r="E1133" s="207" t="s">
        <v>462</v>
      </c>
      <c r="F1133" s="207" t="s">
        <v>22512</v>
      </c>
      <c r="G1133" s="20" t="s">
        <v>183</v>
      </c>
      <c r="H1133" s="23">
        <v>140.66</v>
      </c>
      <c r="I1133" s="21">
        <v>45992</v>
      </c>
      <c r="J1133" s="21">
        <v>46013</v>
      </c>
      <c r="K1133" s="20" t="s">
        <v>5129</v>
      </c>
      <c r="L1133" s="20" t="s">
        <v>5107</v>
      </c>
      <c r="M1133" s="20"/>
      <c r="N1133" s="21">
        <v>46031.80558818287</v>
      </c>
    </row>
    <row r="1134" spans="1:14" x14ac:dyDescent="0.25">
      <c r="A1134" s="21">
        <v>46018.411527777775</v>
      </c>
      <c r="B1134" s="22">
        <v>46018.411527777775</v>
      </c>
      <c r="C1134" s="20" t="s">
        <v>7746</v>
      </c>
      <c r="D1134" s="20" t="s">
        <v>133</v>
      </c>
      <c r="E1134" s="207" t="s">
        <v>136</v>
      </c>
      <c r="F1134" s="207" t="s">
        <v>22513</v>
      </c>
      <c r="G1134" s="20" t="s">
        <v>134</v>
      </c>
      <c r="H1134" s="23">
        <v>7304.54</v>
      </c>
      <c r="I1134" s="21">
        <v>45992</v>
      </c>
      <c r="J1134" s="21">
        <v>46013</v>
      </c>
      <c r="K1134" s="20" t="s">
        <v>5097</v>
      </c>
      <c r="L1134" s="20" t="s">
        <v>5098</v>
      </c>
      <c r="M1134" s="20"/>
      <c r="N1134" s="21">
        <v>46031.80558818287</v>
      </c>
    </row>
    <row r="1135" spans="1:14" x14ac:dyDescent="0.25">
      <c r="A1135" s="21">
        <v>46018.254490740743</v>
      </c>
      <c r="B1135" s="22">
        <v>46018.254490740743</v>
      </c>
      <c r="C1135" s="20" t="s">
        <v>771</v>
      </c>
      <c r="D1135" s="20" t="s">
        <v>772</v>
      </c>
      <c r="E1135" s="207" t="s">
        <v>774</v>
      </c>
      <c r="F1135" s="207" t="s">
        <v>22514</v>
      </c>
      <c r="G1135" s="20" t="s">
        <v>183</v>
      </c>
      <c r="H1135" s="23">
        <v>0</v>
      </c>
      <c r="I1135" s="21">
        <v>45992</v>
      </c>
      <c r="J1135" s="21">
        <v>46013</v>
      </c>
      <c r="K1135" s="20" t="s">
        <v>5114</v>
      </c>
      <c r="L1135" s="20" t="s">
        <v>5107</v>
      </c>
      <c r="M1135" s="20"/>
      <c r="N1135" s="21">
        <v>46031.80558818287</v>
      </c>
    </row>
    <row r="1136" spans="1:14" x14ac:dyDescent="0.25">
      <c r="A1136" s="21">
        <v>46018.254490740743</v>
      </c>
      <c r="B1136" s="22">
        <v>46018.254490740743</v>
      </c>
      <c r="C1136" s="20" t="s">
        <v>181</v>
      </c>
      <c r="D1136" s="20" t="s">
        <v>182</v>
      </c>
      <c r="E1136" s="207" t="s">
        <v>185</v>
      </c>
      <c r="F1136" s="207" t="s">
        <v>22515</v>
      </c>
      <c r="G1136" s="20" t="s">
        <v>183</v>
      </c>
      <c r="H1136" s="23">
        <v>3060237.48</v>
      </c>
      <c r="I1136" s="21">
        <v>45992</v>
      </c>
      <c r="J1136" s="21">
        <v>46013</v>
      </c>
      <c r="K1136" s="20" t="s">
        <v>5118</v>
      </c>
      <c r="L1136" s="20" t="s">
        <v>5107</v>
      </c>
      <c r="M1136" s="20"/>
      <c r="N1136" s="21">
        <v>46031.80558818287</v>
      </c>
    </row>
    <row r="1137" spans="1:14" x14ac:dyDescent="0.25">
      <c r="A1137" s="21">
        <v>46018.254490740743</v>
      </c>
      <c r="B1137" s="22">
        <v>46018.254490740743</v>
      </c>
      <c r="C1137" s="20" t="s">
        <v>1190</v>
      </c>
      <c r="D1137" s="20" t="s">
        <v>1191</v>
      </c>
      <c r="E1137" s="207" t="s">
        <v>1193</v>
      </c>
      <c r="F1137" s="207" t="s">
        <v>22516</v>
      </c>
      <c r="G1137" s="20" t="s">
        <v>183</v>
      </c>
      <c r="H1137" s="23">
        <v>0.78</v>
      </c>
      <c r="I1137" s="21">
        <v>45992</v>
      </c>
      <c r="J1137" s="21">
        <v>46013</v>
      </c>
      <c r="K1137" s="20" t="s">
        <v>20338</v>
      </c>
      <c r="L1137" s="20" t="s">
        <v>5107</v>
      </c>
      <c r="M1137" s="20"/>
      <c r="N1137" s="21">
        <v>46031.80558818287</v>
      </c>
    </row>
    <row r="1138" spans="1:14" x14ac:dyDescent="0.25">
      <c r="A1138" s="21">
        <v>46018.254490740743</v>
      </c>
      <c r="B1138" s="22">
        <v>46018.254490740743</v>
      </c>
      <c r="C1138" s="20" t="s">
        <v>1226</v>
      </c>
      <c r="D1138" s="20" t="s">
        <v>1227</v>
      </c>
      <c r="E1138" s="207" t="s">
        <v>1229</v>
      </c>
      <c r="F1138" s="207" t="s">
        <v>22517</v>
      </c>
      <c r="G1138" s="20" t="s">
        <v>183</v>
      </c>
      <c r="H1138" s="23">
        <v>4727.53</v>
      </c>
      <c r="I1138" s="21">
        <v>45992</v>
      </c>
      <c r="J1138" s="21">
        <v>46013</v>
      </c>
      <c r="K1138" s="20" t="s">
        <v>20338</v>
      </c>
      <c r="L1138" s="20" t="s">
        <v>5107</v>
      </c>
      <c r="M1138" s="20"/>
      <c r="N1138" s="21">
        <v>46031.80558818287</v>
      </c>
    </row>
    <row r="1139" spans="1:14" x14ac:dyDescent="0.25">
      <c r="A1139" s="21">
        <v>46018.254490740743</v>
      </c>
      <c r="B1139" s="22">
        <v>46018.254490740743</v>
      </c>
      <c r="C1139" s="20" t="s">
        <v>717</v>
      </c>
      <c r="D1139" s="20" t="s">
        <v>718</v>
      </c>
      <c r="E1139" s="207" t="s">
        <v>720</v>
      </c>
      <c r="F1139" s="207" t="s">
        <v>22518</v>
      </c>
      <c r="G1139" s="20" t="s">
        <v>183</v>
      </c>
      <c r="H1139" s="23">
        <v>1026.78</v>
      </c>
      <c r="I1139" s="21">
        <v>45992</v>
      </c>
      <c r="J1139" s="21">
        <v>46013</v>
      </c>
      <c r="K1139" s="20" t="s">
        <v>20338</v>
      </c>
      <c r="L1139" s="20" t="s">
        <v>5107</v>
      </c>
      <c r="M1139" s="20"/>
      <c r="N1139" s="21">
        <v>46031.80558818287</v>
      </c>
    </row>
    <row r="1140" spans="1:14" x14ac:dyDescent="0.25">
      <c r="A1140" s="21">
        <v>46018.254490740743</v>
      </c>
      <c r="B1140" s="22">
        <v>46018.254490740743</v>
      </c>
      <c r="C1140" s="20" t="s">
        <v>882</v>
      </c>
      <c r="D1140" s="20" t="s">
        <v>883</v>
      </c>
      <c r="E1140" s="207" t="s">
        <v>885</v>
      </c>
      <c r="F1140" s="207" t="s">
        <v>22519</v>
      </c>
      <c r="G1140" s="20" t="s">
        <v>183</v>
      </c>
      <c r="H1140" s="23">
        <v>8479.74</v>
      </c>
      <c r="I1140" s="21">
        <v>45992</v>
      </c>
      <c r="J1140" s="21">
        <v>46013</v>
      </c>
      <c r="K1140" s="20" t="s">
        <v>5123</v>
      </c>
      <c r="L1140" s="20" t="s">
        <v>5107</v>
      </c>
      <c r="M1140" s="20"/>
      <c r="N1140" s="21">
        <v>46031.80558818287</v>
      </c>
    </row>
    <row r="1141" spans="1:14" x14ac:dyDescent="0.25">
      <c r="A1141" s="21">
        <v>46018.254490740743</v>
      </c>
      <c r="B1141" s="22">
        <v>46018.254490740743</v>
      </c>
      <c r="C1141" s="20" t="s">
        <v>193</v>
      </c>
      <c r="D1141" s="20" t="s">
        <v>194</v>
      </c>
      <c r="E1141" s="207" t="s">
        <v>196</v>
      </c>
      <c r="F1141" s="207" t="s">
        <v>22520</v>
      </c>
      <c r="G1141" s="20" t="s">
        <v>183</v>
      </c>
      <c r="H1141" s="23">
        <v>17223.45</v>
      </c>
      <c r="I1141" s="21">
        <v>45992</v>
      </c>
      <c r="J1141" s="21">
        <v>46013</v>
      </c>
      <c r="K1141" s="20" t="s">
        <v>20338</v>
      </c>
      <c r="L1141" s="20" t="s">
        <v>5107</v>
      </c>
      <c r="M1141" s="20"/>
      <c r="N1141" s="21">
        <v>46031.80558818287</v>
      </c>
    </row>
    <row r="1142" spans="1:14" x14ac:dyDescent="0.25">
      <c r="A1142" s="21">
        <v>46018.254490740743</v>
      </c>
      <c r="B1142" s="22">
        <v>46018.254490740743</v>
      </c>
      <c r="C1142" s="20" t="s">
        <v>939</v>
      </c>
      <c r="D1142" s="20" t="s">
        <v>940</v>
      </c>
      <c r="E1142" s="207" t="s">
        <v>942</v>
      </c>
      <c r="F1142" s="207" t="s">
        <v>22521</v>
      </c>
      <c r="G1142" s="20" t="s">
        <v>183</v>
      </c>
      <c r="H1142" s="23">
        <v>5522.62</v>
      </c>
      <c r="I1142" s="21">
        <v>45992</v>
      </c>
      <c r="J1142" s="21">
        <v>46013</v>
      </c>
      <c r="K1142" s="20" t="s">
        <v>5123</v>
      </c>
      <c r="L1142" s="20" t="s">
        <v>5107</v>
      </c>
      <c r="M1142" s="20"/>
      <c r="N1142" s="21">
        <v>46031.80558818287</v>
      </c>
    </row>
    <row r="1143" spans="1:14" x14ac:dyDescent="0.25">
      <c r="A1143" s="21">
        <v>46018.254490740743</v>
      </c>
      <c r="B1143" s="22">
        <v>46018.254490740743</v>
      </c>
      <c r="C1143" s="20" t="s">
        <v>253</v>
      </c>
      <c r="D1143" s="20" t="s">
        <v>254</v>
      </c>
      <c r="E1143" s="207" t="s">
        <v>256</v>
      </c>
      <c r="F1143" s="207" t="s">
        <v>22522</v>
      </c>
      <c r="G1143" s="20" t="s">
        <v>183</v>
      </c>
      <c r="H1143" s="23">
        <v>343715.18</v>
      </c>
      <c r="I1143" s="21">
        <v>45992</v>
      </c>
      <c r="J1143" s="21">
        <v>46013</v>
      </c>
      <c r="K1143" s="20" t="s">
        <v>20338</v>
      </c>
      <c r="L1143" s="20" t="s">
        <v>5107</v>
      </c>
      <c r="M1143" s="20"/>
      <c r="N1143" s="21">
        <v>46031.80558818287</v>
      </c>
    </row>
    <row r="1144" spans="1:14" x14ac:dyDescent="0.25">
      <c r="A1144" s="21">
        <v>46018.254490740743</v>
      </c>
      <c r="B1144" s="22">
        <v>46018.254490740743</v>
      </c>
      <c r="C1144" s="20" t="s">
        <v>521</v>
      </c>
      <c r="D1144" s="20" t="s">
        <v>522</v>
      </c>
      <c r="E1144" s="207" t="s">
        <v>524</v>
      </c>
      <c r="F1144" s="207" t="s">
        <v>22523</v>
      </c>
      <c r="G1144" s="20" t="s">
        <v>183</v>
      </c>
      <c r="H1144" s="23">
        <v>6936.55</v>
      </c>
      <c r="I1144" s="21">
        <v>45992</v>
      </c>
      <c r="J1144" s="21">
        <v>46013</v>
      </c>
      <c r="K1144" s="20" t="s">
        <v>20338</v>
      </c>
      <c r="L1144" s="20" t="s">
        <v>5107</v>
      </c>
      <c r="M1144" s="20"/>
      <c r="N1144" s="21">
        <v>46031.80558818287</v>
      </c>
    </row>
    <row r="1145" spans="1:14" x14ac:dyDescent="0.25">
      <c r="A1145" s="21">
        <v>46018.254490740743</v>
      </c>
      <c r="B1145" s="22">
        <v>46018.254490740743</v>
      </c>
      <c r="C1145" s="20" t="s">
        <v>14847</v>
      </c>
      <c r="D1145" s="20" t="s">
        <v>460</v>
      </c>
      <c r="E1145" s="207" t="s">
        <v>462</v>
      </c>
      <c r="F1145" s="207" t="s">
        <v>22524</v>
      </c>
      <c r="G1145" s="20" t="s">
        <v>183</v>
      </c>
      <c r="H1145" s="23">
        <v>140.66</v>
      </c>
      <c r="I1145" s="21">
        <v>45992</v>
      </c>
      <c r="J1145" s="21">
        <v>46013</v>
      </c>
      <c r="K1145" s="20" t="s">
        <v>5129</v>
      </c>
      <c r="L1145" s="20" t="s">
        <v>5107</v>
      </c>
      <c r="M1145" s="20"/>
      <c r="N1145" s="21">
        <v>46031.80558818287</v>
      </c>
    </row>
    <row r="1146" spans="1:14" x14ac:dyDescent="0.25">
      <c r="A1146" s="21">
        <v>46018.067858796298</v>
      </c>
      <c r="B1146" s="22">
        <v>46018.067858796298</v>
      </c>
      <c r="C1146" s="20" t="s">
        <v>5108</v>
      </c>
      <c r="D1146" s="20" t="s">
        <v>5109</v>
      </c>
      <c r="E1146" s="207" t="s">
        <v>5110</v>
      </c>
      <c r="F1146" s="207" t="s">
        <v>22525</v>
      </c>
      <c r="G1146" s="20" t="s">
        <v>5105</v>
      </c>
      <c r="H1146" s="23">
        <v>54544.83</v>
      </c>
      <c r="I1146" s="21">
        <v>45992</v>
      </c>
      <c r="J1146" s="21">
        <v>46013</v>
      </c>
      <c r="K1146" s="20" t="s">
        <v>5106</v>
      </c>
      <c r="L1146" s="20" t="s">
        <v>5107</v>
      </c>
      <c r="M1146" s="20"/>
      <c r="N1146" s="21">
        <v>46031.80558818287</v>
      </c>
    </row>
    <row r="1147" spans="1:14" x14ac:dyDescent="0.25">
      <c r="A1147" s="21">
        <v>46018.067858796298</v>
      </c>
      <c r="B1147" s="22">
        <v>46018.067858796298</v>
      </c>
      <c r="C1147" s="20" t="s">
        <v>5101</v>
      </c>
      <c r="D1147" s="20" t="s">
        <v>5102</v>
      </c>
      <c r="E1147" s="207" t="s">
        <v>5103</v>
      </c>
      <c r="F1147" s="207" t="s">
        <v>22526</v>
      </c>
      <c r="G1147" s="20" t="s">
        <v>5105</v>
      </c>
      <c r="H1147" s="23">
        <v>51347.62</v>
      </c>
      <c r="I1147" s="21">
        <v>45992</v>
      </c>
      <c r="J1147" s="21">
        <v>46013</v>
      </c>
      <c r="K1147" s="20" t="s">
        <v>5106</v>
      </c>
      <c r="L1147" s="20" t="s">
        <v>5107</v>
      </c>
      <c r="M1147" s="20"/>
      <c r="N1147" s="21">
        <v>46031.80558818287</v>
      </c>
    </row>
    <row r="1148" spans="1:14" x14ac:dyDescent="0.25">
      <c r="A1148" s="21">
        <v>46017.754803240736</v>
      </c>
      <c r="B1148" s="22">
        <v>46017.754803240736</v>
      </c>
      <c r="C1148" s="20" t="s">
        <v>7746</v>
      </c>
      <c r="D1148" s="20" t="s">
        <v>133</v>
      </c>
      <c r="E1148" s="207" t="s">
        <v>136</v>
      </c>
      <c r="F1148" s="207" t="s">
        <v>22527</v>
      </c>
      <c r="G1148" s="20" t="s">
        <v>134</v>
      </c>
      <c r="H1148" s="23">
        <v>7304.54</v>
      </c>
      <c r="I1148" s="21">
        <v>45992</v>
      </c>
      <c r="J1148" s="21">
        <v>46013</v>
      </c>
      <c r="K1148" s="20" t="s">
        <v>5097</v>
      </c>
      <c r="L1148" s="20" t="s">
        <v>5098</v>
      </c>
      <c r="M1148" s="20"/>
      <c r="N1148" s="21">
        <v>46031.80558818287</v>
      </c>
    </row>
    <row r="1149" spans="1:14" x14ac:dyDescent="0.25">
      <c r="A1149" s="21">
        <v>46017.169907407406</v>
      </c>
      <c r="B1149" s="22">
        <v>46017.169907407406</v>
      </c>
      <c r="C1149" s="20" t="s">
        <v>5108</v>
      </c>
      <c r="D1149" s="20" t="s">
        <v>5109</v>
      </c>
      <c r="E1149" s="207" t="s">
        <v>5110</v>
      </c>
      <c r="F1149" s="207" t="s">
        <v>22528</v>
      </c>
      <c r="G1149" s="20" t="s">
        <v>5105</v>
      </c>
      <c r="H1149" s="23">
        <v>54541.69</v>
      </c>
      <c r="I1149" s="21">
        <v>45992</v>
      </c>
      <c r="J1149" s="21">
        <v>46013</v>
      </c>
      <c r="K1149" s="20" t="s">
        <v>5106</v>
      </c>
      <c r="L1149" s="20" t="s">
        <v>5107</v>
      </c>
      <c r="M1149" s="20"/>
      <c r="N1149" s="21">
        <v>46031.80558818287</v>
      </c>
    </row>
    <row r="1150" spans="1:14" x14ac:dyDescent="0.25">
      <c r="A1150" s="21">
        <v>46017.169907407406</v>
      </c>
      <c r="B1150" s="22">
        <v>46017.169907407406</v>
      </c>
      <c r="C1150" s="20" t="s">
        <v>5101</v>
      </c>
      <c r="D1150" s="20" t="s">
        <v>5102</v>
      </c>
      <c r="E1150" s="207" t="s">
        <v>5103</v>
      </c>
      <c r="F1150" s="207" t="s">
        <v>22529</v>
      </c>
      <c r="G1150" s="20" t="s">
        <v>5105</v>
      </c>
      <c r="H1150" s="23">
        <v>51331.51</v>
      </c>
      <c r="I1150" s="21">
        <v>45992</v>
      </c>
      <c r="J1150" s="21">
        <v>46013</v>
      </c>
      <c r="K1150" s="20" t="s">
        <v>5106</v>
      </c>
      <c r="L1150" s="20" t="s">
        <v>5107</v>
      </c>
      <c r="M1150" s="20"/>
      <c r="N1150" s="21">
        <v>46031.80558818287</v>
      </c>
    </row>
    <row r="1151" spans="1:14" x14ac:dyDescent="0.25">
      <c r="A1151" s="21">
        <v>46017.079305555555</v>
      </c>
      <c r="B1151" s="22">
        <v>46017.079305555555</v>
      </c>
      <c r="C1151" s="20" t="s">
        <v>771</v>
      </c>
      <c r="D1151" s="20" t="s">
        <v>772</v>
      </c>
      <c r="E1151" s="207" t="s">
        <v>774</v>
      </c>
      <c r="F1151" s="207" t="s">
        <v>22530</v>
      </c>
      <c r="G1151" s="20" t="s">
        <v>183</v>
      </c>
      <c r="H1151" s="23">
        <v>0</v>
      </c>
      <c r="I1151" s="21">
        <v>45992</v>
      </c>
      <c r="J1151" s="21">
        <v>46013</v>
      </c>
      <c r="K1151" s="20" t="s">
        <v>5114</v>
      </c>
      <c r="L1151" s="20" t="s">
        <v>5107</v>
      </c>
      <c r="M1151" s="20"/>
      <c r="N1151" s="21">
        <v>46031.80558818287</v>
      </c>
    </row>
    <row r="1152" spans="1:14" x14ac:dyDescent="0.25">
      <c r="A1152" s="21">
        <v>46017.079305555555</v>
      </c>
      <c r="B1152" s="22">
        <v>46017.079305555555</v>
      </c>
      <c r="C1152" s="20" t="s">
        <v>181</v>
      </c>
      <c r="D1152" s="20" t="s">
        <v>182</v>
      </c>
      <c r="E1152" s="207" t="s">
        <v>185</v>
      </c>
      <c r="F1152" s="207" t="s">
        <v>22531</v>
      </c>
      <c r="G1152" s="20" t="s">
        <v>183</v>
      </c>
      <c r="H1152" s="23">
        <v>3060237.48</v>
      </c>
      <c r="I1152" s="21">
        <v>45992</v>
      </c>
      <c r="J1152" s="21">
        <v>46013</v>
      </c>
      <c r="K1152" s="20" t="s">
        <v>5118</v>
      </c>
      <c r="L1152" s="20" t="s">
        <v>5107</v>
      </c>
      <c r="M1152" s="20"/>
      <c r="N1152" s="21">
        <v>46031.80558818287</v>
      </c>
    </row>
    <row r="1153" spans="1:14" x14ac:dyDescent="0.25">
      <c r="A1153" s="21">
        <v>46017.079305555555</v>
      </c>
      <c r="B1153" s="22">
        <v>46017.079305555555</v>
      </c>
      <c r="C1153" s="20" t="s">
        <v>1190</v>
      </c>
      <c r="D1153" s="20" t="s">
        <v>1191</v>
      </c>
      <c r="E1153" s="207" t="s">
        <v>1193</v>
      </c>
      <c r="F1153" s="207" t="s">
        <v>22532</v>
      </c>
      <c r="G1153" s="20" t="s">
        <v>183</v>
      </c>
      <c r="H1153" s="23">
        <v>0.78</v>
      </c>
      <c r="I1153" s="21">
        <v>45992</v>
      </c>
      <c r="J1153" s="21">
        <v>46013</v>
      </c>
      <c r="K1153" s="20" t="s">
        <v>20338</v>
      </c>
      <c r="L1153" s="20" t="s">
        <v>5107</v>
      </c>
      <c r="M1153" s="20"/>
      <c r="N1153" s="21">
        <v>46031.80558818287</v>
      </c>
    </row>
    <row r="1154" spans="1:14" x14ac:dyDescent="0.25">
      <c r="A1154" s="21">
        <v>46017.079305555555</v>
      </c>
      <c r="B1154" s="22">
        <v>46017.079305555555</v>
      </c>
      <c r="C1154" s="20" t="s">
        <v>1226</v>
      </c>
      <c r="D1154" s="20" t="s">
        <v>1227</v>
      </c>
      <c r="E1154" s="207" t="s">
        <v>1229</v>
      </c>
      <c r="F1154" s="207" t="s">
        <v>22533</v>
      </c>
      <c r="G1154" s="20" t="s">
        <v>183</v>
      </c>
      <c r="H1154" s="23">
        <v>4727.53</v>
      </c>
      <c r="I1154" s="21">
        <v>45992</v>
      </c>
      <c r="J1154" s="21">
        <v>46013</v>
      </c>
      <c r="K1154" s="20" t="s">
        <v>20338</v>
      </c>
      <c r="L1154" s="20" t="s">
        <v>5107</v>
      </c>
      <c r="M1154" s="20"/>
      <c r="N1154" s="21">
        <v>46031.80558818287</v>
      </c>
    </row>
    <row r="1155" spans="1:14" x14ac:dyDescent="0.25">
      <c r="A1155" s="21">
        <v>46017.079305555555</v>
      </c>
      <c r="B1155" s="22">
        <v>46017.079305555555</v>
      </c>
      <c r="C1155" s="20" t="s">
        <v>717</v>
      </c>
      <c r="D1155" s="20" t="s">
        <v>718</v>
      </c>
      <c r="E1155" s="207" t="s">
        <v>720</v>
      </c>
      <c r="F1155" s="207" t="s">
        <v>22534</v>
      </c>
      <c r="G1155" s="20" t="s">
        <v>183</v>
      </c>
      <c r="H1155" s="23">
        <v>1026.78</v>
      </c>
      <c r="I1155" s="21">
        <v>45992</v>
      </c>
      <c r="J1155" s="21">
        <v>46013</v>
      </c>
      <c r="K1155" s="20" t="s">
        <v>20338</v>
      </c>
      <c r="L1155" s="20" t="s">
        <v>5107</v>
      </c>
      <c r="M1155" s="20"/>
      <c r="N1155" s="21">
        <v>46031.80558818287</v>
      </c>
    </row>
    <row r="1156" spans="1:14" x14ac:dyDescent="0.25">
      <c r="A1156" s="21">
        <v>46017.079305555555</v>
      </c>
      <c r="B1156" s="22">
        <v>46017.079305555555</v>
      </c>
      <c r="C1156" s="20" t="s">
        <v>882</v>
      </c>
      <c r="D1156" s="20" t="s">
        <v>883</v>
      </c>
      <c r="E1156" s="207" t="s">
        <v>885</v>
      </c>
      <c r="F1156" s="207" t="s">
        <v>22535</v>
      </c>
      <c r="G1156" s="20" t="s">
        <v>183</v>
      </c>
      <c r="H1156" s="23">
        <v>8479.74</v>
      </c>
      <c r="I1156" s="21">
        <v>45992</v>
      </c>
      <c r="J1156" s="21">
        <v>46013</v>
      </c>
      <c r="K1156" s="20" t="s">
        <v>5123</v>
      </c>
      <c r="L1156" s="20" t="s">
        <v>5107</v>
      </c>
      <c r="M1156" s="20"/>
      <c r="N1156" s="21">
        <v>46031.80558818287</v>
      </c>
    </row>
    <row r="1157" spans="1:14" x14ac:dyDescent="0.25">
      <c r="A1157" s="21">
        <v>46017.079305555555</v>
      </c>
      <c r="B1157" s="22">
        <v>46017.079305555555</v>
      </c>
      <c r="C1157" s="20" t="s">
        <v>193</v>
      </c>
      <c r="D1157" s="20" t="s">
        <v>194</v>
      </c>
      <c r="E1157" s="207" t="s">
        <v>196</v>
      </c>
      <c r="F1157" s="207" t="s">
        <v>22536</v>
      </c>
      <c r="G1157" s="20" t="s">
        <v>183</v>
      </c>
      <c r="H1157" s="23">
        <v>17223.45</v>
      </c>
      <c r="I1157" s="21">
        <v>45992</v>
      </c>
      <c r="J1157" s="21">
        <v>46013</v>
      </c>
      <c r="K1157" s="20" t="s">
        <v>20338</v>
      </c>
      <c r="L1157" s="20" t="s">
        <v>5107</v>
      </c>
      <c r="M1157" s="20"/>
      <c r="N1157" s="21">
        <v>46031.80558818287</v>
      </c>
    </row>
    <row r="1158" spans="1:14" x14ac:dyDescent="0.25">
      <c r="A1158" s="21">
        <v>46017.079305555555</v>
      </c>
      <c r="B1158" s="22">
        <v>46017.079305555555</v>
      </c>
      <c r="C1158" s="20" t="s">
        <v>939</v>
      </c>
      <c r="D1158" s="20" t="s">
        <v>940</v>
      </c>
      <c r="E1158" s="207" t="s">
        <v>942</v>
      </c>
      <c r="F1158" s="207" t="s">
        <v>22537</v>
      </c>
      <c r="G1158" s="20" t="s">
        <v>183</v>
      </c>
      <c r="H1158" s="23">
        <v>5522.62</v>
      </c>
      <c r="I1158" s="21">
        <v>45992</v>
      </c>
      <c r="J1158" s="21">
        <v>46013</v>
      </c>
      <c r="K1158" s="20" t="s">
        <v>5123</v>
      </c>
      <c r="L1158" s="20" t="s">
        <v>5107</v>
      </c>
      <c r="M1158" s="20"/>
      <c r="N1158" s="21">
        <v>46031.80558818287</v>
      </c>
    </row>
    <row r="1159" spans="1:14" x14ac:dyDescent="0.25">
      <c r="A1159" s="21">
        <v>46017.079305555555</v>
      </c>
      <c r="B1159" s="22">
        <v>46017.079305555555</v>
      </c>
      <c r="C1159" s="20" t="s">
        <v>253</v>
      </c>
      <c r="D1159" s="20" t="s">
        <v>254</v>
      </c>
      <c r="E1159" s="207" t="s">
        <v>256</v>
      </c>
      <c r="F1159" s="207" t="s">
        <v>22538</v>
      </c>
      <c r="G1159" s="20" t="s">
        <v>183</v>
      </c>
      <c r="H1159" s="23">
        <v>343715.18</v>
      </c>
      <c r="I1159" s="21">
        <v>45992</v>
      </c>
      <c r="J1159" s="21">
        <v>46013</v>
      </c>
      <c r="K1159" s="20" t="s">
        <v>20338</v>
      </c>
      <c r="L1159" s="20" t="s">
        <v>5107</v>
      </c>
      <c r="M1159" s="20"/>
      <c r="N1159" s="21">
        <v>46031.80558818287</v>
      </c>
    </row>
    <row r="1160" spans="1:14" x14ac:dyDescent="0.25">
      <c r="A1160" s="21">
        <v>46017.079305555555</v>
      </c>
      <c r="B1160" s="22">
        <v>46017.079305555555</v>
      </c>
      <c r="C1160" s="20" t="s">
        <v>521</v>
      </c>
      <c r="D1160" s="20" t="s">
        <v>522</v>
      </c>
      <c r="E1160" s="207" t="s">
        <v>524</v>
      </c>
      <c r="F1160" s="207" t="s">
        <v>22539</v>
      </c>
      <c r="G1160" s="20" t="s">
        <v>183</v>
      </c>
      <c r="H1160" s="23">
        <v>6936.55</v>
      </c>
      <c r="I1160" s="21">
        <v>45992</v>
      </c>
      <c r="J1160" s="21">
        <v>46013</v>
      </c>
      <c r="K1160" s="20" t="s">
        <v>20338</v>
      </c>
      <c r="L1160" s="20" t="s">
        <v>5107</v>
      </c>
      <c r="M1160" s="20"/>
      <c r="N1160" s="21">
        <v>46031.80558818287</v>
      </c>
    </row>
    <row r="1161" spans="1:14" x14ac:dyDescent="0.25">
      <c r="A1161" s="21">
        <v>46017.079305555555</v>
      </c>
      <c r="B1161" s="22">
        <v>46017.079305555555</v>
      </c>
      <c r="C1161" s="20" t="s">
        <v>14847</v>
      </c>
      <c r="D1161" s="20" t="s">
        <v>460</v>
      </c>
      <c r="E1161" s="207" t="s">
        <v>462</v>
      </c>
      <c r="F1161" s="207" t="s">
        <v>22540</v>
      </c>
      <c r="G1161" s="20" t="s">
        <v>183</v>
      </c>
      <c r="H1161" s="23">
        <v>140.66</v>
      </c>
      <c r="I1161" s="21">
        <v>45992</v>
      </c>
      <c r="J1161" s="21">
        <v>46013</v>
      </c>
      <c r="K1161" s="20" t="s">
        <v>5129</v>
      </c>
      <c r="L1161" s="20" t="s">
        <v>5107</v>
      </c>
      <c r="M1161" s="20"/>
      <c r="N1161" s="21">
        <v>46031.80558818287</v>
      </c>
    </row>
    <row r="1162" spans="1:14" x14ac:dyDescent="0.25">
      <c r="A1162" s="21">
        <v>46016.80741898148</v>
      </c>
      <c r="B1162" s="22">
        <v>46016.80741898148</v>
      </c>
      <c r="C1162" s="20" t="s">
        <v>7746</v>
      </c>
      <c r="D1162" s="20" t="s">
        <v>133</v>
      </c>
      <c r="E1162" s="207" t="s">
        <v>136</v>
      </c>
      <c r="F1162" s="207" t="s">
        <v>22541</v>
      </c>
      <c r="G1162" s="20" t="s">
        <v>134</v>
      </c>
      <c r="H1162" s="23">
        <v>7304.54</v>
      </c>
      <c r="I1162" s="21">
        <v>45992</v>
      </c>
      <c r="J1162" s="21">
        <v>46013</v>
      </c>
      <c r="K1162" s="20" t="s">
        <v>5097</v>
      </c>
      <c r="L1162" s="20" t="s">
        <v>5098</v>
      </c>
      <c r="M1162" s="20"/>
      <c r="N1162" s="21">
        <v>46031.80558818287</v>
      </c>
    </row>
    <row r="1163" spans="1:14" x14ac:dyDescent="0.25">
      <c r="A1163" s="21">
        <v>46015.413715277777</v>
      </c>
      <c r="B1163" s="22">
        <v>46015.413715277777</v>
      </c>
      <c r="C1163" s="20" t="s">
        <v>771</v>
      </c>
      <c r="D1163" s="20" t="s">
        <v>772</v>
      </c>
      <c r="E1163" s="207" t="s">
        <v>774</v>
      </c>
      <c r="F1163" s="207" t="s">
        <v>22542</v>
      </c>
      <c r="G1163" s="20" t="s">
        <v>183</v>
      </c>
      <c r="H1163" s="23">
        <v>0</v>
      </c>
      <c r="I1163" s="21">
        <v>45992</v>
      </c>
      <c r="J1163" s="21">
        <v>46013</v>
      </c>
      <c r="K1163" s="20" t="s">
        <v>5114</v>
      </c>
      <c r="L1163" s="20" t="s">
        <v>5107</v>
      </c>
      <c r="M1163" s="20"/>
      <c r="N1163" s="21">
        <v>46031.80558818287</v>
      </c>
    </row>
    <row r="1164" spans="1:14" x14ac:dyDescent="0.25">
      <c r="A1164" s="21">
        <v>46015.413715277777</v>
      </c>
      <c r="B1164" s="22">
        <v>46015.413715277777</v>
      </c>
      <c r="C1164" s="20" t="s">
        <v>181</v>
      </c>
      <c r="D1164" s="20" t="s">
        <v>182</v>
      </c>
      <c r="E1164" s="207" t="s">
        <v>185</v>
      </c>
      <c r="F1164" s="207" t="s">
        <v>22543</v>
      </c>
      <c r="G1164" s="20" t="s">
        <v>183</v>
      </c>
      <c r="H1164" s="23">
        <v>3025524.43</v>
      </c>
      <c r="I1164" s="21">
        <v>45992</v>
      </c>
      <c r="J1164" s="21">
        <v>46013</v>
      </c>
      <c r="K1164" s="20" t="s">
        <v>5118</v>
      </c>
      <c r="L1164" s="20" t="s">
        <v>5107</v>
      </c>
      <c r="M1164" s="20"/>
      <c r="N1164" s="21">
        <v>46031.80558818287</v>
      </c>
    </row>
    <row r="1165" spans="1:14" x14ac:dyDescent="0.25">
      <c r="A1165" s="21">
        <v>46015.413715277777</v>
      </c>
      <c r="B1165" s="22">
        <v>46015.413715277777</v>
      </c>
      <c r="C1165" s="20" t="s">
        <v>1190</v>
      </c>
      <c r="D1165" s="20" t="s">
        <v>1191</v>
      </c>
      <c r="E1165" s="207" t="s">
        <v>1193</v>
      </c>
      <c r="F1165" s="207" t="s">
        <v>22544</v>
      </c>
      <c r="G1165" s="20" t="s">
        <v>183</v>
      </c>
      <c r="H1165" s="23">
        <v>0.78</v>
      </c>
      <c r="I1165" s="21">
        <v>45992</v>
      </c>
      <c r="J1165" s="21">
        <v>46013</v>
      </c>
      <c r="K1165" s="20" t="s">
        <v>20338</v>
      </c>
      <c r="L1165" s="20" t="s">
        <v>5107</v>
      </c>
      <c r="M1165" s="20"/>
      <c r="N1165" s="21">
        <v>46031.80558818287</v>
      </c>
    </row>
    <row r="1166" spans="1:14" x14ac:dyDescent="0.25">
      <c r="A1166" s="21">
        <v>46015.413715277777</v>
      </c>
      <c r="B1166" s="22">
        <v>46015.413715277777</v>
      </c>
      <c r="C1166" s="20" t="s">
        <v>1226</v>
      </c>
      <c r="D1166" s="20" t="s">
        <v>1227</v>
      </c>
      <c r="E1166" s="207" t="s">
        <v>1229</v>
      </c>
      <c r="F1166" s="207" t="s">
        <v>22545</v>
      </c>
      <c r="G1166" s="20" t="s">
        <v>183</v>
      </c>
      <c r="H1166" s="23">
        <v>4727.53</v>
      </c>
      <c r="I1166" s="21">
        <v>45992</v>
      </c>
      <c r="J1166" s="21">
        <v>46013</v>
      </c>
      <c r="K1166" s="20" t="s">
        <v>20338</v>
      </c>
      <c r="L1166" s="20" t="s">
        <v>5107</v>
      </c>
      <c r="M1166" s="20"/>
      <c r="N1166" s="21">
        <v>46031.80558818287</v>
      </c>
    </row>
    <row r="1167" spans="1:14" x14ac:dyDescent="0.25">
      <c r="A1167" s="21">
        <v>46015.413715277777</v>
      </c>
      <c r="B1167" s="22">
        <v>46015.413715277777</v>
      </c>
      <c r="C1167" s="20" t="s">
        <v>717</v>
      </c>
      <c r="D1167" s="20" t="s">
        <v>718</v>
      </c>
      <c r="E1167" s="207" t="s">
        <v>720</v>
      </c>
      <c r="F1167" s="207" t="s">
        <v>22546</v>
      </c>
      <c r="G1167" s="20" t="s">
        <v>183</v>
      </c>
      <c r="H1167" s="23">
        <v>1026.78</v>
      </c>
      <c r="I1167" s="21">
        <v>45992</v>
      </c>
      <c r="J1167" s="21">
        <v>46013</v>
      </c>
      <c r="K1167" s="20" t="s">
        <v>20338</v>
      </c>
      <c r="L1167" s="20" t="s">
        <v>5107</v>
      </c>
      <c r="M1167" s="20"/>
      <c r="N1167" s="21">
        <v>46031.80558818287</v>
      </c>
    </row>
    <row r="1168" spans="1:14" x14ac:dyDescent="0.25">
      <c r="A1168" s="21">
        <v>46015.413715277777</v>
      </c>
      <c r="B1168" s="22">
        <v>46015.413715277777</v>
      </c>
      <c r="C1168" s="20" t="s">
        <v>882</v>
      </c>
      <c r="D1168" s="20" t="s">
        <v>883</v>
      </c>
      <c r="E1168" s="207" t="s">
        <v>885</v>
      </c>
      <c r="F1168" s="207" t="s">
        <v>22547</v>
      </c>
      <c r="G1168" s="20" t="s">
        <v>183</v>
      </c>
      <c r="H1168" s="23">
        <v>8395.9699999999993</v>
      </c>
      <c r="I1168" s="21">
        <v>45992</v>
      </c>
      <c r="J1168" s="21">
        <v>46013</v>
      </c>
      <c r="K1168" s="20" t="s">
        <v>5123</v>
      </c>
      <c r="L1168" s="20" t="s">
        <v>5107</v>
      </c>
      <c r="M1168" s="20"/>
      <c r="N1168" s="21">
        <v>46031.80558818287</v>
      </c>
    </row>
    <row r="1169" spans="1:14" x14ac:dyDescent="0.25">
      <c r="A1169" s="21">
        <v>46015.413715277777</v>
      </c>
      <c r="B1169" s="22">
        <v>46015.413715277777</v>
      </c>
      <c r="C1169" s="20" t="s">
        <v>193</v>
      </c>
      <c r="D1169" s="20" t="s">
        <v>194</v>
      </c>
      <c r="E1169" s="207" t="s">
        <v>196</v>
      </c>
      <c r="F1169" s="207" t="s">
        <v>22548</v>
      </c>
      <c r="G1169" s="20" t="s">
        <v>183</v>
      </c>
      <c r="H1169" s="23">
        <v>17223.45</v>
      </c>
      <c r="I1169" s="21">
        <v>45992</v>
      </c>
      <c r="J1169" s="21">
        <v>46013</v>
      </c>
      <c r="K1169" s="20" t="s">
        <v>20338</v>
      </c>
      <c r="L1169" s="20" t="s">
        <v>5107</v>
      </c>
      <c r="M1169" s="20"/>
      <c r="N1169" s="21">
        <v>46031.80558818287</v>
      </c>
    </row>
    <row r="1170" spans="1:14" x14ac:dyDescent="0.25">
      <c r="A1170" s="21">
        <v>46015.413715277777</v>
      </c>
      <c r="B1170" s="22">
        <v>46015.413715277777</v>
      </c>
      <c r="C1170" s="20" t="s">
        <v>939</v>
      </c>
      <c r="D1170" s="20" t="s">
        <v>940</v>
      </c>
      <c r="E1170" s="207" t="s">
        <v>942</v>
      </c>
      <c r="F1170" s="207" t="s">
        <v>22549</v>
      </c>
      <c r="G1170" s="20" t="s">
        <v>183</v>
      </c>
      <c r="H1170" s="23">
        <v>5470.55</v>
      </c>
      <c r="I1170" s="21">
        <v>45992</v>
      </c>
      <c r="J1170" s="21">
        <v>46013</v>
      </c>
      <c r="K1170" s="20" t="s">
        <v>5123</v>
      </c>
      <c r="L1170" s="20" t="s">
        <v>5107</v>
      </c>
      <c r="M1170" s="20"/>
      <c r="N1170" s="21">
        <v>46031.80558818287</v>
      </c>
    </row>
    <row r="1171" spans="1:14" x14ac:dyDescent="0.25">
      <c r="A1171" s="21">
        <v>46015.413715277777</v>
      </c>
      <c r="B1171" s="22">
        <v>46015.413715277777</v>
      </c>
      <c r="C1171" s="20" t="s">
        <v>253</v>
      </c>
      <c r="D1171" s="20" t="s">
        <v>254</v>
      </c>
      <c r="E1171" s="207" t="s">
        <v>256</v>
      </c>
      <c r="F1171" s="207" t="s">
        <v>22550</v>
      </c>
      <c r="G1171" s="20" t="s">
        <v>183</v>
      </c>
      <c r="H1171" s="23">
        <v>342509.43</v>
      </c>
      <c r="I1171" s="21">
        <v>45992</v>
      </c>
      <c r="J1171" s="21">
        <v>46013</v>
      </c>
      <c r="K1171" s="20" t="s">
        <v>20338</v>
      </c>
      <c r="L1171" s="20" t="s">
        <v>5107</v>
      </c>
      <c r="M1171" s="20"/>
      <c r="N1171" s="21">
        <v>46031.80558818287</v>
      </c>
    </row>
    <row r="1172" spans="1:14" x14ac:dyDescent="0.25">
      <c r="A1172" s="21">
        <v>46015.413715277777</v>
      </c>
      <c r="B1172" s="22">
        <v>46015.413715277777</v>
      </c>
      <c r="C1172" s="20" t="s">
        <v>521</v>
      </c>
      <c r="D1172" s="20" t="s">
        <v>522</v>
      </c>
      <c r="E1172" s="207" t="s">
        <v>524</v>
      </c>
      <c r="F1172" s="207" t="s">
        <v>22551</v>
      </c>
      <c r="G1172" s="20" t="s">
        <v>183</v>
      </c>
      <c r="H1172" s="23">
        <v>6936.55</v>
      </c>
      <c r="I1172" s="21">
        <v>45992</v>
      </c>
      <c r="J1172" s="21">
        <v>46013</v>
      </c>
      <c r="K1172" s="20" t="s">
        <v>20338</v>
      </c>
      <c r="L1172" s="20" t="s">
        <v>5107</v>
      </c>
      <c r="M1172" s="20"/>
      <c r="N1172" s="21">
        <v>46031.80558818287</v>
      </c>
    </row>
    <row r="1173" spans="1:14" x14ac:dyDescent="0.25">
      <c r="A1173" s="21">
        <v>46015.413715277777</v>
      </c>
      <c r="B1173" s="22">
        <v>46015.413715277777</v>
      </c>
      <c r="C1173" s="20" t="s">
        <v>14847</v>
      </c>
      <c r="D1173" s="20" t="s">
        <v>460</v>
      </c>
      <c r="E1173" s="207" t="s">
        <v>462</v>
      </c>
      <c r="F1173" s="207" t="s">
        <v>22552</v>
      </c>
      <c r="G1173" s="20" t="s">
        <v>183</v>
      </c>
      <c r="H1173" s="23">
        <v>140.66</v>
      </c>
      <c r="I1173" s="21">
        <v>45992</v>
      </c>
      <c r="J1173" s="21">
        <v>46013</v>
      </c>
      <c r="K1173" s="20" t="s">
        <v>5129</v>
      </c>
      <c r="L1173" s="20" t="s">
        <v>5107</v>
      </c>
      <c r="M1173" s="20"/>
      <c r="N1173" s="21">
        <v>46031.80558818287</v>
      </c>
    </row>
    <row r="1174" spans="1:14" x14ac:dyDescent="0.25">
      <c r="A1174" s="21">
        <v>46015.193402777775</v>
      </c>
      <c r="B1174" s="22">
        <v>46015.193402777775</v>
      </c>
      <c r="C1174" s="20" t="s">
        <v>7746</v>
      </c>
      <c r="D1174" s="20" t="s">
        <v>133</v>
      </c>
      <c r="E1174" s="207" t="s">
        <v>136</v>
      </c>
      <c r="F1174" s="207" t="s">
        <v>22553</v>
      </c>
      <c r="G1174" s="20" t="s">
        <v>134</v>
      </c>
      <c r="H1174" s="23">
        <v>7196.49</v>
      </c>
      <c r="I1174" s="21">
        <v>45992</v>
      </c>
      <c r="J1174" s="21">
        <v>46013</v>
      </c>
      <c r="K1174" s="20" t="s">
        <v>5097</v>
      </c>
      <c r="L1174" s="20" t="s">
        <v>5098</v>
      </c>
      <c r="M1174" s="20"/>
      <c r="N1174" s="21">
        <v>46031.80558818287</v>
      </c>
    </row>
    <row r="1175" spans="1:14" x14ac:dyDescent="0.25">
      <c r="A1175" s="21">
        <v>46015.061956018515</v>
      </c>
      <c r="B1175" s="22">
        <v>46015.061956018515</v>
      </c>
      <c r="C1175" s="20" t="s">
        <v>5108</v>
      </c>
      <c r="D1175" s="20" t="s">
        <v>5109</v>
      </c>
      <c r="E1175" s="207" t="s">
        <v>5110</v>
      </c>
      <c r="F1175" s="207" t="s">
        <v>22554</v>
      </c>
      <c r="G1175" s="20" t="s">
        <v>5105</v>
      </c>
      <c r="H1175" s="23">
        <v>54404.95</v>
      </c>
      <c r="I1175" s="21">
        <v>45992</v>
      </c>
      <c r="J1175" s="21">
        <v>46013</v>
      </c>
      <c r="K1175" s="20" t="s">
        <v>5106</v>
      </c>
      <c r="L1175" s="20" t="s">
        <v>5107</v>
      </c>
      <c r="M1175" s="20"/>
      <c r="N1175" s="21">
        <v>46031.80558818287</v>
      </c>
    </row>
    <row r="1176" spans="1:14" x14ac:dyDescent="0.25">
      <c r="A1176" s="21">
        <v>46015.061956018515</v>
      </c>
      <c r="B1176" s="22">
        <v>46015.061956018515</v>
      </c>
      <c r="C1176" s="20" t="s">
        <v>5101</v>
      </c>
      <c r="D1176" s="20" t="s">
        <v>5102</v>
      </c>
      <c r="E1176" s="207" t="s">
        <v>5103</v>
      </c>
      <c r="F1176" s="207" t="s">
        <v>22555</v>
      </c>
      <c r="G1176" s="20" t="s">
        <v>5105</v>
      </c>
      <c r="H1176" s="23">
        <v>51195.77</v>
      </c>
      <c r="I1176" s="21">
        <v>45992</v>
      </c>
      <c r="J1176" s="21">
        <v>46013</v>
      </c>
      <c r="K1176" s="20" t="s">
        <v>5106</v>
      </c>
      <c r="L1176" s="20" t="s">
        <v>5107</v>
      </c>
      <c r="M1176" s="20"/>
      <c r="N1176" s="21">
        <v>46031.80558818287</v>
      </c>
    </row>
    <row r="1177" spans="1:14" x14ac:dyDescent="0.25">
      <c r="A1177" s="21">
        <v>46014.295659722222</v>
      </c>
      <c r="B1177" s="22">
        <v>46014.295659722222</v>
      </c>
      <c r="C1177" s="20" t="s">
        <v>7746</v>
      </c>
      <c r="D1177" s="20" t="s">
        <v>133</v>
      </c>
      <c r="E1177" s="207" t="s">
        <v>136</v>
      </c>
      <c r="F1177" s="207" t="s">
        <v>22556</v>
      </c>
      <c r="G1177" s="20" t="s">
        <v>134</v>
      </c>
      <c r="H1177" s="23">
        <v>6668.72</v>
      </c>
      <c r="I1177" s="21">
        <v>45992</v>
      </c>
      <c r="J1177" s="21">
        <v>46013</v>
      </c>
      <c r="K1177" s="20" t="s">
        <v>5097</v>
      </c>
      <c r="L1177" s="20" t="s">
        <v>5098</v>
      </c>
      <c r="M1177" s="20"/>
      <c r="N1177" s="21">
        <v>46031.80558818287</v>
      </c>
    </row>
    <row r="1178" spans="1:14" x14ac:dyDescent="0.25">
      <c r="A1178" s="21">
        <v>46014.157314814816</v>
      </c>
      <c r="B1178" s="22">
        <v>46014.157314814816</v>
      </c>
      <c r="C1178" s="20" t="s">
        <v>771</v>
      </c>
      <c r="D1178" s="20" t="s">
        <v>772</v>
      </c>
      <c r="E1178" s="207" t="s">
        <v>774</v>
      </c>
      <c r="F1178" s="207" t="s">
        <v>22557</v>
      </c>
      <c r="G1178" s="20" t="s">
        <v>183</v>
      </c>
      <c r="H1178" s="23">
        <v>0</v>
      </c>
      <c r="I1178" s="21">
        <v>45992</v>
      </c>
      <c r="J1178" s="21">
        <v>46013</v>
      </c>
      <c r="K1178" s="20" t="s">
        <v>5114</v>
      </c>
      <c r="L1178" s="20" t="s">
        <v>5107</v>
      </c>
      <c r="M1178" s="20"/>
      <c r="N1178" s="21">
        <v>46031.80558818287</v>
      </c>
    </row>
    <row r="1179" spans="1:14" x14ac:dyDescent="0.25">
      <c r="A1179" s="21">
        <v>46014.157314814816</v>
      </c>
      <c r="B1179" s="22">
        <v>46014.157314814816</v>
      </c>
      <c r="C1179" s="20" t="s">
        <v>181</v>
      </c>
      <c r="D1179" s="20" t="s">
        <v>182</v>
      </c>
      <c r="E1179" s="207" t="s">
        <v>185</v>
      </c>
      <c r="F1179" s="207" t="s">
        <v>22558</v>
      </c>
      <c r="G1179" s="20" t="s">
        <v>183</v>
      </c>
      <c r="H1179" s="23">
        <v>3014307.91</v>
      </c>
      <c r="I1179" s="21">
        <v>45992</v>
      </c>
      <c r="J1179" s="21">
        <v>46013</v>
      </c>
      <c r="K1179" s="20" t="s">
        <v>5118</v>
      </c>
      <c r="L1179" s="20" t="s">
        <v>5107</v>
      </c>
      <c r="M1179" s="20"/>
      <c r="N1179" s="21">
        <v>46031.80558818287</v>
      </c>
    </row>
    <row r="1180" spans="1:14" x14ac:dyDescent="0.25">
      <c r="A1180" s="21">
        <v>46014.157314814816</v>
      </c>
      <c r="B1180" s="22">
        <v>46014.157314814816</v>
      </c>
      <c r="C1180" s="20" t="s">
        <v>1190</v>
      </c>
      <c r="D1180" s="20" t="s">
        <v>1191</v>
      </c>
      <c r="E1180" s="207" t="s">
        <v>1193</v>
      </c>
      <c r="F1180" s="207" t="s">
        <v>22559</v>
      </c>
      <c r="G1180" s="20" t="s">
        <v>183</v>
      </c>
      <c r="H1180" s="23">
        <v>0.78</v>
      </c>
      <c r="I1180" s="21">
        <v>45992</v>
      </c>
      <c r="J1180" s="21">
        <v>46013</v>
      </c>
      <c r="K1180" s="20" t="s">
        <v>20338</v>
      </c>
      <c r="L1180" s="20" t="s">
        <v>5107</v>
      </c>
      <c r="M1180" s="20"/>
      <c r="N1180" s="21">
        <v>46031.80558818287</v>
      </c>
    </row>
    <row r="1181" spans="1:14" x14ac:dyDescent="0.25">
      <c r="A1181" s="21">
        <v>46014.157314814816</v>
      </c>
      <c r="B1181" s="22">
        <v>46014.157314814816</v>
      </c>
      <c r="C1181" s="20" t="s">
        <v>1226</v>
      </c>
      <c r="D1181" s="20" t="s">
        <v>1227</v>
      </c>
      <c r="E1181" s="207" t="s">
        <v>1229</v>
      </c>
      <c r="F1181" s="207" t="s">
        <v>22560</v>
      </c>
      <c r="G1181" s="20" t="s">
        <v>183</v>
      </c>
      <c r="H1181" s="23">
        <v>4727.53</v>
      </c>
      <c r="I1181" s="21">
        <v>45992</v>
      </c>
      <c r="J1181" s="21">
        <v>46013</v>
      </c>
      <c r="K1181" s="20" t="s">
        <v>20338</v>
      </c>
      <c r="L1181" s="20" t="s">
        <v>5107</v>
      </c>
      <c r="M1181" s="20"/>
      <c r="N1181" s="21">
        <v>46031.80558818287</v>
      </c>
    </row>
    <row r="1182" spans="1:14" x14ac:dyDescent="0.25">
      <c r="A1182" s="21">
        <v>46014.157314814816</v>
      </c>
      <c r="B1182" s="22">
        <v>46014.157314814816</v>
      </c>
      <c r="C1182" s="20" t="s">
        <v>717</v>
      </c>
      <c r="D1182" s="20" t="s">
        <v>718</v>
      </c>
      <c r="E1182" s="207" t="s">
        <v>720</v>
      </c>
      <c r="F1182" s="207" t="s">
        <v>22561</v>
      </c>
      <c r="G1182" s="20" t="s">
        <v>183</v>
      </c>
      <c r="H1182" s="23">
        <v>1026.78</v>
      </c>
      <c r="I1182" s="21">
        <v>45992</v>
      </c>
      <c r="J1182" s="21">
        <v>46013</v>
      </c>
      <c r="K1182" s="20" t="s">
        <v>20338</v>
      </c>
      <c r="L1182" s="20" t="s">
        <v>5107</v>
      </c>
      <c r="M1182" s="20"/>
      <c r="N1182" s="21">
        <v>46031.80558818287</v>
      </c>
    </row>
    <row r="1183" spans="1:14" x14ac:dyDescent="0.25">
      <c r="A1183" s="21">
        <v>46014.157314814816</v>
      </c>
      <c r="B1183" s="22">
        <v>46014.157314814816</v>
      </c>
      <c r="C1183" s="20" t="s">
        <v>882</v>
      </c>
      <c r="D1183" s="20" t="s">
        <v>883</v>
      </c>
      <c r="E1183" s="207" t="s">
        <v>885</v>
      </c>
      <c r="F1183" s="207" t="s">
        <v>22562</v>
      </c>
      <c r="G1183" s="20" t="s">
        <v>183</v>
      </c>
      <c r="H1183" s="23">
        <v>8366.1299999999992</v>
      </c>
      <c r="I1183" s="21">
        <v>45992</v>
      </c>
      <c r="J1183" s="21">
        <v>46013</v>
      </c>
      <c r="K1183" s="20" t="s">
        <v>5123</v>
      </c>
      <c r="L1183" s="20" t="s">
        <v>5107</v>
      </c>
      <c r="M1183" s="20"/>
      <c r="N1183" s="21">
        <v>46031.80558818287</v>
      </c>
    </row>
    <row r="1184" spans="1:14" x14ac:dyDescent="0.25">
      <c r="A1184" s="21">
        <v>46014.157314814816</v>
      </c>
      <c r="B1184" s="22">
        <v>46014.157314814816</v>
      </c>
      <c r="C1184" s="20" t="s">
        <v>193</v>
      </c>
      <c r="D1184" s="20" t="s">
        <v>194</v>
      </c>
      <c r="E1184" s="207" t="s">
        <v>196</v>
      </c>
      <c r="F1184" s="207" t="s">
        <v>22563</v>
      </c>
      <c r="G1184" s="20" t="s">
        <v>183</v>
      </c>
      <c r="H1184" s="23">
        <v>21782.51</v>
      </c>
      <c r="I1184" s="21">
        <v>45992</v>
      </c>
      <c r="J1184" s="21">
        <v>46013</v>
      </c>
      <c r="K1184" s="20" t="s">
        <v>20338</v>
      </c>
      <c r="L1184" s="20" t="s">
        <v>5107</v>
      </c>
      <c r="M1184" s="20"/>
      <c r="N1184" s="21">
        <v>46031.80558818287</v>
      </c>
    </row>
    <row r="1185" spans="1:14" x14ac:dyDescent="0.25">
      <c r="A1185" s="21">
        <v>46014.157314814816</v>
      </c>
      <c r="B1185" s="22">
        <v>46014.157314814816</v>
      </c>
      <c r="C1185" s="20" t="s">
        <v>939</v>
      </c>
      <c r="D1185" s="20" t="s">
        <v>940</v>
      </c>
      <c r="E1185" s="207" t="s">
        <v>942</v>
      </c>
      <c r="F1185" s="207" t="s">
        <v>22564</v>
      </c>
      <c r="G1185" s="20" t="s">
        <v>183</v>
      </c>
      <c r="H1185" s="23">
        <v>5452.06</v>
      </c>
      <c r="I1185" s="21">
        <v>45992</v>
      </c>
      <c r="J1185" s="21">
        <v>46013</v>
      </c>
      <c r="K1185" s="20" t="s">
        <v>5123</v>
      </c>
      <c r="L1185" s="20" t="s">
        <v>5107</v>
      </c>
      <c r="M1185" s="20"/>
      <c r="N1185" s="21">
        <v>46031.80558818287</v>
      </c>
    </row>
    <row r="1186" spans="1:14" x14ac:dyDescent="0.25">
      <c r="A1186" s="21">
        <v>46014.157314814816</v>
      </c>
      <c r="B1186" s="22">
        <v>46014.157314814816</v>
      </c>
      <c r="C1186" s="20" t="s">
        <v>253</v>
      </c>
      <c r="D1186" s="20" t="s">
        <v>254</v>
      </c>
      <c r="E1186" s="207" t="s">
        <v>256</v>
      </c>
      <c r="F1186" s="207" t="s">
        <v>22565</v>
      </c>
      <c r="G1186" s="20" t="s">
        <v>183</v>
      </c>
      <c r="H1186" s="23">
        <v>342509.43</v>
      </c>
      <c r="I1186" s="21">
        <v>45992</v>
      </c>
      <c r="J1186" s="21">
        <v>46013</v>
      </c>
      <c r="K1186" s="20" t="s">
        <v>20338</v>
      </c>
      <c r="L1186" s="20" t="s">
        <v>5107</v>
      </c>
      <c r="M1186" s="20"/>
      <c r="N1186" s="21">
        <v>46031.80558818287</v>
      </c>
    </row>
    <row r="1187" spans="1:14" x14ac:dyDescent="0.25">
      <c r="A1187" s="21">
        <v>46014.157314814816</v>
      </c>
      <c r="B1187" s="22">
        <v>46014.157314814816</v>
      </c>
      <c r="C1187" s="20" t="s">
        <v>521</v>
      </c>
      <c r="D1187" s="20" t="s">
        <v>522</v>
      </c>
      <c r="E1187" s="207" t="s">
        <v>524</v>
      </c>
      <c r="F1187" s="207" t="s">
        <v>22566</v>
      </c>
      <c r="G1187" s="20" t="s">
        <v>183</v>
      </c>
      <c r="H1187" s="23">
        <v>6936.55</v>
      </c>
      <c r="I1187" s="21">
        <v>45992</v>
      </c>
      <c r="J1187" s="21">
        <v>46013</v>
      </c>
      <c r="K1187" s="20" t="s">
        <v>20338</v>
      </c>
      <c r="L1187" s="20" t="s">
        <v>5107</v>
      </c>
      <c r="M1187" s="20"/>
      <c r="N1187" s="21">
        <v>46031.80558818287</v>
      </c>
    </row>
    <row r="1188" spans="1:14" x14ac:dyDescent="0.25">
      <c r="A1188" s="21">
        <v>46014.157314814816</v>
      </c>
      <c r="B1188" s="22">
        <v>46014.157314814816</v>
      </c>
      <c r="C1188" s="20" t="s">
        <v>14847</v>
      </c>
      <c r="D1188" s="20" t="s">
        <v>460</v>
      </c>
      <c r="E1188" s="207" t="s">
        <v>462</v>
      </c>
      <c r="F1188" s="207" t="s">
        <v>22567</v>
      </c>
      <c r="G1188" s="20" t="s">
        <v>183</v>
      </c>
      <c r="H1188" s="23">
        <v>140.66</v>
      </c>
      <c r="I1188" s="21">
        <v>45992</v>
      </c>
      <c r="J1188" s="21">
        <v>46013</v>
      </c>
      <c r="K1188" s="20" t="s">
        <v>5129</v>
      </c>
      <c r="L1188" s="20" t="s">
        <v>5107</v>
      </c>
      <c r="M1188" s="20"/>
      <c r="N1188" s="21">
        <v>46031.80558818287</v>
      </c>
    </row>
    <row r="1189" spans="1:14" x14ac:dyDescent="0.25">
      <c r="A1189" s="21">
        <v>46013.922152777777</v>
      </c>
      <c r="B1189" s="22">
        <v>46013.922152777777</v>
      </c>
      <c r="C1189" s="20" t="s">
        <v>5108</v>
      </c>
      <c r="D1189" s="20" t="s">
        <v>5109</v>
      </c>
      <c r="E1189" s="207" t="s">
        <v>5110</v>
      </c>
      <c r="F1189" s="207" t="s">
        <v>22568</v>
      </c>
      <c r="G1189" s="20" t="s">
        <v>5105</v>
      </c>
      <c r="H1189" s="23">
        <v>53855.35</v>
      </c>
      <c r="I1189" s="21">
        <v>45992</v>
      </c>
      <c r="J1189" s="21">
        <v>46013</v>
      </c>
      <c r="K1189" s="20" t="s">
        <v>5106</v>
      </c>
      <c r="L1189" s="20" t="s">
        <v>5107</v>
      </c>
      <c r="M1189" s="20"/>
      <c r="N1189" s="21">
        <v>46031.80558818287</v>
      </c>
    </row>
    <row r="1190" spans="1:14" x14ac:dyDescent="0.25">
      <c r="A1190" s="21">
        <v>46013.922152777777</v>
      </c>
      <c r="B1190" s="22">
        <v>46013.922152777777</v>
      </c>
      <c r="C1190" s="20" t="s">
        <v>5101</v>
      </c>
      <c r="D1190" s="20" t="s">
        <v>5102</v>
      </c>
      <c r="E1190" s="207" t="s">
        <v>5103</v>
      </c>
      <c r="F1190" s="207" t="s">
        <v>22569</v>
      </c>
      <c r="G1190" s="20" t="s">
        <v>5105</v>
      </c>
      <c r="H1190" s="23">
        <v>50734.21</v>
      </c>
      <c r="I1190" s="21">
        <v>45992</v>
      </c>
      <c r="J1190" s="21">
        <v>46013</v>
      </c>
      <c r="K1190" s="20" t="s">
        <v>5106</v>
      </c>
      <c r="L1190" s="20" t="s">
        <v>5107</v>
      </c>
      <c r="M1190" s="20"/>
      <c r="N1190" s="21">
        <v>46031.80558818287</v>
      </c>
    </row>
    <row r="1191" spans="1:14" x14ac:dyDescent="0.25">
      <c r="A1191" s="21">
        <v>46013.150289351848</v>
      </c>
      <c r="B1191" s="22">
        <v>46013.150289351848</v>
      </c>
      <c r="C1191" s="20" t="s">
        <v>771</v>
      </c>
      <c r="D1191" s="20" t="s">
        <v>772</v>
      </c>
      <c r="E1191" s="207" t="s">
        <v>774</v>
      </c>
      <c r="F1191" s="207" t="s">
        <v>22570</v>
      </c>
      <c r="G1191" s="20" t="s">
        <v>183</v>
      </c>
      <c r="H1191" s="23">
        <v>0</v>
      </c>
      <c r="I1191" s="21">
        <v>45992</v>
      </c>
      <c r="J1191" s="21">
        <v>46013</v>
      </c>
      <c r="K1191" s="20" t="s">
        <v>5114</v>
      </c>
      <c r="L1191" s="20" t="s">
        <v>5107</v>
      </c>
      <c r="M1191" s="20"/>
      <c r="N1191" s="21">
        <v>46031.80558818287</v>
      </c>
    </row>
    <row r="1192" spans="1:14" x14ac:dyDescent="0.25">
      <c r="A1192" s="21">
        <v>46013.150289351848</v>
      </c>
      <c r="B1192" s="22">
        <v>46013.150289351848</v>
      </c>
      <c r="C1192" s="20" t="s">
        <v>181</v>
      </c>
      <c r="D1192" s="20" t="s">
        <v>182</v>
      </c>
      <c r="E1192" s="207" t="s">
        <v>185</v>
      </c>
      <c r="F1192" s="207" t="s">
        <v>22571</v>
      </c>
      <c r="G1192" s="20" t="s">
        <v>183</v>
      </c>
      <c r="H1192" s="23">
        <v>3014307.91</v>
      </c>
      <c r="I1192" s="21">
        <v>45992</v>
      </c>
      <c r="J1192" s="21">
        <v>46013</v>
      </c>
      <c r="K1192" s="20" t="s">
        <v>5118</v>
      </c>
      <c r="L1192" s="20" t="s">
        <v>5107</v>
      </c>
      <c r="M1192" s="20"/>
      <c r="N1192" s="21">
        <v>46031.80558818287</v>
      </c>
    </row>
    <row r="1193" spans="1:14" x14ac:dyDescent="0.25">
      <c r="A1193" s="21">
        <v>46013.150289351848</v>
      </c>
      <c r="B1193" s="22">
        <v>46013.150289351848</v>
      </c>
      <c r="C1193" s="20" t="s">
        <v>1190</v>
      </c>
      <c r="D1193" s="20" t="s">
        <v>1191</v>
      </c>
      <c r="E1193" s="207" t="s">
        <v>1193</v>
      </c>
      <c r="F1193" s="207" t="s">
        <v>22572</v>
      </c>
      <c r="G1193" s="20" t="s">
        <v>183</v>
      </c>
      <c r="H1193" s="23">
        <v>0.78</v>
      </c>
      <c r="I1193" s="21">
        <v>45992</v>
      </c>
      <c r="J1193" s="21">
        <v>46013</v>
      </c>
      <c r="K1193" s="20" t="s">
        <v>20338</v>
      </c>
      <c r="L1193" s="20" t="s">
        <v>5107</v>
      </c>
      <c r="M1193" s="20"/>
      <c r="N1193" s="21">
        <v>46031.80558818287</v>
      </c>
    </row>
    <row r="1194" spans="1:14" x14ac:dyDescent="0.25">
      <c r="A1194" s="21">
        <v>46013.150289351848</v>
      </c>
      <c r="B1194" s="22">
        <v>46013.150289351848</v>
      </c>
      <c r="C1194" s="20" t="s">
        <v>1226</v>
      </c>
      <c r="D1194" s="20" t="s">
        <v>1227</v>
      </c>
      <c r="E1194" s="207" t="s">
        <v>1229</v>
      </c>
      <c r="F1194" s="207" t="s">
        <v>22573</v>
      </c>
      <c r="G1194" s="20" t="s">
        <v>183</v>
      </c>
      <c r="H1194" s="23">
        <v>4727.53</v>
      </c>
      <c r="I1194" s="21">
        <v>45992</v>
      </c>
      <c r="J1194" s="21">
        <v>46013</v>
      </c>
      <c r="K1194" s="20" t="s">
        <v>20338</v>
      </c>
      <c r="L1194" s="20" t="s">
        <v>5107</v>
      </c>
      <c r="M1194" s="20"/>
      <c r="N1194" s="21">
        <v>46031.80558818287</v>
      </c>
    </row>
    <row r="1195" spans="1:14" x14ac:dyDescent="0.25">
      <c r="A1195" s="21">
        <v>46013.150289351848</v>
      </c>
      <c r="B1195" s="22">
        <v>46013.150289351848</v>
      </c>
      <c r="C1195" s="20" t="s">
        <v>717</v>
      </c>
      <c r="D1195" s="20" t="s">
        <v>718</v>
      </c>
      <c r="E1195" s="207" t="s">
        <v>720</v>
      </c>
      <c r="F1195" s="207" t="s">
        <v>22574</v>
      </c>
      <c r="G1195" s="20" t="s">
        <v>183</v>
      </c>
      <c r="H1195" s="23">
        <v>1026.78</v>
      </c>
      <c r="I1195" s="21">
        <v>45992</v>
      </c>
      <c r="J1195" s="21">
        <v>46013</v>
      </c>
      <c r="K1195" s="20" t="s">
        <v>20338</v>
      </c>
      <c r="L1195" s="20" t="s">
        <v>5107</v>
      </c>
      <c r="M1195" s="20"/>
      <c r="N1195" s="21">
        <v>46031.80558818287</v>
      </c>
    </row>
    <row r="1196" spans="1:14" x14ac:dyDescent="0.25">
      <c r="A1196" s="21">
        <v>46013.150289351848</v>
      </c>
      <c r="B1196" s="22">
        <v>46013.150289351848</v>
      </c>
      <c r="C1196" s="20" t="s">
        <v>882</v>
      </c>
      <c r="D1196" s="20" t="s">
        <v>883</v>
      </c>
      <c r="E1196" s="207" t="s">
        <v>885</v>
      </c>
      <c r="F1196" s="207" t="s">
        <v>22575</v>
      </c>
      <c r="G1196" s="20" t="s">
        <v>183</v>
      </c>
      <c r="H1196" s="23">
        <v>8366.1299999999992</v>
      </c>
      <c r="I1196" s="21">
        <v>45992</v>
      </c>
      <c r="J1196" s="21">
        <v>46013</v>
      </c>
      <c r="K1196" s="20" t="s">
        <v>5123</v>
      </c>
      <c r="L1196" s="20" t="s">
        <v>5107</v>
      </c>
      <c r="M1196" s="20"/>
      <c r="N1196" s="21">
        <v>46031.80558818287</v>
      </c>
    </row>
    <row r="1197" spans="1:14" x14ac:dyDescent="0.25">
      <c r="A1197" s="21">
        <v>46013.150289351848</v>
      </c>
      <c r="B1197" s="22">
        <v>46013.150289351848</v>
      </c>
      <c r="C1197" s="20" t="s">
        <v>193</v>
      </c>
      <c r="D1197" s="20" t="s">
        <v>194</v>
      </c>
      <c r="E1197" s="207" t="s">
        <v>196</v>
      </c>
      <c r="F1197" s="207" t="s">
        <v>22576</v>
      </c>
      <c r="G1197" s="20" t="s">
        <v>183</v>
      </c>
      <c r="H1197" s="23">
        <v>21782.51</v>
      </c>
      <c r="I1197" s="21">
        <v>45992</v>
      </c>
      <c r="J1197" s="21">
        <v>46013</v>
      </c>
      <c r="K1197" s="20" t="s">
        <v>20338</v>
      </c>
      <c r="L1197" s="20" t="s">
        <v>5107</v>
      </c>
      <c r="M1197" s="20"/>
      <c r="N1197" s="21">
        <v>46031.80558818287</v>
      </c>
    </row>
    <row r="1198" spans="1:14" x14ac:dyDescent="0.25">
      <c r="A1198" s="21">
        <v>46013.150289351848</v>
      </c>
      <c r="B1198" s="22">
        <v>46013.150289351848</v>
      </c>
      <c r="C1198" s="20" t="s">
        <v>939</v>
      </c>
      <c r="D1198" s="20" t="s">
        <v>940</v>
      </c>
      <c r="E1198" s="207" t="s">
        <v>942</v>
      </c>
      <c r="F1198" s="207" t="s">
        <v>22577</v>
      </c>
      <c r="G1198" s="20" t="s">
        <v>183</v>
      </c>
      <c r="H1198" s="23">
        <v>5452.06</v>
      </c>
      <c r="I1198" s="21">
        <v>45992</v>
      </c>
      <c r="J1198" s="21">
        <v>46013</v>
      </c>
      <c r="K1198" s="20" t="s">
        <v>5123</v>
      </c>
      <c r="L1198" s="20" t="s">
        <v>5107</v>
      </c>
      <c r="M1198" s="20"/>
      <c r="N1198" s="21">
        <v>46031.80558818287</v>
      </c>
    </row>
    <row r="1199" spans="1:14" x14ac:dyDescent="0.25">
      <c r="A1199" s="21">
        <v>46013.150289351848</v>
      </c>
      <c r="B1199" s="22">
        <v>46013.150289351848</v>
      </c>
      <c r="C1199" s="20" t="s">
        <v>253</v>
      </c>
      <c r="D1199" s="20" t="s">
        <v>254</v>
      </c>
      <c r="E1199" s="207" t="s">
        <v>256</v>
      </c>
      <c r="F1199" s="207" t="s">
        <v>22578</v>
      </c>
      <c r="G1199" s="20" t="s">
        <v>183</v>
      </c>
      <c r="H1199" s="23">
        <v>342509.43</v>
      </c>
      <c r="I1199" s="21">
        <v>45992</v>
      </c>
      <c r="J1199" s="21">
        <v>46013</v>
      </c>
      <c r="K1199" s="20" t="s">
        <v>20338</v>
      </c>
      <c r="L1199" s="20" t="s">
        <v>5107</v>
      </c>
      <c r="M1199" s="20"/>
      <c r="N1199" s="21">
        <v>46031.80558818287</v>
      </c>
    </row>
    <row r="1200" spans="1:14" x14ac:dyDescent="0.25">
      <c r="A1200" s="21">
        <v>46013.150289351848</v>
      </c>
      <c r="B1200" s="22">
        <v>46013.150289351848</v>
      </c>
      <c r="C1200" s="20" t="s">
        <v>521</v>
      </c>
      <c r="D1200" s="20" t="s">
        <v>522</v>
      </c>
      <c r="E1200" s="207" t="s">
        <v>524</v>
      </c>
      <c r="F1200" s="207" t="s">
        <v>22579</v>
      </c>
      <c r="G1200" s="20" t="s">
        <v>183</v>
      </c>
      <c r="H1200" s="23">
        <v>6936.55</v>
      </c>
      <c r="I1200" s="21">
        <v>45992</v>
      </c>
      <c r="J1200" s="21">
        <v>46013</v>
      </c>
      <c r="K1200" s="20" t="s">
        <v>20338</v>
      </c>
      <c r="L1200" s="20" t="s">
        <v>5107</v>
      </c>
      <c r="M1200" s="20"/>
      <c r="N1200" s="21">
        <v>46031.80558818287</v>
      </c>
    </row>
    <row r="1201" spans="1:14" x14ac:dyDescent="0.25">
      <c r="A1201" s="21">
        <v>46013.150289351848</v>
      </c>
      <c r="B1201" s="22">
        <v>46013.150289351848</v>
      </c>
      <c r="C1201" s="20" t="s">
        <v>14847</v>
      </c>
      <c r="D1201" s="20" t="s">
        <v>460</v>
      </c>
      <c r="E1201" s="207" t="s">
        <v>462</v>
      </c>
      <c r="F1201" s="207" t="s">
        <v>22580</v>
      </c>
      <c r="G1201" s="20" t="s">
        <v>183</v>
      </c>
      <c r="H1201" s="23">
        <v>140.66</v>
      </c>
      <c r="I1201" s="21">
        <v>45992</v>
      </c>
      <c r="J1201" s="21">
        <v>46013</v>
      </c>
      <c r="K1201" s="20" t="s">
        <v>5129</v>
      </c>
      <c r="L1201" s="20" t="s">
        <v>5107</v>
      </c>
      <c r="M1201" s="20"/>
      <c r="N1201" s="21">
        <v>46031.80558818287</v>
      </c>
    </row>
    <row r="1202" spans="1:14" x14ac:dyDescent="0.25">
      <c r="A1202" s="21">
        <v>46012.891574074078</v>
      </c>
      <c r="B1202" s="22">
        <v>46012.891574074078</v>
      </c>
      <c r="C1202" s="20" t="s">
        <v>5101</v>
      </c>
      <c r="D1202" s="20" t="s">
        <v>5102</v>
      </c>
      <c r="E1202" s="207" t="s">
        <v>5103</v>
      </c>
      <c r="F1202" s="207" t="s">
        <v>22581</v>
      </c>
      <c r="G1202" s="20" t="s">
        <v>5105</v>
      </c>
      <c r="H1202" s="23">
        <v>50734.21</v>
      </c>
      <c r="I1202" s="21">
        <v>45992</v>
      </c>
      <c r="J1202" s="21">
        <v>46006</v>
      </c>
      <c r="K1202" s="20" t="s">
        <v>5106</v>
      </c>
      <c r="L1202" s="20" t="s">
        <v>5107</v>
      </c>
      <c r="M1202" s="20"/>
      <c r="N1202" s="21">
        <v>46031.80558818287</v>
      </c>
    </row>
    <row r="1203" spans="1:14" x14ac:dyDescent="0.25">
      <c r="A1203" s="21">
        <v>46012.891562500001</v>
      </c>
      <c r="B1203" s="22">
        <v>46012.891562500001</v>
      </c>
      <c r="C1203" s="20" t="s">
        <v>5108</v>
      </c>
      <c r="D1203" s="20" t="s">
        <v>5109</v>
      </c>
      <c r="E1203" s="207" t="s">
        <v>5110</v>
      </c>
      <c r="F1203" s="207" t="s">
        <v>22582</v>
      </c>
      <c r="G1203" s="20" t="s">
        <v>5105</v>
      </c>
      <c r="H1203" s="23">
        <v>53855.35</v>
      </c>
      <c r="I1203" s="21">
        <v>45992</v>
      </c>
      <c r="J1203" s="21">
        <v>46006</v>
      </c>
      <c r="K1203" s="20" t="s">
        <v>5106</v>
      </c>
      <c r="L1203" s="20" t="s">
        <v>5107</v>
      </c>
      <c r="M1203" s="20"/>
      <c r="N1203" s="21">
        <v>46031.80558818287</v>
      </c>
    </row>
    <row r="1204" spans="1:14" x14ac:dyDescent="0.25">
      <c r="A1204" s="21">
        <v>46012.833275462966</v>
      </c>
      <c r="B1204" s="22">
        <v>46012.833275462966</v>
      </c>
      <c r="C1204" s="20" t="s">
        <v>7746</v>
      </c>
      <c r="D1204" s="20" t="s">
        <v>133</v>
      </c>
      <c r="E1204" s="207" t="s">
        <v>136</v>
      </c>
      <c r="F1204" s="207" t="s">
        <v>22583</v>
      </c>
      <c r="G1204" s="20" t="s">
        <v>134</v>
      </c>
      <c r="H1204" s="23">
        <v>6318.16</v>
      </c>
      <c r="I1204" s="21">
        <v>45992</v>
      </c>
      <c r="J1204" s="21">
        <v>46006</v>
      </c>
      <c r="K1204" s="20" t="s">
        <v>5097</v>
      </c>
      <c r="L1204" s="20" t="s">
        <v>5098</v>
      </c>
      <c r="M1204" s="20"/>
      <c r="N1204" s="21">
        <v>46031.80558818287</v>
      </c>
    </row>
    <row r="1205" spans="1:14" x14ac:dyDescent="0.25">
      <c r="A1205" s="21">
        <v>46012.057581018518</v>
      </c>
      <c r="B1205" s="22">
        <v>46012.057581018518</v>
      </c>
      <c r="C1205" s="20" t="s">
        <v>771</v>
      </c>
      <c r="D1205" s="20" t="s">
        <v>772</v>
      </c>
      <c r="E1205" s="207" t="s">
        <v>774</v>
      </c>
      <c r="F1205" s="207" t="s">
        <v>22584</v>
      </c>
      <c r="G1205" s="20" t="s">
        <v>183</v>
      </c>
      <c r="H1205" s="23">
        <v>0</v>
      </c>
      <c r="I1205" s="21">
        <v>45992</v>
      </c>
      <c r="J1205" s="21">
        <v>46006</v>
      </c>
      <c r="K1205" s="20" t="s">
        <v>5114</v>
      </c>
      <c r="L1205" s="20" t="s">
        <v>5107</v>
      </c>
      <c r="M1205" s="20"/>
      <c r="N1205" s="21">
        <v>46031.80558818287</v>
      </c>
    </row>
    <row r="1206" spans="1:14" x14ac:dyDescent="0.25">
      <c r="A1206" s="21">
        <v>46012.057581018518</v>
      </c>
      <c r="B1206" s="22">
        <v>46012.057581018518</v>
      </c>
      <c r="C1206" s="20" t="s">
        <v>181</v>
      </c>
      <c r="D1206" s="20" t="s">
        <v>182</v>
      </c>
      <c r="E1206" s="207" t="s">
        <v>185</v>
      </c>
      <c r="F1206" s="207" t="s">
        <v>22585</v>
      </c>
      <c r="G1206" s="20" t="s">
        <v>183</v>
      </c>
      <c r="H1206" s="23">
        <v>3014307.91</v>
      </c>
      <c r="I1206" s="21">
        <v>45992</v>
      </c>
      <c r="J1206" s="21">
        <v>46006</v>
      </c>
      <c r="K1206" s="20" t="s">
        <v>5118</v>
      </c>
      <c r="L1206" s="20" t="s">
        <v>5107</v>
      </c>
      <c r="M1206" s="20"/>
      <c r="N1206" s="21">
        <v>46031.80558818287</v>
      </c>
    </row>
    <row r="1207" spans="1:14" x14ac:dyDescent="0.25">
      <c r="A1207" s="21">
        <v>46012.057581018518</v>
      </c>
      <c r="B1207" s="22">
        <v>46012.057581018518</v>
      </c>
      <c r="C1207" s="20" t="s">
        <v>1190</v>
      </c>
      <c r="D1207" s="20" t="s">
        <v>1191</v>
      </c>
      <c r="E1207" s="207" t="s">
        <v>1193</v>
      </c>
      <c r="F1207" s="207" t="s">
        <v>22586</v>
      </c>
      <c r="G1207" s="20" t="s">
        <v>183</v>
      </c>
      <c r="H1207" s="23">
        <v>0.78</v>
      </c>
      <c r="I1207" s="21">
        <v>45992</v>
      </c>
      <c r="J1207" s="21">
        <v>46006</v>
      </c>
      <c r="K1207" s="20" t="s">
        <v>20338</v>
      </c>
      <c r="L1207" s="20" t="s">
        <v>5107</v>
      </c>
      <c r="M1207" s="20"/>
      <c r="N1207" s="21">
        <v>46031.80558818287</v>
      </c>
    </row>
    <row r="1208" spans="1:14" x14ac:dyDescent="0.25">
      <c r="A1208" s="21">
        <v>46012.057581018518</v>
      </c>
      <c r="B1208" s="22">
        <v>46012.057581018518</v>
      </c>
      <c r="C1208" s="20" t="s">
        <v>1226</v>
      </c>
      <c r="D1208" s="20" t="s">
        <v>1227</v>
      </c>
      <c r="E1208" s="207" t="s">
        <v>1229</v>
      </c>
      <c r="F1208" s="207" t="s">
        <v>22587</v>
      </c>
      <c r="G1208" s="20" t="s">
        <v>183</v>
      </c>
      <c r="H1208" s="23">
        <v>4727.53</v>
      </c>
      <c r="I1208" s="21">
        <v>45992</v>
      </c>
      <c r="J1208" s="21">
        <v>46006</v>
      </c>
      <c r="K1208" s="20" t="s">
        <v>20338</v>
      </c>
      <c r="L1208" s="20" t="s">
        <v>5107</v>
      </c>
      <c r="M1208" s="20"/>
      <c r="N1208" s="21">
        <v>46031.80558818287</v>
      </c>
    </row>
    <row r="1209" spans="1:14" x14ac:dyDescent="0.25">
      <c r="A1209" s="21">
        <v>46012.057581018518</v>
      </c>
      <c r="B1209" s="22">
        <v>46012.057581018518</v>
      </c>
      <c r="C1209" s="20" t="s">
        <v>717</v>
      </c>
      <c r="D1209" s="20" t="s">
        <v>718</v>
      </c>
      <c r="E1209" s="207" t="s">
        <v>720</v>
      </c>
      <c r="F1209" s="207" t="s">
        <v>22588</v>
      </c>
      <c r="G1209" s="20" t="s">
        <v>183</v>
      </c>
      <c r="H1209" s="23">
        <v>1026.78</v>
      </c>
      <c r="I1209" s="21">
        <v>45992</v>
      </c>
      <c r="J1209" s="21">
        <v>46006</v>
      </c>
      <c r="K1209" s="20" t="s">
        <v>20338</v>
      </c>
      <c r="L1209" s="20" t="s">
        <v>5107</v>
      </c>
      <c r="M1209" s="20"/>
      <c r="N1209" s="21">
        <v>46031.80558818287</v>
      </c>
    </row>
    <row r="1210" spans="1:14" x14ac:dyDescent="0.25">
      <c r="A1210" s="21">
        <v>46012.057581018518</v>
      </c>
      <c r="B1210" s="22">
        <v>46012.057581018518</v>
      </c>
      <c r="C1210" s="20" t="s">
        <v>882</v>
      </c>
      <c r="D1210" s="20" t="s">
        <v>883</v>
      </c>
      <c r="E1210" s="207" t="s">
        <v>885</v>
      </c>
      <c r="F1210" s="207" t="s">
        <v>22589</v>
      </c>
      <c r="G1210" s="20" t="s">
        <v>183</v>
      </c>
      <c r="H1210" s="23">
        <v>8366.1299999999992</v>
      </c>
      <c r="I1210" s="21">
        <v>45992</v>
      </c>
      <c r="J1210" s="21">
        <v>46006</v>
      </c>
      <c r="K1210" s="20" t="s">
        <v>5123</v>
      </c>
      <c r="L1210" s="20" t="s">
        <v>5107</v>
      </c>
      <c r="M1210" s="20"/>
      <c r="N1210" s="21">
        <v>46031.80558818287</v>
      </c>
    </row>
    <row r="1211" spans="1:14" x14ac:dyDescent="0.25">
      <c r="A1211" s="21">
        <v>46012.057581018518</v>
      </c>
      <c r="B1211" s="22">
        <v>46012.057581018518</v>
      </c>
      <c r="C1211" s="20" t="s">
        <v>193</v>
      </c>
      <c r="D1211" s="20" t="s">
        <v>194</v>
      </c>
      <c r="E1211" s="207" t="s">
        <v>196</v>
      </c>
      <c r="F1211" s="207" t="s">
        <v>22590</v>
      </c>
      <c r="G1211" s="20" t="s">
        <v>183</v>
      </c>
      <c r="H1211" s="23">
        <v>21782.51</v>
      </c>
      <c r="I1211" s="21">
        <v>45992</v>
      </c>
      <c r="J1211" s="21">
        <v>46006</v>
      </c>
      <c r="K1211" s="20" t="s">
        <v>20338</v>
      </c>
      <c r="L1211" s="20" t="s">
        <v>5107</v>
      </c>
      <c r="M1211" s="20"/>
      <c r="N1211" s="21">
        <v>46031.80558818287</v>
      </c>
    </row>
    <row r="1212" spans="1:14" x14ac:dyDescent="0.25">
      <c r="A1212" s="21">
        <v>46012.057581018518</v>
      </c>
      <c r="B1212" s="22">
        <v>46012.057581018518</v>
      </c>
      <c r="C1212" s="20" t="s">
        <v>939</v>
      </c>
      <c r="D1212" s="20" t="s">
        <v>940</v>
      </c>
      <c r="E1212" s="207" t="s">
        <v>942</v>
      </c>
      <c r="F1212" s="207" t="s">
        <v>22591</v>
      </c>
      <c r="G1212" s="20" t="s">
        <v>183</v>
      </c>
      <c r="H1212" s="23">
        <v>5452.06</v>
      </c>
      <c r="I1212" s="21">
        <v>45992</v>
      </c>
      <c r="J1212" s="21">
        <v>46006</v>
      </c>
      <c r="K1212" s="20" t="s">
        <v>5123</v>
      </c>
      <c r="L1212" s="20" t="s">
        <v>5107</v>
      </c>
      <c r="M1212" s="20"/>
      <c r="N1212" s="21">
        <v>46031.80558818287</v>
      </c>
    </row>
    <row r="1213" spans="1:14" x14ac:dyDescent="0.25">
      <c r="A1213" s="21">
        <v>46012.057581018518</v>
      </c>
      <c r="B1213" s="22">
        <v>46012.057581018518</v>
      </c>
      <c r="C1213" s="20" t="s">
        <v>253</v>
      </c>
      <c r="D1213" s="20" t="s">
        <v>254</v>
      </c>
      <c r="E1213" s="207" t="s">
        <v>256</v>
      </c>
      <c r="F1213" s="207" t="s">
        <v>22592</v>
      </c>
      <c r="G1213" s="20" t="s">
        <v>183</v>
      </c>
      <c r="H1213" s="23">
        <v>342509.43</v>
      </c>
      <c r="I1213" s="21">
        <v>45992</v>
      </c>
      <c r="J1213" s="21">
        <v>46006</v>
      </c>
      <c r="K1213" s="20" t="s">
        <v>20338</v>
      </c>
      <c r="L1213" s="20" t="s">
        <v>5107</v>
      </c>
      <c r="M1213" s="20"/>
      <c r="N1213" s="21">
        <v>46031.80558818287</v>
      </c>
    </row>
    <row r="1214" spans="1:14" x14ac:dyDescent="0.25">
      <c r="A1214" s="21">
        <v>46012.057581018518</v>
      </c>
      <c r="B1214" s="22">
        <v>46012.057581018518</v>
      </c>
      <c r="C1214" s="20" t="s">
        <v>521</v>
      </c>
      <c r="D1214" s="20" t="s">
        <v>522</v>
      </c>
      <c r="E1214" s="207" t="s">
        <v>524</v>
      </c>
      <c r="F1214" s="207" t="s">
        <v>22593</v>
      </c>
      <c r="G1214" s="20" t="s">
        <v>183</v>
      </c>
      <c r="H1214" s="23">
        <v>6936.55</v>
      </c>
      <c r="I1214" s="21">
        <v>45992</v>
      </c>
      <c r="J1214" s="21">
        <v>46006</v>
      </c>
      <c r="K1214" s="20" t="s">
        <v>20338</v>
      </c>
      <c r="L1214" s="20" t="s">
        <v>5107</v>
      </c>
      <c r="M1214" s="20"/>
      <c r="N1214" s="21">
        <v>46031.80558818287</v>
      </c>
    </row>
    <row r="1215" spans="1:14" x14ac:dyDescent="0.25">
      <c r="A1215" s="21">
        <v>46012.057581018518</v>
      </c>
      <c r="B1215" s="22">
        <v>46012.057581018518</v>
      </c>
      <c r="C1215" s="20" t="s">
        <v>14847</v>
      </c>
      <c r="D1215" s="20" t="s">
        <v>460</v>
      </c>
      <c r="E1215" s="207" t="s">
        <v>462</v>
      </c>
      <c r="F1215" s="207" t="s">
        <v>22594</v>
      </c>
      <c r="G1215" s="20" t="s">
        <v>183</v>
      </c>
      <c r="H1215" s="23">
        <v>140.66</v>
      </c>
      <c r="I1215" s="21">
        <v>45992</v>
      </c>
      <c r="J1215" s="21">
        <v>46006</v>
      </c>
      <c r="K1215" s="20" t="s">
        <v>5129</v>
      </c>
      <c r="L1215" s="20" t="s">
        <v>5107</v>
      </c>
      <c r="M1215" s="20"/>
      <c r="N1215" s="21">
        <v>46031.80558818287</v>
      </c>
    </row>
    <row r="1216" spans="1:14" x14ac:dyDescent="0.25">
      <c r="A1216" s="21">
        <v>46011.932928240742</v>
      </c>
      <c r="B1216" s="22">
        <v>46011.932928240742</v>
      </c>
      <c r="C1216" s="20" t="s">
        <v>5108</v>
      </c>
      <c r="D1216" s="20" t="s">
        <v>5109</v>
      </c>
      <c r="E1216" s="207" t="s">
        <v>5110</v>
      </c>
      <c r="F1216" s="207" t="s">
        <v>22595</v>
      </c>
      <c r="G1216" s="20" t="s">
        <v>5105</v>
      </c>
      <c r="H1216" s="23">
        <v>53855.35</v>
      </c>
      <c r="I1216" s="21">
        <v>45992</v>
      </c>
      <c r="J1216" s="21">
        <v>46006</v>
      </c>
      <c r="K1216" s="20" t="s">
        <v>5106</v>
      </c>
      <c r="L1216" s="20" t="s">
        <v>5107</v>
      </c>
      <c r="M1216" s="20"/>
      <c r="N1216" s="21">
        <v>46031.80558818287</v>
      </c>
    </row>
    <row r="1217" spans="1:14" x14ac:dyDescent="0.25">
      <c r="A1217" s="21">
        <v>46011.932928240742</v>
      </c>
      <c r="B1217" s="22">
        <v>46011.932928240742</v>
      </c>
      <c r="C1217" s="20" t="s">
        <v>5101</v>
      </c>
      <c r="D1217" s="20" t="s">
        <v>5102</v>
      </c>
      <c r="E1217" s="207" t="s">
        <v>5103</v>
      </c>
      <c r="F1217" s="207" t="s">
        <v>22596</v>
      </c>
      <c r="G1217" s="20" t="s">
        <v>5105</v>
      </c>
      <c r="H1217" s="23">
        <v>50734.21</v>
      </c>
      <c r="I1217" s="21">
        <v>45992</v>
      </c>
      <c r="J1217" s="21">
        <v>46006</v>
      </c>
      <c r="K1217" s="20" t="s">
        <v>5106</v>
      </c>
      <c r="L1217" s="20" t="s">
        <v>5107</v>
      </c>
      <c r="M1217" s="20"/>
      <c r="N1217" s="21">
        <v>46031.80558818287</v>
      </c>
    </row>
    <row r="1218" spans="1:14" x14ac:dyDescent="0.25">
      <c r="A1218" s="21">
        <v>46011.867523148147</v>
      </c>
      <c r="B1218" s="22">
        <v>46011.867523148147</v>
      </c>
      <c r="C1218" s="20" t="s">
        <v>7746</v>
      </c>
      <c r="D1218" s="20" t="s">
        <v>133</v>
      </c>
      <c r="E1218" s="207" t="s">
        <v>136</v>
      </c>
      <c r="F1218" s="207" t="s">
        <v>22597</v>
      </c>
      <c r="G1218" s="20" t="s">
        <v>134</v>
      </c>
      <c r="H1218" s="23">
        <v>6318.16</v>
      </c>
      <c r="I1218" s="21">
        <v>45992</v>
      </c>
      <c r="J1218" s="21">
        <v>46006</v>
      </c>
      <c r="K1218" s="20" t="s">
        <v>5097</v>
      </c>
      <c r="L1218" s="20" t="s">
        <v>5098</v>
      </c>
      <c r="M1218" s="20"/>
      <c r="N1218" s="21">
        <v>46031.80558818287</v>
      </c>
    </row>
    <row r="1219" spans="1:14" x14ac:dyDescent="0.25">
      <c r="A1219" s="21">
        <v>46010.894131944442</v>
      </c>
      <c r="B1219" s="22">
        <v>46010.894131944442</v>
      </c>
      <c r="C1219" s="20" t="s">
        <v>7746</v>
      </c>
      <c r="D1219" s="20" t="s">
        <v>133</v>
      </c>
      <c r="E1219" s="207" t="s">
        <v>136</v>
      </c>
      <c r="F1219" s="207" t="s">
        <v>22598</v>
      </c>
      <c r="G1219" s="20" t="s">
        <v>134</v>
      </c>
      <c r="H1219" s="23">
        <v>6094.15</v>
      </c>
      <c r="I1219" s="21">
        <v>45992</v>
      </c>
      <c r="J1219" s="21">
        <v>46006</v>
      </c>
      <c r="K1219" s="20" t="s">
        <v>5097</v>
      </c>
      <c r="L1219" s="20" t="s">
        <v>5098</v>
      </c>
      <c r="M1219" s="20"/>
      <c r="N1219" s="21">
        <v>46031.80558818287</v>
      </c>
    </row>
    <row r="1220" spans="1:14" x14ac:dyDescent="0.25">
      <c r="A1220" s="21">
        <v>46010.468217592592</v>
      </c>
      <c r="B1220" s="22">
        <v>46010.468217592592</v>
      </c>
      <c r="C1220" s="20" t="s">
        <v>5108</v>
      </c>
      <c r="D1220" s="20" t="s">
        <v>5109</v>
      </c>
      <c r="E1220" s="207" t="s">
        <v>5110</v>
      </c>
      <c r="F1220" s="207" t="s">
        <v>22599</v>
      </c>
      <c r="G1220" s="20" t="s">
        <v>5105</v>
      </c>
      <c r="H1220" s="23">
        <v>53435</v>
      </c>
      <c r="I1220" s="21">
        <v>45992</v>
      </c>
      <c r="J1220" s="21">
        <v>46006</v>
      </c>
      <c r="K1220" s="20" t="s">
        <v>5106</v>
      </c>
      <c r="L1220" s="20" t="s">
        <v>5107</v>
      </c>
      <c r="M1220" s="20"/>
      <c r="N1220" s="21">
        <v>46031.80558818287</v>
      </c>
    </row>
    <row r="1221" spans="1:14" x14ac:dyDescent="0.25">
      <c r="A1221" s="21">
        <v>46010.468217592592</v>
      </c>
      <c r="B1221" s="22">
        <v>46010.468217592592</v>
      </c>
      <c r="C1221" s="20" t="s">
        <v>5101</v>
      </c>
      <c r="D1221" s="20" t="s">
        <v>5102</v>
      </c>
      <c r="E1221" s="207" t="s">
        <v>5103</v>
      </c>
      <c r="F1221" s="207" t="s">
        <v>22600</v>
      </c>
      <c r="G1221" s="20" t="s">
        <v>5105</v>
      </c>
      <c r="H1221" s="23">
        <v>50449.99</v>
      </c>
      <c r="I1221" s="21">
        <v>45992</v>
      </c>
      <c r="J1221" s="21">
        <v>46006</v>
      </c>
      <c r="K1221" s="20" t="s">
        <v>5106</v>
      </c>
      <c r="L1221" s="20" t="s">
        <v>5107</v>
      </c>
      <c r="M1221" s="20"/>
      <c r="N1221" s="21">
        <v>46031.80558818287</v>
      </c>
    </row>
    <row r="1222" spans="1:14" x14ac:dyDescent="0.25">
      <c r="A1222" s="21">
        <v>46010.072141203702</v>
      </c>
      <c r="B1222" s="22">
        <v>46010.072141203702</v>
      </c>
      <c r="C1222" s="20" t="s">
        <v>771</v>
      </c>
      <c r="D1222" s="20" t="s">
        <v>772</v>
      </c>
      <c r="E1222" s="207" t="s">
        <v>774</v>
      </c>
      <c r="F1222" s="207" t="s">
        <v>22601</v>
      </c>
      <c r="G1222" s="20" t="s">
        <v>183</v>
      </c>
      <c r="H1222" s="23">
        <v>0</v>
      </c>
      <c r="I1222" s="21">
        <v>45992</v>
      </c>
      <c r="J1222" s="21">
        <v>46006</v>
      </c>
      <c r="K1222" s="20" t="s">
        <v>5114</v>
      </c>
      <c r="L1222" s="20" t="s">
        <v>5107</v>
      </c>
      <c r="M1222" s="20"/>
      <c r="N1222" s="21">
        <v>46031.80558818287</v>
      </c>
    </row>
    <row r="1223" spans="1:14" x14ac:dyDescent="0.25">
      <c r="A1223" s="21">
        <v>46010.072141203702</v>
      </c>
      <c r="B1223" s="22">
        <v>46010.072141203702</v>
      </c>
      <c r="C1223" s="20" t="s">
        <v>181</v>
      </c>
      <c r="D1223" s="20" t="s">
        <v>182</v>
      </c>
      <c r="E1223" s="207" t="s">
        <v>185</v>
      </c>
      <c r="F1223" s="207" t="s">
        <v>22602</v>
      </c>
      <c r="G1223" s="20" t="s">
        <v>183</v>
      </c>
      <c r="H1223" s="23">
        <v>3011203.52</v>
      </c>
      <c r="I1223" s="21">
        <v>45992</v>
      </c>
      <c r="J1223" s="21">
        <v>46006</v>
      </c>
      <c r="K1223" s="20" t="s">
        <v>5118</v>
      </c>
      <c r="L1223" s="20" t="s">
        <v>5107</v>
      </c>
      <c r="M1223" s="20"/>
      <c r="N1223" s="21">
        <v>46031.80558818287</v>
      </c>
    </row>
    <row r="1224" spans="1:14" x14ac:dyDescent="0.25">
      <c r="A1224" s="21">
        <v>46010.072141203702</v>
      </c>
      <c r="B1224" s="22">
        <v>46010.072141203702</v>
      </c>
      <c r="C1224" s="20" t="s">
        <v>1190</v>
      </c>
      <c r="D1224" s="20" t="s">
        <v>1191</v>
      </c>
      <c r="E1224" s="207" t="s">
        <v>1193</v>
      </c>
      <c r="F1224" s="207" t="s">
        <v>22603</v>
      </c>
      <c r="G1224" s="20" t="s">
        <v>183</v>
      </c>
      <c r="H1224" s="23">
        <v>0.78</v>
      </c>
      <c r="I1224" s="21">
        <v>45992</v>
      </c>
      <c r="J1224" s="21">
        <v>46006</v>
      </c>
      <c r="K1224" s="20" t="s">
        <v>20338</v>
      </c>
      <c r="L1224" s="20" t="s">
        <v>5107</v>
      </c>
      <c r="M1224" s="20"/>
      <c r="N1224" s="21">
        <v>46031.80558818287</v>
      </c>
    </row>
    <row r="1225" spans="1:14" x14ac:dyDescent="0.25">
      <c r="A1225" s="21">
        <v>46010.072141203702</v>
      </c>
      <c r="B1225" s="22">
        <v>46010.072141203702</v>
      </c>
      <c r="C1225" s="20" t="s">
        <v>1226</v>
      </c>
      <c r="D1225" s="20" t="s">
        <v>1227</v>
      </c>
      <c r="E1225" s="207" t="s">
        <v>1229</v>
      </c>
      <c r="F1225" s="207" t="s">
        <v>22604</v>
      </c>
      <c r="G1225" s="20" t="s">
        <v>183</v>
      </c>
      <c r="H1225" s="23">
        <v>4727.53</v>
      </c>
      <c r="I1225" s="21">
        <v>45992</v>
      </c>
      <c r="J1225" s="21">
        <v>46006</v>
      </c>
      <c r="K1225" s="20" t="s">
        <v>20338</v>
      </c>
      <c r="L1225" s="20" t="s">
        <v>5107</v>
      </c>
      <c r="M1225" s="20"/>
      <c r="N1225" s="21">
        <v>46031.80558818287</v>
      </c>
    </row>
    <row r="1226" spans="1:14" x14ac:dyDescent="0.25">
      <c r="A1226" s="21">
        <v>46010.072141203702</v>
      </c>
      <c r="B1226" s="22">
        <v>46010.072141203702</v>
      </c>
      <c r="C1226" s="20" t="s">
        <v>717</v>
      </c>
      <c r="D1226" s="20" t="s">
        <v>718</v>
      </c>
      <c r="E1226" s="207" t="s">
        <v>720</v>
      </c>
      <c r="F1226" s="207" t="s">
        <v>22605</v>
      </c>
      <c r="G1226" s="20" t="s">
        <v>183</v>
      </c>
      <c r="H1226" s="23">
        <v>1026.78</v>
      </c>
      <c r="I1226" s="21">
        <v>45992</v>
      </c>
      <c r="J1226" s="21">
        <v>46006</v>
      </c>
      <c r="K1226" s="20" t="s">
        <v>20338</v>
      </c>
      <c r="L1226" s="20" t="s">
        <v>5107</v>
      </c>
      <c r="M1226" s="20"/>
      <c r="N1226" s="21">
        <v>46031.80558818287</v>
      </c>
    </row>
    <row r="1227" spans="1:14" x14ac:dyDescent="0.25">
      <c r="A1227" s="21">
        <v>46010.072141203702</v>
      </c>
      <c r="B1227" s="22">
        <v>46010.072141203702</v>
      </c>
      <c r="C1227" s="20" t="s">
        <v>882</v>
      </c>
      <c r="D1227" s="20" t="s">
        <v>883</v>
      </c>
      <c r="E1227" s="207" t="s">
        <v>885</v>
      </c>
      <c r="F1227" s="207" t="s">
        <v>22606</v>
      </c>
      <c r="G1227" s="20" t="s">
        <v>183</v>
      </c>
      <c r="H1227" s="23">
        <v>8235.06</v>
      </c>
      <c r="I1227" s="21">
        <v>45992</v>
      </c>
      <c r="J1227" s="21">
        <v>46006</v>
      </c>
      <c r="K1227" s="20" t="s">
        <v>5123</v>
      </c>
      <c r="L1227" s="20" t="s">
        <v>5107</v>
      </c>
      <c r="M1227" s="20"/>
      <c r="N1227" s="21">
        <v>46031.80558818287</v>
      </c>
    </row>
    <row r="1228" spans="1:14" x14ac:dyDescent="0.25">
      <c r="A1228" s="21">
        <v>46010.072141203702</v>
      </c>
      <c r="B1228" s="22">
        <v>46010.072141203702</v>
      </c>
      <c r="C1228" s="20" t="s">
        <v>193</v>
      </c>
      <c r="D1228" s="20" t="s">
        <v>194</v>
      </c>
      <c r="E1228" s="207" t="s">
        <v>196</v>
      </c>
      <c r="F1228" s="207" t="s">
        <v>22607</v>
      </c>
      <c r="G1228" s="20" t="s">
        <v>183</v>
      </c>
      <c r="H1228" s="23">
        <v>7913.5</v>
      </c>
      <c r="I1228" s="21">
        <v>45992</v>
      </c>
      <c r="J1228" s="21">
        <v>46006</v>
      </c>
      <c r="K1228" s="20" t="s">
        <v>20338</v>
      </c>
      <c r="L1228" s="20" t="s">
        <v>5107</v>
      </c>
      <c r="M1228" s="20"/>
      <c r="N1228" s="21">
        <v>46031.80558818287</v>
      </c>
    </row>
    <row r="1229" spans="1:14" x14ac:dyDescent="0.25">
      <c r="A1229" s="21">
        <v>46010.072141203702</v>
      </c>
      <c r="B1229" s="22">
        <v>46010.072141203702</v>
      </c>
      <c r="C1229" s="20" t="s">
        <v>939</v>
      </c>
      <c r="D1229" s="20" t="s">
        <v>940</v>
      </c>
      <c r="E1229" s="207" t="s">
        <v>942</v>
      </c>
      <c r="F1229" s="207" t="s">
        <v>22608</v>
      </c>
      <c r="G1229" s="20" t="s">
        <v>183</v>
      </c>
      <c r="H1229" s="23">
        <v>5370.62</v>
      </c>
      <c r="I1229" s="21">
        <v>45992</v>
      </c>
      <c r="J1229" s="21">
        <v>46006</v>
      </c>
      <c r="K1229" s="20" t="s">
        <v>5123</v>
      </c>
      <c r="L1229" s="20" t="s">
        <v>5107</v>
      </c>
      <c r="M1229" s="20"/>
      <c r="N1229" s="21">
        <v>46031.80558818287</v>
      </c>
    </row>
    <row r="1230" spans="1:14" x14ac:dyDescent="0.25">
      <c r="A1230" s="21">
        <v>46010.072141203702</v>
      </c>
      <c r="B1230" s="22">
        <v>46010.072141203702</v>
      </c>
      <c r="C1230" s="20" t="s">
        <v>253</v>
      </c>
      <c r="D1230" s="20" t="s">
        <v>254</v>
      </c>
      <c r="E1230" s="207" t="s">
        <v>256</v>
      </c>
      <c r="F1230" s="207" t="s">
        <v>22609</v>
      </c>
      <c r="G1230" s="20" t="s">
        <v>183</v>
      </c>
      <c r="H1230" s="23">
        <v>343465.56</v>
      </c>
      <c r="I1230" s="21">
        <v>45992</v>
      </c>
      <c r="J1230" s="21">
        <v>46006</v>
      </c>
      <c r="K1230" s="20" t="s">
        <v>20338</v>
      </c>
      <c r="L1230" s="20" t="s">
        <v>5107</v>
      </c>
      <c r="M1230" s="20"/>
      <c r="N1230" s="21">
        <v>46031.80558818287</v>
      </c>
    </row>
    <row r="1231" spans="1:14" x14ac:dyDescent="0.25">
      <c r="A1231" s="21">
        <v>46010.072141203702</v>
      </c>
      <c r="B1231" s="22">
        <v>46010.072141203702</v>
      </c>
      <c r="C1231" s="20" t="s">
        <v>521</v>
      </c>
      <c r="D1231" s="20" t="s">
        <v>522</v>
      </c>
      <c r="E1231" s="207" t="s">
        <v>524</v>
      </c>
      <c r="F1231" s="207" t="s">
        <v>22610</v>
      </c>
      <c r="G1231" s="20" t="s">
        <v>183</v>
      </c>
      <c r="H1231" s="23">
        <v>6936.55</v>
      </c>
      <c r="I1231" s="21">
        <v>45992</v>
      </c>
      <c r="J1231" s="21">
        <v>46006</v>
      </c>
      <c r="K1231" s="20" t="s">
        <v>20338</v>
      </c>
      <c r="L1231" s="20" t="s">
        <v>5107</v>
      </c>
      <c r="M1231" s="20"/>
      <c r="N1231" s="21">
        <v>46031.80558818287</v>
      </c>
    </row>
    <row r="1232" spans="1:14" x14ac:dyDescent="0.25">
      <c r="A1232" s="21">
        <v>46010.072141203702</v>
      </c>
      <c r="B1232" s="22">
        <v>46010.072141203702</v>
      </c>
      <c r="C1232" s="20" t="s">
        <v>14847</v>
      </c>
      <c r="D1232" s="20" t="s">
        <v>460</v>
      </c>
      <c r="E1232" s="207" t="s">
        <v>462</v>
      </c>
      <c r="F1232" s="207" t="s">
        <v>22611</v>
      </c>
      <c r="G1232" s="20" t="s">
        <v>183</v>
      </c>
      <c r="H1232" s="23">
        <v>140.66</v>
      </c>
      <c r="I1232" s="21">
        <v>45992</v>
      </c>
      <c r="J1232" s="21">
        <v>46006</v>
      </c>
      <c r="K1232" s="20" t="s">
        <v>5129</v>
      </c>
      <c r="L1232" s="20" t="s">
        <v>5107</v>
      </c>
      <c r="M1232" s="20"/>
      <c r="N1232" s="21">
        <v>46031.80558818287</v>
      </c>
    </row>
    <row r="1233" spans="1:14" x14ac:dyDescent="0.25">
      <c r="A1233" s="21">
        <v>46009.525648148148</v>
      </c>
      <c r="B1233" s="22">
        <v>46009.525648148148</v>
      </c>
      <c r="C1233" s="20" t="s">
        <v>5108</v>
      </c>
      <c r="D1233" s="20" t="s">
        <v>5109</v>
      </c>
      <c r="E1233" s="207" t="s">
        <v>5110</v>
      </c>
      <c r="F1233" s="207" t="s">
        <v>22612</v>
      </c>
      <c r="G1233" s="20" t="s">
        <v>5105</v>
      </c>
      <c r="H1233" s="23">
        <v>53044.67</v>
      </c>
      <c r="I1233" s="21">
        <v>45992</v>
      </c>
      <c r="J1233" s="21">
        <v>46006</v>
      </c>
      <c r="K1233" s="20" t="s">
        <v>5106</v>
      </c>
      <c r="L1233" s="20" t="s">
        <v>5107</v>
      </c>
      <c r="M1233" s="20"/>
      <c r="N1233" s="21">
        <v>46031.80558818287</v>
      </c>
    </row>
    <row r="1234" spans="1:14" x14ac:dyDescent="0.25">
      <c r="A1234" s="21">
        <v>46009.525648148148</v>
      </c>
      <c r="B1234" s="22">
        <v>46009.525648148148</v>
      </c>
      <c r="C1234" s="20" t="s">
        <v>5101</v>
      </c>
      <c r="D1234" s="20" t="s">
        <v>5102</v>
      </c>
      <c r="E1234" s="207" t="s">
        <v>5103</v>
      </c>
      <c r="F1234" s="207" t="s">
        <v>22613</v>
      </c>
      <c r="G1234" s="20" t="s">
        <v>5105</v>
      </c>
      <c r="H1234" s="23">
        <v>50146.89</v>
      </c>
      <c r="I1234" s="21">
        <v>45992</v>
      </c>
      <c r="J1234" s="21">
        <v>46006</v>
      </c>
      <c r="K1234" s="20" t="s">
        <v>5106</v>
      </c>
      <c r="L1234" s="20" t="s">
        <v>5107</v>
      </c>
      <c r="M1234" s="20"/>
      <c r="N1234" s="21">
        <v>46031.80558818287</v>
      </c>
    </row>
    <row r="1235" spans="1:14" x14ac:dyDescent="0.25">
      <c r="A1235" s="21">
        <v>46009.277222222227</v>
      </c>
      <c r="B1235" s="22">
        <v>46009.277222222227</v>
      </c>
      <c r="C1235" s="20" t="s">
        <v>7746</v>
      </c>
      <c r="D1235" s="20" t="s">
        <v>133</v>
      </c>
      <c r="E1235" s="207" t="s">
        <v>136</v>
      </c>
      <c r="F1235" s="207" t="s">
        <v>22614</v>
      </c>
      <c r="G1235" s="20" t="s">
        <v>134</v>
      </c>
      <c r="H1235" s="23">
        <v>6010.76</v>
      </c>
      <c r="I1235" s="21">
        <v>45992</v>
      </c>
      <c r="J1235" s="21">
        <v>46006</v>
      </c>
      <c r="K1235" s="20" t="s">
        <v>5097</v>
      </c>
      <c r="L1235" s="20" t="s">
        <v>5098</v>
      </c>
      <c r="M1235" s="20"/>
      <c r="N1235" s="21">
        <v>46031.80558818287</v>
      </c>
    </row>
    <row r="1236" spans="1:14" x14ac:dyDescent="0.25">
      <c r="A1236" s="21">
        <v>46009.261122685188</v>
      </c>
      <c r="B1236" s="22">
        <v>46009.261122685188</v>
      </c>
      <c r="C1236" s="20" t="s">
        <v>771</v>
      </c>
      <c r="D1236" s="20" t="s">
        <v>772</v>
      </c>
      <c r="E1236" s="207" t="s">
        <v>774</v>
      </c>
      <c r="F1236" s="207" t="s">
        <v>22615</v>
      </c>
      <c r="G1236" s="20" t="s">
        <v>183</v>
      </c>
      <c r="H1236" s="23">
        <v>0</v>
      </c>
      <c r="I1236" s="21">
        <v>45992</v>
      </c>
      <c r="J1236" s="21">
        <v>46006</v>
      </c>
      <c r="K1236" s="20" t="s">
        <v>5114</v>
      </c>
      <c r="L1236" s="20" t="s">
        <v>5107</v>
      </c>
      <c r="M1236" s="20"/>
      <c r="N1236" s="21">
        <v>46031.80558818287</v>
      </c>
    </row>
    <row r="1237" spans="1:14" x14ac:dyDescent="0.25">
      <c r="A1237" s="21">
        <v>46009.261122685188</v>
      </c>
      <c r="B1237" s="22">
        <v>46009.261122685188</v>
      </c>
      <c r="C1237" s="20" t="s">
        <v>181</v>
      </c>
      <c r="D1237" s="20" t="s">
        <v>182</v>
      </c>
      <c r="E1237" s="207" t="s">
        <v>185</v>
      </c>
      <c r="F1237" s="207" t="s">
        <v>22616</v>
      </c>
      <c r="G1237" s="20" t="s">
        <v>183</v>
      </c>
      <c r="H1237" s="23">
        <v>3034602.39</v>
      </c>
      <c r="I1237" s="21">
        <v>45992</v>
      </c>
      <c r="J1237" s="21">
        <v>46006</v>
      </c>
      <c r="K1237" s="20" t="s">
        <v>5118</v>
      </c>
      <c r="L1237" s="20" t="s">
        <v>5107</v>
      </c>
      <c r="M1237" s="20"/>
      <c r="N1237" s="21">
        <v>46031.80558818287</v>
      </c>
    </row>
    <row r="1238" spans="1:14" x14ac:dyDescent="0.25">
      <c r="A1238" s="21">
        <v>46009.261122685188</v>
      </c>
      <c r="B1238" s="22">
        <v>46009.261122685188</v>
      </c>
      <c r="C1238" s="20" t="s">
        <v>1190</v>
      </c>
      <c r="D1238" s="20" t="s">
        <v>1191</v>
      </c>
      <c r="E1238" s="207" t="s">
        <v>1193</v>
      </c>
      <c r="F1238" s="207" t="s">
        <v>22617</v>
      </c>
      <c r="G1238" s="20" t="s">
        <v>183</v>
      </c>
      <c r="H1238" s="23">
        <v>0.78</v>
      </c>
      <c r="I1238" s="21">
        <v>45992</v>
      </c>
      <c r="J1238" s="21">
        <v>46006</v>
      </c>
      <c r="K1238" s="20" t="s">
        <v>20338</v>
      </c>
      <c r="L1238" s="20" t="s">
        <v>5107</v>
      </c>
      <c r="M1238" s="20"/>
      <c r="N1238" s="21">
        <v>46031.80558818287</v>
      </c>
    </row>
    <row r="1239" spans="1:14" x14ac:dyDescent="0.25">
      <c r="A1239" s="21">
        <v>46009.261122685188</v>
      </c>
      <c r="B1239" s="22">
        <v>46009.261122685188</v>
      </c>
      <c r="C1239" s="20" t="s">
        <v>1226</v>
      </c>
      <c r="D1239" s="20" t="s">
        <v>1227</v>
      </c>
      <c r="E1239" s="207" t="s">
        <v>1229</v>
      </c>
      <c r="F1239" s="207" t="s">
        <v>22618</v>
      </c>
      <c r="G1239" s="20" t="s">
        <v>183</v>
      </c>
      <c r="H1239" s="23">
        <v>4727.53</v>
      </c>
      <c r="I1239" s="21">
        <v>45992</v>
      </c>
      <c r="J1239" s="21">
        <v>46006</v>
      </c>
      <c r="K1239" s="20" t="s">
        <v>20338</v>
      </c>
      <c r="L1239" s="20" t="s">
        <v>5107</v>
      </c>
      <c r="M1239" s="20"/>
      <c r="N1239" s="21">
        <v>46031.80558818287</v>
      </c>
    </row>
    <row r="1240" spans="1:14" x14ac:dyDescent="0.25">
      <c r="A1240" s="21">
        <v>46009.261122685188</v>
      </c>
      <c r="B1240" s="22">
        <v>46009.261122685188</v>
      </c>
      <c r="C1240" s="20" t="s">
        <v>717</v>
      </c>
      <c r="D1240" s="20" t="s">
        <v>718</v>
      </c>
      <c r="E1240" s="207" t="s">
        <v>720</v>
      </c>
      <c r="F1240" s="207" t="s">
        <v>22619</v>
      </c>
      <c r="G1240" s="20" t="s">
        <v>183</v>
      </c>
      <c r="H1240" s="23">
        <v>1026.78</v>
      </c>
      <c r="I1240" s="21">
        <v>45992</v>
      </c>
      <c r="J1240" s="21">
        <v>46006</v>
      </c>
      <c r="K1240" s="20" t="s">
        <v>20338</v>
      </c>
      <c r="L1240" s="20" t="s">
        <v>5107</v>
      </c>
      <c r="M1240" s="20"/>
      <c r="N1240" s="21">
        <v>46031.80558818287</v>
      </c>
    </row>
    <row r="1241" spans="1:14" x14ac:dyDescent="0.25">
      <c r="A1241" s="21">
        <v>46009.261122685188</v>
      </c>
      <c r="B1241" s="22">
        <v>46009.261122685188</v>
      </c>
      <c r="C1241" s="20" t="s">
        <v>882</v>
      </c>
      <c r="D1241" s="20" t="s">
        <v>883</v>
      </c>
      <c r="E1241" s="207" t="s">
        <v>885</v>
      </c>
      <c r="F1241" s="207" t="s">
        <v>22620</v>
      </c>
      <c r="G1241" s="20" t="s">
        <v>183</v>
      </c>
      <c r="H1241" s="23">
        <v>8322.6299999999992</v>
      </c>
      <c r="I1241" s="21">
        <v>45992</v>
      </c>
      <c r="J1241" s="21">
        <v>46006</v>
      </c>
      <c r="K1241" s="20" t="s">
        <v>5123</v>
      </c>
      <c r="L1241" s="20" t="s">
        <v>5107</v>
      </c>
      <c r="M1241" s="20"/>
      <c r="N1241" s="21">
        <v>46031.80558818287</v>
      </c>
    </row>
    <row r="1242" spans="1:14" x14ac:dyDescent="0.25">
      <c r="A1242" s="21">
        <v>46009.261122685188</v>
      </c>
      <c r="B1242" s="22">
        <v>46009.261122685188</v>
      </c>
      <c r="C1242" s="20" t="s">
        <v>193</v>
      </c>
      <c r="D1242" s="20" t="s">
        <v>194</v>
      </c>
      <c r="E1242" s="207" t="s">
        <v>196</v>
      </c>
      <c r="F1242" s="207" t="s">
        <v>22621</v>
      </c>
      <c r="G1242" s="20" t="s">
        <v>183</v>
      </c>
      <c r="H1242" s="23">
        <v>7913.5</v>
      </c>
      <c r="I1242" s="21">
        <v>45992</v>
      </c>
      <c r="J1242" s="21">
        <v>46006</v>
      </c>
      <c r="K1242" s="20" t="s">
        <v>20338</v>
      </c>
      <c r="L1242" s="20" t="s">
        <v>5107</v>
      </c>
      <c r="M1242" s="20"/>
      <c r="N1242" s="21">
        <v>46031.80558818287</v>
      </c>
    </row>
    <row r="1243" spans="1:14" x14ac:dyDescent="0.25">
      <c r="A1243" s="21">
        <v>46009.261122685188</v>
      </c>
      <c r="B1243" s="22">
        <v>46009.261122685188</v>
      </c>
      <c r="C1243" s="20" t="s">
        <v>939</v>
      </c>
      <c r="D1243" s="20" t="s">
        <v>940</v>
      </c>
      <c r="E1243" s="207" t="s">
        <v>942</v>
      </c>
      <c r="F1243" s="207" t="s">
        <v>22622</v>
      </c>
      <c r="G1243" s="20" t="s">
        <v>183</v>
      </c>
      <c r="H1243" s="23">
        <v>5425.04</v>
      </c>
      <c r="I1243" s="21">
        <v>45992</v>
      </c>
      <c r="J1243" s="21">
        <v>46006</v>
      </c>
      <c r="K1243" s="20" t="s">
        <v>5123</v>
      </c>
      <c r="L1243" s="20" t="s">
        <v>5107</v>
      </c>
      <c r="M1243" s="20"/>
      <c r="N1243" s="21">
        <v>46031.80558818287</v>
      </c>
    </row>
    <row r="1244" spans="1:14" x14ac:dyDescent="0.25">
      <c r="A1244" s="21">
        <v>46009.261122685188</v>
      </c>
      <c r="B1244" s="22">
        <v>46009.261122685188</v>
      </c>
      <c r="C1244" s="20" t="s">
        <v>253</v>
      </c>
      <c r="D1244" s="20" t="s">
        <v>254</v>
      </c>
      <c r="E1244" s="207" t="s">
        <v>256</v>
      </c>
      <c r="F1244" s="207" t="s">
        <v>22623</v>
      </c>
      <c r="G1244" s="20" t="s">
        <v>183</v>
      </c>
      <c r="H1244" s="23">
        <v>343397.27</v>
      </c>
      <c r="I1244" s="21">
        <v>45992</v>
      </c>
      <c r="J1244" s="21">
        <v>46006</v>
      </c>
      <c r="K1244" s="20" t="s">
        <v>20338</v>
      </c>
      <c r="L1244" s="20" t="s">
        <v>5107</v>
      </c>
      <c r="M1244" s="20"/>
      <c r="N1244" s="21">
        <v>46031.80558818287</v>
      </c>
    </row>
    <row r="1245" spans="1:14" x14ac:dyDescent="0.25">
      <c r="A1245" s="21">
        <v>46009.261122685188</v>
      </c>
      <c r="B1245" s="22">
        <v>46009.261122685188</v>
      </c>
      <c r="C1245" s="20" t="s">
        <v>521</v>
      </c>
      <c r="D1245" s="20" t="s">
        <v>522</v>
      </c>
      <c r="E1245" s="207" t="s">
        <v>524</v>
      </c>
      <c r="F1245" s="207" t="s">
        <v>22624</v>
      </c>
      <c r="G1245" s="20" t="s">
        <v>183</v>
      </c>
      <c r="H1245" s="23">
        <v>6936.55</v>
      </c>
      <c r="I1245" s="21">
        <v>45992</v>
      </c>
      <c r="J1245" s="21">
        <v>46006</v>
      </c>
      <c r="K1245" s="20" t="s">
        <v>20338</v>
      </c>
      <c r="L1245" s="20" t="s">
        <v>5107</v>
      </c>
      <c r="M1245" s="20"/>
      <c r="N1245" s="21">
        <v>46031.80558818287</v>
      </c>
    </row>
    <row r="1246" spans="1:14" x14ac:dyDescent="0.25">
      <c r="A1246" s="21">
        <v>46009.261122685188</v>
      </c>
      <c r="B1246" s="22">
        <v>46009.261122685188</v>
      </c>
      <c r="C1246" s="20" t="s">
        <v>14847</v>
      </c>
      <c r="D1246" s="20" t="s">
        <v>460</v>
      </c>
      <c r="E1246" s="207" t="s">
        <v>462</v>
      </c>
      <c r="F1246" s="207" t="s">
        <v>22625</v>
      </c>
      <c r="G1246" s="20" t="s">
        <v>183</v>
      </c>
      <c r="H1246" s="23">
        <v>140.66</v>
      </c>
      <c r="I1246" s="21">
        <v>45992</v>
      </c>
      <c r="J1246" s="21">
        <v>46006</v>
      </c>
      <c r="K1246" s="20" t="s">
        <v>5129</v>
      </c>
      <c r="L1246" s="20" t="s">
        <v>5107</v>
      </c>
      <c r="M1246" s="20"/>
      <c r="N1246" s="21">
        <v>46031.80558818287</v>
      </c>
    </row>
    <row r="1247" spans="1:14" x14ac:dyDescent="0.25">
      <c r="A1247" s="21">
        <v>46008.88282407407</v>
      </c>
      <c r="B1247" s="22">
        <v>46008.88282407407</v>
      </c>
      <c r="C1247" s="20" t="s">
        <v>5108</v>
      </c>
      <c r="D1247" s="20" t="s">
        <v>5109</v>
      </c>
      <c r="E1247" s="207" t="s">
        <v>5110</v>
      </c>
      <c r="F1247" s="207" t="s">
        <v>22626</v>
      </c>
      <c r="G1247" s="20" t="s">
        <v>5105</v>
      </c>
      <c r="H1247" s="23">
        <v>53559.56</v>
      </c>
      <c r="I1247" s="21">
        <v>45992</v>
      </c>
      <c r="J1247" s="21">
        <v>46006</v>
      </c>
      <c r="K1247" s="20" t="s">
        <v>5106</v>
      </c>
      <c r="L1247" s="20" t="s">
        <v>5107</v>
      </c>
      <c r="M1247" s="20"/>
      <c r="N1247" s="21">
        <v>46031.80558818287</v>
      </c>
    </row>
    <row r="1248" spans="1:14" x14ac:dyDescent="0.25">
      <c r="A1248" s="21">
        <v>46008.88282407407</v>
      </c>
      <c r="B1248" s="22">
        <v>46008.88282407407</v>
      </c>
      <c r="C1248" s="20" t="s">
        <v>5101</v>
      </c>
      <c r="D1248" s="20" t="s">
        <v>5102</v>
      </c>
      <c r="E1248" s="207" t="s">
        <v>5103</v>
      </c>
      <c r="F1248" s="207" t="s">
        <v>22627</v>
      </c>
      <c r="G1248" s="20" t="s">
        <v>5105</v>
      </c>
      <c r="H1248" s="23">
        <v>50525</v>
      </c>
      <c r="I1248" s="21">
        <v>45992</v>
      </c>
      <c r="J1248" s="21">
        <v>46006</v>
      </c>
      <c r="K1248" s="20" t="s">
        <v>5106</v>
      </c>
      <c r="L1248" s="20" t="s">
        <v>5107</v>
      </c>
      <c r="M1248" s="20"/>
      <c r="N1248" s="21">
        <v>46031.80558818287</v>
      </c>
    </row>
    <row r="1249" spans="1:14" x14ac:dyDescent="0.25">
      <c r="A1249" s="21">
        <v>46008.056238425925</v>
      </c>
      <c r="B1249" s="22">
        <v>46008.056238425925</v>
      </c>
      <c r="C1249" s="20" t="s">
        <v>771</v>
      </c>
      <c r="D1249" s="20" t="s">
        <v>772</v>
      </c>
      <c r="E1249" s="207" t="s">
        <v>774</v>
      </c>
      <c r="F1249" s="207" t="s">
        <v>22628</v>
      </c>
      <c r="G1249" s="20" t="s">
        <v>183</v>
      </c>
      <c r="H1249" s="23">
        <v>0</v>
      </c>
      <c r="I1249" s="21">
        <v>45992</v>
      </c>
      <c r="J1249" s="21">
        <v>46006</v>
      </c>
      <c r="K1249" s="20" t="s">
        <v>5114</v>
      </c>
      <c r="L1249" s="20" t="s">
        <v>5107</v>
      </c>
      <c r="M1249" s="20"/>
      <c r="N1249" s="21">
        <v>46031.80558818287</v>
      </c>
    </row>
    <row r="1250" spans="1:14" x14ac:dyDescent="0.25">
      <c r="A1250" s="21">
        <v>46008.056238425925</v>
      </c>
      <c r="B1250" s="22">
        <v>46008.056238425925</v>
      </c>
      <c r="C1250" s="20" t="s">
        <v>181</v>
      </c>
      <c r="D1250" s="20" t="s">
        <v>182</v>
      </c>
      <c r="E1250" s="207" t="s">
        <v>185</v>
      </c>
      <c r="F1250" s="207" t="s">
        <v>22629</v>
      </c>
      <c r="G1250" s="20" t="s">
        <v>183</v>
      </c>
      <c r="H1250" s="23">
        <v>3041482.93</v>
      </c>
      <c r="I1250" s="21">
        <v>45992</v>
      </c>
      <c r="J1250" s="21">
        <v>46006</v>
      </c>
      <c r="K1250" s="20" t="s">
        <v>5118</v>
      </c>
      <c r="L1250" s="20" t="s">
        <v>5107</v>
      </c>
      <c r="M1250" s="20"/>
      <c r="N1250" s="21">
        <v>46031.80558818287</v>
      </c>
    </row>
    <row r="1251" spans="1:14" x14ac:dyDescent="0.25">
      <c r="A1251" s="21">
        <v>46008.056238425925</v>
      </c>
      <c r="B1251" s="22">
        <v>46008.056238425925</v>
      </c>
      <c r="C1251" s="20" t="s">
        <v>1190</v>
      </c>
      <c r="D1251" s="20" t="s">
        <v>1191</v>
      </c>
      <c r="E1251" s="207" t="s">
        <v>1193</v>
      </c>
      <c r="F1251" s="207" t="s">
        <v>22630</v>
      </c>
      <c r="G1251" s="20" t="s">
        <v>183</v>
      </c>
      <c r="H1251" s="23">
        <v>0.78</v>
      </c>
      <c r="I1251" s="21">
        <v>45992</v>
      </c>
      <c r="J1251" s="21">
        <v>46006</v>
      </c>
      <c r="K1251" s="20" t="s">
        <v>20338</v>
      </c>
      <c r="L1251" s="20" t="s">
        <v>5107</v>
      </c>
      <c r="M1251" s="20"/>
      <c r="N1251" s="21">
        <v>46031.80558818287</v>
      </c>
    </row>
    <row r="1252" spans="1:14" x14ac:dyDescent="0.25">
      <c r="A1252" s="21">
        <v>46008.056238425925</v>
      </c>
      <c r="B1252" s="22">
        <v>46008.056238425925</v>
      </c>
      <c r="C1252" s="20" t="s">
        <v>1226</v>
      </c>
      <c r="D1252" s="20" t="s">
        <v>1227</v>
      </c>
      <c r="E1252" s="207" t="s">
        <v>1229</v>
      </c>
      <c r="F1252" s="207" t="s">
        <v>22631</v>
      </c>
      <c r="G1252" s="20" t="s">
        <v>183</v>
      </c>
      <c r="H1252" s="23">
        <v>4727.53</v>
      </c>
      <c r="I1252" s="21">
        <v>45992</v>
      </c>
      <c r="J1252" s="21">
        <v>46006</v>
      </c>
      <c r="K1252" s="20" t="s">
        <v>20338</v>
      </c>
      <c r="L1252" s="20" t="s">
        <v>5107</v>
      </c>
      <c r="M1252" s="20"/>
      <c r="N1252" s="21">
        <v>46031.80558818287</v>
      </c>
    </row>
    <row r="1253" spans="1:14" x14ac:dyDescent="0.25">
      <c r="A1253" s="21">
        <v>46008.056238425925</v>
      </c>
      <c r="B1253" s="22">
        <v>46008.056238425925</v>
      </c>
      <c r="C1253" s="20" t="s">
        <v>717</v>
      </c>
      <c r="D1253" s="20" t="s">
        <v>718</v>
      </c>
      <c r="E1253" s="207" t="s">
        <v>720</v>
      </c>
      <c r="F1253" s="207" t="s">
        <v>22632</v>
      </c>
      <c r="G1253" s="20" t="s">
        <v>183</v>
      </c>
      <c r="H1253" s="23">
        <v>1026.78</v>
      </c>
      <c r="I1253" s="21">
        <v>45992</v>
      </c>
      <c r="J1253" s="21">
        <v>46006</v>
      </c>
      <c r="K1253" s="20" t="s">
        <v>20338</v>
      </c>
      <c r="L1253" s="20" t="s">
        <v>5107</v>
      </c>
      <c r="M1253" s="20"/>
      <c r="N1253" s="21">
        <v>46031.80558818287</v>
      </c>
    </row>
    <row r="1254" spans="1:14" x14ac:dyDescent="0.25">
      <c r="A1254" s="21">
        <v>46008.056238425925</v>
      </c>
      <c r="B1254" s="22">
        <v>46008.056238425925</v>
      </c>
      <c r="C1254" s="20" t="s">
        <v>882</v>
      </c>
      <c r="D1254" s="20" t="s">
        <v>883</v>
      </c>
      <c r="E1254" s="207" t="s">
        <v>885</v>
      </c>
      <c r="F1254" s="207" t="s">
        <v>22633</v>
      </c>
      <c r="G1254" s="20" t="s">
        <v>183</v>
      </c>
      <c r="H1254" s="23">
        <v>8345.34</v>
      </c>
      <c r="I1254" s="21">
        <v>45992</v>
      </c>
      <c r="J1254" s="21">
        <v>46006</v>
      </c>
      <c r="K1254" s="20" t="s">
        <v>5123</v>
      </c>
      <c r="L1254" s="20" t="s">
        <v>5107</v>
      </c>
      <c r="M1254" s="20"/>
      <c r="N1254" s="21">
        <v>46031.80558818287</v>
      </c>
    </row>
    <row r="1255" spans="1:14" x14ac:dyDescent="0.25">
      <c r="A1255" s="21">
        <v>46008.056238425925</v>
      </c>
      <c r="B1255" s="22">
        <v>46008.056238425925</v>
      </c>
      <c r="C1255" s="20" t="s">
        <v>193</v>
      </c>
      <c r="D1255" s="20" t="s">
        <v>194</v>
      </c>
      <c r="E1255" s="207" t="s">
        <v>196</v>
      </c>
      <c r="F1255" s="207" t="s">
        <v>22634</v>
      </c>
      <c r="G1255" s="20" t="s">
        <v>183</v>
      </c>
      <c r="H1255" s="23">
        <v>8286.14</v>
      </c>
      <c r="I1255" s="21">
        <v>45992</v>
      </c>
      <c r="J1255" s="21">
        <v>46006</v>
      </c>
      <c r="K1255" s="20" t="s">
        <v>20338</v>
      </c>
      <c r="L1255" s="20" t="s">
        <v>5107</v>
      </c>
      <c r="M1255" s="20"/>
      <c r="N1255" s="21">
        <v>46031.80558818287</v>
      </c>
    </row>
    <row r="1256" spans="1:14" x14ac:dyDescent="0.25">
      <c r="A1256" s="21">
        <v>46008.056238425925</v>
      </c>
      <c r="B1256" s="22">
        <v>46008.056238425925</v>
      </c>
      <c r="C1256" s="20" t="s">
        <v>939</v>
      </c>
      <c r="D1256" s="20" t="s">
        <v>940</v>
      </c>
      <c r="E1256" s="207" t="s">
        <v>942</v>
      </c>
      <c r="F1256" s="207" t="s">
        <v>22635</v>
      </c>
      <c r="G1256" s="20" t="s">
        <v>183</v>
      </c>
      <c r="H1256" s="23">
        <v>5439.14</v>
      </c>
      <c r="I1256" s="21">
        <v>45992</v>
      </c>
      <c r="J1256" s="21">
        <v>46006</v>
      </c>
      <c r="K1256" s="20" t="s">
        <v>5123</v>
      </c>
      <c r="L1256" s="20" t="s">
        <v>5107</v>
      </c>
      <c r="M1256" s="20"/>
      <c r="N1256" s="21">
        <v>46031.80558818287</v>
      </c>
    </row>
    <row r="1257" spans="1:14" x14ac:dyDescent="0.25">
      <c r="A1257" s="21">
        <v>46008.056238425925</v>
      </c>
      <c r="B1257" s="22">
        <v>46008.056238425925</v>
      </c>
      <c r="C1257" s="20" t="s">
        <v>253</v>
      </c>
      <c r="D1257" s="20" t="s">
        <v>254</v>
      </c>
      <c r="E1257" s="207" t="s">
        <v>256</v>
      </c>
      <c r="F1257" s="207" t="s">
        <v>22636</v>
      </c>
      <c r="G1257" s="20" t="s">
        <v>183</v>
      </c>
      <c r="H1257" s="23">
        <v>343363.12</v>
      </c>
      <c r="I1257" s="21">
        <v>45992</v>
      </c>
      <c r="J1257" s="21">
        <v>46006</v>
      </c>
      <c r="K1257" s="20" t="s">
        <v>20338</v>
      </c>
      <c r="L1257" s="20" t="s">
        <v>5107</v>
      </c>
      <c r="M1257" s="20"/>
      <c r="N1257" s="21">
        <v>46031.80558818287</v>
      </c>
    </row>
    <row r="1258" spans="1:14" x14ac:dyDescent="0.25">
      <c r="A1258" s="21">
        <v>46008.056238425925</v>
      </c>
      <c r="B1258" s="22">
        <v>46008.056238425925</v>
      </c>
      <c r="C1258" s="20" t="s">
        <v>521</v>
      </c>
      <c r="D1258" s="20" t="s">
        <v>522</v>
      </c>
      <c r="E1258" s="207" t="s">
        <v>524</v>
      </c>
      <c r="F1258" s="207" t="s">
        <v>22637</v>
      </c>
      <c r="G1258" s="20" t="s">
        <v>183</v>
      </c>
      <c r="H1258" s="23">
        <v>6936.55</v>
      </c>
      <c r="I1258" s="21">
        <v>45992</v>
      </c>
      <c r="J1258" s="21">
        <v>46006</v>
      </c>
      <c r="K1258" s="20" t="s">
        <v>20338</v>
      </c>
      <c r="L1258" s="20" t="s">
        <v>5107</v>
      </c>
      <c r="M1258" s="20"/>
      <c r="N1258" s="21">
        <v>46031.80558818287</v>
      </c>
    </row>
    <row r="1259" spans="1:14" x14ac:dyDescent="0.25">
      <c r="A1259" s="21">
        <v>46008.056238425925</v>
      </c>
      <c r="B1259" s="22">
        <v>46008.056238425925</v>
      </c>
      <c r="C1259" s="20" t="s">
        <v>14847</v>
      </c>
      <c r="D1259" s="20" t="s">
        <v>460</v>
      </c>
      <c r="E1259" s="207" t="s">
        <v>462</v>
      </c>
      <c r="F1259" s="207" t="s">
        <v>22638</v>
      </c>
      <c r="G1259" s="20" t="s">
        <v>183</v>
      </c>
      <c r="H1259" s="23">
        <v>140.66</v>
      </c>
      <c r="I1259" s="21">
        <v>45992</v>
      </c>
      <c r="J1259" s="21">
        <v>46006</v>
      </c>
      <c r="K1259" s="20" t="s">
        <v>5129</v>
      </c>
      <c r="L1259" s="20" t="s">
        <v>5107</v>
      </c>
      <c r="M1259" s="20"/>
      <c r="N1259" s="21">
        <v>46031.80558818287</v>
      </c>
    </row>
    <row r="1260" spans="1:14" x14ac:dyDescent="0.25">
      <c r="A1260" s="21">
        <v>46007.425011574072</v>
      </c>
      <c r="B1260" s="22">
        <v>46007.425011574072</v>
      </c>
      <c r="C1260" s="20" t="s">
        <v>5108</v>
      </c>
      <c r="D1260" s="20" t="s">
        <v>5109</v>
      </c>
      <c r="E1260" s="207" t="s">
        <v>5110</v>
      </c>
      <c r="F1260" s="207" t="s">
        <v>22639</v>
      </c>
      <c r="G1260" s="20" t="s">
        <v>5105</v>
      </c>
      <c r="H1260" s="23">
        <v>53722.94</v>
      </c>
      <c r="I1260" s="21">
        <v>45992</v>
      </c>
      <c r="J1260" s="21">
        <v>46006</v>
      </c>
      <c r="K1260" s="20" t="s">
        <v>5106</v>
      </c>
      <c r="L1260" s="20" t="s">
        <v>5107</v>
      </c>
      <c r="M1260" s="20"/>
      <c r="N1260" s="21">
        <v>46031.80558818287</v>
      </c>
    </row>
    <row r="1261" spans="1:14" x14ac:dyDescent="0.25">
      <c r="A1261" s="21">
        <v>46007.425011574072</v>
      </c>
      <c r="B1261" s="22">
        <v>46007.425011574072</v>
      </c>
      <c r="C1261" s="20" t="s">
        <v>5101</v>
      </c>
      <c r="D1261" s="20" t="s">
        <v>5102</v>
      </c>
      <c r="E1261" s="207" t="s">
        <v>5103</v>
      </c>
      <c r="F1261" s="207" t="s">
        <v>22640</v>
      </c>
      <c r="G1261" s="20" t="s">
        <v>5105</v>
      </c>
      <c r="H1261" s="23">
        <v>50703.51</v>
      </c>
      <c r="I1261" s="21">
        <v>45992</v>
      </c>
      <c r="J1261" s="21">
        <v>46006</v>
      </c>
      <c r="K1261" s="20" t="s">
        <v>5106</v>
      </c>
      <c r="L1261" s="20" t="s">
        <v>5107</v>
      </c>
      <c r="M1261" s="20"/>
      <c r="N1261" s="21">
        <v>46031.80558818287</v>
      </c>
    </row>
    <row r="1262" spans="1:14" x14ac:dyDescent="0.25">
      <c r="A1262" s="21">
        <v>46007.061585648145</v>
      </c>
      <c r="B1262" s="22">
        <v>46007.061585648145</v>
      </c>
      <c r="C1262" s="20" t="s">
        <v>7746</v>
      </c>
      <c r="D1262" s="20" t="s">
        <v>133</v>
      </c>
      <c r="E1262" s="207" t="s">
        <v>136</v>
      </c>
      <c r="F1262" s="207" t="s">
        <v>22641</v>
      </c>
      <c r="G1262" s="20" t="s">
        <v>134</v>
      </c>
      <c r="H1262" s="23">
        <v>5749.13</v>
      </c>
      <c r="I1262" s="21">
        <v>45992</v>
      </c>
      <c r="J1262" s="21">
        <v>46006</v>
      </c>
      <c r="K1262" s="20" t="s">
        <v>5097</v>
      </c>
      <c r="L1262" s="20" t="s">
        <v>5098</v>
      </c>
      <c r="M1262" s="20"/>
      <c r="N1262" s="21">
        <v>46031.80558818287</v>
      </c>
    </row>
    <row r="1263" spans="1:14" x14ac:dyDescent="0.25">
      <c r="A1263" s="21">
        <v>46006.482974537037</v>
      </c>
      <c r="B1263" s="22">
        <v>46006.482974537037</v>
      </c>
      <c r="C1263" s="20" t="s">
        <v>771</v>
      </c>
      <c r="D1263" s="20" t="s">
        <v>772</v>
      </c>
      <c r="E1263" s="207" t="s">
        <v>774</v>
      </c>
      <c r="F1263" s="207" t="s">
        <v>22642</v>
      </c>
      <c r="G1263" s="20" t="s">
        <v>183</v>
      </c>
      <c r="H1263" s="23">
        <v>0</v>
      </c>
      <c r="I1263" s="21">
        <v>45992</v>
      </c>
      <c r="J1263" s="21">
        <v>46006</v>
      </c>
      <c r="K1263" s="20" t="s">
        <v>5114</v>
      </c>
      <c r="L1263" s="20" t="s">
        <v>5107</v>
      </c>
      <c r="M1263" s="20"/>
      <c r="N1263" s="21">
        <v>46031.80558818287</v>
      </c>
    </row>
    <row r="1264" spans="1:14" x14ac:dyDescent="0.25">
      <c r="A1264" s="21">
        <v>46006.482974537037</v>
      </c>
      <c r="B1264" s="22">
        <v>46006.482974537037</v>
      </c>
      <c r="C1264" s="20" t="s">
        <v>181</v>
      </c>
      <c r="D1264" s="20" t="s">
        <v>182</v>
      </c>
      <c r="E1264" s="207" t="s">
        <v>185</v>
      </c>
      <c r="F1264" s="207" t="s">
        <v>22643</v>
      </c>
      <c r="G1264" s="20" t="s">
        <v>183</v>
      </c>
      <c r="H1264" s="23">
        <v>3049436.6</v>
      </c>
      <c r="I1264" s="21">
        <v>45992</v>
      </c>
      <c r="J1264" s="21">
        <v>46006</v>
      </c>
      <c r="K1264" s="20" t="s">
        <v>5118</v>
      </c>
      <c r="L1264" s="20" t="s">
        <v>5107</v>
      </c>
      <c r="M1264" s="20"/>
      <c r="N1264" s="21">
        <v>46031.80558818287</v>
      </c>
    </row>
    <row r="1265" spans="1:14" x14ac:dyDescent="0.25">
      <c r="A1265" s="21">
        <v>46006.482974537037</v>
      </c>
      <c r="B1265" s="22">
        <v>46006.482974537037</v>
      </c>
      <c r="C1265" s="20" t="s">
        <v>1190</v>
      </c>
      <c r="D1265" s="20" t="s">
        <v>1191</v>
      </c>
      <c r="E1265" s="207" t="s">
        <v>1193</v>
      </c>
      <c r="F1265" s="207" t="s">
        <v>22644</v>
      </c>
      <c r="G1265" s="20" t="s">
        <v>183</v>
      </c>
      <c r="H1265" s="23">
        <v>0.78</v>
      </c>
      <c r="I1265" s="21">
        <v>45992</v>
      </c>
      <c r="J1265" s="21">
        <v>46006</v>
      </c>
      <c r="K1265" s="20" t="s">
        <v>20338</v>
      </c>
      <c r="L1265" s="20" t="s">
        <v>5107</v>
      </c>
      <c r="M1265" s="20"/>
      <c r="N1265" s="21">
        <v>46031.80558818287</v>
      </c>
    </row>
    <row r="1266" spans="1:14" x14ac:dyDescent="0.25">
      <c r="A1266" s="21">
        <v>46006.482974537037</v>
      </c>
      <c r="B1266" s="22">
        <v>46006.482974537037</v>
      </c>
      <c r="C1266" s="20" t="s">
        <v>1226</v>
      </c>
      <c r="D1266" s="20" t="s">
        <v>1227</v>
      </c>
      <c r="E1266" s="207" t="s">
        <v>1229</v>
      </c>
      <c r="F1266" s="207" t="s">
        <v>22645</v>
      </c>
      <c r="G1266" s="20" t="s">
        <v>183</v>
      </c>
      <c r="H1266" s="23">
        <v>4727.53</v>
      </c>
      <c r="I1266" s="21">
        <v>45992</v>
      </c>
      <c r="J1266" s="21">
        <v>46006</v>
      </c>
      <c r="K1266" s="20" t="s">
        <v>20338</v>
      </c>
      <c r="L1266" s="20" t="s">
        <v>5107</v>
      </c>
      <c r="M1266" s="20"/>
      <c r="N1266" s="21">
        <v>46031.80558818287</v>
      </c>
    </row>
    <row r="1267" spans="1:14" x14ac:dyDescent="0.25">
      <c r="A1267" s="21">
        <v>46006.482974537037</v>
      </c>
      <c r="B1267" s="22">
        <v>46006.482974537037</v>
      </c>
      <c r="C1267" s="20" t="s">
        <v>717</v>
      </c>
      <c r="D1267" s="20" t="s">
        <v>718</v>
      </c>
      <c r="E1267" s="207" t="s">
        <v>720</v>
      </c>
      <c r="F1267" s="207" t="s">
        <v>22646</v>
      </c>
      <c r="G1267" s="20" t="s">
        <v>183</v>
      </c>
      <c r="H1267" s="23">
        <v>1026.78</v>
      </c>
      <c r="I1267" s="21">
        <v>45992</v>
      </c>
      <c r="J1267" s="21">
        <v>46006</v>
      </c>
      <c r="K1267" s="20" t="s">
        <v>20338</v>
      </c>
      <c r="L1267" s="20" t="s">
        <v>5107</v>
      </c>
      <c r="M1267" s="20"/>
      <c r="N1267" s="21">
        <v>46031.80558818287</v>
      </c>
    </row>
    <row r="1268" spans="1:14" x14ac:dyDescent="0.25">
      <c r="A1268" s="21">
        <v>46006.482974537037</v>
      </c>
      <c r="B1268" s="22">
        <v>46006.482974537037</v>
      </c>
      <c r="C1268" s="20" t="s">
        <v>882</v>
      </c>
      <c r="D1268" s="20" t="s">
        <v>883</v>
      </c>
      <c r="E1268" s="207" t="s">
        <v>885</v>
      </c>
      <c r="F1268" s="207" t="s">
        <v>22647</v>
      </c>
      <c r="G1268" s="20" t="s">
        <v>183</v>
      </c>
      <c r="H1268" s="23">
        <v>8358.6299999999992</v>
      </c>
      <c r="I1268" s="21">
        <v>45992</v>
      </c>
      <c r="J1268" s="21">
        <v>46006</v>
      </c>
      <c r="K1268" s="20" t="s">
        <v>5123</v>
      </c>
      <c r="L1268" s="20" t="s">
        <v>5107</v>
      </c>
      <c r="M1268" s="20"/>
      <c r="N1268" s="21">
        <v>46031.80558818287</v>
      </c>
    </row>
    <row r="1269" spans="1:14" x14ac:dyDescent="0.25">
      <c r="A1269" s="21">
        <v>46006.482974537037</v>
      </c>
      <c r="B1269" s="22">
        <v>46006.482974537037</v>
      </c>
      <c r="C1269" s="20" t="s">
        <v>193</v>
      </c>
      <c r="D1269" s="20" t="s">
        <v>194</v>
      </c>
      <c r="E1269" s="207" t="s">
        <v>196</v>
      </c>
      <c r="F1269" s="207" t="s">
        <v>22648</v>
      </c>
      <c r="G1269" s="20" t="s">
        <v>183</v>
      </c>
      <c r="H1269" s="23">
        <v>8286.14</v>
      </c>
      <c r="I1269" s="21">
        <v>45992</v>
      </c>
      <c r="J1269" s="21">
        <v>46006</v>
      </c>
      <c r="K1269" s="20" t="s">
        <v>20338</v>
      </c>
      <c r="L1269" s="20" t="s">
        <v>5107</v>
      </c>
      <c r="M1269" s="20"/>
      <c r="N1269" s="21">
        <v>46031.80558818287</v>
      </c>
    </row>
    <row r="1270" spans="1:14" x14ac:dyDescent="0.25">
      <c r="A1270" s="21">
        <v>46006.482974537037</v>
      </c>
      <c r="B1270" s="22">
        <v>46006.482974537037</v>
      </c>
      <c r="C1270" s="20" t="s">
        <v>939</v>
      </c>
      <c r="D1270" s="20" t="s">
        <v>940</v>
      </c>
      <c r="E1270" s="207" t="s">
        <v>942</v>
      </c>
      <c r="F1270" s="207" t="s">
        <v>22649</v>
      </c>
      <c r="G1270" s="20" t="s">
        <v>183</v>
      </c>
      <c r="H1270" s="23">
        <v>5447.36</v>
      </c>
      <c r="I1270" s="21">
        <v>45992</v>
      </c>
      <c r="J1270" s="21">
        <v>46006</v>
      </c>
      <c r="K1270" s="20" t="s">
        <v>5123</v>
      </c>
      <c r="L1270" s="20" t="s">
        <v>5107</v>
      </c>
      <c r="M1270" s="20"/>
      <c r="N1270" s="21">
        <v>46031.80558818287</v>
      </c>
    </row>
    <row r="1271" spans="1:14" x14ac:dyDescent="0.25">
      <c r="A1271" s="21">
        <v>46006.482974537037</v>
      </c>
      <c r="B1271" s="22">
        <v>46006.482974537037</v>
      </c>
      <c r="C1271" s="20" t="s">
        <v>253</v>
      </c>
      <c r="D1271" s="20" t="s">
        <v>254</v>
      </c>
      <c r="E1271" s="207" t="s">
        <v>256</v>
      </c>
      <c r="F1271" s="207" t="s">
        <v>22650</v>
      </c>
      <c r="G1271" s="20" t="s">
        <v>183</v>
      </c>
      <c r="H1271" s="23">
        <v>343363.12</v>
      </c>
      <c r="I1271" s="21">
        <v>45992</v>
      </c>
      <c r="J1271" s="21">
        <v>46006</v>
      </c>
      <c r="K1271" s="20" t="s">
        <v>20338</v>
      </c>
      <c r="L1271" s="20" t="s">
        <v>5107</v>
      </c>
      <c r="M1271" s="20"/>
      <c r="N1271" s="21">
        <v>46031.80558818287</v>
      </c>
    </row>
    <row r="1272" spans="1:14" x14ac:dyDescent="0.25">
      <c r="A1272" s="21">
        <v>46006.482974537037</v>
      </c>
      <c r="B1272" s="22">
        <v>46006.482974537037</v>
      </c>
      <c r="C1272" s="20" t="s">
        <v>521</v>
      </c>
      <c r="D1272" s="20" t="s">
        <v>522</v>
      </c>
      <c r="E1272" s="207" t="s">
        <v>524</v>
      </c>
      <c r="F1272" s="207" t="s">
        <v>22651</v>
      </c>
      <c r="G1272" s="20" t="s">
        <v>183</v>
      </c>
      <c r="H1272" s="23">
        <v>6936.55</v>
      </c>
      <c r="I1272" s="21">
        <v>45992</v>
      </c>
      <c r="J1272" s="21">
        <v>46006</v>
      </c>
      <c r="K1272" s="20" t="s">
        <v>20338</v>
      </c>
      <c r="L1272" s="20" t="s">
        <v>5107</v>
      </c>
      <c r="M1272" s="20"/>
      <c r="N1272" s="21">
        <v>46031.80558818287</v>
      </c>
    </row>
    <row r="1273" spans="1:14" x14ac:dyDescent="0.25">
      <c r="A1273" s="21">
        <v>46006.482974537037</v>
      </c>
      <c r="B1273" s="22">
        <v>46006.482974537037</v>
      </c>
      <c r="C1273" s="20" t="s">
        <v>14847</v>
      </c>
      <c r="D1273" s="20" t="s">
        <v>460</v>
      </c>
      <c r="E1273" s="207" t="s">
        <v>462</v>
      </c>
      <c r="F1273" s="207" t="s">
        <v>22652</v>
      </c>
      <c r="G1273" s="20" t="s">
        <v>183</v>
      </c>
      <c r="H1273" s="23">
        <v>140.66</v>
      </c>
      <c r="I1273" s="21">
        <v>45992</v>
      </c>
      <c r="J1273" s="21">
        <v>46006</v>
      </c>
      <c r="K1273" s="20" t="s">
        <v>5129</v>
      </c>
      <c r="L1273" s="20" t="s">
        <v>5107</v>
      </c>
      <c r="M1273" s="20"/>
      <c r="N1273" s="21">
        <v>46031.80558818287</v>
      </c>
    </row>
    <row r="1274" spans="1:14" x14ac:dyDescent="0.25">
      <c r="A1274" s="21">
        <v>46006.26152777778</v>
      </c>
      <c r="B1274" s="22">
        <v>46006.26152777778</v>
      </c>
      <c r="C1274" s="20" t="s">
        <v>5108</v>
      </c>
      <c r="D1274" s="20" t="s">
        <v>5109</v>
      </c>
      <c r="E1274" s="207" t="s">
        <v>5110</v>
      </c>
      <c r="F1274" s="207" t="s">
        <v>22653</v>
      </c>
      <c r="G1274" s="20" t="s">
        <v>5105</v>
      </c>
      <c r="H1274" s="23">
        <v>53783.62</v>
      </c>
      <c r="I1274" s="21">
        <v>45992</v>
      </c>
      <c r="J1274" s="21">
        <v>46006</v>
      </c>
      <c r="K1274" s="20" t="s">
        <v>5106</v>
      </c>
      <c r="L1274" s="20" t="s">
        <v>5107</v>
      </c>
      <c r="M1274" s="20"/>
      <c r="N1274" s="21">
        <v>46031.80558818287</v>
      </c>
    </row>
    <row r="1275" spans="1:14" x14ac:dyDescent="0.25">
      <c r="A1275" s="21">
        <v>46006.26152777778</v>
      </c>
      <c r="B1275" s="22">
        <v>46006.26152777778</v>
      </c>
      <c r="C1275" s="20" t="s">
        <v>5101</v>
      </c>
      <c r="D1275" s="20" t="s">
        <v>5102</v>
      </c>
      <c r="E1275" s="207" t="s">
        <v>5103</v>
      </c>
      <c r="F1275" s="207" t="s">
        <v>22654</v>
      </c>
      <c r="G1275" s="20" t="s">
        <v>5105</v>
      </c>
      <c r="H1275" s="23">
        <v>50679.59</v>
      </c>
      <c r="I1275" s="21">
        <v>45992</v>
      </c>
      <c r="J1275" s="21">
        <v>46006</v>
      </c>
      <c r="K1275" s="20" t="s">
        <v>5106</v>
      </c>
      <c r="L1275" s="20" t="s">
        <v>5107</v>
      </c>
      <c r="M1275" s="20"/>
      <c r="N1275" s="21">
        <v>46031.80558818287</v>
      </c>
    </row>
    <row r="1276" spans="1:14" x14ac:dyDescent="0.25">
      <c r="A1276" s="21">
        <v>46005.788599537038</v>
      </c>
      <c r="B1276" s="22">
        <v>46005.788599537038</v>
      </c>
      <c r="C1276" s="20" t="s">
        <v>7746</v>
      </c>
      <c r="D1276" s="20" t="s">
        <v>133</v>
      </c>
      <c r="E1276" s="207" t="s">
        <v>136</v>
      </c>
      <c r="F1276" s="207" t="s">
        <v>22655</v>
      </c>
      <c r="G1276" s="20" t="s">
        <v>134</v>
      </c>
      <c r="H1276" s="23">
        <v>5469.58</v>
      </c>
      <c r="I1276" s="21">
        <v>45992</v>
      </c>
      <c r="J1276" s="21">
        <v>45999</v>
      </c>
      <c r="K1276" s="20" t="s">
        <v>5097</v>
      </c>
      <c r="L1276" s="20" t="s">
        <v>5098</v>
      </c>
      <c r="M1276" s="20"/>
      <c r="N1276" s="21">
        <v>46031.80558818287</v>
      </c>
    </row>
    <row r="1277" spans="1:14" x14ac:dyDescent="0.25">
      <c r="A1277" s="21">
        <v>46005.40011574074</v>
      </c>
      <c r="B1277" s="22">
        <v>46005.40011574074</v>
      </c>
      <c r="C1277" s="20" t="s">
        <v>771</v>
      </c>
      <c r="D1277" s="20" t="s">
        <v>772</v>
      </c>
      <c r="E1277" s="207" t="s">
        <v>774</v>
      </c>
      <c r="F1277" s="207" t="s">
        <v>22656</v>
      </c>
      <c r="G1277" s="20" t="s">
        <v>183</v>
      </c>
      <c r="H1277" s="23">
        <v>0</v>
      </c>
      <c r="I1277" s="21">
        <v>45992</v>
      </c>
      <c r="J1277" s="21">
        <v>45999</v>
      </c>
      <c r="K1277" s="20" t="s">
        <v>5114</v>
      </c>
      <c r="L1277" s="20" t="s">
        <v>5107</v>
      </c>
      <c r="M1277" s="20"/>
      <c r="N1277" s="21">
        <v>46031.80558818287</v>
      </c>
    </row>
    <row r="1278" spans="1:14" x14ac:dyDescent="0.25">
      <c r="A1278" s="21">
        <v>46005.40011574074</v>
      </c>
      <c r="B1278" s="22">
        <v>46005.40011574074</v>
      </c>
      <c r="C1278" s="20" t="s">
        <v>181</v>
      </c>
      <c r="D1278" s="20" t="s">
        <v>182</v>
      </c>
      <c r="E1278" s="207" t="s">
        <v>185</v>
      </c>
      <c r="F1278" s="207" t="s">
        <v>22657</v>
      </c>
      <c r="G1278" s="20" t="s">
        <v>183</v>
      </c>
      <c r="H1278" s="23">
        <v>3049436.6</v>
      </c>
      <c r="I1278" s="21">
        <v>45992</v>
      </c>
      <c r="J1278" s="21">
        <v>45999</v>
      </c>
      <c r="K1278" s="20" t="s">
        <v>5118</v>
      </c>
      <c r="L1278" s="20" t="s">
        <v>5107</v>
      </c>
      <c r="M1278" s="20"/>
      <c r="N1278" s="21">
        <v>46031.80558818287</v>
      </c>
    </row>
    <row r="1279" spans="1:14" x14ac:dyDescent="0.25">
      <c r="A1279" s="21">
        <v>46005.40011574074</v>
      </c>
      <c r="B1279" s="22">
        <v>46005.40011574074</v>
      </c>
      <c r="C1279" s="20" t="s">
        <v>1190</v>
      </c>
      <c r="D1279" s="20" t="s">
        <v>1191</v>
      </c>
      <c r="E1279" s="207" t="s">
        <v>1193</v>
      </c>
      <c r="F1279" s="207" t="s">
        <v>22658</v>
      </c>
      <c r="G1279" s="20" t="s">
        <v>183</v>
      </c>
      <c r="H1279" s="23">
        <v>0.78</v>
      </c>
      <c r="I1279" s="21">
        <v>45992</v>
      </c>
      <c r="J1279" s="21">
        <v>45999</v>
      </c>
      <c r="K1279" s="20" t="s">
        <v>20338</v>
      </c>
      <c r="L1279" s="20" t="s">
        <v>5107</v>
      </c>
      <c r="M1279" s="20"/>
      <c r="N1279" s="21">
        <v>46031.80558818287</v>
      </c>
    </row>
    <row r="1280" spans="1:14" x14ac:dyDescent="0.25">
      <c r="A1280" s="21">
        <v>46005.40011574074</v>
      </c>
      <c r="B1280" s="22">
        <v>46005.40011574074</v>
      </c>
      <c r="C1280" s="20" t="s">
        <v>1226</v>
      </c>
      <c r="D1280" s="20" t="s">
        <v>1227</v>
      </c>
      <c r="E1280" s="207" t="s">
        <v>1229</v>
      </c>
      <c r="F1280" s="207" t="s">
        <v>22659</v>
      </c>
      <c r="G1280" s="20" t="s">
        <v>183</v>
      </c>
      <c r="H1280" s="23">
        <v>4727.53</v>
      </c>
      <c r="I1280" s="21">
        <v>45992</v>
      </c>
      <c r="J1280" s="21">
        <v>45999</v>
      </c>
      <c r="K1280" s="20" t="s">
        <v>20338</v>
      </c>
      <c r="L1280" s="20" t="s">
        <v>5107</v>
      </c>
      <c r="M1280" s="20"/>
      <c r="N1280" s="21">
        <v>46031.80558818287</v>
      </c>
    </row>
    <row r="1281" spans="1:14" x14ac:dyDescent="0.25">
      <c r="A1281" s="21">
        <v>46005.40011574074</v>
      </c>
      <c r="B1281" s="22">
        <v>46005.40011574074</v>
      </c>
      <c r="C1281" s="20" t="s">
        <v>717</v>
      </c>
      <c r="D1281" s="20" t="s">
        <v>718</v>
      </c>
      <c r="E1281" s="207" t="s">
        <v>720</v>
      </c>
      <c r="F1281" s="207" t="s">
        <v>22660</v>
      </c>
      <c r="G1281" s="20" t="s">
        <v>183</v>
      </c>
      <c r="H1281" s="23">
        <v>1026.78</v>
      </c>
      <c r="I1281" s="21">
        <v>45992</v>
      </c>
      <c r="J1281" s="21">
        <v>45999</v>
      </c>
      <c r="K1281" s="20" t="s">
        <v>20338</v>
      </c>
      <c r="L1281" s="20" t="s">
        <v>5107</v>
      </c>
      <c r="M1281" s="20"/>
      <c r="N1281" s="21">
        <v>46031.80558818287</v>
      </c>
    </row>
    <row r="1282" spans="1:14" x14ac:dyDescent="0.25">
      <c r="A1282" s="21">
        <v>46005.40011574074</v>
      </c>
      <c r="B1282" s="22">
        <v>46005.40011574074</v>
      </c>
      <c r="C1282" s="20" t="s">
        <v>882</v>
      </c>
      <c r="D1282" s="20" t="s">
        <v>883</v>
      </c>
      <c r="E1282" s="207" t="s">
        <v>885</v>
      </c>
      <c r="F1282" s="207" t="s">
        <v>22661</v>
      </c>
      <c r="G1282" s="20" t="s">
        <v>183</v>
      </c>
      <c r="H1282" s="23">
        <v>8358.6299999999992</v>
      </c>
      <c r="I1282" s="21">
        <v>45992</v>
      </c>
      <c r="J1282" s="21">
        <v>45999</v>
      </c>
      <c r="K1282" s="20" t="s">
        <v>5123</v>
      </c>
      <c r="L1282" s="20" t="s">
        <v>5107</v>
      </c>
      <c r="M1282" s="20"/>
      <c r="N1282" s="21">
        <v>46031.80558818287</v>
      </c>
    </row>
    <row r="1283" spans="1:14" x14ac:dyDescent="0.25">
      <c r="A1283" s="21">
        <v>46005.40011574074</v>
      </c>
      <c r="B1283" s="22">
        <v>46005.40011574074</v>
      </c>
      <c r="C1283" s="20" t="s">
        <v>193</v>
      </c>
      <c r="D1283" s="20" t="s">
        <v>194</v>
      </c>
      <c r="E1283" s="207" t="s">
        <v>196</v>
      </c>
      <c r="F1283" s="207" t="s">
        <v>22662</v>
      </c>
      <c r="G1283" s="20" t="s">
        <v>183</v>
      </c>
      <c r="H1283" s="23">
        <v>8286.14</v>
      </c>
      <c r="I1283" s="21">
        <v>45992</v>
      </c>
      <c r="J1283" s="21">
        <v>45999</v>
      </c>
      <c r="K1283" s="20" t="s">
        <v>20338</v>
      </c>
      <c r="L1283" s="20" t="s">
        <v>5107</v>
      </c>
      <c r="M1283" s="20"/>
      <c r="N1283" s="21">
        <v>46031.80558818287</v>
      </c>
    </row>
    <row r="1284" spans="1:14" x14ac:dyDescent="0.25">
      <c r="A1284" s="21">
        <v>46005.40011574074</v>
      </c>
      <c r="B1284" s="22">
        <v>46005.40011574074</v>
      </c>
      <c r="C1284" s="20" t="s">
        <v>939</v>
      </c>
      <c r="D1284" s="20" t="s">
        <v>940</v>
      </c>
      <c r="E1284" s="207" t="s">
        <v>942</v>
      </c>
      <c r="F1284" s="207" t="s">
        <v>22663</v>
      </c>
      <c r="G1284" s="20" t="s">
        <v>183</v>
      </c>
      <c r="H1284" s="23">
        <v>5447.36</v>
      </c>
      <c r="I1284" s="21">
        <v>45992</v>
      </c>
      <c r="J1284" s="21">
        <v>45999</v>
      </c>
      <c r="K1284" s="20" t="s">
        <v>5123</v>
      </c>
      <c r="L1284" s="20" t="s">
        <v>5107</v>
      </c>
      <c r="M1284" s="20"/>
      <c r="N1284" s="21">
        <v>46031.80558818287</v>
      </c>
    </row>
    <row r="1285" spans="1:14" x14ac:dyDescent="0.25">
      <c r="A1285" s="21">
        <v>46005.40011574074</v>
      </c>
      <c r="B1285" s="22">
        <v>46005.40011574074</v>
      </c>
      <c r="C1285" s="20" t="s">
        <v>253</v>
      </c>
      <c r="D1285" s="20" t="s">
        <v>254</v>
      </c>
      <c r="E1285" s="207" t="s">
        <v>256</v>
      </c>
      <c r="F1285" s="207" t="s">
        <v>22664</v>
      </c>
      <c r="G1285" s="20" t="s">
        <v>183</v>
      </c>
      <c r="H1285" s="23">
        <v>343363.12</v>
      </c>
      <c r="I1285" s="21">
        <v>45992</v>
      </c>
      <c r="J1285" s="21">
        <v>45999</v>
      </c>
      <c r="K1285" s="20" t="s">
        <v>20338</v>
      </c>
      <c r="L1285" s="20" t="s">
        <v>5107</v>
      </c>
      <c r="M1285" s="20"/>
      <c r="N1285" s="21">
        <v>46031.80558818287</v>
      </c>
    </row>
    <row r="1286" spans="1:14" x14ac:dyDescent="0.25">
      <c r="A1286" s="21">
        <v>46005.40011574074</v>
      </c>
      <c r="B1286" s="22">
        <v>46005.40011574074</v>
      </c>
      <c r="C1286" s="20" t="s">
        <v>521</v>
      </c>
      <c r="D1286" s="20" t="s">
        <v>522</v>
      </c>
      <c r="E1286" s="207" t="s">
        <v>524</v>
      </c>
      <c r="F1286" s="207" t="s">
        <v>22665</v>
      </c>
      <c r="G1286" s="20" t="s">
        <v>183</v>
      </c>
      <c r="H1286" s="23">
        <v>6936.55</v>
      </c>
      <c r="I1286" s="21">
        <v>45992</v>
      </c>
      <c r="J1286" s="21">
        <v>45999</v>
      </c>
      <c r="K1286" s="20" t="s">
        <v>20338</v>
      </c>
      <c r="L1286" s="20" t="s">
        <v>5107</v>
      </c>
      <c r="M1286" s="20"/>
      <c r="N1286" s="21">
        <v>46031.80558818287</v>
      </c>
    </row>
    <row r="1287" spans="1:14" x14ac:dyDescent="0.25">
      <c r="A1287" s="21">
        <v>46005.40011574074</v>
      </c>
      <c r="B1287" s="22">
        <v>46005.40011574074</v>
      </c>
      <c r="C1287" s="20" t="s">
        <v>14847</v>
      </c>
      <c r="D1287" s="20" t="s">
        <v>460</v>
      </c>
      <c r="E1287" s="207" t="s">
        <v>462</v>
      </c>
      <c r="F1287" s="207" t="s">
        <v>22666</v>
      </c>
      <c r="G1287" s="20" t="s">
        <v>183</v>
      </c>
      <c r="H1287" s="23">
        <v>140.66</v>
      </c>
      <c r="I1287" s="21">
        <v>45992</v>
      </c>
      <c r="J1287" s="21">
        <v>45999</v>
      </c>
      <c r="K1287" s="20" t="s">
        <v>5129</v>
      </c>
      <c r="L1287" s="20" t="s">
        <v>5107</v>
      </c>
      <c r="M1287" s="20"/>
      <c r="N1287" s="21">
        <v>46031.80558818287</v>
      </c>
    </row>
    <row r="1288" spans="1:14" x14ac:dyDescent="0.25">
      <c r="A1288" s="21">
        <v>46005.096400462964</v>
      </c>
      <c r="B1288" s="22">
        <v>46005.096400462964</v>
      </c>
      <c r="C1288" s="20" t="s">
        <v>5108</v>
      </c>
      <c r="D1288" s="20" t="s">
        <v>5109</v>
      </c>
      <c r="E1288" s="207" t="s">
        <v>5110</v>
      </c>
      <c r="F1288" s="207" t="s">
        <v>22667</v>
      </c>
      <c r="G1288" s="20" t="s">
        <v>5105</v>
      </c>
      <c r="H1288" s="23">
        <v>53783.62</v>
      </c>
      <c r="I1288" s="21">
        <v>45992</v>
      </c>
      <c r="J1288" s="21">
        <v>45999</v>
      </c>
      <c r="K1288" s="20" t="s">
        <v>5106</v>
      </c>
      <c r="L1288" s="20" t="s">
        <v>5107</v>
      </c>
      <c r="M1288" s="20"/>
      <c r="N1288" s="21">
        <v>46031.80558818287</v>
      </c>
    </row>
    <row r="1289" spans="1:14" x14ac:dyDescent="0.25">
      <c r="A1289" s="21">
        <v>46005.096400462964</v>
      </c>
      <c r="B1289" s="22">
        <v>46005.096400462964</v>
      </c>
      <c r="C1289" s="20" t="s">
        <v>5101</v>
      </c>
      <c r="D1289" s="20" t="s">
        <v>5102</v>
      </c>
      <c r="E1289" s="207" t="s">
        <v>5103</v>
      </c>
      <c r="F1289" s="207" t="s">
        <v>22668</v>
      </c>
      <c r="G1289" s="20" t="s">
        <v>5105</v>
      </c>
      <c r="H1289" s="23">
        <v>50679.59</v>
      </c>
      <c r="I1289" s="21">
        <v>45992</v>
      </c>
      <c r="J1289" s="21">
        <v>45999</v>
      </c>
      <c r="K1289" s="20" t="s">
        <v>5106</v>
      </c>
      <c r="L1289" s="20" t="s">
        <v>5107</v>
      </c>
      <c r="M1289" s="20"/>
      <c r="N1289" s="21">
        <v>46031.80558818287</v>
      </c>
    </row>
    <row r="1290" spans="1:14" x14ac:dyDescent="0.25">
      <c r="A1290" s="21">
        <v>46004.502303240741</v>
      </c>
      <c r="B1290" s="22">
        <v>46004.502303240741</v>
      </c>
      <c r="C1290" s="20" t="s">
        <v>7746</v>
      </c>
      <c r="D1290" s="20" t="s">
        <v>133</v>
      </c>
      <c r="E1290" s="207" t="s">
        <v>136</v>
      </c>
      <c r="F1290" s="207" t="s">
        <v>22669</v>
      </c>
      <c r="G1290" s="20" t="s">
        <v>134</v>
      </c>
      <c r="H1290" s="23">
        <v>5469.58</v>
      </c>
      <c r="I1290" s="21">
        <v>45992</v>
      </c>
      <c r="J1290" s="21">
        <v>45999</v>
      </c>
      <c r="K1290" s="20" t="s">
        <v>5097</v>
      </c>
      <c r="L1290" s="20" t="s">
        <v>5098</v>
      </c>
      <c r="M1290" s="20"/>
      <c r="N1290" s="21">
        <v>46031.80558818287</v>
      </c>
    </row>
    <row r="1291" spans="1:14" x14ac:dyDescent="0.25">
      <c r="A1291" s="21">
        <v>46004.39875</v>
      </c>
      <c r="B1291" s="22">
        <v>46004.39875</v>
      </c>
      <c r="C1291" s="20" t="s">
        <v>771</v>
      </c>
      <c r="D1291" s="20" t="s">
        <v>772</v>
      </c>
      <c r="E1291" s="207" t="s">
        <v>774</v>
      </c>
      <c r="F1291" s="207" t="s">
        <v>22670</v>
      </c>
      <c r="G1291" s="20" t="s">
        <v>183</v>
      </c>
      <c r="H1291" s="23">
        <v>0</v>
      </c>
      <c r="I1291" s="21">
        <v>45992</v>
      </c>
      <c r="J1291" s="21">
        <v>45999</v>
      </c>
      <c r="K1291" s="20" t="s">
        <v>5114</v>
      </c>
      <c r="L1291" s="20" t="s">
        <v>5107</v>
      </c>
      <c r="M1291" s="20"/>
      <c r="N1291" s="21">
        <v>46031.80558818287</v>
      </c>
    </row>
    <row r="1292" spans="1:14" x14ac:dyDescent="0.25">
      <c r="A1292" s="21">
        <v>46004.39875</v>
      </c>
      <c r="B1292" s="22">
        <v>46004.39875</v>
      </c>
      <c r="C1292" s="20" t="s">
        <v>181</v>
      </c>
      <c r="D1292" s="20" t="s">
        <v>182</v>
      </c>
      <c r="E1292" s="207" t="s">
        <v>185</v>
      </c>
      <c r="F1292" s="207" t="s">
        <v>22671</v>
      </c>
      <c r="G1292" s="20" t="s">
        <v>183</v>
      </c>
      <c r="H1292" s="23">
        <v>3078289.39</v>
      </c>
      <c r="I1292" s="21">
        <v>45992</v>
      </c>
      <c r="J1292" s="21">
        <v>45999</v>
      </c>
      <c r="K1292" s="20" t="s">
        <v>5118</v>
      </c>
      <c r="L1292" s="20" t="s">
        <v>5107</v>
      </c>
      <c r="M1292" s="20"/>
      <c r="N1292" s="21">
        <v>46031.80558818287</v>
      </c>
    </row>
    <row r="1293" spans="1:14" x14ac:dyDescent="0.25">
      <c r="A1293" s="21">
        <v>46004.39875</v>
      </c>
      <c r="B1293" s="22">
        <v>46004.39875</v>
      </c>
      <c r="C1293" s="20" t="s">
        <v>1190</v>
      </c>
      <c r="D1293" s="20" t="s">
        <v>1191</v>
      </c>
      <c r="E1293" s="207" t="s">
        <v>1193</v>
      </c>
      <c r="F1293" s="207" t="s">
        <v>22672</v>
      </c>
      <c r="G1293" s="20" t="s">
        <v>183</v>
      </c>
      <c r="H1293" s="23">
        <v>0.78</v>
      </c>
      <c r="I1293" s="21">
        <v>45992</v>
      </c>
      <c r="J1293" s="21">
        <v>45999</v>
      </c>
      <c r="K1293" s="20" t="s">
        <v>20338</v>
      </c>
      <c r="L1293" s="20" t="s">
        <v>5107</v>
      </c>
      <c r="M1293" s="20"/>
      <c r="N1293" s="21">
        <v>46031.80558818287</v>
      </c>
    </row>
    <row r="1294" spans="1:14" x14ac:dyDescent="0.25">
      <c r="A1294" s="21">
        <v>46004.39875</v>
      </c>
      <c r="B1294" s="22">
        <v>46004.39875</v>
      </c>
      <c r="C1294" s="20" t="s">
        <v>1226</v>
      </c>
      <c r="D1294" s="20" t="s">
        <v>1227</v>
      </c>
      <c r="E1294" s="207" t="s">
        <v>1229</v>
      </c>
      <c r="F1294" s="207" t="s">
        <v>22673</v>
      </c>
      <c r="G1294" s="20" t="s">
        <v>183</v>
      </c>
      <c r="H1294" s="23">
        <v>4727.53</v>
      </c>
      <c r="I1294" s="21">
        <v>45992</v>
      </c>
      <c r="J1294" s="21">
        <v>45999</v>
      </c>
      <c r="K1294" s="20" t="s">
        <v>20338</v>
      </c>
      <c r="L1294" s="20" t="s">
        <v>5107</v>
      </c>
      <c r="M1294" s="20"/>
      <c r="N1294" s="21">
        <v>46031.80558818287</v>
      </c>
    </row>
    <row r="1295" spans="1:14" x14ac:dyDescent="0.25">
      <c r="A1295" s="21">
        <v>46004.39875</v>
      </c>
      <c r="B1295" s="22">
        <v>46004.39875</v>
      </c>
      <c r="C1295" s="20" t="s">
        <v>717</v>
      </c>
      <c r="D1295" s="20" t="s">
        <v>718</v>
      </c>
      <c r="E1295" s="207" t="s">
        <v>720</v>
      </c>
      <c r="F1295" s="207" t="s">
        <v>22674</v>
      </c>
      <c r="G1295" s="20" t="s">
        <v>183</v>
      </c>
      <c r="H1295" s="23">
        <v>1026.78</v>
      </c>
      <c r="I1295" s="21">
        <v>45992</v>
      </c>
      <c r="J1295" s="21">
        <v>45999</v>
      </c>
      <c r="K1295" s="20" t="s">
        <v>20338</v>
      </c>
      <c r="L1295" s="20" t="s">
        <v>5107</v>
      </c>
      <c r="M1295" s="20"/>
      <c r="N1295" s="21">
        <v>46031.80558818287</v>
      </c>
    </row>
    <row r="1296" spans="1:14" x14ac:dyDescent="0.25">
      <c r="A1296" s="21">
        <v>46004.39875</v>
      </c>
      <c r="B1296" s="22">
        <v>46004.39875</v>
      </c>
      <c r="C1296" s="20" t="s">
        <v>882</v>
      </c>
      <c r="D1296" s="20" t="s">
        <v>883</v>
      </c>
      <c r="E1296" s="207" t="s">
        <v>885</v>
      </c>
      <c r="F1296" s="207" t="s">
        <v>22675</v>
      </c>
      <c r="G1296" s="20" t="s">
        <v>183</v>
      </c>
      <c r="H1296" s="23">
        <v>8448.2199999999993</v>
      </c>
      <c r="I1296" s="21">
        <v>45992</v>
      </c>
      <c r="J1296" s="21">
        <v>45999</v>
      </c>
      <c r="K1296" s="20" t="s">
        <v>5123</v>
      </c>
      <c r="L1296" s="20" t="s">
        <v>5107</v>
      </c>
      <c r="M1296" s="20"/>
      <c r="N1296" s="21">
        <v>46031.80558818287</v>
      </c>
    </row>
    <row r="1297" spans="1:14" x14ac:dyDescent="0.25">
      <c r="A1297" s="21">
        <v>46004.39875</v>
      </c>
      <c r="B1297" s="22">
        <v>46004.39875</v>
      </c>
      <c r="C1297" s="20" t="s">
        <v>193</v>
      </c>
      <c r="D1297" s="20" t="s">
        <v>194</v>
      </c>
      <c r="E1297" s="207" t="s">
        <v>196</v>
      </c>
      <c r="F1297" s="207" t="s">
        <v>22676</v>
      </c>
      <c r="G1297" s="20" t="s">
        <v>183</v>
      </c>
      <c r="H1297" s="23">
        <v>8286.14</v>
      </c>
      <c r="I1297" s="21">
        <v>45992</v>
      </c>
      <c r="J1297" s="21">
        <v>45999</v>
      </c>
      <c r="K1297" s="20" t="s">
        <v>20338</v>
      </c>
      <c r="L1297" s="20" t="s">
        <v>5107</v>
      </c>
      <c r="M1297" s="20"/>
      <c r="N1297" s="21">
        <v>46031.80558818287</v>
      </c>
    </row>
    <row r="1298" spans="1:14" x14ac:dyDescent="0.25">
      <c r="A1298" s="21">
        <v>46004.39875</v>
      </c>
      <c r="B1298" s="22">
        <v>46004.39875</v>
      </c>
      <c r="C1298" s="20" t="s">
        <v>939</v>
      </c>
      <c r="D1298" s="20" t="s">
        <v>940</v>
      </c>
      <c r="E1298" s="207" t="s">
        <v>942</v>
      </c>
      <c r="F1298" s="207" t="s">
        <v>22677</v>
      </c>
      <c r="G1298" s="20" t="s">
        <v>183</v>
      </c>
      <c r="H1298" s="23">
        <v>5503</v>
      </c>
      <c r="I1298" s="21">
        <v>45992</v>
      </c>
      <c r="J1298" s="21">
        <v>45999</v>
      </c>
      <c r="K1298" s="20" t="s">
        <v>5123</v>
      </c>
      <c r="L1298" s="20" t="s">
        <v>5107</v>
      </c>
      <c r="M1298" s="20"/>
      <c r="N1298" s="21">
        <v>46031.80558818287</v>
      </c>
    </row>
    <row r="1299" spans="1:14" x14ac:dyDescent="0.25">
      <c r="A1299" s="21">
        <v>46004.39875</v>
      </c>
      <c r="B1299" s="22">
        <v>46004.39875</v>
      </c>
      <c r="C1299" s="20" t="s">
        <v>253</v>
      </c>
      <c r="D1299" s="20" t="s">
        <v>254</v>
      </c>
      <c r="E1299" s="207" t="s">
        <v>256</v>
      </c>
      <c r="F1299" s="207" t="s">
        <v>22678</v>
      </c>
      <c r="G1299" s="20" t="s">
        <v>183</v>
      </c>
      <c r="H1299" s="23">
        <v>343226.53</v>
      </c>
      <c r="I1299" s="21">
        <v>45992</v>
      </c>
      <c r="J1299" s="21">
        <v>45999</v>
      </c>
      <c r="K1299" s="20" t="s">
        <v>20338</v>
      </c>
      <c r="L1299" s="20" t="s">
        <v>5107</v>
      </c>
      <c r="M1299" s="20"/>
      <c r="N1299" s="21">
        <v>46031.80558818287</v>
      </c>
    </row>
    <row r="1300" spans="1:14" x14ac:dyDescent="0.25">
      <c r="A1300" s="21">
        <v>46004.39875</v>
      </c>
      <c r="B1300" s="22">
        <v>46004.39875</v>
      </c>
      <c r="C1300" s="20" t="s">
        <v>521</v>
      </c>
      <c r="D1300" s="20" t="s">
        <v>522</v>
      </c>
      <c r="E1300" s="207" t="s">
        <v>524</v>
      </c>
      <c r="F1300" s="207" t="s">
        <v>22679</v>
      </c>
      <c r="G1300" s="20" t="s">
        <v>183</v>
      </c>
      <c r="H1300" s="23">
        <v>6936.55</v>
      </c>
      <c r="I1300" s="21">
        <v>45992</v>
      </c>
      <c r="J1300" s="21">
        <v>45999</v>
      </c>
      <c r="K1300" s="20" t="s">
        <v>20338</v>
      </c>
      <c r="L1300" s="20" t="s">
        <v>5107</v>
      </c>
      <c r="M1300" s="20"/>
      <c r="N1300" s="21">
        <v>46031.80558818287</v>
      </c>
    </row>
    <row r="1301" spans="1:14" x14ac:dyDescent="0.25">
      <c r="A1301" s="21">
        <v>46004.39875</v>
      </c>
      <c r="B1301" s="22">
        <v>46004.39875</v>
      </c>
      <c r="C1301" s="20" t="s">
        <v>14847</v>
      </c>
      <c r="D1301" s="20" t="s">
        <v>460</v>
      </c>
      <c r="E1301" s="207" t="s">
        <v>462</v>
      </c>
      <c r="F1301" s="207" t="s">
        <v>22680</v>
      </c>
      <c r="G1301" s="20" t="s">
        <v>183</v>
      </c>
      <c r="H1301" s="23">
        <v>140.66</v>
      </c>
      <c r="I1301" s="21">
        <v>45992</v>
      </c>
      <c r="J1301" s="21">
        <v>45999</v>
      </c>
      <c r="K1301" s="20" t="s">
        <v>5129</v>
      </c>
      <c r="L1301" s="20" t="s">
        <v>5107</v>
      </c>
      <c r="M1301" s="20"/>
      <c r="N1301" s="21">
        <v>46031.80558818287</v>
      </c>
    </row>
    <row r="1302" spans="1:14" x14ac:dyDescent="0.25">
      <c r="A1302" s="21">
        <v>46004.030370370368</v>
      </c>
      <c r="B1302" s="22">
        <v>46004.030370370368</v>
      </c>
      <c r="C1302" s="20" t="s">
        <v>5108</v>
      </c>
      <c r="D1302" s="20" t="s">
        <v>5109</v>
      </c>
      <c r="E1302" s="207" t="s">
        <v>5110</v>
      </c>
      <c r="F1302" s="207" t="s">
        <v>22681</v>
      </c>
      <c r="G1302" s="20" t="s">
        <v>5105</v>
      </c>
      <c r="H1302" s="23">
        <v>53783.62</v>
      </c>
      <c r="I1302" s="21">
        <v>45992</v>
      </c>
      <c r="J1302" s="21">
        <v>45999</v>
      </c>
      <c r="K1302" s="20" t="s">
        <v>5106</v>
      </c>
      <c r="L1302" s="20" t="s">
        <v>5107</v>
      </c>
      <c r="M1302" s="20"/>
      <c r="N1302" s="21">
        <v>46031.80558818287</v>
      </c>
    </row>
    <row r="1303" spans="1:14" x14ac:dyDescent="0.25">
      <c r="A1303" s="21">
        <v>46004.030370370368</v>
      </c>
      <c r="B1303" s="22">
        <v>46004.030370370368</v>
      </c>
      <c r="C1303" s="20" t="s">
        <v>5101</v>
      </c>
      <c r="D1303" s="20" t="s">
        <v>5102</v>
      </c>
      <c r="E1303" s="207" t="s">
        <v>5103</v>
      </c>
      <c r="F1303" s="207" t="s">
        <v>22682</v>
      </c>
      <c r="G1303" s="20" t="s">
        <v>5105</v>
      </c>
      <c r="H1303" s="23">
        <v>50679.59</v>
      </c>
      <c r="I1303" s="21">
        <v>45992</v>
      </c>
      <c r="J1303" s="21">
        <v>45999</v>
      </c>
      <c r="K1303" s="20" t="s">
        <v>5106</v>
      </c>
      <c r="L1303" s="20" t="s">
        <v>5107</v>
      </c>
      <c r="M1303" s="20"/>
      <c r="N1303" s="21">
        <v>46031.80558818287</v>
      </c>
    </row>
    <row r="1304" spans="1:14" x14ac:dyDescent="0.25">
      <c r="A1304" s="21">
        <v>46003.916307870371</v>
      </c>
      <c r="B1304" s="22">
        <v>46003.916307870371</v>
      </c>
      <c r="C1304" s="20" t="s">
        <v>771</v>
      </c>
      <c r="D1304" s="20" t="s">
        <v>772</v>
      </c>
      <c r="E1304" s="207" t="s">
        <v>774</v>
      </c>
      <c r="F1304" s="207" t="s">
        <v>22683</v>
      </c>
      <c r="G1304" s="20" t="s">
        <v>183</v>
      </c>
      <c r="H1304" s="23">
        <v>0</v>
      </c>
      <c r="I1304" s="21">
        <v>45992</v>
      </c>
      <c r="J1304" s="21">
        <v>45999</v>
      </c>
      <c r="K1304" s="20" t="s">
        <v>5114</v>
      </c>
      <c r="L1304" s="20" t="s">
        <v>5107</v>
      </c>
      <c r="M1304" s="20"/>
      <c r="N1304" s="21">
        <v>46031.80558818287</v>
      </c>
    </row>
    <row r="1305" spans="1:14" x14ac:dyDescent="0.25">
      <c r="A1305" s="21">
        <v>46003.916307870371</v>
      </c>
      <c r="B1305" s="22">
        <v>46003.916307870371</v>
      </c>
      <c r="C1305" s="20" t="s">
        <v>181</v>
      </c>
      <c r="D1305" s="20" t="s">
        <v>182</v>
      </c>
      <c r="E1305" s="207" t="s">
        <v>185</v>
      </c>
      <c r="F1305" s="207" t="s">
        <v>22684</v>
      </c>
      <c r="G1305" s="20" t="s">
        <v>183</v>
      </c>
      <c r="H1305" s="23">
        <v>3078289.39</v>
      </c>
      <c r="I1305" s="21">
        <v>45992</v>
      </c>
      <c r="J1305" s="21">
        <v>45999</v>
      </c>
      <c r="K1305" s="20" t="s">
        <v>5118</v>
      </c>
      <c r="L1305" s="20" t="s">
        <v>5107</v>
      </c>
      <c r="M1305" s="20"/>
      <c r="N1305" s="21">
        <v>46031.80558818287</v>
      </c>
    </row>
    <row r="1306" spans="1:14" x14ac:dyDescent="0.25">
      <c r="A1306" s="21">
        <v>46003.916307870371</v>
      </c>
      <c r="B1306" s="22">
        <v>46003.916307870371</v>
      </c>
      <c r="C1306" s="20" t="s">
        <v>1190</v>
      </c>
      <c r="D1306" s="20" t="s">
        <v>1191</v>
      </c>
      <c r="E1306" s="207" t="s">
        <v>1193</v>
      </c>
      <c r="F1306" s="207" t="s">
        <v>22685</v>
      </c>
      <c r="G1306" s="20" t="s">
        <v>183</v>
      </c>
      <c r="H1306" s="23">
        <v>0.78</v>
      </c>
      <c r="I1306" s="21">
        <v>45992</v>
      </c>
      <c r="J1306" s="21">
        <v>45999</v>
      </c>
      <c r="K1306" s="20" t="s">
        <v>20338</v>
      </c>
      <c r="L1306" s="20" t="s">
        <v>5107</v>
      </c>
      <c r="M1306" s="20"/>
      <c r="N1306" s="21">
        <v>46031.80558818287</v>
      </c>
    </row>
    <row r="1307" spans="1:14" x14ac:dyDescent="0.25">
      <c r="A1307" s="21">
        <v>46003.916307870371</v>
      </c>
      <c r="B1307" s="22">
        <v>46003.916307870371</v>
      </c>
      <c r="C1307" s="20" t="s">
        <v>1226</v>
      </c>
      <c r="D1307" s="20" t="s">
        <v>1227</v>
      </c>
      <c r="E1307" s="207" t="s">
        <v>1229</v>
      </c>
      <c r="F1307" s="207" t="s">
        <v>22686</v>
      </c>
      <c r="G1307" s="20" t="s">
        <v>183</v>
      </c>
      <c r="H1307" s="23">
        <v>4727.53</v>
      </c>
      <c r="I1307" s="21">
        <v>45992</v>
      </c>
      <c r="J1307" s="21">
        <v>45999</v>
      </c>
      <c r="K1307" s="20" t="s">
        <v>20338</v>
      </c>
      <c r="L1307" s="20" t="s">
        <v>5107</v>
      </c>
      <c r="M1307" s="20"/>
      <c r="N1307" s="21">
        <v>46031.80558818287</v>
      </c>
    </row>
    <row r="1308" spans="1:14" x14ac:dyDescent="0.25">
      <c r="A1308" s="21">
        <v>46003.916307870371</v>
      </c>
      <c r="B1308" s="22">
        <v>46003.916307870371</v>
      </c>
      <c r="C1308" s="20" t="s">
        <v>717</v>
      </c>
      <c r="D1308" s="20" t="s">
        <v>718</v>
      </c>
      <c r="E1308" s="207" t="s">
        <v>720</v>
      </c>
      <c r="F1308" s="207" t="s">
        <v>22687</v>
      </c>
      <c r="G1308" s="20" t="s">
        <v>183</v>
      </c>
      <c r="H1308" s="23">
        <v>1026.78</v>
      </c>
      <c r="I1308" s="21">
        <v>45992</v>
      </c>
      <c r="J1308" s="21">
        <v>45999</v>
      </c>
      <c r="K1308" s="20" t="s">
        <v>20338</v>
      </c>
      <c r="L1308" s="20" t="s">
        <v>5107</v>
      </c>
      <c r="M1308" s="20"/>
      <c r="N1308" s="21">
        <v>46031.80558818287</v>
      </c>
    </row>
    <row r="1309" spans="1:14" x14ac:dyDescent="0.25">
      <c r="A1309" s="21">
        <v>46003.916307870371</v>
      </c>
      <c r="B1309" s="22">
        <v>46003.916307870371</v>
      </c>
      <c r="C1309" s="20" t="s">
        <v>882</v>
      </c>
      <c r="D1309" s="20" t="s">
        <v>883</v>
      </c>
      <c r="E1309" s="207" t="s">
        <v>885</v>
      </c>
      <c r="F1309" s="207" t="s">
        <v>22688</v>
      </c>
      <c r="G1309" s="20" t="s">
        <v>183</v>
      </c>
      <c r="H1309" s="23">
        <v>8448.2199999999993</v>
      </c>
      <c r="I1309" s="21">
        <v>45992</v>
      </c>
      <c r="J1309" s="21">
        <v>45999</v>
      </c>
      <c r="K1309" s="20" t="s">
        <v>5123</v>
      </c>
      <c r="L1309" s="20" t="s">
        <v>5107</v>
      </c>
      <c r="M1309" s="20"/>
      <c r="N1309" s="21">
        <v>46031.80558818287</v>
      </c>
    </row>
    <row r="1310" spans="1:14" x14ac:dyDescent="0.25">
      <c r="A1310" s="21">
        <v>46003.916307870371</v>
      </c>
      <c r="B1310" s="22">
        <v>46003.916307870371</v>
      </c>
      <c r="C1310" s="20" t="s">
        <v>193</v>
      </c>
      <c r="D1310" s="20" t="s">
        <v>194</v>
      </c>
      <c r="E1310" s="207" t="s">
        <v>196</v>
      </c>
      <c r="F1310" s="207" t="s">
        <v>22689</v>
      </c>
      <c r="G1310" s="20" t="s">
        <v>183</v>
      </c>
      <c r="H1310" s="23">
        <v>8286.14</v>
      </c>
      <c r="I1310" s="21">
        <v>45992</v>
      </c>
      <c r="J1310" s="21">
        <v>45999</v>
      </c>
      <c r="K1310" s="20" t="s">
        <v>20338</v>
      </c>
      <c r="L1310" s="20" t="s">
        <v>5107</v>
      </c>
      <c r="M1310" s="20"/>
      <c r="N1310" s="21">
        <v>46031.80558818287</v>
      </c>
    </row>
    <row r="1311" spans="1:14" x14ac:dyDescent="0.25">
      <c r="A1311" s="21">
        <v>46003.916307870371</v>
      </c>
      <c r="B1311" s="22">
        <v>46003.916307870371</v>
      </c>
      <c r="C1311" s="20" t="s">
        <v>939</v>
      </c>
      <c r="D1311" s="20" t="s">
        <v>940</v>
      </c>
      <c r="E1311" s="207" t="s">
        <v>942</v>
      </c>
      <c r="F1311" s="207" t="s">
        <v>22690</v>
      </c>
      <c r="G1311" s="20" t="s">
        <v>183</v>
      </c>
      <c r="H1311" s="23">
        <v>5503</v>
      </c>
      <c r="I1311" s="21">
        <v>45992</v>
      </c>
      <c r="J1311" s="21">
        <v>45999</v>
      </c>
      <c r="K1311" s="20" t="s">
        <v>5123</v>
      </c>
      <c r="L1311" s="20" t="s">
        <v>5107</v>
      </c>
      <c r="M1311" s="20"/>
      <c r="N1311" s="21">
        <v>46031.80558818287</v>
      </c>
    </row>
    <row r="1312" spans="1:14" x14ac:dyDescent="0.25">
      <c r="A1312" s="21">
        <v>46003.916307870371</v>
      </c>
      <c r="B1312" s="22">
        <v>46003.916307870371</v>
      </c>
      <c r="C1312" s="20" t="s">
        <v>253</v>
      </c>
      <c r="D1312" s="20" t="s">
        <v>254</v>
      </c>
      <c r="E1312" s="207" t="s">
        <v>256</v>
      </c>
      <c r="F1312" s="207" t="s">
        <v>22691</v>
      </c>
      <c r="G1312" s="20" t="s">
        <v>183</v>
      </c>
      <c r="H1312" s="23">
        <v>343226.53</v>
      </c>
      <c r="I1312" s="21">
        <v>45992</v>
      </c>
      <c r="J1312" s="21">
        <v>45999</v>
      </c>
      <c r="K1312" s="20" t="s">
        <v>20338</v>
      </c>
      <c r="L1312" s="20" t="s">
        <v>5107</v>
      </c>
      <c r="M1312" s="20"/>
      <c r="N1312" s="21">
        <v>46031.80558818287</v>
      </c>
    </row>
    <row r="1313" spans="1:14" x14ac:dyDescent="0.25">
      <c r="A1313" s="21">
        <v>46003.916307870371</v>
      </c>
      <c r="B1313" s="22">
        <v>46003.916307870371</v>
      </c>
      <c r="C1313" s="20" t="s">
        <v>521</v>
      </c>
      <c r="D1313" s="20" t="s">
        <v>522</v>
      </c>
      <c r="E1313" s="207" t="s">
        <v>524</v>
      </c>
      <c r="F1313" s="207" t="s">
        <v>22692</v>
      </c>
      <c r="G1313" s="20" t="s">
        <v>183</v>
      </c>
      <c r="H1313" s="23">
        <v>6936.55</v>
      </c>
      <c r="I1313" s="21">
        <v>45992</v>
      </c>
      <c r="J1313" s="21">
        <v>45999</v>
      </c>
      <c r="K1313" s="20" t="s">
        <v>20338</v>
      </c>
      <c r="L1313" s="20" t="s">
        <v>5107</v>
      </c>
      <c r="M1313" s="20"/>
      <c r="N1313" s="21">
        <v>46031.80558818287</v>
      </c>
    </row>
    <row r="1314" spans="1:14" x14ac:dyDescent="0.25">
      <c r="A1314" s="21">
        <v>46003.916307870371</v>
      </c>
      <c r="B1314" s="22">
        <v>46003.916307870371</v>
      </c>
      <c r="C1314" s="20" t="s">
        <v>14847</v>
      </c>
      <c r="D1314" s="20" t="s">
        <v>460</v>
      </c>
      <c r="E1314" s="207" t="s">
        <v>462</v>
      </c>
      <c r="F1314" s="207" t="s">
        <v>22693</v>
      </c>
      <c r="G1314" s="20" t="s">
        <v>183</v>
      </c>
      <c r="H1314" s="23">
        <v>140.66</v>
      </c>
      <c r="I1314" s="21">
        <v>45992</v>
      </c>
      <c r="J1314" s="21">
        <v>45999</v>
      </c>
      <c r="K1314" s="20" t="s">
        <v>5129</v>
      </c>
      <c r="L1314" s="20" t="s">
        <v>5107</v>
      </c>
      <c r="M1314" s="20"/>
      <c r="N1314" s="21">
        <v>46031.80558818287</v>
      </c>
    </row>
    <row r="1315" spans="1:14" x14ac:dyDescent="0.25">
      <c r="A1315" s="21">
        <v>46003.793124999997</v>
      </c>
      <c r="B1315" s="22">
        <v>46003.793124999997</v>
      </c>
      <c r="C1315" s="20" t="s">
        <v>7746</v>
      </c>
      <c r="D1315" s="20" t="s">
        <v>133</v>
      </c>
      <c r="E1315" s="207" t="s">
        <v>136</v>
      </c>
      <c r="F1315" s="207" t="s">
        <v>22694</v>
      </c>
      <c r="G1315" s="20" t="s">
        <v>134</v>
      </c>
      <c r="H1315" s="23">
        <v>5304.68</v>
      </c>
      <c r="I1315" s="21">
        <v>45992</v>
      </c>
      <c r="J1315" s="21">
        <v>45999</v>
      </c>
      <c r="K1315" s="20" t="s">
        <v>5097</v>
      </c>
      <c r="L1315" s="20" t="s">
        <v>5098</v>
      </c>
      <c r="M1315" s="20"/>
      <c r="N1315" s="21">
        <v>46031.80558818287</v>
      </c>
    </row>
    <row r="1316" spans="1:14" x14ac:dyDescent="0.25">
      <c r="A1316" s="21">
        <v>46002.956226851849</v>
      </c>
      <c r="B1316" s="22">
        <v>46002.956226851849</v>
      </c>
      <c r="C1316" s="20" t="s">
        <v>771</v>
      </c>
      <c r="D1316" s="20" t="s">
        <v>772</v>
      </c>
      <c r="E1316" s="207" t="s">
        <v>774</v>
      </c>
      <c r="F1316" s="207" t="s">
        <v>22695</v>
      </c>
      <c r="G1316" s="20" t="s">
        <v>183</v>
      </c>
      <c r="H1316" s="23">
        <v>0</v>
      </c>
      <c r="I1316" s="21">
        <v>45992</v>
      </c>
      <c r="J1316" s="21">
        <v>45999</v>
      </c>
      <c r="K1316" s="20" t="s">
        <v>5114</v>
      </c>
      <c r="L1316" s="20" t="s">
        <v>5107</v>
      </c>
      <c r="M1316" s="20"/>
      <c r="N1316" s="21">
        <v>46031.80558818287</v>
      </c>
    </row>
    <row r="1317" spans="1:14" x14ac:dyDescent="0.25">
      <c r="A1317" s="21">
        <v>46002.956226851849</v>
      </c>
      <c r="B1317" s="22">
        <v>46002.956226851849</v>
      </c>
      <c r="C1317" s="20" t="s">
        <v>181</v>
      </c>
      <c r="D1317" s="20" t="s">
        <v>182</v>
      </c>
      <c r="E1317" s="207" t="s">
        <v>185</v>
      </c>
      <c r="F1317" s="207" t="s">
        <v>22696</v>
      </c>
      <c r="G1317" s="20" t="s">
        <v>183</v>
      </c>
      <c r="H1317" s="23">
        <v>3068880.2</v>
      </c>
      <c r="I1317" s="21">
        <v>45992</v>
      </c>
      <c r="J1317" s="21">
        <v>45999</v>
      </c>
      <c r="K1317" s="20" t="s">
        <v>5118</v>
      </c>
      <c r="L1317" s="20" t="s">
        <v>5107</v>
      </c>
      <c r="M1317" s="20"/>
      <c r="N1317" s="21">
        <v>46031.80558818287</v>
      </c>
    </row>
    <row r="1318" spans="1:14" x14ac:dyDescent="0.25">
      <c r="A1318" s="21">
        <v>46002.956226851849</v>
      </c>
      <c r="B1318" s="22">
        <v>46002.956226851849</v>
      </c>
      <c r="C1318" s="20" t="s">
        <v>1190</v>
      </c>
      <c r="D1318" s="20" t="s">
        <v>1191</v>
      </c>
      <c r="E1318" s="207" t="s">
        <v>1193</v>
      </c>
      <c r="F1318" s="207" t="s">
        <v>22697</v>
      </c>
      <c r="G1318" s="20" t="s">
        <v>183</v>
      </c>
      <c r="H1318" s="23">
        <v>0.78</v>
      </c>
      <c r="I1318" s="21">
        <v>45992</v>
      </c>
      <c r="J1318" s="21">
        <v>45999</v>
      </c>
      <c r="K1318" s="20" t="s">
        <v>20338</v>
      </c>
      <c r="L1318" s="20" t="s">
        <v>5107</v>
      </c>
      <c r="M1318" s="20"/>
      <c r="N1318" s="21">
        <v>46031.80558818287</v>
      </c>
    </row>
    <row r="1319" spans="1:14" x14ac:dyDescent="0.25">
      <c r="A1319" s="21">
        <v>46002.956226851849</v>
      </c>
      <c r="B1319" s="22">
        <v>46002.956226851849</v>
      </c>
      <c r="C1319" s="20" t="s">
        <v>1226</v>
      </c>
      <c r="D1319" s="20" t="s">
        <v>1227</v>
      </c>
      <c r="E1319" s="207" t="s">
        <v>1229</v>
      </c>
      <c r="F1319" s="207" t="s">
        <v>22698</v>
      </c>
      <c r="G1319" s="20" t="s">
        <v>183</v>
      </c>
      <c r="H1319" s="23">
        <v>4727.53</v>
      </c>
      <c r="I1319" s="21">
        <v>45992</v>
      </c>
      <c r="J1319" s="21">
        <v>45999</v>
      </c>
      <c r="K1319" s="20" t="s">
        <v>20338</v>
      </c>
      <c r="L1319" s="20" t="s">
        <v>5107</v>
      </c>
      <c r="M1319" s="20"/>
      <c r="N1319" s="21">
        <v>46031.80558818287</v>
      </c>
    </row>
    <row r="1320" spans="1:14" x14ac:dyDescent="0.25">
      <c r="A1320" s="21">
        <v>46002.956226851849</v>
      </c>
      <c r="B1320" s="22">
        <v>46002.956226851849</v>
      </c>
      <c r="C1320" s="20" t="s">
        <v>717</v>
      </c>
      <c r="D1320" s="20" t="s">
        <v>718</v>
      </c>
      <c r="E1320" s="207" t="s">
        <v>720</v>
      </c>
      <c r="F1320" s="207" t="s">
        <v>22699</v>
      </c>
      <c r="G1320" s="20" t="s">
        <v>183</v>
      </c>
      <c r="H1320" s="23">
        <v>1026.78</v>
      </c>
      <c r="I1320" s="21">
        <v>45992</v>
      </c>
      <c r="J1320" s="21">
        <v>45999</v>
      </c>
      <c r="K1320" s="20" t="s">
        <v>20338</v>
      </c>
      <c r="L1320" s="20" t="s">
        <v>5107</v>
      </c>
      <c r="M1320" s="20"/>
      <c r="N1320" s="21">
        <v>46031.80558818287</v>
      </c>
    </row>
    <row r="1321" spans="1:14" x14ac:dyDescent="0.25">
      <c r="A1321" s="21">
        <v>46002.956226851849</v>
      </c>
      <c r="B1321" s="22">
        <v>46002.956226851849</v>
      </c>
      <c r="C1321" s="20" t="s">
        <v>882</v>
      </c>
      <c r="D1321" s="20" t="s">
        <v>883</v>
      </c>
      <c r="E1321" s="207" t="s">
        <v>885</v>
      </c>
      <c r="F1321" s="207" t="s">
        <v>22700</v>
      </c>
      <c r="G1321" s="20" t="s">
        <v>183</v>
      </c>
      <c r="H1321" s="23">
        <v>8425.4500000000007</v>
      </c>
      <c r="I1321" s="21">
        <v>45992</v>
      </c>
      <c r="J1321" s="21">
        <v>45999</v>
      </c>
      <c r="K1321" s="20" t="s">
        <v>5123</v>
      </c>
      <c r="L1321" s="20" t="s">
        <v>5107</v>
      </c>
      <c r="M1321" s="20"/>
      <c r="N1321" s="21">
        <v>46031.80558818287</v>
      </c>
    </row>
    <row r="1322" spans="1:14" x14ac:dyDescent="0.25">
      <c r="A1322" s="21">
        <v>46002.956226851849</v>
      </c>
      <c r="B1322" s="22">
        <v>46002.956226851849</v>
      </c>
      <c r="C1322" s="20" t="s">
        <v>193</v>
      </c>
      <c r="D1322" s="20" t="s">
        <v>194</v>
      </c>
      <c r="E1322" s="207" t="s">
        <v>196</v>
      </c>
      <c r="F1322" s="207" t="s">
        <v>22701</v>
      </c>
      <c r="G1322" s="20" t="s">
        <v>183</v>
      </c>
      <c r="H1322" s="23">
        <v>8286.14</v>
      </c>
      <c r="I1322" s="21">
        <v>45992</v>
      </c>
      <c r="J1322" s="21">
        <v>45999</v>
      </c>
      <c r="K1322" s="20" t="s">
        <v>20338</v>
      </c>
      <c r="L1322" s="20" t="s">
        <v>5107</v>
      </c>
      <c r="M1322" s="20"/>
      <c r="N1322" s="21">
        <v>46031.80558818287</v>
      </c>
    </row>
    <row r="1323" spans="1:14" x14ac:dyDescent="0.25">
      <c r="A1323" s="21">
        <v>46002.956226851849</v>
      </c>
      <c r="B1323" s="22">
        <v>46002.956226851849</v>
      </c>
      <c r="C1323" s="20" t="s">
        <v>939</v>
      </c>
      <c r="D1323" s="20" t="s">
        <v>940</v>
      </c>
      <c r="E1323" s="207" t="s">
        <v>942</v>
      </c>
      <c r="F1323" s="207" t="s">
        <v>22702</v>
      </c>
      <c r="G1323" s="20" t="s">
        <v>183</v>
      </c>
      <c r="H1323" s="23">
        <v>5488.91</v>
      </c>
      <c r="I1323" s="21">
        <v>45992</v>
      </c>
      <c r="J1323" s="21">
        <v>45999</v>
      </c>
      <c r="K1323" s="20" t="s">
        <v>5123</v>
      </c>
      <c r="L1323" s="20" t="s">
        <v>5107</v>
      </c>
      <c r="M1323" s="20"/>
      <c r="N1323" s="21">
        <v>46031.80558818287</v>
      </c>
    </row>
    <row r="1324" spans="1:14" x14ac:dyDescent="0.25">
      <c r="A1324" s="21">
        <v>46002.956226851849</v>
      </c>
      <c r="B1324" s="22">
        <v>46002.956226851849</v>
      </c>
      <c r="C1324" s="20" t="s">
        <v>253</v>
      </c>
      <c r="D1324" s="20" t="s">
        <v>254</v>
      </c>
      <c r="E1324" s="207" t="s">
        <v>256</v>
      </c>
      <c r="F1324" s="207" t="s">
        <v>22703</v>
      </c>
      <c r="G1324" s="20" t="s">
        <v>183</v>
      </c>
      <c r="H1324" s="23">
        <v>343158.24</v>
      </c>
      <c r="I1324" s="21">
        <v>45992</v>
      </c>
      <c r="J1324" s="21">
        <v>45999</v>
      </c>
      <c r="K1324" s="20" t="s">
        <v>20338</v>
      </c>
      <c r="L1324" s="20" t="s">
        <v>5107</v>
      </c>
      <c r="M1324" s="20"/>
      <c r="N1324" s="21">
        <v>46031.80558818287</v>
      </c>
    </row>
    <row r="1325" spans="1:14" x14ac:dyDescent="0.25">
      <c r="A1325" s="21">
        <v>46002.956226851849</v>
      </c>
      <c r="B1325" s="22">
        <v>46002.956226851849</v>
      </c>
      <c r="C1325" s="20" t="s">
        <v>521</v>
      </c>
      <c r="D1325" s="20" t="s">
        <v>522</v>
      </c>
      <c r="E1325" s="207" t="s">
        <v>524</v>
      </c>
      <c r="F1325" s="207" t="s">
        <v>22704</v>
      </c>
      <c r="G1325" s="20" t="s">
        <v>183</v>
      </c>
      <c r="H1325" s="23">
        <v>6936.55</v>
      </c>
      <c r="I1325" s="21">
        <v>45992</v>
      </c>
      <c r="J1325" s="21">
        <v>45999</v>
      </c>
      <c r="K1325" s="20" t="s">
        <v>20338</v>
      </c>
      <c r="L1325" s="20" t="s">
        <v>5107</v>
      </c>
      <c r="M1325" s="20"/>
      <c r="N1325" s="21">
        <v>46031.80558818287</v>
      </c>
    </row>
    <row r="1326" spans="1:14" x14ac:dyDescent="0.25">
      <c r="A1326" s="21">
        <v>46002.956226851849</v>
      </c>
      <c r="B1326" s="22">
        <v>46002.956226851849</v>
      </c>
      <c r="C1326" s="20" t="s">
        <v>14847</v>
      </c>
      <c r="D1326" s="20" t="s">
        <v>460</v>
      </c>
      <c r="E1326" s="207" t="s">
        <v>462</v>
      </c>
      <c r="F1326" s="207" t="s">
        <v>22705</v>
      </c>
      <c r="G1326" s="20" t="s">
        <v>183</v>
      </c>
      <c r="H1326" s="23">
        <v>140.66</v>
      </c>
      <c r="I1326" s="21">
        <v>45992</v>
      </c>
      <c r="J1326" s="21">
        <v>45999</v>
      </c>
      <c r="K1326" s="20" t="s">
        <v>5129</v>
      </c>
      <c r="L1326" s="20" t="s">
        <v>5107</v>
      </c>
      <c r="M1326" s="20"/>
      <c r="N1326" s="21">
        <v>46031.80558818287</v>
      </c>
    </row>
    <row r="1327" spans="1:14" x14ac:dyDescent="0.25">
      <c r="A1327" s="21">
        <v>46002.956226851849</v>
      </c>
      <c r="B1327" s="22">
        <v>46002.956226851849</v>
      </c>
      <c r="C1327" s="20" t="s">
        <v>7063</v>
      </c>
      <c r="D1327" s="20" t="s">
        <v>436</v>
      </c>
      <c r="E1327" s="207" t="s">
        <v>438</v>
      </c>
      <c r="F1327" s="207" t="s">
        <v>22706</v>
      </c>
      <c r="G1327" s="20" t="s">
        <v>183</v>
      </c>
      <c r="H1327" s="23">
        <v>0</v>
      </c>
      <c r="I1327" s="21">
        <v>45992</v>
      </c>
      <c r="J1327" s="21">
        <v>45999</v>
      </c>
      <c r="K1327" s="20" t="s">
        <v>20338</v>
      </c>
      <c r="L1327" s="20" t="s">
        <v>5107</v>
      </c>
      <c r="M1327" s="20"/>
      <c r="N1327" s="21">
        <v>46031.80558818287</v>
      </c>
    </row>
    <row r="1328" spans="1:14" x14ac:dyDescent="0.25">
      <c r="A1328" s="21">
        <v>46002.204895833333</v>
      </c>
      <c r="B1328" s="22">
        <v>46002.204895833333</v>
      </c>
      <c r="C1328" s="20" t="s">
        <v>7746</v>
      </c>
      <c r="D1328" s="20" t="s">
        <v>133</v>
      </c>
      <c r="E1328" s="207" t="s">
        <v>136</v>
      </c>
      <c r="F1328" s="207" t="s">
        <v>22707</v>
      </c>
      <c r="G1328" s="20" t="s">
        <v>134</v>
      </c>
      <c r="H1328" s="23">
        <v>5294.03</v>
      </c>
      <c r="I1328" s="21">
        <v>45992</v>
      </c>
      <c r="J1328" s="21">
        <v>45999</v>
      </c>
      <c r="K1328" s="20" t="s">
        <v>5097</v>
      </c>
      <c r="L1328" s="20" t="s">
        <v>5098</v>
      </c>
      <c r="M1328" s="20"/>
      <c r="N1328" s="21">
        <v>46031.80558818287</v>
      </c>
    </row>
    <row r="1329" spans="1:14" x14ac:dyDescent="0.25">
      <c r="A1329" s="21">
        <v>46002.097083333334</v>
      </c>
      <c r="B1329" s="22">
        <v>46002.097083333334</v>
      </c>
      <c r="C1329" s="20" t="s">
        <v>5108</v>
      </c>
      <c r="D1329" s="20" t="s">
        <v>5109</v>
      </c>
      <c r="E1329" s="207" t="s">
        <v>5110</v>
      </c>
      <c r="F1329" s="207" t="s">
        <v>22708</v>
      </c>
      <c r="G1329" s="20" t="s">
        <v>5105</v>
      </c>
      <c r="H1329" s="23">
        <v>54162.3</v>
      </c>
      <c r="I1329" s="21">
        <v>45992</v>
      </c>
      <c r="J1329" s="21">
        <v>45999</v>
      </c>
      <c r="K1329" s="20" t="s">
        <v>5106</v>
      </c>
      <c r="L1329" s="20" t="s">
        <v>5107</v>
      </c>
      <c r="M1329" s="20"/>
      <c r="N1329" s="21">
        <v>46031.80558818287</v>
      </c>
    </row>
    <row r="1330" spans="1:14" x14ac:dyDescent="0.25">
      <c r="A1330" s="21">
        <v>46002.097083333334</v>
      </c>
      <c r="B1330" s="22">
        <v>46002.097083333334</v>
      </c>
      <c r="C1330" s="20" t="s">
        <v>5101</v>
      </c>
      <c r="D1330" s="20" t="s">
        <v>5102</v>
      </c>
      <c r="E1330" s="207" t="s">
        <v>5103</v>
      </c>
      <c r="F1330" s="207" t="s">
        <v>22709</v>
      </c>
      <c r="G1330" s="20" t="s">
        <v>5105</v>
      </c>
      <c r="H1330" s="23">
        <v>50919.34</v>
      </c>
      <c r="I1330" s="21">
        <v>45992</v>
      </c>
      <c r="J1330" s="21">
        <v>45999</v>
      </c>
      <c r="K1330" s="20" t="s">
        <v>5106</v>
      </c>
      <c r="L1330" s="20" t="s">
        <v>5107</v>
      </c>
      <c r="M1330" s="20"/>
      <c r="N1330" s="21">
        <v>46031.80558818287</v>
      </c>
    </row>
    <row r="1331" spans="1:14" x14ac:dyDescent="0.25">
      <c r="A1331" s="21">
        <v>46001.879386574074</v>
      </c>
      <c r="B1331" s="22">
        <v>46001.879386574074</v>
      </c>
      <c r="C1331" s="20" t="s">
        <v>771</v>
      </c>
      <c r="D1331" s="20" t="s">
        <v>772</v>
      </c>
      <c r="E1331" s="207" t="s">
        <v>774</v>
      </c>
      <c r="F1331" s="207" t="s">
        <v>22710</v>
      </c>
      <c r="G1331" s="20" t="s">
        <v>183</v>
      </c>
      <c r="H1331" s="23">
        <v>0</v>
      </c>
      <c r="I1331" s="21">
        <v>45992</v>
      </c>
      <c r="J1331" s="21">
        <v>45999</v>
      </c>
      <c r="K1331" s="20" t="s">
        <v>5114</v>
      </c>
      <c r="L1331" s="20" t="s">
        <v>5107</v>
      </c>
      <c r="M1331" s="20"/>
      <c r="N1331" s="21">
        <v>46031.80558818287</v>
      </c>
    </row>
    <row r="1332" spans="1:14" x14ac:dyDescent="0.25">
      <c r="A1332" s="21">
        <v>46001.879386574074</v>
      </c>
      <c r="B1332" s="22">
        <v>46001.879386574074</v>
      </c>
      <c r="C1332" s="20" t="s">
        <v>181</v>
      </c>
      <c r="D1332" s="20" t="s">
        <v>182</v>
      </c>
      <c r="E1332" s="207" t="s">
        <v>185</v>
      </c>
      <c r="F1332" s="207" t="s">
        <v>22711</v>
      </c>
      <c r="G1332" s="20" t="s">
        <v>183</v>
      </c>
      <c r="H1332" s="23">
        <v>3057190.91</v>
      </c>
      <c r="I1332" s="21">
        <v>45992</v>
      </c>
      <c r="J1332" s="21">
        <v>45999</v>
      </c>
      <c r="K1332" s="20" t="s">
        <v>5118</v>
      </c>
      <c r="L1332" s="20" t="s">
        <v>5107</v>
      </c>
      <c r="M1332" s="20"/>
      <c r="N1332" s="21">
        <v>46031.80558818287</v>
      </c>
    </row>
    <row r="1333" spans="1:14" x14ac:dyDescent="0.25">
      <c r="A1333" s="21">
        <v>46001.879386574074</v>
      </c>
      <c r="B1333" s="22">
        <v>46001.879386574074</v>
      </c>
      <c r="C1333" s="20" t="s">
        <v>1190</v>
      </c>
      <c r="D1333" s="20" t="s">
        <v>1191</v>
      </c>
      <c r="E1333" s="207" t="s">
        <v>1193</v>
      </c>
      <c r="F1333" s="207" t="s">
        <v>22712</v>
      </c>
      <c r="G1333" s="20" t="s">
        <v>183</v>
      </c>
      <c r="H1333" s="23">
        <v>0.78</v>
      </c>
      <c r="I1333" s="21">
        <v>45992</v>
      </c>
      <c r="J1333" s="21">
        <v>45999</v>
      </c>
      <c r="K1333" s="20" t="s">
        <v>20338</v>
      </c>
      <c r="L1333" s="20" t="s">
        <v>5107</v>
      </c>
      <c r="M1333" s="20"/>
      <c r="N1333" s="21">
        <v>46031.80558818287</v>
      </c>
    </row>
    <row r="1334" spans="1:14" x14ac:dyDescent="0.25">
      <c r="A1334" s="21">
        <v>46001.879386574074</v>
      </c>
      <c r="B1334" s="22">
        <v>46001.879386574074</v>
      </c>
      <c r="C1334" s="20" t="s">
        <v>1226</v>
      </c>
      <c r="D1334" s="20" t="s">
        <v>1227</v>
      </c>
      <c r="E1334" s="207" t="s">
        <v>1229</v>
      </c>
      <c r="F1334" s="207" t="s">
        <v>22713</v>
      </c>
      <c r="G1334" s="20" t="s">
        <v>183</v>
      </c>
      <c r="H1334" s="23">
        <v>4727.53</v>
      </c>
      <c r="I1334" s="21">
        <v>45992</v>
      </c>
      <c r="J1334" s="21">
        <v>45999</v>
      </c>
      <c r="K1334" s="20" t="s">
        <v>20338</v>
      </c>
      <c r="L1334" s="20" t="s">
        <v>5107</v>
      </c>
      <c r="M1334" s="20"/>
      <c r="N1334" s="21">
        <v>46031.80558818287</v>
      </c>
    </row>
    <row r="1335" spans="1:14" x14ac:dyDescent="0.25">
      <c r="A1335" s="21">
        <v>46001.879386574074</v>
      </c>
      <c r="B1335" s="22">
        <v>46001.879386574074</v>
      </c>
      <c r="C1335" s="20" t="s">
        <v>717</v>
      </c>
      <c r="D1335" s="20" t="s">
        <v>718</v>
      </c>
      <c r="E1335" s="207" t="s">
        <v>720</v>
      </c>
      <c r="F1335" s="207" t="s">
        <v>22714</v>
      </c>
      <c r="G1335" s="20" t="s">
        <v>183</v>
      </c>
      <c r="H1335" s="23">
        <v>1026.78</v>
      </c>
      <c r="I1335" s="21">
        <v>45992</v>
      </c>
      <c r="J1335" s="21">
        <v>45999</v>
      </c>
      <c r="K1335" s="20" t="s">
        <v>20338</v>
      </c>
      <c r="L1335" s="20" t="s">
        <v>5107</v>
      </c>
      <c r="M1335" s="20"/>
      <c r="N1335" s="21">
        <v>46031.80558818287</v>
      </c>
    </row>
    <row r="1336" spans="1:14" x14ac:dyDescent="0.25">
      <c r="A1336" s="21">
        <v>46001.879386574074</v>
      </c>
      <c r="B1336" s="22">
        <v>46001.879386574074</v>
      </c>
      <c r="C1336" s="20" t="s">
        <v>882</v>
      </c>
      <c r="D1336" s="20" t="s">
        <v>883</v>
      </c>
      <c r="E1336" s="207" t="s">
        <v>885</v>
      </c>
      <c r="F1336" s="207" t="s">
        <v>22715</v>
      </c>
      <c r="G1336" s="20" t="s">
        <v>183</v>
      </c>
      <c r="H1336" s="23">
        <v>8370.4</v>
      </c>
      <c r="I1336" s="21">
        <v>45992</v>
      </c>
      <c r="J1336" s="21">
        <v>45999</v>
      </c>
      <c r="K1336" s="20" t="s">
        <v>5123</v>
      </c>
      <c r="L1336" s="20" t="s">
        <v>5107</v>
      </c>
      <c r="M1336" s="20"/>
      <c r="N1336" s="21">
        <v>46031.80558818287</v>
      </c>
    </row>
    <row r="1337" spans="1:14" x14ac:dyDescent="0.25">
      <c r="A1337" s="21">
        <v>46001.879386574074</v>
      </c>
      <c r="B1337" s="22">
        <v>46001.879386574074</v>
      </c>
      <c r="C1337" s="20" t="s">
        <v>193</v>
      </c>
      <c r="D1337" s="20" t="s">
        <v>194</v>
      </c>
      <c r="E1337" s="207" t="s">
        <v>196</v>
      </c>
      <c r="F1337" s="207" t="s">
        <v>22716</v>
      </c>
      <c r="G1337" s="20" t="s">
        <v>183</v>
      </c>
      <c r="H1337" s="23">
        <v>9914.85</v>
      </c>
      <c r="I1337" s="21">
        <v>45992</v>
      </c>
      <c r="J1337" s="21">
        <v>45999</v>
      </c>
      <c r="K1337" s="20" t="s">
        <v>20338</v>
      </c>
      <c r="L1337" s="20" t="s">
        <v>5107</v>
      </c>
      <c r="M1337" s="20"/>
      <c r="N1337" s="21">
        <v>46031.80558818287</v>
      </c>
    </row>
    <row r="1338" spans="1:14" x14ac:dyDescent="0.25">
      <c r="A1338" s="21">
        <v>46001.879386574074</v>
      </c>
      <c r="B1338" s="22">
        <v>46001.879386574074</v>
      </c>
      <c r="C1338" s="20" t="s">
        <v>939</v>
      </c>
      <c r="D1338" s="20" t="s">
        <v>940</v>
      </c>
      <c r="E1338" s="207" t="s">
        <v>942</v>
      </c>
      <c r="F1338" s="207" t="s">
        <v>22717</v>
      </c>
      <c r="G1338" s="20" t="s">
        <v>183</v>
      </c>
      <c r="H1338" s="23">
        <v>5454.76</v>
      </c>
      <c r="I1338" s="21">
        <v>45992</v>
      </c>
      <c r="J1338" s="21">
        <v>45999</v>
      </c>
      <c r="K1338" s="20" t="s">
        <v>5123</v>
      </c>
      <c r="L1338" s="20" t="s">
        <v>5107</v>
      </c>
      <c r="M1338" s="20"/>
      <c r="N1338" s="21">
        <v>46031.80558818287</v>
      </c>
    </row>
    <row r="1339" spans="1:14" x14ac:dyDescent="0.25">
      <c r="A1339" s="21">
        <v>46001.879386574074</v>
      </c>
      <c r="B1339" s="22">
        <v>46001.879386574074</v>
      </c>
      <c r="C1339" s="20" t="s">
        <v>253</v>
      </c>
      <c r="D1339" s="20" t="s">
        <v>254</v>
      </c>
      <c r="E1339" s="207" t="s">
        <v>256</v>
      </c>
      <c r="F1339" s="207" t="s">
        <v>22718</v>
      </c>
      <c r="G1339" s="20" t="s">
        <v>183</v>
      </c>
      <c r="H1339" s="23">
        <v>343158.24</v>
      </c>
      <c r="I1339" s="21">
        <v>45992</v>
      </c>
      <c r="J1339" s="21">
        <v>45999</v>
      </c>
      <c r="K1339" s="20" t="s">
        <v>20338</v>
      </c>
      <c r="L1339" s="20" t="s">
        <v>5107</v>
      </c>
      <c r="M1339" s="20"/>
      <c r="N1339" s="21">
        <v>46031.80558818287</v>
      </c>
    </row>
    <row r="1340" spans="1:14" x14ac:dyDescent="0.25">
      <c r="A1340" s="21">
        <v>46001.879386574074</v>
      </c>
      <c r="B1340" s="22">
        <v>46001.879386574074</v>
      </c>
      <c r="C1340" s="20" t="s">
        <v>521</v>
      </c>
      <c r="D1340" s="20" t="s">
        <v>522</v>
      </c>
      <c r="E1340" s="207" t="s">
        <v>524</v>
      </c>
      <c r="F1340" s="207" t="s">
        <v>22719</v>
      </c>
      <c r="G1340" s="20" t="s">
        <v>183</v>
      </c>
      <c r="H1340" s="23">
        <v>6936.55</v>
      </c>
      <c r="I1340" s="21">
        <v>45992</v>
      </c>
      <c r="J1340" s="21">
        <v>45999</v>
      </c>
      <c r="K1340" s="20" t="s">
        <v>20338</v>
      </c>
      <c r="L1340" s="20" t="s">
        <v>5107</v>
      </c>
      <c r="M1340" s="20"/>
      <c r="N1340" s="21">
        <v>46031.80558818287</v>
      </c>
    </row>
    <row r="1341" spans="1:14" x14ac:dyDescent="0.25">
      <c r="A1341" s="21">
        <v>46001.879386574074</v>
      </c>
      <c r="B1341" s="22">
        <v>46001.879386574074</v>
      </c>
      <c r="C1341" s="20" t="s">
        <v>14847</v>
      </c>
      <c r="D1341" s="20" t="s">
        <v>460</v>
      </c>
      <c r="E1341" s="207" t="s">
        <v>462</v>
      </c>
      <c r="F1341" s="207" t="s">
        <v>22720</v>
      </c>
      <c r="G1341" s="20" t="s">
        <v>183</v>
      </c>
      <c r="H1341" s="23">
        <v>140.66</v>
      </c>
      <c r="I1341" s="21">
        <v>45992</v>
      </c>
      <c r="J1341" s="21">
        <v>45999</v>
      </c>
      <c r="K1341" s="20" t="s">
        <v>5129</v>
      </c>
      <c r="L1341" s="20" t="s">
        <v>5107</v>
      </c>
      <c r="M1341" s="20"/>
      <c r="N1341" s="21">
        <v>46031.80558818287</v>
      </c>
    </row>
    <row r="1342" spans="1:14" x14ac:dyDescent="0.25">
      <c r="A1342" s="21">
        <v>46001.879386574074</v>
      </c>
      <c r="B1342" s="22">
        <v>46001.879386574074</v>
      </c>
      <c r="C1342" s="20" t="s">
        <v>7063</v>
      </c>
      <c r="D1342" s="20" t="s">
        <v>436</v>
      </c>
      <c r="E1342" s="207" t="s">
        <v>438</v>
      </c>
      <c r="F1342" s="207" t="s">
        <v>22721</v>
      </c>
      <c r="G1342" s="20" t="s">
        <v>183</v>
      </c>
      <c r="H1342" s="23">
        <v>0</v>
      </c>
      <c r="I1342" s="21">
        <v>45992</v>
      </c>
      <c r="J1342" s="21">
        <v>45999</v>
      </c>
      <c r="K1342" s="20" t="s">
        <v>20338</v>
      </c>
      <c r="L1342" s="20" t="s">
        <v>5107</v>
      </c>
      <c r="M1342" s="20"/>
      <c r="N1342" s="21">
        <v>46031.80558818287</v>
      </c>
    </row>
    <row r="1343" spans="1:14" x14ac:dyDescent="0.25">
      <c r="A1343" s="21">
        <v>46000.346875000003</v>
      </c>
      <c r="B1343" s="22">
        <v>46000.346875000003</v>
      </c>
      <c r="C1343" s="20" t="s">
        <v>7746</v>
      </c>
      <c r="D1343" s="20" t="s">
        <v>133</v>
      </c>
      <c r="E1343" s="207" t="s">
        <v>136</v>
      </c>
      <c r="F1343" s="207" t="s">
        <v>22722</v>
      </c>
      <c r="G1343" s="20" t="s">
        <v>134</v>
      </c>
      <c r="H1343" s="23">
        <v>5161.68</v>
      </c>
      <c r="I1343" s="21">
        <v>45992</v>
      </c>
      <c r="J1343" s="21">
        <v>45999</v>
      </c>
      <c r="K1343" s="20" t="s">
        <v>5097</v>
      </c>
      <c r="L1343" s="20" t="s">
        <v>5098</v>
      </c>
      <c r="M1343" s="20"/>
      <c r="N1343" s="21">
        <v>46031.80558818287</v>
      </c>
    </row>
    <row r="1344" spans="1:14" x14ac:dyDescent="0.25">
      <c r="A1344" s="21">
        <v>46000.327037037037</v>
      </c>
      <c r="B1344" s="22">
        <v>46000.327037037037</v>
      </c>
      <c r="C1344" s="20" t="s">
        <v>771</v>
      </c>
      <c r="D1344" s="20" t="s">
        <v>772</v>
      </c>
      <c r="E1344" s="207" t="s">
        <v>774</v>
      </c>
      <c r="F1344" s="207" t="s">
        <v>22723</v>
      </c>
      <c r="G1344" s="20" t="s">
        <v>183</v>
      </c>
      <c r="H1344" s="23">
        <v>0</v>
      </c>
      <c r="I1344" s="21">
        <v>45992</v>
      </c>
      <c r="J1344" s="21">
        <v>45999</v>
      </c>
      <c r="K1344" s="20" t="s">
        <v>5114</v>
      </c>
      <c r="L1344" s="20" t="s">
        <v>5107</v>
      </c>
      <c r="M1344" s="20"/>
      <c r="N1344" s="21">
        <v>46031.80558818287</v>
      </c>
    </row>
    <row r="1345" spans="1:14" x14ac:dyDescent="0.25">
      <c r="A1345" s="21">
        <v>46000.327037037037</v>
      </c>
      <c r="B1345" s="22">
        <v>46000.327037037037</v>
      </c>
      <c r="C1345" s="20" t="s">
        <v>181</v>
      </c>
      <c r="D1345" s="20" t="s">
        <v>182</v>
      </c>
      <c r="E1345" s="207" t="s">
        <v>185</v>
      </c>
      <c r="F1345" s="207" t="s">
        <v>22724</v>
      </c>
      <c r="G1345" s="20" t="s">
        <v>183</v>
      </c>
      <c r="H1345" s="23">
        <v>3069306.99</v>
      </c>
      <c r="I1345" s="21">
        <v>45992</v>
      </c>
      <c r="J1345" s="21">
        <v>45999</v>
      </c>
      <c r="K1345" s="20" t="s">
        <v>5118</v>
      </c>
      <c r="L1345" s="20" t="s">
        <v>5107</v>
      </c>
      <c r="M1345" s="20"/>
      <c r="N1345" s="21">
        <v>46031.80558818287</v>
      </c>
    </row>
    <row r="1346" spans="1:14" x14ac:dyDescent="0.25">
      <c r="A1346" s="21">
        <v>46000.327037037037</v>
      </c>
      <c r="B1346" s="22">
        <v>46000.327037037037</v>
      </c>
      <c r="C1346" s="20" t="s">
        <v>1190</v>
      </c>
      <c r="D1346" s="20" t="s">
        <v>1191</v>
      </c>
      <c r="E1346" s="207" t="s">
        <v>1193</v>
      </c>
      <c r="F1346" s="207" t="s">
        <v>22725</v>
      </c>
      <c r="G1346" s="20" t="s">
        <v>183</v>
      </c>
      <c r="H1346" s="23">
        <v>0.78</v>
      </c>
      <c r="I1346" s="21">
        <v>45992</v>
      </c>
      <c r="J1346" s="21">
        <v>45999</v>
      </c>
      <c r="K1346" s="20" t="s">
        <v>20338</v>
      </c>
      <c r="L1346" s="20" t="s">
        <v>5107</v>
      </c>
      <c r="M1346" s="20"/>
      <c r="N1346" s="21">
        <v>46031.80558818287</v>
      </c>
    </row>
    <row r="1347" spans="1:14" x14ac:dyDescent="0.25">
      <c r="A1347" s="21">
        <v>46000.327037037037</v>
      </c>
      <c r="B1347" s="22">
        <v>46000.327037037037</v>
      </c>
      <c r="C1347" s="20" t="s">
        <v>1226</v>
      </c>
      <c r="D1347" s="20" t="s">
        <v>1227</v>
      </c>
      <c r="E1347" s="207" t="s">
        <v>1229</v>
      </c>
      <c r="F1347" s="207" t="s">
        <v>22726</v>
      </c>
      <c r="G1347" s="20" t="s">
        <v>183</v>
      </c>
      <c r="H1347" s="23">
        <v>4727.53</v>
      </c>
      <c r="I1347" s="21">
        <v>45992</v>
      </c>
      <c r="J1347" s="21">
        <v>45999</v>
      </c>
      <c r="K1347" s="20" t="s">
        <v>20338</v>
      </c>
      <c r="L1347" s="20" t="s">
        <v>5107</v>
      </c>
      <c r="M1347" s="20"/>
      <c r="N1347" s="21">
        <v>46031.80558818287</v>
      </c>
    </row>
    <row r="1348" spans="1:14" x14ac:dyDescent="0.25">
      <c r="A1348" s="21">
        <v>46000.327037037037</v>
      </c>
      <c r="B1348" s="22">
        <v>46000.327037037037</v>
      </c>
      <c r="C1348" s="20" t="s">
        <v>717</v>
      </c>
      <c r="D1348" s="20" t="s">
        <v>718</v>
      </c>
      <c r="E1348" s="207" t="s">
        <v>720</v>
      </c>
      <c r="F1348" s="207" t="s">
        <v>22727</v>
      </c>
      <c r="G1348" s="20" t="s">
        <v>183</v>
      </c>
      <c r="H1348" s="23">
        <v>491.25</v>
      </c>
      <c r="I1348" s="21">
        <v>45992</v>
      </c>
      <c r="J1348" s="21">
        <v>45999</v>
      </c>
      <c r="K1348" s="20" t="s">
        <v>20338</v>
      </c>
      <c r="L1348" s="20" t="s">
        <v>5107</v>
      </c>
      <c r="M1348" s="20"/>
      <c r="N1348" s="21">
        <v>46031.80558818287</v>
      </c>
    </row>
    <row r="1349" spans="1:14" x14ac:dyDescent="0.25">
      <c r="A1349" s="21">
        <v>46000.327037037037</v>
      </c>
      <c r="B1349" s="22">
        <v>46000.327037037037</v>
      </c>
      <c r="C1349" s="20" t="s">
        <v>882</v>
      </c>
      <c r="D1349" s="20" t="s">
        <v>883</v>
      </c>
      <c r="E1349" s="207" t="s">
        <v>885</v>
      </c>
      <c r="F1349" s="207" t="s">
        <v>22728</v>
      </c>
      <c r="G1349" s="20" t="s">
        <v>183</v>
      </c>
      <c r="H1349" s="23">
        <v>8401.39</v>
      </c>
      <c r="I1349" s="21">
        <v>45992</v>
      </c>
      <c r="J1349" s="21">
        <v>45999</v>
      </c>
      <c r="K1349" s="20" t="s">
        <v>5123</v>
      </c>
      <c r="L1349" s="20" t="s">
        <v>5107</v>
      </c>
      <c r="M1349" s="20"/>
      <c r="N1349" s="21">
        <v>46031.80558818287</v>
      </c>
    </row>
    <row r="1350" spans="1:14" x14ac:dyDescent="0.25">
      <c r="A1350" s="21">
        <v>46000.327037037037</v>
      </c>
      <c r="B1350" s="22">
        <v>46000.327037037037</v>
      </c>
      <c r="C1350" s="20" t="s">
        <v>193</v>
      </c>
      <c r="D1350" s="20" t="s">
        <v>194</v>
      </c>
      <c r="E1350" s="207" t="s">
        <v>196</v>
      </c>
      <c r="F1350" s="207" t="s">
        <v>22729</v>
      </c>
      <c r="G1350" s="20" t="s">
        <v>183</v>
      </c>
      <c r="H1350" s="23">
        <v>11941.93</v>
      </c>
      <c r="I1350" s="21">
        <v>45992</v>
      </c>
      <c r="J1350" s="21">
        <v>45999</v>
      </c>
      <c r="K1350" s="20" t="s">
        <v>20338</v>
      </c>
      <c r="L1350" s="20" t="s">
        <v>5107</v>
      </c>
      <c r="M1350" s="20"/>
      <c r="N1350" s="21">
        <v>46031.80558818287</v>
      </c>
    </row>
    <row r="1351" spans="1:14" x14ac:dyDescent="0.25">
      <c r="A1351" s="21">
        <v>46000.327037037037</v>
      </c>
      <c r="B1351" s="22">
        <v>46000.327037037037</v>
      </c>
      <c r="C1351" s="20" t="s">
        <v>939</v>
      </c>
      <c r="D1351" s="20" t="s">
        <v>940</v>
      </c>
      <c r="E1351" s="207" t="s">
        <v>942</v>
      </c>
      <c r="F1351" s="207" t="s">
        <v>22730</v>
      </c>
      <c r="G1351" s="20" t="s">
        <v>183</v>
      </c>
      <c r="H1351" s="23">
        <v>5474</v>
      </c>
      <c r="I1351" s="21">
        <v>45992</v>
      </c>
      <c r="J1351" s="21">
        <v>45999</v>
      </c>
      <c r="K1351" s="20" t="s">
        <v>5123</v>
      </c>
      <c r="L1351" s="20" t="s">
        <v>5107</v>
      </c>
      <c r="M1351" s="20"/>
      <c r="N1351" s="21">
        <v>46031.80558818287</v>
      </c>
    </row>
    <row r="1352" spans="1:14" x14ac:dyDescent="0.25">
      <c r="A1352" s="21">
        <v>46000.327037037037</v>
      </c>
      <c r="B1352" s="22">
        <v>46000.327037037037</v>
      </c>
      <c r="C1352" s="20" t="s">
        <v>253</v>
      </c>
      <c r="D1352" s="20" t="s">
        <v>254</v>
      </c>
      <c r="E1352" s="207" t="s">
        <v>256</v>
      </c>
      <c r="F1352" s="207" t="s">
        <v>22731</v>
      </c>
      <c r="G1352" s="20" t="s">
        <v>183</v>
      </c>
      <c r="H1352" s="23">
        <v>343124.09</v>
      </c>
      <c r="I1352" s="21">
        <v>45992</v>
      </c>
      <c r="J1352" s="21">
        <v>45999</v>
      </c>
      <c r="K1352" s="20" t="s">
        <v>20338</v>
      </c>
      <c r="L1352" s="20" t="s">
        <v>5107</v>
      </c>
      <c r="M1352" s="20"/>
      <c r="N1352" s="21">
        <v>46031.80558818287</v>
      </c>
    </row>
    <row r="1353" spans="1:14" x14ac:dyDescent="0.25">
      <c r="A1353" s="21">
        <v>46000.327037037037</v>
      </c>
      <c r="B1353" s="22">
        <v>46000.327037037037</v>
      </c>
      <c r="C1353" s="20" t="s">
        <v>521</v>
      </c>
      <c r="D1353" s="20" t="s">
        <v>522</v>
      </c>
      <c r="E1353" s="207" t="s">
        <v>524</v>
      </c>
      <c r="F1353" s="207" t="s">
        <v>22732</v>
      </c>
      <c r="G1353" s="20" t="s">
        <v>183</v>
      </c>
      <c r="H1353" s="23">
        <v>6936.55</v>
      </c>
      <c r="I1353" s="21">
        <v>45992</v>
      </c>
      <c r="J1353" s="21">
        <v>45999</v>
      </c>
      <c r="K1353" s="20" t="s">
        <v>20338</v>
      </c>
      <c r="L1353" s="20" t="s">
        <v>5107</v>
      </c>
      <c r="M1353" s="20"/>
      <c r="N1353" s="21">
        <v>46031.80558818287</v>
      </c>
    </row>
    <row r="1354" spans="1:14" x14ac:dyDescent="0.25">
      <c r="A1354" s="21">
        <v>46000.327037037037</v>
      </c>
      <c r="B1354" s="22">
        <v>46000.327037037037</v>
      </c>
      <c r="C1354" s="20" t="s">
        <v>14847</v>
      </c>
      <c r="D1354" s="20" t="s">
        <v>460</v>
      </c>
      <c r="E1354" s="207" t="s">
        <v>462</v>
      </c>
      <c r="F1354" s="207" t="s">
        <v>22733</v>
      </c>
      <c r="G1354" s="20" t="s">
        <v>183</v>
      </c>
      <c r="H1354" s="23">
        <v>140.66</v>
      </c>
      <c r="I1354" s="21">
        <v>45992</v>
      </c>
      <c r="J1354" s="21">
        <v>45999</v>
      </c>
      <c r="K1354" s="20" t="s">
        <v>5129</v>
      </c>
      <c r="L1354" s="20" t="s">
        <v>5107</v>
      </c>
      <c r="M1354" s="20"/>
      <c r="N1354" s="21">
        <v>46031.80558818287</v>
      </c>
    </row>
    <row r="1355" spans="1:14" x14ac:dyDescent="0.25">
      <c r="A1355" s="21">
        <v>46000.327037037037</v>
      </c>
      <c r="B1355" s="22">
        <v>46000.327037037037</v>
      </c>
      <c r="C1355" s="20" t="s">
        <v>7063</v>
      </c>
      <c r="D1355" s="20" t="s">
        <v>436</v>
      </c>
      <c r="E1355" s="207" t="s">
        <v>438</v>
      </c>
      <c r="F1355" s="207" t="s">
        <v>22734</v>
      </c>
      <c r="G1355" s="20" t="s">
        <v>183</v>
      </c>
      <c r="H1355" s="23">
        <v>0</v>
      </c>
      <c r="I1355" s="21">
        <v>45992</v>
      </c>
      <c r="J1355" s="21">
        <v>45999</v>
      </c>
      <c r="K1355" s="20" t="s">
        <v>20338</v>
      </c>
      <c r="L1355" s="20" t="s">
        <v>5107</v>
      </c>
      <c r="M1355" s="20"/>
      <c r="N1355" s="21">
        <v>46031.80558818287</v>
      </c>
    </row>
    <row r="1356" spans="1:14" x14ac:dyDescent="0.25">
      <c r="A1356" s="21">
        <v>46000.288842592592</v>
      </c>
      <c r="B1356" s="22">
        <v>46000.288842592592</v>
      </c>
      <c r="C1356" s="20" t="s">
        <v>5108</v>
      </c>
      <c r="D1356" s="20" t="s">
        <v>5109</v>
      </c>
      <c r="E1356" s="207" t="s">
        <v>5110</v>
      </c>
      <c r="F1356" s="207" t="s">
        <v>22735</v>
      </c>
      <c r="G1356" s="20" t="s">
        <v>5105</v>
      </c>
      <c r="H1356" s="23">
        <v>53800.959999999999</v>
      </c>
      <c r="I1356" s="21">
        <v>45992</v>
      </c>
      <c r="J1356" s="21">
        <v>45999</v>
      </c>
      <c r="K1356" s="20" t="s">
        <v>5106</v>
      </c>
      <c r="L1356" s="20" t="s">
        <v>5107</v>
      </c>
      <c r="M1356" s="20"/>
      <c r="N1356" s="21">
        <v>46031.80558818287</v>
      </c>
    </row>
    <row r="1357" spans="1:14" x14ac:dyDescent="0.25">
      <c r="A1357" s="21">
        <v>46000.288842592592</v>
      </c>
      <c r="B1357" s="22">
        <v>46000.288842592592</v>
      </c>
      <c r="C1357" s="20" t="s">
        <v>5101</v>
      </c>
      <c r="D1357" s="20" t="s">
        <v>5102</v>
      </c>
      <c r="E1357" s="207" t="s">
        <v>5103</v>
      </c>
      <c r="F1357" s="207" t="s">
        <v>22736</v>
      </c>
      <c r="G1357" s="20" t="s">
        <v>5105</v>
      </c>
      <c r="H1357" s="23">
        <v>50577.73</v>
      </c>
      <c r="I1357" s="21">
        <v>45992</v>
      </c>
      <c r="J1357" s="21">
        <v>45999</v>
      </c>
      <c r="K1357" s="20" t="s">
        <v>5106</v>
      </c>
      <c r="L1357" s="20" t="s">
        <v>5107</v>
      </c>
      <c r="M1357" s="20"/>
      <c r="N1357" s="21">
        <v>46031.80558818287</v>
      </c>
    </row>
    <row r="1358" spans="1:14" x14ac:dyDescent="0.25">
      <c r="A1358" s="21">
        <v>45999.484953703708</v>
      </c>
      <c r="B1358" s="22">
        <v>45999.484953703708</v>
      </c>
      <c r="C1358" s="20" t="s">
        <v>7746</v>
      </c>
      <c r="D1358" s="20" t="s">
        <v>133</v>
      </c>
      <c r="E1358" s="207" t="s">
        <v>136</v>
      </c>
      <c r="F1358" s="207" t="s">
        <v>22737</v>
      </c>
      <c r="G1358" s="20" t="s">
        <v>134</v>
      </c>
      <c r="H1358" s="23">
        <v>5005.7700000000004</v>
      </c>
      <c r="I1358" s="21">
        <v>45992</v>
      </c>
      <c r="J1358" s="21">
        <v>45999</v>
      </c>
      <c r="K1358" s="20" t="s">
        <v>5097</v>
      </c>
      <c r="L1358" s="20" t="s">
        <v>5098</v>
      </c>
      <c r="M1358" s="20"/>
      <c r="N1358" s="21">
        <v>46031.80558818287</v>
      </c>
    </row>
    <row r="1359" spans="1:14" x14ac:dyDescent="0.25">
      <c r="A1359" s="21">
        <v>45998.839583333334</v>
      </c>
      <c r="B1359" s="22">
        <v>45998.839583333334</v>
      </c>
      <c r="C1359" s="20" t="s">
        <v>7746</v>
      </c>
      <c r="D1359" s="20" t="s">
        <v>133</v>
      </c>
      <c r="E1359" s="207" t="s">
        <v>136</v>
      </c>
      <c r="F1359" s="207" t="s">
        <v>22738</v>
      </c>
      <c r="G1359" s="20" t="s">
        <v>134</v>
      </c>
      <c r="H1359" s="23">
        <v>4373.17</v>
      </c>
      <c r="I1359" s="21">
        <v>45992</v>
      </c>
      <c r="J1359" s="21">
        <v>45992</v>
      </c>
      <c r="K1359" s="20" t="s">
        <v>5097</v>
      </c>
      <c r="L1359" s="20" t="s">
        <v>5098</v>
      </c>
      <c r="M1359" s="20"/>
      <c r="N1359" s="21">
        <v>46031.80558818287</v>
      </c>
    </row>
    <row r="1360" spans="1:14" x14ac:dyDescent="0.25">
      <c r="A1360" s="21">
        <v>45998.141782407409</v>
      </c>
      <c r="B1360" s="22">
        <v>45998.141782407409</v>
      </c>
      <c r="C1360" s="20" t="s">
        <v>771</v>
      </c>
      <c r="D1360" s="20" t="s">
        <v>772</v>
      </c>
      <c r="E1360" s="207" t="s">
        <v>774</v>
      </c>
      <c r="F1360" s="207" t="s">
        <v>22739</v>
      </c>
      <c r="G1360" s="20" t="s">
        <v>183</v>
      </c>
      <c r="H1360" s="23">
        <v>0</v>
      </c>
      <c r="I1360" s="21">
        <v>45992</v>
      </c>
      <c r="J1360" s="21">
        <v>45992</v>
      </c>
      <c r="K1360" s="20" t="s">
        <v>5114</v>
      </c>
      <c r="L1360" s="20" t="s">
        <v>5107</v>
      </c>
      <c r="M1360" s="20"/>
      <c r="N1360" s="21">
        <v>46031.80558818287</v>
      </c>
    </row>
    <row r="1361" spans="1:14" x14ac:dyDescent="0.25">
      <c r="A1361" s="21">
        <v>45998.141782407409</v>
      </c>
      <c r="B1361" s="22">
        <v>45998.141782407409</v>
      </c>
      <c r="C1361" s="20" t="s">
        <v>181</v>
      </c>
      <c r="D1361" s="20" t="s">
        <v>182</v>
      </c>
      <c r="E1361" s="207" t="s">
        <v>185</v>
      </c>
      <c r="F1361" s="207" t="s">
        <v>22740</v>
      </c>
      <c r="G1361" s="20" t="s">
        <v>183</v>
      </c>
      <c r="H1361" s="23">
        <v>3069306.99</v>
      </c>
      <c r="I1361" s="21">
        <v>45992</v>
      </c>
      <c r="J1361" s="21">
        <v>45992</v>
      </c>
      <c r="K1361" s="20" t="s">
        <v>5118</v>
      </c>
      <c r="L1361" s="20" t="s">
        <v>5107</v>
      </c>
      <c r="M1361" s="20"/>
      <c r="N1361" s="21">
        <v>46031.80558818287</v>
      </c>
    </row>
    <row r="1362" spans="1:14" x14ac:dyDescent="0.25">
      <c r="A1362" s="21">
        <v>45998.141782407409</v>
      </c>
      <c r="B1362" s="22">
        <v>45998.141782407409</v>
      </c>
      <c r="C1362" s="20" t="s">
        <v>1190</v>
      </c>
      <c r="D1362" s="20" t="s">
        <v>1191</v>
      </c>
      <c r="E1362" s="207" t="s">
        <v>1193</v>
      </c>
      <c r="F1362" s="207" t="s">
        <v>22741</v>
      </c>
      <c r="G1362" s="20" t="s">
        <v>183</v>
      </c>
      <c r="H1362" s="23">
        <v>0.78</v>
      </c>
      <c r="I1362" s="21">
        <v>45992</v>
      </c>
      <c r="J1362" s="21">
        <v>45992</v>
      </c>
      <c r="K1362" s="20" t="s">
        <v>20338</v>
      </c>
      <c r="L1362" s="20" t="s">
        <v>5107</v>
      </c>
      <c r="M1362" s="20"/>
      <c r="N1362" s="21">
        <v>46031.80558818287</v>
      </c>
    </row>
    <row r="1363" spans="1:14" x14ac:dyDescent="0.25">
      <c r="A1363" s="21">
        <v>45998.141782407409</v>
      </c>
      <c r="B1363" s="22">
        <v>45998.141782407409</v>
      </c>
      <c r="C1363" s="20" t="s">
        <v>1226</v>
      </c>
      <c r="D1363" s="20" t="s">
        <v>1227</v>
      </c>
      <c r="E1363" s="207" t="s">
        <v>1229</v>
      </c>
      <c r="F1363" s="207" t="s">
        <v>22742</v>
      </c>
      <c r="G1363" s="20" t="s">
        <v>183</v>
      </c>
      <c r="H1363" s="23">
        <v>4727.53</v>
      </c>
      <c r="I1363" s="21">
        <v>45992</v>
      </c>
      <c r="J1363" s="21">
        <v>45992</v>
      </c>
      <c r="K1363" s="20" t="s">
        <v>20338</v>
      </c>
      <c r="L1363" s="20" t="s">
        <v>5107</v>
      </c>
      <c r="M1363" s="20"/>
      <c r="N1363" s="21">
        <v>46031.80558818287</v>
      </c>
    </row>
    <row r="1364" spans="1:14" x14ac:dyDescent="0.25">
      <c r="A1364" s="21">
        <v>45998.141782407409</v>
      </c>
      <c r="B1364" s="22">
        <v>45998.141782407409</v>
      </c>
      <c r="C1364" s="20" t="s">
        <v>717</v>
      </c>
      <c r="D1364" s="20" t="s">
        <v>718</v>
      </c>
      <c r="E1364" s="207" t="s">
        <v>720</v>
      </c>
      <c r="F1364" s="207" t="s">
        <v>22743</v>
      </c>
      <c r="G1364" s="20" t="s">
        <v>183</v>
      </c>
      <c r="H1364" s="23">
        <v>491.25</v>
      </c>
      <c r="I1364" s="21">
        <v>45992</v>
      </c>
      <c r="J1364" s="21">
        <v>45992</v>
      </c>
      <c r="K1364" s="20" t="s">
        <v>20338</v>
      </c>
      <c r="L1364" s="20" t="s">
        <v>5107</v>
      </c>
      <c r="M1364" s="20"/>
      <c r="N1364" s="21">
        <v>46031.80558818287</v>
      </c>
    </row>
    <row r="1365" spans="1:14" x14ac:dyDescent="0.25">
      <c r="A1365" s="21">
        <v>45998.141782407409</v>
      </c>
      <c r="B1365" s="22">
        <v>45998.141782407409</v>
      </c>
      <c r="C1365" s="20" t="s">
        <v>882</v>
      </c>
      <c r="D1365" s="20" t="s">
        <v>883</v>
      </c>
      <c r="E1365" s="207" t="s">
        <v>885</v>
      </c>
      <c r="F1365" s="207" t="s">
        <v>22744</v>
      </c>
      <c r="G1365" s="20" t="s">
        <v>183</v>
      </c>
      <c r="H1365" s="23">
        <v>8401.39</v>
      </c>
      <c r="I1365" s="21">
        <v>45992</v>
      </c>
      <c r="J1365" s="21">
        <v>45992</v>
      </c>
      <c r="K1365" s="20" t="s">
        <v>5123</v>
      </c>
      <c r="L1365" s="20" t="s">
        <v>5107</v>
      </c>
      <c r="M1365" s="20"/>
      <c r="N1365" s="21">
        <v>46031.80558818287</v>
      </c>
    </row>
    <row r="1366" spans="1:14" x14ac:dyDescent="0.25">
      <c r="A1366" s="21">
        <v>45998.141782407409</v>
      </c>
      <c r="B1366" s="22">
        <v>45998.141782407409</v>
      </c>
      <c r="C1366" s="20" t="s">
        <v>193</v>
      </c>
      <c r="D1366" s="20" t="s">
        <v>194</v>
      </c>
      <c r="E1366" s="207" t="s">
        <v>196</v>
      </c>
      <c r="F1366" s="207" t="s">
        <v>22745</v>
      </c>
      <c r="G1366" s="20" t="s">
        <v>183</v>
      </c>
      <c r="H1366" s="23">
        <v>11941.93</v>
      </c>
      <c r="I1366" s="21">
        <v>45992</v>
      </c>
      <c r="J1366" s="21">
        <v>45992</v>
      </c>
      <c r="K1366" s="20" t="s">
        <v>20338</v>
      </c>
      <c r="L1366" s="20" t="s">
        <v>5107</v>
      </c>
      <c r="M1366" s="20"/>
      <c r="N1366" s="21">
        <v>46031.80558818287</v>
      </c>
    </row>
    <row r="1367" spans="1:14" x14ac:dyDescent="0.25">
      <c r="A1367" s="21">
        <v>45998.141782407409</v>
      </c>
      <c r="B1367" s="22">
        <v>45998.141782407409</v>
      </c>
      <c r="C1367" s="20" t="s">
        <v>939</v>
      </c>
      <c r="D1367" s="20" t="s">
        <v>940</v>
      </c>
      <c r="E1367" s="207" t="s">
        <v>942</v>
      </c>
      <c r="F1367" s="207" t="s">
        <v>22746</v>
      </c>
      <c r="G1367" s="20" t="s">
        <v>183</v>
      </c>
      <c r="H1367" s="23">
        <v>5474</v>
      </c>
      <c r="I1367" s="21">
        <v>45992</v>
      </c>
      <c r="J1367" s="21">
        <v>45992</v>
      </c>
      <c r="K1367" s="20" t="s">
        <v>5123</v>
      </c>
      <c r="L1367" s="20" t="s">
        <v>5107</v>
      </c>
      <c r="M1367" s="20"/>
      <c r="N1367" s="21">
        <v>46031.80558818287</v>
      </c>
    </row>
    <row r="1368" spans="1:14" x14ac:dyDescent="0.25">
      <c r="A1368" s="21">
        <v>45998.141782407409</v>
      </c>
      <c r="B1368" s="22">
        <v>45998.141782407409</v>
      </c>
      <c r="C1368" s="20" t="s">
        <v>253</v>
      </c>
      <c r="D1368" s="20" t="s">
        <v>254</v>
      </c>
      <c r="E1368" s="207" t="s">
        <v>256</v>
      </c>
      <c r="F1368" s="207" t="s">
        <v>22747</v>
      </c>
      <c r="G1368" s="20" t="s">
        <v>183</v>
      </c>
      <c r="H1368" s="23">
        <v>343124.09</v>
      </c>
      <c r="I1368" s="21">
        <v>45992</v>
      </c>
      <c r="J1368" s="21">
        <v>45992</v>
      </c>
      <c r="K1368" s="20" t="s">
        <v>20338</v>
      </c>
      <c r="L1368" s="20" t="s">
        <v>5107</v>
      </c>
      <c r="M1368" s="20"/>
      <c r="N1368" s="21">
        <v>46031.80558818287</v>
      </c>
    </row>
    <row r="1369" spans="1:14" x14ac:dyDescent="0.25">
      <c r="A1369" s="21">
        <v>45998.141782407409</v>
      </c>
      <c r="B1369" s="22">
        <v>45998.141782407409</v>
      </c>
      <c r="C1369" s="20" t="s">
        <v>521</v>
      </c>
      <c r="D1369" s="20" t="s">
        <v>522</v>
      </c>
      <c r="E1369" s="207" t="s">
        <v>524</v>
      </c>
      <c r="F1369" s="207" t="s">
        <v>22748</v>
      </c>
      <c r="G1369" s="20" t="s">
        <v>183</v>
      </c>
      <c r="H1369" s="23">
        <v>6936.55</v>
      </c>
      <c r="I1369" s="21">
        <v>45992</v>
      </c>
      <c r="J1369" s="21">
        <v>45992</v>
      </c>
      <c r="K1369" s="20" t="s">
        <v>20338</v>
      </c>
      <c r="L1369" s="20" t="s">
        <v>5107</v>
      </c>
      <c r="M1369" s="20"/>
      <c r="N1369" s="21">
        <v>46031.80558818287</v>
      </c>
    </row>
    <row r="1370" spans="1:14" x14ac:dyDescent="0.25">
      <c r="A1370" s="21">
        <v>45998.141782407409</v>
      </c>
      <c r="B1370" s="22">
        <v>45998.141782407409</v>
      </c>
      <c r="C1370" s="20" t="s">
        <v>14847</v>
      </c>
      <c r="D1370" s="20" t="s">
        <v>460</v>
      </c>
      <c r="E1370" s="207" t="s">
        <v>462</v>
      </c>
      <c r="F1370" s="207" t="s">
        <v>22749</v>
      </c>
      <c r="G1370" s="20" t="s">
        <v>183</v>
      </c>
      <c r="H1370" s="23">
        <v>140.66</v>
      </c>
      <c r="I1370" s="21">
        <v>45992</v>
      </c>
      <c r="J1370" s="21">
        <v>45992</v>
      </c>
      <c r="K1370" s="20" t="s">
        <v>5129</v>
      </c>
      <c r="L1370" s="20" t="s">
        <v>5107</v>
      </c>
      <c r="M1370" s="20"/>
      <c r="N1370" s="21">
        <v>46031.80558818287</v>
      </c>
    </row>
    <row r="1371" spans="1:14" x14ac:dyDescent="0.25">
      <c r="A1371" s="21">
        <v>45998.141782407409</v>
      </c>
      <c r="B1371" s="22">
        <v>45998.141782407409</v>
      </c>
      <c r="C1371" s="20" t="s">
        <v>7063</v>
      </c>
      <c r="D1371" s="20" t="s">
        <v>436</v>
      </c>
      <c r="E1371" s="207" t="s">
        <v>438</v>
      </c>
      <c r="F1371" s="207" t="s">
        <v>22750</v>
      </c>
      <c r="G1371" s="20" t="s">
        <v>183</v>
      </c>
      <c r="H1371" s="23">
        <v>0</v>
      </c>
      <c r="I1371" s="21">
        <v>45992</v>
      </c>
      <c r="J1371" s="21">
        <v>45992</v>
      </c>
      <c r="K1371" s="20" t="s">
        <v>20338</v>
      </c>
      <c r="L1371" s="20" t="s">
        <v>5107</v>
      </c>
      <c r="M1371" s="20"/>
      <c r="N1371" s="21">
        <v>46031.80558818287</v>
      </c>
    </row>
    <row r="1372" spans="1:14" x14ac:dyDescent="0.25">
      <c r="A1372" s="21">
        <v>45998.019583333335</v>
      </c>
      <c r="B1372" s="22">
        <v>45998.019583333335</v>
      </c>
      <c r="C1372" s="20" t="s">
        <v>5108</v>
      </c>
      <c r="D1372" s="20" t="s">
        <v>5109</v>
      </c>
      <c r="E1372" s="207" t="s">
        <v>5110</v>
      </c>
      <c r="F1372" s="207" t="s">
        <v>22751</v>
      </c>
      <c r="G1372" s="20" t="s">
        <v>5105</v>
      </c>
      <c r="H1372" s="23">
        <v>53953.29</v>
      </c>
      <c r="I1372" s="21">
        <v>45992</v>
      </c>
      <c r="J1372" s="21">
        <v>45992</v>
      </c>
      <c r="K1372" s="20" t="s">
        <v>5106</v>
      </c>
      <c r="L1372" s="20" t="s">
        <v>5107</v>
      </c>
      <c r="M1372" s="20"/>
      <c r="N1372" s="21">
        <v>46031.80558818287</v>
      </c>
    </row>
    <row r="1373" spans="1:14" x14ac:dyDescent="0.25">
      <c r="A1373" s="21">
        <v>45998.019583333335</v>
      </c>
      <c r="B1373" s="22">
        <v>45998.019583333335</v>
      </c>
      <c r="C1373" s="20" t="s">
        <v>5101</v>
      </c>
      <c r="D1373" s="20" t="s">
        <v>5102</v>
      </c>
      <c r="E1373" s="207" t="s">
        <v>5103</v>
      </c>
      <c r="F1373" s="207" t="s">
        <v>22752</v>
      </c>
      <c r="G1373" s="20" t="s">
        <v>5105</v>
      </c>
      <c r="H1373" s="23">
        <v>50722.25</v>
      </c>
      <c r="I1373" s="21">
        <v>45992</v>
      </c>
      <c r="J1373" s="21">
        <v>45992</v>
      </c>
      <c r="K1373" s="20" t="s">
        <v>5106</v>
      </c>
      <c r="L1373" s="20" t="s">
        <v>5107</v>
      </c>
      <c r="M1373" s="20"/>
      <c r="N1373" s="21">
        <v>46031.80558818287</v>
      </c>
    </row>
    <row r="1374" spans="1:14" x14ac:dyDescent="0.25">
      <c r="A1374" s="21">
        <v>45997.811643518522</v>
      </c>
      <c r="B1374" s="22">
        <v>45997.811643518522</v>
      </c>
      <c r="C1374" s="20" t="s">
        <v>7746</v>
      </c>
      <c r="D1374" s="20" t="s">
        <v>133</v>
      </c>
      <c r="E1374" s="207" t="s">
        <v>136</v>
      </c>
      <c r="F1374" s="207" t="s">
        <v>22753</v>
      </c>
      <c r="G1374" s="20" t="s">
        <v>134</v>
      </c>
      <c r="H1374" s="23">
        <v>4373.17</v>
      </c>
      <c r="I1374" s="21">
        <v>45992</v>
      </c>
      <c r="J1374" s="21">
        <v>45992</v>
      </c>
      <c r="K1374" s="20" t="s">
        <v>5097</v>
      </c>
      <c r="L1374" s="20" t="s">
        <v>5098</v>
      </c>
      <c r="M1374" s="20"/>
      <c r="N1374" s="21">
        <v>46031.80558818287</v>
      </c>
    </row>
    <row r="1375" spans="1:14" x14ac:dyDescent="0.25">
      <c r="A1375" s="21">
        <v>45997.145543981482</v>
      </c>
      <c r="B1375" s="22">
        <v>45997.145543981482</v>
      </c>
      <c r="C1375" s="20" t="s">
        <v>5108</v>
      </c>
      <c r="D1375" s="20" t="s">
        <v>5109</v>
      </c>
      <c r="E1375" s="207" t="s">
        <v>5110</v>
      </c>
      <c r="F1375" s="207" t="s">
        <v>22754</v>
      </c>
      <c r="G1375" s="20" t="s">
        <v>5105</v>
      </c>
      <c r="H1375" s="23">
        <v>53953.29</v>
      </c>
      <c r="I1375" s="21">
        <v>45992</v>
      </c>
      <c r="J1375" s="21">
        <v>45992</v>
      </c>
      <c r="K1375" s="20" t="s">
        <v>5106</v>
      </c>
      <c r="L1375" s="20" t="s">
        <v>5107</v>
      </c>
      <c r="M1375" s="20"/>
      <c r="N1375" s="21">
        <v>46031.80558818287</v>
      </c>
    </row>
    <row r="1376" spans="1:14" x14ac:dyDescent="0.25">
      <c r="A1376" s="21">
        <v>45997.145543981482</v>
      </c>
      <c r="B1376" s="22">
        <v>45997.145543981482</v>
      </c>
      <c r="C1376" s="20" t="s">
        <v>5101</v>
      </c>
      <c r="D1376" s="20" t="s">
        <v>5102</v>
      </c>
      <c r="E1376" s="207" t="s">
        <v>5103</v>
      </c>
      <c r="F1376" s="207" t="s">
        <v>22755</v>
      </c>
      <c r="G1376" s="20" t="s">
        <v>5105</v>
      </c>
      <c r="H1376" s="23">
        <v>50722.25</v>
      </c>
      <c r="I1376" s="21">
        <v>45992</v>
      </c>
      <c r="J1376" s="21">
        <v>45992</v>
      </c>
      <c r="K1376" s="20" t="s">
        <v>5106</v>
      </c>
      <c r="L1376" s="20" t="s">
        <v>5107</v>
      </c>
      <c r="M1376" s="20"/>
      <c r="N1376" s="21">
        <v>46031.80558818287</v>
      </c>
    </row>
    <row r="1377" spans="1:14" x14ac:dyDescent="0.25">
      <c r="A1377" s="21">
        <v>45997.11038194444</v>
      </c>
      <c r="B1377" s="22">
        <v>45997.11038194444</v>
      </c>
      <c r="C1377" s="20" t="s">
        <v>7746</v>
      </c>
      <c r="D1377" s="20" t="s">
        <v>133</v>
      </c>
      <c r="E1377" s="207" t="s">
        <v>136</v>
      </c>
      <c r="F1377" s="207" t="s">
        <v>22756</v>
      </c>
      <c r="G1377" s="20" t="s">
        <v>134</v>
      </c>
      <c r="H1377" s="23">
        <v>4319.91</v>
      </c>
      <c r="I1377" s="21">
        <v>45992</v>
      </c>
      <c r="J1377" s="21">
        <v>45992</v>
      </c>
      <c r="K1377" s="20" t="s">
        <v>5097</v>
      </c>
      <c r="L1377" s="20" t="s">
        <v>5098</v>
      </c>
      <c r="M1377" s="20"/>
      <c r="N1377" s="21">
        <v>46031.80558818287</v>
      </c>
    </row>
    <row r="1378" spans="1:14" x14ac:dyDescent="0.25">
      <c r="A1378" s="21">
        <v>45996.368460648147</v>
      </c>
      <c r="B1378" s="22">
        <v>45996.368460648147</v>
      </c>
      <c r="C1378" s="20" t="s">
        <v>771</v>
      </c>
      <c r="D1378" s="20" t="s">
        <v>772</v>
      </c>
      <c r="E1378" s="207" t="s">
        <v>774</v>
      </c>
      <c r="F1378" s="207" t="s">
        <v>22757</v>
      </c>
      <c r="G1378" s="20" t="s">
        <v>183</v>
      </c>
      <c r="H1378" s="23">
        <v>0</v>
      </c>
      <c r="I1378" s="21">
        <v>45992</v>
      </c>
      <c r="J1378" s="21">
        <v>45992</v>
      </c>
      <c r="K1378" s="20" t="s">
        <v>5114</v>
      </c>
      <c r="L1378" s="20" t="s">
        <v>5107</v>
      </c>
      <c r="M1378" s="20"/>
      <c r="N1378" s="21">
        <v>46031.80558818287</v>
      </c>
    </row>
    <row r="1379" spans="1:14" x14ac:dyDescent="0.25">
      <c r="A1379" s="21">
        <v>45996.368460648147</v>
      </c>
      <c r="B1379" s="22">
        <v>45996.368460648147</v>
      </c>
      <c r="C1379" s="20" t="s">
        <v>181</v>
      </c>
      <c r="D1379" s="20" t="s">
        <v>182</v>
      </c>
      <c r="E1379" s="207" t="s">
        <v>185</v>
      </c>
      <c r="F1379" s="207" t="s">
        <v>22758</v>
      </c>
      <c r="G1379" s="20" t="s">
        <v>183</v>
      </c>
      <c r="H1379" s="23">
        <v>3062477.4</v>
      </c>
      <c r="I1379" s="21">
        <v>45992</v>
      </c>
      <c r="J1379" s="21">
        <v>45992</v>
      </c>
      <c r="K1379" s="20" t="s">
        <v>5118</v>
      </c>
      <c r="L1379" s="20" t="s">
        <v>5107</v>
      </c>
      <c r="M1379" s="20"/>
      <c r="N1379" s="21">
        <v>46031.80558818287</v>
      </c>
    </row>
    <row r="1380" spans="1:14" x14ac:dyDescent="0.25">
      <c r="A1380" s="21">
        <v>45996.368460648147</v>
      </c>
      <c r="B1380" s="22">
        <v>45996.368460648147</v>
      </c>
      <c r="C1380" s="20" t="s">
        <v>1190</v>
      </c>
      <c r="D1380" s="20" t="s">
        <v>1191</v>
      </c>
      <c r="E1380" s="207" t="s">
        <v>1193</v>
      </c>
      <c r="F1380" s="207" t="s">
        <v>22759</v>
      </c>
      <c r="G1380" s="20" t="s">
        <v>183</v>
      </c>
      <c r="H1380" s="23">
        <v>0.78</v>
      </c>
      <c r="I1380" s="21">
        <v>45992</v>
      </c>
      <c r="J1380" s="21">
        <v>45992</v>
      </c>
      <c r="K1380" s="20" t="s">
        <v>20338</v>
      </c>
      <c r="L1380" s="20" t="s">
        <v>5107</v>
      </c>
      <c r="M1380" s="20"/>
      <c r="N1380" s="21">
        <v>46031.80558818287</v>
      </c>
    </row>
    <row r="1381" spans="1:14" x14ac:dyDescent="0.25">
      <c r="A1381" s="21">
        <v>45996.368460648147</v>
      </c>
      <c r="B1381" s="22">
        <v>45996.368460648147</v>
      </c>
      <c r="C1381" s="20" t="s">
        <v>1226</v>
      </c>
      <c r="D1381" s="20" t="s">
        <v>1227</v>
      </c>
      <c r="E1381" s="207" t="s">
        <v>1229</v>
      </c>
      <c r="F1381" s="207" t="s">
        <v>22760</v>
      </c>
      <c r="G1381" s="20" t="s">
        <v>183</v>
      </c>
      <c r="H1381" s="23">
        <v>4727.53</v>
      </c>
      <c r="I1381" s="21">
        <v>45992</v>
      </c>
      <c r="J1381" s="21">
        <v>45992</v>
      </c>
      <c r="K1381" s="20" t="s">
        <v>20338</v>
      </c>
      <c r="L1381" s="20" t="s">
        <v>5107</v>
      </c>
      <c r="M1381" s="20"/>
      <c r="N1381" s="21">
        <v>46031.80558818287</v>
      </c>
    </row>
    <row r="1382" spans="1:14" x14ac:dyDescent="0.25">
      <c r="A1382" s="21">
        <v>45996.368449074071</v>
      </c>
      <c r="B1382" s="22">
        <v>45996.368449074071</v>
      </c>
      <c r="C1382" s="20" t="s">
        <v>717</v>
      </c>
      <c r="D1382" s="20" t="s">
        <v>718</v>
      </c>
      <c r="E1382" s="207" t="s">
        <v>720</v>
      </c>
      <c r="F1382" s="207" t="s">
        <v>22761</v>
      </c>
      <c r="G1382" s="20" t="s">
        <v>183</v>
      </c>
      <c r="H1382" s="23">
        <v>491.25</v>
      </c>
      <c r="I1382" s="21">
        <v>45992</v>
      </c>
      <c r="J1382" s="21">
        <v>45992</v>
      </c>
      <c r="K1382" s="20" t="s">
        <v>20338</v>
      </c>
      <c r="L1382" s="20" t="s">
        <v>5107</v>
      </c>
      <c r="M1382" s="20"/>
      <c r="N1382" s="21">
        <v>46031.80558818287</v>
      </c>
    </row>
    <row r="1383" spans="1:14" x14ac:dyDescent="0.25">
      <c r="A1383" s="21">
        <v>45996.368449074071</v>
      </c>
      <c r="B1383" s="22">
        <v>45996.368449074071</v>
      </c>
      <c r="C1383" s="20" t="s">
        <v>882</v>
      </c>
      <c r="D1383" s="20" t="s">
        <v>883</v>
      </c>
      <c r="E1383" s="207" t="s">
        <v>885</v>
      </c>
      <c r="F1383" s="207" t="s">
        <v>22762</v>
      </c>
      <c r="G1383" s="20" t="s">
        <v>183</v>
      </c>
      <c r="H1383" s="23">
        <v>8378.7099999999991</v>
      </c>
      <c r="I1383" s="21">
        <v>45992</v>
      </c>
      <c r="J1383" s="21">
        <v>45992</v>
      </c>
      <c r="K1383" s="20" t="s">
        <v>5123</v>
      </c>
      <c r="L1383" s="20" t="s">
        <v>5107</v>
      </c>
      <c r="M1383" s="20"/>
      <c r="N1383" s="21">
        <v>46031.80558818287</v>
      </c>
    </row>
    <row r="1384" spans="1:14" x14ac:dyDescent="0.25">
      <c r="A1384" s="21">
        <v>45996.368449074071</v>
      </c>
      <c r="B1384" s="22">
        <v>45996.368449074071</v>
      </c>
      <c r="C1384" s="20" t="s">
        <v>193</v>
      </c>
      <c r="D1384" s="20" t="s">
        <v>194</v>
      </c>
      <c r="E1384" s="207" t="s">
        <v>196</v>
      </c>
      <c r="F1384" s="207" t="s">
        <v>22763</v>
      </c>
      <c r="G1384" s="20" t="s">
        <v>183</v>
      </c>
      <c r="H1384" s="23">
        <v>11941.93</v>
      </c>
      <c r="I1384" s="21">
        <v>45992</v>
      </c>
      <c r="J1384" s="21">
        <v>45992</v>
      </c>
      <c r="K1384" s="20" t="s">
        <v>20338</v>
      </c>
      <c r="L1384" s="20" t="s">
        <v>5107</v>
      </c>
      <c r="M1384" s="20"/>
      <c r="N1384" s="21">
        <v>46031.80558818287</v>
      </c>
    </row>
    <row r="1385" spans="1:14" x14ac:dyDescent="0.25">
      <c r="A1385" s="21">
        <v>45996.368449074071</v>
      </c>
      <c r="B1385" s="22">
        <v>45996.368449074071</v>
      </c>
      <c r="C1385" s="20" t="s">
        <v>939</v>
      </c>
      <c r="D1385" s="20" t="s">
        <v>940</v>
      </c>
      <c r="E1385" s="207" t="s">
        <v>942</v>
      </c>
      <c r="F1385" s="207" t="s">
        <v>22764</v>
      </c>
      <c r="G1385" s="20" t="s">
        <v>183</v>
      </c>
      <c r="H1385" s="23">
        <v>5459.91</v>
      </c>
      <c r="I1385" s="21">
        <v>45992</v>
      </c>
      <c r="J1385" s="21">
        <v>45992</v>
      </c>
      <c r="K1385" s="20" t="s">
        <v>5123</v>
      </c>
      <c r="L1385" s="20" t="s">
        <v>5107</v>
      </c>
      <c r="M1385" s="20"/>
      <c r="N1385" s="21">
        <v>46031.80558818287</v>
      </c>
    </row>
    <row r="1386" spans="1:14" x14ac:dyDescent="0.25">
      <c r="A1386" s="21">
        <v>45996.368449074071</v>
      </c>
      <c r="B1386" s="22">
        <v>45996.368449074071</v>
      </c>
      <c r="C1386" s="20" t="s">
        <v>253</v>
      </c>
      <c r="D1386" s="20" t="s">
        <v>254</v>
      </c>
      <c r="E1386" s="207" t="s">
        <v>256</v>
      </c>
      <c r="F1386" s="207" t="s">
        <v>22765</v>
      </c>
      <c r="G1386" s="20" t="s">
        <v>183</v>
      </c>
      <c r="H1386" s="23">
        <v>341888.2</v>
      </c>
      <c r="I1386" s="21">
        <v>45992</v>
      </c>
      <c r="J1386" s="21">
        <v>45992</v>
      </c>
      <c r="K1386" s="20" t="s">
        <v>20338</v>
      </c>
      <c r="L1386" s="20" t="s">
        <v>5107</v>
      </c>
      <c r="M1386" s="20"/>
      <c r="N1386" s="21">
        <v>46031.80558818287</v>
      </c>
    </row>
    <row r="1387" spans="1:14" x14ac:dyDescent="0.25">
      <c r="A1387" s="21">
        <v>45996.368449074071</v>
      </c>
      <c r="B1387" s="22">
        <v>45996.368449074071</v>
      </c>
      <c r="C1387" s="20" t="s">
        <v>521</v>
      </c>
      <c r="D1387" s="20" t="s">
        <v>522</v>
      </c>
      <c r="E1387" s="207" t="s">
        <v>524</v>
      </c>
      <c r="F1387" s="207" t="s">
        <v>22766</v>
      </c>
      <c r="G1387" s="20" t="s">
        <v>183</v>
      </c>
      <c r="H1387" s="23">
        <v>6936.55</v>
      </c>
      <c r="I1387" s="21">
        <v>45992</v>
      </c>
      <c r="J1387" s="21">
        <v>45992</v>
      </c>
      <c r="K1387" s="20" t="s">
        <v>20338</v>
      </c>
      <c r="L1387" s="20" t="s">
        <v>5107</v>
      </c>
      <c r="M1387" s="20"/>
      <c r="N1387" s="21">
        <v>46031.80558818287</v>
      </c>
    </row>
    <row r="1388" spans="1:14" x14ac:dyDescent="0.25">
      <c r="A1388" s="21">
        <v>45996.368449074071</v>
      </c>
      <c r="B1388" s="22">
        <v>45996.368449074071</v>
      </c>
      <c r="C1388" s="20" t="s">
        <v>14847</v>
      </c>
      <c r="D1388" s="20" t="s">
        <v>460</v>
      </c>
      <c r="E1388" s="207" t="s">
        <v>462</v>
      </c>
      <c r="F1388" s="207" t="s">
        <v>22767</v>
      </c>
      <c r="G1388" s="20" t="s">
        <v>183</v>
      </c>
      <c r="H1388" s="23">
        <v>140.66</v>
      </c>
      <c r="I1388" s="21">
        <v>45992</v>
      </c>
      <c r="J1388" s="21">
        <v>45992</v>
      </c>
      <c r="K1388" s="20" t="s">
        <v>5129</v>
      </c>
      <c r="L1388" s="20" t="s">
        <v>5107</v>
      </c>
      <c r="M1388" s="20"/>
      <c r="N1388" s="21">
        <v>46031.80558818287</v>
      </c>
    </row>
    <row r="1389" spans="1:14" x14ac:dyDescent="0.25">
      <c r="A1389" s="21">
        <v>45996.368449074071</v>
      </c>
      <c r="B1389" s="22">
        <v>45996.368449074071</v>
      </c>
      <c r="C1389" s="20" t="s">
        <v>7063</v>
      </c>
      <c r="D1389" s="20" t="s">
        <v>436</v>
      </c>
      <c r="E1389" s="207" t="s">
        <v>438</v>
      </c>
      <c r="F1389" s="207" t="s">
        <v>22768</v>
      </c>
      <c r="G1389" s="20" t="s">
        <v>183</v>
      </c>
      <c r="H1389" s="23">
        <v>0</v>
      </c>
      <c r="I1389" s="21">
        <v>45992</v>
      </c>
      <c r="J1389" s="21">
        <v>45992</v>
      </c>
      <c r="K1389" s="20" t="s">
        <v>20338</v>
      </c>
      <c r="L1389" s="20" t="s">
        <v>5107</v>
      </c>
      <c r="M1389" s="20"/>
      <c r="N1389" s="21">
        <v>46031.80558818287</v>
      </c>
    </row>
    <row r="1390" spans="1:14" x14ac:dyDescent="0.25">
      <c r="A1390" s="21">
        <v>45996.115729166668</v>
      </c>
      <c r="B1390" s="22">
        <v>45996.115729166668</v>
      </c>
      <c r="C1390" s="20" t="s">
        <v>5108</v>
      </c>
      <c r="D1390" s="20" t="s">
        <v>5109</v>
      </c>
      <c r="E1390" s="207" t="s">
        <v>5110</v>
      </c>
      <c r="F1390" s="207" t="s">
        <v>22769</v>
      </c>
      <c r="G1390" s="20" t="s">
        <v>5105</v>
      </c>
      <c r="H1390" s="23">
        <v>53870.8</v>
      </c>
      <c r="I1390" s="21">
        <v>45992</v>
      </c>
      <c r="J1390" s="21">
        <v>45992</v>
      </c>
      <c r="K1390" s="20" t="s">
        <v>5106</v>
      </c>
      <c r="L1390" s="20" t="s">
        <v>5107</v>
      </c>
      <c r="M1390" s="20"/>
      <c r="N1390" s="21">
        <v>46031.80558818287</v>
      </c>
    </row>
    <row r="1391" spans="1:14" x14ac:dyDescent="0.25">
      <c r="A1391" s="21">
        <v>45996.115729166668</v>
      </c>
      <c r="B1391" s="22">
        <v>45996.115729166668</v>
      </c>
      <c r="C1391" s="20" t="s">
        <v>5101</v>
      </c>
      <c r="D1391" s="20" t="s">
        <v>5102</v>
      </c>
      <c r="E1391" s="207" t="s">
        <v>5103</v>
      </c>
      <c r="F1391" s="207" t="s">
        <v>22770</v>
      </c>
      <c r="G1391" s="20" t="s">
        <v>5105</v>
      </c>
      <c r="H1391" s="23">
        <v>50677.69</v>
      </c>
      <c r="I1391" s="21">
        <v>45992</v>
      </c>
      <c r="J1391" s="21">
        <v>45992</v>
      </c>
      <c r="K1391" s="20" t="s">
        <v>5106</v>
      </c>
      <c r="L1391" s="20" t="s">
        <v>5107</v>
      </c>
      <c r="M1391" s="20"/>
      <c r="N1391" s="21">
        <v>46031.80558818287</v>
      </c>
    </row>
    <row r="1392" spans="1:14" x14ac:dyDescent="0.25">
      <c r="A1392" s="21">
        <v>45995.971087962964</v>
      </c>
      <c r="B1392" s="22">
        <v>45995.971087962964</v>
      </c>
      <c r="C1392" s="20" t="s">
        <v>771</v>
      </c>
      <c r="D1392" s="20" t="s">
        <v>772</v>
      </c>
      <c r="E1392" s="207" t="s">
        <v>774</v>
      </c>
      <c r="F1392" s="207" t="s">
        <v>22771</v>
      </c>
      <c r="G1392" s="20" t="s">
        <v>183</v>
      </c>
      <c r="H1392" s="23">
        <v>0</v>
      </c>
      <c r="I1392" s="21">
        <v>45992</v>
      </c>
      <c r="J1392" s="21">
        <v>45992</v>
      </c>
      <c r="K1392" s="20" t="s">
        <v>5114</v>
      </c>
      <c r="L1392" s="20" t="s">
        <v>5107</v>
      </c>
      <c r="M1392" s="20"/>
      <c r="N1392" s="21">
        <v>46031.80558818287</v>
      </c>
    </row>
    <row r="1393" spans="1:14" x14ac:dyDescent="0.25">
      <c r="A1393" s="21">
        <v>45995.971087962964</v>
      </c>
      <c r="B1393" s="22">
        <v>45995.971087962964</v>
      </c>
      <c r="C1393" s="20" t="s">
        <v>181</v>
      </c>
      <c r="D1393" s="20" t="s">
        <v>182</v>
      </c>
      <c r="E1393" s="207" t="s">
        <v>185</v>
      </c>
      <c r="F1393" s="207" t="s">
        <v>22772</v>
      </c>
      <c r="G1393" s="20" t="s">
        <v>183</v>
      </c>
      <c r="H1393" s="23">
        <v>3062477.4</v>
      </c>
      <c r="I1393" s="21">
        <v>45992</v>
      </c>
      <c r="J1393" s="21">
        <v>45992</v>
      </c>
      <c r="K1393" s="20" t="s">
        <v>5118</v>
      </c>
      <c r="L1393" s="20" t="s">
        <v>5107</v>
      </c>
      <c r="M1393" s="20"/>
      <c r="N1393" s="21">
        <v>46031.80558818287</v>
      </c>
    </row>
    <row r="1394" spans="1:14" x14ac:dyDescent="0.25">
      <c r="A1394" s="21">
        <v>45995.971087962964</v>
      </c>
      <c r="B1394" s="22">
        <v>45995.971087962964</v>
      </c>
      <c r="C1394" s="20" t="s">
        <v>1190</v>
      </c>
      <c r="D1394" s="20" t="s">
        <v>1191</v>
      </c>
      <c r="E1394" s="207" t="s">
        <v>1193</v>
      </c>
      <c r="F1394" s="207" t="s">
        <v>22773</v>
      </c>
      <c r="G1394" s="20" t="s">
        <v>183</v>
      </c>
      <c r="H1394" s="23">
        <v>0.78</v>
      </c>
      <c r="I1394" s="21">
        <v>45992</v>
      </c>
      <c r="J1394" s="21">
        <v>45992</v>
      </c>
      <c r="K1394" s="20" t="s">
        <v>20338</v>
      </c>
      <c r="L1394" s="20" t="s">
        <v>5107</v>
      </c>
      <c r="M1394" s="20"/>
      <c r="N1394" s="21">
        <v>46031.80558818287</v>
      </c>
    </row>
    <row r="1395" spans="1:14" x14ac:dyDescent="0.25">
      <c r="A1395" s="21">
        <v>45995.971087962964</v>
      </c>
      <c r="B1395" s="22">
        <v>45995.971087962964</v>
      </c>
      <c r="C1395" s="20" t="s">
        <v>1226</v>
      </c>
      <c r="D1395" s="20" t="s">
        <v>1227</v>
      </c>
      <c r="E1395" s="207" t="s">
        <v>1229</v>
      </c>
      <c r="F1395" s="207" t="s">
        <v>22774</v>
      </c>
      <c r="G1395" s="20" t="s">
        <v>183</v>
      </c>
      <c r="H1395" s="23">
        <v>4727.53</v>
      </c>
      <c r="I1395" s="21">
        <v>45992</v>
      </c>
      <c r="J1395" s="21">
        <v>45992</v>
      </c>
      <c r="K1395" s="20" t="s">
        <v>20338</v>
      </c>
      <c r="L1395" s="20" t="s">
        <v>5107</v>
      </c>
      <c r="M1395" s="20"/>
      <c r="N1395" s="21">
        <v>46031.80558818287</v>
      </c>
    </row>
    <row r="1396" spans="1:14" x14ac:dyDescent="0.25">
      <c r="A1396" s="21">
        <v>45995.971087962964</v>
      </c>
      <c r="B1396" s="22">
        <v>45995.971087962964</v>
      </c>
      <c r="C1396" s="20" t="s">
        <v>717</v>
      </c>
      <c r="D1396" s="20" t="s">
        <v>718</v>
      </c>
      <c r="E1396" s="207" t="s">
        <v>720</v>
      </c>
      <c r="F1396" s="207" t="s">
        <v>22775</v>
      </c>
      <c r="G1396" s="20" t="s">
        <v>183</v>
      </c>
      <c r="H1396" s="23">
        <v>491.25</v>
      </c>
      <c r="I1396" s="21">
        <v>45992</v>
      </c>
      <c r="J1396" s="21">
        <v>45992</v>
      </c>
      <c r="K1396" s="20" t="s">
        <v>20338</v>
      </c>
      <c r="L1396" s="20" t="s">
        <v>5107</v>
      </c>
      <c r="M1396" s="20"/>
      <c r="N1396" s="21">
        <v>46031.80558818287</v>
      </c>
    </row>
    <row r="1397" spans="1:14" x14ac:dyDescent="0.25">
      <c r="A1397" s="21">
        <v>45995.971087962964</v>
      </c>
      <c r="B1397" s="22">
        <v>45995.971087962964</v>
      </c>
      <c r="C1397" s="20" t="s">
        <v>882</v>
      </c>
      <c r="D1397" s="20" t="s">
        <v>883</v>
      </c>
      <c r="E1397" s="207" t="s">
        <v>885</v>
      </c>
      <c r="F1397" s="207" t="s">
        <v>22776</v>
      </c>
      <c r="G1397" s="20" t="s">
        <v>183</v>
      </c>
      <c r="H1397" s="23">
        <v>8378.7099999999991</v>
      </c>
      <c r="I1397" s="21">
        <v>45992</v>
      </c>
      <c r="J1397" s="21">
        <v>45992</v>
      </c>
      <c r="K1397" s="20" t="s">
        <v>5123</v>
      </c>
      <c r="L1397" s="20" t="s">
        <v>5107</v>
      </c>
      <c r="M1397" s="20"/>
      <c r="N1397" s="21">
        <v>46031.80558818287</v>
      </c>
    </row>
    <row r="1398" spans="1:14" x14ac:dyDescent="0.25">
      <c r="A1398" s="21">
        <v>45995.971087962964</v>
      </c>
      <c r="B1398" s="22">
        <v>45995.971087962964</v>
      </c>
      <c r="C1398" s="20" t="s">
        <v>193</v>
      </c>
      <c r="D1398" s="20" t="s">
        <v>194</v>
      </c>
      <c r="E1398" s="207" t="s">
        <v>196</v>
      </c>
      <c r="F1398" s="207" t="s">
        <v>22777</v>
      </c>
      <c r="G1398" s="20" t="s">
        <v>183</v>
      </c>
      <c r="H1398" s="23">
        <v>11941.93</v>
      </c>
      <c r="I1398" s="21">
        <v>45992</v>
      </c>
      <c r="J1398" s="21">
        <v>45992</v>
      </c>
      <c r="K1398" s="20" t="s">
        <v>20338</v>
      </c>
      <c r="L1398" s="20" t="s">
        <v>5107</v>
      </c>
      <c r="M1398" s="20"/>
      <c r="N1398" s="21">
        <v>46031.80558818287</v>
      </c>
    </row>
    <row r="1399" spans="1:14" x14ac:dyDescent="0.25">
      <c r="A1399" s="21">
        <v>45995.971087962964</v>
      </c>
      <c r="B1399" s="22">
        <v>45995.971087962964</v>
      </c>
      <c r="C1399" s="20" t="s">
        <v>939</v>
      </c>
      <c r="D1399" s="20" t="s">
        <v>940</v>
      </c>
      <c r="E1399" s="207" t="s">
        <v>942</v>
      </c>
      <c r="F1399" s="207" t="s">
        <v>22778</v>
      </c>
      <c r="G1399" s="20" t="s">
        <v>183</v>
      </c>
      <c r="H1399" s="23">
        <v>5459.91</v>
      </c>
      <c r="I1399" s="21">
        <v>45992</v>
      </c>
      <c r="J1399" s="21">
        <v>45992</v>
      </c>
      <c r="K1399" s="20" t="s">
        <v>5123</v>
      </c>
      <c r="L1399" s="20" t="s">
        <v>5107</v>
      </c>
      <c r="M1399" s="20"/>
      <c r="N1399" s="21">
        <v>46031.80558818287</v>
      </c>
    </row>
    <row r="1400" spans="1:14" x14ac:dyDescent="0.25">
      <c r="A1400" s="21">
        <v>45995.971087962964</v>
      </c>
      <c r="B1400" s="22">
        <v>45995.971087962964</v>
      </c>
      <c r="C1400" s="20" t="s">
        <v>253</v>
      </c>
      <c r="D1400" s="20" t="s">
        <v>254</v>
      </c>
      <c r="E1400" s="207" t="s">
        <v>256</v>
      </c>
      <c r="F1400" s="207" t="s">
        <v>22779</v>
      </c>
      <c r="G1400" s="20" t="s">
        <v>183</v>
      </c>
      <c r="H1400" s="23">
        <v>341888.2</v>
      </c>
      <c r="I1400" s="21">
        <v>45992</v>
      </c>
      <c r="J1400" s="21">
        <v>45992</v>
      </c>
      <c r="K1400" s="20" t="s">
        <v>20338</v>
      </c>
      <c r="L1400" s="20" t="s">
        <v>5107</v>
      </c>
      <c r="M1400" s="20"/>
      <c r="N1400" s="21">
        <v>46031.80558818287</v>
      </c>
    </row>
    <row r="1401" spans="1:14" x14ac:dyDescent="0.25">
      <c r="A1401" s="21">
        <v>45995.971087962964</v>
      </c>
      <c r="B1401" s="22">
        <v>45995.971087962964</v>
      </c>
      <c r="C1401" s="20" t="s">
        <v>521</v>
      </c>
      <c r="D1401" s="20" t="s">
        <v>522</v>
      </c>
      <c r="E1401" s="207" t="s">
        <v>524</v>
      </c>
      <c r="F1401" s="207" t="s">
        <v>22780</v>
      </c>
      <c r="G1401" s="20" t="s">
        <v>183</v>
      </c>
      <c r="H1401" s="23">
        <v>6936.55</v>
      </c>
      <c r="I1401" s="21">
        <v>45992</v>
      </c>
      <c r="J1401" s="21">
        <v>45992</v>
      </c>
      <c r="K1401" s="20" t="s">
        <v>20338</v>
      </c>
      <c r="L1401" s="20" t="s">
        <v>5107</v>
      </c>
      <c r="M1401" s="20"/>
      <c r="N1401" s="21">
        <v>46031.80558818287</v>
      </c>
    </row>
    <row r="1402" spans="1:14" x14ac:dyDescent="0.25">
      <c r="A1402" s="21">
        <v>45995.971087962964</v>
      </c>
      <c r="B1402" s="22">
        <v>45995.971087962964</v>
      </c>
      <c r="C1402" s="20" t="s">
        <v>14847</v>
      </c>
      <c r="D1402" s="20" t="s">
        <v>460</v>
      </c>
      <c r="E1402" s="207" t="s">
        <v>462</v>
      </c>
      <c r="F1402" s="207" t="s">
        <v>22781</v>
      </c>
      <c r="G1402" s="20" t="s">
        <v>183</v>
      </c>
      <c r="H1402" s="23">
        <v>140.66</v>
      </c>
      <c r="I1402" s="21">
        <v>45992</v>
      </c>
      <c r="J1402" s="21">
        <v>45992</v>
      </c>
      <c r="K1402" s="20" t="s">
        <v>5129</v>
      </c>
      <c r="L1402" s="20" t="s">
        <v>5107</v>
      </c>
      <c r="M1402" s="20"/>
      <c r="N1402" s="21">
        <v>46031.80558818287</v>
      </c>
    </row>
    <row r="1403" spans="1:14" x14ac:dyDescent="0.25">
      <c r="A1403" s="21">
        <v>45995.971087962964</v>
      </c>
      <c r="B1403" s="22">
        <v>45995.971087962964</v>
      </c>
      <c r="C1403" s="20" t="s">
        <v>7063</v>
      </c>
      <c r="D1403" s="20" t="s">
        <v>436</v>
      </c>
      <c r="E1403" s="207" t="s">
        <v>438</v>
      </c>
      <c r="F1403" s="207" t="s">
        <v>22782</v>
      </c>
      <c r="G1403" s="20" t="s">
        <v>183</v>
      </c>
      <c r="H1403" s="23">
        <v>0</v>
      </c>
      <c r="I1403" s="21">
        <v>45992</v>
      </c>
      <c r="J1403" s="21">
        <v>45992</v>
      </c>
      <c r="K1403" s="20" t="s">
        <v>20338</v>
      </c>
      <c r="L1403" s="20" t="s">
        <v>5107</v>
      </c>
      <c r="M1403" s="20"/>
      <c r="N1403" s="21">
        <v>46031.80558818287</v>
      </c>
    </row>
    <row r="1404" spans="1:14" x14ac:dyDescent="0.25">
      <c r="A1404" s="21">
        <v>45995.859710648147</v>
      </c>
      <c r="B1404" s="22">
        <v>45995.859710648147</v>
      </c>
      <c r="C1404" s="20" t="s">
        <v>7746</v>
      </c>
      <c r="D1404" s="20" t="s">
        <v>133</v>
      </c>
      <c r="E1404" s="207" t="s">
        <v>136</v>
      </c>
      <c r="F1404" s="207" t="s">
        <v>22783</v>
      </c>
      <c r="G1404" s="20" t="s">
        <v>134</v>
      </c>
      <c r="H1404" s="23">
        <v>4127.67</v>
      </c>
      <c r="I1404" s="21">
        <v>45992</v>
      </c>
      <c r="J1404" s="21">
        <v>45992</v>
      </c>
      <c r="K1404" s="20" t="s">
        <v>5097</v>
      </c>
      <c r="L1404" s="20" t="s">
        <v>5098</v>
      </c>
      <c r="M1404" s="20"/>
      <c r="N1404" s="21">
        <v>46031.80558818287</v>
      </c>
    </row>
    <row r="1405" spans="1:14" x14ac:dyDescent="0.25">
      <c r="A1405" s="21">
        <v>45994.763854166667</v>
      </c>
      <c r="B1405" s="22">
        <v>45994.763854166667</v>
      </c>
      <c r="C1405" s="20" t="s">
        <v>5108</v>
      </c>
      <c r="D1405" s="20" t="s">
        <v>5109</v>
      </c>
      <c r="E1405" s="207" t="s">
        <v>5110</v>
      </c>
      <c r="F1405" s="207" t="s">
        <v>22784</v>
      </c>
      <c r="G1405" s="20" t="s">
        <v>5105</v>
      </c>
      <c r="H1405" s="23">
        <v>53583.91</v>
      </c>
      <c r="I1405" s="21">
        <v>45992</v>
      </c>
      <c r="J1405" s="21">
        <v>45992</v>
      </c>
      <c r="K1405" s="20" t="s">
        <v>5106</v>
      </c>
      <c r="L1405" s="20" t="s">
        <v>5107</v>
      </c>
      <c r="M1405" s="20"/>
      <c r="N1405" s="21">
        <v>46031.80558818287</v>
      </c>
    </row>
    <row r="1406" spans="1:14" x14ac:dyDescent="0.25">
      <c r="A1406" s="21">
        <v>45994.763854166667</v>
      </c>
      <c r="B1406" s="22">
        <v>45994.763854166667</v>
      </c>
      <c r="C1406" s="20" t="s">
        <v>5101</v>
      </c>
      <c r="D1406" s="20" t="s">
        <v>5102</v>
      </c>
      <c r="E1406" s="207" t="s">
        <v>5103</v>
      </c>
      <c r="F1406" s="207" t="s">
        <v>22785</v>
      </c>
      <c r="G1406" s="20" t="s">
        <v>5105</v>
      </c>
      <c r="H1406" s="23">
        <v>50429.94</v>
      </c>
      <c r="I1406" s="21">
        <v>45992</v>
      </c>
      <c r="J1406" s="21">
        <v>45992</v>
      </c>
      <c r="K1406" s="20" t="s">
        <v>5106</v>
      </c>
      <c r="L1406" s="20" t="s">
        <v>5107</v>
      </c>
      <c r="M1406" s="20"/>
      <c r="N1406" s="21">
        <v>46031.80558818287</v>
      </c>
    </row>
    <row r="1407" spans="1:14" x14ac:dyDescent="0.25">
      <c r="A1407" s="21">
        <v>45994.374201388884</v>
      </c>
      <c r="B1407" s="22">
        <v>45994.374201388884</v>
      </c>
      <c r="C1407" s="20" t="s">
        <v>7746</v>
      </c>
      <c r="D1407" s="20" t="s">
        <v>133</v>
      </c>
      <c r="E1407" s="207" t="s">
        <v>136</v>
      </c>
      <c r="F1407" s="207" t="s">
        <v>22786</v>
      </c>
      <c r="G1407" s="20" t="s">
        <v>134</v>
      </c>
      <c r="H1407" s="23">
        <v>4050.78</v>
      </c>
      <c r="I1407" s="21">
        <v>45992</v>
      </c>
      <c r="J1407" s="21">
        <v>45992</v>
      </c>
      <c r="K1407" s="20" t="s">
        <v>5097</v>
      </c>
      <c r="L1407" s="20" t="s">
        <v>5098</v>
      </c>
      <c r="M1407" s="20"/>
      <c r="N1407" s="21">
        <v>46031.80558818287</v>
      </c>
    </row>
    <row r="1408" spans="1:14" x14ac:dyDescent="0.25">
      <c r="A1408" s="21">
        <v>45994.173287037032</v>
      </c>
      <c r="B1408" s="22">
        <v>45994.173287037032</v>
      </c>
      <c r="C1408" s="20" t="s">
        <v>771</v>
      </c>
      <c r="D1408" s="20" t="s">
        <v>772</v>
      </c>
      <c r="E1408" s="207" t="s">
        <v>774</v>
      </c>
      <c r="F1408" s="207" t="s">
        <v>22787</v>
      </c>
      <c r="G1408" s="20" t="s">
        <v>183</v>
      </c>
      <c r="H1408" s="23">
        <v>0</v>
      </c>
      <c r="I1408" s="21">
        <v>45992</v>
      </c>
      <c r="J1408" s="21">
        <v>45992</v>
      </c>
      <c r="K1408" s="20" t="s">
        <v>5114</v>
      </c>
      <c r="L1408" s="20" t="s">
        <v>5107</v>
      </c>
      <c r="M1408" s="20"/>
      <c r="N1408" s="21">
        <v>46031.80558818287</v>
      </c>
    </row>
    <row r="1409" spans="1:14" x14ac:dyDescent="0.25">
      <c r="A1409" s="21">
        <v>45994.173287037032</v>
      </c>
      <c r="B1409" s="22">
        <v>45994.173287037032</v>
      </c>
      <c r="C1409" s="20" t="s">
        <v>181</v>
      </c>
      <c r="D1409" s="20" t="s">
        <v>182</v>
      </c>
      <c r="E1409" s="207" t="s">
        <v>185</v>
      </c>
      <c r="F1409" s="207" t="s">
        <v>22788</v>
      </c>
      <c r="G1409" s="20" t="s">
        <v>183</v>
      </c>
      <c r="H1409" s="23">
        <v>3056946.69</v>
      </c>
      <c r="I1409" s="21">
        <v>45992</v>
      </c>
      <c r="J1409" s="21">
        <v>45992</v>
      </c>
      <c r="K1409" s="20" t="s">
        <v>5118</v>
      </c>
      <c r="L1409" s="20" t="s">
        <v>5107</v>
      </c>
      <c r="M1409" s="20"/>
      <c r="N1409" s="21">
        <v>46031.80558818287</v>
      </c>
    </row>
    <row r="1410" spans="1:14" x14ac:dyDescent="0.25">
      <c r="A1410" s="21">
        <v>45994.173287037032</v>
      </c>
      <c r="B1410" s="22">
        <v>45994.173287037032</v>
      </c>
      <c r="C1410" s="20" t="s">
        <v>1190</v>
      </c>
      <c r="D1410" s="20" t="s">
        <v>1191</v>
      </c>
      <c r="E1410" s="207" t="s">
        <v>1193</v>
      </c>
      <c r="F1410" s="207" t="s">
        <v>22789</v>
      </c>
      <c r="G1410" s="20" t="s">
        <v>183</v>
      </c>
      <c r="H1410" s="23">
        <v>0.78</v>
      </c>
      <c r="I1410" s="21">
        <v>45992</v>
      </c>
      <c r="J1410" s="21">
        <v>45992</v>
      </c>
      <c r="K1410" s="20" t="s">
        <v>20338</v>
      </c>
      <c r="L1410" s="20" t="s">
        <v>5107</v>
      </c>
      <c r="M1410" s="20"/>
      <c r="N1410" s="21">
        <v>46031.80558818287</v>
      </c>
    </row>
    <row r="1411" spans="1:14" x14ac:dyDescent="0.25">
      <c r="A1411" s="21">
        <v>45994.173287037032</v>
      </c>
      <c r="B1411" s="22">
        <v>45994.173287037032</v>
      </c>
      <c r="C1411" s="20" t="s">
        <v>1226</v>
      </c>
      <c r="D1411" s="20" t="s">
        <v>1227</v>
      </c>
      <c r="E1411" s="207" t="s">
        <v>1229</v>
      </c>
      <c r="F1411" s="207" t="s">
        <v>22790</v>
      </c>
      <c r="G1411" s="20" t="s">
        <v>183</v>
      </c>
      <c r="H1411" s="23">
        <v>4727.53</v>
      </c>
      <c r="I1411" s="21">
        <v>45992</v>
      </c>
      <c r="J1411" s="21">
        <v>45992</v>
      </c>
      <c r="K1411" s="20" t="s">
        <v>20338</v>
      </c>
      <c r="L1411" s="20" t="s">
        <v>5107</v>
      </c>
      <c r="M1411" s="20"/>
      <c r="N1411" s="21">
        <v>46031.80558818287</v>
      </c>
    </row>
    <row r="1412" spans="1:14" x14ac:dyDescent="0.25">
      <c r="A1412" s="21">
        <v>45994.173287037032</v>
      </c>
      <c r="B1412" s="22">
        <v>45994.173287037032</v>
      </c>
      <c r="C1412" s="20" t="s">
        <v>717</v>
      </c>
      <c r="D1412" s="20" t="s">
        <v>718</v>
      </c>
      <c r="E1412" s="207" t="s">
        <v>720</v>
      </c>
      <c r="F1412" s="207" t="s">
        <v>22791</v>
      </c>
      <c r="G1412" s="20" t="s">
        <v>183</v>
      </c>
      <c r="H1412" s="23">
        <v>491.25</v>
      </c>
      <c r="I1412" s="21">
        <v>45992</v>
      </c>
      <c r="J1412" s="21">
        <v>45992</v>
      </c>
      <c r="K1412" s="20" t="s">
        <v>20338</v>
      </c>
      <c r="L1412" s="20" t="s">
        <v>5107</v>
      </c>
      <c r="M1412" s="20"/>
      <c r="N1412" s="21">
        <v>46031.80558818287</v>
      </c>
    </row>
    <row r="1413" spans="1:14" x14ac:dyDescent="0.25">
      <c r="A1413" s="21">
        <v>45994.173287037032</v>
      </c>
      <c r="B1413" s="22">
        <v>45994.173287037032</v>
      </c>
      <c r="C1413" s="20" t="s">
        <v>882</v>
      </c>
      <c r="D1413" s="20" t="s">
        <v>883</v>
      </c>
      <c r="E1413" s="207" t="s">
        <v>885</v>
      </c>
      <c r="F1413" s="207" t="s">
        <v>22792</v>
      </c>
      <c r="G1413" s="20" t="s">
        <v>183</v>
      </c>
      <c r="H1413" s="23">
        <v>8335.61</v>
      </c>
      <c r="I1413" s="21">
        <v>45992</v>
      </c>
      <c r="J1413" s="21">
        <v>45992</v>
      </c>
      <c r="K1413" s="20" t="s">
        <v>5123</v>
      </c>
      <c r="L1413" s="20" t="s">
        <v>5107</v>
      </c>
      <c r="M1413" s="20"/>
      <c r="N1413" s="21">
        <v>46031.80558818287</v>
      </c>
    </row>
    <row r="1414" spans="1:14" x14ac:dyDescent="0.25">
      <c r="A1414" s="21">
        <v>45994.173287037032</v>
      </c>
      <c r="B1414" s="22">
        <v>45994.173287037032</v>
      </c>
      <c r="C1414" s="20" t="s">
        <v>193</v>
      </c>
      <c r="D1414" s="20" t="s">
        <v>194</v>
      </c>
      <c r="E1414" s="207" t="s">
        <v>196</v>
      </c>
      <c r="F1414" s="207" t="s">
        <v>22793</v>
      </c>
      <c r="G1414" s="20" t="s">
        <v>183</v>
      </c>
      <c r="H1414" s="23">
        <v>12031.93</v>
      </c>
      <c r="I1414" s="21">
        <v>45992</v>
      </c>
      <c r="J1414" s="21">
        <v>45992</v>
      </c>
      <c r="K1414" s="20" t="s">
        <v>20338</v>
      </c>
      <c r="L1414" s="20" t="s">
        <v>5107</v>
      </c>
      <c r="M1414" s="20"/>
      <c r="N1414" s="21">
        <v>46031.80558818287</v>
      </c>
    </row>
    <row r="1415" spans="1:14" x14ac:dyDescent="0.25">
      <c r="A1415" s="21">
        <v>45994.173287037032</v>
      </c>
      <c r="B1415" s="22">
        <v>45994.173287037032</v>
      </c>
      <c r="C1415" s="20" t="s">
        <v>939</v>
      </c>
      <c r="D1415" s="20" t="s">
        <v>940</v>
      </c>
      <c r="E1415" s="207" t="s">
        <v>942</v>
      </c>
      <c r="F1415" s="207" t="s">
        <v>22794</v>
      </c>
      <c r="G1415" s="20" t="s">
        <v>183</v>
      </c>
      <c r="H1415" s="23">
        <v>5433.15</v>
      </c>
      <c r="I1415" s="21">
        <v>45992</v>
      </c>
      <c r="J1415" s="21">
        <v>45992</v>
      </c>
      <c r="K1415" s="20" t="s">
        <v>5123</v>
      </c>
      <c r="L1415" s="20" t="s">
        <v>5107</v>
      </c>
      <c r="M1415" s="20"/>
      <c r="N1415" s="21">
        <v>46031.80558818287</v>
      </c>
    </row>
    <row r="1416" spans="1:14" x14ac:dyDescent="0.25">
      <c r="A1416" s="21">
        <v>45994.173287037032</v>
      </c>
      <c r="B1416" s="22">
        <v>45994.173287037032</v>
      </c>
      <c r="C1416" s="20" t="s">
        <v>253</v>
      </c>
      <c r="D1416" s="20" t="s">
        <v>254</v>
      </c>
      <c r="E1416" s="207" t="s">
        <v>256</v>
      </c>
      <c r="F1416" s="207" t="s">
        <v>22795</v>
      </c>
      <c r="G1416" s="20" t="s">
        <v>183</v>
      </c>
      <c r="H1416" s="23">
        <v>341786.08</v>
      </c>
      <c r="I1416" s="21">
        <v>45992</v>
      </c>
      <c r="J1416" s="21">
        <v>45992</v>
      </c>
      <c r="K1416" s="20" t="s">
        <v>20338</v>
      </c>
      <c r="L1416" s="20" t="s">
        <v>5107</v>
      </c>
      <c r="M1416" s="20"/>
      <c r="N1416" s="21">
        <v>46031.80558818287</v>
      </c>
    </row>
    <row r="1417" spans="1:14" x14ac:dyDescent="0.25">
      <c r="A1417" s="21">
        <v>45994.173287037032</v>
      </c>
      <c r="B1417" s="22">
        <v>45994.173287037032</v>
      </c>
      <c r="C1417" s="20" t="s">
        <v>521</v>
      </c>
      <c r="D1417" s="20" t="s">
        <v>522</v>
      </c>
      <c r="E1417" s="207" t="s">
        <v>524</v>
      </c>
      <c r="F1417" s="207" t="s">
        <v>22796</v>
      </c>
      <c r="G1417" s="20" t="s">
        <v>183</v>
      </c>
      <c r="H1417" s="23">
        <v>7152.51</v>
      </c>
      <c r="I1417" s="21">
        <v>45992</v>
      </c>
      <c r="J1417" s="21">
        <v>45992</v>
      </c>
      <c r="K1417" s="20" t="s">
        <v>20338</v>
      </c>
      <c r="L1417" s="20" t="s">
        <v>5107</v>
      </c>
      <c r="M1417" s="20"/>
      <c r="N1417" s="21">
        <v>46031.80558818287</v>
      </c>
    </row>
    <row r="1418" spans="1:14" x14ac:dyDescent="0.25">
      <c r="A1418" s="21">
        <v>45994.173287037032</v>
      </c>
      <c r="B1418" s="22">
        <v>45994.173287037032</v>
      </c>
      <c r="C1418" s="20" t="s">
        <v>14847</v>
      </c>
      <c r="D1418" s="20" t="s">
        <v>460</v>
      </c>
      <c r="E1418" s="207" t="s">
        <v>462</v>
      </c>
      <c r="F1418" s="207" t="s">
        <v>22797</v>
      </c>
      <c r="G1418" s="20" t="s">
        <v>183</v>
      </c>
      <c r="H1418" s="23">
        <v>140.66</v>
      </c>
      <c r="I1418" s="21">
        <v>45992</v>
      </c>
      <c r="J1418" s="21">
        <v>45992</v>
      </c>
      <c r="K1418" s="20" t="s">
        <v>5129</v>
      </c>
      <c r="L1418" s="20" t="s">
        <v>5107</v>
      </c>
      <c r="M1418" s="20"/>
      <c r="N1418" s="21">
        <v>46031.80558818287</v>
      </c>
    </row>
    <row r="1419" spans="1:14" x14ac:dyDescent="0.25">
      <c r="A1419" s="21">
        <v>45994.173287037032</v>
      </c>
      <c r="B1419" s="22">
        <v>45994.173287037032</v>
      </c>
      <c r="C1419" s="20" t="s">
        <v>7063</v>
      </c>
      <c r="D1419" s="20" t="s">
        <v>436</v>
      </c>
      <c r="E1419" s="207" t="s">
        <v>438</v>
      </c>
      <c r="F1419" s="207" t="s">
        <v>22798</v>
      </c>
      <c r="G1419" s="20" t="s">
        <v>183</v>
      </c>
      <c r="H1419" s="23">
        <v>0</v>
      </c>
      <c r="I1419" s="21">
        <v>45992</v>
      </c>
      <c r="J1419" s="21">
        <v>45992</v>
      </c>
      <c r="K1419" s="20" t="s">
        <v>20338</v>
      </c>
      <c r="L1419" s="20" t="s">
        <v>5107</v>
      </c>
      <c r="M1419" s="20"/>
      <c r="N1419" s="21">
        <v>46031.80558818287</v>
      </c>
    </row>
    <row r="1420" spans="1:14" x14ac:dyDescent="0.25">
      <c r="A1420" s="21">
        <v>45993.354143518518</v>
      </c>
      <c r="B1420" s="22">
        <v>45993.354143518518</v>
      </c>
      <c r="C1420" s="20" t="s">
        <v>5108</v>
      </c>
      <c r="D1420" s="20" t="s">
        <v>5109</v>
      </c>
      <c r="E1420" s="207" t="s">
        <v>5110</v>
      </c>
      <c r="F1420" s="207" t="s">
        <v>22799</v>
      </c>
      <c r="G1420" s="20" t="s">
        <v>5105</v>
      </c>
      <c r="H1420" s="23">
        <v>53471.69</v>
      </c>
      <c r="I1420" s="21">
        <v>45992</v>
      </c>
      <c r="J1420" s="21">
        <v>45992</v>
      </c>
      <c r="K1420" s="20" t="s">
        <v>5106</v>
      </c>
      <c r="L1420" s="20" t="s">
        <v>5107</v>
      </c>
      <c r="M1420" s="20"/>
      <c r="N1420" s="21">
        <v>46031.80558818287</v>
      </c>
    </row>
    <row r="1421" spans="1:14" x14ac:dyDescent="0.25">
      <c r="A1421" s="21">
        <v>45993.354143518518</v>
      </c>
      <c r="B1421" s="22">
        <v>45993.354143518518</v>
      </c>
      <c r="C1421" s="20" t="s">
        <v>5101</v>
      </c>
      <c r="D1421" s="20" t="s">
        <v>5102</v>
      </c>
      <c r="E1421" s="207" t="s">
        <v>5103</v>
      </c>
      <c r="F1421" s="207" t="s">
        <v>22800</v>
      </c>
      <c r="G1421" s="20" t="s">
        <v>5105</v>
      </c>
      <c r="H1421" s="23">
        <v>50349.11</v>
      </c>
      <c r="I1421" s="21">
        <v>45992</v>
      </c>
      <c r="J1421" s="21">
        <v>45992</v>
      </c>
      <c r="K1421" s="20" t="s">
        <v>5106</v>
      </c>
      <c r="L1421" s="20" t="s">
        <v>5107</v>
      </c>
      <c r="M1421" s="20"/>
      <c r="N1421" s="21">
        <v>46031.80558818287</v>
      </c>
    </row>
    <row r="1422" spans="1:14" x14ac:dyDescent="0.25">
      <c r="A1422" s="21">
        <v>45993.292349537034</v>
      </c>
      <c r="B1422" s="22">
        <v>45993.292349537034</v>
      </c>
      <c r="C1422" s="20" t="s">
        <v>7746</v>
      </c>
      <c r="D1422" s="20" t="s">
        <v>133</v>
      </c>
      <c r="E1422" s="207" t="s">
        <v>136</v>
      </c>
      <c r="F1422" s="207" t="s">
        <v>22801</v>
      </c>
      <c r="G1422" s="20" t="s">
        <v>134</v>
      </c>
      <c r="H1422" s="23">
        <v>4050.78</v>
      </c>
      <c r="I1422" s="21">
        <v>45992</v>
      </c>
      <c r="J1422" s="21">
        <v>45992</v>
      </c>
      <c r="K1422" s="20" t="s">
        <v>5097</v>
      </c>
      <c r="L1422" s="20" t="s">
        <v>5098</v>
      </c>
      <c r="M1422" s="20"/>
      <c r="N1422" s="21">
        <v>46031.80558818287</v>
      </c>
    </row>
    <row r="1423" spans="1:14" x14ac:dyDescent="0.25">
      <c r="A1423" s="21">
        <v>45992.986215277779</v>
      </c>
      <c r="B1423" s="22">
        <v>45992.986215277779</v>
      </c>
      <c r="C1423" s="20" t="s">
        <v>771</v>
      </c>
      <c r="D1423" s="20" t="s">
        <v>772</v>
      </c>
      <c r="E1423" s="207" t="s">
        <v>774</v>
      </c>
      <c r="F1423" s="207" t="s">
        <v>22802</v>
      </c>
      <c r="G1423" s="20" t="s">
        <v>183</v>
      </c>
      <c r="H1423" s="23">
        <v>0</v>
      </c>
      <c r="I1423" s="21">
        <v>45992</v>
      </c>
      <c r="J1423" s="21">
        <v>45992</v>
      </c>
      <c r="K1423" s="20" t="s">
        <v>5114</v>
      </c>
      <c r="L1423" s="20" t="s">
        <v>5107</v>
      </c>
      <c r="M1423" s="20"/>
      <c r="N1423" s="21">
        <v>46031.80558818287</v>
      </c>
    </row>
    <row r="1424" spans="1:14" x14ac:dyDescent="0.25">
      <c r="A1424" s="21">
        <v>45992.986215277779</v>
      </c>
      <c r="B1424" s="22">
        <v>45992.986215277779</v>
      </c>
      <c r="C1424" s="20" t="s">
        <v>181</v>
      </c>
      <c r="D1424" s="20" t="s">
        <v>182</v>
      </c>
      <c r="E1424" s="207" t="s">
        <v>185</v>
      </c>
      <c r="F1424" s="207" t="s">
        <v>22803</v>
      </c>
      <c r="G1424" s="20" t="s">
        <v>183</v>
      </c>
      <c r="H1424" s="23">
        <v>3071115.81</v>
      </c>
      <c r="I1424" s="21">
        <v>45992</v>
      </c>
      <c r="J1424" s="21">
        <v>45992</v>
      </c>
      <c r="K1424" s="20" t="s">
        <v>5118</v>
      </c>
      <c r="L1424" s="20" t="s">
        <v>5107</v>
      </c>
      <c r="M1424" s="20"/>
      <c r="N1424" s="21">
        <v>46031.80558818287</v>
      </c>
    </row>
    <row r="1425" spans="1:14" x14ac:dyDescent="0.25">
      <c r="A1425" s="21">
        <v>45992.986215277779</v>
      </c>
      <c r="B1425" s="22">
        <v>45992.986215277779</v>
      </c>
      <c r="C1425" s="20" t="s">
        <v>1190</v>
      </c>
      <c r="D1425" s="20" t="s">
        <v>1191</v>
      </c>
      <c r="E1425" s="207" t="s">
        <v>1193</v>
      </c>
      <c r="F1425" s="207" t="s">
        <v>22804</v>
      </c>
      <c r="G1425" s="20" t="s">
        <v>183</v>
      </c>
      <c r="H1425" s="23">
        <v>0.78</v>
      </c>
      <c r="I1425" s="21">
        <v>45992</v>
      </c>
      <c r="J1425" s="21">
        <v>45992</v>
      </c>
      <c r="K1425" s="20" t="s">
        <v>20338</v>
      </c>
      <c r="L1425" s="20" t="s">
        <v>5107</v>
      </c>
      <c r="M1425" s="20"/>
      <c r="N1425" s="21">
        <v>46031.80558818287</v>
      </c>
    </row>
    <row r="1426" spans="1:14" x14ac:dyDescent="0.25">
      <c r="A1426" s="21">
        <v>45992.986215277779</v>
      </c>
      <c r="B1426" s="22">
        <v>45992.986215277779</v>
      </c>
      <c r="C1426" s="20" t="s">
        <v>1226</v>
      </c>
      <c r="D1426" s="20" t="s">
        <v>1227</v>
      </c>
      <c r="E1426" s="207" t="s">
        <v>1229</v>
      </c>
      <c r="F1426" s="207" t="s">
        <v>22805</v>
      </c>
      <c r="G1426" s="20" t="s">
        <v>183</v>
      </c>
      <c r="H1426" s="23">
        <v>4727.53</v>
      </c>
      <c r="I1426" s="21">
        <v>45992</v>
      </c>
      <c r="J1426" s="21">
        <v>45992</v>
      </c>
      <c r="K1426" s="20" t="s">
        <v>20338</v>
      </c>
      <c r="L1426" s="20" t="s">
        <v>5107</v>
      </c>
      <c r="M1426" s="20"/>
      <c r="N1426" s="21">
        <v>46031.80558818287</v>
      </c>
    </row>
    <row r="1427" spans="1:14" x14ac:dyDescent="0.25">
      <c r="A1427" s="21">
        <v>45992.986215277779</v>
      </c>
      <c r="B1427" s="22">
        <v>45992.986215277779</v>
      </c>
      <c r="C1427" s="20" t="s">
        <v>717</v>
      </c>
      <c r="D1427" s="20" t="s">
        <v>718</v>
      </c>
      <c r="E1427" s="207" t="s">
        <v>720</v>
      </c>
      <c r="F1427" s="207" t="s">
        <v>22806</v>
      </c>
      <c r="G1427" s="20" t="s">
        <v>183</v>
      </c>
      <c r="H1427" s="23">
        <v>491.25</v>
      </c>
      <c r="I1427" s="21">
        <v>45992</v>
      </c>
      <c r="J1427" s="21">
        <v>45992</v>
      </c>
      <c r="K1427" s="20" t="s">
        <v>20338</v>
      </c>
      <c r="L1427" s="20" t="s">
        <v>5107</v>
      </c>
      <c r="M1427" s="20"/>
      <c r="N1427" s="21">
        <v>46031.80558818287</v>
      </c>
    </row>
    <row r="1428" spans="1:14" x14ac:dyDescent="0.25">
      <c r="A1428" s="21">
        <v>45992.986215277779</v>
      </c>
      <c r="B1428" s="22">
        <v>45992.986215277779</v>
      </c>
      <c r="C1428" s="20" t="s">
        <v>882</v>
      </c>
      <c r="D1428" s="20" t="s">
        <v>883</v>
      </c>
      <c r="E1428" s="207" t="s">
        <v>885</v>
      </c>
      <c r="F1428" s="207" t="s">
        <v>22807</v>
      </c>
      <c r="G1428" s="20" t="s">
        <v>183</v>
      </c>
      <c r="H1428" s="23">
        <v>8373.56</v>
      </c>
      <c r="I1428" s="21">
        <v>45992</v>
      </c>
      <c r="J1428" s="21">
        <v>45992</v>
      </c>
      <c r="K1428" s="20" t="s">
        <v>5123</v>
      </c>
      <c r="L1428" s="20" t="s">
        <v>5107</v>
      </c>
      <c r="M1428" s="20"/>
      <c r="N1428" s="21">
        <v>46031.80558818287</v>
      </c>
    </row>
    <row r="1429" spans="1:14" x14ac:dyDescent="0.25">
      <c r="A1429" s="21">
        <v>45992.986215277779</v>
      </c>
      <c r="B1429" s="22">
        <v>45992.986215277779</v>
      </c>
      <c r="C1429" s="20" t="s">
        <v>193</v>
      </c>
      <c r="D1429" s="20" t="s">
        <v>194</v>
      </c>
      <c r="E1429" s="207" t="s">
        <v>196</v>
      </c>
      <c r="F1429" s="207" t="s">
        <v>22808</v>
      </c>
      <c r="G1429" s="20" t="s">
        <v>183</v>
      </c>
      <c r="H1429" s="23">
        <v>14641.66</v>
      </c>
      <c r="I1429" s="21">
        <v>45992</v>
      </c>
      <c r="J1429" s="21">
        <v>45992</v>
      </c>
      <c r="K1429" s="20" t="s">
        <v>20338</v>
      </c>
      <c r="L1429" s="20" t="s">
        <v>5107</v>
      </c>
      <c r="M1429" s="20"/>
      <c r="N1429" s="21">
        <v>46031.80558818287</v>
      </c>
    </row>
    <row r="1430" spans="1:14" x14ac:dyDescent="0.25">
      <c r="A1430" s="21">
        <v>45992.986215277779</v>
      </c>
      <c r="B1430" s="22">
        <v>45992.986215277779</v>
      </c>
      <c r="C1430" s="20" t="s">
        <v>939</v>
      </c>
      <c r="D1430" s="20" t="s">
        <v>940</v>
      </c>
      <c r="E1430" s="207" t="s">
        <v>942</v>
      </c>
      <c r="F1430" s="207" t="s">
        <v>22809</v>
      </c>
      <c r="G1430" s="20" t="s">
        <v>183</v>
      </c>
      <c r="H1430" s="23">
        <v>5456.72</v>
      </c>
      <c r="I1430" s="21">
        <v>45992</v>
      </c>
      <c r="J1430" s="21">
        <v>45992</v>
      </c>
      <c r="K1430" s="20" t="s">
        <v>5123</v>
      </c>
      <c r="L1430" s="20" t="s">
        <v>5107</v>
      </c>
      <c r="M1430" s="20"/>
      <c r="N1430" s="21">
        <v>46031.80558818287</v>
      </c>
    </row>
    <row r="1431" spans="1:14" x14ac:dyDescent="0.25">
      <c r="A1431" s="21">
        <v>45992.986215277779</v>
      </c>
      <c r="B1431" s="22">
        <v>45992.986215277779</v>
      </c>
      <c r="C1431" s="20" t="s">
        <v>253</v>
      </c>
      <c r="D1431" s="20" t="s">
        <v>254</v>
      </c>
      <c r="E1431" s="207" t="s">
        <v>256</v>
      </c>
      <c r="F1431" s="207" t="s">
        <v>22810</v>
      </c>
      <c r="G1431" s="20" t="s">
        <v>183</v>
      </c>
      <c r="H1431" s="23">
        <v>342773.28</v>
      </c>
      <c r="I1431" s="21">
        <v>45992</v>
      </c>
      <c r="J1431" s="21">
        <v>45992</v>
      </c>
      <c r="K1431" s="20" t="s">
        <v>20338</v>
      </c>
      <c r="L1431" s="20" t="s">
        <v>5107</v>
      </c>
      <c r="M1431" s="20"/>
      <c r="N1431" s="21">
        <v>46031.80558818287</v>
      </c>
    </row>
    <row r="1432" spans="1:14" x14ac:dyDescent="0.25">
      <c r="A1432" s="21">
        <v>45992.986215277779</v>
      </c>
      <c r="B1432" s="22">
        <v>45992.986215277779</v>
      </c>
      <c r="C1432" s="20" t="s">
        <v>521</v>
      </c>
      <c r="D1432" s="20" t="s">
        <v>522</v>
      </c>
      <c r="E1432" s="207" t="s">
        <v>524</v>
      </c>
      <c r="F1432" s="207" t="s">
        <v>22811</v>
      </c>
      <c r="G1432" s="20" t="s">
        <v>183</v>
      </c>
      <c r="H1432" s="23">
        <v>9152.51</v>
      </c>
      <c r="I1432" s="21">
        <v>45992</v>
      </c>
      <c r="J1432" s="21">
        <v>45992</v>
      </c>
      <c r="K1432" s="20" t="s">
        <v>20338</v>
      </c>
      <c r="L1432" s="20" t="s">
        <v>5107</v>
      </c>
      <c r="M1432" s="20"/>
      <c r="N1432" s="21">
        <v>46031.80558818287</v>
      </c>
    </row>
    <row r="1433" spans="1:14" x14ac:dyDescent="0.25">
      <c r="A1433" s="21">
        <v>45992.986215277779</v>
      </c>
      <c r="B1433" s="22">
        <v>45992.986215277779</v>
      </c>
      <c r="C1433" s="20" t="s">
        <v>14847</v>
      </c>
      <c r="D1433" s="20" t="s">
        <v>460</v>
      </c>
      <c r="E1433" s="207" t="s">
        <v>462</v>
      </c>
      <c r="F1433" s="207" t="s">
        <v>22812</v>
      </c>
      <c r="G1433" s="20" t="s">
        <v>183</v>
      </c>
      <c r="H1433" s="23">
        <v>140.66</v>
      </c>
      <c r="I1433" s="21">
        <v>45992</v>
      </c>
      <c r="J1433" s="21">
        <v>45992</v>
      </c>
      <c r="K1433" s="20" t="s">
        <v>5129</v>
      </c>
      <c r="L1433" s="20" t="s">
        <v>5107</v>
      </c>
      <c r="M1433" s="20"/>
      <c r="N1433" s="21">
        <v>46031.80558818287</v>
      </c>
    </row>
    <row r="1434" spans="1:14" x14ac:dyDescent="0.25">
      <c r="A1434" s="21">
        <v>45992.986215277779</v>
      </c>
      <c r="B1434" s="22">
        <v>45992.986215277779</v>
      </c>
      <c r="C1434" s="20" t="s">
        <v>7063</v>
      </c>
      <c r="D1434" s="20" t="s">
        <v>436</v>
      </c>
      <c r="E1434" s="207" t="s">
        <v>438</v>
      </c>
      <c r="F1434" s="207" t="s">
        <v>22813</v>
      </c>
      <c r="G1434" s="20" t="s">
        <v>183</v>
      </c>
      <c r="H1434" s="23">
        <v>0</v>
      </c>
      <c r="I1434" s="21">
        <v>45992</v>
      </c>
      <c r="J1434" s="21">
        <v>45992</v>
      </c>
      <c r="K1434" s="20" t="s">
        <v>20338</v>
      </c>
      <c r="L1434" s="20" t="s">
        <v>5107</v>
      </c>
      <c r="M1434" s="20"/>
      <c r="N1434" s="21">
        <v>46031.80558818287</v>
      </c>
    </row>
    <row r="1435" spans="1:14" x14ac:dyDescent="0.25">
      <c r="A1435" s="21">
        <v>45992.153993055559</v>
      </c>
      <c r="B1435" s="22">
        <v>45992.153993055559</v>
      </c>
      <c r="C1435" s="20" t="s">
        <v>5108</v>
      </c>
      <c r="D1435" s="20" t="s">
        <v>5109</v>
      </c>
      <c r="E1435" s="207" t="s">
        <v>5110</v>
      </c>
      <c r="F1435" s="207" t="s">
        <v>22814</v>
      </c>
      <c r="G1435" s="20" t="s">
        <v>5105</v>
      </c>
      <c r="H1435" s="23">
        <v>53742.6</v>
      </c>
      <c r="I1435" s="21">
        <v>45992</v>
      </c>
      <c r="J1435" s="21">
        <v>45992</v>
      </c>
      <c r="K1435" s="20" t="s">
        <v>5106</v>
      </c>
      <c r="L1435" s="20" t="s">
        <v>5107</v>
      </c>
      <c r="M1435" s="20"/>
      <c r="N1435" s="21">
        <v>46031.80558818287</v>
      </c>
    </row>
    <row r="1436" spans="1:14" x14ac:dyDescent="0.25">
      <c r="A1436" s="21">
        <v>45992.153993055559</v>
      </c>
      <c r="B1436" s="22">
        <v>45992.153993055559</v>
      </c>
      <c r="C1436" s="20" t="s">
        <v>5101</v>
      </c>
      <c r="D1436" s="20" t="s">
        <v>5102</v>
      </c>
      <c r="E1436" s="207" t="s">
        <v>5103</v>
      </c>
      <c r="F1436" s="207" t="s">
        <v>22815</v>
      </c>
      <c r="G1436" s="20" t="s">
        <v>5105</v>
      </c>
      <c r="H1436" s="23">
        <v>50602.78</v>
      </c>
      <c r="I1436" s="21">
        <v>45992</v>
      </c>
      <c r="J1436" s="21">
        <v>45992</v>
      </c>
      <c r="K1436" s="20" t="s">
        <v>5106</v>
      </c>
      <c r="L1436" s="20" t="s">
        <v>5107</v>
      </c>
      <c r="M1436" s="20"/>
      <c r="N1436" s="21">
        <v>46031.80558818287</v>
      </c>
    </row>
    <row r="1437" spans="1:14" x14ac:dyDescent="0.25">
      <c r="A1437" s="21">
        <v>45991.890150462961</v>
      </c>
      <c r="B1437" s="22">
        <v>45991.890150462961</v>
      </c>
      <c r="C1437" s="20" t="s">
        <v>7746</v>
      </c>
      <c r="D1437" s="20" t="s">
        <v>133</v>
      </c>
      <c r="E1437" s="207" t="s">
        <v>136</v>
      </c>
      <c r="F1437" s="207" t="s">
        <v>22816</v>
      </c>
      <c r="G1437" s="20" t="s">
        <v>134</v>
      </c>
      <c r="H1437" s="23">
        <v>3809.09</v>
      </c>
      <c r="I1437" s="21">
        <v>45962</v>
      </c>
      <c r="J1437" s="21">
        <v>45985</v>
      </c>
      <c r="K1437" s="20" t="s">
        <v>5097</v>
      </c>
      <c r="L1437" s="20" t="s">
        <v>5098</v>
      </c>
      <c r="M1437" s="20"/>
      <c r="N1437" s="21">
        <v>46031.80558818287</v>
      </c>
    </row>
    <row r="1438" spans="1:14" x14ac:dyDescent="0.25">
      <c r="A1438" s="21">
        <v>45991.326620370368</v>
      </c>
      <c r="B1438" s="22">
        <v>45991.326620370368</v>
      </c>
      <c r="C1438" s="20" t="s">
        <v>5108</v>
      </c>
      <c r="D1438" s="20" t="s">
        <v>5109</v>
      </c>
      <c r="E1438" s="207" t="s">
        <v>5110</v>
      </c>
      <c r="F1438" s="207" t="s">
        <v>22817</v>
      </c>
      <c r="G1438" s="20" t="s">
        <v>5105</v>
      </c>
      <c r="H1438" s="23">
        <v>53742.6</v>
      </c>
      <c r="I1438" s="21">
        <v>45962</v>
      </c>
      <c r="J1438" s="21">
        <v>45985</v>
      </c>
      <c r="K1438" s="20" t="s">
        <v>5106</v>
      </c>
      <c r="L1438" s="20" t="s">
        <v>5107</v>
      </c>
      <c r="M1438" s="20"/>
      <c r="N1438" s="21">
        <v>46031.80558818287</v>
      </c>
    </row>
    <row r="1439" spans="1:14" x14ac:dyDescent="0.25">
      <c r="A1439" s="21">
        <v>45991.326620370368</v>
      </c>
      <c r="B1439" s="22">
        <v>45991.326620370368</v>
      </c>
      <c r="C1439" s="20" t="s">
        <v>5101</v>
      </c>
      <c r="D1439" s="20" t="s">
        <v>5102</v>
      </c>
      <c r="E1439" s="207" t="s">
        <v>5103</v>
      </c>
      <c r="F1439" s="207" t="s">
        <v>22818</v>
      </c>
      <c r="G1439" s="20" t="s">
        <v>5105</v>
      </c>
      <c r="H1439" s="23">
        <v>50602.78</v>
      </c>
      <c r="I1439" s="21">
        <v>45962</v>
      </c>
      <c r="J1439" s="21">
        <v>45985</v>
      </c>
      <c r="K1439" s="20" t="s">
        <v>5106</v>
      </c>
      <c r="L1439" s="20" t="s">
        <v>5107</v>
      </c>
      <c r="M1439" s="20"/>
      <c r="N1439" s="21">
        <v>46031.80558818287</v>
      </c>
    </row>
    <row r="1440" spans="1:14" x14ac:dyDescent="0.25">
      <c r="A1440" s="21">
        <v>45991.039733796293</v>
      </c>
      <c r="B1440" s="22">
        <v>45991.039733796293</v>
      </c>
      <c r="C1440" s="20" t="s">
        <v>771</v>
      </c>
      <c r="D1440" s="20" t="s">
        <v>772</v>
      </c>
      <c r="E1440" s="207" t="s">
        <v>774</v>
      </c>
      <c r="F1440" s="207" t="s">
        <v>22819</v>
      </c>
      <c r="G1440" s="20" t="s">
        <v>183</v>
      </c>
      <c r="H1440" s="23">
        <v>0</v>
      </c>
      <c r="I1440" s="21">
        <v>45962</v>
      </c>
      <c r="J1440" s="21">
        <v>45985</v>
      </c>
      <c r="K1440" s="20" t="s">
        <v>5114</v>
      </c>
      <c r="L1440" s="20" t="s">
        <v>5107</v>
      </c>
      <c r="M1440" s="20"/>
      <c r="N1440" s="21">
        <v>46031.80558818287</v>
      </c>
    </row>
    <row r="1441" spans="1:14" x14ac:dyDescent="0.25">
      <c r="A1441" s="21">
        <v>45991.039733796293</v>
      </c>
      <c r="B1441" s="22">
        <v>45991.039733796293</v>
      </c>
      <c r="C1441" s="20" t="s">
        <v>181</v>
      </c>
      <c r="D1441" s="20" t="s">
        <v>182</v>
      </c>
      <c r="E1441" s="207" t="s">
        <v>185</v>
      </c>
      <c r="F1441" s="207" t="s">
        <v>22820</v>
      </c>
      <c r="G1441" s="20" t="s">
        <v>183</v>
      </c>
      <c r="H1441" s="23">
        <v>3071115.81</v>
      </c>
      <c r="I1441" s="21">
        <v>45962</v>
      </c>
      <c r="J1441" s="21">
        <v>45985</v>
      </c>
      <c r="K1441" s="20" t="s">
        <v>5118</v>
      </c>
      <c r="L1441" s="20" t="s">
        <v>5107</v>
      </c>
      <c r="M1441" s="20"/>
      <c r="N1441" s="21">
        <v>46031.80558818287</v>
      </c>
    </row>
    <row r="1442" spans="1:14" x14ac:dyDescent="0.25">
      <c r="A1442" s="21">
        <v>45991.039733796293</v>
      </c>
      <c r="B1442" s="22">
        <v>45991.039733796293</v>
      </c>
      <c r="C1442" s="20" t="s">
        <v>1190</v>
      </c>
      <c r="D1442" s="20" t="s">
        <v>1191</v>
      </c>
      <c r="E1442" s="207" t="s">
        <v>1193</v>
      </c>
      <c r="F1442" s="207" t="s">
        <v>22821</v>
      </c>
      <c r="G1442" s="20" t="s">
        <v>183</v>
      </c>
      <c r="H1442" s="23">
        <v>0.78</v>
      </c>
      <c r="I1442" s="21">
        <v>45962</v>
      </c>
      <c r="J1442" s="21">
        <v>45985</v>
      </c>
      <c r="K1442" s="20" t="s">
        <v>20338</v>
      </c>
      <c r="L1442" s="20" t="s">
        <v>5107</v>
      </c>
      <c r="M1442" s="20"/>
      <c r="N1442" s="21">
        <v>46031.80558818287</v>
      </c>
    </row>
    <row r="1443" spans="1:14" x14ac:dyDescent="0.25">
      <c r="A1443" s="21">
        <v>45991.039733796293</v>
      </c>
      <c r="B1443" s="22">
        <v>45991.039733796293</v>
      </c>
      <c r="C1443" s="20" t="s">
        <v>1226</v>
      </c>
      <c r="D1443" s="20" t="s">
        <v>1227</v>
      </c>
      <c r="E1443" s="207" t="s">
        <v>1229</v>
      </c>
      <c r="F1443" s="207" t="s">
        <v>22822</v>
      </c>
      <c r="G1443" s="20" t="s">
        <v>183</v>
      </c>
      <c r="H1443" s="23">
        <v>4727.53</v>
      </c>
      <c r="I1443" s="21">
        <v>45962</v>
      </c>
      <c r="J1443" s="21">
        <v>45985</v>
      </c>
      <c r="K1443" s="20" t="s">
        <v>20338</v>
      </c>
      <c r="L1443" s="20" t="s">
        <v>5107</v>
      </c>
      <c r="M1443" s="20"/>
      <c r="N1443" s="21">
        <v>46031.80558818287</v>
      </c>
    </row>
    <row r="1444" spans="1:14" x14ac:dyDescent="0.25">
      <c r="A1444" s="21">
        <v>45991.039733796293</v>
      </c>
      <c r="B1444" s="22">
        <v>45991.039733796293</v>
      </c>
      <c r="C1444" s="20" t="s">
        <v>717</v>
      </c>
      <c r="D1444" s="20" t="s">
        <v>718</v>
      </c>
      <c r="E1444" s="207" t="s">
        <v>720</v>
      </c>
      <c r="F1444" s="207" t="s">
        <v>22823</v>
      </c>
      <c r="G1444" s="20" t="s">
        <v>183</v>
      </c>
      <c r="H1444" s="23">
        <v>491.25</v>
      </c>
      <c r="I1444" s="21">
        <v>45962</v>
      </c>
      <c r="J1444" s="21">
        <v>45985</v>
      </c>
      <c r="K1444" s="20" t="s">
        <v>20338</v>
      </c>
      <c r="L1444" s="20" t="s">
        <v>5107</v>
      </c>
      <c r="M1444" s="20"/>
      <c r="N1444" s="21">
        <v>46031.80558818287</v>
      </c>
    </row>
    <row r="1445" spans="1:14" x14ac:dyDescent="0.25">
      <c r="A1445" s="21">
        <v>45991.039733796293</v>
      </c>
      <c r="B1445" s="22">
        <v>45991.039733796293</v>
      </c>
      <c r="C1445" s="20" t="s">
        <v>882</v>
      </c>
      <c r="D1445" s="20" t="s">
        <v>883</v>
      </c>
      <c r="E1445" s="207" t="s">
        <v>885</v>
      </c>
      <c r="F1445" s="207" t="s">
        <v>22824</v>
      </c>
      <c r="G1445" s="20" t="s">
        <v>183</v>
      </c>
      <c r="H1445" s="23">
        <v>8373.56</v>
      </c>
      <c r="I1445" s="21">
        <v>45962</v>
      </c>
      <c r="J1445" s="21">
        <v>45985</v>
      </c>
      <c r="K1445" s="20" t="s">
        <v>5123</v>
      </c>
      <c r="L1445" s="20" t="s">
        <v>5107</v>
      </c>
      <c r="M1445" s="20"/>
      <c r="N1445" s="21">
        <v>46031.80558818287</v>
      </c>
    </row>
    <row r="1446" spans="1:14" x14ac:dyDescent="0.25">
      <c r="A1446" s="21">
        <v>45991.039733796293</v>
      </c>
      <c r="B1446" s="22">
        <v>45991.039733796293</v>
      </c>
      <c r="C1446" s="20" t="s">
        <v>193</v>
      </c>
      <c r="D1446" s="20" t="s">
        <v>194</v>
      </c>
      <c r="E1446" s="207" t="s">
        <v>196</v>
      </c>
      <c r="F1446" s="207" t="s">
        <v>22825</v>
      </c>
      <c r="G1446" s="20" t="s">
        <v>183</v>
      </c>
      <c r="H1446" s="23">
        <v>14641.66</v>
      </c>
      <c r="I1446" s="21">
        <v>45962</v>
      </c>
      <c r="J1446" s="21">
        <v>45985</v>
      </c>
      <c r="K1446" s="20" t="s">
        <v>20338</v>
      </c>
      <c r="L1446" s="20" t="s">
        <v>5107</v>
      </c>
      <c r="M1446" s="20"/>
      <c r="N1446" s="21">
        <v>46031.80558818287</v>
      </c>
    </row>
    <row r="1447" spans="1:14" x14ac:dyDescent="0.25">
      <c r="A1447" s="21">
        <v>45991.039733796293</v>
      </c>
      <c r="B1447" s="22">
        <v>45991.039733796293</v>
      </c>
      <c r="C1447" s="20" t="s">
        <v>939</v>
      </c>
      <c r="D1447" s="20" t="s">
        <v>940</v>
      </c>
      <c r="E1447" s="207" t="s">
        <v>942</v>
      </c>
      <c r="F1447" s="207" t="s">
        <v>22826</v>
      </c>
      <c r="G1447" s="20" t="s">
        <v>183</v>
      </c>
      <c r="H1447" s="23">
        <v>5456.72</v>
      </c>
      <c r="I1447" s="21">
        <v>45962</v>
      </c>
      <c r="J1447" s="21">
        <v>45985</v>
      </c>
      <c r="K1447" s="20" t="s">
        <v>5123</v>
      </c>
      <c r="L1447" s="20" t="s">
        <v>5107</v>
      </c>
      <c r="M1447" s="20"/>
      <c r="N1447" s="21">
        <v>46031.80558818287</v>
      </c>
    </row>
    <row r="1448" spans="1:14" x14ac:dyDescent="0.25">
      <c r="A1448" s="21">
        <v>45991.039733796293</v>
      </c>
      <c r="B1448" s="22">
        <v>45991.039733796293</v>
      </c>
      <c r="C1448" s="20" t="s">
        <v>253</v>
      </c>
      <c r="D1448" s="20" t="s">
        <v>254</v>
      </c>
      <c r="E1448" s="207" t="s">
        <v>256</v>
      </c>
      <c r="F1448" s="207" t="s">
        <v>22827</v>
      </c>
      <c r="G1448" s="20" t="s">
        <v>183</v>
      </c>
      <c r="H1448" s="23">
        <v>342773.28</v>
      </c>
      <c r="I1448" s="21">
        <v>45962</v>
      </c>
      <c r="J1448" s="21">
        <v>45985</v>
      </c>
      <c r="K1448" s="20" t="s">
        <v>20338</v>
      </c>
      <c r="L1448" s="20" t="s">
        <v>5107</v>
      </c>
      <c r="M1448" s="20"/>
      <c r="N1448" s="21">
        <v>46031.80558818287</v>
      </c>
    </row>
    <row r="1449" spans="1:14" x14ac:dyDescent="0.25">
      <c r="A1449" s="21">
        <v>45991.039733796293</v>
      </c>
      <c r="B1449" s="22">
        <v>45991.039733796293</v>
      </c>
      <c r="C1449" s="20" t="s">
        <v>521</v>
      </c>
      <c r="D1449" s="20" t="s">
        <v>522</v>
      </c>
      <c r="E1449" s="207" t="s">
        <v>524</v>
      </c>
      <c r="F1449" s="207" t="s">
        <v>22828</v>
      </c>
      <c r="G1449" s="20" t="s">
        <v>183</v>
      </c>
      <c r="H1449" s="23">
        <v>9152.51</v>
      </c>
      <c r="I1449" s="21">
        <v>45962</v>
      </c>
      <c r="J1449" s="21">
        <v>45985</v>
      </c>
      <c r="K1449" s="20" t="s">
        <v>20338</v>
      </c>
      <c r="L1449" s="20" t="s">
        <v>5107</v>
      </c>
      <c r="M1449" s="20"/>
      <c r="N1449" s="21">
        <v>46031.80558818287</v>
      </c>
    </row>
    <row r="1450" spans="1:14" x14ac:dyDescent="0.25">
      <c r="A1450" s="21">
        <v>45991.039733796293</v>
      </c>
      <c r="B1450" s="22">
        <v>45991.039733796293</v>
      </c>
      <c r="C1450" s="20" t="s">
        <v>14847</v>
      </c>
      <c r="D1450" s="20" t="s">
        <v>460</v>
      </c>
      <c r="E1450" s="207" t="s">
        <v>462</v>
      </c>
      <c r="F1450" s="207" t="s">
        <v>22829</v>
      </c>
      <c r="G1450" s="20" t="s">
        <v>183</v>
      </c>
      <c r="H1450" s="23">
        <v>140.66</v>
      </c>
      <c r="I1450" s="21">
        <v>45962</v>
      </c>
      <c r="J1450" s="21">
        <v>45985</v>
      </c>
      <c r="K1450" s="20" t="s">
        <v>5129</v>
      </c>
      <c r="L1450" s="20" t="s">
        <v>5107</v>
      </c>
      <c r="M1450" s="20"/>
      <c r="N1450" s="21">
        <v>46031.80558818287</v>
      </c>
    </row>
    <row r="1451" spans="1:14" x14ac:dyDescent="0.25">
      <c r="A1451" s="21">
        <v>45991.039733796293</v>
      </c>
      <c r="B1451" s="22">
        <v>45991.039733796293</v>
      </c>
      <c r="C1451" s="20" t="s">
        <v>7063</v>
      </c>
      <c r="D1451" s="20" t="s">
        <v>436</v>
      </c>
      <c r="E1451" s="207" t="s">
        <v>438</v>
      </c>
      <c r="F1451" s="207" t="s">
        <v>22830</v>
      </c>
      <c r="G1451" s="20" t="s">
        <v>183</v>
      </c>
      <c r="H1451" s="23">
        <v>0</v>
      </c>
      <c r="I1451" s="21">
        <v>45962</v>
      </c>
      <c r="J1451" s="21">
        <v>45985</v>
      </c>
      <c r="K1451" s="20" t="s">
        <v>20338</v>
      </c>
      <c r="L1451" s="20" t="s">
        <v>5107</v>
      </c>
      <c r="M1451" s="20"/>
      <c r="N1451" s="21">
        <v>46031.80558818287</v>
      </c>
    </row>
    <row r="1452" spans="1:14" x14ac:dyDescent="0.25">
      <c r="A1452" s="21">
        <v>45990.758518518516</v>
      </c>
      <c r="B1452" s="22">
        <v>45990.758518518516</v>
      </c>
      <c r="C1452" s="20" t="s">
        <v>7746</v>
      </c>
      <c r="D1452" s="20" t="s">
        <v>133</v>
      </c>
      <c r="E1452" s="207" t="s">
        <v>136</v>
      </c>
      <c r="F1452" s="207" t="s">
        <v>22831</v>
      </c>
      <c r="G1452" s="20" t="s">
        <v>134</v>
      </c>
      <c r="H1452" s="23">
        <v>3809.09</v>
      </c>
      <c r="I1452" s="21">
        <v>45962</v>
      </c>
      <c r="J1452" s="21">
        <v>45985</v>
      </c>
      <c r="K1452" s="20" t="s">
        <v>5097</v>
      </c>
      <c r="L1452" s="20" t="s">
        <v>5098</v>
      </c>
      <c r="M1452" s="20"/>
      <c r="N1452" s="21">
        <v>46031.80558818287</v>
      </c>
    </row>
    <row r="1453" spans="1:14" x14ac:dyDescent="0.25">
      <c r="A1453" s="21">
        <v>45989.658437499995</v>
      </c>
      <c r="B1453" s="22">
        <v>45989.658437499995</v>
      </c>
      <c r="C1453" s="20" t="s">
        <v>771</v>
      </c>
      <c r="D1453" s="20" t="s">
        <v>772</v>
      </c>
      <c r="E1453" s="207" t="s">
        <v>774</v>
      </c>
      <c r="F1453" s="207" t="s">
        <v>22832</v>
      </c>
      <c r="G1453" s="20" t="s">
        <v>183</v>
      </c>
      <c r="H1453" s="23">
        <v>0</v>
      </c>
      <c r="I1453" s="21">
        <v>45962</v>
      </c>
      <c r="J1453" s="21">
        <v>45985</v>
      </c>
      <c r="K1453" s="20" t="s">
        <v>5114</v>
      </c>
      <c r="L1453" s="20" t="s">
        <v>5107</v>
      </c>
      <c r="M1453" s="20"/>
      <c r="N1453" s="21">
        <v>46031.80558818287</v>
      </c>
    </row>
    <row r="1454" spans="1:14" x14ac:dyDescent="0.25">
      <c r="A1454" s="21">
        <v>45989.658437499995</v>
      </c>
      <c r="B1454" s="22">
        <v>45989.658437499995</v>
      </c>
      <c r="C1454" s="20" t="s">
        <v>181</v>
      </c>
      <c r="D1454" s="20" t="s">
        <v>182</v>
      </c>
      <c r="E1454" s="207" t="s">
        <v>185</v>
      </c>
      <c r="F1454" s="207" t="s">
        <v>22833</v>
      </c>
      <c r="G1454" s="20" t="s">
        <v>183</v>
      </c>
      <c r="H1454" s="23">
        <v>3052565.67</v>
      </c>
      <c r="I1454" s="21">
        <v>45962</v>
      </c>
      <c r="J1454" s="21">
        <v>45985</v>
      </c>
      <c r="K1454" s="20" t="s">
        <v>5118</v>
      </c>
      <c r="L1454" s="20" t="s">
        <v>5107</v>
      </c>
      <c r="M1454" s="20"/>
      <c r="N1454" s="21">
        <v>46031.80558818287</v>
      </c>
    </row>
    <row r="1455" spans="1:14" x14ac:dyDescent="0.25">
      <c r="A1455" s="21">
        <v>45989.658437499995</v>
      </c>
      <c r="B1455" s="22">
        <v>45989.658437499995</v>
      </c>
      <c r="C1455" s="20" t="s">
        <v>1190</v>
      </c>
      <c r="D1455" s="20" t="s">
        <v>1191</v>
      </c>
      <c r="E1455" s="207" t="s">
        <v>1193</v>
      </c>
      <c r="F1455" s="207" t="s">
        <v>22834</v>
      </c>
      <c r="G1455" s="20" t="s">
        <v>183</v>
      </c>
      <c r="H1455" s="23">
        <v>0.78</v>
      </c>
      <c r="I1455" s="21">
        <v>45962</v>
      </c>
      <c r="J1455" s="21">
        <v>45985</v>
      </c>
      <c r="K1455" s="20" t="s">
        <v>20338</v>
      </c>
      <c r="L1455" s="20" t="s">
        <v>5107</v>
      </c>
      <c r="M1455" s="20"/>
      <c r="N1455" s="21">
        <v>46031.80558818287</v>
      </c>
    </row>
    <row r="1456" spans="1:14" x14ac:dyDescent="0.25">
      <c r="A1456" s="21">
        <v>45989.658437499995</v>
      </c>
      <c r="B1456" s="22">
        <v>45989.658437499995</v>
      </c>
      <c r="C1456" s="20" t="s">
        <v>1226</v>
      </c>
      <c r="D1456" s="20" t="s">
        <v>1227</v>
      </c>
      <c r="E1456" s="207" t="s">
        <v>1229</v>
      </c>
      <c r="F1456" s="207" t="s">
        <v>22835</v>
      </c>
      <c r="G1456" s="20" t="s">
        <v>183</v>
      </c>
      <c r="H1456" s="23">
        <v>4720</v>
      </c>
      <c r="I1456" s="21">
        <v>45962</v>
      </c>
      <c r="J1456" s="21">
        <v>45985</v>
      </c>
      <c r="K1456" s="20" t="s">
        <v>20338</v>
      </c>
      <c r="L1456" s="20" t="s">
        <v>5107</v>
      </c>
      <c r="M1456" s="20"/>
      <c r="N1456" s="21">
        <v>46031.80558818287</v>
      </c>
    </row>
    <row r="1457" spans="1:14" x14ac:dyDescent="0.25">
      <c r="A1457" s="21">
        <v>45989.658437499995</v>
      </c>
      <c r="B1457" s="22">
        <v>45989.658437499995</v>
      </c>
      <c r="C1457" s="20" t="s">
        <v>717</v>
      </c>
      <c r="D1457" s="20" t="s">
        <v>718</v>
      </c>
      <c r="E1457" s="207" t="s">
        <v>720</v>
      </c>
      <c r="F1457" s="207" t="s">
        <v>22836</v>
      </c>
      <c r="G1457" s="20" t="s">
        <v>183</v>
      </c>
      <c r="H1457" s="23">
        <v>475.19</v>
      </c>
      <c r="I1457" s="21">
        <v>45962</v>
      </c>
      <c r="J1457" s="21">
        <v>45985</v>
      </c>
      <c r="K1457" s="20" t="s">
        <v>20338</v>
      </c>
      <c r="L1457" s="20" t="s">
        <v>5107</v>
      </c>
      <c r="M1457" s="20"/>
      <c r="N1457" s="21">
        <v>46031.80558818287</v>
      </c>
    </row>
    <row r="1458" spans="1:14" x14ac:dyDescent="0.25">
      <c r="A1458" s="21">
        <v>45989.658437499995</v>
      </c>
      <c r="B1458" s="22">
        <v>45989.658437499995</v>
      </c>
      <c r="C1458" s="20" t="s">
        <v>882</v>
      </c>
      <c r="D1458" s="20" t="s">
        <v>883</v>
      </c>
      <c r="E1458" s="207" t="s">
        <v>885</v>
      </c>
      <c r="F1458" s="207" t="s">
        <v>22837</v>
      </c>
      <c r="G1458" s="20" t="s">
        <v>183</v>
      </c>
      <c r="H1458" s="23">
        <v>8328.14</v>
      </c>
      <c r="I1458" s="21">
        <v>45962</v>
      </c>
      <c r="J1458" s="21">
        <v>45985</v>
      </c>
      <c r="K1458" s="20" t="s">
        <v>5123</v>
      </c>
      <c r="L1458" s="20" t="s">
        <v>5107</v>
      </c>
      <c r="M1458" s="20"/>
      <c r="N1458" s="21">
        <v>46031.80558818287</v>
      </c>
    </row>
    <row r="1459" spans="1:14" x14ac:dyDescent="0.25">
      <c r="A1459" s="21">
        <v>45989.658437499995</v>
      </c>
      <c r="B1459" s="22">
        <v>45989.658437499995</v>
      </c>
      <c r="C1459" s="20" t="s">
        <v>193</v>
      </c>
      <c r="D1459" s="20" t="s">
        <v>194</v>
      </c>
      <c r="E1459" s="207" t="s">
        <v>196</v>
      </c>
      <c r="F1459" s="207" t="s">
        <v>22838</v>
      </c>
      <c r="G1459" s="20" t="s">
        <v>183</v>
      </c>
      <c r="H1459" s="23">
        <v>14623.58</v>
      </c>
      <c r="I1459" s="21">
        <v>45962</v>
      </c>
      <c r="J1459" s="21">
        <v>45985</v>
      </c>
      <c r="K1459" s="20" t="s">
        <v>20338</v>
      </c>
      <c r="L1459" s="20" t="s">
        <v>5107</v>
      </c>
      <c r="M1459" s="20"/>
      <c r="N1459" s="21">
        <v>46031.80558818287</v>
      </c>
    </row>
    <row r="1460" spans="1:14" x14ac:dyDescent="0.25">
      <c r="A1460" s="21">
        <v>45989.658437499995</v>
      </c>
      <c r="B1460" s="22">
        <v>45989.658437499995</v>
      </c>
      <c r="C1460" s="20" t="s">
        <v>939</v>
      </c>
      <c r="D1460" s="20" t="s">
        <v>940</v>
      </c>
      <c r="E1460" s="207" t="s">
        <v>942</v>
      </c>
      <c r="F1460" s="207" t="s">
        <v>22839</v>
      </c>
      <c r="G1460" s="20" t="s">
        <v>183</v>
      </c>
      <c r="H1460" s="23">
        <v>5427.76</v>
      </c>
      <c r="I1460" s="21">
        <v>45962</v>
      </c>
      <c r="J1460" s="21">
        <v>45985</v>
      </c>
      <c r="K1460" s="20" t="s">
        <v>5123</v>
      </c>
      <c r="L1460" s="20" t="s">
        <v>5107</v>
      </c>
      <c r="M1460" s="20"/>
      <c r="N1460" s="21">
        <v>46031.80558818287</v>
      </c>
    </row>
    <row r="1461" spans="1:14" x14ac:dyDescent="0.25">
      <c r="A1461" s="21">
        <v>45989.658437499995</v>
      </c>
      <c r="B1461" s="22">
        <v>45989.658437499995</v>
      </c>
      <c r="C1461" s="20" t="s">
        <v>253</v>
      </c>
      <c r="D1461" s="20" t="s">
        <v>254</v>
      </c>
      <c r="E1461" s="207" t="s">
        <v>256</v>
      </c>
      <c r="F1461" s="207" t="s">
        <v>22840</v>
      </c>
      <c r="G1461" s="20" t="s">
        <v>183</v>
      </c>
      <c r="H1461" s="23">
        <v>342670.93</v>
      </c>
      <c r="I1461" s="21">
        <v>45962</v>
      </c>
      <c r="J1461" s="21">
        <v>45985</v>
      </c>
      <c r="K1461" s="20" t="s">
        <v>20338</v>
      </c>
      <c r="L1461" s="20" t="s">
        <v>5107</v>
      </c>
      <c r="M1461" s="20"/>
      <c r="N1461" s="21">
        <v>46031.80558818287</v>
      </c>
    </row>
    <row r="1462" spans="1:14" x14ac:dyDescent="0.25">
      <c r="A1462" s="21">
        <v>45989.658437499995</v>
      </c>
      <c r="B1462" s="22">
        <v>45989.658437499995</v>
      </c>
      <c r="C1462" s="20" t="s">
        <v>521</v>
      </c>
      <c r="D1462" s="20" t="s">
        <v>522</v>
      </c>
      <c r="E1462" s="207" t="s">
        <v>524</v>
      </c>
      <c r="F1462" s="207" t="s">
        <v>22841</v>
      </c>
      <c r="G1462" s="20" t="s">
        <v>183</v>
      </c>
      <c r="H1462" s="23">
        <v>9137.73</v>
      </c>
      <c r="I1462" s="21">
        <v>45962</v>
      </c>
      <c r="J1462" s="21">
        <v>45985</v>
      </c>
      <c r="K1462" s="20" t="s">
        <v>20338</v>
      </c>
      <c r="L1462" s="20" t="s">
        <v>5107</v>
      </c>
      <c r="M1462" s="20"/>
      <c r="N1462" s="21">
        <v>46031.80558818287</v>
      </c>
    </row>
    <row r="1463" spans="1:14" x14ac:dyDescent="0.25">
      <c r="A1463" s="21">
        <v>45989.658437499995</v>
      </c>
      <c r="B1463" s="22">
        <v>45989.658437499995</v>
      </c>
      <c r="C1463" s="20" t="s">
        <v>14847</v>
      </c>
      <c r="D1463" s="20" t="s">
        <v>460</v>
      </c>
      <c r="E1463" s="207" t="s">
        <v>462</v>
      </c>
      <c r="F1463" s="207" t="s">
        <v>22842</v>
      </c>
      <c r="G1463" s="20" t="s">
        <v>183</v>
      </c>
      <c r="H1463" s="23">
        <v>140.24</v>
      </c>
      <c r="I1463" s="21">
        <v>45962</v>
      </c>
      <c r="J1463" s="21">
        <v>45985</v>
      </c>
      <c r="K1463" s="20" t="s">
        <v>5129</v>
      </c>
      <c r="L1463" s="20" t="s">
        <v>5107</v>
      </c>
      <c r="M1463" s="20"/>
      <c r="N1463" s="21">
        <v>46031.80558818287</v>
      </c>
    </row>
    <row r="1464" spans="1:14" x14ac:dyDescent="0.25">
      <c r="A1464" s="21">
        <v>45989.658437499995</v>
      </c>
      <c r="B1464" s="22">
        <v>45989.658437499995</v>
      </c>
      <c r="C1464" s="20" t="s">
        <v>7063</v>
      </c>
      <c r="D1464" s="20" t="s">
        <v>436</v>
      </c>
      <c r="E1464" s="207" t="s">
        <v>438</v>
      </c>
      <c r="F1464" s="207" t="s">
        <v>22843</v>
      </c>
      <c r="G1464" s="20" t="s">
        <v>183</v>
      </c>
      <c r="H1464" s="23">
        <v>0</v>
      </c>
      <c r="I1464" s="21">
        <v>45962</v>
      </c>
      <c r="J1464" s="21">
        <v>45985</v>
      </c>
      <c r="K1464" s="20" t="s">
        <v>20338</v>
      </c>
      <c r="L1464" s="20" t="s">
        <v>5107</v>
      </c>
      <c r="M1464" s="20"/>
      <c r="N1464" s="21">
        <v>46031.80558818287</v>
      </c>
    </row>
    <row r="1465" spans="1:14" x14ac:dyDescent="0.25">
      <c r="A1465" s="21">
        <v>45989.658275462964</v>
      </c>
      <c r="B1465" s="22">
        <v>45989.658275462964</v>
      </c>
      <c r="C1465" s="20" t="s">
        <v>5108</v>
      </c>
      <c r="D1465" s="20" t="s">
        <v>5109</v>
      </c>
      <c r="E1465" s="207" t="s">
        <v>5110</v>
      </c>
      <c r="F1465" s="207" t="s">
        <v>22844</v>
      </c>
      <c r="G1465" s="20" t="s">
        <v>5105</v>
      </c>
      <c r="H1465" s="23">
        <v>53481.73</v>
      </c>
      <c r="I1465" s="21">
        <v>45962</v>
      </c>
      <c r="J1465" s="21">
        <v>45985</v>
      </c>
      <c r="K1465" s="20" t="s">
        <v>5106</v>
      </c>
      <c r="L1465" s="20" t="s">
        <v>5107</v>
      </c>
      <c r="M1465" s="20"/>
      <c r="N1465" s="21">
        <v>46031.80558818287</v>
      </c>
    </row>
    <row r="1466" spans="1:14" x14ac:dyDescent="0.25">
      <c r="A1466" s="21">
        <v>45989.658275462964</v>
      </c>
      <c r="B1466" s="22">
        <v>45989.658275462964</v>
      </c>
      <c r="C1466" s="20" t="s">
        <v>5101</v>
      </c>
      <c r="D1466" s="20" t="s">
        <v>5102</v>
      </c>
      <c r="E1466" s="207" t="s">
        <v>5103</v>
      </c>
      <c r="F1466" s="207" t="s">
        <v>22845</v>
      </c>
      <c r="G1466" s="20" t="s">
        <v>5105</v>
      </c>
      <c r="H1466" s="23">
        <v>50397.8</v>
      </c>
      <c r="I1466" s="21">
        <v>45962</v>
      </c>
      <c r="J1466" s="21">
        <v>45985</v>
      </c>
      <c r="K1466" s="20" t="s">
        <v>5106</v>
      </c>
      <c r="L1466" s="20" t="s">
        <v>5107</v>
      </c>
      <c r="M1466" s="20"/>
      <c r="N1466" s="21">
        <v>46031.80558818287</v>
      </c>
    </row>
    <row r="1467" spans="1:14" x14ac:dyDescent="0.25">
      <c r="A1467" s="21">
        <v>45989.478877314818</v>
      </c>
      <c r="B1467" s="22">
        <v>45989.478877314818</v>
      </c>
      <c r="C1467" s="20" t="s">
        <v>7746</v>
      </c>
      <c r="D1467" s="20" t="s">
        <v>133</v>
      </c>
      <c r="E1467" s="207" t="s">
        <v>136</v>
      </c>
      <c r="F1467" s="207" t="s">
        <v>22846</v>
      </c>
      <c r="G1467" s="20" t="s">
        <v>134</v>
      </c>
      <c r="H1467" s="23">
        <v>5912.21</v>
      </c>
      <c r="I1467" s="21">
        <v>45962</v>
      </c>
      <c r="J1467" s="21">
        <v>45985</v>
      </c>
      <c r="K1467" s="20" t="s">
        <v>5097</v>
      </c>
      <c r="L1467" s="20" t="s">
        <v>5098</v>
      </c>
      <c r="M1467" s="20"/>
      <c r="N1467" s="21">
        <v>46031.80558818287</v>
      </c>
    </row>
    <row r="1468" spans="1:14" x14ac:dyDescent="0.25">
      <c r="A1468" s="21">
        <v>45988.801273148143</v>
      </c>
      <c r="B1468" s="22">
        <v>45988.801273148143</v>
      </c>
      <c r="C1468" s="20" t="s">
        <v>771</v>
      </c>
      <c r="D1468" s="20" t="s">
        <v>772</v>
      </c>
      <c r="E1468" s="207" t="s">
        <v>774</v>
      </c>
      <c r="F1468" s="207" t="s">
        <v>22847</v>
      </c>
      <c r="G1468" s="20" t="s">
        <v>183</v>
      </c>
      <c r="H1468" s="23">
        <v>0</v>
      </c>
      <c r="I1468" s="21">
        <v>45962</v>
      </c>
      <c r="J1468" s="21">
        <v>45985</v>
      </c>
      <c r="K1468" s="20" t="s">
        <v>5114</v>
      </c>
      <c r="L1468" s="20" t="s">
        <v>5107</v>
      </c>
      <c r="M1468" s="20"/>
      <c r="N1468" s="21">
        <v>46031.80558818287</v>
      </c>
    </row>
    <row r="1469" spans="1:14" x14ac:dyDescent="0.25">
      <c r="A1469" s="21">
        <v>45988.801273148143</v>
      </c>
      <c r="B1469" s="22">
        <v>45988.801273148143</v>
      </c>
      <c r="C1469" s="20" t="s">
        <v>181</v>
      </c>
      <c r="D1469" s="20" t="s">
        <v>182</v>
      </c>
      <c r="E1469" s="207" t="s">
        <v>185</v>
      </c>
      <c r="F1469" s="207" t="s">
        <v>22848</v>
      </c>
      <c r="G1469" s="20" t="s">
        <v>183</v>
      </c>
      <c r="H1469" s="23">
        <v>3052565.67</v>
      </c>
      <c r="I1469" s="21">
        <v>45962</v>
      </c>
      <c r="J1469" s="21">
        <v>45985</v>
      </c>
      <c r="K1469" s="20" t="s">
        <v>5118</v>
      </c>
      <c r="L1469" s="20" t="s">
        <v>5107</v>
      </c>
      <c r="M1469" s="20"/>
      <c r="N1469" s="21">
        <v>46031.80558818287</v>
      </c>
    </row>
    <row r="1470" spans="1:14" x14ac:dyDescent="0.25">
      <c r="A1470" s="21">
        <v>45988.801273148143</v>
      </c>
      <c r="B1470" s="22">
        <v>45988.801273148143</v>
      </c>
      <c r="C1470" s="20" t="s">
        <v>1190</v>
      </c>
      <c r="D1470" s="20" t="s">
        <v>1191</v>
      </c>
      <c r="E1470" s="207" t="s">
        <v>1193</v>
      </c>
      <c r="F1470" s="207" t="s">
        <v>22849</v>
      </c>
      <c r="G1470" s="20" t="s">
        <v>183</v>
      </c>
      <c r="H1470" s="23">
        <v>0.78</v>
      </c>
      <c r="I1470" s="21">
        <v>45962</v>
      </c>
      <c r="J1470" s="21">
        <v>45985</v>
      </c>
      <c r="K1470" s="20" t="s">
        <v>20338</v>
      </c>
      <c r="L1470" s="20" t="s">
        <v>5107</v>
      </c>
      <c r="M1470" s="20"/>
      <c r="N1470" s="21">
        <v>46031.80558818287</v>
      </c>
    </row>
    <row r="1471" spans="1:14" x14ac:dyDescent="0.25">
      <c r="A1471" s="21">
        <v>45988.801273148143</v>
      </c>
      <c r="B1471" s="22">
        <v>45988.801273148143</v>
      </c>
      <c r="C1471" s="20" t="s">
        <v>1226</v>
      </c>
      <c r="D1471" s="20" t="s">
        <v>1227</v>
      </c>
      <c r="E1471" s="207" t="s">
        <v>1229</v>
      </c>
      <c r="F1471" s="207" t="s">
        <v>22850</v>
      </c>
      <c r="G1471" s="20" t="s">
        <v>183</v>
      </c>
      <c r="H1471" s="23">
        <v>4720</v>
      </c>
      <c r="I1471" s="21">
        <v>45962</v>
      </c>
      <c r="J1471" s="21">
        <v>45985</v>
      </c>
      <c r="K1471" s="20" t="s">
        <v>20338</v>
      </c>
      <c r="L1471" s="20" t="s">
        <v>5107</v>
      </c>
      <c r="M1471" s="20"/>
      <c r="N1471" s="21">
        <v>46031.80558818287</v>
      </c>
    </row>
    <row r="1472" spans="1:14" x14ac:dyDescent="0.25">
      <c r="A1472" s="21">
        <v>45988.801273148143</v>
      </c>
      <c r="B1472" s="22">
        <v>45988.801273148143</v>
      </c>
      <c r="C1472" s="20" t="s">
        <v>717</v>
      </c>
      <c r="D1472" s="20" t="s">
        <v>718</v>
      </c>
      <c r="E1472" s="207" t="s">
        <v>720</v>
      </c>
      <c r="F1472" s="207" t="s">
        <v>22851</v>
      </c>
      <c r="G1472" s="20" t="s">
        <v>183</v>
      </c>
      <c r="H1472" s="23">
        <v>475.19</v>
      </c>
      <c r="I1472" s="21">
        <v>45962</v>
      </c>
      <c r="J1472" s="21">
        <v>45985</v>
      </c>
      <c r="K1472" s="20" t="s">
        <v>20338</v>
      </c>
      <c r="L1472" s="20" t="s">
        <v>5107</v>
      </c>
      <c r="M1472" s="20"/>
      <c r="N1472" s="21">
        <v>46031.80558818287</v>
      </c>
    </row>
    <row r="1473" spans="1:14" x14ac:dyDescent="0.25">
      <c r="A1473" s="21">
        <v>45988.801273148143</v>
      </c>
      <c r="B1473" s="22">
        <v>45988.801273148143</v>
      </c>
      <c r="C1473" s="20" t="s">
        <v>882</v>
      </c>
      <c r="D1473" s="20" t="s">
        <v>883</v>
      </c>
      <c r="E1473" s="207" t="s">
        <v>885</v>
      </c>
      <c r="F1473" s="207" t="s">
        <v>22852</v>
      </c>
      <c r="G1473" s="20" t="s">
        <v>183</v>
      </c>
      <c r="H1473" s="23">
        <v>8328.14</v>
      </c>
      <c r="I1473" s="21">
        <v>45962</v>
      </c>
      <c r="J1473" s="21">
        <v>45985</v>
      </c>
      <c r="K1473" s="20" t="s">
        <v>5123</v>
      </c>
      <c r="L1473" s="20" t="s">
        <v>5107</v>
      </c>
      <c r="M1473" s="20"/>
      <c r="N1473" s="21">
        <v>46031.80558818287</v>
      </c>
    </row>
    <row r="1474" spans="1:14" x14ac:dyDescent="0.25">
      <c r="A1474" s="21">
        <v>45988.801273148143</v>
      </c>
      <c r="B1474" s="22">
        <v>45988.801273148143</v>
      </c>
      <c r="C1474" s="20" t="s">
        <v>193</v>
      </c>
      <c r="D1474" s="20" t="s">
        <v>194</v>
      </c>
      <c r="E1474" s="207" t="s">
        <v>196</v>
      </c>
      <c r="F1474" s="207" t="s">
        <v>22853</v>
      </c>
      <c r="G1474" s="20" t="s">
        <v>183</v>
      </c>
      <c r="H1474" s="23">
        <v>14623.58</v>
      </c>
      <c r="I1474" s="21">
        <v>45962</v>
      </c>
      <c r="J1474" s="21">
        <v>45985</v>
      </c>
      <c r="K1474" s="20" t="s">
        <v>20338</v>
      </c>
      <c r="L1474" s="20" t="s">
        <v>5107</v>
      </c>
      <c r="M1474" s="20"/>
      <c r="N1474" s="21">
        <v>46031.80558818287</v>
      </c>
    </row>
    <row r="1475" spans="1:14" x14ac:dyDescent="0.25">
      <c r="A1475" s="21">
        <v>45988.801273148143</v>
      </c>
      <c r="B1475" s="22">
        <v>45988.801273148143</v>
      </c>
      <c r="C1475" s="20" t="s">
        <v>939</v>
      </c>
      <c r="D1475" s="20" t="s">
        <v>940</v>
      </c>
      <c r="E1475" s="207" t="s">
        <v>942</v>
      </c>
      <c r="F1475" s="207" t="s">
        <v>22854</v>
      </c>
      <c r="G1475" s="20" t="s">
        <v>183</v>
      </c>
      <c r="H1475" s="23">
        <v>5427.76</v>
      </c>
      <c r="I1475" s="21">
        <v>45962</v>
      </c>
      <c r="J1475" s="21">
        <v>45985</v>
      </c>
      <c r="K1475" s="20" t="s">
        <v>5123</v>
      </c>
      <c r="L1475" s="20" t="s">
        <v>5107</v>
      </c>
      <c r="M1475" s="20"/>
      <c r="N1475" s="21">
        <v>46031.80558818287</v>
      </c>
    </row>
    <row r="1476" spans="1:14" x14ac:dyDescent="0.25">
      <c r="A1476" s="21">
        <v>45988.801273148143</v>
      </c>
      <c r="B1476" s="22">
        <v>45988.801273148143</v>
      </c>
      <c r="C1476" s="20" t="s">
        <v>253</v>
      </c>
      <c r="D1476" s="20" t="s">
        <v>254</v>
      </c>
      <c r="E1476" s="207" t="s">
        <v>256</v>
      </c>
      <c r="F1476" s="207" t="s">
        <v>22855</v>
      </c>
      <c r="G1476" s="20" t="s">
        <v>183</v>
      </c>
      <c r="H1476" s="23">
        <v>342670.93</v>
      </c>
      <c r="I1476" s="21">
        <v>45962</v>
      </c>
      <c r="J1476" s="21">
        <v>45985</v>
      </c>
      <c r="K1476" s="20" t="s">
        <v>20338</v>
      </c>
      <c r="L1476" s="20" t="s">
        <v>5107</v>
      </c>
      <c r="M1476" s="20"/>
      <c r="N1476" s="21">
        <v>46031.80558818287</v>
      </c>
    </row>
    <row r="1477" spans="1:14" x14ac:dyDescent="0.25">
      <c r="A1477" s="21">
        <v>45988.801273148143</v>
      </c>
      <c r="B1477" s="22">
        <v>45988.801273148143</v>
      </c>
      <c r="C1477" s="20" t="s">
        <v>521</v>
      </c>
      <c r="D1477" s="20" t="s">
        <v>522</v>
      </c>
      <c r="E1477" s="207" t="s">
        <v>524</v>
      </c>
      <c r="F1477" s="207" t="s">
        <v>22856</v>
      </c>
      <c r="G1477" s="20" t="s">
        <v>183</v>
      </c>
      <c r="H1477" s="23">
        <v>9137.73</v>
      </c>
      <c r="I1477" s="21">
        <v>45962</v>
      </c>
      <c r="J1477" s="21">
        <v>45985</v>
      </c>
      <c r="K1477" s="20" t="s">
        <v>20338</v>
      </c>
      <c r="L1477" s="20" t="s">
        <v>5107</v>
      </c>
      <c r="M1477" s="20"/>
      <c r="N1477" s="21">
        <v>46031.80558818287</v>
      </c>
    </row>
    <row r="1478" spans="1:14" x14ac:dyDescent="0.25">
      <c r="A1478" s="21">
        <v>45988.801273148143</v>
      </c>
      <c r="B1478" s="22">
        <v>45988.801273148143</v>
      </c>
      <c r="C1478" s="20" t="s">
        <v>14847</v>
      </c>
      <c r="D1478" s="20" t="s">
        <v>460</v>
      </c>
      <c r="E1478" s="207" t="s">
        <v>462</v>
      </c>
      <c r="F1478" s="207" t="s">
        <v>22857</v>
      </c>
      <c r="G1478" s="20" t="s">
        <v>183</v>
      </c>
      <c r="H1478" s="23">
        <v>140.24</v>
      </c>
      <c r="I1478" s="21">
        <v>45962</v>
      </c>
      <c r="J1478" s="21">
        <v>45985</v>
      </c>
      <c r="K1478" s="20" t="s">
        <v>5129</v>
      </c>
      <c r="L1478" s="20" t="s">
        <v>5107</v>
      </c>
      <c r="M1478" s="20"/>
      <c r="N1478" s="21">
        <v>46031.80558818287</v>
      </c>
    </row>
    <row r="1479" spans="1:14" x14ac:dyDescent="0.25">
      <c r="A1479" s="21">
        <v>45988.801273148143</v>
      </c>
      <c r="B1479" s="22">
        <v>45988.801273148143</v>
      </c>
      <c r="C1479" s="20" t="s">
        <v>7063</v>
      </c>
      <c r="D1479" s="20" t="s">
        <v>436</v>
      </c>
      <c r="E1479" s="207" t="s">
        <v>438</v>
      </c>
      <c r="F1479" s="207" t="s">
        <v>22858</v>
      </c>
      <c r="G1479" s="20" t="s">
        <v>183</v>
      </c>
      <c r="H1479" s="23">
        <v>0</v>
      </c>
      <c r="I1479" s="21">
        <v>45962</v>
      </c>
      <c r="J1479" s="21">
        <v>45985</v>
      </c>
      <c r="K1479" s="20" t="s">
        <v>20338</v>
      </c>
      <c r="L1479" s="20" t="s">
        <v>5107</v>
      </c>
      <c r="M1479" s="20"/>
      <c r="N1479" s="21">
        <v>46031.80558818287</v>
      </c>
    </row>
    <row r="1480" spans="1:14" x14ac:dyDescent="0.25">
      <c r="A1480" s="21">
        <v>45988.483391203699</v>
      </c>
      <c r="B1480" s="22">
        <v>45988.483391203699</v>
      </c>
      <c r="C1480" s="20" t="s">
        <v>5108</v>
      </c>
      <c r="D1480" s="20" t="s">
        <v>5109</v>
      </c>
      <c r="E1480" s="207" t="s">
        <v>5110</v>
      </c>
      <c r="F1480" s="207" t="s">
        <v>22859</v>
      </c>
      <c r="G1480" s="20" t="s">
        <v>5105</v>
      </c>
      <c r="H1480" s="23">
        <v>53481.73</v>
      </c>
      <c r="I1480" s="21">
        <v>45962</v>
      </c>
      <c r="J1480" s="21">
        <v>45985</v>
      </c>
      <c r="K1480" s="20" t="s">
        <v>5106</v>
      </c>
      <c r="L1480" s="20" t="s">
        <v>5107</v>
      </c>
      <c r="M1480" s="20"/>
      <c r="N1480" s="21">
        <v>46031.80558818287</v>
      </c>
    </row>
    <row r="1481" spans="1:14" x14ac:dyDescent="0.25">
      <c r="A1481" s="21">
        <v>45988.483391203699</v>
      </c>
      <c r="B1481" s="22">
        <v>45988.483391203699</v>
      </c>
      <c r="C1481" s="20" t="s">
        <v>5101</v>
      </c>
      <c r="D1481" s="20" t="s">
        <v>5102</v>
      </c>
      <c r="E1481" s="207" t="s">
        <v>5103</v>
      </c>
      <c r="F1481" s="207" t="s">
        <v>22860</v>
      </c>
      <c r="G1481" s="20" t="s">
        <v>5105</v>
      </c>
      <c r="H1481" s="23">
        <v>50397.8</v>
      </c>
      <c r="I1481" s="21">
        <v>45962</v>
      </c>
      <c r="J1481" s="21">
        <v>45985</v>
      </c>
      <c r="K1481" s="20" t="s">
        <v>5106</v>
      </c>
      <c r="L1481" s="20" t="s">
        <v>5107</v>
      </c>
      <c r="M1481" s="20"/>
      <c r="N1481" s="21">
        <v>46031.80558818287</v>
      </c>
    </row>
    <row r="1482" spans="1:14" x14ac:dyDescent="0.25">
      <c r="A1482" s="21">
        <v>45987.116400462968</v>
      </c>
      <c r="B1482" s="22">
        <v>45987.116400462968</v>
      </c>
      <c r="C1482" s="20" t="s">
        <v>7746</v>
      </c>
      <c r="D1482" s="20" t="s">
        <v>133</v>
      </c>
      <c r="E1482" s="207" t="s">
        <v>136</v>
      </c>
      <c r="F1482" s="207" t="s">
        <v>22861</v>
      </c>
      <c r="G1482" s="20" t="s">
        <v>134</v>
      </c>
      <c r="H1482" s="23">
        <v>3893.28</v>
      </c>
      <c r="I1482" s="21">
        <v>45962</v>
      </c>
      <c r="J1482" s="21">
        <v>45985</v>
      </c>
      <c r="K1482" s="20" t="s">
        <v>5097</v>
      </c>
      <c r="L1482" s="20" t="s">
        <v>5098</v>
      </c>
      <c r="M1482" s="20"/>
      <c r="N1482" s="21">
        <v>46031.80558818287</v>
      </c>
    </row>
    <row r="1483" spans="1:14" x14ac:dyDescent="0.25">
      <c r="A1483" s="21">
        <v>45985.876215277778</v>
      </c>
      <c r="B1483" s="22">
        <v>45985.876215277778</v>
      </c>
      <c r="C1483" s="20" t="s">
        <v>771</v>
      </c>
      <c r="D1483" s="20" t="s">
        <v>772</v>
      </c>
      <c r="E1483" s="207" t="s">
        <v>774</v>
      </c>
      <c r="F1483" s="207" t="s">
        <v>22862</v>
      </c>
      <c r="G1483" s="20" t="s">
        <v>183</v>
      </c>
      <c r="H1483" s="23">
        <v>0</v>
      </c>
      <c r="I1483" s="21">
        <v>45962</v>
      </c>
      <c r="J1483" s="21">
        <v>45985</v>
      </c>
      <c r="K1483" s="20" t="s">
        <v>5114</v>
      </c>
      <c r="L1483" s="20" t="s">
        <v>5107</v>
      </c>
      <c r="M1483" s="20"/>
      <c r="N1483" s="21">
        <v>46031.80558818287</v>
      </c>
    </row>
    <row r="1484" spans="1:14" x14ac:dyDescent="0.25">
      <c r="A1484" s="21">
        <v>45985.876215277778</v>
      </c>
      <c r="B1484" s="22">
        <v>45985.876215277778</v>
      </c>
      <c r="C1484" s="20" t="s">
        <v>181</v>
      </c>
      <c r="D1484" s="20" t="s">
        <v>182</v>
      </c>
      <c r="E1484" s="207" t="s">
        <v>185</v>
      </c>
      <c r="F1484" s="207" t="s">
        <v>22863</v>
      </c>
      <c r="G1484" s="20" t="s">
        <v>183</v>
      </c>
      <c r="H1484" s="23">
        <v>2932597.67</v>
      </c>
      <c r="I1484" s="21">
        <v>45962</v>
      </c>
      <c r="J1484" s="21">
        <v>45985</v>
      </c>
      <c r="K1484" s="20" t="s">
        <v>5118</v>
      </c>
      <c r="L1484" s="20" t="s">
        <v>5107</v>
      </c>
      <c r="M1484" s="20"/>
      <c r="N1484" s="21">
        <v>46031.80558818287</v>
      </c>
    </row>
    <row r="1485" spans="1:14" x14ac:dyDescent="0.25">
      <c r="A1485" s="21">
        <v>45985.876215277778</v>
      </c>
      <c r="B1485" s="22">
        <v>45985.876215277778</v>
      </c>
      <c r="C1485" s="20" t="s">
        <v>1190</v>
      </c>
      <c r="D1485" s="20" t="s">
        <v>1191</v>
      </c>
      <c r="E1485" s="207" t="s">
        <v>1193</v>
      </c>
      <c r="F1485" s="207" t="s">
        <v>22864</v>
      </c>
      <c r="G1485" s="20" t="s">
        <v>183</v>
      </c>
      <c r="H1485" s="23">
        <v>0.78</v>
      </c>
      <c r="I1485" s="21">
        <v>45962</v>
      </c>
      <c r="J1485" s="21">
        <v>45985</v>
      </c>
      <c r="K1485" s="20" t="s">
        <v>20338</v>
      </c>
      <c r="L1485" s="20" t="s">
        <v>5107</v>
      </c>
      <c r="M1485" s="20"/>
      <c r="N1485" s="21">
        <v>46031.80558818287</v>
      </c>
    </row>
    <row r="1486" spans="1:14" x14ac:dyDescent="0.25">
      <c r="A1486" s="21">
        <v>45985.876215277778</v>
      </c>
      <c r="B1486" s="22">
        <v>45985.876215277778</v>
      </c>
      <c r="C1486" s="20" t="s">
        <v>1226</v>
      </c>
      <c r="D1486" s="20" t="s">
        <v>1227</v>
      </c>
      <c r="E1486" s="207" t="s">
        <v>1229</v>
      </c>
      <c r="F1486" s="207" t="s">
        <v>22865</v>
      </c>
      <c r="G1486" s="20" t="s">
        <v>183</v>
      </c>
      <c r="H1486" s="23">
        <v>4720</v>
      </c>
      <c r="I1486" s="21">
        <v>45962</v>
      </c>
      <c r="J1486" s="21">
        <v>45985</v>
      </c>
      <c r="K1486" s="20" t="s">
        <v>20338</v>
      </c>
      <c r="L1486" s="20" t="s">
        <v>5107</v>
      </c>
      <c r="M1486" s="20"/>
      <c r="N1486" s="21">
        <v>46031.80558818287</v>
      </c>
    </row>
    <row r="1487" spans="1:14" x14ac:dyDescent="0.25">
      <c r="A1487" s="21">
        <v>45985.876215277778</v>
      </c>
      <c r="B1487" s="22">
        <v>45985.876215277778</v>
      </c>
      <c r="C1487" s="20" t="s">
        <v>717</v>
      </c>
      <c r="D1487" s="20" t="s">
        <v>718</v>
      </c>
      <c r="E1487" s="207" t="s">
        <v>720</v>
      </c>
      <c r="F1487" s="207" t="s">
        <v>22866</v>
      </c>
      <c r="G1487" s="20" t="s">
        <v>183</v>
      </c>
      <c r="H1487" s="23">
        <v>475.19</v>
      </c>
      <c r="I1487" s="21">
        <v>45962</v>
      </c>
      <c r="J1487" s="21">
        <v>45985</v>
      </c>
      <c r="K1487" s="20" t="s">
        <v>20338</v>
      </c>
      <c r="L1487" s="20" t="s">
        <v>5107</v>
      </c>
      <c r="M1487" s="20"/>
      <c r="N1487" s="21">
        <v>46031.80558818287</v>
      </c>
    </row>
    <row r="1488" spans="1:14" x14ac:dyDescent="0.25">
      <c r="A1488" s="21">
        <v>45985.876215277778</v>
      </c>
      <c r="B1488" s="22">
        <v>45985.876215277778</v>
      </c>
      <c r="C1488" s="20" t="s">
        <v>882</v>
      </c>
      <c r="D1488" s="20" t="s">
        <v>883</v>
      </c>
      <c r="E1488" s="207" t="s">
        <v>885</v>
      </c>
      <c r="F1488" s="207" t="s">
        <v>22867</v>
      </c>
      <c r="G1488" s="20" t="s">
        <v>183</v>
      </c>
      <c r="H1488" s="23">
        <v>8080.4</v>
      </c>
      <c r="I1488" s="21">
        <v>45962</v>
      </c>
      <c r="J1488" s="21">
        <v>45985</v>
      </c>
      <c r="K1488" s="20" t="s">
        <v>5123</v>
      </c>
      <c r="L1488" s="20" t="s">
        <v>5107</v>
      </c>
      <c r="M1488" s="20"/>
      <c r="N1488" s="21">
        <v>46031.80558818287</v>
      </c>
    </row>
    <row r="1489" spans="1:14" x14ac:dyDescent="0.25">
      <c r="A1489" s="21">
        <v>45985.876203703709</v>
      </c>
      <c r="B1489" s="22">
        <v>45985.876203703709</v>
      </c>
      <c r="C1489" s="20" t="s">
        <v>193</v>
      </c>
      <c r="D1489" s="20" t="s">
        <v>194</v>
      </c>
      <c r="E1489" s="207" t="s">
        <v>196</v>
      </c>
      <c r="F1489" s="207" t="s">
        <v>22868</v>
      </c>
      <c r="G1489" s="20" t="s">
        <v>183</v>
      </c>
      <c r="H1489" s="23">
        <v>22151.58</v>
      </c>
      <c r="I1489" s="21">
        <v>45962</v>
      </c>
      <c r="J1489" s="21">
        <v>45985</v>
      </c>
      <c r="K1489" s="20" t="s">
        <v>20338</v>
      </c>
      <c r="L1489" s="20" t="s">
        <v>5107</v>
      </c>
      <c r="M1489" s="20"/>
      <c r="N1489" s="21">
        <v>46031.80558818287</v>
      </c>
    </row>
    <row r="1490" spans="1:14" x14ac:dyDescent="0.25">
      <c r="A1490" s="21">
        <v>45985.876203703709</v>
      </c>
      <c r="B1490" s="22">
        <v>45985.876203703709</v>
      </c>
      <c r="C1490" s="20" t="s">
        <v>939</v>
      </c>
      <c r="D1490" s="20" t="s">
        <v>940</v>
      </c>
      <c r="E1490" s="207" t="s">
        <v>942</v>
      </c>
      <c r="F1490" s="207" t="s">
        <v>22869</v>
      </c>
      <c r="G1490" s="20" t="s">
        <v>183</v>
      </c>
      <c r="H1490" s="23">
        <v>5273.89</v>
      </c>
      <c r="I1490" s="21">
        <v>45962</v>
      </c>
      <c r="J1490" s="21">
        <v>45985</v>
      </c>
      <c r="K1490" s="20" t="s">
        <v>5123</v>
      </c>
      <c r="L1490" s="20" t="s">
        <v>5107</v>
      </c>
      <c r="M1490" s="20"/>
      <c r="N1490" s="21">
        <v>46031.80558818287</v>
      </c>
    </row>
    <row r="1491" spans="1:14" x14ac:dyDescent="0.25">
      <c r="A1491" s="21">
        <v>45985.876203703709</v>
      </c>
      <c r="B1491" s="22">
        <v>45985.876203703709</v>
      </c>
      <c r="C1491" s="20" t="s">
        <v>253</v>
      </c>
      <c r="D1491" s="20" t="s">
        <v>254</v>
      </c>
      <c r="E1491" s="207" t="s">
        <v>256</v>
      </c>
      <c r="F1491" s="207" t="s">
        <v>22870</v>
      </c>
      <c r="G1491" s="20" t="s">
        <v>183</v>
      </c>
      <c r="H1491" s="23">
        <v>342534.76</v>
      </c>
      <c r="I1491" s="21">
        <v>45962</v>
      </c>
      <c r="J1491" s="21">
        <v>45985</v>
      </c>
      <c r="K1491" s="20" t="s">
        <v>20338</v>
      </c>
      <c r="L1491" s="20" t="s">
        <v>5107</v>
      </c>
      <c r="M1491" s="20"/>
      <c r="N1491" s="21">
        <v>46031.80558818287</v>
      </c>
    </row>
    <row r="1492" spans="1:14" x14ac:dyDescent="0.25">
      <c r="A1492" s="21">
        <v>45985.876203703709</v>
      </c>
      <c r="B1492" s="22">
        <v>45985.876203703709</v>
      </c>
      <c r="C1492" s="20" t="s">
        <v>521</v>
      </c>
      <c r="D1492" s="20" t="s">
        <v>522</v>
      </c>
      <c r="E1492" s="207" t="s">
        <v>524</v>
      </c>
      <c r="F1492" s="207" t="s">
        <v>22871</v>
      </c>
      <c r="G1492" s="20" t="s">
        <v>183</v>
      </c>
      <c r="H1492" s="23">
        <v>9137.73</v>
      </c>
      <c r="I1492" s="21">
        <v>45962</v>
      </c>
      <c r="J1492" s="21">
        <v>45985</v>
      </c>
      <c r="K1492" s="20" t="s">
        <v>20338</v>
      </c>
      <c r="L1492" s="20" t="s">
        <v>5107</v>
      </c>
      <c r="M1492" s="20"/>
      <c r="N1492" s="21">
        <v>46031.80558818287</v>
      </c>
    </row>
    <row r="1493" spans="1:14" x14ac:dyDescent="0.25">
      <c r="A1493" s="21">
        <v>45985.876203703709</v>
      </c>
      <c r="B1493" s="22">
        <v>45985.876203703709</v>
      </c>
      <c r="C1493" s="20" t="s">
        <v>14847</v>
      </c>
      <c r="D1493" s="20" t="s">
        <v>460</v>
      </c>
      <c r="E1493" s="207" t="s">
        <v>462</v>
      </c>
      <c r="F1493" s="207" t="s">
        <v>22872</v>
      </c>
      <c r="G1493" s="20" t="s">
        <v>183</v>
      </c>
      <c r="H1493" s="23">
        <v>140.24</v>
      </c>
      <c r="I1493" s="21">
        <v>45962</v>
      </c>
      <c r="J1493" s="21">
        <v>45985</v>
      </c>
      <c r="K1493" s="20" t="s">
        <v>5129</v>
      </c>
      <c r="L1493" s="20" t="s">
        <v>5107</v>
      </c>
      <c r="M1493" s="20"/>
      <c r="N1493" s="21">
        <v>46031.80558818287</v>
      </c>
    </row>
    <row r="1494" spans="1:14" x14ac:dyDescent="0.25">
      <c r="A1494" s="21">
        <v>45985.876203703709</v>
      </c>
      <c r="B1494" s="22">
        <v>45985.876203703709</v>
      </c>
      <c r="C1494" s="20" t="s">
        <v>7063</v>
      </c>
      <c r="D1494" s="20" t="s">
        <v>436</v>
      </c>
      <c r="E1494" s="207" t="s">
        <v>438</v>
      </c>
      <c r="F1494" s="207" t="s">
        <v>22873</v>
      </c>
      <c r="G1494" s="20" t="s">
        <v>183</v>
      </c>
      <c r="H1494" s="23">
        <v>0</v>
      </c>
      <c r="I1494" s="21">
        <v>45962</v>
      </c>
      <c r="J1494" s="21">
        <v>45985</v>
      </c>
      <c r="K1494" s="20" t="s">
        <v>20338</v>
      </c>
      <c r="L1494" s="20" t="s">
        <v>5107</v>
      </c>
      <c r="M1494" s="20"/>
      <c r="N1494" s="21">
        <v>46031.80558818287</v>
      </c>
    </row>
    <row r="1495" spans="1:14" x14ac:dyDescent="0.25">
      <c r="A1495" s="21">
        <v>45985.481828703705</v>
      </c>
      <c r="B1495" s="22">
        <v>45985.481828703705</v>
      </c>
      <c r="C1495" s="20" t="s">
        <v>5108</v>
      </c>
      <c r="D1495" s="20" t="s">
        <v>5109</v>
      </c>
      <c r="E1495" s="207" t="s">
        <v>5110</v>
      </c>
      <c r="F1495" s="207" t="s">
        <v>22874</v>
      </c>
      <c r="G1495" s="20" t="s">
        <v>5105</v>
      </c>
      <c r="H1495" s="23">
        <v>51928.19</v>
      </c>
      <c r="I1495" s="21">
        <v>45962</v>
      </c>
      <c r="J1495" s="21">
        <v>45985</v>
      </c>
      <c r="K1495" s="20" t="s">
        <v>5106</v>
      </c>
      <c r="L1495" s="20" t="s">
        <v>5107</v>
      </c>
      <c r="M1495" s="20"/>
      <c r="N1495" s="21">
        <v>46031.80558818287</v>
      </c>
    </row>
    <row r="1496" spans="1:14" x14ac:dyDescent="0.25">
      <c r="A1496" s="21">
        <v>45985.481828703705</v>
      </c>
      <c r="B1496" s="22">
        <v>45985.481828703705</v>
      </c>
      <c r="C1496" s="20" t="s">
        <v>5101</v>
      </c>
      <c r="D1496" s="20" t="s">
        <v>5102</v>
      </c>
      <c r="E1496" s="207" t="s">
        <v>5103</v>
      </c>
      <c r="F1496" s="207" t="s">
        <v>22875</v>
      </c>
      <c r="G1496" s="20" t="s">
        <v>5105</v>
      </c>
      <c r="H1496" s="23">
        <v>49169.56</v>
      </c>
      <c r="I1496" s="21">
        <v>45962</v>
      </c>
      <c r="J1496" s="21">
        <v>45985</v>
      </c>
      <c r="K1496" s="20" t="s">
        <v>5106</v>
      </c>
      <c r="L1496" s="20" t="s">
        <v>5107</v>
      </c>
      <c r="M1496" s="20"/>
      <c r="N1496" s="21">
        <v>46031.80558818287</v>
      </c>
    </row>
    <row r="1497" spans="1:14" x14ac:dyDescent="0.25">
      <c r="A1497" s="21">
        <v>45983.429895833338</v>
      </c>
      <c r="B1497" s="22">
        <v>45983.429895833338</v>
      </c>
      <c r="C1497" s="20" t="s">
        <v>7746</v>
      </c>
      <c r="D1497" s="20" t="s">
        <v>133</v>
      </c>
      <c r="E1497" s="207" t="s">
        <v>136</v>
      </c>
      <c r="F1497" s="207" t="s">
        <v>22876</v>
      </c>
      <c r="G1497" s="20" t="s">
        <v>134</v>
      </c>
      <c r="H1497" s="23">
        <v>3459.65</v>
      </c>
      <c r="I1497" s="21">
        <v>45962</v>
      </c>
      <c r="J1497" s="21">
        <v>45978</v>
      </c>
      <c r="K1497" s="20" t="s">
        <v>5097</v>
      </c>
      <c r="L1497" s="20" t="s">
        <v>5098</v>
      </c>
      <c r="M1497" s="20"/>
      <c r="N1497" s="21">
        <v>46031.80558818287</v>
      </c>
    </row>
    <row r="1498" spans="1:14" x14ac:dyDescent="0.25">
      <c r="A1498" s="21">
        <v>45982.995590277773</v>
      </c>
      <c r="B1498" s="22">
        <v>45982.995590277773</v>
      </c>
      <c r="C1498" s="20" t="s">
        <v>771</v>
      </c>
      <c r="D1498" s="20" t="s">
        <v>772</v>
      </c>
      <c r="E1498" s="207" t="s">
        <v>774</v>
      </c>
      <c r="F1498" s="207" t="s">
        <v>22877</v>
      </c>
      <c r="G1498" s="20" t="s">
        <v>183</v>
      </c>
      <c r="H1498" s="23">
        <v>0</v>
      </c>
      <c r="I1498" s="21">
        <v>45962</v>
      </c>
      <c r="J1498" s="21">
        <v>45978</v>
      </c>
      <c r="K1498" s="20" t="s">
        <v>5114</v>
      </c>
      <c r="L1498" s="20" t="s">
        <v>5107</v>
      </c>
      <c r="M1498" s="20"/>
      <c r="N1498" s="21">
        <v>46031.80558818287</v>
      </c>
    </row>
    <row r="1499" spans="1:14" x14ac:dyDescent="0.25">
      <c r="A1499" s="21">
        <v>45982.995590277773</v>
      </c>
      <c r="B1499" s="22">
        <v>45982.995590277773</v>
      </c>
      <c r="C1499" s="20" t="s">
        <v>181</v>
      </c>
      <c r="D1499" s="20" t="s">
        <v>182</v>
      </c>
      <c r="E1499" s="207" t="s">
        <v>185</v>
      </c>
      <c r="F1499" s="207" t="s">
        <v>22878</v>
      </c>
      <c r="G1499" s="20" t="s">
        <v>183</v>
      </c>
      <c r="H1499" s="23">
        <v>2972147.41</v>
      </c>
      <c r="I1499" s="21">
        <v>45962</v>
      </c>
      <c r="J1499" s="21">
        <v>45978</v>
      </c>
      <c r="K1499" s="20" t="s">
        <v>5118</v>
      </c>
      <c r="L1499" s="20" t="s">
        <v>5107</v>
      </c>
      <c r="M1499" s="20"/>
      <c r="N1499" s="21">
        <v>46031.80558818287</v>
      </c>
    </row>
    <row r="1500" spans="1:14" x14ac:dyDescent="0.25">
      <c r="A1500" s="21">
        <v>45982.995590277773</v>
      </c>
      <c r="B1500" s="22">
        <v>45982.995590277773</v>
      </c>
      <c r="C1500" s="20" t="s">
        <v>1190</v>
      </c>
      <c r="D1500" s="20" t="s">
        <v>1191</v>
      </c>
      <c r="E1500" s="207" t="s">
        <v>1193</v>
      </c>
      <c r="F1500" s="207" t="s">
        <v>22879</v>
      </c>
      <c r="G1500" s="20" t="s">
        <v>183</v>
      </c>
      <c r="H1500" s="23">
        <v>0.78</v>
      </c>
      <c r="I1500" s="21">
        <v>45962</v>
      </c>
      <c r="J1500" s="21">
        <v>45978</v>
      </c>
      <c r="K1500" s="20" t="s">
        <v>20338</v>
      </c>
      <c r="L1500" s="20" t="s">
        <v>5107</v>
      </c>
      <c r="M1500" s="20"/>
      <c r="N1500" s="21">
        <v>46031.80558818287</v>
      </c>
    </row>
    <row r="1501" spans="1:14" x14ac:dyDescent="0.25">
      <c r="A1501" s="21">
        <v>45982.995590277773</v>
      </c>
      <c r="B1501" s="22">
        <v>45982.995590277773</v>
      </c>
      <c r="C1501" s="20" t="s">
        <v>1226</v>
      </c>
      <c r="D1501" s="20" t="s">
        <v>1227</v>
      </c>
      <c r="E1501" s="207" t="s">
        <v>1229</v>
      </c>
      <c r="F1501" s="207" t="s">
        <v>22880</v>
      </c>
      <c r="G1501" s="20" t="s">
        <v>183</v>
      </c>
      <c r="H1501" s="23">
        <v>4720</v>
      </c>
      <c r="I1501" s="21">
        <v>45962</v>
      </c>
      <c r="J1501" s="21">
        <v>45978</v>
      </c>
      <c r="K1501" s="20" t="s">
        <v>20338</v>
      </c>
      <c r="L1501" s="20" t="s">
        <v>5107</v>
      </c>
      <c r="M1501" s="20"/>
      <c r="N1501" s="21">
        <v>46031.80558818287</v>
      </c>
    </row>
    <row r="1502" spans="1:14" x14ac:dyDescent="0.25">
      <c r="A1502" s="21">
        <v>45982.995590277773</v>
      </c>
      <c r="B1502" s="22">
        <v>45982.995590277773</v>
      </c>
      <c r="C1502" s="20" t="s">
        <v>717</v>
      </c>
      <c r="D1502" s="20" t="s">
        <v>718</v>
      </c>
      <c r="E1502" s="207" t="s">
        <v>720</v>
      </c>
      <c r="F1502" s="207" t="s">
        <v>22881</v>
      </c>
      <c r="G1502" s="20" t="s">
        <v>183</v>
      </c>
      <c r="H1502" s="23">
        <v>475.19</v>
      </c>
      <c r="I1502" s="21">
        <v>45962</v>
      </c>
      <c r="J1502" s="21">
        <v>45978</v>
      </c>
      <c r="K1502" s="20" t="s">
        <v>20338</v>
      </c>
      <c r="L1502" s="20" t="s">
        <v>5107</v>
      </c>
      <c r="M1502" s="20"/>
      <c r="N1502" s="21">
        <v>46031.80558818287</v>
      </c>
    </row>
    <row r="1503" spans="1:14" x14ac:dyDescent="0.25">
      <c r="A1503" s="21">
        <v>45982.995590277773</v>
      </c>
      <c r="B1503" s="22">
        <v>45982.995590277773</v>
      </c>
      <c r="C1503" s="20" t="s">
        <v>882</v>
      </c>
      <c r="D1503" s="20" t="s">
        <v>883</v>
      </c>
      <c r="E1503" s="207" t="s">
        <v>885</v>
      </c>
      <c r="F1503" s="207" t="s">
        <v>22882</v>
      </c>
      <c r="G1503" s="20" t="s">
        <v>183</v>
      </c>
      <c r="H1503" s="23">
        <v>7999.24</v>
      </c>
      <c r="I1503" s="21">
        <v>45962</v>
      </c>
      <c r="J1503" s="21">
        <v>45978</v>
      </c>
      <c r="K1503" s="20" t="s">
        <v>5123</v>
      </c>
      <c r="L1503" s="20" t="s">
        <v>5107</v>
      </c>
      <c r="M1503" s="20"/>
      <c r="N1503" s="21">
        <v>46031.80558818287</v>
      </c>
    </row>
    <row r="1504" spans="1:14" x14ac:dyDescent="0.25">
      <c r="A1504" s="21">
        <v>45982.995590277773</v>
      </c>
      <c r="B1504" s="22">
        <v>45982.995590277773</v>
      </c>
      <c r="C1504" s="20" t="s">
        <v>193</v>
      </c>
      <c r="D1504" s="20" t="s">
        <v>194</v>
      </c>
      <c r="E1504" s="207" t="s">
        <v>196</v>
      </c>
      <c r="F1504" s="207" t="s">
        <v>22883</v>
      </c>
      <c r="G1504" s="20" t="s">
        <v>183</v>
      </c>
      <c r="H1504" s="23">
        <v>22151.58</v>
      </c>
      <c r="I1504" s="21">
        <v>45962</v>
      </c>
      <c r="J1504" s="21">
        <v>45978</v>
      </c>
      <c r="K1504" s="20" t="s">
        <v>20338</v>
      </c>
      <c r="L1504" s="20" t="s">
        <v>5107</v>
      </c>
      <c r="M1504" s="20"/>
      <c r="N1504" s="21">
        <v>46031.80558818287</v>
      </c>
    </row>
    <row r="1505" spans="1:14" x14ac:dyDescent="0.25">
      <c r="A1505" s="21">
        <v>45982.995590277773</v>
      </c>
      <c r="B1505" s="22">
        <v>45982.995590277773</v>
      </c>
      <c r="C1505" s="20" t="s">
        <v>939</v>
      </c>
      <c r="D1505" s="20" t="s">
        <v>940</v>
      </c>
      <c r="E1505" s="207" t="s">
        <v>942</v>
      </c>
      <c r="F1505" s="207" t="s">
        <v>22884</v>
      </c>
      <c r="G1505" s="20" t="s">
        <v>183</v>
      </c>
      <c r="H1505" s="23">
        <v>5223.54</v>
      </c>
      <c r="I1505" s="21">
        <v>45962</v>
      </c>
      <c r="J1505" s="21">
        <v>45978</v>
      </c>
      <c r="K1505" s="20" t="s">
        <v>5123</v>
      </c>
      <c r="L1505" s="20" t="s">
        <v>5107</v>
      </c>
      <c r="M1505" s="20"/>
      <c r="N1505" s="21">
        <v>46031.80558818287</v>
      </c>
    </row>
    <row r="1506" spans="1:14" x14ac:dyDescent="0.25">
      <c r="A1506" s="21">
        <v>45982.995590277773</v>
      </c>
      <c r="B1506" s="22">
        <v>45982.995590277773</v>
      </c>
      <c r="C1506" s="20" t="s">
        <v>253</v>
      </c>
      <c r="D1506" s="20" t="s">
        <v>254</v>
      </c>
      <c r="E1506" s="207" t="s">
        <v>256</v>
      </c>
      <c r="F1506" s="207" t="s">
        <v>22885</v>
      </c>
      <c r="G1506" s="20" t="s">
        <v>183</v>
      </c>
      <c r="H1506" s="23">
        <v>342466.68</v>
      </c>
      <c r="I1506" s="21">
        <v>45962</v>
      </c>
      <c r="J1506" s="21">
        <v>45978</v>
      </c>
      <c r="K1506" s="20" t="s">
        <v>20338</v>
      </c>
      <c r="L1506" s="20" t="s">
        <v>5107</v>
      </c>
      <c r="M1506" s="20"/>
      <c r="N1506" s="21">
        <v>46031.80558818287</v>
      </c>
    </row>
    <row r="1507" spans="1:14" x14ac:dyDescent="0.25">
      <c r="A1507" s="21">
        <v>45982.995590277773</v>
      </c>
      <c r="B1507" s="22">
        <v>45982.995590277773</v>
      </c>
      <c r="C1507" s="20" t="s">
        <v>521</v>
      </c>
      <c r="D1507" s="20" t="s">
        <v>522</v>
      </c>
      <c r="E1507" s="207" t="s">
        <v>524</v>
      </c>
      <c r="F1507" s="207" t="s">
        <v>22886</v>
      </c>
      <c r="G1507" s="20" t="s">
        <v>183</v>
      </c>
      <c r="H1507" s="23">
        <v>9137.73</v>
      </c>
      <c r="I1507" s="21">
        <v>45962</v>
      </c>
      <c r="J1507" s="21">
        <v>45978</v>
      </c>
      <c r="K1507" s="20" t="s">
        <v>20338</v>
      </c>
      <c r="L1507" s="20" t="s">
        <v>5107</v>
      </c>
      <c r="M1507" s="20"/>
      <c r="N1507" s="21">
        <v>46031.80558818287</v>
      </c>
    </row>
    <row r="1508" spans="1:14" x14ac:dyDescent="0.25">
      <c r="A1508" s="21">
        <v>45982.995590277773</v>
      </c>
      <c r="B1508" s="22">
        <v>45982.995590277773</v>
      </c>
      <c r="C1508" s="20" t="s">
        <v>14847</v>
      </c>
      <c r="D1508" s="20" t="s">
        <v>460</v>
      </c>
      <c r="E1508" s="207" t="s">
        <v>462</v>
      </c>
      <c r="F1508" s="207" t="s">
        <v>22887</v>
      </c>
      <c r="G1508" s="20" t="s">
        <v>183</v>
      </c>
      <c r="H1508" s="23">
        <v>140.24</v>
      </c>
      <c r="I1508" s="21">
        <v>45962</v>
      </c>
      <c r="J1508" s="21">
        <v>45978</v>
      </c>
      <c r="K1508" s="20" t="s">
        <v>5129</v>
      </c>
      <c r="L1508" s="20" t="s">
        <v>5107</v>
      </c>
      <c r="M1508" s="20"/>
      <c r="N1508" s="21">
        <v>46031.80558818287</v>
      </c>
    </row>
    <row r="1509" spans="1:14" x14ac:dyDescent="0.25">
      <c r="A1509" s="21">
        <v>45982.995590277773</v>
      </c>
      <c r="B1509" s="22">
        <v>45982.995590277773</v>
      </c>
      <c r="C1509" s="20" t="s">
        <v>7063</v>
      </c>
      <c r="D1509" s="20" t="s">
        <v>436</v>
      </c>
      <c r="E1509" s="207" t="s">
        <v>438</v>
      </c>
      <c r="F1509" s="207" t="s">
        <v>22888</v>
      </c>
      <c r="G1509" s="20" t="s">
        <v>183</v>
      </c>
      <c r="H1509" s="23">
        <v>0</v>
      </c>
      <c r="I1509" s="21">
        <v>45962</v>
      </c>
      <c r="J1509" s="21">
        <v>45978</v>
      </c>
      <c r="K1509" s="20" t="s">
        <v>20338</v>
      </c>
      <c r="L1509" s="20" t="s">
        <v>5107</v>
      </c>
      <c r="M1509" s="20"/>
      <c r="N1509" s="21">
        <v>46031.80558818287</v>
      </c>
    </row>
    <row r="1510" spans="1:14" x14ac:dyDescent="0.25">
      <c r="A1510" s="21">
        <v>45982.855671296296</v>
      </c>
      <c r="B1510" s="22">
        <v>45982.855671296296</v>
      </c>
      <c r="C1510" s="20" t="s">
        <v>5108</v>
      </c>
      <c r="D1510" s="20" t="s">
        <v>5109</v>
      </c>
      <c r="E1510" s="207" t="s">
        <v>5110</v>
      </c>
      <c r="F1510" s="207" t="s">
        <v>22889</v>
      </c>
      <c r="G1510" s="20" t="s">
        <v>5105</v>
      </c>
      <c r="H1510" s="23">
        <v>51400.36</v>
      </c>
      <c r="I1510" s="21">
        <v>45962</v>
      </c>
      <c r="J1510" s="21">
        <v>45978</v>
      </c>
      <c r="K1510" s="20" t="s">
        <v>5106</v>
      </c>
      <c r="L1510" s="20" t="s">
        <v>5107</v>
      </c>
      <c r="M1510" s="20"/>
      <c r="N1510" s="21">
        <v>46031.80558818287</v>
      </c>
    </row>
    <row r="1511" spans="1:14" x14ac:dyDescent="0.25">
      <c r="A1511" s="21">
        <v>45982.855671296296</v>
      </c>
      <c r="B1511" s="22">
        <v>45982.855671296296</v>
      </c>
      <c r="C1511" s="20" t="s">
        <v>5101</v>
      </c>
      <c r="D1511" s="20" t="s">
        <v>5102</v>
      </c>
      <c r="E1511" s="207" t="s">
        <v>5103</v>
      </c>
      <c r="F1511" s="207" t="s">
        <v>22890</v>
      </c>
      <c r="G1511" s="20" t="s">
        <v>5105</v>
      </c>
      <c r="H1511" s="23">
        <v>48717.26</v>
      </c>
      <c r="I1511" s="21">
        <v>45962</v>
      </c>
      <c r="J1511" s="21">
        <v>45978</v>
      </c>
      <c r="K1511" s="20" t="s">
        <v>5106</v>
      </c>
      <c r="L1511" s="20" t="s">
        <v>5107</v>
      </c>
      <c r="M1511" s="20"/>
      <c r="N1511" s="21">
        <v>46031.80558818287</v>
      </c>
    </row>
    <row r="1512" spans="1:14" x14ac:dyDescent="0.25">
      <c r="A1512" s="21">
        <v>45981.008831018524</v>
      </c>
      <c r="B1512" s="22">
        <v>45981.008831018524</v>
      </c>
      <c r="C1512" s="20" t="s">
        <v>7746</v>
      </c>
      <c r="D1512" s="20" t="s">
        <v>133</v>
      </c>
      <c r="E1512" s="207" t="s">
        <v>136</v>
      </c>
      <c r="F1512" s="207" t="s">
        <v>22891</v>
      </c>
      <c r="G1512" s="20" t="s">
        <v>134</v>
      </c>
      <c r="H1512" s="23">
        <v>3254.16</v>
      </c>
      <c r="I1512" s="21">
        <v>45962</v>
      </c>
      <c r="J1512" s="21">
        <v>45978</v>
      </c>
      <c r="K1512" s="20" t="s">
        <v>5097</v>
      </c>
      <c r="L1512" s="20" t="s">
        <v>5098</v>
      </c>
      <c r="M1512" s="20"/>
      <c r="N1512" s="21">
        <v>46031.80558818287</v>
      </c>
    </row>
    <row r="1513" spans="1:14" x14ac:dyDescent="0.25">
      <c r="A1513" s="21">
        <v>45979.945625</v>
      </c>
      <c r="B1513" s="22">
        <v>45979.945625</v>
      </c>
      <c r="C1513" s="20" t="s">
        <v>771</v>
      </c>
      <c r="D1513" s="20" t="s">
        <v>772</v>
      </c>
      <c r="E1513" s="207" t="s">
        <v>774</v>
      </c>
      <c r="F1513" s="207" t="s">
        <v>22892</v>
      </c>
      <c r="G1513" s="20" t="s">
        <v>183</v>
      </c>
      <c r="H1513" s="23">
        <v>0</v>
      </c>
      <c r="I1513" s="21">
        <v>45962</v>
      </c>
      <c r="J1513" s="21">
        <v>45978</v>
      </c>
      <c r="K1513" s="20" t="s">
        <v>5114</v>
      </c>
      <c r="L1513" s="20" t="s">
        <v>5107</v>
      </c>
      <c r="M1513" s="20"/>
      <c r="N1513" s="21">
        <v>46031.80558818287</v>
      </c>
    </row>
    <row r="1514" spans="1:14" x14ac:dyDescent="0.25">
      <c r="A1514" s="21">
        <v>45979.945625</v>
      </c>
      <c r="B1514" s="22">
        <v>45979.945625</v>
      </c>
      <c r="C1514" s="20" t="s">
        <v>181</v>
      </c>
      <c r="D1514" s="20" t="s">
        <v>182</v>
      </c>
      <c r="E1514" s="207" t="s">
        <v>185</v>
      </c>
      <c r="F1514" s="207" t="s">
        <v>22893</v>
      </c>
      <c r="G1514" s="20" t="s">
        <v>183</v>
      </c>
      <c r="H1514" s="23">
        <v>3055236.31</v>
      </c>
      <c r="I1514" s="21">
        <v>45962</v>
      </c>
      <c r="J1514" s="21">
        <v>45978</v>
      </c>
      <c r="K1514" s="20" t="s">
        <v>5118</v>
      </c>
      <c r="L1514" s="20" t="s">
        <v>5107</v>
      </c>
      <c r="M1514" s="20"/>
      <c r="N1514" s="21">
        <v>46031.80558818287</v>
      </c>
    </row>
    <row r="1515" spans="1:14" x14ac:dyDescent="0.25">
      <c r="A1515" s="21">
        <v>45979.945625</v>
      </c>
      <c r="B1515" s="22">
        <v>45979.945625</v>
      </c>
      <c r="C1515" s="20" t="s">
        <v>1190</v>
      </c>
      <c r="D1515" s="20" t="s">
        <v>1191</v>
      </c>
      <c r="E1515" s="207" t="s">
        <v>1193</v>
      </c>
      <c r="F1515" s="207" t="s">
        <v>22894</v>
      </c>
      <c r="G1515" s="20" t="s">
        <v>183</v>
      </c>
      <c r="H1515" s="23">
        <v>0.78</v>
      </c>
      <c r="I1515" s="21">
        <v>45962</v>
      </c>
      <c r="J1515" s="21">
        <v>45978</v>
      </c>
      <c r="K1515" s="20" t="s">
        <v>20338</v>
      </c>
      <c r="L1515" s="20" t="s">
        <v>5107</v>
      </c>
      <c r="M1515" s="20"/>
      <c r="N1515" s="21">
        <v>46031.80558818287</v>
      </c>
    </row>
    <row r="1516" spans="1:14" x14ac:dyDescent="0.25">
      <c r="A1516" s="21">
        <v>45979.945625</v>
      </c>
      <c r="B1516" s="22">
        <v>45979.945625</v>
      </c>
      <c r="C1516" s="20" t="s">
        <v>1226</v>
      </c>
      <c r="D1516" s="20" t="s">
        <v>1227</v>
      </c>
      <c r="E1516" s="207" t="s">
        <v>1229</v>
      </c>
      <c r="F1516" s="207" t="s">
        <v>22895</v>
      </c>
      <c r="G1516" s="20" t="s">
        <v>183</v>
      </c>
      <c r="H1516" s="23">
        <v>4720</v>
      </c>
      <c r="I1516" s="21">
        <v>45962</v>
      </c>
      <c r="J1516" s="21">
        <v>45978</v>
      </c>
      <c r="K1516" s="20" t="s">
        <v>20338</v>
      </c>
      <c r="L1516" s="20" t="s">
        <v>5107</v>
      </c>
      <c r="M1516" s="20"/>
      <c r="N1516" s="21">
        <v>46031.80558818287</v>
      </c>
    </row>
    <row r="1517" spans="1:14" x14ac:dyDescent="0.25">
      <c r="A1517" s="21">
        <v>45979.945625</v>
      </c>
      <c r="B1517" s="22">
        <v>45979.945625</v>
      </c>
      <c r="C1517" s="20" t="s">
        <v>717</v>
      </c>
      <c r="D1517" s="20" t="s">
        <v>718</v>
      </c>
      <c r="E1517" s="207" t="s">
        <v>720</v>
      </c>
      <c r="F1517" s="207" t="s">
        <v>22896</v>
      </c>
      <c r="G1517" s="20" t="s">
        <v>183</v>
      </c>
      <c r="H1517" s="23">
        <v>475.19</v>
      </c>
      <c r="I1517" s="21">
        <v>45962</v>
      </c>
      <c r="J1517" s="21">
        <v>45978</v>
      </c>
      <c r="K1517" s="20" t="s">
        <v>20338</v>
      </c>
      <c r="L1517" s="20" t="s">
        <v>5107</v>
      </c>
      <c r="M1517" s="20"/>
      <c r="N1517" s="21">
        <v>46031.80558818287</v>
      </c>
    </row>
    <row r="1518" spans="1:14" x14ac:dyDescent="0.25">
      <c r="A1518" s="21">
        <v>45979.945625</v>
      </c>
      <c r="B1518" s="22">
        <v>45979.945625</v>
      </c>
      <c r="C1518" s="20" t="s">
        <v>882</v>
      </c>
      <c r="D1518" s="20" t="s">
        <v>883</v>
      </c>
      <c r="E1518" s="207" t="s">
        <v>885</v>
      </c>
      <c r="F1518" s="207" t="s">
        <v>22897</v>
      </c>
      <c r="G1518" s="20" t="s">
        <v>183</v>
      </c>
      <c r="H1518" s="23">
        <v>8152.53</v>
      </c>
      <c r="I1518" s="21">
        <v>45962</v>
      </c>
      <c r="J1518" s="21">
        <v>45978</v>
      </c>
      <c r="K1518" s="20" t="s">
        <v>5123</v>
      </c>
      <c r="L1518" s="20" t="s">
        <v>5107</v>
      </c>
      <c r="M1518" s="20"/>
      <c r="N1518" s="21">
        <v>46031.80558818287</v>
      </c>
    </row>
    <row r="1519" spans="1:14" x14ac:dyDescent="0.25">
      <c r="A1519" s="21">
        <v>45979.945625</v>
      </c>
      <c r="B1519" s="22">
        <v>45979.945625</v>
      </c>
      <c r="C1519" s="20" t="s">
        <v>193</v>
      </c>
      <c r="D1519" s="20" t="s">
        <v>194</v>
      </c>
      <c r="E1519" s="207" t="s">
        <v>196</v>
      </c>
      <c r="F1519" s="207" t="s">
        <v>22898</v>
      </c>
      <c r="G1519" s="20" t="s">
        <v>183</v>
      </c>
      <c r="H1519" s="23">
        <v>8479.2199999999993</v>
      </c>
      <c r="I1519" s="21">
        <v>45962</v>
      </c>
      <c r="J1519" s="21">
        <v>45978</v>
      </c>
      <c r="K1519" s="20" t="s">
        <v>20338</v>
      </c>
      <c r="L1519" s="20" t="s">
        <v>5107</v>
      </c>
      <c r="M1519" s="20"/>
      <c r="N1519" s="21">
        <v>46031.80558818287</v>
      </c>
    </row>
    <row r="1520" spans="1:14" x14ac:dyDescent="0.25">
      <c r="A1520" s="21">
        <v>45979.945625</v>
      </c>
      <c r="B1520" s="22">
        <v>45979.945625</v>
      </c>
      <c r="C1520" s="20" t="s">
        <v>939</v>
      </c>
      <c r="D1520" s="20" t="s">
        <v>940</v>
      </c>
      <c r="E1520" s="207" t="s">
        <v>942</v>
      </c>
      <c r="F1520" s="207" t="s">
        <v>22899</v>
      </c>
      <c r="G1520" s="20" t="s">
        <v>183</v>
      </c>
      <c r="H1520" s="23">
        <v>5318.81</v>
      </c>
      <c r="I1520" s="21">
        <v>45962</v>
      </c>
      <c r="J1520" s="21">
        <v>45978</v>
      </c>
      <c r="K1520" s="20" t="s">
        <v>5123</v>
      </c>
      <c r="L1520" s="20" t="s">
        <v>5107</v>
      </c>
      <c r="M1520" s="20"/>
      <c r="N1520" s="21">
        <v>46031.80558818287</v>
      </c>
    </row>
    <row r="1521" spans="1:14" x14ac:dyDescent="0.25">
      <c r="A1521" s="21">
        <v>45979.945625</v>
      </c>
      <c r="B1521" s="22">
        <v>45979.945625</v>
      </c>
      <c r="C1521" s="20" t="s">
        <v>253</v>
      </c>
      <c r="D1521" s="20" t="s">
        <v>254</v>
      </c>
      <c r="E1521" s="207" t="s">
        <v>256</v>
      </c>
      <c r="F1521" s="207" t="s">
        <v>22900</v>
      </c>
      <c r="G1521" s="20" t="s">
        <v>183</v>
      </c>
      <c r="H1521" s="23">
        <v>342330.51</v>
      </c>
      <c r="I1521" s="21">
        <v>45962</v>
      </c>
      <c r="J1521" s="21">
        <v>45978</v>
      </c>
      <c r="K1521" s="20" t="s">
        <v>20338</v>
      </c>
      <c r="L1521" s="20" t="s">
        <v>5107</v>
      </c>
      <c r="M1521" s="20"/>
      <c r="N1521" s="21">
        <v>46031.80558818287</v>
      </c>
    </row>
    <row r="1522" spans="1:14" x14ac:dyDescent="0.25">
      <c r="A1522" s="21">
        <v>45979.945625</v>
      </c>
      <c r="B1522" s="22">
        <v>45979.945625</v>
      </c>
      <c r="C1522" s="20" t="s">
        <v>521</v>
      </c>
      <c r="D1522" s="20" t="s">
        <v>522</v>
      </c>
      <c r="E1522" s="207" t="s">
        <v>524</v>
      </c>
      <c r="F1522" s="207" t="s">
        <v>22901</v>
      </c>
      <c r="G1522" s="20" t="s">
        <v>183</v>
      </c>
      <c r="H1522" s="23">
        <v>9137.73</v>
      </c>
      <c r="I1522" s="21">
        <v>45962</v>
      </c>
      <c r="J1522" s="21">
        <v>45978</v>
      </c>
      <c r="K1522" s="20" t="s">
        <v>20338</v>
      </c>
      <c r="L1522" s="20" t="s">
        <v>5107</v>
      </c>
      <c r="M1522" s="20"/>
      <c r="N1522" s="21">
        <v>46031.80558818287</v>
      </c>
    </row>
    <row r="1523" spans="1:14" x14ac:dyDescent="0.25">
      <c r="A1523" s="21">
        <v>45979.945625</v>
      </c>
      <c r="B1523" s="22">
        <v>45979.945625</v>
      </c>
      <c r="C1523" s="20" t="s">
        <v>14847</v>
      </c>
      <c r="D1523" s="20" t="s">
        <v>460</v>
      </c>
      <c r="E1523" s="207" t="s">
        <v>462</v>
      </c>
      <c r="F1523" s="207" t="s">
        <v>22902</v>
      </c>
      <c r="G1523" s="20" t="s">
        <v>183</v>
      </c>
      <c r="H1523" s="23">
        <v>140.24</v>
      </c>
      <c r="I1523" s="21">
        <v>45962</v>
      </c>
      <c r="J1523" s="21">
        <v>45978</v>
      </c>
      <c r="K1523" s="20" t="s">
        <v>5129</v>
      </c>
      <c r="L1523" s="20" t="s">
        <v>5107</v>
      </c>
      <c r="M1523" s="20"/>
      <c r="N1523" s="21">
        <v>46031.80558818287</v>
      </c>
    </row>
    <row r="1524" spans="1:14" x14ac:dyDescent="0.25">
      <c r="A1524" s="21">
        <v>45979.945625</v>
      </c>
      <c r="B1524" s="22">
        <v>45979.945625</v>
      </c>
      <c r="C1524" s="20" t="s">
        <v>7063</v>
      </c>
      <c r="D1524" s="20" t="s">
        <v>436</v>
      </c>
      <c r="E1524" s="207" t="s">
        <v>438</v>
      </c>
      <c r="F1524" s="207" t="s">
        <v>22903</v>
      </c>
      <c r="G1524" s="20" t="s">
        <v>183</v>
      </c>
      <c r="H1524" s="23">
        <v>0</v>
      </c>
      <c r="I1524" s="21">
        <v>45962</v>
      </c>
      <c r="J1524" s="21">
        <v>45978</v>
      </c>
      <c r="K1524" s="20" t="s">
        <v>20338</v>
      </c>
      <c r="L1524" s="20" t="s">
        <v>5107</v>
      </c>
      <c r="M1524" s="20"/>
      <c r="N1524" s="21">
        <v>46031.80558818287</v>
      </c>
    </row>
    <row r="1525" spans="1:14" x14ac:dyDescent="0.25">
      <c r="A1525" s="21">
        <v>45979.436284722222</v>
      </c>
      <c r="B1525" s="22">
        <v>45979.436284722222</v>
      </c>
      <c r="C1525" s="20" t="s">
        <v>5108</v>
      </c>
      <c r="D1525" s="20" t="s">
        <v>5109</v>
      </c>
      <c r="E1525" s="207" t="s">
        <v>5110</v>
      </c>
      <c r="F1525" s="207" t="s">
        <v>22904</v>
      </c>
      <c r="G1525" s="20" t="s">
        <v>5105</v>
      </c>
      <c r="H1525" s="23">
        <v>52411.1</v>
      </c>
      <c r="I1525" s="21">
        <v>45962</v>
      </c>
      <c r="J1525" s="21">
        <v>45978</v>
      </c>
      <c r="K1525" s="20" t="s">
        <v>5106</v>
      </c>
      <c r="L1525" s="20" t="s">
        <v>5107</v>
      </c>
      <c r="M1525" s="20"/>
      <c r="N1525" s="21">
        <v>46031.80558818287</v>
      </c>
    </row>
    <row r="1526" spans="1:14" x14ac:dyDescent="0.25">
      <c r="A1526" s="21">
        <v>45979.436284722222</v>
      </c>
      <c r="B1526" s="22">
        <v>45979.436284722222</v>
      </c>
      <c r="C1526" s="20" t="s">
        <v>5101</v>
      </c>
      <c r="D1526" s="20" t="s">
        <v>5102</v>
      </c>
      <c r="E1526" s="207" t="s">
        <v>5103</v>
      </c>
      <c r="F1526" s="207" t="s">
        <v>22905</v>
      </c>
      <c r="G1526" s="20" t="s">
        <v>5105</v>
      </c>
      <c r="H1526" s="23">
        <v>49529.2</v>
      </c>
      <c r="I1526" s="21">
        <v>45962</v>
      </c>
      <c r="J1526" s="21">
        <v>45978</v>
      </c>
      <c r="K1526" s="20" t="s">
        <v>5106</v>
      </c>
      <c r="L1526" s="20" t="s">
        <v>5107</v>
      </c>
      <c r="M1526" s="20"/>
      <c r="N1526" s="21">
        <v>46031.80558818287</v>
      </c>
    </row>
    <row r="1527" spans="1:14" x14ac:dyDescent="0.25">
      <c r="A1527" s="21">
        <v>45977.537256944444</v>
      </c>
      <c r="B1527" s="22">
        <v>45977.537256944444</v>
      </c>
      <c r="C1527" s="20" t="s">
        <v>7746</v>
      </c>
      <c r="D1527" s="20" t="s">
        <v>133</v>
      </c>
      <c r="E1527" s="207" t="s">
        <v>136</v>
      </c>
      <c r="F1527" s="207" t="s">
        <v>22906</v>
      </c>
      <c r="G1527" s="20" t="s">
        <v>134</v>
      </c>
      <c r="H1527" s="23">
        <v>2496.5300000000002</v>
      </c>
      <c r="I1527" s="21">
        <v>45962</v>
      </c>
      <c r="J1527" s="21">
        <v>45971</v>
      </c>
      <c r="K1527" s="20" t="s">
        <v>5097</v>
      </c>
      <c r="L1527" s="20" t="s">
        <v>5098</v>
      </c>
      <c r="M1527" s="20"/>
      <c r="N1527" s="21">
        <v>46031.80558818287</v>
      </c>
    </row>
    <row r="1528" spans="1:14" x14ac:dyDescent="0.25">
      <c r="A1528" s="21">
        <v>45976.990034722221</v>
      </c>
      <c r="B1528" s="22">
        <v>45976.990034722221</v>
      </c>
      <c r="C1528" s="20" t="s">
        <v>771</v>
      </c>
      <c r="D1528" s="20" t="s">
        <v>772</v>
      </c>
      <c r="E1528" s="207" t="s">
        <v>774</v>
      </c>
      <c r="F1528" s="207" t="s">
        <v>22907</v>
      </c>
      <c r="G1528" s="20" t="s">
        <v>183</v>
      </c>
      <c r="H1528" s="23">
        <v>0</v>
      </c>
      <c r="I1528" s="21">
        <v>45962</v>
      </c>
      <c r="J1528" s="21">
        <v>45971</v>
      </c>
      <c r="K1528" s="20" t="s">
        <v>5114</v>
      </c>
      <c r="L1528" s="20" t="s">
        <v>5107</v>
      </c>
      <c r="M1528" s="20"/>
      <c r="N1528" s="21">
        <v>46031.80558818287</v>
      </c>
    </row>
    <row r="1529" spans="1:14" x14ac:dyDescent="0.25">
      <c r="A1529" s="21">
        <v>45976.990034722221</v>
      </c>
      <c r="B1529" s="22">
        <v>45976.990034722221</v>
      </c>
      <c r="C1529" s="20" t="s">
        <v>181</v>
      </c>
      <c r="D1529" s="20" t="s">
        <v>182</v>
      </c>
      <c r="E1529" s="207" t="s">
        <v>185</v>
      </c>
      <c r="F1529" s="207" t="s">
        <v>22908</v>
      </c>
      <c r="G1529" s="20" t="s">
        <v>183</v>
      </c>
      <c r="H1529" s="23">
        <v>3076935.78</v>
      </c>
      <c r="I1529" s="21">
        <v>45962</v>
      </c>
      <c r="J1529" s="21">
        <v>45971</v>
      </c>
      <c r="K1529" s="20" t="s">
        <v>5118</v>
      </c>
      <c r="L1529" s="20" t="s">
        <v>5107</v>
      </c>
      <c r="M1529" s="20"/>
      <c r="N1529" s="21">
        <v>46031.80558818287</v>
      </c>
    </row>
    <row r="1530" spans="1:14" x14ac:dyDescent="0.25">
      <c r="A1530" s="21">
        <v>45976.990034722221</v>
      </c>
      <c r="B1530" s="22">
        <v>45976.990034722221</v>
      </c>
      <c r="C1530" s="20" t="s">
        <v>1190</v>
      </c>
      <c r="D1530" s="20" t="s">
        <v>1191</v>
      </c>
      <c r="E1530" s="207" t="s">
        <v>1193</v>
      </c>
      <c r="F1530" s="207" t="s">
        <v>22909</v>
      </c>
      <c r="G1530" s="20" t="s">
        <v>183</v>
      </c>
      <c r="H1530" s="23">
        <v>0.78</v>
      </c>
      <c r="I1530" s="21">
        <v>45962</v>
      </c>
      <c r="J1530" s="21">
        <v>45971</v>
      </c>
      <c r="K1530" s="20" t="s">
        <v>20338</v>
      </c>
      <c r="L1530" s="20" t="s">
        <v>5107</v>
      </c>
      <c r="M1530" s="20"/>
      <c r="N1530" s="21">
        <v>46031.80558818287</v>
      </c>
    </row>
    <row r="1531" spans="1:14" x14ac:dyDescent="0.25">
      <c r="A1531" s="21">
        <v>45976.990034722221</v>
      </c>
      <c r="B1531" s="22">
        <v>45976.990034722221</v>
      </c>
      <c r="C1531" s="20" t="s">
        <v>1226</v>
      </c>
      <c r="D1531" s="20" t="s">
        <v>1227</v>
      </c>
      <c r="E1531" s="207" t="s">
        <v>1229</v>
      </c>
      <c r="F1531" s="207" t="s">
        <v>22910</v>
      </c>
      <c r="G1531" s="20" t="s">
        <v>183</v>
      </c>
      <c r="H1531" s="23">
        <v>4720</v>
      </c>
      <c r="I1531" s="21">
        <v>45962</v>
      </c>
      <c r="J1531" s="21">
        <v>45971</v>
      </c>
      <c r="K1531" s="20" t="s">
        <v>20338</v>
      </c>
      <c r="L1531" s="20" t="s">
        <v>5107</v>
      </c>
      <c r="M1531" s="20"/>
      <c r="N1531" s="21">
        <v>46031.80558818287</v>
      </c>
    </row>
    <row r="1532" spans="1:14" x14ac:dyDescent="0.25">
      <c r="A1532" s="21">
        <v>45976.990034722221</v>
      </c>
      <c r="B1532" s="22">
        <v>45976.990034722221</v>
      </c>
      <c r="C1532" s="20" t="s">
        <v>717</v>
      </c>
      <c r="D1532" s="20" t="s">
        <v>718</v>
      </c>
      <c r="E1532" s="207" t="s">
        <v>720</v>
      </c>
      <c r="F1532" s="207" t="s">
        <v>22911</v>
      </c>
      <c r="G1532" s="20" t="s">
        <v>183</v>
      </c>
      <c r="H1532" s="23">
        <v>475.19</v>
      </c>
      <c r="I1532" s="21">
        <v>45962</v>
      </c>
      <c r="J1532" s="21">
        <v>45971</v>
      </c>
      <c r="K1532" s="20" t="s">
        <v>20338</v>
      </c>
      <c r="L1532" s="20" t="s">
        <v>5107</v>
      </c>
      <c r="M1532" s="20"/>
      <c r="N1532" s="21">
        <v>46031.80558818287</v>
      </c>
    </row>
    <row r="1533" spans="1:14" x14ac:dyDescent="0.25">
      <c r="A1533" s="21">
        <v>45976.990034722221</v>
      </c>
      <c r="B1533" s="22">
        <v>45976.990034722221</v>
      </c>
      <c r="C1533" s="20" t="s">
        <v>882</v>
      </c>
      <c r="D1533" s="20" t="s">
        <v>883</v>
      </c>
      <c r="E1533" s="207" t="s">
        <v>885</v>
      </c>
      <c r="F1533" s="207" t="s">
        <v>22912</v>
      </c>
      <c r="G1533" s="20" t="s">
        <v>183</v>
      </c>
      <c r="H1533" s="23">
        <v>8229.75</v>
      </c>
      <c r="I1533" s="21">
        <v>45962</v>
      </c>
      <c r="J1533" s="21">
        <v>45971</v>
      </c>
      <c r="K1533" s="20" t="s">
        <v>5123</v>
      </c>
      <c r="L1533" s="20" t="s">
        <v>5107</v>
      </c>
      <c r="M1533" s="20"/>
      <c r="N1533" s="21">
        <v>46031.80558818287</v>
      </c>
    </row>
    <row r="1534" spans="1:14" x14ac:dyDescent="0.25">
      <c r="A1534" s="21">
        <v>45976.990034722221</v>
      </c>
      <c r="B1534" s="22">
        <v>45976.990034722221</v>
      </c>
      <c r="C1534" s="20" t="s">
        <v>193</v>
      </c>
      <c r="D1534" s="20" t="s">
        <v>194</v>
      </c>
      <c r="E1534" s="207" t="s">
        <v>196</v>
      </c>
      <c r="F1534" s="207" t="s">
        <v>22913</v>
      </c>
      <c r="G1534" s="20" t="s">
        <v>183</v>
      </c>
      <c r="H1534" s="23">
        <v>35779.22</v>
      </c>
      <c r="I1534" s="21">
        <v>45962</v>
      </c>
      <c r="J1534" s="21">
        <v>45971</v>
      </c>
      <c r="K1534" s="20" t="s">
        <v>20338</v>
      </c>
      <c r="L1534" s="20" t="s">
        <v>5107</v>
      </c>
      <c r="M1534" s="20"/>
      <c r="N1534" s="21">
        <v>46031.80558818287</v>
      </c>
    </row>
    <row r="1535" spans="1:14" x14ac:dyDescent="0.25">
      <c r="A1535" s="21">
        <v>45976.990034722221</v>
      </c>
      <c r="B1535" s="22">
        <v>45976.990034722221</v>
      </c>
      <c r="C1535" s="20" t="s">
        <v>939</v>
      </c>
      <c r="D1535" s="20" t="s">
        <v>940</v>
      </c>
      <c r="E1535" s="207" t="s">
        <v>942</v>
      </c>
      <c r="F1535" s="207" t="s">
        <v>22914</v>
      </c>
      <c r="G1535" s="20" t="s">
        <v>183</v>
      </c>
      <c r="H1535" s="23">
        <v>5366.74</v>
      </c>
      <c r="I1535" s="21">
        <v>45962</v>
      </c>
      <c r="J1535" s="21">
        <v>45971</v>
      </c>
      <c r="K1535" s="20" t="s">
        <v>5123</v>
      </c>
      <c r="L1535" s="20" t="s">
        <v>5107</v>
      </c>
      <c r="M1535" s="20"/>
      <c r="N1535" s="21">
        <v>46031.80558818287</v>
      </c>
    </row>
    <row r="1536" spans="1:14" x14ac:dyDescent="0.25">
      <c r="A1536" s="21">
        <v>45976.990034722221</v>
      </c>
      <c r="B1536" s="22">
        <v>45976.990034722221</v>
      </c>
      <c r="C1536" s="20" t="s">
        <v>253</v>
      </c>
      <c r="D1536" s="20" t="s">
        <v>254</v>
      </c>
      <c r="E1536" s="207" t="s">
        <v>256</v>
      </c>
      <c r="F1536" s="207" t="s">
        <v>22915</v>
      </c>
      <c r="G1536" s="20" t="s">
        <v>183</v>
      </c>
      <c r="H1536" s="23">
        <v>342296.47</v>
      </c>
      <c r="I1536" s="21">
        <v>45962</v>
      </c>
      <c r="J1536" s="21">
        <v>45971</v>
      </c>
      <c r="K1536" s="20" t="s">
        <v>20338</v>
      </c>
      <c r="L1536" s="20" t="s">
        <v>5107</v>
      </c>
      <c r="M1536" s="20"/>
      <c r="N1536" s="21">
        <v>46031.80558818287</v>
      </c>
    </row>
    <row r="1537" spans="1:14" x14ac:dyDescent="0.25">
      <c r="A1537" s="21">
        <v>45976.990034722221</v>
      </c>
      <c r="B1537" s="22">
        <v>45976.990034722221</v>
      </c>
      <c r="C1537" s="20" t="s">
        <v>521</v>
      </c>
      <c r="D1537" s="20" t="s">
        <v>522</v>
      </c>
      <c r="E1537" s="207" t="s">
        <v>524</v>
      </c>
      <c r="F1537" s="207" t="s">
        <v>22916</v>
      </c>
      <c r="G1537" s="20" t="s">
        <v>183</v>
      </c>
      <c r="H1537" s="23">
        <v>9137.73</v>
      </c>
      <c r="I1537" s="21">
        <v>45962</v>
      </c>
      <c r="J1537" s="21">
        <v>45971</v>
      </c>
      <c r="K1537" s="20" t="s">
        <v>20338</v>
      </c>
      <c r="L1537" s="20" t="s">
        <v>5107</v>
      </c>
      <c r="M1537" s="20"/>
      <c r="N1537" s="21">
        <v>46031.80558818287</v>
      </c>
    </row>
    <row r="1538" spans="1:14" x14ac:dyDescent="0.25">
      <c r="A1538" s="21">
        <v>45976.990034722221</v>
      </c>
      <c r="B1538" s="22">
        <v>45976.990034722221</v>
      </c>
      <c r="C1538" s="20" t="s">
        <v>14847</v>
      </c>
      <c r="D1538" s="20" t="s">
        <v>460</v>
      </c>
      <c r="E1538" s="207" t="s">
        <v>462</v>
      </c>
      <c r="F1538" s="207" t="s">
        <v>22917</v>
      </c>
      <c r="G1538" s="20" t="s">
        <v>183</v>
      </c>
      <c r="H1538" s="23">
        <v>140.24</v>
      </c>
      <c r="I1538" s="21">
        <v>45962</v>
      </c>
      <c r="J1538" s="21">
        <v>45971</v>
      </c>
      <c r="K1538" s="20" t="s">
        <v>5129</v>
      </c>
      <c r="L1538" s="20" t="s">
        <v>5107</v>
      </c>
      <c r="M1538" s="20"/>
      <c r="N1538" s="21">
        <v>46031.80558818287</v>
      </c>
    </row>
    <row r="1539" spans="1:14" x14ac:dyDescent="0.25">
      <c r="A1539" s="21">
        <v>45976.990034722221</v>
      </c>
      <c r="B1539" s="22">
        <v>45976.990034722221</v>
      </c>
      <c r="C1539" s="20" t="s">
        <v>7063</v>
      </c>
      <c r="D1539" s="20" t="s">
        <v>436</v>
      </c>
      <c r="E1539" s="207" t="s">
        <v>438</v>
      </c>
      <c r="F1539" s="207" t="s">
        <v>22918</v>
      </c>
      <c r="G1539" s="20" t="s">
        <v>183</v>
      </c>
      <c r="H1539" s="23">
        <v>0</v>
      </c>
      <c r="I1539" s="21">
        <v>45962</v>
      </c>
      <c r="J1539" s="21">
        <v>45971</v>
      </c>
      <c r="K1539" s="20" t="s">
        <v>20338</v>
      </c>
      <c r="L1539" s="20" t="s">
        <v>5107</v>
      </c>
      <c r="M1539" s="20"/>
      <c r="N1539" s="21">
        <v>46031.80558818287</v>
      </c>
    </row>
    <row r="1540" spans="1:14" x14ac:dyDescent="0.25">
      <c r="A1540" s="21">
        <v>45976.909953703704</v>
      </c>
      <c r="B1540" s="22">
        <v>45976.909953703704</v>
      </c>
      <c r="C1540" s="20" t="s">
        <v>5108</v>
      </c>
      <c r="D1540" s="20" t="s">
        <v>5109</v>
      </c>
      <c r="E1540" s="207" t="s">
        <v>5110</v>
      </c>
      <c r="F1540" s="207" t="s">
        <v>22919</v>
      </c>
      <c r="G1540" s="20" t="s">
        <v>5105</v>
      </c>
      <c r="H1540" s="23">
        <v>52923.47</v>
      </c>
      <c r="I1540" s="21">
        <v>45962</v>
      </c>
      <c r="J1540" s="21">
        <v>45971</v>
      </c>
      <c r="K1540" s="20" t="s">
        <v>5106</v>
      </c>
      <c r="L1540" s="20" t="s">
        <v>5107</v>
      </c>
      <c r="M1540" s="20"/>
      <c r="N1540" s="21">
        <v>46031.80558818287</v>
      </c>
    </row>
    <row r="1541" spans="1:14" x14ac:dyDescent="0.25">
      <c r="A1541" s="21">
        <v>45976.909953703704</v>
      </c>
      <c r="B1541" s="22">
        <v>45976.909953703704</v>
      </c>
      <c r="C1541" s="20" t="s">
        <v>5101</v>
      </c>
      <c r="D1541" s="20" t="s">
        <v>5102</v>
      </c>
      <c r="E1541" s="207" t="s">
        <v>5103</v>
      </c>
      <c r="F1541" s="207" t="s">
        <v>22920</v>
      </c>
      <c r="G1541" s="20" t="s">
        <v>5105</v>
      </c>
      <c r="H1541" s="23">
        <v>49962.44</v>
      </c>
      <c r="I1541" s="21">
        <v>45962</v>
      </c>
      <c r="J1541" s="21">
        <v>45971</v>
      </c>
      <c r="K1541" s="20" t="s">
        <v>5106</v>
      </c>
      <c r="L1541" s="20" t="s">
        <v>5107</v>
      </c>
      <c r="M1541" s="20"/>
      <c r="N1541" s="21">
        <v>46031.80558818287</v>
      </c>
    </row>
    <row r="1542" spans="1:14" x14ac:dyDescent="0.25">
      <c r="A1542" s="21">
        <v>45975.296805555554</v>
      </c>
      <c r="B1542" s="22">
        <v>45975.296805555554</v>
      </c>
      <c r="C1542" s="20" t="s">
        <v>7746</v>
      </c>
      <c r="D1542" s="20" t="s">
        <v>133</v>
      </c>
      <c r="E1542" s="207" t="s">
        <v>136</v>
      </c>
      <c r="F1542" s="207" t="s">
        <v>22921</v>
      </c>
      <c r="G1542" s="20" t="s">
        <v>134</v>
      </c>
      <c r="H1542" s="23">
        <v>2444.9499999999998</v>
      </c>
      <c r="I1542" s="21">
        <v>45962</v>
      </c>
      <c r="J1542" s="21">
        <v>45971</v>
      </c>
      <c r="K1542" s="20" t="s">
        <v>5097</v>
      </c>
      <c r="L1542" s="20" t="s">
        <v>5098</v>
      </c>
      <c r="M1542" s="20"/>
      <c r="N1542" s="21">
        <v>46031.80558818287</v>
      </c>
    </row>
    <row r="1543" spans="1:14" x14ac:dyDescent="0.25">
      <c r="A1543" s="21">
        <v>45973.795474537037</v>
      </c>
      <c r="B1543" s="22">
        <v>45973.795474537037</v>
      </c>
      <c r="C1543" s="20" t="s">
        <v>5108</v>
      </c>
      <c r="D1543" s="20" t="s">
        <v>5109</v>
      </c>
      <c r="E1543" s="207" t="s">
        <v>5110</v>
      </c>
      <c r="F1543" s="207" t="s">
        <v>22922</v>
      </c>
      <c r="G1543" s="20" t="s">
        <v>5105</v>
      </c>
      <c r="H1543" s="23">
        <v>53720.29</v>
      </c>
      <c r="I1543" s="21">
        <v>45962</v>
      </c>
      <c r="J1543" s="21">
        <v>45971</v>
      </c>
      <c r="K1543" s="20" t="s">
        <v>5106</v>
      </c>
      <c r="L1543" s="20" t="s">
        <v>5107</v>
      </c>
      <c r="M1543" s="20"/>
      <c r="N1543" s="21">
        <v>46031.80558818287</v>
      </c>
    </row>
    <row r="1544" spans="1:14" x14ac:dyDescent="0.25">
      <c r="A1544" s="21">
        <v>45973.795474537037</v>
      </c>
      <c r="B1544" s="22">
        <v>45973.795474537037</v>
      </c>
      <c r="C1544" s="20" t="s">
        <v>5101</v>
      </c>
      <c r="D1544" s="20" t="s">
        <v>5102</v>
      </c>
      <c r="E1544" s="207" t="s">
        <v>5103</v>
      </c>
      <c r="F1544" s="207" t="s">
        <v>22923</v>
      </c>
      <c r="G1544" s="20" t="s">
        <v>5105</v>
      </c>
      <c r="H1544" s="23">
        <v>50557.56</v>
      </c>
      <c r="I1544" s="21">
        <v>45962</v>
      </c>
      <c r="J1544" s="21">
        <v>45971</v>
      </c>
      <c r="K1544" s="20" t="s">
        <v>5106</v>
      </c>
      <c r="L1544" s="20" t="s">
        <v>5107</v>
      </c>
      <c r="M1544" s="20"/>
      <c r="N1544" s="21">
        <v>46031.80558818287</v>
      </c>
    </row>
    <row r="1545" spans="1:14" x14ac:dyDescent="0.25">
      <c r="A1545" s="21">
        <v>45973.782060185185</v>
      </c>
      <c r="B1545" s="22">
        <v>45973.782060185185</v>
      </c>
      <c r="C1545" s="20" t="s">
        <v>771</v>
      </c>
      <c r="D1545" s="20" t="s">
        <v>772</v>
      </c>
      <c r="E1545" s="207" t="s">
        <v>774</v>
      </c>
      <c r="F1545" s="207" t="s">
        <v>22924</v>
      </c>
      <c r="G1545" s="20" t="s">
        <v>183</v>
      </c>
      <c r="H1545" s="23">
        <v>0</v>
      </c>
      <c r="I1545" s="21">
        <v>45962</v>
      </c>
      <c r="J1545" s="21">
        <v>45971</v>
      </c>
      <c r="K1545" s="20" t="s">
        <v>5114</v>
      </c>
      <c r="L1545" s="20" t="s">
        <v>5107</v>
      </c>
      <c r="M1545" s="20"/>
      <c r="N1545" s="21">
        <v>46031.80558818287</v>
      </c>
    </row>
    <row r="1546" spans="1:14" x14ac:dyDescent="0.25">
      <c r="A1546" s="21">
        <v>45973.782048611116</v>
      </c>
      <c r="B1546" s="22">
        <v>45973.782048611116</v>
      </c>
      <c r="C1546" s="20" t="s">
        <v>181</v>
      </c>
      <c r="D1546" s="20" t="s">
        <v>182</v>
      </c>
      <c r="E1546" s="207" t="s">
        <v>185</v>
      </c>
      <c r="F1546" s="207" t="s">
        <v>22925</v>
      </c>
      <c r="G1546" s="20" t="s">
        <v>183</v>
      </c>
      <c r="H1546" s="23">
        <v>3144875.33</v>
      </c>
      <c r="I1546" s="21">
        <v>45962</v>
      </c>
      <c r="J1546" s="21">
        <v>45971</v>
      </c>
      <c r="K1546" s="20" t="s">
        <v>5118</v>
      </c>
      <c r="L1546" s="20" t="s">
        <v>5107</v>
      </c>
      <c r="M1546" s="20"/>
      <c r="N1546" s="21">
        <v>46031.80558818287</v>
      </c>
    </row>
    <row r="1547" spans="1:14" x14ac:dyDescent="0.25">
      <c r="A1547" s="21">
        <v>45973.782048611116</v>
      </c>
      <c r="B1547" s="22">
        <v>45973.782048611116</v>
      </c>
      <c r="C1547" s="20" t="s">
        <v>1190</v>
      </c>
      <c r="D1547" s="20" t="s">
        <v>1191</v>
      </c>
      <c r="E1547" s="207" t="s">
        <v>1193</v>
      </c>
      <c r="F1547" s="207" t="s">
        <v>22926</v>
      </c>
      <c r="G1547" s="20" t="s">
        <v>183</v>
      </c>
      <c r="H1547" s="23">
        <v>0.78</v>
      </c>
      <c r="I1547" s="21">
        <v>45962</v>
      </c>
      <c r="J1547" s="21">
        <v>45971</v>
      </c>
      <c r="K1547" s="20" t="s">
        <v>20338</v>
      </c>
      <c r="L1547" s="20" t="s">
        <v>5107</v>
      </c>
      <c r="M1547" s="20"/>
      <c r="N1547" s="21">
        <v>46031.80558818287</v>
      </c>
    </row>
    <row r="1548" spans="1:14" x14ac:dyDescent="0.25">
      <c r="A1548" s="21">
        <v>45973.782048611116</v>
      </c>
      <c r="B1548" s="22">
        <v>45973.782048611116</v>
      </c>
      <c r="C1548" s="20" t="s">
        <v>1226</v>
      </c>
      <c r="D1548" s="20" t="s">
        <v>1227</v>
      </c>
      <c r="E1548" s="207" t="s">
        <v>1229</v>
      </c>
      <c r="F1548" s="207" t="s">
        <v>22927</v>
      </c>
      <c r="G1548" s="20" t="s">
        <v>183</v>
      </c>
      <c r="H1548" s="23">
        <v>4720</v>
      </c>
      <c r="I1548" s="21">
        <v>45962</v>
      </c>
      <c r="J1548" s="21">
        <v>45971</v>
      </c>
      <c r="K1548" s="20" t="s">
        <v>20338</v>
      </c>
      <c r="L1548" s="20" t="s">
        <v>5107</v>
      </c>
      <c r="M1548" s="20"/>
      <c r="N1548" s="21">
        <v>46031.80558818287</v>
      </c>
    </row>
    <row r="1549" spans="1:14" x14ac:dyDescent="0.25">
      <c r="A1549" s="21">
        <v>45973.782048611116</v>
      </c>
      <c r="B1549" s="22">
        <v>45973.782048611116</v>
      </c>
      <c r="C1549" s="20" t="s">
        <v>717</v>
      </c>
      <c r="D1549" s="20" t="s">
        <v>718</v>
      </c>
      <c r="E1549" s="207" t="s">
        <v>720</v>
      </c>
      <c r="F1549" s="207" t="s">
        <v>22928</v>
      </c>
      <c r="G1549" s="20" t="s">
        <v>183</v>
      </c>
      <c r="H1549" s="23">
        <v>18475.189999999999</v>
      </c>
      <c r="I1549" s="21">
        <v>45962</v>
      </c>
      <c r="J1549" s="21">
        <v>45971</v>
      </c>
      <c r="K1549" s="20" t="s">
        <v>20338</v>
      </c>
      <c r="L1549" s="20" t="s">
        <v>5107</v>
      </c>
      <c r="M1549" s="20"/>
      <c r="N1549" s="21">
        <v>46031.80558818287</v>
      </c>
    </row>
    <row r="1550" spans="1:14" x14ac:dyDescent="0.25">
      <c r="A1550" s="21">
        <v>45973.782048611116</v>
      </c>
      <c r="B1550" s="22">
        <v>45973.782048611116</v>
      </c>
      <c r="C1550" s="20" t="s">
        <v>882</v>
      </c>
      <c r="D1550" s="20" t="s">
        <v>883</v>
      </c>
      <c r="E1550" s="207" t="s">
        <v>885</v>
      </c>
      <c r="F1550" s="207" t="s">
        <v>22929</v>
      </c>
      <c r="G1550" s="20" t="s">
        <v>183</v>
      </c>
      <c r="H1550" s="23">
        <v>8363.32</v>
      </c>
      <c r="I1550" s="21">
        <v>45962</v>
      </c>
      <c r="J1550" s="21">
        <v>45971</v>
      </c>
      <c r="K1550" s="20" t="s">
        <v>5123</v>
      </c>
      <c r="L1550" s="20" t="s">
        <v>5107</v>
      </c>
      <c r="M1550" s="20"/>
      <c r="N1550" s="21">
        <v>46031.80558818287</v>
      </c>
    </row>
    <row r="1551" spans="1:14" x14ac:dyDescent="0.25">
      <c r="A1551" s="21">
        <v>45973.782048611116</v>
      </c>
      <c r="B1551" s="22">
        <v>45973.782048611116</v>
      </c>
      <c r="C1551" s="20" t="s">
        <v>193</v>
      </c>
      <c r="D1551" s="20" t="s">
        <v>194</v>
      </c>
      <c r="E1551" s="207" t="s">
        <v>196</v>
      </c>
      <c r="F1551" s="207" t="s">
        <v>22930</v>
      </c>
      <c r="G1551" s="20" t="s">
        <v>183</v>
      </c>
      <c r="H1551" s="23">
        <v>2869.22</v>
      </c>
      <c r="I1551" s="21">
        <v>45962</v>
      </c>
      <c r="J1551" s="21">
        <v>45971</v>
      </c>
      <c r="K1551" s="20" t="s">
        <v>20338</v>
      </c>
      <c r="L1551" s="20" t="s">
        <v>5107</v>
      </c>
      <c r="M1551" s="20"/>
      <c r="N1551" s="21">
        <v>46031.80558818287</v>
      </c>
    </row>
    <row r="1552" spans="1:14" x14ac:dyDescent="0.25">
      <c r="A1552" s="21">
        <v>45973.782048611116</v>
      </c>
      <c r="B1552" s="22">
        <v>45973.782048611116</v>
      </c>
      <c r="C1552" s="20" t="s">
        <v>939</v>
      </c>
      <c r="D1552" s="20" t="s">
        <v>940</v>
      </c>
      <c r="E1552" s="207" t="s">
        <v>942</v>
      </c>
      <c r="F1552" s="207" t="s">
        <v>22931</v>
      </c>
      <c r="G1552" s="20" t="s">
        <v>183</v>
      </c>
      <c r="H1552" s="23">
        <v>5449.66</v>
      </c>
      <c r="I1552" s="21">
        <v>45962</v>
      </c>
      <c r="J1552" s="21">
        <v>45971</v>
      </c>
      <c r="K1552" s="20" t="s">
        <v>5123</v>
      </c>
      <c r="L1552" s="20" t="s">
        <v>5107</v>
      </c>
      <c r="M1552" s="20"/>
      <c r="N1552" s="21">
        <v>46031.80558818287</v>
      </c>
    </row>
    <row r="1553" spans="1:14" x14ac:dyDescent="0.25">
      <c r="A1553" s="21">
        <v>45973.782048611116</v>
      </c>
      <c r="B1553" s="22">
        <v>45973.782048611116</v>
      </c>
      <c r="C1553" s="20" t="s">
        <v>253</v>
      </c>
      <c r="D1553" s="20" t="s">
        <v>254</v>
      </c>
      <c r="E1553" s="207" t="s">
        <v>256</v>
      </c>
      <c r="F1553" s="207" t="s">
        <v>22932</v>
      </c>
      <c r="G1553" s="20" t="s">
        <v>183</v>
      </c>
      <c r="H1553" s="23">
        <v>342126.26</v>
      </c>
      <c r="I1553" s="21">
        <v>45962</v>
      </c>
      <c r="J1553" s="21">
        <v>45971</v>
      </c>
      <c r="K1553" s="20" t="s">
        <v>20338</v>
      </c>
      <c r="L1553" s="20" t="s">
        <v>5107</v>
      </c>
      <c r="M1553" s="20"/>
      <c r="N1553" s="21">
        <v>46031.80558818287</v>
      </c>
    </row>
    <row r="1554" spans="1:14" x14ac:dyDescent="0.25">
      <c r="A1554" s="21">
        <v>45973.782048611116</v>
      </c>
      <c r="B1554" s="22">
        <v>45973.782048611116</v>
      </c>
      <c r="C1554" s="20" t="s">
        <v>521</v>
      </c>
      <c r="D1554" s="20" t="s">
        <v>522</v>
      </c>
      <c r="E1554" s="207" t="s">
        <v>524</v>
      </c>
      <c r="F1554" s="207" t="s">
        <v>22933</v>
      </c>
      <c r="G1554" s="20" t="s">
        <v>183</v>
      </c>
      <c r="H1554" s="23">
        <v>9137.73</v>
      </c>
      <c r="I1554" s="21">
        <v>45962</v>
      </c>
      <c r="J1554" s="21">
        <v>45971</v>
      </c>
      <c r="K1554" s="20" t="s">
        <v>20338</v>
      </c>
      <c r="L1554" s="20" t="s">
        <v>5107</v>
      </c>
      <c r="M1554" s="20"/>
      <c r="N1554" s="21">
        <v>46031.80558818287</v>
      </c>
    </row>
    <row r="1555" spans="1:14" x14ac:dyDescent="0.25">
      <c r="A1555" s="21">
        <v>45973.782048611116</v>
      </c>
      <c r="B1555" s="22">
        <v>45973.782048611116</v>
      </c>
      <c r="C1555" s="20" t="s">
        <v>14847</v>
      </c>
      <c r="D1555" s="20" t="s">
        <v>460</v>
      </c>
      <c r="E1555" s="207" t="s">
        <v>462</v>
      </c>
      <c r="F1555" s="207" t="s">
        <v>22934</v>
      </c>
      <c r="G1555" s="20" t="s">
        <v>183</v>
      </c>
      <c r="H1555" s="23">
        <v>140.24</v>
      </c>
      <c r="I1555" s="21">
        <v>45962</v>
      </c>
      <c r="J1555" s="21">
        <v>45971</v>
      </c>
      <c r="K1555" s="20" t="s">
        <v>5129</v>
      </c>
      <c r="L1555" s="20" t="s">
        <v>5107</v>
      </c>
      <c r="M1555" s="20"/>
      <c r="N1555" s="21">
        <v>46031.80558818287</v>
      </c>
    </row>
    <row r="1556" spans="1:14" x14ac:dyDescent="0.25">
      <c r="A1556" s="21">
        <v>45973.782048611116</v>
      </c>
      <c r="B1556" s="22">
        <v>45973.782048611116</v>
      </c>
      <c r="C1556" s="20" t="s">
        <v>7063</v>
      </c>
      <c r="D1556" s="20" t="s">
        <v>436</v>
      </c>
      <c r="E1556" s="207" t="s">
        <v>438</v>
      </c>
      <c r="F1556" s="207" t="s">
        <v>22935</v>
      </c>
      <c r="G1556" s="20" t="s">
        <v>183</v>
      </c>
      <c r="H1556" s="23">
        <v>0</v>
      </c>
      <c r="I1556" s="21">
        <v>45962</v>
      </c>
      <c r="J1556" s="21">
        <v>45971</v>
      </c>
      <c r="K1556" s="20" t="s">
        <v>20338</v>
      </c>
      <c r="L1556" s="20" t="s">
        <v>5107</v>
      </c>
      <c r="M1556" s="20"/>
      <c r="N1556" s="21">
        <v>46031.80558818287</v>
      </c>
    </row>
    <row r="1557" spans="1:14" x14ac:dyDescent="0.25">
      <c r="A1557" s="21">
        <v>45973.511620370366</v>
      </c>
      <c r="B1557" s="22">
        <v>45973.511620370366</v>
      </c>
      <c r="C1557" s="20" t="s">
        <v>7746</v>
      </c>
      <c r="D1557" s="20" t="s">
        <v>133</v>
      </c>
      <c r="E1557" s="207" t="s">
        <v>136</v>
      </c>
      <c r="F1557" s="207" t="s">
        <v>22936</v>
      </c>
      <c r="G1557" s="20" t="s">
        <v>134</v>
      </c>
      <c r="H1557" s="23">
        <v>2362.91</v>
      </c>
      <c r="I1557" s="21">
        <v>45962</v>
      </c>
      <c r="J1557" s="21">
        <v>45971</v>
      </c>
      <c r="K1557" s="20" t="s">
        <v>5097</v>
      </c>
      <c r="L1557" s="20" t="s">
        <v>5098</v>
      </c>
      <c r="M1557" s="20"/>
      <c r="N1557" s="21">
        <v>46031.80558818287</v>
      </c>
    </row>
    <row r="1558" spans="1:14" x14ac:dyDescent="0.25">
      <c r="A1558" s="21">
        <v>45973.141342592593</v>
      </c>
      <c r="B1558" s="22">
        <v>45973.141342592593</v>
      </c>
      <c r="C1558" s="20" t="s">
        <v>7746</v>
      </c>
      <c r="D1558" s="20" t="s">
        <v>133</v>
      </c>
      <c r="E1558" s="207" t="s">
        <v>136</v>
      </c>
      <c r="F1558" s="207" t="s">
        <v>22937</v>
      </c>
      <c r="G1558" s="20" t="s">
        <v>134</v>
      </c>
      <c r="H1558" s="23">
        <v>2248.59</v>
      </c>
      <c r="I1558" s="21">
        <v>45962</v>
      </c>
      <c r="J1558" s="21">
        <v>45971</v>
      </c>
      <c r="K1558" s="20" t="s">
        <v>5097</v>
      </c>
      <c r="L1558" s="20" t="s">
        <v>5098</v>
      </c>
      <c r="M1558" s="20"/>
      <c r="N1558" s="21">
        <v>46031.80558818287</v>
      </c>
    </row>
    <row r="1559" spans="1:14" x14ac:dyDescent="0.25">
      <c r="A1559" s="21">
        <v>45972.994421296295</v>
      </c>
      <c r="B1559" s="22">
        <v>45972.994421296295</v>
      </c>
      <c r="C1559" s="20" t="s">
        <v>771</v>
      </c>
      <c r="D1559" s="20" t="s">
        <v>772</v>
      </c>
      <c r="E1559" s="207" t="s">
        <v>774</v>
      </c>
      <c r="F1559" s="207" t="s">
        <v>22938</v>
      </c>
      <c r="G1559" s="20" t="s">
        <v>183</v>
      </c>
      <c r="H1559" s="23">
        <v>0</v>
      </c>
      <c r="I1559" s="21">
        <v>45962</v>
      </c>
      <c r="J1559" s="21">
        <v>45971</v>
      </c>
      <c r="K1559" s="20" t="s">
        <v>5114</v>
      </c>
      <c r="L1559" s="20" t="s">
        <v>5107</v>
      </c>
      <c r="M1559" s="20"/>
      <c r="N1559" s="21">
        <v>46031.80558818287</v>
      </c>
    </row>
    <row r="1560" spans="1:14" x14ac:dyDescent="0.25">
      <c r="A1560" s="21">
        <v>45972.994421296295</v>
      </c>
      <c r="B1560" s="22">
        <v>45972.994421296295</v>
      </c>
      <c r="C1560" s="20" t="s">
        <v>181</v>
      </c>
      <c r="D1560" s="20" t="s">
        <v>182</v>
      </c>
      <c r="E1560" s="207" t="s">
        <v>185</v>
      </c>
      <c r="F1560" s="207" t="s">
        <v>22939</v>
      </c>
      <c r="G1560" s="20" t="s">
        <v>183</v>
      </c>
      <c r="H1560" s="23">
        <v>3141041.88</v>
      </c>
      <c r="I1560" s="21">
        <v>45962</v>
      </c>
      <c r="J1560" s="21">
        <v>45971</v>
      </c>
      <c r="K1560" s="20" t="s">
        <v>5118</v>
      </c>
      <c r="L1560" s="20" t="s">
        <v>5107</v>
      </c>
      <c r="M1560" s="20"/>
      <c r="N1560" s="21">
        <v>46031.80558818287</v>
      </c>
    </row>
    <row r="1561" spans="1:14" x14ac:dyDescent="0.25">
      <c r="A1561" s="21">
        <v>45972.994421296295</v>
      </c>
      <c r="B1561" s="22">
        <v>45972.994421296295</v>
      </c>
      <c r="C1561" s="20" t="s">
        <v>1190</v>
      </c>
      <c r="D1561" s="20" t="s">
        <v>1191</v>
      </c>
      <c r="E1561" s="207" t="s">
        <v>1193</v>
      </c>
      <c r="F1561" s="207" t="s">
        <v>22940</v>
      </c>
      <c r="G1561" s="20" t="s">
        <v>183</v>
      </c>
      <c r="H1561" s="23">
        <v>0.78</v>
      </c>
      <c r="I1561" s="21">
        <v>45962</v>
      </c>
      <c r="J1561" s="21">
        <v>45971</v>
      </c>
      <c r="K1561" s="20" t="s">
        <v>20338</v>
      </c>
      <c r="L1561" s="20" t="s">
        <v>5107</v>
      </c>
      <c r="M1561" s="20"/>
      <c r="N1561" s="21">
        <v>46031.80558818287</v>
      </c>
    </row>
    <row r="1562" spans="1:14" x14ac:dyDescent="0.25">
      <c r="A1562" s="21">
        <v>45972.994421296295</v>
      </c>
      <c r="B1562" s="22">
        <v>45972.994421296295</v>
      </c>
      <c r="C1562" s="20" t="s">
        <v>1226</v>
      </c>
      <c r="D1562" s="20" t="s">
        <v>1227</v>
      </c>
      <c r="E1562" s="207" t="s">
        <v>1229</v>
      </c>
      <c r="F1562" s="207" t="s">
        <v>22941</v>
      </c>
      <c r="G1562" s="20" t="s">
        <v>183</v>
      </c>
      <c r="H1562" s="23">
        <v>4720</v>
      </c>
      <c r="I1562" s="21">
        <v>45962</v>
      </c>
      <c r="J1562" s="21">
        <v>45971</v>
      </c>
      <c r="K1562" s="20" t="s">
        <v>20338</v>
      </c>
      <c r="L1562" s="20" t="s">
        <v>5107</v>
      </c>
      <c r="M1562" s="20"/>
      <c r="N1562" s="21">
        <v>46031.80558818287</v>
      </c>
    </row>
    <row r="1563" spans="1:14" x14ac:dyDescent="0.25">
      <c r="A1563" s="21">
        <v>45972.994421296295</v>
      </c>
      <c r="B1563" s="22">
        <v>45972.994421296295</v>
      </c>
      <c r="C1563" s="20" t="s">
        <v>717</v>
      </c>
      <c r="D1563" s="20" t="s">
        <v>718</v>
      </c>
      <c r="E1563" s="207" t="s">
        <v>720</v>
      </c>
      <c r="F1563" s="207" t="s">
        <v>22942</v>
      </c>
      <c r="G1563" s="20" t="s">
        <v>183</v>
      </c>
      <c r="H1563" s="23">
        <v>18475.189999999999</v>
      </c>
      <c r="I1563" s="21">
        <v>45962</v>
      </c>
      <c r="J1563" s="21">
        <v>45971</v>
      </c>
      <c r="K1563" s="20" t="s">
        <v>20338</v>
      </c>
      <c r="L1563" s="20" t="s">
        <v>5107</v>
      </c>
      <c r="M1563" s="20"/>
      <c r="N1563" s="21">
        <v>46031.80558818287</v>
      </c>
    </row>
    <row r="1564" spans="1:14" x14ac:dyDescent="0.25">
      <c r="A1564" s="21">
        <v>45972.994421296295</v>
      </c>
      <c r="B1564" s="22">
        <v>45972.994421296295</v>
      </c>
      <c r="C1564" s="20" t="s">
        <v>882</v>
      </c>
      <c r="D1564" s="20" t="s">
        <v>883</v>
      </c>
      <c r="E1564" s="207" t="s">
        <v>885</v>
      </c>
      <c r="F1564" s="207" t="s">
        <v>22943</v>
      </c>
      <c r="G1564" s="20" t="s">
        <v>183</v>
      </c>
      <c r="H1564" s="23">
        <v>8344.43</v>
      </c>
      <c r="I1564" s="21">
        <v>45962</v>
      </c>
      <c r="J1564" s="21">
        <v>45971</v>
      </c>
      <c r="K1564" s="20" t="s">
        <v>5123</v>
      </c>
      <c r="L1564" s="20" t="s">
        <v>5107</v>
      </c>
      <c r="M1564" s="20"/>
      <c r="N1564" s="21">
        <v>46031.80558818287</v>
      </c>
    </row>
    <row r="1565" spans="1:14" x14ac:dyDescent="0.25">
      <c r="A1565" s="21">
        <v>45972.994421296295</v>
      </c>
      <c r="B1565" s="22">
        <v>45972.994421296295</v>
      </c>
      <c r="C1565" s="20" t="s">
        <v>193</v>
      </c>
      <c r="D1565" s="20" t="s">
        <v>194</v>
      </c>
      <c r="E1565" s="207" t="s">
        <v>196</v>
      </c>
      <c r="F1565" s="207" t="s">
        <v>22944</v>
      </c>
      <c r="G1565" s="20" t="s">
        <v>183</v>
      </c>
      <c r="H1565" s="23">
        <v>2881.22</v>
      </c>
      <c r="I1565" s="21">
        <v>45962</v>
      </c>
      <c r="J1565" s="21">
        <v>45971</v>
      </c>
      <c r="K1565" s="20" t="s">
        <v>20338</v>
      </c>
      <c r="L1565" s="20" t="s">
        <v>5107</v>
      </c>
      <c r="M1565" s="20"/>
      <c r="N1565" s="21">
        <v>46031.80558818287</v>
      </c>
    </row>
    <row r="1566" spans="1:14" x14ac:dyDescent="0.25">
      <c r="A1566" s="21">
        <v>45972.994421296295</v>
      </c>
      <c r="B1566" s="22">
        <v>45972.994421296295</v>
      </c>
      <c r="C1566" s="20" t="s">
        <v>939</v>
      </c>
      <c r="D1566" s="20" t="s">
        <v>940</v>
      </c>
      <c r="E1566" s="207" t="s">
        <v>942</v>
      </c>
      <c r="F1566" s="207" t="s">
        <v>22945</v>
      </c>
      <c r="G1566" s="20" t="s">
        <v>183</v>
      </c>
      <c r="H1566" s="23">
        <v>5437.93</v>
      </c>
      <c r="I1566" s="21">
        <v>45962</v>
      </c>
      <c r="J1566" s="21">
        <v>45971</v>
      </c>
      <c r="K1566" s="20" t="s">
        <v>5123</v>
      </c>
      <c r="L1566" s="20" t="s">
        <v>5107</v>
      </c>
      <c r="M1566" s="20"/>
      <c r="N1566" s="21">
        <v>46031.80558818287</v>
      </c>
    </row>
    <row r="1567" spans="1:14" x14ac:dyDescent="0.25">
      <c r="A1567" s="21">
        <v>45972.994421296295</v>
      </c>
      <c r="B1567" s="22">
        <v>45972.994421296295</v>
      </c>
      <c r="C1567" s="20" t="s">
        <v>253</v>
      </c>
      <c r="D1567" s="20" t="s">
        <v>254</v>
      </c>
      <c r="E1567" s="207" t="s">
        <v>256</v>
      </c>
      <c r="F1567" s="207" t="s">
        <v>22946</v>
      </c>
      <c r="G1567" s="20" t="s">
        <v>183</v>
      </c>
      <c r="H1567" s="23">
        <v>342092.22</v>
      </c>
      <c r="I1567" s="21">
        <v>45962</v>
      </c>
      <c r="J1567" s="21">
        <v>45971</v>
      </c>
      <c r="K1567" s="20" t="s">
        <v>20338</v>
      </c>
      <c r="L1567" s="20" t="s">
        <v>5107</v>
      </c>
      <c r="M1567" s="20"/>
      <c r="N1567" s="21">
        <v>46031.80558818287</v>
      </c>
    </row>
    <row r="1568" spans="1:14" x14ac:dyDescent="0.25">
      <c r="A1568" s="21">
        <v>45972.994421296295</v>
      </c>
      <c r="B1568" s="22">
        <v>45972.994421296295</v>
      </c>
      <c r="C1568" s="20" t="s">
        <v>521</v>
      </c>
      <c r="D1568" s="20" t="s">
        <v>522</v>
      </c>
      <c r="E1568" s="207" t="s">
        <v>524</v>
      </c>
      <c r="F1568" s="207" t="s">
        <v>22947</v>
      </c>
      <c r="G1568" s="20" t="s">
        <v>183</v>
      </c>
      <c r="H1568" s="23">
        <v>9137.73</v>
      </c>
      <c r="I1568" s="21">
        <v>45962</v>
      </c>
      <c r="J1568" s="21">
        <v>45971</v>
      </c>
      <c r="K1568" s="20" t="s">
        <v>20338</v>
      </c>
      <c r="L1568" s="20" t="s">
        <v>5107</v>
      </c>
      <c r="M1568" s="20"/>
      <c r="N1568" s="21">
        <v>46031.80558818287</v>
      </c>
    </row>
    <row r="1569" spans="1:14" x14ac:dyDescent="0.25">
      <c r="A1569" s="21">
        <v>45972.994421296295</v>
      </c>
      <c r="B1569" s="22">
        <v>45972.994421296295</v>
      </c>
      <c r="C1569" s="20" t="s">
        <v>14847</v>
      </c>
      <c r="D1569" s="20" t="s">
        <v>460</v>
      </c>
      <c r="E1569" s="207" t="s">
        <v>462</v>
      </c>
      <c r="F1569" s="207" t="s">
        <v>22948</v>
      </c>
      <c r="G1569" s="20" t="s">
        <v>183</v>
      </c>
      <c r="H1569" s="23">
        <v>140.24</v>
      </c>
      <c r="I1569" s="21">
        <v>45962</v>
      </c>
      <c r="J1569" s="21">
        <v>45971</v>
      </c>
      <c r="K1569" s="20" t="s">
        <v>5129</v>
      </c>
      <c r="L1569" s="20" t="s">
        <v>5107</v>
      </c>
      <c r="M1569" s="20"/>
      <c r="N1569" s="21">
        <v>46031.80558818287</v>
      </c>
    </row>
    <row r="1570" spans="1:14" x14ac:dyDescent="0.25">
      <c r="A1570" s="21">
        <v>45972.994421296295</v>
      </c>
      <c r="B1570" s="22">
        <v>45972.994421296295</v>
      </c>
      <c r="C1570" s="20" t="s">
        <v>7063</v>
      </c>
      <c r="D1570" s="20" t="s">
        <v>436</v>
      </c>
      <c r="E1570" s="207" t="s">
        <v>438</v>
      </c>
      <c r="F1570" s="207" t="s">
        <v>22949</v>
      </c>
      <c r="G1570" s="20" t="s">
        <v>183</v>
      </c>
      <c r="H1570" s="23">
        <v>0</v>
      </c>
      <c r="I1570" s="21">
        <v>45962</v>
      </c>
      <c r="J1570" s="21">
        <v>45971</v>
      </c>
      <c r="K1570" s="20" t="s">
        <v>20338</v>
      </c>
      <c r="L1570" s="20" t="s">
        <v>5107</v>
      </c>
      <c r="M1570" s="20"/>
      <c r="N1570" s="21">
        <v>46031.80558818287</v>
      </c>
    </row>
    <row r="1571" spans="1:14" x14ac:dyDescent="0.25">
      <c r="A1571" s="21">
        <v>45972.391273148147</v>
      </c>
      <c r="B1571" s="22">
        <v>45972.391273148147</v>
      </c>
      <c r="C1571" s="20" t="s">
        <v>5108</v>
      </c>
      <c r="D1571" s="20" t="s">
        <v>5109</v>
      </c>
      <c r="E1571" s="207" t="s">
        <v>5110</v>
      </c>
      <c r="F1571" s="207" t="s">
        <v>22950</v>
      </c>
      <c r="G1571" s="20" t="s">
        <v>5105</v>
      </c>
      <c r="H1571" s="23">
        <v>53589.13</v>
      </c>
      <c r="I1571" s="21">
        <v>45962</v>
      </c>
      <c r="J1571" s="21">
        <v>45971</v>
      </c>
      <c r="K1571" s="20" t="s">
        <v>5106</v>
      </c>
      <c r="L1571" s="20" t="s">
        <v>5107</v>
      </c>
      <c r="M1571" s="20"/>
      <c r="N1571" s="21">
        <v>46031.80558818287</v>
      </c>
    </row>
    <row r="1572" spans="1:14" x14ac:dyDescent="0.25">
      <c r="A1572" s="21">
        <v>45972.391273148147</v>
      </c>
      <c r="B1572" s="22">
        <v>45972.391273148147</v>
      </c>
      <c r="C1572" s="20" t="s">
        <v>5101</v>
      </c>
      <c r="D1572" s="20" t="s">
        <v>5102</v>
      </c>
      <c r="E1572" s="207" t="s">
        <v>5103</v>
      </c>
      <c r="F1572" s="207" t="s">
        <v>22951</v>
      </c>
      <c r="G1572" s="20" t="s">
        <v>5105</v>
      </c>
      <c r="H1572" s="23">
        <v>50391.16</v>
      </c>
      <c r="I1572" s="21">
        <v>45962</v>
      </c>
      <c r="J1572" s="21">
        <v>45971</v>
      </c>
      <c r="K1572" s="20" t="s">
        <v>5106</v>
      </c>
      <c r="L1572" s="20" t="s">
        <v>5107</v>
      </c>
      <c r="M1572" s="20"/>
      <c r="N1572" s="21">
        <v>46031.80558818287</v>
      </c>
    </row>
    <row r="1573" spans="1:14" x14ac:dyDescent="0.25">
      <c r="A1573" s="21">
        <v>45972.214224537034</v>
      </c>
      <c r="B1573" s="22">
        <v>45972.214224537034</v>
      </c>
      <c r="C1573" s="20" t="s">
        <v>7746</v>
      </c>
      <c r="D1573" s="20" t="s">
        <v>133</v>
      </c>
      <c r="E1573" s="207" t="s">
        <v>136</v>
      </c>
      <c r="F1573" s="207" t="s">
        <v>22952</v>
      </c>
      <c r="G1573" s="20" t="s">
        <v>134</v>
      </c>
      <c r="H1573" s="23">
        <v>2248.59</v>
      </c>
      <c r="I1573" s="21">
        <v>45962</v>
      </c>
      <c r="J1573" s="21">
        <v>45971</v>
      </c>
      <c r="K1573" s="20" t="s">
        <v>5097</v>
      </c>
      <c r="L1573" s="20" t="s">
        <v>5098</v>
      </c>
      <c r="M1573" s="20"/>
      <c r="N1573" s="21">
        <v>46031.80558818287</v>
      </c>
    </row>
    <row r="1574" spans="1:14" x14ac:dyDescent="0.25">
      <c r="A1574" s="21">
        <v>45971.884930555556</v>
      </c>
      <c r="B1574" s="22">
        <v>45971.884930555556</v>
      </c>
      <c r="C1574" s="20" t="s">
        <v>5108</v>
      </c>
      <c r="D1574" s="20" t="s">
        <v>5109</v>
      </c>
      <c r="E1574" s="207" t="s">
        <v>5110</v>
      </c>
      <c r="F1574" s="207" t="s">
        <v>22953</v>
      </c>
      <c r="G1574" s="20" t="s">
        <v>5105</v>
      </c>
      <c r="H1574" s="23">
        <v>52872.06</v>
      </c>
      <c r="I1574" s="21">
        <v>45962</v>
      </c>
      <c r="J1574" s="21">
        <v>45971</v>
      </c>
      <c r="K1574" s="20" t="s">
        <v>5106</v>
      </c>
      <c r="L1574" s="20" t="s">
        <v>5107</v>
      </c>
      <c r="M1574" s="20"/>
      <c r="N1574" s="21">
        <v>46031.80558818287</v>
      </c>
    </row>
    <row r="1575" spans="1:14" x14ac:dyDescent="0.25">
      <c r="A1575" s="21">
        <v>45971.884930555556</v>
      </c>
      <c r="B1575" s="22">
        <v>45971.884930555556</v>
      </c>
      <c r="C1575" s="20" t="s">
        <v>5101</v>
      </c>
      <c r="D1575" s="20" t="s">
        <v>5102</v>
      </c>
      <c r="E1575" s="207" t="s">
        <v>5103</v>
      </c>
      <c r="F1575" s="207" t="s">
        <v>22954</v>
      </c>
      <c r="G1575" s="20" t="s">
        <v>5105</v>
      </c>
      <c r="H1575" s="23">
        <v>49850.94</v>
      </c>
      <c r="I1575" s="21">
        <v>45962</v>
      </c>
      <c r="J1575" s="21">
        <v>45971</v>
      </c>
      <c r="K1575" s="20" t="s">
        <v>5106</v>
      </c>
      <c r="L1575" s="20" t="s">
        <v>5107</v>
      </c>
      <c r="M1575" s="20"/>
      <c r="N1575" s="21">
        <v>46031.80558818287</v>
      </c>
    </row>
    <row r="1576" spans="1:14" x14ac:dyDescent="0.25">
      <c r="A1576" s="21">
        <v>45971.319652777776</v>
      </c>
      <c r="B1576" s="22">
        <v>45971.319652777776</v>
      </c>
      <c r="C1576" s="20" t="s">
        <v>7746</v>
      </c>
      <c r="D1576" s="20" t="s">
        <v>133</v>
      </c>
      <c r="E1576" s="207" t="s">
        <v>136</v>
      </c>
      <c r="F1576" s="207" t="s">
        <v>22955</v>
      </c>
      <c r="G1576" s="20" t="s">
        <v>134</v>
      </c>
      <c r="H1576" s="23">
        <v>2109.73</v>
      </c>
      <c r="I1576" s="21">
        <v>45962</v>
      </c>
      <c r="J1576" s="21">
        <v>45971</v>
      </c>
      <c r="K1576" s="20" t="s">
        <v>5097</v>
      </c>
      <c r="L1576" s="20" t="s">
        <v>5098</v>
      </c>
      <c r="M1576" s="20"/>
      <c r="N1576" s="21">
        <v>46031.80558818287</v>
      </c>
    </row>
    <row r="1577" spans="1:14" x14ac:dyDescent="0.25">
      <c r="A1577" s="21">
        <v>45971.243472222224</v>
      </c>
      <c r="B1577" s="22">
        <v>45971.243472222224</v>
      </c>
      <c r="C1577" s="20" t="s">
        <v>771</v>
      </c>
      <c r="D1577" s="20" t="s">
        <v>772</v>
      </c>
      <c r="E1577" s="207" t="s">
        <v>774</v>
      </c>
      <c r="F1577" s="207" t="s">
        <v>22956</v>
      </c>
      <c r="G1577" s="20" t="s">
        <v>183</v>
      </c>
      <c r="H1577" s="23">
        <v>0</v>
      </c>
      <c r="I1577" s="21">
        <v>45962</v>
      </c>
      <c r="J1577" s="21">
        <v>45971</v>
      </c>
      <c r="K1577" s="20" t="s">
        <v>5114</v>
      </c>
      <c r="L1577" s="20" t="s">
        <v>5107</v>
      </c>
      <c r="M1577" s="20"/>
      <c r="N1577" s="21">
        <v>46031.80558818287</v>
      </c>
    </row>
    <row r="1578" spans="1:14" x14ac:dyDescent="0.25">
      <c r="A1578" s="21">
        <v>45971.243472222224</v>
      </c>
      <c r="B1578" s="22">
        <v>45971.243472222224</v>
      </c>
      <c r="C1578" s="20" t="s">
        <v>181</v>
      </c>
      <c r="D1578" s="20" t="s">
        <v>182</v>
      </c>
      <c r="E1578" s="207" t="s">
        <v>185</v>
      </c>
      <c r="F1578" s="207" t="s">
        <v>22957</v>
      </c>
      <c r="G1578" s="20" t="s">
        <v>183</v>
      </c>
      <c r="H1578" s="23">
        <v>3107565.75</v>
      </c>
      <c r="I1578" s="21">
        <v>45962</v>
      </c>
      <c r="J1578" s="21">
        <v>45971</v>
      </c>
      <c r="K1578" s="20" t="s">
        <v>5118</v>
      </c>
      <c r="L1578" s="20" t="s">
        <v>5107</v>
      </c>
      <c r="M1578" s="20"/>
      <c r="N1578" s="21">
        <v>46031.80558818287</v>
      </c>
    </row>
    <row r="1579" spans="1:14" x14ac:dyDescent="0.25">
      <c r="A1579" s="21">
        <v>45971.243472222224</v>
      </c>
      <c r="B1579" s="22">
        <v>45971.243472222224</v>
      </c>
      <c r="C1579" s="20" t="s">
        <v>1190</v>
      </c>
      <c r="D1579" s="20" t="s">
        <v>1191</v>
      </c>
      <c r="E1579" s="207" t="s">
        <v>1193</v>
      </c>
      <c r="F1579" s="207" t="s">
        <v>22958</v>
      </c>
      <c r="G1579" s="20" t="s">
        <v>183</v>
      </c>
      <c r="H1579" s="23">
        <v>0.78</v>
      </c>
      <c r="I1579" s="21">
        <v>45962</v>
      </c>
      <c r="J1579" s="21">
        <v>45971</v>
      </c>
      <c r="K1579" s="20" t="s">
        <v>20338</v>
      </c>
      <c r="L1579" s="20" t="s">
        <v>5107</v>
      </c>
      <c r="M1579" s="20"/>
      <c r="N1579" s="21">
        <v>46031.80558818287</v>
      </c>
    </row>
    <row r="1580" spans="1:14" x14ac:dyDescent="0.25">
      <c r="A1580" s="21">
        <v>45971.243472222224</v>
      </c>
      <c r="B1580" s="22">
        <v>45971.243472222224</v>
      </c>
      <c r="C1580" s="20" t="s">
        <v>1226</v>
      </c>
      <c r="D1580" s="20" t="s">
        <v>1227</v>
      </c>
      <c r="E1580" s="207" t="s">
        <v>1229</v>
      </c>
      <c r="F1580" s="207" t="s">
        <v>22959</v>
      </c>
      <c r="G1580" s="20" t="s">
        <v>183</v>
      </c>
      <c r="H1580" s="23">
        <v>4720</v>
      </c>
      <c r="I1580" s="21">
        <v>45962</v>
      </c>
      <c r="J1580" s="21">
        <v>45971</v>
      </c>
      <c r="K1580" s="20" t="s">
        <v>20338</v>
      </c>
      <c r="L1580" s="20" t="s">
        <v>5107</v>
      </c>
      <c r="M1580" s="20"/>
      <c r="N1580" s="21">
        <v>46031.80558818287</v>
      </c>
    </row>
    <row r="1581" spans="1:14" x14ac:dyDescent="0.25">
      <c r="A1581" s="21">
        <v>45971.243472222224</v>
      </c>
      <c r="B1581" s="22">
        <v>45971.243472222224</v>
      </c>
      <c r="C1581" s="20" t="s">
        <v>717</v>
      </c>
      <c r="D1581" s="20" t="s">
        <v>718</v>
      </c>
      <c r="E1581" s="207" t="s">
        <v>720</v>
      </c>
      <c r="F1581" s="207" t="s">
        <v>22960</v>
      </c>
      <c r="G1581" s="20" t="s">
        <v>183</v>
      </c>
      <c r="H1581" s="23">
        <v>18475.189999999999</v>
      </c>
      <c r="I1581" s="21">
        <v>45962</v>
      </c>
      <c r="J1581" s="21">
        <v>45971</v>
      </c>
      <c r="K1581" s="20" t="s">
        <v>20338</v>
      </c>
      <c r="L1581" s="20" t="s">
        <v>5107</v>
      </c>
      <c r="M1581" s="20"/>
      <c r="N1581" s="21">
        <v>46031.80558818287</v>
      </c>
    </row>
    <row r="1582" spans="1:14" x14ac:dyDescent="0.25">
      <c r="A1582" s="21">
        <v>45971.243472222224</v>
      </c>
      <c r="B1582" s="22">
        <v>45971.243472222224</v>
      </c>
      <c r="C1582" s="20" t="s">
        <v>882</v>
      </c>
      <c r="D1582" s="20" t="s">
        <v>883</v>
      </c>
      <c r="E1582" s="207" t="s">
        <v>885</v>
      </c>
      <c r="F1582" s="207" t="s">
        <v>22961</v>
      </c>
      <c r="G1582" s="20" t="s">
        <v>183</v>
      </c>
      <c r="H1582" s="23">
        <v>8224.66</v>
      </c>
      <c r="I1582" s="21">
        <v>45962</v>
      </c>
      <c r="J1582" s="21">
        <v>45971</v>
      </c>
      <c r="K1582" s="20" t="s">
        <v>5123</v>
      </c>
      <c r="L1582" s="20" t="s">
        <v>5107</v>
      </c>
      <c r="M1582" s="20"/>
      <c r="N1582" s="21">
        <v>46031.80558818287</v>
      </c>
    </row>
    <row r="1583" spans="1:14" x14ac:dyDescent="0.25">
      <c r="A1583" s="21">
        <v>45971.243472222224</v>
      </c>
      <c r="B1583" s="22">
        <v>45971.243472222224</v>
      </c>
      <c r="C1583" s="20" t="s">
        <v>193</v>
      </c>
      <c r="D1583" s="20" t="s">
        <v>194</v>
      </c>
      <c r="E1583" s="207" t="s">
        <v>196</v>
      </c>
      <c r="F1583" s="207" t="s">
        <v>22962</v>
      </c>
      <c r="G1583" s="20" t="s">
        <v>183</v>
      </c>
      <c r="H1583" s="23">
        <v>6582.67</v>
      </c>
      <c r="I1583" s="21">
        <v>45962</v>
      </c>
      <c r="J1583" s="21">
        <v>45971</v>
      </c>
      <c r="K1583" s="20" t="s">
        <v>20338</v>
      </c>
      <c r="L1583" s="20" t="s">
        <v>5107</v>
      </c>
      <c r="M1583" s="20"/>
      <c r="N1583" s="21">
        <v>46031.80558818287</v>
      </c>
    </row>
    <row r="1584" spans="1:14" x14ac:dyDescent="0.25">
      <c r="A1584" s="21">
        <v>45971.243472222224</v>
      </c>
      <c r="B1584" s="22">
        <v>45971.243472222224</v>
      </c>
      <c r="C1584" s="20" t="s">
        <v>939</v>
      </c>
      <c r="D1584" s="20" t="s">
        <v>940</v>
      </c>
      <c r="E1584" s="207" t="s">
        <v>942</v>
      </c>
      <c r="F1584" s="207" t="s">
        <v>22963</v>
      </c>
      <c r="G1584" s="20" t="s">
        <v>183</v>
      </c>
      <c r="H1584" s="23">
        <v>5363.46</v>
      </c>
      <c r="I1584" s="21">
        <v>45962</v>
      </c>
      <c r="J1584" s="21">
        <v>45971</v>
      </c>
      <c r="K1584" s="20" t="s">
        <v>5123</v>
      </c>
      <c r="L1584" s="20" t="s">
        <v>5107</v>
      </c>
      <c r="M1584" s="20"/>
      <c r="N1584" s="21">
        <v>46031.80558818287</v>
      </c>
    </row>
    <row r="1585" spans="1:14" x14ac:dyDescent="0.25">
      <c r="A1585" s="21">
        <v>45971.243472222224</v>
      </c>
      <c r="B1585" s="22">
        <v>45971.243472222224</v>
      </c>
      <c r="C1585" s="20" t="s">
        <v>253</v>
      </c>
      <c r="D1585" s="20" t="s">
        <v>254</v>
      </c>
      <c r="E1585" s="207" t="s">
        <v>256</v>
      </c>
      <c r="F1585" s="207" t="s">
        <v>22964</v>
      </c>
      <c r="G1585" s="20" t="s">
        <v>183</v>
      </c>
      <c r="H1585" s="23">
        <v>342058.18</v>
      </c>
      <c r="I1585" s="21">
        <v>45962</v>
      </c>
      <c r="J1585" s="21">
        <v>45971</v>
      </c>
      <c r="K1585" s="20" t="s">
        <v>20338</v>
      </c>
      <c r="L1585" s="20" t="s">
        <v>5107</v>
      </c>
      <c r="M1585" s="20"/>
      <c r="N1585" s="21">
        <v>46031.80558818287</v>
      </c>
    </row>
    <row r="1586" spans="1:14" x14ac:dyDescent="0.25">
      <c r="A1586" s="21">
        <v>45971.243472222224</v>
      </c>
      <c r="B1586" s="22">
        <v>45971.243472222224</v>
      </c>
      <c r="C1586" s="20" t="s">
        <v>521</v>
      </c>
      <c r="D1586" s="20" t="s">
        <v>522</v>
      </c>
      <c r="E1586" s="207" t="s">
        <v>524</v>
      </c>
      <c r="F1586" s="207" t="s">
        <v>22965</v>
      </c>
      <c r="G1586" s="20" t="s">
        <v>183</v>
      </c>
      <c r="H1586" s="23">
        <v>9137.73</v>
      </c>
      <c r="I1586" s="21">
        <v>45962</v>
      </c>
      <c r="J1586" s="21">
        <v>45971</v>
      </c>
      <c r="K1586" s="20" t="s">
        <v>20338</v>
      </c>
      <c r="L1586" s="20" t="s">
        <v>5107</v>
      </c>
      <c r="M1586" s="20"/>
      <c r="N1586" s="21">
        <v>46031.80558818287</v>
      </c>
    </row>
    <row r="1587" spans="1:14" x14ac:dyDescent="0.25">
      <c r="A1587" s="21">
        <v>45971.243472222224</v>
      </c>
      <c r="B1587" s="22">
        <v>45971.243472222224</v>
      </c>
      <c r="C1587" s="20" t="s">
        <v>14847</v>
      </c>
      <c r="D1587" s="20" t="s">
        <v>460</v>
      </c>
      <c r="E1587" s="207" t="s">
        <v>462</v>
      </c>
      <c r="F1587" s="207" t="s">
        <v>22966</v>
      </c>
      <c r="G1587" s="20" t="s">
        <v>183</v>
      </c>
      <c r="H1587" s="23">
        <v>140.24</v>
      </c>
      <c r="I1587" s="21">
        <v>45962</v>
      </c>
      <c r="J1587" s="21">
        <v>45971</v>
      </c>
      <c r="K1587" s="20" t="s">
        <v>5129</v>
      </c>
      <c r="L1587" s="20" t="s">
        <v>5107</v>
      </c>
      <c r="M1587" s="20"/>
      <c r="N1587" s="21">
        <v>46031.80558818287</v>
      </c>
    </row>
    <row r="1588" spans="1:14" x14ac:dyDescent="0.25">
      <c r="A1588" s="21">
        <v>45971.243472222224</v>
      </c>
      <c r="B1588" s="22">
        <v>45971.243472222224</v>
      </c>
      <c r="C1588" s="20" t="s">
        <v>7063</v>
      </c>
      <c r="D1588" s="20" t="s">
        <v>436</v>
      </c>
      <c r="E1588" s="207" t="s">
        <v>438</v>
      </c>
      <c r="F1588" s="207" t="s">
        <v>22967</v>
      </c>
      <c r="G1588" s="20" t="s">
        <v>183</v>
      </c>
      <c r="H1588" s="23">
        <v>0</v>
      </c>
      <c r="I1588" s="21">
        <v>45962</v>
      </c>
      <c r="J1588" s="21">
        <v>45971</v>
      </c>
      <c r="K1588" s="20" t="s">
        <v>20338</v>
      </c>
      <c r="L1588" s="20" t="s">
        <v>5107</v>
      </c>
      <c r="M1588" s="20"/>
      <c r="N1588" s="21">
        <v>46031.80558818287</v>
      </c>
    </row>
    <row r="1589" spans="1:14" x14ac:dyDescent="0.25">
      <c r="A1589" s="21">
        <v>45970.825231481482</v>
      </c>
      <c r="B1589" s="22">
        <v>45970.825231481482</v>
      </c>
      <c r="C1589" s="20" t="s">
        <v>5108</v>
      </c>
      <c r="D1589" s="20" t="s">
        <v>5109</v>
      </c>
      <c r="E1589" s="207" t="s">
        <v>5110</v>
      </c>
      <c r="F1589" s="207" t="s">
        <v>22968</v>
      </c>
      <c r="G1589" s="20" t="s">
        <v>5105</v>
      </c>
      <c r="H1589" s="23">
        <v>52872.06</v>
      </c>
      <c r="I1589" s="21">
        <v>45962</v>
      </c>
      <c r="J1589" s="21">
        <v>45964</v>
      </c>
      <c r="K1589" s="20" t="s">
        <v>5106</v>
      </c>
      <c r="L1589" s="20" t="s">
        <v>5107</v>
      </c>
      <c r="M1589" s="20"/>
      <c r="N1589" s="21">
        <v>46031.80558818287</v>
      </c>
    </row>
    <row r="1590" spans="1:14" x14ac:dyDescent="0.25">
      <c r="A1590" s="21">
        <v>45970.825231481482</v>
      </c>
      <c r="B1590" s="22">
        <v>45970.825231481482</v>
      </c>
      <c r="C1590" s="20" t="s">
        <v>5101</v>
      </c>
      <c r="D1590" s="20" t="s">
        <v>5102</v>
      </c>
      <c r="E1590" s="207" t="s">
        <v>5103</v>
      </c>
      <c r="F1590" s="207" t="s">
        <v>22969</v>
      </c>
      <c r="G1590" s="20" t="s">
        <v>5105</v>
      </c>
      <c r="H1590" s="23">
        <v>49850.94</v>
      </c>
      <c r="I1590" s="21">
        <v>45962</v>
      </c>
      <c r="J1590" s="21">
        <v>45964</v>
      </c>
      <c r="K1590" s="20" t="s">
        <v>5106</v>
      </c>
      <c r="L1590" s="20" t="s">
        <v>5107</v>
      </c>
      <c r="M1590" s="20"/>
      <c r="N1590" s="21">
        <v>46031.80558818287</v>
      </c>
    </row>
    <row r="1591" spans="1:14" x14ac:dyDescent="0.25">
      <c r="A1591" s="21">
        <v>45970.320462962962</v>
      </c>
      <c r="B1591" s="22">
        <v>45970.320462962962</v>
      </c>
      <c r="C1591" s="20" t="s">
        <v>771</v>
      </c>
      <c r="D1591" s="20" t="s">
        <v>772</v>
      </c>
      <c r="E1591" s="207" t="s">
        <v>774</v>
      </c>
      <c r="F1591" s="207" t="s">
        <v>22970</v>
      </c>
      <c r="G1591" s="20" t="s">
        <v>183</v>
      </c>
      <c r="H1591" s="23">
        <v>0</v>
      </c>
      <c r="I1591" s="21">
        <v>45962</v>
      </c>
      <c r="J1591" s="21">
        <v>45964</v>
      </c>
      <c r="K1591" s="20" t="s">
        <v>5114</v>
      </c>
      <c r="L1591" s="20" t="s">
        <v>5107</v>
      </c>
      <c r="M1591" s="20"/>
      <c r="N1591" s="21">
        <v>46031.80558818287</v>
      </c>
    </row>
    <row r="1592" spans="1:14" x14ac:dyDescent="0.25">
      <c r="A1592" s="21">
        <v>45970.320462962962</v>
      </c>
      <c r="B1592" s="22">
        <v>45970.320462962962</v>
      </c>
      <c r="C1592" s="20" t="s">
        <v>181</v>
      </c>
      <c r="D1592" s="20" t="s">
        <v>182</v>
      </c>
      <c r="E1592" s="207" t="s">
        <v>185</v>
      </c>
      <c r="F1592" s="207" t="s">
        <v>22971</v>
      </c>
      <c r="G1592" s="20" t="s">
        <v>183</v>
      </c>
      <c r="H1592" s="23">
        <v>3107565.75</v>
      </c>
      <c r="I1592" s="21">
        <v>45962</v>
      </c>
      <c r="J1592" s="21">
        <v>45964</v>
      </c>
      <c r="K1592" s="20" t="s">
        <v>5118</v>
      </c>
      <c r="L1592" s="20" t="s">
        <v>5107</v>
      </c>
      <c r="M1592" s="20"/>
      <c r="N1592" s="21">
        <v>46031.80558818287</v>
      </c>
    </row>
    <row r="1593" spans="1:14" x14ac:dyDescent="0.25">
      <c r="A1593" s="21">
        <v>45970.320462962962</v>
      </c>
      <c r="B1593" s="22">
        <v>45970.320462962962</v>
      </c>
      <c r="C1593" s="20" t="s">
        <v>1190</v>
      </c>
      <c r="D1593" s="20" t="s">
        <v>1191</v>
      </c>
      <c r="E1593" s="207" t="s">
        <v>1193</v>
      </c>
      <c r="F1593" s="207" t="s">
        <v>22972</v>
      </c>
      <c r="G1593" s="20" t="s">
        <v>183</v>
      </c>
      <c r="H1593" s="23">
        <v>0.78</v>
      </c>
      <c r="I1593" s="21">
        <v>45962</v>
      </c>
      <c r="J1593" s="21">
        <v>45964</v>
      </c>
      <c r="K1593" s="20" t="s">
        <v>20338</v>
      </c>
      <c r="L1593" s="20" t="s">
        <v>5107</v>
      </c>
      <c r="M1593" s="20"/>
      <c r="N1593" s="21">
        <v>46031.80558818287</v>
      </c>
    </row>
    <row r="1594" spans="1:14" x14ac:dyDescent="0.25">
      <c r="A1594" s="21">
        <v>45970.320462962962</v>
      </c>
      <c r="B1594" s="22">
        <v>45970.320462962962</v>
      </c>
      <c r="C1594" s="20" t="s">
        <v>1226</v>
      </c>
      <c r="D1594" s="20" t="s">
        <v>1227</v>
      </c>
      <c r="E1594" s="207" t="s">
        <v>1229</v>
      </c>
      <c r="F1594" s="207" t="s">
        <v>22973</v>
      </c>
      <c r="G1594" s="20" t="s">
        <v>183</v>
      </c>
      <c r="H1594" s="23">
        <v>4720</v>
      </c>
      <c r="I1594" s="21">
        <v>45962</v>
      </c>
      <c r="J1594" s="21">
        <v>45964</v>
      </c>
      <c r="K1594" s="20" t="s">
        <v>20338</v>
      </c>
      <c r="L1594" s="20" t="s">
        <v>5107</v>
      </c>
      <c r="M1594" s="20"/>
      <c r="N1594" s="21">
        <v>46031.80558818287</v>
      </c>
    </row>
    <row r="1595" spans="1:14" x14ac:dyDescent="0.25">
      <c r="A1595" s="21">
        <v>45970.320462962962</v>
      </c>
      <c r="B1595" s="22">
        <v>45970.320462962962</v>
      </c>
      <c r="C1595" s="20" t="s">
        <v>717</v>
      </c>
      <c r="D1595" s="20" t="s">
        <v>718</v>
      </c>
      <c r="E1595" s="207" t="s">
        <v>720</v>
      </c>
      <c r="F1595" s="207" t="s">
        <v>22974</v>
      </c>
      <c r="G1595" s="20" t="s">
        <v>183</v>
      </c>
      <c r="H1595" s="23">
        <v>18475.189999999999</v>
      </c>
      <c r="I1595" s="21">
        <v>45962</v>
      </c>
      <c r="J1595" s="21">
        <v>45964</v>
      </c>
      <c r="K1595" s="20" t="s">
        <v>20338</v>
      </c>
      <c r="L1595" s="20" t="s">
        <v>5107</v>
      </c>
      <c r="M1595" s="20"/>
      <c r="N1595" s="21">
        <v>46031.80558818287</v>
      </c>
    </row>
    <row r="1596" spans="1:14" x14ac:dyDescent="0.25">
      <c r="A1596" s="21">
        <v>45970.320462962962</v>
      </c>
      <c r="B1596" s="22">
        <v>45970.320462962962</v>
      </c>
      <c r="C1596" s="20" t="s">
        <v>882</v>
      </c>
      <c r="D1596" s="20" t="s">
        <v>883</v>
      </c>
      <c r="E1596" s="207" t="s">
        <v>885</v>
      </c>
      <c r="F1596" s="207" t="s">
        <v>22975</v>
      </c>
      <c r="G1596" s="20" t="s">
        <v>183</v>
      </c>
      <c r="H1596" s="23">
        <v>8224.66</v>
      </c>
      <c r="I1596" s="21">
        <v>45962</v>
      </c>
      <c r="J1596" s="21">
        <v>45964</v>
      </c>
      <c r="K1596" s="20" t="s">
        <v>5123</v>
      </c>
      <c r="L1596" s="20" t="s">
        <v>5107</v>
      </c>
      <c r="M1596" s="20"/>
      <c r="N1596" s="21">
        <v>46031.80558818287</v>
      </c>
    </row>
    <row r="1597" spans="1:14" x14ac:dyDescent="0.25">
      <c r="A1597" s="21">
        <v>45970.320462962962</v>
      </c>
      <c r="B1597" s="22">
        <v>45970.320462962962</v>
      </c>
      <c r="C1597" s="20" t="s">
        <v>193</v>
      </c>
      <c r="D1597" s="20" t="s">
        <v>194</v>
      </c>
      <c r="E1597" s="207" t="s">
        <v>196</v>
      </c>
      <c r="F1597" s="207" t="s">
        <v>22976</v>
      </c>
      <c r="G1597" s="20" t="s">
        <v>183</v>
      </c>
      <c r="H1597" s="23">
        <v>6582.67</v>
      </c>
      <c r="I1597" s="21">
        <v>45962</v>
      </c>
      <c r="J1597" s="21">
        <v>45964</v>
      </c>
      <c r="K1597" s="20" t="s">
        <v>20338</v>
      </c>
      <c r="L1597" s="20" t="s">
        <v>5107</v>
      </c>
      <c r="M1597" s="20"/>
      <c r="N1597" s="21">
        <v>46031.80558818287</v>
      </c>
    </row>
    <row r="1598" spans="1:14" x14ac:dyDescent="0.25">
      <c r="A1598" s="21">
        <v>45970.320462962962</v>
      </c>
      <c r="B1598" s="22">
        <v>45970.320462962962</v>
      </c>
      <c r="C1598" s="20" t="s">
        <v>939</v>
      </c>
      <c r="D1598" s="20" t="s">
        <v>940</v>
      </c>
      <c r="E1598" s="207" t="s">
        <v>942</v>
      </c>
      <c r="F1598" s="207" t="s">
        <v>22977</v>
      </c>
      <c r="G1598" s="20" t="s">
        <v>183</v>
      </c>
      <c r="H1598" s="23">
        <v>5363.46</v>
      </c>
      <c r="I1598" s="21">
        <v>45962</v>
      </c>
      <c r="J1598" s="21">
        <v>45964</v>
      </c>
      <c r="K1598" s="20" t="s">
        <v>5123</v>
      </c>
      <c r="L1598" s="20" t="s">
        <v>5107</v>
      </c>
      <c r="M1598" s="20"/>
      <c r="N1598" s="21">
        <v>46031.80558818287</v>
      </c>
    </row>
    <row r="1599" spans="1:14" x14ac:dyDescent="0.25">
      <c r="A1599" s="21">
        <v>45970.320462962962</v>
      </c>
      <c r="B1599" s="22">
        <v>45970.320462962962</v>
      </c>
      <c r="C1599" s="20" t="s">
        <v>253</v>
      </c>
      <c r="D1599" s="20" t="s">
        <v>254</v>
      </c>
      <c r="E1599" s="207" t="s">
        <v>256</v>
      </c>
      <c r="F1599" s="207" t="s">
        <v>22978</v>
      </c>
      <c r="G1599" s="20" t="s">
        <v>183</v>
      </c>
      <c r="H1599" s="23">
        <v>342058.18</v>
      </c>
      <c r="I1599" s="21">
        <v>45962</v>
      </c>
      <c r="J1599" s="21">
        <v>45964</v>
      </c>
      <c r="K1599" s="20" t="s">
        <v>20338</v>
      </c>
      <c r="L1599" s="20" t="s">
        <v>5107</v>
      </c>
      <c r="M1599" s="20"/>
      <c r="N1599" s="21">
        <v>46031.80558818287</v>
      </c>
    </row>
    <row r="1600" spans="1:14" x14ac:dyDescent="0.25">
      <c r="A1600" s="21">
        <v>45970.320462962962</v>
      </c>
      <c r="B1600" s="22">
        <v>45970.320462962962</v>
      </c>
      <c r="C1600" s="20" t="s">
        <v>521</v>
      </c>
      <c r="D1600" s="20" t="s">
        <v>522</v>
      </c>
      <c r="E1600" s="207" t="s">
        <v>524</v>
      </c>
      <c r="F1600" s="207" t="s">
        <v>22979</v>
      </c>
      <c r="G1600" s="20" t="s">
        <v>183</v>
      </c>
      <c r="H1600" s="23">
        <v>9137.73</v>
      </c>
      <c r="I1600" s="21">
        <v>45962</v>
      </c>
      <c r="J1600" s="21">
        <v>45964</v>
      </c>
      <c r="K1600" s="20" t="s">
        <v>20338</v>
      </c>
      <c r="L1600" s="20" t="s">
        <v>5107</v>
      </c>
      <c r="M1600" s="20"/>
      <c r="N1600" s="21">
        <v>46031.80558818287</v>
      </c>
    </row>
    <row r="1601" spans="1:14" x14ac:dyDescent="0.25">
      <c r="A1601" s="21">
        <v>45970.320462962962</v>
      </c>
      <c r="B1601" s="22">
        <v>45970.320462962962</v>
      </c>
      <c r="C1601" s="20" t="s">
        <v>14847</v>
      </c>
      <c r="D1601" s="20" t="s">
        <v>460</v>
      </c>
      <c r="E1601" s="207" t="s">
        <v>462</v>
      </c>
      <c r="F1601" s="207" t="s">
        <v>22980</v>
      </c>
      <c r="G1601" s="20" t="s">
        <v>183</v>
      </c>
      <c r="H1601" s="23">
        <v>140.24</v>
      </c>
      <c r="I1601" s="21">
        <v>45962</v>
      </c>
      <c r="J1601" s="21">
        <v>45964</v>
      </c>
      <c r="K1601" s="20" t="s">
        <v>5129</v>
      </c>
      <c r="L1601" s="20" t="s">
        <v>5107</v>
      </c>
      <c r="M1601" s="20"/>
      <c r="N1601" s="21">
        <v>46031.80558818287</v>
      </c>
    </row>
    <row r="1602" spans="1:14" x14ac:dyDescent="0.25">
      <c r="A1602" s="21">
        <v>45970.320462962962</v>
      </c>
      <c r="B1602" s="22">
        <v>45970.320462962962</v>
      </c>
      <c r="C1602" s="20" t="s">
        <v>7063</v>
      </c>
      <c r="D1602" s="20" t="s">
        <v>436</v>
      </c>
      <c r="E1602" s="207" t="s">
        <v>438</v>
      </c>
      <c r="F1602" s="207" t="s">
        <v>22981</v>
      </c>
      <c r="G1602" s="20" t="s">
        <v>183</v>
      </c>
      <c r="H1602" s="23">
        <v>0</v>
      </c>
      <c r="I1602" s="21">
        <v>45962</v>
      </c>
      <c r="J1602" s="21">
        <v>45964</v>
      </c>
      <c r="K1602" s="20" t="s">
        <v>20338</v>
      </c>
      <c r="L1602" s="20" t="s">
        <v>5107</v>
      </c>
      <c r="M1602" s="20"/>
      <c r="N1602" s="21">
        <v>46031.80558818287</v>
      </c>
    </row>
    <row r="1603" spans="1:14" x14ac:dyDescent="0.25">
      <c r="A1603" s="21">
        <v>45970.078298611115</v>
      </c>
      <c r="B1603" s="22">
        <v>45970.078298611115</v>
      </c>
      <c r="C1603" s="20" t="s">
        <v>7746</v>
      </c>
      <c r="D1603" s="20" t="s">
        <v>133</v>
      </c>
      <c r="E1603" s="207" t="s">
        <v>136</v>
      </c>
      <c r="F1603" s="207" t="s">
        <v>22982</v>
      </c>
      <c r="G1603" s="20" t="s">
        <v>134</v>
      </c>
      <c r="H1603" s="23">
        <v>2109.73</v>
      </c>
      <c r="I1603" s="21">
        <v>45962</v>
      </c>
      <c r="J1603" s="21">
        <v>45964</v>
      </c>
      <c r="K1603" s="20" t="s">
        <v>5097</v>
      </c>
      <c r="L1603" s="20" t="s">
        <v>5098</v>
      </c>
      <c r="M1603" s="20"/>
      <c r="N1603" s="21">
        <v>46031.80558818287</v>
      </c>
    </row>
    <row r="1604" spans="1:14" x14ac:dyDescent="0.25">
      <c r="A1604" s="21">
        <v>45969.404826388884</v>
      </c>
      <c r="B1604" s="22">
        <v>45969.404826388884</v>
      </c>
      <c r="C1604" s="20" t="s">
        <v>5108</v>
      </c>
      <c r="D1604" s="20" t="s">
        <v>5109</v>
      </c>
      <c r="E1604" s="207" t="s">
        <v>5110</v>
      </c>
      <c r="F1604" s="207" t="s">
        <v>22983</v>
      </c>
      <c r="G1604" s="20" t="s">
        <v>5105</v>
      </c>
      <c r="H1604" s="23">
        <v>52872.06</v>
      </c>
      <c r="I1604" s="21">
        <v>45962</v>
      </c>
      <c r="J1604" s="21">
        <v>45964</v>
      </c>
      <c r="K1604" s="20" t="s">
        <v>5106</v>
      </c>
      <c r="L1604" s="20" t="s">
        <v>5107</v>
      </c>
      <c r="M1604" s="20"/>
      <c r="N1604" s="21">
        <v>46031.80558818287</v>
      </c>
    </row>
    <row r="1605" spans="1:14" x14ac:dyDescent="0.25">
      <c r="A1605" s="21">
        <v>45969.404826388884</v>
      </c>
      <c r="B1605" s="22">
        <v>45969.404826388884</v>
      </c>
      <c r="C1605" s="20" t="s">
        <v>5101</v>
      </c>
      <c r="D1605" s="20" t="s">
        <v>5102</v>
      </c>
      <c r="E1605" s="207" t="s">
        <v>5103</v>
      </c>
      <c r="F1605" s="207" t="s">
        <v>22984</v>
      </c>
      <c r="G1605" s="20" t="s">
        <v>5105</v>
      </c>
      <c r="H1605" s="23">
        <v>49850.94</v>
      </c>
      <c r="I1605" s="21">
        <v>45962</v>
      </c>
      <c r="J1605" s="21">
        <v>45964</v>
      </c>
      <c r="K1605" s="20" t="s">
        <v>5106</v>
      </c>
      <c r="L1605" s="20" t="s">
        <v>5107</v>
      </c>
      <c r="M1605" s="20"/>
      <c r="N1605" s="21">
        <v>46031.80558818287</v>
      </c>
    </row>
    <row r="1606" spans="1:14" x14ac:dyDescent="0.25">
      <c r="A1606" s="21">
        <v>45969.084432870368</v>
      </c>
      <c r="B1606" s="22">
        <v>45969.084432870368</v>
      </c>
      <c r="C1606" s="20" t="s">
        <v>771</v>
      </c>
      <c r="D1606" s="20" t="s">
        <v>772</v>
      </c>
      <c r="E1606" s="207" t="s">
        <v>774</v>
      </c>
      <c r="F1606" s="207" t="s">
        <v>22985</v>
      </c>
      <c r="G1606" s="20" t="s">
        <v>183</v>
      </c>
      <c r="H1606" s="23">
        <v>0</v>
      </c>
      <c r="I1606" s="21">
        <v>45962</v>
      </c>
      <c r="J1606" s="21">
        <v>45964</v>
      </c>
      <c r="K1606" s="20" t="s">
        <v>5114</v>
      </c>
      <c r="L1606" s="20" t="s">
        <v>5107</v>
      </c>
      <c r="M1606" s="20"/>
      <c r="N1606" s="21">
        <v>46031.80558818287</v>
      </c>
    </row>
    <row r="1607" spans="1:14" x14ac:dyDescent="0.25">
      <c r="A1607" s="21">
        <v>45969.084432870368</v>
      </c>
      <c r="B1607" s="22">
        <v>45969.084432870368</v>
      </c>
      <c r="C1607" s="20" t="s">
        <v>181</v>
      </c>
      <c r="D1607" s="20" t="s">
        <v>182</v>
      </c>
      <c r="E1607" s="207" t="s">
        <v>185</v>
      </c>
      <c r="F1607" s="207" t="s">
        <v>22986</v>
      </c>
      <c r="G1607" s="20" t="s">
        <v>183</v>
      </c>
      <c r="H1607" s="23">
        <v>3101636.19</v>
      </c>
      <c r="I1607" s="21">
        <v>45962</v>
      </c>
      <c r="J1607" s="21">
        <v>45964</v>
      </c>
      <c r="K1607" s="20" t="s">
        <v>5118</v>
      </c>
      <c r="L1607" s="20" t="s">
        <v>5107</v>
      </c>
      <c r="M1607" s="20"/>
      <c r="N1607" s="21">
        <v>46031.80558818287</v>
      </c>
    </row>
    <row r="1608" spans="1:14" x14ac:dyDescent="0.25">
      <c r="A1608" s="21">
        <v>45969.084432870368</v>
      </c>
      <c r="B1608" s="22">
        <v>45969.084432870368</v>
      </c>
      <c r="C1608" s="20" t="s">
        <v>1190</v>
      </c>
      <c r="D1608" s="20" t="s">
        <v>1191</v>
      </c>
      <c r="E1608" s="207" t="s">
        <v>1193</v>
      </c>
      <c r="F1608" s="207" t="s">
        <v>22987</v>
      </c>
      <c r="G1608" s="20" t="s">
        <v>183</v>
      </c>
      <c r="H1608" s="23">
        <v>0.78</v>
      </c>
      <c r="I1608" s="21">
        <v>45962</v>
      </c>
      <c r="J1608" s="21">
        <v>45964</v>
      </c>
      <c r="K1608" s="20" t="s">
        <v>20338</v>
      </c>
      <c r="L1608" s="20" t="s">
        <v>5107</v>
      </c>
      <c r="M1608" s="20"/>
      <c r="N1608" s="21">
        <v>46031.80558818287</v>
      </c>
    </row>
    <row r="1609" spans="1:14" x14ac:dyDescent="0.25">
      <c r="A1609" s="21">
        <v>45969.084432870368</v>
      </c>
      <c r="B1609" s="22">
        <v>45969.084432870368</v>
      </c>
      <c r="C1609" s="20" t="s">
        <v>1226</v>
      </c>
      <c r="D1609" s="20" t="s">
        <v>1227</v>
      </c>
      <c r="E1609" s="207" t="s">
        <v>1229</v>
      </c>
      <c r="F1609" s="207" t="s">
        <v>22988</v>
      </c>
      <c r="G1609" s="20" t="s">
        <v>183</v>
      </c>
      <c r="H1609" s="23">
        <v>4720</v>
      </c>
      <c r="I1609" s="21">
        <v>45962</v>
      </c>
      <c r="J1609" s="21">
        <v>45964</v>
      </c>
      <c r="K1609" s="20" t="s">
        <v>20338</v>
      </c>
      <c r="L1609" s="20" t="s">
        <v>5107</v>
      </c>
      <c r="M1609" s="20"/>
      <c r="N1609" s="21">
        <v>46031.80558818287</v>
      </c>
    </row>
    <row r="1610" spans="1:14" x14ac:dyDescent="0.25">
      <c r="A1610" s="21">
        <v>45969.084432870368</v>
      </c>
      <c r="B1610" s="22">
        <v>45969.084432870368</v>
      </c>
      <c r="C1610" s="20" t="s">
        <v>717</v>
      </c>
      <c r="D1610" s="20" t="s">
        <v>718</v>
      </c>
      <c r="E1610" s="207" t="s">
        <v>720</v>
      </c>
      <c r="F1610" s="207" t="s">
        <v>22989</v>
      </c>
      <c r="G1610" s="20" t="s">
        <v>183</v>
      </c>
      <c r="H1610" s="23">
        <v>18475.189999999999</v>
      </c>
      <c r="I1610" s="21">
        <v>45962</v>
      </c>
      <c r="J1610" s="21">
        <v>45964</v>
      </c>
      <c r="K1610" s="20" t="s">
        <v>20338</v>
      </c>
      <c r="L1610" s="20" t="s">
        <v>5107</v>
      </c>
      <c r="M1610" s="20"/>
      <c r="N1610" s="21">
        <v>46031.80558818287</v>
      </c>
    </row>
    <row r="1611" spans="1:14" x14ac:dyDescent="0.25">
      <c r="A1611" s="21">
        <v>45969.084432870368</v>
      </c>
      <c r="B1611" s="22">
        <v>45969.084432870368</v>
      </c>
      <c r="C1611" s="20" t="s">
        <v>882</v>
      </c>
      <c r="D1611" s="20" t="s">
        <v>883</v>
      </c>
      <c r="E1611" s="207" t="s">
        <v>885</v>
      </c>
      <c r="F1611" s="207" t="s">
        <v>22990</v>
      </c>
      <c r="G1611" s="20" t="s">
        <v>183</v>
      </c>
      <c r="H1611" s="23">
        <v>8212.82</v>
      </c>
      <c r="I1611" s="21">
        <v>45962</v>
      </c>
      <c r="J1611" s="21">
        <v>45964</v>
      </c>
      <c r="K1611" s="20" t="s">
        <v>5123</v>
      </c>
      <c r="L1611" s="20" t="s">
        <v>5107</v>
      </c>
      <c r="M1611" s="20"/>
      <c r="N1611" s="21">
        <v>46031.80558818287</v>
      </c>
    </row>
    <row r="1612" spans="1:14" x14ac:dyDescent="0.25">
      <c r="A1612" s="21">
        <v>45969.084432870368</v>
      </c>
      <c r="B1612" s="22">
        <v>45969.084432870368</v>
      </c>
      <c r="C1612" s="20" t="s">
        <v>193</v>
      </c>
      <c r="D1612" s="20" t="s">
        <v>194</v>
      </c>
      <c r="E1612" s="207" t="s">
        <v>196</v>
      </c>
      <c r="F1612" s="207" t="s">
        <v>22991</v>
      </c>
      <c r="G1612" s="20" t="s">
        <v>183</v>
      </c>
      <c r="H1612" s="23">
        <v>8813.7099999999991</v>
      </c>
      <c r="I1612" s="21">
        <v>45962</v>
      </c>
      <c r="J1612" s="21">
        <v>45964</v>
      </c>
      <c r="K1612" s="20" t="s">
        <v>20338</v>
      </c>
      <c r="L1612" s="20" t="s">
        <v>5107</v>
      </c>
      <c r="M1612" s="20"/>
      <c r="N1612" s="21">
        <v>46031.80558818287</v>
      </c>
    </row>
    <row r="1613" spans="1:14" x14ac:dyDescent="0.25">
      <c r="A1613" s="21">
        <v>45969.084432870368</v>
      </c>
      <c r="B1613" s="22">
        <v>45969.084432870368</v>
      </c>
      <c r="C1613" s="20" t="s">
        <v>939</v>
      </c>
      <c r="D1613" s="20" t="s">
        <v>940</v>
      </c>
      <c r="E1613" s="207" t="s">
        <v>942</v>
      </c>
      <c r="F1613" s="207" t="s">
        <v>22992</v>
      </c>
      <c r="G1613" s="20" t="s">
        <v>183</v>
      </c>
      <c r="H1613" s="23">
        <v>5356.16</v>
      </c>
      <c r="I1613" s="21">
        <v>45962</v>
      </c>
      <c r="J1613" s="21">
        <v>45964</v>
      </c>
      <c r="K1613" s="20" t="s">
        <v>5123</v>
      </c>
      <c r="L1613" s="20" t="s">
        <v>5107</v>
      </c>
      <c r="M1613" s="20"/>
      <c r="N1613" s="21">
        <v>46031.80558818287</v>
      </c>
    </row>
    <row r="1614" spans="1:14" x14ac:dyDescent="0.25">
      <c r="A1614" s="21">
        <v>45969.084432870368</v>
      </c>
      <c r="B1614" s="22">
        <v>45969.084432870368</v>
      </c>
      <c r="C1614" s="20" t="s">
        <v>253</v>
      </c>
      <c r="D1614" s="20" t="s">
        <v>254</v>
      </c>
      <c r="E1614" s="207" t="s">
        <v>256</v>
      </c>
      <c r="F1614" s="207" t="s">
        <v>22993</v>
      </c>
      <c r="G1614" s="20" t="s">
        <v>183</v>
      </c>
      <c r="H1614" s="23">
        <v>341956.05</v>
      </c>
      <c r="I1614" s="21">
        <v>45962</v>
      </c>
      <c r="J1614" s="21">
        <v>45964</v>
      </c>
      <c r="K1614" s="20" t="s">
        <v>20338</v>
      </c>
      <c r="L1614" s="20" t="s">
        <v>5107</v>
      </c>
      <c r="M1614" s="20"/>
      <c r="N1614" s="21">
        <v>46031.80558818287</v>
      </c>
    </row>
    <row r="1615" spans="1:14" x14ac:dyDescent="0.25">
      <c r="A1615" s="21">
        <v>45969.084432870368</v>
      </c>
      <c r="B1615" s="22">
        <v>45969.084432870368</v>
      </c>
      <c r="C1615" s="20" t="s">
        <v>521</v>
      </c>
      <c r="D1615" s="20" t="s">
        <v>522</v>
      </c>
      <c r="E1615" s="207" t="s">
        <v>524</v>
      </c>
      <c r="F1615" s="207" t="s">
        <v>22994</v>
      </c>
      <c r="G1615" s="20" t="s">
        <v>183</v>
      </c>
      <c r="H1615" s="23">
        <v>9137.73</v>
      </c>
      <c r="I1615" s="21">
        <v>45962</v>
      </c>
      <c r="J1615" s="21">
        <v>45964</v>
      </c>
      <c r="K1615" s="20" t="s">
        <v>20338</v>
      </c>
      <c r="L1615" s="20" t="s">
        <v>5107</v>
      </c>
      <c r="M1615" s="20"/>
      <c r="N1615" s="21">
        <v>46031.80558818287</v>
      </c>
    </row>
    <row r="1616" spans="1:14" x14ac:dyDescent="0.25">
      <c r="A1616" s="21">
        <v>45969.084432870368</v>
      </c>
      <c r="B1616" s="22">
        <v>45969.084432870368</v>
      </c>
      <c r="C1616" s="20" t="s">
        <v>14847</v>
      </c>
      <c r="D1616" s="20" t="s">
        <v>460</v>
      </c>
      <c r="E1616" s="207" t="s">
        <v>462</v>
      </c>
      <c r="F1616" s="207" t="s">
        <v>22995</v>
      </c>
      <c r="G1616" s="20" t="s">
        <v>183</v>
      </c>
      <c r="H1616" s="23">
        <v>140.24</v>
      </c>
      <c r="I1616" s="21">
        <v>45962</v>
      </c>
      <c r="J1616" s="21">
        <v>45964</v>
      </c>
      <c r="K1616" s="20" t="s">
        <v>5129</v>
      </c>
      <c r="L1616" s="20" t="s">
        <v>5107</v>
      </c>
      <c r="M1616" s="20"/>
      <c r="N1616" s="21">
        <v>46031.80558818287</v>
      </c>
    </row>
    <row r="1617" spans="1:14" x14ac:dyDescent="0.25">
      <c r="A1617" s="21">
        <v>45969.084432870368</v>
      </c>
      <c r="B1617" s="22">
        <v>45969.084432870368</v>
      </c>
      <c r="C1617" s="20" t="s">
        <v>7063</v>
      </c>
      <c r="D1617" s="20" t="s">
        <v>436</v>
      </c>
      <c r="E1617" s="207" t="s">
        <v>438</v>
      </c>
      <c r="F1617" s="207" t="s">
        <v>22996</v>
      </c>
      <c r="G1617" s="20" t="s">
        <v>183</v>
      </c>
      <c r="H1617" s="23">
        <v>0</v>
      </c>
      <c r="I1617" s="21">
        <v>45962</v>
      </c>
      <c r="J1617" s="21">
        <v>45964</v>
      </c>
      <c r="K1617" s="20" t="s">
        <v>20338</v>
      </c>
      <c r="L1617" s="20" t="s">
        <v>5107</v>
      </c>
      <c r="M1617" s="20"/>
      <c r="N1617" s="21">
        <v>46031.80558818287</v>
      </c>
    </row>
    <row r="1618" spans="1:14" x14ac:dyDescent="0.25">
      <c r="A1618" s="21">
        <v>45968.83997685185</v>
      </c>
      <c r="B1618" s="22">
        <v>45968.83997685185</v>
      </c>
      <c r="C1618" s="20" t="s">
        <v>7746</v>
      </c>
      <c r="D1618" s="20" t="s">
        <v>133</v>
      </c>
      <c r="E1618" s="207" t="s">
        <v>136</v>
      </c>
      <c r="F1618" s="207" t="s">
        <v>22997</v>
      </c>
      <c r="G1618" s="20" t="s">
        <v>134</v>
      </c>
      <c r="H1618" s="23">
        <v>2109.73</v>
      </c>
      <c r="I1618" s="21">
        <v>45962</v>
      </c>
      <c r="J1618" s="21">
        <v>45964</v>
      </c>
      <c r="K1618" s="20" t="s">
        <v>5097</v>
      </c>
      <c r="L1618" s="20" t="s">
        <v>5098</v>
      </c>
      <c r="M1618" s="20"/>
      <c r="N1618" s="21">
        <v>46031.80558818287</v>
      </c>
    </row>
    <row r="1619" spans="1:14" x14ac:dyDescent="0.25">
      <c r="A1619" s="21">
        <v>45968.767453703702</v>
      </c>
      <c r="B1619" s="22">
        <v>45968.767453703702</v>
      </c>
      <c r="C1619" s="20" t="s">
        <v>5108</v>
      </c>
      <c r="D1619" s="20" t="s">
        <v>5109</v>
      </c>
      <c r="E1619" s="207" t="s">
        <v>5110</v>
      </c>
      <c r="F1619" s="207" t="s">
        <v>22998</v>
      </c>
      <c r="G1619" s="20" t="s">
        <v>5105</v>
      </c>
      <c r="H1619" s="23">
        <v>52767</v>
      </c>
      <c r="I1619" s="21">
        <v>45962</v>
      </c>
      <c r="J1619" s="21">
        <v>45964</v>
      </c>
      <c r="K1619" s="20" t="s">
        <v>5106</v>
      </c>
      <c r="L1619" s="20" t="s">
        <v>5107</v>
      </c>
      <c r="M1619" s="20"/>
      <c r="N1619" s="21">
        <v>46031.80558818287</v>
      </c>
    </row>
    <row r="1620" spans="1:14" x14ac:dyDescent="0.25">
      <c r="A1620" s="21">
        <v>45968.767453703702</v>
      </c>
      <c r="B1620" s="22">
        <v>45968.767453703702</v>
      </c>
      <c r="C1620" s="20" t="s">
        <v>5101</v>
      </c>
      <c r="D1620" s="20" t="s">
        <v>5102</v>
      </c>
      <c r="E1620" s="207" t="s">
        <v>5103</v>
      </c>
      <c r="F1620" s="207" t="s">
        <v>22999</v>
      </c>
      <c r="G1620" s="20" t="s">
        <v>5105</v>
      </c>
      <c r="H1620" s="23">
        <v>49751.75</v>
      </c>
      <c r="I1620" s="21">
        <v>45962</v>
      </c>
      <c r="J1620" s="21">
        <v>45964</v>
      </c>
      <c r="K1620" s="20" t="s">
        <v>5106</v>
      </c>
      <c r="L1620" s="20" t="s">
        <v>5107</v>
      </c>
      <c r="M1620" s="20"/>
      <c r="N1620" s="21">
        <v>46031.80558818287</v>
      </c>
    </row>
    <row r="1621" spans="1:14" x14ac:dyDescent="0.25">
      <c r="A1621" s="21">
        <v>45968.138344907406</v>
      </c>
      <c r="B1621" s="22">
        <v>45968.138344907406</v>
      </c>
      <c r="C1621" s="20" t="s">
        <v>771</v>
      </c>
      <c r="D1621" s="20" t="s">
        <v>772</v>
      </c>
      <c r="E1621" s="207" t="s">
        <v>774</v>
      </c>
      <c r="F1621" s="207" t="s">
        <v>23000</v>
      </c>
      <c r="G1621" s="20" t="s">
        <v>183</v>
      </c>
      <c r="H1621" s="23">
        <v>0</v>
      </c>
      <c r="I1621" s="21">
        <v>45962</v>
      </c>
      <c r="J1621" s="21">
        <v>45964</v>
      </c>
      <c r="K1621" s="20" t="s">
        <v>5114</v>
      </c>
      <c r="L1621" s="20" t="s">
        <v>5107</v>
      </c>
      <c r="M1621" s="20"/>
      <c r="N1621" s="21">
        <v>46031.80558818287</v>
      </c>
    </row>
    <row r="1622" spans="1:14" x14ac:dyDescent="0.25">
      <c r="A1622" s="21">
        <v>45968.138344907406</v>
      </c>
      <c r="B1622" s="22">
        <v>45968.138344907406</v>
      </c>
      <c r="C1622" s="20" t="s">
        <v>181</v>
      </c>
      <c r="D1622" s="20" t="s">
        <v>182</v>
      </c>
      <c r="E1622" s="207" t="s">
        <v>185</v>
      </c>
      <c r="F1622" s="207" t="s">
        <v>23001</v>
      </c>
      <c r="G1622" s="20" t="s">
        <v>183</v>
      </c>
      <c r="H1622" s="23">
        <v>3130463.77</v>
      </c>
      <c r="I1622" s="21">
        <v>45962</v>
      </c>
      <c r="J1622" s="21">
        <v>45964</v>
      </c>
      <c r="K1622" s="20" t="s">
        <v>5118</v>
      </c>
      <c r="L1622" s="20" t="s">
        <v>5107</v>
      </c>
      <c r="M1622" s="20"/>
      <c r="N1622" s="21">
        <v>46031.80558818287</v>
      </c>
    </row>
    <row r="1623" spans="1:14" x14ac:dyDescent="0.25">
      <c r="A1623" s="21">
        <v>45968.138344907406</v>
      </c>
      <c r="B1623" s="22">
        <v>45968.138344907406</v>
      </c>
      <c r="C1623" s="20" t="s">
        <v>1190</v>
      </c>
      <c r="D1623" s="20" t="s">
        <v>1191</v>
      </c>
      <c r="E1623" s="207" t="s">
        <v>1193</v>
      </c>
      <c r="F1623" s="207" t="s">
        <v>23002</v>
      </c>
      <c r="G1623" s="20" t="s">
        <v>183</v>
      </c>
      <c r="H1623" s="23">
        <v>0.78</v>
      </c>
      <c r="I1623" s="21">
        <v>45962</v>
      </c>
      <c r="J1623" s="21">
        <v>45964</v>
      </c>
      <c r="K1623" s="20" t="s">
        <v>20338</v>
      </c>
      <c r="L1623" s="20" t="s">
        <v>5107</v>
      </c>
      <c r="M1623" s="20"/>
      <c r="N1623" s="21">
        <v>46031.80558818287</v>
      </c>
    </row>
    <row r="1624" spans="1:14" x14ac:dyDescent="0.25">
      <c r="A1624" s="21">
        <v>45968.138344907406</v>
      </c>
      <c r="B1624" s="22">
        <v>45968.138344907406</v>
      </c>
      <c r="C1624" s="20" t="s">
        <v>1226</v>
      </c>
      <c r="D1624" s="20" t="s">
        <v>1227</v>
      </c>
      <c r="E1624" s="207" t="s">
        <v>1229</v>
      </c>
      <c r="F1624" s="207" t="s">
        <v>23003</v>
      </c>
      <c r="G1624" s="20" t="s">
        <v>183</v>
      </c>
      <c r="H1624" s="23">
        <v>4720</v>
      </c>
      <c r="I1624" s="21">
        <v>45962</v>
      </c>
      <c r="J1624" s="21">
        <v>45964</v>
      </c>
      <c r="K1624" s="20" t="s">
        <v>20338</v>
      </c>
      <c r="L1624" s="20" t="s">
        <v>5107</v>
      </c>
      <c r="M1624" s="20"/>
      <c r="N1624" s="21">
        <v>46031.80558818287</v>
      </c>
    </row>
    <row r="1625" spans="1:14" x14ac:dyDescent="0.25">
      <c r="A1625" s="21">
        <v>45968.138344907406</v>
      </c>
      <c r="B1625" s="22">
        <v>45968.138344907406</v>
      </c>
      <c r="C1625" s="20" t="s">
        <v>717</v>
      </c>
      <c r="D1625" s="20" t="s">
        <v>718</v>
      </c>
      <c r="E1625" s="207" t="s">
        <v>720</v>
      </c>
      <c r="F1625" s="207" t="s">
        <v>23004</v>
      </c>
      <c r="G1625" s="20" t="s">
        <v>183</v>
      </c>
      <c r="H1625" s="23">
        <v>18475.189999999999</v>
      </c>
      <c r="I1625" s="21">
        <v>45962</v>
      </c>
      <c r="J1625" s="21">
        <v>45964</v>
      </c>
      <c r="K1625" s="20" t="s">
        <v>20338</v>
      </c>
      <c r="L1625" s="20" t="s">
        <v>5107</v>
      </c>
      <c r="M1625" s="20"/>
      <c r="N1625" s="21">
        <v>46031.80558818287</v>
      </c>
    </row>
    <row r="1626" spans="1:14" x14ac:dyDescent="0.25">
      <c r="A1626" s="21">
        <v>45968.138344907406</v>
      </c>
      <c r="B1626" s="22">
        <v>45968.138344907406</v>
      </c>
      <c r="C1626" s="20" t="s">
        <v>882</v>
      </c>
      <c r="D1626" s="20" t="s">
        <v>883</v>
      </c>
      <c r="E1626" s="207" t="s">
        <v>885</v>
      </c>
      <c r="F1626" s="207" t="s">
        <v>23005</v>
      </c>
      <c r="G1626" s="20" t="s">
        <v>183</v>
      </c>
      <c r="H1626" s="23">
        <v>8299.8700000000008</v>
      </c>
      <c r="I1626" s="21">
        <v>45962</v>
      </c>
      <c r="J1626" s="21">
        <v>45964</v>
      </c>
      <c r="K1626" s="20" t="s">
        <v>5123</v>
      </c>
      <c r="L1626" s="20" t="s">
        <v>5107</v>
      </c>
      <c r="M1626" s="20"/>
      <c r="N1626" s="21">
        <v>46031.80558818287</v>
      </c>
    </row>
    <row r="1627" spans="1:14" x14ac:dyDescent="0.25">
      <c r="A1627" s="21">
        <v>45968.138344907406</v>
      </c>
      <c r="B1627" s="22">
        <v>45968.138344907406</v>
      </c>
      <c r="C1627" s="20" t="s">
        <v>193</v>
      </c>
      <c r="D1627" s="20" t="s">
        <v>194</v>
      </c>
      <c r="E1627" s="207" t="s">
        <v>196</v>
      </c>
      <c r="F1627" s="207" t="s">
        <v>23006</v>
      </c>
      <c r="G1627" s="20" t="s">
        <v>183</v>
      </c>
      <c r="H1627" s="23">
        <v>8813.7099999999991</v>
      </c>
      <c r="I1627" s="21">
        <v>45962</v>
      </c>
      <c r="J1627" s="21">
        <v>45964</v>
      </c>
      <c r="K1627" s="20" t="s">
        <v>20338</v>
      </c>
      <c r="L1627" s="20" t="s">
        <v>5107</v>
      </c>
      <c r="M1627" s="20"/>
      <c r="N1627" s="21">
        <v>46031.80558818287</v>
      </c>
    </row>
    <row r="1628" spans="1:14" x14ac:dyDescent="0.25">
      <c r="A1628" s="21">
        <v>45968.138344907406</v>
      </c>
      <c r="B1628" s="22">
        <v>45968.138344907406</v>
      </c>
      <c r="C1628" s="20" t="s">
        <v>939</v>
      </c>
      <c r="D1628" s="20" t="s">
        <v>940</v>
      </c>
      <c r="E1628" s="207" t="s">
        <v>942</v>
      </c>
      <c r="F1628" s="207" t="s">
        <v>23007</v>
      </c>
      <c r="G1628" s="20" t="s">
        <v>183</v>
      </c>
      <c r="H1628" s="23">
        <v>5410.21</v>
      </c>
      <c r="I1628" s="21">
        <v>45962</v>
      </c>
      <c r="J1628" s="21">
        <v>45964</v>
      </c>
      <c r="K1628" s="20" t="s">
        <v>5123</v>
      </c>
      <c r="L1628" s="20" t="s">
        <v>5107</v>
      </c>
      <c r="M1628" s="20"/>
      <c r="N1628" s="21">
        <v>46031.80558818287</v>
      </c>
    </row>
    <row r="1629" spans="1:14" x14ac:dyDescent="0.25">
      <c r="A1629" s="21">
        <v>45968.138344907406</v>
      </c>
      <c r="B1629" s="22">
        <v>45968.138344907406</v>
      </c>
      <c r="C1629" s="20" t="s">
        <v>253</v>
      </c>
      <c r="D1629" s="20" t="s">
        <v>254</v>
      </c>
      <c r="E1629" s="207" t="s">
        <v>256</v>
      </c>
      <c r="F1629" s="207" t="s">
        <v>23008</v>
      </c>
      <c r="G1629" s="20" t="s">
        <v>183</v>
      </c>
      <c r="H1629" s="23">
        <v>340742.68</v>
      </c>
      <c r="I1629" s="21">
        <v>45962</v>
      </c>
      <c r="J1629" s="21">
        <v>45964</v>
      </c>
      <c r="K1629" s="20" t="s">
        <v>20338</v>
      </c>
      <c r="L1629" s="20" t="s">
        <v>5107</v>
      </c>
      <c r="M1629" s="20"/>
      <c r="N1629" s="21">
        <v>46031.80558818287</v>
      </c>
    </row>
    <row r="1630" spans="1:14" x14ac:dyDescent="0.25">
      <c r="A1630" s="21">
        <v>45968.138344907406</v>
      </c>
      <c r="B1630" s="22">
        <v>45968.138344907406</v>
      </c>
      <c r="C1630" s="20" t="s">
        <v>521</v>
      </c>
      <c r="D1630" s="20" t="s">
        <v>522</v>
      </c>
      <c r="E1630" s="207" t="s">
        <v>524</v>
      </c>
      <c r="F1630" s="207" t="s">
        <v>23009</v>
      </c>
      <c r="G1630" s="20" t="s">
        <v>183</v>
      </c>
      <c r="H1630" s="23">
        <v>9137.73</v>
      </c>
      <c r="I1630" s="21">
        <v>45962</v>
      </c>
      <c r="J1630" s="21">
        <v>45964</v>
      </c>
      <c r="K1630" s="20" t="s">
        <v>20338</v>
      </c>
      <c r="L1630" s="20" t="s">
        <v>5107</v>
      </c>
      <c r="M1630" s="20"/>
      <c r="N1630" s="21">
        <v>46031.80558818287</v>
      </c>
    </row>
    <row r="1631" spans="1:14" x14ac:dyDescent="0.25">
      <c r="A1631" s="21">
        <v>45968.138344907406</v>
      </c>
      <c r="B1631" s="22">
        <v>45968.138344907406</v>
      </c>
      <c r="C1631" s="20" t="s">
        <v>14847</v>
      </c>
      <c r="D1631" s="20" t="s">
        <v>460</v>
      </c>
      <c r="E1631" s="207" t="s">
        <v>462</v>
      </c>
      <c r="F1631" s="207" t="s">
        <v>23010</v>
      </c>
      <c r="G1631" s="20" t="s">
        <v>183</v>
      </c>
      <c r="H1631" s="23">
        <v>140.24</v>
      </c>
      <c r="I1631" s="21">
        <v>45962</v>
      </c>
      <c r="J1631" s="21">
        <v>45964</v>
      </c>
      <c r="K1631" s="20" t="s">
        <v>5129</v>
      </c>
      <c r="L1631" s="20" t="s">
        <v>5107</v>
      </c>
      <c r="M1631" s="20"/>
      <c r="N1631" s="21">
        <v>46031.80558818287</v>
      </c>
    </row>
    <row r="1632" spans="1:14" x14ac:dyDescent="0.25">
      <c r="A1632" s="21">
        <v>45968.138344907406</v>
      </c>
      <c r="B1632" s="22">
        <v>45968.138344907406</v>
      </c>
      <c r="C1632" s="20" t="s">
        <v>7063</v>
      </c>
      <c r="D1632" s="20" t="s">
        <v>436</v>
      </c>
      <c r="E1632" s="207" t="s">
        <v>438</v>
      </c>
      <c r="F1632" s="207" t="s">
        <v>23011</v>
      </c>
      <c r="G1632" s="20" t="s">
        <v>183</v>
      </c>
      <c r="H1632" s="23">
        <v>0</v>
      </c>
      <c r="I1632" s="21">
        <v>45962</v>
      </c>
      <c r="J1632" s="21">
        <v>45964</v>
      </c>
      <c r="K1632" s="20" t="s">
        <v>20338</v>
      </c>
      <c r="L1632" s="20" t="s">
        <v>5107</v>
      </c>
      <c r="M1632" s="20"/>
      <c r="N1632" s="21">
        <v>46031.80558818287</v>
      </c>
    </row>
    <row r="1633" spans="1:14" x14ac:dyDescent="0.25">
      <c r="A1633" s="21">
        <v>45967.897013888884</v>
      </c>
      <c r="B1633" s="22">
        <v>45967.897013888884</v>
      </c>
      <c r="C1633" s="20" t="s">
        <v>7746</v>
      </c>
      <c r="D1633" s="20" t="s">
        <v>133</v>
      </c>
      <c r="E1633" s="207" t="s">
        <v>136</v>
      </c>
      <c r="F1633" s="207" t="s">
        <v>23012</v>
      </c>
      <c r="G1633" s="20" t="s">
        <v>134</v>
      </c>
      <c r="H1633" s="23">
        <v>2109.73</v>
      </c>
      <c r="I1633" s="21">
        <v>45962</v>
      </c>
      <c r="J1633" s="21">
        <v>45964</v>
      </c>
      <c r="K1633" s="20" t="s">
        <v>5097</v>
      </c>
      <c r="L1633" s="20" t="s">
        <v>5098</v>
      </c>
      <c r="M1633" s="20"/>
      <c r="N1633" s="21">
        <v>46031.80558818287</v>
      </c>
    </row>
    <row r="1634" spans="1:14" x14ac:dyDescent="0.25">
      <c r="A1634" s="21">
        <v>45967.292118055557</v>
      </c>
      <c r="B1634" s="22">
        <v>45967.292118055557</v>
      </c>
      <c r="C1634" s="20" t="s">
        <v>5108</v>
      </c>
      <c r="D1634" s="20" t="s">
        <v>5109</v>
      </c>
      <c r="E1634" s="207" t="s">
        <v>5110</v>
      </c>
      <c r="F1634" s="207" t="s">
        <v>23013</v>
      </c>
      <c r="G1634" s="20" t="s">
        <v>5105</v>
      </c>
      <c r="H1634" s="23">
        <v>53267.63</v>
      </c>
      <c r="I1634" s="21">
        <v>45962</v>
      </c>
      <c r="J1634" s="21">
        <v>45964</v>
      </c>
      <c r="K1634" s="20" t="s">
        <v>5106</v>
      </c>
      <c r="L1634" s="20" t="s">
        <v>5107</v>
      </c>
      <c r="M1634" s="20"/>
      <c r="N1634" s="21">
        <v>46031.80558818287</v>
      </c>
    </row>
    <row r="1635" spans="1:14" x14ac:dyDescent="0.25">
      <c r="A1635" s="21">
        <v>45967.292118055557</v>
      </c>
      <c r="B1635" s="22">
        <v>45967.292118055557</v>
      </c>
      <c r="C1635" s="20" t="s">
        <v>5101</v>
      </c>
      <c r="D1635" s="20" t="s">
        <v>5102</v>
      </c>
      <c r="E1635" s="207" t="s">
        <v>5103</v>
      </c>
      <c r="F1635" s="207" t="s">
        <v>23014</v>
      </c>
      <c r="G1635" s="20" t="s">
        <v>5105</v>
      </c>
      <c r="H1635" s="23">
        <v>50068.85</v>
      </c>
      <c r="I1635" s="21">
        <v>45962</v>
      </c>
      <c r="J1635" s="21">
        <v>45964</v>
      </c>
      <c r="K1635" s="20" t="s">
        <v>5106</v>
      </c>
      <c r="L1635" s="20" t="s">
        <v>5107</v>
      </c>
      <c r="M1635" s="20"/>
      <c r="N1635" s="21">
        <v>46031.80558818287</v>
      </c>
    </row>
    <row r="1636" spans="1:14" x14ac:dyDescent="0.25">
      <c r="A1636" s="21">
        <v>45966.909942129627</v>
      </c>
      <c r="B1636" s="22">
        <v>45966.909942129627</v>
      </c>
      <c r="C1636" s="20" t="s">
        <v>771</v>
      </c>
      <c r="D1636" s="20" t="s">
        <v>772</v>
      </c>
      <c r="E1636" s="207" t="s">
        <v>774</v>
      </c>
      <c r="F1636" s="207" t="s">
        <v>23015</v>
      </c>
      <c r="G1636" s="20" t="s">
        <v>183</v>
      </c>
      <c r="H1636" s="23">
        <v>0</v>
      </c>
      <c r="I1636" s="21">
        <v>45962</v>
      </c>
      <c r="J1636" s="21">
        <v>45964</v>
      </c>
      <c r="K1636" s="20" t="s">
        <v>5114</v>
      </c>
      <c r="L1636" s="20" t="s">
        <v>5107</v>
      </c>
      <c r="M1636" s="20"/>
      <c r="N1636" s="21">
        <v>46031.80558818287</v>
      </c>
    </row>
    <row r="1637" spans="1:14" x14ac:dyDescent="0.25">
      <c r="A1637" s="21">
        <v>45966.909942129627</v>
      </c>
      <c r="B1637" s="22">
        <v>45966.909942129627</v>
      </c>
      <c r="C1637" s="20" t="s">
        <v>181</v>
      </c>
      <c r="D1637" s="20" t="s">
        <v>182</v>
      </c>
      <c r="E1637" s="207" t="s">
        <v>185</v>
      </c>
      <c r="F1637" s="207" t="s">
        <v>23016</v>
      </c>
      <c r="G1637" s="20" t="s">
        <v>183</v>
      </c>
      <c r="H1637" s="23">
        <v>3119963.26</v>
      </c>
      <c r="I1637" s="21">
        <v>45962</v>
      </c>
      <c r="J1637" s="21">
        <v>45964</v>
      </c>
      <c r="K1637" s="20" t="s">
        <v>5118</v>
      </c>
      <c r="L1637" s="20" t="s">
        <v>5107</v>
      </c>
      <c r="M1637" s="20"/>
      <c r="N1637" s="21">
        <v>46031.80558818287</v>
      </c>
    </row>
    <row r="1638" spans="1:14" x14ac:dyDescent="0.25">
      <c r="A1638" s="21">
        <v>45966.909942129627</v>
      </c>
      <c r="B1638" s="22">
        <v>45966.909942129627</v>
      </c>
      <c r="C1638" s="20" t="s">
        <v>1190</v>
      </c>
      <c r="D1638" s="20" t="s">
        <v>1191</v>
      </c>
      <c r="E1638" s="207" t="s">
        <v>1193</v>
      </c>
      <c r="F1638" s="207" t="s">
        <v>23017</v>
      </c>
      <c r="G1638" s="20" t="s">
        <v>183</v>
      </c>
      <c r="H1638" s="23">
        <v>0.78</v>
      </c>
      <c r="I1638" s="21">
        <v>45962</v>
      </c>
      <c r="J1638" s="21">
        <v>45964</v>
      </c>
      <c r="K1638" s="20" t="s">
        <v>20338</v>
      </c>
      <c r="L1638" s="20" t="s">
        <v>5107</v>
      </c>
      <c r="M1638" s="20"/>
      <c r="N1638" s="21">
        <v>46031.80558818287</v>
      </c>
    </row>
    <row r="1639" spans="1:14" x14ac:dyDescent="0.25">
      <c r="A1639" s="21">
        <v>45966.909942129627</v>
      </c>
      <c r="B1639" s="22">
        <v>45966.909942129627</v>
      </c>
      <c r="C1639" s="20" t="s">
        <v>1226</v>
      </c>
      <c r="D1639" s="20" t="s">
        <v>1227</v>
      </c>
      <c r="E1639" s="207" t="s">
        <v>1229</v>
      </c>
      <c r="F1639" s="207" t="s">
        <v>23018</v>
      </c>
      <c r="G1639" s="20" t="s">
        <v>183</v>
      </c>
      <c r="H1639" s="23">
        <v>4720</v>
      </c>
      <c r="I1639" s="21">
        <v>45962</v>
      </c>
      <c r="J1639" s="21">
        <v>45964</v>
      </c>
      <c r="K1639" s="20" t="s">
        <v>20338</v>
      </c>
      <c r="L1639" s="20" t="s">
        <v>5107</v>
      </c>
      <c r="M1639" s="20"/>
      <c r="N1639" s="21">
        <v>46031.80558818287</v>
      </c>
    </row>
    <row r="1640" spans="1:14" x14ac:dyDescent="0.25">
      <c r="A1640" s="21">
        <v>45966.909942129627</v>
      </c>
      <c r="B1640" s="22">
        <v>45966.909942129627</v>
      </c>
      <c r="C1640" s="20" t="s">
        <v>717</v>
      </c>
      <c r="D1640" s="20" t="s">
        <v>718</v>
      </c>
      <c r="E1640" s="207" t="s">
        <v>720</v>
      </c>
      <c r="F1640" s="207" t="s">
        <v>23019</v>
      </c>
      <c r="G1640" s="20" t="s">
        <v>183</v>
      </c>
      <c r="H1640" s="23">
        <v>18475.189999999999</v>
      </c>
      <c r="I1640" s="21">
        <v>45962</v>
      </c>
      <c r="J1640" s="21">
        <v>45964</v>
      </c>
      <c r="K1640" s="20" t="s">
        <v>20338</v>
      </c>
      <c r="L1640" s="20" t="s">
        <v>5107</v>
      </c>
      <c r="M1640" s="20"/>
      <c r="N1640" s="21">
        <v>46031.80558818287</v>
      </c>
    </row>
    <row r="1641" spans="1:14" x14ac:dyDescent="0.25">
      <c r="A1641" s="21">
        <v>45966.909942129627</v>
      </c>
      <c r="B1641" s="22">
        <v>45966.909942129627</v>
      </c>
      <c r="C1641" s="20" t="s">
        <v>882</v>
      </c>
      <c r="D1641" s="20" t="s">
        <v>883</v>
      </c>
      <c r="E1641" s="207" t="s">
        <v>885</v>
      </c>
      <c r="F1641" s="207" t="s">
        <v>23020</v>
      </c>
      <c r="G1641" s="20" t="s">
        <v>183</v>
      </c>
      <c r="H1641" s="23">
        <v>8271.98</v>
      </c>
      <c r="I1641" s="21">
        <v>45962</v>
      </c>
      <c r="J1641" s="21">
        <v>45964</v>
      </c>
      <c r="K1641" s="20" t="s">
        <v>5123</v>
      </c>
      <c r="L1641" s="20" t="s">
        <v>5107</v>
      </c>
      <c r="M1641" s="20"/>
      <c r="N1641" s="21">
        <v>46031.80558818287</v>
      </c>
    </row>
    <row r="1642" spans="1:14" x14ac:dyDescent="0.25">
      <c r="A1642" s="21">
        <v>45966.909942129627</v>
      </c>
      <c r="B1642" s="22">
        <v>45966.909942129627</v>
      </c>
      <c r="C1642" s="20" t="s">
        <v>193</v>
      </c>
      <c r="D1642" s="20" t="s">
        <v>194</v>
      </c>
      <c r="E1642" s="207" t="s">
        <v>196</v>
      </c>
      <c r="F1642" s="207" t="s">
        <v>23021</v>
      </c>
      <c r="G1642" s="20" t="s">
        <v>183</v>
      </c>
      <c r="H1642" s="23">
        <v>8849.7099999999991</v>
      </c>
      <c r="I1642" s="21">
        <v>45962</v>
      </c>
      <c r="J1642" s="21">
        <v>45964</v>
      </c>
      <c r="K1642" s="20" t="s">
        <v>20338</v>
      </c>
      <c r="L1642" s="20" t="s">
        <v>5107</v>
      </c>
      <c r="M1642" s="20"/>
      <c r="N1642" s="21">
        <v>46031.80558818287</v>
      </c>
    </row>
    <row r="1643" spans="1:14" x14ac:dyDescent="0.25">
      <c r="A1643" s="21">
        <v>45966.909942129627</v>
      </c>
      <c r="B1643" s="22">
        <v>45966.909942129627</v>
      </c>
      <c r="C1643" s="20" t="s">
        <v>939</v>
      </c>
      <c r="D1643" s="20" t="s">
        <v>940</v>
      </c>
      <c r="E1643" s="207" t="s">
        <v>942</v>
      </c>
      <c r="F1643" s="207" t="s">
        <v>23022</v>
      </c>
      <c r="G1643" s="20" t="s">
        <v>183</v>
      </c>
      <c r="H1643" s="23">
        <v>5392.95</v>
      </c>
      <c r="I1643" s="21">
        <v>45962</v>
      </c>
      <c r="J1643" s="21">
        <v>45964</v>
      </c>
      <c r="K1643" s="20" t="s">
        <v>5123</v>
      </c>
      <c r="L1643" s="20" t="s">
        <v>5107</v>
      </c>
      <c r="M1643" s="20"/>
      <c r="N1643" s="21">
        <v>46031.80558818287</v>
      </c>
    </row>
    <row r="1644" spans="1:14" x14ac:dyDescent="0.25">
      <c r="A1644" s="21">
        <v>45966.909942129627</v>
      </c>
      <c r="B1644" s="22">
        <v>45966.909942129627</v>
      </c>
      <c r="C1644" s="20" t="s">
        <v>253</v>
      </c>
      <c r="D1644" s="20" t="s">
        <v>254</v>
      </c>
      <c r="E1644" s="207" t="s">
        <v>256</v>
      </c>
      <c r="F1644" s="207" t="s">
        <v>23023</v>
      </c>
      <c r="G1644" s="20" t="s">
        <v>183</v>
      </c>
      <c r="H1644" s="23">
        <v>340674.83</v>
      </c>
      <c r="I1644" s="21">
        <v>45962</v>
      </c>
      <c r="J1644" s="21">
        <v>45964</v>
      </c>
      <c r="K1644" s="20" t="s">
        <v>20338</v>
      </c>
      <c r="L1644" s="20" t="s">
        <v>5107</v>
      </c>
      <c r="M1644" s="20"/>
      <c r="N1644" s="21">
        <v>46031.80558818287</v>
      </c>
    </row>
    <row r="1645" spans="1:14" x14ac:dyDescent="0.25">
      <c r="A1645" s="21">
        <v>45966.909942129627</v>
      </c>
      <c r="B1645" s="22">
        <v>45966.909942129627</v>
      </c>
      <c r="C1645" s="20" t="s">
        <v>521</v>
      </c>
      <c r="D1645" s="20" t="s">
        <v>522</v>
      </c>
      <c r="E1645" s="207" t="s">
        <v>524</v>
      </c>
      <c r="F1645" s="207" t="s">
        <v>23024</v>
      </c>
      <c r="G1645" s="20" t="s">
        <v>183</v>
      </c>
      <c r="H1645" s="23">
        <v>9137.73</v>
      </c>
      <c r="I1645" s="21">
        <v>45962</v>
      </c>
      <c r="J1645" s="21">
        <v>45964</v>
      </c>
      <c r="K1645" s="20" t="s">
        <v>20338</v>
      </c>
      <c r="L1645" s="20" t="s">
        <v>5107</v>
      </c>
      <c r="M1645" s="20"/>
      <c r="N1645" s="21">
        <v>46031.80558818287</v>
      </c>
    </row>
    <row r="1646" spans="1:14" x14ac:dyDescent="0.25">
      <c r="A1646" s="21">
        <v>45966.909942129627</v>
      </c>
      <c r="B1646" s="22">
        <v>45966.909942129627</v>
      </c>
      <c r="C1646" s="20" t="s">
        <v>14847</v>
      </c>
      <c r="D1646" s="20" t="s">
        <v>460</v>
      </c>
      <c r="E1646" s="207" t="s">
        <v>462</v>
      </c>
      <c r="F1646" s="207" t="s">
        <v>23025</v>
      </c>
      <c r="G1646" s="20" t="s">
        <v>183</v>
      </c>
      <c r="H1646" s="23">
        <v>140.24</v>
      </c>
      <c r="I1646" s="21">
        <v>45962</v>
      </c>
      <c r="J1646" s="21">
        <v>45964</v>
      </c>
      <c r="K1646" s="20" t="s">
        <v>5129</v>
      </c>
      <c r="L1646" s="20" t="s">
        <v>5107</v>
      </c>
      <c r="M1646" s="20"/>
      <c r="N1646" s="21">
        <v>46031.80558818287</v>
      </c>
    </row>
    <row r="1647" spans="1:14" x14ac:dyDescent="0.25">
      <c r="A1647" s="21">
        <v>45966.909942129627</v>
      </c>
      <c r="B1647" s="22">
        <v>45966.909942129627</v>
      </c>
      <c r="C1647" s="20" t="s">
        <v>7063</v>
      </c>
      <c r="D1647" s="20" t="s">
        <v>436</v>
      </c>
      <c r="E1647" s="207" t="s">
        <v>438</v>
      </c>
      <c r="F1647" s="207" t="s">
        <v>23026</v>
      </c>
      <c r="G1647" s="20" t="s">
        <v>183</v>
      </c>
      <c r="H1647" s="23">
        <v>0</v>
      </c>
      <c r="I1647" s="21">
        <v>45962</v>
      </c>
      <c r="J1647" s="21">
        <v>45964</v>
      </c>
      <c r="K1647" s="20" t="s">
        <v>20338</v>
      </c>
      <c r="L1647" s="20" t="s">
        <v>5107</v>
      </c>
      <c r="M1647" s="20"/>
      <c r="N1647" s="21">
        <v>46031.80558818287</v>
      </c>
    </row>
    <row r="1648" spans="1:14" x14ac:dyDescent="0.25">
      <c r="A1648" s="21">
        <v>45966.140173611115</v>
      </c>
      <c r="B1648" s="22">
        <v>45966.140173611115</v>
      </c>
      <c r="C1648" s="20" t="s">
        <v>5108</v>
      </c>
      <c r="D1648" s="20" t="s">
        <v>5109</v>
      </c>
      <c r="E1648" s="207" t="s">
        <v>5110</v>
      </c>
      <c r="F1648" s="207" t="s">
        <v>23027</v>
      </c>
      <c r="G1648" s="20" t="s">
        <v>5105</v>
      </c>
      <c r="H1648" s="23">
        <v>53038.07</v>
      </c>
      <c r="I1648" s="21">
        <v>45962</v>
      </c>
      <c r="J1648" s="21">
        <v>45964</v>
      </c>
      <c r="K1648" s="20" t="s">
        <v>5106</v>
      </c>
      <c r="L1648" s="20" t="s">
        <v>5107</v>
      </c>
      <c r="M1648" s="20"/>
      <c r="N1648" s="21">
        <v>46031.80558818287</v>
      </c>
    </row>
    <row r="1649" spans="1:14" x14ac:dyDescent="0.25">
      <c r="A1649" s="21">
        <v>45966.140173611115</v>
      </c>
      <c r="B1649" s="22">
        <v>45966.140173611115</v>
      </c>
      <c r="C1649" s="20" t="s">
        <v>5101</v>
      </c>
      <c r="D1649" s="20" t="s">
        <v>5102</v>
      </c>
      <c r="E1649" s="207" t="s">
        <v>5103</v>
      </c>
      <c r="F1649" s="207" t="s">
        <v>23028</v>
      </c>
      <c r="G1649" s="20" t="s">
        <v>5105</v>
      </c>
      <c r="H1649" s="23">
        <v>49887.72</v>
      </c>
      <c r="I1649" s="21">
        <v>45962</v>
      </c>
      <c r="J1649" s="21">
        <v>45964</v>
      </c>
      <c r="K1649" s="20" t="s">
        <v>5106</v>
      </c>
      <c r="L1649" s="20" t="s">
        <v>5107</v>
      </c>
      <c r="M1649" s="20"/>
      <c r="N1649" s="21">
        <v>46031.80558818287</v>
      </c>
    </row>
    <row r="1650" spans="1:14" x14ac:dyDescent="0.25">
      <c r="A1650" s="21">
        <v>45966.053263888884</v>
      </c>
      <c r="B1650" s="22">
        <v>45966.053263888884</v>
      </c>
      <c r="C1650" s="20" t="s">
        <v>7746</v>
      </c>
      <c r="D1650" s="20" t="s">
        <v>133</v>
      </c>
      <c r="E1650" s="207" t="s">
        <v>136</v>
      </c>
      <c r="F1650" s="207" t="s">
        <v>23029</v>
      </c>
      <c r="G1650" s="20" t="s">
        <v>134</v>
      </c>
      <c r="H1650" s="23">
        <v>2109.73</v>
      </c>
      <c r="I1650" s="21">
        <v>45962</v>
      </c>
      <c r="J1650" s="21">
        <v>45964</v>
      </c>
      <c r="K1650" s="20" t="s">
        <v>5097</v>
      </c>
      <c r="L1650" s="20" t="s">
        <v>5098</v>
      </c>
      <c r="M1650" s="20"/>
      <c r="N1650" s="21">
        <v>46031.80558818287</v>
      </c>
    </row>
    <row r="1651" spans="1:14" x14ac:dyDescent="0.25">
      <c r="A1651" s="21">
        <v>45965.816736111112</v>
      </c>
      <c r="B1651" s="22">
        <v>45965.816736111112</v>
      </c>
      <c r="C1651" s="20" t="s">
        <v>771</v>
      </c>
      <c r="D1651" s="20" t="s">
        <v>772</v>
      </c>
      <c r="E1651" s="207" t="s">
        <v>774</v>
      </c>
      <c r="F1651" s="207" t="s">
        <v>23030</v>
      </c>
      <c r="G1651" s="20" t="s">
        <v>183</v>
      </c>
      <c r="H1651" s="23">
        <v>0</v>
      </c>
      <c r="I1651" s="21">
        <v>45962</v>
      </c>
      <c r="J1651" s="21">
        <v>45964</v>
      </c>
      <c r="K1651" s="20" t="s">
        <v>5114</v>
      </c>
      <c r="L1651" s="20" t="s">
        <v>5107</v>
      </c>
      <c r="M1651" s="20"/>
      <c r="N1651" s="21">
        <v>46031.80558818287</v>
      </c>
    </row>
    <row r="1652" spans="1:14" x14ac:dyDescent="0.25">
      <c r="A1652" s="21">
        <v>45965.816736111112</v>
      </c>
      <c r="B1652" s="22">
        <v>45965.816736111112</v>
      </c>
      <c r="C1652" s="20" t="s">
        <v>181</v>
      </c>
      <c r="D1652" s="20" t="s">
        <v>182</v>
      </c>
      <c r="E1652" s="207" t="s">
        <v>185</v>
      </c>
      <c r="F1652" s="207" t="s">
        <v>23031</v>
      </c>
      <c r="G1652" s="20" t="s">
        <v>183</v>
      </c>
      <c r="H1652" s="23">
        <v>3154503.26</v>
      </c>
      <c r="I1652" s="21">
        <v>45962</v>
      </c>
      <c r="J1652" s="21">
        <v>45964</v>
      </c>
      <c r="K1652" s="20" t="s">
        <v>5118</v>
      </c>
      <c r="L1652" s="20" t="s">
        <v>5107</v>
      </c>
      <c r="M1652" s="20"/>
      <c r="N1652" s="21">
        <v>46031.80558818287</v>
      </c>
    </row>
    <row r="1653" spans="1:14" x14ac:dyDescent="0.25">
      <c r="A1653" s="21">
        <v>45965.816736111112</v>
      </c>
      <c r="B1653" s="22">
        <v>45965.816736111112</v>
      </c>
      <c r="C1653" s="20" t="s">
        <v>1190</v>
      </c>
      <c r="D1653" s="20" t="s">
        <v>1191</v>
      </c>
      <c r="E1653" s="207" t="s">
        <v>1193</v>
      </c>
      <c r="F1653" s="207" t="s">
        <v>23032</v>
      </c>
      <c r="G1653" s="20" t="s">
        <v>183</v>
      </c>
      <c r="H1653" s="23">
        <v>0.78</v>
      </c>
      <c r="I1653" s="21">
        <v>45962</v>
      </c>
      <c r="J1653" s="21">
        <v>45964</v>
      </c>
      <c r="K1653" s="20" t="s">
        <v>20338</v>
      </c>
      <c r="L1653" s="20" t="s">
        <v>5107</v>
      </c>
      <c r="M1653" s="20"/>
      <c r="N1653" s="21">
        <v>46031.80558818287</v>
      </c>
    </row>
    <row r="1654" spans="1:14" x14ac:dyDescent="0.25">
      <c r="A1654" s="21">
        <v>45965.816736111112</v>
      </c>
      <c r="B1654" s="22">
        <v>45965.816736111112</v>
      </c>
      <c r="C1654" s="20" t="s">
        <v>1226</v>
      </c>
      <c r="D1654" s="20" t="s">
        <v>1227</v>
      </c>
      <c r="E1654" s="207" t="s">
        <v>1229</v>
      </c>
      <c r="F1654" s="207" t="s">
        <v>23033</v>
      </c>
      <c r="G1654" s="20" t="s">
        <v>183</v>
      </c>
      <c r="H1654" s="23">
        <v>4720</v>
      </c>
      <c r="I1654" s="21">
        <v>45962</v>
      </c>
      <c r="J1654" s="21">
        <v>45964</v>
      </c>
      <c r="K1654" s="20" t="s">
        <v>20338</v>
      </c>
      <c r="L1654" s="20" t="s">
        <v>5107</v>
      </c>
      <c r="M1654" s="20"/>
      <c r="N1654" s="21">
        <v>46031.80558818287</v>
      </c>
    </row>
    <row r="1655" spans="1:14" x14ac:dyDescent="0.25">
      <c r="A1655" s="21">
        <v>45965.816736111112</v>
      </c>
      <c r="B1655" s="22">
        <v>45965.816736111112</v>
      </c>
      <c r="C1655" s="20" t="s">
        <v>717</v>
      </c>
      <c r="D1655" s="20" t="s">
        <v>718</v>
      </c>
      <c r="E1655" s="207" t="s">
        <v>720</v>
      </c>
      <c r="F1655" s="207" t="s">
        <v>23034</v>
      </c>
      <c r="G1655" s="20" t="s">
        <v>183</v>
      </c>
      <c r="H1655" s="23">
        <v>18475.189999999999</v>
      </c>
      <c r="I1655" s="21">
        <v>45962</v>
      </c>
      <c r="J1655" s="21">
        <v>45964</v>
      </c>
      <c r="K1655" s="20" t="s">
        <v>20338</v>
      </c>
      <c r="L1655" s="20" t="s">
        <v>5107</v>
      </c>
      <c r="M1655" s="20"/>
      <c r="N1655" s="21">
        <v>46031.80558818287</v>
      </c>
    </row>
    <row r="1656" spans="1:14" x14ac:dyDescent="0.25">
      <c r="A1656" s="21">
        <v>45965.816736111112</v>
      </c>
      <c r="B1656" s="22">
        <v>45965.816736111112</v>
      </c>
      <c r="C1656" s="20" t="s">
        <v>882</v>
      </c>
      <c r="D1656" s="20" t="s">
        <v>883</v>
      </c>
      <c r="E1656" s="207" t="s">
        <v>885</v>
      </c>
      <c r="F1656" s="207" t="s">
        <v>23035</v>
      </c>
      <c r="G1656" s="20" t="s">
        <v>183</v>
      </c>
      <c r="H1656" s="23">
        <v>8366.68</v>
      </c>
      <c r="I1656" s="21">
        <v>45962</v>
      </c>
      <c r="J1656" s="21">
        <v>45964</v>
      </c>
      <c r="K1656" s="20" t="s">
        <v>5123</v>
      </c>
      <c r="L1656" s="20" t="s">
        <v>5107</v>
      </c>
      <c r="M1656" s="20"/>
      <c r="N1656" s="21">
        <v>46031.80558818287</v>
      </c>
    </row>
    <row r="1657" spans="1:14" x14ac:dyDescent="0.25">
      <c r="A1657" s="21">
        <v>45965.816736111112</v>
      </c>
      <c r="B1657" s="22">
        <v>45965.816736111112</v>
      </c>
      <c r="C1657" s="20" t="s">
        <v>193</v>
      </c>
      <c r="D1657" s="20" t="s">
        <v>194</v>
      </c>
      <c r="E1657" s="207" t="s">
        <v>196</v>
      </c>
      <c r="F1657" s="207" t="s">
        <v>23036</v>
      </c>
      <c r="G1657" s="20" t="s">
        <v>183</v>
      </c>
      <c r="H1657" s="23">
        <v>8849.7099999999991</v>
      </c>
      <c r="I1657" s="21">
        <v>45962</v>
      </c>
      <c r="J1657" s="21">
        <v>45964</v>
      </c>
      <c r="K1657" s="20" t="s">
        <v>20338</v>
      </c>
      <c r="L1657" s="20" t="s">
        <v>5107</v>
      </c>
      <c r="M1657" s="20"/>
      <c r="N1657" s="21">
        <v>46031.80558818287</v>
      </c>
    </row>
    <row r="1658" spans="1:14" x14ac:dyDescent="0.25">
      <c r="A1658" s="21">
        <v>45965.816736111112</v>
      </c>
      <c r="B1658" s="22">
        <v>45965.816736111112</v>
      </c>
      <c r="C1658" s="20" t="s">
        <v>939</v>
      </c>
      <c r="D1658" s="20" t="s">
        <v>940</v>
      </c>
      <c r="E1658" s="207" t="s">
        <v>942</v>
      </c>
      <c r="F1658" s="207" t="s">
        <v>23037</v>
      </c>
      <c r="G1658" s="20" t="s">
        <v>183</v>
      </c>
      <c r="H1658" s="23">
        <v>5451.77</v>
      </c>
      <c r="I1658" s="21">
        <v>45962</v>
      </c>
      <c r="J1658" s="21">
        <v>45964</v>
      </c>
      <c r="K1658" s="20" t="s">
        <v>5123</v>
      </c>
      <c r="L1658" s="20" t="s">
        <v>5107</v>
      </c>
      <c r="M1658" s="20"/>
      <c r="N1658" s="21">
        <v>46031.80558818287</v>
      </c>
    </row>
    <row r="1659" spans="1:14" x14ac:dyDescent="0.25">
      <c r="A1659" s="21">
        <v>45965.816736111112</v>
      </c>
      <c r="B1659" s="22">
        <v>45965.816736111112</v>
      </c>
      <c r="C1659" s="20" t="s">
        <v>253</v>
      </c>
      <c r="D1659" s="20" t="s">
        <v>254</v>
      </c>
      <c r="E1659" s="207" t="s">
        <v>256</v>
      </c>
      <c r="F1659" s="207" t="s">
        <v>23038</v>
      </c>
      <c r="G1659" s="20" t="s">
        <v>183</v>
      </c>
      <c r="H1659" s="23">
        <v>340674.83</v>
      </c>
      <c r="I1659" s="21">
        <v>45962</v>
      </c>
      <c r="J1659" s="21">
        <v>45964</v>
      </c>
      <c r="K1659" s="20" t="s">
        <v>20338</v>
      </c>
      <c r="L1659" s="20" t="s">
        <v>5107</v>
      </c>
      <c r="M1659" s="20"/>
      <c r="N1659" s="21">
        <v>46031.80558818287</v>
      </c>
    </row>
    <row r="1660" spans="1:14" x14ac:dyDescent="0.25">
      <c r="A1660" s="21">
        <v>45965.816736111112</v>
      </c>
      <c r="B1660" s="22">
        <v>45965.816736111112</v>
      </c>
      <c r="C1660" s="20" t="s">
        <v>521</v>
      </c>
      <c r="D1660" s="20" t="s">
        <v>522</v>
      </c>
      <c r="E1660" s="207" t="s">
        <v>524</v>
      </c>
      <c r="F1660" s="207" t="s">
        <v>23039</v>
      </c>
      <c r="G1660" s="20" t="s">
        <v>183</v>
      </c>
      <c r="H1660" s="23">
        <v>9137.73</v>
      </c>
      <c r="I1660" s="21">
        <v>45962</v>
      </c>
      <c r="J1660" s="21">
        <v>45964</v>
      </c>
      <c r="K1660" s="20" t="s">
        <v>20338</v>
      </c>
      <c r="L1660" s="20" t="s">
        <v>5107</v>
      </c>
      <c r="M1660" s="20"/>
      <c r="N1660" s="21">
        <v>46031.80558818287</v>
      </c>
    </row>
    <row r="1661" spans="1:14" x14ac:dyDescent="0.25">
      <c r="A1661" s="21">
        <v>45965.816736111112</v>
      </c>
      <c r="B1661" s="22">
        <v>45965.816736111112</v>
      </c>
      <c r="C1661" s="20" t="s">
        <v>14847</v>
      </c>
      <c r="D1661" s="20" t="s">
        <v>460</v>
      </c>
      <c r="E1661" s="207" t="s">
        <v>462</v>
      </c>
      <c r="F1661" s="207" t="s">
        <v>23040</v>
      </c>
      <c r="G1661" s="20" t="s">
        <v>183</v>
      </c>
      <c r="H1661" s="23">
        <v>140.24</v>
      </c>
      <c r="I1661" s="21">
        <v>45962</v>
      </c>
      <c r="J1661" s="21">
        <v>45964</v>
      </c>
      <c r="K1661" s="20" t="s">
        <v>5129</v>
      </c>
      <c r="L1661" s="20" t="s">
        <v>5107</v>
      </c>
      <c r="M1661" s="20"/>
      <c r="N1661" s="21">
        <v>46031.80558818287</v>
      </c>
    </row>
    <row r="1662" spans="1:14" x14ac:dyDescent="0.25">
      <c r="A1662" s="21">
        <v>45965.816736111112</v>
      </c>
      <c r="B1662" s="22">
        <v>45965.816736111112</v>
      </c>
      <c r="C1662" s="20" t="s">
        <v>7063</v>
      </c>
      <c r="D1662" s="20" t="s">
        <v>436</v>
      </c>
      <c r="E1662" s="207" t="s">
        <v>438</v>
      </c>
      <c r="F1662" s="207" t="s">
        <v>23041</v>
      </c>
      <c r="G1662" s="20" t="s">
        <v>183</v>
      </c>
      <c r="H1662" s="23">
        <v>0</v>
      </c>
      <c r="I1662" s="21">
        <v>45962</v>
      </c>
      <c r="J1662" s="21">
        <v>45964</v>
      </c>
      <c r="K1662" s="20" t="s">
        <v>20338</v>
      </c>
      <c r="L1662" s="20" t="s">
        <v>5107</v>
      </c>
      <c r="M1662" s="20"/>
      <c r="N1662" s="21">
        <v>46031.80558818287</v>
      </c>
    </row>
    <row r="1663" spans="1:14" x14ac:dyDescent="0.25">
      <c r="A1663" s="21">
        <v>45965.087430555555</v>
      </c>
      <c r="B1663" s="22">
        <v>45965.087430555555</v>
      </c>
      <c r="C1663" s="20" t="s">
        <v>5108</v>
      </c>
      <c r="D1663" s="20" t="s">
        <v>5109</v>
      </c>
      <c r="E1663" s="207" t="s">
        <v>5110</v>
      </c>
      <c r="F1663" s="207" t="s">
        <v>21193</v>
      </c>
      <c r="G1663" s="20" t="s">
        <v>5105</v>
      </c>
      <c r="H1663" s="23">
        <v>53668.76</v>
      </c>
      <c r="I1663" s="21">
        <v>45962</v>
      </c>
      <c r="J1663" s="21">
        <v>45964</v>
      </c>
      <c r="K1663" s="20" t="s">
        <v>5106</v>
      </c>
      <c r="L1663" s="20" t="s">
        <v>5107</v>
      </c>
      <c r="M1663" s="20"/>
      <c r="N1663" s="21">
        <v>45965.602776932872</v>
      </c>
    </row>
    <row r="1664" spans="1:14" x14ac:dyDescent="0.25">
      <c r="A1664" s="21">
        <v>45965.087430555555</v>
      </c>
      <c r="B1664" s="22">
        <v>45965.087430555555</v>
      </c>
      <c r="C1664" s="20" t="s">
        <v>5101</v>
      </c>
      <c r="D1664" s="20" t="s">
        <v>5102</v>
      </c>
      <c r="E1664" s="207" t="s">
        <v>5103</v>
      </c>
      <c r="F1664" s="207" t="s">
        <v>21194</v>
      </c>
      <c r="G1664" s="20" t="s">
        <v>5105</v>
      </c>
      <c r="H1664" s="23">
        <v>50352.54</v>
      </c>
      <c r="I1664" s="21">
        <v>45962</v>
      </c>
      <c r="J1664" s="21">
        <v>45964</v>
      </c>
      <c r="K1664" s="20" t="s">
        <v>5106</v>
      </c>
      <c r="L1664" s="20" t="s">
        <v>5107</v>
      </c>
      <c r="M1664" s="20"/>
      <c r="N1664" s="21">
        <v>45965.602776932872</v>
      </c>
    </row>
    <row r="1665" spans="1:14" x14ac:dyDescent="0.25">
      <c r="A1665" s="21">
        <v>45964.798020833332</v>
      </c>
      <c r="B1665" s="22">
        <v>45964.798020833332</v>
      </c>
      <c r="C1665" s="20" t="s">
        <v>7746</v>
      </c>
      <c r="D1665" s="20" t="s">
        <v>133</v>
      </c>
      <c r="E1665" s="207" t="s">
        <v>136</v>
      </c>
      <c r="F1665" s="207" t="s">
        <v>21195</v>
      </c>
      <c r="G1665" s="20" t="s">
        <v>134</v>
      </c>
      <c r="H1665" s="23">
        <v>2109.73</v>
      </c>
      <c r="I1665" s="21">
        <v>45962</v>
      </c>
      <c r="J1665" s="21">
        <v>45964</v>
      </c>
      <c r="K1665" s="20" t="s">
        <v>5097</v>
      </c>
      <c r="L1665" s="20" t="s">
        <v>5098</v>
      </c>
      <c r="M1665" s="20"/>
      <c r="N1665" s="21">
        <v>45965.602776932872</v>
      </c>
    </row>
    <row r="1666" spans="1:14" x14ac:dyDescent="0.25">
      <c r="A1666" s="21">
        <v>45964.395960648151</v>
      </c>
      <c r="B1666" s="22">
        <v>45964.395960648151</v>
      </c>
      <c r="C1666" s="20" t="s">
        <v>266</v>
      </c>
      <c r="D1666" s="20" t="s">
        <v>267</v>
      </c>
      <c r="E1666" s="207" t="s">
        <v>270</v>
      </c>
      <c r="F1666" s="207" t="s">
        <v>21196</v>
      </c>
      <c r="G1666" s="20" t="s">
        <v>268</v>
      </c>
      <c r="H1666" s="23">
        <v>5110.01</v>
      </c>
      <c r="I1666" s="21">
        <v>45962</v>
      </c>
      <c r="J1666" s="21">
        <v>45964</v>
      </c>
      <c r="K1666" s="20" t="s">
        <v>5097</v>
      </c>
      <c r="L1666" s="20" t="s">
        <v>5098</v>
      </c>
      <c r="M1666" s="20"/>
      <c r="N1666" s="21">
        <v>45965.602776932872</v>
      </c>
    </row>
    <row r="1667" spans="1:14" x14ac:dyDescent="0.25">
      <c r="A1667" s="21">
        <v>45964.261620370366</v>
      </c>
      <c r="B1667" s="22">
        <v>45964.261620370366</v>
      </c>
      <c r="C1667" s="20" t="s">
        <v>771</v>
      </c>
      <c r="D1667" s="20" t="s">
        <v>772</v>
      </c>
      <c r="E1667" s="207" t="s">
        <v>774</v>
      </c>
      <c r="F1667" s="207" t="s">
        <v>21197</v>
      </c>
      <c r="G1667" s="20" t="s">
        <v>183</v>
      </c>
      <c r="H1667" s="23">
        <v>0</v>
      </c>
      <c r="I1667" s="21">
        <v>45962</v>
      </c>
      <c r="J1667" s="21">
        <v>45964</v>
      </c>
      <c r="K1667" s="20" t="s">
        <v>5114</v>
      </c>
      <c r="L1667" s="20" t="s">
        <v>5107</v>
      </c>
      <c r="M1667" s="20"/>
      <c r="N1667" s="21">
        <v>45965.602776932872</v>
      </c>
    </row>
    <row r="1668" spans="1:14" x14ac:dyDescent="0.25">
      <c r="A1668" s="21">
        <v>45964.261620370366</v>
      </c>
      <c r="B1668" s="22">
        <v>45964.261620370366</v>
      </c>
      <c r="C1668" s="20" t="s">
        <v>181</v>
      </c>
      <c r="D1668" s="20" t="s">
        <v>182</v>
      </c>
      <c r="E1668" s="207" t="s">
        <v>185</v>
      </c>
      <c r="F1668" s="207" t="s">
        <v>21198</v>
      </c>
      <c r="G1668" s="20" t="s">
        <v>183</v>
      </c>
      <c r="H1668" s="23">
        <v>3140794.73</v>
      </c>
      <c r="I1668" s="21">
        <v>45962</v>
      </c>
      <c r="J1668" s="21">
        <v>45964</v>
      </c>
      <c r="K1668" s="20" t="s">
        <v>5118</v>
      </c>
      <c r="L1668" s="20" t="s">
        <v>5107</v>
      </c>
      <c r="M1668" s="20"/>
      <c r="N1668" s="21">
        <v>45965.602776932872</v>
      </c>
    </row>
    <row r="1669" spans="1:14" x14ac:dyDescent="0.25">
      <c r="A1669" s="21">
        <v>45964.261620370366</v>
      </c>
      <c r="B1669" s="22">
        <v>45964.261620370366</v>
      </c>
      <c r="C1669" s="20" t="s">
        <v>1190</v>
      </c>
      <c r="D1669" s="20" t="s">
        <v>1191</v>
      </c>
      <c r="E1669" s="207" t="s">
        <v>1193</v>
      </c>
      <c r="F1669" s="207" t="s">
        <v>21199</v>
      </c>
      <c r="G1669" s="20" t="s">
        <v>183</v>
      </c>
      <c r="H1669" s="23">
        <v>0.78</v>
      </c>
      <c r="I1669" s="21">
        <v>45962</v>
      </c>
      <c r="J1669" s="21">
        <v>45964</v>
      </c>
      <c r="K1669" s="20" t="s">
        <v>20338</v>
      </c>
      <c r="L1669" s="20" t="s">
        <v>5107</v>
      </c>
      <c r="M1669" s="20"/>
      <c r="N1669" s="21">
        <v>45965.602776932872</v>
      </c>
    </row>
    <row r="1670" spans="1:14" x14ac:dyDescent="0.25">
      <c r="A1670" s="21">
        <v>45964.261620370366</v>
      </c>
      <c r="B1670" s="22">
        <v>45964.261620370366</v>
      </c>
      <c r="C1670" s="20" t="s">
        <v>1226</v>
      </c>
      <c r="D1670" s="20" t="s">
        <v>1227</v>
      </c>
      <c r="E1670" s="207" t="s">
        <v>1229</v>
      </c>
      <c r="F1670" s="207" t="s">
        <v>21200</v>
      </c>
      <c r="G1670" s="20" t="s">
        <v>183</v>
      </c>
      <c r="H1670" s="23">
        <v>4720</v>
      </c>
      <c r="I1670" s="21">
        <v>45962</v>
      </c>
      <c r="J1670" s="21">
        <v>45964</v>
      </c>
      <c r="K1670" s="20" t="s">
        <v>20338</v>
      </c>
      <c r="L1670" s="20" t="s">
        <v>5107</v>
      </c>
      <c r="M1670" s="20"/>
      <c r="N1670" s="21">
        <v>45965.602776932872</v>
      </c>
    </row>
    <row r="1671" spans="1:14" x14ac:dyDescent="0.25">
      <c r="A1671" s="21">
        <v>45964.261620370366</v>
      </c>
      <c r="B1671" s="22">
        <v>45964.261620370366</v>
      </c>
      <c r="C1671" s="20" t="s">
        <v>717</v>
      </c>
      <c r="D1671" s="20" t="s">
        <v>718</v>
      </c>
      <c r="E1671" s="207" t="s">
        <v>720</v>
      </c>
      <c r="F1671" s="207" t="s">
        <v>21201</v>
      </c>
      <c r="G1671" s="20" t="s">
        <v>183</v>
      </c>
      <c r="H1671" s="23">
        <v>18475.189999999999</v>
      </c>
      <c r="I1671" s="21">
        <v>45962</v>
      </c>
      <c r="J1671" s="21">
        <v>45964</v>
      </c>
      <c r="K1671" s="20" t="s">
        <v>20338</v>
      </c>
      <c r="L1671" s="20" t="s">
        <v>5107</v>
      </c>
      <c r="M1671" s="20"/>
      <c r="N1671" s="21">
        <v>45965.602776932872</v>
      </c>
    </row>
    <row r="1672" spans="1:14" x14ac:dyDescent="0.25">
      <c r="A1672" s="21">
        <v>45964.261620370366</v>
      </c>
      <c r="B1672" s="22">
        <v>45964.261620370366</v>
      </c>
      <c r="C1672" s="20" t="s">
        <v>882</v>
      </c>
      <c r="D1672" s="20" t="s">
        <v>883</v>
      </c>
      <c r="E1672" s="207" t="s">
        <v>885</v>
      </c>
      <c r="F1672" s="207" t="s">
        <v>21202</v>
      </c>
      <c r="G1672" s="20" t="s">
        <v>183</v>
      </c>
      <c r="H1672" s="23">
        <v>8353.57</v>
      </c>
      <c r="I1672" s="21">
        <v>45962</v>
      </c>
      <c r="J1672" s="21">
        <v>45964</v>
      </c>
      <c r="K1672" s="20" t="s">
        <v>5123</v>
      </c>
      <c r="L1672" s="20" t="s">
        <v>5107</v>
      </c>
      <c r="M1672" s="20"/>
      <c r="N1672" s="21">
        <v>45965.602776932872</v>
      </c>
    </row>
    <row r="1673" spans="1:14" x14ac:dyDescent="0.25">
      <c r="A1673" s="21">
        <v>45964.261620370366</v>
      </c>
      <c r="B1673" s="22">
        <v>45964.261620370366</v>
      </c>
      <c r="C1673" s="20" t="s">
        <v>193</v>
      </c>
      <c r="D1673" s="20" t="s">
        <v>194</v>
      </c>
      <c r="E1673" s="207" t="s">
        <v>196</v>
      </c>
      <c r="F1673" s="207" t="s">
        <v>21203</v>
      </c>
      <c r="G1673" s="20" t="s">
        <v>183</v>
      </c>
      <c r="H1673" s="23">
        <v>8849.7099999999991</v>
      </c>
      <c r="I1673" s="21">
        <v>45962</v>
      </c>
      <c r="J1673" s="21">
        <v>45964</v>
      </c>
      <c r="K1673" s="20" t="s">
        <v>20338</v>
      </c>
      <c r="L1673" s="20" t="s">
        <v>5107</v>
      </c>
      <c r="M1673" s="20"/>
      <c r="N1673" s="21">
        <v>45965.602776932872</v>
      </c>
    </row>
    <row r="1674" spans="1:14" x14ac:dyDescent="0.25">
      <c r="A1674" s="21">
        <v>45964.261620370366</v>
      </c>
      <c r="B1674" s="22">
        <v>45964.261620370366</v>
      </c>
      <c r="C1674" s="20" t="s">
        <v>939</v>
      </c>
      <c r="D1674" s="20" t="s">
        <v>940</v>
      </c>
      <c r="E1674" s="207" t="s">
        <v>942</v>
      </c>
      <c r="F1674" s="207" t="s">
        <v>21204</v>
      </c>
      <c r="G1674" s="20" t="s">
        <v>183</v>
      </c>
      <c r="H1674" s="23">
        <v>5443.57</v>
      </c>
      <c r="I1674" s="21">
        <v>45962</v>
      </c>
      <c r="J1674" s="21">
        <v>45964</v>
      </c>
      <c r="K1674" s="20" t="s">
        <v>5123</v>
      </c>
      <c r="L1674" s="20" t="s">
        <v>5107</v>
      </c>
      <c r="M1674" s="20"/>
      <c r="N1674" s="21">
        <v>45965.602776932872</v>
      </c>
    </row>
    <row r="1675" spans="1:14" x14ac:dyDescent="0.25">
      <c r="A1675" s="21">
        <v>45964.261620370366</v>
      </c>
      <c r="B1675" s="22">
        <v>45964.261620370366</v>
      </c>
      <c r="C1675" s="20" t="s">
        <v>253</v>
      </c>
      <c r="D1675" s="20" t="s">
        <v>254</v>
      </c>
      <c r="E1675" s="207" t="s">
        <v>256</v>
      </c>
      <c r="F1675" s="207" t="s">
        <v>21205</v>
      </c>
      <c r="G1675" s="20" t="s">
        <v>183</v>
      </c>
      <c r="H1675" s="23">
        <v>341760.4</v>
      </c>
      <c r="I1675" s="21">
        <v>45962</v>
      </c>
      <c r="J1675" s="21">
        <v>45964</v>
      </c>
      <c r="K1675" s="20" t="s">
        <v>20338</v>
      </c>
      <c r="L1675" s="20" t="s">
        <v>5107</v>
      </c>
      <c r="M1675" s="20"/>
      <c r="N1675" s="21">
        <v>45965.602776932872</v>
      </c>
    </row>
    <row r="1676" spans="1:14" x14ac:dyDescent="0.25">
      <c r="A1676" s="21">
        <v>45964.261620370366</v>
      </c>
      <c r="B1676" s="22">
        <v>45964.261620370366</v>
      </c>
      <c r="C1676" s="20" t="s">
        <v>521</v>
      </c>
      <c r="D1676" s="20" t="s">
        <v>522</v>
      </c>
      <c r="E1676" s="207" t="s">
        <v>524</v>
      </c>
      <c r="F1676" s="207" t="s">
        <v>21206</v>
      </c>
      <c r="G1676" s="20" t="s">
        <v>183</v>
      </c>
      <c r="H1676" s="23">
        <v>9137.73</v>
      </c>
      <c r="I1676" s="21">
        <v>45962</v>
      </c>
      <c r="J1676" s="21">
        <v>45964</v>
      </c>
      <c r="K1676" s="20" t="s">
        <v>20338</v>
      </c>
      <c r="L1676" s="20" t="s">
        <v>5107</v>
      </c>
      <c r="M1676" s="20"/>
      <c r="N1676" s="21">
        <v>45965.602776932872</v>
      </c>
    </row>
    <row r="1677" spans="1:14" x14ac:dyDescent="0.25">
      <c r="A1677" s="21">
        <v>45964.261620370366</v>
      </c>
      <c r="B1677" s="22">
        <v>45964.261620370366</v>
      </c>
      <c r="C1677" s="20" t="s">
        <v>14847</v>
      </c>
      <c r="D1677" s="20" t="s">
        <v>460</v>
      </c>
      <c r="E1677" s="207" t="s">
        <v>462</v>
      </c>
      <c r="F1677" s="207" t="s">
        <v>21207</v>
      </c>
      <c r="G1677" s="20" t="s">
        <v>183</v>
      </c>
      <c r="H1677" s="23">
        <v>140.24</v>
      </c>
      <c r="I1677" s="21">
        <v>45962</v>
      </c>
      <c r="J1677" s="21">
        <v>45964</v>
      </c>
      <c r="K1677" s="20" t="s">
        <v>5129</v>
      </c>
      <c r="L1677" s="20" t="s">
        <v>5107</v>
      </c>
      <c r="M1677" s="20"/>
      <c r="N1677" s="21">
        <v>45965.602776932872</v>
      </c>
    </row>
    <row r="1678" spans="1:14" x14ac:dyDescent="0.25">
      <c r="A1678" s="21">
        <v>45964.261620370366</v>
      </c>
      <c r="B1678" s="22">
        <v>45964.261620370366</v>
      </c>
      <c r="C1678" s="20" t="s">
        <v>7063</v>
      </c>
      <c r="D1678" s="20" t="s">
        <v>436</v>
      </c>
      <c r="E1678" s="207" t="s">
        <v>438</v>
      </c>
      <c r="F1678" s="207" t="s">
        <v>21208</v>
      </c>
      <c r="G1678" s="20" t="s">
        <v>183</v>
      </c>
      <c r="H1678" s="23">
        <v>0</v>
      </c>
      <c r="I1678" s="21">
        <v>45962</v>
      </c>
      <c r="J1678" s="21">
        <v>45964</v>
      </c>
      <c r="K1678" s="20" t="s">
        <v>20338</v>
      </c>
      <c r="L1678" s="20" t="s">
        <v>5107</v>
      </c>
      <c r="M1678" s="20"/>
      <c r="N1678" s="21">
        <v>45965.602776932872</v>
      </c>
    </row>
    <row r="1679" spans="1:14" x14ac:dyDescent="0.25">
      <c r="A1679" s="21">
        <v>45964.261620370366</v>
      </c>
      <c r="B1679" s="22">
        <v>45964.261620370366</v>
      </c>
      <c r="C1679" s="20" t="s">
        <v>422</v>
      </c>
      <c r="D1679" s="20" t="s">
        <v>423</v>
      </c>
      <c r="E1679" s="207" t="s">
        <v>425</v>
      </c>
      <c r="F1679" s="207" t="s">
        <v>21209</v>
      </c>
      <c r="G1679" s="20" t="s">
        <v>183</v>
      </c>
      <c r="H1679" s="23">
        <v>15788.39</v>
      </c>
      <c r="I1679" s="21">
        <v>45962</v>
      </c>
      <c r="J1679" s="21">
        <v>45964</v>
      </c>
      <c r="K1679" s="20" t="s">
        <v>20338</v>
      </c>
      <c r="L1679" s="20" t="s">
        <v>5107</v>
      </c>
      <c r="M1679" s="20"/>
      <c r="N1679" s="21">
        <v>45965.602776932872</v>
      </c>
    </row>
    <row r="1680" spans="1:14" x14ac:dyDescent="0.25">
      <c r="A1680" s="21">
        <v>45964.261620370366</v>
      </c>
      <c r="B1680" s="22">
        <v>45964.261620370366</v>
      </c>
      <c r="C1680" s="20" t="s">
        <v>1298</v>
      </c>
      <c r="D1680" s="20" t="s">
        <v>1299</v>
      </c>
      <c r="E1680" s="207" t="s">
        <v>1301</v>
      </c>
      <c r="F1680" s="207" t="s">
        <v>21210</v>
      </c>
      <c r="G1680" s="20" t="s">
        <v>183</v>
      </c>
      <c r="H1680" s="23">
        <v>673.2</v>
      </c>
      <c r="I1680" s="21">
        <v>45962</v>
      </c>
      <c r="J1680" s="21">
        <v>45964</v>
      </c>
      <c r="K1680" s="20" t="s">
        <v>20338</v>
      </c>
      <c r="L1680" s="20" t="s">
        <v>5107</v>
      </c>
      <c r="M1680" s="20"/>
      <c r="N1680" s="21">
        <v>45965.602776932872</v>
      </c>
    </row>
    <row r="1681" spans="1:14" x14ac:dyDescent="0.25">
      <c r="A1681" s="21">
        <v>45964.261620370366</v>
      </c>
      <c r="B1681" s="22">
        <v>45964.261620370366</v>
      </c>
      <c r="C1681" s="20" t="s">
        <v>331</v>
      </c>
      <c r="D1681" s="20" t="s">
        <v>332</v>
      </c>
      <c r="E1681" s="207" t="s">
        <v>334</v>
      </c>
      <c r="F1681" s="207" t="s">
        <v>21211</v>
      </c>
      <c r="G1681" s="20" t="s">
        <v>183</v>
      </c>
      <c r="H1681" s="23">
        <v>12469.41</v>
      </c>
      <c r="I1681" s="21">
        <v>45962</v>
      </c>
      <c r="J1681" s="21">
        <v>45964</v>
      </c>
      <c r="K1681" s="20" t="s">
        <v>20338</v>
      </c>
      <c r="L1681" s="20" t="s">
        <v>5107</v>
      </c>
      <c r="M1681" s="20"/>
      <c r="N1681" s="21">
        <v>45965.602776932872</v>
      </c>
    </row>
    <row r="1682" spans="1:14" x14ac:dyDescent="0.25">
      <c r="A1682" s="21">
        <v>45964.261620370366</v>
      </c>
      <c r="B1682" s="22">
        <v>45964.261620370366</v>
      </c>
      <c r="C1682" s="20" t="s">
        <v>11373</v>
      </c>
      <c r="D1682" s="20" t="s">
        <v>11374</v>
      </c>
      <c r="E1682" s="207" t="s">
        <v>11376</v>
      </c>
      <c r="F1682" s="207" t="s">
        <v>21212</v>
      </c>
      <c r="G1682" s="20" t="s">
        <v>183</v>
      </c>
      <c r="H1682" s="23">
        <v>21270.51</v>
      </c>
      <c r="I1682" s="21">
        <v>45962</v>
      </c>
      <c r="J1682" s="21">
        <v>45964</v>
      </c>
      <c r="K1682" s="20" t="s">
        <v>20338</v>
      </c>
      <c r="L1682" s="20" t="s">
        <v>5107</v>
      </c>
      <c r="M1682" s="20"/>
      <c r="N1682" s="21">
        <v>45965.602776932872</v>
      </c>
    </row>
    <row r="1683" spans="1:14" x14ac:dyDescent="0.25">
      <c r="A1683" s="21">
        <v>45964.193796296298</v>
      </c>
      <c r="B1683" s="22">
        <v>45964.193796296298</v>
      </c>
      <c r="C1683" s="20" t="s">
        <v>11407</v>
      </c>
      <c r="D1683" s="20" t="s">
        <v>11408</v>
      </c>
      <c r="E1683" s="207" t="s">
        <v>11409</v>
      </c>
      <c r="F1683" s="207" t="s">
        <v>21213</v>
      </c>
      <c r="G1683" s="20" t="s">
        <v>119</v>
      </c>
      <c r="H1683" s="23">
        <v>0</v>
      </c>
      <c r="I1683" s="21">
        <v>45962</v>
      </c>
      <c r="J1683" s="21">
        <v>45964</v>
      </c>
      <c r="K1683" s="20" t="s">
        <v>5097</v>
      </c>
      <c r="L1683" s="20" t="s">
        <v>5098</v>
      </c>
      <c r="M1683" s="20"/>
      <c r="N1683" s="21">
        <v>45965.602776932872</v>
      </c>
    </row>
    <row r="1684" spans="1:14" x14ac:dyDescent="0.25">
      <c r="A1684" s="21">
        <v>45963.735289351855</v>
      </c>
      <c r="B1684" s="22">
        <v>45963.735289351855</v>
      </c>
      <c r="C1684" s="20" t="s">
        <v>266</v>
      </c>
      <c r="D1684" s="20" t="s">
        <v>267</v>
      </c>
      <c r="E1684" s="207" t="s">
        <v>270</v>
      </c>
      <c r="F1684" s="207" t="s">
        <v>21214</v>
      </c>
      <c r="G1684" s="20" t="s">
        <v>268</v>
      </c>
      <c r="H1684" s="23">
        <v>5110.01</v>
      </c>
      <c r="I1684" s="21">
        <v>45962</v>
      </c>
      <c r="J1684" s="21">
        <v>45957</v>
      </c>
      <c r="K1684" s="20" t="s">
        <v>5097</v>
      </c>
      <c r="L1684" s="20" t="s">
        <v>5098</v>
      </c>
      <c r="M1684" s="20"/>
      <c r="N1684" s="21">
        <v>45965.602776932872</v>
      </c>
    </row>
    <row r="1685" spans="1:14" x14ac:dyDescent="0.25">
      <c r="A1685" s="21">
        <v>45963.23914351852</v>
      </c>
      <c r="B1685" s="22">
        <v>45963.23914351852</v>
      </c>
      <c r="C1685" s="20" t="s">
        <v>771</v>
      </c>
      <c r="D1685" s="20" t="s">
        <v>772</v>
      </c>
      <c r="E1685" s="207" t="s">
        <v>774</v>
      </c>
      <c r="F1685" s="207" t="s">
        <v>21215</v>
      </c>
      <c r="G1685" s="20" t="s">
        <v>183</v>
      </c>
      <c r="H1685" s="23">
        <v>0</v>
      </c>
      <c r="I1685" s="21">
        <v>45962</v>
      </c>
      <c r="J1685" s="21">
        <v>45957</v>
      </c>
      <c r="K1685" s="20" t="s">
        <v>5114</v>
      </c>
      <c r="L1685" s="20" t="s">
        <v>5107</v>
      </c>
      <c r="M1685" s="20"/>
      <c r="N1685" s="21">
        <v>45965.602776932872</v>
      </c>
    </row>
    <row r="1686" spans="1:14" x14ac:dyDescent="0.25">
      <c r="A1686" s="21">
        <v>45963.23914351852</v>
      </c>
      <c r="B1686" s="22">
        <v>45963.23914351852</v>
      </c>
      <c r="C1686" s="20" t="s">
        <v>181</v>
      </c>
      <c r="D1686" s="20" t="s">
        <v>182</v>
      </c>
      <c r="E1686" s="207" t="s">
        <v>185</v>
      </c>
      <c r="F1686" s="207" t="s">
        <v>21216</v>
      </c>
      <c r="G1686" s="20" t="s">
        <v>183</v>
      </c>
      <c r="H1686" s="23">
        <v>3140794.73</v>
      </c>
      <c r="I1686" s="21">
        <v>45962</v>
      </c>
      <c r="J1686" s="21">
        <v>45957</v>
      </c>
      <c r="K1686" s="20" t="s">
        <v>5118</v>
      </c>
      <c r="L1686" s="20" t="s">
        <v>5107</v>
      </c>
      <c r="M1686" s="20"/>
      <c r="N1686" s="21">
        <v>45965.602776932872</v>
      </c>
    </row>
    <row r="1687" spans="1:14" x14ac:dyDescent="0.25">
      <c r="A1687" s="21">
        <v>45963.23914351852</v>
      </c>
      <c r="B1687" s="22">
        <v>45963.23914351852</v>
      </c>
      <c r="C1687" s="20" t="s">
        <v>1190</v>
      </c>
      <c r="D1687" s="20" t="s">
        <v>1191</v>
      </c>
      <c r="E1687" s="207" t="s">
        <v>1193</v>
      </c>
      <c r="F1687" s="207" t="s">
        <v>21217</v>
      </c>
      <c r="G1687" s="20" t="s">
        <v>183</v>
      </c>
      <c r="H1687" s="23">
        <v>0.78</v>
      </c>
      <c r="I1687" s="21">
        <v>45962</v>
      </c>
      <c r="J1687" s="21">
        <v>45957</v>
      </c>
      <c r="K1687" s="20" t="s">
        <v>20338</v>
      </c>
      <c r="L1687" s="20" t="s">
        <v>5107</v>
      </c>
      <c r="M1687" s="20"/>
      <c r="N1687" s="21">
        <v>45965.602776932872</v>
      </c>
    </row>
    <row r="1688" spans="1:14" x14ac:dyDescent="0.25">
      <c r="A1688" s="21">
        <v>45963.23914351852</v>
      </c>
      <c r="B1688" s="22">
        <v>45963.23914351852</v>
      </c>
      <c r="C1688" s="20" t="s">
        <v>1226</v>
      </c>
      <c r="D1688" s="20" t="s">
        <v>1227</v>
      </c>
      <c r="E1688" s="207" t="s">
        <v>1229</v>
      </c>
      <c r="F1688" s="207" t="s">
        <v>21218</v>
      </c>
      <c r="G1688" s="20" t="s">
        <v>183</v>
      </c>
      <c r="H1688" s="23">
        <v>4720</v>
      </c>
      <c r="I1688" s="21">
        <v>45962</v>
      </c>
      <c r="J1688" s="21">
        <v>45957</v>
      </c>
      <c r="K1688" s="20" t="s">
        <v>20338</v>
      </c>
      <c r="L1688" s="20" t="s">
        <v>5107</v>
      </c>
      <c r="M1688" s="20"/>
      <c r="N1688" s="21">
        <v>45965.602776932872</v>
      </c>
    </row>
    <row r="1689" spans="1:14" x14ac:dyDescent="0.25">
      <c r="A1689" s="21">
        <v>45963.23914351852</v>
      </c>
      <c r="B1689" s="22">
        <v>45963.23914351852</v>
      </c>
      <c r="C1689" s="20" t="s">
        <v>717</v>
      </c>
      <c r="D1689" s="20" t="s">
        <v>718</v>
      </c>
      <c r="E1689" s="207" t="s">
        <v>720</v>
      </c>
      <c r="F1689" s="207" t="s">
        <v>21219</v>
      </c>
      <c r="G1689" s="20" t="s">
        <v>183</v>
      </c>
      <c r="H1689" s="23">
        <v>18475.189999999999</v>
      </c>
      <c r="I1689" s="21">
        <v>45962</v>
      </c>
      <c r="J1689" s="21">
        <v>45957</v>
      </c>
      <c r="K1689" s="20" t="s">
        <v>20338</v>
      </c>
      <c r="L1689" s="20" t="s">
        <v>5107</v>
      </c>
      <c r="M1689" s="20"/>
      <c r="N1689" s="21">
        <v>45965.602776932872</v>
      </c>
    </row>
    <row r="1690" spans="1:14" x14ac:dyDescent="0.25">
      <c r="A1690" s="21">
        <v>45963.23914351852</v>
      </c>
      <c r="B1690" s="22">
        <v>45963.23914351852</v>
      </c>
      <c r="C1690" s="20" t="s">
        <v>882</v>
      </c>
      <c r="D1690" s="20" t="s">
        <v>883</v>
      </c>
      <c r="E1690" s="207" t="s">
        <v>885</v>
      </c>
      <c r="F1690" s="207" t="s">
        <v>21220</v>
      </c>
      <c r="G1690" s="20" t="s">
        <v>183</v>
      </c>
      <c r="H1690" s="23">
        <v>8353.57</v>
      </c>
      <c r="I1690" s="21">
        <v>45962</v>
      </c>
      <c r="J1690" s="21">
        <v>45957</v>
      </c>
      <c r="K1690" s="20" t="s">
        <v>5123</v>
      </c>
      <c r="L1690" s="20" t="s">
        <v>5107</v>
      </c>
      <c r="M1690" s="20"/>
      <c r="N1690" s="21">
        <v>45965.602776932872</v>
      </c>
    </row>
    <row r="1691" spans="1:14" x14ac:dyDescent="0.25">
      <c r="A1691" s="21">
        <v>45963.23914351852</v>
      </c>
      <c r="B1691" s="22">
        <v>45963.23914351852</v>
      </c>
      <c r="C1691" s="20" t="s">
        <v>193</v>
      </c>
      <c r="D1691" s="20" t="s">
        <v>194</v>
      </c>
      <c r="E1691" s="207" t="s">
        <v>196</v>
      </c>
      <c r="F1691" s="207" t="s">
        <v>21221</v>
      </c>
      <c r="G1691" s="20" t="s">
        <v>183</v>
      </c>
      <c r="H1691" s="23">
        <v>8849.7099999999991</v>
      </c>
      <c r="I1691" s="21">
        <v>45962</v>
      </c>
      <c r="J1691" s="21">
        <v>45957</v>
      </c>
      <c r="K1691" s="20" t="s">
        <v>20338</v>
      </c>
      <c r="L1691" s="20" t="s">
        <v>5107</v>
      </c>
      <c r="M1691" s="20"/>
      <c r="N1691" s="21">
        <v>45965.602776932872</v>
      </c>
    </row>
    <row r="1692" spans="1:14" x14ac:dyDescent="0.25">
      <c r="A1692" s="21">
        <v>45963.23914351852</v>
      </c>
      <c r="B1692" s="22">
        <v>45963.23914351852</v>
      </c>
      <c r="C1692" s="20" t="s">
        <v>939</v>
      </c>
      <c r="D1692" s="20" t="s">
        <v>940</v>
      </c>
      <c r="E1692" s="207" t="s">
        <v>942</v>
      </c>
      <c r="F1692" s="207" t="s">
        <v>21222</v>
      </c>
      <c r="G1692" s="20" t="s">
        <v>183</v>
      </c>
      <c r="H1692" s="23">
        <v>5443.57</v>
      </c>
      <c r="I1692" s="21">
        <v>45962</v>
      </c>
      <c r="J1692" s="21">
        <v>45957</v>
      </c>
      <c r="K1692" s="20" t="s">
        <v>5123</v>
      </c>
      <c r="L1692" s="20" t="s">
        <v>5107</v>
      </c>
      <c r="M1692" s="20"/>
      <c r="N1692" s="21">
        <v>45965.602776932872</v>
      </c>
    </row>
    <row r="1693" spans="1:14" x14ac:dyDescent="0.25">
      <c r="A1693" s="21">
        <v>45963.23914351852</v>
      </c>
      <c r="B1693" s="22">
        <v>45963.23914351852</v>
      </c>
      <c r="C1693" s="20" t="s">
        <v>253</v>
      </c>
      <c r="D1693" s="20" t="s">
        <v>254</v>
      </c>
      <c r="E1693" s="207" t="s">
        <v>256</v>
      </c>
      <c r="F1693" s="207" t="s">
        <v>21223</v>
      </c>
      <c r="G1693" s="20" t="s">
        <v>183</v>
      </c>
      <c r="H1693" s="23">
        <v>341760.4</v>
      </c>
      <c r="I1693" s="21">
        <v>45962</v>
      </c>
      <c r="J1693" s="21">
        <v>45957</v>
      </c>
      <c r="K1693" s="20" t="s">
        <v>20338</v>
      </c>
      <c r="L1693" s="20" t="s">
        <v>5107</v>
      </c>
      <c r="M1693" s="20"/>
      <c r="N1693" s="21">
        <v>45965.602776932872</v>
      </c>
    </row>
    <row r="1694" spans="1:14" x14ac:dyDescent="0.25">
      <c r="A1694" s="21">
        <v>45963.23914351852</v>
      </c>
      <c r="B1694" s="22">
        <v>45963.23914351852</v>
      </c>
      <c r="C1694" s="20" t="s">
        <v>521</v>
      </c>
      <c r="D1694" s="20" t="s">
        <v>522</v>
      </c>
      <c r="E1694" s="207" t="s">
        <v>524</v>
      </c>
      <c r="F1694" s="207" t="s">
        <v>21224</v>
      </c>
      <c r="G1694" s="20" t="s">
        <v>183</v>
      </c>
      <c r="H1694" s="23">
        <v>9137.73</v>
      </c>
      <c r="I1694" s="21">
        <v>45962</v>
      </c>
      <c r="J1694" s="21">
        <v>45957</v>
      </c>
      <c r="K1694" s="20" t="s">
        <v>20338</v>
      </c>
      <c r="L1694" s="20" t="s">
        <v>5107</v>
      </c>
      <c r="M1694" s="20"/>
      <c r="N1694" s="21">
        <v>45965.602776932872</v>
      </c>
    </row>
    <row r="1695" spans="1:14" x14ac:dyDescent="0.25">
      <c r="A1695" s="21">
        <v>45963.23914351852</v>
      </c>
      <c r="B1695" s="22">
        <v>45963.23914351852</v>
      </c>
      <c r="C1695" s="20" t="s">
        <v>14847</v>
      </c>
      <c r="D1695" s="20" t="s">
        <v>460</v>
      </c>
      <c r="E1695" s="207" t="s">
        <v>462</v>
      </c>
      <c r="F1695" s="207" t="s">
        <v>21225</v>
      </c>
      <c r="G1695" s="20" t="s">
        <v>183</v>
      </c>
      <c r="H1695" s="23">
        <v>140.24</v>
      </c>
      <c r="I1695" s="21">
        <v>45962</v>
      </c>
      <c r="J1695" s="21">
        <v>45957</v>
      </c>
      <c r="K1695" s="20" t="s">
        <v>5129</v>
      </c>
      <c r="L1695" s="20" t="s">
        <v>5107</v>
      </c>
      <c r="M1695" s="20"/>
      <c r="N1695" s="21">
        <v>45965.602776932872</v>
      </c>
    </row>
    <row r="1696" spans="1:14" x14ac:dyDescent="0.25">
      <c r="A1696" s="21">
        <v>45963.23914351852</v>
      </c>
      <c r="B1696" s="22">
        <v>45963.23914351852</v>
      </c>
      <c r="C1696" s="20" t="s">
        <v>7063</v>
      </c>
      <c r="D1696" s="20" t="s">
        <v>436</v>
      </c>
      <c r="E1696" s="207" t="s">
        <v>438</v>
      </c>
      <c r="F1696" s="207" t="s">
        <v>21226</v>
      </c>
      <c r="G1696" s="20" t="s">
        <v>183</v>
      </c>
      <c r="H1696" s="23">
        <v>0</v>
      </c>
      <c r="I1696" s="21">
        <v>45962</v>
      </c>
      <c r="J1696" s="21">
        <v>45957</v>
      </c>
      <c r="K1696" s="20" t="s">
        <v>20338</v>
      </c>
      <c r="L1696" s="20" t="s">
        <v>5107</v>
      </c>
      <c r="M1696" s="20"/>
      <c r="N1696" s="21">
        <v>45965.602776932872</v>
      </c>
    </row>
    <row r="1697" spans="1:14" x14ac:dyDescent="0.25">
      <c r="A1697" s="21">
        <v>45963.23914351852</v>
      </c>
      <c r="B1697" s="22">
        <v>45963.23914351852</v>
      </c>
      <c r="C1697" s="20" t="s">
        <v>422</v>
      </c>
      <c r="D1697" s="20" t="s">
        <v>423</v>
      </c>
      <c r="E1697" s="207" t="s">
        <v>425</v>
      </c>
      <c r="F1697" s="207" t="s">
        <v>21227</v>
      </c>
      <c r="G1697" s="20" t="s">
        <v>183</v>
      </c>
      <c r="H1697" s="23">
        <v>15788.39</v>
      </c>
      <c r="I1697" s="21">
        <v>45962</v>
      </c>
      <c r="J1697" s="21">
        <v>45957</v>
      </c>
      <c r="K1697" s="20" t="s">
        <v>20338</v>
      </c>
      <c r="L1697" s="20" t="s">
        <v>5107</v>
      </c>
      <c r="M1697" s="20"/>
      <c r="N1697" s="21">
        <v>45965.602776932872</v>
      </c>
    </row>
    <row r="1698" spans="1:14" x14ac:dyDescent="0.25">
      <c r="A1698" s="21">
        <v>45963.23914351852</v>
      </c>
      <c r="B1698" s="22">
        <v>45963.23914351852</v>
      </c>
      <c r="C1698" s="20" t="s">
        <v>1298</v>
      </c>
      <c r="D1698" s="20" t="s">
        <v>1299</v>
      </c>
      <c r="E1698" s="207" t="s">
        <v>1301</v>
      </c>
      <c r="F1698" s="207" t="s">
        <v>21228</v>
      </c>
      <c r="G1698" s="20" t="s">
        <v>183</v>
      </c>
      <c r="H1698" s="23">
        <v>673.2</v>
      </c>
      <c r="I1698" s="21">
        <v>45962</v>
      </c>
      <c r="J1698" s="21">
        <v>45957</v>
      </c>
      <c r="K1698" s="20" t="s">
        <v>20338</v>
      </c>
      <c r="L1698" s="20" t="s">
        <v>5107</v>
      </c>
      <c r="M1698" s="20"/>
      <c r="N1698" s="21">
        <v>45965.602776932872</v>
      </c>
    </row>
    <row r="1699" spans="1:14" x14ac:dyDescent="0.25">
      <c r="A1699" s="21">
        <v>45963.23914351852</v>
      </c>
      <c r="B1699" s="22">
        <v>45963.23914351852</v>
      </c>
      <c r="C1699" s="20" t="s">
        <v>331</v>
      </c>
      <c r="D1699" s="20" t="s">
        <v>332</v>
      </c>
      <c r="E1699" s="207" t="s">
        <v>334</v>
      </c>
      <c r="F1699" s="207" t="s">
        <v>21229</v>
      </c>
      <c r="G1699" s="20" t="s">
        <v>183</v>
      </c>
      <c r="H1699" s="23">
        <v>12469.41</v>
      </c>
      <c r="I1699" s="21">
        <v>45962</v>
      </c>
      <c r="J1699" s="21">
        <v>45957</v>
      </c>
      <c r="K1699" s="20" t="s">
        <v>20338</v>
      </c>
      <c r="L1699" s="20" t="s">
        <v>5107</v>
      </c>
      <c r="M1699" s="20"/>
      <c r="N1699" s="21">
        <v>45965.602776932872</v>
      </c>
    </row>
    <row r="1700" spans="1:14" x14ac:dyDescent="0.25">
      <c r="A1700" s="21">
        <v>45963.23914351852</v>
      </c>
      <c r="B1700" s="22">
        <v>45963.23914351852</v>
      </c>
      <c r="C1700" s="20" t="s">
        <v>11373</v>
      </c>
      <c r="D1700" s="20" t="s">
        <v>11374</v>
      </c>
      <c r="E1700" s="207" t="s">
        <v>11376</v>
      </c>
      <c r="F1700" s="207" t="s">
        <v>21230</v>
      </c>
      <c r="G1700" s="20" t="s">
        <v>183</v>
      </c>
      <c r="H1700" s="23">
        <v>21270.51</v>
      </c>
      <c r="I1700" s="21">
        <v>45962</v>
      </c>
      <c r="J1700" s="21">
        <v>45957</v>
      </c>
      <c r="K1700" s="20" t="s">
        <v>20338</v>
      </c>
      <c r="L1700" s="20" t="s">
        <v>5107</v>
      </c>
      <c r="M1700" s="20"/>
      <c r="N1700" s="21">
        <v>45965.602776932872</v>
      </c>
    </row>
    <row r="1701" spans="1:14" x14ac:dyDescent="0.25">
      <c r="A1701" s="21">
        <v>45963.156678240739</v>
      </c>
      <c r="B1701" s="22">
        <v>45963.156678240739</v>
      </c>
      <c r="C1701" s="20" t="s">
        <v>5108</v>
      </c>
      <c r="D1701" s="20" t="s">
        <v>5109</v>
      </c>
      <c r="E1701" s="207" t="s">
        <v>5110</v>
      </c>
      <c r="F1701" s="207" t="s">
        <v>21231</v>
      </c>
      <c r="G1701" s="20" t="s">
        <v>5105</v>
      </c>
      <c r="H1701" s="23">
        <v>53595.32</v>
      </c>
      <c r="I1701" s="21">
        <v>45962</v>
      </c>
      <c r="J1701" s="21">
        <v>45957</v>
      </c>
      <c r="K1701" s="20" t="s">
        <v>5106</v>
      </c>
      <c r="L1701" s="20" t="s">
        <v>5107</v>
      </c>
      <c r="M1701" s="20"/>
      <c r="N1701" s="21">
        <v>45965.602776932872</v>
      </c>
    </row>
    <row r="1702" spans="1:14" x14ac:dyDescent="0.25">
      <c r="A1702" s="21">
        <v>45963.156678240739</v>
      </c>
      <c r="B1702" s="22">
        <v>45963.156678240739</v>
      </c>
      <c r="C1702" s="20" t="s">
        <v>5101</v>
      </c>
      <c r="D1702" s="20" t="s">
        <v>5102</v>
      </c>
      <c r="E1702" s="207" t="s">
        <v>5103</v>
      </c>
      <c r="F1702" s="207" t="s">
        <v>21232</v>
      </c>
      <c r="G1702" s="20" t="s">
        <v>5105</v>
      </c>
      <c r="H1702" s="23">
        <v>50331.89</v>
      </c>
      <c r="I1702" s="21">
        <v>45962</v>
      </c>
      <c r="J1702" s="21">
        <v>45957</v>
      </c>
      <c r="K1702" s="20" t="s">
        <v>5106</v>
      </c>
      <c r="L1702" s="20" t="s">
        <v>5107</v>
      </c>
      <c r="M1702" s="20"/>
      <c r="N1702" s="21">
        <v>45965.602776932872</v>
      </c>
    </row>
    <row r="1703" spans="1:14" x14ac:dyDescent="0.25">
      <c r="A1703" s="21">
        <v>45963.018761574072</v>
      </c>
      <c r="B1703" s="22">
        <v>45963.018761574072</v>
      </c>
      <c r="C1703" s="20" t="s">
        <v>7746</v>
      </c>
      <c r="D1703" s="20" t="s">
        <v>133</v>
      </c>
      <c r="E1703" s="207" t="s">
        <v>136</v>
      </c>
      <c r="F1703" s="207" t="s">
        <v>21233</v>
      </c>
      <c r="G1703" s="20" t="s">
        <v>134</v>
      </c>
      <c r="H1703" s="23">
        <v>1891.31</v>
      </c>
      <c r="I1703" s="21">
        <v>45962</v>
      </c>
      <c r="J1703" s="21">
        <v>45957</v>
      </c>
      <c r="K1703" s="20" t="s">
        <v>5097</v>
      </c>
      <c r="L1703" s="20" t="s">
        <v>5098</v>
      </c>
      <c r="M1703" s="20"/>
      <c r="N1703" s="21">
        <v>45965.602776932872</v>
      </c>
    </row>
    <row r="1704" spans="1:14" x14ac:dyDescent="0.25">
      <c r="A1704" s="21">
        <v>45962.842800925922</v>
      </c>
      <c r="B1704" s="22">
        <v>45962.842800925922</v>
      </c>
      <c r="C1704" s="20" t="s">
        <v>266</v>
      </c>
      <c r="D1704" s="20" t="s">
        <v>267</v>
      </c>
      <c r="E1704" s="207" t="s">
        <v>270</v>
      </c>
      <c r="F1704" s="207" t="s">
        <v>21234</v>
      </c>
      <c r="G1704" s="20" t="s">
        <v>268</v>
      </c>
      <c r="H1704" s="23">
        <v>5110.01</v>
      </c>
      <c r="I1704" s="21">
        <v>45962</v>
      </c>
      <c r="J1704" s="21">
        <v>45957</v>
      </c>
      <c r="K1704" s="20" t="s">
        <v>5097</v>
      </c>
      <c r="L1704" s="20" t="s">
        <v>5098</v>
      </c>
      <c r="M1704" s="20"/>
      <c r="N1704" s="21">
        <v>45965.602776932872</v>
      </c>
    </row>
    <row r="1705" spans="1:14" x14ac:dyDescent="0.25">
      <c r="A1705" s="21">
        <v>45962.239907407406</v>
      </c>
      <c r="B1705" s="22">
        <v>45962.239907407406</v>
      </c>
      <c r="C1705" s="20" t="s">
        <v>771</v>
      </c>
      <c r="D1705" s="20" t="s">
        <v>772</v>
      </c>
      <c r="E1705" s="207" t="s">
        <v>774</v>
      </c>
      <c r="F1705" s="207" t="s">
        <v>21235</v>
      </c>
      <c r="G1705" s="20" t="s">
        <v>183</v>
      </c>
      <c r="H1705" s="23">
        <v>0</v>
      </c>
      <c r="I1705" s="21">
        <v>45962</v>
      </c>
      <c r="J1705" s="21">
        <v>45957</v>
      </c>
      <c r="K1705" s="20" t="s">
        <v>5114</v>
      </c>
      <c r="L1705" s="20" t="s">
        <v>5107</v>
      </c>
      <c r="M1705" s="20"/>
      <c r="N1705" s="21">
        <v>45965.602776932872</v>
      </c>
    </row>
    <row r="1706" spans="1:14" x14ac:dyDescent="0.25">
      <c r="A1706" s="21">
        <v>45962.239907407406</v>
      </c>
      <c r="B1706" s="22">
        <v>45962.239907407406</v>
      </c>
      <c r="C1706" s="20" t="s">
        <v>181</v>
      </c>
      <c r="D1706" s="20" t="s">
        <v>182</v>
      </c>
      <c r="E1706" s="207" t="s">
        <v>185</v>
      </c>
      <c r="F1706" s="207" t="s">
        <v>21236</v>
      </c>
      <c r="G1706" s="20" t="s">
        <v>183</v>
      </c>
      <c r="H1706" s="23">
        <v>3109365.74</v>
      </c>
      <c r="I1706" s="21">
        <v>45962</v>
      </c>
      <c r="J1706" s="21">
        <v>45957</v>
      </c>
      <c r="K1706" s="20" t="s">
        <v>5118</v>
      </c>
      <c r="L1706" s="20" t="s">
        <v>5107</v>
      </c>
      <c r="M1706" s="20"/>
      <c r="N1706" s="21">
        <v>45965.602776932872</v>
      </c>
    </row>
    <row r="1707" spans="1:14" x14ac:dyDescent="0.25">
      <c r="A1707" s="21">
        <v>45962.239907407406</v>
      </c>
      <c r="B1707" s="22">
        <v>45962.239907407406</v>
      </c>
      <c r="C1707" s="20" t="s">
        <v>1190</v>
      </c>
      <c r="D1707" s="20" t="s">
        <v>1191</v>
      </c>
      <c r="E1707" s="207" t="s">
        <v>1193</v>
      </c>
      <c r="F1707" s="207" t="s">
        <v>21237</v>
      </c>
      <c r="G1707" s="20" t="s">
        <v>183</v>
      </c>
      <c r="H1707" s="23">
        <v>0.78</v>
      </c>
      <c r="I1707" s="21">
        <v>45962</v>
      </c>
      <c r="J1707" s="21">
        <v>45957</v>
      </c>
      <c r="K1707" s="20" t="s">
        <v>20338</v>
      </c>
      <c r="L1707" s="20" t="s">
        <v>5107</v>
      </c>
      <c r="M1707" s="20"/>
      <c r="N1707" s="21">
        <v>45965.602776932872</v>
      </c>
    </row>
    <row r="1708" spans="1:14" x14ac:dyDescent="0.25">
      <c r="A1708" s="21">
        <v>45962.239907407406</v>
      </c>
      <c r="B1708" s="22">
        <v>45962.239907407406</v>
      </c>
      <c r="C1708" s="20" t="s">
        <v>1226</v>
      </c>
      <c r="D1708" s="20" t="s">
        <v>1227</v>
      </c>
      <c r="E1708" s="207" t="s">
        <v>1229</v>
      </c>
      <c r="F1708" s="207" t="s">
        <v>21238</v>
      </c>
      <c r="G1708" s="20" t="s">
        <v>183</v>
      </c>
      <c r="H1708" s="23">
        <v>4711.7299999999996</v>
      </c>
      <c r="I1708" s="21">
        <v>45962</v>
      </c>
      <c r="J1708" s="21">
        <v>45957</v>
      </c>
      <c r="K1708" s="20" t="s">
        <v>20338</v>
      </c>
      <c r="L1708" s="20" t="s">
        <v>5107</v>
      </c>
      <c r="M1708" s="20"/>
      <c r="N1708" s="21">
        <v>45965.602776932872</v>
      </c>
    </row>
    <row r="1709" spans="1:14" x14ac:dyDescent="0.25">
      <c r="A1709" s="21">
        <v>45962.239907407406</v>
      </c>
      <c r="B1709" s="22">
        <v>45962.239907407406</v>
      </c>
      <c r="C1709" s="20" t="s">
        <v>717</v>
      </c>
      <c r="D1709" s="20" t="s">
        <v>718</v>
      </c>
      <c r="E1709" s="207" t="s">
        <v>720</v>
      </c>
      <c r="F1709" s="207" t="s">
        <v>21239</v>
      </c>
      <c r="G1709" s="20" t="s">
        <v>183</v>
      </c>
      <c r="H1709" s="23">
        <v>18454.28</v>
      </c>
      <c r="I1709" s="21">
        <v>45962</v>
      </c>
      <c r="J1709" s="21">
        <v>45957</v>
      </c>
      <c r="K1709" s="20" t="s">
        <v>20338</v>
      </c>
      <c r="L1709" s="20" t="s">
        <v>5107</v>
      </c>
      <c r="M1709" s="20"/>
      <c r="N1709" s="21">
        <v>45965.602776932872</v>
      </c>
    </row>
    <row r="1710" spans="1:14" x14ac:dyDescent="0.25">
      <c r="A1710" s="21">
        <v>45962.239907407406</v>
      </c>
      <c r="B1710" s="22">
        <v>45962.239907407406</v>
      </c>
      <c r="C1710" s="20" t="s">
        <v>882</v>
      </c>
      <c r="D1710" s="20" t="s">
        <v>883</v>
      </c>
      <c r="E1710" s="207" t="s">
        <v>885</v>
      </c>
      <c r="F1710" s="207" t="s">
        <v>21240</v>
      </c>
      <c r="G1710" s="20" t="s">
        <v>183</v>
      </c>
      <c r="H1710" s="23">
        <v>8325.92</v>
      </c>
      <c r="I1710" s="21">
        <v>45962</v>
      </c>
      <c r="J1710" s="21">
        <v>45957</v>
      </c>
      <c r="K1710" s="20" t="s">
        <v>5123</v>
      </c>
      <c r="L1710" s="20" t="s">
        <v>5107</v>
      </c>
      <c r="M1710" s="20"/>
      <c r="N1710" s="21">
        <v>45965.602776932872</v>
      </c>
    </row>
    <row r="1711" spans="1:14" x14ac:dyDescent="0.25">
      <c r="A1711" s="21">
        <v>45962.239907407406</v>
      </c>
      <c r="B1711" s="22">
        <v>45962.239907407406</v>
      </c>
      <c r="C1711" s="20" t="s">
        <v>193</v>
      </c>
      <c r="D1711" s="20" t="s">
        <v>194</v>
      </c>
      <c r="E1711" s="207" t="s">
        <v>196</v>
      </c>
      <c r="F1711" s="207" t="s">
        <v>21241</v>
      </c>
      <c r="G1711" s="20" t="s">
        <v>183</v>
      </c>
      <c r="H1711" s="23">
        <v>8834.84</v>
      </c>
      <c r="I1711" s="21">
        <v>45962</v>
      </c>
      <c r="J1711" s="21">
        <v>45957</v>
      </c>
      <c r="K1711" s="20" t="s">
        <v>20338</v>
      </c>
      <c r="L1711" s="20" t="s">
        <v>5107</v>
      </c>
      <c r="M1711" s="20"/>
      <c r="N1711" s="21">
        <v>45965.602776932872</v>
      </c>
    </row>
    <row r="1712" spans="1:14" x14ac:dyDescent="0.25">
      <c r="A1712" s="21">
        <v>45962.239907407406</v>
      </c>
      <c r="B1712" s="22">
        <v>45962.239907407406</v>
      </c>
      <c r="C1712" s="20" t="s">
        <v>939</v>
      </c>
      <c r="D1712" s="20" t="s">
        <v>940</v>
      </c>
      <c r="E1712" s="207" t="s">
        <v>942</v>
      </c>
      <c r="F1712" s="207" t="s">
        <v>21242</v>
      </c>
      <c r="G1712" s="20" t="s">
        <v>183</v>
      </c>
      <c r="H1712" s="23">
        <v>5425.64</v>
      </c>
      <c r="I1712" s="21">
        <v>45962</v>
      </c>
      <c r="J1712" s="21">
        <v>45957</v>
      </c>
      <c r="K1712" s="20" t="s">
        <v>5123</v>
      </c>
      <c r="L1712" s="20" t="s">
        <v>5107</v>
      </c>
      <c r="M1712" s="20"/>
      <c r="N1712" s="21">
        <v>45965.602776932872</v>
      </c>
    </row>
    <row r="1713" spans="1:14" x14ac:dyDescent="0.25">
      <c r="A1713" s="21">
        <v>45962.239907407406</v>
      </c>
      <c r="B1713" s="22">
        <v>45962.239907407406</v>
      </c>
      <c r="C1713" s="20" t="s">
        <v>253</v>
      </c>
      <c r="D1713" s="20" t="s">
        <v>254</v>
      </c>
      <c r="E1713" s="207" t="s">
        <v>256</v>
      </c>
      <c r="F1713" s="207" t="s">
        <v>21243</v>
      </c>
      <c r="G1713" s="20" t="s">
        <v>183</v>
      </c>
      <c r="H1713" s="23">
        <v>341658.39</v>
      </c>
      <c r="I1713" s="21">
        <v>45962</v>
      </c>
      <c r="J1713" s="21">
        <v>45957</v>
      </c>
      <c r="K1713" s="20" t="s">
        <v>20338</v>
      </c>
      <c r="L1713" s="20" t="s">
        <v>5107</v>
      </c>
      <c r="M1713" s="20"/>
      <c r="N1713" s="21">
        <v>45965.602776932872</v>
      </c>
    </row>
    <row r="1714" spans="1:14" x14ac:dyDescent="0.25">
      <c r="A1714" s="21">
        <v>45962.239907407406</v>
      </c>
      <c r="B1714" s="22">
        <v>45962.239907407406</v>
      </c>
      <c r="C1714" s="20" t="s">
        <v>521</v>
      </c>
      <c r="D1714" s="20" t="s">
        <v>522</v>
      </c>
      <c r="E1714" s="207" t="s">
        <v>524</v>
      </c>
      <c r="F1714" s="207" t="s">
        <v>21244</v>
      </c>
      <c r="G1714" s="20" t="s">
        <v>183</v>
      </c>
      <c r="H1714" s="23">
        <v>11119.3</v>
      </c>
      <c r="I1714" s="21">
        <v>45962</v>
      </c>
      <c r="J1714" s="21">
        <v>45957</v>
      </c>
      <c r="K1714" s="20" t="s">
        <v>20338</v>
      </c>
      <c r="L1714" s="20" t="s">
        <v>5107</v>
      </c>
      <c r="M1714" s="20"/>
      <c r="N1714" s="21">
        <v>45965.602776932872</v>
      </c>
    </row>
    <row r="1715" spans="1:14" x14ac:dyDescent="0.25">
      <c r="A1715" s="21">
        <v>45962.239907407406</v>
      </c>
      <c r="B1715" s="22">
        <v>45962.239907407406</v>
      </c>
      <c r="C1715" s="20" t="s">
        <v>14847</v>
      </c>
      <c r="D1715" s="20" t="s">
        <v>460</v>
      </c>
      <c r="E1715" s="207" t="s">
        <v>462</v>
      </c>
      <c r="F1715" s="207" t="s">
        <v>21245</v>
      </c>
      <c r="G1715" s="20" t="s">
        <v>183</v>
      </c>
      <c r="H1715" s="23">
        <v>139.79</v>
      </c>
      <c r="I1715" s="21">
        <v>45962</v>
      </c>
      <c r="J1715" s="21">
        <v>45957</v>
      </c>
      <c r="K1715" s="20" t="s">
        <v>5129</v>
      </c>
      <c r="L1715" s="20" t="s">
        <v>5107</v>
      </c>
      <c r="M1715" s="20"/>
      <c r="N1715" s="21">
        <v>45965.602776932872</v>
      </c>
    </row>
    <row r="1716" spans="1:14" x14ac:dyDescent="0.25">
      <c r="A1716" s="21">
        <v>45962.239907407406</v>
      </c>
      <c r="B1716" s="22">
        <v>45962.239907407406</v>
      </c>
      <c r="C1716" s="20" t="s">
        <v>7063</v>
      </c>
      <c r="D1716" s="20" t="s">
        <v>436</v>
      </c>
      <c r="E1716" s="207" t="s">
        <v>438</v>
      </c>
      <c r="F1716" s="207" t="s">
        <v>21246</v>
      </c>
      <c r="G1716" s="20" t="s">
        <v>183</v>
      </c>
      <c r="H1716" s="23">
        <v>0</v>
      </c>
      <c r="I1716" s="21">
        <v>45962</v>
      </c>
      <c r="J1716" s="21">
        <v>45957</v>
      </c>
      <c r="K1716" s="20" t="s">
        <v>20338</v>
      </c>
      <c r="L1716" s="20" t="s">
        <v>5107</v>
      </c>
      <c r="M1716" s="20"/>
      <c r="N1716" s="21">
        <v>45965.602776932872</v>
      </c>
    </row>
    <row r="1717" spans="1:14" x14ac:dyDescent="0.25">
      <c r="A1717" s="21">
        <v>45962.239907407406</v>
      </c>
      <c r="B1717" s="22">
        <v>45962.239907407406</v>
      </c>
      <c r="C1717" s="20" t="s">
        <v>422</v>
      </c>
      <c r="D1717" s="20" t="s">
        <v>423</v>
      </c>
      <c r="E1717" s="207" t="s">
        <v>425</v>
      </c>
      <c r="F1717" s="207" t="s">
        <v>21247</v>
      </c>
      <c r="G1717" s="20" t="s">
        <v>183</v>
      </c>
      <c r="H1717" s="23">
        <v>15749.49</v>
      </c>
      <c r="I1717" s="21">
        <v>45962</v>
      </c>
      <c r="J1717" s="21">
        <v>45957</v>
      </c>
      <c r="K1717" s="20" t="s">
        <v>20338</v>
      </c>
      <c r="L1717" s="20" t="s">
        <v>5107</v>
      </c>
      <c r="M1717" s="20"/>
      <c r="N1717" s="21">
        <v>45965.602776932872</v>
      </c>
    </row>
    <row r="1718" spans="1:14" x14ac:dyDescent="0.25">
      <c r="A1718" s="21">
        <v>45962.239907407406</v>
      </c>
      <c r="B1718" s="22">
        <v>45962.239907407406</v>
      </c>
      <c r="C1718" s="20" t="s">
        <v>1298</v>
      </c>
      <c r="D1718" s="20" t="s">
        <v>1299</v>
      </c>
      <c r="E1718" s="207" t="s">
        <v>1301</v>
      </c>
      <c r="F1718" s="207" t="s">
        <v>21248</v>
      </c>
      <c r="G1718" s="20" t="s">
        <v>183</v>
      </c>
      <c r="H1718" s="23">
        <v>672.03</v>
      </c>
      <c r="I1718" s="21">
        <v>45962</v>
      </c>
      <c r="J1718" s="21">
        <v>45957</v>
      </c>
      <c r="K1718" s="20" t="s">
        <v>20338</v>
      </c>
      <c r="L1718" s="20" t="s">
        <v>5107</v>
      </c>
      <c r="M1718" s="20"/>
      <c r="N1718" s="21">
        <v>45965.602776932872</v>
      </c>
    </row>
    <row r="1719" spans="1:14" x14ac:dyDescent="0.25">
      <c r="A1719" s="21">
        <v>45962.239907407406</v>
      </c>
      <c r="B1719" s="22">
        <v>45962.239907407406</v>
      </c>
      <c r="C1719" s="20" t="s">
        <v>331</v>
      </c>
      <c r="D1719" s="20" t="s">
        <v>332</v>
      </c>
      <c r="E1719" s="207" t="s">
        <v>334</v>
      </c>
      <c r="F1719" s="207" t="s">
        <v>21249</v>
      </c>
      <c r="G1719" s="20" t="s">
        <v>183</v>
      </c>
      <c r="H1719" s="23">
        <v>12450.59</v>
      </c>
      <c r="I1719" s="21">
        <v>45962</v>
      </c>
      <c r="J1719" s="21">
        <v>45957</v>
      </c>
      <c r="K1719" s="20" t="s">
        <v>20338</v>
      </c>
      <c r="L1719" s="20" t="s">
        <v>5107</v>
      </c>
      <c r="M1719" s="20"/>
      <c r="N1719" s="21">
        <v>45965.602776932872</v>
      </c>
    </row>
    <row r="1720" spans="1:14" x14ac:dyDescent="0.25">
      <c r="A1720" s="21">
        <v>45962.239907407406</v>
      </c>
      <c r="B1720" s="22">
        <v>45962.239907407406</v>
      </c>
      <c r="C1720" s="20" t="s">
        <v>11373</v>
      </c>
      <c r="D1720" s="20" t="s">
        <v>11374</v>
      </c>
      <c r="E1720" s="207" t="s">
        <v>11376</v>
      </c>
      <c r="F1720" s="207" t="s">
        <v>21250</v>
      </c>
      <c r="G1720" s="20" t="s">
        <v>183</v>
      </c>
      <c r="H1720" s="23">
        <v>21203.19</v>
      </c>
      <c r="I1720" s="21">
        <v>45962</v>
      </c>
      <c r="J1720" s="21">
        <v>45957</v>
      </c>
      <c r="K1720" s="20" t="s">
        <v>20338</v>
      </c>
      <c r="L1720" s="20" t="s">
        <v>5107</v>
      </c>
      <c r="M1720" s="20"/>
      <c r="N1720" s="21">
        <v>45965.602776932872</v>
      </c>
    </row>
    <row r="1721" spans="1:14" x14ac:dyDescent="0.25">
      <c r="A1721" s="21">
        <v>45962.220648148148</v>
      </c>
      <c r="B1721" s="22">
        <v>45962.220648148148</v>
      </c>
      <c r="C1721" s="20" t="s">
        <v>11407</v>
      </c>
      <c r="D1721" s="20" t="s">
        <v>11408</v>
      </c>
      <c r="E1721" s="207" t="s">
        <v>11409</v>
      </c>
      <c r="F1721" s="207" t="s">
        <v>21251</v>
      </c>
      <c r="G1721" s="20" t="s">
        <v>119</v>
      </c>
      <c r="H1721" s="23">
        <v>0</v>
      </c>
      <c r="I1721" s="21">
        <v>45962</v>
      </c>
      <c r="J1721" s="21">
        <v>45957</v>
      </c>
      <c r="K1721" s="20" t="s">
        <v>5097</v>
      </c>
      <c r="L1721" s="20" t="s">
        <v>5098</v>
      </c>
      <c r="M1721" s="20"/>
      <c r="N1721" s="21">
        <v>45965.602776932872</v>
      </c>
    </row>
    <row r="1722" spans="1:14" x14ac:dyDescent="0.25">
      <c r="A1722" s="21">
        <v>45962.121053240742</v>
      </c>
      <c r="B1722" s="22">
        <v>45962.121053240742</v>
      </c>
      <c r="C1722" s="20" t="s">
        <v>5108</v>
      </c>
      <c r="D1722" s="20" t="s">
        <v>5109</v>
      </c>
      <c r="E1722" s="207" t="s">
        <v>5110</v>
      </c>
      <c r="F1722" s="207" t="s">
        <v>21252</v>
      </c>
      <c r="G1722" s="20" t="s">
        <v>5105</v>
      </c>
      <c r="H1722" s="23">
        <v>53595.32</v>
      </c>
      <c r="I1722" s="21">
        <v>45962</v>
      </c>
      <c r="J1722" s="21">
        <v>45957</v>
      </c>
      <c r="K1722" s="20" t="s">
        <v>5106</v>
      </c>
      <c r="L1722" s="20" t="s">
        <v>5107</v>
      </c>
      <c r="M1722" s="20"/>
      <c r="N1722" s="21">
        <v>45965.602776932872</v>
      </c>
    </row>
    <row r="1723" spans="1:14" x14ac:dyDescent="0.25">
      <c r="A1723" s="21">
        <v>45962.121053240742</v>
      </c>
      <c r="B1723" s="22">
        <v>45962.121053240742</v>
      </c>
      <c r="C1723" s="20" t="s">
        <v>5101</v>
      </c>
      <c r="D1723" s="20" t="s">
        <v>5102</v>
      </c>
      <c r="E1723" s="207" t="s">
        <v>5103</v>
      </c>
      <c r="F1723" s="207" t="s">
        <v>21253</v>
      </c>
      <c r="G1723" s="20" t="s">
        <v>5105</v>
      </c>
      <c r="H1723" s="23">
        <v>50331.89</v>
      </c>
      <c r="I1723" s="21">
        <v>45962</v>
      </c>
      <c r="J1723" s="21">
        <v>45957</v>
      </c>
      <c r="K1723" s="20" t="s">
        <v>5106</v>
      </c>
      <c r="L1723" s="20" t="s">
        <v>5107</v>
      </c>
      <c r="M1723" s="20"/>
      <c r="N1723" s="21">
        <v>45965.602776932872</v>
      </c>
    </row>
    <row r="1724" spans="1:14" x14ac:dyDescent="0.25">
      <c r="A1724" s="21">
        <v>45962.044131944444</v>
      </c>
      <c r="B1724" s="22">
        <v>45962.044131944444</v>
      </c>
      <c r="C1724" s="20" t="s">
        <v>266</v>
      </c>
      <c r="D1724" s="20" t="s">
        <v>267</v>
      </c>
      <c r="E1724" s="207" t="s">
        <v>270</v>
      </c>
      <c r="F1724" s="207" t="s">
        <v>21254</v>
      </c>
      <c r="G1724" s="20" t="s">
        <v>268</v>
      </c>
      <c r="H1724" s="23">
        <v>4398.42</v>
      </c>
      <c r="I1724" s="21">
        <v>45962</v>
      </c>
      <c r="J1724" s="21">
        <v>45957</v>
      </c>
      <c r="K1724" s="20" t="s">
        <v>5097</v>
      </c>
      <c r="L1724" s="20" t="s">
        <v>5098</v>
      </c>
      <c r="M1724" s="20"/>
      <c r="N1724" s="21">
        <v>45965.602776932872</v>
      </c>
    </row>
    <row r="1725" spans="1:14" x14ac:dyDescent="0.25">
      <c r="A1725" s="21">
        <v>45961.273657407408</v>
      </c>
      <c r="B1725" s="22">
        <v>45961.273657407408</v>
      </c>
      <c r="C1725" s="20" t="s">
        <v>771</v>
      </c>
      <c r="D1725" s="20" t="s">
        <v>772</v>
      </c>
      <c r="E1725" s="207" t="s">
        <v>774</v>
      </c>
      <c r="F1725" s="207" t="s">
        <v>21255</v>
      </c>
      <c r="G1725" s="20" t="s">
        <v>183</v>
      </c>
      <c r="H1725" s="23">
        <v>0</v>
      </c>
      <c r="I1725" s="21">
        <v>45931</v>
      </c>
      <c r="J1725" s="21">
        <v>45957</v>
      </c>
      <c r="K1725" s="20" t="s">
        <v>5114</v>
      </c>
      <c r="L1725" s="20" t="s">
        <v>5107</v>
      </c>
      <c r="M1725" s="20"/>
      <c r="N1725" s="21">
        <v>45965.602776932872</v>
      </c>
    </row>
    <row r="1726" spans="1:14" x14ac:dyDescent="0.25">
      <c r="A1726" s="21">
        <v>45961.273657407408</v>
      </c>
      <c r="B1726" s="22">
        <v>45961.273657407408</v>
      </c>
      <c r="C1726" s="20" t="s">
        <v>181</v>
      </c>
      <c r="D1726" s="20" t="s">
        <v>182</v>
      </c>
      <c r="E1726" s="207" t="s">
        <v>185</v>
      </c>
      <c r="F1726" s="207" t="s">
        <v>21256</v>
      </c>
      <c r="G1726" s="20" t="s">
        <v>183</v>
      </c>
      <c r="H1726" s="23">
        <v>3139245.94</v>
      </c>
      <c r="I1726" s="21">
        <v>45931</v>
      </c>
      <c r="J1726" s="21">
        <v>45957</v>
      </c>
      <c r="K1726" s="20" t="s">
        <v>5118</v>
      </c>
      <c r="L1726" s="20" t="s">
        <v>5107</v>
      </c>
      <c r="M1726" s="20"/>
      <c r="N1726" s="21">
        <v>45965.602776932872</v>
      </c>
    </row>
    <row r="1727" spans="1:14" x14ac:dyDescent="0.25">
      <c r="A1727" s="21">
        <v>45961.273657407408</v>
      </c>
      <c r="B1727" s="22">
        <v>45961.273657407408</v>
      </c>
      <c r="C1727" s="20" t="s">
        <v>1190</v>
      </c>
      <c r="D1727" s="20" t="s">
        <v>1191</v>
      </c>
      <c r="E1727" s="207" t="s">
        <v>1193</v>
      </c>
      <c r="F1727" s="207" t="s">
        <v>21257</v>
      </c>
      <c r="G1727" s="20" t="s">
        <v>183</v>
      </c>
      <c r="H1727" s="23">
        <v>0.78</v>
      </c>
      <c r="I1727" s="21">
        <v>45931</v>
      </c>
      <c r="J1727" s="21">
        <v>45957</v>
      </c>
      <c r="K1727" s="20" t="s">
        <v>20338</v>
      </c>
      <c r="L1727" s="20" t="s">
        <v>5107</v>
      </c>
      <c r="M1727" s="20"/>
      <c r="N1727" s="21">
        <v>45965.602776932872</v>
      </c>
    </row>
    <row r="1728" spans="1:14" x14ac:dyDescent="0.25">
      <c r="A1728" s="21">
        <v>45961.273657407408</v>
      </c>
      <c r="B1728" s="22">
        <v>45961.273657407408</v>
      </c>
      <c r="C1728" s="20" t="s">
        <v>1226</v>
      </c>
      <c r="D1728" s="20" t="s">
        <v>1227</v>
      </c>
      <c r="E1728" s="207" t="s">
        <v>1229</v>
      </c>
      <c r="F1728" s="207" t="s">
        <v>21258</v>
      </c>
      <c r="G1728" s="20" t="s">
        <v>183</v>
      </c>
      <c r="H1728" s="23">
        <v>4711.7299999999996</v>
      </c>
      <c r="I1728" s="21">
        <v>45931</v>
      </c>
      <c r="J1728" s="21">
        <v>45957</v>
      </c>
      <c r="K1728" s="20" t="s">
        <v>20338</v>
      </c>
      <c r="L1728" s="20" t="s">
        <v>5107</v>
      </c>
      <c r="M1728" s="20"/>
      <c r="N1728" s="21">
        <v>45965.602776932872</v>
      </c>
    </row>
    <row r="1729" spans="1:14" x14ac:dyDescent="0.25">
      <c r="A1729" s="21">
        <v>45961.273657407408</v>
      </c>
      <c r="B1729" s="22">
        <v>45961.273657407408</v>
      </c>
      <c r="C1729" s="20" t="s">
        <v>717</v>
      </c>
      <c r="D1729" s="20" t="s">
        <v>718</v>
      </c>
      <c r="E1729" s="207" t="s">
        <v>720</v>
      </c>
      <c r="F1729" s="207" t="s">
        <v>21259</v>
      </c>
      <c r="G1729" s="20" t="s">
        <v>183</v>
      </c>
      <c r="H1729" s="23">
        <v>18454.28</v>
      </c>
      <c r="I1729" s="21">
        <v>45931</v>
      </c>
      <c r="J1729" s="21">
        <v>45957</v>
      </c>
      <c r="K1729" s="20" t="s">
        <v>20338</v>
      </c>
      <c r="L1729" s="20" t="s">
        <v>5107</v>
      </c>
      <c r="M1729" s="20"/>
      <c r="N1729" s="21">
        <v>45965.602776932872</v>
      </c>
    </row>
    <row r="1730" spans="1:14" x14ac:dyDescent="0.25">
      <c r="A1730" s="21">
        <v>45961.273657407408</v>
      </c>
      <c r="B1730" s="22">
        <v>45961.273657407408</v>
      </c>
      <c r="C1730" s="20" t="s">
        <v>882</v>
      </c>
      <c r="D1730" s="20" t="s">
        <v>883</v>
      </c>
      <c r="E1730" s="207" t="s">
        <v>885</v>
      </c>
      <c r="F1730" s="207" t="s">
        <v>21260</v>
      </c>
      <c r="G1730" s="20" t="s">
        <v>183</v>
      </c>
      <c r="H1730" s="23">
        <v>8412.14</v>
      </c>
      <c r="I1730" s="21">
        <v>45931</v>
      </c>
      <c r="J1730" s="21">
        <v>45957</v>
      </c>
      <c r="K1730" s="20" t="s">
        <v>5123</v>
      </c>
      <c r="L1730" s="20" t="s">
        <v>5107</v>
      </c>
      <c r="M1730" s="20"/>
      <c r="N1730" s="21">
        <v>45965.602776932872</v>
      </c>
    </row>
    <row r="1731" spans="1:14" x14ac:dyDescent="0.25">
      <c r="A1731" s="21">
        <v>45961.273657407408</v>
      </c>
      <c r="B1731" s="22">
        <v>45961.273657407408</v>
      </c>
      <c r="C1731" s="20" t="s">
        <v>193</v>
      </c>
      <c r="D1731" s="20" t="s">
        <v>194</v>
      </c>
      <c r="E1731" s="207" t="s">
        <v>196</v>
      </c>
      <c r="F1731" s="207" t="s">
        <v>21261</v>
      </c>
      <c r="G1731" s="20" t="s">
        <v>183</v>
      </c>
      <c r="H1731" s="23">
        <v>8834.84</v>
      </c>
      <c r="I1731" s="21">
        <v>45931</v>
      </c>
      <c r="J1731" s="21">
        <v>45957</v>
      </c>
      <c r="K1731" s="20" t="s">
        <v>20338</v>
      </c>
      <c r="L1731" s="20" t="s">
        <v>5107</v>
      </c>
      <c r="M1731" s="20"/>
      <c r="N1731" s="21">
        <v>45965.602776932872</v>
      </c>
    </row>
    <row r="1732" spans="1:14" x14ac:dyDescent="0.25">
      <c r="A1732" s="21">
        <v>45961.273657407408</v>
      </c>
      <c r="B1732" s="22">
        <v>45961.273657407408</v>
      </c>
      <c r="C1732" s="20" t="s">
        <v>939</v>
      </c>
      <c r="D1732" s="20" t="s">
        <v>940</v>
      </c>
      <c r="E1732" s="207" t="s">
        <v>942</v>
      </c>
      <c r="F1732" s="207" t="s">
        <v>21262</v>
      </c>
      <c r="G1732" s="20" t="s">
        <v>183</v>
      </c>
      <c r="H1732" s="23">
        <v>5479.21</v>
      </c>
      <c r="I1732" s="21">
        <v>45931</v>
      </c>
      <c r="J1732" s="21">
        <v>45957</v>
      </c>
      <c r="K1732" s="20" t="s">
        <v>5123</v>
      </c>
      <c r="L1732" s="20" t="s">
        <v>5107</v>
      </c>
      <c r="M1732" s="20"/>
      <c r="N1732" s="21">
        <v>45965.602776932872</v>
      </c>
    </row>
    <row r="1733" spans="1:14" x14ac:dyDescent="0.25">
      <c r="A1733" s="21">
        <v>45961.273657407408</v>
      </c>
      <c r="B1733" s="22">
        <v>45961.273657407408</v>
      </c>
      <c r="C1733" s="20" t="s">
        <v>253</v>
      </c>
      <c r="D1733" s="20" t="s">
        <v>254</v>
      </c>
      <c r="E1733" s="207" t="s">
        <v>256</v>
      </c>
      <c r="F1733" s="207" t="s">
        <v>21263</v>
      </c>
      <c r="G1733" s="20" t="s">
        <v>183</v>
      </c>
      <c r="H1733" s="23">
        <v>341624.47</v>
      </c>
      <c r="I1733" s="21">
        <v>45931</v>
      </c>
      <c r="J1733" s="21">
        <v>45957</v>
      </c>
      <c r="K1733" s="20" t="s">
        <v>20338</v>
      </c>
      <c r="L1733" s="20" t="s">
        <v>5107</v>
      </c>
      <c r="M1733" s="20"/>
      <c r="N1733" s="21">
        <v>45965.602776932872</v>
      </c>
    </row>
    <row r="1734" spans="1:14" x14ac:dyDescent="0.25">
      <c r="A1734" s="21">
        <v>45961.273657407408</v>
      </c>
      <c r="B1734" s="22">
        <v>45961.273657407408</v>
      </c>
      <c r="C1734" s="20" t="s">
        <v>521</v>
      </c>
      <c r="D1734" s="20" t="s">
        <v>522</v>
      </c>
      <c r="E1734" s="207" t="s">
        <v>524</v>
      </c>
      <c r="F1734" s="207" t="s">
        <v>21264</v>
      </c>
      <c r="G1734" s="20" t="s">
        <v>183</v>
      </c>
      <c r="H1734" s="23">
        <v>11119.3</v>
      </c>
      <c r="I1734" s="21">
        <v>45931</v>
      </c>
      <c r="J1734" s="21">
        <v>45957</v>
      </c>
      <c r="K1734" s="20" t="s">
        <v>20338</v>
      </c>
      <c r="L1734" s="20" t="s">
        <v>5107</v>
      </c>
      <c r="M1734" s="20"/>
      <c r="N1734" s="21">
        <v>45965.602776932872</v>
      </c>
    </row>
    <row r="1735" spans="1:14" x14ac:dyDescent="0.25">
      <c r="A1735" s="21">
        <v>45961.273657407408</v>
      </c>
      <c r="B1735" s="22">
        <v>45961.273657407408</v>
      </c>
      <c r="C1735" s="20" t="s">
        <v>14847</v>
      </c>
      <c r="D1735" s="20" t="s">
        <v>460</v>
      </c>
      <c r="E1735" s="207" t="s">
        <v>462</v>
      </c>
      <c r="F1735" s="207" t="s">
        <v>21265</v>
      </c>
      <c r="G1735" s="20" t="s">
        <v>183</v>
      </c>
      <c r="H1735" s="23">
        <v>139.79</v>
      </c>
      <c r="I1735" s="21">
        <v>45931</v>
      </c>
      <c r="J1735" s="21">
        <v>45957</v>
      </c>
      <c r="K1735" s="20" t="s">
        <v>5129</v>
      </c>
      <c r="L1735" s="20" t="s">
        <v>5107</v>
      </c>
      <c r="M1735" s="20"/>
      <c r="N1735" s="21">
        <v>45965.602776932872</v>
      </c>
    </row>
    <row r="1736" spans="1:14" x14ac:dyDescent="0.25">
      <c r="A1736" s="21">
        <v>45961.273657407408</v>
      </c>
      <c r="B1736" s="22">
        <v>45961.273657407408</v>
      </c>
      <c r="C1736" s="20" t="s">
        <v>7063</v>
      </c>
      <c r="D1736" s="20" t="s">
        <v>436</v>
      </c>
      <c r="E1736" s="207" t="s">
        <v>438</v>
      </c>
      <c r="F1736" s="207" t="s">
        <v>21266</v>
      </c>
      <c r="G1736" s="20" t="s">
        <v>183</v>
      </c>
      <c r="H1736" s="23">
        <v>0</v>
      </c>
      <c r="I1736" s="21">
        <v>45931</v>
      </c>
      <c r="J1736" s="21">
        <v>45957</v>
      </c>
      <c r="K1736" s="20" t="s">
        <v>20338</v>
      </c>
      <c r="L1736" s="20" t="s">
        <v>5107</v>
      </c>
      <c r="M1736" s="20"/>
      <c r="N1736" s="21">
        <v>45965.602776932872</v>
      </c>
    </row>
    <row r="1737" spans="1:14" x14ac:dyDescent="0.25">
      <c r="A1737" s="21">
        <v>45961.273657407408</v>
      </c>
      <c r="B1737" s="22">
        <v>45961.273657407408</v>
      </c>
      <c r="C1737" s="20" t="s">
        <v>422</v>
      </c>
      <c r="D1737" s="20" t="s">
        <v>423</v>
      </c>
      <c r="E1737" s="207" t="s">
        <v>425</v>
      </c>
      <c r="F1737" s="207" t="s">
        <v>21267</v>
      </c>
      <c r="G1737" s="20" t="s">
        <v>183</v>
      </c>
      <c r="H1737" s="23">
        <v>5856.86</v>
      </c>
      <c r="I1737" s="21">
        <v>45931</v>
      </c>
      <c r="J1737" s="21">
        <v>45957</v>
      </c>
      <c r="K1737" s="20" t="s">
        <v>20338</v>
      </c>
      <c r="L1737" s="20" t="s">
        <v>5107</v>
      </c>
      <c r="M1737" s="20"/>
      <c r="N1737" s="21">
        <v>45965.602776932872</v>
      </c>
    </row>
    <row r="1738" spans="1:14" x14ac:dyDescent="0.25">
      <c r="A1738" s="21">
        <v>45961.273657407408</v>
      </c>
      <c r="B1738" s="22">
        <v>45961.273657407408</v>
      </c>
      <c r="C1738" s="20" t="s">
        <v>1298</v>
      </c>
      <c r="D1738" s="20" t="s">
        <v>1299</v>
      </c>
      <c r="E1738" s="207" t="s">
        <v>1301</v>
      </c>
      <c r="F1738" s="207" t="s">
        <v>21268</v>
      </c>
      <c r="G1738" s="20" t="s">
        <v>183</v>
      </c>
      <c r="H1738" s="23">
        <v>672.03</v>
      </c>
      <c r="I1738" s="21">
        <v>45931</v>
      </c>
      <c r="J1738" s="21">
        <v>45957</v>
      </c>
      <c r="K1738" s="20" t="s">
        <v>20338</v>
      </c>
      <c r="L1738" s="20" t="s">
        <v>5107</v>
      </c>
      <c r="M1738" s="20"/>
      <c r="N1738" s="21">
        <v>45965.602776932872</v>
      </c>
    </row>
    <row r="1739" spans="1:14" x14ac:dyDescent="0.25">
      <c r="A1739" s="21">
        <v>45961.273657407408</v>
      </c>
      <c r="B1739" s="22">
        <v>45961.273657407408</v>
      </c>
      <c r="C1739" s="20" t="s">
        <v>331</v>
      </c>
      <c r="D1739" s="20" t="s">
        <v>332</v>
      </c>
      <c r="E1739" s="207" t="s">
        <v>334</v>
      </c>
      <c r="F1739" s="207" t="s">
        <v>21269</v>
      </c>
      <c r="G1739" s="20" t="s">
        <v>183</v>
      </c>
      <c r="H1739" s="23">
        <v>12699.35</v>
      </c>
      <c r="I1739" s="21">
        <v>45931</v>
      </c>
      <c r="J1739" s="21">
        <v>45957</v>
      </c>
      <c r="K1739" s="20" t="s">
        <v>20338</v>
      </c>
      <c r="L1739" s="20" t="s">
        <v>5107</v>
      </c>
      <c r="M1739" s="20"/>
      <c r="N1739" s="21">
        <v>45965.602776932872</v>
      </c>
    </row>
    <row r="1740" spans="1:14" x14ac:dyDescent="0.25">
      <c r="A1740" s="21">
        <v>45961.273657407408</v>
      </c>
      <c r="B1740" s="22">
        <v>45961.273657407408</v>
      </c>
      <c r="C1740" s="20" t="s">
        <v>11373</v>
      </c>
      <c r="D1740" s="20" t="s">
        <v>11374</v>
      </c>
      <c r="E1740" s="207" t="s">
        <v>11376</v>
      </c>
      <c r="F1740" s="207" t="s">
        <v>21270</v>
      </c>
      <c r="G1740" s="20" t="s">
        <v>183</v>
      </c>
      <c r="H1740" s="23">
        <v>21563.05</v>
      </c>
      <c r="I1740" s="21">
        <v>45931</v>
      </c>
      <c r="J1740" s="21">
        <v>45957</v>
      </c>
      <c r="K1740" s="20" t="s">
        <v>20338</v>
      </c>
      <c r="L1740" s="20" t="s">
        <v>5107</v>
      </c>
      <c r="M1740" s="20"/>
      <c r="N1740" s="21">
        <v>45965.602776932872</v>
      </c>
    </row>
    <row r="1741" spans="1:14" x14ac:dyDescent="0.25">
      <c r="A1741" s="21">
        <v>45961.210960648154</v>
      </c>
      <c r="B1741" s="22">
        <v>45961.210960648154</v>
      </c>
      <c r="C1741" s="20" t="s">
        <v>7746</v>
      </c>
      <c r="D1741" s="20" t="s">
        <v>133</v>
      </c>
      <c r="E1741" s="207" t="s">
        <v>136</v>
      </c>
      <c r="F1741" s="207" t="s">
        <v>21271</v>
      </c>
      <c r="G1741" s="20" t="s">
        <v>134</v>
      </c>
      <c r="H1741" s="23">
        <v>1891.31</v>
      </c>
      <c r="I1741" s="21">
        <v>45931</v>
      </c>
      <c r="J1741" s="21">
        <v>45957</v>
      </c>
      <c r="K1741" s="20" t="s">
        <v>5097</v>
      </c>
      <c r="L1741" s="20" t="s">
        <v>5098</v>
      </c>
      <c r="M1741" s="20"/>
      <c r="N1741" s="21">
        <v>45965.602776932872</v>
      </c>
    </row>
    <row r="1742" spans="1:14" x14ac:dyDescent="0.25">
      <c r="A1742" s="21">
        <v>45961.168136574073</v>
      </c>
      <c r="B1742" s="22">
        <v>45961.168136574073</v>
      </c>
      <c r="C1742" s="20" t="s">
        <v>5108</v>
      </c>
      <c r="D1742" s="20" t="s">
        <v>5109</v>
      </c>
      <c r="E1742" s="207" t="s">
        <v>5110</v>
      </c>
      <c r="F1742" s="207" t="s">
        <v>21272</v>
      </c>
      <c r="G1742" s="20" t="s">
        <v>5105</v>
      </c>
      <c r="H1742" s="23">
        <v>53458.63</v>
      </c>
      <c r="I1742" s="21">
        <v>45931</v>
      </c>
      <c r="J1742" s="21">
        <v>45957</v>
      </c>
      <c r="K1742" s="20" t="s">
        <v>5106</v>
      </c>
      <c r="L1742" s="20" t="s">
        <v>5107</v>
      </c>
      <c r="M1742" s="20"/>
      <c r="N1742" s="21">
        <v>45965.602776932872</v>
      </c>
    </row>
    <row r="1743" spans="1:14" x14ac:dyDescent="0.25">
      <c r="A1743" s="21">
        <v>45961.168136574073</v>
      </c>
      <c r="B1743" s="22">
        <v>45961.168136574073</v>
      </c>
      <c r="C1743" s="20" t="s">
        <v>5101</v>
      </c>
      <c r="D1743" s="20" t="s">
        <v>5102</v>
      </c>
      <c r="E1743" s="207" t="s">
        <v>5103</v>
      </c>
      <c r="F1743" s="207" t="s">
        <v>21273</v>
      </c>
      <c r="G1743" s="20" t="s">
        <v>5105</v>
      </c>
      <c r="H1743" s="23">
        <v>50260.44</v>
      </c>
      <c r="I1743" s="21">
        <v>45931</v>
      </c>
      <c r="J1743" s="21">
        <v>45957</v>
      </c>
      <c r="K1743" s="20" t="s">
        <v>5106</v>
      </c>
      <c r="L1743" s="20" t="s">
        <v>5107</v>
      </c>
      <c r="M1743" s="20"/>
      <c r="N1743" s="21">
        <v>45965.602776932872</v>
      </c>
    </row>
    <row r="1744" spans="1:14" x14ac:dyDescent="0.25">
      <c r="A1744" s="21">
        <v>45960.764398148152</v>
      </c>
      <c r="B1744" s="22">
        <v>45960.764398148152</v>
      </c>
      <c r="C1744" s="20" t="s">
        <v>266</v>
      </c>
      <c r="D1744" s="20" t="s">
        <v>267</v>
      </c>
      <c r="E1744" s="207" t="s">
        <v>270</v>
      </c>
      <c r="F1744" s="207" t="s">
        <v>21274</v>
      </c>
      <c r="G1744" s="20" t="s">
        <v>268</v>
      </c>
      <c r="H1744" s="23">
        <v>4179.93</v>
      </c>
      <c r="I1744" s="21">
        <v>45931</v>
      </c>
      <c r="J1744" s="21">
        <v>45957</v>
      </c>
      <c r="K1744" s="20" t="s">
        <v>5097</v>
      </c>
      <c r="L1744" s="20" t="s">
        <v>5098</v>
      </c>
      <c r="M1744" s="20"/>
      <c r="N1744" s="21">
        <v>45965.602776932872</v>
      </c>
    </row>
    <row r="1745" spans="1:14" x14ac:dyDescent="0.25">
      <c r="A1745" s="21">
        <v>45960.164386574077</v>
      </c>
      <c r="B1745" s="22">
        <v>45960.164386574077</v>
      </c>
      <c r="C1745" s="20" t="s">
        <v>5108</v>
      </c>
      <c r="D1745" s="20" t="s">
        <v>5109</v>
      </c>
      <c r="E1745" s="207" t="s">
        <v>5110</v>
      </c>
      <c r="F1745" s="207" t="s">
        <v>21275</v>
      </c>
      <c r="G1745" s="20" t="s">
        <v>5105</v>
      </c>
      <c r="H1745" s="23">
        <v>53920.72</v>
      </c>
      <c r="I1745" s="21">
        <v>45931</v>
      </c>
      <c r="J1745" s="21">
        <v>45957</v>
      </c>
      <c r="K1745" s="20" t="s">
        <v>5106</v>
      </c>
      <c r="L1745" s="20" t="s">
        <v>5107</v>
      </c>
      <c r="M1745" s="20"/>
      <c r="N1745" s="21">
        <v>45965.602776932872</v>
      </c>
    </row>
    <row r="1746" spans="1:14" x14ac:dyDescent="0.25">
      <c r="A1746" s="21">
        <v>45960.164386574077</v>
      </c>
      <c r="B1746" s="22">
        <v>45960.164386574077</v>
      </c>
      <c r="C1746" s="20" t="s">
        <v>5101</v>
      </c>
      <c r="D1746" s="20" t="s">
        <v>5102</v>
      </c>
      <c r="E1746" s="207" t="s">
        <v>5103</v>
      </c>
      <c r="F1746" s="207" t="s">
        <v>21276</v>
      </c>
      <c r="G1746" s="20" t="s">
        <v>5105</v>
      </c>
      <c r="H1746" s="23">
        <v>50581.21</v>
      </c>
      <c r="I1746" s="21">
        <v>45931</v>
      </c>
      <c r="J1746" s="21">
        <v>45957</v>
      </c>
      <c r="K1746" s="20" t="s">
        <v>5106</v>
      </c>
      <c r="L1746" s="20" t="s">
        <v>5107</v>
      </c>
      <c r="M1746" s="20"/>
      <c r="N1746" s="21">
        <v>45965.602776932872</v>
      </c>
    </row>
    <row r="1747" spans="1:14" x14ac:dyDescent="0.25">
      <c r="A1747" s="21">
        <v>45960.01116898148</v>
      </c>
      <c r="B1747" s="22">
        <v>45960.01116898148</v>
      </c>
      <c r="C1747" s="20" t="s">
        <v>11407</v>
      </c>
      <c r="D1747" s="20" t="s">
        <v>11408</v>
      </c>
      <c r="E1747" s="207" t="s">
        <v>11409</v>
      </c>
      <c r="F1747" s="207" t="s">
        <v>21277</v>
      </c>
      <c r="G1747" s="20" t="s">
        <v>119</v>
      </c>
      <c r="H1747" s="23">
        <v>0</v>
      </c>
      <c r="I1747" s="21">
        <v>45931</v>
      </c>
      <c r="J1747" s="21">
        <v>45957</v>
      </c>
      <c r="K1747" s="20" t="s">
        <v>5097</v>
      </c>
      <c r="L1747" s="20" t="s">
        <v>5098</v>
      </c>
      <c r="M1747" s="20"/>
      <c r="N1747" s="21">
        <v>45965.602776932872</v>
      </c>
    </row>
    <row r="1748" spans="1:14" x14ac:dyDescent="0.25">
      <c r="A1748" s="21">
        <v>45959.949120370366</v>
      </c>
      <c r="B1748" s="22">
        <v>45959.949120370366</v>
      </c>
      <c r="C1748" s="20" t="s">
        <v>771</v>
      </c>
      <c r="D1748" s="20" t="s">
        <v>772</v>
      </c>
      <c r="E1748" s="207" t="s">
        <v>774</v>
      </c>
      <c r="F1748" s="207" t="s">
        <v>21278</v>
      </c>
      <c r="G1748" s="20" t="s">
        <v>183</v>
      </c>
      <c r="H1748" s="23">
        <v>0</v>
      </c>
      <c r="I1748" s="21">
        <v>45931</v>
      </c>
      <c r="J1748" s="21">
        <v>45957</v>
      </c>
      <c r="K1748" s="20" t="s">
        <v>5114</v>
      </c>
      <c r="L1748" s="20" t="s">
        <v>5107</v>
      </c>
      <c r="M1748" s="20"/>
      <c r="N1748" s="21">
        <v>45965.602776932872</v>
      </c>
    </row>
    <row r="1749" spans="1:14" x14ac:dyDescent="0.25">
      <c r="A1749" s="21">
        <v>45959.949120370366</v>
      </c>
      <c r="B1749" s="22">
        <v>45959.949120370366</v>
      </c>
      <c r="C1749" s="20" t="s">
        <v>181</v>
      </c>
      <c r="D1749" s="20" t="s">
        <v>182</v>
      </c>
      <c r="E1749" s="207" t="s">
        <v>185</v>
      </c>
      <c r="F1749" s="207" t="s">
        <v>21279</v>
      </c>
      <c r="G1749" s="20" t="s">
        <v>183</v>
      </c>
      <c r="H1749" s="23">
        <v>3138506.42</v>
      </c>
      <c r="I1749" s="21">
        <v>45931</v>
      </c>
      <c r="J1749" s="21">
        <v>45957</v>
      </c>
      <c r="K1749" s="20" t="s">
        <v>5118</v>
      </c>
      <c r="L1749" s="20" t="s">
        <v>5107</v>
      </c>
      <c r="M1749" s="20"/>
      <c r="N1749" s="21">
        <v>45965.602776932872</v>
      </c>
    </row>
    <row r="1750" spans="1:14" x14ac:dyDescent="0.25">
      <c r="A1750" s="21">
        <v>45959.949120370366</v>
      </c>
      <c r="B1750" s="22">
        <v>45959.949120370366</v>
      </c>
      <c r="C1750" s="20" t="s">
        <v>1190</v>
      </c>
      <c r="D1750" s="20" t="s">
        <v>1191</v>
      </c>
      <c r="E1750" s="207" t="s">
        <v>1193</v>
      </c>
      <c r="F1750" s="207" t="s">
        <v>21280</v>
      </c>
      <c r="G1750" s="20" t="s">
        <v>183</v>
      </c>
      <c r="H1750" s="23">
        <v>0.78</v>
      </c>
      <c r="I1750" s="21">
        <v>45931</v>
      </c>
      <c r="J1750" s="21">
        <v>45957</v>
      </c>
      <c r="K1750" s="20" t="s">
        <v>20338</v>
      </c>
      <c r="L1750" s="20" t="s">
        <v>5107</v>
      </c>
      <c r="M1750" s="20"/>
      <c r="N1750" s="21">
        <v>45965.602776932872</v>
      </c>
    </row>
    <row r="1751" spans="1:14" x14ac:dyDescent="0.25">
      <c r="A1751" s="21">
        <v>45959.949120370366</v>
      </c>
      <c r="B1751" s="22">
        <v>45959.949120370366</v>
      </c>
      <c r="C1751" s="20" t="s">
        <v>1226</v>
      </c>
      <c r="D1751" s="20" t="s">
        <v>1227</v>
      </c>
      <c r="E1751" s="207" t="s">
        <v>1229</v>
      </c>
      <c r="F1751" s="207" t="s">
        <v>21281</v>
      </c>
      <c r="G1751" s="20" t="s">
        <v>183</v>
      </c>
      <c r="H1751" s="23">
        <v>4711.7299999999996</v>
      </c>
      <c r="I1751" s="21">
        <v>45931</v>
      </c>
      <c r="J1751" s="21">
        <v>45957</v>
      </c>
      <c r="K1751" s="20" t="s">
        <v>20338</v>
      </c>
      <c r="L1751" s="20" t="s">
        <v>5107</v>
      </c>
      <c r="M1751" s="20"/>
      <c r="N1751" s="21">
        <v>45965.602776932872</v>
      </c>
    </row>
    <row r="1752" spans="1:14" x14ac:dyDescent="0.25">
      <c r="A1752" s="21">
        <v>45959.949120370366</v>
      </c>
      <c r="B1752" s="22">
        <v>45959.949120370366</v>
      </c>
      <c r="C1752" s="20" t="s">
        <v>717</v>
      </c>
      <c r="D1752" s="20" t="s">
        <v>718</v>
      </c>
      <c r="E1752" s="207" t="s">
        <v>720</v>
      </c>
      <c r="F1752" s="207" t="s">
        <v>21282</v>
      </c>
      <c r="G1752" s="20" t="s">
        <v>183</v>
      </c>
      <c r="H1752" s="23">
        <v>18454.28</v>
      </c>
      <c r="I1752" s="21">
        <v>45931</v>
      </c>
      <c r="J1752" s="21">
        <v>45957</v>
      </c>
      <c r="K1752" s="20" t="s">
        <v>20338</v>
      </c>
      <c r="L1752" s="20" t="s">
        <v>5107</v>
      </c>
      <c r="M1752" s="20"/>
      <c r="N1752" s="21">
        <v>45965.602776932872</v>
      </c>
    </row>
    <row r="1753" spans="1:14" x14ac:dyDescent="0.25">
      <c r="A1753" s="21">
        <v>45959.949120370366</v>
      </c>
      <c r="B1753" s="22">
        <v>45959.949120370366</v>
      </c>
      <c r="C1753" s="20" t="s">
        <v>882</v>
      </c>
      <c r="D1753" s="20" t="s">
        <v>883</v>
      </c>
      <c r="E1753" s="207" t="s">
        <v>885</v>
      </c>
      <c r="F1753" s="207" t="s">
        <v>21283</v>
      </c>
      <c r="G1753" s="20" t="s">
        <v>183</v>
      </c>
      <c r="H1753" s="23">
        <v>8412.4</v>
      </c>
      <c r="I1753" s="21">
        <v>45931</v>
      </c>
      <c r="J1753" s="21">
        <v>45957</v>
      </c>
      <c r="K1753" s="20" t="s">
        <v>5123</v>
      </c>
      <c r="L1753" s="20" t="s">
        <v>5107</v>
      </c>
      <c r="M1753" s="20"/>
      <c r="N1753" s="21">
        <v>45965.602776932872</v>
      </c>
    </row>
    <row r="1754" spans="1:14" x14ac:dyDescent="0.25">
      <c r="A1754" s="21">
        <v>45959.949120370366</v>
      </c>
      <c r="B1754" s="22">
        <v>45959.949120370366</v>
      </c>
      <c r="C1754" s="20" t="s">
        <v>193</v>
      </c>
      <c r="D1754" s="20" t="s">
        <v>194</v>
      </c>
      <c r="E1754" s="207" t="s">
        <v>196</v>
      </c>
      <c r="F1754" s="207" t="s">
        <v>21284</v>
      </c>
      <c r="G1754" s="20" t="s">
        <v>183</v>
      </c>
      <c r="H1754" s="23">
        <v>11598.1</v>
      </c>
      <c r="I1754" s="21">
        <v>45931</v>
      </c>
      <c r="J1754" s="21">
        <v>45957</v>
      </c>
      <c r="K1754" s="20" t="s">
        <v>20338</v>
      </c>
      <c r="L1754" s="20" t="s">
        <v>5107</v>
      </c>
      <c r="M1754" s="20"/>
      <c r="N1754" s="21">
        <v>45965.602776932872</v>
      </c>
    </row>
    <row r="1755" spans="1:14" x14ac:dyDescent="0.25">
      <c r="A1755" s="21">
        <v>45959.949120370366</v>
      </c>
      <c r="B1755" s="22">
        <v>45959.949120370366</v>
      </c>
      <c r="C1755" s="20" t="s">
        <v>939</v>
      </c>
      <c r="D1755" s="20" t="s">
        <v>940</v>
      </c>
      <c r="E1755" s="207" t="s">
        <v>942</v>
      </c>
      <c r="F1755" s="207" t="s">
        <v>21285</v>
      </c>
      <c r="G1755" s="20" t="s">
        <v>183</v>
      </c>
      <c r="H1755" s="23">
        <v>5479.32</v>
      </c>
      <c r="I1755" s="21">
        <v>45931</v>
      </c>
      <c r="J1755" s="21">
        <v>45957</v>
      </c>
      <c r="K1755" s="20" t="s">
        <v>5123</v>
      </c>
      <c r="L1755" s="20" t="s">
        <v>5107</v>
      </c>
      <c r="M1755" s="20"/>
      <c r="N1755" s="21">
        <v>45965.602776932872</v>
      </c>
    </row>
    <row r="1756" spans="1:14" x14ac:dyDescent="0.25">
      <c r="A1756" s="21">
        <v>45959.949120370366</v>
      </c>
      <c r="B1756" s="22">
        <v>45959.949120370366</v>
      </c>
      <c r="C1756" s="20" t="s">
        <v>253</v>
      </c>
      <c r="D1756" s="20" t="s">
        <v>254</v>
      </c>
      <c r="E1756" s="207" t="s">
        <v>256</v>
      </c>
      <c r="F1756" s="207" t="s">
        <v>21286</v>
      </c>
      <c r="G1756" s="20" t="s">
        <v>183</v>
      </c>
      <c r="H1756" s="23">
        <v>341590.54</v>
      </c>
      <c r="I1756" s="21">
        <v>45931</v>
      </c>
      <c r="J1756" s="21">
        <v>45957</v>
      </c>
      <c r="K1756" s="20" t="s">
        <v>20338</v>
      </c>
      <c r="L1756" s="20" t="s">
        <v>5107</v>
      </c>
      <c r="M1756" s="20"/>
      <c r="N1756" s="21">
        <v>45965.602776932872</v>
      </c>
    </row>
    <row r="1757" spans="1:14" x14ac:dyDescent="0.25">
      <c r="A1757" s="21">
        <v>45959.949120370366</v>
      </c>
      <c r="B1757" s="22">
        <v>45959.949120370366</v>
      </c>
      <c r="C1757" s="20" t="s">
        <v>521</v>
      </c>
      <c r="D1757" s="20" t="s">
        <v>522</v>
      </c>
      <c r="E1757" s="207" t="s">
        <v>524</v>
      </c>
      <c r="F1757" s="207" t="s">
        <v>21287</v>
      </c>
      <c r="G1757" s="20" t="s">
        <v>183</v>
      </c>
      <c r="H1757" s="23">
        <v>11119.3</v>
      </c>
      <c r="I1757" s="21">
        <v>45931</v>
      </c>
      <c r="J1757" s="21">
        <v>45957</v>
      </c>
      <c r="K1757" s="20" t="s">
        <v>20338</v>
      </c>
      <c r="L1757" s="20" t="s">
        <v>5107</v>
      </c>
      <c r="M1757" s="20"/>
      <c r="N1757" s="21">
        <v>45965.602776932872</v>
      </c>
    </row>
    <row r="1758" spans="1:14" x14ac:dyDescent="0.25">
      <c r="A1758" s="21">
        <v>45959.949120370366</v>
      </c>
      <c r="B1758" s="22">
        <v>45959.949120370366</v>
      </c>
      <c r="C1758" s="20" t="s">
        <v>14847</v>
      </c>
      <c r="D1758" s="20" t="s">
        <v>460</v>
      </c>
      <c r="E1758" s="207" t="s">
        <v>462</v>
      </c>
      <c r="F1758" s="207" t="s">
        <v>21288</v>
      </c>
      <c r="G1758" s="20" t="s">
        <v>183</v>
      </c>
      <c r="H1758" s="23">
        <v>139.79</v>
      </c>
      <c r="I1758" s="21">
        <v>45931</v>
      </c>
      <c r="J1758" s="21">
        <v>45957</v>
      </c>
      <c r="K1758" s="20" t="s">
        <v>5129</v>
      </c>
      <c r="L1758" s="20" t="s">
        <v>5107</v>
      </c>
      <c r="M1758" s="20"/>
      <c r="N1758" s="21">
        <v>45965.602776932872</v>
      </c>
    </row>
    <row r="1759" spans="1:14" x14ac:dyDescent="0.25">
      <c r="A1759" s="21">
        <v>45959.949120370366</v>
      </c>
      <c r="B1759" s="22">
        <v>45959.949120370366</v>
      </c>
      <c r="C1759" s="20" t="s">
        <v>7063</v>
      </c>
      <c r="D1759" s="20" t="s">
        <v>436</v>
      </c>
      <c r="E1759" s="207" t="s">
        <v>438</v>
      </c>
      <c r="F1759" s="207" t="s">
        <v>21289</v>
      </c>
      <c r="G1759" s="20" t="s">
        <v>183</v>
      </c>
      <c r="H1759" s="23">
        <v>0</v>
      </c>
      <c r="I1759" s="21">
        <v>45931</v>
      </c>
      <c r="J1759" s="21">
        <v>45957</v>
      </c>
      <c r="K1759" s="20" t="s">
        <v>20338</v>
      </c>
      <c r="L1759" s="20" t="s">
        <v>5107</v>
      </c>
      <c r="M1759" s="20"/>
      <c r="N1759" s="21">
        <v>45965.602776932872</v>
      </c>
    </row>
    <row r="1760" spans="1:14" x14ac:dyDescent="0.25">
      <c r="A1760" s="21">
        <v>45959.949120370366</v>
      </c>
      <c r="B1760" s="22">
        <v>45959.949120370366</v>
      </c>
      <c r="C1760" s="20" t="s">
        <v>422</v>
      </c>
      <c r="D1760" s="20" t="s">
        <v>423</v>
      </c>
      <c r="E1760" s="207" t="s">
        <v>425</v>
      </c>
      <c r="F1760" s="207" t="s">
        <v>21290</v>
      </c>
      <c r="G1760" s="20" t="s">
        <v>183</v>
      </c>
      <c r="H1760" s="23">
        <v>5856.86</v>
      </c>
      <c r="I1760" s="21">
        <v>45931</v>
      </c>
      <c r="J1760" s="21">
        <v>45957</v>
      </c>
      <c r="K1760" s="20" t="s">
        <v>20338</v>
      </c>
      <c r="L1760" s="20" t="s">
        <v>5107</v>
      </c>
      <c r="M1760" s="20"/>
      <c r="N1760" s="21">
        <v>45965.602776932872</v>
      </c>
    </row>
    <row r="1761" spans="1:14" x14ac:dyDescent="0.25">
      <c r="A1761" s="21">
        <v>45959.949120370366</v>
      </c>
      <c r="B1761" s="22">
        <v>45959.949120370366</v>
      </c>
      <c r="C1761" s="20" t="s">
        <v>1298</v>
      </c>
      <c r="D1761" s="20" t="s">
        <v>1299</v>
      </c>
      <c r="E1761" s="207" t="s">
        <v>1301</v>
      </c>
      <c r="F1761" s="207" t="s">
        <v>21291</v>
      </c>
      <c r="G1761" s="20" t="s">
        <v>183</v>
      </c>
      <c r="H1761" s="23">
        <v>672.03</v>
      </c>
      <c r="I1761" s="21">
        <v>45931</v>
      </c>
      <c r="J1761" s="21">
        <v>45957</v>
      </c>
      <c r="K1761" s="20" t="s">
        <v>20338</v>
      </c>
      <c r="L1761" s="20" t="s">
        <v>5107</v>
      </c>
      <c r="M1761" s="20"/>
      <c r="N1761" s="21">
        <v>45965.602776932872</v>
      </c>
    </row>
    <row r="1762" spans="1:14" x14ac:dyDescent="0.25">
      <c r="A1762" s="21">
        <v>45959.949120370366</v>
      </c>
      <c r="B1762" s="22">
        <v>45959.949120370366</v>
      </c>
      <c r="C1762" s="20" t="s">
        <v>331</v>
      </c>
      <c r="D1762" s="20" t="s">
        <v>332</v>
      </c>
      <c r="E1762" s="207" t="s">
        <v>334</v>
      </c>
      <c r="F1762" s="207" t="s">
        <v>21292</v>
      </c>
      <c r="G1762" s="20" t="s">
        <v>183</v>
      </c>
      <c r="H1762" s="23">
        <v>12699.35</v>
      </c>
      <c r="I1762" s="21">
        <v>45931</v>
      </c>
      <c r="J1762" s="21">
        <v>45957</v>
      </c>
      <c r="K1762" s="20" t="s">
        <v>20338</v>
      </c>
      <c r="L1762" s="20" t="s">
        <v>5107</v>
      </c>
      <c r="M1762" s="20"/>
      <c r="N1762" s="21">
        <v>45965.602776932872</v>
      </c>
    </row>
    <row r="1763" spans="1:14" x14ac:dyDescent="0.25">
      <c r="A1763" s="21">
        <v>45959.949120370366</v>
      </c>
      <c r="B1763" s="22">
        <v>45959.949120370366</v>
      </c>
      <c r="C1763" s="20" t="s">
        <v>11373</v>
      </c>
      <c r="D1763" s="20" t="s">
        <v>11374</v>
      </c>
      <c r="E1763" s="207" t="s">
        <v>11376</v>
      </c>
      <c r="F1763" s="207" t="s">
        <v>21293</v>
      </c>
      <c r="G1763" s="20" t="s">
        <v>183</v>
      </c>
      <c r="H1763" s="23">
        <v>21563.05</v>
      </c>
      <c r="I1763" s="21">
        <v>45931</v>
      </c>
      <c r="J1763" s="21">
        <v>45957</v>
      </c>
      <c r="K1763" s="20" t="s">
        <v>20338</v>
      </c>
      <c r="L1763" s="20" t="s">
        <v>5107</v>
      </c>
      <c r="M1763" s="20"/>
      <c r="N1763" s="21">
        <v>45965.602776932872</v>
      </c>
    </row>
    <row r="1764" spans="1:14" x14ac:dyDescent="0.25">
      <c r="A1764" s="21">
        <v>45959.798842592594</v>
      </c>
      <c r="B1764" s="22">
        <v>45959.798842592594</v>
      </c>
      <c r="C1764" s="20" t="s">
        <v>7746</v>
      </c>
      <c r="D1764" s="20" t="s">
        <v>133</v>
      </c>
      <c r="E1764" s="207" t="s">
        <v>136</v>
      </c>
      <c r="F1764" s="207" t="s">
        <v>21294</v>
      </c>
      <c r="G1764" s="20" t="s">
        <v>134</v>
      </c>
      <c r="H1764" s="23">
        <v>1739.96</v>
      </c>
      <c r="I1764" s="21">
        <v>45931</v>
      </c>
      <c r="J1764" s="21">
        <v>45957</v>
      </c>
      <c r="K1764" s="20" t="s">
        <v>5097</v>
      </c>
      <c r="L1764" s="20" t="s">
        <v>5098</v>
      </c>
      <c r="M1764" s="20"/>
      <c r="N1764" s="21">
        <v>45965.602776932872</v>
      </c>
    </row>
    <row r="1765" spans="1:14" x14ac:dyDescent="0.25">
      <c r="A1765" s="21">
        <v>45959.314780092594</v>
      </c>
      <c r="B1765" s="22">
        <v>45959.314780092594</v>
      </c>
      <c r="C1765" s="20" t="s">
        <v>266</v>
      </c>
      <c r="D1765" s="20" t="s">
        <v>267</v>
      </c>
      <c r="E1765" s="207" t="s">
        <v>270</v>
      </c>
      <c r="F1765" s="207" t="s">
        <v>21295</v>
      </c>
      <c r="G1765" s="20" t="s">
        <v>268</v>
      </c>
      <c r="H1765" s="23">
        <v>4141.1099999999997</v>
      </c>
      <c r="I1765" s="21">
        <v>45931</v>
      </c>
      <c r="J1765" s="21">
        <v>45957</v>
      </c>
      <c r="K1765" s="20" t="s">
        <v>5097</v>
      </c>
      <c r="L1765" s="20" t="s">
        <v>5098</v>
      </c>
      <c r="M1765" s="20"/>
      <c r="N1765" s="21">
        <v>45965.602776932872</v>
      </c>
    </row>
    <row r="1766" spans="1:14" x14ac:dyDescent="0.25">
      <c r="A1766" s="21">
        <v>45959.207395833335</v>
      </c>
      <c r="B1766" s="22">
        <v>45959.207395833335</v>
      </c>
      <c r="C1766" s="20" t="s">
        <v>266</v>
      </c>
      <c r="D1766" s="20" t="s">
        <v>267</v>
      </c>
      <c r="E1766" s="207" t="s">
        <v>270</v>
      </c>
      <c r="F1766" s="207" t="s">
        <v>21296</v>
      </c>
      <c r="G1766" s="20" t="s">
        <v>268</v>
      </c>
      <c r="H1766" s="23">
        <v>3949.01</v>
      </c>
      <c r="I1766" s="21">
        <v>45931</v>
      </c>
      <c r="J1766" s="21">
        <v>45957</v>
      </c>
      <c r="K1766" s="20" t="s">
        <v>5097</v>
      </c>
      <c r="L1766" s="20" t="s">
        <v>5098</v>
      </c>
      <c r="M1766" s="20"/>
      <c r="N1766" s="21">
        <v>45965.602776932872</v>
      </c>
    </row>
    <row r="1767" spans="1:14" x14ac:dyDescent="0.25">
      <c r="A1767" s="21">
        <v>45958.957546296297</v>
      </c>
      <c r="B1767" s="22">
        <v>45958.957546296297</v>
      </c>
      <c r="C1767" s="20" t="s">
        <v>11407</v>
      </c>
      <c r="D1767" s="20" t="s">
        <v>11408</v>
      </c>
      <c r="E1767" s="207" t="s">
        <v>11409</v>
      </c>
      <c r="F1767" s="207" t="s">
        <v>21297</v>
      </c>
      <c r="G1767" s="20" t="s">
        <v>119</v>
      </c>
      <c r="H1767" s="23">
        <v>0</v>
      </c>
      <c r="I1767" s="21">
        <v>45931</v>
      </c>
      <c r="J1767" s="21">
        <v>45957</v>
      </c>
      <c r="K1767" s="20" t="s">
        <v>5097</v>
      </c>
      <c r="L1767" s="20" t="s">
        <v>5098</v>
      </c>
      <c r="M1767" s="20"/>
      <c r="N1767" s="21">
        <v>45965.602776932872</v>
      </c>
    </row>
    <row r="1768" spans="1:14" x14ac:dyDescent="0.25">
      <c r="A1768" s="21">
        <v>45958.952465277776</v>
      </c>
      <c r="B1768" s="22">
        <v>45958.952465277776</v>
      </c>
      <c r="C1768" s="20" t="s">
        <v>7746</v>
      </c>
      <c r="D1768" s="20" t="s">
        <v>133</v>
      </c>
      <c r="E1768" s="207" t="s">
        <v>136</v>
      </c>
      <c r="F1768" s="207" t="s">
        <v>21298</v>
      </c>
      <c r="G1768" s="20" t="s">
        <v>134</v>
      </c>
      <c r="H1768" s="23">
        <v>3713.5</v>
      </c>
      <c r="I1768" s="21">
        <v>45931</v>
      </c>
      <c r="J1768" s="21">
        <v>45957</v>
      </c>
      <c r="K1768" s="20" t="s">
        <v>5097</v>
      </c>
      <c r="L1768" s="20" t="s">
        <v>5098</v>
      </c>
      <c r="M1768" s="20"/>
      <c r="N1768" s="21">
        <v>45965.602776932872</v>
      </c>
    </row>
    <row r="1769" spans="1:14" x14ac:dyDescent="0.25">
      <c r="A1769" s="21">
        <v>45958.38113425926</v>
      </c>
      <c r="B1769" s="22">
        <v>45958.38113425926</v>
      </c>
      <c r="C1769" s="20" t="s">
        <v>771</v>
      </c>
      <c r="D1769" s="20" t="s">
        <v>772</v>
      </c>
      <c r="E1769" s="207" t="s">
        <v>774</v>
      </c>
      <c r="F1769" s="207" t="s">
        <v>21299</v>
      </c>
      <c r="G1769" s="20" t="s">
        <v>183</v>
      </c>
      <c r="H1769" s="23">
        <v>0</v>
      </c>
      <c r="I1769" s="21">
        <v>45931</v>
      </c>
      <c r="J1769" s="21">
        <v>45957</v>
      </c>
      <c r="K1769" s="20" t="s">
        <v>5114</v>
      </c>
      <c r="L1769" s="20" t="s">
        <v>5107</v>
      </c>
      <c r="M1769" s="20"/>
      <c r="N1769" s="21">
        <v>45965.602776932872</v>
      </c>
    </row>
    <row r="1770" spans="1:14" x14ac:dyDescent="0.25">
      <c r="A1770" s="21">
        <v>45958.38113425926</v>
      </c>
      <c r="B1770" s="22">
        <v>45958.38113425926</v>
      </c>
      <c r="C1770" s="20" t="s">
        <v>181</v>
      </c>
      <c r="D1770" s="20" t="s">
        <v>182</v>
      </c>
      <c r="E1770" s="207" t="s">
        <v>185</v>
      </c>
      <c r="F1770" s="207" t="s">
        <v>21300</v>
      </c>
      <c r="G1770" s="20" t="s">
        <v>183</v>
      </c>
      <c r="H1770" s="23">
        <v>3106545.15</v>
      </c>
      <c r="I1770" s="21">
        <v>45931</v>
      </c>
      <c r="J1770" s="21">
        <v>45957</v>
      </c>
      <c r="K1770" s="20" t="s">
        <v>5118</v>
      </c>
      <c r="L1770" s="20" t="s">
        <v>5107</v>
      </c>
      <c r="M1770" s="20"/>
      <c r="N1770" s="21">
        <v>45965.602776932872</v>
      </c>
    </row>
    <row r="1771" spans="1:14" x14ac:dyDescent="0.25">
      <c r="A1771" s="21">
        <v>45958.38113425926</v>
      </c>
      <c r="B1771" s="22">
        <v>45958.38113425926</v>
      </c>
      <c r="C1771" s="20" t="s">
        <v>1190</v>
      </c>
      <c r="D1771" s="20" t="s">
        <v>1191</v>
      </c>
      <c r="E1771" s="207" t="s">
        <v>1193</v>
      </c>
      <c r="F1771" s="207" t="s">
        <v>21301</v>
      </c>
      <c r="G1771" s="20" t="s">
        <v>183</v>
      </c>
      <c r="H1771" s="23">
        <v>0.78</v>
      </c>
      <c r="I1771" s="21">
        <v>45931</v>
      </c>
      <c r="J1771" s="21">
        <v>45957</v>
      </c>
      <c r="K1771" s="20" t="s">
        <v>20338</v>
      </c>
      <c r="L1771" s="20" t="s">
        <v>5107</v>
      </c>
      <c r="M1771" s="20"/>
      <c r="N1771" s="21">
        <v>45965.602776932872</v>
      </c>
    </row>
    <row r="1772" spans="1:14" x14ac:dyDescent="0.25">
      <c r="A1772" s="21">
        <v>45958.38113425926</v>
      </c>
      <c r="B1772" s="22">
        <v>45958.38113425926</v>
      </c>
      <c r="C1772" s="20" t="s">
        <v>1226</v>
      </c>
      <c r="D1772" s="20" t="s">
        <v>1227</v>
      </c>
      <c r="E1772" s="207" t="s">
        <v>1229</v>
      </c>
      <c r="F1772" s="207" t="s">
        <v>21302</v>
      </c>
      <c r="G1772" s="20" t="s">
        <v>183</v>
      </c>
      <c r="H1772" s="23">
        <v>4711.7299999999996</v>
      </c>
      <c r="I1772" s="21">
        <v>45931</v>
      </c>
      <c r="J1772" s="21">
        <v>45957</v>
      </c>
      <c r="K1772" s="20" t="s">
        <v>20338</v>
      </c>
      <c r="L1772" s="20" t="s">
        <v>5107</v>
      </c>
      <c r="M1772" s="20"/>
      <c r="N1772" s="21">
        <v>45965.602776932872</v>
      </c>
    </row>
    <row r="1773" spans="1:14" x14ac:dyDescent="0.25">
      <c r="A1773" s="21">
        <v>45958.38113425926</v>
      </c>
      <c r="B1773" s="22">
        <v>45958.38113425926</v>
      </c>
      <c r="C1773" s="20" t="s">
        <v>717</v>
      </c>
      <c r="D1773" s="20" t="s">
        <v>718</v>
      </c>
      <c r="E1773" s="207" t="s">
        <v>720</v>
      </c>
      <c r="F1773" s="207" t="s">
        <v>21303</v>
      </c>
      <c r="G1773" s="20" t="s">
        <v>183</v>
      </c>
      <c r="H1773" s="23">
        <v>18454.28</v>
      </c>
      <c r="I1773" s="21">
        <v>45931</v>
      </c>
      <c r="J1773" s="21">
        <v>45957</v>
      </c>
      <c r="K1773" s="20" t="s">
        <v>20338</v>
      </c>
      <c r="L1773" s="20" t="s">
        <v>5107</v>
      </c>
      <c r="M1773" s="20"/>
      <c r="N1773" s="21">
        <v>45965.602776932872</v>
      </c>
    </row>
    <row r="1774" spans="1:14" x14ac:dyDescent="0.25">
      <c r="A1774" s="21">
        <v>45958.38113425926</v>
      </c>
      <c r="B1774" s="22">
        <v>45958.38113425926</v>
      </c>
      <c r="C1774" s="20" t="s">
        <v>882</v>
      </c>
      <c r="D1774" s="20" t="s">
        <v>883</v>
      </c>
      <c r="E1774" s="207" t="s">
        <v>885</v>
      </c>
      <c r="F1774" s="207" t="s">
        <v>21304</v>
      </c>
      <c r="G1774" s="20" t="s">
        <v>183</v>
      </c>
      <c r="H1774" s="23">
        <v>8301.61</v>
      </c>
      <c r="I1774" s="21">
        <v>45931</v>
      </c>
      <c r="J1774" s="21">
        <v>45957</v>
      </c>
      <c r="K1774" s="20" t="s">
        <v>5123</v>
      </c>
      <c r="L1774" s="20" t="s">
        <v>5107</v>
      </c>
      <c r="M1774" s="20"/>
      <c r="N1774" s="21">
        <v>45965.602776932872</v>
      </c>
    </row>
    <row r="1775" spans="1:14" x14ac:dyDescent="0.25">
      <c r="A1775" s="21">
        <v>45958.38113425926</v>
      </c>
      <c r="B1775" s="22">
        <v>45958.38113425926</v>
      </c>
      <c r="C1775" s="20" t="s">
        <v>193</v>
      </c>
      <c r="D1775" s="20" t="s">
        <v>194</v>
      </c>
      <c r="E1775" s="207" t="s">
        <v>196</v>
      </c>
      <c r="F1775" s="207" t="s">
        <v>21305</v>
      </c>
      <c r="G1775" s="20" t="s">
        <v>183</v>
      </c>
      <c r="H1775" s="23">
        <v>11598.1</v>
      </c>
      <c r="I1775" s="21">
        <v>45931</v>
      </c>
      <c r="J1775" s="21">
        <v>45957</v>
      </c>
      <c r="K1775" s="20" t="s">
        <v>20338</v>
      </c>
      <c r="L1775" s="20" t="s">
        <v>5107</v>
      </c>
      <c r="M1775" s="20"/>
      <c r="N1775" s="21">
        <v>45965.602776932872</v>
      </c>
    </row>
    <row r="1776" spans="1:14" x14ac:dyDescent="0.25">
      <c r="A1776" s="21">
        <v>45958.38113425926</v>
      </c>
      <c r="B1776" s="22">
        <v>45958.38113425926</v>
      </c>
      <c r="C1776" s="20" t="s">
        <v>939</v>
      </c>
      <c r="D1776" s="20" t="s">
        <v>940</v>
      </c>
      <c r="E1776" s="207" t="s">
        <v>942</v>
      </c>
      <c r="F1776" s="207" t="s">
        <v>21306</v>
      </c>
      <c r="G1776" s="20" t="s">
        <v>183</v>
      </c>
      <c r="H1776" s="23">
        <v>5410.37</v>
      </c>
      <c r="I1776" s="21">
        <v>45931</v>
      </c>
      <c r="J1776" s="21">
        <v>45957</v>
      </c>
      <c r="K1776" s="20" t="s">
        <v>5123</v>
      </c>
      <c r="L1776" s="20" t="s">
        <v>5107</v>
      </c>
      <c r="M1776" s="20"/>
      <c r="N1776" s="21">
        <v>45965.602776932872</v>
      </c>
    </row>
    <row r="1777" spans="1:14" x14ac:dyDescent="0.25">
      <c r="A1777" s="21">
        <v>45958.38113425926</v>
      </c>
      <c r="B1777" s="22">
        <v>45958.38113425926</v>
      </c>
      <c r="C1777" s="20" t="s">
        <v>253</v>
      </c>
      <c r="D1777" s="20" t="s">
        <v>254</v>
      </c>
      <c r="E1777" s="207" t="s">
        <v>256</v>
      </c>
      <c r="F1777" s="207" t="s">
        <v>21307</v>
      </c>
      <c r="G1777" s="20" t="s">
        <v>183</v>
      </c>
      <c r="H1777" s="23">
        <v>341522.69</v>
      </c>
      <c r="I1777" s="21">
        <v>45931</v>
      </c>
      <c r="J1777" s="21">
        <v>45957</v>
      </c>
      <c r="K1777" s="20" t="s">
        <v>20338</v>
      </c>
      <c r="L1777" s="20" t="s">
        <v>5107</v>
      </c>
      <c r="M1777" s="20"/>
      <c r="N1777" s="21">
        <v>45965.602776932872</v>
      </c>
    </row>
    <row r="1778" spans="1:14" x14ac:dyDescent="0.25">
      <c r="A1778" s="21">
        <v>45958.38113425926</v>
      </c>
      <c r="B1778" s="22">
        <v>45958.38113425926</v>
      </c>
      <c r="C1778" s="20" t="s">
        <v>521</v>
      </c>
      <c r="D1778" s="20" t="s">
        <v>522</v>
      </c>
      <c r="E1778" s="207" t="s">
        <v>524</v>
      </c>
      <c r="F1778" s="207" t="s">
        <v>21308</v>
      </c>
      <c r="G1778" s="20" t="s">
        <v>183</v>
      </c>
      <c r="H1778" s="23">
        <v>11119.3</v>
      </c>
      <c r="I1778" s="21">
        <v>45931</v>
      </c>
      <c r="J1778" s="21">
        <v>45957</v>
      </c>
      <c r="K1778" s="20" t="s">
        <v>20338</v>
      </c>
      <c r="L1778" s="20" t="s">
        <v>5107</v>
      </c>
      <c r="M1778" s="20"/>
      <c r="N1778" s="21">
        <v>45965.602776932872</v>
      </c>
    </row>
    <row r="1779" spans="1:14" x14ac:dyDescent="0.25">
      <c r="A1779" s="21">
        <v>45958.38113425926</v>
      </c>
      <c r="B1779" s="22">
        <v>45958.38113425926</v>
      </c>
      <c r="C1779" s="20" t="s">
        <v>14847</v>
      </c>
      <c r="D1779" s="20" t="s">
        <v>460</v>
      </c>
      <c r="E1779" s="207" t="s">
        <v>462</v>
      </c>
      <c r="F1779" s="207" t="s">
        <v>21309</v>
      </c>
      <c r="G1779" s="20" t="s">
        <v>183</v>
      </c>
      <c r="H1779" s="23">
        <v>139.79</v>
      </c>
      <c r="I1779" s="21">
        <v>45931</v>
      </c>
      <c r="J1779" s="21">
        <v>45957</v>
      </c>
      <c r="K1779" s="20" t="s">
        <v>5129</v>
      </c>
      <c r="L1779" s="20" t="s">
        <v>5107</v>
      </c>
      <c r="M1779" s="20"/>
      <c r="N1779" s="21">
        <v>45965.602776932872</v>
      </c>
    </row>
    <row r="1780" spans="1:14" x14ac:dyDescent="0.25">
      <c r="A1780" s="21">
        <v>45958.38113425926</v>
      </c>
      <c r="B1780" s="22">
        <v>45958.38113425926</v>
      </c>
      <c r="C1780" s="20" t="s">
        <v>7063</v>
      </c>
      <c r="D1780" s="20" t="s">
        <v>436</v>
      </c>
      <c r="E1780" s="207" t="s">
        <v>438</v>
      </c>
      <c r="F1780" s="207" t="s">
        <v>21310</v>
      </c>
      <c r="G1780" s="20" t="s">
        <v>183</v>
      </c>
      <c r="H1780" s="23">
        <v>0</v>
      </c>
      <c r="I1780" s="21">
        <v>45931</v>
      </c>
      <c r="J1780" s="21">
        <v>45957</v>
      </c>
      <c r="K1780" s="20" t="s">
        <v>20338</v>
      </c>
      <c r="L1780" s="20" t="s">
        <v>5107</v>
      </c>
      <c r="M1780" s="20"/>
      <c r="N1780" s="21">
        <v>45965.602776932872</v>
      </c>
    </row>
    <row r="1781" spans="1:14" x14ac:dyDescent="0.25">
      <c r="A1781" s="21">
        <v>45958.38113425926</v>
      </c>
      <c r="B1781" s="22">
        <v>45958.38113425926</v>
      </c>
      <c r="C1781" s="20" t="s">
        <v>422</v>
      </c>
      <c r="D1781" s="20" t="s">
        <v>423</v>
      </c>
      <c r="E1781" s="207" t="s">
        <v>425</v>
      </c>
      <c r="F1781" s="207" t="s">
        <v>21311</v>
      </c>
      <c r="G1781" s="20" t="s">
        <v>183</v>
      </c>
      <c r="H1781" s="23">
        <v>5856.86</v>
      </c>
      <c r="I1781" s="21">
        <v>45931</v>
      </c>
      <c r="J1781" s="21">
        <v>45957</v>
      </c>
      <c r="K1781" s="20" t="s">
        <v>20338</v>
      </c>
      <c r="L1781" s="20" t="s">
        <v>5107</v>
      </c>
      <c r="M1781" s="20"/>
      <c r="N1781" s="21">
        <v>45965.602776932872</v>
      </c>
    </row>
    <row r="1782" spans="1:14" x14ac:dyDescent="0.25">
      <c r="A1782" s="21">
        <v>45958.38113425926</v>
      </c>
      <c r="B1782" s="22">
        <v>45958.38113425926</v>
      </c>
      <c r="C1782" s="20" t="s">
        <v>1298</v>
      </c>
      <c r="D1782" s="20" t="s">
        <v>1299</v>
      </c>
      <c r="E1782" s="207" t="s">
        <v>1301</v>
      </c>
      <c r="F1782" s="207" t="s">
        <v>21312</v>
      </c>
      <c r="G1782" s="20" t="s">
        <v>183</v>
      </c>
      <c r="H1782" s="23">
        <v>672.03</v>
      </c>
      <c r="I1782" s="21">
        <v>45931</v>
      </c>
      <c r="J1782" s="21">
        <v>45957</v>
      </c>
      <c r="K1782" s="20" t="s">
        <v>20338</v>
      </c>
      <c r="L1782" s="20" t="s">
        <v>5107</v>
      </c>
      <c r="M1782" s="20"/>
      <c r="N1782" s="21">
        <v>45965.602776932872</v>
      </c>
    </row>
    <row r="1783" spans="1:14" x14ac:dyDescent="0.25">
      <c r="A1783" s="21">
        <v>45958.38113425926</v>
      </c>
      <c r="B1783" s="22">
        <v>45958.38113425926</v>
      </c>
      <c r="C1783" s="20" t="s">
        <v>331</v>
      </c>
      <c r="D1783" s="20" t="s">
        <v>332</v>
      </c>
      <c r="E1783" s="207" t="s">
        <v>334</v>
      </c>
      <c r="F1783" s="207" t="s">
        <v>21313</v>
      </c>
      <c r="G1783" s="20" t="s">
        <v>183</v>
      </c>
      <c r="H1783" s="23">
        <v>12699.35</v>
      </c>
      <c r="I1783" s="21">
        <v>45931</v>
      </c>
      <c r="J1783" s="21">
        <v>45957</v>
      </c>
      <c r="K1783" s="20" t="s">
        <v>20338</v>
      </c>
      <c r="L1783" s="20" t="s">
        <v>5107</v>
      </c>
      <c r="M1783" s="20"/>
      <c r="N1783" s="21">
        <v>45965.602776932872</v>
      </c>
    </row>
    <row r="1784" spans="1:14" x14ac:dyDescent="0.25">
      <c r="A1784" s="21">
        <v>45958.38113425926</v>
      </c>
      <c r="B1784" s="22">
        <v>45958.38113425926</v>
      </c>
      <c r="C1784" s="20" t="s">
        <v>11373</v>
      </c>
      <c r="D1784" s="20" t="s">
        <v>11374</v>
      </c>
      <c r="E1784" s="207" t="s">
        <v>11376</v>
      </c>
      <c r="F1784" s="207" t="s">
        <v>21314</v>
      </c>
      <c r="G1784" s="20" t="s">
        <v>183</v>
      </c>
      <c r="H1784" s="23">
        <v>22413.05</v>
      </c>
      <c r="I1784" s="21">
        <v>45931</v>
      </c>
      <c r="J1784" s="21">
        <v>45957</v>
      </c>
      <c r="K1784" s="20" t="s">
        <v>20338</v>
      </c>
      <c r="L1784" s="20" t="s">
        <v>5107</v>
      </c>
      <c r="M1784" s="20"/>
      <c r="N1784" s="21">
        <v>45965.602776932872</v>
      </c>
    </row>
    <row r="1785" spans="1:14" x14ac:dyDescent="0.25">
      <c r="A1785" s="21">
        <v>45958.260833333334</v>
      </c>
      <c r="B1785" s="22">
        <v>45958.260833333334</v>
      </c>
      <c r="C1785" s="20" t="s">
        <v>5108</v>
      </c>
      <c r="D1785" s="20" t="s">
        <v>5109</v>
      </c>
      <c r="E1785" s="207" t="s">
        <v>5110</v>
      </c>
      <c r="F1785" s="207" t="s">
        <v>21315</v>
      </c>
      <c r="G1785" s="20" t="s">
        <v>5105</v>
      </c>
      <c r="H1785" s="23">
        <v>53972.91</v>
      </c>
      <c r="I1785" s="21">
        <v>45931</v>
      </c>
      <c r="J1785" s="21">
        <v>45957</v>
      </c>
      <c r="K1785" s="20" t="s">
        <v>5106</v>
      </c>
      <c r="L1785" s="20" t="s">
        <v>5107</v>
      </c>
      <c r="M1785" s="20"/>
      <c r="N1785" s="21">
        <v>45965.602776932872</v>
      </c>
    </row>
    <row r="1786" spans="1:14" x14ac:dyDescent="0.25">
      <c r="A1786" s="21">
        <v>45958.260833333334</v>
      </c>
      <c r="B1786" s="22">
        <v>45958.260833333334</v>
      </c>
      <c r="C1786" s="20" t="s">
        <v>5101</v>
      </c>
      <c r="D1786" s="20" t="s">
        <v>5102</v>
      </c>
      <c r="E1786" s="207" t="s">
        <v>5103</v>
      </c>
      <c r="F1786" s="207" t="s">
        <v>21316</v>
      </c>
      <c r="G1786" s="20" t="s">
        <v>5105</v>
      </c>
      <c r="H1786" s="23">
        <v>50748.4</v>
      </c>
      <c r="I1786" s="21">
        <v>45931</v>
      </c>
      <c r="J1786" s="21">
        <v>45957</v>
      </c>
      <c r="K1786" s="20" t="s">
        <v>5106</v>
      </c>
      <c r="L1786" s="20" t="s">
        <v>5107</v>
      </c>
      <c r="M1786" s="20"/>
      <c r="N1786" s="21">
        <v>45965.602776932872</v>
      </c>
    </row>
    <row r="1787" spans="1:14" x14ac:dyDescent="0.25">
      <c r="A1787" s="21">
        <v>45958.061400462961</v>
      </c>
      <c r="B1787" s="22">
        <v>45958.061400462961</v>
      </c>
      <c r="C1787" s="20" t="s">
        <v>7746</v>
      </c>
      <c r="D1787" s="20" t="s">
        <v>133</v>
      </c>
      <c r="E1787" s="207" t="s">
        <v>136</v>
      </c>
      <c r="F1787" s="207" t="s">
        <v>21317</v>
      </c>
      <c r="G1787" s="20" t="s">
        <v>134</v>
      </c>
      <c r="H1787" s="23">
        <v>3627.3</v>
      </c>
      <c r="I1787" s="21">
        <v>45931</v>
      </c>
      <c r="J1787" s="21">
        <v>45957</v>
      </c>
      <c r="K1787" s="20" t="s">
        <v>5097</v>
      </c>
      <c r="L1787" s="20" t="s">
        <v>5098</v>
      </c>
      <c r="M1787" s="20"/>
      <c r="N1787" s="21">
        <v>45965.602776932872</v>
      </c>
    </row>
    <row r="1788" spans="1:14" x14ac:dyDescent="0.25">
      <c r="A1788" s="21">
        <v>45957.980983796297</v>
      </c>
      <c r="B1788" s="22">
        <v>45957.980983796297</v>
      </c>
      <c r="C1788" s="20" t="s">
        <v>771</v>
      </c>
      <c r="D1788" s="20" t="s">
        <v>772</v>
      </c>
      <c r="E1788" s="207" t="s">
        <v>774</v>
      </c>
      <c r="F1788" s="207" t="s">
        <v>21318</v>
      </c>
      <c r="G1788" s="20" t="s">
        <v>183</v>
      </c>
      <c r="H1788" s="23">
        <v>0</v>
      </c>
      <c r="I1788" s="21">
        <v>45931</v>
      </c>
      <c r="J1788" s="21">
        <v>45957</v>
      </c>
      <c r="K1788" s="20" t="s">
        <v>5114</v>
      </c>
      <c r="L1788" s="20" t="s">
        <v>5107</v>
      </c>
      <c r="M1788" s="20"/>
      <c r="N1788" s="21">
        <v>45965.602776932872</v>
      </c>
    </row>
    <row r="1789" spans="1:14" x14ac:dyDescent="0.25">
      <c r="A1789" s="21">
        <v>45957.980983796297</v>
      </c>
      <c r="B1789" s="22">
        <v>45957.980983796297</v>
      </c>
      <c r="C1789" s="20" t="s">
        <v>181</v>
      </c>
      <c r="D1789" s="20" t="s">
        <v>182</v>
      </c>
      <c r="E1789" s="207" t="s">
        <v>185</v>
      </c>
      <c r="F1789" s="207" t="s">
        <v>21319</v>
      </c>
      <c r="G1789" s="20" t="s">
        <v>183</v>
      </c>
      <c r="H1789" s="23">
        <v>3106545.15</v>
      </c>
      <c r="I1789" s="21">
        <v>45931</v>
      </c>
      <c r="J1789" s="21">
        <v>45957</v>
      </c>
      <c r="K1789" s="20" t="s">
        <v>5118</v>
      </c>
      <c r="L1789" s="20" t="s">
        <v>5107</v>
      </c>
      <c r="M1789" s="20"/>
      <c r="N1789" s="21">
        <v>45965.602776932872</v>
      </c>
    </row>
    <row r="1790" spans="1:14" x14ac:dyDescent="0.25">
      <c r="A1790" s="21">
        <v>45957.980983796297</v>
      </c>
      <c r="B1790" s="22">
        <v>45957.980983796297</v>
      </c>
      <c r="C1790" s="20" t="s">
        <v>1190</v>
      </c>
      <c r="D1790" s="20" t="s">
        <v>1191</v>
      </c>
      <c r="E1790" s="207" t="s">
        <v>1193</v>
      </c>
      <c r="F1790" s="207" t="s">
        <v>21320</v>
      </c>
      <c r="G1790" s="20" t="s">
        <v>183</v>
      </c>
      <c r="H1790" s="23">
        <v>0.78</v>
      </c>
      <c r="I1790" s="21">
        <v>45931</v>
      </c>
      <c r="J1790" s="21">
        <v>45957</v>
      </c>
      <c r="K1790" s="20" t="s">
        <v>20338</v>
      </c>
      <c r="L1790" s="20" t="s">
        <v>5107</v>
      </c>
      <c r="M1790" s="20"/>
      <c r="N1790" s="21">
        <v>45965.602776932872</v>
      </c>
    </row>
    <row r="1791" spans="1:14" x14ac:dyDescent="0.25">
      <c r="A1791" s="21">
        <v>45957.980983796297</v>
      </c>
      <c r="B1791" s="22">
        <v>45957.980983796297</v>
      </c>
      <c r="C1791" s="20" t="s">
        <v>1226</v>
      </c>
      <c r="D1791" s="20" t="s">
        <v>1227</v>
      </c>
      <c r="E1791" s="207" t="s">
        <v>1229</v>
      </c>
      <c r="F1791" s="207" t="s">
        <v>21321</v>
      </c>
      <c r="G1791" s="20" t="s">
        <v>183</v>
      </c>
      <c r="H1791" s="23">
        <v>4711.7299999999996</v>
      </c>
      <c r="I1791" s="21">
        <v>45931</v>
      </c>
      <c r="J1791" s="21">
        <v>45957</v>
      </c>
      <c r="K1791" s="20" t="s">
        <v>20338</v>
      </c>
      <c r="L1791" s="20" t="s">
        <v>5107</v>
      </c>
      <c r="M1791" s="20"/>
      <c r="N1791" s="21">
        <v>45965.602776932872</v>
      </c>
    </row>
    <row r="1792" spans="1:14" x14ac:dyDescent="0.25">
      <c r="A1792" s="21">
        <v>45957.980983796297</v>
      </c>
      <c r="B1792" s="22">
        <v>45957.980983796297</v>
      </c>
      <c r="C1792" s="20" t="s">
        <v>717</v>
      </c>
      <c r="D1792" s="20" t="s">
        <v>718</v>
      </c>
      <c r="E1792" s="207" t="s">
        <v>720</v>
      </c>
      <c r="F1792" s="207" t="s">
        <v>21322</v>
      </c>
      <c r="G1792" s="20" t="s">
        <v>183</v>
      </c>
      <c r="H1792" s="23">
        <v>18454.28</v>
      </c>
      <c r="I1792" s="21">
        <v>45931</v>
      </c>
      <c r="J1792" s="21">
        <v>45957</v>
      </c>
      <c r="K1792" s="20" t="s">
        <v>20338</v>
      </c>
      <c r="L1792" s="20" t="s">
        <v>5107</v>
      </c>
      <c r="M1792" s="20"/>
      <c r="N1792" s="21">
        <v>45965.602776932872</v>
      </c>
    </row>
    <row r="1793" spans="1:14" x14ac:dyDescent="0.25">
      <c r="A1793" s="21">
        <v>45957.980983796297</v>
      </c>
      <c r="B1793" s="22">
        <v>45957.980983796297</v>
      </c>
      <c r="C1793" s="20" t="s">
        <v>882</v>
      </c>
      <c r="D1793" s="20" t="s">
        <v>883</v>
      </c>
      <c r="E1793" s="207" t="s">
        <v>885</v>
      </c>
      <c r="F1793" s="207" t="s">
        <v>21323</v>
      </c>
      <c r="G1793" s="20" t="s">
        <v>183</v>
      </c>
      <c r="H1793" s="23">
        <v>8301.61</v>
      </c>
      <c r="I1793" s="21">
        <v>45931</v>
      </c>
      <c r="J1793" s="21">
        <v>45957</v>
      </c>
      <c r="K1793" s="20" t="s">
        <v>5123</v>
      </c>
      <c r="L1793" s="20" t="s">
        <v>5107</v>
      </c>
      <c r="M1793" s="20"/>
      <c r="N1793" s="21">
        <v>45965.602776932872</v>
      </c>
    </row>
    <row r="1794" spans="1:14" x14ac:dyDescent="0.25">
      <c r="A1794" s="21">
        <v>45957.980983796297</v>
      </c>
      <c r="B1794" s="22">
        <v>45957.980983796297</v>
      </c>
      <c r="C1794" s="20" t="s">
        <v>193</v>
      </c>
      <c r="D1794" s="20" t="s">
        <v>194</v>
      </c>
      <c r="E1794" s="207" t="s">
        <v>196</v>
      </c>
      <c r="F1794" s="207" t="s">
        <v>21324</v>
      </c>
      <c r="G1794" s="20" t="s">
        <v>183</v>
      </c>
      <c r="H1794" s="23">
        <v>11598.1</v>
      </c>
      <c r="I1794" s="21">
        <v>45931</v>
      </c>
      <c r="J1794" s="21">
        <v>45957</v>
      </c>
      <c r="K1794" s="20" t="s">
        <v>20338</v>
      </c>
      <c r="L1794" s="20" t="s">
        <v>5107</v>
      </c>
      <c r="M1794" s="20"/>
      <c r="N1794" s="21">
        <v>45965.602776932872</v>
      </c>
    </row>
    <row r="1795" spans="1:14" x14ac:dyDescent="0.25">
      <c r="A1795" s="21">
        <v>45957.980983796297</v>
      </c>
      <c r="B1795" s="22">
        <v>45957.980983796297</v>
      </c>
      <c r="C1795" s="20" t="s">
        <v>939</v>
      </c>
      <c r="D1795" s="20" t="s">
        <v>940</v>
      </c>
      <c r="E1795" s="207" t="s">
        <v>942</v>
      </c>
      <c r="F1795" s="207" t="s">
        <v>21325</v>
      </c>
      <c r="G1795" s="20" t="s">
        <v>183</v>
      </c>
      <c r="H1795" s="23">
        <v>5410.37</v>
      </c>
      <c r="I1795" s="21">
        <v>45931</v>
      </c>
      <c r="J1795" s="21">
        <v>45957</v>
      </c>
      <c r="K1795" s="20" t="s">
        <v>5123</v>
      </c>
      <c r="L1795" s="20" t="s">
        <v>5107</v>
      </c>
      <c r="M1795" s="20"/>
      <c r="N1795" s="21">
        <v>45965.602776932872</v>
      </c>
    </row>
    <row r="1796" spans="1:14" x14ac:dyDescent="0.25">
      <c r="A1796" s="21">
        <v>45957.980983796297</v>
      </c>
      <c r="B1796" s="22">
        <v>45957.980983796297</v>
      </c>
      <c r="C1796" s="20" t="s">
        <v>253</v>
      </c>
      <c r="D1796" s="20" t="s">
        <v>254</v>
      </c>
      <c r="E1796" s="207" t="s">
        <v>256</v>
      </c>
      <c r="F1796" s="207" t="s">
        <v>21326</v>
      </c>
      <c r="G1796" s="20" t="s">
        <v>183</v>
      </c>
      <c r="H1796" s="23">
        <v>341522.69</v>
      </c>
      <c r="I1796" s="21">
        <v>45931</v>
      </c>
      <c r="J1796" s="21">
        <v>45957</v>
      </c>
      <c r="K1796" s="20" t="s">
        <v>20338</v>
      </c>
      <c r="L1796" s="20" t="s">
        <v>5107</v>
      </c>
      <c r="M1796" s="20"/>
      <c r="N1796" s="21">
        <v>45965.602776932872</v>
      </c>
    </row>
    <row r="1797" spans="1:14" x14ac:dyDescent="0.25">
      <c r="A1797" s="21">
        <v>45957.980983796297</v>
      </c>
      <c r="B1797" s="22">
        <v>45957.980983796297</v>
      </c>
      <c r="C1797" s="20" t="s">
        <v>521</v>
      </c>
      <c r="D1797" s="20" t="s">
        <v>522</v>
      </c>
      <c r="E1797" s="207" t="s">
        <v>524</v>
      </c>
      <c r="F1797" s="207" t="s">
        <v>21327</v>
      </c>
      <c r="G1797" s="20" t="s">
        <v>183</v>
      </c>
      <c r="H1797" s="23">
        <v>11119.3</v>
      </c>
      <c r="I1797" s="21">
        <v>45931</v>
      </c>
      <c r="J1797" s="21">
        <v>45957</v>
      </c>
      <c r="K1797" s="20" t="s">
        <v>20338</v>
      </c>
      <c r="L1797" s="20" t="s">
        <v>5107</v>
      </c>
      <c r="M1797" s="20"/>
      <c r="N1797" s="21">
        <v>45965.602776932872</v>
      </c>
    </row>
    <row r="1798" spans="1:14" x14ac:dyDescent="0.25">
      <c r="A1798" s="21">
        <v>45957.980983796297</v>
      </c>
      <c r="B1798" s="22">
        <v>45957.980983796297</v>
      </c>
      <c r="C1798" s="20" t="s">
        <v>14847</v>
      </c>
      <c r="D1798" s="20" t="s">
        <v>460</v>
      </c>
      <c r="E1798" s="207" t="s">
        <v>462</v>
      </c>
      <c r="F1798" s="207" t="s">
        <v>21328</v>
      </c>
      <c r="G1798" s="20" t="s">
        <v>183</v>
      </c>
      <c r="H1798" s="23">
        <v>139.79</v>
      </c>
      <c r="I1798" s="21">
        <v>45931</v>
      </c>
      <c r="J1798" s="21">
        <v>45957</v>
      </c>
      <c r="K1798" s="20" t="s">
        <v>5129</v>
      </c>
      <c r="L1798" s="20" t="s">
        <v>5107</v>
      </c>
      <c r="M1798" s="20"/>
      <c r="N1798" s="21">
        <v>45965.602776932872</v>
      </c>
    </row>
    <row r="1799" spans="1:14" x14ac:dyDescent="0.25">
      <c r="A1799" s="21">
        <v>45957.980983796297</v>
      </c>
      <c r="B1799" s="22">
        <v>45957.980983796297</v>
      </c>
      <c r="C1799" s="20" t="s">
        <v>7063</v>
      </c>
      <c r="D1799" s="20" t="s">
        <v>436</v>
      </c>
      <c r="E1799" s="207" t="s">
        <v>438</v>
      </c>
      <c r="F1799" s="207" t="s">
        <v>21329</v>
      </c>
      <c r="G1799" s="20" t="s">
        <v>183</v>
      </c>
      <c r="H1799" s="23">
        <v>0</v>
      </c>
      <c r="I1799" s="21">
        <v>45931</v>
      </c>
      <c r="J1799" s="21">
        <v>45957</v>
      </c>
      <c r="K1799" s="20" t="s">
        <v>20338</v>
      </c>
      <c r="L1799" s="20" t="s">
        <v>5107</v>
      </c>
      <c r="M1799" s="20"/>
      <c r="N1799" s="21">
        <v>45965.602776932872</v>
      </c>
    </row>
    <row r="1800" spans="1:14" x14ac:dyDescent="0.25">
      <c r="A1800" s="21">
        <v>45957.980983796297</v>
      </c>
      <c r="B1800" s="22">
        <v>45957.980983796297</v>
      </c>
      <c r="C1800" s="20" t="s">
        <v>422</v>
      </c>
      <c r="D1800" s="20" t="s">
        <v>423</v>
      </c>
      <c r="E1800" s="207" t="s">
        <v>425</v>
      </c>
      <c r="F1800" s="207" t="s">
        <v>21330</v>
      </c>
      <c r="G1800" s="20" t="s">
        <v>183</v>
      </c>
      <c r="H1800" s="23">
        <v>5856.86</v>
      </c>
      <c r="I1800" s="21">
        <v>45931</v>
      </c>
      <c r="J1800" s="21">
        <v>45957</v>
      </c>
      <c r="K1800" s="20" t="s">
        <v>20338</v>
      </c>
      <c r="L1800" s="20" t="s">
        <v>5107</v>
      </c>
      <c r="M1800" s="20"/>
      <c r="N1800" s="21">
        <v>45965.602776932872</v>
      </c>
    </row>
    <row r="1801" spans="1:14" x14ac:dyDescent="0.25">
      <c r="A1801" s="21">
        <v>45957.980983796297</v>
      </c>
      <c r="B1801" s="22">
        <v>45957.980983796297</v>
      </c>
      <c r="C1801" s="20" t="s">
        <v>1298</v>
      </c>
      <c r="D1801" s="20" t="s">
        <v>1299</v>
      </c>
      <c r="E1801" s="207" t="s">
        <v>1301</v>
      </c>
      <c r="F1801" s="207" t="s">
        <v>21331</v>
      </c>
      <c r="G1801" s="20" t="s">
        <v>183</v>
      </c>
      <c r="H1801" s="23">
        <v>672.03</v>
      </c>
      <c r="I1801" s="21">
        <v>45931</v>
      </c>
      <c r="J1801" s="21">
        <v>45957</v>
      </c>
      <c r="K1801" s="20" t="s">
        <v>20338</v>
      </c>
      <c r="L1801" s="20" t="s">
        <v>5107</v>
      </c>
      <c r="M1801" s="20"/>
      <c r="N1801" s="21">
        <v>45965.602776932872</v>
      </c>
    </row>
    <row r="1802" spans="1:14" x14ac:dyDescent="0.25">
      <c r="A1802" s="21">
        <v>45957.980983796297</v>
      </c>
      <c r="B1802" s="22">
        <v>45957.980983796297</v>
      </c>
      <c r="C1802" s="20" t="s">
        <v>331</v>
      </c>
      <c r="D1802" s="20" t="s">
        <v>332</v>
      </c>
      <c r="E1802" s="207" t="s">
        <v>334</v>
      </c>
      <c r="F1802" s="207" t="s">
        <v>21332</v>
      </c>
      <c r="G1802" s="20" t="s">
        <v>183</v>
      </c>
      <c r="H1802" s="23">
        <v>12699.35</v>
      </c>
      <c r="I1802" s="21">
        <v>45931</v>
      </c>
      <c r="J1802" s="21">
        <v>45957</v>
      </c>
      <c r="K1802" s="20" t="s">
        <v>20338</v>
      </c>
      <c r="L1802" s="20" t="s">
        <v>5107</v>
      </c>
      <c r="M1802" s="20"/>
      <c r="N1802" s="21">
        <v>45965.602776932872</v>
      </c>
    </row>
    <row r="1803" spans="1:14" x14ac:dyDescent="0.25">
      <c r="A1803" s="21">
        <v>45957.980983796297</v>
      </c>
      <c r="B1803" s="22">
        <v>45957.980983796297</v>
      </c>
      <c r="C1803" s="20" t="s">
        <v>11373</v>
      </c>
      <c r="D1803" s="20" t="s">
        <v>11374</v>
      </c>
      <c r="E1803" s="207" t="s">
        <v>11376</v>
      </c>
      <c r="F1803" s="207" t="s">
        <v>21333</v>
      </c>
      <c r="G1803" s="20" t="s">
        <v>183</v>
      </c>
      <c r="H1803" s="23">
        <v>22413.05</v>
      </c>
      <c r="I1803" s="21">
        <v>45931</v>
      </c>
      <c r="J1803" s="21">
        <v>45957</v>
      </c>
      <c r="K1803" s="20" t="s">
        <v>20338</v>
      </c>
      <c r="L1803" s="20" t="s">
        <v>5107</v>
      </c>
      <c r="M1803" s="20"/>
      <c r="N1803" s="21">
        <v>45965.602776932872</v>
      </c>
    </row>
    <row r="1804" spans="1:14" x14ac:dyDescent="0.25">
      <c r="A1804" s="21">
        <v>45957.898668981477</v>
      </c>
      <c r="B1804" s="22">
        <v>45957.898668981477</v>
      </c>
      <c r="C1804" s="20" t="s">
        <v>266</v>
      </c>
      <c r="D1804" s="20" t="s">
        <v>267</v>
      </c>
      <c r="E1804" s="207" t="s">
        <v>270</v>
      </c>
      <c r="F1804" s="207" t="s">
        <v>21334</v>
      </c>
      <c r="G1804" s="20" t="s">
        <v>268</v>
      </c>
      <c r="H1804" s="23">
        <v>3577.24</v>
      </c>
      <c r="I1804" s="21">
        <v>45931</v>
      </c>
      <c r="J1804" s="21">
        <v>45957</v>
      </c>
      <c r="K1804" s="20" t="s">
        <v>5097</v>
      </c>
      <c r="L1804" s="20" t="s">
        <v>5098</v>
      </c>
      <c r="M1804" s="20"/>
      <c r="N1804" s="21">
        <v>45965.602776932872</v>
      </c>
    </row>
    <row r="1805" spans="1:14" x14ac:dyDescent="0.25">
      <c r="A1805" s="21">
        <v>45957.726979166662</v>
      </c>
      <c r="B1805" s="22">
        <v>45957.726979166662</v>
      </c>
      <c r="C1805" s="20" t="s">
        <v>11407</v>
      </c>
      <c r="D1805" s="20" t="s">
        <v>11408</v>
      </c>
      <c r="E1805" s="207" t="s">
        <v>11409</v>
      </c>
      <c r="F1805" s="207" t="s">
        <v>21335</v>
      </c>
      <c r="G1805" s="20" t="s">
        <v>119</v>
      </c>
      <c r="H1805" s="23">
        <v>0</v>
      </c>
      <c r="I1805" s="21">
        <v>45931</v>
      </c>
      <c r="J1805" s="21">
        <v>45957</v>
      </c>
      <c r="K1805" s="20" t="s">
        <v>5097</v>
      </c>
      <c r="L1805" s="20" t="s">
        <v>5098</v>
      </c>
      <c r="M1805" s="20"/>
      <c r="N1805" s="21">
        <v>45965.602776932872</v>
      </c>
    </row>
    <row r="1806" spans="1:14" x14ac:dyDescent="0.25">
      <c r="A1806" s="21">
        <v>45956.772893518515</v>
      </c>
      <c r="B1806" s="22">
        <v>45956.772893518515</v>
      </c>
      <c r="C1806" s="20" t="s">
        <v>5108</v>
      </c>
      <c r="D1806" s="20" t="s">
        <v>5109</v>
      </c>
      <c r="E1806" s="207" t="s">
        <v>5110</v>
      </c>
      <c r="F1806" s="207" t="s">
        <v>21336</v>
      </c>
      <c r="G1806" s="20" t="s">
        <v>5105</v>
      </c>
      <c r="H1806" s="23">
        <v>53435.35</v>
      </c>
      <c r="I1806" s="21">
        <v>45931</v>
      </c>
      <c r="J1806" s="21">
        <v>45950</v>
      </c>
      <c r="K1806" s="20" t="s">
        <v>5106</v>
      </c>
      <c r="L1806" s="20" t="s">
        <v>5107</v>
      </c>
      <c r="M1806" s="20"/>
      <c r="N1806" s="21">
        <v>45965.602776932872</v>
      </c>
    </row>
    <row r="1807" spans="1:14" x14ac:dyDescent="0.25">
      <c r="A1807" s="21">
        <v>45956.772893518515</v>
      </c>
      <c r="B1807" s="22">
        <v>45956.772893518515</v>
      </c>
      <c r="C1807" s="20" t="s">
        <v>5101</v>
      </c>
      <c r="D1807" s="20" t="s">
        <v>5102</v>
      </c>
      <c r="E1807" s="207" t="s">
        <v>5103</v>
      </c>
      <c r="F1807" s="207" t="s">
        <v>21337</v>
      </c>
      <c r="G1807" s="20" t="s">
        <v>5105</v>
      </c>
      <c r="H1807" s="23">
        <v>50335.23</v>
      </c>
      <c r="I1807" s="21">
        <v>45931</v>
      </c>
      <c r="J1807" s="21">
        <v>45950</v>
      </c>
      <c r="K1807" s="20" t="s">
        <v>5106</v>
      </c>
      <c r="L1807" s="20" t="s">
        <v>5107</v>
      </c>
      <c r="M1807" s="20"/>
      <c r="N1807" s="21">
        <v>45965.602776932872</v>
      </c>
    </row>
    <row r="1808" spans="1:14" x14ac:dyDescent="0.25">
      <c r="A1808" s="21">
        <v>45956.304166666669</v>
      </c>
      <c r="B1808" s="22">
        <v>45956.304166666669</v>
      </c>
      <c r="C1808" s="20" t="s">
        <v>771</v>
      </c>
      <c r="D1808" s="20" t="s">
        <v>772</v>
      </c>
      <c r="E1808" s="207" t="s">
        <v>774</v>
      </c>
      <c r="F1808" s="207" t="s">
        <v>21338</v>
      </c>
      <c r="G1808" s="20" t="s">
        <v>183</v>
      </c>
      <c r="H1808" s="23">
        <v>0</v>
      </c>
      <c r="I1808" s="21">
        <v>45931</v>
      </c>
      <c r="J1808" s="21">
        <v>45950</v>
      </c>
      <c r="K1808" s="20" t="s">
        <v>5114</v>
      </c>
      <c r="L1808" s="20" t="s">
        <v>5107</v>
      </c>
      <c r="M1808" s="20"/>
      <c r="N1808" s="21">
        <v>45965.602776932872</v>
      </c>
    </row>
    <row r="1809" spans="1:14" x14ac:dyDescent="0.25">
      <c r="A1809" s="21">
        <v>45956.304166666669</v>
      </c>
      <c r="B1809" s="22">
        <v>45956.304166666669</v>
      </c>
      <c r="C1809" s="20" t="s">
        <v>181</v>
      </c>
      <c r="D1809" s="20" t="s">
        <v>182</v>
      </c>
      <c r="E1809" s="207" t="s">
        <v>185</v>
      </c>
      <c r="F1809" s="207" t="s">
        <v>21339</v>
      </c>
      <c r="G1809" s="20" t="s">
        <v>183</v>
      </c>
      <c r="H1809" s="23">
        <v>3106545.15</v>
      </c>
      <c r="I1809" s="21">
        <v>45931</v>
      </c>
      <c r="J1809" s="21">
        <v>45950</v>
      </c>
      <c r="K1809" s="20" t="s">
        <v>5118</v>
      </c>
      <c r="L1809" s="20" t="s">
        <v>5107</v>
      </c>
      <c r="M1809" s="20"/>
      <c r="N1809" s="21">
        <v>45965.602776932872</v>
      </c>
    </row>
    <row r="1810" spans="1:14" x14ac:dyDescent="0.25">
      <c r="A1810" s="21">
        <v>45956.304166666669</v>
      </c>
      <c r="B1810" s="22">
        <v>45956.304166666669</v>
      </c>
      <c r="C1810" s="20" t="s">
        <v>1190</v>
      </c>
      <c r="D1810" s="20" t="s">
        <v>1191</v>
      </c>
      <c r="E1810" s="207" t="s">
        <v>1193</v>
      </c>
      <c r="F1810" s="207" t="s">
        <v>21340</v>
      </c>
      <c r="G1810" s="20" t="s">
        <v>183</v>
      </c>
      <c r="H1810" s="23">
        <v>0.78</v>
      </c>
      <c r="I1810" s="21">
        <v>45931</v>
      </c>
      <c r="J1810" s="21">
        <v>45950</v>
      </c>
      <c r="K1810" s="20" t="s">
        <v>20338</v>
      </c>
      <c r="L1810" s="20" t="s">
        <v>5107</v>
      </c>
      <c r="M1810" s="20"/>
      <c r="N1810" s="21">
        <v>45965.602776932872</v>
      </c>
    </row>
    <row r="1811" spans="1:14" x14ac:dyDescent="0.25">
      <c r="A1811" s="21">
        <v>45956.304166666669</v>
      </c>
      <c r="B1811" s="22">
        <v>45956.304166666669</v>
      </c>
      <c r="C1811" s="20" t="s">
        <v>1226</v>
      </c>
      <c r="D1811" s="20" t="s">
        <v>1227</v>
      </c>
      <c r="E1811" s="207" t="s">
        <v>1229</v>
      </c>
      <c r="F1811" s="207" t="s">
        <v>21341</v>
      </c>
      <c r="G1811" s="20" t="s">
        <v>183</v>
      </c>
      <c r="H1811" s="23">
        <v>4711.7299999999996</v>
      </c>
      <c r="I1811" s="21">
        <v>45931</v>
      </c>
      <c r="J1811" s="21">
        <v>45950</v>
      </c>
      <c r="K1811" s="20" t="s">
        <v>20338</v>
      </c>
      <c r="L1811" s="20" t="s">
        <v>5107</v>
      </c>
      <c r="M1811" s="20"/>
      <c r="N1811" s="21">
        <v>45965.602776932872</v>
      </c>
    </row>
    <row r="1812" spans="1:14" x14ac:dyDescent="0.25">
      <c r="A1812" s="21">
        <v>45956.304166666669</v>
      </c>
      <c r="B1812" s="22">
        <v>45956.304166666669</v>
      </c>
      <c r="C1812" s="20" t="s">
        <v>717</v>
      </c>
      <c r="D1812" s="20" t="s">
        <v>718</v>
      </c>
      <c r="E1812" s="207" t="s">
        <v>720</v>
      </c>
      <c r="F1812" s="207" t="s">
        <v>21342</v>
      </c>
      <c r="G1812" s="20" t="s">
        <v>183</v>
      </c>
      <c r="H1812" s="23">
        <v>18454.28</v>
      </c>
      <c r="I1812" s="21">
        <v>45931</v>
      </c>
      <c r="J1812" s="21">
        <v>45950</v>
      </c>
      <c r="K1812" s="20" t="s">
        <v>20338</v>
      </c>
      <c r="L1812" s="20" t="s">
        <v>5107</v>
      </c>
      <c r="M1812" s="20"/>
      <c r="N1812" s="21">
        <v>45965.602776932872</v>
      </c>
    </row>
    <row r="1813" spans="1:14" x14ac:dyDescent="0.25">
      <c r="A1813" s="21">
        <v>45956.304166666669</v>
      </c>
      <c r="B1813" s="22">
        <v>45956.304166666669</v>
      </c>
      <c r="C1813" s="20" t="s">
        <v>882</v>
      </c>
      <c r="D1813" s="20" t="s">
        <v>883</v>
      </c>
      <c r="E1813" s="207" t="s">
        <v>885</v>
      </c>
      <c r="F1813" s="207" t="s">
        <v>21343</v>
      </c>
      <c r="G1813" s="20" t="s">
        <v>183</v>
      </c>
      <c r="H1813" s="23">
        <v>8301.61</v>
      </c>
      <c r="I1813" s="21">
        <v>45931</v>
      </c>
      <c r="J1813" s="21">
        <v>45950</v>
      </c>
      <c r="K1813" s="20" t="s">
        <v>5123</v>
      </c>
      <c r="L1813" s="20" t="s">
        <v>5107</v>
      </c>
      <c r="M1813" s="20"/>
      <c r="N1813" s="21">
        <v>45965.602776932872</v>
      </c>
    </row>
    <row r="1814" spans="1:14" x14ac:dyDescent="0.25">
      <c r="A1814" s="21">
        <v>45956.304166666669</v>
      </c>
      <c r="B1814" s="22">
        <v>45956.304166666669</v>
      </c>
      <c r="C1814" s="20" t="s">
        <v>193</v>
      </c>
      <c r="D1814" s="20" t="s">
        <v>194</v>
      </c>
      <c r="E1814" s="207" t="s">
        <v>196</v>
      </c>
      <c r="F1814" s="207" t="s">
        <v>21344</v>
      </c>
      <c r="G1814" s="20" t="s">
        <v>183</v>
      </c>
      <c r="H1814" s="23">
        <v>11598.1</v>
      </c>
      <c r="I1814" s="21">
        <v>45931</v>
      </c>
      <c r="J1814" s="21">
        <v>45950</v>
      </c>
      <c r="K1814" s="20" t="s">
        <v>20338</v>
      </c>
      <c r="L1814" s="20" t="s">
        <v>5107</v>
      </c>
      <c r="M1814" s="20"/>
      <c r="N1814" s="21">
        <v>45965.602776932872</v>
      </c>
    </row>
    <row r="1815" spans="1:14" x14ac:dyDescent="0.25">
      <c r="A1815" s="21">
        <v>45956.304166666669</v>
      </c>
      <c r="B1815" s="22">
        <v>45956.304166666669</v>
      </c>
      <c r="C1815" s="20" t="s">
        <v>939</v>
      </c>
      <c r="D1815" s="20" t="s">
        <v>940</v>
      </c>
      <c r="E1815" s="207" t="s">
        <v>942</v>
      </c>
      <c r="F1815" s="207" t="s">
        <v>21345</v>
      </c>
      <c r="G1815" s="20" t="s">
        <v>183</v>
      </c>
      <c r="H1815" s="23">
        <v>5410.37</v>
      </c>
      <c r="I1815" s="21">
        <v>45931</v>
      </c>
      <c r="J1815" s="21">
        <v>45950</v>
      </c>
      <c r="K1815" s="20" t="s">
        <v>5123</v>
      </c>
      <c r="L1815" s="20" t="s">
        <v>5107</v>
      </c>
      <c r="M1815" s="20"/>
      <c r="N1815" s="21">
        <v>45965.602776932872</v>
      </c>
    </row>
    <row r="1816" spans="1:14" x14ac:dyDescent="0.25">
      <c r="A1816" s="21">
        <v>45956.304166666669</v>
      </c>
      <c r="B1816" s="22">
        <v>45956.304166666669</v>
      </c>
      <c r="C1816" s="20" t="s">
        <v>253</v>
      </c>
      <c r="D1816" s="20" t="s">
        <v>254</v>
      </c>
      <c r="E1816" s="207" t="s">
        <v>256</v>
      </c>
      <c r="F1816" s="207" t="s">
        <v>21346</v>
      </c>
      <c r="G1816" s="20" t="s">
        <v>183</v>
      </c>
      <c r="H1816" s="23">
        <v>341522.69</v>
      </c>
      <c r="I1816" s="21">
        <v>45931</v>
      </c>
      <c r="J1816" s="21">
        <v>45950</v>
      </c>
      <c r="K1816" s="20" t="s">
        <v>20338</v>
      </c>
      <c r="L1816" s="20" t="s">
        <v>5107</v>
      </c>
      <c r="M1816" s="20"/>
      <c r="N1816" s="21">
        <v>45965.602776932872</v>
      </c>
    </row>
    <row r="1817" spans="1:14" x14ac:dyDescent="0.25">
      <c r="A1817" s="21">
        <v>45956.304166666669</v>
      </c>
      <c r="B1817" s="22">
        <v>45956.304166666669</v>
      </c>
      <c r="C1817" s="20" t="s">
        <v>521</v>
      </c>
      <c r="D1817" s="20" t="s">
        <v>522</v>
      </c>
      <c r="E1817" s="207" t="s">
        <v>524</v>
      </c>
      <c r="F1817" s="207" t="s">
        <v>21347</v>
      </c>
      <c r="G1817" s="20" t="s">
        <v>183</v>
      </c>
      <c r="H1817" s="23">
        <v>11119.3</v>
      </c>
      <c r="I1817" s="21">
        <v>45931</v>
      </c>
      <c r="J1817" s="21">
        <v>45950</v>
      </c>
      <c r="K1817" s="20" t="s">
        <v>20338</v>
      </c>
      <c r="L1817" s="20" t="s">
        <v>5107</v>
      </c>
      <c r="M1817" s="20"/>
      <c r="N1817" s="21">
        <v>45965.602776932872</v>
      </c>
    </row>
    <row r="1818" spans="1:14" x14ac:dyDescent="0.25">
      <c r="A1818" s="21">
        <v>45956.304166666669</v>
      </c>
      <c r="B1818" s="22">
        <v>45956.304166666669</v>
      </c>
      <c r="C1818" s="20" t="s">
        <v>14847</v>
      </c>
      <c r="D1818" s="20" t="s">
        <v>460</v>
      </c>
      <c r="E1818" s="207" t="s">
        <v>462</v>
      </c>
      <c r="F1818" s="207" t="s">
        <v>21348</v>
      </c>
      <c r="G1818" s="20" t="s">
        <v>183</v>
      </c>
      <c r="H1818" s="23">
        <v>139.79</v>
      </c>
      <c r="I1818" s="21">
        <v>45931</v>
      </c>
      <c r="J1818" s="21">
        <v>45950</v>
      </c>
      <c r="K1818" s="20" t="s">
        <v>5129</v>
      </c>
      <c r="L1818" s="20" t="s">
        <v>5107</v>
      </c>
      <c r="M1818" s="20"/>
      <c r="N1818" s="21">
        <v>45965.602776932872</v>
      </c>
    </row>
    <row r="1819" spans="1:14" x14ac:dyDescent="0.25">
      <c r="A1819" s="21">
        <v>45956.304166666669</v>
      </c>
      <c r="B1819" s="22">
        <v>45956.304166666669</v>
      </c>
      <c r="C1819" s="20" t="s">
        <v>7063</v>
      </c>
      <c r="D1819" s="20" t="s">
        <v>436</v>
      </c>
      <c r="E1819" s="207" t="s">
        <v>438</v>
      </c>
      <c r="F1819" s="207" t="s">
        <v>21349</v>
      </c>
      <c r="G1819" s="20" t="s">
        <v>183</v>
      </c>
      <c r="H1819" s="23">
        <v>0</v>
      </c>
      <c r="I1819" s="21">
        <v>45931</v>
      </c>
      <c r="J1819" s="21">
        <v>45950</v>
      </c>
      <c r="K1819" s="20" t="s">
        <v>20338</v>
      </c>
      <c r="L1819" s="20" t="s">
        <v>5107</v>
      </c>
      <c r="M1819" s="20"/>
      <c r="N1819" s="21">
        <v>45965.602776932872</v>
      </c>
    </row>
    <row r="1820" spans="1:14" x14ac:dyDescent="0.25">
      <c r="A1820" s="21">
        <v>45956.304166666669</v>
      </c>
      <c r="B1820" s="22">
        <v>45956.304166666669</v>
      </c>
      <c r="C1820" s="20" t="s">
        <v>422</v>
      </c>
      <c r="D1820" s="20" t="s">
        <v>423</v>
      </c>
      <c r="E1820" s="207" t="s">
        <v>425</v>
      </c>
      <c r="F1820" s="207" t="s">
        <v>21350</v>
      </c>
      <c r="G1820" s="20" t="s">
        <v>183</v>
      </c>
      <c r="H1820" s="23">
        <v>5856.86</v>
      </c>
      <c r="I1820" s="21">
        <v>45931</v>
      </c>
      <c r="J1820" s="21">
        <v>45950</v>
      </c>
      <c r="K1820" s="20" t="s">
        <v>20338</v>
      </c>
      <c r="L1820" s="20" t="s">
        <v>5107</v>
      </c>
      <c r="M1820" s="20"/>
      <c r="N1820" s="21">
        <v>45965.602776932872</v>
      </c>
    </row>
    <row r="1821" spans="1:14" x14ac:dyDescent="0.25">
      <c r="A1821" s="21">
        <v>45956.304166666669</v>
      </c>
      <c r="B1821" s="22">
        <v>45956.304166666669</v>
      </c>
      <c r="C1821" s="20" t="s">
        <v>1298</v>
      </c>
      <c r="D1821" s="20" t="s">
        <v>1299</v>
      </c>
      <c r="E1821" s="207" t="s">
        <v>1301</v>
      </c>
      <c r="F1821" s="207" t="s">
        <v>21351</v>
      </c>
      <c r="G1821" s="20" t="s">
        <v>183</v>
      </c>
      <c r="H1821" s="23">
        <v>672.03</v>
      </c>
      <c r="I1821" s="21">
        <v>45931</v>
      </c>
      <c r="J1821" s="21">
        <v>45950</v>
      </c>
      <c r="K1821" s="20" t="s">
        <v>20338</v>
      </c>
      <c r="L1821" s="20" t="s">
        <v>5107</v>
      </c>
      <c r="M1821" s="20"/>
      <c r="N1821" s="21">
        <v>45965.602776932872</v>
      </c>
    </row>
    <row r="1822" spans="1:14" x14ac:dyDescent="0.25">
      <c r="A1822" s="21">
        <v>45956.304166666669</v>
      </c>
      <c r="B1822" s="22">
        <v>45956.304166666669</v>
      </c>
      <c r="C1822" s="20" t="s">
        <v>331</v>
      </c>
      <c r="D1822" s="20" t="s">
        <v>332</v>
      </c>
      <c r="E1822" s="207" t="s">
        <v>334</v>
      </c>
      <c r="F1822" s="207" t="s">
        <v>21352</v>
      </c>
      <c r="G1822" s="20" t="s">
        <v>183</v>
      </c>
      <c r="H1822" s="23">
        <v>12699.35</v>
      </c>
      <c r="I1822" s="21">
        <v>45931</v>
      </c>
      <c r="J1822" s="21">
        <v>45950</v>
      </c>
      <c r="K1822" s="20" t="s">
        <v>20338</v>
      </c>
      <c r="L1822" s="20" t="s">
        <v>5107</v>
      </c>
      <c r="M1822" s="20"/>
      <c r="N1822" s="21">
        <v>45965.602776932872</v>
      </c>
    </row>
    <row r="1823" spans="1:14" x14ac:dyDescent="0.25">
      <c r="A1823" s="21">
        <v>45956.304166666669</v>
      </c>
      <c r="B1823" s="22">
        <v>45956.304166666669</v>
      </c>
      <c r="C1823" s="20" t="s">
        <v>11373</v>
      </c>
      <c r="D1823" s="20" t="s">
        <v>11374</v>
      </c>
      <c r="E1823" s="207" t="s">
        <v>11376</v>
      </c>
      <c r="F1823" s="207" t="s">
        <v>21353</v>
      </c>
      <c r="G1823" s="20" t="s">
        <v>183</v>
      </c>
      <c r="H1823" s="23">
        <v>22413.05</v>
      </c>
      <c r="I1823" s="21">
        <v>45931</v>
      </c>
      <c r="J1823" s="21">
        <v>45950</v>
      </c>
      <c r="K1823" s="20" t="s">
        <v>20338</v>
      </c>
      <c r="L1823" s="20" t="s">
        <v>5107</v>
      </c>
      <c r="M1823" s="20"/>
      <c r="N1823" s="21">
        <v>45965.602776932872</v>
      </c>
    </row>
    <row r="1824" spans="1:14" x14ac:dyDescent="0.25">
      <c r="A1824" s="21">
        <v>45956.213564814811</v>
      </c>
      <c r="B1824" s="22">
        <v>45956.213564814811</v>
      </c>
      <c r="C1824" s="20" t="s">
        <v>7746</v>
      </c>
      <c r="D1824" s="20" t="s">
        <v>133</v>
      </c>
      <c r="E1824" s="207" t="s">
        <v>136</v>
      </c>
      <c r="F1824" s="207" t="s">
        <v>21354</v>
      </c>
      <c r="G1824" s="20" t="s">
        <v>134</v>
      </c>
      <c r="H1824" s="23">
        <v>3572.72</v>
      </c>
      <c r="I1824" s="21">
        <v>45931</v>
      </c>
      <c r="J1824" s="21">
        <v>45950</v>
      </c>
      <c r="K1824" s="20" t="s">
        <v>5097</v>
      </c>
      <c r="L1824" s="20" t="s">
        <v>5098</v>
      </c>
      <c r="M1824" s="20"/>
      <c r="N1824" s="21">
        <v>45965.602776932872</v>
      </c>
    </row>
    <row r="1825" spans="1:14" x14ac:dyDescent="0.25">
      <c r="A1825" s="21">
        <v>45956.088148148148</v>
      </c>
      <c r="B1825" s="22">
        <v>45956.088148148148</v>
      </c>
      <c r="C1825" s="20" t="s">
        <v>11407</v>
      </c>
      <c r="D1825" s="20" t="s">
        <v>11408</v>
      </c>
      <c r="E1825" s="207" t="s">
        <v>11409</v>
      </c>
      <c r="F1825" s="207" t="s">
        <v>21355</v>
      </c>
      <c r="G1825" s="20" t="s">
        <v>119</v>
      </c>
      <c r="H1825" s="23">
        <v>0</v>
      </c>
      <c r="I1825" s="21">
        <v>45931</v>
      </c>
      <c r="J1825" s="21">
        <v>45950</v>
      </c>
      <c r="K1825" s="20" t="s">
        <v>5097</v>
      </c>
      <c r="L1825" s="20" t="s">
        <v>5098</v>
      </c>
      <c r="M1825" s="20"/>
      <c r="N1825" s="21">
        <v>45965.602776932872</v>
      </c>
    </row>
    <row r="1826" spans="1:14" x14ac:dyDescent="0.25">
      <c r="A1826" s="21">
        <v>45956.044571759259</v>
      </c>
      <c r="B1826" s="22">
        <v>45956.044571759259</v>
      </c>
      <c r="C1826" s="20" t="s">
        <v>266</v>
      </c>
      <c r="D1826" s="20" t="s">
        <v>267</v>
      </c>
      <c r="E1826" s="207" t="s">
        <v>270</v>
      </c>
      <c r="F1826" s="207" t="s">
        <v>21356</v>
      </c>
      <c r="G1826" s="20" t="s">
        <v>268</v>
      </c>
      <c r="H1826" s="23">
        <v>3577.24</v>
      </c>
      <c r="I1826" s="21">
        <v>45931</v>
      </c>
      <c r="J1826" s="21">
        <v>45950</v>
      </c>
      <c r="K1826" s="20" t="s">
        <v>5097</v>
      </c>
      <c r="L1826" s="20" t="s">
        <v>5098</v>
      </c>
      <c r="M1826" s="20"/>
      <c r="N1826" s="21">
        <v>45965.602776932872</v>
      </c>
    </row>
    <row r="1827" spans="1:14" x14ac:dyDescent="0.25">
      <c r="A1827" s="21">
        <v>45955.327905092592</v>
      </c>
      <c r="B1827" s="22">
        <v>45955.327905092592</v>
      </c>
      <c r="C1827" s="20" t="s">
        <v>771</v>
      </c>
      <c r="D1827" s="20" t="s">
        <v>772</v>
      </c>
      <c r="E1827" s="207" t="s">
        <v>774</v>
      </c>
      <c r="F1827" s="207" t="s">
        <v>21357</v>
      </c>
      <c r="G1827" s="20" t="s">
        <v>183</v>
      </c>
      <c r="H1827" s="23">
        <v>0</v>
      </c>
      <c r="I1827" s="21">
        <v>45931</v>
      </c>
      <c r="J1827" s="21">
        <v>45950</v>
      </c>
      <c r="K1827" s="20" t="s">
        <v>5114</v>
      </c>
      <c r="L1827" s="20" t="s">
        <v>5107</v>
      </c>
      <c r="M1827" s="20"/>
      <c r="N1827" s="21">
        <v>45965.602776932872</v>
      </c>
    </row>
    <row r="1828" spans="1:14" x14ac:dyDescent="0.25">
      <c r="A1828" s="21">
        <v>45955.327905092592</v>
      </c>
      <c r="B1828" s="22">
        <v>45955.327905092592</v>
      </c>
      <c r="C1828" s="20" t="s">
        <v>181</v>
      </c>
      <c r="D1828" s="20" t="s">
        <v>182</v>
      </c>
      <c r="E1828" s="207" t="s">
        <v>185</v>
      </c>
      <c r="F1828" s="207" t="s">
        <v>21358</v>
      </c>
      <c r="G1828" s="20" t="s">
        <v>183</v>
      </c>
      <c r="H1828" s="23">
        <v>3085487.94</v>
      </c>
      <c r="I1828" s="21">
        <v>45931</v>
      </c>
      <c r="J1828" s="21">
        <v>45950</v>
      </c>
      <c r="K1828" s="20" t="s">
        <v>5118</v>
      </c>
      <c r="L1828" s="20" t="s">
        <v>5107</v>
      </c>
      <c r="M1828" s="20"/>
      <c r="N1828" s="21">
        <v>45965.602776932872</v>
      </c>
    </row>
    <row r="1829" spans="1:14" x14ac:dyDescent="0.25">
      <c r="A1829" s="21">
        <v>45955.327905092592</v>
      </c>
      <c r="B1829" s="22">
        <v>45955.327905092592</v>
      </c>
      <c r="C1829" s="20" t="s">
        <v>1190</v>
      </c>
      <c r="D1829" s="20" t="s">
        <v>1191</v>
      </c>
      <c r="E1829" s="207" t="s">
        <v>1193</v>
      </c>
      <c r="F1829" s="207" t="s">
        <v>21359</v>
      </c>
      <c r="G1829" s="20" t="s">
        <v>183</v>
      </c>
      <c r="H1829" s="23">
        <v>0.78</v>
      </c>
      <c r="I1829" s="21">
        <v>45931</v>
      </c>
      <c r="J1829" s="21">
        <v>45950</v>
      </c>
      <c r="K1829" s="20" t="s">
        <v>20338</v>
      </c>
      <c r="L1829" s="20" t="s">
        <v>5107</v>
      </c>
      <c r="M1829" s="20"/>
      <c r="N1829" s="21">
        <v>45965.602776932872</v>
      </c>
    </row>
    <row r="1830" spans="1:14" x14ac:dyDescent="0.25">
      <c r="A1830" s="21">
        <v>45955.327905092592</v>
      </c>
      <c r="B1830" s="22">
        <v>45955.327905092592</v>
      </c>
      <c r="C1830" s="20" t="s">
        <v>1226</v>
      </c>
      <c r="D1830" s="20" t="s">
        <v>1227</v>
      </c>
      <c r="E1830" s="207" t="s">
        <v>1229</v>
      </c>
      <c r="F1830" s="207" t="s">
        <v>21360</v>
      </c>
      <c r="G1830" s="20" t="s">
        <v>183</v>
      </c>
      <c r="H1830" s="23">
        <v>4711.7299999999996</v>
      </c>
      <c r="I1830" s="21">
        <v>45931</v>
      </c>
      <c r="J1830" s="21">
        <v>45950</v>
      </c>
      <c r="K1830" s="20" t="s">
        <v>20338</v>
      </c>
      <c r="L1830" s="20" t="s">
        <v>5107</v>
      </c>
      <c r="M1830" s="20"/>
      <c r="N1830" s="21">
        <v>45965.602776932872</v>
      </c>
    </row>
    <row r="1831" spans="1:14" x14ac:dyDescent="0.25">
      <c r="A1831" s="21">
        <v>45955.327905092592</v>
      </c>
      <c r="B1831" s="22">
        <v>45955.327905092592</v>
      </c>
      <c r="C1831" s="20" t="s">
        <v>717</v>
      </c>
      <c r="D1831" s="20" t="s">
        <v>718</v>
      </c>
      <c r="E1831" s="207" t="s">
        <v>720</v>
      </c>
      <c r="F1831" s="207" t="s">
        <v>21361</v>
      </c>
      <c r="G1831" s="20" t="s">
        <v>183</v>
      </c>
      <c r="H1831" s="23">
        <v>18454.28</v>
      </c>
      <c r="I1831" s="21">
        <v>45931</v>
      </c>
      <c r="J1831" s="21">
        <v>45950</v>
      </c>
      <c r="K1831" s="20" t="s">
        <v>20338</v>
      </c>
      <c r="L1831" s="20" t="s">
        <v>5107</v>
      </c>
      <c r="M1831" s="20"/>
      <c r="N1831" s="21">
        <v>45965.602776932872</v>
      </c>
    </row>
    <row r="1832" spans="1:14" x14ac:dyDescent="0.25">
      <c r="A1832" s="21">
        <v>45955.327905092592</v>
      </c>
      <c r="B1832" s="22">
        <v>45955.327905092592</v>
      </c>
      <c r="C1832" s="20" t="s">
        <v>882</v>
      </c>
      <c r="D1832" s="20" t="s">
        <v>883</v>
      </c>
      <c r="E1832" s="207" t="s">
        <v>885</v>
      </c>
      <c r="F1832" s="207" t="s">
        <v>21362</v>
      </c>
      <c r="G1832" s="20" t="s">
        <v>183</v>
      </c>
      <c r="H1832" s="23">
        <v>8236.5499999999993</v>
      </c>
      <c r="I1832" s="21">
        <v>45931</v>
      </c>
      <c r="J1832" s="21">
        <v>45950</v>
      </c>
      <c r="K1832" s="20" t="s">
        <v>5123</v>
      </c>
      <c r="L1832" s="20" t="s">
        <v>5107</v>
      </c>
      <c r="M1832" s="20"/>
      <c r="N1832" s="21">
        <v>45965.602776932872</v>
      </c>
    </row>
    <row r="1833" spans="1:14" x14ac:dyDescent="0.25">
      <c r="A1833" s="21">
        <v>45955.327905092592</v>
      </c>
      <c r="B1833" s="22">
        <v>45955.327905092592</v>
      </c>
      <c r="C1833" s="20" t="s">
        <v>193</v>
      </c>
      <c r="D1833" s="20" t="s">
        <v>194</v>
      </c>
      <c r="E1833" s="207" t="s">
        <v>196</v>
      </c>
      <c r="F1833" s="207" t="s">
        <v>21363</v>
      </c>
      <c r="G1833" s="20" t="s">
        <v>183</v>
      </c>
      <c r="H1833" s="23">
        <v>11598.1</v>
      </c>
      <c r="I1833" s="21">
        <v>45931</v>
      </c>
      <c r="J1833" s="21">
        <v>45950</v>
      </c>
      <c r="K1833" s="20" t="s">
        <v>20338</v>
      </c>
      <c r="L1833" s="20" t="s">
        <v>5107</v>
      </c>
      <c r="M1833" s="20"/>
      <c r="N1833" s="21">
        <v>45965.602776932872</v>
      </c>
    </row>
    <row r="1834" spans="1:14" x14ac:dyDescent="0.25">
      <c r="A1834" s="21">
        <v>45955.327905092592</v>
      </c>
      <c r="B1834" s="22">
        <v>45955.327905092592</v>
      </c>
      <c r="C1834" s="20" t="s">
        <v>939</v>
      </c>
      <c r="D1834" s="20" t="s">
        <v>940</v>
      </c>
      <c r="E1834" s="207" t="s">
        <v>942</v>
      </c>
      <c r="F1834" s="207" t="s">
        <v>21364</v>
      </c>
      <c r="G1834" s="20" t="s">
        <v>183</v>
      </c>
      <c r="H1834" s="23">
        <v>5369.94</v>
      </c>
      <c r="I1834" s="21">
        <v>45931</v>
      </c>
      <c r="J1834" s="21">
        <v>45950</v>
      </c>
      <c r="K1834" s="20" t="s">
        <v>5123</v>
      </c>
      <c r="L1834" s="20" t="s">
        <v>5107</v>
      </c>
      <c r="M1834" s="20"/>
      <c r="N1834" s="21">
        <v>45965.602776932872</v>
      </c>
    </row>
    <row r="1835" spans="1:14" x14ac:dyDescent="0.25">
      <c r="A1835" s="21">
        <v>45955.327905092592</v>
      </c>
      <c r="B1835" s="22">
        <v>45955.327905092592</v>
      </c>
      <c r="C1835" s="20" t="s">
        <v>253</v>
      </c>
      <c r="D1835" s="20" t="s">
        <v>254</v>
      </c>
      <c r="E1835" s="207" t="s">
        <v>256</v>
      </c>
      <c r="F1835" s="207" t="s">
        <v>21365</v>
      </c>
      <c r="G1835" s="20" t="s">
        <v>183</v>
      </c>
      <c r="H1835" s="23">
        <v>341420.92</v>
      </c>
      <c r="I1835" s="21">
        <v>45931</v>
      </c>
      <c r="J1835" s="21">
        <v>45950</v>
      </c>
      <c r="K1835" s="20" t="s">
        <v>20338</v>
      </c>
      <c r="L1835" s="20" t="s">
        <v>5107</v>
      </c>
      <c r="M1835" s="20"/>
      <c r="N1835" s="21">
        <v>45965.602776932872</v>
      </c>
    </row>
    <row r="1836" spans="1:14" x14ac:dyDescent="0.25">
      <c r="A1836" s="21">
        <v>45955.327905092592</v>
      </c>
      <c r="B1836" s="22">
        <v>45955.327905092592</v>
      </c>
      <c r="C1836" s="20" t="s">
        <v>521</v>
      </c>
      <c r="D1836" s="20" t="s">
        <v>522</v>
      </c>
      <c r="E1836" s="207" t="s">
        <v>524</v>
      </c>
      <c r="F1836" s="207" t="s">
        <v>21366</v>
      </c>
      <c r="G1836" s="20" t="s">
        <v>183</v>
      </c>
      <c r="H1836" s="23">
        <v>11119.3</v>
      </c>
      <c r="I1836" s="21">
        <v>45931</v>
      </c>
      <c r="J1836" s="21">
        <v>45950</v>
      </c>
      <c r="K1836" s="20" t="s">
        <v>20338</v>
      </c>
      <c r="L1836" s="20" t="s">
        <v>5107</v>
      </c>
      <c r="M1836" s="20"/>
      <c r="N1836" s="21">
        <v>45965.602776932872</v>
      </c>
    </row>
    <row r="1837" spans="1:14" x14ac:dyDescent="0.25">
      <c r="A1837" s="21">
        <v>45955.327905092592</v>
      </c>
      <c r="B1837" s="22">
        <v>45955.327905092592</v>
      </c>
      <c r="C1837" s="20" t="s">
        <v>14847</v>
      </c>
      <c r="D1837" s="20" t="s">
        <v>460</v>
      </c>
      <c r="E1837" s="207" t="s">
        <v>462</v>
      </c>
      <c r="F1837" s="207" t="s">
        <v>21367</v>
      </c>
      <c r="G1837" s="20" t="s">
        <v>183</v>
      </c>
      <c r="H1837" s="23">
        <v>139.79</v>
      </c>
      <c r="I1837" s="21">
        <v>45931</v>
      </c>
      <c r="J1837" s="21">
        <v>45950</v>
      </c>
      <c r="K1837" s="20" t="s">
        <v>5129</v>
      </c>
      <c r="L1837" s="20" t="s">
        <v>5107</v>
      </c>
      <c r="M1837" s="20"/>
      <c r="N1837" s="21">
        <v>45965.602776932872</v>
      </c>
    </row>
    <row r="1838" spans="1:14" x14ac:dyDescent="0.25">
      <c r="A1838" s="21">
        <v>45955.327905092592</v>
      </c>
      <c r="B1838" s="22">
        <v>45955.327905092592</v>
      </c>
      <c r="C1838" s="20" t="s">
        <v>7063</v>
      </c>
      <c r="D1838" s="20" t="s">
        <v>436</v>
      </c>
      <c r="E1838" s="207" t="s">
        <v>438</v>
      </c>
      <c r="F1838" s="207" t="s">
        <v>21368</v>
      </c>
      <c r="G1838" s="20" t="s">
        <v>183</v>
      </c>
      <c r="H1838" s="23">
        <v>0</v>
      </c>
      <c r="I1838" s="21">
        <v>45931</v>
      </c>
      <c r="J1838" s="21">
        <v>45950</v>
      </c>
      <c r="K1838" s="20" t="s">
        <v>20338</v>
      </c>
      <c r="L1838" s="20" t="s">
        <v>5107</v>
      </c>
      <c r="M1838" s="20"/>
      <c r="N1838" s="21">
        <v>45965.602776932872</v>
      </c>
    </row>
    <row r="1839" spans="1:14" x14ac:dyDescent="0.25">
      <c r="A1839" s="21">
        <v>45955.327905092592</v>
      </c>
      <c r="B1839" s="22">
        <v>45955.327905092592</v>
      </c>
      <c r="C1839" s="20" t="s">
        <v>422</v>
      </c>
      <c r="D1839" s="20" t="s">
        <v>423</v>
      </c>
      <c r="E1839" s="207" t="s">
        <v>425</v>
      </c>
      <c r="F1839" s="207" t="s">
        <v>21369</v>
      </c>
      <c r="G1839" s="20" t="s">
        <v>183</v>
      </c>
      <c r="H1839" s="23">
        <v>5856.86</v>
      </c>
      <c r="I1839" s="21">
        <v>45931</v>
      </c>
      <c r="J1839" s="21">
        <v>45950</v>
      </c>
      <c r="K1839" s="20" t="s">
        <v>20338</v>
      </c>
      <c r="L1839" s="20" t="s">
        <v>5107</v>
      </c>
      <c r="M1839" s="20"/>
      <c r="N1839" s="21">
        <v>45965.602776932872</v>
      </c>
    </row>
    <row r="1840" spans="1:14" x14ac:dyDescent="0.25">
      <c r="A1840" s="21">
        <v>45955.327905092592</v>
      </c>
      <c r="B1840" s="22">
        <v>45955.327905092592</v>
      </c>
      <c r="C1840" s="20" t="s">
        <v>1298</v>
      </c>
      <c r="D1840" s="20" t="s">
        <v>1299</v>
      </c>
      <c r="E1840" s="207" t="s">
        <v>1301</v>
      </c>
      <c r="F1840" s="207" t="s">
        <v>21370</v>
      </c>
      <c r="G1840" s="20" t="s">
        <v>183</v>
      </c>
      <c r="H1840" s="23">
        <v>672.03</v>
      </c>
      <c r="I1840" s="21">
        <v>45931</v>
      </c>
      <c r="J1840" s="21">
        <v>45950</v>
      </c>
      <c r="K1840" s="20" t="s">
        <v>20338</v>
      </c>
      <c r="L1840" s="20" t="s">
        <v>5107</v>
      </c>
      <c r="M1840" s="20"/>
      <c r="N1840" s="21">
        <v>45965.602776932872</v>
      </c>
    </row>
    <row r="1841" spans="1:14" x14ac:dyDescent="0.25">
      <c r="A1841" s="21">
        <v>45955.327905092592</v>
      </c>
      <c r="B1841" s="22">
        <v>45955.327905092592</v>
      </c>
      <c r="C1841" s="20" t="s">
        <v>331</v>
      </c>
      <c r="D1841" s="20" t="s">
        <v>332</v>
      </c>
      <c r="E1841" s="207" t="s">
        <v>334</v>
      </c>
      <c r="F1841" s="207" t="s">
        <v>21371</v>
      </c>
      <c r="G1841" s="20" t="s">
        <v>183</v>
      </c>
      <c r="H1841" s="23">
        <v>12734.16</v>
      </c>
      <c r="I1841" s="21">
        <v>45931</v>
      </c>
      <c r="J1841" s="21">
        <v>45950</v>
      </c>
      <c r="K1841" s="20" t="s">
        <v>20338</v>
      </c>
      <c r="L1841" s="20" t="s">
        <v>5107</v>
      </c>
      <c r="M1841" s="20"/>
      <c r="N1841" s="21">
        <v>45965.602776932872</v>
      </c>
    </row>
    <row r="1842" spans="1:14" x14ac:dyDescent="0.25">
      <c r="A1842" s="21">
        <v>45955.327905092592</v>
      </c>
      <c r="B1842" s="22">
        <v>45955.327905092592</v>
      </c>
      <c r="C1842" s="20" t="s">
        <v>11373</v>
      </c>
      <c r="D1842" s="20" t="s">
        <v>11374</v>
      </c>
      <c r="E1842" s="207" t="s">
        <v>11376</v>
      </c>
      <c r="F1842" s="207" t="s">
        <v>21372</v>
      </c>
      <c r="G1842" s="20" t="s">
        <v>183</v>
      </c>
      <c r="H1842" s="23">
        <v>22413.05</v>
      </c>
      <c r="I1842" s="21">
        <v>45931</v>
      </c>
      <c r="J1842" s="21">
        <v>45950</v>
      </c>
      <c r="K1842" s="20" t="s">
        <v>20338</v>
      </c>
      <c r="L1842" s="20" t="s">
        <v>5107</v>
      </c>
      <c r="M1842" s="20"/>
      <c r="N1842" s="21">
        <v>45965.602776932872</v>
      </c>
    </row>
    <row r="1843" spans="1:14" x14ac:dyDescent="0.25">
      <c r="A1843" s="21">
        <v>45955.162881944445</v>
      </c>
      <c r="B1843" s="22">
        <v>45955.162881944445</v>
      </c>
      <c r="C1843" s="20" t="s">
        <v>5108</v>
      </c>
      <c r="D1843" s="20" t="s">
        <v>5109</v>
      </c>
      <c r="E1843" s="207" t="s">
        <v>5110</v>
      </c>
      <c r="F1843" s="207" t="s">
        <v>21373</v>
      </c>
      <c r="G1843" s="20" t="s">
        <v>5105</v>
      </c>
      <c r="H1843" s="23">
        <v>53435.35</v>
      </c>
      <c r="I1843" s="21">
        <v>45931</v>
      </c>
      <c r="J1843" s="21">
        <v>45950</v>
      </c>
      <c r="K1843" s="20" t="s">
        <v>5106</v>
      </c>
      <c r="L1843" s="20" t="s">
        <v>5107</v>
      </c>
      <c r="M1843" s="20"/>
      <c r="N1843" s="21">
        <v>45965.602776932872</v>
      </c>
    </row>
    <row r="1844" spans="1:14" x14ac:dyDescent="0.25">
      <c r="A1844" s="21">
        <v>45955.162881944445</v>
      </c>
      <c r="B1844" s="22">
        <v>45955.162881944445</v>
      </c>
      <c r="C1844" s="20" t="s">
        <v>5101</v>
      </c>
      <c r="D1844" s="20" t="s">
        <v>5102</v>
      </c>
      <c r="E1844" s="207" t="s">
        <v>5103</v>
      </c>
      <c r="F1844" s="207" t="s">
        <v>21374</v>
      </c>
      <c r="G1844" s="20" t="s">
        <v>5105</v>
      </c>
      <c r="H1844" s="23">
        <v>50335.23</v>
      </c>
      <c r="I1844" s="21">
        <v>45931</v>
      </c>
      <c r="J1844" s="21">
        <v>45950</v>
      </c>
      <c r="K1844" s="20" t="s">
        <v>5106</v>
      </c>
      <c r="L1844" s="20" t="s">
        <v>5107</v>
      </c>
      <c r="M1844" s="20"/>
      <c r="N1844" s="21">
        <v>45965.602776932872</v>
      </c>
    </row>
    <row r="1845" spans="1:14" x14ac:dyDescent="0.25">
      <c r="A1845" s="21">
        <v>45955.030902777777</v>
      </c>
      <c r="B1845" s="22">
        <v>45955.030902777777</v>
      </c>
      <c r="C1845" s="20" t="s">
        <v>11407</v>
      </c>
      <c r="D1845" s="20" t="s">
        <v>11408</v>
      </c>
      <c r="E1845" s="207" t="s">
        <v>11409</v>
      </c>
      <c r="F1845" s="207" t="s">
        <v>21375</v>
      </c>
      <c r="G1845" s="20" t="s">
        <v>119</v>
      </c>
      <c r="H1845" s="23">
        <v>0</v>
      </c>
      <c r="I1845" s="21">
        <v>45931</v>
      </c>
      <c r="J1845" s="21">
        <v>45950</v>
      </c>
      <c r="K1845" s="20" t="s">
        <v>5097</v>
      </c>
      <c r="L1845" s="20" t="s">
        <v>5098</v>
      </c>
      <c r="M1845" s="20"/>
      <c r="N1845" s="21">
        <v>45965.602776932872</v>
      </c>
    </row>
    <row r="1846" spans="1:14" x14ac:dyDescent="0.25">
      <c r="A1846" s="21">
        <v>45954.88354166667</v>
      </c>
      <c r="B1846" s="22">
        <v>45954.88354166667</v>
      </c>
      <c r="C1846" s="20" t="s">
        <v>181</v>
      </c>
      <c r="D1846" s="20" t="s">
        <v>182</v>
      </c>
      <c r="E1846" s="207" t="s">
        <v>185</v>
      </c>
      <c r="F1846" s="207" t="s">
        <v>21376</v>
      </c>
      <c r="G1846" s="20" t="s">
        <v>183</v>
      </c>
      <c r="H1846" s="23">
        <v>3085487.94</v>
      </c>
      <c r="I1846" s="21">
        <v>45931</v>
      </c>
      <c r="J1846" s="21">
        <v>45950</v>
      </c>
      <c r="K1846" s="20" t="s">
        <v>5118</v>
      </c>
      <c r="L1846" s="20" t="s">
        <v>5107</v>
      </c>
      <c r="M1846" s="20"/>
      <c r="N1846" s="21">
        <v>45965.602776932872</v>
      </c>
    </row>
    <row r="1847" spans="1:14" x14ac:dyDescent="0.25">
      <c r="A1847" s="21">
        <v>45954.88354166667</v>
      </c>
      <c r="B1847" s="22">
        <v>45954.88354166667</v>
      </c>
      <c r="C1847" s="20" t="s">
        <v>717</v>
      </c>
      <c r="D1847" s="20" t="s">
        <v>718</v>
      </c>
      <c r="E1847" s="207" t="s">
        <v>720</v>
      </c>
      <c r="F1847" s="207" t="s">
        <v>21377</v>
      </c>
      <c r="G1847" s="20" t="s">
        <v>183</v>
      </c>
      <c r="H1847" s="23">
        <v>18454.28</v>
      </c>
      <c r="I1847" s="21">
        <v>45931</v>
      </c>
      <c r="J1847" s="21">
        <v>45950</v>
      </c>
      <c r="K1847" s="20" t="s">
        <v>20338</v>
      </c>
      <c r="L1847" s="20" t="s">
        <v>5107</v>
      </c>
      <c r="M1847" s="20"/>
      <c r="N1847" s="21">
        <v>45965.602776932872</v>
      </c>
    </row>
    <row r="1848" spans="1:14" x14ac:dyDescent="0.25">
      <c r="A1848" s="21">
        <v>45954.88354166667</v>
      </c>
      <c r="B1848" s="22">
        <v>45954.88354166667</v>
      </c>
      <c r="C1848" s="20" t="s">
        <v>882</v>
      </c>
      <c r="D1848" s="20" t="s">
        <v>883</v>
      </c>
      <c r="E1848" s="207" t="s">
        <v>885</v>
      </c>
      <c r="F1848" s="207" t="s">
        <v>21378</v>
      </c>
      <c r="G1848" s="20" t="s">
        <v>183</v>
      </c>
      <c r="H1848" s="23">
        <v>8236.5499999999993</v>
      </c>
      <c r="I1848" s="21">
        <v>45931</v>
      </c>
      <c r="J1848" s="21">
        <v>45950</v>
      </c>
      <c r="K1848" s="20" t="s">
        <v>5123</v>
      </c>
      <c r="L1848" s="20" t="s">
        <v>5107</v>
      </c>
      <c r="M1848" s="20"/>
      <c r="N1848" s="21">
        <v>45965.602776932872</v>
      </c>
    </row>
    <row r="1849" spans="1:14" x14ac:dyDescent="0.25">
      <c r="A1849" s="21">
        <v>45954.88354166667</v>
      </c>
      <c r="B1849" s="22">
        <v>45954.88354166667</v>
      </c>
      <c r="C1849" s="20" t="s">
        <v>939</v>
      </c>
      <c r="D1849" s="20" t="s">
        <v>940</v>
      </c>
      <c r="E1849" s="207" t="s">
        <v>942</v>
      </c>
      <c r="F1849" s="207" t="s">
        <v>21379</v>
      </c>
      <c r="G1849" s="20" t="s">
        <v>183</v>
      </c>
      <c r="H1849" s="23">
        <v>5369.94</v>
      </c>
      <c r="I1849" s="21">
        <v>45931</v>
      </c>
      <c r="J1849" s="21">
        <v>45950</v>
      </c>
      <c r="K1849" s="20" t="s">
        <v>5123</v>
      </c>
      <c r="L1849" s="20" t="s">
        <v>5107</v>
      </c>
      <c r="M1849" s="20"/>
      <c r="N1849" s="21">
        <v>45965.602776932872</v>
      </c>
    </row>
    <row r="1850" spans="1:14" x14ac:dyDescent="0.25">
      <c r="A1850" s="21">
        <v>45954.88354166667</v>
      </c>
      <c r="B1850" s="22">
        <v>45954.88354166667</v>
      </c>
      <c r="C1850" s="20" t="s">
        <v>253</v>
      </c>
      <c r="D1850" s="20" t="s">
        <v>254</v>
      </c>
      <c r="E1850" s="207" t="s">
        <v>256</v>
      </c>
      <c r="F1850" s="207" t="s">
        <v>21380</v>
      </c>
      <c r="G1850" s="20" t="s">
        <v>183</v>
      </c>
      <c r="H1850" s="23">
        <v>341420.92</v>
      </c>
      <c r="I1850" s="21">
        <v>45931</v>
      </c>
      <c r="J1850" s="21">
        <v>45950</v>
      </c>
      <c r="K1850" s="20" t="s">
        <v>20338</v>
      </c>
      <c r="L1850" s="20" t="s">
        <v>5107</v>
      </c>
      <c r="M1850" s="20"/>
      <c r="N1850" s="21">
        <v>45965.602776932872</v>
      </c>
    </row>
    <row r="1851" spans="1:14" x14ac:dyDescent="0.25">
      <c r="A1851" s="21">
        <v>45954.88354166667</v>
      </c>
      <c r="B1851" s="22">
        <v>45954.88354166667</v>
      </c>
      <c r="C1851" s="20" t="s">
        <v>422</v>
      </c>
      <c r="D1851" s="20" t="s">
        <v>423</v>
      </c>
      <c r="E1851" s="207" t="s">
        <v>425</v>
      </c>
      <c r="F1851" s="207" t="s">
        <v>21381</v>
      </c>
      <c r="G1851" s="20" t="s">
        <v>183</v>
      </c>
      <c r="H1851" s="23">
        <v>5856.86</v>
      </c>
      <c r="I1851" s="21">
        <v>45931</v>
      </c>
      <c r="J1851" s="21">
        <v>45950</v>
      </c>
      <c r="K1851" s="20" t="s">
        <v>20338</v>
      </c>
      <c r="L1851" s="20" t="s">
        <v>5107</v>
      </c>
      <c r="M1851" s="20"/>
      <c r="N1851" s="21">
        <v>45965.602776932872</v>
      </c>
    </row>
    <row r="1852" spans="1:14" x14ac:dyDescent="0.25">
      <c r="A1852" s="21">
        <v>45954.88354166667</v>
      </c>
      <c r="B1852" s="22">
        <v>45954.88354166667</v>
      </c>
      <c r="C1852" s="20" t="s">
        <v>331</v>
      </c>
      <c r="D1852" s="20" t="s">
        <v>332</v>
      </c>
      <c r="E1852" s="207" t="s">
        <v>334</v>
      </c>
      <c r="F1852" s="207" t="s">
        <v>21382</v>
      </c>
      <c r="G1852" s="20" t="s">
        <v>183</v>
      </c>
      <c r="H1852" s="23">
        <v>12734.16</v>
      </c>
      <c r="I1852" s="21">
        <v>45931</v>
      </c>
      <c r="J1852" s="21">
        <v>45950</v>
      </c>
      <c r="K1852" s="20" t="s">
        <v>20338</v>
      </c>
      <c r="L1852" s="20" t="s">
        <v>5107</v>
      </c>
      <c r="M1852" s="20"/>
      <c r="N1852" s="21">
        <v>45965.602776932872</v>
      </c>
    </row>
    <row r="1853" spans="1:14" x14ac:dyDescent="0.25">
      <c r="A1853" s="21">
        <v>45954.866770833338</v>
      </c>
      <c r="B1853" s="22">
        <v>45954.866770833338</v>
      </c>
      <c r="C1853" s="20" t="s">
        <v>7746</v>
      </c>
      <c r="D1853" s="20" t="s">
        <v>133</v>
      </c>
      <c r="E1853" s="207" t="s">
        <v>136</v>
      </c>
      <c r="F1853" s="207" t="s">
        <v>21383</v>
      </c>
      <c r="G1853" s="20" t="s">
        <v>134</v>
      </c>
      <c r="H1853" s="23">
        <v>3466.62</v>
      </c>
      <c r="I1853" s="21">
        <v>45931</v>
      </c>
      <c r="J1853" s="21">
        <v>45950</v>
      </c>
      <c r="K1853" s="20" t="s">
        <v>5097</v>
      </c>
      <c r="L1853" s="20" t="s">
        <v>5098</v>
      </c>
      <c r="M1853" s="20"/>
      <c r="N1853" s="21">
        <v>45965.602776932872</v>
      </c>
    </row>
    <row r="1854" spans="1:14" x14ac:dyDescent="0.25">
      <c r="A1854" s="21">
        <v>45954.382291666669</v>
      </c>
      <c r="B1854" s="22">
        <v>45954.382291666669</v>
      </c>
      <c r="C1854" s="20" t="s">
        <v>266</v>
      </c>
      <c r="D1854" s="20" t="s">
        <v>267</v>
      </c>
      <c r="E1854" s="207" t="s">
        <v>270</v>
      </c>
      <c r="F1854" s="207" t="s">
        <v>21384</v>
      </c>
      <c r="G1854" s="20" t="s">
        <v>268</v>
      </c>
      <c r="H1854" s="23">
        <v>2424.38</v>
      </c>
      <c r="I1854" s="21">
        <v>45931</v>
      </c>
      <c r="J1854" s="21">
        <v>45950</v>
      </c>
      <c r="K1854" s="20" t="s">
        <v>5097</v>
      </c>
      <c r="L1854" s="20" t="s">
        <v>5098</v>
      </c>
      <c r="M1854" s="20"/>
      <c r="N1854" s="21">
        <v>45965.602776932872</v>
      </c>
    </row>
    <row r="1855" spans="1:14" x14ac:dyDescent="0.25">
      <c r="A1855" s="21">
        <v>45954.237592592588</v>
      </c>
      <c r="B1855" s="22">
        <v>45954.237592592588</v>
      </c>
      <c r="C1855" s="20" t="s">
        <v>771</v>
      </c>
      <c r="D1855" s="20" t="s">
        <v>772</v>
      </c>
      <c r="E1855" s="207" t="s">
        <v>774</v>
      </c>
      <c r="F1855" s="207" t="s">
        <v>21385</v>
      </c>
      <c r="G1855" s="20" t="s">
        <v>183</v>
      </c>
      <c r="H1855" s="23">
        <v>0</v>
      </c>
      <c r="I1855" s="21">
        <v>45931</v>
      </c>
      <c r="J1855" s="21">
        <v>45950</v>
      </c>
      <c r="K1855" s="20" t="s">
        <v>5114</v>
      </c>
      <c r="L1855" s="20" t="s">
        <v>5107</v>
      </c>
      <c r="M1855" s="20"/>
      <c r="N1855" s="21">
        <v>45965.602776932872</v>
      </c>
    </row>
    <row r="1856" spans="1:14" x14ac:dyDescent="0.25">
      <c r="A1856" s="21">
        <v>45954.237592592588</v>
      </c>
      <c r="B1856" s="22">
        <v>45954.237592592588</v>
      </c>
      <c r="C1856" s="20" t="s">
        <v>181</v>
      </c>
      <c r="D1856" s="20" t="s">
        <v>182</v>
      </c>
      <c r="E1856" s="207" t="s">
        <v>185</v>
      </c>
      <c r="F1856" s="207" t="s">
        <v>21386</v>
      </c>
      <c r="G1856" s="20" t="s">
        <v>183</v>
      </c>
      <c r="H1856" s="23">
        <v>3043485.29</v>
      </c>
      <c r="I1856" s="21">
        <v>45931</v>
      </c>
      <c r="J1856" s="21">
        <v>45950</v>
      </c>
      <c r="K1856" s="20" t="s">
        <v>5118</v>
      </c>
      <c r="L1856" s="20" t="s">
        <v>5107</v>
      </c>
      <c r="M1856" s="20"/>
      <c r="N1856" s="21">
        <v>45965.602776932872</v>
      </c>
    </row>
    <row r="1857" spans="1:14" x14ac:dyDescent="0.25">
      <c r="A1857" s="21">
        <v>45954.237592592588</v>
      </c>
      <c r="B1857" s="22">
        <v>45954.237592592588</v>
      </c>
      <c r="C1857" s="20" t="s">
        <v>1190</v>
      </c>
      <c r="D1857" s="20" t="s">
        <v>1191</v>
      </c>
      <c r="E1857" s="207" t="s">
        <v>1193</v>
      </c>
      <c r="F1857" s="207" t="s">
        <v>21387</v>
      </c>
      <c r="G1857" s="20" t="s">
        <v>183</v>
      </c>
      <c r="H1857" s="23">
        <v>0.78</v>
      </c>
      <c r="I1857" s="21">
        <v>45931</v>
      </c>
      <c r="J1857" s="21">
        <v>45950</v>
      </c>
      <c r="K1857" s="20" t="s">
        <v>20338</v>
      </c>
      <c r="L1857" s="20" t="s">
        <v>5107</v>
      </c>
      <c r="M1857" s="20"/>
      <c r="N1857" s="21">
        <v>45965.602776932872</v>
      </c>
    </row>
    <row r="1858" spans="1:14" x14ac:dyDescent="0.25">
      <c r="A1858" s="21">
        <v>45954.237592592588</v>
      </c>
      <c r="B1858" s="22">
        <v>45954.237592592588</v>
      </c>
      <c r="C1858" s="20" t="s">
        <v>1226</v>
      </c>
      <c r="D1858" s="20" t="s">
        <v>1227</v>
      </c>
      <c r="E1858" s="207" t="s">
        <v>1229</v>
      </c>
      <c r="F1858" s="207" t="s">
        <v>21388</v>
      </c>
      <c r="G1858" s="20" t="s">
        <v>183</v>
      </c>
      <c r="H1858" s="23">
        <v>4711.7299999999996</v>
      </c>
      <c r="I1858" s="21">
        <v>45931</v>
      </c>
      <c r="J1858" s="21">
        <v>45950</v>
      </c>
      <c r="K1858" s="20" t="s">
        <v>20338</v>
      </c>
      <c r="L1858" s="20" t="s">
        <v>5107</v>
      </c>
      <c r="M1858" s="20"/>
      <c r="N1858" s="21">
        <v>45965.602776932872</v>
      </c>
    </row>
    <row r="1859" spans="1:14" x14ac:dyDescent="0.25">
      <c r="A1859" s="21">
        <v>45954.237592592588</v>
      </c>
      <c r="B1859" s="22">
        <v>45954.237592592588</v>
      </c>
      <c r="C1859" s="20" t="s">
        <v>717</v>
      </c>
      <c r="D1859" s="20" t="s">
        <v>718</v>
      </c>
      <c r="E1859" s="207" t="s">
        <v>720</v>
      </c>
      <c r="F1859" s="207" t="s">
        <v>21389</v>
      </c>
      <c r="G1859" s="20" t="s">
        <v>183</v>
      </c>
      <c r="H1859" s="23">
        <v>4454.28</v>
      </c>
      <c r="I1859" s="21">
        <v>45931</v>
      </c>
      <c r="J1859" s="21">
        <v>45950</v>
      </c>
      <c r="K1859" s="20" t="s">
        <v>20338</v>
      </c>
      <c r="L1859" s="20" t="s">
        <v>5107</v>
      </c>
      <c r="M1859" s="20"/>
      <c r="N1859" s="21">
        <v>45965.602776932872</v>
      </c>
    </row>
    <row r="1860" spans="1:14" x14ac:dyDescent="0.25">
      <c r="A1860" s="21">
        <v>45954.237592592588</v>
      </c>
      <c r="B1860" s="22">
        <v>45954.237592592588</v>
      </c>
      <c r="C1860" s="20" t="s">
        <v>882</v>
      </c>
      <c r="D1860" s="20" t="s">
        <v>883</v>
      </c>
      <c r="E1860" s="207" t="s">
        <v>885</v>
      </c>
      <c r="F1860" s="207" t="s">
        <v>21390</v>
      </c>
      <c r="G1860" s="20" t="s">
        <v>183</v>
      </c>
      <c r="H1860" s="23">
        <v>8189.75</v>
      </c>
      <c r="I1860" s="21">
        <v>45931</v>
      </c>
      <c r="J1860" s="21">
        <v>45950</v>
      </c>
      <c r="K1860" s="20" t="s">
        <v>5123</v>
      </c>
      <c r="L1860" s="20" t="s">
        <v>5107</v>
      </c>
      <c r="M1860" s="20"/>
      <c r="N1860" s="21">
        <v>45965.602776932872</v>
      </c>
    </row>
    <row r="1861" spans="1:14" x14ac:dyDescent="0.25">
      <c r="A1861" s="21">
        <v>45954.237592592588</v>
      </c>
      <c r="B1861" s="22">
        <v>45954.237592592588</v>
      </c>
      <c r="C1861" s="20" t="s">
        <v>193</v>
      </c>
      <c r="D1861" s="20" t="s">
        <v>194</v>
      </c>
      <c r="E1861" s="207" t="s">
        <v>196</v>
      </c>
      <c r="F1861" s="207" t="s">
        <v>21391</v>
      </c>
      <c r="G1861" s="20" t="s">
        <v>183</v>
      </c>
      <c r="H1861" s="23">
        <v>11598.1</v>
      </c>
      <c r="I1861" s="21">
        <v>45931</v>
      </c>
      <c r="J1861" s="21">
        <v>45950</v>
      </c>
      <c r="K1861" s="20" t="s">
        <v>20338</v>
      </c>
      <c r="L1861" s="20" t="s">
        <v>5107</v>
      </c>
      <c r="M1861" s="20"/>
      <c r="N1861" s="21">
        <v>45965.602776932872</v>
      </c>
    </row>
    <row r="1862" spans="1:14" x14ac:dyDescent="0.25">
      <c r="A1862" s="21">
        <v>45954.237592592588</v>
      </c>
      <c r="B1862" s="22">
        <v>45954.237592592588</v>
      </c>
      <c r="C1862" s="20" t="s">
        <v>939</v>
      </c>
      <c r="D1862" s="20" t="s">
        <v>940</v>
      </c>
      <c r="E1862" s="207" t="s">
        <v>942</v>
      </c>
      <c r="F1862" s="207" t="s">
        <v>21392</v>
      </c>
      <c r="G1862" s="20" t="s">
        <v>183</v>
      </c>
      <c r="H1862" s="23">
        <v>5340.9</v>
      </c>
      <c r="I1862" s="21">
        <v>45931</v>
      </c>
      <c r="J1862" s="21">
        <v>45950</v>
      </c>
      <c r="K1862" s="20" t="s">
        <v>5123</v>
      </c>
      <c r="L1862" s="20" t="s">
        <v>5107</v>
      </c>
      <c r="M1862" s="20"/>
      <c r="N1862" s="21">
        <v>45965.602776932872</v>
      </c>
    </row>
    <row r="1863" spans="1:14" x14ac:dyDescent="0.25">
      <c r="A1863" s="21">
        <v>45954.237592592588</v>
      </c>
      <c r="B1863" s="22">
        <v>45954.237592592588</v>
      </c>
      <c r="C1863" s="20" t="s">
        <v>253</v>
      </c>
      <c r="D1863" s="20" t="s">
        <v>254</v>
      </c>
      <c r="E1863" s="207" t="s">
        <v>256</v>
      </c>
      <c r="F1863" s="207" t="s">
        <v>21393</v>
      </c>
      <c r="G1863" s="20" t="s">
        <v>183</v>
      </c>
      <c r="H1863" s="23">
        <v>341387</v>
      </c>
      <c r="I1863" s="21">
        <v>45931</v>
      </c>
      <c r="J1863" s="21">
        <v>45950</v>
      </c>
      <c r="K1863" s="20" t="s">
        <v>20338</v>
      </c>
      <c r="L1863" s="20" t="s">
        <v>5107</v>
      </c>
      <c r="M1863" s="20"/>
      <c r="N1863" s="21">
        <v>45965.602776932872</v>
      </c>
    </row>
    <row r="1864" spans="1:14" x14ac:dyDescent="0.25">
      <c r="A1864" s="21">
        <v>45954.237592592588</v>
      </c>
      <c r="B1864" s="22">
        <v>45954.237592592588</v>
      </c>
      <c r="C1864" s="20" t="s">
        <v>521</v>
      </c>
      <c r="D1864" s="20" t="s">
        <v>522</v>
      </c>
      <c r="E1864" s="207" t="s">
        <v>524</v>
      </c>
      <c r="F1864" s="207" t="s">
        <v>21394</v>
      </c>
      <c r="G1864" s="20" t="s">
        <v>183</v>
      </c>
      <c r="H1864" s="23">
        <v>11119.3</v>
      </c>
      <c r="I1864" s="21">
        <v>45931</v>
      </c>
      <c r="J1864" s="21">
        <v>45950</v>
      </c>
      <c r="K1864" s="20" t="s">
        <v>20338</v>
      </c>
      <c r="L1864" s="20" t="s">
        <v>5107</v>
      </c>
      <c r="M1864" s="20"/>
      <c r="N1864" s="21">
        <v>45965.602776932872</v>
      </c>
    </row>
    <row r="1865" spans="1:14" x14ac:dyDescent="0.25">
      <c r="A1865" s="21">
        <v>45954.237592592588</v>
      </c>
      <c r="B1865" s="22">
        <v>45954.237592592588</v>
      </c>
      <c r="C1865" s="20" t="s">
        <v>14847</v>
      </c>
      <c r="D1865" s="20" t="s">
        <v>460</v>
      </c>
      <c r="E1865" s="207" t="s">
        <v>462</v>
      </c>
      <c r="F1865" s="207" t="s">
        <v>21395</v>
      </c>
      <c r="G1865" s="20" t="s">
        <v>183</v>
      </c>
      <c r="H1865" s="23">
        <v>139.79</v>
      </c>
      <c r="I1865" s="21">
        <v>45931</v>
      </c>
      <c r="J1865" s="21">
        <v>45950</v>
      </c>
      <c r="K1865" s="20" t="s">
        <v>5129</v>
      </c>
      <c r="L1865" s="20" t="s">
        <v>5107</v>
      </c>
      <c r="M1865" s="20"/>
      <c r="N1865" s="21">
        <v>45965.602776932872</v>
      </c>
    </row>
    <row r="1866" spans="1:14" x14ac:dyDescent="0.25">
      <c r="A1866" s="21">
        <v>45954.237592592588</v>
      </c>
      <c r="B1866" s="22">
        <v>45954.237592592588</v>
      </c>
      <c r="C1866" s="20" t="s">
        <v>7063</v>
      </c>
      <c r="D1866" s="20" t="s">
        <v>436</v>
      </c>
      <c r="E1866" s="207" t="s">
        <v>438</v>
      </c>
      <c r="F1866" s="207" t="s">
        <v>21396</v>
      </c>
      <c r="G1866" s="20" t="s">
        <v>183</v>
      </c>
      <c r="H1866" s="23">
        <v>0</v>
      </c>
      <c r="I1866" s="21">
        <v>45931</v>
      </c>
      <c r="J1866" s="21">
        <v>45950</v>
      </c>
      <c r="K1866" s="20" t="s">
        <v>20338</v>
      </c>
      <c r="L1866" s="20" t="s">
        <v>5107</v>
      </c>
      <c r="M1866" s="20"/>
      <c r="N1866" s="21">
        <v>45965.602776932872</v>
      </c>
    </row>
    <row r="1867" spans="1:14" x14ac:dyDescent="0.25">
      <c r="A1867" s="21">
        <v>45954.237592592588</v>
      </c>
      <c r="B1867" s="22">
        <v>45954.237592592588</v>
      </c>
      <c r="C1867" s="20" t="s">
        <v>422</v>
      </c>
      <c r="D1867" s="20" t="s">
        <v>423</v>
      </c>
      <c r="E1867" s="207" t="s">
        <v>425</v>
      </c>
      <c r="F1867" s="207" t="s">
        <v>21397</v>
      </c>
      <c r="G1867" s="20" t="s">
        <v>183</v>
      </c>
      <c r="H1867" s="23">
        <v>37586.51</v>
      </c>
      <c r="I1867" s="21">
        <v>45931</v>
      </c>
      <c r="J1867" s="21">
        <v>45950</v>
      </c>
      <c r="K1867" s="20" t="s">
        <v>20338</v>
      </c>
      <c r="L1867" s="20" t="s">
        <v>5107</v>
      </c>
      <c r="M1867" s="20"/>
      <c r="N1867" s="21">
        <v>45965.602776932872</v>
      </c>
    </row>
    <row r="1868" spans="1:14" x14ac:dyDescent="0.25">
      <c r="A1868" s="21">
        <v>45954.237592592588</v>
      </c>
      <c r="B1868" s="22">
        <v>45954.237592592588</v>
      </c>
      <c r="C1868" s="20" t="s">
        <v>1298</v>
      </c>
      <c r="D1868" s="20" t="s">
        <v>1299</v>
      </c>
      <c r="E1868" s="207" t="s">
        <v>1301</v>
      </c>
      <c r="F1868" s="207" t="s">
        <v>21398</v>
      </c>
      <c r="G1868" s="20" t="s">
        <v>183</v>
      </c>
      <c r="H1868" s="23">
        <v>672.03</v>
      </c>
      <c r="I1868" s="21">
        <v>45931</v>
      </c>
      <c r="J1868" s="21">
        <v>45950</v>
      </c>
      <c r="K1868" s="20" t="s">
        <v>20338</v>
      </c>
      <c r="L1868" s="20" t="s">
        <v>5107</v>
      </c>
      <c r="M1868" s="20"/>
      <c r="N1868" s="21">
        <v>45965.602776932872</v>
      </c>
    </row>
    <row r="1869" spans="1:14" x14ac:dyDescent="0.25">
      <c r="A1869" s="21">
        <v>45954.237592592588</v>
      </c>
      <c r="B1869" s="22">
        <v>45954.237592592588</v>
      </c>
      <c r="C1869" s="20" t="s">
        <v>331</v>
      </c>
      <c r="D1869" s="20" t="s">
        <v>332</v>
      </c>
      <c r="E1869" s="207" t="s">
        <v>334</v>
      </c>
      <c r="F1869" s="207" t="s">
        <v>21399</v>
      </c>
      <c r="G1869" s="20" t="s">
        <v>183</v>
      </c>
      <c r="H1869" s="23">
        <v>12841.48</v>
      </c>
      <c r="I1869" s="21">
        <v>45931</v>
      </c>
      <c r="J1869" s="21">
        <v>45950</v>
      </c>
      <c r="K1869" s="20" t="s">
        <v>20338</v>
      </c>
      <c r="L1869" s="20" t="s">
        <v>5107</v>
      </c>
      <c r="M1869" s="20"/>
      <c r="N1869" s="21">
        <v>45965.602776932872</v>
      </c>
    </row>
    <row r="1870" spans="1:14" x14ac:dyDescent="0.25">
      <c r="A1870" s="21">
        <v>45954.237592592588</v>
      </c>
      <c r="B1870" s="22">
        <v>45954.237592592588</v>
      </c>
      <c r="C1870" s="20" t="s">
        <v>11373</v>
      </c>
      <c r="D1870" s="20" t="s">
        <v>11374</v>
      </c>
      <c r="E1870" s="207" t="s">
        <v>11376</v>
      </c>
      <c r="F1870" s="207" t="s">
        <v>21400</v>
      </c>
      <c r="G1870" s="20" t="s">
        <v>183</v>
      </c>
      <c r="H1870" s="23">
        <v>22413.05</v>
      </c>
      <c r="I1870" s="21">
        <v>45931</v>
      </c>
      <c r="J1870" s="21">
        <v>45950</v>
      </c>
      <c r="K1870" s="20" t="s">
        <v>20338</v>
      </c>
      <c r="L1870" s="20" t="s">
        <v>5107</v>
      </c>
      <c r="M1870" s="20"/>
      <c r="N1870" s="21">
        <v>45965.602776932872</v>
      </c>
    </row>
    <row r="1871" spans="1:14" x14ac:dyDescent="0.25">
      <c r="A1871" s="21">
        <v>45953.972673611112</v>
      </c>
      <c r="B1871" s="22">
        <v>45953.972673611112</v>
      </c>
      <c r="C1871" s="20" t="s">
        <v>7746</v>
      </c>
      <c r="D1871" s="20" t="s">
        <v>133</v>
      </c>
      <c r="E1871" s="207" t="s">
        <v>136</v>
      </c>
      <c r="F1871" s="207" t="s">
        <v>21401</v>
      </c>
      <c r="G1871" s="20" t="s">
        <v>134</v>
      </c>
      <c r="H1871" s="23">
        <v>3419.89</v>
      </c>
      <c r="I1871" s="21">
        <v>45931</v>
      </c>
      <c r="J1871" s="21">
        <v>45950</v>
      </c>
      <c r="K1871" s="20" t="s">
        <v>5097</v>
      </c>
      <c r="L1871" s="20" t="s">
        <v>5098</v>
      </c>
      <c r="M1871" s="20"/>
      <c r="N1871" s="21">
        <v>45965.602776932872</v>
      </c>
    </row>
    <row r="1872" spans="1:14" x14ac:dyDescent="0.25">
      <c r="A1872" s="21">
        <v>45953.847280092596</v>
      </c>
      <c r="B1872" s="22">
        <v>45953.847280092596</v>
      </c>
      <c r="C1872" s="20" t="s">
        <v>11407</v>
      </c>
      <c r="D1872" s="20" t="s">
        <v>11408</v>
      </c>
      <c r="E1872" s="207" t="s">
        <v>11409</v>
      </c>
      <c r="F1872" s="207" t="s">
        <v>21402</v>
      </c>
      <c r="G1872" s="20" t="s">
        <v>119</v>
      </c>
      <c r="H1872" s="23">
        <v>0</v>
      </c>
      <c r="I1872" s="21">
        <v>45931</v>
      </c>
      <c r="J1872" s="21">
        <v>45950</v>
      </c>
      <c r="K1872" s="20" t="s">
        <v>5097</v>
      </c>
      <c r="L1872" s="20" t="s">
        <v>5098</v>
      </c>
      <c r="M1872" s="20"/>
      <c r="N1872" s="21">
        <v>45965.602776932872</v>
      </c>
    </row>
    <row r="1873" spans="1:14" x14ac:dyDescent="0.25">
      <c r="A1873" s="21">
        <v>45953.44731481481</v>
      </c>
      <c r="B1873" s="22">
        <v>45953.44731481481</v>
      </c>
      <c r="C1873" s="20" t="s">
        <v>266</v>
      </c>
      <c r="D1873" s="20" t="s">
        <v>267</v>
      </c>
      <c r="E1873" s="207" t="s">
        <v>270</v>
      </c>
      <c r="F1873" s="207" t="s">
        <v>21403</v>
      </c>
      <c r="G1873" s="20" t="s">
        <v>268</v>
      </c>
      <c r="H1873" s="23">
        <v>2272.12</v>
      </c>
      <c r="I1873" s="21">
        <v>45931</v>
      </c>
      <c r="J1873" s="21">
        <v>45950</v>
      </c>
      <c r="K1873" s="20" t="s">
        <v>5097</v>
      </c>
      <c r="L1873" s="20" t="s">
        <v>5098</v>
      </c>
      <c r="M1873" s="20"/>
      <c r="N1873" s="21">
        <v>45965.602776932872</v>
      </c>
    </row>
    <row r="1874" spans="1:14" x14ac:dyDescent="0.25">
      <c r="A1874" s="21">
        <v>45953.224282407406</v>
      </c>
      <c r="B1874" s="22">
        <v>45953.224282407406</v>
      </c>
      <c r="C1874" s="20" t="s">
        <v>5108</v>
      </c>
      <c r="D1874" s="20" t="s">
        <v>5109</v>
      </c>
      <c r="E1874" s="207" t="s">
        <v>5110</v>
      </c>
      <c r="F1874" s="207" t="s">
        <v>21404</v>
      </c>
      <c r="G1874" s="20" t="s">
        <v>5105</v>
      </c>
      <c r="H1874" s="23">
        <v>52743.7</v>
      </c>
      <c r="I1874" s="21">
        <v>45931</v>
      </c>
      <c r="J1874" s="21">
        <v>45950</v>
      </c>
      <c r="K1874" s="20" t="s">
        <v>5106</v>
      </c>
      <c r="L1874" s="20" t="s">
        <v>5107</v>
      </c>
      <c r="M1874" s="20"/>
      <c r="N1874" s="21">
        <v>45965.602776932872</v>
      </c>
    </row>
    <row r="1875" spans="1:14" x14ac:dyDescent="0.25">
      <c r="A1875" s="21">
        <v>45953.224282407406</v>
      </c>
      <c r="B1875" s="22">
        <v>45953.224282407406</v>
      </c>
      <c r="C1875" s="20" t="s">
        <v>5101</v>
      </c>
      <c r="D1875" s="20" t="s">
        <v>5102</v>
      </c>
      <c r="E1875" s="207" t="s">
        <v>5103</v>
      </c>
      <c r="F1875" s="207" t="s">
        <v>21405</v>
      </c>
      <c r="G1875" s="20" t="s">
        <v>5105</v>
      </c>
      <c r="H1875" s="23">
        <v>49826.73</v>
      </c>
      <c r="I1875" s="21">
        <v>45931</v>
      </c>
      <c r="J1875" s="21">
        <v>45950</v>
      </c>
      <c r="K1875" s="20" t="s">
        <v>5106</v>
      </c>
      <c r="L1875" s="20" t="s">
        <v>5107</v>
      </c>
      <c r="M1875" s="20"/>
      <c r="N1875" s="21">
        <v>45965.602776932872</v>
      </c>
    </row>
    <row r="1876" spans="1:14" x14ac:dyDescent="0.25">
      <c r="A1876" s="21">
        <v>45953.081875000003</v>
      </c>
      <c r="B1876" s="22">
        <v>45953.081875000003</v>
      </c>
      <c r="C1876" s="20" t="s">
        <v>771</v>
      </c>
      <c r="D1876" s="20" t="s">
        <v>772</v>
      </c>
      <c r="E1876" s="207" t="s">
        <v>774</v>
      </c>
      <c r="F1876" s="207" t="s">
        <v>21406</v>
      </c>
      <c r="G1876" s="20" t="s">
        <v>183</v>
      </c>
      <c r="H1876" s="23">
        <v>0</v>
      </c>
      <c r="I1876" s="21">
        <v>45931</v>
      </c>
      <c r="J1876" s="21">
        <v>45950</v>
      </c>
      <c r="K1876" s="20" t="s">
        <v>5114</v>
      </c>
      <c r="L1876" s="20" t="s">
        <v>5107</v>
      </c>
      <c r="M1876" s="20"/>
      <c r="N1876" s="21">
        <v>45965.602776932872</v>
      </c>
    </row>
    <row r="1877" spans="1:14" x14ac:dyDescent="0.25">
      <c r="A1877" s="21">
        <v>45953.081875000003</v>
      </c>
      <c r="B1877" s="22">
        <v>45953.081875000003</v>
      </c>
      <c r="C1877" s="20" t="s">
        <v>181</v>
      </c>
      <c r="D1877" s="20" t="s">
        <v>182</v>
      </c>
      <c r="E1877" s="207" t="s">
        <v>185</v>
      </c>
      <c r="F1877" s="207" t="s">
        <v>21407</v>
      </c>
      <c r="G1877" s="20" t="s">
        <v>183</v>
      </c>
      <c r="H1877" s="23">
        <v>3058280.14</v>
      </c>
      <c r="I1877" s="21">
        <v>45931</v>
      </c>
      <c r="J1877" s="21">
        <v>45950</v>
      </c>
      <c r="K1877" s="20" t="s">
        <v>5118</v>
      </c>
      <c r="L1877" s="20" t="s">
        <v>5107</v>
      </c>
      <c r="M1877" s="20"/>
      <c r="N1877" s="21">
        <v>45965.602776932872</v>
      </c>
    </row>
    <row r="1878" spans="1:14" x14ac:dyDescent="0.25">
      <c r="A1878" s="21">
        <v>45953.081875000003</v>
      </c>
      <c r="B1878" s="22">
        <v>45953.081875000003</v>
      </c>
      <c r="C1878" s="20" t="s">
        <v>1190</v>
      </c>
      <c r="D1878" s="20" t="s">
        <v>1191</v>
      </c>
      <c r="E1878" s="207" t="s">
        <v>1193</v>
      </c>
      <c r="F1878" s="207" t="s">
        <v>21408</v>
      </c>
      <c r="G1878" s="20" t="s">
        <v>183</v>
      </c>
      <c r="H1878" s="23">
        <v>0.78</v>
      </c>
      <c r="I1878" s="21">
        <v>45931</v>
      </c>
      <c r="J1878" s="21">
        <v>45950</v>
      </c>
      <c r="K1878" s="20" t="s">
        <v>20338</v>
      </c>
      <c r="L1878" s="20" t="s">
        <v>5107</v>
      </c>
      <c r="M1878" s="20"/>
      <c r="N1878" s="21">
        <v>45965.602776932872</v>
      </c>
    </row>
    <row r="1879" spans="1:14" x14ac:dyDescent="0.25">
      <c r="A1879" s="21">
        <v>45953.081875000003</v>
      </c>
      <c r="B1879" s="22">
        <v>45953.081875000003</v>
      </c>
      <c r="C1879" s="20" t="s">
        <v>1226</v>
      </c>
      <c r="D1879" s="20" t="s">
        <v>1227</v>
      </c>
      <c r="E1879" s="207" t="s">
        <v>1229</v>
      </c>
      <c r="F1879" s="207" t="s">
        <v>21409</v>
      </c>
      <c r="G1879" s="20" t="s">
        <v>183</v>
      </c>
      <c r="H1879" s="23">
        <v>4711.7299999999996</v>
      </c>
      <c r="I1879" s="21">
        <v>45931</v>
      </c>
      <c r="J1879" s="21">
        <v>45950</v>
      </c>
      <c r="K1879" s="20" t="s">
        <v>20338</v>
      </c>
      <c r="L1879" s="20" t="s">
        <v>5107</v>
      </c>
      <c r="M1879" s="20"/>
      <c r="N1879" s="21">
        <v>45965.602776932872</v>
      </c>
    </row>
    <row r="1880" spans="1:14" x14ac:dyDescent="0.25">
      <c r="A1880" s="21">
        <v>45953.081875000003</v>
      </c>
      <c r="B1880" s="22">
        <v>45953.081875000003</v>
      </c>
      <c r="C1880" s="20" t="s">
        <v>717</v>
      </c>
      <c r="D1880" s="20" t="s">
        <v>718</v>
      </c>
      <c r="E1880" s="207" t="s">
        <v>720</v>
      </c>
      <c r="F1880" s="207" t="s">
        <v>21410</v>
      </c>
      <c r="G1880" s="20" t="s">
        <v>183</v>
      </c>
      <c r="H1880" s="23">
        <v>4454.28</v>
      </c>
      <c r="I1880" s="21">
        <v>45931</v>
      </c>
      <c r="J1880" s="21">
        <v>45950</v>
      </c>
      <c r="K1880" s="20" t="s">
        <v>20338</v>
      </c>
      <c r="L1880" s="20" t="s">
        <v>5107</v>
      </c>
      <c r="M1880" s="20"/>
      <c r="N1880" s="21">
        <v>45965.602776932872</v>
      </c>
    </row>
    <row r="1881" spans="1:14" x14ac:dyDescent="0.25">
      <c r="A1881" s="21">
        <v>45953.081875000003</v>
      </c>
      <c r="B1881" s="22">
        <v>45953.081875000003</v>
      </c>
      <c r="C1881" s="20" t="s">
        <v>882</v>
      </c>
      <c r="D1881" s="20" t="s">
        <v>883</v>
      </c>
      <c r="E1881" s="207" t="s">
        <v>885</v>
      </c>
      <c r="F1881" s="207" t="s">
        <v>21411</v>
      </c>
      <c r="G1881" s="20" t="s">
        <v>183</v>
      </c>
      <c r="H1881" s="23">
        <v>8232.9</v>
      </c>
      <c r="I1881" s="21">
        <v>45931</v>
      </c>
      <c r="J1881" s="21">
        <v>45950</v>
      </c>
      <c r="K1881" s="20" t="s">
        <v>5123</v>
      </c>
      <c r="L1881" s="20" t="s">
        <v>5107</v>
      </c>
      <c r="M1881" s="20"/>
      <c r="N1881" s="21">
        <v>45965.602776932872</v>
      </c>
    </row>
    <row r="1882" spans="1:14" x14ac:dyDescent="0.25">
      <c r="A1882" s="21">
        <v>45953.081875000003</v>
      </c>
      <c r="B1882" s="22">
        <v>45953.081875000003</v>
      </c>
      <c r="C1882" s="20" t="s">
        <v>193</v>
      </c>
      <c r="D1882" s="20" t="s">
        <v>194</v>
      </c>
      <c r="E1882" s="207" t="s">
        <v>196</v>
      </c>
      <c r="F1882" s="207" t="s">
        <v>21412</v>
      </c>
      <c r="G1882" s="20" t="s">
        <v>183</v>
      </c>
      <c r="H1882" s="23">
        <v>17058.599999999999</v>
      </c>
      <c r="I1882" s="21">
        <v>45931</v>
      </c>
      <c r="J1882" s="21">
        <v>45950</v>
      </c>
      <c r="K1882" s="20" t="s">
        <v>20338</v>
      </c>
      <c r="L1882" s="20" t="s">
        <v>5107</v>
      </c>
      <c r="M1882" s="20"/>
      <c r="N1882" s="21">
        <v>45965.602776932872</v>
      </c>
    </row>
    <row r="1883" spans="1:14" x14ac:dyDescent="0.25">
      <c r="A1883" s="21">
        <v>45953.081875000003</v>
      </c>
      <c r="B1883" s="22">
        <v>45953.081875000003</v>
      </c>
      <c r="C1883" s="20" t="s">
        <v>939</v>
      </c>
      <c r="D1883" s="20" t="s">
        <v>940</v>
      </c>
      <c r="E1883" s="207" t="s">
        <v>942</v>
      </c>
      <c r="F1883" s="207" t="s">
        <v>21413</v>
      </c>
      <c r="G1883" s="20" t="s">
        <v>183</v>
      </c>
      <c r="H1883" s="23">
        <v>5367.66</v>
      </c>
      <c r="I1883" s="21">
        <v>45931</v>
      </c>
      <c r="J1883" s="21">
        <v>45950</v>
      </c>
      <c r="K1883" s="20" t="s">
        <v>5123</v>
      </c>
      <c r="L1883" s="20" t="s">
        <v>5107</v>
      </c>
      <c r="M1883" s="20"/>
      <c r="N1883" s="21">
        <v>45965.602776932872</v>
      </c>
    </row>
    <row r="1884" spans="1:14" x14ac:dyDescent="0.25">
      <c r="A1884" s="21">
        <v>45953.081875000003</v>
      </c>
      <c r="B1884" s="22">
        <v>45953.081875000003</v>
      </c>
      <c r="C1884" s="20" t="s">
        <v>253</v>
      </c>
      <c r="D1884" s="20" t="s">
        <v>254</v>
      </c>
      <c r="E1884" s="207" t="s">
        <v>256</v>
      </c>
      <c r="F1884" s="207" t="s">
        <v>21414</v>
      </c>
      <c r="G1884" s="20" t="s">
        <v>183</v>
      </c>
      <c r="H1884" s="23">
        <v>341353.07</v>
      </c>
      <c r="I1884" s="21">
        <v>45931</v>
      </c>
      <c r="J1884" s="21">
        <v>45950</v>
      </c>
      <c r="K1884" s="20" t="s">
        <v>20338</v>
      </c>
      <c r="L1884" s="20" t="s">
        <v>5107</v>
      </c>
      <c r="M1884" s="20"/>
      <c r="N1884" s="21">
        <v>45965.602776932872</v>
      </c>
    </row>
    <row r="1885" spans="1:14" x14ac:dyDescent="0.25">
      <c r="A1885" s="21">
        <v>45953.081875000003</v>
      </c>
      <c r="B1885" s="22">
        <v>45953.081875000003</v>
      </c>
      <c r="C1885" s="20" t="s">
        <v>521</v>
      </c>
      <c r="D1885" s="20" t="s">
        <v>522</v>
      </c>
      <c r="E1885" s="207" t="s">
        <v>524</v>
      </c>
      <c r="F1885" s="207" t="s">
        <v>21415</v>
      </c>
      <c r="G1885" s="20" t="s">
        <v>183</v>
      </c>
      <c r="H1885" s="23">
        <v>11119.3</v>
      </c>
      <c r="I1885" s="21">
        <v>45931</v>
      </c>
      <c r="J1885" s="21">
        <v>45950</v>
      </c>
      <c r="K1885" s="20" t="s">
        <v>20338</v>
      </c>
      <c r="L1885" s="20" t="s">
        <v>5107</v>
      </c>
      <c r="M1885" s="20"/>
      <c r="N1885" s="21">
        <v>45965.602776932872</v>
      </c>
    </row>
    <row r="1886" spans="1:14" x14ac:dyDescent="0.25">
      <c r="A1886" s="21">
        <v>45953.081875000003</v>
      </c>
      <c r="B1886" s="22">
        <v>45953.081875000003</v>
      </c>
      <c r="C1886" s="20" t="s">
        <v>14847</v>
      </c>
      <c r="D1886" s="20" t="s">
        <v>460</v>
      </c>
      <c r="E1886" s="207" t="s">
        <v>462</v>
      </c>
      <c r="F1886" s="207" t="s">
        <v>21416</v>
      </c>
      <c r="G1886" s="20" t="s">
        <v>183</v>
      </c>
      <c r="H1886" s="23">
        <v>139.79</v>
      </c>
      <c r="I1886" s="21">
        <v>45931</v>
      </c>
      <c r="J1886" s="21">
        <v>45950</v>
      </c>
      <c r="K1886" s="20" t="s">
        <v>5129</v>
      </c>
      <c r="L1886" s="20" t="s">
        <v>5107</v>
      </c>
      <c r="M1886" s="20"/>
      <c r="N1886" s="21">
        <v>45965.602776932872</v>
      </c>
    </row>
    <row r="1887" spans="1:14" x14ac:dyDescent="0.25">
      <c r="A1887" s="21">
        <v>45953.081875000003</v>
      </c>
      <c r="B1887" s="22">
        <v>45953.081875000003</v>
      </c>
      <c r="C1887" s="20" t="s">
        <v>7063</v>
      </c>
      <c r="D1887" s="20" t="s">
        <v>436</v>
      </c>
      <c r="E1887" s="207" t="s">
        <v>438</v>
      </c>
      <c r="F1887" s="207" t="s">
        <v>21417</v>
      </c>
      <c r="G1887" s="20" t="s">
        <v>183</v>
      </c>
      <c r="H1887" s="23">
        <v>0</v>
      </c>
      <c r="I1887" s="21">
        <v>45931</v>
      </c>
      <c r="J1887" s="21">
        <v>45950</v>
      </c>
      <c r="K1887" s="20" t="s">
        <v>20338</v>
      </c>
      <c r="L1887" s="20" t="s">
        <v>5107</v>
      </c>
      <c r="M1887" s="20"/>
      <c r="N1887" s="21">
        <v>45965.602776932872</v>
      </c>
    </row>
    <row r="1888" spans="1:14" x14ac:dyDescent="0.25">
      <c r="A1888" s="21">
        <v>45953.081875000003</v>
      </c>
      <c r="B1888" s="22">
        <v>45953.081875000003</v>
      </c>
      <c r="C1888" s="20" t="s">
        <v>422</v>
      </c>
      <c r="D1888" s="20" t="s">
        <v>423</v>
      </c>
      <c r="E1888" s="207" t="s">
        <v>425</v>
      </c>
      <c r="F1888" s="207" t="s">
        <v>21418</v>
      </c>
      <c r="G1888" s="20" t="s">
        <v>183</v>
      </c>
      <c r="H1888" s="23">
        <v>37586.51</v>
      </c>
      <c r="I1888" s="21">
        <v>45931</v>
      </c>
      <c r="J1888" s="21">
        <v>45950</v>
      </c>
      <c r="K1888" s="20" t="s">
        <v>20338</v>
      </c>
      <c r="L1888" s="20" t="s">
        <v>5107</v>
      </c>
      <c r="M1888" s="20"/>
      <c r="N1888" s="21">
        <v>45965.602776932872</v>
      </c>
    </row>
    <row r="1889" spans="1:14" x14ac:dyDescent="0.25">
      <c r="A1889" s="21">
        <v>45953.081875000003</v>
      </c>
      <c r="B1889" s="22">
        <v>45953.081875000003</v>
      </c>
      <c r="C1889" s="20" t="s">
        <v>1298</v>
      </c>
      <c r="D1889" s="20" t="s">
        <v>1299</v>
      </c>
      <c r="E1889" s="207" t="s">
        <v>1301</v>
      </c>
      <c r="F1889" s="207" t="s">
        <v>21419</v>
      </c>
      <c r="G1889" s="20" t="s">
        <v>183</v>
      </c>
      <c r="H1889" s="23">
        <v>672.03</v>
      </c>
      <c r="I1889" s="21">
        <v>45931</v>
      </c>
      <c r="J1889" s="21">
        <v>45950</v>
      </c>
      <c r="K1889" s="20" t="s">
        <v>20338</v>
      </c>
      <c r="L1889" s="20" t="s">
        <v>5107</v>
      </c>
      <c r="M1889" s="20"/>
      <c r="N1889" s="21">
        <v>45965.602776932872</v>
      </c>
    </row>
    <row r="1890" spans="1:14" x14ac:dyDescent="0.25">
      <c r="A1890" s="21">
        <v>45953.081875000003</v>
      </c>
      <c r="B1890" s="22">
        <v>45953.081875000003</v>
      </c>
      <c r="C1890" s="20" t="s">
        <v>331</v>
      </c>
      <c r="D1890" s="20" t="s">
        <v>332</v>
      </c>
      <c r="E1890" s="207" t="s">
        <v>334</v>
      </c>
      <c r="F1890" s="207" t="s">
        <v>21420</v>
      </c>
      <c r="G1890" s="20" t="s">
        <v>183</v>
      </c>
      <c r="H1890" s="23">
        <v>12841.48</v>
      </c>
      <c r="I1890" s="21">
        <v>45931</v>
      </c>
      <c r="J1890" s="21">
        <v>45950</v>
      </c>
      <c r="K1890" s="20" t="s">
        <v>20338</v>
      </c>
      <c r="L1890" s="20" t="s">
        <v>5107</v>
      </c>
      <c r="M1890" s="20"/>
      <c r="N1890" s="21">
        <v>45965.602776932872</v>
      </c>
    </row>
    <row r="1891" spans="1:14" x14ac:dyDescent="0.25">
      <c r="A1891" s="21">
        <v>45953.081875000003</v>
      </c>
      <c r="B1891" s="22">
        <v>45953.081875000003</v>
      </c>
      <c r="C1891" s="20" t="s">
        <v>11373</v>
      </c>
      <c r="D1891" s="20" t="s">
        <v>11374</v>
      </c>
      <c r="E1891" s="207" t="s">
        <v>11376</v>
      </c>
      <c r="F1891" s="207" t="s">
        <v>21421</v>
      </c>
      <c r="G1891" s="20" t="s">
        <v>183</v>
      </c>
      <c r="H1891" s="23">
        <v>22413.05</v>
      </c>
      <c r="I1891" s="21">
        <v>45931</v>
      </c>
      <c r="J1891" s="21">
        <v>45950</v>
      </c>
      <c r="K1891" s="20" t="s">
        <v>20338</v>
      </c>
      <c r="L1891" s="20" t="s">
        <v>5107</v>
      </c>
      <c r="M1891" s="20"/>
      <c r="N1891" s="21">
        <v>45965.602776932872</v>
      </c>
    </row>
    <row r="1892" spans="1:14" x14ac:dyDescent="0.25">
      <c r="A1892" s="21">
        <v>45952.824317129634</v>
      </c>
      <c r="B1892" s="22">
        <v>45952.824317129634</v>
      </c>
      <c r="C1892" s="20" t="s">
        <v>11407</v>
      </c>
      <c r="D1892" s="20" t="s">
        <v>11408</v>
      </c>
      <c r="E1892" s="207" t="s">
        <v>11409</v>
      </c>
      <c r="F1892" s="207" t="s">
        <v>21422</v>
      </c>
      <c r="G1892" s="20" t="s">
        <v>119</v>
      </c>
      <c r="H1892" s="23">
        <v>0</v>
      </c>
      <c r="I1892" s="21">
        <v>45931</v>
      </c>
      <c r="J1892" s="21">
        <v>45950</v>
      </c>
      <c r="K1892" s="20" t="s">
        <v>5097</v>
      </c>
      <c r="L1892" s="20" t="s">
        <v>5098</v>
      </c>
      <c r="M1892" s="20"/>
      <c r="N1892" s="21">
        <v>45965.602776932872</v>
      </c>
    </row>
    <row r="1893" spans="1:14" x14ac:dyDescent="0.25">
      <c r="A1893" s="21">
        <v>45952.466064814813</v>
      </c>
      <c r="B1893" s="22">
        <v>45952.466064814813</v>
      </c>
      <c r="C1893" s="20" t="s">
        <v>266</v>
      </c>
      <c r="D1893" s="20" t="s">
        <v>267</v>
      </c>
      <c r="E1893" s="207" t="s">
        <v>270</v>
      </c>
      <c r="F1893" s="207" t="s">
        <v>21423</v>
      </c>
      <c r="G1893" s="20" t="s">
        <v>268</v>
      </c>
      <c r="H1893" s="23">
        <v>2220.4699999999998</v>
      </c>
      <c r="I1893" s="21">
        <v>45931</v>
      </c>
      <c r="J1893" s="21">
        <v>45950</v>
      </c>
      <c r="K1893" s="20" t="s">
        <v>5097</v>
      </c>
      <c r="L1893" s="20" t="s">
        <v>5098</v>
      </c>
      <c r="M1893" s="20"/>
      <c r="N1893" s="21">
        <v>45965.602776932872</v>
      </c>
    </row>
    <row r="1894" spans="1:14" x14ac:dyDescent="0.25">
      <c r="A1894" s="21">
        <v>45952.186041666668</v>
      </c>
      <c r="B1894" s="22">
        <v>45952.186041666668</v>
      </c>
      <c r="C1894" s="20" t="s">
        <v>7746</v>
      </c>
      <c r="D1894" s="20" t="s">
        <v>133</v>
      </c>
      <c r="E1894" s="207" t="s">
        <v>136</v>
      </c>
      <c r="F1894" s="207" t="s">
        <v>21424</v>
      </c>
      <c r="G1894" s="20" t="s">
        <v>134</v>
      </c>
      <c r="H1894" s="23">
        <v>3380.48</v>
      </c>
      <c r="I1894" s="21">
        <v>45931</v>
      </c>
      <c r="J1894" s="21">
        <v>45950</v>
      </c>
      <c r="K1894" s="20" t="s">
        <v>5097</v>
      </c>
      <c r="L1894" s="20" t="s">
        <v>5098</v>
      </c>
      <c r="M1894" s="20"/>
      <c r="N1894" s="21">
        <v>45965.602776932872</v>
      </c>
    </row>
    <row r="1895" spans="1:14" x14ac:dyDescent="0.25">
      <c r="A1895" s="21">
        <v>45951.860127314816</v>
      </c>
      <c r="B1895" s="22">
        <v>45951.860127314816</v>
      </c>
      <c r="C1895" s="20" t="s">
        <v>5108</v>
      </c>
      <c r="D1895" s="20" t="s">
        <v>5109</v>
      </c>
      <c r="E1895" s="207" t="s">
        <v>5110</v>
      </c>
      <c r="F1895" s="207" t="s">
        <v>21425</v>
      </c>
      <c r="G1895" s="20" t="s">
        <v>5105</v>
      </c>
      <c r="H1895" s="23">
        <v>53076.36</v>
      </c>
      <c r="I1895" s="21">
        <v>45931</v>
      </c>
      <c r="J1895" s="21">
        <v>45950</v>
      </c>
      <c r="K1895" s="20" t="s">
        <v>5106</v>
      </c>
      <c r="L1895" s="20" t="s">
        <v>5107</v>
      </c>
      <c r="M1895" s="20"/>
      <c r="N1895" s="21">
        <v>45965.602776932872</v>
      </c>
    </row>
    <row r="1896" spans="1:14" x14ac:dyDescent="0.25">
      <c r="A1896" s="21">
        <v>45951.860127314816</v>
      </c>
      <c r="B1896" s="22">
        <v>45951.860127314816</v>
      </c>
      <c r="C1896" s="20" t="s">
        <v>5101</v>
      </c>
      <c r="D1896" s="20" t="s">
        <v>5102</v>
      </c>
      <c r="E1896" s="207" t="s">
        <v>5103</v>
      </c>
      <c r="F1896" s="207" t="s">
        <v>21426</v>
      </c>
      <c r="G1896" s="20" t="s">
        <v>5105</v>
      </c>
      <c r="H1896" s="23">
        <v>50075.83</v>
      </c>
      <c r="I1896" s="21">
        <v>45931</v>
      </c>
      <c r="J1896" s="21">
        <v>45950</v>
      </c>
      <c r="K1896" s="20" t="s">
        <v>5106</v>
      </c>
      <c r="L1896" s="20" t="s">
        <v>5107</v>
      </c>
      <c r="M1896" s="20"/>
      <c r="N1896" s="21">
        <v>45965.602776932872</v>
      </c>
    </row>
    <row r="1897" spans="1:14" x14ac:dyDescent="0.25">
      <c r="A1897" s="21">
        <v>45951.473668981482</v>
      </c>
      <c r="B1897" s="22">
        <v>45951.473668981482</v>
      </c>
      <c r="C1897" s="20" t="s">
        <v>266</v>
      </c>
      <c r="D1897" s="20" t="s">
        <v>267</v>
      </c>
      <c r="E1897" s="207" t="s">
        <v>270</v>
      </c>
      <c r="F1897" s="207" t="s">
        <v>21427</v>
      </c>
      <c r="G1897" s="20" t="s">
        <v>268</v>
      </c>
      <c r="H1897" s="23">
        <v>7604.41</v>
      </c>
      <c r="I1897" s="21">
        <v>45931</v>
      </c>
      <c r="J1897" s="21">
        <v>45950</v>
      </c>
      <c r="K1897" s="20" t="s">
        <v>5097</v>
      </c>
      <c r="L1897" s="20" t="s">
        <v>5098</v>
      </c>
      <c r="M1897" s="20"/>
      <c r="N1897" s="21">
        <v>45965.602776932872</v>
      </c>
    </row>
    <row r="1898" spans="1:14" x14ac:dyDescent="0.25">
      <c r="A1898" s="21">
        <v>45951.332696759258</v>
      </c>
      <c r="B1898" s="22">
        <v>45951.332696759258</v>
      </c>
      <c r="C1898" s="20" t="s">
        <v>771</v>
      </c>
      <c r="D1898" s="20" t="s">
        <v>772</v>
      </c>
      <c r="E1898" s="207" t="s">
        <v>774</v>
      </c>
      <c r="F1898" s="207" t="s">
        <v>21428</v>
      </c>
      <c r="G1898" s="20" t="s">
        <v>183</v>
      </c>
      <c r="H1898" s="23">
        <v>0</v>
      </c>
      <c r="I1898" s="21">
        <v>45931</v>
      </c>
      <c r="J1898" s="21">
        <v>45950</v>
      </c>
      <c r="K1898" s="20" t="s">
        <v>5114</v>
      </c>
      <c r="L1898" s="20" t="s">
        <v>5107</v>
      </c>
      <c r="M1898" s="20"/>
      <c r="N1898" s="21">
        <v>45965.602776932872</v>
      </c>
    </row>
    <row r="1899" spans="1:14" x14ac:dyDescent="0.25">
      <c r="A1899" s="21">
        <v>45951.332696759258</v>
      </c>
      <c r="B1899" s="22">
        <v>45951.332696759258</v>
      </c>
      <c r="C1899" s="20" t="s">
        <v>181</v>
      </c>
      <c r="D1899" s="20" t="s">
        <v>182</v>
      </c>
      <c r="E1899" s="207" t="s">
        <v>185</v>
      </c>
      <c r="F1899" s="207" t="s">
        <v>21429</v>
      </c>
      <c r="G1899" s="20" t="s">
        <v>183</v>
      </c>
      <c r="H1899" s="23">
        <v>3064524.47</v>
      </c>
      <c r="I1899" s="21">
        <v>45931</v>
      </c>
      <c r="J1899" s="21">
        <v>45950</v>
      </c>
      <c r="K1899" s="20" t="s">
        <v>5118</v>
      </c>
      <c r="L1899" s="20" t="s">
        <v>5107</v>
      </c>
      <c r="M1899" s="20"/>
      <c r="N1899" s="21">
        <v>45965.602776932872</v>
      </c>
    </row>
    <row r="1900" spans="1:14" x14ac:dyDescent="0.25">
      <c r="A1900" s="21">
        <v>45951.332696759258</v>
      </c>
      <c r="B1900" s="22">
        <v>45951.332696759258</v>
      </c>
      <c r="C1900" s="20" t="s">
        <v>1190</v>
      </c>
      <c r="D1900" s="20" t="s">
        <v>1191</v>
      </c>
      <c r="E1900" s="207" t="s">
        <v>1193</v>
      </c>
      <c r="F1900" s="207" t="s">
        <v>21430</v>
      </c>
      <c r="G1900" s="20" t="s">
        <v>183</v>
      </c>
      <c r="H1900" s="23">
        <v>0.78</v>
      </c>
      <c r="I1900" s="21">
        <v>45931</v>
      </c>
      <c r="J1900" s="21">
        <v>45950</v>
      </c>
      <c r="K1900" s="20" t="s">
        <v>20338</v>
      </c>
      <c r="L1900" s="20" t="s">
        <v>5107</v>
      </c>
      <c r="M1900" s="20"/>
      <c r="N1900" s="21">
        <v>45965.602776932872</v>
      </c>
    </row>
    <row r="1901" spans="1:14" x14ac:dyDescent="0.25">
      <c r="A1901" s="21">
        <v>45951.332696759258</v>
      </c>
      <c r="B1901" s="22">
        <v>45951.332696759258</v>
      </c>
      <c r="C1901" s="20" t="s">
        <v>1226</v>
      </c>
      <c r="D1901" s="20" t="s">
        <v>1227</v>
      </c>
      <c r="E1901" s="207" t="s">
        <v>1229</v>
      </c>
      <c r="F1901" s="207" t="s">
        <v>21431</v>
      </c>
      <c r="G1901" s="20" t="s">
        <v>183</v>
      </c>
      <c r="H1901" s="23">
        <v>4711.7299999999996</v>
      </c>
      <c r="I1901" s="21">
        <v>45931</v>
      </c>
      <c r="J1901" s="21">
        <v>45950</v>
      </c>
      <c r="K1901" s="20" t="s">
        <v>20338</v>
      </c>
      <c r="L1901" s="20" t="s">
        <v>5107</v>
      </c>
      <c r="M1901" s="20"/>
      <c r="N1901" s="21">
        <v>45965.602776932872</v>
      </c>
    </row>
    <row r="1902" spans="1:14" x14ac:dyDescent="0.25">
      <c r="A1902" s="21">
        <v>45951.332696759258</v>
      </c>
      <c r="B1902" s="22">
        <v>45951.332696759258</v>
      </c>
      <c r="C1902" s="20" t="s">
        <v>717</v>
      </c>
      <c r="D1902" s="20" t="s">
        <v>718</v>
      </c>
      <c r="E1902" s="207" t="s">
        <v>720</v>
      </c>
      <c r="F1902" s="207" t="s">
        <v>21432</v>
      </c>
      <c r="G1902" s="20" t="s">
        <v>183</v>
      </c>
      <c r="H1902" s="23">
        <v>10336.700000000001</v>
      </c>
      <c r="I1902" s="21">
        <v>45931</v>
      </c>
      <c r="J1902" s="21">
        <v>45950</v>
      </c>
      <c r="K1902" s="20" t="s">
        <v>20338</v>
      </c>
      <c r="L1902" s="20" t="s">
        <v>5107</v>
      </c>
      <c r="M1902" s="20"/>
      <c r="N1902" s="21">
        <v>45965.602776932872</v>
      </c>
    </row>
    <row r="1903" spans="1:14" x14ac:dyDescent="0.25">
      <c r="A1903" s="21">
        <v>45951.332696759258</v>
      </c>
      <c r="B1903" s="22">
        <v>45951.332696759258</v>
      </c>
      <c r="C1903" s="20" t="s">
        <v>882</v>
      </c>
      <c r="D1903" s="20" t="s">
        <v>883</v>
      </c>
      <c r="E1903" s="207" t="s">
        <v>885</v>
      </c>
      <c r="F1903" s="207" t="s">
        <v>21433</v>
      </c>
      <c r="G1903" s="20" t="s">
        <v>183</v>
      </c>
      <c r="H1903" s="23">
        <v>8149.8</v>
      </c>
      <c r="I1903" s="21">
        <v>45931</v>
      </c>
      <c r="J1903" s="21">
        <v>45950</v>
      </c>
      <c r="K1903" s="20" t="s">
        <v>5123</v>
      </c>
      <c r="L1903" s="20" t="s">
        <v>5107</v>
      </c>
      <c r="M1903" s="20"/>
      <c r="N1903" s="21">
        <v>45965.602776932872</v>
      </c>
    </row>
    <row r="1904" spans="1:14" x14ac:dyDescent="0.25">
      <c r="A1904" s="21">
        <v>45951.332696759258</v>
      </c>
      <c r="B1904" s="22">
        <v>45951.332696759258</v>
      </c>
      <c r="C1904" s="20" t="s">
        <v>193</v>
      </c>
      <c r="D1904" s="20" t="s">
        <v>194</v>
      </c>
      <c r="E1904" s="207" t="s">
        <v>196</v>
      </c>
      <c r="F1904" s="207" t="s">
        <v>21434</v>
      </c>
      <c r="G1904" s="20" t="s">
        <v>183</v>
      </c>
      <c r="H1904" s="23">
        <v>3517.1</v>
      </c>
      <c r="I1904" s="21">
        <v>45931</v>
      </c>
      <c r="J1904" s="21">
        <v>45950</v>
      </c>
      <c r="K1904" s="20" t="s">
        <v>20338</v>
      </c>
      <c r="L1904" s="20" t="s">
        <v>5107</v>
      </c>
      <c r="M1904" s="20"/>
      <c r="N1904" s="21">
        <v>45965.602776932872</v>
      </c>
    </row>
    <row r="1905" spans="1:14" x14ac:dyDescent="0.25">
      <c r="A1905" s="21">
        <v>45951.332696759258</v>
      </c>
      <c r="B1905" s="22">
        <v>45951.332696759258</v>
      </c>
      <c r="C1905" s="20" t="s">
        <v>939</v>
      </c>
      <c r="D1905" s="20" t="s">
        <v>940</v>
      </c>
      <c r="E1905" s="207" t="s">
        <v>942</v>
      </c>
      <c r="F1905" s="207" t="s">
        <v>21435</v>
      </c>
      <c r="G1905" s="20" t="s">
        <v>183</v>
      </c>
      <c r="H1905" s="23">
        <v>5316.06</v>
      </c>
      <c r="I1905" s="21">
        <v>45931</v>
      </c>
      <c r="J1905" s="21">
        <v>45950</v>
      </c>
      <c r="K1905" s="20" t="s">
        <v>5123</v>
      </c>
      <c r="L1905" s="20" t="s">
        <v>5107</v>
      </c>
      <c r="M1905" s="20"/>
      <c r="N1905" s="21">
        <v>45965.602776932872</v>
      </c>
    </row>
    <row r="1906" spans="1:14" x14ac:dyDescent="0.25">
      <c r="A1906" s="21">
        <v>45951.332696759258</v>
      </c>
      <c r="B1906" s="22">
        <v>45951.332696759258</v>
      </c>
      <c r="C1906" s="20" t="s">
        <v>253</v>
      </c>
      <c r="D1906" s="20" t="s">
        <v>254</v>
      </c>
      <c r="E1906" s="207" t="s">
        <v>256</v>
      </c>
      <c r="F1906" s="207" t="s">
        <v>21436</v>
      </c>
      <c r="G1906" s="20" t="s">
        <v>183</v>
      </c>
      <c r="H1906" s="23">
        <v>341251.3</v>
      </c>
      <c r="I1906" s="21">
        <v>45931</v>
      </c>
      <c r="J1906" s="21">
        <v>45950</v>
      </c>
      <c r="K1906" s="20" t="s">
        <v>20338</v>
      </c>
      <c r="L1906" s="20" t="s">
        <v>5107</v>
      </c>
      <c r="M1906" s="20"/>
      <c r="N1906" s="21">
        <v>45965.602776932872</v>
      </c>
    </row>
    <row r="1907" spans="1:14" x14ac:dyDescent="0.25">
      <c r="A1907" s="21">
        <v>45951.332696759258</v>
      </c>
      <c r="B1907" s="22">
        <v>45951.332696759258</v>
      </c>
      <c r="C1907" s="20" t="s">
        <v>521</v>
      </c>
      <c r="D1907" s="20" t="s">
        <v>522</v>
      </c>
      <c r="E1907" s="207" t="s">
        <v>524</v>
      </c>
      <c r="F1907" s="207" t="s">
        <v>21437</v>
      </c>
      <c r="G1907" s="20" t="s">
        <v>183</v>
      </c>
      <c r="H1907" s="23">
        <v>11119.3</v>
      </c>
      <c r="I1907" s="21">
        <v>45931</v>
      </c>
      <c r="J1907" s="21">
        <v>45950</v>
      </c>
      <c r="K1907" s="20" t="s">
        <v>20338</v>
      </c>
      <c r="L1907" s="20" t="s">
        <v>5107</v>
      </c>
      <c r="M1907" s="20"/>
      <c r="N1907" s="21">
        <v>45965.602776932872</v>
      </c>
    </row>
    <row r="1908" spans="1:14" x14ac:dyDescent="0.25">
      <c r="A1908" s="21">
        <v>45951.332696759258</v>
      </c>
      <c r="B1908" s="22">
        <v>45951.332696759258</v>
      </c>
      <c r="C1908" s="20" t="s">
        <v>14847</v>
      </c>
      <c r="D1908" s="20" t="s">
        <v>460</v>
      </c>
      <c r="E1908" s="207" t="s">
        <v>462</v>
      </c>
      <c r="F1908" s="207" t="s">
        <v>21438</v>
      </c>
      <c r="G1908" s="20" t="s">
        <v>183</v>
      </c>
      <c r="H1908" s="23">
        <v>139.79</v>
      </c>
      <c r="I1908" s="21">
        <v>45931</v>
      </c>
      <c r="J1908" s="21">
        <v>45950</v>
      </c>
      <c r="K1908" s="20" t="s">
        <v>5129</v>
      </c>
      <c r="L1908" s="20" t="s">
        <v>5107</v>
      </c>
      <c r="M1908" s="20"/>
      <c r="N1908" s="21">
        <v>45965.602776932872</v>
      </c>
    </row>
    <row r="1909" spans="1:14" x14ac:dyDescent="0.25">
      <c r="A1909" s="21">
        <v>45951.332696759258</v>
      </c>
      <c r="B1909" s="22">
        <v>45951.332696759258</v>
      </c>
      <c r="C1909" s="20" t="s">
        <v>7063</v>
      </c>
      <c r="D1909" s="20" t="s">
        <v>436</v>
      </c>
      <c r="E1909" s="207" t="s">
        <v>438</v>
      </c>
      <c r="F1909" s="207" t="s">
        <v>21439</v>
      </c>
      <c r="G1909" s="20" t="s">
        <v>183</v>
      </c>
      <c r="H1909" s="23">
        <v>0</v>
      </c>
      <c r="I1909" s="21">
        <v>45931</v>
      </c>
      <c r="J1909" s="21">
        <v>45950</v>
      </c>
      <c r="K1909" s="20" t="s">
        <v>20338</v>
      </c>
      <c r="L1909" s="20" t="s">
        <v>5107</v>
      </c>
      <c r="M1909" s="20"/>
      <c r="N1909" s="21">
        <v>45965.602776932872</v>
      </c>
    </row>
    <row r="1910" spans="1:14" x14ac:dyDescent="0.25">
      <c r="A1910" s="21">
        <v>45951.332696759258</v>
      </c>
      <c r="B1910" s="22">
        <v>45951.332696759258</v>
      </c>
      <c r="C1910" s="20" t="s">
        <v>422</v>
      </c>
      <c r="D1910" s="20" t="s">
        <v>423</v>
      </c>
      <c r="E1910" s="207" t="s">
        <v>425</v>
      </c>
      <c r="F1910" s="207" t="s">
        <v>21440</v>
      </c>
      <c r="G1910" s="20" t="s">
        <v>183</v>
      </c>
      <c r="H1910" s="23">
        <v>37586.51</v>
      </c>
      <c r="I1910" s="21">
        <v>45931</v>
      </c>
      <c r="J1910" s="21">
        <v>45950</v>
      </c>
      <c r="K1910" s="20" t="s">
        <v>20338</v>
      </c>
      <c r="L1910" s="20" t="s">
        <v>5107</v>
      </c>
      <c r="M1910" s="20"/>
      <c r="N1910" s="21">
        <v>45965.602776932872</v>
      </c>
    </row>
    <row r="1911" spans="1:14" x14ac:dyDescent="0.25">
      <c r="A1911" s="21">
        <v>45951.332696759258</v>
      </c>
      <c r="B1911" s="22">
        <v>45951.332696759258</v>
      </c>
      <c r="C1911" s="20" t="s">
        <v>1298</v>
      </c>
      <c r="D1911" s="20" t="s">
        <v>1299</v>
      </c>
      <c r="E1911" s="207" t="s">
        <v>1301</v>
      </c>
      <c r="F1911" s="207" t="s">
        <v>21441</v>
      </c>
      <c r="G1911" s="20" t="s">
        <v>183</v>
      </c>
      <c r="H1911" s="23">
        <v>672.03</v>
      </c>
      <c r="I1911" s="21">
        <v>45931</v>
      </c>
      <c r="J1911" s="21">
        <v>45950</v>
      </c>
      <c r="K1911" s="20" t="s">
        <v>20338</v>
      </c>
      <c r="L1911" s="20" t="s">
        <v>5107</v>
      </c>
      <c r="M1911" s="20"/>
      <c r="N1911" s="21">
        <v>45965.602776932872</v>
      </c>
    </row>
    <row r="1912" spans="1:14" x14ac:dyDescent="0.25">
      <c r="A1912" s="21">
        <v>45951.332696759258</v>
      </c>
      <c r="B1912" s="22">
        <v>45951.332696759258</v>
      </c>
      <c r="C1912" s="20" t="s">
        <v>331</v>
      </c>
      <c r="D1912" s="20" t="s">
        <v>332</v>
      </c>
      <c r="E1912" s="207" t="s">
        <v>334</v>
      </c>
      <c r="F1912" s="207" t="s">
        <v>21442</v>
      </c>
      <c r="G1912" s="20" t="s">
        <v>183</v>
      </c>
      <c r="H1912" s="23">
        <v>8841.48</v>
      </c>
      <c r="I1912" s="21">
        <v>45931</v>
      </c>
      <c r="J1912" s="21">
        <v>45950</v>
      </c>
      <c r="K1912" s="20" t="s">
        <v>20338</v>
      </c>
      <c r="L1912" s="20" t="s">
        <v>5107</v>
      </c>
      <c r="M1912" s="20"/>
      <c r="N1912" s="21">
        <v>45965.602776932872</v>
      </c>
    </row>
    <row r="1913" spans="1:14" x14ac:dyDescent="0.25">
      <c r="A1913" s="21">
        <v>45951.332696759258</v>
      </c>
      <c r="B1913" s="22">
        <v>45951.332696759258</v>
      </c>
      <c r="C1913" s="20" t="s">
        <v>11373</v>
      </c>
      <c r="D1913" s="20" t="s">
        <v>11374</v>
      </c>
      <c r="E1913" s="207" t="s">
        <v>11376</v>
      </c>
      <c r="F1913" s="207" t="s">
        <v>21443</v>
      </c>
      <c r="G1913" s="20" t="s">
        <v>183</v>
      </c>
      <c r="H1913" s="23">
        <v>13913.05</v>
      </c>
      <c r="I1913" s="21">
        <v>45931</v>
      </c>
      <c r="J1913" s="21">
        <v>45950</v>
      </c>
      <c r="K1913" s="20" t="s">
        <v>20338</v>
      </c>
      <c r="L1913" s="20" t="s">
        <v>5107</v>
      </c>
      <c r="M1913" s="20"/>
      <c r="N1913" s="21">
        <v>45965.602776932872</v>
      </c>
    </row>
    <row r="1914" spans="1:14" x14ac:dyDescent="0.25">
      <c r="A1914" s="21">
        <v>45951.091932870375</v>
      </c>
      <c r="B1914" s="22">
        <v>45951.091932870375</v>
      </c>
      <c r="C1914" s="20" t="s">
        <v>11407</v>
      </c>
      <c r="D1914" s="20" t="s">
        <v>11408</v>
      </c>
      <c r="E1914" s="207" t="s">
        <v>11409</v>
      </c>
      <c r="F1914" s="207" t="s">
        <v>21444</v>
      </c>
      <c r="G1914" s="20" t="s">
        <v>119</v>
      </c>
      <c r="H1914" s="23">
        <v>0</v>
      </c>
      <c r="I1914" s="21">
        <v>45931</v>
      </c>
      <c r="J1914" s="21">
        <v>45950</v>
      </c>
      <c r="K1914" s="20" t="s">
        <v>5097</v>
      </c>
      <c r="L1914" s="20" t="s">
        <v>5098</v>
      </c>
      <c r="M1914" s="20"/>
      <c r="N1914" s="21">
        <v>45965.602776932872</v>
      </c>
    </row>
    <row r="1915" spans="1:14" x14ac:dyDescent="0.25">
      <c r="A1915" s="21">
        <v>45950.970879629633</v>
      </c>
      <c r="B1915" s="22">
        <v>45950.970879629633</v>
      </c>
      <c r="C1915" s="20" t="s">
        <v>266</v>
      </c>
      <c r="D1915" s="20" t="s">
        <v>267</v>
      </c>
      <c r="E1915" s="207" t="s">
        <v>270</v>
      </c>
      <c r="F1915" s="207" t="s">
        <v>21445</v>
      </c>
      <c r="G1915" s="20" t="s">
        <v>268</v>
      </c>
      <c r="H1915" s="23">
        <v>7007.41</v>
      </c>
      <c r="I1915" s="21">
        <v>45931</v>
      </c>
      <c r="J1915" s="21">
        <v>45950</v>
      </c>
      <c r="K1915" s="20" t="s">
        <v>5097</v>
      </c>
      <c r="L1915" s="20" t="s">
        <v>5098</v>
      </c>
      <c r="M1915" s="20"/>
      <c r="N1915" s="21">
        <v>45965.602776932872</v>
      </c>
    </row>
    <row r="1916" spans="1:14" x14ac:dyDescent="0.25">
      <c r="A1916" s="21">
        <v>45950.902187500003</v>
      </c>
      <c r="B1916" s="22">
        <v>45950.902187500003</v>
      </c>
      <c r="C1916" s="20" t="s">
        <v>771</v>
      </c>
      <c r="D1916" s="20" t="s">
        <v>772</v>
      </c>
      <c r="E1916" s="207" t="s">
        <v>774</v>
      </c>
      <c r="F1916" s="207" t="s">
        <v>21446</v>
      </c>
      <c r="G1916" s="20" t="s">
        <v>183</v>
      </c>
      <c r="H1916" s="23">
        <v>0</v>
      </c>
      <c r="I1916" s="21">
        <v>45931</v>
      </c>
      <c r="J1916" s="21">
        <v>45950</v>
      </c>
      <c r="K1916" s="20" t="s">
        <v>5114</v>
      </c>
      <c r="L1916" s="20" t="s">
        <v>5107</v>
      </c>
      <c r="M1916" s="20"/>
      <c r="N1916" s="21">
        <v>45965.602776932872</v>
      </c>
    </row>
    <row r="1917" spans="1:14" x14ac:dyDescent="0.25">
      <c r="A1917" s="21">
        <v>45950.902187500003</v>
      </c>
      <c r="B1917" s="22">
        <v>45950.902187500003</v>
      </c>
      <c r="C1917" s="20" t="s">
        <v>181</v>
      </c>
      <c r="D1917" s="20" t="s">
        <v>182</v>
      </c>
      <c r="E1917" s="207" t="s">
        <v>185</v>
      </c>
      <c r="F1917" s="207" t="s">
        <v>21447</v>
      </c>
      <c r="G1917" s="20" t="s">
        <v>183</v>
      </c>
      <c r="H1917" s="23">
        <v>3064524.47</v>
      </c>
      <c r="I1917" s="21">
        <v>45931</v>
      </c>
      <c r="J1917" s="21">
        <v>45950</v>
      </c>
      <c r="K1917" s="20" t="s">
        <v>5118</v>
      </c>
      <c r="L1917" s="20" t="s">
        <v>5107</v>
      </c>
      <c r="M1917" s="20"/>
      <c r="N1917" s="21">
        <v>45965.602776932872</v>
      </c>
    </row>
    <row r="1918" spans="1:14" x14ac:dyDescent="0.25">
      <c r="A1918" s="21">
        <v>45950.902187500003</v>
      </c>
      <c r="B1918" s="22">
        <v>45950.902187500003</v>
      </c>
      <c r="C1918" s="20" t="s">
        <v>1190</v>
      </c>
      <c r="D1918" s="20" t="s">
        <v>1191</v>
      </c>
      <c r="E1918" s="207" t="s">
        <v>1193</v>
      </c>
      <c r="F1918" s="207" t="s">
        <v>21448</v>
      </c>
      <c r="G1918" s="20" t="s">
        <v>183</v>
      </c>
      <c r="H1918" s="23">
        <v>0.78</v>
      </c>
      <c r="I1918" s="21">
        <v>45931</v>
      </c>
      <c r="J1918" s="21">
        <v>45950</v>
      </c>
      <c r="K1918" s="20" t="s">
        <v>20338</v>
      </c>
      <c r="L1918" s="20" t="s">
        <v>5107</v>
      </c>
      <c r="M1918" s="20"/>
      <c r="N1918" s="21">
        <v>45965.602776932872</v>
      </c>
    </row>
    <row r="1919" spans="1:14" x14ac:dyDescent="0.25">
      <c r="A1919" s="21">
        <v>45950.902187500003</v>
      </c>
      <c r="B1919" s="22">
        <v>45950.902187500003</v>
      </c>
      <c r="C1919" s="20" t="s">
        <v>1226</v>
      </c>
      <c r="D1919" s="20" t="s">
        <v>1227</v>
      </c>
      <c r="E1919" s="207" t="s">
        <v>1229</v>
      </c>
      <c r="F1919" s="207" t="s">
        <v>21449</v>
      </c>
      <c r="G1919" s="20" t="s">
        <v>183</v>
      </c>
      <c r="H1919" s="23">
        <v>4711.7299999999996</v>
      </c>
      <c r="I1919" s="21">
        <v>45931</v>
      </c>
      <c r="J1919" s="21">
        <v>45950</v>
      </c>
      <c r="K1919" s="20" t="s">
        <v>20338</v>
      </c>
      <c r="L1919" s="20" t="s">
        <v>5107</v>
      </c>
      <c r="M1919" s="20"/>
      <c r="N1919" s="21">
        <v>45965.602776932872</v>
      </c>
    </row>
    <row r="1920" spans="1:14" x14ac:dyDescent="0.25">
      <c r="A1920" s="21">
        <v>45950.902187500003</v>
      </c>
      <c r="B1920" s="22">
        <v>45950.902187500003</v>
      </c>
      <c r="C1920" s="20" t="s">
        <v>717</v>
      </c>
      <c r="D1920" s="20" t="s">
        <v>718</v>
      </c>
      <c r="E1920" s="207" t="s">
        <v>720</v>
      </c>
      <c r="F1920" s="207" t="s">
        <v>21450</v>
      </c>
      <c r="G1920" s="20" t="s">
        <v>183</v>
      </c>
      <c r="H1920" s="23">
        <v>10336.700000000001</v>
      </c>
      <c r="I1920" s="21">
        <v>45931</v>
      </c>
      <c r="J1920" s="21">
        <v>45950</v>
      </c>
      <c r="K1920" s="20" t="s">
        <v>20338</v>
      </c>
      <c r="L1920" s="20" t="s">
        <v>5107</v>
      </c>
      <c r="M1920" s="20"/>
      <c r="N1920" s="21">
        <v>45965.602776932872</v>
      </c>
    </row>
    <row r="1921" spans="1:14" x14ac:dyDescent="0.25">
      <c r="A1921" s="21">
        <v>45950.902187500003</v>
      </c>
      <c r="B1921" s="22">
        <v>45950.902187500003</v>
      </c>
      <c r="C1921" s="20" t="s">
        <v>882</v>
      </c>
      <c r="D1921" s="20" t="s">
        <v>883</v>
      </c>
      <c r="E1921" s="207" t="s">
        <v>885</v>
      </c>
      <c r="F1921" s="207" t="s">
        <v>21451</v>
      </c>
      <c r="G1921" s="20" t="s">
        <v>183</v>
      </c>
      <c r="H1921" s="23">
        <v>8149.8</v>
      </c>
      <c r="I1921" s="21">
        <v>45931</v>
      </c>
      <c r="J1921" s="21">
        <v>45950</v>
      </c>
      <c r="K1921" s="20" t="s">
        <v>5123</v>
      </c>
      <c r="L1921" s="20" t="s">
        <v>5107</v>
      </c>
      <c r="M1921" s="20"/>
      <c r="N1921" s="21">
        <v>45965.602776932872</v>
      </c>
    </row>
    <row r="1922" spans="1:14" x14ac:dyDescent="0.25">
      <c r="A1922" s="21">
        <v>45950.902187500003</v>
      </c>
      <c r="B1922" s="22">
        <v>45950.902187500003</v>
      </c>
      <c r="C1922" s="20" t="s">
        <v>193</v>
      </c>
      <c r="D1922" s="20" t="s">
        <v>194</v>
      </c>
      <c r="E1922" s="207" t="s">
        <v>196</v>
      </c>
      <c r="F1922" s="207" t="s">
        <v>21452</v>
      </c>
      <c r="G1922" s="20" t="s">
        <v>183</v>
      </c>
      <c r="H1922" s="23">
        <v>3517.1</v>
      </c>
      <c r="I1922" s="21">
        <v>45931</v>
      </c>
      <c r="J1922" s="21">
        <v>45950</v>
      </c>
      <c r="K1922" s="20" t="s">
        <v>20338</v>
      </c>
      <c r="L1922" s="20" t="s">
        <v>5107</v>
      </c>
      <c r="M1922" s="20"/>
      <c r="N1922" s="21">
        <v>45965.602776932872</v>
      </c>
    </row>
    <row r="1923" spans="1:14" x14ac:dyDescent="0.25">
      <c r="A1923" s="21">
        <v>45950.902187500003</v>
      </c>
      <c r="B1923" s="22">
        <v>45950.902187500003</v>
      </c>
      <c r="C1923" s="20" t="s">
        <v>939</v>
      </c>
      <c r="D1923" s="20" t="s">
        <v>940</v>
      </c>
      <c r="E1923" s="207" t="s">
        <v>942</v>
      </c>
      <c r="F1923" s="207" t="s">
        <v>21453</v>
      </c>
      <c r="G1923" s="20" t="s">
        <v>183</v>
      </c>
      <c r="H1923" s="23">
        <v>5316.06</v>
      </c>
      <c r="I1923" s="21">
        <v>45931</v>
      </c>
      <c r="J1923" s="21">
        <v>45950</v>
      </c>
      <c r="K1923" s="20" t="s">
        <v>5123</v>
      </c>
      <c r="L1923" s="20" t="s">
        <v>5107</v>
      </c>
      <c r="M1923" s="20"/>
      <c r="N1923" s="21">
        <v>45965.602776932872</v>
      </c>
    </row>
    <row r="1924" spans="1:14" x14ac:dyDescent="0.25">
      <c r="A1924" s="21">
        <v>45950.902187500003</v>
      </c>
      <c r="B1924" s="22">
        <v>45950.902187500003</v>
      </c>
      <c r="C1924" s="20" t="s">
        <v>253</v>
      </c>
      <c r="D1924" s="20" t="s">
        <v>254</v>
      </c>
      <c r="E1924" s="207" t="s">
        <v>256</v>
      </c>
      <c r="F1924" s="207" t="s">
        <v>21454</v>
      </c>
      <c r="G1924" s="20" t="s">
        <v>183</v>
      </c>
      <c r="H1924" s="23">
        <v>341251.3</v>
      </c>
      <c r="I1924" s="21">
        <v>45931</v>
      </c>
      <c r="J1924" s="21">
        <v>45950</v>
      </c>
      <c r="K1924" s="20" t="s">
        <v>20338</v>
      </c>
      <c r="L1924" s="20" t="s">
        <v>5107</v>
      </c>
      <c r="M1924" s="20"/>
      <c r="N1924" s="21">
        <v>45965.602776932872</v>
      </c>
    </row>
    <row r="1925" spans="1:14" x14ac:dyDescent="0.25">
      <c r="A1925" s="21">
        <v>45950.902187500003</v>
      </c>
      <c r="B1925" s="22">
        <v>45950.902187500003</v>
      </c>
      <c r="C1925" s="20" t="s">
        <v>521</v>
      </c>
      <c r="D1925" s="20" t="s">
        <v>522</v>
      </c>
      <c r="E1925" s="207" t="s">
        <v>524</v>
      </c>
      <c r="F1925" s="207" t="s">
        <v>21455</v>
      </c>
      <c r="G1925" s="20" t="s">
        <v>183</v>
      </c>
      <c r="H1925" s="23">
        <v>11119.3</v>
      </c>
      <c r="I1925" s="21">
        <v>45931</v>
      </c>
      <c r="J1925" s="21">
        <v>45950</v>
      </c>
      <c r="K1925" s="20" t="s">
        <v>20338</v>
      </c>
      <c r="L1925" s="20" t="s">
        <v>5107</v>
      </c>
      <c r="M1925" s="20"/>
      <c r="N1925" s="21">
        <v>45965.602776932872</v>
      </c>
    </row>
    <row r="1926" spans="1:14" x14ac:dyDescent="0.25">
      <c r="A1926" s="21">
        <v>45950.902187500003</v>
      </c>
      <c r="B1926" s="22">
        <v>45950.902187500003</v>
      </c>
      <c r="C1926" s="20" t="s">
        <v>14847</v>
      </c>
      <c r="D1926" s="20" t="s">
        <v>460</v>
      </c>
      <c r="E1926" s="207" t="s">
        <v>462</v>
      </c>
      <c r="F1926" s="207" t="s">
        <v>21456</v>
      </c>
      <c r="G1926" s="20" t="s">
        <v>183</v>
      </c>
      <c r="H1926" s="23">
        <v>139.79</v>
      </c>
      <c r="I1926" s="21">
        <v>45931</v>
      </c>
      <c r="J1926" s="21">
        <v>45950</v>
      </c>
      <c r="K1926" s="20" t="s">
        <v>5129</v>
      </c>
      <c r="L1926" s="20" t="s">
        <v>5107</v>
      </c>
      <c r="M1926" s="20"/>
      <c r="N1926" s="21">
        <v>45965.602776932872</v>
      </c>
    </row>
    <row r="1927" spans="1:14" x14ac:dyDescent="0.25">
      <c r="A1927" s="21">
        <v>45950.902187500003</v>
      </c>
      <c r="B1927" s="22">
        <v>45950.902187500003</v>
      </c>
      <c r="C1927" s="20" t="s">
        <v>7063</v>
      </c>
      <c r="D1927" s="20" t="s">
        <v>436</v>
      </c>
      <c r="E1927" s="207" t="s">
        <v>438</v>
      </c>
      <c r="F1927" s="207" t="s">
        <v>21457</v>
      </c>
      <c r="G1927" s="20" t="s">
        <v>183</v>
      </c>
      <c r="H1927" s="23">
        <v>0</v>
      </c>
      <c r="I1927" s="21">
        <v>45931</v>
      </c>
      <c r="J1927" s="21">
        <v>45950</v>
      </c>
      <c r="K1927" s="20" t="s">
        <v>20338</v>
      </c>
      <c r="L1927" s="20" t="s">
        <v>5107</v>
      </c>
      <c r="M1927" s="20"/>
      <c r="N1927" s="21">
        <v>45965.602776932872</v>
      </c>
    </row>
    <row r="1928" spans="1:14" x14ac:dyDescent="0.25">
      <c r="A1928" s="21">
        <v>45950.902187500003</v>
      </c>
      <c r="B1928" s="22">
        <v>45950.902187500003</v>
      </c>
      <c r="C1928" s="20" t="s">
        <v>422</v>
      </c>
      <c r="D1928" s="20" t="s">
        <v>423</v>
      </c>
      <c r="E1928" s="207" t="s">
        <v>425</v>
      </c>
      <c r="F1928" s="207" t="s">
        <v>21458</v>
      </c>
      <c r="G1928" s="20" t="s">
        <v>183</v>
      </c>
      <c r="H1928" s="23">
        <v>37586.51</v>
      </c>
      <c r="I1928" s="21">
        <v>45931</v>
      </c>
      <c r="J1928" s="21">
        <v>45950</v>
      </c>
      <c r="K1928" s="20" t="s">
        <v>20338</v>
      </c>
      <c r="L1928" s="20" t="s">
        <v>5107</v>
      </c>
      <c r="M1928" s="20"/>
      <c r="N1928" s="21">
        <v>45965.602776932872</v>
      </c>
    </row>
    <row r="1929" spans="1:14" x14ac:dyDescent="0.25">
      <c r="A1929" s="21">
        <v>45950.902187500003</v>
      </c>
      <c r="B1929" s="22">
        <v>45950.902187500003</v>
      </c>
      <c r="C1929" s="20" t="s">
        <v>1298</v>
      </c>
      <c r="D1929" s="20" t="s">
        <v>1299</v>
      </c>
      <c r="E1929" s="207" t="s">
        <v>1301</v>
      </c>
      <c r="F1929" s="207" t="s">
        <v>21459</v>
      </c>
      <c r="G1929" s="20" t="s">
        <v>183</v>
      </c>
      <c r="H1929" s="23">
        <v>672.03</v>
      </c>
      <c r="I1929" s="21">
        <v>45931</v>
      </c>
      <c r="J1929" s="21">
        <v>45950</v>
      </c>
      <c r="K1929" s="20" t="s">
        <v>20338</v>
      </c>
      <c r="L1929" s="20" t="s">
        <v>5107</v>
      </c>
      <c r="M1929" s="20"/>
      <c r="N1929" s="21">
        <v>45965.602776932872</v>
      </c>
    </row>
    <row r="1930" spans="1:14" x14ac:dyDescent="0.25">
      <c r="A1930" s="21">
        <v>45950.902187500003</v>
      </c>
      <c r="B1930" s="22">
        <v>45950.902187500003</v>
      </c>
      <c r="C1930" s="20" t="s">
        <v>331</v>
      </c>
      <c r="D1930" s="20" t="s">
        <v>332</v>
      </c>
      <c r="E1930" s="207" t="s">
        <v>334</v>
      </c>
      <c r="F1930" s="207" t="s">
        <v>21460</v>
      </c>
      <c r="G1930" s="20" t="s">
        <v>183</v>
      </c>
      <c r="H1930" s="23">
        <v>8841.48</v>
      </c>
      <c r="I1930" s="21">
        <v>45931</v>
      </c>
      <c r="J1930" s="21">
        <v>45950</v>
      </c>
      <c r="K1930" s="20" t="s">
        <v>20338</v>
      </c>
      <c r="L1930" s="20" t="s">
        <v>5107</v>
      </c>
      <c r="M1930" s="20"/>
      <c r="N1930" s="21">
        <v>45965.602776932872</v>
      </c>
    </row>
    <row r="1931" spans="1:14" x14ac:dyDescent="0.25">
      <c r="A1931" s="21">
        <v>45950.902187500003</v>
      </c>
      <c r="B1931" s="22">
        <v>45950.902187500003</v>
      </c>
      <c r="C1931" s="20" t="s">
        <v>11373</v>
      </c>
      <c r="D1931" s="20" t="s">
        <v>11374</v>
      </c>
      <c r="E1931" s="207" t="s">
        <v>11376</v>
      </c>
      <c r="F1931" s="207" t="s">
        <v>21461</v>
      </c>
      <c r="G1931" s="20" t="s">
        <v>183</v>
      </c>
      <c r="H1931" s="23">
        <v>13913.05</v>
      </c>
      <c r="I1931" s="21">
        <v>45931</v>
      </c>
      <c r="J1931" s="21">
        <v>45950</v>
      </c>
      <c r="K1931" s="20" t="s">
        <v>20338</v>
      </c>
      <c r="L1931" s="20" t="s">
        <v>5107</v>
      </c>
      <c r="M1931" s="20"/>
      <c r="N1931" s="21">
        <v>45965.602776932872</v>
      </c>
    </row>
    <row r="1932" spans="1:14" x14ac:dyDescent="0.25">
      <c r="A1932" s="21">
        <v>45950.83315972222</v>
      </c>
      <c r="B1932" s="22">
        <v>45950.83315972222</v>
      </c>
      <c r="C1932" s="20" t="s">
        <v>5108</v>
      </c>
      <c r="D1932" s="20" t="s">
        <v>5109</v>
      </c>
      <c r="E1932" s="207" t="s">
        <v>5110</v>
      </c>
      <c r="F1932" s="207" t="s">
        <v>21462</v>
      </c>
      <c r="G1932" s="20" t="s">
        <v>5105</v>
      </c>
      <c r="H1932" s="23">
        <v>52536.72</v>
      </c>
      <c r="I1932" s="21">
        <v>45931</v>
      </c>
      <c r="J1932" s="21">
        <v>45950</v>
      </c>
      <c r="K1932" s="20" t="s">
        <v>5106</v>
      </c>
      <c r="L1932" s="20" t="s">
        <v>5107</v>
      </c>
      <c r="M1932" s="20"/>
      <c r="N1932" s="21">
        <v>45965.602776932872</v>
      </c>
    </row>
    <row r="1933" spans="1:14" x14ac:dyDescent="0.25">
      <c r="A1933" s="21">
        <v>45950.83315972222</v>
      </c>
      <c r="B1933" s="22">
        <v>45950.83315972222</v>
      </c>
      <c r="C1933" s="20" t="s">
        <v>5101</v>
      </c>
      <c r="D1933" s="20" t="s">
        <v>5102</v>
      </c>
      <c r="E1933" s="207" t="s">
        <v>5103</v>
      </c>
      <c r="F1933" s="207" t="s">
        <v>21463</v>
      </c>
      <c r="G1933" s="20" t="s">
        <v>5105</v>
      </c>
      <c r="H1933" s="23">
        <v>49647.83</v>
      </c>
      <c r="I1933" s="21">
        <v>45931</v>
      </c>
      <c r="J1933" s="21">
        <v>45950</v>
      </c>
      <c r="K1933" s="20" t="s">
        <v>5106</v>
      </c>
      <c r="L1933" s="20" t="s">
        <v>5107</v>
      </c>
      <c r="M1933" s="20"/>
      <c r="N1933" s="21">
        <v>45965.602776932872</v>
      </c>
    </row>
    <row r="1934" spans="1:14" x14ac:dyDescent="0.25">
      <c r="A1934" s="21">
        <v>45950.494594907403</v>
      </c>
      <c r="B1934" s="22">
        <v>45950.494594907403</v>
      </c>
      <c r="C1934" s="20" t="s">
        <v>7746</v>
      </c>
      <c r="D1934" s="20" t="s">
        <v>133</v>
      </c>
      <c r="E1934" s="207" t="s">
        <v>136</v>
      </c>
      <c r="F1934" s="207" t="s">
        <v>21464</v>
      </c>
      <c r="G1934" s="20" t="s">
        <v>134</v>
      </c>
      <c r="H1934" s="23">
        <v>3278.58</v>
      </c>
      <c r="I1934" s="21">
        <v>45931</v>
      </c>
      <c r="J1934" s="21">
        <v>45950</v>
      </c>
      <c r="K1934" s="20" t="s">
        <v>5097</v>
      </c>
      <c r="L1934" s="20" t="s">
        <v>5098</v>
      </c>
      <c r="M1934" s="20"/>
      <c r="N1934" s="21">
        <v>45965.602776932872</v>
      </c>
    </row>
    <row r="1935" spans="1:14" x14ac:dyDescent="0.25">
      <c r="A1935" s="21">
        <v>45950.105486111112</v>
      </c>
      <c r="B1935" s="22">
        <v>45950.105486111112</v>
      </c>
      <c r="C1935" s="20" t="s">
        <v>11407</v>
      </c>
      <c r="D1935" s="20" t="s">
        <v>11408</v>
      </c>
      <c r="E1935" s="207" t="s">
        <v>11409</v>
      </c>
      <c r="F1935" s="207" t="s">
        <v>21465</v>
      </c>
      <c r="G1935" s="20" t="s">
        <v>119</v>
      </c>
      <c r="H1935" s="23">
        <v>0</v>
      </c>
      <c r="I1935" s="21">
        <v>45931</v>
      </c>
      <c r="J1935" s="21">
        <v>45950</v>
      </c>
      <c r="K1935" s="20" t="s">
        <v>5097</v>
      </c>
      <c r="L1935" s="20" t="s">
        <v>5098</v>
      </c>
      <c r="M1935" s="20"/>
      <c r="N1935" s="21">
        <v>45965.602776932872</v>
      </c>
    </row>
    <row r="1936" spans="1:14" x14ac:dyDescent="0.25">
      <c r="A1936" s="21">
        <v>45949.957199074073</v>
      </c>
      <c r="B1936" s="22">
        <v>45949.957199074073</v>
      </c>
      <c r="C1936" s="20" t="s">
        <v>266</v>
      </c>
      <c r="D1936" s="20" t="s">
        <v>267</v>
      </c>
      <c r="E1936" s="207" t="s">
        <v>270</v>
      </c>
      <c r="F1936" s="207" t="s">
        <v>21466</v>
      </c>
      <c r="G1936" s="20" t="s">
        <v>268</v>
      </c>
      <c r="H1936" s="23">
        <v>7007.41</v>
      </c>
      <c r="I1936" s="21">
        <v>45931</v>
      </c>
      <c r="J1936" s="21">
        <v>45943</v>
      </c>
      <c r="K1936" s="20" t="s">
        <v>5097</v>
      </c>
      <c r="L1936" s="20" t="s">
        <v>5098</v>
      </c>
      <c r="M1936" s="20"/>
      <c r="N1936" s="21">
        <v>45965.602776932872</v>
      </c>
    </row>
    <row r="1937" spans="1:14" x14ac:dyDescent="0.25">
      <c r="A1937" s="21">
        <v>45949.808738425927</v>
      </c>
      <c r="B1937" s="22">
        <v>45949.808738425927</v>
      </c>
      <c r="C1937" s="20" t="s">
        <v>7746</v>
      </c>
      <c r="D1937" s="20" t="s">
        <v>133</v>
      </c>
      <c r="E1937" s="207" t="s">
        <v>136</v>
      </c>
      <c r="F1937" s="207" t="s">
        <v>21467</v>
      </c>
      <c r="G1937" s="20" t="s">
        <v>134</v>
      </c>
      <c r="H1937" s="23">
        <v>3027.13</v>
      </c>
      <c r="I1937" s="21">
        <v>45931</v>
      </c>
      <c r="J1937" s="21">
        <v>45943</v>
      </c>
      <c r="K1937" s="20" t="s">
        <v>5097</v>
      </c>
      <c r="L1937" s="20" t="s">
        <v>5098</v>
      </c>
      <c r="M1937" s="20"/>
      <c r="N1937" s="21">
        <v>45965.602776932872</v>
      </c>
    </row>
    <row r="1938" spans="1:14" x14ac:dyDescent="0.25">
      <c r="A1938" s="21">
        <v>45949.740532407406</v>
      </c>
      <c r="B1938" s="22">
        <v>45949.740532407406</v>
      </c>
      <c r="C1938" s="20" t="s">
        <v>771</v>
      </c>
      <c r="D1938" s="20" t="s">
        <v>772</v>
      </c>
      <c r="E1938" s="207" t="s">
        <v>774</v>
      </c>
      <c r="F1938" s="207" t="s">
        <v>21468</v>
      </c>
      <c r="G1938" s="20" t="s">
        <v>183</v>
      </c>
      <c r="H1938" s="23">
        <v>0</v>
      </c>
      <c r="I1938" s="21">
        <v>45931</v>
      </c>
      <c r="J1938" s="21">
        <v>45943</v>
      </c>
      <c r="K1938" s="20" t="s">
        <v>5114</v>
      </c>
      <c r="L1938" s="20" t="s">
        <v>5107</v>
      </c>
      <c r="M1938" s="20"/>
      <c r="N1938" s="21">
        <v>45965.602776932872</v>
      </c>
    </row>
    <row r="1939" spans="1:14" x14ac:dyDescent="0.25">
      <c r="A1939" s="21">
        <v>45949.740532407406</v>
      </c>
      <c r="B1939" s="22">
        <v>45949.740532407406</v>
      </c>
      <c r="C1939" s="20" t="s">
        <v>181</v>
      </c>
      <c r="D1939" s="20" t="s">
        <v>182</v>
      </c>
      <c r="E1939" s="207" t="s">
        <v>185</v>
      </c>
      <c r="F1939" s="207" t="s">
        <v>21469</v>
      </c>
      <c r="G1939" s="20" t="s">
        <v>183</v>
      </c>
      <c r="H1939" s="23">
        <v>3064524.47</v>
      </c>
      <c r="I1939" s="21">
        <v>45931</v>
      </c>
      <c r="J1939" s="21">
        <v>45943</v>
      </c>
      <c r="K1939" s="20" t="s">
        <v>5118</v>
      </c>
      <c r="L1939" s="20" t="s">
        <v>5107</v>
      </c>
      <c r="M1939" s="20"/>
      <c r="N1939" s="21">
        <v>45965.602776932872</v>
      </c>
    </row>
    <row r="1940" spans="1:14" x14ac:dyDescent="0.25">
      <c r="A1940" s="21">
        <v>45949.740532407406</v>
      </c>
      <c r="B1940" s="22">
        <v>45949.740532407406</v>
      </c>
      <c r="C1940" s="20" t="s">
        <v>1190</v>
      </c>
      <c r="D1940" s="20" t="s">
        <v>1191</v>
      </c>
      <c r="E1940" s="207" t="s">
        <v>1193</v>
      </c>
      <c r="F1940" s="207" t="s">
        <v>21470</v>
      </c>
      <c r="G1940" s="20" t="s">
        <v>183</v>
      </c>
      <c r="H1940" s="23">
        <v>0.78</v>
      </c>
      <c r="I1940" s="21">
        <v>45931</v>
      </c>
      <c r="J1940" s="21">
        <v>45943</v>
      </c>
      <c r="K1940" s="20" t="s">
        <v>20338</v>
      </c>
      <c r="L1940" s="20" t="s">
        <v>5107</v>
      </c>
      <c r="M1940" s="20"/>
      <c r="N1940" s="21">
        <v>45965.602776932872</v>
      </c>
    </row>
    <row r="1941" spans="1:14" x14ac:dyDescent="0.25">
      <c r="A1941" s="21">
        <v>45949.740532407406</v>
      </c>
      <c r="B1941" s="22">
        <v>45949.740532407406</v>
      </c>
      <c r="C1941" s="20" t="s">
        <v>1226</v>
      </c>
      <c r="D1941" s="20" t="s">
        <v>1227</v>
      </c>
      <c r="E1941" s="207" t="s">
        <v>1229</v>
      </c>
      <c r="F1941" s="207" t="s">
        <v>21471</v>
      </c>
      <c r="G1941" s="20" t="s">
        <v>183</v>
      </c>
      <c r="H1941" s="23">
        <v>4711.7299999999996</v>
      </c>
      <c r="I1941" s="21">
        <v>45931</v>
      </c>
      <c r="J1941" s="21">
        <v>45943</v>
      </c>
      <c r="K1941" s="20" t="s">
        <v>20338</v>
      </c>
      <c r="L1941" s="20" t="s">
        <v>5107</v>
      </c>
      <c r="M1941" s="20"/>
      <c r="N1941" s="21">
        <v>45965.602776932872</v>
      </c>
    </row>
    <row r="1942" spans="1:14" x14ac:dyDescent="0.25">
      <c r="A1942" s="21">
        <v>45949.740532407406</v>
      </c>
      <c r="B1942" s="22">
        <v>45949.740532407406</v>
      </c>
      <c r="C1942" s="20" t="s">
        <v>717</v>
      </c>
      <c r="D1942" s="20" t="s">
        <v>718</v>
      </c>
      <c r="E1942" s="207" t="s">
        <v>720</v>
      </c>
      <c r="F1942" s="207" t="s">
        <v>21472</v>
      </c>
      <c r="G1942" s="20" t="s">
        <v>183</v>
      </c>
      <c r="H1942" s="23">
        <v>10336.700000000001</v>
      </c>
      <c r="I1942" s="21">
        <v>45931</v>
      </c>
      <c r="J1942" s="21">
        <v>45943</v>
      </c>
      <c r="K1942" s="20" t="s">
        <v>20338</v>
      </c>
      <c r="L1942" s="20" t="s">
        <v>5107</v>
      </c>
      <c r="M1942" s="20"/>
      <c r="N1942" s="21">
        <v>45965.602776932872</v>
      </c>
    </row>
    <row r="1943" spans="1:14" x14ac:dyDescent="0.25">
      <c r="A1943" s="21">
        <v>45949.740532407406</v>
      </c>
      <c r="B1943" s="22">
        <v>45949.740532407406</v>
      </c>
      <c r="C1943" s="20" t="s">
        <v>882</v>
      </c>
      <c r="D1943" s="20" t="s">
        <v>883</v>
      </c>
      <c r="E1943" s="207" t="s">
        <v>885</v>
      </c>
      <c r="F1943" s="207" t="s">
        <v>21473</v>
      </c>
      <c r="G1943" s="20" t="s">
        <v>183</v>
      </c>
      <c r="H1943" s="23">
        <v>8149.8</v>
      </c>
      <c r="I1943" s="21">
        <v>45931</v>
      </c>
      <c r="J1943" s="21">
        <v>45943</v>
      </c>
      <c r="K1943" s="20" t="s">
        <v>5123</v>
      </c>
      <c r="L1943" s="20" t="s">
        <v>5107</v>
      </c>
      <c r="M1943" s="20"/>
      <c r="N1943" s="21">
        <v>45965.602776932872</v>
      </c>
    </row>
    <row r="1944" spans="1:14" x14ac:dyDescent="0.25">
      <c r="A1944" s="21">
        <v>45949.740532407406</v>
      </c>
      <c r="B1944" s="22">
        <v>45949.740532407406</v>
      </c>
      <c r="C1944" s="20" t="s">
        <v>193</v>
      </c>
      <c r="D1944" s="20" t="s">
        <v>194</v>
      </c>
      <c r="E1944" s="207" t="s">
        <v>196</v>
      </c>
      <c r="F1944" s="207" t="s">
        <v>21474</v>
      </c>
      <c r="G1944" s="20" t="s">
        <v>183</v>
      </c>
      <c r="H1944" s="23">
        <v>3517.1</v>
      </c>
      <c r="I1944" s="21">
        <v>45931</v>
      </c>
      <c r="J1944" s="21">
        <v>45943</v>
      </c>
      <c r="K1944" s="20" t="s">
        <v>20338</v>
      </c>
      <c r="L1944" s="20" t="s">
        <v>5107</v>
      </c>
      <c r="M1944" s="20"/>
      <c r="N1944" s="21">
        <v>45965.602776932872</v>
      </c>
    </row>
    <row r="1945" spans="1:14" x14ac:dyDescent="0.25">
      <c r="A1945" s="21">
        <v>45949.740532407406</v>
      </c>
      <c r="B1945" s="22">
        <v>45949.740532407406</v>
      </c>
      <c r="C1945" s="20" t="s">
        <v>939</v>
      </c>
      <c r="D1945" s="20" t="s">
        <v>940</v>
      </c>
      <c r="E1945" s="207" t="s">
        <v>942</v>
      </c>
      <c r="F1945" s="207" t="s">
        <v>21475</v>
      </c>
      <c r="G1945" s="20" t="s">
        <v>183</v>
      </c>
      <c r="H1945" s="23">
        <v>5316.06</v>
      </c>
      <c r="I1945" s="21">
        <v>45931</v>
      </c>
      <c r="J1945" s="21">
        <v>45943</v>
      </c>
      <c r="K1945" s="20" t="s">
        <v>5123</v>
      </c>
      <c r="L1945" s="20" t="s">
        <v>5107</v>
      </c>
      <c r="M1945" s="20"/>
      <c r="N1945" s="21">
        <v>45965.602776932872</v>
      </c>
    </row>
    <row r="1946" spans="1:14" x14ac:dyDescent="0.25">
      <c r="A1946" s="21">
        <v>45949.740532407406</v>
      </c>
      <c r="B1946" s="22">
        <v>45949.740532407406</v>
      </c>
      <c r="C1946" s="20" t="s">
        <v>253</v>
      </c>
      <c r="D1946" s="20" t="s">
        <v>254</v>
      </c>
      <c r="E1946" s="207" t="s">
        <v>256</v>
      </c>
      <c r="F1946" s="207" t="s">
        <v>21476</v>
      </c>
      <c r="G1946" s="20" t="s">
        <v>183</v>
      </c>
      <c r="H1946" s="23">
        <v>341251.3</v>
      </c>
      <c r="I1946" s="21">
        <v>45931</v>
      </c>
      <c r="J1946" s="21">
        <v>45943</v>
      </c>
      <c r="K1946" s="20" t="s">
        <v>20338</v>
      </c>
      <c r="L1946" s="20" t="s">
        <v>5107</v>
      </c>
      <c r="M1946" s="20"/>
      <c r="N1946" s="21">
        <v>45965.602776932872</v>
      </c>
    </row>
    <row r="1947" spans="1:14" x14ac:dyDescent="0.25">
      <c r="A1947" s="21">
        <v>45949.740532407406</v>
      </c>
      <c r="B1947" s="22">
        <v>45949.740532407406</v>
      </c>
      <c r="C1947" s="20" t="s">
        <v>521</v>
      </c>
      <c r="D1947" s="20" t="s">
        <v>522</v>
      </c>
      <c r="E1947" s="207" t="s">
        <v>524</v>
      </c>
      <c r="F1947" s="207" t="s">
        <v>21477</v>
      </c>
      <c r="G1947" s="20" t="s">
        <v>183</v>
      </c>
      <c r="H1947" s="23">
        <v>11119.3</v>
      </c>
      <c r="I1947" s="21">
        <v>45931</v>
      </c>
      <c r="J1947" s="21">
        <v>45943</v>
      </c>
      <c r="K1947" s="20" t="s">
        <v>20338</v>
      </c>
      <c r="L1947" s="20" t="s">
        <v>5107</v>
      </c>
      <c r="M1947" s="20"/>
      <c r="N1947" s="21">
        <v>45965.602776932872</v>
      </c>
    </row>
    <row r="1948" spans="1:14" x14ac:dyDescent="0.25">
      <c r="A1948" s="21">
        <v>45949.740532407406</v>
      </c>
      <c r="B1948" s="22">
        <v>45949.740532407406</v>
      </c>
      <c r="C1948" s="20" t="s">
        <v>14847</v>
      </c>
      <c r="D1948" s="20" t="s">
        <v>460</v>
      </c>
      <c r="E1948" s="207" t="s">
        <v>462</v>
      </c>
      <c r="F1948" s="207" t="s">
        <v>21478</v>
      </c>
      <c r="G1948" s="20" t="s">
        <v>183</v>
      </c>
      <c r="H1948" s="23">
        <v>139.79</v>
      </c>
      <c r="I1948" s="21">
        <v>45931</v>
      </c>
      <c r="J1948" s="21">
        <v>45943</v>
      </c>
      <c r="K1948" s="20" t="s">
        <v>5129</v>
      </c>
      <c r="L1948" s="20" t="s">
        <v>5107</v>
      </c>
      <c r="M1948" s="20"/>
      <c r="N1948" s="21">
        <v>45965.602776932872</v>
      </c>
    </row>
    <row r="1949" spans="1:14" x14ac:dyDescent="0.25">
      <c r="A1949" s="21">
        <v>45949.740532407406</v>
      </c>
      <c r="B1949" s="22">
        <v>45949.740532407406</v>
      </c>
      <c r="C1949" s="20" t="s">
        <v>7063</v>
      </c>
      <c r="D1949" s="20" t="s">
        <v>436</v>
      </c>
      <c r="E1949" s="207" t="s">
        <v>438</v>
      </c>
      <c r="F1949" s="207" t="s">
        <v>21479</v>
      </c>
      <c r="G1949" s="20" t="s">
        <v>183</v>
      </c>
      <c r="H1949" s="23">
        <v>0</v>
      </c>
      <c r="I1949" s="21">
        <v>45931</v>
      </c>
      <c r="J1949" s="21">
        <v>45943</v>
      </c>
      <c r="K1949" s="20" t="s">
        <v>20338</v>
      </c>
      <c r="L1949" s="20" t="s">
        <v>5107</v>
      </c>
      <c r="M1949" s="20"/>
      <c r="N1949" s="21">
        <v>45965.602776932872</v>
      </c>
    </row>
    <row r="1950" spans="1:14" x14ac:dyDescent="0.25">
      <c r="A1950" s="21">
        <v>45949.740532407406</v>
      </c>
      <c r="B1950" s="22">
        <v>45949.740532407406</v>
      </c>
      <c r="C1950" s="20" t="s">
        <v>422</v>
      </c>
      <c r="D1950" s="20" t="s">
        <v>423</v>
      </c>
      <c r="E1950" s="207" t="s">
        <v>425</v>
      </c>
      <c r="F1950" s="207" t="s">
        <v>21480</v>
      </c>
      <c r="G1950" s="20" t="s">
        <v>183</v>
      </c>
      <c r="H1950" s="23">
        <v>37586.51</v>
      </c>
      <c r="I1950" s="21">
        <v>45931</v>
      </c>
      <c r="J1950" s="21">
        <v>45943</v>
      </c>
      <c r="K1950" s="20" t="s">
        <v>20338</v>
      </c>
      <c r="L1950" s="20" t="s">
        <v>5107</v>
      </c>
      <c r="M1950" s="20"/>
      <c r="N1950" s="21">
        <v>45965.602776932872</v>
      </c>
    </row>
    <row r="1951" spans="1:14" x14ac:dyDescent="0.25">
      <c r="A1951" s="21">
        <v>45949.740532407406</v>
      </c>
      <c r="B1951" s="22">
        <v>45949.740532407406</v>
      </c>
      <c r="C1951" s="20" t="s">
        <v>1298</v>
      </c>
      <c r="D1951" s="20" t="s">
        <v>1299</v>
      </c>
      <c r="E1951" s="207" t="s">
        <v>1301</v>
      </c>
      <c r="F1951" s="207" t="s">
        <v>21481</v>
      </c>
      <c r="G1951" s="20" t="s">
        <v>183</v>
      </c>
      <c r="H1951" s="23">
        <v>672.03</v>
      </c>
      <c r="I1951" s="21">
        <v>45931</v>
      </c>
      <c r="J1951" s="21">
        <v>45943</v>
      </c>
      <c r="K1951" s="20" t="s">
        <v>20338</v>
      </c>
      <c r="L1951" s="20" t="s">
        <v>5107</v>
      </c>
      <c r="M1951" s="20"/>
      <c r="N1951" s="21">
        <v>45965.602776932872</v>
      </c>
    </row>
    <row r="1952" spans="1:14" x14ac:dyDescent="0.25">
      <c r="A1952" s="21">
        <v>45949.740532407406</v>
      </c>
      <c r="B1952" s="22">
        <v>45949.740532407406</v>
      </c>
      <c r="C1952" s="20" t="s">
        <v>331</v>
      </c>
      <c r="D1952" s="20" t="s">
        <v>332</v>
      </c>
      <c r="E1952" s="207" t="s">
        <v>334</v>
      </c>
      <c r="F1952" s="207" t="s">
        <v>21482</v>
      </c>
      <c r="G1952" s="20" t="s">
        <v>183</v>
      </c>
      <c r="H1952" s="23">
        <v>8841.48</v>
      </c>
      <c r="I1952" s="21">
        <v>45931</v>
      </c>
      <c r="J1952" s="21">
        <v>45943</v>
      </c>
      <c r="K1952" s="20" t="s">
        <v>20338</v>
      </c>
      <c r="L1952" s="20" t="s">
        <v>5107</v>
      </c>
      <c r="M1952" s="20"/>
      <c r="N1952" s="21">
        <v>45965.602776932872</v>
      </c>
    </row>
    <row r="1953" spans="1:14" x14ac:dyDescent="0.25">
      <c r="A1953" s="21">
        <v>45949.740532407406</v>
      </c>
      <c r="B1953" s="22">
        <v>45949.740532407406</v>
      </c>
      <c r="C1953" s="20" t="s">
        <v>11373</v>
      </c>
      <c r="D1953" s="20" t="s">
        <v>11374</v>
      </c>
      <c r="E1953" s="207" t="s">
        <v>11376</v>
      </c>
      <c r="F1953" s="207" t="s">
        <v>21483</v>
      </c>
      <c r="G1953" s="20" t="s">
        <v>183</v>
      </c>
      <c r="H1953" s="23">
        <v>13913.05</v>
      </c>
      <c r="I1953" s="21">
        <v>45931</v>
      </c>
      <c r="J1953" s="21">
        <v>45943</v>
      </c>
      <c r="K1953" s="20" t="s">
        <v>20338</v>
      </c>
      <c r="L1953" s="20" t="s">
        <v>5107</v>
      </c>
      <c r="M1953" s="20"/>
      <c r="N1953" s="21">
        <v>45965.602776932872</v>
      </c>
    </row>
    <row r="1954" spans="1:14" x14ac:dyDescent="0.25">
      <c r="A1954" s="21">
        <v>45949.075335648144</v>
      </c>
      <c r="B1954" s="22">
        <v>45949.075335648144</v>
      </c>
      <c r="C1954" s="20" t="s">
        <v>5108</v>
      </c>
      <c r="D1954" s="20" t="s">
        <v>5109</v>
      </c>
      <c r="E1954" s="207" t="s">
        <v>5110</v>
      </c>
      <c r="F1954" s="207" t="s">
        <v>21484</v>
      </c>
      <c r="G1954" s="20" t="s">
        <v>5105</v>
      </c>
      <c r="H1954" s="23">
        <v>52536.72</v>
      </c>
      <c r="I1954" s="21">
        <v>45931</v>
      </c>
      <c r="J1954" s="21">
        <v>45943</v>
      </c>
      <c r="K1954" s="20" t="s">
        <v>5106</v>
      </c>
      <c r="L1954" s="20" t="s">
        <v>5107</v>
      </c>
      <c r="M1954" s="20"/>
      <c r="N1954" s="21">
        <v>45965.602776932872</v>
      </c>
    </row>
    <row r="1955" spans="1:14" x14ac:dyDescent="0.25">
      <c r="A1955" s="21">
        <v>45949.075335648144</v>
      </c>
      <c r="B1955" s="22">
        <v>45949.075335648144</v>
      </c>
      <c r="C1955" s="20" t="s">
        <v>5101</v>
      </c>
      <c r="D1955" s="20" t="s">
        <v>5102</v>
      </c>
      <c r="E1955" s="207" t="s">
        <v>5103</v>
      </c>
      <c r="F1955" s="207" t="s">
        <v>21485</v>
      </c>
      <c r="G1955" s="20" t="s">
        <v>5105</v>
      </c>
      <c r="H1955" s="23">
        <v>49647.83</v>
      </c>
      <c r="I1955" s="21">
        <v>45931</v>
      </c>
      <c r="J1955" s="21">
        <v>45943</v>
      </c>
      <c r="K1955" s="20" t="s">
        <v>5106</v>
      </c>
      <c r="L1955" s="20" t="s">
        <v>5107</v>
      </c>
      <c r="M1955" s="20"/>
      <c r="N1955" s="21">
        <v>45965.602776932872</v>
      </c>
    </row>
    <row r="1956" spans="1:14" x14ac:dyDescent="0.25">
      <c r="A1956" s="21">
        <v>45948.948263888888</v>
      </c>
      <c r="B1956" s="22">
        <v>45948.948263888888</v>
      </c>
      <c r="C1956" s="20" t="s">
        <v>266</v>
      </c>
      <c r="D1956" s="20" t="s">
        <v>267</v>
      </c>
      <c r="E1956" s="207" t="s">
        <v>270</v>
      </c>
      <c r="F1956" s="207" t="s">
        <v>21486</v>
      </c>
      <c r="G1956" s="20" t="s">
        <v>268</v>
      </c>
      <c r="H1956" s="23">
        <v>7007.41</v>
      </c>
      <c r="I1956" s="21">
        <v>45931</v>
      </c>
      <c r="J1956" s="21">
        <v>45943</v>
      </c>
      <c r="K1956" s="20" t="s">
        <v>5097</v>
      </c>
      <c r="L1956" s="20" t="s">
        <v>5098</v>
      </c>
      <c r="M1956" s="20"/>
      <c r="N1956" s="21">
        <v>45965.602776932872</v>
      </c>
    </row>
    <row r="1957" spans="1:14" x14ac:dyDescent="0.25">
      <c r="A1957" s="21">
        <v>45948.487592592588</v>
      </c>
      <c r="B1957" s="22">
        <v>45948.487592592588</v>
      </c>
      <c r="C1957" s="20" t="s">
        <v>7746</v>
      </c>
      <c r="D1957" s="20" t="s">
        <v>133</v>
      </c>
      <c r="E1957" s="207" t="s">
        <v>136</v>
      </c>
      <c r="F1957" s="207" t="s">
        <v>21487</v>
      </c>
      <c r="G1957" s="20" t="s">
        <v>134</v>
      </c>
      <c r="H1957" s="23">
        <v>3027.13</v>
      </c>
      <c r="I1957" s="21">
        <v>45931</v>
      </c>
      <c r="J1957" s="21">
        <v>45943</v>
      </c>
      <c r="K1957" s="20" t="s">
        <v>5097</v>
      </c>
      <c r="L1957" s="20" t="s">
        <v>5098</v>
      </c>
      <c r="M1957" s="20"/>
      <c r="N1957" s="21">
        <v>45965.602776932872</v>
      </c>
    </row>
    <row r="1958" spans="1:14" x14ac:dyDescent="0.25">
      <c r="A1958" s="21">
        <v>45948.374131944445</v>
      </c>
      <c r="B1958" s="22">
        <v>45948.374131944445</v>
      </c>
      <c r="C1958" s="20" t="s">
        <v>771</v>
      </c>
      <c r="D1958" s="20" t="s">
        <v>772</v>
      </c>
      <c r="E1958" s="207" t="s">
        <v>774</v>
      </c>
      <c r="F1958" s="207" t="s">
        <v>21488</v>
      </c>
      <c r="G1958" s="20" t="s">
        <v>183</v>
      </c>
      <c r="H1958" s="23">
        <v>0</v>
      </c>
      <c r="I1958" s="21">
        <v>45931</v>
      </c>
      <c r="J1958" s="21">
        <v>45943</v>
      </c>
      <c r="K1958" s="20" t="s">
        <v>5114</v>
      </c>
      <c r="L1958" s="20" t="s">
        <v>5107</v>
      </c>
      <c r="M1958" s="20"/>
      <c r="N1958" s="21">
        <v>45965.602776932872</v>
      </c>
    </row>
    <row r="1959" spans="1:14" x14ac:dyDescent="0.25">
      <c r="A1959" s="21">
        <v>45948.374131944445</v>
      </c>
      <c r="B1959" s="22">
        <v>45948.374131944445</v>
      </c>
      <c r="C1959" s="20" t="s">
        <v>181</v>
      </c>
      <c r="D1959" s="20" t="s">
        <v>182</v>
      </c>
      <c r="E1959" s="207" t="s">
        <v>185</v>
      </c>
      <c r="F1959" s="207" t="s">
        <v>21489</v>
      </c>
      <c r="G1959" s="20" t="s">
        <v>183</v>
      </c>
      <c r="H1959" s="23">
        <v>3064524.47</v>
      </c>
      <c r="I1959" s="21">
        <v>45931</v>
      </c>
      <c r="J1959" s="21">
        <v>45943</v>
      </c>
      <c r="K1959" s="20" t="s">
        <v>5118</v>
      </c>
      <c r="L1959" s="20" t="s">
        <v>5107</v>
      </c>
      <c r="M1959" s="20"/>
      <c r="N1959" s="21">
        <v>45965.602776932872</v>
      </c>
    </row>
    <row r="1960" spans="1:14" x14ac:dyDescent="0.25">
      <c r="A1960" s="21">
        <v>45948.374131944445</v>
      </c>
      <c r="B1960" s="22">
        <v>45948.374131944445</v>
      </c>
      <c r="C1960" s="20" t="s">
        <v>1190</v>
      </c>
      <c r="D1960" s="20" t="s">
        <v>1191</v>
      </c>
      <c r="E1960" s="207" t="s">
        <v>1193</v>
      </c>
      <c r="F1960" s="207" t="s">
        <v>21490</v>
      </c>
      <c r="G1960" s="20" t="s">
        <v>183</v>
      </c>
      <c r="H1960" s="23">
        <v>0.78</v>
      </c>
      <c r="I1960" s="21">
        <v>45931</v>
      </c>
      <c r="J1960" s="21">
        <v>45943</v>
      </c>
      <c r="K1960" s="20" t="s">
        <v>20338</v>
      </c>
      <c r="L1960" s="20" t="s">
        <v>5107</v>
      </c>
      <c r="M1960" s="20"/>
      <c r="N1960" s="21">
        <v>45965.602776932872</v>
      </c>
    </row>
    <row r="1961" spans="1:14" x14ac:dyDescent="0.25">
      <c r="A1961" s="21">
        <v>45948.374131944445</v>
      </c>
      <c r="B1961" s="22">
        <v>45948.374131944445</v>
      </c>
      <c r="C1961" s="20" t="s">
        <v>1226</v>
      </c>
      <c r="D1961" s="20" t="s">
        <v>1227</v>
      </c>
      <c r="E1961" s="207" t="s">
        <v>1229</v>
      </c>
      <c r="F1961" s="207" t="s">
        <v>21491</v>
      </c>
      <c r="G1961" s="20" t="s">
        <v>183</v>
      </c>
      <c r="H1961" s="23">
        <v>4711.7299999999996</v>
      </c>
      <c r="I1961" s="21">
        <v>45931</v>
      </c>
      <c r="J1961" s="21">
        <v>45943</v>
      </c>
      <c r="K1961" s="20" t="s">
        <v>20338</v>
      </c>
      <c r="L1961" s="20" t="s">
        <v>5107</v>
      </c>
      <c r="M1961" s="20"/>
      <c r="N1961" s="21">
        <v>45965.602776932872</v>
      </c>
    </row>
    <row r="1962" spans="1:14" x14ac:dyDescent="0.25">
      <c r="A1962" s="21">
        <v>45948.374131944445</v>
      </c>
      <c r="B1962" s="22">
        <v>45948.374131944445</v>
      </c>
      <c r="C1962" s="20" t="s">
        <v>717</v>
      </c>
      <c r="D1962" s="20" t="s">
        <v>718</v>
      </c>
      <c r="E1962" s="207" t="s">
        <v>720</v>
      </c>
      <c r="F1962" s="207" t="s">
        <v>21492</v>
      </c>
      <c r="G1962" s="20" t="s">
        <v>183</v>
      </c>
      <c r="H1962" s="23">
        <v>10336.700000000001</v>
      </c>
      <c r="I1962" s="21">
        <v>45931</v>
      </c>
      <c r="J1962" s="21">
        <v>45943</v>
      </c>
      <c r="K1962" s="20" t="s">
        <v>20338</v>
      </c>
      <c r="L1962" s="20" t="s">
        <v>5107</v>
      </c>
      <c r="M1962" s="20"/>
      <c r="N1962" s="21">
        <v>45965.602776932872</v>
      </c>
    </row>
    <row r="1963" spans="1:14" x14ac:dyDescent="0.25">
      <c r="A1963" s="21">
        <v>45948.374131944445</v>
      </c>
      <c r="B1963" s="22">
        <v>45948.374131944445</v>
      </c>
      <c r="C1963" s="20" t="s">
        <v>882</v>
      </c>
      <c r="D1963" s="20" t="s">
        <v>883</v>
      </c>
      <c r="E1963" s="207" t="s">
        <v>885</v>
      </c>
      <c r="F1963" s="207" t="s">
        <v>21493</v>
      </c>
      <c r="G1963" s="20" t="s">
        <v>183</v>
      </c>
      <c r="H1963" s="23">
        <v>8149.8</v>
      </c>
      <c r="I1963" s="21">
        <v>45931</v>
      </c>
      <c r="J1963" s="21">
        <v>45943</v>
      </c>
      <c r="K1963" s="20" t="s">
        <v>5123</v>
      </c>
      <c r="L1963" s="20" t="s">
        <v>5107</v>
      </c>
      <c r="M1963" s="20"/>
      <c r="N1963" s="21">
        <v>45965.602776932872</v>
      </c>
    </row>
    <row r="1964" spans="1:14" x14ac:dyDescent="0.25">
      <c r="A1964" s="21">
        <v>45948.374131944445</v>
      </c>
      <c r="B1964" s="22">
        <v>45948.374131944445</v>
      </c>
      <c r="C1964" s="20" t="s">
        <v>193</v>
      </c>
      <c r="D1964" s="20" t="s">
        <v>194</v>
      </c>
      <c r="E1964" s="207" t="s">
        <v>196</v>
      </c>
      <c r="F1964" s="207" t="s">
        <v>21494</v>
      </c>
      <c r="G1964" s="20" t="s">
        <v>183</v>
      </c>
      <c r="H1964" s="23">
        <v>3667.1</v>
      </c>
      <c r="I1964" s="21">
        <v>45931</v>
      </c>
      <c r="J1964" s="21">
        <v>45943</v>
      </c>
      <c r="K1964" s="20" t="s">
        <v>20338</v>
      </c>
      <c r="L1964" s="20" t="s">
        <v>5107</v>
      </c>
      <c r="M1964" s="20"/>
      <c r="N1964" s="21">
        <v>45965.602776932872</v>
      </c>
    </row>
    <row r="1965" spans="1:14" x14ac:dyDescent="0.25">
      <c r="A1965" s="21">
        <v>45948.374131944445</v>
      </c>
      <c r="B1965" s="22">
        <v>45948.374131944445</v>
      </c>
      <c r="C1965" s="20" t="s">
        <v>939</v>
      </c>
      <c r="D1965" s="20" t="s">
        <v>940</v>
      </c>
      <c r="E1965" s="207" t="s">
        <v>942</v>
      </c>
      <c r="F1965" s="207" t="s">
        <v>21495</v>
      </c>
      <c r="G1965" s="20" t="s">
        <v>183</v>
      </c>
      <c r="H1965" s="23">
        <v>5290.83</v>
      </c>
      <c r="I1965" s="21">
        <v>45931</v>
      </c>
      <c r="J1965" s="21">
        <v>45943</v>
      </c>
      <c r="K1965" s="20" t="s">
        <v>5123</v>
      </c>
      <c r="L1965" s="20" t="s">
        <v>5107</v>
      </c>
      <c r="M1965" s="20"/>
      <c r="N1965" s="21">
        <v>45965.602776932872</v>
      </c>
    </row>
    <row r="1966" spans="1:14" x14ac:dyDescent="0.25">
      <c r="A1966" s="21">
        <v>45948.374131944445</v>
      </c>
      <c r="B1966" s="22">
        <v>45948.374131944445</v>
      </c>
      <c r="C1966" s="20" t="s">
        <v>253</v>
      </c>
      <c r="D1966" s="20" t="s">
        <v>254</v>
      </c>
      <c r="E1966" s="207" t="s">
        <v>256</v>
      </c>
      <c r="F1966" s="207" t="s">
        <v>21496</v>
      </c>
      <c r="G1966" s="20" t="s">
        <v>183</v>
      </c>
      <c r="H1966" s="23">
        <v>341149.53</v>
      </c>
      <c r="I1966" s="21">
        <v>45931</v>
      </c>
      <c r="J1966" s="21">
        <v>45943</v>
      </c>
      <c r="K1966" s="20" t="s">
        <v>20338</v>
      </c>
      <c r="L1966" s="20" t="s">
        <v>5107</v>
      </c>
      <c r="M1966" s="20"/>
      <c r="N1966" s="21">
        <v>45965.602776932872</v>
      </c>
    </row>
    <row r="1967" spans="1:14" x14ac:dyDescent="0.25">
      <c r="A1967" s="21">
        <v>45948.374131944445</v>
      </c>
      <c r="B1967" s="22">
        <v>45948.374131944445</v>
      </c>
      <c r="C1967" s="20" t="s">
        <v>521</v>
      </c>
      <c r="D1967" s="20" t="s">
        <v>522</v>
      </c>
      <c r="E1967" s="207" t="s">
        <v>524</v>
      </c>
      <c r="F1967" s="207" t="s">
        <v>21497</v>
      </c>
      <c r="G1967" s="20" t="s">
        <v>183</v>
      </c>
      <c r="H1967" s="23">
        <v>11119.3</v>
      </c>
      <c r="I1967" s="21">
        <v>45931</v>
      </c>
      <c r="J1967" s="21">
        <v>45943</v>
      </c>
      <c r="K1967" s="20" t="s">
        <v>20338</v>
      </c>
      <c r="L1967" s="20" t="s">
        <v>5107</v>
      </c>
      <c r="M1967" s="20"/>
      <c r="N1967" s="21">
        <v>45965.602776932872</v>
      </c>
    </row>
    <row r="1968" spans="1:14" x14ac:dyDescent="0.25">
      <c r="A1968" s="21">
        <v>45948.374131944445</v>
      </c>
      <c r="B1968" s="22">
        <v>45948.374131944445</v>
      </c>
      <c r="C1968" s="20" t="s">
        <v>14847</v>
      </c>
      <c r="D1968" s="20" t="s">
        <v>460</v>
      </c>
      <c r="E1968" s="207" t="s">
        <v>462</v>
      </c>
      <c r="F1968" s="207" t="s">
        <v>21498</v>
      </c>
      <c r="G1968" s="20" t="s">
        <v>183</v>
      </c>
      <c r="H1968" s="23">
        <v>139.79</v>
      </c>
      <c r="I1968" s="21">
        <v>45931</v>
      </c>
      <c r="J1968" s="21">
        <v>45943</v>
      </c>
      <c r="K1968" s="20" t="s">
        <v>5129</v>
      </c>
      <c r="L1968" s="20" t="s">
        <v>5107</v>
      </c>
      <c r="M1968" s="20"/>
      <c r="N1968" s="21">
        <v>45965.602776932872</v>
      </c>
    </row>
    <row r="1969" spans="1:14" x14ac:dyDescent="0.25">
      <c r="A1969" s="21">
        <v>45948.374131944445</v>
      </c>
      <c r="B1969" s="22">
        <v>45948.374131944445</v>
      </c>
      <c r="C1969" s="20" t="s">
        <v>7063</v>
      </c>
      <c r="D1969" s="20" t="s">
        <v>436</v>
      </c>
      <c r="E1969" s="207" t="s">
        <v>438</v>
      </c>
      <c r="F1969" s="207" t="s">
        <v>21499</v>
      </c>
      <c r="G1969" s="20" t="s">
        <v>183</v>
      </c>
      <c r="H1969" s="23">
        <v>0</v>
      </c>
      <c r="I1969" s="21">
        <v>45931</v>
      </c>
      <c r="J1969" s="21">
        <v>45943</v>
      </c>
      <c r="K1969" s="20" t="s">
        <v>20338</v>
      </c>
      <c r="L1969" s="20" t="s">
        <v>5107</v>
      </c>
      <c r="M1969" s="20"/>
      <c r="N1969" s="21">
        <v>45965.602776932872</v>
      </c>
    </row>
    <row r="1970" spans="1:14" x14ac:dyDescent="0.25">
      <c r="A1970" s="21">
        <v>45948.374131944445</v>
      </c>
      <c r="B1970" s="22">
        <v>45948.374131944445</v>
      </c>
      <c r="C1970" s="20" t="s">
        <v>422</v>
      </c>
      <c r="D1970" s="20" t="s">
        <v>423</v>
      </c>
      <c r="E1970" s="207" t="s">
        <v>425</v>
      </c>
      <c r="F1970" s="207" t="s">
        <v>21500</v>
      </c>
      <c r="G1970" s="20" t="s">
        <v>183</v>
      </c>
      <c r="H1970" s="23">
        <v>37586.51</v>
      </c>
      <c r="I1970" s="21">
        <v>45931</v>
      </c>
      <c r="J1970" s="21">
        <v>45943</v>
      </c>
      <c r="K1970" s="20" t="s">
        <v>20338</v>
      </c>
      <c r="L1970" s="20" t="s">
        <v>5107</v>
      </c>
      <c r="M1970" s="20"/>
      <c r="N1970" s="21">
        <v>45965.602776932872</v>
      </c>
    </row>
    <row r="1971" spans="1:14" x14ac:dyDescent="0.25">
      <c r="A1971" s="21">
        <v>45948.374131944445</v>
      </c>
      <c r="B1971" s="22">
        <v>45948.374131944445</v>
      </c>
      <c r="C1971" s="20" t="s">
        <v>1298</v>
      </c>
      <c r="D1971" s="20" t="s">
        <v>1299</v>
      </c>
      <c r="E1971" s="207" t="s">
        <v>1301</v>
      </c>
      <c r="F1971" s="207" t="s">
        <v>21501</v>
      </c>
      <c r="G1971" s="20" t="s">
        <v>183</v>
      </c>
      <c r="H1971" s="23">
        <v>672.03</v>
      </c>
      <c r="I1971" s="21">
        <v>45931</v>
      </c>
      <c r="J1971" s="21">
        <v>45943</v>
      </c>
      <c r="K1971" s="20" t="s">
        <v>20338</v>
      </c>
      <c r="L1971" s="20" t="s">
        <v>5107</v>
      </c>
      <c r="M1971" s="20"/>
      <c r="N1971" s="21">
        <v>45965.602776932872</v>
      </c>
    </row>
    <row r="1972" spans="1:14" x14ac:dyDescent="0.25">
      <c r="A1972" s="21">
        <v>45948.374131944445</v>
      </c>
      <c r="B1972" s="22">
        <v>45948.374131944445</v>
      </c>
      <c r="C1972" s="20" t="s">
        <v>331</v>
      </c>
      <c r="D1972" s="20" t="s">
        <v>332</v>
      </c>
      <c r="E1972" s="207" t="s">
        <v>334</v>
      </c>
      <c r="F1972" s="207" t="s">
        <v>21502</v>
      </c>
      <c r="G1972" s="20" t="s">
        <v>183</v>
      </c>
      <c r="H1972" s="23">
        <v>8841.48</v>
      </c>
      <c r="I1972" s="21">
        <v>45931</v>
      </c>
      <c r="J1972" s="21">
        <v>45943</v>
      </c>
      <c r="K1972" s="20" t="s">
        <v>20338</v>
      </c>
      <c r="L1972" s="20" t="s">
        <v>5107</v>
      </c>
      <c r="M1972" s="20"/>
      <c r="N1972" s="21">
        <v>45965.602776932872</v>
      </c>
    </row>
    <row r="1973" spans="1:14" x14ac:dyDescent="0.25">
      <c r="A1973" s="21">
        <v>45948.374131944445</v>
      </c>
      <c r="B1973" s="22">
        <v>45948.374131944445</v>
      </c>
      <c r="C1973" s="20" t="s">
        <v>11373</v>
      </c>
      <c r="D1973" s="20" t="s">
        <v>11374</v>
      </c>
      <c r="E1973" s="207" t="s">
        <v>11376</v>
      </c>
      <c r="F1973" s="207" t="s">
        <v>21503</v>
      </c>
      <c r="G1973" s="20" t="s">
        <v>183</v>
      </c>
      <c r="H1973" s="23">
        <v>22469.3</v>
      </c>
      <c r="I1973" s="21">
        <v>45931</v>
      </c>
      <c r="J1973" s="21">
        <v>45943</v>
      </c>
      <c r="K1973" s="20" t="s">
        <v>20338</v>
      </c>
      <c r="L1973" s="20" t="s">
        <v>5107</v>
      </c>
      <c r="M1973" s="20"/>
      <c r="N1973" s="21">
        <v>45965.602776932872</v>
      </c>
    </row>
    <row r="1974" spans="1:14" x14ac:dyDescent="0.25">
      <c r="A1974" s="21">
        <v>45948.128553240742</v>
      </c>
      <c r="B1974" s="22">
        <v>45948.128553240742</v>
      </c>
      <c r="C1974" s="20" t="s">
        <v>11407</v>
      </c>
      <c r="D1974" s="20" t="s">
        <v>11408</v>
      </c>
      <c r="E1974" s="207" t="s">
        <v>11409</v>
      </c>
      <c r="F1974" s="207" t="s">
        <v>21504</v>
      </c>
      <c r="G1974" s="20" t="s">
        <v>119</v>
      </c>
      <c r="H1974" s="23">
        <v>0</v>
      </c>
      <c r="I1974" s="21">
        <v>45931</v>
      </c>
      <c r="J1974" s="21">
        <v>45943</v>
      </c>
      <c r="K1974" s="20" t="s">
        <v>5097</v>
      </c>
      <c r="L1974" s="20" t="s">
        <v>5098</v>
      </c>
      <c r="M1974" s="20"/>
      <c r="N1974" s="21">
        <v>45965.602776932872</v>
      </c>
    </row>
    <row r="1975" spans="1:14" x14ac:dyDescent="0.25">
      <c r="A1975" s="21">
        <v>45947.761342592596</v>
      </c>
      <c r="B1975" s="22">
        <v>45947.761342592596</v>
      </c>
      <c r="C1975" s="20" t="s">
        <v>5108</v>
      </c>
      <c r="D1975" s="20" t="s">
        <v>5109</v>
      </c>
      <c r="E1975" s="207" t="s">
        <v>5110</v>
      </c>
      <c r="F1975" s="207" t="s">
        <v>21505</v>
      </c>
      <c r="G1975" s="20" t="s">
        <v>5105</v>
      </c>
      <c r="H1975" s="23">
        <v>52365.17</v>
      </c>
      <c r="I1975" s="21">
        <v>45931</v>
      </c>
      <c r="J1975" s="21">
        <v>45943</v>
      </c>
      <c r="K1975" s="20" t="s">
        <v>5106</v>
      </c>
      <c r="L1975" s="20" t="s">
        <v>5107</v>
      </c>
      <c r="M1975" s="20"/>
      <c r="N1975" s="21">
        <v>45965.602776932872</v>
      </c>
    </row>
    <row r="1976" spans="1:14" x14ac:dyDescent="0.25">
      <c r="A1976" s="21">
        <v>45947.761342592596</v>
      </c>
      <c r="B1976" s="22">
        <v>45947.761342592596</v>
      </c>
      <c r="C1976" s="20" t="s">
        <v>5101</v>
      </c>
      <c r="D1976" s="20" t="s">
        <v>5102</v>
      </c>
      <c r="E1976" s="207" t="s">
        <v>5103</v>
      </c>
      <c r="F1976" s="207" t="s">
        <v>21506</v>
      </c>
      <c r="G1976" s="20" t="s">
        <v>5105</v>
      </c>
      <c r="H1976" s="23">
        <v>49509.02</v>
      </c>
      <c r="I1976" s="21">
        <v>45931</v>
      </c>
      <c r="J1976" s="21">
        <v>45943</v>
      </c>
      <c r="K1976" s="20" t="s">
        <v>5106</v>
      </c>
      <c r="L1976" s="20" t="s">
        <v>5107</v>
      </c>
      <c r="M1976" s="20"/>
      <c r="N1976" s="21">
        <v>45965.602776932872</v>
      </c>
    </row>
    <row r="1977" spans="1:14" x14ac:dyDescent="0.25">
      <c r="A1977" s="21">
        <v>45947.718506944446</v>
      </c>
      <c r="B1977" s="22">
        <v>45947.718506944446</v>
      </c>
      <c r="C1977" s="20" t="s">
        <v>181</v>
      </c>
      <c r="D1977" s="20" t="s">
        <v>182</v>
      </c>
      <c r="E1977" s="207" t="s">
        <v>185</v>
      </c>
      <c r="F1977" s="207" t="s">
        <v>21507</v>
      </c>
      <c r="G1977" s="20" t="s">
        <v>183</v>
      </c>
      <c r="H1977" s="23">
        <v>3063368.52</v>
      </c>
      <c r="I1977" s="21">
        <v>45931</v>
      </c>
      <c r="J1977" s="21">
        <v>45943</v>
      </c>
      <c r="K1977" s="20" t="s">
        <v>5118</v>
      </c>
      <c r="L1977" s="20" t="s">
        <v>5107</v>
      </c>
      <c r="M1977" s="20"/>
      <c r="N1977" s="21">
        <v>45965.602776932872</v>
      </c>
    </row>
    <row r="1978" spans="1:14" x14ac:dyDescent="0.25">
      <c r="A1978" s="21">
        <v>45947.718506944446</v>
      </c>
      <c r="B1978" s="22">
        <v>45947.718506944446</v>
      </c>
      <c r="C1978" s="20" t="s">
        <v>882</v>
      </c>
      <c r="D1978" s="20" t="s">
        <v>883</v>
      </c>
      <c r="E1978" s="207" t="s">
        <v>885</v>
      </c>
      <c r="F1978" s="207" t="s">
        <v>21508</v>
      </c>
      <c r="G1978" s="20" t="s">
        <v>183</v>
      </c>
      <c r="H1978" s="23">
        <v>8109.26</v>
      </c>
      <c r="I1978" s="21">
        <v>45931</v>
      </c>
      <c r="J1978" s="21">
        <v>45943</v>
      </c>
      <c r="K1978" s="20" t="s">
        <v>5123</v>
      </c>
      <c r="L1978" s="20" t="s">
        <v>5107</v>
      </c>
      <c r="M1978" s="20"/>
      <c r="N1978" s="21">
        <v>45965.602776932872</v>
      </c>
    </row>
    <row r="1979" spans="1:14" x14ac:dyDescent="0.25">
      <c r="A1979" s="21">
        <v>45947.718506944446</v>
      </c>
      <c r="B1979" s="22">
        <v>45947.718506944446</v>
      </c>
      <c r="C1979" s="20" t="s">
        <v>193</v>
      </c>
      <c r="D1979" s="20" t="s">
        <v>194</v>
      </c>
      <c r="E1979" s="207" t="s">
        <v>196</v>
      </c>
      <c r="F1979" s="207" t="s">
        <v>21509</v>
      </c>
      <c r="G1979" s="20" t="s">
        <v>183</v>
      </c>
      <c r="H1979" s="23">
        <v>3667.1</v>
      </c>
      <c r="I1979" s="21">
        <v>45931</v>
      </c>
      <c r="J1979" s="21">
        <v>45943</v>
      </c>
      <c r="K1979" s="20" t="s">
        <v>20338</v>
      </c>
      <c r="L1979" s="20" t="s">
        <v>5107</v>
      </c>
      <c r="M1979" s="20"/>
      <c r="N1979" s="21">
        <v>45965.602776932872</v>
      </c>
    </row>
    <row r="1980" spans="1:14" x14ac:dyDescent="0.25">
      <c r="A1980" s="21">
        <v>45947.718506944446</v>
      </c>
      <c r="B1980" s="22">
        <v>45947.718506944446</v>
      </c>
      <c r="C1980" s="20" t="s">
        <v>939</v>
      </c>
      <c r="D1980" s="20" t="s">
        <v>940</v>
      </c>
      <c r="E1980" s="207" t="s">
        <v>942</v>
      </c>
      <c r="F1980" s="207" t="s">
        <v>21510</v>
      </c>
      <c r="G1980" s="20" t="s">
        <v>183</v>
      </c>
      <c r="H1980" s="23">
        <v>5290.83</v>
      </c>
      <c r="I1980" s="21">
        <v>45931</v>
      </c>
      <c r="J1980" s="21">
        <v>45943</v>
      </c>
      <c r="K1980" s="20" t="s">
        <v>5123</v>
      </c>
      <c r="L1980" s="20" t="s">
        <v>5107</v>
      </c>
      <c r="M1980" s="20"/>
      <c r="N1980" s="21">
        <v>45965.602776932872</v>
      </c>
    </row>
    <row r="1981" spans="1:14" x14ac:dyDescent="0.25">
      <c r="A1981" s="21">
        <v>45947.718506944446</v>
      </c>
      <c r="B1981" s="22">
        <v>45947.718506944446</v>
      </c>
      <c r="C1981" s="20" t="s">
        <v>253</v>
      </c>
      <c r="D1981" s="20" t="s">
        <v>254</v>
      </c>
      <c r="E1981" s="207" t="s">
        <v>256</v>
      </c>
      <c r="F1981" s="207" t="s">
        <v>21511</v>
      </c>
      <c r="G1981" s="20" t="s">
        <v>183</v>
      </c>
      <c r="H1981" s="23">
        <v>341149.53</v>
      </c>
      <c r="I1981" s="21">
        <v>45931</v>
      </c>
      <c r="J1981" s="21">
        <v>45943</v>
      </c>
      <c r="K1981" s="20" t="s">
        <v>20338</v>
      </c>
      <c r="L1981" s="20" t="s">
        <v>5107</v>
      </c>
      <c r="M1981" s="20"/>
      <c r="N1981" s="21">
        <v>45965.602776932872</v>
      </c>
    </row>
    <row r="1982" spans="1:14" x14ac:dyDescent="0.25">
      <c r="A1982" s="21">
        <v>45947.460648148146</v>
      </c>
      <c r="B1982" s="22">
        <v>45947.460648148146</v>
      </c>
      <c r="C1982" s="20" t="s">
        <v>7746</v>
      </c>
      <c r="D1982" s="20" t="s">
        <v>133</v>
      </c>
      <c r="E1982" s="207" t="s">
        <v>136</v>
      </c>
      <c r="F1982" s="207" t="s">
        <v>21512</v>
      </c>
      <c r="G1982" s="20" t="s">
        <v>134</v>
      </c>
      <c r="H1982" s="23">
        <v>3019.5</v>
      </c>
      <c r="I1982" s="21">
        <v>45931</v>
      </c>
      <c r="J1982" s="21">
        <v>45943</v>
      </c>
      <c r="K1982" s="20" t="s">
        <v>5097</v>
      </c>
      <c r="L1982" s="20" t="s">
        <v>5098</v>
      </c>
      <c r="M1982" s="20"/>
      <c r="N1982" s="21">
        <v>45965.602776932872</v>
      </c>
    </row>
    <row r="1983" spans="1:14" x14ac:dyDescent="0.25">
      <c r="A1983" s="21">
        <v>45947.225046296298</v>
      </c>
      <c r="B1983" s="22">
        <v>45947.225046296298</v>
      </c>
      <c r="C1983" s="20" t="s">
        <v>266</v>
      </c>
      <c r="D1983" s="20" t="s">
        <v>267</v>
      </c>
      <c r="E1983" s="207" t="s">
        <v>270</v>
      </c>
      <c r="F1983" s="207" t="s">
        <v>21513</v>
      </c>
      <c r="G1983" s="20" t="s">
        <v>268</v>
      </c>
      <c r="H1983" s="23">
        <v>7007.41</v>
      </c>
      <c r="I1983" s="21">
        <v>45931</v>
      </c>
      <c r="J1983" s="21">
        <v>45943</v>
      </c>
      <c r="K1983" s="20" t="s">
        <v>5097</v>
      </c>
      <c r="L1983" s="20" t="s">
        <v>5098</v>
      </c>
      <c r="M1983" s="20"/>
      <c r="N1983" s="21">
        <v>45965.602776932872</v>
      </c>
    </row>
    <row r="1984" spans="1:14" x14ac:dyDescent="0.25">
      <c r="A1984" s="21">
        <v>45947.192233796297</v>
      </c>
      <c r="B1984" s="22">
        <v>45947.192233796297</v>
      </c>
      <c r="C1984" s="20" t="s">
        <v>771</v>
      </c>
      <c r="D1984" s="20" t="s">
        <v>772</v>
      </c>
      <c r="E1984" s="207" t="s">
        <v>774</v>
      </c>
      <c r="F1984" s="207" t="s">
        <v>21514</v>
      </c>
      <c r="G1984" s="20" t="s">
        <v>183</v>
      </c>
      <c r="H1984" s="23">
        <v>0</v>
      </c>
      <c r="I1984" s="21">
        <v>45931</v>
      </c>
      <c r="J1984" s="21">
        <v>45943</v>
      </c>
      <c r="K1984" s="20" t="s">
        <v>5114</v>
      </c>
      <c r="L1984" s="20" t="s">
        <v>5107</v>
      </c>
      <c r="M1984" s="20"/>
      <c r="N1984" s="21">
        <v>45965.602776932872</v>
      </c>
    </row>
    <row r="1985" spans="1:14" x14ac:dyDescent="0.25">
      <c r="A1985" s="21">
        <v>45947.192233796297</v>
      </c>
      <c r="B1985" s="22">
        <v>45947.192233796297</v>
      </c>
      <c r="C1985" s="20" t="s">
        <v>181</v>
      </c>
      <c r="D1985" s="20" t="s">
        <v>182</v>
      </c>
      <c r="E1985" s="207" t="s">
        <v>185</v>
      </c>
      <c r="F1985" s="207" t="s">
        <v>21515</v>
      </c>
      <c r="G1985" s="20" t="s">
        <v>183</v>
      </c>
      <c r="H1985" s="23">
        <v>3074748.99</v>
      </c>
      <c r="I1985" s="21">
        <v>45931</v>
      </c>
      <c r="J1985" s="21">
        <v>45943</v>
      </c>
      <c r="K1985" s="20" t="s">
        <v>5118</v>
      </c>
      <c r="L1985" s="20" t="s">
        <v>5107</v>
      </c>
      <c r="M1985" s="20"/>
      <c r="N1985" s="21">
        <v>45965.602776932872</v>
      </c>
    </row>
    <row r="1986" spans="1:14" x14ac:dyDescent="0.25">
      <c r="A1986" s="21">
        <v>45947.192233796297</v>
      </c>
      <c r="B1986" s="22">
        <v>45947.192233796297</v>
      </c>
      <c r="C1986" s="20" t="s">
        <v>1190</v>
      </c>
      <c r="D1986" s="20" t="s">
        <v>1191</v>
      </c>
      <c r="E1986" s="207" t="s">
        <v>1193</v>
      </c>
      <c r="F1986" s="207" t="s">
        <v>21516</v>
      </c>
      <c r="G1986" s="20" t="s">
        <v>183</v>
      </c>
      <c r="H1986" s="23">
        <v>0.78</v>
      </c>
      <c r="I1986" s="21">
        <v>45931</v>
      </c>
      <c r="J1986" s="21">
        <v>45943</v>
      </c>
      <c r="K1986" s="20" t="s">
        <v>20338</v>
      </c>
      <c r="L1986" s="20" t="s">
        <v>5107</v>
      </c>
      <c r="M1986" s="20"/>
      <c r="N1986" s="21">
        <v>45965.602776932872</v>
      </c>
    </row>
    <row r="1987" spans="1:14" x14ac:dyDescent="0.25">
      <c r="A1987" s="21">
        <v>45947.192233796297</v>
      </c>
      <c r="B1987" s="22">
        <v>45947.192233796297</v>
      </c>
      <c r="C1987" s="20" t="s">
        <v>1226</v>
      </c>
      <c r="D1987" s="20" t="s">
        <v>1227</v>
      </c>
      <c r="E1987" s="207" t="s">
        <v>1229</v>
      </c>
      <c r="F1987" s="207" t="s">
        <v>21517</v>
      </c>
      <c r="G1987" s="20" t="s">
        <v>183</v>
      </c>
      <c r="H1987" s="23">
        <v>4711.7299999999996</v>
      </c>
      <c r="I1987" s="21">
        <v>45931</v>
      </c>
      <c r="J1987" s="21">
        <v>45943</v>
      </c>
      <c r="K1987" s="20" t="s">
        <v>20338</v>
      </c>
      <c r="L1987" s="20" t="s">
        <v>5107</v>
      </c>
      <c r="M1987" s="20"/>
      <c r="N1987" s="21">
        <v>45965.602776932872</v>
      </c>
    </row>
    <row r="1988" spans="1:14" x14ac:dyDescent="0.25">
      <c r="A1988" s="21">
        <v>45947.192233796297</v>
      </c>
      <c r="B1988" s="22">
        <v>45947.192233796297</v>
      </c>
      <c r="C1988" s="20" t="s">
        <v>717</v>
      </c>
      <c r="D1988" s="20" t="s">
        <v>718</v>
      </c>
      <c r="E1988" s="207" t="s">
        <v>720</v>
      </c>
      <c r="F1988" s="207" t="s">
        <v>21518</v>
      </c>
      <c r="G1988" s="20" t="s">
        <v>183</v>
      </c>
      <c r="H1988" s="23">
        <v>10336.700000000001</v>
      </c>
      <c r="I1988" s="21">
        <v>45931</v>
      </c>
      <c r="J1988" s="21">
        <v>45943</v>
      </c>
      <c r="K1988" s="20" t="s">
        <v>20338</v>
      </c>
      <c r="L1988" s="20" t="s">
        <v>5107</v>
      </c>
      <c r="M1988" s="20"/>
      <c r="N1988" s="21">
        <v>45965.602776932872</v>
      </c>
    </row>
    <row r="1989" spans="1:14" x14ac:dyDescent="0.25">
      <c r="A1989" s="21">
        <v>45947.192233796297</v>
      </c>
      <c r="B1989" s="22">
        <v>45947.192233796297</v>
      </c>
      <c r="C1989" s="20" t="s">
        <v>882</v>
      </c>
      <c r="D1989" s="20" t="s">
        <v>883</v>
      </c>
      <c r="E1989" s="207" t="s">
        <v>885</v>
      </c>
      <c r="F1989" s="207" t="s">
        <v>21519</v>
      </c>
      <c r="G1989" s="20" t="s">
        <v>183</v>
      </c>
      <c r="H1989" s="23">
        <v>8165.18</v>
      </c>
      <c r="I1989" s="21">
        <v>45931</v>
      </c>
      <c r="J1989" s="21">
        <v>45943</v>
      </c>
      <c r="K1989" s="20" t="s">
        <v>5123</v>
      </c>
      <c r="L1989" s="20" t="s">
        <v>5107</v>
      </c>
      <c r="M1989" s="20"/>
      <c r="N1989" s="21">
        <v>45965.602776932872</v>
      </c>
    </row>
    <row r="1990" spans="1:14" x14ac:dyDescent="0.25">
      <c r="A1990" s="21">
        <v>45947.192233796297</v>
      </c>
      <c r="B1990" s="22">
        <v>45947.192233796297</v>
      </c>
      <c r="C1990" s="20" t="s">
        <v>193</v>
      </c>
      <c r="D1990" s="20" t="s">
        <v>194</v>
      </c>
      <c r="E1990" s="207" t="s">
        <v>196</v>
      </c>
      <c r="F1990" s="207" t="s">
        <v>21520</v>
      </c>
      <c r="G1990" s="20" t="s">
        <v>183</v>
      </c>
      <c r="H1990" s="23">
        <v>3994.74</v>
      </c>
      <c r="I1990" s="21">
        <v>45931</v>
      </c>
      <c r="J1990" s="21">
        <v>45943</v>
      </c>
      <c r="K1990" s="20" t="s">
        <v>20338</v>
      </c>
      <c r="L1990" s="20" t="s">
        <v>5107</v>
      </c>
      <c r="M1990" s="20"/>
      <c r="N1990" s="21">
        <v>45965.602776932872</v>
      </c>
    </row>
    <row r="1991" spans="1:14" x14ac:dyDescent="0.25">
      <c r="A1991" s="21">
        <v>45947.192233796297</v>
      </c>
      <c r="B1991" s="22">
        <v>45947.192233796297</v>
      </c>
      <c r="C1991" s="20" t="s">
        <v>939</v>
      </c>
      <c r="D1991" s="20" t="s">
        <v>940</v>
      </c>
      <c r="E1991" s="207" t="s">
        <v>942</v>
      </c>
      <c r="F1991" s="207" t="s">
        <v>21521</v>
      </c>
      <c r="G1991" s="20" t="s">
        <v>183</v>
      </c>
      <c r="H1991" s="23">
        <v>5325.52</v>
      </c>
      <c r="I1991" s="21">
        <v>45931</v>
      </c>
      <c r="J1991" s="21">
        <v>45943</v>
      </c>
      <c r="K1991" s="20" t="s">
        <v>5123</v>
      </c>
      <c r="L1991" s="20" t="s">
        <v>5107</v>
      </c>
      <c r="M1991" s="20"/>
      <c r="N1991" s="21">
        <v>45965.602776932872</v>
      </c>
    </row>
    <row r="1992" spans="1:14" x14ac:dyDescent="0.25">
      <c r="A1992" s="21">
        <v>45947.192233796297</v>
      </c>
      <c r="B1992" s="22">
        <v>45947.192233796297</v>
      </c>
      <c r="C1992" s="20" t="s">
        <v>253</v>
      </c>
      <c r="D1992" s="20" t="s">
        <v>254</v>
      </c>
      <c r="E1992" s="207" t="s">
        <v>256</v>
      </c>
      <c r="F1992" s="207" t="s">
        <v>21522</v>
      </c>
      <c r="G1992" s="20" t="s">
        <v>183</v>
      </c>
      <c r="H1992" s="23">
        <v>341115.6</v>
      </c>
      <c r="I1992" s="21">
        <v>45931</v>
      </c>
      <c r="J1992" s="21">
        <v>45943</v>
      </c>
      <c r="K1992" s="20" t="s">
        <v>20338</v>
      </c>
      <c r="L1992" s="20" t="s">
        <v>5107</v>
      </c>
      <c r="M1992" s="20"/>
      <c r="N1992" s="21">
        <v>45965.602776932872</v>
      </c>
    </row>
    <row r="1993" spans="1:14" x14ac:dyDescent="0.25">
      <c r="A1993" s="21">
        <v>45947.192233796297</v>
      </c>
      <c r="B1993" s="22">
        <v>45947.192233796297</v>
      </c>
      <c r="C1993" s="20" t="s">
        <v>521</v>
      </c>
      <c r="D1993" s="20" t="s">
        <v>522</v>
      </c>
      <c r="E1993" s="207" t="s">
        <v>524</v>
      </c>
      <c r="F1993" s="207" t="s">
        <v>21523</v>
      </c>
      <c r="G1993" s="20" t="s">
        <v>183</v>
      </c>
      <c r="H1993" s="23">
        <v>11119.3</v>
      </c>
      <c r="I1993" s="21">
        <v>45931</v>
      </c>
      <c r="J1993" s="21">
        <v>45943</v>
      </c>
      <c r="K1993" s="20" t="s">
        <v>20338</v>
      </c>
      <c r="L1993" s="20" t="s">
        <v>5107</v>
      </c>
      <c r="M1993" s="20"/>
      <c r="N1993" s="21">
        <v>45965.602776932872</v>
      </c>
    </row>
    <row r="1994" spans="1:14" x14ac:dyDescent="0.25">
      <c r="A1994" s="21">
        <v>45947.192233796297</v>
      </c>
      <c r="B1994" s="22">
        <v>45947.192233796297</v>
      </c>
      <c r="C1994" s="20" t="s">
        <v>14847</v>
      </c>
      <c r="D1994" s="20" t="s">
        <v>460</v>
      </c>
      <c r="E1994" s="207" t="s">
        <v>462</v>
      </c>
      <c r="F1994" s="207" t="s">
        <v>21524</v>
      </c>
      <c r="G1994" s="20" t="s">
        <v>183</v>
      </c>
      <c r="H1994" s="23">
        <v>139.79</v>
      </c>
      <c r="I1994" s="21">
        <v>45931</v>
      </c>
      <c r="J1994" s="21">
        <v>45943</v>
      </c>
      <c r="K1994" s="20" t="s">
        <v>5129</v>
      </c>
      <c r="L1994" s="20" t="s">
        <v>5107</v>
      </c>
      <c r="M1994" s="20"/>
      <c r="N1994" s="21">
        <v>45965.602776932872</v>
      </c>
    </row>
    <row r="1995" spans="1:14" x14ac:dyDescent="0.25">
      <c r="A1995" s="21">
        <v>45947.192233796297</v>
      </c>
      <c r="B1995" s="22">
        <v>45947.192233796297</v>
      </c>
      <c r="C1995" s="20" t="s">
        <v>7063</v>
      </c>
      <c r="D1995" s="20" t="s">
        <v>436</v>
      </c>
      <c r="E1995" s="207" t="s">
        <v>438</v>
      </c>
      <c r="F1995" s="207" t="s">
        <v>21525</v>
      </c>
      <c r="G1995" s="20" t="s">
        <v>183</v>
      </c>
      <c r="H1995" s="23">
        <v>0</v>
      </c>
      <c r="I1995" s="21">
        <v>45931</v>
      </c>
      <c r="J1995" s="21">
        <v>45943</v>
      </c>
      <c r="K1995" s="20" t="s">
        <v>20338</v>
      </c>
      <c r="L1995" s="20" t="s">
        <v>5107</v>
      </c>
      <c r="M1995" s="20"/>
      <c r="N1995" s="21">
        <v>45965.602776932872</v>
      </c>
    </row>
    <row r="1996" spans="1:14" x14ac:dyDescent="0.25">
      <c r="A1996" s="21">
        <v>45947.192233796297</v>
      </c>
      <c r="B1996" s="22">
        <v>45947.192233796297</v>
      </c>
      <c r="C1996" s="20" t="s">
        <v>422</v>
      </c>
      <c r="D1996" s="20" t="s">
        <v>423</v>
      </c>
      <c r="E1996" s="207" t="s">
        <v>425</v>
      </c>
      <c r="F1996" s="207" t="s">
        <v>21526</v>
      </c>
      <c r="G1996" s="20" t="s">
        <v>183</v>
      </c>
      <c r="H1996" s="23">
        <v>37586.51</v>
      </c>
      <c r="I1996" s="21">
        <v>45931</v>
      </c>
      <c r="J1996" s="21">
        <v>45943</v>
      </c>
      <c r="K1996" s="20" t="s">
        <v>20338</v>
      </c>
      <c r="L1996" s="20" t="s">
        <v>5107</v>
      </c>
      <c r="M1996" s="20"/>
      <c r="N1996" s="21">
        <v>45965.602776932872</v>
      </c>
    </row>
    <row r="1997" spans="1:14" x14ac:dyDescent="0.25">
      <c r="A1997" s="21">
        <v>45947.192233796297</v>
      </c>
      <c r="B1997" s="22">
        <v>45947.192233796297</v>
      </c>
      <c r="C1997" s="20" t="s">
        <v>1298</v>
      </c>
      <c r="D1997" s="20" t="s">
        <v>1299</v>
      </c>
      <c r="E1997" s="207" t="s">
        <v>1301</v>
      </c>
      <c r="F1997" s="207" t="s">
        <v>21527</v>
      </c>
      <c r="G1997" s="20" t="s">
        <v>183</v>
      </c>
      <c r="H1997" s="23">
        <v>672.03</v>
      </c>
      <c r="I1997" s="21">
        <v>45931</v>
      </c>
      <c r="J1997" s="21">
        <v>45943</v>
      </c>
      <c r="K1997" s="20" t="s">
        <v>20338</v>
      </c>
      <c r="L1997" s="20" t="s">
        <v>5107</v>
      </c>
      <c r="M1997" s="20"/>
      <c r="N1997" s="21">
        <v>45965.602776932872</v>
      </c>
    </row>
    <row r="1998" spans="1:14" x14ac:dyDescent="0.25">
      <c r="A1998" s="21">
        <v>45947.192233796297</v>
      </c>
      <c r="B1998" s="22">
        <v>45947.192233796297</v>
      </c>
      <c r="C1998" s="20" t="s">
        <v>331</v>
      </c>
      <c r="D1998" s="20" t="s">
        <v>332</v>
      </c>
      <c r="E1998" s="207" t="s">
        <v>334</v>
      </c>
      <c r="F1998" s="207" t="s">
        <v>21528</v>
      </c>
      <c r="G1998" s="20" t="s">
        <v>183</v>
      </c>
      <c r="H1998" s="23">
        <v>8841.48</v>
      </c>
      <c r="I1998" s="21">
        <v>45931</v>
      </c>
      <c r="J1998" s="21">
        <v>45943</v>
      </c>
      <c r="K1998" s="20" t="s">
        <v>20338</v>
      </c>
      <c r="L1998" s="20" t="s">
        <v>5107</v>
      </c>
      <c r="M1998" s="20"/>
      <c r="N1998" s="21">
        <v>45965.602776932872</v>
      </c>
    </row>
    <row r="1999" spans="1:14" x14ac:dyDescent="0.25">
      <c r="A1999" s="21">
        <v>45947.192233796297</v>
      </c>
      <c r="B1999" s="22">
        <v>45947.192233796297</v>
      </c>
      <c r="C1999" s="20" t="s">
        <v>11373</v>
      </c>
      <c r="D1999" s="20" t="s">
        <v>11374</v>
      </c>
      <c r="E1999" s="207" t="s">
        <v>11376</v>
      </c>
      <c r="F1999" s="207" t="s">
        <v>21529</v>
      </c>
      <c r="G1999" s="20" t="s">
        <v>183</v>
      </c>
      <c r="H1999" s="23">
        <v>22469.3</v>
      </c>
      <c r="I1999" s="21">
        <v>45931</v>
      </c>
      <c r="J1999" s="21">
        <v>45943</v>
      </c>
      <c r="K1999" s="20" t="s">
        <v>20338</v>
      </c>
      <c r="L1999" s="20" t="s">
        <v>5107</v>
      </c>
      <c r="M1999" s="20"/>
      <c r="N1999" s="21">
        <v>45965.602776932872</v>
      </c>
    </row>
    <row r="2000" spans="1:14" x14ac:dyDescent="0.25">
      <c r="A2000" s="21">
        <v>45946.808252314819</v>
      </c>
      <c r="B2000" s="22">
        <v>45946.808252314819</v>
      </c>
      <c r="C2000" s="20" t="s">
        <v>11407</v>
      </c>
      <c r="D2000" s="20" t="s">
        <v>11408</v>
      </c>
      <c r="E2000" s="207" t="s">
        <v>11409</v>
      </c>
      <c r="F2000" s="207" t="s">
        <v>21530</v>
      </c>
      <c r="G2000" s="20" t="s">
        <v>119</v>
      </c>
      <c r="H2000" s="23">
        <v>0</v>
      </c>
      <c r="I2000" s="21">
        <v>45931</v>
      </c>
      <c r="J2000" s="21">
        <v>45943</v>
      </c>
      <c r="K2000" s="20" t="s">
        <v>5097</v>
      </c>
      <c r="L2000" s="20" t="s">
        <v>5098</v>
      </c>
      <c r="M2000" s="20"/>
      <c r="N2000" s="21">
        <v>45965.602776932872</v>
      </c>
    </row>
    <row r="2001" spans="1:14" x14ac:dyDescent="0.25">
      <c r="A2001" s="21">
        <v>45946.491307870368</v>
      </c>
      <c r="B2001" s="22">
        <v>45946.491307870368</v>
      </c>
      <c r="C2001" s="20" t="s">
        <v>7746</v>
      </c>
      <c r="D2001" s="20" t="s">
        <v>133</v>
      </c>
      <c r="E2001" s="207" t="s">
        <v>136</v>
      </c>
      <c r="F2001" s="207" t="s">
        <v>21531</v>
      </c>
      <c r="G2001" s="20" t="s">
        <v>134</v>
      </c>
      <c r="H2001" s="23">
        <v>2956.05</v>
      </c>
      <c r="I2001" s="21">
        <v>45931</v>
      </c>
      <c r="J2001" s="21">
        <v>45943</v>
      </c>
      <c r="K2001" s="20" t="s">
        <v>5097</v>
      </c>
      <c r="L2001" s="20" t="s">
        <v>5098</v>
      </c>
      <c r="M2001" s="20"/>
      <c r="N2001" s="21">
        <v>45965.602776932872</v>
      </c>
    </row>
    <row r="2002" spans="1:14" x14ac:dyDescent="0.25">
      <c r="A2002" s="21">
        <v>45946.233807870369</v>
      </c>
      <c r="B2002" s="22">
        <v>45946.233807870369</v>
      </c>
      <c r="C2002" s="20" t="s">
        <v>5108</v>
      </c>
      <c r="D2002" s="20" t="s">
        <v>5109</v>
      </c>
      <c r="E2002" s="207" t="s">
        <v>5110</v>
      </c>
      <c r="F2002" s="207" t="s">
        <v>21532</v>
      </c>
      <c r="G2002" s="20" t="s">
        <v>5105</v>
      </c>
      <c r="H2002" s="23">
        <v>52627.44</v>
      </c>
      <c r="I2002" s="21">
        <v>45931</v>
      </c>
      <c r="J2002" s="21">
        <v>45943</v>
      </c>
      <c r="K2002" s="20" t="s">
        <v>5106</v>
      </c>
      <c r="L2002" s="20" t="s">
        <v>5107</v>
      </c>
      <c r="M2002" s="20"/>
      <c r="N2002" s="21">
        <v>45965.602776932872</v>
      </c>
    </row>
    <row r="2003" spans="1:14" x14ac:dyDescent="0.25">
      <c r="A2003" s="21">
        <v>45946.233807870369</v>
      </c>
      <c r="B2003" s="22">
        <v>45946.233807870369</v>
      </c>
      <c r="C2003" s="20" t="s">
        <v>5101</v>
      </c>
      <c r="D2003" s="20" t="s">
        <v>5102</v>
      </c>
      <c r="E2003" s="207" t="s">
        <v>5103</v>
      </c>
      <c r="F2003" s="207" t="s">
        <v>21533</v>
      </c>
      <c r="G2003" s="20" t="s">
        <v>5105</v>
      </c>
      <c r="H2003" s="23">
        <v>49678.48</v>
      </c>
      <c r="I2003" s="21">
        <v>45931</v>
      </c>
      <c r="J2003" s="21">
        <v>45943</v>
      </c>
      <c r="K2003" s="20" t="s">
        <v>5106</v>
      </c>
      <c r="L2003" s="20" t="s">
        <v>5107</v>
      </c>
      <c r="M2003" s="20"/>
      <c r="N2003" s="21">
        <v>45965.602776932872</v>
      </c>
    </row>
    <row r="2004" spans="1:14" x14ac:dyDescent="0.25">
      <c r="A2004" s="21">
        <v>45946.173379629632</v>
      </c>
      <c r="B2004" s="22">
        <v>45946.173379629632</v>
      </c>
      <c r="C2004" s="20" t="s">
        <v>771</v>
      </c>
      <c r="D2004" s="20" t="s">
        <v>772</v>
      </c>
      <c r="E2004" s="207" t="s">
        <v>774</v>
      </c>
      <c r="F2004" s="207" t="s">
        <v>21534</v>
      </c>
      <c r="G2004" s="20" t="s">
        <v>183</v>
      </c>
      <c r="H2004" s="23">
        <v>0</v>
      </c>
      <c r="I2004" s="21">
        <v>45931</v>
      </c>
      <c r="J2004" s="21">
        <v>45943</v>
      </c>
      <c r="K2004" s="20" t="s">
        <v>5114</v>
      </c>
      <c r="L2004" s="20" t="s">
        <v>5107</v>
      </c>
      <c r="M2004" s="20"/>
      <c r="N2004" s="21">
        <v>45965.602776932872</v>
      </c>
    </row>
    <row r="2005" spans="1:14" x14ac:dyDescent="0.25">
      <c r="A2005" s="21">
        <v>45946.173379629632</v>
      </c>
      <c r="B2005" s="22">
        <v>45946.173379629632</v>
      </c>
      <c r="C2005" s="20" t="s">
        <v>181</v>
      </c>
      <c r="D2005" s="20" t="s">
        <v>182</v>
      </c>
      <c r="E2005" s="207" t="s">
        <v>185</v>
      </c>
      <c r="F2005" s="207" t="s">
        <v>21535</v>
      </c>
      <c r="G2005" s="20" t="s">
        <v>183</v>
      </c>
      <c r="H2005" s="23">
        <v>3059200.95</v>
      </c>
      <c r="I2005" s="21">
        <v>45931</v>
      </c>
      <c r="J2005" s="21">
        <v>45943</v>
      </c>
      <c r="K2005" s="20" t="s">
        <v>5118</v>
      </c>
      <c r="L2005" s="20" t="s">
        <v>5107</v>
      </c>
      <c r="M2005" s="20"/>
      <c r="N2005" s="21">
        <v>45965.602776932872</v>
      </c>
    </row>
    <row r="2006" spans="1:14" x14ac:dyDescent="0.25">
      <c r="A2006" s="21">
        <v>45946.173379629632</v>
      </c>
      <c r="B2006" s="22">
        <v>45946.173379629632</v>
      </c>
      <c r="C2006" s="20" t="s">
        <v>1190</v>
      </c>
      <c r="D2006" s="20" t="s">
        <v>1191</v>
      </c>
      <c r="E2006" s="207" t="s">
        <v>1193</v>
      </c>
      <c r="F2006" s="207" t="s">
        <v>21536</v>
      </c>
      <c r="G2006" s="20" t="s">
        <v>183</v>
      </c>
      <c r="H2006" s="23">
        <v>0.78</v>
      </c>
      <c r="I2006" s="21">
        <v>45931</v>
      </c>
      <c r="J2006" s="21">
        <v>45943</v>
      </c>
      <c r="K2006" s="20" t="s">
        <v>20338</v>
      </c>
      <c r="L2006" s="20" t="s">
        <v>5107</v>
      </c>
      <c r="M2006" s="20"/>
      <c r="N2006" s="21">
        <v>45965.602776932872</v>
      </c>
    </row>
    <row r="2007" spans="1:14" x14ac:dyDescent="0.25">
      <c r="A2007" s="21">
        <v>45946.173379629632</v>
      </c>
      <c r="B2007" s="22">
        <v>45946.173379629632</v>
      </c>
      <c r="C2007" s="20" t="s">
        <v>1226</v>
      </c>
      <c r="D2007" s="20" t="s">
        <v>1227</v>
      </c>
      <c r="E2007" s="207" t="s">
        <v>1229</v>
      </c>
      <c r="F2007" s="207" t="s">
        <v>21537</v>
      </c>
      <c r="G2007" s="20" t="s">
        <v>183</v>
      </c>
      <c r="H2007" s="23">
        <v>4711.7299999999996</v>
      </c>
      <c r="I2007" s="21">
        <v>45931</v>
      </c>
      <c r="J2007" s="21">
        <v>45943</v>
      </c>
      <c r="K2007" s="20" t="s">
        <v>20338</v>
      </c>
      <c r="L2007" s="20" t="s">
        <v>5107</v>
      </c>
      <c r="M2007" s="20"/>
      <c r="N2007" s="21">
        <v>45965.602776932872</v>
      </c>
    </row>
    <row r="2008" spans="1:14" x14ac:dyDescent="0.25">
      <c r="A2008" s="21">
        <v>45946.173379629632</v>
      </c>
      <c r="B2008" s="22">
        <v>45946.173379629632</v>
      </c>
      <c r="C2008" s="20" t="s">
        <v>717</v>
      </c>
      <c r="D2008" s="20" t="s">
        <v>718</v>
      </c>
      <c r="E2008" s="207" t="s">
        <v>720</v>
      </c>
      <c r="F2008" s="207" t="s">
        <v>21538</v>
      </c>
      <c r="G2008" s="20" t="s">
        <v>183</v>
      </c>
      <c r="H2008" s="23">
        <v>10336.700000000001</v>
      </c>
      <c r="I2008" s="21">
        <v>45931</v>
      </c>
      <c r="J2008" s="21">
        <v>45943</v>
      </c>
      <c r="K2008" s="20" t="s">
        <v>20338</v>
      </c>
      <c r="L2008" s="20" t="s">
        <v>5107</v>
      </c>
      <c r="M2008" s="20"/>
      <c r="N2008" s="21">
        <v>45965.602776932872</v>
      </c>
    </row>
    <row r="2009" spans="1:14" x14ac:dyDescent="0.25">
      <c r="A2009" s="21">
        <v>45946.173379629632</v>
      </c>
      <c r="B2009" s="22">
        <v>45946.173379629632</v>
      </c>
      <c r="C2009" s="20" t="s">
        <v>882</v>
      </c>
      <c r="D2009" s="20" t="s">
        <v>883</v>
      </c>
      <c r="E2009" s="207" t="s">
        <v>885</v>
      </c>
      <c r="F2009" s="207" t="s">
        <v>21539</v>
      </c>
      <c r="G2009" s="20" t="s">
        <v>183</v>
      </c>
      <c r="H2009" s="23">
        <v>8129.8</v>
      </c>
      <c r="I2009" s="21">
        <v>45931</v>
      </c>
      <c r="J2009" s="21">
        <v>45943</v>
      </c>
      <c r="K2009" s="20" t="s">
        <v>5123</v>
      </c>
      <c r="L2009" s="20" t="s">
        <v>5107</v>
      </c>
      <c r="M2009" s="20"/>
      <c r="N2009" s="21">
        <v>45965.602776932872</v>
      </c>
    </row>
    <row r="2010" spans="1:14" x14ac:dyDescent="0.25">
      <c r="A2010" s="21">
        <v>45946.173379629632</v>
      </c>
      <c r="B2010" s="22">
        <v>45946.173379629632</v>
      </c>
      <c r="C2010" s="20" t="s">
        <v>193</v>
      </c>
      <c r="D2010" s="20" t="s">
        <v>194</v>
      </c>
      <c r="E2010" s="207" t="s">
        <v>196</v>
      </c>
      <c r="F2010" s="207" t="s">
        <v>21540</v>
      </c>
      <c r="G2010" s="20" t="s">
        <v>183</v>
      </c>
      <c r="H2010" s="23">
        <v>4084.74</v>
      </c>
      <c r="I2010" s="21">
        <v>45931</v>
      </c>
      <c r="J2010" s="21">
        <v>45943</v>
      </c>
      <c r="K2010" s="20" t="s">
        <v>20338</v>
      </c>
      <c r="L2010" s="20" t="s">
        <v>5107</v>
      </c>
      <c r="M2010" s="20"/>
      <c r="N2010" s="21">
        <v>45965.602776932872</v>
      </c>
    </row>
    <row r="2011" spans="1:14" x14ac:dyDescent="0.25">
      <c r="A2011" s="21">
        <v>45946.173379629632</v>
      </c>
      <c r="B2011" s="22">
        <v>45946.173379629632</v>
      </c>
      <c r="C2011" s="20" t="s">
        <v>939</v>
      </c>
      <c r="D2011" s="20" t="s">
        <v>940</v>
      </c>
      <c r="E2011" s="207" t="s">
        <v>942</v>
      </c>
      <c r="F2011" s="207" t="s">
        <v>21541</v>
      </c>
      <c r="G2011" s="20" t="s">
        <v>183</v>
      </c>
      <c r="H2011" s="23">
        <v>5303.54</v>
      </c>
      <c r="I2011" s="21">
        <v>45931</v>
      </c>
      <c r="J2011" s="21">
        <v>45943</v>
      </c>
      <c r="K2011" s="20" t="s">
        <v>5123</v>
      </c>
      <c r="L2011" s="20" t="s">
        <v>5107</v>
      </c>
      <c r="M2011" s="20"/>
      <c r="N2011" s="21">
        <v>45965.602776932872</v>
      </c>
    </row>
    <row r="2012" spans="1:14" x14ac:dyDescent="0.25">
      <c r="A2012" s="21">
        <v>45946.173379629632</v>
      </c>
      <c r="B2012" s="22">
        <v>45946.173379629632</v>
      </c>
      <c r="C2012" s="20" t="s">
        <v>253</v>
      </c>
      <c r="D2012" s="20" t="s">
        <v>254</v>
      </c>
      <c r="E2012" s="207" t="s">
        <v>256</v>
      </c>
      <c r="F2012" s="207" t="s">
        <v>21542</v>
      </c>
      <c r="G2012" s="20" t="s">
        <v>183</v>
      </c>
      <c r="H2012" s="23">
        <v>341047.76</v>
      </c>
      <c r="I2012" s="21">
        <v>45931</v>
      </c>
      <c r="J2012" s="21">
        <v>45943</v>
      </c>
      <c r="K2012" s="20" t="s">
        <v>20338</v>
      </c>
      <c r="L2012" s="20" t="s">
        <v>5107</v>
      </c>
      <c r="M2012" s="20"/>
      <c r="N2012" s="21">
        <v>45965.602776932872</v>
      </c>
    </row>
    <row r="2013" spans="1:14" x14ac:dyDescent="0.25">
      <c r="A2013" s="21">
        <v>45946.173379629632</v>
      </c>
      <c r="B2013" s="22">
        <v>45946.173379629632</v>
      </c>
      <c r="C2013" s="20" t="s">
        <v>521</v>
      </c>
      <c r="D2013" s="20" t="s">
        <v>522</v>
      </c>
      <c r="E2013" s="207" t="s">
        <v>524</v>
      </c>
      <c r="F2013" s="207" t="s">
        <v>21543</v>
      </c>
      <c r="G2013" s="20" t="s">
        <v>183</v>
      </c>
      <c r="H2013" s="23">
        <v>11119.3</v>
      </c>
      <c r="I2013" s="21">
        <v>45931</v>
      </c>
      <c r="J2013" s="21">
        <v>45943</v>
      </c>
      <c r="K2013" s="20" t="s">
        <v>20338</v>
      </c>
      <c r="L2013" s="20" t="s">
        <v>5107</v>
      </c>
      <c r="M2013" s="20"/>
      <c r="N2013" s="21">
        <v>45965.602776932872</v>
      </c>
    </row>
    <row r="2014" spans="1:14" x14ac:dyDescent="0.25">
      <c r="A2014" s="21">
        <v>45946.173379629632</v>
      </c>
      <c r="B2014" s="22">
        <v>45946.173379629632</v>
      </c>
      <c r="C2014" s="20" t="s">
        <v>14847</v>
      </c>
      <c r="D2014" s="20" t="s">
        <v>460</v>
      </c>
      <c r="E2014" s="207" t="s">
        <v>462</v>
      </c>
      <c r="F2014" s="207" t="s">
        <v>21544</v>
      </c>
      <c r="G2014" s="20" t="s">
        <v>183</v>
      </c>
      <c r="H2014" s="23">
        <v>139.79</v>
      </c>
      <c r="I2014" s="21">
        <v>45931</v>
      </c>
      <c r="J2014" s="21">
        <v>45943</v>
      </c>
      <c r="K2014" s="20" t="s">
        <v>5129</v>
      </c>
      <c r="L2014" s="20" t="s">
        <v>5107</v>
      </c>
      <c r="M2014" s="20"/>
      <c r="N2014" s="21">
        <v>45965.602776932872</v>
      </c>
    </row>
    <row r="2015" spans="1:14" x14ac:dyDescent="0.25">
      <c r="A2015" s="21">
        <v>45946.173379629632</v>
      </c>
      <c r="B2015" s="22">
        <v>45946.173379629632</v>
      </c>
      <c r="C2015" s="20" t="s">
        <v>7063</v>
      </c>
      <c r="D2015" s="20" t="s">
        <v>436</v>
      </c>
      <c r="E2015" s="207" t="s">
        <v>438</v>
      </c>
      <c r="F2015" s="207" t="s">
        <v>21545</v>
      </c>
      <c r="G2015" s="20" t="s">
        <v>183</v>
      </c>
      <c r="H2015" s="23">
        <v>0</v>
      </c>
      <c r="I2015" s="21">
        <v>45931</v>
      </c>
      <c r="J2015" s="21">
        <v>45943</v>
      </c>
      <c r="K2015" s="20" t="s">
        <v>20338</v>
      </c>
      <c r="L2015" s="20" t="s">
        <v>5107</v>
      </c>
      <c r="M2015" s="20"/>
      <c r="N2015" s="21">
        <v>45965.602776932872</v>
      </c>
    </row>
    <row r="2016" spans="1:14" x14ac:dyDescent="0.25">
      <c r="A2016" s="21">
        <v>45946.173379629632</v>
      </c>
      <c r="B2016" s="22">
        <v>45946.173379629632</v>
      </c>
      <c r="C2016" s="20" t="s">
        <v>422</v>
      </c>
      <c r="D2016" s="20" t="s">
        <v>423</v>
      </c>
      <c r="E2016" s="207" t="s">
        <v>425</v>
      </c>
      <c r="F2016" s="207" t="s">
        <v>21546</v>
      </c>
      <c r="G2016" s="20" t="s">
        <v>183</v>
      </c>
      <c r="H2016" s="23">
        <v>27819.1</v>
      </c>
      <c r="I2016" s="21">
        <v>45931</v>
      </c>
      <c r="J2016" s="21">
        <v>45943</v>
      </c>
      <c r="K2016" s="20" t="s">
        <v>20338</v>
      </c>
      <c r="L2016" s="20" t="s">
        <v>5107</v>
      </c>
      <c r="M2016" s="20"/>
      <c r="N2016" s="21">
        <v>45965.602776932872</v>
      </c>
    </row>
    <row r="2017" spans="1:14" x14ac:dyDescent="0.25">
      <c r="A2017" s="21">
        <v>45946.173379629632</v>
      </c>
      <c r="B2017" s="22">
        <v>45946.173379629632</v>
      </c>
      <c r="C2017" s="20" t="s">
        <v>1298</v>
      </c>
      <c r="D2017" s="20" t="s">
        <v>1299</v>
      </c>
      <c r="E2017" s="207" t="s">
        <v>1301</v>
      </c>
      <c r="F2017" s="207" t="s">
        <v>21547</v>
      </c>
      <c r="G2017" s="20" t="s">
        <v>183</v>
      </c>
      <c r="H2017" s="23">
        <v>672.03</v>
      </c>
      <c r="I2017" s="21">
        <v>45931</v>
      </c>
      <c r="J2017" s="21">
        <v>45943</v>
      </c>
      <c r="K2017" s="20" t="s">
        <v>20338</v>
      </c>
      <c r="L2017" s="20" t="s">
        <v>5107</v>
      </c>
      <c r="M2017" s="20"/>
      <c r="N2017" s="21">
        <v>45965.602776932872</v>
      </c>
    </row>
    <row r="2018" spans="1:14" x14ac:dyDescent="0.25">
      <c r="A2018" s="21">
        <v>45946.173379629632</v>
      </c>
      <c r="B2018" s="22">
        <v>45946.173379629632</v>
      </c>
      <c r="C2018" s="20" t="s">
        <v>331</v>
      </c>
      <c r="D2018" s="20" t="s">
        <v>332</v>
      </c>
      <c r="E2018" s="207" t="s">
        <v>334</v>
      </c>
      <c r="F2018" s="207" t="s">
        <v>21548</v>
      </c>
      <c r="G2018" s="20" t="s">
        <v>183</v>
      </c>
      <c r="H2018" s="23">
        <v>8841.48</v>
      </c>
      <c r="I2018" s="21">
        <v>45931</v>
      </c>
      <c r="J2018" s="21">
        <v>45943</v>
      </c>
      <c r="K2018" s="20" t="s">
        <v>20338</v>
      </c>
      <c r="L2018" s="20" t="s">
        <v>5107</v>
      </c>
      <c r="M2018" s="20"/>
      <c r="N2018" s="21">
        <v>45965.602776932872</v>
      </c>
    </row>
    <row r="2019" spans="1:14" x14ac:dyDescent="0.25">
      <c r="A2019" s="21">
        <v>45946.173379629632</v>
      </c>
      <c r="B2019" s="22">
        <v>45946.173379629632</v>
      </c>
      <c r="C2019" s="20" t="s">
        <v>11373</v>
      </c>
      <c r="D2019" s="20" t="s">
        <v>11374</v>
      </c>
      <c r="E2019" s="207" t="s">
        <v>11376</v>
      </c>
      <c r="F2019" s="207" t="s">
        <v>21549</v>
      </c>
      <c r="G2019" s="20" t="s">
        <v>183</v>
      </c>
      <c r="H2019" s="23">
        <v>22469.3</v>
      </c>
      <c r="I2019" s="21">
        <v>45931</v>
      </c>
      <c r="J2019" s="21">
        <v>45943</v>
      </c>
      <c r="K2019" s="20" t="s">
        <v>20338</v>
      </c>
      <c r="L2019" s="20" t="s">
        <v>5107</v>
      </c>
      <c r="M2019" s="20"/>
      <c r="N2019" s="21">
        <v>45965.602776932872</v>
      </c>
    </row>
    <row r="2020" spans="1:14" x14ac:dyDescent="0.25">
      <c r="A2020" s="21">
        <v>45945.803263888884</v>
      </c>
      <c r="B2020" s="22">
        <v>45945.803263888884</v>
      </c>
      <c r="C2020" s="20" t="s">
        <v>266</v>
      </c>
      <c r="D2020" s="20" t="s">
        <v>267</v>
      </c>
      <c r="E2020" s="207" t="s">
        <v>270</v>
      </c>
      <c r="F2020" s="207" t="s">
        <v>21550</v>
      </c>
      <c r="G2020" s="20" t="s">
        <v>268</v>
      </c>
      <c r="H2020" s="23">
        <v>6672.55</v>
      </c>
      <c r="I2020" s="21">
        <v>45931</v>
      </c>
      <c r="J2020" s="21">
        <v>45943</v>
      </c>
      <c r="K2020" s="20" t="s">
        <v>5097</v>
      </c>
      <c r="L2020" s="20" t="s">
        <v>5098</v>
      </c>
      <c r="M2020" s="20"/>
      <c r="N2020" s="21">
        <v>45965.602776932872</v>
      </c>
    </row>
    <row r="2021" spans="1:14" x14ac:dyDescent="0.25">
      <c r="A2021" s="21">
        <v>45945.764027777783</v>
      </c>
      <c r="B2021" s="22">
        <v>45945.764027777783</v>
      </c>
      <c r="C2021" s="20" t="s">
        <v>7746</v>
      </c>
      <c r="D2021" s="20" t="s">
        <v>133</v>
      </c>
      <c r="E2021" s="207" t="s">
        <v>136</v>
      </c>
      <c r="F2021" s="207" t="s">
        <v>21551</v>
      </c>
      <c r="G2021" s="20" t="s">
        <v>134</v>
      </c>
      <c r="H2021" s="23">
        <v>2895.98</v>
      </c>
      <c r="I2021" s="21">
        <v>45931</v>
      </c>
      <c r="J2021" s="21">
        <v>45943</v>
      </c>
      <c r="K2021" s="20" t="s">
        <v>5097</v>
      </c>
      <c r="L2021" s="20" t="s">
        <v>5098</v>
      </c>
      <c r="M2021" s="20"/>
      <c r="N2021" s="21">
        <v>45965.602776932872</v>
      </c>
    </row>
    <row r="2022" spans="1:14" x14ac:dyDescent="0.25">
      <c r="A2022" s="21">
        <v>45945.315925925926</v>
      </c>
      <c r="B2022" s="22">
        <v>45945.315925925926</v>
      </c>
      <c r="C2022" s="20" t="s">
        <v>11407</v>
      </c>
      <c r="D2022" s="20" t="s">
        <v>11408</v>
      </c>
      <c r="E2022" s="207" t="s">
        <v>11409</v>
      </c>
      <c r="F2022" s="207" t="s">
        <v>21552</v>
      </c>
      <c r="G2022" s="20" t="s">
        <v>119</v>
      </c>
      <c r="H2022" s="23">
        <v>0</v>
      </c>
      <c r="I2022" s="21">
        <v>45931</v>
      </c>
      <c r="J2022" s="21">
        <v>45943</v>
      </c>
      <c r="K2022" s="20" t="s">
        <v>5097</v>
      </c>
      <c r="L2022" s="20" t="s">
        <v>5098</v>
      </c>
      <c r="M2022" s="20"/>
      <c r="N2022" s="21">
        <v>45965.602776932872</v>
      </c>
    </row>
    <row r="2023" spans="1:14" x14ac:dyDescent="0.25">
      <c r="A2023" s="21">
        <v>45944.843622685185</v>
      </c>
      <c r="B2023" s="22">
        <v>45944.843622685185</v>
      </c>
      <c r="C2023" s="20" t="s">
        <v>11407</v>
      </c>
      <c r="D2023" s="20" t="s">
        <v>11408</v>
      </c>
      <c r="E2023" s="207" t="s">
        <v>11409</v>
      </c>
      <c r="F2023" s="207" t="s">
        <v>21553</v>
      </c>
      <c r="G2023" s="20" t="s">
        <v>119</v>
      </c>
      <c r="H2023" s="23">
        <v>0</v>
      </c>
      <c r="I2023" s="21">
        <v>45931</v>
      </c>
      <c r="J2023" s="21">
        <v>45943</v>
      </c>
      <c r="K2023" s="20" t="s">
        <v>5097</v>
      </c>
      <c r="L2023" s="20" t="s">
        <v>5098</v>
      </c>
      <c r="M2023" s="20"/>
      <c r="N2023" s="21">
        <v>45965.602776932872</v>
      </c>
    </row>
    <row r="2024" spans="1:14" x14ac:dyDescent="0.25">
      <c r="A2024" s="21">
        <v>45944.803344907406</v>
      </c>
      <c r="B2024" s="22">
        <v>45944.803344907406</v>
      </c>
      <c r="C2024" s="20" t="s">
        <v>5108</v>
      </c>
      <c r="D2024" s="20" t="s">
        <v>5109</v>
      </c>
      <c r="E2024" s="207" t="s">
        <v>5110</v>
      </c>
      <c r="F2024" s="207" t="s">
        <v>21554</v>
      </c>
      <c r="G2024" s="20" t="s">
        <v>5105</v>
      </c>
      <c r="H2024" s="23">
        <v>52391.46</v>
      </c>
      <c r="I2024" s="21">
        <v>45931</v>
      </c>
      <c r="J2024" s="21">
        <v>45943</v>
      </c>
      <c r="K2024" s="20" t="s">
        <v>5106</v>
      </c>
      <c r="L2024" s="20" t="s">
        <v>5107</v>
      </c>
      <c r="M2024" s="20"/>
      <c r="N2024" s="21">
        <v>45965.602776932872</v>
      </c>
    </row>
    <row r="2025" spans="1:14" x14ac:dyDescent="0.25">
      <c r="A2025" s="21">
        <v>45944.803344907406</v>
      </c>
      <c r="B2025" s="22">
        <v>45944.803344907406</v>
      </c>
      <c r="C2025" s="20" t="s">
        <v>5101</v>
      </c>
      <c r="D2025" s="20" t="s">
        <v>5102</v>
      </c>
      <c r="E2025" s="207" t="s">
        <v>5103</v>
      </c>
      <c r="F2025" s="207" t="s">
        <v>21555</v>
      </c>
      <c r="G2025" s="20" t="s">
        <v>5105</v>
      </c>
      <c r="H2025" s="23">
        <v>49420.05</v>
      </c>
      <c r="I2025" s="21">
        <v>45931</v>
      </c>
      <c r="J2025" s="21">
        <v>45943</v>
      </c>
      <c r="K2025" s="20" t="s">
        <v>5106</v>
      </c>
      <c r="L2025" s="20" t="s">
        <v>5107</v>
      </c>
      <c r="M2025" s="20"/>
      <c r="N2025" s="21">
        <v>45965.602776932872</v>
      </c>
    </row>
    <row r="2026" spans="1:14" x14ac:dyDescent="0.25">
      <c r="A2026" s="21">
        <v>45944.800370370373</v>
      </c>
      <c r="B2026" s="22">
        <v>45944.800370370373</v>
      </c>
      <c r="C2026" s="20" t="s">
        <v>771</v>
      </c>
      <c r="D2026" s="20" t="s">
        <v>772</v>
      </c>
      <c r="E2026" s="207" t="s">
        <v>774</v>
      </c>
      <c r="F2026" s="207" t="s">
        <v>21556</v>
      </c>
      <c r="G2026" s="20" t="s">
        <v>183</v>
      </c>
      <c r="H2026" s="23">
        <v>0</v>
      </c>
      <c r="I2026" s="21">
        <v>45931</v>
      </c>
      <c r="J2026" s="21">
        <v>45943</v>
      </c>
      <c r="K2026" s="20" t="s">
        <v>5114</v>
      </c>
      <c r="L2026" s="20" t="s">
        <v>5107</v>
      </c>
      <c r="M2026" s="20"/>
      <c r="N2026" s="21">
        <v>45965.602776932872</v>
      </c>
    </row>
    <row r="2027" spans="1:14" x14ac:dyDescent="0.25">
      <c r="A2027" s="21">
        <v>45944.800370370373</v>
      </c>
      <c r="B2027" s="22">
        <v>45944.800370370373</v>
      </c>
      <c r="C2027" s="20" t="s">
        <v>181</v>
      </c>
      <c r="D2027" s="20" t="s">
        <v>182</v>
      </c>
      <c r="E2027" s="207" t="s">
        <v>185</v>
      </c>
      <c r="F2027" s="207" t="s">
        <v>21557</v>
      </c>
      <c r="G2027" s="20" t="s">
        <v>183</v>
      </c>
      <c r="H2027" s="23">
        <v>3065554.66</v>
      </c>
      <c r="I2027" s="21">
        <v>45931</v>
      </c>
      <c r="J2027" s="21">
        <v>45943</v>
      </c>
      <c r="K2027" s="20" t="s">
        <v>5118</v>
      </c>
      <c r="L2027" s="20" t="s">
        <v>5107</v>
      </c>
      <c r="M2027" s="20"/>
      <c r="N2027" s="21">
        <v>45965.602776932872</v>
      </c>
    </row>
    <row r="2028" spans="1:14" x14ac:dyDescent="0.25">
      <c r="A2028" s="21">
        <v>45944.800370370373</v>
      </c>
      <c r="B2028" s="22">
        <v>45944.800370370373</v>
      </c>
      <c r="C2028" s="20" t="s">
        <v>1190</v>
      </c>
      <c r="D2028" s="20" t="s">
        <v>1191</v>
      </c>
      <c r="E2028" s="207" t="s">
        <v>1193</v>
      </c>
      <c r="F2028" s="207" t="s">
        <v>21558</v>
      </c>
      <c r="G2028" s="20" t="s">
        <v>183</v>
      </c>
      <c r="H2028" s="23">
        <v>0.78</v>
      </c>
      <c r="I2028" s="21">
        <v>45931</v>
      </c>
      <c r="J2028" s="21">
        <v>45943</v>
      </c>
      <c r="K2028" s="20" t="s">
        <v>20338</v>
      </c>
      <c r="L2028" s="20" t="s">
        <v>5107</v>
      </c>
      <c r="M2028" s="20"/>
      <c r="N2028" s="21">
        <v>45965.602776932872</v>
      </c>
    </row>
    <row r="2029" spans="1:14" x14ac:dyDescent="0.25">
      <c r="A2029" s="21">
        <v>45944.800370370373</v>
      </c>
      <c r="B2029" s="22">
        <v>45944.800370370373</v>
      </c>
      <c r="C2029" s="20" t="s">
        <v>1226</v>
      </c>
      <c r="D2029" s="20" t="s">
        <v>1227</v>
      </c>
      <c r="E2029" s="207" t="s">
        <v>1229</v>
      </c>
      <c r="F2029" s="207" t="s">
        <v>21559</v>
      </c>
      <c r="G2029" s="20" t="s">
        <v>183</v>
      </c>
      <c r="H2029" s="23">
        <v>4711.7299999999996</v>
      </c>
      <c r="I2029" s="21">
        <v>45931</v>
      </c>
      <c r="J2029" s="21">
        <v>45943</v>
      </c>
      <c r="K2029" s="20" t="s">
        <v>20338</v>
      </c>
      <c r="L2029" s="20" t="s">
        <v>5107</v>
      </c>
      <c r="M2029" s="20"/>
      <c r="N2029" s="21">
        <v>45965.602776932872</v>
      </c>
    </row>
    <row r="2030" spans="1:14" x14ac:dyDescent="0.25">
      <c r="A2030" s="21">
        <v>45944.800370370373</v>
      </c>
      <c r="B2030" s="22">
        <v>45944.800370370373</v>
      </c>
      <c r="C2030" s="20" t="s">
        <v>717</v>
      </c>
      <c r="D2030" s="20" t="s">
        <v>718</v>
      </c>
      <c r="E2030" s="207" t="s">
        <v>720</v>
      </c>
      <c r="F2030" s="207" t="s">
        <v>21560</v>
      </c>
      <c r="G2030" s="20" t="s">
        <v>183</v>
      </c>
      <c r="H2030" s="23">
        <v>10336.700000000001</v>
      </c>
      <c r="I2030" s="21">
        <v>45931</v>
      </c>
      <c r="J2030" s="21">
        <v>45943</v>
      </c>
      <c r="K2030" s="20" t="s">
        <v>20338</v>
      </c>
      <c r="L2030" s="20" t="s">
        <v>5107</v>
      </c>
      <c r="M2030" s="20"/>
      <c r="N2030" s="21">
        <v>45965.602776932872</v>
      </c>
    </row>
    <row r="2031" spans="1:14" x14ac:dyDescent="0.25">
      <c r="A2031" s="21">
        <v>45944.800370370373</v>
      </c>
      <c r="B2031" s="22">
        <v>45944.800370370373</v>
      </c>
      <c r="C2031" s="20" t="s">
        <v>882</v>
      </c>
      <c r="D2031" s="20" t="s">
        <v>883</v>
      </c>
      <c r="E2031" s="207" t="s">
        <v>885</v>
      </c>
      <c r="F2031" s="207" t="s">
        <v>21561</v>
      </c>
      <c r="G2031" s="20" t="s">
        <v>183</v>
      </c>
      <c r="H2031" s="23">
        <v>8137.4</v>
      </c>
      <c r="I2031" s="21">
        <v>45931</v>
      </c>
      <c r="J2031" s="21">
        <v>45943</v>
      </c>
      <c r="K2031" s="20" t="s">
        <v>5123</v>
      </c>
      <c r="L2031" s="20" t="s">
        <v>5107</v>
      </c>
      <c r="M2031" s="20"/>
      <c r="N2031" s="21">
        <v>45965.602776932872</v>
      </c>
    </row>
    <row r="2032" spans="1:14" x14ac:dyDescent="0.25">
      <c r="A2032" s="21">
        <v>45944.800370370373</v>
      </c>
      <c r="B2032" s="22">
        <v>45944.800370370373</v>
      </c>
      <c r="C2032" s="20" t="s">
        <v>193</v>
      </c>
      <c r="D2032" s="20" t="s">
        <v>194</v>
      </c>
      <c r="E2032" s="207" t="s">
        <v>196</v>
      </c>
      <c r="F2032" s="207" t="s">
        <v>21562</v>
      </c>
      <c r="G2032" s="20" t="s">
        <v>183</v>
      </c>
      <c r="H2032" s="23">
        <v>4084.74</v>
      </c>
      <c r="I2032" s="21">
        <v>45931</v>
      </c>
      <c r="J2032" s="21">
        <v>45943</v>
      </c>
      <c r="K2032" s="20" t="s">
        <v>20338</v>
      </c>
      <c r="L2032" s="20" t="s">
        <v>5107</v>
      </c>
      <c r="M2032" s="20"/>
      <c r="N2032" s="21">
        <v>45965.602776932872</v>
      </c>
    </row>
    <row r="2033" spans="1:14" x14ac:dyDescent="0.25">
      <c r="A2033" s="21">
        <v>45944.800370370373</v>
      </c>
      <c r="B2033" s="22">
        <v>45944.800370370373</v>
      </c>
      <c r="C2033" s="20" t="s">
        <v>939</v>
      </c>
      <c r="D2033" s="20" t="s">
        <v>940</v>
      </c>
      <c r="E2033" s="207" t="s">
        <v>942</v>
      </c>
      <c r="F2033" s="207" t="s">
        <v>21563</v>
      </c>
      <c r="G2033" s="20" t="s">
        <v>183</v>
      </c>
      <c r="H2033" s="23">
        <v>5308.32</v>
      </c>
      <c r="I2033" s="21">
        <v>45931</v>
      </c>
      <c r="J2033" s="21">
        <v>45943</v>
      </c>
      <c r="K2033" s="20" t="s">
        <v>5123</v>
      </c>
      <c r="L2033" s="20" t="s">
        <v>5107</v>
      </c>
      <c r="M2033" s="20"/>
      <c r="N2033" s="21">
        <v>45965.602776932872</v>
      </c>
    </row>
    <row r="2034" spans="1:14" x14ac:dyDescent="0.25">
      <c r="A2034" s="21">
        <v>45944.800370370373</v>
      </c>
      <c r="B2034" s="22">
        <v>45944.800370370373</v>
      </c>
      <c r="C2034" s="20" t="s">
        <v>253</v>
      </c>
      <c r="D2034" s="20" t="s">
        <v>254</v>
      </c>
      <c r="E2034" s="207" t="s">
        <v>256</v>
      </c>
      <c r="F2034" s="207" t="s">
        <v>21564</v>
      </c>
      <c r="G2034" s="20" t="s">
        <v>183</v>
      </c>
      <c r="H2034" s="23">
        <v>341013.83</v>
      </c>
      <c r="I2034" s="21">
        <v>45931</v>
      </c>
      <c r="J2034" s="21">
        <v>45943</v>
      </c>
      <c r="K2034" s="20" t="s">
        <v>20338</v>
      </c>
      <c r="L2034" s="20" t="s">
        <v>5107</v>
      </c>
      <c r="M2034" s="20"/>
      <c r="N2034" s="21">
        <v>45965.602776932872</v>
      </c>
    </row>
    <row r="2035" spans="1:14" x14ac:dyDescent="0.25">
      <c r="A2035" s="21">
        <v>45944.800370370373</v>
      </c>
      <c r="B2035" s="22">
        <v>45944.800370370373</v>
      </c>
      <c r="C2035" s="20" t="s">
        <v>521</v>
      </c>
      <c r="D2035" s="20" t="s">
        <v>522</v>
      </c>
      <c r="E2035" s="207" t="s">
        <v>524</v>
      </c>
      <c r="F2035" s="207" t="s">
        <v>21565</v>
      </c>
      <c r="G2035" s="20" t="s">
        <v>183</v>
      </c>
      <c r="H2035" s="23">
        <v>11119.3</v>
      </c>
      <c r="I2035" s="21">
        <v>45931</v>
      </c>
      <c r="J2035" s="21">
        <v>45943</v>
      </c>
      <c r="K2035" s="20" t="s">
        <v>20338</v>
      </c>
      <c r="L2035" s="20" t="s">
        <v>5107</v>
      </c>
      <c r="M2035" s="20"/>
      <c r="N2035" s="21">
        <v>45965.602776932872</v>
      </c>
    </row>
    <row r="2036" spans="1:14" x14ac:dyDescent="0.25">
      <c r="A2036" s="21">
        <v>45944.800370370373</v>
      </c>
      <c r="B2036" s="22">
        <v>45944.800370370373</v>
      </c>
      <c r="C2036" s="20" t="s">
        <v>14847</v>
      </c>
      <c r="D2036" s="20" t="s">
        <v>460</v>
      </c>
      <c r="E2036" s="207" t="s">
        <v>462</v>
      </c>
      <c r="F2036" s="207" t="s">
        <v>21566</v>
      </c>
      <c r="G2036" s="20" t="s">
        <v>183</v>
      </c>
      <c r="H2036" s="23">
        <v>139.79</v>
      </c>
      <c r="I2036" s="21">
        <v>45931</v>
      </c>
      <c r="J2036" s="21">
        <v>45943</v>
      </c>
      <c r="K2036" s="20" t="s">
        <v>5129</v>
      </c>
      <c r="L2036" s="20" t="s">
        <v>5107</v>
      </c>
      <c r="M2036" s="20"/>
      <c r="N2036" s="21">
        <v>45965.602776932872</v>
      </c>
    </row>
    <row r="2037" spans="1:14" x14ac:dyDescent="0.25">
      <c r="A2037" s="21">
        <v>45944.800370370373</v>
      </c>
      <c r="B2037" s="22">
        <v>45944.800370370373</v>
      </c>
      <c r="C2037" s="20" t="s">
        <v>7063</v>
      </c>
      <c r="D2037" s="20" t="s">
        <v>436</v>
      </c>
      <c r="E2037" s="207" t="s">
        <v>438</v>
      </c>
      <c r="F2037" s="207" t="s">
        <v>21567</v>
      </c>
      <c r="G2037" s="20" t="s">
        <v>183</v>
      </c>
      <c r="H2037" s="23">
        <v>0</v>
      </c>
      <c r="I2037" s="21">
        <v>45931</v>
      </c>
      <c r="J2037" s="21">
        <v>45943</v>
      </c>
      <c r="K2037" s="20" t="s">
        <v>20338</v>
      </c>
      <c r="L2037" s="20" t="s">
        <v>5107</v>
      </c>
      <c r="M2037" s="20"/>
      <c r="N2037" s="21">
        <v>45965.602776932872</v>
      </c>
    </row>
    <row r="2038" spans="1:14" x14ac:dyDescent="0.25">
      <c r="A2038" s="21">
        <v>45944.800370370373</v>
      </c>
      <c r="B2038" s="22">
        <v>45944.800370370373</v>
      </c>
      <c r="C2038" s="20" t="s">
        <v>422</v>
      </c>
      <c r="D2038" s="20" t="s">
        <v>423</v>
      </c>
      <c r="E2038" s="207" t="s">
        <v>425</v>
      </c>
      <c r="F2038" s="207" t="s">
        <v>21568</v>
      </c>
      <c r="G2038" s="20" t="s">
        <v>183</v>
      </c>
      <c r="H2038" s="23">
        <v>27819.1</v>
      </c>
      <c r="I2038" s="21">
        <v>45931</v>
      </c>
      <c r="J2038" s="21">
        <v>45943</v>
      </c>
      <c r="K2038" s="20" t="s">
        <v>20338</v>
      </c>
      <c r="L2038" s="20" t="s">
        <v>5107</v>
      </c>
      <c r="M2038" s="20"/>
      <c r="N2038" s="21">
        <v>45965.602776932872</v>
      </c>
    </row>
    <row r="2039" spans="1:14" x14ac:dyDescent="0.25">
      <c r="A2039" s="21">
        <v>45944.800370370373</v>
      </c>
      <c r="B2039" s="22">
        <v>45944.800370370373</v>
      </c>
      <c r="C2039" s="20" t="s">
        <v>1298</v>
      </c>
      <c r="D2039" s="20" t="s">
        <v>1299</v>
      </c>
      <c r="E2039" s="207" t="s">
        <v>1301</v>
      </c>
      <c r="F2039" s="207" t="s">
        <v>21569</v>
      </c>
      <c r="G2039" s="20" t="s">
        <v>183</v>
      </c>
      <c r="H2039" s="23">
        <v>672.03</v>
      </c>
      <c r="I2039" s="21">
        <v>45931</v>
      </c>
      <c r="J2039" s="21">
        <v>45943</v>
      </c>
      <c r="K2039" s="20" t="s">
        <v>20338</v>
      </c>
      <c r="L2039" s="20" t="s">
        <v>5107</v>
      </c>
      <c r="M2039" s="20"/>
      <c r="N2039" s="21">
        <v>45965.602776932872</v>
      </c>
    </row>
    <row r="2040" spans="1:14" x14ac:dyDescent="0.25">
      <c r="A2040" s="21">
        <v>45944.800370370373</v>
      </c>
      <c r="B2040" s="22">
        <v>45944.800370370373</v>
      </c>
      <c r="C2040" s="20" t="s">
        <v>331</v>
      </c>
      <c r="D2040" s="20" t="s">
        <v>332</v>
      </c>
      <c r="E2040" s="207" t="s">
        <v>334</v>
      </c>
      <c r="F2040" s="207" t="s">
        <v>21570</v>
      </c>
      <c r="G2040" s="20" t="s">
        <v>183</v>
      </c>
      <c r="H2040" s="23">
        <v>8841.48</v>
      </c>
      <c r="I2040" s="21">
        <v>45931</v>
      </c>
      <c r="J2040" s="21">
        <v>45943</v>
      </c>
      <c r="K2040" s="20" t="s">
        <v>20338</v>
      </c>
      <c r="L2040" s="20" t="s">
        <v>5107</v>
      </c>
      <c r="M2040" s="20"/>
      <c r="N2040" s="21">
        <v>45965.602776932872</v>
      </c>
    </row>
    <row r="2041" spans="1:14" x14ac:dyDescent="0.25">
      <c r="A2041" s="21">
        <v>45944.800370370373</v>
      </c>
      <c r="B2041" s="22">
        <v>45944.800370370373</v>
      </c>
      <c r="C2041" s="20" t="s">
        <v>11373</v>
      </c>
      <c r="D2041" s="20" t="s">
        <v>11374</v>
      </c>
      <c r="E2041" s="207" t="s">
        <v>11376</v>
      </c>
      <c r="F2041" s="207" t="s">
        <v>21571</v>
      </c>
      <c r="G2041" s="20" t="s">
        <v>183</v>
      </c>
      <c r="H2041" s="23">
        <v>22469.3</v>
      </c>
      <c r="I2041" s="21">
        <v>45931</v>
      </c>
      <c r="J2041" s="21">
        <v>45943</v>
      </c>
      <c r="K2041" s="20" t="s">
        <v>20338</v>
      </c>
      <c r="L2041" s="20" t="s">
        <v>5107</v>
      </c>
      <c r="M2041" s="20"/>
      <c r="N2041" s="21">
        <v>45965.602776932872</v>
      </c>
    </row>
    <row r="2042" spans="1:14" x14ac:dyDescent="0.25">
      <c r="A2042" s="21">
        <v>45944.79488425926</v>
      </c>
      <c r="B2042" s="22">
        <v>45944.79488425926</v>
      </c>
      <c r="C2042" s="20" t="s">
        <v>7746</v>
      </c>
      <c r="D2042" s="20" t="s">
        <v>133</v>
      </c>
      <c r="E2042" s="207" t="s">
        <v>136</v>
      </c>
      <c r="F2042" s="207" t="s">
        <v>21572</v>
      </c>
      <c r="G2042" s="20" t="s">
        <v>134</v>
      </c>
      <c r="H2042" s="23">
        <v>2829.26</v>
      </c>
      <c r="I2042" s="21">
        <v>45931</v>
      </c>
      <c r="J2042" s="21">
        <v>45943</v>
      </c>
      <c r="K2042" s="20" t="s">
        <v>5097</v>
      </c>
      <c r="L2042" s="20" t="s">
        <v>5098</v>
      </c>
      <c r="M2042" s="20"/>
      <c r="N2042" s="21">
        <v>45965.602776932872</v>
      </c>
    </row>
    <row r="2043" spans="1:14" x14ac:dyDescent="0.25">
      <c r="A2043" s="21">
        <v>45944.426134259258</v>
      </c>
      <c r="B2043" s="22">
        <v>45944.426134259258</v>
      </c>
      <c r="C2043" s="20" t="s">
        <v>266</v>
      </c>
      <c r="D2043" s="20" t="s">
        <v>267</v>
      </c>
      <c r="E2043" s="207" t="s">
        <v>270</v>
      </c>
      <c r="F2043" s="207" t="s">
        <v>21573</v>
      </c>
      <c r="G2043" s="20" t="s">
        <v>268</v>
      </c>
      <c r="H2043" s="23">
        <v>6662.36</v>
      </c>
      <c r="I2043" s="21">
        <v>45931</v>
      </c>
      <c r="J2043" s="21">
        <v>45943</v>
      </c>
      <c r="K2043" s="20" t="s">
        <v>5097</v>
      </c>
      <c r="L2043" s="20" t="s">
        <v>5098</v>
      </c>
      <c r="M2043" s="20"/>
      <c r="N2043" s="21">
        <v>45965.602776932872</v>
      </c>
    </row>
    <row r="2044" spans="1:14" x14ac:dyDescent="0.25">
      <c r="A2044" s="21">
        <v>45943.646284722221</v>
      </c>
      <c r="B2044" s="22">
        <v>45943.646284722221</v>
      </c>
      <c r="C2044" s="20" t="s">
        <v>771</v>
      </c>
      <c r="D2044" s="20" t="s">
        <v>772</v>
      </c>
      <c r="E2044" s="207" t="s">
        <v>774</v>
      </c>
      <c r="F2044" s="207" t="s">
        <v>21574</v>
      </c>
      <c r="G2044" s="20" t="s">
        <v>183</v>
      </c>
      <c r="H2044" s="23">
        <v>0</v>
      </c>
      <c r="I2044" s="21">
        <v>45931</v>
      </c>
      <c r="J2044" s="21">
        <v>45943</v>
      </c>
      <c r="K2044" s="20" t="s">
        <v>5114</v>
      </c>
      <c r="L2044" s="20" t="s">
        <v>5107</v>
      </c>
      <c r="M2044" s="20"/>
      <c r="N2044" s="21">
        <v>45965.602776932872</v>
      </c>
    </row>
    <row r="2045" spans="1:14" x14ac:dyDescent="0.25">
      <c r="A2045" s="21">
        <v>45943.646284722221</v>
      </c>
      <c r="B2045" s="22">
        <v>45943.646284722221</v>
      </c>
      <c r="C2045" s="20" t="s">
        <v>181</v>
      </c>
      <c r="D2045" s="20" t="s">
        <v>182</v>
      </c>
      <c r="E2045" s="207" t="s">
        <v>185</v>
      </c>
      <c r="F2045" s="207" t="s">
        <v>21575</v>
      </c>
      <c r="G2045" s="20" t="s">
        <v>183</v>
      </c>
      <c r="H2045" s="23">
        <v>3022603.72</v>
      </c>
      <c r="I2045" s="21">
        <v>45931</v>
      </c>
      <c r="J2045" s="21">
        <v>45943</v>
      </c>
      <c r="K2045" s="20" t="s">
        <v>5118</v>
      </c>
      <c r="L2045" s="20" t="s">
        <v>5107</v>
      </c>
      <c r="M2045" s="20"/>
      <c r="N2045" s="21">
        <v>45965.602776932872</v>
      </c>
    </row>
    <row r="2046" spans="1:14" x14ac:dyDescent="0.25">
      <c r="A2046" s="21">
        <v>45943.646284722221</v>
      </c>
      <c r="B2046" s="22">
        <v>45943.646284722221</v>
      </c>
      <c r="C2046" s="20" t="s">
        <v>1190</v>
      </c>
      <c r="D2046" s="20" t="s">
        <v>1191</v>
      </c>
      <c r="E2046" s="207" t="s">
        <v>1193</v>
      </c>
      <c r="F2046" s="207" t="s">
        <v>21576</v>
      </c>
      <c r="G2046" s="20" t="s">
        <v>183</v>
      </c>
      <c r="H2046" s="23">
        <v>0.78</v>
      </c>
      <c r="I2046" s="21">
        <v>45931</v>
      </c>
      <c r="J2046" s="21">
        <v>45943</v>
      </c>
      <c r="K2046" s="20" t="s">
        <v>20338</v>
      </c>
      <c r="L2046" s="20" t="s">
        <v>5107</v>
      </c>
      <c r="M2046" s="20"/>
      <c r="N2046" s="21">
        <v>45965.602776932872</v>
      </c>
    </row>
    <row r="2047" spans="1:14" x14ac:dyDescent="0.25">
      <c r="A2047" s="21">
        <v>45943.646284722221</v>
      </c>
      <c r="B2047" s="22">
        <v>45943.646284722221</v>
      </c>
      <c r="C2047" s="20" t="s">
        <v>1226</v>
      </c>
      <c r="D2047" s="20" t="s">
        <v>1227</v>
      </c>
      <c r="E2047" s="207" t="s">
        <v>1229</v>
      </c>
      <c r="F2047" s="207" t="s">
        <v>21577</v>
      </c>
      <c r="G2047" s="20" t="s">
        <v>183</v>
      </c>
      <c r="H2047" s="23">
        <v>4711.7299999999996</v>
      </c>
      <c r="I2047" s="21">
        <v>45931</v>
      </c>
      <c r="J2047" s="21">
        <v>45943</v>
      </c>
      <c r="K2047" s="20" t="s">
        <v>20338</v>
      </c>
      <c r="L2047" s="20" t="s">
        <v>5107</v>
      </c>
      <c r="M2047" s="20"/>
      <c r="N2047" s="21">
        <v>45965.602776932872</v>
      </c>
    </row>
    <row r="2048" spans="1:14" x14ac:dyDescent="0.25">
      <c r="A2048" s="21">
        <v>45943.646284722221</v>
      </c>
      <c r="B2048" s="22">
        <v>45943.646284722221</v>
      </c>
      <c r="C2048" s="20" t="s">
        <v>717</v>
      </c>
      <c r="D2048" s="20" t="s">
        <v>718</v>
      </c>
      <c r="E2048" s="207" t="s">
        <v>720</v>
      </c>
      <c r="F2048" s="207" t="s">
        <v>21578</v>
      </c>
      <c r="G2048" s="20" t="s">
        <v>183</v>
      </c>
      <c r="H2048" s="23">
        <v>10336.700000000001</v>
      </c>
      <c r="I2048" s="21">
        <v>45931</v>
      </c>
      <c r="J2048" s="21">
        <v>45943</v>
      </c>
      <c r="K2048" s="20" t="s">
        <v>20338</v>
      </c>
      <c r="L2048" s="20" t="s">
        <v>5107</v>
      </c>
      <c r="M2048" s="20"/>
      <c r="N2048" s="21">
        <v>45965.602776932872</v>
      </c>
    </row>
    <row r="2049" spans="1:14" x14ac:dyDescent="0.25">
      <c r="A2049" s="21">
        <v>45943.646284722221</v>
      </c>
      <c r="B2049" s="22">
        <v>45943.646284722221</v>
      </c>
      <c r="C2049" s="20" t="s">
        <v>882</v>
      </c>
      <c r="D2049" s="20" t="s">
        <v>883</v>
      </c>
      <c r="E2049" s="207" t="s">
        <v>885</v>
      </c>
      <c r="F2049" s="207" t="s">
        <v>21579</v>
      </c>
      <c r="G2049" s="20" t="s">
        <v>183</v>
      </c>
      <c r="H2049" s="23">
        <v>8018.5</v>
      </c>
      <c r="I2049" s="21">
        <v>45931</v>
      </c>
      <c r="J2049" s="21">
        <v>45943</v>
      </c>
      <c r="K2049" s="20" t="s">
        <v>5123</v>
      </c>
      <c r="L2049" s="20" t="s">
        <v>5107</v>
      </c>
      <c r="M2049" s="20"/>
      <c r="N2049" s="21">
        <v>45965.602776932872</v>
      </c>
    </row>
    <row r="2050" spans="1:14" x14ac:dyDescent="0.25">
      <c r="A2050" s="21">
        <v>45943.646284722221</v>
      </c>
      <c r="B2050" s="22">
        <v>45943.646284722221</v>
      </c>
      <c r="C2050" s="20" t="s">
        <v>193</v>
      </c>
      <c r="D2050" s="20" t="s">
        <v>194</v>
      </c>
      <c r="E2050" s="207" t="s">
        <v>196</v>
      </c>
      <c r="F2050" s="207" t="s">
        <v>21580</v>
      </c>
      <c r="G2050" s="20" t="s">
        <v>183</v>
      </c>
      <c r="H2050" s="23">
        <v>4084.74</v>
      </c>
      <c r="I2050" s="21">
        <v>45931</v>
      </c>
      <c r="J2050" s="21">
        <v>45943</v>
      </c>
      <c r="K2050" s="20" t="s">
        <v>20338</v>
      </c>
      <c r="L2050" s="20" t="s">
        <v>5107</v>
      </c>
      <c r="M2050" s="20"/>
      <c r="N2050" s="21">
        <v>45965.602776932872</v>
      </c>
    </row>
    <row r="2051" spans="1:14" x14ac:dyDescent="0.25">
      <c r="A2051" s="21">
        <v>45943.646284722221</v>
      </c>
      <c r="B2051" s="22">
        <v>45943.646284722221</v>
      </c>
      <c r="C2051" s="20" t="s">
        <v>939</v>
      </c>
      <c r="D2051" s="20" t="s">
        <v>940</v>
      </c>
      <c r="E2051" s="207" t="s">
        <v>942</v>
      </c>
      <c r="F2051" s="207" t="s">
        <v>21581</v>
      </c>
      <c r="G2051" s="20" t="s">
        <v>183</v>
      </c>
      <c r="H2051" s="23">
        <v>5234.4799999999996</v>
      </c>
      <c r="I2051" s="21">
        <v>45931</v>
      </c>
      <c r="J2051" s="21">
        <v>45943</v>
      </c>
      <c r="K2051" s="20" t="s">
        <v>5123</v>
      </c>
      <c r="L2051" s="20" t="s">
        <v>5107</v>
      </c>
      <c r="M2051" s="20"/>
      <c r="N2051" s="21">
        <v>45965.602776932872</v>
      </c>
    </row>
    <row r="2052" spans="1:14" x14ac:dyDescent="0.25">
      <c r="A2052" s="21">
        <v>45943.646284722221</v>
      </c>
      <c r="B2052" s="22">
        <v>45943.646284722221</v>
      </c>
      <c r="C2052" s="20" t="s">
        <v>253</v>
      </c>
      <c r="D2052" s="20" t="s">
        <v>254</v>
      </c>
      <c r="E2052" s="207" t="s">
        <v>256</v>
      </c>
      <c r="F2052" s="207" t="s">
        <v>21582</v>
      </c>
      <c r="G2052" s="20" t="s">
        <v>183</v>
      </c>
      <c r="H2052" s="23">
        <v>341047.76</v>
      </c>
      <c r="I2052" s="21">
        <v>45931</v>
      </c>
      <c r="J2052" s="21">
        <v>45943</v>
      </c>
      <c r="K2052" s="20" t="s">
        <v>20338</v>
      </c>
      <c r="L2052" s="20" t="s">
        <v>5107</v>
      </c>
      <c r="M2052" s="20"/>
      <c r="N2052" s="21">
        <v>45965.602776932872</v>
      </c>
    </row>
    <row r="2053" spans="1:14" x14ac:dyDescent="0.25">
      <c r="A2053" s="21">
        <v>45943.646284722221</v>
      </c>
      <c r="B2053" s="22">
        <v>45943.646284722221</v>
      </c>
      <c r="C2053" s="20" t="s">
        <v>521</v>
      </c>
      <c r="D2053" s="20" t="s">
        <v>522</v>
      </c>
      <c r="E2053" s="207" t="s">
        <v>524</v>
      </c>
      <c r="F2053" s="207" t="s">
        <v>21583</v>
      </c>
      <c r="G2053" s="20" t="s">
        <v>183</v>
      </c>
      <c r="H2053" s="23">
        <v>11119.3</v>
      </c>
      <c r="I2053" s="21">
        <v>45931</v>
      </c>
      <c r="J2053" s="21">
        <v>45943</v>
      </c>
      <c r="K2053" s="20" t="s">
        <v>20338</v>
      </c>
      <c r="L2053" s="20" t="s">
        <v>5107</v>
      </c>
      <c r="M2053" s="20"/>
      <c r="N2053" s="21">
        <v>45965.602776932872</v>
      </c>
    </row>
    <row r="2054" spans="1:14" x14ac:dyDescent="0.25">
      <c r="A2054" s="21">
        <v>45943.646284722221</v>
      </c>
      <c r="B2054" s="22">
        <v>45943.646284722221</v>
      </c>
      <c r="C2054" s="20" t="s">
        <v>14847</v>
      </c>
      <c r="D2054" s="20" t="s">
        <v>460</v>
      </c>
      <c r="E2054" s="207" t="s">
        <v>462</v>
      </c>
      <c r="F2054" s="207" t="s">
        <v>21584</v>
      </c>
      <c r="G2054" s="20" t="s">
        <v>183</v>
      </c>
      <c r="H2054" s="23">
        <v>139.79</v>
      </c>
      <c r="I2054" s="21">
        <v>45931</v>
      </c>
      <c r="J2054" s="21">
        <v>45943</v>
      </c>
      <c r="K2054" s="20" t="s">
        <v>5129</v>
      </c>
      <c r="L2054" s="20" t="s">
        <v>5107</v>
      </c>
      <c r="M2054" s="20"/>
      <c r="N2054" s="21">
        <v>45965.602776932872</v>
      </c>
    </row>
    <row r="2055" spans="1:14" x14ac:dyDescent="0.25">
      <c r="A2055" s="21">
        <v>45943.646284722221</v>
      </c>
      <c r="B2055" s="22">
        <v>45943.646284722221</v>
      </c>
      <c r="C2055" s="20" t="s">
        <v>7063</v>
      </c>
      <c r="D2055" s="20" t="s">
        <v>436</v>
      </c>
      <c r="E2055" s="207" t="s">
        <v>438</v>
      </c>
      <c r="F2055" s="207" t="s">
        <v>21585</v>
      </c>
      <c r="G2055" s="20" t="s">
        <v>183</v>
      </c>
      <c r="H2055" s="23">
        <v>0</v>
      </c>
      <c r="I2055" s="21">
        <v>45931</v>
      </c>
      <c r="J2055" s="21">
        <v>45943</v>
      </c>
      <c r="K2055" s="20" t="s">
        <v>20338</v>
      </c>
      <c r="L2055" s="20" t="s">
        <v>5107</v>
      </c>
      <c r="M2055" s="20"/>
      <c r="N2055" s="21">
        <v>45965.602776932872</v>
      </c>
    </row>
    <row r="2056" spans="1:14" x14ac:dyDescent="0.25">
      <c r="A2056" s="21">
        <v>45943.646284722221</v>
      </c>
      <c r="B2056" s="22">
        <v>45943.646284722221</v>
      </c>
      <c r="C2056" s="20" t="s">
        <v>422</v>
      </c>
      <c r="D2056" s="20" t="s">
        <v>423</v>
      </c>
      <c r="E2056" s="207" t="s">
        <v>425</v>
      </c>
      <c r="F2056" s="207" t="s">
        <v>21586</v>
      </c>
      <c r="G2056" s="20" t="s">
        <v>183</v>
      </c>
      <c r="H2056" s="23">
        <v>27819.1</v>
      </c>
      <c r="I2056" s="21">
        <v>45931</v>
      </c>
      <c r="J2056" s="21">
        <v>45943</v>
      </c>
      <c r="K2056" s="20" t="s">
        <v>20338</v>
      </c>
      <c r="L2056" s="20" t="s">
        <v>5107</v>
      </c>
      <c r="M2056" s="20"/>
      <c r="N2056" s="21">
        <v>45965.602776932872</v>
      </c>
    </row>
    <row r="2057" spans="1:14" x14ac:dyDescent="0.25">
      <c r="A2057" s="21">
        <v>45943.646284722221</v>
      </c>
      <c r="B2057" s="22">
        <v>45943.646284722221</v>
      </c>
      <c r="C2057" s="20" t="s">
        <v>1298</v>
      </c>
      <c r="D2057" s="20" t="s">
        <v>1299</v>
      </c>
      <c r="E2057" s="207" t="s">
        <v>1301</v>
      </c>
      <c r="F2057" s="207" t="s">
        <v>21587</v>
      </c>
      <c r="G2057" s="20" t="s">
        <v>183</v>
      </c>
      <c r="H2057" s="23">
        <v>672.03</v>
      </c>
      <c r="I2057" s="21">
        <v>45931</v>
      </c>
      <c r="J2057" s="21">
        <v>45943</v>
      </c>
      <c r="K2057" s="20" t="s">
        <v>20338</v>
      </c>
      <c r="L2057" s="20" t="s">
        <v>5107</v>
      </c>
      <c r="M2057" s="20"/>
      <c r="N2057" s="21">
        <v>45965.602776932872</v>
      </c>
    </row>
    <row r="2058" spans="1:14" x14ac:dyDescent="0.25">
      <c r="A2058" s="21">
        <v>45943.646284722221</v>
      </c>
      <c r="B2058" s="22">
        <v>45943.646284722221</v>
      </c>
      <c r="C2058" s="20" t="s">
        <v>331</v>
      </c>
      <c r="D2058" s="20" t="s">
        <v>332</v>
      </c>
      <c r="E2058" s="207" t="s">
        <v>334</v>
      </c>
      <c r="F2058" s="207" t="s">
        <v>21588</v>
      </c>
      <c r="G2058" s="20" t="s">
        <v>183</v>
      </c>
      <c r="H2058" s="23">
        <v>8841.48</v>
      </c>
      <c r="I2058" s="21">
        <v>45931</v>
      </c>
      <c r="J2058" s="21">
        <v>45943</v>
      </c>
      <c r="K2058" s="20" t="s">
        <v>20338</v>
      </c>
      <c r="L2058" s="20" t="s">
        <v>5107</v>
      </c>
      <c r="M2058" s="20"/>
      <c r="N2058" s="21">
        <v>45965.602776932872</v>
      </c>
    </row>
    <row r="2059" spans="1:14" x14ac:dyDescent="0.25">
      <c r="A2059" s="21">
        <v>45943.646284722221</v>
      </c>
      <c r="B2059" s="22">
        <v>45943.646284722221</v>
      </c>
      <c r="C2059" s="20" t="s">
        <v>11373</v>
      </c>
      <c r="D2059" s="20" t="s">
        <v>11374</v>
      </c>
      <c r="E2059" s="207" t="s">
        <v>11376</v>
      </c>
      <c r="F2059" s="207" t="s">
        <v>21589</v>
      </c>
      <c r="G2059" s="20" t="s">
        <v>183</v>
      </c>
      <c r="H2059" s="23">
        <v>22469.3</v>
      </c>
      <c r="I2059" s="21">
        <v>45931</v>
      </c>
      <c r="J2059" s="21">
        <v>45943</v>
      </c>
      <c r="K2059" s="20" t="s">
        <v>20338</v>
      </c>
      <c r="L2059" s="20" t="s">
        <v>5107</v>
      </c>
      <c r="M2059" s="20"/>
      <c r="N2059" s="21">
        <v>45965.602776932872</v>
      </c>
    </row>
    <row r="2060" spans="1:14" x14ac:dyDescent="0.25">
      <c r="A2060" s="21">
        <v>45943.646099537036</v>
      </c>
      <c r="B2060" s="22">
        <v>45943.646099537036</v>
      </c>
      <c r="C2060" s="20" t="s">
        <v>7746</v>
      </c>
      <c r="D2060" s="20" t="s">
        <v>133</v>
      </c>
      <c r="E2060" s="207" t="s">
        <v>136</v>
      </c>
      <c r="F2060" s="207" t="s">
        <v>21590</v>
      </c>
      <c r="G2060" s="20" t="s">
        <v>134</v>
      </c>
      <c r="H2060" s="23">
        <v>2824.86</v>
      </c>
      <c r="I2060" s="21">
        <v>45931</v>
      </c>
      <c r="J2060" s="21">
        <v>45943</v>
      </c>
      <c r="K2060" s="20" t="s">
        <v>5097</v>
      </c>
      <c r="L2060" s="20" t="s">
        <v>5098</v>
      </c>
      <c r="M2060" s="20"/>
      <c r="N2060" s="21">
        <v>45965.602776932872</v>
      </c>
    </row>
    <row r="2061" spans="1:14" x14ac:dyDescent="0.25">
      <c r="A2061" s="21">
        <v>45943.646087962959</v>
      </c>
      <c r="B2061" s="22">
        <v>45943.646087962959</v>
      </c>
      <c r="C2061" s="20" t="s">
        <v>5108</v>
      </c>
      <c r="D2061" s="20" t="s">
        <v>5109</v>
      </c>
      <c r="E2061" s="207" t="s">
        <v>5110</v>
      </c>
      <c r="F2061" s="207" t="s">
        <v>21591</v>
      </c>
      <c r="G2061" s="20" t="s">
        <v>5105</v>
      </c>
      <c r="H2061" s="23">
        <v>51612.88</v>
      </c>
      <c r="I2061" s="21">
        <v>45931</v>
      </c>
      <c r="J2061" s="21">
        <v>45943</v>
      </c>
      <c r="K2061" s="20" t="s">
        <v>5106</v>
      </c>
      <c r="L2061" s="20" t="s">
        <v>5107</v>
      </c>
      <c r="M2061" s="20"/>
      <c r="N2061" s="21">
        <v>45965.602776932872</v>
      </c>
    </row>
    <row r="2062" spans="1:14" x14ac:dyDescent="0.25">
      <c r="A2062" s="21">
        <v>45943.646087962959</v>
      </c>
      <c r="B2062" s="22">
        <v>45943.646087962959</v>
      </c>
      <c r="C2062" s="20" t="s">
        <v>5101</v>
      </c>
      <c r="D2062" s="20" t="s">
        <v>5102</v>
      </c>
      <c r="E2062" s="207" t="s">
        <v>5103</v>
      </c>
      <c r="F2062" s="207" t="s">
        <v>21592</v>
      </c>
      <c r="G2062" s="20" t="s">
        <v>5105</v>
      </c>
      <c r="H2062" s="23">
        <v>48811.49</v>
      </c>
      <c r="I2062" s="21">
        <v>45931</v>
      </c>
      <c r="J2062" s="21">
        <v>45943</v>
      </c>
      <c r="K2062" s="20" t="s">
        <v>5106</v>
      </c>
      <c r="L2062" s="20" t="s">
        <v>5107</v>
      </c>
      <c r="M2062" s="20"/>
      <c r="N2062" s="21">
        <v>45965.602776932872</v>
      </c>
    </row>
    <row r="2063" spans="1:14" x14ac:dyDescent="0.25">
      <c r="A2063" s="21">
        <v>45943.116423611107</v>
      </c>
      <c r="B2063" s="22">
        <v>45943.116423611107</v>
      </c>
      <c r="C2063" s="20" t="s">
        <v>266</v>
      </c>
      <c r="D2063" s="20" t="s">
        <v>267</v>
      </c>
      <c r="E2063" s="207" t="s">
        <v>270</v>
      </c>
      <c r="F2063" s="207" t="s">
        <v>21593</v>
      </c>
      <c r="G2063" s="20" t="s">
        <v>268</v>
      </c>
      <c r="H2063" s="23">
        <v>6484.53</v>
      </c>
      <c r="I2063" s="21">
        <v>45931</v>
      </c>
      <c r="J2063" s="21">
        <v>45943</v>
      </c>
      <c r="K2063" s="20" t="s">
        <v>5097</v>
      </c>
      <c r="L2063" s="20" t="s">
        <v>5098</v>
      </c>
      <c r="M2063" s="20"/>
      <c r="N2063" s="21">
        <v>45965.602776932872</v>
      </c>
    </row>
    <row r="2064" spans="1:14" x14ac:dyDescent="0.25">
      <c r="A2064" s="21">
        <v>45943.057245370372</v>
      </c>
      <c r="B2064" s="22">
        <v>45943.057245370372</v>
      </c>
      <c r="C2064" s="20" t="s">
        <v>11407</v>
      </c>
      <c r="D2064" s="20" t="s">
        <v>11408</v>
      </c>
      <c r="E2064" s="207" t="s">
        <v>11409</v>
      </c>
      <c r="F2064" s="207" t="s">
        <v>21594</v>
      </c>
      <c r="G2064" s="20" t="s">
        <v>119</v>
      </c>
      <c r="H2064" s="23">
        <v>0</v>
      </c>
      <c r="I2064" s="21">
        <v>45931</v>
      </c>
      <c r="J2064" s="21">
        <v>45943</v>
      </c>
      <c r="K2064" s="20" t="s">
        <v>5097</v>
      </c>
      <c r="L2064" s="20" t="s">
        <v>5098</v>
      </c>
      <c r="M2064" s="20"/>
      <c r="N2064" s="21">
        <v>45965.602776932872</v>
      </c>
    </row>
    <row r="2065" spans="1:14" x14ac:dyDescent="0.25">
      <c r="A2065" s="21">
        <v>45942.971585648149</v>
      </c>
      <c r="B2065" s="22">
        <v>45942.971585648149</v>
      </c>
      <c r="C2065" s="20" t="s">
        <v>5108</v>
      </c>
      <c r="D2065" s="20" t="s">
        <v>5109</v>
      </c>
      <c r="E2065" s="207" t="s">
        <v>5110</v>
      </c>
      <c r="F2065" s="207" t="s">
        <v>21595</v>
      </c>
      <c r="G2065" s="20" t="s">
        <v>5105</v>
      </c>
      <c r="H2065" s="23">
        <v>51612.88</v>
      </c>
      <c r="I2065" s="21">
        <v>45931</v>
      </c>
      <c r="J2065" s="21">
        <v>45936</v>
      </c>
      <c r="K2065" s="20" t="s">
        <v>5106</v>
      </c>
      <c r="L2065" s="20" t="s">
        <v>5107</v>
      </c>
      <c r="M2065" s="20"/>
      <c r="N2065" s="21">
        <v>45965.602776932872</v>
      </c>
    </row>
    <row r="2066" spans="1:14" x14ac:dyDescent="0.25">
      <c r="A2066" s="21">
        <v>45942.971585648149</v>
      </c>
      <c r="B2066" s="22">
        <v>45942.971585648149</v>
      </c>
      <c r="C2066" s="20" t="s">
        <v>5101</v>
      </c>
      <c r="D2066" s="20" t="s">
        <v>5102</v>
      </c>
      <c r="E2066" s="207" t="s">
        <v>5103</v>
      </c>
      <c r="F2066" s="207" t="s">
        <v>21596</v>
      </c>
      <c r="G2066" s="20" t="s">
        <v>5105</v>
      </c>
      <c r="H2066" s="23">
        <v>48811.49</v>
      </c>
      <c r="I2066" s="21">
        <v>45931</v>
      </c>
      <c r="J2066" s="21">
        <v>45936</v>
      </c>
      <c r="K2066" s="20" t="s">
        <v>5106</v>
      </c>
      <c r="L2066" s="20" t="s">
        <v>5107</v>
      </c>
      <c r="M2066" s="20"/>
      <c r="N2066" s="21">
        <v>45965.602776932872</v>
      </c>
    </row>
    <row r="2067" spans="1:14" x14ac:dyDescent="0.25">
      <c r="A2067" s="21">
        <v>45942.935046296298</v>
      </c>
      <c r="B2067" s="22">
        <v>45942.935046296298</v>
      </c>
      <c r="C2067" s="20" t="s">
        <v>7746</v>
      </c>
      <c r="D2067" s="20" t="s">
        <v>133</v>
      </c>
      <c r="E2067" s="207" t="s">
        <v>136</v>
      </c>
      <c r="F2067" s="207" t="s">
        <v>21597</v>
      </c>
      <c r="G2067" s="20" t="s">
        <v>134</v>
      </c>
      <c r="H2067" s="23">
        <v>2695.08</v>
      </c>
      <c r="I2067" s="21">
        <v>45931</v>
      </c>
      <c r="J2067" s="21">
        <v>45936</v>
      </c>
      <c r="K2067" s="20" t="s">
        <v>5097</v>
      </c>
      <c r="L2067" s="20" t="s">
        <v>5098</v>
      </c>
      <c r="M2067" s="20"/>
      <c r="N2067" s="21">
        <v>45965.602776932872</v>
      </c>
    </row>
    <row r="2068" spans="1:14" x14ac:dyDescent="0.25">
      <c r="A2068" s="21">
        <v>45942.935046296298</v>
      </c>
      <c r="B2068" s="22">
        <v>45942.935046296298</v>
      </c>
      <c r="C2068" s="20" t="s">
        <v>7746</v>
      </c>
      <c r="D2068" s="20" t="s">
        <v>133</v>
      </c>
      <c r="E2068" s="207" t="s">
        <v>136</v>
      </c>
      <c r="F2068" s="207" t="s">
        <v>21598</v>
      </c>
      <c r="G2068" s="20" t="s">
        <v>134</v>
      </c>
      <c r="H2068" s="23">
        <v>2824.86</v>
      </c>
      <c r="I2068" s="21">
        <v>45931</v>
      </c>
      <c r="J2068" s="21">
        <v>45936</v>
      </c>
      <c r="K2068" s="20" t="s">
        <v>5097</v>
      </c>
      <c r="L2068" s="20" t="s">
        <v>5098</v>
      </c>
      <c r="M2068" s="20"/>
      <c r="N2068" s="21">
        <v>45965.602776932872</v>
      </c>
    </row>
    <row r="2069" spans="1:14" x14ac:dyDescent="0.25">
      <c r="A2069" s="21">
        <v>45942.90425925926</v>
      </c>
      <c r="B2069" s="22">
        <v>45942.90425925926</v>
      </c>
      <c r="C2069" s="20" t="s">
        <v>771</v>
      </c>
      <c r="D2069" s="20" t="s">
        <v>772</v>
      </c>
      <c r="E2069" s="207" t="s">
        <v>774</v>
      </c>
      <c r="F2069" s="207" t="s">
        <v>21599</v>
      </c>
      <c r="G2069" s="20" t="s">
        <v>183</v>
      </c>
      <c r="H2069" s="23">
        <v>0</v>
      </c>
      <c r="I2069" s="21">
        <v>45931</v>
      </c>
      <c r="J2069" s="21">
        <v>45936</v>
      </c>
      <c r="K2069" s="20" t="s">
        <v>5114</v>
      </c>
      <c r="L2069" s="20" t="s">
        <v>5107</v>
      </c>
      <c r="M2069" s="20"/>
      <c r="N2069" s="21">
        <v>45965.602776932872</v>
      </c>
    </row>
    <row r="2070" spans="1:14" x14ac:dyDescent="0.25">
      <c r="A2070" s="21">
        <v>45942.90425925926</v>
      </c>
      <c r="B2070" s="22">
        <v>45942.90425925926</v>
      </c>
      <c r="C2070" s="20" t="s">
        <v>181</v>
      </c>
      <c r="D2070" s="20" t="s">
        <v>182</v>
      </c>
      <c r="E2070" s="207" t="s">
        <v>185</v>
      </c>
      <c r="F2070" s="207" t="s">
        <v>21600</v>
      </c>
      <c r="G2070" s="20" t="s">
        <v>183</v>
      </c>
      <c r="H2070" s="23">
        <v>3022603.72</v>
      </c>
      <c r="I2070" s="21">
        <v>45931</v>
      </c>
      <c r="J2070" s="21">
        <v>45936</v>
      </c>
      <c r="K2070" s="20" t="s">
        <v>5118</v>
      </c>
      <c r="L2070" s="20" t="s">
        <v>5107</v>
      </c>
      <c r="M2070" s="20"/>
      <c r="N2070" s="21">
        <v>45965.602776932872</v>
      </c>
    </row>
    <row r="2071" spans="1:14" x14ac:dyDescent="0.25">
      <c r="A2071" s="21">
        <v>45942.90425925926</v>
      </c>
      <c r="B2071" s="22">
        <v>45942.90425925926</v>
      </c>
      <c r="C2071" s="20" t="s">
        <v>1190</v>
      </c>
      <c r="D2071" s="20" t="s">
        <v>1191</v>
      </c>
      <c r="E2071" s="207" t="s">
        <v>1193</v>
      </c>
      <c r="F2071" s="207" t="s">
        <v>21601</v>
      </c>
      <c r="G2071" s="20" t="s">
        <v>183</v>
      </c>
      <c r="H2071" s="23">
        <v>0.78</v>
      </c>
      <c r="I2071" s="21">
        <v>45931</v>
      </c>
      <c r="J2071" s="21">
        <v>45936</v>
      </c>
      <c r="K2071" s="20" t="s">
        <v>20338</v>
      </c>
      <c r="L2071" s="20" t="s">
        <v>5107</v>
      </c>
      <c r="M2071" s="20"/>
      <c r="N2071" s="21">
        <v>45965.602776932872</v>
      </c>
    </row>
    <row r="2072" spans="1:14" x14ac:dyDescent="0.25">
      <c r="A2072" s="21">
        <v>45942.90425925926</v>
      </c>
      <c r="B2072" s="22">
        <v>45942.90425925926</v>
      </c>
      <c r="C2072" s="20" t="s">
        <v>1226</v>
      </c>
      <c r="D2072" s="20" t="s">
        <v>1227</v>
      </c>
      <c r="E2072" s="207" t="s">
        <v>1229</v>
      </c>
      <c r="F2072" s="207" t="s">
        <v>21602</v>
      </c>
      <c r="G2072" s="20" t="s">
        <v>183</v>
      </c>
      <c r="H2072" s="23">
        <v>4711.7299999999996</v>
      </c>
      <c r="I2072" s="21">
        <v>45931</v>
      </c>
      <c r="J2072" s="21">
        <v>45936</v>
      </c>
      <c r="K2072" s="20" t="s">
        <v>20338</v>
      </c>
      <c r="L2072" s="20" t="s">
        <v>5107</v>
      </c>
      <c r="M2072" s="20"/>
      <c r="N2072" s="21">
        <v>45965.602776932872</v>
      </c>
    </row>
    <row r="2073" spans="1:14" x14ac:dyDescent="0.25">
      <c r="A2073" s="21">
        <v>45942.90425925926</v>
      </c>
      <c r="B2073" s="22">
        <v>45942.90425925926</v>
      </c>
      <c r="C2073" s="20" t="s">
        <v>717</v>
      </c>
      <c r="D2073" s="20" t="s">
        <v>718</v>
      </c>
      <c r="E2073" s="207" t="s">
        <v>720</v>
      </c>
      <c r="F2073" s="207" t="s">
        <v>21603</v>
      </c>
      <c r="G2073" s="20" t="s">
        <v>183</v>
      </c>
      <c r="H2073" s="23">
        <v>10336.700000000001</v>
      </c>
      <c r="I2073" s="21">
        <v>45931</v>
      </c>
      <c r="J2073" s="21">
        <v>45936</v>
      </c>
      <c r="K2073" s="20" t="s">
        <v>20338</v>
      </c>
      <c r="L2073" s="20" t="s">
        <v>5107</v>
      </c>
      <c r="M2073" s="20"/>
      <c r="N2073" s="21">
        <v>45965.602776932872</v>
      </c>
    </row>
    <row r="2074" spans="1:14" x14ac:dyDescent="0.25">
      <c r="A2074" s="21">
        <v>45942.90425925926</v>
      </c>
      <c r="B2074" s="22">
        <v>45942.90425925926</v>
      </c>
      <c r="C2074" s="20" t="s">
        <v>882</v>
      </c>
      <c r="D2074" s="20" t="s">
        <v>883</v>
      </c>
      <c r="E2074" s="207" t="s">
        <v>885</v>
      </c>
      <c r="F2074" s="207" t="s">
        <v>21604</v>
      </c>
      <c r="G2074" s="20" t="s">
        <v>183</v>
      </c>
      <c r="H2074" s="23">
        <v>8018.5</v>
      </c>
      <c r="I2074" s="21">
        <v>45931</v>
      </c>
      <c r="J2074" s="21">
        <v>45936</v>
      </c>
      <c r="K2074" s="20" t="s">
        <v>5123</v>
      </c>
      <c r="L2074" s="20" t="s">
        <v>5107</v>
      </c>
      <c r="M2074" s="20"/>
      <c r="N2074" s="21">
        <v>45965.602776932872</v>
      </c>
    </row>
    <row r="2075" spans="1:14" x14ac:dyDescent="0.25">
      <c r="A2075" s="21">
        <v>45942.90425925926</v>
      </c>
      <c r="B2075" s="22">
        <v>45942.90425925926</v>
      </c>
      <c r="C2075" s="20" t="s">
        <v>193</v>
      </c>
      <c r="D2075" s="20" t="s">
        <v>194</v>
      </c>
      <c r="E2075" s="207" t="s">
        <v>196</v>
      </c>
      <c r="F2075" s="207" t="s">
        <v>21605</v>
      </c>
      <c r="G2075" s="20" t="s">
        <v>183</v>
      </c>
      <c r="H2075" s="23">
        <v>4084.74</v>
      </c>
      <c r="I2075" s="21">
        <v>45931</v>
      </c>
      <c r="J2075" s="21">
        <v>45936</v>
      </c>
      <c r="K2075" s="20" t="s">
        <v>20338</v>
      </c>
      <c r="L2075" s="20" t="s">
        <v>5107</v>
      </c>
      <c r="M2075" s="20"/>
      <c r="N2075" s="21">
        <v>45965.602776932872</v>
      </c>
    </row>
    <row r="2076" spans="1:14" x14ac:dyDescent="0.25">
      <c r="A2076" s="21">
        <v>45942.90425925926</v>
      </c>
      <c r="B2076" s="22">
        <v>45942.90425925926</v>
      </c>
      <c r="C2076" s="20" t="s">
        <v>939</v>
      </c>
      <c r="D2076" s="20" t="s">
        <v>940</v>
      </c>
      <c r="E2076" s="207" t="s">
        <v>942</v>
      </c>
      <c r="F2076" s="207" t="s">
        <v>21606</v>
      </c>
      <c r="G2076" s="20" t="s">
        <v>183</v>
      </c>
      <c r="H2076" s="23">
        <v>5234.4799999999996</v>
      </c>
      <c r="I2076" s="21">
        <v>45931</v>
      </c>
      <c r="J2076" s="21">
        <v>45936</v>
      </c>
      <c r="K2076" s="20" t="s">
        <v>5123</v>
      </c>
      <c r="L2076" s="20" t="s">
        <v>5107</v>
      </c>
      <c r="M2076" s="20"/>
      <c r="N2076" s="21">
        <v>45965.602776932872</v>
      </c>
    </row>
    <row r="2077" spans="1:14" x14ac:dyDescent="0.25">
      <c r="A2077" s="21">
        <v>45942.90425925926</v>
      </c>
      <c r="B2077" s="22">
        <v>45942.90425925926</v>
      </c>
      <c r="C2077" s="20" t="s">
        <v>253</v>
      </c>
      <c r="D2077" s="20" t="s">
        <v>254</v>
      </c>
      <c r="E2077" s="207" t="s">
        <v>256</v>
      </c>
      <c r="F2077" s="207" t="s">
        <v>21607</v>
      </c>
      <c r="G2077" s="20" t="s">
        <v>183</v>
      </c>
      <c r="H2077" s="23">
        <v>341047.76</v>
      </c>
      <c r="I2077" s="21">
        <v>45931</v>
      </c>
      <c r="J2077" s="21">
        <v>45936</v>
      </c>
      <c r="K2077" s="20" t="s">
        <v>20338</v>
      </c>
      <c r="L2077" s="20" t="s">
        <v>5107</v>
      </c>
      <c r="M2077" s="20"/>
      <c r="N2077" s="21">
        <v>45965.602776932872</v>
      </c>
    </row>
    <row r="2078" spans="1:14" x14ac:dyDescent="0.25">
      <c r="A2078" s="21">
        <v>45942.90425925926</v>
      </c>
      <c r="B2078" s="22">
        <v>45942.90425925926</v>
      </c>
      <c r="C2078" s="20" t="s">
        <v>521</v>
      </c>
      <c r="D2078" s="20" t="s">
        <v>522</v>
      </c>
      <c r="E2078" s="207" t="s">
        <v>524</v>
      </c>
      <c r="F2078" s="207" t="s">
        <v>21608</v>
      </c>
      <c r="G2078" s="20" t="s">
        <v>183</v>
      </c>
      <c r="H2078" s="23">
        <v>11119.3</v>
      </c>
      <c r="I2078" s="21">
        <v>45931</v>
      </c>
      <c r="J2078" s="21">
        <v>45936</v>
      </c>
      <c r="K2078" s="20" t="s">
        <v>20338</v>
      </c>
      <c r="L2078" s="20" t="s">
        <v>5107</v>
      </c>
      <c r="M2078" s="20"/>
      <c r="N2078" s="21">
        <v>45965.602776932872</v>
      </c>
    </row>
    <row r="2079" spans="1:14" x14ac:dyDescent="0.25">
      <c r="A2079" s="21">
        <v>45942.90425925926</v>
      </c>
      <c r="B2079" s="22">
        <v>45942.90425925926</v>
      </c>
      <c r="C2079" s="20" t="s">
        <v>14847</v>
      </c>
      <c r="D2079" s="20" t="s">
        <v>460</v>
      </c>
      <c r="E2079" s="207" t="s">
        <v>462</v>
      </c>
      <c r="F2079" s="207" t="s">
        <v>21609</v>
      </c>
      <c r="G2079" s="20" t="s">
        <v>183</v>
      </c>
      <c r="H2079" s="23">
        <v>139.79</v>
      </c>
      <c r="I2079" s="21">
        <v>45931</v>
      </c>
      <c r="J2079" s="21">
        <v>45936</v>
      </c>
      <c r="K2079" s="20" t="s">
        <v>5129</v>
      </c>
      <c r="L2079" s="20" t="s">
        <v>5107</v>
      </c>
      <c r="M2079" s="20"/>
      <c r="N2079" s="21">
        <v>45965.602776932872</v>
      </c>
    </row>
    <row r="2080" spans="1:14" x14ac:dyDescent="0.25">
      <c r="A2080" s="21">
        <v>45942.90425925926</v>
      </c>
      <c r="B2080" s="22">
        <v>45942.90425925926</v>
      </c>
      <c r="C2080" s="20" t="s">
        <v>7063</v>
      </c>
      <c r="D2080" s="20" t="s">
        <v>436</v>
      </c>
      <c r="E2080" s="207" t="s">
        <v>438</v>
      </c>
      <c r="F2080" s="207" t="s">
        <v>21610</v>
      </c>
      <c r="G2080" s="20" t="s">
        <v>183</v>
      </c>
      <c r="H2080" s="23">
        <v>0</v>
      </c>
      <c r="I2080" s="21">
        <v>45931</v>
      </c>
      <c r="J2080" s="21">
        <v>45936</v>
      </c>
      <c r="K2080" s="20" t="s">
        <v>20338</v>
      </c>
      <c r="L2080" s="20" t="s">
        <v>5107</v>
      </c>
      <c r="M2080" s="20"/>
      <c r="N2080" s="21">
        <v>45965.602776932872</v>
      </c>
    </row>
    <row r="2081" spans="1:14" x14ac:dyDescent="0.25">
      <c r="A2081" s="21">
        <v>45942.90425925926</v>
      </c>
      <c r="B2081" s="22">
        <v>45942.90425925926</v>
      </c>
      <c r="C2081" s="20" t="s">
        <v>422</v>
      </c>
      <c r="D2081" s="20" t="s">
        <v>423</v>
      </c>
      <c r="E2081" s="207" t="s">
        <v>425</v>
      </c>
      <c r="F2081" s="207" t="s">
        <v>21611</v>
      </c>
      <c r="G2081" s="20" t="s">
        <v>183</v>
      </c>
      <c r="H2081" s="23">
        <v>27819.1</v>
      </c>
      <c r="I2081" s="21">
        <v>45931</v>
      </c>
      <c r="J2081" s="21">
        <v>45936</v>
      </c>
      <c r="K2081" s="20" t="s">
        <v>20338</v>
      </c>
      <c r="L2081" s="20" t="s">
        <v>5107</v>
      </c>
      <c r="M2081" s="20"/>
      <c r="N2081" s="21">
        <v>45965.602776932872</v>
      </c>
    </row>
    <row r="2082" spans="1:14" x14ac:dyDescent="0.25">
      <c r="A2082" s="21">
        <v>45942.90425925926</v>
      </c>
      <c r="B2082" s="22">
        <v>45942.90425925926</v>
      </c>
      <c r="C2082" s="20" t="s">
        <v>1298</v>
      </c>
      <c r="D2082" s="20" t="s">
        <v>1299</v>
      </c>
      <c r="E2082" s="207" t="s">
        <v>1301</v>
      </c>
      <c r="F2082" s="207" t="s">
        <v>21612</v>
      </c>
      <c r="G2082" s="20" t="s">
        <v>183</v>
      </c>
      <c r="H2082" s="23">
        <v>672.03</v>
      </c>
      <c r="I2082" s="21">
        <v>45931</v>
      </c>
      <c r="J2082" s="21">
        <v>45936</v>
      </c>
      <c r="K2082" s="20" t="s">
        <v>20338</v>
      </c>
      <c r="L2082" s="20" t="s">
        <v>5107</v>
      </c>
      <c r="M2082" s="20"/>
      <c r="N2082" s="21">
        <v>45965.602776932872</v>
      </c>
    </row>
    <row r="2083" spans="1:14" x14ac:dyDescent="0.25">
      <c r="A2083" s="21">
        <v>45942.90425925926</v>
      </c>
      <c r="B2083" s="22">
        <v>45942.90425925926</v>
      </c>
      <c r="C2083" s="20" t="s">
        <v>331</v>
      </c>
      <c r="D2083" s="20" t="s">
        <v>332</v>
      </c>
      <c r="E2083" s="207" t="s">
        <v>334</v>
      </c>
      <c r="F2083" s="207" t="s">
        <v>21613</v>
      </c>
      <c r="G2083" s="20" t="s">
        <v>183</v>
      </c>
      <c r="H2083" s="23">
        <v>8841.48</v>
      </c>
      <c r="I2083" s="21">
        <v>45931</v>
      </c>
      <c r="J2083" s="21">
        <v>45936</v>
      </c>
      <c r="K2083" s="20" t="s">
        <v>20338</v>
      </c>
      <c r="L2083" s="20" t="s">
        <v>5107</v>
      </c>
      <c r="M2083" s="20"/>
      <c r="N2083" s="21">
        <v>45965.602776932872</v>
      </c>
    </row>
    <row r="2084" spans="1:14" x14ac:dyDescent="0.25">
      <c r="A2084" s="21">
        <v>45942.90425925926</v>
      </c>
      <c r="B2084" s="22">
        <v>45942.90425925926</v>
      </c>
      <c r="C2084" s="20" t="s">
        <v>11373</v>
      </c>
      <c r="D2084" s="20" t="s">
        <v>11374</v>
      </c>
      <c r="E2084" s="207" t="s">
        <v>11376</v>
      </c>
      <c r="F2084" s="207" t="s">
        <v>21614</v>
      </c>
      <c r="G2084" s="20" t="s">
        <v>183</v>
      </c>
      <c r="H2084" s="23">
        <v>22469.3</v>
      </c>
      <c r="I2084" s="21">
        <v>45931</v>
      </c>
      <c r="J2084" s="21">
        <v>45936</v>
      </c>
      <c r="K2084" s="20" t="s">
        <v>20338</v>
      </c>
      <c r="L2084" s="20" t="s">
        <v>5107</v>
      </c>
      <c r="M2084" s="20"/>
      <c r="N2084" s="21">
        <v>45965.602776932872</v>
      </c>
    </row>
    <row r="2085" spans="1:14" x14ac:dyDescent="0.25">
      <c r="A2085" s="21">
        <v>45941.955439814818</v>
      </c>
      <c r="B2085" s="22">
        <v>45941.955439814818</v>
      </c>
      <c r="C2085" s="20" t="s">
        <v>11407</v>
      </c>
      <c r="D2085" s="20" t="s">
        <v>11408</v>
      </c>
      <c r="E2085" s="207" t="s">
        <v>11409</v>
      </c>
      <c r="F2085" s="207" t="s">
        <v>21615</v>
      </c>
      <c r="G2085" s="20" t="s">
        <v>119</v>
      </c>
      <c r="H2085" s="23">
        <v>0</v>
      </c>
      <c r="I2085" s="21">
        <v>45931</v>
      </c>
      <c r="J2085" s="21">
        <v>45936</v>
      </c>
      <c r="K2085" s="20" t="s">
        <v>5097</v>
      </c>
      <c r="L2085" s="20" t="s">
        <v>5098</v>
      </c>
      <c r="M2085" s="20"/>
      <c r="N2085" s="21">
        <v>45965.602776932872</v>
      </c>
    </row>
    <row r="2086" spans="1:14" x14ac:dyDescent="0.25">
      <c r="A2086" s="21">
        <v>45941.715196759258</v>
      </c>
      <c r="B2086" s="22">
        <v>45941.715196759258</v>
      </c>
      <c r="C2086" s="20" t="s">
        <v>266</v>
      </c>
      <c r="D2086" s="20" t="s">
        <v>267</v>
      </c>
      <c r="E2086" s="207" t="s">
        <v>270</v>
      </c>
      <c r="F2086" s="207" t="s">
        <v>21616</v>
      </c>
      <c r="G2086" s="20" t="s">
        <v>268</v>
      </c>
      <c r="H2086" s="23">
        <v>6484.53</v>
      </c>
      <c r="I2086" s="21">
        <v>45931</v>
      </c>
      <c r="J2086" s="21">
        <v>45936</v>
      </c>
      <c r="K2086" s="20" t="s">
        <v>5097</v>
      </c>
      <c r="L2086" s="20" t="s">
        <v>5098</v>
      </c>
      <c r="M2086" s="20"/>
      <c r="N2086" s="21">
        <v>45965.602776932872</v>
      </c>
    </row>
    <row r="2087" spans="1:14" x14ac:dyDescent="0.25">
      <c r="A2087" s="21">
        <v>45941.489375000005</v>
      </c>
      <c r="B2087" s="22">
        <v>45941.489375000005</v>
      </c>
      <c r="C2087" s="20" t="s">
        <v>181</v>
      </c>
      <c r="D2087" s="20" t="s">
        <v>182</v>
      </c>
      <c r="E2087" s="207" t="s">
        <v>185</v>
      </c>
      <c r="F2087" s="207" t="s">
        <v>21617</v>
      </c>
      <c r="G2087" s="20" t="s">
        <v>183</v>
      </c>
      <c r="H2087" s="23">
        <v>3022603.72</v>
      </c>
      <c r="I2087" s="21">
        <v>45931</v>
      </c>
      <c r="J2087" s="21">
        <v>45936</v>
      </c>
      <c r="K2087" s="20" t="s">
        <v>5118</v>
      </c>
      <c r="L2087" s="20" t="s">
        <v>5107</v>
      </c>
      <c r="M2087" s="20"/>
      <c r="N2087" s="21">
        <v>45965.602776932872</v>
      </c>
    </row>
    <row r="2088" spans="1:14" x14ac:dyDescent="0.25">
      <c r="A2088" s="21">
        <v>45941.489375000005</v>
      </c>
      <c r="B2088" s="22">
        <v>45941.489375000005</v>
      </c>
      <c r="C2088" s="20" t="s">
        <v>882</v>
      </c>
      <c r="D2088" s="20" t="s">
        <v>883</v>
      </c>
      <c r="E2088" s="207" t="s">
        <v>885</v>
      </c>
      <c r="F2088" s="207" t="s">
        <v>21618</v>
      </c>
      <c r="G2088" s="20" t="s">
        <v>183</v>
      </c>
      <c r="H2088" s="23">
        <v>8018.5</v>
      </c>
      <c r="I2088" s="21">
        <v>45931</v>
      </c>
      <c r="J2088" s="21">
        <v>45936</v>
      </c>
      <c r="K2088" s="20" t="s">
        <v>5123</v>
      </c>
      <c r="L2088" s="20" t="s">
        <v>5107</v>
      </c>
      <c r="M2088" s="20"/>
      <c r="N2088" s="21">
        <v>45965.602776932872</v>
      </c>
    </row>
    <row r="2089" spans="1:14" x14ac:dyDescent="0.25">
      <c r="A2089" s="21">
        <v>45941.489375000005</v>
      </c>
      <c r="B2089" s="22">
        <v>45941.489375000005</v>
      </c>
      <c r="C2089" s="20" t="s">
        <v>193</v>
      </c>
      <c r="D2089" s="20" t="s">
        <v>194</v>
      </c>
      <c r="E2089" s="207" t="s">
        <v>196</v>
      </c>
      <c r="F2089" s="207" t="s">
        <v>21619</v>
      </c>
      <c r="G2089" s="20" t="s">
        <v>183</v>
      </c>
      <c r="H2089" s="23">
        <v>4084.74</v>
      </c>
      <c r="I2089" s="21">
        <v>45931</v>
      </c>
      <c r="J2089" s="21">
        <v>45936</v>
      </c>
      <c r="K2089" s="20" t="s">
        <v>20338</v>
      </c>
      <c r="L2089" s="20" t="s">
        <v>5107</v>
      </c>
      <c r="M2089" s="20"/>
      <c r="N2089" s="21">
        <v>45965.602776932872</v>
      </c>
    </row>
    <row r="2090" spans="1:14" x14ac:dyDescent="0.25">
      <c r="A2090" s="21">
        <v>45941.489375000005</v>
      </c>
      <c r="B2090" s="22">
        <v>45941.489375000005</v>
      </c>
      <c r="C2090" s="20" t="s">
        <v>939</v>
      </c>
      <c r="D2090" s="20" t="s">
        <v>940</v>
      </c>
      <c r="E2090" s="207" t="s">
        <v>942</v>
      </c>
      <c r="F2090" s="207" t="s">
        <v>21620</v>
      </c>
      <c r="G2090" s="20" t="s">
        <v>183</v>
      </c>
      <c r="H2090" s="23">
        <v>5234.4799999999996</v>
      </c>
      <c r="I2090" s="21">
        <v>45931</v>
      </c>
      <c r="J2090" s="21">
        <v>45936</v>
      </c>
      <c r="K2090" s="20" t="s">
        <v>5123</v>
      </c>
      <c r="L2090" s="20" t="s">
        <v>5107</v>
      </c>
      <c r="M2090" s="20"/>
      <c r="N2090" s="21">
        <v>45965.602776932872</v>
      </c>
    </row>
    <row r="2091" spans="1:14" x14ac:dyDescent="0.25">
      <c r="A2091" s="21">
        <v>45941.489375000005</v>
      </c>
      <c r="B2091" s="22">
        <v>45941.489375000005</v>
      </c>
      <c r="C2091" s="20" t="s">
        <v>253</v>
      </c>
      <c r="D2091" s="20" t="s">
        <v>254</v>
      </c>
      <c r="E2091" s="207" t="s">
        <v>256</v>
      </c>
      <c r="F2091" s="207" t="s">
        <v>21621</v>
      </c>
      <c r="G2091" s="20" t="s">
        <v>183</v>
      </c>
      <c r="H2091" s="23">
        <v>341047.76</v>
      </c>
      <c r="I2091" s="21">
        <v>45931</v>
      </c>
      <c r="J2091" s="21">
        <v>45936</v>
      </c>
      <c r="K2091" s="20" t="s">
        <v>20338</v>
      </c>
      <c r="L2091" s="20" t="s">
        <v>5107</v>
      </c>
      <c r="M2091" s="20"/>
      <c r="N2091" s="21">
        <v>45965.602776932872</v>
      </c>
    </row>
    <row r="2092" spans="1:14" x14ac:dyDescent="0.25">
      <c r="A2092" s="21">
        <v>45941.489375000005</v>
      </c>
      <c r="B2092" s="22">
        <v>45941.489375000005</v>
      </c>
      <c r="C2092" s="20" t="s">
        <v>422</v>
      </c>
      <c r="D2092" s="20" t="s">
        <v>423</v>
      </c>
      <c r="E2092" s="207" t="s">
        <v>425</v>
      </c>
      <c r="F2092" s="207" t="s">
        <v>21622</v>
      </c>
      <c r="G2092" s="20" t="s">
        <v>183</v>
      </c>
      <c r="H2092" s="23">
        <v>27819.1</v>
      </c>
      <c r="I2092" s="21">
        <v>45931</v>
      </c>
      <c r="J2092" s="21">
        <v>45936</v>
      </c>
      <c r="K2092" s="20" t="s">
        <v>20338</v>
      </c>
      <c r="L2092" s="20" t="s">
        <v>5107</v>
      </c>
      <c r="M2092" s="20"/>
      <c r="N2092" s="21">
        <v>45965.602776932872</v>
      </c>
    </row>
    <row r="2093" spans="1:14" x14ac:dyDescent="0.25">
      <c r="A2093" s="21">
        <v>45941.489375000005</v>
      </c>
      <c r="B2093" s="22">
        <v>45941.489375000005</v>
      </c>
      <c r="C2093" s="20" t="s">
        <v>331</v>
      </c>
      <c r="D2093" s="20" t="s">
        <v>332</v>
      </c>
      <c r="E2093" s="207" t="s">
        <v>334</v>
      </c>
      <c r="F2093" s="207" t="s">
        <v>21623</v>
      </c>
      <c r="G2093" s="20" t="s">
        <v>183</v>
      </c>
      <c r="H2093" s="23">
        <v>8841.48</v>
      </c>
      <c r="I2093" s="21">
        <v>45931</v>
      </c>
      <c r="J2093" s="21">
        <v>45936</v>
      </c>
      <c r="K2093" s="20" t="s">
        <v>20338</v>
      </c>
      <c r="L2093" s="20" t="s">
        <v>5107</v>
      </c>
      <c r="M2093" s="20"/>
      <c r="N2093" s="21">
        <v>45965.602776932872</v>
      </c>
    </row>
    <row r="2094" spans="1:14" x14ac:dyDescent="0.25">
      <c r="A2094" s="21">
        <v>45941.48337962963</v>
      </c>
      <c r="B2094" s="22">
        <v>45941.48337962963</v>
      </c>
      <c r="C2094" s="20" t="s">
        <v>5108</v>
      </c>
      <c r="D2094" s="20" t="s">
        <v>5109</v>
      </c>
      <c r="E2094" s="207" t="s">
        <v>5110</v>
      </c>
      <c r="F2094" s="207" t="s">
        <v>21624</v>
      </c>
      <c r="G2094" s="20" t="s">
        <v>5105</v>
      </c>
      <c r="H2094" s="23">
        <v>51612.88</v>
      </c>
      <c r="I2094" s="21">
        <v>45931</v>
      </c>
      <c r="J2094" s="21">
        <v>45936</v>
      </c>
      <c r="K2094" s="20" t="s">
        <v>5106</v>
      </c>
      <c r="L2094" s="20" t="s">
        <v>5107</v>
      </c>
      <c r="M2094" s="20"/>
      <c r="N2094" s="21">
        <v>45965.602776932872</v>
      </c>
    </row>
    <row r="2095" spans="1:14" x14ac:dyDescent="0.25">
      <c r="A2095" s="21">
        <v>45941.48337962963</v>
      </c>
      <c r="B2095" s="22">
        <v>45941.48337962963</v>
      </c>
      <c r="C2095" s="20" t="s">
        <v>5101</v>
      </c>
      <c r="D2095" s="20" t="s">
        <v>5102</v>
      </c>
      <c r="E2095" s="207" t="s">
        <v>5103</v>
      </c>
      <c r="F2095" s="207" t="s">
        <v>21625</v>
      </c>
      <c r="G2095" s="20" t="s">
        <v>5105</v>
      </c>
      <c r="H2095" s="23">
        <v>48811.49</v>
      </c>
      <c r="I2095" s="21">
        <v>45931</v>
      </c>
      <c r="J2095" s="21">
        <v>45936</v>
      </c>
      <c r="K2095" s="20" t="s">
        <v>5106</v>
      </c>
      <c r="L2095" s="20" t="s">
        <v>5107</v>
      </c>
      <c r="M2095" s="20"/>
      <c r="N2095" s="21">
        <v>45965.602776932872</v>
      </c>
    </row>
    <row r="2096" spans="1:14" x14ac:dyDescent="0.25">
      <c r="A2096" s="21">
        <v>45941.269953703704</v>
      </c>
      <c r="B2096" s="22">
        <v>45941.269953703704</v>
      </c>
      <c r="C2096" s="20" t="s">
        <v>7746</v>
      </c>
      <c r="D2096" s="20" t="s">
        <v>133</v>
      </c>
      <c r="E2096" s="207" t="s">
        <v>136</v>
      </c>
      <c r="F2096" s="207" t="s">
        <v>21626</v>
      </c>
      <c r="G2096" s="20" t="s">
        <v>134</v>
      </c>
      <c r="H2096" s="23">
        <v>2695.08</v>
      </c>
      <c r="I2096" s="21">
        <v>45931</v>
      </c>
      <c r="J2096" s="21">
        <v>45936</v>
      </c>
      <c r="K2096" s="20" t="s">
        <v>5097</v>
      </c>
      <c r="L2096" s="20" t="s">
        <v>5098</v>
      </c>
      <c r="M2096" s="20"/>
      <c r="N2096" s="21">
        <v>45965.602776932872</v>
      </c>
    </row>
    <row r="2097" spans="1:14" x14ac:dyDescent="0.25">
      <c r="A2097" s="21">
        <v>45941.13280092593</v>
      </c>
      <c r="B2097" s="22">
        <v>45941.13280092593</v>
      </c>
      <c r="C2097" s="20" t="s">
        <v>771</v>
      </c>
      <c r="D2097" s="20" t="s">
        <v>772</v>
      </c>
      <c r="E2097" s="207" t="s">
        <v>774</v>
      </c>
      <c r="F2097" s="207" t="s">
        <v>21627</v>
      </c>
      <c r="G2097" s="20" t="s">
        <v>183</v>
      </c>
      <c r="H2097" s="23">
        <v>0</v>
      </c>
      <c r="I2097" s="21">
        <v>45931</v>
      </c>
      <c r="J2097" s="21">
        <v>45936</v>
      </c>
      <c r="K2097" s="20" t="s">
        <v>5114</v>
      </c>
      <c r="L2097" s="20" t="s">
        <v>5107</v>
      </c>
      <c r="M2097" s="20"/>
      <c r="N2097" s="21">
        <v>45965.602776932872</v>
      </c>
    </row>
    <row r="2098" spans="1:14" x14ac:dyDescent="0.25">
      <c r="A2098" s="21">
        <v>45941.13280092593</v>
      </c>
      <c r="B2098" s="22">
        <v>45941.13280092593</v>
      </c>
      <c r="C2098" s="20" t="s">
        <v>181</v>
      </c>
      <c r="D2098" s="20" t="s">
        <v>182</v>
      </c>
      <c r="E2098" s="207" t="s">
        <v>185</v>
      </c>
      <c r="F2098" s="207" t="s">
        <v>21628</v>
      </c>
      <c r="G2098" s="20" t="s">
        <v>183</v>
      </c>
      <c r="H2098" s="23">
        <v>3090490.53</v>
      </c>
      <c r="I2098" s="21">
        <v>45931</v>
      </c>
      <c r="J2098" s="21">
        <v>45936</v>
      </c>
      <c r="K2098" s="20" t="s">
        <v>5118</v>
      </c>
      <c r="L2098" s="20" t="s">
        <v>5107</v>
      </c>
      <c r="M2098" s="20"/>
      <c r="N2098" s="21">
        <v>45965.602776932872</v>
      </c>
    </row>
    <row r="2099" spans="1:14" x14ac:dyDescent="0.25">
      <c r="A2099" s="21">
        <v>45941.13280092593</v>
      </c>
      <c r="B2099" s="22">
        <v>45941.13280092593</v>
      </c>
      <c r="C2099" s="20" t="s">
        <v>1190</v>
      </c>
      <c r="D2099" s="20" t="s">
        <v>1191</v>
      </c>
      <c r="E2099" s="207" t="s">
        <v>1193</v>
      </c>
      <c r="F2099" s="207" t="s">
        <v>21629</v>
      </c>
      <c r="G2099" s="20" t="s">
        <v>183</v>
      </c>
      <c r="H2099" s="23">
        <v>0.78</v>
      </c>
      <c r="I2099" s="21">
        <v>45931</v>
      </c>
      <c r="J2099" s="21">
        <v>45936</v>
      </c>
      <c r="K2099" s="20" t="s">
        <v>20338</v>
      </c>
      <c r="L2099" s="20" t="s">
        <v>5107</v>
      </c>
      <c r="M2099" s="20"/>
      <c r="N2099" s="21">
        <v>45965.602776932872</v>
      </c>
    </row>
    <row r="2100" spans="1:14" x14ac:dyDescent="0.25">
      <c r="A2100" s="21">
        <v>45941.13280092593</v>
      </c>
      <c r="B2100" s="22">
        <v>45941.13280092593</v>
      </c>
      <c r="C2100" s="20" t="s">
        <v>1226</v>
      </c>
      <c r="D2100" s="20" t="s">
        <v>1227</v>
      </c>
      <c r="E2100" s="207" t="s">
        <v>1229</v>
      </c>
      <c r="F2100" s="207" t="s">
        <v>21630</v>
      </c>
      <c r="G2100" s="20" t="s">
        <v>183</v>
      </c>
      <c r="H2100" s="23">
        <v>4711.7299999999996</v>
      </c>
      <c r="I2100" s="21">
        <v>45931</v>
      </c>
      <c r="J2100" s="21">
        <v>45936</v>
      </c>
      <c r="K2100" s="20" t="s">
        <v>20338</v>
      </c>
      <c r="L2100" s="20" t="s">
        <v>5107</v>
      </c>
      <c r="M2100" s="20"/>
      <c r="N2100" s="21">
        <v>45965.602776932872</v>
      </c>
    </row>
    <row r="2101" spans="1:14" x14ac:dyDescent="0.25">
      <c r="A2101" s="21">
        <v>45941.13280092593</v>
      </c>
      <c r="B2101" s="22">
        <v>45941.13280092593</v>
      </c>
      <c r="C2101" s="20" t="s">
        <v>717</v>
      </c>
      <c r="D2101" s="20" t="s">
        <v>718</v>
      </c>
      <c r="E2101" s="207" t="s">
        <v>720</v>
      </c>
      <c r="F2101" s="207" t="s">
        <v>21631</v>
      </c>
      <c r="G2101" s="20" t="s">
        <v>183</v>
      </c>
      <c r="H2101" s="23">
        <v>10336.700000000001</v>
      </c>
      <c r="I2101" s="21">
        <v>45931</v>
      </c>
      <c r="J2101" s="21">
        <v>45936</v>
      </c>
      <c r="K2101" s="20" t="s">
        <v>20338</v>
      </c>
      <c r="L2101" s="20" t="s">
        <v>5107</v>
      </c>
      <c r="M2101" s="20"/>
      <c r="N2101" s="21">
        <v>45965.602776932872</v>
      </c>
    </row>
    <row r="2102" spans="1:14" x14ac:dyDescent="0.25">
      <c r="A2102" s="21">
        <v>45941.13280092593</v>
      </c>
      <c r="B2102" s="22">
        <v>45941.13280092593</v>
      </c>
      <c r="C2102" s="20" t="s">
        <v>882</v>
      </c>
      <c r="D2102" s="20" t="s">
        <v>883</v>
      </c>
      <c r="E2102" s="207" t="s">
        <v>885</v>
      </c>
      <c r="F2102" s="207" t="s">
        <v>21632</v>
      </c>
      <c r="G2102" s="20" t="s">
        <v>183</v>
      </c>
      <c r="H2102" s="23">
        <v>8230.6</v>
      </c>
      <c r="I2102" s="21">
        <v>45931</v>
      </c>
      <c r="J2102" s="21">
        <v>45936</v>
      </c>
      <c r="K2102" s="20" t="s">
        <v>5123</v>
      </c>
      <c r="L2102" s="20" t="s">
        <v>5107</v>
      </c>
      <c r="M2102" s="20"/>
      <c r="N2102" s="21">
        <v>45965.602776932872</v>
      </c>
    </row>
    <row r="2103" spans="1:14" x14ac:dyDescent="0.25">
      <c r="A2103" s="21">
        <v>45941.13280092593</v>
      </c>
      <c r="B2103" s="22">
        <v>45941.13280092593</v>
      </c>
      <c r="C2103" s="20" t="s">
        <v>193</v>
      </c>
      <c r="D2103" s="20" t="s">
        <v>194</v>
      </c>
      <c r="E2103" s="207" t="s">
        <v>196</v>
      </c>
      <c r="F2103" s="207" t="s">
        <v>21633</v>
      </c>
      <c r="G2103" s="20" t="s">
        <v>183</v>
      </c>
      <c r="H2103" s="23">
        <v>6213.72</v>
      </c>
      <c r="I2103" s="21">
        <v>45931</v>
      </c>
      <c r="J2103" s="21">
        <v>45936</v>
      </c>
      <c r="K2103" s="20" t="s">
        <v>20338</v>
      </c>
      <c r="L2103" s="20" t="s">
        <v>5107</v>
      </c>
      <c r="M2103" s="20"/>
      <c r="N2103" s="21">
        <v>45965.602776932872</v>
      </c>
    </row>
    <row r="2104" spans="1:14" x14ac:dyDescent="0.25">
      <c r="A2104" s="21">
        <v>45941.13280092593</v>
      </c>
      <c r="B2104" s="22">
        <v>45941.13280092593</v>
      </c>
      <c r="C2104" s="20" t="s">
        <v>939</v>
      </c>
      <c r="D2104" s="20" t="s">
        <v>940</v>
      </c>
      <c r="E2104" s="207" t="s">
        <v>942</v>
      </c>
      <c r="F2104" s="207" t="s">
        <v>21634</v>
      </c>
      <c r="G2104" s="20" t="s">
        <v>183</v>
      </c>
      <c r="H2104" s="23">
        <v>5366.28</v>
      </c>
      <c r="I2104" s="21">
        <v>45931</v>
      </c>
      <c r="J2104" s="21">
        <v>45936</v>
      </c>
      <c r="K2104" s="20" t="s">
        <v>5123</v>
      </c>
      <c r="L2104" s="20" t="s">
        <v>5107</v>
      </c>
      <c r="M2104" s="20"/>
      <c r="N2104" s="21">
        <v>45965.602776932872</v>
      </c>
    </row>
    <row r="2105" spans="1:14" x14ac:dyDescent="0.25">
      <c r="A2105" s="21">
        <v>45941.13280092593</v>
      </c>
      <c r="B2105" s="22">
        <v>45941.13280092593</v>
      </c>
      <c r="C2105" s="20" t="s">
        <v>253</v>
      </c>
      <c r="D2105" s="20" t="s">
        <v>254</v>
      </c>
      <c r="E2105" s="207" t="s">
        <v>256</v>
      </c>
      <c r="F2105" s="207" t="s">
        <v>21635</v>
      </c>
      <c r="G2105" s="20" t="s">
        <v>183</v>
      </c>
      <c r="H2105" s="23">
        <v>340878.14</v>
      </c>
      <c r="I2105" s="21">
        <v>45931</v>
      </c>
      <c r="J2105" s="21">
        <v>45936</v>
      </c>
      <c r="K2105" s="20" t="s">
        <v>20338</v>
      </c>
      <c r="L2105" s="20" t="s">
        <v>5107</v>
      </c>
      <c r="M2105" s="20"/>
      <c r="N2105" s="21">
        <v>45965.602776932872</v>
      </c>
    </row>
    <row r="2106" spans="1:14" x14ac:dyDescent="0.25">
      <c r="A2106" s="21">
        <v>45941.13280092593</v>
      </c>
      <c r="B2106" s="22">
        <v>45941.13280092593</v>
      </c>
      <c r="C2106" s="20" t="s">
        <v>521</v>
      </c>
      <c r="D2106" s="20" t="s">
        <v>522</v>
      </c>
      <c r="E2106" s="207" t="s">
        <v>524</v>
      </c>
      <c r="F2106" s="207" t="s">
        <v>21636</v>
      </c>
      <c r="G2106" s="20" t="s">
        <v>183</v>
      </c>
      <c r="H2106" s="23">
        <v>11119.3</v>
      </c>
      <c r="I2106" s="21">
        <v>45931</v>
      </c>
      <c r="J2106" s="21">
        <v>45936</v>
      </c>
      <c r="K2106" s="20" t="s">
        <v>20338</v>
      </c>
      <c r="L2106" s="20" t="s">
        <v>5107</v>
      </c>
      <c r="M2106" s="20"/>
      <c r="N2106" s="21">
        <v>45965.602776932872</v>
      </c>
    </row>
    <row r="2107" spans="1:14" x14ac:dyDescent="0.25">
      <c r="A2107" s="21">
        <v>45941.13280092593</v>
      </c>
      <c r="B2107" s="22">
        <v>45941.13280092593</v>
      </c>
      <c r="C2107" s="20" t="s">
        <v>14847</v>
      </c>
      <c r="D2107" s="20" t="s">
        <v>460</v>
      </c>
      <c r="E2107" s="207" t="s">
        <v>462</v>
      </c>
      <c r="F2107" s="207" t="s">
        <v>21637</v>
      </c>
      <c r="G2107" s="20" t="s">
        <v>183</v>
      </c>
      <c r="H2107" s="23">
        <v>139.79</v>
      </c>
      <c r="I2107" s="21">
        <v>45931</v>
      </c>
      <c r="J2107" s="21">
        <v>45936</v>
      </c>
      <c r="K2107" s="20" t="s">
        <v>5129</v>
      </c>
      <c r="L2107" s="20" t="s">
        <v>5107</v>
      </c>
      <c r="M2107" s="20"/>
      <c r="N2107" s="21">
        <v>45965.602776932872</v>
      </c>
    </row>
    <row r="2108" spans="1:14" x14ac:dyDescent="0.25">
      <c r="A2108" s="21">
        <v>45941.13280092593</v>
      </c>
      <c r="B2108" s="22">
        <v>45941.13280092593</v>
      </c>
      <c r="C2108" s="20" t="s">
        <v>7063</v>
      </c>
      <c r="D2108" s="20" t="s">
        <v>436</v>
      </c>
      <c r="E2108" s="207" t="s">
        <v>438</v>
      </c>
      <c r="F2108" s="207" t="s">
        <v>21638</v>
      </c>
      <c r="G2108" s="20" t="s">
        <v>183</v>
      </c>
      <c r="H2108" s="23">
        <v>0</v>
      </c>
      <c r="I2108" s="21">
        <v>45931</v>
      </c>
      <c r="J2108" s="21">
        <v>45936</v>
      </c>
      <c r="K2108" s="20" t="s">
        <v>20338</v>
      </c>
      <c r="L2108" s="20" t="s">
        <v>5107</v>
      </c>
      <c r="M2108" s="20"/>
      <c r="N2108" s="21">
        <v>45965.602776932872</v>
      </c>
    </row>
    <row r="2109" spans="1:14" x14ac:dyDescent="0.25">
      <c r="A2109" s="21">
        <v>45941.13280092593</v>
      </c>
      <c r="B2109" s="22">
        <v>45941.13280092593</v>
      </c>
      <c r="C2109" s="20" t="s">
        <v>422</v>
      </c>
      <c r="D2109" s="20" t="s">
        <v>423</v>
      </c>
      <c r="E2109" s="207" t="s">
        <v>425</v>
      </c>
      <c r="F2109" s="207" t="s">
        <v>21639</v>
      </c>
      <c r="G2109" s="20" t="s">
        <v>183</v>
      </c>
      <c r="H2109" s="23">
        <v>21962.240000000002</v>
      </c>
      <c r="I2109" s="21">
        <v>45931</v>
      </c>
      <c r="J2109" s="21">
        <v>45936</v>
      </c>
      <c r="K2109" s="20" t="s">
        <v>20338</v>
      </c>
      <c r="L2109" s="20" t="s">
        <v>5107</v>
      </c>
      <c r="M2109" s="20"/>
      <c r="N2109" s="21">
        <v>45965.602776932872</v>
      </c>
    </row>
    <row r="2110" spans="1:14" x14ac:dyDescent="0.25">
      <c r="A2110" s="21">
        <v>45941.13280092593</v>
      </c>
      <c r="B2110" s="22">
        <v>45941.13280092593</v>
      </c>
      <c r="C2110" s="20" t="s">
        <v>1298</v>
      </c>
      <c r="D2110" s="20" t="s">
        <v>1299</v>
      </c>
      <c r="E2110" s="207" t="s">
        <v>1301</v>
      </c>
      <c r="F2110" s="207" t="s">
        <v>21640</v>
      </c>
      <c r="G2110" s="20" t="s">
        <v>183</v>
      </c>
      <c r="H2110" s="23">
        <v>672.03</v>
      </c>
      <c r="I2110" s="21">
        <v>45931</v>
      </c>
      <c r="J2110" s="21">
        <v>45936</v>
      </c>
      <c r="K2110" s="20" t="s">
        <v>20338</v>
      </c>
      <c r="L2110" s="20" t="s">
        <v>5107</v>
      </c>
      <c r="M2110" s="20"/>
      <c r="N2110" s="21">
        <v>45965.602776932872</v>
      </c>
    </row>
    <row r="2111" spans="1:14" x14ac:dyDescent="0.25">
      <c r="A2111" s="21">
        <v>45941.13280092593</v>
      </c>
      <c r="B2111" s="22">
        <v>45941.13280092593</v>
      </c>
      <c r="C2111" s="20" t="s">
        <v>331</v>
      </c>
      <c r="D2111" s="20" t="s">
        <v>332</v>
      </c>
      <c r="E2111" s="207" t="s">
        <v>334</v>
      </c>
      <c r="F2111" s="207" t="s">
        <v>21641</v>
      </c>
      <c r="G2111" s="20" t="s">
        <v>183</v>
      </c>
      <c r="H2111" s="23">
        <v>9042.3799999999992</v>
      </c>
      <c r="I2111" s="21">
        <v>45931</v>
      </c>
      <c r="J2111" s="21">
        <v>45936</v>
      </c>
      <c r="K2111" s="20" t="s">
        <v>20338</v>
      </c>
      <c r="L2111" s="20" t="s">
        <v>5107</v>
      </c>
      <c r="M2111" s="20"/>
      <c r="N2111" s="21">
        <v>45965.602776932872</v>
      </c>
    </row>
    <row r="2112" spans="1:14" x14ac:dyDescent="0.25">
      <c r="A2112" s="21">
        <v>45941.13280092593</v>
      </c>
      <c r="B2112" s="22">
        <v>45941.13280092593</v>
      </c>
      <c r="C2112" s="20" t="s">
        <v>11373</v>
      </c>
      <c r="D2112" s="20" t="s">
        <v>11374</v>
      </c>
      <c r="E2112" s="207" t="s">
        <v>11376</v>
      </c>
      <c r="F2112" s="207" t="s">
        <v>21642</v>
      </c>
      <c r="G2112" s="20" t="s">
        <v>183</v>
      </c>
      <c r="H2112" s="23">
        <v>22469.3</v>
      </c>
      <c r="I2112" s="21">
        <v>45931</v>
      </c>
      <c r="J2112" s="21">
        <v>45936</v>
      </c>
      <c r="K2112" s="20" t="s">
        <v>20338</v>
      </c>
      <c r="L2112" s="20" t="s">
        <v>5107</v>
      </c>
      <c r="M2112" s="20"/>
      <c r="N2112" s="21">
        <v>45965.602776932872</v>
      </c>
    </row>
    <row r="2113" spans="1:14" x14ac:dyDescent="0.25">
      <c r="A2113" s="21">
        <v>45940.419386574074</v>
      </c>
      <c r="B2113" s="22">
        <v>45940.419386574074</v>
      </c>
      <c r="C2113" s="20" t="s">
        <v>266</v>
      </c>
      <c r="D2113" s="20" t="s">
        <v>267</v>
      </c>
      <c r="E2113" s="207" t="s">
        <v>270</v>
      </c>
      <c r="F2113" s="207" t="s">
        <v>21643</v>
      </c>
      <c r="G2113" s="20" t="s">
        <v>268</v>
      </c>
      <c r="H2113" s="23">
        <v>6194.96</v>
      </c>
      <c r="I2113" s="21">
        <v>45931</v>
      </c>
      <c r="J2113" s="21">
        <v>45936</v>
      </c>
      <c r="K2113" s="20" t="s">
        <v>5097</v>
      </c>
      <c r="L2113" s="20" t="s">
        <v>5098</v>
      </c>
      <c r="M2113" s="20"/>
      <c r="N2113" s="21">
        <v>45965.602776932872</v>
      </c>
    </row>
    <row r="2114" spans="1:14" x14ac:dyDescent="0.25">
      <c r="A2114" s="21">
        <v>45940.395949074074</v>
      </c>
      <c r="B2114" s="22">
        <v>45940.395949074074</v>
      </c>
      <c r="C2114" s="20" t="s">
        <v>5108</v>
      </c>
      <c r="D2114" s="20" t="s">
        <v>5109</v>
      </c>
      <c r="E2114" s="207" t="s">
        <v>5110</v>
      </c>
      <c r="F2114" s="207" t="s">
        <v>21644</v>
      </c>
      <c r="G2114" s="20" t="s">
        <v>5105</v>
      </c>
      <c r="H2114" s="23">
        <v>52928.49</v>
      </c>
      <c r="I2114" s="21">
        <v>45931</v>
      </c>
      <c r="J2114" s="21">
        <v>45936</v>
      </c>
      <c r="K2114" s="20" t="s">
        <v>5106</v>
      </c>
      <c r="L2114" s="20" t="s">
        <v>5107</v>
      </c>
      <c r="M2114" s="20"/>
      <c r="N2114" s="21">
        <v>45965.602776932872</v>
      </c>
    </row>
    <row r="2115" spans="1:14" x14ac:dyDescent="0.25">
      <c r="A2115" s="21">
        <v>45940.395949074074</v>
      </c>
      <c r="B2115" s="22">
        <v>45940.395949074074</v>
      </c>
      <c r="C2115" s="20" t="s">
        <v>5101</v>
      </c>
      <c r="D2115" s="20" t="s">
        <v>5102</v>
      </c>
      <c r="E2115" s="207" t="s">
        <v>5103</v>
      </c>
      <c r="F2115" s="207" t="s">
        <v>21645</v>
      </c>
      <c r="G2115" s="20" t="s">
        <v>5105</v>
      </c>
      <c r="H2115" s="23">
        <v>49831.15</v>
      </c>
      <c r="I2115" s="21">
        <v>45931</v>
      </c>
      <c r="J2115" s="21">
        <v>45936</v>
      </c>
      <c r="K2115" s="20" t="s">
        <v>5106</v>
      </c>
      <c r="L2115" s="20" t="s">
        <v>5107</v>
      </c>
      <c r="M2115" s="20"/>
      <c r="N2115" s="21">
        <v>45965.602776932872</v>
      </c>
    </row>
    <row r="2116" spans="1:14" x14ac:dyDescent="0.25">
      <c r="A2116" s="21">
        <v>45940.262048611112</v>
      </c>
      <c r="B2116" s="22">
        <v>45940.262048611112</v>
      </c>
      <c r="C2116" s="20" t="s">
        <v>7746</v>
      </c>
      <c r="D2116" s="20" t="s">
        <v>133</v>
      </c>
      <c r="E2116" s="207" t="s">
        <v>136</v>
      </c>
      <c r="F2116" s="207" t="s">
        <v>21646</v>
      </c>
      <c r="G2116" s="20" t="s">
        <v>134</v>
      </c>
      <c r="H2116" s="23">
        <v>2557.15</v>
      </c>
      <c r="I2116" s="21">
        <v>45931</v>
      </c>
      <c r="J2116" s="21">
        <v>45936</v>
      </c>
      <c r="K2116" s="20" t="s">
        <v>5097</v>
      </c>
      <c r="L2116" s="20" t="s">
        <v>5098</v>
      </c>
      <c r="M2116" s="20"/>
      <c r="N2116" s="21">
        <v>45965.602776932872</v>
      </c>
    </row>
    <row r="2117" spans="1:14" x14ac:dyDescent="0.25">
      <c r="A2117" s="21">
        <v>45940.125335648147</v>
      </c>
      <c r="B2117" s="22">
        <v>45940.125335648147</v>
      </c>
      <c r="C2117" s="20" t="s">
        <v>11407</v>
      </c>
      <c r="D2117" s="20" t="s">
        <v>11408</v>
      </c>
      <c r="E2117" s="207" t="s">
        <v>11409</v>
      </c>
      <c r="F2117" s="207" t="s">
        <v>21647</v>
      </c>
      <c r="G2117" s="20" t="s">
        <v>119</v>
      </c>
      <c r="H2117" s="23">
        <v>0</v>
      </c>
      <c r="I2117" s="21">
        <v>45931</v>
      </c>
      <c r="J2117" s="21">
        <v>45936</v>
      </c>
      <c r="K2117" s="20" t="s">
        <v>5097</v>
      </c>
      <c r="L2117" s="20" t="s">
        <v>5098</v>
      </c>
      <c r="M2117" s="20"/>
      <c r="N2117" s="21">
        <v>45965.602776932872</v>
      </c>
    </row>
    <row r="2118" spans="1:14" x14ac:dyDescent="0.25">
      <c r="A2118" s="21">
        <v>45939.847881944443</v>
      </c>
      <c r="B2118" s="22">
        <v>45939.847881944443</v>
      </c>
      <c r="C2118" s="20" t="s">
        <v>5108</v>
      </c>
      <c r="D2118" s="20" t="s">
        <v>5109</v>
      </c>
      <c r="E2118" s="207" t="s">
        <v>5110</v>
      </c>
      <c r="F2118" s="207" t="s">
        <v>21648</v>
      </c>
      <c r="G2118" s="20" t="s">
        <v>5105</v>
      </c>
      <c r="H2118" s="23">
        <v>53131.4</v>
      </c>
      <c r="I2118" s="21">
        <v>45931</v>
      </c>
      <c r="J2118" s="21">
        <v>45936</v>
      </c>
      <c r="K2118" s="20" t="s">
        <v>5106</v>
      </c>
      <c r="L2118" s="20" t="s">
        <v>5107</v>
      </c>
      <c r="M2118" s="20"/>
      <c r="N2118" s="21">
        <v>45965.602776932872</v>
      </c>
    </row>
    <row r="2119" spans="1:14" x14ac:dyDescent="0.25">
      <c r="A2119" s="21">
        <v>45939.847881944443</v>
      </c>
      <c r="B2119" s="22">
        <v>45939.847881944443</v>
      </c>
      <c r="C2119" s="20" t="s">
        <v>5101</v>
      </c>
      <c r="D2119" s="20" t="s">
        <v>5102</v>
      </c>
      <c r="E2119" s="207" t="s">
        <v>5103</v>
      </c>
      <c r="F2119" s="207" t="s">
        <v>21649</v>
      </c>
      <c r="G2119" s="20" t="s">
        <v>5105</v>
      </c>
      <c r="H2119" s="23">
        <v>50022.67</v>
      </c>
      <c r="I2119" s="21">
        <v>45931</v>
      </c>
      <c r="J2119" s="21">
        <v>45936</v>
      </c>
      <c r="K2119" s="20" t="s">
        <v>5106</v>
      </c>
      <c r="L2119" s="20" t="s">
        <v>5107</v>
      </c>
      <c r="M2119" s="20"/>
      <c r="N2119" s="21">
        <v>45965.602776932872</v>
      </c>
    </row>
    <row r="2120" spans="1:14" x14ac:dyDescent="0.25">
      <c r="A2120" s="21">
        <v>45939.827951388885</v>
      </c>
      <c r="B2120" s="22">
        <v>45939.827951388885</v>
      </c>
      <c r="C2120" s="20" t="s">
        <v>266</v>
      </c>
      <c r="D2120" s="20" t="s">
        <v>267</v>
      </c>
      <c r="E2120" s="207" t="s">
        <v>270</v>
      </c>
      <c r="F2120" s="207" t="s">
        <v>21650</v>
      </c>
      <c r="G2120" s="20" t="s">
        <v>268</v>
      </c>
      <c r="H2120" s="23">
        <v>6061.76</v>
      </c>
      <c r="I2120" s="21">
        <v>45931</v>
      </c>
      <c r="J2120" s="21">
        <v>45936</v>
      </c>
      <c r="K2120" s="20" t="s">
        <v>5097</v>
      </c>
      <c r="L2120" s="20" t="s">
        <v>5098</v>
      </c>
      <c r="M2120" s="20"/>
      <c r="N2120" s="21">
        <v>45965.602776932872</v>
      </c>
    </row>
    <row r="2121" spans="1:14" x14ac:dyDescent="0.25">
      <c r="A2121" s="21">
        <v>45939.761238425926</v>
      </c>
      <c r="B2121" s="22">
        <v>45939.761238425926</v>
      </c>
      <c r="C2121" s="20" t="s">
        <v>771</v>
      </c>
      <c r="D2121" s="20" t="s">
        <v>772</v>
      </c>
      <c r="E2121" s="207" t="s">
        <v>774</v>
      </c>
      <c r="F2121" s="207" t="s">
        <v>21651</v>
      </c>
      <c r="G2121" s="20" t="s">
        <v>183</v>
      </c>
      <c r="H2121" s="23">
        <v>0</v>
      </c>
      <c r="I2121" s="21">
        <v>45931</v>
      </c>
      <c r="J2121" s="21">
        <v>45936</v>
      </c>
      <c r="K2121" s="20" t="s">
        <v>5114</v>
      </c>
      <c r="L2121" s="20" t="s">
        <v>5107</v>
      </c>
      <c r="M2121" s="20"/>
      <c r="N2121" s="21">
        <v>45965.602776932872</v>
      </c>
    </row>
    <row r="2122" spans="1:14" x14ac:dyDescent="0.25">
      <c r="A2122" s="21">
        <v>45939.761238425926</v>
      </c>
      <c r="B2122" s="22">
        <v>45939.761238425926</v>
      </c>
      <c r="C2122" s="20" t="s">
        <v>181</v>
      </c>
      <c r="D2122" s="20" t="s">
        <v>182</v>
      </c>
      <c r="E2122" s="207" t="s">
        <v>185</v>
      </c>
      <c r="F2122" s="207" t="s">
        <v>21652</v>
      </c>
      <c r="G2122" s="20" t="s">
        <v>183</v>
      </c>
      <c r="H2122" s="23">
        <v>3095797.63</v>
      </c>
      <c r="I2122" s="21">
        <v>45931</v>
      </c>
      <c r="J2122" s="21">
        <v>45936</v>
      </c>
      <c r="K2122" s="20" t="s">
        <v>5118</v>
      </c>
      <c r="L2122" s="20" t="s">
        <v>5107</v>
      </c>
      <c r="M2122" s="20"/>
      <c r="N2122" s="21">
        <v>45965.602776932872</v>
      </c>
    </row>
    <row r="2123" spans="1:14" x14ac:dyDescent="0.25">
      <c r="A2123" s="21">
        <v>45939.761238425926</v>
      </c>
      <c r="B2123" s="22">
        <v>45939.761238425926</v>
      </c>
      <c r="C2123" s="20" t="s">
        <v>1190</v>
      </c>
      <c r="D2123" s="20" t="s">
        <v>1191</v>
      </c>
      <c r="E2123" s="207" t="s">
        <v>1193</v>
      </c>
      <c r="F2123" s="207" t="s">
        <v>21653</v>
      </c>
      <c r="G2123" s="20" t="s">
        <v>183</v>
      </c>
      <c r="H2123" s="23">
        <v>0.78</v>
      </c>
      <c r="I2123" s="21">
        <v>45931</v>
      </c>
      <c r="J2123" s="21">
        <v>45936</v>
      </c>
      <c r="K2123" s="20" t="s">
        <v>20338</v>
      </c>
      <c r="L2123" s="20" t="s">
        <v>5107</v>
      </c>
      <c r="M2123" s="20"/>
      <c r="N2123" s="21">
        <v>45965.602776932872</v>
      </c>
    </row>
    <row r="2124" spans="1:14" x14ac:dyDescent="0.25">
      <c r="A2124" s="21">
        <v>45939.761238425926</v>
      </c>
      <c r="B2124" s="22">
        <v>45939.761238425926</v>
      </c>
      <c r="C2124" s="20" t="s">
        <v>1226</v>
      </c>
      <c r="D2124" s="20" t="s">
        <v>1227</v>
      </c>
      <c r="E2124" s="207" t="s">
        <v>1229</v>
      </c>
      <c r="F2124" s="207" t="s">
        <v>21654</v>
      </c>
      <c r="G2124" s="20" t="s">
        <v>183</v>
      </c>
      <c r="H2124" s="23">
        <v>4711.7299999999996</v>
      </c>
      <c r="I2124" s="21">
        <v>45931</v>
      </c>
      <c r="J2124" s="21">
        <v>45936</v>
      </c>
      <c r="K2124" s="20" t="s">
        <v>20338</v>
      </c>
      <c r="L2124" s="20" t="s">
        <v>5107</v>
      </c>
      <c r="M2124" s="20"/>
      <c r="N2124" s="21">
        <v>45965.602776932872</v>
      </c>
    </row>
    <row r="2125" spans="1:14" x14ac:dyDescent="0.25">
      <c r="A2125" s="21">
        <v>45939.761238425926</v>
      </c>
      <c r="B2125" s="22">
        <v>45939.761238425926</v>
      </c>
      <c r="C2125" s="20" t="s">
        <v>717</v>
      </c>
      <c r="D2125" s="20" t="s">
        <v>718</v>
      </c>
      <c r="E2125" s="207" t="s">
        <v>720</v>
      </c>
      <c r="F2125" s="207" t="s">
        <v>21655</v>
      </c>
      <c r="G2125" s="20" t="s">
        <v>183</v>
      </c>
      <c r="H2125" s="23">
        <v>10336.700000000001</v>
      </c>
      <c r="I2125" s="21">
        <v>45931</v>
      </c>
      <c r="J2125" s="21">
        <v>45936</v>
      </c>
      <c r="K2125" s="20" t="s">
        <v>20338</v>
      </c>
      <c r="L2125" s="20" t="s">
        <v>5107</v>
      </c>
      <c r="M2125" s="20"/>
      <c r="N2125" s="21">
        <v>45965.602776932872</v>
      </c>
    </row>
    <row r="2126" spans="1:14" x14ac:dyDescent="0.25">
      <c r="A2126" s="21">
        <v>45939.761238425926</v>
      </c>
      <c r="B2126" s="22">
        <v>45939.761238425926</v>
      </c>
      <c r="C2126" s="20" t="s">
        <v>882</v>
      </c>
      <c r="D2126" s="20" t="s">
        <v>883</v>
      </c>
      <c r="E2126" s="207" t="s">
        <v>885</v>
      </c>
      <c r="F2126" s="207" t="s">
        <v>21656</v>
      </c>
      <c r="G2126" s="20" t="s">
        <v>183</v>
      </c>
      <c r="H2126" s="23">
        <v>8254.4</v>
      </c>
      <c r="I2126" s="21">
        <v>45931</v>
      </c>
      <c r="J2126" s="21">
        <v>45936</v>
      </c>
      <c r="K2126" s="20" t="s">
        <v>5123</v>
      </c>
      <c r="L2126" s="20" t="s">
        <v>5107</v>
      </c>
      <c r="M2126" s="20"/>
      <c r="N2126" s="21">
        <v>45965.602776932872</v>
      </c>
    </row>
    <row r="2127" spans="1:14" x14ac:dyDescent="0.25">
      <c r="A2127" s="21">
        <v>45939.761238425926</v>
      </c>
      <c r="B2127" s="22">
        <v>45939.761238425926</v>
      </c>
      <c r="C2127" s="20" t="s">
        <v>193</v>
      </c>
      <c r="D2127" s="20" t="s">
        <v>194</v>
      </c>
      <c r="E2127" s="207" t="s">
        <v>196</v>
      </c>
      <c r="F2127" s="207" t="s">
        <v>21657</v>
      </c>
      <c r="G2127" s="20" t="s">
        <v>183</v>
      </c>
      <c r="H2127" s="23">
        <v>6213.72</v>
      </c>
      <c r="I2127" s="21">
        <v>45931</v>
      </c>
      <c r="J2127" s="21">
        <v>45936</v>
      </c>
      <c r="K2127" s="20" t="s">
        <v>20338</v>
      </c>
      <c r="L2127" s="20" t="s">
        <v>5107</v>
      </c>
      <c r="M2127" s="20"/>
      <c r="N2127" s="21">
        <v>45965.602776932872</v>
      </c>
    </row>
    <row r="2128" spans="1:14" x14ac:dyDescent="0.25">
      <c r="A2128" s="21">
        <v>45939.761238425926</v>
      </c>
      <c r="B2128" s="22">
        <v>45939.761238425926</v>
      </c>
      <c r="C2128" s="20" t="s">
        <v>939</v>
      </c>
      <c r="D2128" s="20" t="s">
        <v>940</v>
      </c>
      <c r="E2128" s="207" t="s">
        <v>942</v>
      </c>
      <c r="F2128" s="207" t="s">
        <v>21658</v>
      </c>
      <c r="G2128" s="20" t="s">
        <v>183</v>
      </c>
      <c r="H2128" s="23">
        <v>5381.02</v>
      </c>
      <c r="I2128" s="21">
        <v>45931</v>
      </c>
      <c r="J2128" s="21">
        <v>45936</v>
      </c>
      <c r="K2128" s="20" t="s">
        <v>5123</v>
      </c>
      <c r="L2128" s="20" t="s">
        <v>5107</v>
      </c>
      <c r="M2128" s="20"/>
      <c r="N2128" s="21">
        <v>45965.602776932872</v>
      </c>
    </row>
    <row r="2129" spans="1:14" x14ac:dyDescent="0.25">
      <c r="A2129" s="21">
        <v>45939.761238425926</v>
      </c>
      <c r="B2129" s="22">
        <v>45939.761238425926</v>
      </c>
      <c r="C2129" s="20" t="s">
        <v>253</v>
      </c>
      <c r="D2129" s="20" t="s">
        <v>254</v>
      </c>
      <c r="E2129" s="207" t="s">
        <v>256</v>
      </c>
      <c r="F2129" s="207" t="s">
        <v>21659</v>
      </c>
      <c r="G2129" s="20" t="s">
        <v>183</v>
      </c>
      <c r="H2129" s="23">
        <v>340844.21</v>
      </c>
      <c r="I2129" s="21">
        <v>45931</v>
      </c>
      <c r="J2129" s="21">
        <v>45936</v>
      </c>
      <c r="K2129" s="20" t="s">
        <v>20338</v>
      </c>
      <c r="L2129" s="20" t="s">
        <v>5107</v>
      </c>
      <c r="M2129" s="20"/>
      <c r="N2129" s="21">
        <v>45965.602776932872</v>
      </c>
    </row>
    <row r="2130" spans="1:14" x14ac:dyDescent="0.25">
      <c r="A2130" s="21">
        <v>45939.761238425926</v>
      </c>
      <c r="B2130" s="22">
        <v>45939.761238425926</v>
      </c>
      <c r="C2130" s="20" t="s">
        <v>521</v>
      </c>
      <c r="D2130" s="20" t="s">
        <v>522</v>
      </c>
      <c r="E2130" s="207" t="s">
        <v>524</v>
      </c>
      <c r="F2130" s="207" t="s">
        <v>21660</v>
      </c>
      <c r="G2130" s="20" t="s">
        <v>183</v>
      </c>
      <c r="H2130" s="23">
        <v>11119.3</v>
      </c>
      <c r="I2130" s="21">
        <v>45931</v>
      </c>
      <c r="J2130" s="21">
        <v>45936</v>
      </c>
      <c r="K2130" s="20" t="s">
        <v>20338</v>
      </c>
      <c r="L2130" s="20" t="s">
        <v>5107</v>
      </c>
      <c r="M2130" s="20"/>
      <c r="N2130" s="21">
        <v>45965.602776932872</v>
      </c>
    </row>
    <row r="2131" spans="1:14" x14ac:dyDescent="0.25">
      <c r="A2131" s="21">
        <v>45939.761238425926</v>
      </c>
      <c r="B2131" s="22">
        <v>45939.761238425926</v>
      </c>
      <c r="C2131" s="20" t="s">
        <v>14847</v>
      </c>
      <c r="D2131" s="20" t="s">
        <v>460</v>
      </c>
      <c r="E2131" s="207" t="s">
        <v>462</v>
      </c>
      <c r="F2131" s="207" t="s">
        <v>21661</v>
      </c>
      <c r="G2131" s="20" t="s">
        <v>183</v>
      </c>
      <c r="H2131" s="23">
        <v>139.79</v>
      </c>
      <c r="I2131" s="21">
        <v>45931</v>
      </c>
      <c r="J2131" s="21">
        <v>45936</v>
      </c>
      <c r="K2131" s="20" t="s">
        <v>5129</v>
      </c>
      <c r="L2131" s="20" t="s">
        <v>5107</v>
      </c>
      <c r="M2131" s="20"/>
      <c r="N2131" s="21">
        <v>45965.602776932872</v>
      </c>
    </row>
    <row r="2132" spans="1:14" x14ac:dyDescent="0.25">
      <c r="A2132" s="21">
        <v>45939.761238425926</v>
      </c>
      <c r="B2132" s="22">
        <v>45939.761238425926</v>
      </c>
      <c r="C2132" s="20" t="s">
        <v>7063</v>
      </c>
      <c r="D2132" s="20" t="s">
        <v>436</v>
      </c>
      <c r="E2132" s="207" t="s">
        <v>438</v>
      </c>
      <c r="F2132" s="207" t="s">
        <v>21662</v>
      </c>
      <c r="G2132" s="20" t="s">
        <v>183</v>
      </c>
      <c r="H2132" s="23">
        <v>0</v>
      </c>
      <c r="I2132" s="21">
        <v>45931</v>
      </c>
      <c r="J2132" s="21">
        <v>45936</v>
      </c>
      <c r="K2132" s="20" t="s">
        <v>20338</v>
      </c>
      <c r="L2132" s="20" t="s">
        <v>5107</v>
      </c>
      <c r="M2132" s="20"/>
      <c r="N2132" s="21">
        <v>45965.602776932872</v>
      </c>
    </row>
    <row r="2133" spans="1:14" x14ac:dyDescent="0.25">
      <c r="A2133" s="21">
        <v>45939.761238425926</v>
      </c>
      <c r="B2133" s="22">
        <v>45939.761238425926</v>
      </c>
      <c r="C2133" s="20" t="s">
        <v>422</v>
      </c>
      <c r="D2133" s="20" t="s">
        <v>423</v>
      </c>
      <c r="E2133" s="207" t="s">
        <v>425</v>
      </c>
      <c r="F2133" s="207" t="s">
        <v>21663</v>
      </c>
      <c r="G2133" s="20" t="s">
        <v>183</v>
      </c>
      <c r="H2133" s="23">
        <v>21962.240000000002</v>
      </c>
      <c r="I2133" s="21">
        <v>45931</v>
      </c>
      <c r="J2133" s="21">
        <v>45936</v>
      </c>
      <c r="K2133" s="20" t="s">
        <v>20338</v>
      </c>
      <c r="L2133" s="20" t="s">
        <v>5107</v>
      </c>
      <c r="M2133" s="20"/>
      <c r="N2133" s="21">
        <v>45965.602776932872</v>
      </c>
    </row>
    <row r="2134" spans="1:14" x14ac:dyDescent="0.25">
      <c r="A2134" s="21">
        <v>45939.761238425926</v>
      </c>
      <c r="B2134" s="22">
        <v>45939.761238425926</v>
      </c>
      <c r="C2134" s="20" t="s">
        <v>1298</v>
      </c>
      <c r="D2134" s="20" t="s">
        <v>1299</v>
      </c>
      <c r="E2134" s="207" t="s">
        <v>1301</v>
      </c>
      <c r="F2134" s="207" t="s">
        <v>21664</v>
      </c>
      <c r="G2134" s="20" t="s">
        <v>183</v>
      </c>
      <c r="H2134" s="23">
        <v>672.03</v>
      </c>
      <c r="I2134" s="21">
        <v>45931</v>
      </c>
      <c r="J2134" s="21">
        <v>45936</v>
      </c>
      <c r="K2134" s="20" t="s">
        <v>20338</v>
      </c>
      <c r="L2134" s="20" t="s">
        <v>5107</v>
      </c>
      <c r="M2134" s="20"/>
      <c r="N2134" s="21">
        <v>45965.602776932872</v>
      </c>
    </row>
    <row r="2135" spans="1:14" x14ac:dyDescent="0.25">
      <c r="A2135" s="21">
        <v>45939.761238425926</v>
      </c>
      <c r="B2135" s="22">
        <v>45939.761238425926</v>
      </c>
      <c r="C2135" s="20" t="s">
        <v>331</v>
      </c>
      <c r="D2135" s="20" t="s">
        <v>332</v>
      </c>
      <c r="E2135" s="207" t="s">
        <v>334</v>
      </c>
      <c r="F2135" s="207" t="s">
        <v>21665</v>
      </c>
      <c r="G2135" s="20" t="s">
        <v>183</v>
      </c>
      <c r="H2135" s="23">
        <v>9042.3799999999992</v>
      </c>
      <c r="I2135" s="21">
        <v>45931</v>
      </c>
      <c r="J2135" s="21">
        <v>45936</v>
      </c>
      <c r="K2135" s="20" t="s">
        <v>20338</v>
      </c>
      <c r="L2135" s="20" t="s">
        <v>5107</v>
      </c>
      <c r="M2135" s="20"/>
      <c r="N2135" s="21">
        <v>45965.602776932872</v>
      </c>
    </row>
    <row r="2136" spans="1:14" x14ac:dyDescent="0.25">
      <c r="A2136" s="21">
        <v>45939.761238425926</v>
      </c>
      <c r="B2136" s="22">
        <v>45939.761238425926</v>
      </c>
      <c r="C2136" s="20" t="s">
        <v>11373</v>
      </c>
      <c r="D2136" s="20" t="s">
        <v>11374</v>
      </c>
      <c r="E2136" s="207" t="s">
        <v>11376</v>
      </c>
      <c r="F2136" s="207" t="s">
        <v>21666</v>
      </c>
      <c r="G2136" s="20" t="s">
        <v>183</v>
      </c>
      <c r="H2136" s="23">
        <v>22469.3</v>
      </c>
      <c r="I2136" s="21">
        <v>45931</v>
      </c>
      <c r="J2136" s="21">
        <v>45936</v>
      </c>
      <c r="K2136" s="20" t="s">
        <v>20338</v>
      </c>
      <c r="L2136" s="20" t="s">
        <v>5107</v>
      </c>
      <c r="M2136" s="20"/>
      <c r="N2136" s="21">
        <v>45965.602776932872</v>
      </c>
    </row>
    <row r="2137" spans="1:14" x14ac:dyDescent="0.25">
      <c r="A2137" s="21">
        <v>45939.167395833334</v>
      </c>
      <c r="B2137" s="22">
        <v>45939.167395833334</v>
      </c>
      <c r="C2137" s="20" t="s">
        <v>7746</v>
      </c>
      <c r="D2137" s="20" t="s">
        <v>133</v>
      </c>
      <c r="E2137" s="207" t="s">
        <v>136</v>
      </c>
      <c r="F2137" s="207" t="s">
        <v>21667</v>
      </c>
      <c r="G2137" s="20" t="s">
        <v>134</v>
      </c>
      <c r="H2137" s="23">
        <v>2557.15</v>
      </c>
      <c r="I2137" s="21">
        <v>45931</v>
      </c>
      <c r="J2137" s="21">
        <v>45936</v>
      </c>
      <c r="K2137" s="20" t="s">
        <v>5097</v>
      </c>
      <c r="L2137" s="20" t="s">
        <v>5098</v>
      </c>
      <c r="M2137" s="20"/>
      <c r="N2137" s="21">
        <v>45965.602776932872</v>
      </c>
    </row>
    <row r="2138" spans="1:14" x14ac:dyDescent="0.25">
      <c r="A2138" s="21">
        <v>45938.88789351852</v>
      </c>
      <c r="B2138" s="22">
        <v>45938.88789351852</v>
      </c>
      <c r="C2138" s="20" t="s">
        <v>181</v>
      </c>
      <c r="D2138" s="20" t="s">
        <v>182</v>
      </c>
      <c r="E2138" s="207" t="s">
        <v>185</v>
      </c>
      <c r="F2138" s="207" t="s">
        <v>21668</v>
      </c>
      <c r="G2138" s="20" t="s">
        <v>183</v>
      </c>
      <c r="H2138" s="23">
        <v>3081515.57</v>
      </c>
      <c r="I2138" s="21">
        <v>45931</v>
      </c>
      <c r="J2138" s="21">
        <v>45936</v>
      </c>
      <c r="K2138" s="20" t="s">
        <v>5118</v>
      </c>
      <c r="L2138" s="20" t="s">
        <v>5107</v>
      </c>
      <c r="M2138" s="20"/>
      <c r="N2138" s="21">
        <v>45965.602776932872</v>
      </c>
    </row>
    <row r="2139" spans="1:14" x14ac:dyDescent="0.25">
      <c r="A2139" s="21">
        <v>45938.88789351852</v>
      </c>
      <c r="B2139" s="22">
        <v>45938.88789351852</v>
      </c>
      <c r="C2139" s="20" t="s">
        <v>882</v>
      </c>
      <c r="D2139" s="20" t="s">
        <v>883</v>
      </c>
      <c r="E2139" s="207" t="s">
        <v>885</v>
      </c>
      <c r="F2139" s="207" t="s">
        <v>21669</v>
      </c>
      <c r="G2139" s="20" t="s">
        <v>183</v>
      </c>
      <c r="H2139" s="23">
        <v>8206.07</v>
      </c>
      <c r="I2139" s="21">
        <v>45931</v>
      </c>
      <c r="J2139" s="21">
        <v>45936</v>
      </c>
      <c r="K2139" s="20" t="s">
        <v>5123</v>
      </c>
      <c r="L2139" s="20" t="s">
        <v>5107</v>
      </c>
      <c r="M2139" s="20"/>
      <c r="N2139" s="21">
        <v>45965.602776932872</v>
      </c>
    </row>
    <row r="2140" spans="1:14" x14ac:dyDescent="0.25">
      <c r="A2140" s="21">
        <v>45938.88789351852</v>
      </c>
      <c r="B2140" s="22">
        <v>45938.88789351852</v>
      </c>
      <c r="C2140" s="20" t="s">
        <v>193</v>
      </c>
      <c r="D2140" s="20" t="s">
        <v>194</v>
      </c>
      <c r="E2140" s="207" t="s">
        <v>196</v>
      </c>
      <c r="F2140" s="207" t="s">
        <v>21670</v>
      </c>
      <c r="G2140" s="20" t="s">
        <v>183</v>
      </c>
      <c r="H2140" s="23">
        <v>6290.72</v>
      </c>
      <c r="I2140" s="21">
        <v>45931</v>
      </c>
      <c r="J2140" s="21">
        <v>45936</v>
      </c>
      <c r="K2140" s="20" t="s">
        <v>20338</v>
      </c>
      <c r="L2140" s="20" t="s">
        <v>5107</v>
      </c>
      <c r="M2140" s="20"/>
      <c r="N2140" s="21">
        <v>45965.602776932872</v>
      </c>
    </row>
    <row r="2141" spans="1:14" x14ac:dyDescent="0.25">
      <c r="A2141" s="21">
        <v>45938.88789351852</v>
      </c>
      <c r="B2141" s="22">
        <v>45938.88789351852</v>
      </c>
      <c r="C2141" s="20" t="s">
        <v>939</v>
      </c>
      <c r="D2141" s="20" t="s">
        <v>940</v>
      </c>
      <c r="E2141" s="207" t="s">
        <v>942</v>
      </c>
      <c r="F2141" s="207" t="s">
        <v>21671</v>
      </c>
      <c r="G2141" s="20" t="s">
        <v>183</v>
      </c>
      <c r="H2141" s="23">
        <v>5351.04</v>
      </c>
      <c r="I2141" s="21">
        <v>45931</v>
      </c>
      <c r="J2141" s="21">
        <v>45936</v>
      </c>
      <c r="K2141" s="20" t="s">
        <v>5123</v>
      </c>
      <c r="L2141" s="20" t="s">
        <v>5107</v>
      </c>
      <c r="M2141" s="20"/>
      <c r="N2141" s="21">
        <v>45965.602776932872</v>
      </c>
    </row>
    <row r="2142" spans="1:14" x14ac:dyDescent="0.25">
      <c r="A2142" s="21">
        <v>45938.88789351852</v>
      </c>
      <c r="B2142" s="22">
        <v>45938.88789351852</v>
      </c>
      <c r="C2142" s="20" t="s">
        <v>253</v>
      </c>
      <c r="D2142" s="20" t="s">
        <v>254</v>
      </c>
      <c r="E2142" s="207" t="s">
        <v>256</v>
      </c>
      <c r="F2142" s="207" t="s">
        <v>21672</v>
      </c>
      <c r="G2142" s="20" t="s">
        <v>183</v>
      </c>
      <c r="H2142" s="23">
        <v>340810.29</v>
      </c>
      <c r="I2142" s="21">
        <v>45931</v>
      </c>
      <c r="J2142" s="21">
        <v>45936</v>
      </c>
      <c r="K2142" s="20" t="s">
        <v>20338</v>
      </c>
      <c r="L2142" s="20" t="s">
        <v>5107</v>
      </c>
      <c r="M2142" s="20"/>
      <c r="N2142" s="21">
        <v>45965.602776932872</v>
      </c>
    </row>
    <row r="2143" spans="1:14" x14ac:dyDescent="0.25">
      <c r="A2143" s="21">
        <v>45938.88789351852</v>
      </c>
      <c r="B2143" s="22">
        <v>45938.88789351852</v>
      </c>
      <c r="C2143" s="20" t="s">
        <v>521</v>
      </c>
      <c r="D2143" s="20" t="s">
        <v>522</v>
      </c>
      <c r="E2143" s="207" t="s">
        <v>524</v>
      </c>
      <c r="F2143" s="207" t="s">
        <v>21673</v>
      </c>
      <c r="G2143" s="20" t="s">
        <v>183</v>
      </c>
      <c r="H2143" s="23">
        <v>11119.3</v>
      </c>
      <c r="I2143" s="21">
        <v>45931</v>
      </c>
      <c r="J2143" s="21">
        <v>45936</v>
      </c>
      <c r="K2143" s="20" t="s">
        <v>20338</v>
      </c>
      <c r="L2143" s="20" t="s">
        <v>5107</v>
      </c>
      <c r="M2143" s="20"/>
      <c r="N2143" s="21">
        <v>45965.602776932872</v>
      </c>
    </row>
    <row r="2144" spans="1:14" x14ac:dyDescent="0.25">
      <c r="A2144" s="21">
        <v>45938.803703703699</v>
      </c>
      <c r="B2144" s="22">
        <v>45938.803703703699</v>
      </c>
      <c r="C2144" s="20" t="s">
        <v>5108</v>
      </c>
      <c r="D2144" s="20" t="s">
        <v>5109</v>
      </c>
      <c r="E2144" s="207" t="s">
        <v>5110</v>
      </c>
      <c r="F2144" s="207" t="s">
        <v>21674</v>
      </c>
      <c r="G2144" s="20" t="s">
        <v>5105</v>
      </c>
      <c r="H2144" s="23">
        <v>52827.31</v>
      </c>
      <c r="I2144" s="21">
        <v>45931</v>
      </c>
      <c r="J2144" s="21">
        <v>45936</v>
      </c>
      <c r="K2144" s="20" t="s">
        <v>5106</v>
      </c>
      <c r="L2144" s="20" t="s">
        <v>5107</v>
      </c>
      <c r="M2144" s="20"/>
      <c r="N2144" s="21">
        <v>45965.602776932872</v>
      </c>
    </row>
    <row r="2145" spans="1:14" x14ac:dyDescent="0.25">
      <c r="A2145" s="21">
        <v>45938.803703703699</v>
      </c>
      <c r="B2145" s="22">
        <v>45938.803703703699</v>
      </c>
      <c r="C2145" s="20" t="s">
        <v>5101</v>
      </c>
      <c r="D2145" s="20" t="s">
        <v>5102</v>
      </c>
      <c r="E2145" s="207" t="s">
        <v>5103</v>
      </c>
      <c r="F2145" s="207" t="s">
        <v>21675</v>
      </c>
      <c r="G2145" s="20" t="s">
        <v>5105</v>
      </c>
      <c r="H2145" s="23">
        <v>49816.23</v>
      </c>
      <c r="I2145" s="21">
        <v>45931</v>
      </c>
      <c r="J2145" s="21">
        <v>45936</v>
      </c>
      <c r="K2145" s="20" t="s">
        <v>5106</v>
      </c>
      <c r="L2145" s="20" t="s">
        <v>5107</v>
      </c>
      <c r="M2145" s="20"/>
      <c r="N2145" s="21">
        <v>45965.602776932872</v>
      </c>
    </row>
    <row r="2146" spans="1:14" x14ac:dyDescent="0.25">
      <c r="A2146" s="21">
        <v>45938.783865740741</v>
      </c>
      <c r="B2146" s="22">
        <v>45938.783865740741</v>
      </c>
      <c r="C2146" s="20" t="s">
        <v>11407</v>
      </c>
      <c r="D2146" s="20" t="s">
        <v>11408</v>
      </c>
      <c r="E2146" s="207" t="s">
        <v>11409</v>
      </c>
      <c r="F2146" s="207" t="s">
        <v>21676</v>
      </c>
      <c r="G2146" s="20" t="s">
        <v>119</v>
      </c>
      <c r="H2146" s="23">
        <v>0</v>
      </c>
      <c r="I2146" s="21">
        <v>45931</v>
      </c>
      <c r="J2146" s="21">
        <v>45936</v>
      </c>
      <c r="K2146" s="20" t="s">
        <v>5097</v>
      </c>
      <c r="L2146" s="20" t="s">
        <v>5098</v>
      </c>
      <c r="M2146" s="20"/>
      <c r="N2146" s="21">
        <v>45965.602776932872</v>
      </c>
    </row>
    <row r="2147" spans="1:14" x14ac:dyDescent="0.25">
      <c r="A2147" s="21">
        <v>45938.319444444445</v>
      </c>
      <c r="B2147" s="22">
        <v>45938.319444444445</v>
      </c>
      <c r="C2147" s="20" t="s">
        <v>266</v>
      </c>
      <c r="D2147" s="20" t="s">
        <v>267</v>
      </c>
      <c r="E2147" s="207" t="s">
        <v>270</v>
      </c>
      <c r="F2147" s="207" t="s">
        <v>21677</v>
      </c>
      <c r="G2147" s="20" t="s">
        <v>268</v>
      </c>
      <c r="H2147" s="23">
        <v>6061.76</v>
      </c>
      <c r="I2147" s="21">
        <v>45931</v>
      </c>
      <c r="J2147" s="21">
        <v>45936</v>
      </c>
      <c r="K2147" s="20" t="s">
        <v>5097</v>
      </c>
      <c r="L2147" s="20" t="s">
        <v>5098</v>
      </c>
      <c r="M2147" s="20"/>
      <c r="N2147" s="21">
        <v>45965.602776932872</v>
      </c>
    </row>
    <row r="2148" spans="1:14" x14ac:dyDescent="0.25">
      <c r="A2148" s="21">
        <v>45938.245196759264</v>
      </c>
      <c r="B2148" s="22">
        <v>45938.245196759264</v>
      </c>
      <c r="C2148" s="20" t="s">
        <v>771</v>
      </c>
      <c r="D2148" s="20" t="s">
        <v>772</v>
      </c>
      <c r="E2148" s="207" t="s">
        <v>774</v>
      </c>
      <c r="F2148" s="207" t="s">
        <v>21678</v>
      </c>
      <c r="G2148" s="20" t="s">
        <v>183</v>
      </c>
      <c r="H2148" s="23">
        <v>0</v>
      </c>
      <c r="I2148" s="21">
        <v>45931</v>
      </c>
      <c r="J2148" s="21">
        <v>45936</v>
      </c>
      <c r="K2148" s="20" t="s">
        <v>5114</v>
      </c>
      <c r="L2148" s="20" t="s">
        <v>5107</v>
      </c>
      <c r="M2148" s="20"/>
      <c r="N2148" s="21">
        <v>45965.602776932872</v>
      </c>
    </row>
    <row r="2149" spans="1:14" x14ac:dyDescent="0.25">
      <c r="A2149" s="21">
        <v>45938.245196759264</v>
      </c>
      <c r="B2149" s="22">
        <v>45938.245196759264</v>
      </c>
      <c r="C2149" s="20" t="s">
        <v>181</v>
      </c>
      <c r="D2149" s="20" t="s">
        <v>182</v>
      </c>
      <c r="E2149" s="207" t="s">
        <v>185</v>
      </c>
      <c r="F2149" s="207" t="s">
        <v>21679</v>
      </c>
      <c r="G2149" s="20" t="s">
        <v>183</v>
      </c>
      <c r="H2149" s="23">
        <v>3089751.04</v>
      </c>
      <c r="I2149" s="21">
        <v>45931</v>
      </c>
      <c r="J2149" s="21">
        <v>45936</v>
      </c>
      <c r="K2149" s="20" t="s">
        <v>5118</v>
      </c>
      <c r="L2149" s="20" t="s">
        <v>5107</v>
      </c>
      <c r="M2149" s="20"/>
      <c r="N2149" s="21">
        <v>45965.602776932872</v>
      </c>
    </row>
    <row r="2150" spans="1:14" x14ac:dyDescent="0.25">
      <c r="A2150" s="21">
        <v>45938.245196759264</v>
      </c>
      <c r="B2150" s="22">
        <v>45938.245196759264</v>
      </c>
      <c r="C2150" s="20" t="s">
        <v>1190</v>
      </c>
      <c r="D2150" s="20" t="s">
        <v>1191</v>
      </c>
      <c r="E2150" s="207" t="s">
        <v>1193</v>
      </c>
      <c r="F2150" s="207" t="s">
        <v>21680</v>
      </c>
      <c r="G2150" s="20" t="s">
        <v>183</v>
      </c>
      <c r="H2150" s="23">
        <v>0.78</v>
      </c>
      <c r="I2150" s="21">
        <v>45931</v>
      </c>
      <c r="J2150" s="21">
        <v>45936</v>
      </c>
      <c r="K2150" s="20" t="s">
        <v>20338</v>
      </c>
      <c r="L2150" s="20" t="s">
        <v>5107</v>
      </c>
      <c r="M2150" s="20"/>
      <c r="N2150" s="21">
        <v>45965.602776932872</v>
      </c>
    </row>
    <row r="2151" spans="1:14" x14ac:dyDescent="0.25">
      <c r="A2151" s="21">
        <v>45938.245196759264</v>
      </c>
      <c r="B2151" s="22">
        <v>45938.245196759264</v>
      </c>
      <c r="C2151" s="20" t="s">
        <v>1226</v>
      </c>
      <c r="D2151" s="20" t="s">
        <v>1227</v>
      </c>
      <c r="E2151" s="207" t="s">
        <v>1229</v>
      </c>
      <c r="F2151" s="207" t="s">
        <v>21681</v>
      </c>
      <c r="G2151" s="20" t="s">
        <v>183</v>
      </c>
      <c r="H2151" s="23">
        <v>4711.7299999999996</v>
      </c>
      <c r="I2151" s="21">
        <v>45931</v>
      </c>
      <c r="J2151" s="21">
        <v>45936</v>
      </c>
      <c r="K2151" s="20" t="s">
        <v>20338</v>
      </c>
      <c r="L2151" s="20" t="s">
        <v>5107</v>
      </c>
      <c r="M2151" s="20"/>
      <c r="N2151" s="21">
        <v>45965.602776932872</v>
      </c>
    </row>
    <row r="2152" spans="1:14" x14ac:dyDescent="0.25">
      <c r="A2152" s="21">
        <v>45938.245196759264</v>
      </c>
      <c r="B2152" s="22">
        <v>45938.245196759264</v>
      </c>
      <c r="C2152" s="20" t="s">
        <v>717</v>
      </c>
      <c r="D2152" s="20" t="s">
        <v>718</v>
      </c>
      <c r="E2152" s="207" t="s">
        <v>720</v>
      </c>
      <c r="F2152" s="207" t="s">
        <v>21682</v>
      </c>
      <c r="G2152" s="20" t="s">
        <v>183</v>
      </c>
      <c r="H2152" s="23">
        <v>10336.700000000001</v>
      </c>
      <c r="I2152" s="21">
        <v>45931</v>
      </c>
      <c r="J2152" s="21">
        <v>45936</v>
      </c>
      <c r="K2152" s="20" t="s">
        <v>20338</v>
      </c>
      <c r="L2152" s="20" t="s">
        <v>5107</v>
      </c>
      <c r="M2152" s="20"/>
      <c r="N2152" s="21">
        <v>45965.602776932872</v>
      </c>
    </row>
    <row r="2153" spans="1:14" x14ac:dyDescent="0.25">
      <c r="A2153" s="21">
        <v>45938.245196759264</v>
      </c>
      <c r="B2153" s="22">
        <v>45938.245196759264</v>
      </c>
      <c r="C2153" s="20" t="s">
        <v>882</v>
      </c>
      <c r="D2153" s="20" t="s">
        <v>883</v>
      </c>
      <c r="E2153" s="207" t="s">
        <v>885</v>
      </c>
      <c r="F2153" s="207" t="s">
        <v>21683</v>
      </c>
      <c r="G2153" s="20" t="s">
        <v>183</v>
      </c>
      <c r="H2153" s="23">
        <v>8238.1299999999992</v>
      </c>
      <c r="I2153" s="21">
        <v>45931</v>
      </c>
      <c r="J2153" s="21">
        <v>45936</v>
      </c>
      <c r="K2153" s="20" t="s">
        <v>5123</v>
      </c>
      <c r="L2153" s="20" t="s">
        <v>5107</v>
      </c>
      <c r="M2153" s="20"/>
      <c r="N2153" s="21">
        <v>45965.602776932872</v>
      </c>
    </row>
    <row r="2154" spans="1:14" x14ac:dyDescent="0.25">
      <c r="A2154" s="21">
        <v>45938.245196759264</v>
      </c>
      <c r="B2154" s="22">
        <v>45938.245196759264</v>
      </c>
      <c r="C2154" s="20" t="s">
        <v>193</v>
      </c>
      <c r="D2154" s="20" t="s">
        <v>194</v>
      </c>
      <c r="E2154" s="207" t="s">
        <v>196</v>
      </c>
      <c r="F2154" s="207" t="s">
        <v>21684</v>
      </c>
      <c r="G2154" s="20" t="s">
        <v>183</v>
      </c>
      <c r="H2154" s="23">
        <v>9644.81</v>
      </c>
      <c r="I2154" s="21">
        <v>45931</v>
      </c>
      <c r="J2154" s="21">
        <v>45936</v>
      </c>
      <c r="K2154" s="20" t="s">
        <v>20338</v>
      </c>
      <c r="L2154" s="20" t="s">
        <v>5107</v>
      </c>
      <c r="M2154" s="20"/>
      <c r="N2154" s="21">
        <v>45965.602776932872</v>
      </c>
    </row>
    <row r="2155" spans="1:14" x14ac:dyDescent="0.25">
      <c r="A2155" s="21">
        <v>45938.245196759264</v>
      </c>
      <c r="B2155" s="22">
        <v>45938.245196759264</v>
      </c>
      <c r="C2155" s="20" t="s">
        <v>939</v>
      </c>
      <c r="D2155" s="20" t="s">
        <v>940</v>
      </c>
      <c r="E2155" s="207" t="s">
        <v>942</v>
      </c>
      <c r="F2155" s="207" t="s">
        <v>21685</v>
      </c>
      <c r="G2155" s="20" t="s">
        <v>183</v>
      </c>
      <c r="H2155" s="23">
        <v>5370.89</v>
      </c>
      <c r="I2155" s="21">
        <v>45931</v>
      </c>
      <c r="J2155" s="21">
        <v>45936</v>
      </c>
      <c r="K2155" s="20" t="s">
        <v>5123</v>
      </c>
      <c r="L2155" s="20" t="s">
        <v>5107</v>
      </c>
      <c r="M2155" s="20"/>
      <c r="N2155" s="21">
        <v>45965.602776932872</v>
      </c>
    </row>
    <row r="2156" spans="1:14" x14ac:dyDescent="0.25">
      <c r="A2156" s="21">
        <v>45938.245196759264</v>
      </c>
      <c r="B2156" s="22">
        <v>45938.245196759264</v>
      </c>
      <c r="C2156" s="20" t="s">
        <v>253</v>
      </c>
      <c r="D2156" s="20" t="s">
        <v>254</v>
      </c>
      <c r="E2156" s="207" t="s">
        <v>256</v>
      </c>
      <c r="F2156" s="207" t="s">
        <v>21686</v>
      </c>
      <c r="G2156" s="20" t="s">
        <v>183</v>
      </c>
      <c r="H2156" s="23">
        <v>340742.44</v>
      </c>
      <c r="I2156" s="21">
        <v>45931</v>
      </c>
      <c r="J2156" s="21">
        <v>45936</v>
      </c>
      <c r="K2156" s="20" t="s">
        <v>20338</v>
      </c>
      <c r="L2156" s="20" t="s">
        <v>5107</v>
      </c>
      <c r="M2156" s="20"/>
      <c r="N2156" s="21">
        <v>45965.602776932872</v>
      </c>
    </row>
    <row r="2157" spans="1:14" x14ac:dyDescent="0.25">
      <c r="A2157" s="21">
        <v>45938.245196759264</v>
      </c>
      <c r="B2157" s="22">
        <v>45938.245196759264</v>
      </c>
      <c r="C2157" s="20" t="s">
        <v>521</v>
      </c>
      <c r="D2157" s="20" t="s">
        <v>522</v>
      </c>
      <c r="E2157" s="207" t="s">
        <v>524</v>
      </c>
      <c r="F2157" s="207" t="s">
        <v>21687</v>
      </c>
      <c r="G2157" s="20" t="s">
        <v>183</v>
      </c>
      <c r="H2157" s="23">
        <v>8119.3</v>
      </c>
      <c r="I2157" s="21">
        <v>45931</v>
      </c>
      <c r="J2157" s="21">
        <v>45936</v>
      </c>
      <c r="K2157" s="20" t="s">
        <v>20338</v>
      </c>
      <c r="L2157" s="20" t="s">
        <v>5107</v>
      </c>
      <c r="M2157" s="20"/>
      <c r="N2157" s="21">
        <v>45965.602776932872</v>
      </c>
    </row>
    <row r="2158" spans="1:14" x14ac:dyDescent="0.25">
      <c r="A2158" s="21">
        <v>45938.245196759264</v>
      </c>
      <c r="B2158" s="22">
        <v>45938.245196759264</v>
      </c>
      <c r="C2158" s="20" t="s">
        <v>14847</v>
      </c>
      <c r="D2158" s="20" t="s">
        <v>460</v>
      </c>
      <c r="E2158" s="207" t="s">
        <v>462</v>
      </c>
      <c r="F2158" s="207" t="s">
        <v>21688</v>
      </c>
      <c r="G2158" s="20" t="s">
        <v>183</v>
      </c>
      <c r="H2158" s="23">
        <v>139.79</v>
      </c>
      <c r="I2158" s="21">
        <v>45931</v>
      </c>
      <c r="J2158" s="21">
        <v>45936</v>
      </c>
      <c r="K2158" s="20" t="s">
        <v>5129</v>
      </c>
      <c r="L2158" s="20" t="s">
        <v>5107</v>
      </c>
      <c r="M2158" s="20"/>
      <c r="N2158" s="21">
        <v>45965.602776932872</v>
      </c>
    </row>
    <row r="2159" spans="1:14" x14ac:dyDescent="0.25">
      <c r="A2159" s="21">
        <v>45938.245196759264</v>
      </c>
      <c r="B2159" s="22">
        <v>45938.245196759264</v>
      </c>
      <c r="C2159" s="20" t="s">
        <v>7063</v>
      </c>
      <c r="D2159" s="20" t="s">
        <v>436</v>
      </c>
      <c r="E2159" s="207" t="s">
        <v>438</v>
      </c>
      <c r="F2159" s="207" t="s">
        <v>21689</v>
      </c>
      <c r="G2159" s="20" t="s">
        <v>183</v>
      </c>
      <c r="H2159" s="23">
        <v>0</v>
      </c>
      <c r="I2159" s="21">
        <v>45931</v>
      </c>
      <c r="J2159" s="21">
        <v>45936</v>
      </c>
      <c r="K2159" s="20" t="s">
        <v>20338</v>
      </c>
      <c r="L2159" s="20" t="s">
        <v>5107</v>
      </c>
      <c r="M2159" s="20"/>
      <c r="N2159" s="21">
        <v>45965.602776932872</v>
      </c>
    </row>
    <row r="2160" spans="1:14" x14ac:dyDescent="0.25">
      <c r="A2160" s="21">
        <v>45938.245196759264</v>
      </c>
      <c r="B2160" s="22">
        <v>45938.245196759264</v>
      </c>
      <c r="C2160" s="20" t="s">
        <v>422</v>
      </c>
      <c r="D2160" s="20" t="s">
        <v>423</v>
      </c>
      <c r="E2160" s="207" t="s">
        <v>425</v>
      </c>
      <c r="F2160" s="207" t="s">
        <v>21690</v>
      </c>
      <c r="G2160" s="20" t="s">
        <v>183</v>
      </c>
      <c r="H2160" s="23">
        <v>21962.240000000002</v>
      </c>
      <c r="I2160" s="21">
        <v>45931</v>
      </c>
      <c r="J2160" s="21">
        <v>45936</v>
      </c>
      <c r="K2160" s="20" t="s">
        <v>20338</v>
      </c>
      <c r="L2160" s="20" t="s">
        <v>5107</v>
      </c>
      <c r="M2160" s="20"/>
      <c r="N2160" s="21">
        <v>45965.602776932872</v>
      </c>
    </row>
    <row r="2161" spans="1:14" x14ac:dyDescent="0.25">
      <c r="A2161" s="21">
        <v>45938.245196759264</v>
      </c>
      <c r="B2161" s="22">
        <v>45938.245196759264</v>
      </c>
      <c r="C2161" s="20" t="s">
        <v>1298</v>
      </c>
      <c r="D2161" s="20" t="s">
        <v>1299</v>
      </c>
      <c r="E2161" s="207" t="s">
        <v>1301</v>
      </c>
      <c r="F2161" s="207" t="s">
        <v>21691</v>
      </c>
      <c r="G2161" s="20" t="s">
        <v>183</v>
      </c>
      <c r="H2161" s="23">
        <v>672.03</v>
      </c>
      <c r="I2161" s="21">
        <v>45931</v>
      </c>
      <c r="J2161" s="21">
        <v>45936</v>
      </c>
      <c r="K2161" s="20" t="s">
        <v>20338</v>
      </c>
      <c r="L2161" s="20" t="s">
        <v>5107</v>
      </c>
      <c r="M2161" s="20"/>
      <c r="N2161" s="21">
        <v>45965.602776932872</v>
      </c>
    </row>
    <row r="2162" spans="1:14" x14ac:dyDescent="0.25">
      <c r="A2162" s="21">
        <v>45938.245196759264</v>
      </c>
      <c r="B2162" s="22">
        <v>45938.245196759264</v>
      </c>
      <c r="C2162" s="20" t="s">
        <v>331</v>
      </c>
      <c r="D2162" s="20" t="s">
        <v>332</v>
      </c>
      <c r="E2162" s="207" t="s">
        <v>334</v>
      </c>
      <c r="F2162" s="207" t="s">
        <v>21692</v>
      </c>
      <c r="G2162" s="20" t="s">
        <v>183</v>
      </c>
      <c r="H2162" s="23">
        <v>9042.3799999999992</v>
      </c>
      <c r="I2162" s="21">
        <v>45931</v>
      </c>
      <c r="J2162" s="21">
        <v>45936</v>
      </c>
      <c r="K2162" s="20" t="s">
        <v>20338</v>
      </c>
      <c r="L2162" s="20" t="s">
        <v>5107</v>
      </c>
      <c r="M2162" s="20"/>
      <c r="N2162" s="21">
        <v>45965.602776932872</v>
      </c>
    </row>
    <row r="2163" spans="1:14" x14ac:dyDescent="0.25">
      <c r="A2163" s="21">
        <v>45938.245196759264</v>
      </c>
      <c r="B2163" s="22">
        <v>45938.245196759264</v>
      </c>
      <c r="C2163" s="20" t="s">
        <v>11373</v>
      </c>
      <c r="D2163" s="20" t="s">
        <v>11374</v>
      </c>
      <c r="E2163" s="207" t="s">
        <v>11376</v>
      </c>
      <c r="F2163" s="207" t="s">
        <v>21693</v>
      </c>
      <c r="G2163" s="20" t="s">
        <v>183</v>
      </c>
      <c r="H2163" s="23">
        <v>22469.3</v>
      </c>
      <c r="I2163" s="21">
        <v>45931</v>
      </c>
      <c r="J2163" s="21">
        <v>45936</v>
      </c>
      <c r="K2163" s="20" t="s">
        <v>20338</v>
      </c>
      <c r="L2163" s="20" t="s">
        <v>5107</v>
      </c>
      <c r="M2163" s="20"/>
      <c r="N2163" s="21">
        <v>45965.602776932872</v>
      </c>
    </row>
    <row r="2164" spans="1:14" x14ac:dyDescent="0.25">
      <c r="A2164" s="21">
        <v>45938.189004629632</v>
      </c>
      <c r="B2164" s="22">
        <v>45938.189004629632</v>
      </c>
      <c r="C2164" s="20" t="s">
        <v>266</v>
      </c>
      <c r="D2164" s="20" t="s">
        <v>267</v>
      </c>
      <c r="E2164" s="207" t="s">
        <v>270</v>
      </c>
      <c r="F2164" s="207" t="s">
        <v>21694</v>
      </c>
      <c r="G2164" s="20" t="s">
        <v>268</v>
      </c>
      <c r="H2164" s="23">
        <v>5739.41</v>
      </c>
      <c r="I2164" s="21">
        <v>45931</v>
      </c>
      <c r="J2164" s="21">
        <v>45936</v>
      </c>
      <c r="K2164" s="20" t="s">
        <v>5097</v>
      </c>
      <c r="L2164" s="20" t="s">
        <v>5098</v>
      </c>
      <c r="M2164" s="20"/>
      <c r="N2164" s="21">
        <v>45965.602776932872</v>
      </c>
    </row>
    <row r="2165" spans="1:14" x14ac:dyDescent="0.25">
      <c r="A2165" s="21">
        <v>45937.961342592593</v>
      </c>
      <c r="B2165" s="22">
        <v>45937.961342592593</v>
      </c>
      <c r="C2165" s="20" t="s">
        <v>7746</v>
      </c>
      <c r="D2165" s="20" t="s">
        <v>133</v>
      </c>
      <c r="E2165" s="207" t="s">
        <v>136</v>
      </c>
      <c r="F2165" s="207" t="s">
        <v>21695</v>
      </c>
      <c r="G2165" s="20" t="s">
        <v>134</v>
      </c>
      <c r="H2165" s="23">
        <v>2466.27</v>
      </c>
      <c r="I2165" s="21">
        <v>45931</v>
      </c>
      <c r="J2165" s="21">
        <v>45936</v>
      </c>
      <c r="K2165" s="20" t="s">
        <v>5097</v>
      </c>
      <c r="L2165" s="20" t="s">
        <v>5098</v>
      </c>
      <c r="M2165" s="20"/>
      <c r="N2165" s="21">
        <v>45965.602776932872</v>
      </c>
    </row>
    <row r="2166" spans="1:14" x14ac:dyDescent="0.25">
      <c r="A2166" s="21">
        <v>45937.858796296292</v>
      </c>
      <c r="B2166" s="22">
        <v>45937.858796296292</v>
      </c>
      <c r="C2166" s="20" t="s">
        <v>11407</v>
      </c>
      <c r="D2166" s="20" t="s">
        <v>11408</v>
      </c>
      <c r="E2166" s="207" t="s">
        <v>11409</v>
      </c>
      <c r="F2166" s="207" t="s">
        <v>21696</v>
      </c>
      <c r="G2166" s="20" t="s">
        <v>119</v>
      </c>
      <c r="H2166" s="23">
        <v>0</v>
      </c>
      <c r="I2166" s="21">
        <v>45931</v>
      </c>
      <c r="J2166" s="21">
        <v>45936</v>
      </c>
      <c r="K2166" s="20" t="s">
        <v>5097</v>
      </c>
      <c r="L2166" s="20" t="s">
        <v>5098</v>
      </c>
      <c r="M2166" s="20"/>
      <c r="N2166" s="21">
        <v>45965.602776932872</v>
      </c>
    </row>
    <row r="2167" spans="1:14" x14ac:dyDescent="0.25">
      <c r="A2167" s="21">
        <v>45937.397638888884</v>
      </c>
      <c r="B2167" s="22">
        <v>45937.397638888884</v>
      </c>
      <c r="C2167" s="20" t="s">
        <v>5108</v>
      </c>
      <c r="D2167" s="20" t="s">
        <v>5109</v>
      </c>
      <c r="E2167" s="207" t="s">
        <v>5110</v>
      </c>
      <c r="F2167" s="207" t="s">
        <v>21697</v>
      </c>
      <c r="G2167" s="20" t="s">
        <v>5105</v>
      </c>
      <c r="H2167" s="23">
        <v>53096.83</v>
      </c>
      <c r="I2167" s="21">
        <v>45931</v>
      </c>
      <c r="J2167" s="21">
        <v>45936</v>
      </c>
      <c r="K2167" s="20" t="s">
        <v>5106</v>
      </c>
      <c r="L2167" s="20" t="s">
        <v>5107</v>
      </c>
      <c r="M2167" s="20"/>
      <c r="N2167" s="21">
        <v>45965.602776932872</v>
      </c>
    </row>
    <row r="2168" spans="1:14" x14ac:dyDescent="0.25">
      <c r="A2168" s="21">
        <v>45937.397638888884</v>
      </c>
      <c r="B2168" s="22">
        <v>45937.397638888884</v>
      </c>
      <c r="C2168" s="20" t="s">
        <v>5101</v>
      </c>
      <c r="D2168" s="20" t="s">
        <v>5102</v>
      </c>
      <c r="E2168" s="207" t="s">
        <v>5103</v>
      </c>
      <c r="F2168" s="207" t="s">
        <v>21698</v>
      </c>
      <c r="G2168" s="20" t="s">
        <v>5105</v>
      </c>
      <c r="H2168" s="23">
        <v>50021.88</v>
      </c>
      <c r="I2168" s="21">
        <v>45931</v>
      </c>
      <c r="J2168" s="21">
        <v>45936</v>
      </c>
      <c r="K2168" s="20" t="s">
        <v>5106</v>
      </c>
      <c r="L2168" s="20" t="s">
        <v>5107</v>
      </c>
      <c r="M2168" s="20"/>
      <c r="N2168" s="21">
        <v>45965.602776932872</v>
      </c>
    </row>
    <row r="2169" spans="1:14" x14ac:dyDescent="0.25">
      <c r="A2169" s="21">
        <v>45937.200046296297</v>
      </c>
      <c r="B2169" s="22">
        <v>45937.200046296297</v>
      </c>
      <c r="C2169" s="20" t="s">
        <v>771</v>
      </c>
      <c r="D2169" s="20" t="s">
        <v>772</v>
      </c>
      <c r="E2169" s="207" t="s">
        <v>774</v>
      </c>
      <c r="F2169" s="207" t="s">
        <v>21699</v>
      </c>
      <c r="G2169" s="20" t="s">
        <v>183</v>
      </c>
      <c r="H2169" s="23">
        <v>0</v>
      </c>
      <c r="I2169" s="21">
        <v>45931</v>
      </c>
      <c r="J2169" s="21">
        <v>45936</v>
      </c>
      <c r="K2169" s="20" t="s">
        <v>5114</v>
      </c>
      <c r="L2169" s="20" t="s">
        <v>5107</v>
      </c>
      <c r="M2169" s="20"/>
      <c r="N2169" s="21">
        <v>45965.602776932872</v>
      </c>
    </row>
    <row r="2170" spans="1:14" x14ac:dyDescent="0.25">
      <c r="A2170" s="21">
        <v>45937.200046296297</v>
      </c>
      <c r="B2170" s="22">
        <v>45937.200046296297</v>
      </c>
      <c r="C2170" s="20" t="s">
        <v>181</v>
      </c>
      <c r="D2170" s="20" t="s">
        <v>182</v>
      </c>
      <c r="E2170" s="207" t="s">
        <v>185</v>
      </c>
      <c r="F2170" s="207" t="s">
        <v>21700</v>
      </c>
      <c r="G2170" s="20" t="s">
        <v>183</v>
      </c>
      <c r="H2170" s="23">
        <v>3074287.47</v>
      </c>
      <c r="I2170" s="21">
        <v>45931</v>
      </c>
      <c r="J2170" s="21">
        <v>45936</v>
      </c>
      <c r="K2170" s="20" t="s">
        <v>5118</v>
      </c>
      <c r="L2170" s="20" t="s">
        <v>5107</v>
      </c>
      <c r="M2170" s="20"/>
      <c r="N2170" s="21">
        <v>45965.602776932872</v>
      </c>
    </row>
    <row r="2171" spans="1:14" x14ac:dyDescent="0.25">
      <c r="A2171" s="21">
        <v>45937.200046296297</v>
      </c>
      <c r="B2171" s="22">
        <v>45937.200046296297</v>
      </c>
      <c r="C2171" s="20" t="s">
        <v>1190</v>
      </c>
      <c r="D2171" s="20" t="s">
        <v>1191</v>
      </c>
      <c r="E2171" s="207" t="s">
        <v>1193</v>
      </c>
      <c r="F2171" s="207" t="s">
        <v>21701</v>
      </c>
      <c r="G2171" s="20" t="s">
        <v>183</v>
      </c>
      <c r="H2171" s="23">
        <v>0.78</v>
      </c>
      <c r="I2171" s="21">
        <v>45931</v>
      </c>
      <c r="J2171" s="21">
        <v>45936</v>
      </c>
      <c r="K2171" s="20" t="s">
        <v>20338</v>
      </c>
      <c r="L2171" s="20" t="s">
        <v>5107</v>
      </c>
      <c r="M2171" s="20"/>
      <c r="N2171" s="21">
        <v>45965.602776932872</v>
      </c>
    </row>
    <row r="2172" spans="1:14" x14ac:dyDescent="0.25">
      <c r="A2172" s="21">
        <v>45937.200046296297</v>
      </c>
      <c r="B2172" s="22">
        <v>45937.200046296297</v>
      </c>
      <c r="C2172" s="20" t="s">
        <v>1226</v>
      </c>
      <c r="D2172" s="20" t="s">
        <v>1227</v>
      </c>
      <c r="E2172" s="207" t="s">
        <v>1229</v>
      </c>
      <c r="F2172" s="207" t="s">
        <v>21702</v>
      </c>
      <c r="G2172" s="20" t="s">
        <v>183</v>
      </c>
      <c r="H2172" s="23">
        <v>4711.7299999999996</v>
      </c>
      <c r="I2172" s="21">
        <v>45931</v>
      </c>
      <c r="J2172" s="21">
        <v>45936</v>
      </c>
      <c r="K2172" s="20" t="s">
        <v>20338</v>
      </c>
      <c r="L2172" s="20" t="s">
        <v>5107</v>
      </c>
      <c r="M2172" s="20"/>
      <c r="N2172" s="21">
        <v>45965.602776932872</v>
      </c>
    </row>
    <row r="2173" spans="1:14" x14ac:dyDescent="0.25">
      <c r="A2173" s="21">
        <v>45937.200046296297</v>
      </c>
      <c r="B2173" s="22">
        <v>45937.200046296297</v>
      </c>
      <c r="C2173" s="20" t="s">
        <v>717</v>
      </c>
      <c r="D2173" s="20" t="s">
        <v>718</v>
      </c>
      <c r="E2173" s="207" t="s">
        <v>720</v>
      </c>
      <c r="F2173" s="207" t="s">
        <v>21703</v>
      </c>
      <c r="G2173" s="20" t="s">
        <v>183</v>
      </c>
      <c r="H2173" s="23">
        <v>10336.700000000001</v>
      </c>
      <c r="I2173" s="21">
        <v>45931</v>
      </c>
      <c r="J2173" s="21">
        <v>45936</v>
      </c>
      <c r="K2173" s="20" t="s">
        <v>20338</v>
      </c>
      <c r="L2173" s="20" t="s">
        <v>5107</v>
      </c>
      <c r="M2173" s="20"/>
      <c r="N2173" s="21">
        <v>45965.602776932872</v>
      </c>
    </row>
    <row r="2174" spans="1:14" x14ac:dyDescent="0.25">
      <c r="A2174" s="21">
        <v>45937.200046296297</v>
      </c>
      <c r="B2174" s="22">
        <v>45937.200046296297</v>
      </c>
      <c r="C2174" s="20" t="s">
        <v>882</v>
      </c>
      <c r="D2174" s="20" t="s">
        <v>883</v>
      </c>
      <c r="E2174" s="207" t="s">
        <v>885</v>
      </c>
      <c r="F2174" s="207" t="s">
        <v>21704</v>
      </c>
      <c r="G2174" s="20" t="s">
        <v>183</v>
      </c>
      <c r="H2174" s="23">
        <v>8210.16</v>
      </c>
      <c r="I2174" s="21">
        <v>45931</v>
      </c>
      <c r="J2174" s="21">
        <v>45936</v>
      </c>
      <c r="K2174" s="20" t="s">
        <v>5123</v>
      </c>
      <c r="L2174" s="20" t="s">
        <v>5107</v>
      </c>
      <c r="M2174" s="20"/>
      <c r="N2174" s="21">
        <v>45965.602776932872</v>
      </c>
    </row>
    <row r="2175" spans="1:14" x14ac:dyDescent="0.25">
      <c r="A2175" s="21">
        <v>45937.200046296297</v>
      </c>
      <c r="B2175" s="22">
        <v>45937.200046296297</v>
      </c>
      <c r="C2175" s="20" t="s">
        <v>193</v>
      </c>
      <c r="D2175" s="20" t="s">
        <v>194</v>
      </c>
      <c r="E2175" s="207" t="s">
        <v>196</v>
      </c>
      <c r="F2175" s="207" t="s">
        <v>21705</v>
      </c>
      <c r="G2175" s="20" t="s">
        <v>183</v>
      </c>
      <c r="H2175" s="23">
        <v>9644.81</v>
      </c>
      <c r="I2175" s="21">
        <v>45931</v>
      </c>
      <c r="J2175" s="21">
        <v>45936</v>
      </c>
      <c r="K2175" s="20" t="s">
        <v>20338</v>
      </c>
      <c r="L2175" s="20" t="s">
        <v>5107</v>
      </c>
      <c r="M2175" s="20"/>
      <c r="N2175" s="21">
        <v>45965.602776932872</v>
      </c>
    </row>
    <row r="2176" spans="1:14" x14ac:dyDescent="0.25">
      <c r="A2176" s="21">
        <v>45937.200046296297</v>
      </c>
      <c r="B2176" s="22">
        <v>45937.200046296297</v>
      </c>
      <c r="C2176" s="20" t="s">
        <v>939</v>
      </c>
      <c r="D2176" s="20" t="s">
        <v>940</v>
      </c>
      <c r="E2176" s="207" t="s">
        <v>942</v>
      </c>
      <c r="F2176" s="207" t="s">
        <v>21706</v>
      </c>
      <c r="G2176" s="20" t="s">
        <v>183</v>
      </c>
      <c r="H2176" s="23">
        <v>5353.53</v>
      </c>
      <c r="I2176" s="21">
        <v>45931</v>
      </c>
      <c r="J2176" s="21">
        <v>45936</v>
      </c>
      <c r="K2176" s="20" t="s">
        <v>5123</v>
      </c>
      <c r="L2176" s="20" t="s">
        <v>5107</v>
      </c>
      <c r="M2176" s="20"/>
      <c r="N2176" s="21">
        <v>45965.602776932872</v>
      </c>
    </row>
    <row r="2177" spans="1:14" x14ac:dyDescent="0.25">
      <c r="A2177" s="21">
        <v>45937.200046296297</v>
      </c>
      <c r="B2177" s="22">
        <v>45937.200046296297</v>
      </c>
      <c r="C2177" s="20" t="s">
        <v>253</v>
      </c>
      <c r="D2177" s="20" t="s">
        <v>254</v>
      </c>
      <c r="E2177" s="207" t="s">
        <v>256</v>
      </c>
      <c r="F2177" s="207" t="s">
        <v>21707</v>
      </c>
      <c r="G2177" s="20" t="s">
        <v>183</v>
      </c>
      <c r="H2177" s="23">
        <v>339570.44</v>
      </c>
      <c r="I2177" s="21">
        <v>45931</v>
      </c>
      <c r="J2177" s="21">
        <v>45936</v>
      </c>
      <c r="K2177" s="20" t="s">
        <v>20338</v>
      </c>
      <c r="L2177" s="20" t="s">
        <v>5107</v>
      </c>
      <c r="M2177" s="20"/>
      <c r="N2177" s="21">
        <v>45965.602776932872</v>
      </c>
    </row>
    <row r="2178" spans="1:14" x14ac:dyDescent="0.25">
      <c r="A2178" s="21">
        <v>45937.200046296297</v>
      </c>
      <c r="B2178" s="22">
        <v>45937.200046296297</v>
      </c>
      <c r="C2178" s="20" t="s">
        <v>521</v>
      </c>
      <c r="D2178" s="20" t="s">
        <v>522</v>
      </c>
      <c r="E2178" s="207" t="s">
        <v>524</v>
      </c>
      <c r="F2178" s="207" t="s">
        <v>21708</v>
      </c>
      <c r="G2178" s="20" t="s">
        <v>183</v>
      </c>
      <c r="H2178" s="23">
        <v>8119.3</v>
      </c>
      <c r="I2178" s="21">
        <v>45931</v>
      </c>
      <c r="J2178" s="21">
        <v>45936</v>
      </c>
      <c r="K2178" s="20" t="s">
        <v>20338</v>
      </c>
      <c r="L2178" s="20" t="s">
        <v>5107</v>
      </c>
      <c r="M2178" s="20"/>
      <c r="N2178" s="21">
        <v>45965.602776932872</v>
      </c>
    </row>
    <row r="2179" spans="1:14" x14ac:dyDescent="0.25">
      <c r="A2179" s="21">
        <v>45937.200046296297</v>
      </c>
      <c r="B2179" s="22">
        <v>45937.200046296297</v>
      </c>
      <c r="C2179" s="20" t="s">
        <v>14847</v>
      </c>
      <c r="D2179" s="20" t="s">
        <v>460</v>
      </c>
      <c r="E2179" s="207" t="s">
        <v>462</v>
      </c>
      <c r="F2179" s="207" t="s">
        <v>21709</v>
      </c>
      <c r="G2179" s="20" t="s">
        <v>183</v>
      </c>
      <c r="H2179" s="23">
        <v>139.79</v>
      </c>
      <c r="I2179" s="21">
        <v>45931</v>
      </c>
      <c r="J2179" s="21">
        <v>45936</v>
      </c>
      <c r="K2179" s="20" t="s">
        <v>5129</v>
      </c>
      <c r="L2179" s="20" t="s">
        <v>5107</v>
      </c>
      <c r="M2179" s="20"/>
      <c r="N2179" s="21">
        <v>45965.602776932872</v>
      </c>
    </row>
    <row r="2180" spans="1:14" x14ac:dyDescent="0.25">
      <c r="A2180" s="21">
        <v>45937.200046296297</v>
      </c>
      <c r="B2180" s="22">
        <v>45937.200046296297</v>
      </c>
      <c r="C2180" s="20" t="s">
        <v>7063</v>
      </c>
      <c r="D2180" s="20" t="s">
        <v>436</v>
      </c>
      <c r="E2180" s="207" t="s">
        <v>438</v>
      </c>
      <c r="F2180" s="207" t="s">
        <v>21710</v>
      </c>
      <c r="G2180" s="20" t="s">
        <v>183</v>
      </c>
      <c r="H2180" s="23">
        <v>0</v>
      </c>
      <c r="I2180" s="21">
        <v>45931</v>
      </c>
      <c r="J2180" s="21">
        <v>45936</v>
      </c>
      <c r="K2180" s="20" t="s">
        <v>20338</v>
      </c>
      <c r="L2180" s="20" t="s">
        <v>5107</v>
      </c>
      <c r="M2180" s="20"/>
      <c r="N2180" s="21">
        <v>45965.602776932872</v>
      </c>
    </row>
    <row r="2181" spans="1:14" x14ac:dyDescent="0.25">
      <c r="A2181" s="21">
        <v>45937.200046296297</v>
      </c>
      <c r="B2181" s="22">
        <v>45937.200046296297</v>
      </c>
      <c r="C2181" s="20" t="s">
        <v>422</v>
      </c>
      <c r="D2181" s="20" t="s">
        <v>423</v>
      </c>
      <c r="E2181" s="207" t="s">
        <v>425</v>
      </c>
      <c r="F2181" s="207" t="s">
        <v>21711</v>
      </c>
      <c r="G2181" s="20" t="s">
        <v>183</v>
      </c>
      <c r="H2181" s="23">
        <v>21962.240000000002</v>
      </c>
      <c r="I2181" s="21">
        <v>45931</v>
      </c>
      <c r="J2181" s="21">
        <v>45936</v>
      </c>
      <c r="K2181" s="20" t="s">
        <v>20338</v>
      </c>
      <c r="L2181" s="20" t="s">
        <v>5107</v>
      </c>
      <c r="M2181" s="20"/>
      <c r="N2181" s="21">
        <v>45965.602776932872</v>
      </c>
    </row>
    <row r="2182" spans="1:14" x14ac:dyDescent="0.25">
      <c r="A2182" s="21">
        <v>45937.200046296297</v>
      </c>
      <c r="B2182" s="22">
        <v>45937.200046296297</v>
      </c>
      <c r="C2182" s="20" t="s">
        <v>1298</v>
      </c>
      <c r="D2182" s="20" t="s">
        <v>1299</v>
      </c>
      <c r="E2182" s="207" t="s">
        <v>1301</v>
      </c>
      <c r="F2182" s="207" t="s">
        <v>21712</v>
      </c>
      <c r="G2182" s="20" t="s">
        <v>183</v>
      </c>
      <c r="H2182" s="23">
        <v>672.03</v>
      </c>
      <c r="I2182" s="21">
        <v>45931</v>
      </c>
      <c r="J2182" s="21">
        <v>45936</v>
      </c>
      <c r="K2182" s="20" t="s">
        <v>20338</v>
      </c>
      <c r="L2182" s="20" t="s">
        <v>5107</v>
      </c>
      <c r="M2182" s="20"/>
      <c r="N2182" s="21">
        <v>45965.602776932872</v>
      </c>
    </row>
    <row r="2183" spans="1:14" x14ac:dyDescent="0.25">
      <c r="A2183" s="21">
        <v>45937.200046296297</v>
      </c>
      <c r="B2183" s="22">
        <v>45937.200046296297</v>
      </c>
      <c r="C2183" s="20" t="s">
        <v>331</v>
      </c>
      <c r="D2183" s="20" t="s">
        <v>332</v>
      </c>
      <c r="E2183" s="207" t="s">
        <v>334</v>
      </c>
      <c r="F2183" s="207" t="s">
        <v>21713</v>
      </c>
      <c r="G2183" s="20" t="s">
        <v>183</v>
      </c>
      <c r="H2183" s="23">
        <v>9042.3799999999992</v>
      </c>
      <c r="I2183" s="21">
        <v>45931</v>
      </c>
      <c r="J2183" s="21">
        <v>45936</v>
      </c>
      <c r="K2183" s="20" t="s">
        <v>20338</v>
      </c>
      <c r="L2183" s="20" t="s">
        <v>5107</v>
      </c>
      <c r="M2183" s="20"/>
      <c r="N2183" s="21">
        <v>45965.602776932872</v>
      </c>
    </row>
    <row r="2184" spans="1:14" x14ac:dyDescent="0.25">
      <c r="A2184" s="21">
        <v>45937.200046296297</v>
      </c>
      <c r="B2184" s="22">
        <v>45937.200046296297</v>
      </c>
      <c r="C2184" s="20" t="s">
        <v>11373</v>
      </c>
      <c r="D2184" s="20" t="s">
        <v>11374</v>
      </c>
      <c r="E2184" s="207" t="s">
        <v>11376</v>
      </c>
      <c r="F2184" s="207" t="s">
        <v>21714</v>
      </c>
      <c r="G2184" s="20" t="s">
        <v>183</v>
      </c>
      <c r="H2184" s="23">
        <v>22469.3</v>
      </c>
      <c r="I2184" s="21">
        <v>45931</v>
      </c>
      <c r="J2184" s="21">
        <v>45936</v>
      </c>
      <c r="K2184" s="20" t="s">
        <v>20338</v>
      </c>
      <c r="L2184" s="20" t="s">
        <v>5107</v>
      </c>
      <c r="M2184" s="20"/>
      <c r="N2184" s="21">
        <v>45965.602776932872</v>
      </c>
    </row>
    <row r="2185" spans="1:14" x14ac:dyDescent="0.25">
      <c r="A2185" s="21">
        <v>45936.886388888888</v>
      </c>
      <c r="B2185" s="22">
        <v>45936.886388888888</v>
      </c>
      <c r="C2185" s="20" t="s">
        <v>5108</v>
      </c>
      <c r="D2185" s="20" t="s">
        <v>5109</v>
      </c>
      <c r="E2185" s="207" t="s">
        <v>5110</v>
      </c>
      <c r="F2185" s="207" t="s">
        <v>21715</v>
      </c>
      <c r="G2185" s="20" t="s">
        <v>5105</v>
      </c>
      <c r="H2185" s="23">
        <v>52915.66</v>
      </c>
      <c r="I2185" s="21">
        <v>45931</v>
      </c>
      <c r="J2185" s="21">
        <v>45936</v>
      </c>
      <c r="K2185" s="20" t="s">
        <v>5106</v>
      </c>
      <c r="L2185" s="20" t="s">
        <v>5107</v>
      </c>
      <c r="M2185" s="20"/>
      <c r="N2185" s="21">
        <v>45965.602776932872</v>
      </c>
    </row>
    <row r="2186" spans="1:14" x14ac:dyDescent="0.25">
      <c r="A2186" s="21">
        <v>45936.886388888888</v>
      </c>
      <c r="B2186" s="22">
        <v>45936.886388888888</v>
      </c>
      <c r="C2186" s="20" t="s">
        <v>5101</v>
      </c>
      <c r="D2186" s="20" t="s">
        <v>5102</v>
      </c>
      <c r="E2186" s="207" t="s">
        <v>5103</v>
      </c>
      <c r="F2186" s="207" t="s">
        <v>21716</v>
      </c>
      <c r="G2186" s="20" t="s">
        <v>5105</v>
      </c>
      <c r="H2186" s="23">
        <v>49918.61</v>
      </c>
      <c r="I2186" s="21">
        <v>45931</v>
      </c>
      <c r="J2186" s="21">
        <v>45936</v>
      </c>
      <c r="K2186" s="20" t="s">
        <v>5106</v>
      </c>
      <c r="L2186" s="20" t="s">
        <v>5107</v>
      </c>
      <c r="M2186" s="20"/>
      <c r="N2186" s="21">
        <v>45965.602776932872</v>
      </c>
    </row>
    <row r="2187" spans="1:14" x14ac:dyDescent="0.25">
      <c r="A2187" s="21">
        <v>45936.491388888884</v>
      </c>
      <c r="B2187" s="22">
        <v>45936.491388888884</v>
      </c>
      <c r="C2187" s="20" t="s">
        <v>266</v>
      </c>
      <c r="D2187" s="20" t="s">
        <v>267</v>
      </c>
      <c r="E2187" s="207" t="s">
        <v>270</v>
      </c>
      <c r="F2187" s="207" t="s">
        <v>20654</v>
      </c>
      <c r="G2187" s="20" t="s">
        <v>268</v>
      </c>
      <c r="H2187" s="23">
        <v>5460.5</v>
      </c>
      <c r="I2187" s="21">
        <v>45931</v>
      </c>
      <c r="J2187" s="21">
        <v>45936</v>
      </c>
      <c r="K2187" s="20" t="s">
        <v>5097</v>
      </c>
      <c r="L2187" s="20" t="s">
        <v>5098</v>
      </c>
      <c r="M2187" s="20"/>
      <c r="N2187" s="21">
        <v>45936.781111215278</v>
      </c>
    </row>
    <row r="2188" spans="1:14" x14ac:dyDescent="0.25">
      <c r="A2188" s="21">
        <v>45936.238067129627</v>
      </c>
      <c r="B2188" s="22">
        <v>45936.238067129627</v>
      </c>
      <c r="C2188" s="20" t="s">
        <v>7746</v>
      </c>
      <c r="D2188" s="20" t="s">
        <v>133</v>
      </c>
      <c r="E2188" s="207" t="s">
        <v>136</v>
      </c>
      <c r="F2188" s="207" t="s">
        <v>20655</v>
      </c>
      <c r="G2188" s="20" t="s">
        <v>134</v>
      </c>
      <c r="H2188" s="23">
        <v>2431.17</v>
      </c>
      <c r="I2188" s="21">
        <v>45931</v>
      </c>
      <c r="J2188" s="21">
        <v>45936</v>
      </c>
      <c r="K2188" s="20" t="s">
        <v>5097</v>
      </c>
      <c r="L2188" s="20" t="s">
        <v>5098</v>
      </c>
      <c r="M2188" s="20"/>
      <c r="N2188" s="21">
        <v>45936.781111215278</v>
      </c>
    </row>
    <row r="2189" spans="1:14" x14ac:dyDescent="0.25">
      <c r="A2189" s="21">
        <v>45936.140474537038</v>
      </c>
      <c r="B2189" s="22">
        <v>45936.140474537038</v>
      </c>
      <c r="C2189" s="20" t="s">
        <v>869</v>
      </c>
      <c r="D2189" s="20" t="s">
        <v>870</v>
      </c>
      <c r="E2189" s="207" t="s">
        <v>872</v>
      </c>
      <c r="F2189" s="207" t="s">
        <v>20656</v>
      </c>
      <c r="G2189" s="20" t="s">
        <v>119</v>
      </c>
      <c r="H2189" s="23">
        <v>301.57</v>
      </c>
      <c r="I2189" s="21">
        <v>45931</v>
      </c>
      <c r="J2189" s="21">
        <v>45936</v>
      </c>
      <c r="K2189" s="20" t="s">
        <v>5097</v>
      </c>
      <c r="L2189" s="20" t="s">
        <v>5098</v>
      </c>
      <c r="M2189" s="20"/>
      <c r="N2189" s="21">
        <v>45936.781111215278</v>
      </c>
    </row>
    <row r="2190" spans="1:14" x14ac:dyDescent="0.25">
      <c r="A2190" s="21">
        <v>45936.140474537038</v>
      </c>
      <c r="B2190" s="22">
        <v>45936.140474537038</v>
      </c>
      <c r="C2190" s="20" t="s">
        <v>995</v>
      </c>
      <c r="D2190" s="20" t="s">
        <v>996</v>
      </c>
      <c r="E2190" s="207" t="s">
        <v>998</v>
      </c>
      <c r="F2190" s="207" t="s">
        <v>20657</v>
      </c>
      <c r="G2190" s="20" t="s">
        <v>119</v>
      </c>
      <c r="H2190" s="23">
        <v>29.04</v>
      </c>
      <c r="I2190" s="21">
        <v>45931</v>
      </c>
      <c r="J2190" s="21">
        <v>45936</v>
      </c>
      <c r="K2190" s="20" t="s">
        <v>5097</v>
      </c>
      <c r="L2190" s="20" t="s">
        <v>5098</v>
      </c>
      <c r="M2190" s="20"/>
      <c r="N2190" s="21">
        <v>45936.781111215278</v>
      </c>
    </row>
    <row r="2191" spans="1:14" x14ac:dyDescent="0.25">
      <c r="A2191" s="21">
        <v>45936.140474537038</v>
      </c>
      <c r="B2191" s="22">
        <v>45936.140474537038</v>
      </c>
      <c r="C2191" s="20" t="s">
        <v>724</v>
      </c>
      <c r="D2191" s="20" t="s">
        <v>118</v>
      </c>
      <c r="E2191" s="207" t="s">
        <v>121</v>
      </c>
      <c r="F2191" s="207" t="s">
        <v>20658</v>
      </c>
      <c r="G2191" s="20" t="s">
        <v>119</v>
      </c>
      <c r="H2191" s="23">
        <v>6283.26</v>
      </c>
      <c r="I2191" s="21">
        <v>45931</v>
      </c>
      <c r="J2191" s="21">
        <v>45936</v>
      </c>
      <c r="K2191" s="20" t="s">
        <v>5097</v>
      </c>
      <c r="L2191" s="20" t="s">
        <v>5098</v>
      </c>
      <c r="M2191" s="20"/>
      <c r="N2191" s="21">
        <v>45936.781111215278</v>
      </c>
    </row>
    <row r="2192" spans="1:14" x14ac:dyDescent="0.25">
      <c r="A2192" s="21">
        <v>45936.140474537038</v>
      </c>
      <c r="B2192" s="22">
        <v>45936.140474537038</v>
      </c>
      <c r="C2192" s="20" t="s">
        <v>11407</v>
      </c>
      <c r="D2192" s="20" t="s">
        <v>11408</v>
      </c>
      <c r="E2192" s="207" t="s">
        <v>11409</v>
      </c>
      <c r="F2192" s="207" t="s">
        <v>20659</v>
      </c>
      <c r="G2192" s="20" t="s">
        <v>119</v>
      </c>
      <c r="H2192" s="23">
        <v>0</v>
      </c>
      <c r="I2192" s="21">
        <v>45931</v>
      </c>
      <c r="J2192" s="21">
        <v>45936</v>
      </c>
      <c r="K2192" s="20" t="s">
        <v>5097</v>
      </c>
      <c r="L2192" s="20" t="s">
        <v>5098</v>
      </c>
      <c r="M2192" s="20"/>
      <c r="N2192" s="21">
        <v>45936.781111215278</v>
      </c>
    </row>
    <row r="2193" spans="1:14" x14ac:dyDescent="0.25">
      <c r="A2193" s="21">
        <v>45936.140474537038</v>
      </c>
      <c r="B2193" s="22">
        <v>45936.140474537038</v>
      </c>
      <c r="C2193" s="20" t="s">
        <v>17055</v>
      </c>
      <c r="D2193" s="20" t="s">
        <v>17056</v>
      </c>
      <c r="E2193" s="207" t="s">
        <v>17058</v>
      </c>
      <c r="F2193" s="207" t="s">
        <v>20660</v>
      </c>
      <c r="G2193" s="20" t="s">
        <v>119</v>
      </c>
      <c r="H2193" s="23">
        <v>3097.13</v>
      </c>
      <c r="I2193" s="21">
        <v>45931</v>
      </c>
      <c r="J2193" s="21">
        <v>45936</v>
      </c>
      <c r="K2193" s="20" t="s">
        <v>5097</v>
      </c>
      <c r="L2193" s="20" t="s">
        <v>5098</v>
      </c>
      <c r="M2193" s="20"/>
      <c r="N2193" s="21">
        <v>45936.781111215278</v>
      </c>
    </row>
    <row r="2194" spans="1:14" x14ac:dyDescent="0.25">
      <c r="A2194" s="21">
        <v>45935.977997685186</v>
      </c>
      <c r="B2194" s="22">
        <v>45935.977997685186</v>
      </c>
      <c r="C2194" s="20" t="s">
        <v>266</v>
      </c>
      <c r="D2194" s="20" t="s">
        <v>267</v>
      </c>
      <c r="E2194" s="207" t="s">
        <v>270</v>
      </c>
      <c r="F2194" s="207" t="s">
        <v>20661</v>
      </c>
      <c r="G2194" s="20" t="s">
        <v>268</v>
      </c>
      <c r="H2194" s="23">
        <v>5460.5</v>
      </c>
      <c r="I2194" s="21">
        <v>45931</v>
      </c>
      <c r="J2194" s="21">
        <v>45929</v>
      </c>
      <c r="K2194" s="20" t="s">
        <v>5097</v>
      </c>
      <c r="L2194" s="20" t="s">
        <v>5098</v>
      </c>
      <c r="M2194" s="20"/>
      <c r="N2194" s="21">
        <v>45936.781111215278</v>
      </c>
    </row>
    <row r="2195" spans="1:14" x14ac:dyDescent="0.25">
      <c r="A2195" s="21">
        <v>45935.711377314816</v>
      </c>
      <c r="B2195" s="22">
        <v>45935.711377314816</v>
      </c>
      <c r="C2195" s="20" t="s">
        <v>771</v>
      </c>
      <c r="D2195" s="20" t="s">
        <v>772</v>
      </c>
      <c r="E2195" s="207" t="s">
        <v>774</v>
      </c>
      <c r="F2195" s="207" t="s">
        <v>20662</v>
      </c>
      <c r="G2195" s="20" t="s">
        <v>183</v>
      </c>
      <c r="H2195" s="23">
        <v>0</v>
      </c>
      <c r="I2195" s="21">
        <v>45931</v>
      </c>
      <c r="J2195" s="21">
        <v>45929</v>
      </c>
      <c r="K2195" s="20" t="s">
        <v>5114</v>
      </c>
      <c r="L2195" s="20" t="s">
        <v>5107</v>
      </c>
      <c r="M2195" s="20"/>
      <c r="N2195" s="21">
        <v>45936.781111215278</v>
      </c>
    </row>
    <row r="2196" spans="1:14" x14ac:dyDescent="0.25">
      <c r="A2196" s="21">
        <v>45935.711377314816</v>
      </c>
      <c r="B2196" s="22">
        <v>45935.711377314816</v>
      </c>
      <c r="C2196" s="20" t="s">
        <v>181</v>
      </c>
      <c r="D2196" s="20" t="s">
        <v>182</v>
      </c>
      <c r="E2196" s="207" t="s">
        <v>185</v>
      </c>
      <c r="F2196" s="207" t="s">
        <v>20663</v>
      </c>
      <c r="G2196" s="20" t="s">
        <v>183</v>
      </c>
      <c r="H2196" s="23">
        <v>3074287.47</v>
      </c>
      <c r="I2196" s="21">
        <v>45931</v>
      </c>
      <c r="J2196" s="21">
        <v>45929</v>
      </c>
      <c r="K2196" s="20" t="s">
        <v>5118</v>
      </c>
      <c r="L2196" s="20" t="s">
        <v>5107</v>
      </c>
      <c r="M2196" s="20"/>
      <c r="N2196" s="21">
        <v>45936.781111215278</v>
      </c>
    </row>
    <row r="2197" spans="1:14" x14ac:dyDescent="0.25">
      <c r="A2197" s="21">
        <v>45935.711377314816</v>
      </c>
      <c r="B2197" s="22">
        <v>45935.711377314816</v>
      </c>
      <c r="C2197" s="20" t="s">
        <v>1190</v>
      </c>
      <c r="D2197" s="20" t="s">
        <v>1191</v>
      </c>
      <c r="E2197" s="207" t="s">
        <v>1193</v>
      </c>
      <c r="F2197" s="207" t="s">
        <v>20664</v>
      </c>
      <c r="G2197" s="20" t="s">
        <v>183</v>
      </c>
      <c r="H2197" s="23">
        <v>0.78</v>
      </c>
      <c r="I2197" s="21">
        <v>45931</v>
      </c>
      <c r="J2197" s="21">
        <v>45929</v>
      </c>
      <c r="K2197" s="20" t="s">
        <v>20338</v>
      </c>
      <c r="L2197" s="20" t="s">
        <v>5107</v>
      </c>
      <c r="M2197" s="20"/>
      <c r="N2197" s="21">
        <v>45936.781111215278</v>
      </c>
    </row>
    <row r="2198" spans="1:14" x14ac:dyDescent="0.25">
      <c r="A2198" s="21">
        <v>45935.711377314816</v>
      </c>
      <c r="B2198" s="22">
        <v>45935.711377314816</v>
      </c>
      <c r="C2198" s="20" t="s">
        <v>1226</v>
      </c>
      <c r="D2198" s="20" t="s">
        <v>1227</v>
      </c>
      <c r="E2198" s="207" t="s">
        <v>1229</v>
      </c>
      <c r="F2198" s="207" t="s">
        <v>20665</v>
      </c>
      <c r="G2198" s="20" t="s">
        <v>183</v>
      </c>
      <c r="H2198" s="23">
        <v>4711.7299999999996</v>
      </c>
      <c r="I2198" s="21">
        <v>45931</v>
      </c>
      <c r="J2198" s="21">
        <v>45929</v>
      </c>
      <c r="K2198" s="20" t="s">
        <v>20338</v>
      </c>
      <c r="L2198" s="20" t="s">
        <v>5107</v>
      </c>
      <c r="M2198" s="20"/>
      <c r="N2198" s="21">
        <v>45936.781111215278</v>
      </c>
    </row>
    <row r="2199" spans="1:14" x14ac:dyDescent="0.25">
      <c r="A2199" s="21">
        <v>45935.711377314816</v>
      </c>
      <c r="B2199" s="22">
        <v>45935.711377314816</v>
      </c>
      <c r="C2199" s="20" t="s">
        <v>717</v>
      </c>
      <c r="D2199" s="20" t="s">
        <v>718</v>
      </c>
      <c r="E2199" s="207" t="s">
        <v>720</v>
      </c>
      <c r="F2199" s="207" t="s">
        <v>20666</v>
      </c>
      <c r="G2199" s="20" t="s">
        <v>183</v>
      </c>
      <c r="H2199" s="23">
        <v>10336.700000000001</v>
      </c>
      <c r="I2199" s="21">
        <v>45931</v>
      </c>
      <c r="J2199" s="21">
        <v>45929</v>
      </c>
      <c r="K2199" s="20" t="s">
        <v>20338</v>
      </c>
      <c r="L2199" s="20" t="s">
        <v>5107</v>
      </c>
      <c r="M2199" s="20"/>
      <c r="N2199" s="21">
        <v>45936.781111215278</v>
      </c>
    </row>
    <row r="2200" spans="1:14" x14ac:dyDescent="0.25">
      <c r="A2200" s="21">
        <v>45935.711377314816</v>
      </c>
      <c r="B2200" s="22">
        <v>45935.711377314816</v>
      </c>
      <c r="C2200" s="20" t="s">
        <v>882</v>
      </c>
      <c r="D2200" s="20" t="s">
        <v>883</v>
      </c>
      <c r="E2200" s="207" t="s">
        <v>885</v>
      </c>
      <c r="F2200" s="207" t="s">
        <v>20667</v>
      </c>
      <c r="G2200" s="20" t="s">
        <v>183</v>
      </c>
      <c r="H2200" s="23">
        <v>8210.16</v>
      </c>
      <c r="I2200" s="21">
        <v>45931</v>
      </c>
      <c r="J2200" s="21">
        <v>45929</v>
      </c>
      <c r="K2200" s="20" t="s">
        <v>5123</v>
      </c>
      <c r="L2200" s="20" t="s">
        <v>5107</v>
      </c>
      <c r="M2200" s="20"/>
      <c r="N2200" s="21">
        <v>45936.781111215278</v>
      </c>
    </row>
    <row r="2201" spans="1:14" x14ac:dyDescent="0.25">
      <c r="A2201" s="21">
        <v>45935.711377314816</v>
      </c>
      <c r="B2201" s="22">
        <v>45935.711377314816</v>
      </c>
      <c r="C2201" s="20" t="s">
        <v>193</v>
      </c>
      <c r="D2201" s="20" t="s">
        <v>194</v>
      </c>
      <c r="E2201" s="207" t="s">
        <v>196</v>
      </c>
      <c r="F2201" s="207" t="s">
        <v>20668</v>
      </c>
      <c r="G2201" s="20" t="s">
        <v>183</v>
      </c>
      <c r="H2201" s="23">
        <v>9644.81</v>
      </c>
      <c r="I2201" s="21">
        <v>45931</v>
      </c>
      <c r="J2201" s="21">
        <v>45929</v>
      </c>
      <c r="K2201" s="20" t="s">
        <v>20338</v>
      </c>
      <c r="L2201" s="20" t="s">
        <v>5107</v>
      </c>
      <c r="M2201" s="20"/>
      <c r="N2201" s="21">
        <v>45936.781111215278</v>
      </c>
    </row>
    <row r="2202" spans="1:14" x14ac:dyDescent="0.25">
      <c r="A2202" s="21">
        <v>45935.711377314816</v>
      </c>
      <c r="B2202" s="22">
        <v>45935.711377314816</v>
      </c>
      <c r="C2202" s="20" t="s">
        <v>939</v>
      </c>
      <c r="D2202" s="20" t="s">
        <v>940</v>
      </c>
      <c r="E2202" s="207" t="s">
        <v>942</v>
      </c>
      <c r="F2202" s="207" t="s">
        <v>20669</v>
      </c>
      <c r="G2202" s="20" t="s">
        <v>183</v>
      </c>
      <c r="H2202" s="23">
        <v>5353.53</v>
      </c>
      <c r="I2202" s="21">
        <v>45931</v>
      </c>
      <c r="J2202" s="21">
        <v>45929</v>
      </c>
      <c r="K2202" s="20" t="s">
        <v>5123</v>
      </c>
      <c r="L2202" s="20" t="s">
        <v>5107</v>
      </c>
      <c r="M2202" s="20"/>
      <c r="N2202" s="21">
        <v>45936.781111215278</v>
      </c>
    </row>
    <row r="2203" spans="1:14" x14ac:dyDescent="0.25">
      <c r="A2203" s="21">
        <v>45935.711377314816</v>
      </c>
      <c r="B2203" s="22">
        <v>45935.711377314816</v>
      </c>
      <c r="C2203" s="20" t="s">
        <v>253</v>
      </c>
      <c r="D2203" s="20" t="s">
        <v>254</v>
      </c>
      <c r="E2203" s="207" t="s">
        <v>256</v>
      </c>
      <c r="F2203" s="207" t="s">
        <v>20670</v>
      </c>
      <c r="G2203" s="20" t="s">
        <v>183</v>
      </c>
      <c r="H2203" s="23">
        <v>339570.44</v>
      </c>
      <c r="I2203" s="21">
        <v>45931</v>
      </c>
      <c r="J2203" s="21">
        <v>45929</v>
      </c>
      <c r="K2203" s="20" t="s">
        <v>20338</v>
      </c>
      <c r="L2203" s="20" t="s">
        <v>5107</v>
      </c>
      <c r="M2203" s="20"/>
      <c r="N2203" s="21">
        <v>45936.781111215278</v>
      </c>
    </row>
    <row r="2204" spans="1:14" x14ac:dyDescent="0.25">
      <c r="A2204" s="21">
        <v>45935.711377314816</v>
      </c>
      <c r="B2204" s="22">
        <v>45935.711377314816</v>
      </c>
      <c r="C2204" s="20" t="s">
        <v>521</v>
      </c>
      <c r="D2204" s="20" t="s">
        <v>522</v>
      </c>
      <c r="E2204" s="207" t="s">
        <v>524</v>
      </c>
      <c r="F2204" s="207" t="s">
        <v>20671</v>
      </c>
      <c r="G2204" s="20" t="s">
        <v>183</v>
      </c>
      <c r="H2204" s="23">
        <v>8119.3</v>
      </c>
      <c r="I2204" s="21">
        <v>45931</v>
      </c>
      <c r="J2204" s="21">
        <v>45929</v>
      </c>
      <c r="K2204" s="20" t="s">
        <v>20338</v>
      </c>
      <c r="L2204" s="20" t="s">
        <v>5107</v>
      </c>
      <c r="M2204" s="20"/>
      <c r="N2204" s="21">
        <v>45936.781111215278</v>
      </c>
    </row>
    <row r="2205" spans="1:14" x14ac:dyDescent="0.25">
      <c r="A2205" s="21">
        <v>45935.711377314816</v>
      </c>
      <c r="B2205" s="22">
        <v>45935.711377314816</v>
      </c>
      <c r="C2205" s="20" t="s">
        <v>14847</v>
      </c>
      <c r="D2205" s="20" t="s">
        <v>460</v>
      </c>
      <c r="E2205" s="207" t="s">
        <v>462</v>
      </c>
      <c r="F2205" s="207" t="s">
        <v>20672</v>
      </c>
      <c r="G2205" s="20" t="s">
        <v>183</v>
      </c>
      <c r="H2205" s="23">
        <v>139.79</v>
      </c>
      <c r="I2205" s="21">
        <v>45931</v>
      </c>
      <c r="J2205" s="21">
        <v>45929</v>
      </c>
      <c r="K2205" s="20" t="s">
        <v>5129</v>
      </c>
      <c r="L2205" s="20" t="s">
        <v>5107</v>
      </c>
      <c r="M2205" s="20"/>
      <c r="N2205" s="21">
        <v>45936.781111215278</v>
      </c>
    </row>
    <row r="2206" spans="1:14" x14ac:dyDescent="0.25">
      <c r="A2206" s="21">
        <v>45935.711377314816</v>
      </c>
      <c r="B2206" s="22">
        <v>45935.711377314816</v>
      </c>
      <c r="C2206" s="20" t="s">
        <v>7063</v>
      </c>
      <c r="D2206" s="20" t="s">
        <v>436</v>
      </c>
      <c r="E2206" s="207" t="s">
        <v>438</v>
      </c>
      <c r="F2206" s="207" t="s">
        <v>20673</v>
      </c>
      <c r="G2206" s="20" t="s">
        <v>183</v>
      </c>
      <c r="H2206" s="23">
        <v>0</v>
      </c>
      <c r="I2206" s="21">
        <v>45931</v>
      </c>
      <c r="J2206" s="21">
        <v>45929</v>
      </c>
      <c r="K2206" s="20" t="s">
        <v>20338</v>
      </c>
      <c r="L2206" s="20" t="s">
        <v>5107</v>
      </c>
      <c r="M2206" s="20"/>
      <c r="N2206" s="21">
        <v>45936.781111215278</v>
      </c>
    </row>
    <row r="2207" spans="1:14" x14ac:dyDescent="0.25">
      <c r="A2207" s="21">
        <v>45935.711377314816</v>
      </c>
      <c r="B2207" s="22">
        <v>45935.711377314816</v>
      </c>
      <c r="C2207" s="20" t="s">
        <v>422</v>
      </c>
      <c r="D2207" s="20" t="s">
        <v>423</v>
      </c>
      <c r="E2207" s="207" t="s">
        <v>425</v>
      </c>
      <c r="F2207" s="207" t="s">
        <v>20674</v>
      </c>
      <c r="G2207" s="20" t="s">
        <v>183</v>
      </c>
      <c r="H2207" s="23">
        <v>21962.240000000002</v>
      </c>
      <c r="I2207" s="21">
        <v>45931</v>
      </c>
      <c r="J2207" s="21">
        <v>45929</v>
      </c>
      <c r="K2207" s="20" t="s">
        <v>20338</v>
      </c>
      <c r="L2207" s="20" t="s">
        <v>5107</v>
      </c>
      <c r="M2207" s="20"/>
      <c r="N2207" s="21">
        <v>45936.781111215278</v>
      </c>
    </row>
    <row r="2208" spans="1:14" x14ac:dyDescent="0.25">
      <c r="A2208" s="21">
        <v>45935.711377314816</v>
      </c>
      <c r="B2208" s="22">
        <v>45935.711377314816</v>
      </c>
      <c r="C2208" s="20" t="s">
        <v>1298</v>
      </c>
      <c r="D2208" s="20" t="s">
        <v>1299</v>
      </c>
      <c r="E2208" s="207" t="s">
        <v>1301</v>
      </c>
      <c r="F2208" s="207" t="s">
        <v>20675</v>
      </c>
      <c r="G2208" s="20" t="s">
        <v>183</v>
      </c>
      <c r="H2208" s="23">
        <v>672.03</v>
      </c>
      <c r="I2208" s="21">
        <v>45931</v>
      </c>
      <c r="J2208" s="21">
        <v>45929</v>
      </c>
      <c r="K2208" s="20" t="s">
        <v>20338</v>
      </c>
      <c r="L2208" s="20" t="s">
        <v>5107</v>
      </c>
      <c r="M2208" s="20"/>
      <c r="N2208" s="21">
        <v>45936.781111215278</v>
      </c>
    </row>
    <row r="2209" spans="1:14" x14ac:dyDescent="0.25">
      <c r="A2209" s="21">
        <v>45935.711377314816</v>
      </c>
      <c r="B2209" s="22">
        <v>45935.711377314816</v>
      </c>
      <c r="C2209" s="20" t="s">
        <v>331</v>
      </c>
      <c r="D2209" s="20" t="s">
        <v>332</v>
      </c>
      <c r="E2209" s="207" t="s">
        <v>334</v>
      </c>
      <c r="F2209" s="207" t="s">
        <v>20676</v>
      </c>
      <c r="G2209" s="20" t="s">
        <v>183</v>
      </c>
      <c r="H2209" s="23">
        <v>9042.3799999999992</v>
      </c>
      <c r="I2209" s="21">
        <v>45931</v>
      </c>
      <c r="J2209" s="21">
        <v>45929</v>
      </c>
      <c r="K2209" s="20" t="s">
        <v>20338</v>
      </c>
      <c r="L2209" s="20" t="s">
        <v>5107</v>
      </c>
      <c r="M2209" s="20"/>
      <c r="N2209" s="21">
        <v>45936.781111215278</v>
      </c>
    </row>
    <row r="2210" spans="1:14" x14ac:dyDescent="0.25">
      <c r="A2210" s="21">
        <v>45935.711377314816</v>
      </c>
      <c r="B2210" s="22">
        <v>45935.711377314816</v>
      </c>
      <c r="C2210" s="20" t="s">
        <v>11373</v>
      </c>
      <c r="D2210" s="20" t="s">
        <v>11374</v>
      </c>
      <c r="E2210" s="207" t="s">
        <v>11376</v>
      </c>
      <c r="F2210" s="207" t="s">
        <v>20677</v>
      </c>
      <c r="G2210" s="20" t="s">
        <v>183</v>
      </c>
      <c r="H2210" s="23">
        <v>22469.3</v>
      </c>
      <c r="I2210" s="21">
        <v>45931</v>
      </c>
      <c r="J2210" s="21">
        <v>45929</v>
      </c>
      <c r="K2210" s="20" t="s">
        <v>20338</v>
      </c>
      <c r="L2210" s="20" t="s">
        <v>5107</v>
      </c>
      <c r="M2210" s="20"/>
      <c r="N2210" s="21">
        <v>45936.781111215278</v>
      </c>
    </row>
    <row r="2211" spans="1:14" x14ac:dyDescent="0.25">
      <c r="A2211" s="21">
        <v>45935.117048611108</v>
      </c>
      <c r="B2211" s="22">
        <v>45935.117048611108</v>
      </c>
      <c r="C2211" s="20" t="s">
        <v>5108</v>
      </c>
      <c r="D2211" s="20" t="s">
        <v>5109</v>
      </c>
      <c r="E2211" s="207" t="s">
        <v>5110</v>
      </c>
      <c r="F2211" s="207" t="s">
        <v>20678</v>
      </c>
      <c r="G2211" s="20" t="s">
        <v>5105</v>
      </c>
      <c r="H2211" s="23">
        <v>52915.66</v>
      </c>
      <c r="I2211" s="21">
        <v>45931</v>
      </c>
      <c r="J2211" s="21">
        <v>45929</v>
      </c>
      <c r="K2211" s="20" t="s">
        <v>5106</v>
      </c>
      <c r="L2211" s="20" t="s">
        <v>5107</v>
      </c>
      <c r="M2211" s="20"/>
      <c r="N2211" s="21">
        <v>45936.781111215278</v>
      </c>
    </row>
    <row r="2212" spans="1:14" x14ac:dyDescent="0.25">
      <c r="A2212" s="21">
        <v>45935.117048611108</v>
      </c>
      <c r="B2212" s="22">
        <v>45935.117048611108</v>
      </c>
      <c r="C2212" s="20" t="s">
        <v>5101</v>
      </c>
      <c r="D2212" s="20" t="s">
        <v>5102</v>
      </c>
      <c r="E2212" s="207" t="s">
        <v>5103</v>
      </c>
      <c r="F2212" s="207" t="s">
        <v>20679</v>
      </c>
      <c r="G2212" s="20" t="s">
        <v>5105</v>
      </c>
      <c r="H2212" s="23">
        <v>49918.61</v>
      </c>
      <c r="I2212" s="21">
        <v>45931</v>
      </c>
      <c r="J2212" s="21">
        <v>45929</v>
      </c>
      <c r="K2212" s="20" t="s">
        <v>5106</v>
      </c>
      <c r="L2212" s="20" t="s">
        <v>5107</v>
      </c>
      <c r="M2212" s="20"/>
      <c r="N2212" s="21">
        <v>45936.781111215278</v>
      </c>
    </row>
    <row r="2213" spans="1:14" x14ac:dyDescent="0.25">
      <c r="A2213" s="21">
        <v>45934.991678240738</v>
      </c>
      <c r="B2213" s="22">
        <v>45934.991678240738</v>
      </c>
      <c r="C2213" s="20" t="s">
        <v>869</v>
      </c>
      <c r="D2213" s="20" t="s">
        <v>870</v>
      </c>
      <c r="E2213" s="207" t="s">
        <v>872</v>
      </c>
      <c r="F2213" s="207" t="s">
        <v>20680</v>
      </c>
      <c r="G2213" s="20" t="s">
        <v>119</v>
      </c>
      <c r="H2213" s="23">
        <v>301.57</v>
      </c>
      <c r="I2213" s="21">
        <v>45931</v>
      </c>
      <c r="J2213" s="21">
        <v>45929</v>
      </c>
      <c r="K2213" s="20" t="s">
        <v>5097</v>
      </c>
      <c r="L2213" s="20" t="s">
        <v>5098</v>
      </c>
      <c r="M2213" s="20"/>
      <c r="N2213" s="21">
        <v>45936.781111215278</v>
      </c>
    </row>
    <row r="2214" spans="1:14" x14ac:dyDescent="0.25">
      <c r="A2214" s="21">
        <v>45934.991678240738</v>
      </c>
      <c r="B2214" s="22">
        <v>45934.991678240738</v>
      </c>
      <c r="C2214" s="20" t="s">
        <v>995</v>
      </c>
      <c r="D2214" s="20" t="s">
        <v>996</v>
      </c>
      <c r="E2214" s="207" t="s">
        <v>998</v>
      </c>
      <c r="F2214" s="207" t="s">
        <v>20681</v>
      </c>
      <c r="G2214" s="20" t="s">
        <v>119</v>
      </c>
      <c r="H2214" s="23">
        <v>29.04</v>
      </c>
      <c r="I2214" s="21">
        <v>45931</v>
      </c>
      <c r="J2214" s="21">
        <v>45929</v>
      </c>
      <c r="K2214" s="20" t="s">
        <v>5097</v>
      </c>
      <c r="L2214" s="20" t="s">
        <v>5098</v>
      </c>
      <c r="M2214" s="20"/>
      <c r="N2214" s="21">
        <v>45936.781111215278</v>
      </c>
    </row>
    <row r="2215" spans="1:14" x14ac:dyDescent="0.25">
      <c r="A2215" s="21">
        <v>45934.991678240738</v>
      </c>
      <c r="B2215" s="22">
        <v>45934.991678240738</v>
      </c>
      <c r="C2215" s="20" t="s">
        <v>724</v>
      </c>
      <c r="D2215" s="20" t="s">
        <v>118</v>
      </c>
      <c r="E2215" s="207" t="s">
        <v>121</v>
      </c>
      <c r="F2215" s="207" t="s">
        <v>20682</v>
      </c>
      <c r="G2215" s="20" t="s">
        <v>119</v>
      </c>
      <c r="H2215" s="23">
        <v>6283.26</v>
      </c>
      <c r="I2215" s="21">
        <v>45931</v>
      </c>
      <c r="J2215" s="21">
        <v>45929</v>
      </c>
      <c r="K2215" s="20" t="s">
        <v>5097</v>
      </c>
      <c r="L2215" s="20" t="s">
        <v>5098</v>
      </c>
      <c r="M2215" s="20"/>
      <c r="N2215" s="21">
        <v>45936.781111215278</v>
      </c>
    </row>
    <row r="2216" spans="1:14" x14ac:dyDescent="0.25">
      <c r="A2216" s="21">
        <v>45934.991678240738</v>
      </c>
      <c r="B2216" s="22">
        <v>45934.991678240738</v>
      </c>
      <c r="C2216" s="20" t="s">
        <v>11407</v>
      </c>
      <c r="D2216" s="20" t="s">
        <v>11408</v>
      </c>
      <c r="E2216" s="207" t="s">
        <v>11409</v>
      </c>
      <c r="F2216" s="207" t="s">
        <v>20683</v>
      </c>
      <c r="G2216" s="20" t="s">
        <v>119</v>
      </c>
      <c r="H2216" s="23">
        <v>0</v>
      </c>
      <c r="I2216" s="21">
        <v>45931</v>
      </c>
      <c r="J2216" s="21">
        <v>45929</v>
      </c>
      <c r="K2216" s="20" t="s">
        <v>5097</v>
      </c>
      <c r="L2216" s="20" t="s">
        <v>5098</v>
      </c>
      <c r="M2216" s="20"/>
      <c r="N2216" s="21">
        <v>45936.781111215278</v>
      </c>
    </row>
    <row r="2217" spans="1:14" x14ac:dyDescent="0.25">
      <c r="A2217" s="21">
        <v>45934.991678240738</v>
      </c>
      <c r="B2217" s="22">
        <v>45934.991678240738</v>
      </c>
      <c r="C2217" s="20" t="s">
        <v>17055</v>
      </c>
      <c r="D2217" s="20" t="s">
        <v>17056</v>
      </c>
      <c r="E2217" s="207" t="s">
        <v>17058</v>
      </c>
      <c r="F2217" s="207" t="s">
        <v>20684</v>
      </c>
      <c r="G2217" s="20" t="s">
        <v>119</v>
      </c>
      <c r="H2217" s="23">
        <v>3097.13</v>
      </c>
      <c r="I2217" s="21">
        <v>45931</v>
      </c>
      <c r="J2217" s="21">
        <v>45929</v>
      </c>
      <c r="K2217" s="20" t="s">
        <v>5097</v>
      </c>
      <c r="L2217" s="20" t="s">
        <v>5098</v>
      </c>
      <c r="M2217" s="20"/>
      <c r="N2217" s="21">
        <v>45936.781111215278</v>
      </c>
    </row>
    <row r="2218" spans="1:14" x14ac:dyDescent="0.25">
      <c r="A2218" s="21">
        <v>45934.944872685184</v>
      </c>
      <c r="B2218" s="22">
        <v>45934.944872685184</v>
      </c>
      <c r="C2218" s="20" t="s">
        <v>266</v>
      </c>
      <c r="D2218" s="20" t="s">
        <v>267</v>
      </c>
      <c r="E2218" s="207" t="s">
        <v>270</v>
      </c>
      <c r="F2218" s="207" t="s">
        <v>20685</v>
      </c>
      <c r="G2218" s="20" t="s">
        <v>268</v>
      </c>
      <c r="H2218" s="23">
        <v>5460.5</v>
      </c>
      <c r="I2218" s="21">
        <v>45931</v>
      </c>
      <c r="J2218" s="21">
        <v>45929</v>
      </c>
      <c r="K2218" s="20" t="s">
        <v>5097</v>
      </c>
      <c r="L2218" s="20" t="s">
        <v>5098</v>
      </c>
      <c r="M2218" s="20"/>
      <c r="N2218" s="21">
        <v>45936.781111215278</v>
      </c>
    </row>
    <row r="2219" spans="1:14" x14ac:dyDescent="0.25">
      <c r="A2219" s="21">
        <v>45934.834108796298</v>
      </c>
      <c r="B2219" s="22">
        <v>45934.834108796298</v>
      </c>
      <c r="C2219" s="20" t="s">
        <v>771</v>
      </c>
      <c r="D2219" s="20" t="s">
        <v>772</v>
      </c>
      <c r="E2219" s="207" t="s">
        <v>774</v>
      </c>
      <c r="F2219" s="207" t="s">
        <v>20686</v>
      </c>
      <c r="G2219" s="20" t="s">
        <v>183</v>
      </c>
      <c r="H2219" s="23">
        <v>0</v>
      </c>
      <c r="I2219" s="21">
        <v>45931</v>
      </c>
      <c r="J2219" s="21">
        <v>45929</v>
      </c>
      <c r="K2219" s="20" t="s">
        <v>5114</v>
      </c>
      <c r="L2219" s="20" t="s">
        <v>5107</v>
      </c>
      <c r="M2219" s="20"/>
      <c r="N2219" s="21">
        <v>45936.781111215278</v>
      </c>
    </row>
    <row r="2220" spans="1:14" x14ac:dyDescent="0.25">
      <c r="A2220" s="21">
        <v>45934.834108796298</v>
      </c>
      <c r="B2220" s="22">
        <v>45934.834108796298</v>
      </c>
      <c r="C2220" s="20" t="s">
        <v>181</v>
      </c>
      <c r="D2220" s="20" t="s">
        <v>182</v>
      </c>
      <c r="E2220" s="207" t="s">
        <v>185</v>
      </c>
      <c r="F2220" s="207" t="s">
        <v>20687</v>
      </c>
      <c r="G2220" s="20" t="s">
        <v>183</v>
      </c>
      <c r="H2220" s="23">
        <v>3074287.47</v>
      </c>
      <c r="I2220" s="21">
        <v>45931</v>
      </c>
      <c r="J2220" s="21">
        <v>45929</v>
      </c>
      <c r="K2220" s="20" t="s">
        <v>5118</v>
      </c>
      <c r="L2220" s="20" t="s">
        <v>5107</v>
      </c>
      <c r="M2220" s="20"/>
      <c r="N2220" s="21">
        <v>45936.781111215278</v>
      </c>
    </row>
    <row r="2221" spans="1:14" x14ac:dyDescent="0.25">
      <c r="A2221" s="21">
        <v>45934.834108796298</v>
      </c>
      <c r="B2221" s="22">
        <v>45934.834108796298</v>
      </c>
      <c r="C2221" s="20" t="s">
        <v>1190</v>
      </c>
      <c r="D2221" s="20" t="s">
        <v>1191</v>
      </c>
      <c r="E2221" s="207" t="s">
        <v>1193</v>
      </c>
      <c r="F2221" s="207" t="s">
        <v>20688</v>
      </c>
      <c r="G2221" s="20" t="s">
        <v>183</v>
      </c>
      <c r="H2221" s="23">
        <v>0.78</v>
      </c>
      <c r="I2221" s="21">
        <v>45931</v>
      </c>
      <c r="J2221" s="21">
        <v>45929</v>
      </c>
      <c r="K2221" s="20" t="s">
        <v>20338</v>
      </c>
      <c r="L2221" s="20" t="s">
        <v>5107</v>
      </c>
      <c r="M2221" s="20"/>
      <c r="N2221" s="21">
        <v>45936.781111215278</v>
      </c>
    </row>
    <row r="2222" spans="1:14" x14ac:dyDescent="0.25">
      <c r="A2222" s="21">
        <v>45934.834108796298</v>
      </c>
      <c r="B2222" s="22">
        <v>45934.834108796298</v>
      </c>
      <c r="C2222" s="20" t="s">
        <v>1226</v>
      </c>
      <c r="D2222" s="20" t="s">
        <v>1227</v>
      </c>
      <c r="E2222" s="207" t="s">
        <v>1229</v>
      </c>
      <c r="F2222" s="207" t="s">
        <v>20689</v>
      </c>
      <c r="G2222" s="20" t="s">
        <v>183</v>
      </c>
      <c r="H2222" s="23">
        <v>4711.7299999999996</v>
      </c>
      <c r="I2222" s="21">
        <v>45931</v>
      </c>
      <c r="J2222" s="21">
        <v>45929</v>
      </c>
      <c r="K2222" s="20" t="s">
        <v>20338</v>
      </c>
      <c r="L2222" s="20" t="s">
        <v>5107</v>
      </c>
      <c r="M2222" s="20"/>
      <c r="N2222" s="21">
        <v>45936.781111215278</v>
      </c>
    </row>
    <row r="2223" spans="1:14" x14ac:dyDescent="0.25">
      <c r="A2223" s="21">
        <v>45934.834108796298</v>
      </c>
      <c r="B2223" s="22">
        <v>45934.834108796298</v>
      </c>
      <c r="C2223" s="20" t="s">
        <v>717</v>
      </c>
      <c r="D2223" s="20" t="s">
        <v>718</v>
      </c>
      <c r="E2223" s="207" t="s">
        <v>720</v>
      </c>
      <c r="F2223" s="207" t="s">
        <v>20690</v>
      </c>
      <c r="G2223" s="20" t="s">
        <v>183</v>
      </c>
      <c r="H2223" s="23">
        <v>10336.700000000001</v>
      </c>
      <c r="I2223" s="21">
        <v>45931</v>
      </c>
      <c r="J2223" s="21">
        <v>45929</v>
      </c>
      <c r="K2223" s="20" t="s">
        <v>20338</v>
      </c>
      <c r="L2223" s="20" t="s">
        <v>5107</v>
      </c>
      <c r="M2223" s="20"/>
      <c r="N2223" s="21">
        <v>45936.781111215278</v>
      </c>
    </row>
    <row r="2224" spans="1:14" x14ac:dyDescent="0.25">
      <c r="A2224" s="21">
        <v>45934.834108796298</v>
      </c>
      <c r="B2224" s="22">
        <v>45934.834108796298</v>
      </c>
      <c r="C2224" s="20" t="s">
        <v>882</v>
      </c>
      <c r="D2224" s="20" t="s">
        <v>883</v>
      </c>
      <c r="E2224" s="207" t="s">
        <v>885</v>
      </c>
      <c r="F2224" s="207" t="s">
        <v>20691</v>
      </c>
      <c r="G2224" s="20" t="s">
        <v>183</v>
      </c>
      <c r="H2224" s="23">
        <v>8210.16</v>
      </c>
      <c r="I2224" s="21">
        <v>45931</v>
      </c>
      <c r="J2224" s="21">
        <v>45929</v>
      </c>
      <c r="K2224" s="20" t="s">
        <v>5123</v>
      </c>
      <c r="L2224" s="20" t="s">
        <v>5107</v>
      </c>
      <c r="M2224" s="20"/>
      <c r="N2224" s="21">
        <v>45936.781111215278</v>
      </c>
    </row>
    <row r="2225" spans="1:14" x14ac:dyDescent="0.25">
      <c r="A2225" s="21">
        <v>45934.834108796298</v>
      </c>
      <c r="B2225" s="22">
        <v>45934.834108796298</v>
      </c>
      <c r="C2225" s="20" t="s">
        <v>193</v>
      </c>
      <c r="D2225" s="20" t="s">
        <v>194</v>
      </c>
      <c r="E2225" s="207" t="s">
        <v>196</v>
      </c>
      <c r="F2225" s="207" t="s">
        <v>20692</v>
      </c>
      <c r="G2225" s="20" t="s">
        <v>183</v>
      </c>
      <c r="H2225" s="23">
        <v>9644.81</v>
      </c>
      <c r="I2225" s="21">
        <v>45931</v>
      </c>
      <c r="J2225" s="21">
        <v>45929</v>
      </c>
      <c r="K2225" s="20" t="s">
        <v>20338</v>
      </c>
      <c r="L2225" s="20" t="s">
        <v>5107</v>
      </c>
      <c r="M2225" s="20"/>
      <c r="N2225" s="21">
        <v>45936.781111215278</v>
      </c>
    </row>
    <row r="2226" spans="1:14" x14ac:dyDescent="0.25">
      <c r="A2226" s="21">
        <v>45934.834108796298</v>
      </c>
      <c r="B2226" s="22">
        <v>45934.834108796298</v>
      </c>
      <c r="C2226" s="20" t="s">
        <v>939</v>
      </c>
      <c r="D2226" s="20" t="s">
        <v>940</v>
      </c>
      <c r="E2226" s="207" t="s">
        <v>942</v>
      </c>
      <c r="F2226" s="207" t="s">
        <v>20693</v>
      </c>
      <c r="G2226" s="20" t="s">
        <v>183</v>
      </c>
      <c r="H2226" s="23">
        <v>5353.53</v>
      </c>
      <c r="I2226" s="21">
        <v>45931</v>
      </c>
      <c r="J2226" s="21">
        <v>45929</v>
      </c>
      <c r="K2226" s="20" t="s">
        <v>5123</v>
      </c>
      <c r="L2226" s="20" t="s">
        <v>5107</v>
      </c>
      <c r="M2226" s="20"/>
      <c r="N2226" s="21">
        <v>45936.781111215278</v>
      </c>
    </row>
    <row r="2227" spans="1:14" x14ac:dyDescent="0.25">
      <c r="A2227" s="21">
        <v>45934.834108796298</v>
      </c>
      <c r="B2227" s="22">
        <v>45934.834108796298</v>
      </c>
      <c r="C2227" s="20" t="s">
        <v>253</v>
      </c>
      <c r="D2227" s="20" t="s">
        <v>254</v>
      </c>
      <c r="E2227" s="207" t="s">
        <v>256</v>
      </c>
      <c r="F2227" s="207" t="s">
        <v>20694</v>
      </c>
      <c r="G2227" s="20" t="s">
        <v>183</v>
      </c>
      <c r="H2227" s="23">
        <v>339570.44</v>
      </c>
      <c r="I2227" s="21">
        <v>45931</v>
      </c>
      <c r="J2227" s="21">
        <v>45929</v>
      </c>
      <c r="K2227" s="20" t="s">
        <v>20338</v>
      </c>
      <c r="L2227" s="20" t="s">
        <v>5107</v>
      </c>
      <c r="M2227" s="20"/>
      <c r="N2227" s="21">
        <v>45936.781111215278</v>
      </c>
    </row>
    <row r="2228" spans="1:14" x14ac:dyDescent="0.25">
      <c r="A2228" s="21">
        <v>45934.834108796298</v>
      </c>
      <c r="B2228" s="22">
        <v>45934.834108796298</v>
      </c>
      <c r="C2228" s="20" t="s">
        <v>521</v>
      </c>
      <c r="D2228" s="20" t="s">
        <v>522</v>
      </c>
      <c r="E2228" s="207" t="s">
        <v>524</v>
      </c>
      <c r="F2228" s="207" t="s">
        <v>20695</v>
      </c>
      <c r="G2228" s="20" t="s">
        <v>183</v>
      </c>
      <c r="H2228" s="23">
        <v>8119.3</v>
      </c>
      <c r="I2228" s="21">
        <v>45931</v>
      </c>
      <c r="J2228" s="21">
        <v>45929</v>
      </c>
      <c r="K2228" s="20" t="s">
        <v>20338</v>
      </c>
      <c r="L2228" s="20" t="s">
        <v>5107</v>
      </c>
      <c r="M2228" s="20"/>
      <c r="N2228" s="21">
        <v>45936.781111215278</v>
      </c>
    </row>
    <row r="2229" spans="1:14" x14ac:dyDescent="0.25">
      <c r="A2229" s="21">
        <v>45934.834108796298</v>
      </c>
      <c r="B2229" s="22">
        <v>45934.834108796298</v>
      </c>
      <c r="C2229" s="20" t="s">
        <v>14847</v>
      </c>
      <c r="D2229" s="20" t="s">
        <v>460</v>
      </c>
      <c r="E2229" s="207" t="s">
        <v>462</v>
      </c>
      <c r="F2229" s="207" t="s">
        <v>20696</v>
      </c>
      <c r="G2229" s="20" t="s">
        <v>183</v>
      </c>
      <c r="H2229" s="23">
        <v>139.79</v>
      </c>
      <c r="I2229" s="21">
        <v>45931</v>
      </c>
      <c r="J2229" s="21">
        <v>45929</v>
      </c>
      <c r="K2229" s="20" t="s">
        <v>5129</v>
      </c>
      <c r="L2229" s="20" t="s">
        <v>5107</v>
      </c>
      <c r="M2229" s="20"/>
      <c r="N2229" s="21">
        <v>45936.781111215278</v>
      </c>
    </row>
    <row r="2230" spans="1:14" x14ac:dyDescent="0.25">
      <c r="A2230" s="21">
        <v>45934.834108796298</v>
      </c>
      <c r="B2230" s="22">
        <v>45934.834108796298</v>
      </c>
      <c r="C2230" s="20" t="s">
        <v>7063</v>
      </c>
      <c r="D2230" s="20" t="s">
        <v>436</v>
      </c>
      <c r="E2230" s="207" t="s">
        <v>438</v>
      </c>
      <c r="F2230" s="207" t="s">
        <v>20697</v>
      </c>
      <c r="G2230" s="20" t="s">
        <v>183</v>
      </c>
      <c r="H2230" s="23">
        <v>0</v>
      </c>
      <c r="I2230" s="21">
        <v>45931</v>
      </c>
      <c r="J2230" s="21">
        <v>45929</v>
      </c>
      <c r="K2230" s="20" t="s">
        <v>20338</v>
      </c>
      <c r="L2230" s="20" t="s">
        <v>5107</v>
      </c>
      <c r="M2230" s="20"/>
      <c r="N2230" s="21">
        <v>45936.781111215278</v>
      </c>
    </row>
    <row r="2231" spans="1:14" x14ac:dyDescent="0.25">
      <c r="A2231" s="21">
        <v>45934.834108796298</v>
      </c>
      <c r="B2231" s="22">
        <v>45934.834108796298</v>
      </c>
      <c r="C2231" s="20" t="s">
        <v>422</v>
      </c>
      <c r="D2231" s="20" t="s">
        <v>423</v>
      </c>
      <c r="E2231" s="207" t="s">
        <v>425</v>
      </c>
      <c r="F2231" s="207" t="s">
        <v>20698</v>
      </c>
      <c r="G2231" s="20" t="s">
        <v>183</v>
      </c>
      <c r="H2231" s="23">
        <v>21962.240000000002</v>
      </c>
      <c r="I2231" s="21">
        <v>45931</v>
      </c>
      <c r="J2231" s="21">
        <v>45929</v>
      </c>
      <c r="K2231" s="20" t="s">
        <v>20338</v>
      </c>
      <c r="L2231" s="20" t="s">
        <v>5107</v>
      </c>
      <c r="M2231" s="20"/>
      <c r="N2231" s="21">
        <v>45936.781111215278</v>
      </c>
    </row>
    <row r="2232" spans="1:14" x14ac:dyDescent="0.25">
      <c r="A2232" s="21">
        <v>45934.834108796298</v>
      </c>
      <c r="B2232" s="22">
        <v>45934.834108796298</v>
      </c>
      <c r="C2232" s="20" t="s">
        <v>1298</v>
      </c>
      <c r="D2232" s="20" t="s">
        <v>1299</v>
      </c>
      <c r="E2232" s="207" t="s">
        <v>1301</v>
      </c>
      <c r="F2232" s="207" t="s">
        <v>20699</v>
      </c>
      <c r="G2232" s="20" t="s">
        <v>183</v>
      </c>
      <c r="H2232" s="23">
        <v>672.03</v>
      </c>
      <c r="I2232" s="21">
        <v>45931</v>
      </c>
      <c r="J2232" s="21">
        <v>45929</v>
      </c>
      <c r="K2232" s="20" t="s">
        <v>20338</v>
      </c>
      <c r="L2232" s="20" t="s">
        <v>5107</v>
      </c>
      <c r="M2232" s="20"/>
      <c r="N2232" s="21">
        <v>45936.781111215278</v>
      </c>
    </row>
    <row r="2233" spans="1:14" x14ac:dyDescent="0.25">
      <c r="A2233" s="21">
        <v>45934.834108796298</v>
      </c>
      <c r="B2233" s="22">
        <v>45934.834108796298</v>
      </c>
      <c r="C2233" s="20" t="s">
        <v>331</v>
      </c>
      <c r="D2233" s="20" t="s">
        <v>332</v>
      </c>
      <c r="E2233" s="207" t="s">
        <v>334</v>
      </c>
      <c r="F2233" s="207" t="s">
        <v>20700</v>
      </c>
      <c r="G2233" s="20" t="s">
        <v>183</v>
      </c>
      <c r="H2233" s="23">
        <v>9042.3799999999992</v>
      </c>
      <c r="I2233" s="21">
        <v>45931</v>
      </c>
      <c r="J2233" s="21">
        <v>45929</v>
      </c>
      <c r="K2233" s="20" t="s">
        <v>20338</v>
      </c>
      <c r="L2233" s="20" t="s">
        <v>5107</v>
      </c>
      <c r="M2233" s="20"/>
      <c r="N2233" s="21">
        <v>45936.781111215278</v>
      </c>
    </row>
    <row r="2234" spans="1:14" x14ac:dyDescent="0.25">
      <c r="A2234" s="21">
        <v>45934.834108796298</v>
      </c>
      <c r="B2234" s="22">
        <v>45934.834108796298</v>
      </c>
      <c r="C2234" s="20" t="s">
        <v>11373</v>
      </c>
      <c r="D2234" s="20" t="s">
        <v>11374</v>
      </c>
      <c r="E2234" s="207" t="s">
        <v>11376</v>
      </c>
      <c r="F2234" s="207" t="s">
        <v>20701</v>
      </c>
      <c r="G2234" s="20" t="s">
        <v>183</v>
      </c>
      <c r="H2234" s="23">
        <v>22469.3</v>
      </c>
      <c r="I2234" s="21">
        <v>45931</v>
      </c>
      <c r="J2234" s="21">
        <v>45929</v>
      </c>
      <c r="K2234" s="20" t="s">
        <v>20338</v>
      </c>
      <c r="L2234" s="20" t="s">
        <v>5107</v>
      </c>
      <c r="M2234" s="20"/>
      <c r="N2234" s="21">
        <v>45936.781111215278</v>
      </c>
    </row>
    <row r="2235" spans="1:14" x14ac:dyDescent="0.25">
      <c r="A2235" s="21">
        <v>45934.797256944439</v>
      </c>
      <c r="B2235" s="22">
        <v>45934.797256944439</v>
      </c>
      <c r="C2235" s="20" t="s">
        <v>7746</v>
      </c>
      <c r="D2235" s="20" t="s">
        <v>133</v>
      </c>
      <c r="E2235" s="207" t="s">
        <v>136</v>
      </c>
      <c r="F2235" s="207" t="s">
        <v>20702</v>
      </c>
      <c r="G2235" s="20" t="s">
        <v>134</v>
      </c>
      <c r="H2235" s="23">
        <v>2263.2600000000002</v>
      </c>
      <c r="I2235" s="21">
        <v>45931</v>
      </c>
      <c r="J2235" s="21">
        <v>45929</v>
      </c>
      <c r="K2235" s="20" t="s">
        <v>5097</v>
      </c>
      <c r="L2235" s="20" t="s">
        <v>5098</v>
      </c>
      <c r="M2235" s="20"/>
      <c r="N2235" s="21">
        <v>45936.781111215278</v>
      </c>
    </row>
    <row r="2236" spans="1:14" x14ac:dyDescent="0.25">
      <c r="A2236" s="21">
        <v>45934.077349537038</v>
      </c>
      <c r="B2236" s="22">
        <v>45934.077349537038</v>
      </c>
      <c r="C2236" s="20" t="s">
        <v>5108</v>
      </c>
      <c r="D2236" s="20" t="s">
        <v>5109</v>
      </c>
      <c r="E2236" s="207" t="s">
        <v>5110</v>
      </c>
      <c r="F2236" s="207" t="s">
        <v>20703</v>
      </c>
      <c r="G2236" s="20" t="s">
        <v>5105</v>
      </c>
      <c r="H2236" s="23">
        <v>52915.66</v>
      </c>
      <c r="I2236" s="21">
        <v>45931</v>
      </c>
      <c r="J2236" s="21">
        <v>45929</v>
      </c>
      <c r="K2236" s="20" t="s">
        <v>5106</v>
      </c>
      <c r="L2236" s="20" t="s">
        <v>5107</v>
      </c>
      <c r="M2236" s="20"/>
      <c r="N2236" s="21">
        <v>45936.781111215278</v>
      </c>
    </row>
    <row r="2237" spans="1:14" x14ac:dyDescent="0.25">
      <c r="A2237" s="21">
        <v>45934.077349537038</v>
      </c>
      <c r="B2237" s="22">
        <v>45934.077349537038</v>
      </c>
      <c r="C2237" s="20" t="s">
        <v>5101</v>
      </c>
      <c r="D2237" s="20" t="s">
        <v>5102</v>
      </c>
      <c r="E2237" s="207" t="s">
        <v>5103</v>
      </c>
      <c r="F2237" s="207" t="s">
        <v>20704</v>
      </c>
      <c r="G2237" s="20" t="s">
        <v>5105</v>
      </c>
      <c r="H2237" s="23">
        <v>49918.61</v>
      </c>
      <c r="I2237" s="21">
        <v>45931</v>
      </c>
      <c r="J2237" s="21">
        <v>45929</v>
      </c>
      <c r="K2237" s="20" t="s">
        <v>5106</v>
      </c>
      <c r="L2237" s="20" t="s">
        <v>5107</v>
      </c>
      <c r="M2237" s="20"/>
      <c r="N2237" s="21">
        <v>45936.781111215278</v>
      </c>
    </row>
    <row r="2238" spans="1:14" x14ac:dyDescent="0.25">
      <c r="A2238" s="21">
        <v>45933.833958333329</v>
      </c>
      <c r="B2238" s="22">
        <v>45933.833958333329</v>
      </c>
      <c r="C2238" s="20" t="s">
        <v>266</v>
      </c>
      <c r="D2238" s="20" t="s">
        <v>267</v>
      </c>
      <c r="E2238" s="207" t="s">
        <v>270</v>
      </c>
      <c r="F2238" s="207" t="s">
        <v>20705</v>
      </c>
      <c r="G2238" s="20" t="s">
        <v>268</v>
      </c>
      <c r="H2238" s="23">
        <v>5453.27</v>
      </c>
      <c r="I2238" s="21">
        <v>45931</v>
      </c>
      <c r="J2238" s="21">
        <v>45929</v>
      </c>
      <c r="K2238" s="20" t="s">
        <v>5097</v>
      </c>
      <c r="L2238" s="20" t="s">
        <v>5098</v>
      </c>
      <c r="M2238" s="20"/>
      <c r="N2238" s="21">
        <v>45936.781111215278</v>
      </c>
    </row>
    <row r="2239" spans="1:14" x14ac:dyDescent="0.25">
      <c r="A2239" s="21">
        <v>45933.756400462968</v>
      </c>
      <c r="B2239" s="22">
        <v>45933.756400462968</v>
      </c>
      <c r="C2239" s="20" t="s">
        <v>7746</v>
      </c>
      <c r="D2239" s="20" t="s">
        <v>133</v>
      </c>
      <c r="E2239" s="207" t="s">
        <v>136</v>
      </c>
      <c r="F2239" s="207" t="s">
        <v>20706</v>
      </c>
      <c r="G2239" s="20" t="s">
        <v>134</v>
      </c>
      <c r="H2239" s="23">
        <v>2263.2600000000002</v>
      </c>
      <c r="I2239" s="21">
        <v>45931</v>
      </c>
      <c r="J2239" s="21">
        <v>45929</v>
      </c>
      <c r="K2239" s="20" t="s">
        <v>5097</v>
      </c>
      <c r="L2239" s="20" t="s">
        <v>5098</v>
      </c>
      <c r="M2239" s="20"/>
      <c r="N2239" s="21">
        <v>45936.781111215278</v>
      </c>
    </row>
    <row r="2240" spans="1:14" x14ac:dyDescent="0.25">
      <c r="A2240" s="21">
        <v>45933.429363425923</v>
      </c>
      <c r="B2240" s="22">
        <v>45933.429363425923</v>
      </c>
      <c r="C2240" s="20" t="s">
        <v>771</v>
      </c>
      <c r="D2240" s="20" t="s">
        <v>772</v>
      </c>
      <c r="E2240" s="207" t="s">
        <v>774</v>
      </c>
      <c r="F2240" s="207" t="s">
        <v>20707</v>
      </c>
      <c r="G2240" s="20" t="s">
        <v>183</v>
      </c>
      <c r="H2240" s="23">
        <v>0</v>
      </c>
      <c r="I2240" s="21">
        <v>45931</v>
      </c>
      <c r="J2240" s="21">
        <v>45929</v>
      </c>
      <c r="K2240" s="20" t="s">
        <v>5114</v>
      </c>
      <c r="L2240" s="20" t="s">
        <v>5107</v>
      </c>
      <c r="M2240" s="20"/>
      <c r="N2240" s="21">
        <v>45936.781111215278</v>
      </c>
    </row>
    <row r="2241" spans="1:14" x14ac:dyDescent="0.25">
      <c r="A2241" s="21">
        <v>45933.429363425923</v>
      </c>
      <c r="B2241" s="22">
        <v>45933.429363425923</v>
      </c>
      <c r="C2241" s="20" t="s">
        <v>181</v>
      </c>
      <c r="D2241" s="20" t="s">
        <v>182</v>
      </c>
      <c r="E2241" s="207" t="s">
        <v>185</v>
      </c>
      <c r="F2241" s="207" t="s">
        <v>20708</v>
      </c>
      <c r="G2241" s="20" t="s">
        <v>183</v>
      </c>
      <c r="H2241" s="23">
        <v>3071256.81</v>
      </c>
      <c r="I2241" s="21">
        <v>45931</v>
      </c>
      <c r="J2241" s="21">
        <v>45929</v>
      </c>
      <c r="K2241" s="20" t="s">
        <v>5118</v>
      </c>
      <c r="L2241" s="20" t="s">
        <v>5107</v>
      </c>
      <c r="M2241" s="20"/>
      <c r="N2241" s="21">
        <v>45936.781111215278</v>
      </c>
    </row>
    <row r="2242" spans="1:14" x14ac:dyDescent="0.25">
      <c r="A2242" s="21">
        <v>45933.429363425923</v>
      </c>
      <c r="B2242" s="22">
        <v>45933.429363425923</v>
      </c>
      <c r="C2242" s="20" t="s">
        <v>1190</v>
      </c>
      <c r="D2242" s="20" t="s">
        <v>1191</v>
      </c>
      <c r="E2242" s="207" t="s">
        <v>1193</v>
      </c>
      <c r="F2242" s="207" t="s">
        <v>20709</v>
      </c>
      <c r="G2242" s="20" t="s">
        <v>183</v>
      </c>
      <c r="H2242" s="23">
        <v>0.78</v>
      </c>
      <c r="I2242" s="21">
        <v>45931</v>
      </c>
      <c r="J2242" s="21">
        <v>45929</v>
      </c>
      <c r="K2242" s="20" t="s">
        <v>20338</v>
      </c>
      <c r="L2242" s="20" t="s">
        <v>5107</v>
      </c>
      <c r="M2242" s="20"/>
      <c r="N2242" s="21">
        <v>45936.781111215278</v>
      </c>
    </row>
    <row r="2243" spans="1:14" x14ac:dyDescent="0.25">
      <c r="A2243" s="21">
        <v>45933.429363425923</v>
      </c>
      <c r="B2243" s="22">
        <v>45933.429363425923</v>
      </c>
      <c r="C2243" s="20" t="s">
        <v>1226</v>
      </c>
      <c r="D2243" s="20" t="s">
        <v>1227</v>
      </c>
      <c r="E2243" s="207" t="s">
        <v>1229</v>
      </c>
      <c r="F2243" s="207" t="s">
        <v>20710</v>
      </c>
      <c r="G2243" s="20" t="s">
        <v>183</v>
      </c>
      <c r="H2243" s="23">
        <v>4711.7299999999996</v>
      </c>
      <c r="I2243" s="21">
        <v>45931</v>
      </c>
      <c r="J2243" s="21">
        <v>45929</v>
      </c>
      <c r="K2243" s="20" t="s">
        <v>20338</v>
      </c>
      <c r="L2243" s="20" t="s">
        <v>5107</v>
      </c>
      <c r="M2243" s="20"/>
      <c r="N2243" s="21">
        <v>45936.781111215278</v>
      </c>
    </row>
    <row r="2244" spans="1:14" x14ac:dyDescent="0.25">
      <c r="A2244" s="21">
        <v>45933.429363425923</v>
      </c>
      <c r="B2244" s="22">
        <v>45933.429363425923</v>
      </c>
      <c r="C2244" s="20" t="s">
        <v>717</v>
      </c>
      <c r="D2244" s="20" t="s">
        <v>718</v>
      </c>
      <c r="E2244" s="207" t="s">
        <v>720</v>
      </c>
      <c r="F2244" s="207" t="s">
        <v>20711</v>
      </c>
      <c r="G2244" s="20" t="s">
        <v>183</v>
      </c>
      <c r="H2244" s="23">
        <v>10336.700000000001</v>
      </c>
      <c r="I2244" s="21">
        <v>45931</v>
      </c>
      <c r="J2244" s="21">
        <v>45929</v>
      </c>
      <c r="K2244" s="20" t="s">
        <v>20338</v>
      </c>
      <c r="L2244" s="20" t="s">
        <v>5107</v>
      </c>
      <c r="M2244" s="20"/>
      <c r="N2244" s="21">
        <v>45936.781111215278</v>
      </c>
    </row>
    <row r="2245" spans="1:14" x14ac:dyDescent="0.25">
      <c r="A2245" s="21">
        <v>45933.429363425923</v>
      </c>
      <c r="B2245" s="22">
        <v>45933.429363425923</v>
      </c>
      <c r="C2245" s="20" t="s">
        <v>882</v>
      </c>
      <c r="D2245" s="20" t="s">
        <v>883</v>
      </c>
      <c r="E2245" s="207" t="s">
        <v>885</v>
      </c>
      <c r="F2245" s="207" t="s">
        <v>20712</v>
      </c>
      <c r="G2245" s="20" t="s">
        <v>183</v>
      </c>
      <c r="H2245" s="23">
        <v>8208.07</v>
      </c>
      <c r="I2245" s="21">
        <v>45931</v>
      </c>
      <c r="J2245" s="21">
        <v>45929</v>
      </c>
      <c r="K2245" s="20" t="s">
        <v>5123</v>
      </c>
      <c r="L2245" s="20" t="s">
        <v>5107</v>
      </c>
      <c r="M2245" s="20"/>
      <c r="N2245" s="21">
        <v>45936.781111215278</v>
      </c>
    </row>
    <row r="2246" spans="1:14" x14ac:dyDescent="0.25">
      <c r="A2246" s="21">
        <v>45933.429363425923</v>
      </c>
      <c r="B2246" s="22">
        <v>45933.429363425923</v>
      </c>
      <c r="C2246" s="20" t="s">
        <v>193</v>
      </c>
      <c r="D2246" s="20" t="s">
        <v>194</v>
      </c>
      <c r="E2246" s="207" t="s">
        <v>196</v>
      </c>
      <c r="F2246" s="207" t="s">
        <v>20713</v>
      </c>
      <c r="G2246" s="20" t="s">
        <v>183</v>
      </c>
      <c r="H2246" s="23">
        <v>9644.81</v>
      </c>
      <c r="I2246" s="21">
        <v>45931</v>
      </c>
      <c r="J2246" s="21">
        <v>45929</v>
      </c>
      <c r="K2246" s="20" t="s">
        <v>20338</v>
      </c>
      <c r="L2246" s="20" t="s">
        <v>5107</v>
      </c>
      <c r="M2246" s="20"/>
      <c r="N2246" s="21">
        <v>45936.781111215278</v>
      </c>
    </row>
    <row r="2247" spans="1:14" x14ac:dyDescent="0.25">
      <c r="A2247" s="21">
        <v>45933.429363425923</v>
      </c>
      <c r="B2247" s="22">
        <v>45933.429363425923</v>
      </c>
      <c r="C2247" s="20" t="s">
        <v>939</v>
      </c>
      <c r="D2247" s="20" t="s">
        <v>940</v>
      </c>
      <c r="E2247" s="207" t="s">
        <v>942</v>
      </c>
      <c r="F2247" s="207" t="s">
        <v>20714</v>
      </c>
      <c r="G2247" s="20" t="s">
        <v>183</v>
      </c>
      <c r="H2247" s="23">
        <v>5352.25</v>
      </c>
      <c r="I2247" s="21">
        <v>45931</v>
      </c>
      <c r="J2247" s="21">
        <v>45929</v>
      </c>
      <c r="K2247" s="20" t="s">
        <v>5123</v>
      </c>
      <c r="L2247" s="20" t="s">
        <v>5107</v>
      </c>
      <c r="M2247" s="20"/>
      <c r="N2247" s="21">
        <v>45936.781111215278</v>
      </c>
    </row>
    <row r="2248" spans="1:14" x14ac:dyDescent="0.25">
      <c r="A2248" s="21">
        <v>45933.429363425923</v>
      </c>
      <c r="B2248" s="22">
        <v>45933.429363425923</v>
      </c>
      <c r="C2248" s="20" t="s">
        <v>253</v>
      </c>
      <c r="D2248" s="20" t="s">
        <v>254</v>
      </c>
      <c r="E2248" s="207" t="s">
        <v>256</v>
      </c>
      <c r="F2248" s="207" t="s">
        <v>20715</v>
      </c>
      <c r="G2248" s="20" t="s">
        <v>183</v>
      </c>
      <c r="H2248" s="23">
        <v>339435.21</v>
      </c>
      <c r="I2248" s="21">
        <v>45931</v>
      </c>
      <c r="J2248" s="21">
        <v>45929</v>
      </c>
      <c r="K2248" s="20" t="s">
        <v>20338</v>
      </c>
      <c r="L2248" s="20" t="s">
        <v>5107</v>
      </c>
      <c r="M2248" s="20"/>
      <c r="N2248" s="21">
        <v>45936.781111215278</v>
      </c>
    </row>
    <row r="2249" spans="1:14" x14ac:dyDescent="0.25">
      <c r="A2249" s="21">
        <v>45933.429363425923</v>
      </c>
      <c r="B2249" s="22">
        <v>45933.429363425923</v>
      </c>
      <c r="C2249" s="20" t="s">
        <v>521</v>
      </c>
      <c r="D2249" s="20" t="s">
        <v>522</v>
      </c>
      <c r="E2249" s="207" t="s">
        <v>524</v>
      </c>
      <c r="F2249" s="207" t="s">
        <v>20716</v>
      </c>
      <c r="G2249" s="20" t="s">
        <v>183</v>
      </c>
      <c r="H2249" s="23">
        <v>8119.3</v>
      </c>
      <c r="I2249" s="21">
        <v>45931</v>
      </c>
      <c r="J2249" s="21">
        <v>45929</v>
      </c>
      <c r="K2249" s="20" t="s">
        <v>20338</v>
      </c>
      <c r="L2249" s="20" t="s">
        <v>5107</v>
      </c>
      <c r="M2249" s="20"/>
      <c r="N2249" s="21">
        <v>45936.781111215278</v>
      </c>
    </row>
    <row r="2250" spans="1:14" x14ac:dyDescent="0.25">
      <c r="A2250" s="21">
        <v>45933.429363425923</v>
      </c>
      <c r="B2250" s="22">
        <v>45933.429363425923</v>
      </c>
      <c r="C2250" s="20" t="s">
        <v>14847</v>
      </c>
      <c r="D2250" s="20" t="s">
        <v>460</v>
      </c>
      <c r="E2250" s="207" t="s">
        <v>462</v>
      </c>
      <c r="F2250" s="207" t="s">
        <v>20717</v>
      </c>
      <c r="G2250" s="20" t="s">
        <v>183</v>
      </c>
      <c r="H2250" s="23">
        <v>139.79</v>
      </c>
      <c r="I2250" s="21">
        <v>45931</v>
      </c>
      <c r="J2250" s="21">
        <v>45929</v>
      </c>
      <c r="K2250" s="20" t="s">
        <v>5129</v>
      </c>
      <c r="L2250" s="20" t="s">
        <v>5107</v>
      </c>
      <c r="M2250" s="20"/>
      <c r="N2250" s="21">
        <v>45936.781111215278</v>
      </c>
    </row>
    <row r="2251" spans="1:14" x14ac:dyDescent="0.25">
      <c r="A2251" s="21">
        <v>45933.429363425923</v>
      </c>
      <c r="B2251" s="22">
        <v>45933.429363425923</v>
      </c>
      <c r="C2251" s="20" t="s">
        <v>7063</v>
      </c>
      <c r="D2251" s="20" t="s">
        <v>436</v>
      </c>
      <c r="E2251" s="207" t="s">
        <v>438</v>
      </c>
      <c r="F2251" s="207" t="s">
        <v>20718</v>
      </c>
      <c r="G2251" s="20" t="s">
        <v>183</v>
      </c>
      <c r="H2251" s="23">
        <v>0</v>
      </c>
      <c r="I2251" s="21">
        <v>45931</v>
      </c>
      <c r="J2251" s="21">
        <v>45929</v>
      </c>
      <c r="K2251" s="20" t="s">
        <v>20338</v>
      </c>
      <c r="L2251" s="20" t="s">
        <v>5107</v>
      </c>
      <c r="M2251" s="20"/>
      <c r="N2251" s="21">
        <v>45936.781111215278</v>
      </c>
    </row>
    <row r="2252" spans="1:14" x14ac:dyDescent="0.25">
      <c r="A2252" s="21">
        <v>45933.429363425923</v>
      </c>
      <c r="B2252" s="22">
        <v>45933.429363425923</v>
      </c>
      <c r="C2252" s="20" t="s">
        <v>422</v>
      </c>
      <c r="D2252" s="20" t="s">
        <v>423</v>
      </c>
      <c r="E2252" s="207" t="s">
        <v>425</v>
      </c>
      <c r="F2252" s="207" t="s">
        <v>20719</v>
      </c>
      <c r="G2252" s="20" t="s">
        <v>183</v>
      </c>
      <c r="H2252" s="23">
        <v>21962.240000000002</v>
      </c>
      <c r="I2252" s="21">
        <v>45931</v>
      </c>
      <c r="J2252" s="21">
        <v>45929</v>
      </c>
      <c r="K2252" s="20" t="s">
        <v>20338</v>
      </c>
      <c r="L2252" s="20" t="s">
        <v>5107</v>
      </c>
      <c r="M2252" s="20"/>
      <c r="N2252" s="21">
        <v>45936.781111215278</v>
      </c>
    </row>
    <row r="2253" spans="1:14" x14ac:dyDescent="0.25">
      <c r="A2253" s="21">
        <v>45933.429363425923</v>
      </c>
      <c r="B2253" s="22">
        <v>45933.429363425923</v>
      </c>
      <c r="C2253" s="20" t="s">
        <v>1298</v>
      </c>
      <c r="D2253" s="20" t="s">
        <v>1299</v>
      </c>
      <c r="E2253" s="207" t="s">
        <v>1301</v>
      </c>
      <c r="F2253" s="207" t="s">
        <v>20720</v>
      </c>
      <c r="G2253" s="20" t="s">
        <v>183</v>
      </c>
      <c r="H2253" s="23">
        <v>672.03</v>
      </c>
      <c r="I2253" s="21">
        <v>45931</v>
      </c>
      <c r="J2253" s="21">
        <v>45929</v>
      </c>
      <c r="K2253" s="20" t="s">
        <v>20338</v>
      </c>
      <c r="L2253" s="20" t="s">
        <v>5107</v>
      </c>
      <c r="M2253" s="20"/>
      <c r="N2253" s="21">
        <v>45936.781111215278</v>
      </c>
    </row>
    <row r="2254" spans="1:14" x14ac:dyDescent="0.25">
      <c r="A2254" s="21">
        <v>45933.429363425923</v>
      </c>
      <c r="B2254" s="22">
        <v>45933.429363425923</v>
      </c>
      <c r="C2254" s="20" t="s">
        <v>331</v>
      </c>
      <c r="D2254" s="20" t="s">
        <v>332</v>
      </c>
      <c r="E2254" s="207" t="s">
        <v>334</v>
      </c>
      <c r="F2254" s="207" t="s">
        <v>20721</v>
      </c>
      <c r="G2254" s="20" t="s">
        <v>183</v>
      </c>
      <c r="H2254" s="23">
        <v>11724.25</v>
      </c>
      <c r="I2254" s="21">
        <v>45931</v>
      </c>
      <c r="J2254" s="21">
        <v>45929</v>
      </c>
      <c r="K2254" s="20" t="s">
        <v>20338</v>
      </c>
      <c r="L2254" s="20" t="s">
        <v>5107</v>
      </c>
      <c r="M2254" s="20"/>
      <c r="N2254" s="21">
        <v>45936.781111215278</v>
      </c>
    </row>
    <row r="2255" spans="1:14" x14ac:dyDescent="0.25">
      <c r="A2255" s="21">
        <v>45933.429363425923</v>
      </c>
      <c r="B2255" s="22">
        <v>45933.429363425923</v>
      </c>
      <c r="C2255" s="20" t="s">
        <v>11373</v>
      </c>
      <c r="D2255" s="20" t="s">
        <v>11374</v>
      </c>
      <c r="E2255" s="207" t="s">
        <v>11376</v>
      </c>
      <c r="F2255" s="207" t="s">
        <v>20722</v>
      </c>
      <c r="G2255" s="20" t="s">
        <v>183</v>
      </c>
      <c r="H2255" s="23">
        <v>22469.3</v>
      </c>
      <c r="I2255" s="21">
        <v>45931</v>
      </c>
      <c r="J2255" s="21">
        <v>45929</v>
      </c>
      <c r="K2255" s="20" t="s">
        <v>20338</v>
      </c>
      <c r="L2255" s="20" t="s">
        <v>5107</v>
      </c>
      <c r="M2255" s="20"/>
      <c r="N2255" s="21">
        <v>45936.781111215278</v>
      </c>
    </row>
    <row r="2256" spans="1:14" x14ac:dyDescent="0.25">
      <c r="A2256" s="21">
        <v>45933.277372685188</v>
      </c>
      <c r="B2256" s="22">
        <v>45933.277372685188</v>
      </c>
      <c r="C2256" s="20" t="s">
        <v>5108</v>
      </c>
      <c r="D2256" s="20" t="s">
        <v>5109</v>
      </c>
      <c r="E2256" s="207" t="s">
        <v>5110</v>
      </c>
      <c r="F2256" s="207" t="s">
        <v>20723</v>
      </c>
      <c r="G2256" s="20" t="s">
        <v>5105</v>
      </c>
      <c r="H2256" s="23">
        <v>52835.360000000001</v>
      </c>
      <c r="I2256" s="21">
        <v>45931</v>
      </c>
      <c r="J2256" s="21">
        <v>45929</v>
      </c>
      <c r="K2256" s="20" t="s">
        <v>5106</v>
      </c>
      <c r="L2256" s="20" t="s">
        <v>5107</v>
      </c>
      <c r="M2256" s="20"/>
      <c r="N2256" s="21">
        <v>45936.781111215278</v>
      </c>
    </row>
    <row r="2257" spans="1:14" x14ac:dyDescent="0.25">
      <c r="A2257" s="21">
        <v>45933.277372685188</v>
      </c>
      <c r="B2257" s="22">
        <v>45933.277372685188</v>
      </c>
      <c r="C2257" s="20" t="s">
        <v>5101</v>
      </c>
      <c r="D2257" s="20" t="s">
        <v>5102</v>
      </c>
      <c r="E2257" s="207" t="s">
        <v>5103</v>
      </c>
      <c r="F2257" s="207" t="s">
        <v>20724</v>
      </c>
      <c r="G2257" s="20" t="s">
        <v>5105</v>
      </c>
      <c r="H2257" s="23">
        <v>49812.27</v>
      </c>
      <c r="I2257" s="21">
        <v>45931</v>
      </c>
      <c r="J2257" s="21">
        <v>45929</v>
      </c>
      <c r="K2257" s="20" t="s">
        <v>5106</v>
      </c>
      <c r="L2257" s="20" t="s">
        <v>5107</v>
      </c>
      <c r="M2257" s="20"/>
      <c r="N2257" s="21">
        <v>45936.781111215278</v>
      </c>
    </row>
    <row r="2258" spans="1:14" x14ac:dyDescent="0.25">
      <c r="A2258" s="21">
        <v>45933.219814814816</v>
      </c>
      <c r="B2258" s="22">
        <v>45933.219814814816</v>
      </c>
      <c r="C2258" s="20" t="s">
        <v>869</v>
      </c>
      <c r="D2258" s="20" t="s">
        <v>870</v>
      </c>
      <c r="E2258" s="207" t="s">
        <v>872</v>
      </c>
      <c r="F2258" s="207" t="s">
        <v>20725</v>
      </c>
      <c r="G2258" s="20" t="s">
        <v>119</v>
      </c>
      <c r="H2258" s="23">
        <v>301.57</v>
      </c>
      <c r="I2258" s="21">
        <v>45931</v>
      </c>
      <c r="J2258" s="21">
        <v>45929</v>
      </c>
      <c r="K2258" s="20" t="s">
        <v>5097</v>
      </c>
      <c r="L2258" s="20" t="s">
        <v>5098</v>
      </c>
      <c r="M2258" s="20"/>
      <c r="N2258" s="21">
        <v>45936.781111215278</v>
      </c>
    </row>
    <row r="2259" spans="1:14" x14ac:dyDescent="0.25">
      <c r="A2259" s="21">
        <v>45933.219814814816</v>
      </c>
      <c r="B2259" s="22">
        <v>45933.219814814816</v>
      </c>
      <c r="C2259" s="20" t="s">
        <v>995</v>
      </c>
      <c r="D2259" s="20" t="s">
        <v>996</v>
      </c>
      <c r="E2259" s="207" t="s">
        <v>998</v>
      </c>
      <c r="F2259" s="207" t="s">
        <v>20726</v>
      </c>
      <c r="G2259" s="20" t="s">
        <v>119</v>
      </c>
      <c r="H2259" s="23">
        <v>29.04</v>
      </c>
      <c r="I2259" s="21">
        <v>45931</v>
      </c>
      <c r="J2259" s="21">
        <v>45929</v>
      </c>
      <c r="K2259" s="20" t="s">
        <v>5097</v>
      </c>
      <c r="L2259" s="20" t="s">
        <v>5098</v>
      </c>
      <c r="M2259" s="20"/>
      <c r="N2259" s="21">
        <v>45936.781111215278</v>
      </c>
    </row>
    <row r="2260" spans="1:14" x14ac:dyDescent="0.25">
      <c r="A2260" s="21">
        <v>45933.219814814816</v>
      </c>
      <c r="B2260" s="22">
        <v>45933.219814814816</v>
      </c>
      <c r="C2260" s="20" t="s">
        <v>724</v>
      </c>
      <c r="D2260" s="20" t="s">
        <v>118</v>
      </c>
      <c r="E2260" s="207" t="s">
        <v>121</v>
      </c>
      <c r="F2260" s="207" t="s">
        <v>20727</v>
      </c>
      <c r="G2260" s="20" t="s">
        <v>119</v>
      </c>
      <c r="H2260" s="23">
        <v>6283.26</v>
      </c>
      <c r="I2260" s="21">
        <v>45931</v>
      </c>
      <c r="J2260" s="21">
        <v>45929</v>
      </c>
      <c r="K2260" s="20" t="s">
        <v>5097</v>
      </c>
      <c r="L2260" s="20" t="s">
        <v>5098</v>
      </c>
      <c r="M2260" s="20"/>
      <c r="N2260" s="21">
        <v>45936.781111215278</v>
      </c>
    </row>
    <row r="2261" spans="1:14" x14ac:dyDescent="0.25">
      <c r="A2261" s="21">
        <v>45933.219814814816</v>
      </c>
      <c r="B2261" s="22">
        <v>45933.219814814816</v>
      </c>
      <c r="C2261" s="20" t="s">
        <v>11407</v>
      </c>
      <c r="D2261" s="20" t="s">
        <v>11408</v>
      </c>
      <c r="E2261" s="207" t="s">
        <v>11409</v>
      </c>
      <c r="F2261" s="207" t="s">
        <v>20728</v>
      </c>
      <c r="G2261" s="20" t="s">
        <v>119</v>
      </c>
      <c r="H2261" s="23">
        <v>0</v>
      </c>
      <c r="I2261" s="21">
        <v>45931</v>
      </c>
      <c r="J2261" s="21">
        <v>45929</v>
      </c>
      <c r="K2261" s="20" t="s">
        <v>5097</v>
      </c>
      <c r="L2261" s="20" t="s">
        <v>5098</v>
      </c>
      <c r="M2261" s="20"/>
      <c r="N2261" s="21">
        <v>45936.781111215278</v>
      </c>
    </row>
    <row r="2262" spans="1:14" x14ac:dyDescent="0.25">
      <c r="A2262" s="21">
        <v>45933.219814814816</v>
      </c>
      <c r="B2262" s="22">
        <v>45933.219814814816</v>
      </c>
      <c r="C2262" s="20" t="s">
        <v>17055</v>
      </c>
      <c r="D2262" s="20" t="s">
        <v>17056</v>
      </c>
      <c r="E2262" s="207" t="s">
        <v>17058</v>
      </c>
      <c r="F2262" s="207" t="s">
        <v>20729</v>
      </c>
      <c r="G2262" s="20" t="s">
        <v>119</v>
      </c>
      <c r="H2262" s="23">
        <v>3097.13</v>
      </c>
      <c r="I2262" s="21">
        <v>45931</v>
      </c>
      <c r="J2262" s="21">
        <v>45929</v>
      </c>
      <c r="K2262" s="20" t="s">
        <v>5097</v>
      </c>
      <c r="L2262" s="20" t="s">
        <v>5098</v>
      </c>
      <c r="M2262" s="20"/>
      <c r="N2262" s="21">
        <v>45936.781111215278</v>
      </c>
    </row>
    <row r="2263" spans="1:14" x14ac:dyDescent="0.25">
      <c r="A2263" s="21">
        <v>45932.844375000001</v>
      </c>
      <c r="B2263" s="22">
        <v>45932.844375000001</v>
      </c>
      <c r="C2263" s="20" t="s">
        <v>7746</v>
      </c>
      <c r="D2263" s="20" t="s">
        <v>133</v>
      </c>
      <c r="E2263" s="207" t="s">
        <v>136</v>
      </c>
      <c r="F2263" s="207" t="s">
        <v>20730</v>
      </c>
      <c r="G2263" s="20" t="s">
        <v>134</v>
      </c>
      <c r="H2263" s="23">
        <v>2263.2600000000002</v>
      </c>
      <c r="I2263" s="21">
        <v>45931</v>
      </c>
      <c r="J2263" s="21">
        <v>45929</v>
      </c>
      <c r="K2263" s="20" t="s">
        <v>5097</v>
      </c>
      <c r="L2263" s="20" t="s">
        <v>5098</v>
      </c>
      <c r="M2263" s="20"/>
      <c r="N2263" s="21">
        <v>45936.781111215278</v>
      </c>
    </row>
    <row r="2264" spans="1:14" x14ac:dyDescent="0.25">
      <c r="A2264" s="21">
        <v>45932.396655092598</v>
      </c>
      <c r="B2264" s="22">
        <v>45932.396655092598</v>
      </c>
      <c r="C2264" s="20" t="s">
        <v>266</v>
      </c>
      <c r="D2264" s="20" t="s">
        <v>267</v>
      </c>
      <c r="E2264" s="207" t="s">
        <v>270</v>
      </c>
      <c r="F2264" s="207" t="s">
        <v>20731</v>
      </c>
      <c r="G2264" s="20" t="s">
        <v>268</v>
      </c>
      <c r="H2264" s="23">
        <v>5287.5</v>
      </c>
      <c r="I2264" s="21">
        <v>45931</v>
      </c>
      <c r="J2264" s="21">
        <v>45929</v>
      </c>
      <c r="K2264" s="20" t="s">
        <v>5097</v>
      </c>
      <c r="L2264" s="20" t="s">
        <v>5098</v>
      </c>
      <c r="M2264" s="20"/>
      <c r="N2264" s="21">
        <v>45936.781111215278</v>
      </c>
    </row>
    <row r="2265" spans="1:14" x14ac:dyDescent="0.25">
      <c r="A2265" s="21">
        <v>45932.295543981483</v>
      </c>
      <c r="B2265" s="22">
        <v>45932.295543981483</v>
      </c>
      <c r="C2265" s="20" t="s">
        <v>771</v>
      </c>
      <c r="D2265" s="20" t="s">
        <v>772</v>
      </c>
      <c r="E2265" s="207" t="s">
        <v>774</v>
      </c>
      <c r="F2265" s="207" t="s">
        <v>20732</v>
      </c>
      <c r="G2265" s="20" t="s">
        <v>183</v>
      </c>
      <c r="H2265" s="23">
        <v>0</v>
      </c>
      <c r="I2265" s="21">
        <v>45931</v>
      </c>
      <c r="J2265" s="21">
        <v>45929</v>
      </c>
      <c r="K2265" s="20" t="s">
        <v>5114</v>
      </c>
      <c r="L2265" s="20" t="s">
        <v>5107</v>
      </c>
      <c r="M2265" s="20"/>
      <c r="N2265" s="21">
        <v>45936.781111215278</v>
      </c>
    </row>
    <row r="2266" spans="1:14" x14ac:dyDescent="0.25">
      <c r="A2266" s="21">
        <v>45932.295543981483</v>
      </c>
      <c r="B2266" s="22">
        <v>45932.295543981483</v>
      </c>
      <c r="C2266" s="20" t="s">
        <v>181</v>
      </c>
      <c r="D2266" s="20" t="s">
        <v>182</v>
      </c>
      <c r="E2266" s="207" t="s">
        <v>185</v>
      </c>
      <c r="F2266" s="207" t="s">
        <v>20733</v>
      </c>
      <c r="G2266" s="20" t="s">
        <v>183</v>
      </c>
      <c r="H2266" s="23">
        <v>3050874.86</v>
      </c>
      <c r="I2266" s="21">
        <v>45931</v>
      </c>
      <c r="J2266" s="21">
        <v>45929</v>
      </c>
      <c r="K2266" s="20" t="s">
        <v>5118</v>
      </c>
      <c r="L2266" s="20" t="s">
        <v>5107</v>
      </c>
      <c r="M2266" s="20"/>
      <c r="N2266" s="21">
        <v>45936.781111215278</v>
      </c>
    </row>
    <row r="2267" spans="1:14" x14ac:dyDescent="0.25">
      <c r="A2267" s="21">
        <v>45932.295543981483</v>
      </c>
      <c r="B2267" s="22">
        <v>45932.295543981483</v>
      </c>
      <c r="C2267" s="20" t="s">
        <v>1190</v>
      </c>
      <c r="D2267" s="20" t="s">
        <v>1191</v>
      </c>
      <c r="E2267" s="207" t="s">
        <v>1193</v>
      </c>
      <c r="F2267" s="207" t="s">
        <v>20734</v>
      </c>
      <c r="G2267" s="20" t="s">
        <v>183</v>
      </c>
      <c r="H2267" s="23">
        <v>0.78</v>
      </c>
      <c r="I2267" s="21">
        <v>45931</v>
      </c>
      <c r="J2267" s="21">
        <v>45929</v>
      </c>
      <c r="K2267" s="20" t="s">
        <v>20338</v>
      </c>
      <c r="L2267" s="20" t="s">
        <v>5107</v>
      </c>
      <c r="M2267" s="20"/>
      <c r="N2267" s="21">
        <v>45936.781111215278</v>
      </c>
    </row>
    <row r="2268" spans="1:14" x14ac:dyDescent="0.25">
      <c r="A2268" s="21">
        <v>45932.295543981483</v>
      </c>
      <c r="B2268" s="22">
        <v>45932.295543981483</v>
      </c>
      <c r="C2268" s="20" t="s">
        <v>1226</v>
      </c>
      <c r="D2268" s="20" t="s">
        <v>1227</v>
      </c>
      <c r="E2268" s="207" t="s">
        <v>1229</v>
      </c>
      <c r="F2268" s="207" t="s">
        <v>20735</v>
      </c>
      <c r="G2268" s="20" t="s">
        <v>183</v>
      </c>
      <c r="H2268" s="23">
        <v>4711.7299999999996</v>
      </c>
      <c r="I2268" s="21">
        <v>45931</v>
      </c>
      <c r="J2268" s="21">
        <v>45929</v>
      </c>
      <c r="K2268" s="20" t="s">
        <v>20338</v>
      </c>
      <c r="L2268" s="20" t="s">
        <v>5107</v>
      </c>
      <c r="M2268" s="20"/>
      <c r="N2268" s="21">
        <v>45936.781111215278</v>
      </c>
    </row>
    <row r="2269" spans="1:14" x14ac:dyDescent="0.25">
      <c r="A2269" s="21">
        <v>45932.295543981483</v>
      </c>
      <c r="B2269" s="22">
        <v>45932.295543981483</v>
      </c>
      <c r="C2269" s="20" t="s">
        <v>717</v>
      </c>
      <c r="D2269" s="20" t="s">
        <v>718</v>
      </c>
      <c r="E2269" s="207" t="s">
        <v>720</v>
      </c>
      <c r="F2269" s="207" t="s">
        <v>20736</v>
      </c>
      <c r="G2269" s="20" t="s">
        <v>183</v>
      </c>
      <c r="H2269" s="23">
        <v>10336.700000000001</v>
      </c>
      <c r="I2269" s="21">
        <v>45931</v>
      </c>
      <c r="J2269" s="21">
        <v>45929</v>
      </c>
      <c r="K2269" s="20" t="s">
        <v>20338</v>
      </c>
      <c r="L2269" s="20" t="s">
        <v>5107</v>
      </c>
      <c r="M2269" s="20"/>
      <c r="N2269" s="21">
        <v>45936.781111215278</v>
      </c>
    </row>
    <row r="2270" spans="1:14" x14ac:dyDescent="0.25">
      <c r="A2270" s="21">
        <v>45932.295543981483</v>
      </c>
      <c r="B2270" s="22">
        <v>45932.295543981483</v>
      </c>
      <c r="C2270" s="20" t="s">
        <v>882</v>
      </c>
      <c r="D2270" s="20" t="s">
        <v>883</v>
      </c>
      <c r="E2270" s="207" t="s">
        <v>885</v>
      </c>
      <c r="F2270" s="207" t="s">
        <v>20737</v>
      </c>
      <c r="G2270" s="20" t="s">
        <v>183</v>
      </c>
      <c r="H2270" s="23">
        <v>8148.55</v>
      </c>
      <c r="I2270" s="21">
        <v>45931</v>
      </c>
      <c r="J2270" s="21">
        <v>45929</v>
      </c>
      <c r="K2270" s="20" t="s">
        <v>5123</v>
      </c>
      <c r="L2270" s="20" t="s">
        <v>5107</v>
      </c>
      <c r="M2270" s="20"/>
      <c r="N2270" s="21">
        <v>45936.781111215278</v>
      </c>
    </row>
    <row r="2271" spans="1:14" x14ac:dyDescent="0.25">
      <c r="A2271" s="21">
        <v>45932.295543981483</v>
      </c>
      <c r="B2271" s="22">
        <v>45932.295543981483</v>
      </c>
      <c r="C2271" s="20" t="s">
        <v>193</v>
      </c>
      <c r="D2271" s="20" t="s">
        <v>194</v>
      </c>
      <c r="E2271" s="207" t="s">
        <v>196</v>
      </c>
      <c r="F2271" s="207" t="s">
        <v>20738</v>
      </c>
      <c r="G2271" s="20" t="s">
        <v>183</v>
      </c>
      <c r="H2271" s="23">
        <v>9734.81</v>
      </c>
      <c r="I2271" s="21">
        <v>45931</v>
      </c>
      <c r="J2271" s="21">
        <v>45929</v>
      </c>
      <c r="K2271" s="20" t="s">
        <v>20338</v>
      </c>
      <c r="L2271" s="20" t="s">
        <v>5107</v>
      </c>
      <c r="M2271" s="20"/>
      <c r="N2271" s="21">
        <v>45936.781111215278</v>
      </c>
    </row>
    <row r="2272" spans="1:14" x14ac:dyDescent="0.25">
      <c r="A2272" s="21">
        <v>45932.295543981483</v>
      </c>
      <c r="B2272" s="22">
        <v>45932.295543981483</v>
      </c>
      <c r="C2272" s="20" t="s">
        <v>939</v>
      </c>
      <c r="D2272" s="20" t="s">
        <v>940</v>
      </c>
      <c r="E2272" s="207" t="s">
        <v>942</v>
      </c>
      <c r="F2272" s="207" t="s">
        <v>20739</v>
      </c>
      <c r="G2272" s="20" t="s">
        <v>183</v>
      </c>
      <c r="H2272" s="23">
        <v>5315.13</v>
      </c>
      <c r="I2272" s="21">
        <v>45931</v>
      </c>
      <c r="J2272" s="21">
        <v>45929</v>
      </c>
      <c r="K2272" s="20" t="s">
        <v>5123</v>
      </c>
      <c r="L2272" s="20" t="s">
        <v>5107</v>
      </c>
      <c r="M2272" s="20"/>
      <c r="N2272" s="21">
        <v>45936.781111215278</v>
      </c>
    </row>
    <row r="2273" spans="1:14" x14ac:dyDescent="0.25">
      <c r="A2273" s="21">
        <v>45932.295543981483</v>
      </c>
      <c r="B2273" s="22">
        <v>45932.295543981483</v>
      </c>
      <c r="C2273" s="20" t="s">
        <v>253</v>
      </c>
      <c r="D2273" s="20" t="s">
        <v>254</v>
      </c>
      <c r="E2273" s="207" t="s">
        <v>256</v>
      </c>
      <c r="F2273" s="207" t="s">
        <v>20740</v>
      </c>
      <c r="G2273" s="20" t="s">
        <v>183</v>
      </c>
      <c r="H2273" s="23">
        <v>340517.05</v>
      </c>
      <c r="I2273" s="21">
        <v>45931</v>
      </c>
      <c r="J2273" s="21">
        <v>45929</v>
      </c>
      <c r="K2273" s="20" t="s">
        <v>20338</v>
      </c>
      <c r="L2273" s="20" t="s">
        <v>5107</v>
      </c>
      <c r="M2273" s="20"/>
      <c r="N2273" s="21">
        <v>45936.781111215278</v>
      </c>
    </row>
    <row r="2274" spans="1:14" x14ac:dyDescent="0.25">
      <c r="A2274" s="21">
        <v>45932.295543981483</v>
      </c>
      <c r="B2274" s="22">
        <v>45932.295543981483</v>
      </c>
      <c r="C2274" s="20" t="s">
        <v>521</v>
      </c>
      <c r="D2274" s="20" t="s">
        <v>522</v>
      </c>
      <c r="E2274" s="207" t="s">
        <v>524</v>
      </c>
      <c r="F2274" s="207" t="s">
        <v>20741</v>
      </c>
      <c r="G2274" s="20" t="s">
        <v>183</v>
      </c>
      <c r="H2274" s="23">
        <v>10119.299999999999</v>
      </c>
      <c r="I2274" s="21">
        <v>45931</v>
      </c>
      <c r="J2274" s="21">
        <v>45929</v>
      </c>
      <c r="K2274" s="20" t="s">
        <v>20338</v>
      </c>
      <c r="L2274" s="20" t="s">
        <v>5107</v>
      </c>
      <c r="M2274" s="20"/>
      <c r="N2274" s="21">
        <v>45936.781111215278</v>
      </c>
    </row>
    <row r="2275" spans="1:14" x14ac:dyDescent="0.25">
      <c r="A2275" s="21">
        <v>45932.295543981483</v>
      </c>
      <c r="B2275" s="22">
        <v>45932.295543981483</v>
      </c>
      <c r="C2275" s="20" t="s">
        <v>14847</v>
      </c>
      <c r="D2275" s="20" t="s">
        <v>460</v>
      </c>
      <c r="E2275" s="207" t="s">
        <v>462</v>
      </c>
      <c r="F2275" s="207" t="s">
        <v>20742</v>
      </c>
      <c r="G2275" s="20" t="s">
        <v>183</v>
      </c>
      <c r="H2275" s="23">
        <v>139.79</v>
      </c>
      <c r="I2275" s="21">
        <v>45931</v>
      </c>
      <c r="J2275" s="21">
        <v>45929</v>
      </c>
      <c r="K2275" s="20" t="s">
        <v>5129</v>
      </c>
      <c r="L2275" s="20" t="s">
        <v>5107</v>
      </c>
      <c r="M2275" s="20"/>
      <c r="N2275" s="21">
        <v>45936.781111215278</v>
      </c>
    </row>
    <row r="2276" spans="1:14" x14ac:dyDescent="0.25">
      <c r="A2276" s="21">
        <v>45932.295543981483</v>
      </c>
      <c r="B2276" s="22">
        <v>45932.295543981483</v>
      </c>
      <c r="C2276" s="20" t="s">
        <v>7063</v>
      </c>
      <c r="D2276" s="20" t="s">
        <v>436</v>
      </c>
      <c r="E2276" s="207" t="s">
        <v>438</v>
      </c>
      <c r="F2276" s="207" t="s">
        <v>20743</v>
      </c>
      <c r="G2276" s="20" t="s">
        <v>183</v>
      </c>
      <c r="H2276" s="23">
        <v>0</v>
      </c>
      <c r="I2276" s="21">
        <v>45931</v>
      </c>
      <c r="J2276" s="21">
        <v>45929</v>
      </c>
      <c r="K2276" s="20" t="s">
        <v>20338</v>
      </c>
      <c r="L2276" s="20" t="s">
        <v>5107</v>
      </c>
      <c r="M2276" s="20"/>
      <c r="N2276" s="21">
        <v>45936.781111215278</v>
      </c>
    </row>
    <row r="2277" spans="1:14" x14ac:dyDescent="0.25">
      <c r="A2277" s="21">
        <v>45932.295543981483</v>
      </c>
      <c r="B2277" s="22">
        <v>45932.295543981483</v>
      </c>
      <c r="C2277" s="20" t="s">
        <v>422</v>
      </c>
      <c r="D2277" s="20" t="s">
        <v>423</v>
      </c>
      <c r="E2277" s="207" t="s">
        <v>425</v>
      </c>
      <c r="F2277" s="207" t="s">
        <v>20744</v>
      </c>
      <c r="G2277" s="20" t="s">
        <v>183</v>
      </c>
      <c r="H2277" s="23">
        <v>21962.240000000002</v>
      </c>
      <c r="I2277" s="21">
        <v>45931</v>
      </c>
      <c r="J2277" s="21">
        <v>45929</v>
      </c>
      <c r="K2277" s="20" t="s">
        <v>20338</v>
      </c>
      <c r="L2277" s="20" t="s">
        <v>5107</v>
      </c>
      <c r="M2277" s="20"/>
      <c r="N2277" s="21">
        <v>45936.781111215278</v>
      </c>
    </row>
    <row r="2278" spans="1:14" x14ac:dyDescent="0.25">
      <c r="A2278" s="21">
        <v>45932.295543981483</v>
      </c>
      <c r="B2278" s="22">
        <v>45932.295543981483</v>
      </c>
      <c r="C2278" s="20" t="s">
        <v>1298</v>
      </c>
      <c r="D2278" s="20" t="s">
        <v>1299</v>
      </c>
      <c r="E2278" s="207" t="s">
        <v>1301</v>
      </c>
      <c r="F2278" s="207" t="s">
        <v>20745</v>
      </c>
      <c r="G2278" s="20" t="s">
        <v>183</v>
      </c>
      <c r="H2278" s="23">
        <v>672.03</v>
      </c>
      <c r="I2278" s="21">
        <v>45931</v>
      </c>
      <c r="J2278" s="21">
        <v>45929</v>
      </c>
      <c r="K2278" s="20" t="s">
        <v>20338</v>
      </c>
      <c r="L2278" s="20" t="s">
        <v>5107</v>
      </c>
      <c r="M2278" s="20"/>
      <c r="N2278" s="21">
        <v>45936.781111215278</v>
      </c>
    </row>
    <row r="2279" spans="1:14" x14ac:dyDescent="0.25">
      <c r="A2279" s="21">
        <v>45932.295543981483</v>
      </c>
      <c r="B2279" s="22">
        <v>45932.295543981483</v>
      </c>
      <c r="C2279" s="20" t="s">
        <v>331</v>
      </c>
      <c r="D2279" s="20" t="s">
        <v>332</v>
      </c>
      <c r="E2279" s="207" t="s">
        <v>334</v>
      </c>
      <c r="F2279" s="207" t="s">
        <v>20746</v>
      </c>
      <c r="G2279" s="20" t="s">
        <v>183</v>
      </c>
      <c r="H2279" s="23">
        <v>11724.25</v>
      </c>
      <c r="I2279" s="21">
        <v>45931</v>
      </c>
      <c r="J2279" s="21">
        <v>45929</v>
      </c>
      <c r="K2279" s="20" t="s">
        <v>20338</v>
      </c>
      <c r="L2279" s="20" t="s">
        <v>5107</v>
      </c>
      <c r="M2279" s="20"/>
      <c r="N2279" s="21">
        <v>45936.781111215278</v>
      </c>
    </row>
    <row r="2280" spans="1:14" x14ac:dyDescent="0.25">
      <c r="A2280" s="21">
        <v>45932.295543981483</v>
      </c>
      <c r="B2280" s="22">
        <v>45932.295543981483</v>
      </c>
      <c r="C2280" s="20" t="s">
        <v>11373</v>
      </c>
      <c r="D2280" s="20" t="s">
        <v>11374</v>
      </c>
      <c r="E2280" s="207" t="s">
        <v>11376</v>
      </c>
      <c r="F2280" s="207" t="s">
        <v>20747</v>
      </c>
      <c r="G2280" s="20" t="s">
        <v>183</v>
      </c>
      <c r="H2280" s="23">
        <v>22469.3</v>
      </c>
      <c r="I2280" s="21">
        <v>45931</v>
      </c>
      <c r="J2280" s="21">
        <v>45929</v>
      </c>
      <c r="K2280" s="20" t="s">
        <v>20338</v>
      </c>
      <c r="L2280" s="20" t="s">
        <v>5107</v>
      </c>
      <c r="M2280" s="20"/>
      <c r="N2280" s="21">
        <v>45936.781111215278</v>
      </c>
    </row>
    <row r="2281" spans="1:14" x14ac:dyDescent="0.25">
      <c r="A2281" s="21">
        <v>45931.712546296301</v>
      </c>
      <c r="B2281" s="22">
        <v>45931.712546296301</v>
      </c>
      <c r="C2281" s="20" t="s">
        <v>181</v>
      </c>
      <c r="D2281" s="20" t="s">
        <v>182</v>
      </c>
      <c r="E2281" s="207" t="s">
        <v>185</v>
      </c>
      <c r="F2281" s="207" t="s">
        <v>20748</v>
      </c>
      <c r="G2281" s="20" t="s">
        <v>183</v>
      </c>
      <c r="H2281" s="23">
        <v>3050874.86</v>
      </c>
      <c r="I2281" s="21">
        <v>45931</v>
      </c>
      <c r="J2281" s="21">
        <v>45929</v>
      </c>
      <c r="K2281" s="20" t="s">
        <v>5118</v>
      </c>
      <c r="L2281" s="20" t="s">
        <v>5107</v>
      </c>
      <c r="M2281" s="20"/>
      <c r="N2281" s="21">
        <v>45936.781111215278</v>
      </c>
    </row>
    <row r="2282" spans="1:14" x14ac:dyDescent="0.25">
      <c r="A2282" s="21">
        <v>45931.712546296301</v>
      </c>
      <c r="B2282" s="22">
        <v>45931.712546296301</v>
      </c>
      <c r="C2282" s="20" t="s">
        <v>1226</v>
      </c>
      <c r="D2282" s="20" t="s">
        <v>1227</v>
      </c>
      <c r="E2282" s="207" t="s">
        <v>1229</v>
      </c>
      <c r="F2282" s="207" t="s">
        <v>20749</v>
      </c>
      <c r="G2282" s="20" t="s">
        <v>183</v>
      </c>
      <c r="H2282" s="23">
        <v>4711.7299999999996</v>
      </c>
      <c r="I2282" s="21">
        <v>45931</v>
      </c>
      <c r="J2282" s="21">
        <v>45929</v>
      </c>
      <c r="K2282" s="20" t="s">
        <v>20338</v>
      </c>
      <c r="L2282" s="20" t="s">
        <v>5107</v>
      </c>
      <c r="M2282" s="20"/>
      <c r="N2282" s="21">
        <v>45936.781111215278</v>
      </c>
    </row>
    <row r="2283" spans="1:14" x14ac:dyDescent="0.25">
      <c r="A2283" s="21">
        <v>45931.712546296301</v>
      </c>
      <c r="B2283" s="22">
        <v>45931.712546296301</v>
      </c>
      <c r="C2283" s="20" t="s">
        <v>717</v>
      </c>
      <c r="D2283" s="20" t="s">
        <v>718</v>
      </c>
      <c r="E2283" s="207" t="s">
        <v>720</v>
      </c>
      <c r="F2283" s="207" t="s">
        <v>20750</v>
      </c>
      <c r="G2283" s="20" t="s">
        <v>183</v>
      </c>
      <c r="H2283" s="23">
        <v>10336.700000000001</v>
      </c>
      <c r="I2283" s="21">
        <v>45931</v>
      </c>
      <c r="J2283" s="21">
        <v>45929</v>
      </c>
      <c r="K2283" s="20" t="s">
        <v>20338</v>
      </c>
      <c r="L2283" s="20" t="s">
        <v>5107</v>
      </c>
      <c r="M2283" s="20"/>
      <c r="N2283" s="21">
        <v>45936.781111215278</v>
      </c>
    </row>
    <row r="2284" spans="1:14" x14ac:dyDescent="0.25">
      <c r="A2284" s="21">
        <v>45931.712546296301</v>
      </c>
      <c r="B2284" s="22">
        <v>45931.712546296301</v>
      </c>
      <c r="C2284" s="20" t="s">
        <v>882</v>
      </c>
      <c r="D2284" s="20" t="s">
        <v>883</v>
      </c>
      <c r="E2284" s="207" t="s">
        <v>885</v>
      </c>
      <c r="F2284" s="207" t="s">
        <v>20751</v>
      </c>
      <c r="G2284" s="20" t="s">
        <v>183</v>
      </c>
      <c r="H2284" s="23">
        <v>8148.55</v>
      </c>
      <c r="I2284" s="21">
        <v>45931</v>
      </c>
      <c r="J2284" s="21">
        <v>45929</v>
      </c>
      <c r="K2284" s="20" t="s">
        <v>5123</v>
      </c>
      <c r="L2284" s="20" t="s">
        <v>5107</v>
      </c>
      <c r="M2284" s="20"/>
      <c r="N2284" s="21">
        <v>45936.781111215278</v>
      </c>
    </row>
    <row r="2285" spans="1:14" x14ac:dyDescent="0.25">
      <c r="A2285" s="21">
        <v>45931.712546296301</v>
      </c>
      <c r="B2285" s="22">
        <v>45931.712546296301</v>
      </c>
      <c r="C2285" s="20" t="s">
        <v>193</v>
      </c>
      <c r="D2285" s="20" t="s">
        <v>194</v>
      </c>
      <c r="E2285" s="207" t="s">
        <v>196</v>
      </c>
      <c r="F2285" s="207" t="s">
        <v>20752</v>
      </c>
      <c r="G2285" s="20" t="s">
        <v>183</v>
      </c>
      <c r="H2285" s="23">
        <v>9734.81</v>
      </c>
      <c r="I2285" s="21">
        <v>45931</v>
      </c>
      <c r="J2285" s="21">
        <v>45929</v>
      </c>
      <c r="K2285" s="20" t="s">
        <v>20338</v>
      </c>
      <c r="L2285" s="20" t="s">
        <v>5107</v>
      </c>
      <c r="M2285" s="20"/>
      <c r="N2285" s="21">
        <v>45936.781111215278</v>
      </c>
    </row>
    <row r="2286" spans="1:14" x14ac:dyDescent="0.25">
      <c r="A2286" s="21">
        <v>45931.712546296301</v>
      </c>
      <c r="B2286" s="22">
        <v>45931.712546296301</v>
      </c>
      <c r="C2286" s="20" t="s">
        <v>939</v>
      </c>
      <c r="D2286" s="20" t="s">
        <v>940</v>
      </c>
      <c r="E2286" s="207" t="s">
        <v>942</v>
      </c>
      <c r="F2286" s="207" t="s">
        <v>20753</v>
      </c>
      <c r="G2286" s="20" t="s">
        <v>183</v>
      </c>
      <c r="H2286" s="23">
        <v>5315.13</v>
      </c>
      <c r="I2286" s="21">
        <v>45931</v>
      </c>
      <c r="J2286" s="21">
        <v>45929</v>
      </c>
      <c r="K2286" s="20" t="s">
        <v>5123</v>
      </c>
      <c r="L2286" s="20" t="s">
        <v>5107</v>
      </c>
      <c r="M2286" s="20"/>
      <c r="N2286" s="21">
        <v>45936.781111215278</v>
      </c>
    </row>
    <row r="2287" spans="1:14" x14ac:dyDescent="0.25">
      <c r="A2287" s="21">
        <v>45931.712546296301</v>
      </c>
      <c r="B2287" s="22">
        <v>45931.712546296301</v>
      </c>
      <c r="C2287" s="20" t="s">
        <v>253</v>
      </c>
      <c r="D2287" s="20" t="s">
        <v>254</v>
      </c>
      <c r="E2287" s="207" t="s">
        <v>256</v>
      </c>
      <c r="F2287" s="207" t="s">
        <v>20754</v>
      </c>
      <c r="G2287" s="20" t="s">
        <v>183</v>
      </c>
      <c r="H2287" s="23">
        <v>340517.05</v>
      </c>
      <c r="I2287" s="21">
        <v>45931</v>
      </c>
      <c r="J2287" s="21">
        <v>45929</v>
      </c>
      <c r="K2287" s="20" t="s">
        <v>20338</v>
      </c>
      <c r="L2287" s="20" t="s">
        <v>5107</v>
      </c>
      <c r="M2287" s="20"/>
      <c r="N2287" s="21">
        <v>45936.781111215278</v>
      </c>
    </row>
    <row r="2288" spans="1:14" x14ac:dyDescent="0.25">
      <c r="A2288" s="21">
        <v>45931.712546296301</v>
      </c>
      <c r="B2288" s="22">
        <v>45931.712546296301</v>
      </c>
      <c r="C2288" s="20" t="s">
        <v>521</v>
      </c>
      <c r="D2288" s="20" t="s">
        <v>522</v>
      </c>
      <c r="E2288" s="207" t="s">
        <v>524</v>
      </c>
      <c r="F2288" s="207" t="s">
        <v>20755</v>
      </c>
      <c r="G2288" s="20" t="s">
        <v>183</v>
      </c>
      <c r="H2288" s="23">
        <v>10119.299999999999</v>
      </c>
      <c r="I2288" s="21">
        <v>45931</v>
      </c>
      <c r="J2288" s="21">
        <v>45929</v>
      </c>
      <c r="K2288" s="20" t="s">
        <v>20338</v>
      </c>
      <c r="L2288" s="20" t="s">
        <v>5107</v>
      </c>
      <c r="M2288" s="20"/>
      <c r="N2288" s="21">
        <v>45936.781111215278</v>
      </c>
    </row>
    <row r="2289" spans="1:14" x14ac:dyDescent="0.25">
      <c r="A2289" s="21">
        <v>45931.712546296301</v>
      </c>
      <c r="B2289" s="22">
        <v>45931.712546296301</v>
      </c>
      <c r="C2289" s="20" t="s">
        <v>14847</v>
      </c>
      <c r="D2289" s="20" t="s">
        <v>460</v>
      </c>
      <c r="E2289" s="207" t="s">
        <v>462</v>
      </c>
      <c r="F2289" s="207" t="s">
        <v>20756</v>
      </c>
      <c r="G2289" s="20" t="s">
        <v>183</v>
      </c>
      <c r="H2289" s="23">
        <v>139.79</v>
      </c>
      <c r="I2289" s="21">
        <v>45931</v>
      </c>
      <c r="J2289" s="21">
        <v>45929</v>
      </c>
      <c r="K2289" s="20" t="s">
        <v>5129</v>
      </c>
      <c r="L2289" s="20" t="s">
        <v>5107</v>
      </c>
      <c r="M2289" s="20"/>
      <c r="N2289" s="21">
        <v>45936.781111215278</v>
      </c>
    </row>
    <row r="2290" spans="1:14" x14ac:dyDescent="0.25">
      <c r="A2290" s="21">
        <v>45931.712546296301</v>
      </c>
      <c r="B2290" s="22">
        <v>45931.712546296301</v>
      </c>
      <c r="C2290" s="20" t="s">
        <v>422</v>
      </c>
      <c r="D2290" s="20" t="s">
        <v>423</v>
      </c>
      <c r="E2290" s="207" t="s">
        <v>425</v>
      </c>
      <c r="F2290" s="207" t="s">
        <v>20757</v>
      </c>
      <c r="G2290" s="20" t="s">
        <v>183</v>
      </c>
      <c r="H2290" s="23">
        <v>21962.240000000002</v>
      </c>
      <c r="I2290" s="21">
        <v>45931</v>
      </c>
      <c r="J2290" s="21">
        <v>45929</v>
      </c>
      <c r="K2290" s="20" t="s">
        <v>20338</v>
      </c>
      <c r="L2290" s="20" t="s">
        <v>5107</v>
      </c>
      <c r="M2290" s="20"/>
      <c r="N2290" s="21">
        <v>45936.781111215278</v>
      </c>
    </row>
    <row r="2291" spans="1:14" x14ac:dyDescent="0.25">
      <c r="A2291" s="21">
        <v>45931.712546296301</v>
      </c>
      <c r="B2291" s="22">
        <v>45931.712546296301</v>
      </c>
      <c r="C2291" s="20" t="s">
        <v>1298</v>
      </c>
      <c r="D2291" s="20" t="s">
        <v>1299</v>
      </c>
      <c r="E2291" s="207" t="s">
        <v>1301</v>
      </c>
      <c r="F2291" s="207" t="s">
        <v>20758</v>
      </c>
      <c r="G2291" s="20" t="s">
        <v>183</v>
      </c>
      <c r="H2291" s="23">
        <v>672.03</v>
      </c>
      <c r="I2291" s="21">
        <v>45931</v>
      </c>
      <c r="J2291" s="21">
        <v>45929</v>
      </c>
      <c r="K2291" s="20" t="s">
        <v>20338</v>
      </c>
      <c r="L2291" s="20" t="s">
        <v>5107</v>
      </c>
      <c r="M2291" s="20"/>
      <c r="N2291" s="21">
        <v>45936.781111215278</v>
      </c>
    </row>
    <row r="2292" spans="1:14" x14ac:dyDescent="0.25">
      <c r="A2292" s="21">
        <v>45931.712546296301</v>
      </c>
      <c r="B2292" s="22">
        <v>45931.712546296301</v>
      </c>
      <c r="C2292" s="20" t="s">
        <v>331</v>
      </c>
      <c r="D2292" s="20" t="s">
        <v>332</v>
      </c>
      <c r="E2292" s="207" t="s">
        <v>334</v>
      </c>
      <c r="F2292" s="207" t="s">
        <v>20759</v>
      </c>
      <c r="G2292" s="20" t="s">
        <v>183</v>
      </c>
      <c r="H2292" s="23">
        <v>11724.25</v>
      </c>
      <c r="I2292" s="21">
        <v>45931</v>
      </c>
      <c r="J2292" s="21">
        <v>45929</v>
      </c>
      <c r="K2292" s="20" t="s">
        <v>20338</v>
      </c>
      <c r="L2292" s="20" t="s">
        <v>5107</v>
      </c>
      <c r="M2292" s="20"/>
      <c r="N2292" s="21">
        <v>45936.781111215278</v>
      </c>
    </row>
    <row r="2293" spans="1:14" x14ac:dyDescent="0.25">
      <c r="A2293" s="21">
        <v>45931.712546296301</v>
      </c>
      <c r="B2293" s="22">
        <v>45931.712546296301</v>
      </c>
      <c r="C2293" s="20" t="s">
        <v>11373</v>
      </c>
      <c r="D2293" s="20" t="s">
        <v>11374</v>
      </c>
      <c r="E2293" s="207" t="s">
        <v>11376</v>
      </c>
      <c r="F2293" s="207" t="s">
        <v>20760</v>
      </c>
      <c r="G2293" s="20" t="s">
        <v>183</v>
      </c>
      <c r="H2293" s="23">
        <v>22469.3</v>
      </c>
      <c r="I2293" s="21">
        <v>45931</v>
      </c>
      <c r="J2293" s="21">
        <v>45929</v>
      </c>
      <c r="K2293" s="20" t="s">
        <v>20338</v>
      </c>
      <c r="L2293" s="20" t="s">
        <v>5107</v>
      </c>
      <c r="M2293" s="20"/>
      <c r="N2293" s="21">
        <v>45936.781111215278</v>
      </c>
    </row>
    <row r="2294" spans="1:14" x14ac:dyDescent="0.25">
      <c r="A2294" s="21">
        <v>45931.492928240739</v>
      </c>
      <c r="B2294" s="22">
        <v>45931.492928240739</v>
      </c>
      <c r="C2294" s="20" t="s">
        <v>869</v>
      </c>
      <c r="D2294" s="20" t="s">
        <v>870</v>
      </c>
      <c r="E2294" s="207" t="s">
        <v>872</v>
      </c>
      <c r="F2294" s="207" t="s">
        <v>20761</v>
      </c>
      <c r="G2294" s="20" t="s">
        <v>119</v>
      </c>
      <c r="H2294" s="23">
        <v>301.57</v>
      </c>
      <c r="I2294" s="21">
        <v>45931</v>
      </c>
      <c r="J2294" s="21">
        <v>45929</v>
      </c>
      <c r="K2294" s="20" t="s">
        <v>5097</v>
      </c>
      <c r="L2294" s="20" t="s">
        <v>5098</v>
      </c>
      <c r="M2294" s="20"/>
      <c r="N2294" s="21">
        <v>45936.781111215278</v>
      </c>
    </row>
    <row r="2295" spans="1:14" x14ac:dyDescent="0.25">
      <c r="A2295" s="21">
        <v>45931.492928240739</v>
      </c>
      <c r="B2295" s="22">
        <v>45931.492928240739</v>
      </c>
      <c r="C2295" s="20" t="s">
        <v>995</v>
      </c>
      <c r="D2295" s="20" t="s">
        <v>996</v>
      </c>
      <c r="E2295" s="207" t="s">
        <v>998</v>
      </c>
      <c r="F2295" s="207" t="s">
        <v>20762</v>
      </c>
      <c r="G2295" s="20" t="s">
        <v>119</v>
      </c>
      <c r="H2295" s="23">
        <v>29.04</v>
      </c>
      <c r="I2295" s="21">
        <v>45931</v>
      </c>
      <c r="J2295" s="21">
        <v>45929</v>
      </c>
      <c r="K2295" s="20" t="s">
        <v>5097</v>
      </c>
      <c r="L2295" s="20" t="s">
        <v>5098</v>
      </c>
      <c r="M2295" s="20"/>
      <c r="N2295" s="21">
        <v>45936.781111215278</v>
      </c>
    </row>
    <row r="2296" spans="1:14" x14ac:dyDescent="0.25">
      <c r="A2296" s="21">
        <v>45931.492928240739</v>
      </c>
      <c r="B2296" s="22">
        <v>45931.492928240739</v>
      </c>
      <c r="C2296" s="20" t="s">
        <v>724</v>
      </c>
      <c r="D2296" s="20" t="s">
        <v>118</v>
      </c>
      <c r="E2296" s="207" t="s">
        <v>121</v>
      </c>
      <c r="F2296" s="207" t="s">
        <v>20763</v>
      </c>
      <c r="G2296" s="20" t="s">
        <v>119</v>
      </c>
      <c r="H2296" s="23">
        <v>6283.26</v>
      </c>
      <c r="I2296" s="21">
        <v>45931</v>
      </c>
      <c r="J2296" s="21">
        <v>45929</v>
      </c>
      <c r="K2296" s="20" t="s">
        <v>5097</v>
      </c>
      <c r="L2296" s="20" t="s">
        <v>5098</v>
      </c>
      <c r="M2296" s="20"/>
      <c r="N2296" s="21">
        <v>45936.781111215278</v>
      </c>
    </row>
    <row r="2297" spans="1:14" x14ac:dyDescent="0.25">
      <c r="A2297" s="21">
        <v>45931.492928240739</v>
      </c>
      <c r="B2297" s="22">
        <v>45931.492928240739</v>
      </c>
      <c r="C2297" s="20" t="s">
        <v>11407</v>
      </c>
      <c r="D2297" s="20" t="s">
        <v>11408</v>
      </c>
      <c r="E2297" s="207" t="s">
        <v>11409</v>
      </c>
      <c r="F2297" s="207" t="s">
        <v>20764</v>
      </c>
      <c r="G2297" s="20" t="s">
        <v>119</v>
      </c>
      <c r="H2297" s="23">
        <v>0</v>
      </c>
      <c r="I2297" s="21">
        <v>45931</v>
      </c>
      <c r="J2297" s="21">
        <v>45929</v>
      </c>
      <c r="K2297" s="20" t="s">
        <v>5097</v>
      </c>
      <c r="L2297" s="20" t="s">
        <v>5098</v>
      </c>
      <c r="M2297" s="20"/>
      <c r="N2297" s="21">
        <v>45936.781111215278</v>
      </c>
    </row>
    <row r="2298" spans="1:14" x14ac:dyDescent="0.25">
      <c r="A2298" s="21">
        <v>45931.492928240739</v>
      </c>
      <c r="B2298" s="22">
        <v>45931.492928240739</v>
      </c>
      <c r="C2298" s="20" t="s">
        <v>17055</v>
      </c>
      <c r="D2298" s="20" t="s">
        <v>17056</v>
      </c>
      <c r="E2298" s="207" t="s">
        <v>17058</v>
      </c>
      <c r="F2298" s="207" t="s">
        <v>20765</v>
      </c>
      <c r="G2298" s="20" t="s">
        <v>119</v>
      </c>
      <c r="H2298" s="23">
        <v>3097.13</v>
      </c>
      <c r="I2298" s="21">
        <v>45931</v>
      </c>
      <c r="J2298" s="21">
        <v>45929</v>
      </c>
      <c r="K2298" s="20" t="s">
        <v>5097</v>
      </c>
      <c r="L2298" s="20" t="s">
        <v>5098</v>
      </c>
      <c r="M2298" s="20"/>
      <c r="N2298" s="21">
        <v>45936.781111215278</v>
      </c>
    </row>
    <row r="2299" spans="1:14" x14ac:dyDescent="0.25">
      <c r="A2299" s="21">
        <v>45931.3747337963</v>
      </c>
      <c r="B2299" s="22">
        <v>45931.3747337963</v>
      </c>
      <c r="C2299" s="20" t="s">
        <v>266</v>
      </c>
      <c r="D2299" s="20" t="s">
        <v>267</v>
      </c>
      <c r="E2299" s="207" t="s">
        <v>270</v>
      </c>
      <c r="F2299" s="207" t="s">
        <v>20766</v>
      </c>
      <c r="G2299" s="20" t="s">
        <v>268</v>
      </c>
      <c r="H2299" s="23">
        <v>4654.3999999999996</v>
      </c>
      <c r="I2299" s="21">
        <v>45931</v>
      </c>
      <c r="J2299" s="21">
        <v>45929</v>
      </c>
      <c r="K2299" s="20" t="s">
        <v>5097</v>
      </c>
      <c r="L2299" s="20" t="s">
        <v>5098</v>
      </c>
      <c r="M2299" s="20"/>
      <c r="N2299" s="21">
        <v>45936.781111215278</v>
      </c>
    </row>
    <row r="2300" spans="1:14" x14ac:dyDescent="0.25">
      <c r="A2300" s="21">
        <v>45931.302951388891</v>
      </c>
      <c r="B2300" s="22">
        <v>45931.302951388891</v>
      </c>
      <c r="C2300" s="20" t="s">
        <v>5108</v>
      </c>
      <c r="D2300" s="20" t="s">
        <v>5109</v>
      </c>
      <c r="E2300" s="207" t="s">
        <v>5110</v>
      </c>
      <c r="F2300" s="207" t="s">
        <v>20767</v>
      </c>
      <c r="G2300" s="20" t="s">
        <v>5105</v>
      </c>
      <c r="H2300" s="23">
        <v>52562.57</v>
      </c>
      <c r="I2300" s="21">
        <v>45931</v>
      </c>
      <c r="J2300" s="21">
        <v>45929</v>
      </c>
      <c r="K2300" s="20" t="s">
        <v>5106</v>
      </c>
      <c r="L2300" s="20" t="s">
        <v>5107</v>
      </c>
      <c r="M2300" s="20"/>
      <c r="N2300" s="21">
        <v>45936.781111215278</v>
      </c>
    </row>
    <row r="2301" spans="1:14" x14ac:dyDescent="0.25">
      <c r="A2301" s="21">
        <v>45931.302951388891</v>
      </c>
      <c r="B2301" s="22">
        <v>45931.302951388891</v>
      </c>
      <c r="C2301" s="20" t="s">
        <v>5101</v>
      </c>
      <c r="D2301" s="20" t="s">
        <v>5102</v>
      </c>
      <c r="E2301" s="207" t="s">
        <v>5103</v>
      </c>
      <c r="F2301" s="207" t="s">
        <v>20768</v>
      </c>
      <c r="G2301" s="20" t="s">
        <v>5105</v>
      </c>
      <c r="H2301" s="23">
        <v>49583.15</v>
      </c>
      <c r="I2301" s="21">
        <v>45931</v>
      </c>
      <c r="J2301" s="21">
        <v>45929</v>
      </c>
      <c r="K2301" s="20" t="s">
        <v>5106</v>
      </c>
      <c r="L2301" s="20" t="s">
        <v>5107</v>
      </c>
      <c r="M2301" s="20"/>
      <c r="N2301" s="21">
        <v>45936.781111215278</v>
      </c>
    </row>
    <row r="2302" spans="1:14" x14ac:dyDescent="0.25">
      <c r="A2302" s="21">
        <v>45931.094328703708</v>
      </c>
      <c r="B2302" s="22">
        <v>45931.094328703708</v>
      </c>
      <c r="C2302" s="20" t="s">
        <v>7746</v>
      </c>
      <c r="D2302" s="20" t="s">
        <v>133</v>
      </c>
      <c r="E2302" s="207" t="s">
        <v>136</v>
      </c>
      <c r="F2302" s="207" t="s">
        <v>20769</v>
      </c>
      <c r="G2302" s="20" t="s">
        <v>134</v>
      </c>
      <c r="H2302" s="23">
        <v>2176.5100000000002</v>
      </c>
      <c r="I2302" s="21">
        <v>45931</v>
      </c>
      <c r="J2302" s="21">
        <v>45929</v>
      </c>
      <c r="K2302" s="20" t="s">
        <v>5097</v>
      </c>
      <c r="L2302" s="20" t="s">
        <v>5098</v>
      </c>
      <c r="M2302" s="20"/>
      <c r="N2302" s="21">
        <v>45936.781111215278</v>
      </c>
    </row>
    <row r="2303" spans="1:14" x14ac:dyDescent="0.25">
      <c r="A2303" s="21">
        <v>45931.056539351848</v>
      </c>
      <c r="B2303" s="22">
        <v>45931.056539351848</v>
      </c>
      <c r="C2303" s="20" t="s">
        <v>266</v>
      </c>
      <c r="D2303" s="20" t="s">
        <v>267</v>
      </c>
      <c r="E2303" s="207" t="s">
        <v>270</v>
      </c>
      <c r="F2303" s="207" t="s">
        <v>20770</v>
      </c>
      <c r="G2303" s="20" t="s">
        <v>268</v>
      </c>
      <c r="H2303" s="23">
        <v>4458.6000000000004</v>
      </c>
      <c r="I2303" s="21">
        <v>45931</v>
      </c>
      <c r="J2303" s="21">
        <v>45929</v>
      </c>
      <c r="K2303" s="20" t="s">
        <v>5097</v>
      </c>
      <c r="L2303" s="20" t="s">
        <v>5098</v>
      </c>
      <c r="M2303" s="20"/>
      <c r="N2303" s="21">
        <v>45936.781111215278</v>
      </c>
    </row>
    <row r="2304" spans="1:14" x14ac:dyDescent="0.25">
      <c r="A2304" s="21">
        <v>45931.006712962961</v>
      </c>
      <c r="B2304" s="22">
        <v>45931.006712962961</v>
      </c>
      <c r="C2304" s="20" t="s">
        <v>771</v>
      </c>
      <c r="D2304" s="20" t="s">
        <v>772</v>
      </c>
      <c r="E2304" s="207" t="s">
        <v>774</v>
      </c>
      <c r="F2304" s="207" t="s">
        <v>20771</v>
      </c>
      <c r="G2304" s="20" t="s">
        <v>183</v>
      </c>
      <c r="H2304" s="23">
        <v>0</v>
      </c>
      <c r="I2304" s="21">
        <v>45931</v>
      </c>
      <c r="J2304" s="21">
        <v>45929</v>
      </c>
      <c r="K2304" s="20" t="s">
        <v>5114</v>
      </c>
      <c r="L2304" s="20" t="s">
        <v>5107</v>
      </c>
      <c r="M2304" s="20"/>
      <c r="N2304" s="21">
        <v>45936.781111215278</v>
      </c>
    </row>
    <row r="2305" spans="1:14" x14ac:dyDescent="0.25">
      <c r="A2305" s="21">
        <v>45931.006712962961</v>
      </c>
      <c r="B2305" s="22">
        <v>45931.006712962961</v>
      </c>
      <c r="C2305" s="20" t="s">
        <v>181</v>
      </c>
      <c r="D2305" s="20" t="s">
        <v>182</v>
      </c>
      <c r="E2305" s="207" t="s">
        <v>185</v>
      </c>
      <c r="F2305" s="207" t="s">
        <v>20772</v>
      </c>
      <c r="G2305" s="20" t="s">
        <v>183</v>
      </c>
      <c r="H2305" s="23">
        <v>3046117.42</v>
      </c>
      <c r="I2305" s="21">
        <v>45931</v>
      </c>
      <c r="J2305" s="21">
        <v>45929</v>
      </c>
      <c r="K2305" s="20" t="s">
        <v>5118</v>
      </c>
      <c r="L2305" s="20" t="s">
        <v>5107</v>
      </c>
      <c r="M2305" s="20"/>
      <c r="N2305" s="21">
        <v>45936.781111215278</v>
      </c>
    </row>
    <row r="2306" spans="1:14" x14ac:dyDescent="0.25">
      <c r="A2306" s="21">
        <v>45931.006712962961</v>
      </c>
      <c r="B2306" s="22">
        <v>45931.006712962961</v>
      </c>
      <c r="C2306" s="20" t="s">
        <v>1190</v>
      </c>
      <c r="D2306" s="20" t="s">
        <v>1191</v>
      </c>
      <c r="E2306" s="207" t="s">
        <v>1193</v>
      </c>
      <c r="F2306" s="207" t="s">
        <v>20773</v>
      </c>
      <c r="G2306" s="20" t="s">
        <v>183</v>
      </c>
      <c r="H2306" s="23">
        <v>0.78</v>
      </c>
      <c r="I2306" s="21">
        <v>45931</v>
      </c>
      <c r="J2306" s="21">
        <v>45929</v>
      </c>
      <c r="K2306" s="20" t="s">
        <v>20338</v>
      </c>
      <c r="L2306" s="20" t="s">
        <v>5107</v>
      </c>
      <c r="M2306" s="20"/>
      <c r="N2306" s="21">
        <v>45936.781111215278</v>
      </c>
    </row>
    <row r="2307" spans="1:14" x14ac:dyDescent="0.25">
      <c r="A2307" s="21">
        <v>45931.006712962961</v>
      </c>
      <c r="B2307" s="22">
        <v>45931.006712962961</v>
      </c>
      <c r="C2307" s="20" t="s">
        <v>1226</v>
      </c>
      <c r="D2307" s="20" t="s">
        <v>1227</v>
      </c>
      <c r="E2307" s="207" t="s">
        <v>1229</v>
      </c>
      <c r="F2307" s="207" t="s">
        <v>20774</v>
      </c>
      <c r="G2307" s="20" t="s">
        <v>183</v>
      </c>
      <c r="H2307" s="23">
        <v>4704.53</v>
      </c>
      <c r="I2307" s="21">
        <v>45931</v>
      </c>
      <c r="J2307" s="21">
        <v>45929</v>
      </c>
      <c r="K2307" s="20" t="s">
        <v>20338</v>
      </c>
      <c r="L2307" s="20" t="s">
        <v>5107</v>
      </c>
      <c r="M2307" s="20"/>
      <c r="N2307" s="21">
        <v>45936.781111215278</v>
      </c>
    </row>
    <row r="2308" spans="1:14" x14ac:dyDescent="0.25">
      <c r="A2308" s="21">
        <v>45931.006712962961</v>
      </c>
      <c r="B2308" s="22">
        <v>45931.006712962961</v>
      </c>
      <c r="C2308" s="20" t="s">
        <v>717</v>
      </c>
      <c r="D2308" s="20" t="s">
        <v>718</v>
      </c>
      <c r="E2308" s="207" t="s">
        <v>720</v>
      </c>
      <c r="F2308" s="207" t="s">
        <v>20775</v>
      </c>
      <c r="G2308" s="20" t="s">
        <v>183</v>
      </c>
      <c r="H2308" s="23">
        <v>10329.43</v>
      </c>
      <c r="I2308" s="21">
        <v>45931</v>
      </c>
      <c r="J2308" s="21">
        <v>45929</v>
      </c>
      <c r="K2308" s="20" t="s">
        <v>20338</v>
      </c>
      <c r="L2308" s="20" t="s">
        <v>5107</v>
      </c>
      <c r="M2308" s="20"/>
      <c r="N2308" s="21">
        <v>45936.781111215278</v>
      </c>
    </row>
    <row r="2309" spans="1:14" x14ac:dyDescent="0.25">
      <c r="A2309" s="21">
        <v>45931.006712962961</v>
      </c>
      <c r="B2309" s="22">
        <v>45931.006712962961</v>
      </c>
      <c r="C2309" s="20" t="s">
        <v>882</v>
      </c>
      <c r="D2309" s="20" t="s">
        <v>883</v>
      </c>
      <c r="E2309" s="207" t="s">
        <v>885</v>
      </c>
      <c r="F2309" s="207" t="s">
        <v>20776</v>
      </c>
      <c r="G2309" s="20" t="s">
        <v>183</v>
      </c>
      <c r="H2309" s="23">
        <v>8120.06</v>
      </c>
      <c r="I2309" s="21">
        <v>45931</v>
      </c>
      <c r="J2309" s="21">
        <v>45929</v>
      </c>
      <c r="K2309" s="20" t="s">
        <v>5123</v>
      </c>
      <c r="L2309" s="20" t="s">
        <v>5107</v>
      </c>
      <c r="M2309" s="20"/>
      <c r="N2309" s="21">
        <v>45936.781111215278</v>
      </c>
    </row>
    <row r="2310" spans="1:14" x14ac:dyDescent="0.25">
      <c r="A2310" s="21">
        <v>45931.006712962961</v>
      </c>
      <c r="B2310" s="22">
        <v>45931.006712962961</v>
      </c>
      <c r="C2310" s="20" t="s">
        <v>193</v>
      </c>
      <c r="D2310" s="20" t="s">
        <v>194</v>
      </c>
      <c r="E2310" s="207" t="s">
        <v>196</v>
      </c>
      <c r="F2310" s="207" t="s">
        <v>20777</v>
      </c>
      <c r="G2310" s="20" t="s">
        <v>183</v>
      </c>
      <c r="H2310" s="23">
        <v>9719.31</v>
      </c>
      <c r="I2310" s="21">
        <v>45931</v>
      </c>
      <c r="J2310" s="21">
        <v>45929</v>
      </c>
      <c r="K2310" s="20" t="s">
        <v>20338</v>
      </c>
      <c r="L2310" s="20" t="s">
        <v>5107</v>
      </c>
      <c r="M2310" s="20"/>
      <c r="N2310" s="21">
        <v>45936.781111215278</v>
      </c>
    </row>
    <row r="2311" spans="1:14" x14ac:dyDescent="0.25">
      <c r="A2311" s="21">
        <v>45931.006712962961</v>
      </c>
      <c r="B2311" s="22">
        <v>45931.006712962961</v>
      </c>
      <c r="C2311" s="20" t="s">
        <v>939</v>
      </c>
      <c r="D2311" s="20" t="s">
        <v>940</v>
      </c>
      <c r="E2311" s="207" t="s">
        <v>942</v>
      </c>
      <c r="F2311" s="207" t="s">
        <v>20778</v>
      </c>
      <c r="G2311" s="20" t="s">
        <v>183</v>
      </c>
      <c r="H2311" s="23">
        <v>5296.61</v>
      </c>
      <c r="I2311" s="21">
        <v>45931</v>
      </c>
      <c r="J2311" s="21">
        <v>45929</v>
      </c>
      <c r="K2311" s="20" t="s">
        <v>5123</v>
      </c>
      <c r="L2311" s="20" t="s">
        <v>5107</v>
      </c>
      <c r="M2311" s="20"/>
      <c r="N2311" s="21">
        <v>45936.781111215278</v>
      </c>
    </row>
    <row r="2312" spans="1:14" x14ac:dyDescent="0.25">
      <c r="A2312" s="21">
        <v>45931.006712962961</v>
      </c>
      <c r="B2312" s="22">
        <v>45931.006712962961</v>
      </c>
      <c r="C2312" s="20" t="s">
        <v>253</v>
      </c>
      <c r="D2312" s="20" t="s">
        <v>254</v>
      </c>
      <c r="E2312" s="207" t="s">
        <v>256</v>
      </c>
      <c r="F2312" s="207" t="s">
        <v>20779</v>
      </c>
      <c r="G2312" s="20" t="s">
        <v>183</v>
      </c>
      <c r="H2312" s="23">
        <v>340509.16</v>
      </c>
      <c r="I2312" s="21">
        <v>45931</v>
      </c>
      <c r="J2312" s="21">
        <v>45929</v>
      </c>
      <c r="K2312" s="20" t="s">
        <v>20338</v>
      </c>
      <c r="L2312" s="20" t="s">
        <v>5107</v>
      </c>
      <c r="M2312" s="20"/>
      <c r="N2312" s="21">
        <v>45936.781111215278</v>
      </c>
    </row>
    <row r="2313" spans="1:14" x14ac:dyDescent="0.25">
      <c r="A2313" s="21">
        <v>45931.006712962961</v>
      </c>
      <c r="B2313" s="22">
        <v>45931.006712962961</v>
      </c>
      <c r="C2313" s="20" t="s">
        <v>521</v>
      </c>
      <c r="D2313" s="20" t="s">
        <v>522</v>
      </c>
      <c r="E2313" s="207" t="s">
        <v>524</v>
      </c>
      <c r="F2313" s="207" t="s">
        <v>20780</v>
      </c>
      <c r="G2313" s="20" t="s">
        <v>183</v>
      </c>
      <c r="H2313" s="23">
        <v>10098.74</v>
      </c>
      <c r="I2313" s="21">
        <v>45931</v>
      </c>
      <c r="J2313" s="21">
        <v>45929</v>
      </c>
      <c r="K2313" s="20" t="s">
        <v>20338</v>
      </c>
      <c r="L2313" s="20" t="s">
        <v>5107</v>
      </c>
      <c r="M2313" s="20"/>
      <c r="N2313" s="21">
        <v>45936.781111215278</v>
      </c>
    </row>
    <row r="2314" spans="1:14" x14ac:dyDescent="0.25">
      <c r="A2314" s="21">
        <v>45931.006712962961</v>
      </c>
      <c r="B2314" s="22">
        <v>45931.006712962961</v>
      </c>
      <c r="C2314" s="20" t="s">
        <v>14847</v>
      </c>
      <c r="D2314" s="20" t="s">
        <v>460</v>
      </c>
      <c r="E2314" s="207" t="s">
        <v>462</v>
      </c>
      <c r="F2314" s="207" t="s">
        <v>20781</v>
      </c>
      <c r="G2314" s="20" t="s">
        <v>183</v>
      </c>
      <c r="H2314" s="23">
        <v>139.34</v>
      </c>
      <c r="I2314" s="21">
        <v>45931</v>
      </c>
      <c r="J2314" s="21">
        <v>45929</v>
      </c>
      <c r="K2314" s="20" t="s">
        <v>5129</v>
      </c>
      <c r="L2314" s="20" t="s">
        <v>5107</v>
      </c>
      <c r="M2314" s="20"/>
      <c r="N2314" s="21">
        <v>45936.781111215278</v>
      </c>
    </row>
    <row r="2315" spans="1:14" x14ac:dyDescent="0.25">
      <c r="A2315" s="21">
        <v>45931.006712962961</v>
      </c>
      <c r="B2315" s="22">
        <v>45931.006712962961</v>
      </c>
      <c r="C2315" s="20" t="s">
        <v>7063</v>
      </c>
      <c r="D2315" s="20" t="s">
        <v>436</v>
      </c>
      <c r="E2315" s="207" t="s">
        <v>438</v>
      </c>
      <c r="F2315" s="207" t="s">
        <v>20782</v>
      </c>
      <c r="G2315" s="20" t="s">
        <v>183</v>
      </c>
      <c r="H2315" s="23">
        <v>0</v>
      </c>
      <c r="I2315" s="21">
        <v>45931</v>
      </c>
      <c r="J2315" s="21">
        <v>45929</v>
      </c>
      <c r="K2315" s="20" t="s">
        <v>20338</v>
      </c>
      <c r="L2315" s="20" t="s">
        <v>5107</v>
      </c>
      <c r="M2315" s="20"/>
      <c r="N2315" s="21">
        <v>45936.781111215278</v>
      </c>
    </row>
    <row r="2316" spans="1:14" x14ac:dyDescent="0.25">
      <c r="A2316" s="21">
        <v>45931.006712962961</v>
      </c>
      <c r="B2316" s="22">
        <v>45931.006712962961</v>
      </c>
      <c r="C2316" s="20" t="s">
        <v>422</v>
      </c>
      <c r="D2316" s="20" t="s">
        <v>423</v>
      </c>
      <c r="E2316" s="207" t="s">
        <v>425</v>
      </c>
      <c r="F2316" s="207" t="s">
        <v>20783</v>
      </c>
      <c r="G2316" s="20" t="s">
        <v>183</v>
      </c>
      <c r="H2316" s="23">
        <v>21920.19</v>
      </c>
      <c r="I2316" s="21">
        <v>45931</v>
      </c>
      <c r="J2316" s="21">
        <v>45929</v>
      </c>
      <c r="K2316" s="20" t="s">
        <v>20338</v>
      </c>
      <c r="L2316" s="20" t="s">
        <v>5107</v>
      </c>
      <c r="M2316" s="20"/>
      <c r="N2316" s="21">
        <v>45936.781111215278</v>
      </c>
    </row>
    <row r="2317" spans="1:14" x14ac:dyDescent="0.25">
      <c r="A2317" s="21">
        <v>45931.006712962961</v>
      </c>
      <c r="B2317" s="22">
        <v>45931.006712962961</v>
      </c>
      <c r="C2317" s="20" t="s">
        <v>1298</v>
      </c>
      <c r="D2317" s="20" t="s">
        <v>1299</v>
      </c>
      <c r="E2317" s="207" t="s">
        <v>1301</v>
      </c>
      <c r="F2317" s="207" t="s">
        <v>20784</v>
      </c>
      <c r="G2317" s="20" t="s">
        <v>183</v>
      </c>
      <c r="H2317" s="23">
        <v>670.85</v>
      </c>
      <c r="I2317" s="21">
        <v>45931</v>
      </c>
      <c r="J2317" s="21">
        <v>45929</v>
      </c>
      <c r="K2317" s="20" t="s">
        <v>20338</v>
      </c>
      <c r="L2317" s="20" t="s">
        <v>5107</v>
      </c>
      <c r="M2317" s="20"/>
      <c r="N2317" s="21">
        <v>45936.781111215278</v>
      </c>
    </row>
    <row r="2318" spans="1:14" x14ac:dyDescent="0.25">
      <c r="A2318" s="21">
        <v>45931.006712962961</v>
      </c>
      <c r="B2318" s="22">
        <v>45931.006712962961</v>
      </c>
      <c r="C2318" s="20" t="s">
        <v>331</v>
      </c>
      <c r="D2318" s="20" t="s">
        <v>332</v>
      </c>
      <c r="E2318" s="207" t="s">
        <v>334</v>
      </c>
      <c r="F2318" s="207" t="s">
        <v>20785</v>
      </c>
      <c r="G2318" s="20" t="s">
        <v>183</v>
      </c>
      <c r="H2318" s="23">
        <v>12020.29</v>
      </c>
      <c r="I2318" s="21">
        <v>45931</v>
      </c>
      <c r="J2318" s="21">
        <v>45929</v>
      </c>
      <c r="K2318" s="20" t="s">
        <v>20338</v>
      </c>
      <c r="L2318" s="20" t="s">
        <v>5107</v>
      </c>
      <c r="M2318" s="20"/>
      <c r="N2318" s="21">
        <v>45936.781111215278</v>
      </c>
    </row>
    <row r="2319" spans="1:14" x14ac:dyDescent="0.25">
      <c r="A2319" s="21">
        <v>45931.006712962961</v>
      </c>
      <c r="B2319" s="22">
        <v>45931.006712962961</v>
      </c>
      <c r="C2319" s="20" t="s">
        <v>11373</v>
      </c>
      <c r="D2319" s="20" t="s">
        <v>11374</v>
      </c>
      <c r="E2319" s="207" t="s">
        <v>11376</v>
      </c>
      <c r="F2319" s="207" t="s">
        <v>20786</v>
      </c>
      <c r="G2319" s="20" t="s">
        <v>183</v>
      </c>
      <c r="H2319" s="23">
        <v>22939.759999999998</v>
      </c>
      <c r="I2319" s="21">
        <v>45931</v>
      </c>
      <c r="J2319" s="21">
        <v>45929</v>
      </c>
      <c r="K2319" s="20" t="s">
        <v>20338</v>
      </c>
      <c r="L2319" s="20" t="s">
        <v>5107</v>
      </c>
      <c r="M2319" s="20"/>
      <c r="N2319" s="21">
        <v>45936.781111215278</v>
      </c>
    </row>
    <row r="2320" spans="1:14" x14ac:dyDescent="0.25">
      <c r="A2320" s="21">
        <v>45930.830370370371</v>
      </c>
      <c r="B2320" s="22">
        <v>45930.830370370371</v>
      </c>
      <c r="C2320" s="20" t="s">
        <v>5108</v>
      </c>
      <c r="D2320" s="20" t="s">
        <v>5109</v>
      </c>
      <c r="E2320" s="207" t="s">
        <v>5110</v>
      </c>
      <c r="F2320" s="207" t="s">
        <v>20787</v>
      </c>
      <c r="G2320" s="20" t="s">
        <v>5105</v>
      </c>
      <c r="H2320" s="23">
        <v>52367.47</v>
      </c>
      <c r="I2320" s="21">
        <v>45901</v>
      </c>
      <c r="J2320" s="21">
        <v>45929</v>
      </c>
      <c r="K2320" s="20" t="s">
        <v>5106</v>
      </c>
      <c r="L2320" s="20" t="s">
        <v>5107</v>
      </c>
      <c r="M2320" s="20"/>
      <c r="N2320" s="21">
        <v>45936.781111215278</v>
      </c>
    </row>
    <row r="2321" spans="1:14" x14ac:dyDescent="0.25">
      <c r="A2321" s="21">
        <v>45930.830370370371</v>
      </c>
      <c r="B2321" s="22">
        <v>45930.830370370371</v>
      </c>
      <c r="C2321" s="20" t="s">
        <v>5101</v>
      </c>
      <c r="D2321" s="20" t="s">
        <v>5102</v>
      </c>
      <c r="E2321" s="207" t="s">
        <v>5103</v>
      </c>
      <c r="F2321" s="207" t="s">
        <v>20788</v>
      </c>
      <c r="G2321" s="20" t="s">
        <v>5105</v>
      </c>
      <c r="H2321" s="23">
        <v>49394.58</v>
      </c>
      <c r="I2321" s="21">
        <v>45901</v>
      </c>
      <c r="J2321" s="21">
        <v>45929</v>
      </c>
      <c r="K2321" s="20" t="s">
        <v>5106</v>
      </c>
      <c r="L2321" s="20" t="s">
        <v>5107</v>
      </c>
      <c r="M2321" s="20"/>
      <c r="N2321" s="21">
        <v>45936.781111215278</v>
      </c>
    </row>
    <row r="2322" spans="1:14" x14ac:dyDescent="0.25">
      <c r="A2322" s="21">
        <v>45930.817141203705</v>
      </c>
      <c r="B2322" s="22">
        <v>45930.817141203705</v>
      </c>
      <c r="C2322" s="20" t="s">
        <v>869</v>
      </c>
      <c r="D2322" s="20" t="s">
        <v>870</v>
      </c>
      <c r="E2322" s="207" t="s">
        <v>872</v>
      </c>
      <c r="F2322" s="207" t="s">
        <v>20789</v>
      </c>
      <c r="G2322" s="20" t="s">
        <v>119</v>
      </c>
      <c r="H2322" s="23">
        <v>301.57</v>
      </c>
      <c r="I2322" s="21">
        <v>45901</v>
      </c>
      <c r="J2322" s="21">
        <v>45929</v>
      </c>
      <c r="K2322" s="20" t="s">
        <v>5097</v>
      </c>
      <c r="L2322" s="20" t="s">
        <v>5098</v>
      </c>
      <c r="M2322" s="20"/>
      <c r="N2322" s="21">
        <v>45936.781111215278</v>
      </c>
    </row>
    <row r="2323" spans="1:14" x14ac:dyDescent="0.25">
      <c r="A2323" s="21">
        <v>45930.817141203705</v>
      </c>
      <c r="B2323" s="22">
        <v>45930.817141203705</v>
      </c>
      <c r="C2323" s="20" t="s">
        <v>995</v>
      </c>
      <c r="D2323" s="20" t="s">
        <v>996</v>
      </c>
      <c r="E2323" s="207" t="s">
        <v>998</v>
      </c>
      <c r="F2323" s="207" t="s">
        <v>20790</v>
      </c>
      <c r="G2323" s="20" t="s">
        <v>119</v>
      </c>
      <c r="H2323" s="23">
        <v>29.04</v>
      </c>
      <c r="I2323" s="21">
        <v>45901</v>
      </c>
      <c r="J2323" s="21">
        <v>45929</v>
      </c>
      <c r="K2323" s="20" t="s">
        <v>5097</v>
      </c>
      <c r="L2323" s="20" t="s">
        <v>5098</v>
      </c>
      <c r="M2323" s="20"/>
      <c r="N2323" s="21">
        <v>45936.781111215278</v>
      </c>
    </row>
    <row r="2324" spans="1:14" x14ac:dyDescent="0.25">
      <c r="A2324" s="21">
        <v>45930.817141203705</v>
      </c>
      <c r="B2324" s="22">
        <v>45930.817141203705</v>
      </c>
      <c r="C2324" s="20" t="s">
        <v>724</v>
      </c>
      <c r="D2324" s="20" t="s">
        <v>118</v>
      </c>
      <c r="E2324" s="207" t="s">
        <v>121</v>
      </c>
      <c r="F2324" s="207" t="s">
        <v>20791</v>
      </c>
      <c r="G2324" s="20" t="s">
        <v>119</v>
      </c>
      <c r="H2324" s="23">
        <v>6283.26</v>
      </c>
      <c r="I2324" s="21">
        <v>45901</v>
      </c>
      <c r="J2324" s="21">
        <v>45929</v>
      </c>
      <c r="K2324" s="20" t="s">
        <v>5097</v>
      </c>
      <c r="L2324" s="20" t="s">
        <v>5098</v>
      </c>
      <c r="M2324" s="20"/>
      <c r="N2324" s="21">
        <v>45936.781111215278</v>
      </c>
    </row>
    <row r="2325" spans="1:14" x14ac:dyDescent="0.25">
      <c r="A2325" s="21">
        <v>45930.817141203705</v>
      </c>
      <c r="B2325" s="22">
        <v>45930.817141203705</v>
      </c>
      <c r="C2325" s="20" t="s">
        <v>11407</v>
      </c>
      <c r="D2325" s="20" t="s">
        <v>11408</v>
      </c>
      <c r="E2325" s="207" t="s">
        <v>11409</v>
      </c>
      <c r="F2325" s="207" t="s">
        <v>20792</v>
      </c>
      <c r="G2325" s="20" t="s">
        <v>119</v>
      </c>
      <c r="H2325" s="23">
        <v>0</v>
      </c>
      <c r="I2325" s="21">
        <v>45901</v>
      </c>
      <c r="J2325" s="21">
        <v>45929</v>
      </c>
      <c r="K2325" s="20" t="s">
        <v>5097</v>
      </c>
      <c r="L2325" s="20" t="s">
        <v>5098</v>
      </c>
      <c r="M2325" s="20"/>
      <c r="N2325" s="21">
        <v>45936.781111215278</v>
      </c>
    </row>
    <row r="2326" spans="1:14" x14ac:dyDescent="0.25">
      <c r="A2326" s="21">
        <v>45930.817141203705</v>
      </c>
      <c r="B2326" s="22">
        <v>45930.817141203705</v>
      </c>
      <c r="C2326" s="20" t="s">
        <v>17055</v>
      </c>
      <c r="D2326" s="20" t="s">
        <v>17056</v>
      </c>
      <c r="E2326" s="207" t="s">
        <v>17058</v>
      </c>
      <c r="F2326" s="207" t="s">
        <v>20793</v>
      </c>
      <c r="G2326" s="20" t="s">
        <v>119</v>
      </c>
      <c r="H2326" s="23">
        <v>3097.13</v>
      </c>
      <c r="I2326" s="21">
        <v>45901</v>
      </c>
      <c r="J2326" s="21">
        <v>45929</v>
      </c>
      <c r="K2326" s="20" t="s">
        <v>5097</v>
      </c>
      <c r="L2326" s="20" t="s">
        <v>5098</v>
      </c>
      <c r="M2326" s="20"/>
      <c r="N2326" s="21">
        <v>45936.781111215278</v>
      </c>
    </row>
    <row r="2327" spans="1:14" x14ac:dyDescent="0.25">
      <c r="A2327" s="21">
        <v>45929.7966087963</v>
      </c>
      <c r="B2327" s="22">
        <v>45929.7966087963</v>
      </c>
      <c r="C2327" s="20" t="s">
        <v>5108</v>
      </c>
      <c r="D2327" s="20" t="s">
        <v>5109</v>
      </c>
      <c r="E2327" s="207" t="s">
        <v>5110</v>
      </c>
      <c r="F2327" s="207" t="s">
        <v>20333</v>
      </c>
      <c r="G2327" s="20" t="s">
        <v>5105</v>
      </c>
      <c r="H2327" s="23">
        <v>52212.97</v>
      </c>
      <c r="I2327" s="21">
        <v>45901</v>
      </c>
      <c r="J2327" s="21">
        <v>45929</v>
      </c>
      <c r="K2327" s="20" t="s">
        <v>5106</v>
      </c>
      <c r="L2327" s="20" t="s">
        <v>5107</v>
      </c>
      <c r="M2327" s="20"/>
      <c r="N2327" s="21">
        <v>45929.807188726852</v>
      </c>
    </row>
    <row r="2328" spans="1:14" x14ac:dyDescent="0.25">
      <c r="A2328" s="21">
        <v>45929.7966087963</v>
      </c>
      <c r="B2328" s="22">
        <v>45929.7966087963</v>
      </c>
      <c r="C2328" s="20" t="s">
        <v>5101</v>
      </c>
      <c r="D2328" s="20" t="s">
        <v>5102</v>
      </c>
      <c r="E2328" s="207" t="s">
        <v>5103</v>
      </c>
      <c r="F2328" s="207" t="s">
        <v>20334</v>
      </c>
      <c r="G2328" s="20" t="s">
        <v>5105</v>
      </c>
      <c r="H2328" s="23">
        <v>49244.82</v>
      </c>
      <c r="I2328" s="21">
        <v>45901</v>
      </c>
      <c r="J2328" s="21">
        <v>45929</v>
      </c>
      <c r="K2328" s="20" t="s">
        <v>5106</v>
      </c>
      <c r="L2328" s="20" t="s">
        <v>5107</v>
      </c>
      <c r="M2328" s="20"/>
      <c r="N2328" s="21">
        <v>45929.807188726852</v>
      </c>
    </row>
    <row r="2329" spans="1:14" x14ac:dyDescent="0.25">
      <c r="A2329" s="21">
        <v>45929.796249999999</v>
      </c>
      <c r="B2329" s="22">
        <v>45929.796249999999</v>
      </c>
      <c r="C2329" s="20" t="s">
        <v>771</v>
      </c>
      <c r="D2329" s="20" t="s">
        <v>772</v>
      </c>
      <c r="E2329" s="207" t="s">
        <v>774</v>
      </c>
      <c r="F2329" s="207" t="s">
        <v>20335</v>
      </c>
      <c r="G2329" s="20" t="s">
        <v>183</v>
      </c>
      <c r="H2329" s="23">
        <v>0</v>
      </c>
      <c r="I2329" s="21">
        <v>45901</v>
      </c>
      <c r="J2329" s="21">
        <v>45929</v>
      </c>
      <c r="K2329" s="20" t="s">
        <v>5114</v>
      </c>
      <c r="L2329" s="20" t="s">
        <v>5107</v>
      </c>
      <c r="M2329" s="20"/>
      <c r="N2329" s="21">
        <v>45929.807188726852</v>
      </c>
    </row>
    <row r="2330" spans="1:14" x14ac:dyDescent="0.25">
      <c r="A2330" s="21">
        <v>45929.796249999999</v>
      </c>
      <c r="B2330" s="22">
        <v>45929.796249999999</v>
      </c>
      <c r="C2330" s="20" t="s">
        <v>181</v>
      </c>
      <c r="D2330" s="20" t="s">
        <v>182</v>
      </c>
      <c r="E2330" s="207" t="s">
        <v>185</v>
      </c>
      <c r="F2330" s="207" t="s">
        <v>20336</v>
      </c>
      <c r="G2330" s="20" t="s">
        <v>183</v>
      </c>
      <c r="H2330" s="23">
        <v>3038961.41</v>
      </c>
      <c r="I2330" s="21">
        <v>45901</v>
      </c>
      <c r="J2330" s="21">
        <v>45929</v>
      </c>
      <c r="K2330" s="20" t="s">
        <v>5118</v>
      </c>
      <c r="L2330" s="20" t="s">
        <v>5107</v>
      </c>
      <c r="M2330" s="20"/>
      <c r="N2330" s="21">
        <v>45929.807188726852</v>
      </c>
    </row>
    <row r="2331" spans="1:14" x14ac:dyDescent="0.25">
      <c r="A2331" s="21">
        <v>45929.796249999999</v>
      </c>
      <c r="B2331" s="22">
        <v>45929.796249999999</v>
      </c>
      <c r="C2331" s="20" t="s">
        <v>1190</v>
      </c>
      <c r="D2331" s="20" t="s">
        <v>1191</v>
      </c>
      <c r="E2331" s="207" t="s">
        <v>1193</v>
      </c>
      <c r="F2331" s="207" t="s">
        <v>20337</v>
      </c>
      <c r="G2331" s="20" t="s">
        <v>183</v>
      </c>
      <c r="H2331" s="23">
        <v>0.78</v>
      </c>
      <c r="I2331" s="21">
        <v>45901</v>
      </c>
      <c r="J2331" s="21">
        <v>45929</v>
      </c>
      <c r="K2331" s="20" t="s">
        <v>20338</v>
      </c>
      <c r="L2331" s="20" t="s">
        <v>5107</v>
      </c>
      <c r="M2331" s="20"/>
      <c r="N2331" s="21">
        <v>45929.807188726852</v>
      </c>
    </row>
    <row r="2332" spans="1:14" x14ac:dyDescent="0.25">
      <c r="A2332" s="21">
        <v>45929.796249999999</v>
      </c>
      <c r="B2332" s="22">
        <v>45929.796249999999</v>
      </c>
      <c r="C2332" s="20" t="s">
        <v>1226</v>
      </c>
      <c r="D2332" s="20" t="s">
        <v>1227</v>
      </c>
      <c r="E2332" s="207" t="s">
        <v>1229</v>
      </c>
      <c r="F2332" s="207" t="s">
        <v>20339</v>
      </c>
      <c r="G2332" s="20" t="s">
        <v>183</v>
      </c>
      <c r="H2332" s="23">
        <v>4704.53</v>
      </c>
      <c r="I2332" s="21">
        <v>45901</v>
      </c>
      <c r="J2332" s="21">
        <v>45929</v>
      </c>
      <c r="K2332" s="20" t="s">
        <v>20338</v>
      </c>
      <c r="L2332" s="20" t="s">
        <v>5107</v>
      </c>
      <c r="M2332" s="20"/>
      <c r="N2332" s="21">
        <v>45929.807188726852</v>
      </c>
    </row>
    <row r="2333" spans="1:14" x14ac:dyDescent="0.25">
      <c r="A2333" s="21">
        <v>45929.796249999999</v>
      </c>
      <c r="B2333" s="22">
        <v>45929.796249999999</v>
      </c>
      <c r="C2333" s="20" t="s">
        <v>717</v>
      </c>
      <c r="D2333" s="20" t="s">
        <v>718</v>
      </c>
      <c r="E2333" s="207" t="s">
        <v>720</v>
      </c>
      <c r="F2333" s="207" t="s">
        <v>20340</v>
      </c>
      <c r="G2333" s="20" t="s">
        <v>183</v>
      </c>
      <c r="H2333" s="23">
        <v>10329.43</v>
      </c>
      <c r="I2333" s="21">
        <v>45901</v>
      </c>
      <c r="J2333" s="21">
        <v>45929</v>
      </c>
      <c r="K2333" s="20" t="s">
        <v>20338</v>
      </c>
      <c r="L2333" s="20" t="s">
        <v>5107</v>
      </c>
      <c r="M2333" s="20"/>
      <c r="N2333" s="21">
        <v>45929.807188726852</v>
      </c>
    </row>
    <row r="2334" spans="1:14" x14ac:dyDescent="0.25">
      <c r="A2334" s="21">
        <v>45929.796249999999</v>
      </c>
      <c r="B2334" s="22">
        <v>45929.796249999999</v>
      </c>
      <c r="C2334" s="20" t="s">
        <v>882</v>
      </c>
      <c r="D2334" s="20" t="s">
        <v>883</v>
      </c>
      <c r="E2334" s="207" t="s">
        <v>885</v>
      </c>
      <c r="F2334" s="207" t="s">
        <v>20341</v>
      </c>
      <c r="G2334" s="20" t="s">
        <v>183</v>
      </c>
      <c r="H2334" s="23">
        <v>8121.05</v>
      </c>
      <c r="I2334" s="21">
        <v>45901</v>
      </c>
      <c r="J2334" s="21">
        <v>45929</v>
      </c>
      <c r="K2334" s="20" t="s">
        <v>5123</v>
      </c>
      <c r="L2334" s="20" t="s">
        <v>5107</v>
      </c>
      <c r="M2334" s="20"/>
      <c r="N2334" s="21">
        <v>45929.807188726852</v>
      </c>
    </row>
    <row r="2335" spans="1:14" x14ac:dyDescent="0.25">
      <c r="A2335" s="21">
        <v>45929.796249999999</v>
      </c>
      <c r="B2335" s="22">
        <v>45929.796249999999</v>
      </c>
      <c r="C2335" s="20" t="s">
        <v>193</v>
      </c>
      <c r="D2335" s="20" t="s">
        <v>194</v>
      </c>
      <c r="E2335" s="207" t="s">
        <v>196</v>
      </c>
      <c r="F2335" s="207" t="s">
        <v>20342</v>
      </c>
      <c r="G2335" s="20" t="s">
        <v>183</v>
      </c>
      <c r="H2335" s="23">
        <v>11875.79</v>
      </c>
      <c r="I2335" s="21">
        <v>45901</v>
      </c>
      <c r="J2335" s="21">
        <v>45929</v>
      </c>
      <c r="K2335" s="20" t="s">
        <v>20338</v>
      </c>
      <c r="L2335" s="20" t="s">
        <v>5107</v>
      </c>
      <c r="M2335" s="20"/>
      <c r="N2335" s="21">
        <v>45929.807188726852</v>
      </c>
    </row>
    <row r="2336" spans="1:14" x14ac:dyDescent="0.25">
      <c r="A2336" s="21">
        <v>45929.796249999999</v>
      </c>
      <c r="B2336" s="22">
        <v>45929.796249999999</v>
      </c>
      <c r="C2336" s="20" t="s">
        <v>939</v>
      </c>
      <c r="D2336" s="20" t="s">
        <v>940</v>
      </c>
      <c r="E2336" s="207" t="s">
        <v>942</v>
      </c>
      <c r="F2336" s="207" t="s">
        <v>20343</v>
      </c>
      <c r="G2336" s="20" t="s">
        <v>183</v>
      </c>
      <c r="H2336" s="23">
        <v>5297.22</v>
      </c>
      <c r="I2336" s="21">
        <v>45901</v>
      </c>
      <c r="J2336" s="21">
        <v>45929</v>
      </c>
      <c r="K2336" s="20" t="s">
        <v>5123</v>
      </c>
      <c r="L2336" s="20" t="s">
        <v>5107</v>
      </c>
      <c r="M2336" s="20"/>
      <c r="N2336" s="21">
        <v>45929.807188726852</v>
      </c>
    </row>
    <row r="2337" spans="1:14" x14ac:dyDescent="0.25">
      <c r="A2337" s="21">
        <v>45929.796249999999</v>
      </c>
      <c r="B2337" s="22">
        <v>45929.796249999999</v>
      </c>
      <c r="C2337" s="20" t="s">
        <v>253</v>
      </c>
      <c r="D2337" s="20" t="s">
        <v>254</v>
      </c>
      <c r="E2337" s="207" t="s">
        <v>256</v>
      </c>
      <c r="F2337" s="207" t="s">
        <v>20344</v>
      </c>
      <c r="G2337" s="20" t="s">
        <v>183</v>
      </c>
      <c r="H2337" s="23">
        <v>340475.35</v>
      </c>
      <c r="I2337" s="21">
        <v>45901</v>
      </c>
      <c r="J2337" s="21">
        <v>45929</v>
      </c>
      <c r="K2337" s="20" t="s">
        <v>20338</v>
      </c>
      <c r="L2337" s="20" t="s">
        <v>5107</v>
      </c>
      <c r="M2337" s="20"/>
      <c r="N2337" s="21">
        <v>45929.807188726852</v>
      </c>
    </row>
    <row r="2338" spans="1:14" x14ac:dyDescent="0.25">
      <c r="A2338" s="21">
        <v>45929.796249999999</v>
      </c>
      <c r="B2338" s="22">
        <v>45929.796249999999</v>
      </c>
      <c r="C2338" s="20" t="s">
        <v>521</v>
      </c>
      <c r="D2338" s="20" t="s">
        <v>522</v>
      </c>
      <c r="E2338" s="207" t="s">
        <v>524</v>
      </c>
      <c r="F2338" s="207" t="s">
        <v>20345</v>
      </c>
      <c r="G2338" s="20" t="s">
        <v>183</v>
      </c>
      <c r="H2338" s="23">
        <v>10098.74</v>
      </c>
      <c r="I2338" s="21">
        <v>45901</v>
      </c>
      <c r="J2338" s="21">
        <v>45929</v>
      </c>
      <c r="K2338" s="20" t="s">
        <v>20338</v>
      </c>
      <c r="L2338" s="20" t="s">
        <v>5107</v>
      </c>
      <c r="M2338" s="20"/>
      <c r="N2338" s="21">
        <v>45929.807188726852</v>
      </c>
    </row>
    <row r="2339" spans="1:14" x14ac:dyDescent="0.25">
      <c r="A2339" s="21">
        <v>45929.796249999999</v>
      </c>
      <c r="B2339" s="22">
        <v>45929.796249999999</v>
      </c>
      <c r="C2339" s="20" t="s">
        <v>14847</v>
      </c>
      <c r="D2339" s="20" t="s">
        <v>460</v>
      </c>
      <c r="E2339" s="207" t="s">
        <v>462</v>
      </c>
      <c r="F2339" s="207" t="s">
        <v>20346</v>
      </c>
      <c r="G2339" s="20" t="s">
        <v>183</v>
      </c>
      <c r="H2339" s="23">
        <v>139.34</v>
      </c>
      <c r="I2339" s="21">
        <v>45901</v>
      </c>
      <c r="J2339" s="21">
        <v>45929</v>
      </c>
      <c r="K2339" s="20" t="s">
        <v>5129</v>
      </c>
      <c r="L2339" s="20" t="s">
        <v>5107</v>
      </c>
      <c r="M2339" s="20"/>
      <c r="N2339" s="21">
        <v>45929.807188726852</v>
      </c>
    </row>
    <row r="2340" spans="1:14" x14ac:dyDescent="0.25">
      <c r="A2340" s="21">
        <v>45929.796249999999</v>
      </c>
      <c r="B2340" s="22">
        <v>45929.796249999999</v>
      </c>
      <c r="C2340" s="20" t="s">
        <v>7063</v>
      </c>
      <c r="D2340" s="20" t="s">
        <v>436</v>
      </c>
      <c r="E2340" s="207" t="s">
        <v>438</v>
      </c>
      <c r="F2340" s="207" t="s">
        <v>20347</v>
      </c>
      <c r="G2340" s="20" t="s">
        <v>183</v>
      </c>
      <c r="H2340" s="23">
        <v>0</v>
      </c>
      <c r="I2340" s="21">
        <v>45901</v>
      </c>
      <c r="J2340" s="21">
        <v>45929</v>
      </c>
      <c r="K2340" s="20" t="s">
        <v>20338</v>
      </c>
      <c r="L2340" s="20" t="s">
        <v>5107</v>
      </c>
      <c r="M2340" s="20"/>
      <c r="N2340" s="21">
        <v>45929.807188726852</v>
      </c>
    </row>
    <row r="2341" spans="1:14" x14ac:dyDescent="0.25">
      <c r="A2341" s="21">
        <v>45929.796249999999</v>
      </c>
      <c r="B2341" s="22">
        <v>45929.796249999999</v>
      </c>
      <c r="C2341" s="20" t="s">
        <v>422</v>
      </c>
      <c r="D2341" s="20" t="s">
        <v>423</v>
      </c>
      <c r="E2341" s="207" t="s">
        <v>425</v>
      </c>
      <c r="F2341" s="207" t="s">
        <v>20348</v>
      </c>
      <c r="G2341" s="20" t="s">
        <v>183</v>
      </c>
      <c r="H2341" s="23">
        <v>12027.56</v>
      </c>
      <c r="I2341" s="21">
        <v>45901</v>
      </c>
      <c r="J2341" s="21">
        <v>45929</v>
      </c>
      <c r="K2341" s="20" t="s">
        <v>20338</v>
      </c>
      <c r="L2341" s="20" t="s">
        <v>5107</v>
      </c>
      <c r="M2341" s="20"/>
      <c r="N2341" s="21">
        <v>45929.807188726852</v>
      </c>
    </row>
    <row r="2342" spans="1:14" x14ac:dyDescent="0.25">
      <c r="A2342" s="21">
        <v>45929.796249999999</v>
      </c>
      <c r="B2342" s="22">
        <v>45929.796249999999</v>
      </c>
      <c r="C2342" s="20" t="s">
        <v>1298</v>
      </c>
      <c r="D2342" s="20" t="s">
        <v>1299</v>
      </c>
      <c r="E2342" s="207" t="s">
        <v>1301</v>
      </c>
      <c r="F2342" s="207" t="s">
        <v>20349</v>
      </c>
      <c r="G2342" s="20" t="s">
        <v>183</v>
      </c>
      <c r="H2342" s="23">
        <v>670.85</v>
      </c>
      <c r="I2342" s="21">
        <v>45901</v>
      </c>
      <c r="J2342" s="21">
        <v>45929</v>
      </c>
      <c r="K2342" s="20" t="s">
        <v>20338</v>
      </c>
      <c r="L2342" s="20" t="s">
        <v>5107</v>
      </c>
      <c r="M2342" s="20"/>
      <c r="N2342" s="21">
        <v>45929.807188726852</v>
      </c>
    </row>
    <row r="2343" spans="1:14" x14ac:dyDescent="0.25">
      <c r="A2343" s="21">
        <v>45929.796249999999</v>
      </c>
      <c r="B2343" s="22">
        <v>45929.796249999999</v>
      </c>
      <c r="C2343" s="20" t="s">
        <v>331</v>
      </c>
      <c r="D2343" s="20" t="s">
        <v>332</v>
      </c>
      <c r="E2343" s="207" t="s">
        <v>334</v>
      </c>
      <c r="F2343" s="207" t="s">
        <v>20350</v>
      </c>
      <c r="G2343" s="20" t="s">
        <v>183</v>
      </c>
      <c r="H2343" s="23">
        <v>12020.29</v>
      </c>
      <c r="I2343" s="21">
        <v>45901</v>
      </c>
      <c r="J2343" s="21">
        <v>45929</v>
      </c>
      <c r="K2343" s="20" t="s">
        <v>20338</v>
      </c>
      <c r="L2343" s="20" t="s">
        <v>5107</v>
      </c>
      <c r="M2343" s="20"/>
      <c r="N2343" s="21">
        <v>45929.807188726852</v>
      </c>
    </row>
    <row r="2344" spans="1:14" x14ac:dyDescent="0.25">
      <c r="A2344" s="21">
        <v>45929.796249999999</v>
      </c>
      <c r="B2344" s="22">
        <v>45929.796249999999</v>
      </c>
      <c r="C2344" s="20" t="s">
        <v>11373</v>
      </c>
      <c r="D2344" s="20" t="s">
        <v>11374</v>
      </c>
      <c r="E2344" s="207" t="s">
        <v>11376</v>
      </c>
      <c r="F2344" s="207" t="s">
        <v>20351</v>
      </c>
      <c r="G2344" s="20" t="s">
        <v>183</v>
      </c>
      <c r="H2344" s="23">
        <v>22939.759999999998</v>
      </c>
      <c r="I2344" s="21">
        <v>45901</v>
      </c>
      <c r="J2344" s="21">
        <v>45929</v>
      </c>
      <c r="K2344" s="20" t="s">
        <v>20338</v>
      </c>
      <c r="L2344" s="20" t="s">
        <v>5107</v>
      </c>
      <c r="M2344" s="20"/>
      <c r="N2344" s="21">
        <v>45929.807188726852</v>
      </c>
    </row>
    <row r="2345" spans="1:14" x14ac:dyDescent="0.25">
      <c r="A2345" s="21">
        <v>45929.795775462961</v>
      </c>
      <c r="B2345" s="22">
        <v>45929.795775462961</v>
      </c>
      <c r="C2345" s="20" t="s">
        <v>266</v>
      </c>
      <c r="D2345" s="20" t="s">
        <v>267</v>
      </c>
      <c r="E2345" s="207" t="s">
        <v>270</v>
      </c>
      <c r="F2345" s="207" t="s">
        <v>20352</v>
      </c>
      <c r="G2345" s="20" t="s">
        <v>268</v>
      </c>
      <c r="H2345" s="23">
        <v>4095.44</v>
      </c>
      <c r="I2345" s="21">
        <v>45901</v>
      </c>
      <c r="J2345" s="21">
        <v>45929</v>
      </c>
      <c r="K2345" s="20" t="s">
        <v>5097</v>
      </c>
      <c r="L2345" s="20" t="s">
        <v>5098</v>
      </c>
      <c r="M2345" s="20"/>
      <c r="N2345" s="21">
        <v>45929.807188726852</v>
      </c>
    </row>
    <row r="2346" spans="1:14" x14ac:dyDescent="0.25">
      <c r="A2346" s="21">
        <v>45929.794583333336</v>
      </c>
      <c r="B2346" s="22">
        <v>45929.794583333336</v>
      </c>
      <c r="C2346" s="20" t="s">
        <v>7746</v>
      </c>
      <c r="D2346" s="20" t="s">
        <v>133</v>
      </c>
      <c r="E2346" s="207" t="s">
        <v>136</v>
      </c>
      <c r="F2346" s="207" t="s">
        <v>20353</v>
      </c>
      <c r="G2346" s="20" t="s">
        <v>134</v>
      </c>
      <c r="H2346" s="23">
        <v>2052.54</v>
      </c>
      <c r="I2346" s="21">
        <v>45901</v>
      </c>
      <c r="J2346" s="21">
        <v>45929</v>
      </c>
      <c r="K2346" s="20" t="s">
        <v>5097</v>
      </c>
      <c r="L2346" s="20" t="s">
        <v>5098</v>
      </c>
      <c r="M2346" s="20"/>
      <c r="N2346" s="21">
        <v>45929.807188726852</v>
      </c>
    </row>
    <row r="2347" spans="1:14" x14ac:dyDescent="0.25">
      <c r="A2347" s="21">
        <v>45929.794432870374</v>
      </c>
      <c r="B2347" s="22">
        <v>45929.794432870374</v>
      </c>
      <c r="C2347" s="20" t="s">
        <v>869</v>
      </c>
      <c r="D2347" s="20" t="s">
        <v>870</v>
      </c>
      <c r="E2347" s="207" t="s">
        <v>872</v>
      </c>
      <c r="F2347" s="207" t="s">
        <v>20354</v>
      </c>
      <c r="G2347" s="20" t="s">
        <v>119</v>
      </c>
      <c r="H2347" s="23">
        <v>301.57</v>
      </c>
      <c r="I2347" s="21">
        <v>45901</v>
      </c>
      <c r="J2347" s="21">
        <v>45929</v>
      </c>
      <c r="K2347" s="20" t="s">
        <v>5097</v>
      </c>
      <c r="L2347" s="20" t="s">
        <v>5098</v>
      </c>
      <c r="M2347" s="20"/>
      <c r="N2347" s="21">
        <v>45929.807188726852</v>
      </c>
    </row>
    <row r="2348" spans="1:14" x14ac:dyDescent="0.25">
      <c r="A2348" s="21">
        <v>45929.794432870374</v>
      </c>
      <c r="B2348" s="22">
        <v>45929.794432870374</v>
      </c>
      <c r="C2348" s="20" t="s">
        <v>995</v>
      </c>
      <c r="D2348" s="20" t="s">
        <v>996</v>
      </c>
      <c r="E2348" s="207" t="s">
        <v>998</v>
      </c>
      <c r="F2348" s="207" t="s">
        <v>20355</v>
      </c>
      <c r="G2348" s="20" t="s">
        <v>119</v>
      </c>
      <c r="H2348" s="23">
        <v>29.04</v>
      </c>
      <c r="I2348" s="21">
        <v>45901</v>
      </c>
      <c r="J2348" s="21">
        <v>45929</v>
      </c>
      <c r="K2348" s="20" t="s">
        <v>5097</v>
      </c>
      <c r="L2348" s="20" t="s">
        <v>5098</v>
      </c>
      <c r="M2348" s="20"/>
      <c r="N2348" s="21">
        <v>45929.807188726852</v>
      </c>
    </row>
    <row r="2349" spans="1:14" x14ac:dyDescent="0.25">
      <c r="A2349" s="21">
        <v>45929.794432870374</v>
      </c>
      <c r="B2349" s="22">
        <v>45929.794432870374</v>
      </c>
      <c r="C2349" s="20" t="s">
        <v>724</v>
      </c>
      <c r="D2349" s="20" t="s">
        <v>118</v>
      </c>
      <c r="E2349" s="207" t="s">
        <v>121</v>
      </c>
      <c r="F2349" s="207" t="s">
        <v>20356</v>
      </c>
      <c r="G2349" s="20" t="s">
        <v>119</v>
      </c>
      <c r="H2349" s="23">
        <v>6283.26</v>
      </c>
      <c r="I2349" s="21">
        <v>45901</v>
      </c>
      <c r="J2349" s="21">
        <v>45929</v>
      </c>
      <c r="K2349" s="20" t="s">
        <v>5097</v>
      </c>
      <c r="L2349" s="20" t="s">
        <v>5098</v>
      </c>
      <c r="M2349" s="20"/>
      <c r="N2349" s="21">
        <v>45929.807188726852</v>
      </c>
    </row>
    <row r="2350" spans="1:14" x14ac:dyDescent="0.25">
      <c r="A2350" s="21">
        <v>45929.794432870374</v>
      </c>
      <c r="B2350" s="22">
        <v>45929.794432870374</v>
      </c>
      <c r="C2350" s="20" t="s">
        <v>11407</v>
      </c>
      <c r="D2350" s="20" t="s">
        <v>11408</v>
      </c>
      <c r="E2350" s="207" t="s">
        <v>11409</v>
      </c>
      <c r="F2350" s="207" t="s">
        <v>20357</v>
      </c>
      <c r="G2350" s="20" t="s">
        <v>119</v>
      </c>
      <c r="H2350" s="23">
        <v>0</v>
      </c>
      <c r="I2350" s="21">
        <v>45901</v>
      </c>
      <c r="J2350" s="21">
        <v>45929</v>
      </c>
      <c r="K2350" s="20" t="s">
        <v>5097</v>
      </c>
      <c r="L2350" s="20" t="s">
        <v>5098</v>
      </c>
      <c r="M2350" s="20"/>
      <c r="N2350" s="21">
        <v>45929.807188726852</v>
      </c>
    </row>
    <row r="2351" spans="1:14" x14ac:dyDescent="0.25">
      <c r="A2351" s="21">
        <v>45929.794432870374</v>
      </c>
      <c r="B2351" s="22">
        <v>45929.794432870374</v>
      </c>
      <c r="C2351" s="20" t="s">
        <v>17055</v>
      </c>
      <c r="D2351" s="20" t="s">
        <v>17056</v>
      </c>
      <c r="E2351" s="207" t="s">
        <v>17058</v>
      </c>
      <c r="F2351" s="207" t="s">
        <v>20358</v>
      </c>
      <c r="G2351" s="20" t="s">
        <v>119</v>
      </c>
      <c r="H2351" s="23">
        <v>3097.13</v>
      </c>
      <c r="I2351" s="21">
        <v>45901</v>
      </c>
      <c r="J2351" s="21">
        <v>45929</v>
      </c>
      <c r="K2351" s="20" t="s">
        <v>5097</v>
      </c>
      <c r="L2351" s="20" t="s">
        <v>5098</v>
      </c>
      <c r="M2351" s="20"/>
      <c r="N2351" s="21">
        <v>45929.807188726852</v>
      </c>
    </row>
    <row r="2352" spans="1:14" x14ac:dyDescent="0.25">
      <c r="A2352" s="21">
        <v>45881.909803240742</v>
      </c>
      <c r="B2352" s="22">
        <v>45881.909803240742</v>
      </c>
      <c r="C2352" s="20" t="s">
        <v>7746</v>
      </c>
      <c r="D2352" s="20" t="s">
        <v>133</v>
      </c>
      <c r="E2352" s="207" t="s">
        <v>136</v>
      </c>
      <c r="F2352" s="207" t="s">
        <v>20359</v>
      </c>
      <c r="G2352" s="20" t="s">
        <v>134</v>
      </c>
      <c r="H2352" s="23">
        <v>2122.85</v>
      </c>
      <c r="I2352" s="21">
        <v>45870</v>
      </c>
      <c r="J2352" s="21">
        <v>45880</v>
      </c>
      <c r="K2352" s="20" t="s">
        <v>5097</v>
      </c>
      <c r="L2352" s="20" t="s">
        <v>5098</v>
      </c>
      <c r="M2352" s="20"/>
      <c r="N2352" s="21">
        <v>45929.807188726852</v>
      </c>
    </row>
    <row r="2353" spans="1:14" x14ac:dyDescent="0.25">
      <c r="A2353" s="21">
        <v>45881.909803240742</v>
      </c>
      <c r="B2353" s="22">
        <v>45881.909803240742</v>
      </c>
      <c r="C2353" s="20" t="s">
        <v>7746</v>
      </c>
      <c r="D2353" s="20" t="s">
        <v>133</v>
      </c>
      <c r="E2353" s="207" t="s">
        <v>136</v>
      </c>
      <c r="F2353" s="207" t="s">
        <v>20360</v>
      </c>
      <c r="G2353" s="20" t="s">
        <v>134</v>
      </c>
      <c r="H2353" s="23">
        <v>2052.54</v>
      </c>
      <c r="I2353" s="21">
        <v>45870</v>
      </c>
      <c r="J2353" s="21">
        <v>45880</v>
      </c>
      <c r="K2353" s="20" t="s">
        <v>5097</v>
      </c>
      <c r="L2353" s="20" t="s">
        <v>5098</v>
      </c>
      <c r="M2353" s="20"/>
      <c r="N2353" s="21">
        <v>45929.807188726852</v>
      </c>
    </row>
    <row r="2354" spans="1:14" x14ac:dyDescent="0.25">
      <c r="A2354" s="21">
        <v>45880.046793981484</v>
      </c>
      <c r="B2354" s="22">
        <v>45880.046793981484</v>
      </c>
      <c r="C2354" s="20" t="s">
        <v>771</v>
      </c>
      <c r="D2354" s="20" t="s">
        <v>772</v>
      </c>
      <c r="E2354" s="207" t="s">
        <v>774</v>
      </c>
      <c r="F2354" s="207" t="s">
        <v>20361</v>
      </c>
      <c r="G2354" s="20" t="s">
        <v>183</v>
      </c>
      <c r="H2354" s="23">
        <v>0</v>
      </c>
      <c r="I2354" s="21">
        <v>45870</v>
      </c>
      <c r="J2354" s="21">
        <v>45880</v>
      </c>
      <c r="K2354" s="20" t="s">
        <v>5114</v>
      </c>
      <c r="L2354" s="20" t="s">
        <v>5107</v>
      </c>
      <c r="M2354" s="20"/>
      <c r="N2354" s="21">
        <v>45929.807188726852</v>
      </c>
    </row>
    <row r="2355" spans="1:14" x14ac:dyDescent="0.25">
      <c r="A2355" s="21">
        <v>45880.046793981484</v>
      </c>
      <c r="B2355" s="22">
        <v>45880.046793981484</v>
      </c>
      <c r="C2355" s="20" t="s">
        <v>181</v>
      </c>
      <c r="D2355" s="20" t="s">
        <v>182</v>
      </c>
      <c r="E2355" s="207" t="s">
        <v>185</v>
      </c>
      <c r="F2355" s="207" t="s">
        <v>20362</v>
      </c>
      <c r="G2355" s="20" t="s">
        <v>183</v>
      </c>
      <c r="H2355" s="23">
        <v>3006223.52</v>
      </c>
      <c r="I2355" s="21">
        <v>45870</v>
      </c>
      <c r="J2355" s="21">
        <v>45880</v>
      </c>
      <c r="K2355" s="20" t="s">
        <v>5118</v>
      </c>
      <c r="L2355" s="20" t="s">
        <v>5107</v>
      </c>
      <c r="M2355" s="20"/>
      <c r="N2355" s="21">
        <v>45929.807188726852</v>
      </c>
    </row>
    <row r="2356" spans="1:14" x14ac:dyDescent="0.25">
      <c r="A2356" s="21">
        <v>45880.046793981484</v>
      </c>
      <c r="B2356" s="22">
        <v>45880.046793981484</v>
      </c>
      <c r="C2356" s="20" t="s">
        <v>181</v>
      </c>
      <c r="D2356" s="20" t="s">
        <v>182</v>
      </c>
      <c r="E2356" s="207" t="s">
        <v>185</v>
      </c>
      <c r="F2356" s="207" t="s">
        <v>20363</v>
      </c>
      <c r="G2356" s="20" t="s">
        <v>183</v>
      </c>
      <c r="H2356" s="23">
        <v>3038961.41</v>
      </c>
      <c r="I2356" s="21">
        <v>45870</v>
      </c>
      <c r="J2356" s="21">
        <v>45880</v>
      </c>
      <c r="K2356" s="20" t="s">
        <v>5118</v>
      </c>
      <c r="L2356" s="20" t="s">
        <v>5107</v>
      </c>
      <c r="M2356" s="20"/>
      <c r="N2356" s="21">
        <v>45929.807188726852</v>
      </c>
    </row>
    <row r="2357" spans="1:14" x14ac:dyDescent="0.25">
      <c r="A2357" s="21">
        <v>45880.046793981484</v>
      </c>
      <c r="B2357" s="22">
        <v>45880.046793981484</v>
      </c>
      <c r="C2357" s="20" t="s">
        <v>1190</v>
      </c>
      <c r="D2357" s="20" t="s">
        <v>1191</v>
      </c>
      <c r="E2357" s="207" t="s">
        <v>1193</v>
      </c>
      <c r="F2357" s="207" t="s">
        <v>20364</v>
      </c>
      <c r="G2357" s="20" t="s">
        <v>183</v>
      </c>
      <c r="H2357" s="23">
        <v>0.78</v>
      </c>
      <c r="I2357" s="21">
        <v>45870</v>
      </c>
      <c r="J2357" s="21">
        <v>45880</v>
      </c>
      <c r="K2357" s="20" t="s">
        <v>20338</v>
      </c>
      <c r="L2357" s="20" t="s">
        <v>5107</v>
      </c>
      <c r="M2357" s="20"/>
      <c r="N2357" s="21">
        <v>45929.807188726852</v>
      </c>
    </row>
    <row r="2358" spans="1:14" x14ac:dyDescent="0.25">
      <c r="A2358" s="21">
        <v>45880.046793981484</v>
      </c>
      <c r="B2358" s="22">
        <v>45880.046793981484</v>
      </c>
      <c r="C2358" s="20" t="s">
        <v>1226</v>
      </c>
      <c r="D2358" s="20" t="s">
        <v>1227</v>
      </c>
      <c r="E2358" s="207" t="s">
        <v>1229</v>
      </c>
      <c r="F2358" s="207" t="s">
        <v>20365</v>
      </c>
      <c r="G2358" s="20" t="s">
        <v>183</v>
      </c>
      <c r="H2358" s="23">
        <v>204.15</v>
      </c>
      <c r="I2358" s="21">
        <v>45870</v>
      </c>
      <c r="J2358" s="21">
        <v>45880</v>
      </c>
      <c r="K2358" s="20" t="s">
        <v>20338</v>
      </c>
      <c r="L2358" s="20" t="s">
        <v>5107</v>
      </c>
      <c r="M2358" s="20"/>
      <c r="N2358" s="21">
        <v>45929.807188726852</v>
      </c>
    </row>
    <row r="2359" spans="1:14" x14ac:dyDescent="0.25">
      <c r="A2359" s="21">
        <v>45880.046793981484</v>
      </c>
      <c r="B2359" s="22">
        <v>45880.046793981484</v>
      </c>
      <c r="C2359" s="20" t="s">
        <v>1226</v>
      </c>
      <c r="D2359" s="20" t="s">
        <v>1227</v>
      </c>
      <c r="E2359" s="207" t="s">
        <v>1229</v>
      </c>
      <c r="F2359" s="207" t="s">
        <v>20366</v>
      </c>
      <c r="G2359" s="20" t="s">
        <v>183</v>
      </c>
      <c r="H2359" s="23">
        <v>4704.53</v>
      </c>
      <c r="I2359" s="21">
        <v>45870</v>
      </c>
      <c r="J2359" s="21">
        <v>45880</v>
      </c>
      <c r="K2359" s="20" t="s">
        <v>20338</v>
      </c>
      <c r="L2359" s="20" t="s">
        <v>5107</v>
      </c>
      <c r="M2359" s="20"/>
      <c r="N2359" s="21">
        <v>45929.807188726852</v>
      </c>
    </row>
    <row r="2360" spans="1:14" x14ac:dyDescent="0.25">
      <c r="A2360" s="21">
        <v>45880.046793981484</v>
      </c>
      <c r="B2360" s="22">
        <v>45880.046793981484</v>
      </c>
      <c r="C2360" s="20" t="s">
        <v>717</v>
      </c>
      <c r="D2360" s="20" t="s">
        <v>718</v>
      </c>
      <c r="E2360" s="207" t="s">
        <v>720</v>
      </c>
      <c r="F2360" s="207" t="s">
        <v>20367</v>
      </c>
      <c r="G2360" s="20" t="s">
        <v>183</v>
      </c>
      <c r="H2360" s="23">
        <v>2325.1</v>
      </c>
      <c r="I2360" s="21">
        <v>45870</v>
      </c>
      <c r="J2360" s="21">
        <v>45880</v>
      </c>
      <c r="K2360" s="20" t="s">
        <v>20338</v>
      </c>
      <c r="L2360" s="20" t="s">
        <v>5107</v>
      </c>
      <c r="M2360" s="20"/>
      <c r="N2360" s="21">
        <v>45929.807188726852</v>
      </c>
    </row>
    <row r="2361" spans="1:14" x14ac:dyDescent="0.25">
      <c r="A2361" s="21">
        <v>45880.046793981484</v>
      </c>
      <c r="B2361" s="22">
        <v>45880.046793981484</v>
      </c>
      <c r="C2361" s="20" t="s">
        <v>717</v>
      </c>
      <c r="D2361" s="20" t="s">
        <v>718</v>
      </c>
      <c r="E2361" s="207" t="s">
        <v>720</v>
      </c>
      <c r="F2361" s="207" t="s">
        <v>20368</v>
      </c>
      <c r="G2361" s="20" t="s">
        <v>183</v>
      </c>
      <c r="H2361" s="23">
        <v>10329.43</v>
      </c>
      <c r="I2361" s="21">
        <v>45870</v>
      </c>
      <c r="J2361" s="21">
        <v>45880</v>
      </c>
      <c r="K2361" s="20" t="s">
        <v>20338</v>
      </c>
      <c r="L2361" s="20" t="s">
        <v>5107</v>
      </c>
      <c r="M2361" s="20"/>
      <c r="N2361" s="21">
        <v>45929.807188726852</v>
      </c>
    </row>
    <row r="2362" spans="1:14" x14ac:dyDescent="0.25">
      <c r="A2362" s="21">
        <v>45880.046793981484</v>
      </c>
      <c r="B2362" s="22">
        <v>45880.046793981484</v>
      </c>
      <c r="C2362" s="20" t="s">
        <v>882</v>
      </c>
      <c r="D2362" s="20" t="s">
        <v>883</v>
      </c>
      <c r="E2362" s="207" t="s">
        <v>885</v>
      </c>
      <c r="F2362" s="207" t="s">
        <v>20369</v>
      </c>
      <c r="G2362" s="20" t="s">
        <v>183</v>
      </c>
      <c r="H2362" s="23">
        <v>7781.1</v>
      </c>
      <c r="I2362" s="21">
        <v>45870</v>
      </c>
      <c r="J2362" s="21">
        <v>45880</v>
      </c>
      <c r="K2362" s="20" t="s">
        <v>5123</v>
      </c>
      <c r="L2362" s="20" t="s">
        <v>5107</v>
      </c>
      <c r="M2362" s="20"/>
      <c r="N2362" s="21">
        <v>45929.807188726852</v>
      </c>
    </row>
    <row r="2363" spans="1:14" x14ac:dyDescent="0.25">
      <c r="A2363" s="21">
        <v>45880.046793981484</v>
      </c>
      <c r="B2363" s="22">
        <v>45880.046793981484</v>
      </c>
      <c r="C2363" s="20" t="s">
        <v>882</v>
      </c>
      <c r="D2363" s="20" t="s">
        <v>883</v>
      </c>
      <c r="E2363" s="207" t="s">
        <v>885</v>
      </c>
      <c r="F2363" s="207" t="s">
        <v>20370</v>
      </c>
      <c r="G2363" s="20" t="s">
        <v>183</v>
      </c>
      <c r="H2363" s="23">
        <v>8121.05</v>
      </c>
      <c r="I2363" s="21">
        <v>45870</v>
      </c>
      <c r="J2363" s="21">
        <v>45880</v>
      </c>
      <c r="K2363" s="20" t="s">
        <v>5123</v>
      </c>
      <c r="L2363" s="20" t="s">
        <v>5107</v>
      </c>
      <c r="M2363" s="20"/>
      <c r="N2363" s="21">
        <v>45929.807188726852</v>
      </c>
    </row>
    <row r="2364" spans="1:14" x14ac:dyDescent="0.25">
      <c r="A2364" s="21">
        <v>45880.046793981484</v>
      </c>
      <c r="B2364" s="22">
        <v>45880.046793981484</v>
      </c>
      <c r="C2364" s="20" t="s">
        <v>193</v>
      </c>
      <c r="D2364" s="20" t="s">
        <v>194</v>
      </c>
      <c r="E2364" s="207" t="s">
        <v>196</v>
      </c>
      <c r="F2364" s="207" t="s">
        <v>20371</v>
      </c>
      <c r="G2364" s="20" t="s">
        <v>183</v>
      </c>
      <c r="H2364" s="23">
        <v>14452.52</v>
      </c>
      <c r="I2364" s="21">
        <v>45870</v>
      </c>
      <c r="J2364" s="21">
        <v>45880</v>
      </c>
      <c r="K2364" s="20" t="s">
        <v>20338</v>
      </c>
      <c r="L2364" s="20" t="s">
        <v>5107</v>
      </c>
      <c r="M2364" s="20"/>
      <c r="N2364" s="21">
        <v>45929.807188726852</v>
      </c>
    </row>
    <row r="2365" spans="1:14" x14ac:dyDescent="0.25">
      <c r="A2365" s="21">
        <v>45880.046793981484</v>
      </c>
      <c r="B2365" s="22">
        <v>45880.046793981484</v>
      </c>
      <c r="C2365" s="20" t="s">
        <v>193</v>
      </c>
      <c r="D2365" s="20" t="s">
        <v>194</v>
      </c>
      <c r="E2365" s="207" t="s">
        <v>196</v>
      </c>
      <c r="F2365" s="207" t="s">
        <v>20372</v>
      </c>
      <c r="G2365" s="20" t="s">
        <v>183</v>
      </c>
      <c r="H2365" s="23">
        <v>11875.79</v>
      </c>
      <c r="I2365" s="21">
        <v>45870</v>
      </c>
      <c r="J2365" s="21">
        <v>45880</v>
      </c>
      <c r="K2365" s="20" t="s">
        <v>20338</v>
      </c>
      <c r="L2365" s="20" t="s">
        <v>5107</v>
      </c>
      <c r="M2365" s="20"/>
      <c r="N2365" s="21">
        <v>45929.807188726852</v>
      </c>
    </row>
    <row r="2366" spans="1:14" x14ac:dyDescent="0.25">
      <c r="A2366" s="21">
        <v>45880.046793981484</v>
      </c>
      <c r="B2366" s="22">
        <v>45880.046793981484</v>
      </c>
      <c r="C2366" s="20" t="s">
        <v>939</v>
      </c>
      <c r="D2366" s="20" t="s">
        <v>940</v>
      </c>
      <c r="E2366" s="207" t="s">
        <v>942</v>
      </c>
      <c r="F2366" s="207" t="s">
        <v>20373</v>
      </c>
      <c r="G2366" s="20" t="s">
        <v>183</v>
      </c>
      <c r="H2366" s="23">
        <v>5078.87</v>
      </c>
      <c r="I2366" s="21">
        <v>45870</v>
      </c>
      <c r="J2366" s="21">
        <v>45880</v>
      </c>
      <c r="K2366" s="20" t="s">
        <v>5123</v>
      </c>
      <c r="L2366" s="20" t="s">
        <v>5107</v>
      </c>
      <c r="M2366" s="20"/>
      <c r="N2366" s="21">
        <v>45929.807188726852</v>
      </c>
    </row>
    <row r="2367" spans="1:14" x14ac:dyDescent="0.25">
      <c r="A2367" s="21">
        <v>45880.046793981484</v>
      </c>
      <c r="B2367" s="22">
        <v>45880.046793981484</v>
      </c>
      <c r="C2367" s="20" t="s">
        <v>939</v>
      </c>
      <c r="D2367" s="20" t="s">
        <v>940</v>
      </c>
      <c r="E2367" s="207" t="s">
        <v>942</v>
      </c>
      <c r="F2367" s="207" t="s">
        <v>20374</v>
      </c>
      <c r="G2367" s="20" t="s">
        <v>183</v>
      </c>
      <c r="H2367" s="23">
        <v>5297.22</v>
      </c>
      <c r="I2367" s="21">
        <v>45870</v>
      </c>
      <c r="J2367" s="21">
        <v>45880</v>
      </c>
      <c r="K2367" s="20" t="s">
        <v>5123</v>
      </c>
      <c r="L2367" s="20" t="s">
        <v>5107</v>
      </c>
      <c r="M2367" s="20"/>
      <c r="N2367" s="21">
        <v>45929.807188726852</v>
      </c>
    </row>
    <row r="2368" spans="1:14" x14ac:dyDescent="0.25">
      <c r="A2368" s="21">
        <v>45880.046793981484</v>
      </c>
      <c r="B2368" s="22">
        <v>45880.046793981484</v>
      </c>
      <c r="C2368" s="20" t="s">
        <v>253</v>
      </c>
      <c r="D2368" s="20" t="s">
        <v>254</v>
      </c>
      <c r="E2368" s="207" t="s">
        <v>256</v>
      </c>
      <c r="F2368" s="207" t="s">
        <v>20375</v>
      </c>
      <c r="G2368" s="20" t="s">
        <v>183</v>
      </c>
      <c r="H2368" s="23">
        <v>338556.55</v>
      </c>
      <c r="I2368" s="21">
        <v>45870</v>
      </c>
      <c r="J2368" s="21">
        <v>45880</v>
      </c>
      <c r="K2368" s="20" t="s">
        <v>20338</v>
      </c>
      <c r="L2368" s="20" t="s">
        <v>5107</v>
      </c>
      <c r="M2368" s="20"/>
      <c r="N2368" s="21">
        <v>45929.807188726852</v>
      </c>
    </row>
    <row r="2369" spans="1:14" x14ac:dyDescent="0.25">
      <c r="A2369" s="21">
        <v>45880.046793981484</v>
      </c>
      <c r="B2369" s="22">
        <v>45880.046793981484</v>
      </c>
      <c r="C2369" s="20" t="s">
        <v>253</v>
      </c>
      <c r="D2369" s="20" t="s">
        <v>254</v>
      </c>
      <c r="E2369" s="207" t="s">
        <v>256</v>
      </c>
      <c r="F2369" s="207" t="s">
        <v>20376</v>
      </c>
      <c r="G2369" s="20" t="s">
        <v>183</v>
      </c>
      <c r="H2369" s="23">
        <v>340475.35</v>
      </c>
      <c r="I2369" s="21">
        <v>45870</v>
      </c>
      <c r="J2369" s="21">
        <v>45880</v>
      </c>
      <c r="K2369" s="20" t="s">
        <v>20338</v>
      </c>
      <c r="L2369" s="20" t="s">
        <v>5107</v>
      </c>
      <c r="M2369" s="20"/>
      <c r="N2369" s="21">
        <v>45929.807188726852</v>
      </c>
    </row>
    <row r="2370" spans="1:14" x14ac:dyDescent="0.25">
      <c r="A2370" s="21">
        <v>45880.046793981484</v>
      </c>
      <c r="B2370" s="22">
        <v>45880.046793981484</v>
      </c>
      <c r="C2370" s="20" t="s">
        <v>521</v>
      </c>
      <c r="D2370" s="20" t="s">
        <v>522</v>
      </c>
      <c r="E2370" s="207" t="s">
        <v>524</v>
      </c>
      <c r="F2370" s="207" t="s">
        <v>20377</v>
      </c>
      <c r="G2370" s="20" t="s">
        <v>183</v>
      </c>
      <c r="H2370" s="23">
        <v>2676.51</v>
      </c>
      <c r="I2370" s="21">
        <v>45870</v>
      </c>
      <c r="J2370" s="21">
        <v>45880</v>
      </c>
      <c r="K2370" s="20" t="s">
        <v>20338</v>
      </c>
      <c r="L2370" s="20" t="s">
        <v>5107</v>
      </c>
      <c r="M2370" s="20"/>
      <c r="N2370" s="21">
        <v>45929.807188726852</v>
      </c>
    </row>
    <row r="2371" spans="1:14" x14ac:dyDescent="0.25">
      <c r="A2371" s="21">
        <v>45880.046793981484</v>
      </c>
      <c r="B2371" s="22">
        <v>45880.046793981484</v>
      </c>
      <c r="C2371" s="20" t="s">
        <v>521</v>
      </c>
      <c r="D2371" s="20" t="s">
        <v>522</v>
      </c>
      <c r="E2371" s="207" t="s">
        <v>524</v>
      </c>
      <c r="F2371" s="207" t="s">
        <v>20378</v>
      </c>
      <c r="G2371" s="20" t="s">
        <v>183</v>
      </c>
      <c r="H2371" s="23">
        <v>10098.74</v>
      </c>
      <c r="I2371" s="21">
        <v>45870</v>
      </c>
      <c r="J2371" s="21">
        <v>45880</v>
      </c>
      <c r="K2371" s="20" t="s">
        <v>20338</v>
      </c>
      <c r="L2371" s="20" t="s">
        <v>5107</v>
      </c>
      <c r="M2371" s="20"/>
      <c r="N2371" s="21">
        <v>45929.807188726852</v>
      </c>
    </row>
    <row r="2372" spans="1:14" x14ac:dyDescent="0.25">
      <c r="A2372" s="21">
        <v>45880.046793981484</v>
      </c>
      <c r="B2372" s="22">
        <v>45880.046793981484</v>
      </c>
      <c r="C2372" s="20" t="s">
        <v>14847</v>
      </c>
      <c r="D2372" s="20" t="s">
        <v>460</v>
      </c>
      <c r="E2372" s="207" t="s">
        <v>462</v>
      </c>
      <c r="F2372" s="207" t="s">
        <v>20379</v>
      </c>
      <c r="G2372" s="20" t="s">
        <v>183</v>
      </c>
      <c r="H2372" s="23">
        <v>138.87</v>
      </c>
      <c r="I2372" s="21">
        <v>45870</v>
      </c>
      <c r="J2372" s="21">
        <v>45880</v>
      </c>
      <c r="K2372" s="20" t="s">
        <v>5129</v>
      </c>
      <c r="L2372" s="20" t="s">
        <v>5107</v>
      </c>
      <c r="M2372" s="20"/>
      <c r="N2372" s="21">
        <v>45929.807188726852</v>
      </c>
    </row>
    <row r="2373" spans="1:14" x14ac:dyDescent="0.25">
      <c r="A2373" s="21">
        <v>45880.046793981484</v>
      </c>
      <c r="B2373" s="22">
        <v>45880.046793981484</v>
      </c>
      <c r="C2373" s="20" t="s">
        <v>14847</v>
      </c>
      <c r="D2373" s="20" t="s">
        <v>460</v>
      </c>
      <c r="E2373" s="207" t="s">
        <v>462</v>
      </c>
      <c r="F2373" s="207" t="s">
        <v>20380</v>
      </c>
      <c r="G2373" s="20" t="s">
        <v>183</v>
      </c>
      <c r="H2373" s="23">
        <v>139.34</v>
      </c>
      <c r="I2373" s="21">
        <v>45870</v>
      </c>
      <c r="J2373" s="21">
        <v>45880</v>
      </c>
      <c r="K2373" s="20" t="s">
        <v>5129</v>
      </c>
      <c r="L2373" s="20" t="s">
        <v>5107</v>
      </c>
      <c r="M2373" s="20"/>
      <c r="N2373" s="21">
        <v>45929.807188726852</v>
      </c>
    </row>
    <row r="2374" spans="1:14" x14ac:dyDescent="0.25">
      <c r="A2374" s="21">
        <v>45880.046793981484</v>
      </c>
      <c r="B2374" s="22">
        <v>45880.046793981484</v>
      </c>
      <c r="C2374" s="20" t="s">
        <v>7063</v>
      </c>
      <c r="D2374" s="20" t="s">
        <v>436</v>
      </c>
      <c r="E2374" s="207" t="s">
        <v>438</v>
      </c>
      <c r="F2374" s="207" t="s">
        <v>20381</v>
      </c>
      <c r="G2374" s="20" t="s">
        <v>183</v>
      </c>
      <c r="H2374" s="23">
        <v>0</v>
      </c>
      <c r="I2374" s="21">
        <v>45870</v>
      </c>
      <c r="J2374" s="21">
        <v>45880</v>
      </c>
      <c r="K2374" s="20" t="s">
        <v>20338</v>
      </c>
      <c r="L2374" s="20" t="s">
        <v>5107</v>
      </c>
      <c r="M2374" s="20"/>
      <c r="N2374" s="21">
        <v>45929.807188726852</v>
      </c>
    </row>
    <row r="2375" spans="1:14" x14ac:dyDescent="0.25">
      <c r="A2375" s="21">
        <v>45880.046793981484</v>
      </c>
      <c r="B2375" s="22">
        <v>45880.046793981484</v>
      </c>
      <c r="C2375" s="20" t="s">
        <v>422</v>
      </c>
      <c r="D2375" s="20" t="s">
        <v>423</v>
      </c>
      <c r="E2375" s="207" t="s">
        <v>425</v>
      </c>
      <c r="F2375" s="207" t="s">
        <v>20382</v>
      </c>
      <c r="G2375" s="20" t="s">
        <v>183</v>
      </c>
      <c r="H2375" s="23">
        <v>16379.21</v>
      </c>
      <c r="I2375" s="21">
        <v>45870</v>
      </c>
      <c r="J2375" s="21">
        <v>45880</v>
      </c>
      <c r="K2375" s="20" t="s">
        <v>20338</v>
      </c>
      <c r="L2375" s="20" t="s">
        <v>5107</v>
      </c>
      <c r="M2375" s="20"/>
      <c r="N2375" s="21">
        <v>45929.807188726852</v>
      </c>
    </row>
    <row r="2376" spans="1:14" x14ac:dyDescent="0.25">
      <c r="A2376" s="21">
        <v>45880.046793981484</v>
      </c>
      <c r="B2376" s="22">
        <v>45880.046793981484</v>
      </c>
      <c r="C2376" s="20" t="s">
        <v>422</v>
      </c>
      <c r="D2376" s="20" t="s">
        <v>423</v>
      </c>
      <c r="E2376" s="207" t="s">
        <v>425</v>
      </c>
      <c r="F2376" s="207" t="s">
        <v>20383</v>
      </c>
      <c r="G2376" s="20" t="s">
        <v>183</v>
      </c>
      <c r="H2376" s="23">
        <v>12027.56</v>
      </c>
      <c r="I2376" s="21">
        <v>45870</v>
      </c>
      <c r="J2376" s="21">
        <v>45880</v>
      </c>
      <c r="K2376" s="20" t="s">
        <v>20338</v>
      </c>
      <c r="L2376" s="20" t="s">
        <v>5107</v>
      </c>
      <c r="M2376" s="20"/>
      <c r="N2376" s="21">
        <v>45929.807188726852</v>
      </c>
    </row>
    <row r="2377" spans="1:14" x14ac:dyDescent="0.25">
      <c r="A2377" s="21">
        <v>45880.046793981484</v>
      </c>
      <c r="B2377" s="22">
        <v>45880.046793981484</v>
      </c>
      <c r="C2377" s="20" t="s">
        <v>1298</v>
      </c>
      <c r="D2377" s="20" t="s">
        <v>1299</v>
      </c>
      <c r="E2377" s="207" t="s">
        <v>1301</v>
      </c>
      <c r="F2377" s="207" t="s">
        <v>20384</v>
      </c>
      <c r="G2377" s="20" t="s">
        <v>183</v>
      </c>
      <c r="H2377" s="23">
        <v>669.6</v>
      </c>
      <c r="I2377" s="21">
        <v>45870</v>
      </c>
      <c r="J2377" s="21">
        <v>45880</v>
      </c>
      <c r="K2377" s="20" t="s">
        <v>20338</v>
      </c>
      <c r="L2377" s="20" t="s">
        <v>5107</v>
      </c>
      <c r="M2377" s="20"/>
      <c r="N2377" s="21">
        <v>45929.807188726852</v>
      </c>
    </row>
    <row r="2378" spans="1:14" x14ac:dyDescent="0.25">
      <c r="A2378" s="21">
        <v>45880.046793981484</v>
      </c>
      <c r="B2378" s="22">
        <v>45880.046793981484</v>
      </c>
      <c r="C2378" s="20" t="s">
        <v>1298</v>
      </c>
      <c r="D2378" s="20" t="s">
        <v>1299</v>
      </c>
      <c r="E2378" s="207" t="s">
        <v>1301</v>
      </c>
      <c r="F2378" s="207" t="s">
        <v>20385</v>
      </c>
      <c r="G2378" s="20" t="s">
        <v>183</v>
      </c>
      <c r="H2378" s="23">
        <v>670.85</v>
      </c>
      <c r="I2378" s="21">
        <v>45870</v>
      </c>
      <c r="J2378" s="21">
        <v>45880</v>
      </c>
      <c r="K2378" s="20" t="s">
        <v>20338</v>
      </c>
      <c r="L2378" s="20" t="s">
        <v>5107</v>
      </c>
      <c r="M2378" s="20"/>
      <c r="N2378" s="21">
        <v>45929.807188726852</v>
      </c>
    </row>
    <row r="2379" spans="1:14" x14ac:dyDescent="0.25">
      <c r="A2379" s="21">
        <v>45880.046793981484</v>
      </c>
      <c r="B2379" s="22">
        <v>45880.046793981484</v>
      </c>
      <c r="C2379" s="20" t="s">
        <v>331</v>
      </c>
      <c r="D2379" s="20" t="s">
        <v>332</v>
      </c>
      <c r="E2379" s="207" t="s">
        <v>334</v>
      </c>
      <c r="F2379" s="207" t="s">
        <v>20386</v>
      </c>
      <c r="G2379" s="20" t="s">
        <v>183</v>
      </c>
      <c r="H2379" s="23">
        <v>8334.0499999999993</v>
      </c>
      <c r="I2379" s="21">
        <v>45870</v>
      </c>
      <c r="J2379" s="21">
        <v>45880</v>
      </c>
      <c r="K2379" s="20" t="s">
        <v>20338</v>
      </c>
      <c r="L2379" s="20" t="s">
        <v>5107</v>
      </c>
      <c r="M2379" s="20"/>
      <c r="N2379" s="21">
        <v>45929.807188726852</v>
      </c>
    </row>
    <row r="2380" spans="1:14" x14ac:dyDescent="0.25">
      <c r="A2380" s="21">
        <v>45880.046793981484</v>
      </c>
      <c r="B2380" s="22">
        <v>45880.046793981484</v>
      </c>
      <c r="C2380" s="20" t="s">
        <v>331</v>
      </c>
      <c r="D2380" s="20" t="s">
        <v>332</v>
      </c>
      <c r="E2380" s="207" t="s">
        <v>334</v>
      </c>
      <c r="F2380" s="207" t="s">
        <v>20387</v>
      </c>
      <c r="G2380" s="20" t="s">
        <v>183</v>
      </c>
      <c r="H2380" s="23">
        <v>12020.29</v>
      </c>
      <c r="I2380" s="21">
        <v>45870</v>
      </c>
      <c r="J2380" s="21">
        <v>45880</v>
      </c>
      <c r="K2380" s="20" t="s">
        <v>20338</v>
      </c>
      <c r="L2380" s="20" t="s">
        <v>5107</v>
      </c>
      <c r="M2380" s="20"/>
      <c r="N2380" s="21">
        <v>45929.807188726852</v>
      </c>
    </row>
    <row r="2381" spans="1:14" x14ac:dyDescent="0.25">
      <c r="A2381" s="21">
        <v>45880.046793981484</v>
      </c>
      <c r="B2381" s="22">
        <v>45880.046793981484</v>
      </c>
      <c r="C2381" s="20" t="s">
        <v>11373</v>
      </c>
      <c r="D2381" s="20" t="s">
        <v>11374</v>
      </c>
      <c r="E2381" s="207" t="s">
        <v>11376</v>
      </c>
      <c r="F2381" s="207" t="s">
        <v>20388</v>
      </c>
      <c r="G2381" s="20" t="s">
        <v>183</v>
      </c>
      <c r="H2381" s="23">
        <v>20637.12</v>
      </c>
      <c r="I2381" s="21">
        <v>45870</v>
      </c>
      <c r="J2381" s="21">
        <v>45880</v>
      </c>
      <c r="K2381" s="20" t="s">
        <v>20338</v>
      </c>
      <c r="L2381" s="20" t="s">
        <v>5107</v>
      </c>
      <c r="M2381" s="20"/>
      <c r="N2381" s="21">
        <v>45929.807188726852</v>
      </c>
    </row>
    <row r="2382" spans="1:14" x14ac:dyDescent="0.25">
      <c r="A2382" s="21">
        <v>45880.046793981484</v>
      </c>
      <c r="B2382" s="22">
        <v>45880.046793981484</v>
      </c>
      <c r="C2382" s="20" t="s">
        <v>11373</v>
      </c>
      <c r="D2382" s="20" t="s">
        <v>11374</v>
      </c>
      <c r="E2382" s="207" t="s">
        <v>11376</v>
      </c>
      <c r="F2382" s="207" t="s">
        <v>20389</v>
      </c>
      <c r="G2382" s="20" t="s">
        <v>183</v>
      </c>
      <c r="H2382" s="23">
        <v>22939.759999999998</v>
      </c>
      <c r="I2382" s="21">
        <v>45870</v>
      </c>
      <c r="J2382" s="21">
        <v>45880</v>
      </c>
      <c r="K2382" s="20" t="s">
        <v>20338</v>
      </c>
      <c r="L2382" s="20" t="s">
        <v>5107</v>
      </c>
      <c r="M2382" s="20"/>
      <c r="N2382" s="21">
        <v>45929.807188726852</v>
      </c>
    </row>
    <row r="2383" spans="1:14" x14ac:dyDescent="0.25">
      <c r="A2383" s="21">
        <v>45880.012881944444</v>
      </c>
      <c r="B2383" s="22">
        <v>45880.012881944444</v>
      </c>
      <c r="C2383" s="20" t="s">
        <v>869</v>
      </c>
      <c r="D2383" s="20" t="s">
        <v>870</v>
      </c>
      <c r="E2383" s="207" t="s">
        <v>872</v>
      </c>
      <c r="F2383" s="207" t="s">
        <v>20390</v>
      </c>
      <c r="G2383" s="20" t="s">
        <v>119</v>
      </c>
      <c r="H2383" s="23">
        <v>301.57</v>
      </c>
      <c r="I2383" s="21">
        <v>45870</v>
      </c>
      <c r="J2383" s="21">
        <v>45880</v>
      </c>
      <c r="K2383" s="20" t="s">
        <v>5097</v>
      </c>
      <c r="L2383" s="20" t="s">
        <v>5098</v>
      </c>
      <c r="M2383" s="20"/>
      <c r="N2383" s="21">
        <v>45929.807188726852</v>
      </c>
    </row>
    <row r="2384" spans="1:14" x14ac:dyDescent="0.25">
      <c r="A2384" s="21">
        <v>45880.012881944444</v>
      </c>
      <c r="B2384" s="22">
        <v>45880.012881944444</v>
      </c>
      <c r="C2384" s="20" t="s">
        <v>995</v>
      </c>
      <c r="D2384" s="20" t="s">
        <v>996</v>
      </c>
      <c r="E2384" s="207" t="s">
        <v>998</v>
      </c>
      <c r="F2384" s="207" t="s">
        <v>20391</v>
      </c>
      <c r="G2384" s="20" t="s">
        <v>119</v>
      </c>
      <c r="H2384" s="23">
        <v>29.04</v>
      </c>
      <c r="I2384" s="21">
        <v>45870</v>
      </c>
      <c r="J2384" s="21">
        <v>45880</v>
      </c>
      <c r="K2384" s="20" t="s">
        <v>5097</v>
      </c>
      <c r="L2384" s="20" t="s">
        <v>5098</v>
      </c>
      <c r="M2384" s="20"/>
      <c r="N2384" s="21">
        <v>45929.807188726852</v>
      </c>
    </row>
    <row r="2385" spans="1:14" x14ac:dyDescent="0.25">
      <c r="A2385" s="21">
        <v>45880.012881944444</v>
      </c>
      <c r="B2385" s="22">
        <v>45880.012881944444</v>
      </c>
      <c r="C2385" s="20" t="s">
        <v>724</v>
      </c>
      <c r="D2385" s="20" t="s">
        <v>118</v>
      </c>
      <c r="E2385" s="207" t="s">
        <v>121</v>
      </c>
      <c r="F2385" s="207" t="s">
        <v>20392</v>
      </c>
      <c r="G2385" s="20" t="s">
        <v>119</v>
      </c>
      <c r="H2385" s="23">
        <v>6283.26</v>
      </c>
      <c r="I2385" s="21">
        <v>45870</v>
      </c>
      <c r="J2385" s="21">
        <v>45880</v>
      </c>
      <c r="K2385" s="20" t="s">
        <v>5097</v>
      </c>
      <c r="L2385" s="20" t="s">
        <v>5098</v>
      </c>
      <c r="M2385" s="20"/>
      <c r="N2385" s="21">
        <v>45929.807188726852</v>
      </c>
    </row>
    <row r="2386" spans="1:14" x14ac:dyDescent="0.25">
      <c r="A2386" s="21">
        <v>45880.012881944444</v>
      </c>
      <c r="B2386" s="22">
        <v>45880.012881944444</v>
      </c>
      <c r="C2386" s="20" t="s">
        <v>11407</v>
      </c>
      <c r="D2386" s="20" t="s">
        <v>11408</v>
      </c>
      <c r="E2386" s="207" t="s">
        <v>11409</v>
      </c>
      <c r="F2386" s="207" t="s">
        <v>20393</v>
      </c>
      <c r="G2386" s="20" t="s">
        <v>119</v>
      </c>
      <c r="H2386" s="23">
        <v>0</v>
      </c>
      <c r="I2386" s="21">
        <v>45870</v>
      </c>
      <c r="J2386" s="21">
        <v>45880</v>
      </c>
      <c r="K2386" s="20" t="s">
        <v>5097</v>
      </c>
      <c r="L2386" s="20" t="s">
        <v>5098</v>
      </c>
      <c r="M2386" s="20"/>
      <c r="N2386" s="21">
        <v>45929.807188726852</v>
      </c>
    </row>
    <row r="2387" spans="1:14" x14ac:dyDescent="0.25">
      <c r="A2387" s="21">
        <v>45880.012881944444</v>
      </c>
      <c r="B2387" s="22">
        <v>45880.012881944444</v>
      </c>
      <c r="C2387" s="20" t="s">
        <v>17055</v>
      </c>
      <c r="D2387" s="20" t="s">
        <v>17056</v>
      </c>
      <c r="E2387" s="207" t="s">
        <v>17058</v>
      </c>
      <c r="F2387" s="207" t="s">
        <v>20394</v>
      </c>
      <c r="G2387" s="20" t="s">
        <v>119</v>
      </c>
      <c r="H2387" s="23">
        <v>3097.13</v>
      </c>
      <c r="I2387" s="21">
        <v>45870</v>
      </c>
      <c r="J2387" s="21">
        <v>45880</v>
      </c>
      <c r="K2387" s="20" t="s">
        <v>5097</v>
      </c>
      <c r="L2387" s="20" t="s">
        <v>5098</v>
      </c>
      <c r="M2387" s="20"/>
      <c r="N2387" s="21">
        <v>45929.807188726852</v>
      </c>
    </row>
    <row r="2388" spans="1:14" x14ac:dyDescent="0.25">
      <c r="A2388" s="21">
        <v>45879.798993055556</v>
      </c>
      <c r="B2388" s="22">
        <v>45879.798993055556</v>
      </c>
      <c r="C2388" s="20" t="s">
        <v>266</v>
      </c>
      <c r="D2388" s="20" t="s">
        <v>267</v>
      </c>
      <c r="E2388" s="207" t="s">
        <v>270</v>
      </c>
      <c r="F2388" s="207" t="s">
        <v>20395</v>
      </c>
      <c r="G2388" s="20" t="s">
        <v>268</v>
      </c>
      <c r="H2388" s="23">
        <v>8281.0400000000009</v>
      </c>
      <c r="I2388" s="21">
        <v>45870</v>
      </c>
      <c r="J2388" s="21">
        <v>45873</v>
      </c>
      <c r="K2388" s="20" t="s">
        <v>5097</v>
      </c>
      <c r="L2388" s="20" t="s">
        <v>5098</v>
      </c>
      <c r="M2388" s="20"/>
      <c r="N2388" s="21">
        <v>45929.807188726852</v>
      </c>
    </row>
    <row r="2389" spans="1:14" x14ac:dyDescent="0.25">
      <c r="A2389" s="21">
        <v>45879.798993055556</v>
      </c>
      <c r="B2389" s="22">
        <v>45879.798993055556</v>
      </c>
      <c r="C2389" s="20" t="s">
        <v>266</v>
      </c>
      <c r="D2389" s="20" t="s">
        <v>267</v>
      </c>
      <c r="E2389" s="207" t="s">
        <v>270</v>
      </c>
      <c r="F2389" s="207" t="s">
        <v>20396</v>
      </c>
      <c r="G2389" s="20" t="s">
        <v>268</v>
      </c>
      <c r="H2389" s="23">
        <v>4095.44</v>
      </c>
      <c r="I2389" s="21">
        <v>45870</v>
      </c>
      <c r="J2389" s="21">
        <v>45873</v>
      </c>
      <c r="K2389" s="20" t="s">
        <v>5097</v>
      </c>
      <c r="L2389" s="20" t="s">
        <v>5098</v>
      </c>
      <c r="M2389" s="20"/>
      <c r="N2389" s="21">
        <v>45929.807188726852</v>
      </c>
    </row>
    <row r="2390" spans="1:14" x14ac:dyDescent="0.25">
      <c r="A2390" s="21">
        <v>45874.323703703703</v>
      </c>
      <c r="B2390" s="22">
        <v>45874.323703703703</v>
      </c>
      <c r="C2390" s="20" t="s">
        <v>7746</v>
      </c>
      <c r="D2390" s="20" t="s">
        <v>133</v>
      </c>
      <c r="E2390" s="207" t="s">
        <v>136</v>
      </c>
      <c r="F2390" s="207" t="s">
        <v>20397</v>
      </c>
      <c r="G2390" s="20" t="s">
        <v>134</v>
      </c>
      <c r="H2390" s="23">
        <v>2051.3200000000002</v>
      </c>
      <c r="I2390" s="21">
        <v>45870</v>
      </c>
      <c r="J2390" s="21">
        <v>45873</v>
      </c>
      <c r="K2390" s="20" t="s">
        <v>5097</v>
      </c>
      <c r="L2390" s="20" t="s">
        <v>5098</v>
      </c>
      <c r="M2390" s="20"/>
      <c r="N2390" s="21">
        <v>45929.807188726852</v>
      </c>
    </row>
    <row r="2391" spans="1:14" x14ac:dyDescent="0.25">
      <c r="A2391" s="21">
        <v>45873.164016203707</v>
      </c>
      <c r="B2391" s="22">
        <v>45873.164016203707</v>
      </c>
      <c r="C2391" s="20" t="s">
        <v>771</v>
      </c>
      <c r="D2391" s="20" t="s">
        <v>772</v>
      </c>
      <c r="E2391" s="207" t="s">
        <v>774</v>
      </c>
      <c r="F2391" s="207" t="s">
        <v>20398</v>
      </c>
      <c r="G2391" s="20" t="s">
        <v>183</v>
      </c>
      <c r="H2391" s="23">
        <v>0</v>
      </c>
      <c r="I2391" s="21">
        <v>45870</v>
      </c>
      <c r="J2391" s="21">
        <v>45873</v>
      </c>
      <c r="K2391" s="20" t="s">
        <v>5114</v>
      </c>
      <c r="L2391" s="20" t="s">
        <v>5107</v>
      </c>
      <c r="M2391" s="20"/>
      <c r="N2391" s="21">
        <v>45929.807188726852</v>
      </c>
    </row>
    <row r="2392" spans="1:14" x14ac:dyDescent="0.25">
      <c r="A2392" s="21">
        <v>45873.164016203707</v>
      </c>
      <c r="B2392" s="22">
        <v>45873.164016203707</v>
      </c>
      <c r="C2392" s="20" t="s">
        <v>181</v>
      </c>
      <c r="D2392" s="20" t="s">
        <v>182</v>
      </c>
      <c r="E2392" s="207" t="s">
        <v>185</v>
      </c>
      <c r="F2392" s="207" t="s">
        <v>20399</v>
      </c>
      <c r="G2392" s="20" t="s">
        <v>183</v>
      </c>
      <c r="H2392" s="23">
        <v>2952834.03</v>
      </c>
      <c r="I2392" s="21">
        <v>45870</v>
      </c>
      <c r="J2392" s="21">
        <v>45873</v>
      </c>
      <c r="K2392" s="20" t="s">
        <v>5118</v>
      </c>
      <c r="L2392" s="20" t="s">
        <v>5107</v>
      </c>
      <c r="M2392" s="20"/>
      <c r="N2392" s="21">
        <v>45929.807188726852</v>
      </c>
    </row>
    <row r="2393" spans="1:14" x14ac:dyDescent="0.25">
      <c r="A2393" s="21">
        <v>45873.164016203707</v>
      </c>
      <c r="B2393" s="22">
        <v>45873.164016203707</v>
      </c>
      <c r="C2393" s="20" t="s">
        <v>1190</v>
      </c>
      <c r="D2393" s="20" t="s">
        <v>1191</v>
      </c>
      <c r="E2393" s="207" t="s">
        <v>1193</v>
      </c>
      <c r="F2393" s="207" t="s">
        <v>20400</v>
      </c>
      <c r="G2393" s="20" t="s">
        <v>183</v>
      </c>
      <c r="H2393" s="23">
        <v>0.78</v>
      </c>
      <c r="I2393" s="21">
        <v>45870</v>
      </c>
      <c r="J2393" s="21">
        <v>45873</v>
      </c>
      <c r="K2393" s="20" t="s">
        <v>20338</v>
      </c>
      <c r="L2393" s="20" t="s">
        <v>5107</v>
      </c>
      <c r="M2393" s="20"/>
      <c r="N2393" s="21">
        <v>45929.807188726852</v>
      </c>
    </row>
    <row r="2394" spans="1:14" x14ac:dyDescent="0.25">
      <c r="A2394" s="21">
        <v>45873.164016203707</v>
      </c>
      <c r="B2394" s="22">
        <v>45873.164016203707</v>
      </c>
      <c r="C2394" s="20" t="s">
        <v>1226</v>
      </c>
      <c r="D2394" s="20" t="s">
        <v>1227</v>
      </c>
      <c r="E2394" s="207" t="s">
        <v>1229</v>
      </c>
      <c r="F2394" s="207" t="s">
        <v>20401</v>
      </c>
      <c r="G2394" s="20" t="s">
        <v>183</v>
      </c>
      <c r="H2394" s="23">
        <v>204.15</v>
      </c>
      <c r="I2394" s="21">
        <v>45870</v>
      </c>
      <c r="J2394" s="21">
        <v>45873</v>
      </c>
      <c r="K2394" s="20" t="s">
        <v>20338</v>
      </c>
      <c r="L2394" s="20" t="s">
        <v>5107</v>
      </c>
      <c r="M2394" s="20"/>
      <c r="N2394" s="21">
        <v>45929.807188726852</v>
      </c>
    </row>
    <row r="2395" spans="1:14" x14ac:dyDescent="0.25">
      <c r="A2395" s="21">
        <v>45873.164016203707</v>
      </c>
      <c r="B2395" s="22">
        <v>45873.164016203707</v>
      </c>
      <c r="C2395" s="20" t="s">
        <v>717</v>
      </c>
      <c r="D2395" s="20" t="s">
        <v>718</v>
      </c>
      <c r="E2395" s="207" t="s">
        <v>720</v>
      </c>
      <c r="F2395" s="207" t="s">
        <v>20402</v>
      </c>
      <c r="G2395" s="20" t="s">
        <v>183</v>
      </c>
      <c r="H2395" s="23">
        <v>2325.1</v>
      </c>
      <c r="I2395" s="21">
        <v>45870</v>
      </c>
      <c r="J2395" s="21">
        <v>45873</v>
      </c>
      <c r="K2395" s="20" t="s">
        <v>20338</v>
      </c>
      <c r="L2395" s="20" t="s">
        <v>5107</v>
      </c>
      <c r="M2395" s="20"/>
      <c r="N2395" s="21">
        <v>45929.807188726852</v>
      </c>
    </row>
    <row r="2396" spans="1:14" x14ac:dyDescent="0.25">
      <c r="A2396" s="21">
        <v>45873.164016203707</v>
      </c>
      <c r="B2396" s="22">
        <v>45873.164016203707</v>
      </c>
      <c r="C2396" s="20" t="s">
        <v>882</v>
      </c>
      <c r="D2396" s="20" t="s">
        <v>883</v>
      </c>
      <c r="E2396" s="207" t="s">
        <v>885</v>
      </c>
      <c r="F2396" s="207" t="s">
        <v>20403</v>
      </c>
      <c r="G2396" s="20" t="s">
        <v>183</v>
      </c>
      <c r="H2396" s="23">
        <v>7602.13</v>
      </c>
      <c r="I2396" s="21">
        <v>45870</v>
      </c>
      <c r="J2396" s="21">
        <v>45873</v>
      </c>
      <c r="K2396" s="20" t="s">
        <v>5123</v>
      </c>
      <c r="L2396" s="20" t="s">
        <v>5107</v>
      </c>
      <c r="M2396" s="20"/>
      <c r="N2396" s="21">
        <v>45929.807188726852</v>
      </c>
    </row>
    <row r="2397" spans="1:14" x14ac:dyDescent="0.25">
      <c r="A2397" s="21">
        <v>45873.164016203707</v>
      </c>
      <c r="B2397" s="22">
        <v>45873.164016203707</v>
      </c>
      <c r="C2397" s="20" t="s">
        <v>193</v>
      </c>
      <c r="D2397" s="20" t="s">
        <v>194</v>
      </c>
      <c r="E2397" s="207" t="s">
        <v>196</v>
      </c>
      <c r="F2397" s="207" t="s">
        <v>20404</v>
      </c>
      <c r="G2397" s="20" t="s">
        <v>183</v>
      </c>
      <c r="H2397" s="23">
        <v>16060.45</v>
      </c>
      <c r="I2397" s="21">
        <v>45870</v>
      </c>
      <c r="J2397" s="21">
        <v>45873</v>
      </c>
      <c r="K2397" s="20" t="s">
        <v>20338</v>
      </c>
      <c r="L2397" s="20" t="s">
        <v>5107</v>
      </c>
      <c r="M2397" s="20"/>
      <c r="N2397" s="21">
        <v>45929.807188726852</v>
      </c>
    </row>
    <row r="2398" spans="1:14" x14ac:dyDescent="0.25">
      <c r="A2398" s="21">
        <v>45873.164016203707</v>
      </c>
      <c r="B2398" s="22">
        <v>45873.164016203707</v>
      </c>
      <c r="C2398" s="20" t="s">
        <v>939</v>
      </c>
      <c r="D2398" s="20" t="s">
        <v>940</v>
      </c>
      <c r="E2398" s="207" t="s">
        <v>942</v>
      </c>
      <c r="F2398" s="207" t="s">
        <v>20405</v>
      </c>
      <c r="G2398" s="20" t="s">
        <v>183</v>
      </c>
      <c r="H2398" s="23">
        <v>4967.6099999999997</v>
      </c>
      <c r="I2398" s="21">
        <v>45870</v>
      </c>
      <c r="J2398" s="21">
        <v>45873</v>
      </c>
      <c r="K2398" s="20" t="s">
        <v>5123</v>
      </c>
      <c r="L2398" s="20" t="s">
        <v>5107</v>
      </c>
      <c r="M2398" s="20"/>
      <c r="N2398" s="21">
        <v>45929.807188726852</v>
      </c>
    </row>
    <row r="2399" spans="1:14" x14ac:dyDescent="0.25">
      <c r="A2399" s="21">
        <v>45873.164016203707</v>
      </c>
      <c r="B2399" s="22">
        <v>45873.164016203707</v>
      </c>
      <c r="C2399" s="20" t="s">
        <v>253</v>
      </c>
      <c r="D2399" s="20" t="s">
        <v>254</v>
      </c>
      <c r="E2399" s="207" t="s">
        <v>256</v>
      </c>
      <c r="F2399" s="207" t="s">
        <v>20406</v>
      </c>
      <c r="G2399" s="20" t="s">
        <v>183</v>
      </c>
      <c r="H2399" s="23">
        <v>337050.85</v>
      </c>
      <c r="I2399" s="21">
        <v>45870</v>
      </c>
      <c r="J2399" s="21">
        <v>45873</v>
      </c>
      <c r="K2399" s="20" t="s">
        <v>20338</v>
      </c>
      <c r="L2399" s="20" t="s">
        <v>5107</v>
      </c>
      <c r="M2399" s="20"/>
      <c r="N2399" s="21">
        <v>45929.807188726852</v>
      </c>
    </row>
    <row r="2400" spans="1:14" x14ac:dyDescent="0.25">
      <c r="A2400" s="21">
        <v>45873.164016203707</v>
      </c>
      <c r="B2400" s="22">
        <v>45873.164016203707</v>
      </c>
      <c r="C2400" s="20" t="s">
        <v>521</v>
      </c>
      <c r="D2400" s="20" t="s">
        <v>522</v>
      </c>
      <c r="E2400" s="207" t="s">
        <v>524</v>
      </c>
      <c r="F2400" s="207" t="s">
        <v>20407</v>
      </c>
      <c r="G2400" s="20" t="s">
        <v>183</v>
      </c>
      <c r="H2400" s="23">
        <v>2676.51</v>
      </c>
      <c r="I2400" s="21">
        <v>45870</v>
      </c>
      <c r="J2400" s="21">
        <v>45873</v>
      </c>
      <c r="K2400" s="20" t="s">
        <v>20338</v>
      </c>
      <c r="L2400" s="20" t="s">
        <v>5107</v>
      </c>
      <c r="M2400" s="20"/>
      <c r="N2400" s="21">
        <v>45929.807188726852</v>
      </c>
    </row>
    <row r="2401" spans="1:14" x14ac:dyDescent="0.25">
      <c r="A2401" s="21">
        <v>45873.164016203707</v>
      </c>
      <c r="B2401" s="22">
        <v>45873.164016203707</v>
      </c>
      <c r="C2401" s="20" t="s">
        <v>14847</v>
      </c>
      <c r="D2401" s="20" t="s">
        <v>460</v>
      </c>
      <c r="E2401" s="207" t="s">
        <v>462</v>
      </c>
      <c r="F2401" s="207" t="s">
        <v>20408</v>
      </c>
      <c r="G2401" s="20" t="s">
        <v>183</v>
      </c>
      <c r="H2401" s="23">
        <v>138.87</v>
      </c>
      <c r="I2401" s="21">
        <v>45870</v>
      </c>
      <c r="J2401" s="21">
        <v>45873</v>
      </c>
      <c r="K2401" s="20" t="s">
        <v>5129</v>
      </c>
      <c r="L2401" s="20" t="s">
        <v>5107</v>
      </c>
      <c r="M2401" s="20"/>
      <c r="N2401" s="21">
        <v>45929.807188726852</v>
      </c>
    </row>
    <row r="2402" spans="1:14" x14ac:dyDescent="0.25">
      <c r="A2402" s="21">
        <v>45873.164016203707</v>
      </c>
      <c r="B2402" s="22">
        <v>45873.164016203707</v>
      </c>
      <c r="C2402" s="20" t="s">
        <v>7063</v>
      </c>
      <c r="D2402" s="20" t="s">
        <v>436</v>
      </c>
      <c r="E2402" s="207" t="s">
        <v>438</v>
      </c>
      <c r="F2402" s="207" t="s">
        <v>20409</v>
      </c>
      <c r="G2402" s="20" t="s">
        <v>183</v>
      </c>
      <c r="H2402" s="23">
        <v>0</v>
      </c>
      <c r="I2402" s="21">
        <v>45870</v>
      </c>
      <c r="J2402" s="21">
        <v>45873</v>
      </c>
      <c r="K2402" s="20" t="s">
        <v>20338</v>
      </c>
      <c r="L2402" s="20" t="s">
        <v>5107</v>
      </c>
      <c r="M2402" s="20"/>
      <c r="N2402" s="21">
        <v>45929.807188726852</v>
      </c>
    </row>
    <row r="2403" spans="1:14" x14ac:dyDescent="0.25">
      <c r="A2403" s="21">
        <v>45873.164016203707</v>
      </c>
      <c r="B2403" s="22">
        <v>45873.164016203707</v>
      </c>
      <c r="C2403" s="20" t="s">
        <v>422</v>
      </c>
      <c r="D2403" s="20" t="s">
        <v>423</v>
      </c>
      <c r="E2403" s="207" t="s">
        <v>425</v>
      </c>
      <c r="F2403" s="207" t="s">
        <v>20410</v>
      </c>
      <c r="G2403" s="20" t="s">
        <v>183</v>
      </c>
      <c r="H2403" s="23">
        <v>15867.98</v>
      </c>
      <c r="I2403" s="21">
        <v>45870</v>
      </c>
      <c r="J2403" s="21">
        <v>45873</v>
      </c>
      <c r="K2403" s="20" t="s">
        <v>20338</v>
      </c>
      <c r="L2403" s="20" t="s">
        <v>5107</v>
      </c>
      <c r="M2403" s="20"/>
      <c r="N2403" s="21">
        <v>45929.807188726852</v>
      </c>
    </row>
    <row r="2404" spans="1:14" x14ac:dyDescent="0.25">
      <c r="A2404" s="21">
        <v>45873.164016203707</v>
      </c>
      <c r="B2404" s="22">
        <v>45873.164016203707</v>
      </c>
      <c r="C2404" s="20" t="s">
        <v>1298</v>
      </c>
      <c r="D2404" s="20" t="s">
        <v>1299</v>
      </c>
      <c r="E2404" s="207" t="s">
        <v>1301</v>
      </c>
      <c r="F2404" s="207" t="s">
        <v>20411</v>
      </c>
      <c r="G2404" s="20" t="s">
        <v>183</v>
      </c>
      <c r="H2404" s="23">
        <v>669.6</v>
      </c>
      <c r="I2404" s="21">
        <v>45870</v>
      </c>
      <c r="J2404" s="21">
        <v>45873</v>
      </c>
      <c r="K2404" s="20" t="s">
        <v>20338</v>
      </c>
      <c r="L2404" s="20" t="s">
        <v>5107</v>
      </c>
      <c r="M2404" s="20"/>
      <c r="N2404" s="21">
        <v>45929.807188726852</v>
      </c>
    </row>
    <row r="2405" spans="1:14" x14ac:dyDescent="0.25">
      <c r="A2405" s="21">
        <v>45873.164016203707</v>
      </c>
      <c r="B2405" s="22">
        <v>45873.164016203707</v>
      </c>
      <c r="C2405" s="20" t="s">
        <v>331</v>
      </c>
      <c r="D2405" s="20" t="s">
        <v>332</v>
      </c>
      <c r="E2405" s="207" t="s">
        <v>334</v>
      </c>
      <c r="F2405" s="207" t="s">
        <v>20412</v>
      </c>
      <c r="G2405" s="20" t="s">
        <v>183</v>
      </c>
      <c r="H2405" s="23">
        <v>11015.92</v>
      </c>
      <c r="I2405" s="21">
        <v>45870</v>
      </c>
      <c r="J2405" s="21">
        <v>45873</v>
      </c>
      <c r="K2405" s="20" t="s">
        <v>20338</v>
      </c>
      <c r="L2405" s="20" t="s">
        <v>5107</v>
      </c>
      <c r="M2405" s="20"/>
      <c r="N2405" s="21">
        <v>45929.807188726852</v>
      </c>
    </row>
    <row r="2406" spans="1:14" x14ac:dyDescent="0.25">
      <c r="A2406" s="21">
        <v>45873.164016203707</v>
      </c>
      <c r="B2406" s="22">
        <v>45873.164016203707</v>
      </c>
      <c r="C2406" s="20" t="s">
        <v>11373</v>
      </c>
      <c r="D2406" s="20" t="s">
        <v>11374</v>
      </c>
      <c r="E2406" s="207" t="s">
        <v>11376</v>
      </c>
      <c r="F2406" s="207" t="s">
        <v>20413</v>
      </c>
      <c r="G2406" s="20" t="s">
        <v>183</v>
      </c>
      <c r="H2406" s="23">
        <v>20637.12</v>
      </c>
      <c r="I2406" s="21">
        <v>45870</v>
      </c>
      <c r="J2406" s="21">
        <v>45873</v>
      </c>
      <c r="K2406" s="20" t="s">
        <v>20338</v>
      </c>
      <c r="L2406" s="20" t="s">
        <v>5107</v>
      </c>
      <c r="M2406" s="20"/>
      <c r="N2406" s="21">
        <v>45929.807188726852</v>
      </c>
    </row>
    <row r="2407" spans="1:14" x14ac:dyDescent="0.25">
      <c r="A2407" s="21">
        <v>45872.839409722219</v>
      </c>
      <c r="B2407" s="22">
        <v>45872.839409722219</v>
      </c>
      <c r="C2407" s="20" t="s">
        <v>869</v>
      </c>
      <c r="D2407" s="20" t="s">
        <v>870</v>
      </c>
      <c r="E2407" s="207" t="s">
        <v>872</v>
      </c>
      <c r="F2407" s="207" t="s">
        <v>20414</v>
      </c>
      <c r="G2407" s="20" t="s">
        <v>119</v>
      </c>
      <c r="H2407" s="23">
        <v>301.57</v>
      </c>
      <c r="I2407" s="21">
        <v>45870</v>
      </c>
      <c r="J2407" s="21">
        <v>45866</v>
      </c>
      <c r="K2407" s="20" t="s">
        <v>5097</v>
      </c>
      <c r="L2407" s="20" t="s">
        <v>5098</v>
      </c>
      <c r="M2407" s="20"/>
      <c r="N2407" s="21">
        <v>45929.807188726852</v>
      </c>
    </row>
    <row r="2408" spans="1:14" x14ac:dyDescent="0.25">
      <c r="A2408" s="21">
        <v>45872.839409722219</v>
      </c>
      <c r="B2408" s="22">
        <v>45872.839409722219</v>
      </c>
      <c r="C2408" s="20" t="s">
        <v>995</v>
      </c>
      <c r="D2408" s="20" t="s">
        <v>996</v>
      </c>
      <c r="E2408" s="207" t="s">
        <v>998</v>
      </c>
      <c r="F2408" s="207" t="s">
        <v>20415</v>
      </c>
      <c r="G2408" s="20" t="s">
        <v>119</v>
      </c>
      <c r="H2408" s="23">
        <v>29.04</v>
      </c>
      <c r="I2408" s="21">
        <v>45870</v>
      </c>
      <c r="J2408" s="21">
        <v>45866</v>
      </c>
      <c r="K2408" s="20" t="s">
        <v>5097</v>
      </c>
      <c r="L2408" s="20" t="s">
        <v>5098</v>
      </c>
      <c r="M2408" s="20"/>
      <c r="N2408" s="21">
        <v>45929.807188726852</v>
      </c>
    </row>
    <row r="2409" spans="1:14" x14ac:dyDescent="0.25">
      <c r="A2409" s="21">
        <v>45872.839409722219</v>
      </c>
      <c r="B2409" s="22">
        <v>45872.839409722219</v>
      </c>
      <c r="C2409" s="20" t="s">
        <v>724</v>
      </c>
      <c r="D2409" s="20" t="s">
        <v>118</v>
      </c>
      <c r="E2409" s="207" t="s">
        <v>121</v>
      </c>
      <c r="F2409" s="207" t="s">
        <v>20416</v>
      </c>
      <c r="G2409" s="20" t="s">
        <v>119</v>
      </c>
      <c r="H2409" s="23">
        <v>6283.26</v>
      </c>
      <c r="I2409" s="21">
        <v>45870</v>
      </c>
      <c r="J2409" s="21">
        <v>45866</v>
      </c>
      <c r="K2409" s="20" t="s">
        <v>5097</v>
      </c>
      <c r="L2409" s="20" t="s">
        <v>5098</v>
      </c>
      <c r="M2409" s="20"/>
      <c r="N2409" s="21">
        <v>45929.807188726852</v>
      </c>
    </row>
    <row r="2410" spans="1:14" x14ac:dyDescent="0.25">
      <c r="A2410" s="21">
        <v>45872.839409722219</v>
      </c>
      <c r="B2410" s="22">
        <v>45872.839409722219</v>
      </c>
      <c r="C2410" s="20" t="s">
        <v>11407</v>
      </c>
      <c r="D2410" s="20" t="s">
        <v>11408</v>
      </c>
      <c r="E2410" s="207" t="s">
        <v>11409</v>
      </c>
      <c r="F2410" s="207" t="s">
        <v>20417</v>
      </c>
      <c r="G2410" s="20" t="s">
        <v>119</v>
      </c>
      <c r="H2410" s="23">
        <v>0</v>
      </c>
      <c r="I2410" s="21">
        <v>45870</v>
      </c>
      <c r="J2410" s="21">
        <v>45866</v>
      </c>
      <c r="K2410" s="20" t="s">
        <v>5097</v>
      </c>
      <c r="L2410" s="20" t="s">
        <v>5098</v>
      </c>
      <c r="M2410" s="20"/>
      <c r="N2410" s="21">
        <v>45929.807188726852</v>
      </c>
    </row>
    <row r="2411" spans="1:14" x14ac:dyDescent="0.25">
      <c r="A2411" s="21">
        <v>45872.839409722219</v>
      </c>
      <c r="B2411" s="22">
        <v>45872.839409722219</v>
      </c>
      <c r="C2411" s="20" t="s">
        <v>17055</v>
      </c>
      <c r="D2411" s="20" t="s">
        <v>17056</v>
      </c>
      <c r="E2411" s="207" t="s">
        <v>17058</v>
      </c>
      <c r="F2411" s="207" t="s">
        <v>20418</v>
      </c>
      <c r="G2411" s="20" t="s">
        <v>119</v>
      </c>
      <c r="H2411" s="23">
        <v>3097.13</v>
      </c>
      <c r="I2411" s="21">
        <v>45870</v>
      </c>
      <c r="J2411" s="21">
        <v>45866</v>
      </c>
      <c r="K2411" s="20" t="s">
        <v>5097</v>
      </c>
      <c r="L2411" s="20" t="s">
        <v>5098</v>
      </c>
      <c r="M2411" s="20"/>
      <c r="N2411" s="21">
        <v>45929.807188726852</v>
      </c>
    </row>
    <row r="2412" spans="1:14" x14ac:dyDescent="0.25">
      <c r="A2412" s="21">
        <v>45872.811967592592</v>
      </c>
      <c r="B2412" s="22">
        <v>45872.811967592592</v>
      </c>
      <c r="C2412" s="20" t="s">
        <v>266</v>
      </c>
      <c r="D2412" s="20" t="s">
        <v>267</v>
      </c>
      <c r="E2412" s="207" t="s">
        <v>270</v>
      </c>
      <c r="F2412" s="207" t="s">
        <v>20419</v>
      </c>
      <c r="G2412" s="20" t="s">
        <v>268</v>
      </c>
      <c r="H2412" s="23">
        <v>6940.17</v>
      </c>
      <c r="I2412" s="21">
        <v>45870</v>
      </c>
      <c r="J2412" s="21">
        <v>45866</v>
      </c>
      <c r="K2412" s="20" t="s">
        <v>5097</v>
      </c>
      <c r="L2412" s="20" t="s">
        <v>5098</v>
      </c>
      <c r="M2412" s="20"/>
      <c r="N2412" s="21">
        <v>45929.807188726852</v>
      </c>
    </row>
    <row r="2413" spans="1:14" x14ac:dyDescent="0.25">
      <c r="A2413" s="21">
        <v>45867.321215277778</v>
      </c>
      <c r="B2413" s="22">
        <v>45867.321215277778</v>
      </c>
      <c r="C2413" s="20" t="s">
        <v>7746</v>
      </c>
      <c r="D2413" s="20" t="s">
        <v>133</v>
      </c>
      <c r="E2413" s="207" t="s">
        <v>136</v>
      </c>
      <c r="F2413" s="207" t="s">
        <v>20420</v>
      </c>
      <c r="G2413" s="20" t="s">
        <v>134</v>
      </c>
      <c r="H2413" s="23">
        <v>1538.11</v>
      </c>
      <c r="I2413" s="21">
        <v>45839</v>
      </c>
      <c r="J2413" s="21">
        <v>45866</v>
      </c>
      <c r="K2413" s="20" t="s">
        <v>5097</v>
      </c>
      <c r="L2413" s="20" t="s">
        <v>5098</v>
      </c>
      <c r="M2413" s="20"/>
      <c r="N2413" s="21">
        <v>45929.807188726852</v>
      </c>
    </row>
    <row r="2414" spans="1:14" x14ac:dyDescent="0.25">
      <c r="A2414" s="21">
        <v>45865.830266203702</v>
      </c>
      <c r="B2414" s="22">
        <v>45865.830266203702</v>
      </c>
      <c r="C2414" s="20" t="s">
        <v>266</v>
      </c>
      <c r="D2414" s="20" t="s">
        <v>267</v>
      </c>
      <c r="E2414" s="207" t="s">
        <v>270</v>
      </c>
      <c r="F2414" s="207" t="s">
        <v>20421</v>
      </c>
      <c r="G2414" s="20" t="s">
        <v>268</v>
      </c>
      <c r="H2414" s="23">
        <v>6200.64</v>
      </c>
      <c r="I2414" s="21">
        <v>45839</v>
      </c>
      <c r="J2414" s="21">
        <v>45859</v>
      </c>
      <c r="K2414" s="20" t="s">
        <v>5097</v>
      </c>
      <c r="L2414" s="20" t="s">
        <v>5098</v>
      </c>
      <c r="M2414" s="20"/>
      <c r="N2414" s="21">
        <v>45929.807188726852</v>
      </c>
    </row>
    <row r="2415" spans="1:14" x14ac:dyDescent="0.25">
      <c r="A2415" s="21">
        <v>45865.763287037036</v>
      </c>
      <c r="B2415" s="22">
        <v>45865.763287037036</v>
      </c>
      <c r="C2415" s="20" t="s">
        <v>771</v>
      </c>
      <c r="D2415" s="20" t="s">
        <v>772</v>
      </c>
      <c r="E2415" s="207" t="s">
        <v>774</v>
      </c>
      <c r="F2415" s="207" t="s">
        <v>20422</v>
      </c>
      <c r="G2415" s="20" t="s">
        <v>183</v>
      </c>
      <c r="H2415" s="23">
        <v>0</v>
      </c>
      <c r="I2415" s="21">
        <v>45839</v>
      </c>
      <c r="J2415" s="21">
        <v>45859</v>
      </c>
      <c r="K2415" s="20" t="s">
        <v>5114</v>
      </c>
      <c r="L2415" s="20" t="s">
        <v>5107</v>
      </c>
      <c r="M2415" s="20"/>
      <c r="N2415" s="21">
        <v>45929.807188726852</v>
      </c>
    </row>
    <row r="2416" spans="1:14" x14ac:dyDescent="0.25">
      <c r="A2416" s="21">
        <v>45865.763287037036</v>
      </c>
      <c r="B2416" s="22">
        <v>45865.763287037036</v>
      </c>
      <c r="C2416" s="20" t="s">
        <v>181</v>
      </c>
      <c r="D2416" s="20" t="s">
        <v>182</v>
      </c>
      <c r="E2416" s="207" t="s">
        <v>185</v>
      </c>
      <c r="F2416" s="207" t="s">
        <v>20423</v>
      </c>
      <c r="G2416" s="20" t="s">
        <v>183</v>
      </c>
      <c r="H2416" s="23">
        <v>3031532.22</v>
      </c>
      <c r="I2416" s="21">
        <v>45839</v>
      </c>
      <c r="J2416" s="21">
        <v>45859</v>
      </c>
      <c r="K2416" s="20" t="s">
        <v>5118</v>
      </c>
      <c r="L2416" s="20" t="s">
        <v>5107</v>
      </c>
      <c r="M2416" s="20"/>
      <c r="N2416" s="21">
        <v>45929.807188726852</v>
      </c>
    </row>
    <row r="2417" spans="1:14" x14ac:dyDescent="0.25">
      <c r="A2417" s="21">
        <v>45865.763287037036</v>
      </c>
      <c r="B2417" s="22">
        <v>45865.763287037036</v>
      </c>
      <c r="C2417" s="20" t="s">
        <v>1190</v>
      </c>
      <c r="D2417" s="20" t="s">
        <v>1191</v>
      </c>
      <c r="E2417" s="207" t="s">
        <v>1193</v>
      </c>
      <c r="F2417" s="207" t="s">
        <v>20424</v>
      </c>
      <c r="G2417" s="20" t="s">
        <v>183</v>
      </c>
      <c r="H2417" s="23">
        <v>0.78</v>
      </c>
      <c r="I2417" s="21">
        <v>45839</v>
      </c>
      <c r="J2417" s="21">
        <v>45859</v>
      </c>
      <c r="K2417" s="20" t="s">
        <v>20338</v>
      </c>
      <c r="L2417" s="20" t="s">
        <v>5107</v>
      </c>
      <c r="M2417" s="20"/>
      <c r="N2417" s="21">
        <v>45929.807188726852</v>
      </c>
    </row>
    <row r="2418" spans="1:14" x14ac:dyDescent="0.25">
      <c r="A2418" s="21">
        <v>45865.763287037036</v>
      </c>
      <c r="B2418" s="22">
        <v>45865.763287037036</v>
      </c>
      <c r="C2418" s="20" t="s">
        <v>1226</v>
      </c>
      <c r="D2418" s="20" t="s">
        <v>1227</v>
      </c>
      <c r="E2418" s="207" t="s">
        <v>1229</v>
      </c>
      <c r="F2418" s="207" t="s">
        <v>20425</v>
      </c>
      <c r="G2418" s="20" t="s">
        <v>183</v>
      </c>
      <c r="H2418" s="23">
        <v>203.62</v>
      </c>
      <c r="I2418" s="21">
        <v>45839</v>
      </c>
      <c r="J2418" s="21">
        <v>45859</v>
      </c>
      <c r="K2418" s="20" t="s">
        <v>20338</v>
      </c>
      <c r="L2418" s="20" t="s">
        <v>5107</v>
      </c>
      <c r="M2418" s="20"/>
      <c r="N2418" s="21">
        <v>45929.807188726852</v>
      </c>
    </row>
    <row r="2419" spans="1:14" x14ac:dyDescent="0.25">
      <c r="A2419" s="21">
        <v>45865.763287037036</v>
      </c>
      <c r="B2419" s="22">
        <v>45865.763287037036</v>
      </c>
      <c r="C2419" s="20" t="s">
        <v>717</v>
      </c>
      <c r="D2419" s="20" t="s">
        <v>718</v>
      </c>
      <c r="E2419" s="207" t="s">
        <v>720</v>
      </c>
      <c r="F2419" s="207" t="s">
        <v>20426</v>
      </c>
      <c r="G2419" s="20" t="s">
        <v>183</v>
      </c>
      <c r="H2419" s="23">
        <v>2320.7800000000002</v>
      </c>
      <c r="I2419" s="21">
        <v>45839</v>
      </c>
      <c r="J2419" s="21">
        <v>45859</v>
      </c>
      <c r="K2419" s="20" t="s">
        <v>20338</v>
      </c>
      <c r="L2419" s="20" t="s">
        <v>5107</v>
      </c>
      <c r="M2419" s="20"/>
      <c r="N2419" s="21">
        <v>45929.807188726852</v>
      </c>
    </row>
    <row r="2420" spans="1:14" x14ac:dyDescent="0.25">
      <c r="A2420" s="21">
        <v>45865.763287037036</v>
      </c>
      <c r="B2420" s="22">
        <v>45865.763287037036</v>
      </c>
      <c r="C2420" s="20" t="s">
        <v>882</v>
      </c>
      <c r="D2420" s="20" t="s">
        <v>883</v>
      </c>
      <c r="E2420" s="207" t="s">
        <v>885</v>
      </c>
      <c r="F2420" s="207" t="s">
        <v>20427</v>
      </c>
      <c r="G2420" s="20" t="s">
        <v>183</v>
      </c>
      <c r="H2420" s="23">
        <v>7785.05</v>
      </c>
      <c r="I2420" s="21">
        <v>45839</v>
      </c>
      <c r="J2420" s="21">
        <v>45859</v>
      </c>
      <c r="K2420" s="20" t="s">
        <v>5123</v>
      </c>
      <c r="L2420" s="20" t="s">
        <v>5107</v>
      </c>
      <c r="M2420" s="20"/>
      <c r="N2420" s="21">
        <v>45929.807188726852</v>
      </c>
    </row>
    <row r="2421" spans="1:14" x14ac:dyDescent="0.25">
      <c r="A2421" s="21">
        <v>45865.763287037036</v>
      </c>
      <c r="B2421" s="22">
        <v>45865.763287037036</v>
      </c>
      <c r="C2421" s="20" t="s">
        <v>193</v>
      </c>
      <c r="D2421" s="20" t="s">
        <v>194</v>
      </c>
      <c r="E2421" s="207" t="s">
        <v>196</v>
      </c>
      <c r="F2421" s="207" t="s">
        <v>20428</v>
      </c>
      <c r="G2421" s="20" t="s">
        <v>183</v>
      </c>
      <c r="H2421" s="23">
        <v>18569.46</v>
      </c>
      <c r="I2421" s="21">
        <v>45839</v>
      </c>
      <c r="J2421" s="21">
        <v>45859</v>
      </c>
      <c r="K2421" s="20" t="s">
        <v>20338</v>
      </c>
      <c r="L2421" s="20" t="s">
        <v>5107</v>
      </c>
      <c r="M2421" s="20"/>
      <c r="N2421" s="21">
        <v>45929.807188726852</v>
      </c>
    </row>
    <row r="2422" spans="1:14" x14ac:dyDescent="0.25">
      <c r="A2422" s="21">
        <v>45865.763287037036</v>
      </c>
      <c r="B2422" s="22">
        <v>45865.763287037036</v>
      </c>
      <c r="C2422" s="20" t="s">
        <v>939</v>
      </c>
      <c r="D2422" s="20" t="s">
        <v>940</v>
      </c>
      <c r="E2422" s="207" t="s">
        <v>942</v>
      </c>
      <c r="F2422" s="207" t="s">
        <v>20429</v>
      </c>
      <c r="G2422" s="20" t="s">
        <v>183</v>
      </c>
      <c r="H2422" s="23">
        <v>5080.3900000000003</v>
      </c>
      <c r="I2422" s="21">
        <v>45839</v>
      </c>
      <c r="J2422" s="21">
        <v>45859</v>
      </c>
      <c r="K2422" s="20" t="s">
        <v>5123</v>
      </c>
      <c r="L2422" s="20" t="s">
        <v>5107</v>
      </c>
      <c r="M2422" s="20"/>
      <c r="N2422" s="21">
        <v>45929.807188726852</v>
      </c>
    </row>
    <row r="2423" spans="1:14" x14ac:dyDescent="0.25">
      <c r="A2423" s="21">
        <v>45865.763287037036</v>
      </c>
      <c r="B2423" s="22">
        <v>45865.763287037036</v>
      </c>
      <c r="C2423" s="20" t="s">
        <v>253</v>
      </c>
      <c r="D2423" s="20" t="s">
        <v>254</v>
      </c>
      <c r="E2423" s="207" t="s">
        <v>256</v>
      </c>
      <c r="F2423" s="207" t="s">
        <v>20430</v>
      </c>
      <c r="G2423" s="20" t="s">
        <v>183</v>
      </c>
      <c r="H2423" s="23">
        <v>337939.02</v>
      </c>
      <c r="I2423" s="21">
        <v>45839</v>
      </c>
      <c r="J2423" s="21">
        <v>45859</v>
      </c>
      <c r="K2423" s="20" t="s">
        <v>20338</v>
      </c>
      <c r="L2423" s="20" t="s">
        <v>5107</v>
      </c>
      <c r="M2423" s="20"/>
      <c r="N2423" s="21">
        <v>45929.807188726852</v>
      </c>
    </row>
    <row r="2424" spans="1:14" x14ac:dyDescent="0.25">
      <c r="A2424" s="21">
        <v>45865.763287037036</v>
      </c>
      <c r="B2424" s="22">
        <v>45865.763287037036</v>
      </c>
      <c r="C2424" s="20" t="s">
        <v>521</v>
      </c>
      <c r="D2424" s="20" t="s">
        <v>522</v>
      </c>
      <c r="E2424" s="207" t="s">
        <v>524</v>
      </c>
      <c r="F2424" s="207" t="s">
        <v>20431</v>
      </c>
      <c r="G2424" s="20" t="s">
        <v>183</v>
      </c>
      <c r="H2424" s="23">
        <v>4667.67</v>
      </c>
      <c r="I2424" s="21">
        <v>45839</v>
      </c>
      <c r="J2424" s="21">
        <v>45859</v>
      </c>
      <c r="K2424" s="20" t="s">
        <v>20338</v>
      </c>
      <c r="L2424" s="20" t="s">
        <v>5107</v>
      </c>
      <c r="M2424" s="20"/>
      <c r="N2424" s="21">
        <v>45929.807188726852</v>
      </c>
    </row>
    <row r="2425" spans="1:14" x14ac:dyDescent="0.25">
      <c r="A2425" s="21">
        <v>45865.763287037036</v>
      </c>
      <c r="B2425" s="22">
        <v>45865.763287037036</v>
      </c>
      <c r="C2425" s="20" t="s">
        <v>14847</v>
      </c>
      <c r="D2425" s="20" t="s">
        <v>460</v>
      </c>
      <c r="E2425" s="207" t="s">
        <v>462</v>
      </c>
      <c r="F2425" s="207" t="s">
        <v>20432</v>
      </c>
      <c r="G2425" s="20" t="s">
        <v>183</v>
      </c>
      <c r="H2425" s="23">
        <v>138.4</v>
      </c>
      <c r="I2425" s="21">
        <v>45839</v>
      </c>
      <c r="J2425" s="21">
        <v>45859</v>
      </c>
      <c r="K2425" s="20" t="s">
        <v>5129</v>
      </c>
      <c r="L2425" s="20" t="s">
        <v>5107</v>
      </c>
      <c r="M2425" s="20"/>
      <c r="N2425" s="21">
        <v>45929.807188726852</v>
      </c>
    </row>
    <row r="2426" spans="1:14" x14ac:dyDescent="0.25">
      <c r="A2426" s="21">
        <v>45865.763287037036</v>
      </c>
      <c r="B2426" s="22">
        <v>45865.763287037036</v>
      </c>
      <c r="C2426" s="20" t="s">
        <v>7063</v>
      </c>
      <c r="D2426" s="20" t="s">
        <v>436</v>
      </c>
      <c r="E2426" s="207" t="s">
        <v>438</v>
      </c>
      <c r="F2426" s="207" t="s">
        <v>20433</v>
      </c>
      <c r="G2426" s="20" t="s">
        <v>183</v>
      </c>
      <c r="H2426" s="23">
        <v>0</v>
      </c>
      <c r="I2426" s="21">
        <v>45839</v>
      </c>
      <c r="J2426" s="21">
        <v>45859</v>
      </c>
      <c r="K2426" s="20" t="s">
        <v>20338</v>
      </c>
      <c r="L2426" s="20" t="s">
        <v>5107</v>
      </c>
      <c r="M2426" s="20"/>
      <c r="N2426" s="21">
        <v>45929.807188726852</v>
      </c>
    </row>
    <row r="2427" spans="1:14" x14ac:dyDescent="0.25">
      <c r="A2427" s="21">
        <v>45865.763287037036</v>
      </c>
      <c r="B2427" s="22">
        <v>45865.763287037036</v>
      </c>
      <c r="C2427" s="20" t="s">
        <v>422</v>
      </c>
      <c r="D2427" s="20" t="s">
        <v>423</v>
      </c>
      <c r="E2427" s="207" t="s">
        <v>425</v>
      </c>
      <c r="F2427" s="207" t="s">
        <v>20434</v>
      </c>
      <c r="G2427" s="20" t="s">
        <v>183</v>
      </c>
      <c r="H2427" s="23">
        <v>488.19</v>
      </c>
      <c r="I2427" s="21">
        <v>45839</v>
      </c>
      <c r="J2427" s="21">
        <v>45859</v>
      </c>
      <c r="K2427" s="20" t="s">
        <v>20338</v>
      </c>
      <c r="L2427" s="20" t="s">
        <v>5107</v>
      </c>
      <c r="M2427" s="20"/>
      <c r="N2427" s="21">
        <v>45929.807188726852</v>
      </c>
    </row>
    <row r="2428" spans="1:14" x14ac:dyDescent="0.25">
      <c r="A2428" s="21">
        <v>45865.763287037036</v>
      </c>
      <c r="B2428" s="22">
        <v>45865.763287037036</v>
      </c>
      <c r="C2428" s="20" t="s">
        <v>1298</v>
      </c>
      <c r="D2428" s="20" t="s">
        <v>1299</v>
      </c>
      <c r="E2428" s="207" t="s">
        <v>1301</v>
      </c>
      <c r="F2428" s="207" t="s">
        <v>20435</v>
      </c>
      <c r="G2428" s="20" t="s">
        <v>183</v>
      </c>
      <c r="H2428" s="23">
        <v>668.36</v>
      </c>
      <c r="I2428" s="21">
        <v>45839</v>
      </c>
      <c r="J2428" s="21">
        <v>45859</v>
      </c>
      <c r="K2428" s="20" t="s">
        <v>20338</v>
      </c>
      <c r="L2428" s="20" t="s">
        <v>5107</v>
      </c>
      <c r="M2428" s="20"/>
      <c r="N2428" s="21">
        <v>45929.807188726852</v>
      </c>
    </row>
    <row r="2429" spans="1:14" x14ac:dyDescent="0.25">
      <c r="A2429" s="21">
        <v>45865.763287037036</v>
      </c>
      <c r="B2429" s="22">
        <v>45865.763287037036</v>
      </c>
      <c r="C2429" s="20" t="s">
        <v>331</v>
      </c>
      <c r="D2429" s="20" t="s">
        <v>332</v>
      </c>
      <c r="E2429" s="207" t="s">
        <v>334</v>
      </c>
      <c r="F2429" s="207" t="s">
        <v>20436</v>
      </c>
      <c r="G2429" s="20" t="s">
        <v>183</v>
      </c>
      <c r="H2429" s="23">
        <v>11368.87</v>
      </c>
      <c r="I2429" s="21">
        <v>45839</v>
      </c>
      <c r="J2429" s="21">
        <v>45859</v>
      </c>
      <c r="K2429" s="20" t="s">
        <v>20338</v>
      </c>
      <c r="L2429" s="20" t="s">
        <v>5107</v>
      </c>
      <c r="M2429" s="20"/>
      <c r="N2429" s="21">
        <v>45929.807188726852</v>
      </c>
    </row>
    <row r="2430" spans="1:14" x14ac:dyDescent="0.25">
      <c r="A2430" s="21">
        <v>45865.763287037036</v>
      </c>
      <c r="B2430" s="22">
        <v>45865.763287037036</v>
      </c>
      <c r="C2430" s="20" t="s">
        <v>11373</v>
      </c>
      <c r="D2430" s="20" t="s">
        <v>11374</v>
      </c>
      <c r="E2430" s="207" t="s">
        <v>11376</v>
      </c>
      <c r="F2430" s="207" t="s">
        <v>20437</v>
      </c>
      <c r="G2430" s="20" t="s">
        <v>183</v>
      </c>
      <c r="H2430" s="23">
        <v>11378.25</v>
      </c>
      <c r="I2430" s="21">
        <v>45839</v>
      </c>
      <c r="J2430" s="21">
        <v>45859</v>
      </c>
      <c r="K2430" s="20" t="s">
        <v>20338</v>
      </c>
      <c r="L2430" s="20" t="s">
        <v>5107</v>
      </c>
      <c r="M2430" s="20"/>
      <c r="N2430" s="21">
        <v>45929.807188726852</v>
      </c>
    </row>
    <row r="2431" spans="1:14" x14ac:dyDescent="0.25">
      <c r="A2431" s="21">
        <v>45865.366840277777</v>
      </c>
      <c r="B2431" s="22">
        <v>45865.366840277777</v>
      </c>
      <c r="C2431" s="20" t="s">
        <v>869</v>
      </c>
      <c r="D2431" s="20" t="s">
        <v>870</v>
      </c>
      <c r="E2431" s="207" t="s">
        <v>872</v>
      </c>
      <c r="F2431" s="207" t="s">
        <v>20438</v>
      </c>
      <c r="G2431" s="20" t="s">
        <v>119</v>
      </c>
      <c r="H2431" s="23">
        <v>301.57</v>
      </c>
      <c r="I2431" s="21">
        <v>45839</v>
      </c>
      <c r="J2431" s="21">
        <v>45859</v>
      </c>
      <c r="K2431" s="20" t="s">
        <v>5097</v>
      </c>
      <c r="L2431" s="20" t="s">
        <v>5098</v>
      </c>
      <c r="M2431" s="20"/>
      <c r="N2431" s="21">
        <v>45929.807188726852</v>
      </c>
    </row>
    <row r="2432" spans="1:14" x14ac:dyDescent="0.25">
      <c r="A2432" s="21">
        <v>45865.366840277777</v>
      </c>
      <c r="B2432" s="22">
        <v>45865.366840277777</v>
      </c>
      <c r="C2432" s="20" t="s">
        <v>995</v>
      </c>
      <c r="D2432" s="20" t="s">
        <v>996</v>
      </c>
      <c r="E2432" s="207" t="s">
        <v>998</v>
      </c>
      <c r="F2432" s="207" t="s">
        <v>20439</v>
      </c>
      <c r="G2432" s="20" t="s">
        <v>119</v>
      </c>
      <c r="H2432" s="23">
        <v>29.04</v>
      </c>
      <c r="I2432" s="21">
        <v>45839</v>
      </c>
      <c r="J2432" s="21">
        <v>45859</v>
      </c>
      <c r="K2432" s="20" t="s">
        <v>5097</v>
      </c>
      <c r="L2432" s="20" t="s">
        <v>5098</v>
      </c>
      <c r="M2432" s="20"/>
      <c r="N2432" s="21">
        <v>45929.807188726852</v>
      </c>
    </row>
    <row r="2433" spans="1:14" x14ac:dyDescent="0.25">
      <c r="A2433" s="21">
        <v>45865.366840277777</v>
      </c>
      <c r="B2433" s="22">
        <v>45865.366840277777</v>
      </c>
      <c r="C2433" s="20" t="s">
        <v>724</v>
      </c>
      <c r="D2433" s="20" t="s">
        <v>118</v>
      </c>
      <c r="E2433" s="207" t="s">
        <v>121</v>
      </c>
      <c r="F2433" s="207" t="s">
        <v>20440</v>
      </c>
      <c r="G2433" s="20" t="s">
        <v>119</v>
      </c>
      <c r="H2433" s="23">
        <v>6283.26</v>
      </c>
      <c r="I2433" s="21">
        <v>45839</v>
      </c>
      <c r="J2433" s="21">
        <v>45859</v>
      </c>
      <c r="K2433" s="20" t="s">
        <v>5097</v>
      </c>
      <c r="L2433" s="20" t="s">
        <v>5098</v>
      </c>
      <c r="M2433" s="20"/>
      <c r="N2433" s="21">
        <v>45929.807188726852</v>
      </c>
    </row>
    <row r="2434" spans="1:14" x14ac:dyDescent="0.25">
      <c r="A2434" s="21">
        <v>45865.366840277777</v>
      </c>
      <c r="B2434" s="22">
        <v>45865.366840277777</v>
      </c>
      <c r="C2434" s="20" t="s">
        <v>11407</v>
      </c>
      <c r="D2434" s="20" t="s">
        <v>11408</v>
      </c>
      <c r="E2434" s="207" t="s">
        <v>11409</v>
      </c>
      <c r="F2434" s="207" t="s">
        <v>20441</v>
      </c>
      <c r="G2434" s="20" t="s">
        <v>119</v>
      </c>
      <c r="H2434" s="23">
        <v>0</v>
      </c>
      <c r="I2434" s="21">
        <v>45839</v>
      </c>
      <c r="J2434" s="21">
        <v>45859</v>
      </c>
      <c r="K2434" s="20" t="s">
        <v>5097</v>
      </c>
      <c r="L2434" s="20" t="s">
        <v>5098</v>
      </c>
      <c r="M2434" s="20"/>
      <c r="N2434" s="21">
        <v>45929.807188726852</v>
      </c>
    </row>
    <row r="2435" spans="1:14" x14ac:dyDescent="0.25">
      <c r="A2435" s="21">
        <v>45865.366840277777</v>
      </c>
      <c r="B2435" s="22">
        <v>45865.366840277777</v>
      </c>
      <c r="C2435" s="20" t="s">
        <v>17055</v>
      </c>
      <c r="D2435" s="20" t="s">
        <v>17056</v>
      </c>
      <c r="E2435" s="207" t="s">
        <v>17058</v>
      </c>
      <c r="F2435" s="207" t="s">
        <v>20442</v>
      </c>
      <c r="G2435" s="20" t="s">
        <v>119</v>
      </c>
      <c r="H2435" s="23">
        <v>3097.13</v>
      </c>
      <c r="I2435" s="21">
        <v>45839</v>
      </c>
      <c r="J2435" s="21">
        <v>45859</v>
      </c>
      <c r="K2435" s="20" t="s">
        <v>5097</v>
      </c>
      <c r="L2435" s="20" t="s">
        <v>5098</v>
      </c>
      <c r="M2435" s="20"/>
      <c r="N2435" s="21">
        <v>45929.807188726852</v>
      </c>
    </row>
    <row r="2436" spans="1:14" x14ac:dyDescent="0.25">
      <c r="A2436" s="21">
        <v>45708.170763888891</v>
      </c>
      <c r="B2436" s="22">
        <v>45708.170763888891</v>
      </c>
      <c r="C2436" s="20" t="s">
        <v>5108</v>
      </c>
      <c r="D2436" s="20" t="s">
        <v>5109</v>
      </c>
      <c r="E2436" s="207" t="s">
        <v>5110</v>
      </c>
      <c r="F2436" s="207" t="s">
        <v>20443</v>
      </c>
      <c r="G2436" s="20" t="s">
        <v>5105</v>
      </c>
      <c r="H2436" s="23">
        <v>52212.97</v>
      </c>
      <c r="I2436" s="21">
        <v>45689</v>
      </c>
      <c r="J2436" s="21">
        <v>45705</v>
      </c>
      <c r="K2436" s="20" t="s">
        <v>5106</v>
      </c>
      <c r="L2436" s="20" t="s">
        <v>5107</v>
      </c>
      <c r="M2436" s="20"/>
      <c r="N2436" s="21">
        <v>45929.807188726852</v>
      </c>
    </row>
    <row r="2437" spans="1:14" x14ac:dyDescent="0.25">
      <c r="A2437" s="21">
        <v>45708.170763888891</v>
      </c>
      <c r="B2437" s="22">
        <v>45708.170763888891</v>
      </c>
      <c r="C2437" s="20" t="s">
        <v>5101</v>
      </c>
      <c r="D2437" s="20" t="s">
        <v>5102</v>
      </c>
      <c r="E2437" s="207" t="s">
        <v>5103</v>
      </c>
      <c r="F2437" s="207" t="s">
        <v>20444</v>
      </c>
      <c r="G2437" s="20" t="s">
        <v>5105</v>
      </c>
      <c r="H2437" s="23">
        <v>49244.82</v>
      </c>
      <c r="I2437" s="21">
        <v>45689</v>
      </c>
      <c r="J2437" s="21">
        <v>45705</v>
      </c>
      <c r="K2437" s="20" t="s">
        <v>5106</v>
      </c>
      <c r="L2437" s="20" t="s">
        <v>5107</v>
      </c>
      <c r="M2437" s="20"/>
      <c r="N2437" s="21">
        <v>45929.807188726852</v>
      </c>
    </row>
    <row r="2438" spans="1:14" x14ac:dyDescent="0.25">
      <c r="A2438" s="21">
        <v>45860.936215277776</v>
      </c>
      <c r="B2438" s="22">
        <v>45860.936215277776</v>
      </c>
      <c r="C2438" s="20" t="s">
        <v>7746</v>
      </c>
      <c r="D2438" s="20" t="s">
        <v>133</v>
      </c>
      <c r="E2438" s="207" t="s">
        <v>136</v>
      </c>
      <c r="F2438" s="207" t="s">
        <v>19130</v>
      </c>
      <c r="G2438" s="20" t="s">
        <v>134</v>
      </c>
      <c r="H2438" s="23">
        <v>3345.75</v>
      </c>
      <c r="I2438" s="21">
        <v>45839</v>
      </c>
      <c r="J2438" s="21">
        <v>45859</v>
      </c>
      <c r="K2438" s="20" t="s">
        <v>5097</v>
      </c>
      <c r="L2438" s="20" t="s">
        <v>5098</v>
      </c>
      <c r="M2438" s="20"/>
      <c r="N2438" s="21">
        <v>45862.622312268519</v>
      </c>
    </row>
    <row r="2439" spans="1:14" x14ac:dyDescent="0.25">
      <c r="A2439" s="21">
        <v>45859.250578703708</v>
      </c>
      <c r="B2439" s="22">
        <v>45859.250578703708</v>
      </c>
      <c r="C2439" s="20" t="s">
        <v>771</v>
      </c>
      <c r="D2439" s="20" t="s">
        <v>772</v>
      </c>
      <c r="E2439" s="207" t="s">
        <v>774</v>
      </c>
      <c r="F2439" s="207" t="s">
        <v>19131</v>
      </c>
      <c r="G2439" s="20" t="s">
        <v>183</v>
      </c>
      <c r="H2439" s="23">
        <v>0</v>
      </c>
      <c r="I2439" s="21">
        <v>45839</v>
      </c>
      <c r="J2439" s="21">
        <v>45859</v>
      </c>
      <c r="K2439" s="20" t="s">
        <v>5114</v>
      </c>
      <c r="L2439" s="20" t="s">
        <v>5107</v>
      </c>
      <c r="M2439" s="20"/>
      <c r="N2439" s="21">
        <v>45862.622312268519</v>
      </c>
    </row>
    <row r="2440" spans="1:14" x14ac:dyDescent="0.25">
      <c r="A2440" s="21">
        <v>45859.250578703708</v>
      </c>
      <c r="B2440" s="22">
        <v>45859.250578703708</v>
      </c>
      <c r="C2440" s="20" t="s">
        <v>181</v>
      </c>
      <c r="D2440" s="20" t="s">
        <v>182</v>
      </c>
      <c r="E2440" s="207" t="s">
        <v>185</v>
      </c>
      <c r="F2440" s="207" t="s">
        <v>19132</v>
      </c>
      <c r="G2440" s="20" t="s">
        <v>183</v>
      </c>
      <c r="H2440" s="23">
        <v>2957320.29</v>
      </c>
      <c r="I2440" s="21">
        <v>45839</v>
      </c>
      <c r="J2440" s="21">
        <v>45859</v>
      </c>
      <c r="K2440" s="20" t="s">
        <v>5118</v>
      </c>
      <c r="L2440" s="20" t="s">
        <v>5107</v>
      </c>
      <c r="M2440" s="20"/>
      <c r="N2440" s="21">
        <v>45862.622312268519</v>
      </c>
    </row>
    <row r="2441" spans="1:14" x14ac:dyDescent="0.25">
      <c r="A2441" s="21">
        <v>45859.250578703708</v>
      </c>
      <c r="B2441" s="22">
        <v>45859.250578703708</v>
      </c>
      <c r="C2441" s="20" t="s">
        <v>1190</v>
      </c>
      <c r="D2441" s="20" t="s">
        <v>1191</v>
      </c>
      <c r="E2441" s="207" t="s">
        <v>1193</v>
      </c>
      <c r="F2441" s="207" t="s">
        <v>19133</v>
      </c>
      <c r="G2441" s="20" t="s">
        <v>183</v>
      </c>
      <c r="H2441" s="23">
        <v>0.78</v>
      </c>
      <c r="I2441" s="21">
        <v>45839</v>
      </c>
      <c r="J2441" s="21">
        <v>45859</v>
      </c>
      <c r="K2441" s="20" t="s">
        <v>5118</v>
      </c>
      <c r="L2441" s="20" t="s">
        <v>5107</v>
      </c>
      <c r="M2441" s="20"/>
      <c r="N2441" s="21">
        <v>45862.622312268519</v>
      </c>
    </row>
    <row r="2442" spans="1:14" x14ac:dyDescent="0.25">
      <c r="A2442" s="21">
        <v>45859.250578703708</v>
      </c>
      <c r="B2442" s="22">
        <v>45859.250578703708</v>
      </c>
      <c r="C2442" s="20" t="s">
        <v>1226</v>
      </c>
      <c r="D2442" s="20" t="s">
        <v>1227</v>
      </c>
      <c r="E2442" s="207" t="s">
        <v>1229</v>
      </c>
      <c r="F2442" s="207" t="s">
        <v>19134</v>
      </c>
      <c r="G2442" s="20" t="s">
        <v>183</v>
      </c>
      <c r="H2442" s="23">
        <v>203.62</v>
      </c>
      <c r="I2442" s="21">
        <v>45839</v>
      </c>
      <c r="J2442" s="21">
        <v>45859</v>
      </c>
      <c r="K2442" s="20" t="s">
        <v>5118</v>
      </c>
      <c r="L2442" s="20" t="s">
        <v>5107</v>
      </c>
      <c r="M2442" s="20"/>
      <c r="N2442" s="21">
        <v>45862.622312268519</v>
      </c>
    </row>
    <row r="2443" spans="1:14" x14ac:dyDescent="0.25">
      <c r="A2443" s="21">
        <v>45859.250578703708</v>
      </c>
      <c r="B2443" s="22">
        <v>45859.250578703708</v>
      </c>
      <c r="C2443" s="20" t="s">
        <v>717</v>
      </c>
      <c r="D2443" s="20" t="s">
        <v>718</v>
      </c>
      <c r="E2443" s="207" t="s">
        <v>720</v>
      </c>
      <c r="F2443" s="207" t="s">
        <v>19135</v>
      </c>
      <c r="G2443" s="20" t="s">
        <v>183</v>
      </c>
      <c r="H2443" s="23">
        <v>2320.7800000000002</v>
      </c>
      <c r="I2443" s="21">
        <v>45839</v>
      </c>
      <c r="J2443" s="21">
        <v>45859</v>
      </c>
      <c r="K2443" s="20" t="s">
        <v>5121</v>
      </c>
      <c r="L2443" s="20" t="s">
        <v>5107</v>
      </c>
      <c r="M2443" s="20"/>
      <c r="N2443" s="21">
        <v>45862.622312268519</v>
      </c>
    </row>
    <row r="2444" spans="1:14" x14ac:dyDescent="0.25">
      <c r="A2444" s="21">
        <v>45859.250578703708</v>
      </c>
      <c r="B2444" s="22">
        <v>45859.250578703708</v>
      </c>
      <c r="C2444" s="20" t="s">
        <v>882</v>
      </c>
      <c r="D2444" s="20" t="s">
        <v>883</v>
      </c>
      <c r="E2444" s="207" t="s">
        <v>885</v>
      </c>
      <c r="F2444" s="207" t="s">
        <v>19136</v>
      </c>
      <c r="G2444" s="20" t="s">
        <v>183</v>
      </c>
      <c r="H2444" s="23">
        <v>7674.88</v>
      </c>
      <c r="I2444" s="21">
        <v>45839</v>
      </c>
      <c r="J2444" s="21">
        <v>45859</v>
      </c>
      <c r="K2444" s="20" t="s">
        <v>5123</v>
      </c>
      <c r="L2444" s="20" t="s">
        <v>5107</v>
      </c>
      <c r="M2444" s="20"/>
      <c r="N2444" s="21">
        <v>45862.622312268519</v>
      </c>
    </row>
    <row r="2445" spans="1:14" x14ac:dyDescent="0.25">
      <c r="A2445" s="21">
        <v>45859.250578703708</v>
      </c>
      <c r="B2445" s="22">
        <v>45859.250578703708</v>
      </c>
      <c r="C2445" s="20" t="s">
        <v>193</v>
      </c>
      <c r="D2445" s="20" t="s">
        <v>194</v>
      </c>
      <c r="E2445" s="207" t="s">
        <v>196</v>
      </c>
      <c r="F2445" s="207" t="s">
        <v>19137</v>
      </c>
      <c r="G2445" s="20" t="s">
        <v>183</v>
      </c>
      <c r="H2445" s="23">
        <v>24035.040000000001</v>
      </c>
      <c r="I2445" s="21">
        <v>45839</v>
      </c>
      <c r="J2445" s="21">
        <v>45859</v>
      </c>
      <c r="K2445" s="20" t="s">
        <v>5118</v>
      </c>
      <c r="L2445" s="20" t="s">
        <v>5107</v>
      </c>
      <c r="M2445" s="20"/>
      <c r="N2445" s="21">
        <v>45862.622312268519</v>
      </c>
    </row>
    <row r="2446" spans="1:14" x14ac:dyDescent="0.25">
      <c r="A2446" s="21">
        <v>45859.250578703708</v>
      </c>
      <c r="B2446" s="22">
        <v>45859.250578703708</v>
      </c>
      <c r="C2446" s="20" t="s">
        <v>939</v>
      </c>
      <c r="D2446" s="20" t="s">
        <v>940</v>
      </c>
      <c r="E2446" s="207" t="s">
        <v>942</v>
      </c>
      <c r="F2446" s="207" t="s">
        <v>19138</v>
      </c>
      <c r="G2446" s="20" t="s">
        <v>183</v>
      </c>
      <c r="H2446" s="23">
        <v>5011.92</v>
      </c>
      <c r="I2446" s="21">
        <v>45839</v>
      </c>
      <c r="J2446" s="21">
        <v>45859</v>
      </c>
      <c r="K2446" s="20" t="s">
        <v>5123</v>
      </c>
      <c r="L2446" s="20" t="s">
        <v>5107</v>
      </c>
      <c r="M2446" s="20"/>
      <c r="N2446" s="21">
        <v>45862.622312268519</v>
      </c>
    </row>
    <row r="2447" spans="1:14" x14ac:dyDescent="0.25">
      <c r="A2447" s="21">
        <v>45859.250578703708</v>
      </c>
      <c r="B2447" s="22">
        <v>45859.250578703708</v>
      </c>
      <c r="C2447" s="20" t="s">
        <v>253</v>
      </c>
      <c r="D2447" s="20" t="s">
        <v>254</v>
      </c>
      <c r="E2447" s="207" t="s">
        <v>256</v>
      </c>
      <c r="F2447" s="207" t="s">
        <v>19139</v>
      </c>
      <c r="G2447" s="20" t="s">
        <v>183</v>
      </c>
      <c r="H2447" s="23">
        <v>337706.2</v>
      </c>
      <c r="I2447" s="21">
        <v>45839</v>
      </c>
      <c r="J2447" s="21">
        <v>45859</v>
      </c>
      <c r="K2447" s="20" t="s">
        <v>5118</v>
      </c>
      <c r="L2447" s="20" t="s">
        <v>5107</v>
      </c>
      <c r="M2447" s="20"/>
      <c r="N2447" s="21">
        <v>45862.622312268519</v>
      </c>
    </row>
    <row r="2448" spans="1:14" x14ac:dyDescent="0.25">
      <c r="A2448" s="21">
        <v>45859.250578703708</v>
      </c>
      <c r="B2448" s="22">
        <v>45859.250578703708</v>
      </c>
      <c r="C2448" s="20" t="s">
        <v>521</v>
      </c>
      <c r="D2448" s="20" t="s">
        <v>522</v>
      </c>
      <c r="E2448" s="207" t="s">
        <v>524</v>
      </c>
      <c r="F2448" s="207" t="s">
        <v>19140</v>
      </c>
      <c r="G2448" s="20" t="s">
        <v>183</v>
      </c>
      <c r="H2448" s="23">
        <v>4667.67</v>
      </c>
      <c r="I2448" s="21">
        <v>45839</v>
      </c>
      <c r="J2448" s="21">
        <v>45859</v>
      </c>
      <c r="K2448" s="20" t="s">
        <v>5121</v>
      </c>
      <c r="L2448" s="20" t="s">
        <v>5107</v>
      </c>
      <c r="M2448" s="20"/>
      <c r="N2448" s="21">
        <v>45862.622312268519</v>
      </c>
    </row>
    <row r="2449" spans="1:14" x14ac:dyDescent="0.25">
      <c r="A2449" s="21">
        <v>45859.250578703708</v>
      </c>
      <c r="B2449" s="22">
        <v>45859.250578703708</v>
      </c>
      <c r="C2449" s="20" t="s">
        <v>14847</v>
      </c>
      <c r="D2449" s="20" t="s">
        <v>460</v>
      </c>
      <c r="E2449" s="207" t="s">
        <v>462</v>
      </c>
      <c r="F2449" s="207" t="s">
        <v>19141</v>
      </c>
      <c r="G2449" s="20" t="s">
        <v>183</v>
      </c>
      <c r="H2449" s="23">
        <v>138.4</v>
      </c>
      <c r="I2449" s="21">
        <v>45839</v>
      </c>
      <c r="J2449" s="21">
        <v>45859</v>
      </c>
      <c r="K2449" s="20" t="s">
        <v>5129</v>
      </c>
      <c r="L2449" s="20" t="s">
        <v>5107</v>
      </c>
      <c r="M2449" s="20"/>
      <c r="N2449" s="21">
        <v>45862.622312268519</v>
      </c>
    </row>
    <row r="2450" spans="1:14" x14ac:dyDescent="0.25">
      <c r="A2450" s="21">
        <v>45859.250578703708</v>
      </c>
      <c r="B2450" s="22">
        <v>45859.250578703708</v>
      </c>
      <c r="C2450" s="20" t="s">
        <v>7063</v>
      </c>
      <c r="D2450" s="20" t="s">
        <v>436</v>
      </c>
      <c r="E2450" s="207" t="s">
        <v>438</v>
      </c>
      <c r="F2450" s="207" t="s">
        <v>19142</v>
      </c>
      <c r="G2450" s="20" t="s">
        <v>183</v>
      </c>
      <c r="H2450" s="23">
        <v>0</v>
      </c>
      <c r="I2450" s="21">
        <v>45839</v>
      </c>
      <c r="J2450" s="21">
        <v>45859</v>
      </c>
      <c r="K2450" s="20" t="s">
        <v>5118</v>
      </c>
      <c r="L2450" s="20" t="s">
        <v>5107</v>
      </c>
      <c r="M2450" s="20"/>
      <c r="N2450" s="21">
        <v>45862.622312268519</v>
      </c>
    </row>
    <row r="2451" spans="1:14" x14ac:dyDescent="0.25">
      <c r="A2451" s="21">
        <v>45859.250578703708</v>
      </c>
      <c r="B2451" s="22">
        <v>45859.250578703708</v>
      </c>
      <c r="C2451" s="20" t="s">
        <v>422</v>
      </c>
      <c r="D2451" s="20" t="s">
        <v>423</v>
      </c>
      <c r="E2451" s="207" t="s">
        <v>425</v>
      </c>
      <c r="F2451" s="207" t="s">
        <v>19143</v>
      </c>
      <c r="G2451" s="20" t="s">
        <v>183</v>
      </c>
      <c r="H2451" s="23">
        <v>46488.19</v>
      </c>
      <c r="I2451" s="21">
        <v>45839</v>
      </c>
      <c r="J2451" s="21">
        <v>45859</v>
      </c>
      <c r="K2451" s="20" t="s">
        <v>5118</v>
      </c>
      <c r="L2451" s="20" t="s">
        <v>5107</v>
      </c>
      <c r="M2451" s="20"/>
      <c r="N2451" s="21">
        <v>45862.622312268519</v>
      </c>
    </row>
    <row r="2452" spans="1:14" x14ac:dyDescent="0.25">
      <c r="A2452" s="21">
        <v>45859.250578703708</v>
      </c>
      <c r="B2452" s="22">
        <v>45859.250578703708</v>
      </c>
      <c r="C2452" s="20" t="s">
        <v>1298</v>
      </c>
      <c r="D2452" s="20" t="s">
        <v>1299</v>
      </c>
      <c r="E2452" s="207" t="s">
        <v>1301</v>
      </c>
      <c r="F2452" s="207" t="s">
        <v>19144</v>
      </c>
      <c r="G2452" s="20" t="s">
        <v>183</v>
      </c>
      <c r="H2452" s="23">
        <v>668.36</v>
      </c>
      <c r="I2452" s="21">
        <v>45839</v>
      </c>
      <c r="J2452" s="21">
        <v>45859</v>
      </c>
      <c r="K2452" s="20" t="s">
        <v>5121</v>
      </c>
      <c r="L2452" s="20" t="s">
        <v>5107</v>
      </c>
      <c r="M2452" s="20"/>
      <c r="N2452" s="21">
        <v>45862.622312268519</v>
      </c>
    </row>
    <row r="2453" spans="1:14" x14ac:dyDescent="0.25">
      <c r="A2453" s="21">
        <v>45859.250578703708</v>
      </c>
      <c r="B2453" s="22">
        <v>45859.250578703708</v>
      </c>
      <c r="C2453" s="20" t="s">
        <v>331</v>
      </c>
      <c r="D2453" s="20" t="s">
        <v>332</v>
      </c>
      <c r="E2453" s="207" t="s">
        <v>334</v>
      </c>
      <c r="F2453" s="207" t="s">
        <v>19145</v>
      </c>
      <c r="G2453" s="20" t="s">
        <v>183</v>
      </c>
      <c r="H2453" s="23">
        <v>11456.19</v>
      </c>
      <c r="I2453" s="21">
        <v>45839</v>
      </c>
      <c r="J2453" s="21">
        <v>45859</v>
      </c>
      <c r="K2453" s="20" t="s">
        <v>5121</v>
      </c>
      <c r="L2453" s="20" t="s">
        <v>5107</v>
      </c>
      <c r="M2453" s="20"/>
      <c r="N2453" s="21">
        <v>45862.622312268519</v>
      </c>
    </row>
    <row r="2454" spans="1:14" x14ac:dyDescent="0.25">
      <c r="A2454" s="21">
        <v>45859.250578703708</v>
      </c>
      <c r="B2454" s="22">
        <v>45859.250578703708</v>
      </c>
      <c r="C2454" s="20" t="s">
        <v>11373</v>
      </c>
      <c r="D2454" s="20" t="s">
        <v>11374</v>
      </c>
      <c r="E2454" s="207" t="s">
        <v>11376</v>
      </c>
      <c r="F2454" s="207" t="s">
        <v>19146</v>
      </c>
      <c r="G2454" s="20" t="s">
        <v>183</v>
      </c>
      <c r="H2454" s="23">
        <v>2990.25</v>
      </c>
      <c r="I2454" s="21">
        <v>45839</v>
      </c>
      <c r="J2454" s="21">
        <v>45859</v>
      </c>
      <c r="K2454" s="20" t="s">
        <v>5121</v>
      </c>
      <c r="L2454" s="20" t="s">
        <v>5107</v>
      </c>
      <c r="M2454" s="20"/>
      <c r="N2454" s="21">
        <v>45862.622312268519</v>
      </c>
    </row>
    <row r="2455" spans="1:14" x14ac:dyDescent="0.25">
      <c r="A2455" s="21">
        <v>45858.812465277777</v>
      </c>
      <c r="B2455" s="22">
        <v>45858.812465277777</v>
      </c>
      <c r="C2455" s="20" t="s">
        <v>266</v>
      </c>
      <c r="D2455" s="20" t="s">
        <v>267</v>
      </c>
      <c r="E2455" s="207" t="s">
        <v>270</v>
      </c>
      <c r="F2455" s="207" t="s">
        <v>19147</v>
      </c>
      <c r="G2455" s="20" t="s">
        <v>268</v>
      </c>
      <c r="H2455" s="23">
        <v>9781.4</v>
      </c>
      <c r="I2455" s="21">
        <v>45839</v>
      </c>
      <c r="J2455" s="21">
        <v>45852</v>
      </c>
      <c r="K2455" s="20" t="s">
        <v>5097</v>
      </c>
      <c r="L2455" s="20" t="s">
        <v>5098</v>
      </c>
      <c r="M2455" s="20"/>
      <c r="N2455" s="21">
        <v>45862.622312268519</v>
      </c>
    </row>
    <row r="2456" spans="1:14" x14ac:dyDescent="0.25">
      <c r="A2456" s="21">
        <v>45858.30268518519</v>
      </c>
      <c r="B2456" s="22">
        <v>45858.30268518519</v>
      </c>
      <c r="C2456" s="20" t="s">
        <v>869</v>
      </c>
      <c r="D2456" s="20" t="s">
        <v>870</v>
      </c>
      <c r="E2456" s="207" t="s">
        <v>872</v>
      </c>
      <c r="F2456" s="207" t="s">
        <v>19148</v>
      </c>
      <c r="G2456" s="20" t="s">
        <v>119</v>
      </c>
      <c r="H2456" s="23">
        <v>301.57</v>
      </c>
      <c r="I2456" s="21">
        <v>45839</v>
      </c>
      <c r="J2456" s="21">
        <v>45852</v>
      </c>
      <c r="K2456" s="20" t="s">
        <v>5097</v>
      </c>
      <c r="L2456" s="20" t="s">
        <v>5098</v>
      </c>
      <c r="M2456" s="20"/>
      <c r="N2456" s="21">
        <v>45862.622312268519</v>
      </c>
    </row>
    <row r="2457" spans="1:14" x14ac:dyDescent="0.25">
      <c r="A2457" s="21">
        <v>45858.30268518519</v>
      </c>
      <c r="B2457" s="22">
        <v>45858.30268518519</v>
      </c>
      <c r="C2457" s="20" t="s">
        <v>995</v>
      </c>
      <c r="D2457" s="20" t="s">
        <v>996</v>
      </c>
      <c r="E2457" s="207" t="s">
        <v>998</v>
      </c>
      <c r="F2457" s="207" t="s">
        <v>19149</v>
      </c>
      <c r="G2457" s="20" t="s">
        <v>119</v>
      </c>
      <c r="H2457" s="23">
        <v>29.04</v>
      </c>
      <c r="I2457" s="21">
        <v>45839</v>
      </c>
      <c r="J2457" s="21">
        <v>45852</v>
      </c>
      <c r="K2457" s="20" t="s">
        <v>5097</v>
      </c>
      <c r="L2457" s="20" t="s">
        <v>5098</v>
      </c>
      <c r="M2457" s="20"/>
      <c r="N2457" s="21">
        <v>45862.622312268519</v>
      </c>
    </row>
    <row r="2458" spans="1:14" x14ac:dyDescent="0.25">
      <c r="A2458" s="21">
        <v>45858.30268518519</v>
      </c>
      <c r="B2458" s="22">
        <v>45858.30268518519</v>
      </c>
      <c r="C2458" s="20" t="s">
        <v>724</v>
      </c>
      <c r="D2458" s="20" t="s">
        <v>118</v>
      </c>
      <c r="E2458" s="207" t="s">
        <v>121</v>
      </c>
      <c r="F2458" s="207" t="s">
        <v>19150</v>
      </c>
      <c r="G2458" s="20" t="s">
        <v>119</v>
      </c>
      <c r="H2458" s="23">
        <v>6283.26</v>
      </c>
      <c r="I2458" s="21">
        <v>45839</v>
      </c>
      <c r="J2458" s="21">
        <v>45852</v>
      </c>
      <c r="K2458" s="20" t="s">
        <v>5097</v>
      </c>
      <c r="L2458" s="20" t="s">
        <v>5098</v>
      </c>
      <c r="M2458" s="20"/>
      <c r="N2458" s="21">
        <v>45862.622312268519</v>
      </c>
    </row>
    <row r="2459" spans="1:14" x14ac:dyDescent="0.25">
      <c r="A2459" s="21">
        <v>45858.30268518519</v>
      </c>
      <c r="B2459" s="22">
        <v>45858.30268518519</v>
      </c>
      <c r="C2459" s="20" t="s">
        <v>11407</v>
      </c>
      <c r="D2459" s="20" t="s">
        <v>11408</v>
      </c>
      <c r="E2459" s="207" t="s">
        <v>11409</v>
      </c>
      <c r="F2459" s="207" t="s">
        <v>19151</v>
      </c>
      <c r="G2459" s="20" t="s">
        <v>119</v>
      </c>
      <c r="H2459" s="23">
        <v>0</v>
      </c>
      <c r="I2459" s="21">
        <v>45839</v>
      </c>
      <c r="J2459" s="21">
        <v>45852</v>
      </c>
      <c r="K2459" s="20" t="s">
        <v>5097</v>
      </c>
      <c r="L2459" s="20" t="s">
        <v>5098</v>
      </c>
      <c r="M2459" s="20"/>
      <c r="N2459" s="21">
        <v>45862.622312268519</v>
      </c>
    </row>
    <row r="2460" spans="1:14" x14ac:dyDescent="0.25">
      <c r="A2460" s="21">
        <v>45858.30268518519</v>
      </c>
      <c r="B2460" s="22">
        <v>45858.30268518519</v>
      </c>
      <c r="C2460" s="20" t="s">
        <v>17055</v>
      </c>
      <c r="D2460" s="20" t="s">
        <v>17056</v>
      </c>
      <c r="E2460" s="207" t="s">
        <v>17058</v>
      </c>
      <c r="F2460" s="207" t="s">
        <v>19152</v>
      </c>
      <c r="G2460" s="20" t="s">
        <v>119</v>
      </c>
      <c r="H2460" s="23">
        <v>3097.13</v>
      </c>
      <c r="I2460" s="21">
        <v>45839</v>
      </c>
      <c r="J2460" s="21">
        <v>45852</v>
      </c>
      <c r="K2460" s="20" t="s">
        <v>5097</v>
      </c>
      <c r="L2460" s="20" t="s">
        <v>5098</v>
      </c>
      <c r="M2460" s="20"/>
      <c r="N2460" s="21">
        <v>45862.622312268519</v>
      </c>
    </row>
    <row r="2461" spans="1:14" x14ac:dyDescent="0.25">
      <c r="A2461" s="21">
        <v>45853.728344907402</v>
      </c>
      <c r="B2461" s="22">
        <v>45853.728344907402</v>
      </c>
      <c r="C2461" s="20" t="s">
        <v>7746</v>
      </c>
      <c r="D2461" s="20" t="s">
        <v>133</v>
      </c>
      <c r="E2461" s="207" t="s">
        <v>136</v>
      </c>
      <c r="F2461" s="207" t="s">
        <v>19153</v>
      </c>
      <c r="G2461" s="20" t="s">
        <v>134</v>
      </c>
      <c r="H2461" s="23">
        <v>2645.67</v>
      </c>
      <c r="I2461" s="21">
        <v>45839</v>
      </c>
      <c r="J2461" s="21">
        <v>45852</v>
      </c>
      <c r="K2461" s="20" t="s">
        <v>5097</v>
      </c>
      <c r="L2461" s="20" t="s">
        <v>5098</v>
      </c>
      <c r="M2461" s="20"/>
      <c r="N2461" s="21">
        <v>45862.622312268519</v>
      </c>
    </row>
    <row r="2462" spans="1:14" x14ac:dyDescent="0.25">
      <c r="A2462" s="21">
        <v>45852.03770833333</v>
      </c>
      <c r="B2462" s="22">
        <v>45852.03770833333</v>
      </c>
      <c r="C2462" s="20" t="s">
        <v>771</v>
      </c>
      <c r="D2462" s="20" t="s">
        <v>772</v>
      </c>
      <c r="E2462" s="207" t="s">
        <v>774</v>
      </c>
      <c r="F2462" s="207" t="s">
        <v>19154</v>
      </c>
      <c r="G2462" s="20" t="s">
        <v>183</v>
      </c>
      <c r="H2462" s="23">
        <v>0</v>
      </c>
      <c r="I2462" s="21">
        <v>45839</v>
      </c>
      <c r="J2462" s="21">
        <v>45852</v>
      </c>
      <c r="K2462" s="20" t="s">
        <v>5114</v>
      </c>
      <c r="L2462" s="20" t="s">
        <v>5107</v>
      </c>
      <c r="M2462" s="20"/>
      <c r="N2462" s="21">
        <v>45862.622312268519</v>
      </c>
    </row>
    <row r="2463" spans="1:14" x14ac:dyDescent="0.25">
      <c r="A2463" s="21">
        <v>45852.03770833333</v>
      </c>
      <c r="B2463" s="22">
        <v>45852.03770833333</v>
      </c>
      <c r="C2463" s="20" t="s">
        <v>181</v>
      </c>
      <c r="D2463" s="20" t="s">
        <v>182</v>
      </c>
      <c r="E2463" s="207" t="s">
        <v>185</v>
      </c>
      <c r="F2463" s="207" t="s">
        <v>19155</v>
      </c>
      <c r="G2463" s="20" t="s">
        <v>183</v>
      </c>
      <c r="H2463" s="23">
        <v>3055011.56</v>
      </c>
      <c r="I2463" s="21">
        <v>45839</v>
      </c>
      <c r="J2463" s="21">
        <v>45852</v>
      </c>
      <c r="K2463" s="20" t="s">
        <v>5118</v>
      </c>
      <c r="L2463" s="20" t="s">
        <v>5107</v>
      </c>
      <c r="M2463" s="20"/>
      <c r="N2463" s="21">
        <v>45862.622312268519</v>
      </c>
    </row>
    <row r="2464" spans="1:14" x14ac:dyDescent="0.25">
      <c r="A2464" s="21">
        <v>45852.03770833333</v>
      </c>
      <c r="B2464" s="22">
        <v>45852.03770833333</v>
      </c>
      <c r="C2464" s="20" t="s">
        <v>1190</v>
      </c>
      <c r="D2464" s="20" t="s">
        <v>1191</v>
      </c>
      <c r="E2464" s="207" t="s">
        <v>1193</v>
      </c>
      <c r="F2464" s="207" t="s">
        <v>19156</v>
      </c>
      <c r="G2464" s="20" t="s">
        <v>183</v>
      </c>
      <c r="H2464" s="23">
        <v>0.78</v>
      </c>
      <c r="I2464" s="21">
        <v>45839</v>
      </c>
      <c r="J2464" s="21">
        <v>45852</v>
      </c>
      <c r="K2464" s="20" t="s">
        <v>5118</v>
      </c>
      <c r="L2464" s="20" t="s">
        <v>5107</v>
      </c>
      <c r="M2464" s="20"/>
      <c r="N2464" s="21">
        <v>45862.622312268519</v>
      </c>
    </row>
    <row r="2465" spans="1:14" x14ac:dyDescent="0.25">
      <c r="A2465" s="21">
        <v>45852.03770833333</v>
      </c>
      <c r="B2465" s="22">
        <v>45852.03770833333</v>
      </c>
      <c r="C2465" s="20" t="s">
        <v>1226</v>
      </c>
      <c r="D2465" s="20" t="s">
        <v>1227</v>
      </c>
      <c r="E2465" s="207" t="s">
        <v>1229</v>
      </c>
      <c r="F2465" s="207" t="s">
        <v>19157</v>
      </c>
      <c r="G2465" s="20" t="s">
        <v>183</v>
      </c>
      <c r="H2465" s="23">
        <v>203.62</v>
      </c>
      <c r="I2465" s="21">
        <v>45839</v>
      </c>
      <c r="J2465" s="21">
        <v>45852</v>
      </c>
      <c r="K2465" s="20" t="s">
        <v>5118</v>
      </c>
      <c r="L2465" s="20" t="s">
        <v>5107</v>
      </c>
      <c r="M2465" s="20"/>
      <c r="N2465" s="21">
        <v>45862.622312268519</v>
      </c>
    </row>
    <row r="2466" spans="1:14" x14ac:dyDescent="0.25">
      <c r="A2466" s="21">
        <v>45852.03770833333</v>
      </c>
      <c r="B2466" s="22">
        <v>45852.03770833333</v>
      </c>
      <c r="C2466" s="20" t="s">
        <v>717</v>
      </c>
      <c r="D2466" s="20" t="s">
        <v>718</v>
      </c>
      <c r="E2466" s="207" t="s">
        <v>720</v>
      </c>
      <c r="F2466" s="207" t="s">
        <v>19158</v>
      </c>
      <c r="G2466" s="20" t="s">
        <v>183</v>
      </c>
      <c r="H2466" s="23">
        <v>2320.7800000000002</v>
      </c>
      <c r="I2466" s="21">
        <v>45839</v>
      </c>
      <c r="J2466" s="21">
        <v>45852</v>
      </c>
      <c r="K2466" s="20" t="s">
        <v>5121</v>
      </c>
      <c r="L2466" s="20" t="s">
        <v>5107</v>
      </c>
      <c r="M2466" s="20"/>
      <c r="N2466" s="21">
        <v>45862.622312268519</v>
      </c>
    </row>
    <row r="2467" spans="1:14" x14ac:dyDescent="0.25">
      <c r="A2467" s="21">
        <v>45852.03770833333</v>
      </c>
      <c r="B2467" s="22">
        <v>45852.03770833333</v>
      </c>
      <c r="C2467" s="20" t="s">
        <v>882</v>
      </c>
      <c r="D2467" s="20" t="s">
        <v>883</v>
      </c>
      <c r="E2467" s="207" t="s">
        <v>885</v>
      </c>
      <c r="F2467" s="207" t="s">
        <v>19159</v>
      </c>
      <c r="G2467" s="20" t="s">
        <v>183</v>
      </c>
      <c r="H2467" s="23">
        <v>7626.82</v>
      </c>
      <c r="I2467" s="21">
        <v>45839</v>
      </c>
      <c r="J2467" s="21">
        <v>45852</v>
      </c>
      <c r="K2467" s="20" t="s">
        <v>5123</v>
      </c>
      <c r="L2467" s="20" t="s">
        <v>5107</v>
      </c>
      <c r="M2467" s="20"/>
      <c r="N2467" s="21">
        <v>45862.622312268519</v>
      </c>
    </row>
    <row r="2468" spans="1:14" x14ac:dyDescent="0.25">
      <c r="A2468" s="21">
        <v>45852.03770833333</v>
      </c>
      <c r="B2468" s="22">
        <v>45852.03770833333</v>
      </c>
      <c r="C2468" s="20" t="s">
        <v>193</v>
      </c>
      <c r="D2468" s="20" t="s">
        <v>194</v>
      </c>
      <c r="E2468" s="207" t="s">
        <v>196</v>
      </c>
      <c r="F2468" s="207" t="s">
        <v>19160</v>
      </c>
      <c r="G2468" s="20" t="s">
        <v>183</v>
      </c>
      <c r="H2468" s="23">
        <v>10179.879999999999</v>
      </c>
      <c r="I2468" s="21">
        <v>45839</v>
      </c>
      <c r="J2468" s="21">
        <v>45852</v>
      </c>
      <c r="K2468" s="20" t="s">
        <v>5118</v>
      </c>
      <c r="L2468" s="20" t="s">
        <v>5107</v>
      </c>
      <c r="M2468" s="20"/>
      <c r="N2468" s="21">
        <v>45862.622312268519</v>
      </c>
    </row>
    <row r="2469" spans="1:14" x14ac:dyDescent="0.25">
      <c r="A2469" s="21">
        <v>45852.03770833333</v>
      </c>
      <c r="B2469" s="22">
        <v>45852.03770833333</v>
      </c>
      <c r="C2469" s="20" t="s">
        <v>939</v>
      </c>
      <c r="D2469" s="20" t="s">
        <v>940</v>
      </c>
      <c r="E2469" s="207" t="s">
        <v>942</v>
      </c>
      <c r="F2469" s="207" t="s">
        <v>19161</v>
      </c>
      <c r="G2469" s="20" t="s">
        <v>183</v>
      </c>
      <c r="H2469" s="23">
        <v>4982.07</v>
      </c>
      <c r="I2469" s="21">
        <v>45839</v>
      </c>
      <c r="J2469" s="21">
        <v>45852</v>
      </c>
      <c r="K2469" s="20" t="s">
        <v>5123</v>
      </c>
      <c r="L2469" s="20" t="s">
        <v>5107</v>
      </c>
      <c r="M2469" s="20"/>
      <c r="N2469" s="21">
        <v>45862.622312268519</v>
      </c>
    </row>
    <row r="2470" spans="1:14" x14ac:dyDescent="0.25">
      <c r="A2470" s="21">
        <v>45852.03770833333</v>
      </c>
      <c r="B2470" s="22">
        <v>45852.03770833333</v>
      </c>
      <c r="C2470" s="20" t="s">
        <v>253</v>
      </c>
      <c r="D2470" s="20" t="s">
        <v>254</v>
      </c>
      <c r="E2470" s="207" t="s">
        <v>256</v>
      </c>
      <c r="F2470" s="207" t="s">
        <v>19162</v>
      </c>
      <c r="G2470" s="20" t="s">
        <v>183</v>
      </c>
      <c r="H2470" s="23">
        <v>337440.12</v>
      </c>
      <c r="I2470" s="21">
        <v>45839</v>
      </c>
      <c r="J2470" s="21">
        <v>45852</v>
      </c>
      <c r="K2470" s="20" t="s">
        <v>5118</v>
      </c>
      <c r="L2470" s="20" t="s">
        <v>5107</v>
      </c>
      <c r="M2470" s="20"/>
      <c r="N2470" s="21">
        <v>45862.622312268519</v>
      </c>
    </row>
    <row r="2471" spans="1:14" x14ac:dyDescent="0.25">
      <c r="A2471" s="21">
        <v>45852.03770833333</v>
      </c>
      <c r="B2471" s="22">
        <v>45852.03770833333</v>
      </c>
      <c r="C2471" s="20" t="s">
        <v>521</v>
      </c>
      <c r="D2471" s="20" t="s">
        <v>522</v>
      </c>
      <c r="E2471" s="207" t="s">
        <v>524</v>
      </c>
      <c r="F2471" s="207" t="s">
        <v>19163</v>
      </c>
      <c r="G2471" s="20" t="s">
        <v>183</v>
      </c>
      <c r="H2471" s="23">
        <v>4667.67</v>
      </c>
      <c r="I2471" s="21">
        <v>45839</v>
      </c>
      <c r="J2471" s="21">
        <v>45852</v>
      </c>
      <c r="K2471" s="20" t="s">
        <v>5121</v>
      </c>
      <c r="L2471" s="20" t="s">
        <v>5107</v>
      </c>
      <c r="M2471" s="20"/>
      <c r="N2471" s="21">
        <v>45862.622312268519</v>
      </c>
    </row>
    <row r="2472" spans="1:14" x14ac:dyDescent="0.25">
      <c r="A2472" s="21">
        <v>45852.03770833333</v>
      </c>
      <c r="B2472" s="22">
        <v>45852.03770833333</v>
      </c>
      <c r="C2472" s="20" t="s">
        <v>14847</v>
      </c>
      <c r="D2472" s="20" t="s">
        <v>460</v>
      </c>
      <c r="E2472" s="207" t="s">
        <v>462</v>
      </c>
      <c r="F2472" s="207" t="s">
        <v>19164</v>
      </c>
      <c r="G2472" s="20" t="s">
        <v>183</v>
      </c>
      <c r="H2472" s="23">
        <v>138.4</v>
      </c>
      <c r="I2472" s="21">
        <v>45839</v>
      </c>
      <c r="J2472" s="21">
        <v>45852</v>
      </c>
      <c r="K2472" s="20" t="s">
        <v>5129</v>
      </c>
      <c r="L2472" s="20" t="s">
        <v>5107</v>
      </c>
      <c r="M2472" s="20"/>
      <c r="N2472" s="21">
        <v>45862.622312268519</v>
      </c>
    </row>
    <row r="2473" spans="1:14" x14ac:dyDescent="0.25">
      <c r="A2473" s="21">
        <v>45852.03770833333</v>
      </c>
      <c r="B2473" s="22">
        <v>45852.03770833333</v>
      </c>
      <c r="C2473" s="20" t="s">
        <v>7063</v>
      </c>
      <c r="D2473" s="20" t="s">
        <v>436</v>
      </c>
      <c r="E2473" s="207" t="s">
        <v>438</v>
      </c>
      <c r="F2473" s="207" t="s">
        <v>19165</v>
      </c>
      <c r="G2473" s="20" t="s">
        <v>183</v>
      </c>
      <c r="H2473" s="23">
        <v>0</v>
      </c>
      <c r="I2473" s="21">
        <v>45839</v>
      </c>
      <c r="J2473" s="21">
        <v>45852</v>
      </c>
      <c r="K2473" s="20" t="s">
        <v>5118</v>
      </c>
      <c r="L2473" s="20" t="s">
        <v>5107</v>
      </c>
      <c r="M2473" s="20"/>
      <c r="N2473" s="21">
        <v>45862.622312268519</v>
      </c>
    </row>
    <row r="2474" spans="1:14" x14ac:dyDescent="0.25">
      <c r="A2474" s="21">
        <v>45852.03770833333</v>
      </c>
      <c r="B2474" s="22">
        <v>45852.03770833333</v>
      </c>
      <c r="C2474" s="20" t="s">
        <v>422</v>
      </c>
      <c r="D2474" s="20" t="s">
        <v>423</v>
      </c>
      <c r="E2474" s="207" t="s">
        <v>425</v>
      </c>
      <c r="F2474" s="207" t="s">
        <v>19166</v>
      </c>
      <c r="G2474" s="20" t="s">
        <v>183</v>
      </c>
      <c r="H2474" s="23">
        <v>41738.39</v>
      </c>
      <c r="I2474" s="21">
        <v>45839</v>
      </c>
      <c r="J2474" s="21">
        <v>45852</v>
      </c>
      <c r="K2474" s="20" t="s">
        <v>5118</v>
      </c>
      <c r="L2474" s="20" t="s">
        <v>5107</v>
      </c>
      <c r="M2474" s="20"/>
      <c r="N2474" s="21">
        <v>45862.622312268519</v>
      </c>
    </row>
    <row r="2475" spans="1:14" x14ac:dyDescent="0.25">
      <c r="A2475" s="21">
        <v>45852.03770833333</v>
      </c>
      <c r="B2475" s="22">
        <v>45852.03770833333</v>
      </c>
      <c r="C2475" s="20" t="s">
        <v>1298</v>
      </c>
      <c r="D2475" s="20" t="s">
        <v>1299</v>
      </c>
      <c r="E2475" s="207" t="s">
        <v>1301</v>
      </c>
      <c r="F2475" s="207" t="s">
        <v>19167</v>
      </c>
      <c r="G2475" s="20" t="s">
        <v>183</v>
      </c>
      <c r="H2475" s="23">
        <v>668.36</v>
      </c>
      <c r="I2475" s="21">
        <v>45839</v>
      </c>
      <c r="J2475" s="21">
        <v>45852</v>
      </c>
      <c r="K2475" s="20" t="s">
        <v>5121</v>
      </c>
      <c r="L2475" s="20" t="s">
        <v>5107</v>
      </c>
      <c r="M2475" s="20"/>
      <c r="N2475" s="21">
        <v>45862.622312268519</v>
      </c>
    </row>
    <row r="2476" spans="1:14" x14ac:dyDescent="0.25">
      <c r="A2476" s="21">
        <v>45852.03770833333</v>
      </c>
      <c r="B2476" s="22">
        <v>45852.03770833333</v>
      </c>
      <c r="C2476" s="20" t="s">
        <v>331</v>
      </c>
      <c r="D2476" s="20" t="s">
        <v>332</v>
      </c>
      <c r="E2476" s="207" t="s">
        <v>334</v>
      </c>
      <c r="F2476" s="207" t="s">
        <v>19168</v>
      </c>
      <c r="G2476" s="20" t="s">
        <v>183</v>
      </c>
      <c r="H2476" s="23">
        <v>7456.19</v>
      </c>
      <c r="I2476" s="21">
        <v>45839</v>
      </c>
      <c r="J2476" s="21">
        <v>45852</v>
      </c>
      <c r="K2476" s="20" t="s">
        <v>5121</v>
      </c>
      <c r="L2476" s="20" t="s">
        <v>5107</v>
      </c>
      <c r="M2476" s="20"/>
      <c r="N2476" s="21">
        <v>45862.622312268519</v>
      </c>
    </row>
    <row r="2477" spans="1:14" x14ac:dyDescent="0.25">
      <c r="A2477" s="21">
        <v>45852.03770833333</v>
      </c>
      <c r="B2477" s="22">
        <v>45852.03770833333</v>
      </c>
      <c r="C2477" s="20" t="s">
        <v>11373</v>
      </c>
      <c r="D2477" s="20" t="s">
        <v>11374</v>
      </c>
      <c r="E2477" s="207" t="s">
        <v>11376</v>
      </c>
      <c r="F2477" s="207" t="s">
        <v>19169</v>
      </c>
      <c r="G2477" s="20" t="s">
        <v>183</v>
      </c>
      <c r="H2477" s="23">
        <v>19959</v>
      </c>
      <c r="I2477" s="21">
        <v>45839</v>
      </c>
      <c r="J2477" s="21">
        <v>45852</v>
      </c>
      <c r="K2477" s="20" t="s">
        <v>5121</v>
      </c>
      <c r="L2477" s="20" t="s">
        <v>5107</v>
      </c>
      <c r="M2477" s="20"/>
      <c r="N2477" s="21">
        <v>45862.622312268519</v>
      </c>
    </row>
    <row r="2478" spans="1:14" x14ac:dyDescent="0.25">
      <c r="A2478" s="21">
        <v>45851.981840277775</v>
      </c>
      <c r="B2478" s="22">
        <v>45851.981840277775</v>
      </c>
      <c r="C2478" s="20" t="s">
        <v>869</v>
      </c>
      <c r="D2478" s="20" t="s">
        <v>870</v>
      </c>
      <c r="E2478" s="207" t="s">
        <v>872</v>
      </c>
      <c r="F2478" s="207" t="s">
        <v>19170</v>
      </c>
      <c r="G2478" s="20" t="s">
        <v>119</v>
      </c>
      <c r="H2478" s="23">
        <v>301.57</v>
      </c>
      <c r="I2478" s="21">
        <v>45839</v>
      </c>
      <c r="J2478" s="21">
        <v>45845</v>
      </c>
      <c r="K2478" s="20" t="s">
        <v>5097</v>
      </c>
      <c r="L2478" s="20" t="s">
        <v>5098</v>
      </c>
      <c r="M2478" s="20"/>
      <c r="N2478" s="21">
        <v>45862.622312268519</v>
      </c>
    </row>
    <row r="2479" spans="1:14" x14ac:dyDescent="0.25">
      <c r="A2479" s="21">
        <v>45851.981840277775</v>
      </c>
      <c r="B2479" s="22">
        <v>45851.981840277775</v>
      </c>
      <c r="C2479" s="20" t="s">
        <v>995</v>
      </c>
      <c r="D2479" s="20" t="s">
        <v>996</v>
      </c>
      <c r="E2479" s="207" t="s">
        <v>998</v>
      </c>
      <c r="F2479" s="207" t="s">
        <v>19171</v>
      </c>
      <c r="G2479" s="20" t="s">
        <v>119</v>
      </c>
      <c r="H2479" s="23">
        <v>29.04</v>
      </c>
      <c r="I2479" s="21">
        <v>45839</v>
      </c>
      <c r="J2479" s="21">
        <v>45845</v>
      </c>
      <c r="K2479" s="20" t="s">
        <v>5097</v>
      </c>
      <c r="L2479" s="20" t="s">
        <v>5098</v>
      </c>
      <c r="M2479" s="20"/>
      <c r="N2479" s="21">
        <v>45862.622312268519</v>
      </c>
    </row>
    <row r="2480" spans="1:14" x14ac:dyDescent="0.25">
      <c r="A2480" s="21">
        <v>45851.981840277775</v>
      </c>
      <c r="B2480" s="22">
        <v>45851.981840277775</v>
      </c>
      <c r="C2480" s="20" t="s">
        <v>724</v>
      </c>
      <c r="D2480" s="20" t="s">
        <v>118</v>
      </c>
      <c r="E2480" s="207" t="s">
        <v>121</v>
      </c>
      <c r="F2480" s="207" t="s">
        <v>19172</v>
      </c>
      <c r="G2480" s="20" t="s">
        <v>119</v>
      </c>
      <c r="H2480" s="23">
        <v>6283.26</v>
      </c>
      <c r="I2480" s="21">
        <v>45839</v>
      </c>
      <c r="J2480" s="21">
        <v>45845</v>
      </c>
      <c r="K2480" s="20" t="s">
        <v>5097</v>
      </c>
      <c r="L2480" s="20" t="s">
        <v>5098</v>
      </c>
      <c r="M2480" s="20"/>
      <c r="N2480" s="21">
        <v>45862.622312268519</v>
      </c>
    </row>
    <row r="2481" spans="1:14" x14ac:dyDescent="0.25">
      <c r="A2481" s="21">
        <v>45851.981840277775</v>
      </c>
      <c r="B2481" s="22">
        <v>45851.981840277775</v>
      </c>
      <c r="C2481" s="20" t="s">
        <v>11407</v>
      </c>
      <c r="D2481" s="20" t="s">
        <v>11408</v>
      </c>
      <c r="E2481" s="207" t="s">
        <v>11409</v>
      </c>
      <c r="F2481" s="207" t="s">
        <v>19173</v>
      </c>
      <c r="G2481" s="20" t="s">
        <v>119</v>
      </c>
      <c r="H2481" s="23">
        <v>0</v>
      </c>
      <c r="I2481" s="21">
        <v>45839</v>
      </c>
      <c r="J2481" s="21">
        <v>45845</v>
      </c>
      <c r="K2481" s="20" t="s">
        <v>5097</v>
      </c>
      <c r="L2481" s="20" t="s">
        <v>5098</v>
      </c>
      <c r="M2481" s="20"/>
      <c r="N2481" s="21">
        <v>45862.622312268519</v>
      </c>
    </row>
    <row r="2482" spans="1:14" x14ac:dyDescent="0.25">
      <c r="A2482" s="21">
        <v>45851.981840277775</v>
      </c>
      <c r="B2482" s="22">
        <v>45851.981840277775</v>
      </c>
      <c r="C2482" s="20" t="s">
        <v>17055</v>
      </c>
      <c r="D2482" s="20" t="s">
        <v>17056</v>
      </c>
      <c r="E2482" s="207" t="s">
        <v>17058</v>
      </c>
      <c r="F2482" s="207" t="s">
        <v>19174</v>
      </c>
      <c r="G2482" s="20" t="s">
        <v>119</v>
      </c>
      <c r="H2482" s="23">
        <v>3097.13</v>
      </c>
      <c r="I2482" s="21">
        <v>45839</v>
      </c>
      <c r="J2482" s="21">
        <v>45845</v>
      </c>
      <c r="K2482" s="20" t="s">
        <v>5097</v>
      </c>
      <c r="L2482" s="20" t="s">
        <v>5098</v>
      </c>
      <c r="M2482" s="20"/>
      <c r="N2482" s="21">
        <v>45862.622312268519</v>
      </c>
    </row>
    <row r="2483" spans="1:14" x14ac:dyDescent="0.25">
      <c r="A2483" s="21">
        <v>45851.911678240736</v>
      </c>
      <c r="B2483" s="22">
        <v>45851.911678240736</v>
      </c>
      <c r="C2483" s="20" t="s">
        <v>266</v>
      </c>
      <c r="D2483" s="20" t="s">
        <v>267</v>
      </c>
      <c r="E2483" s="207" t="s">
        <v>270</v>
      </c>
      <c r="F2483" s="207" t="s">
        <v>19175</v>
      </c>
      <c r="G2483" s="20" t="s">
        <v>268</v>
      </c>
      <c r="H2483" s="23">
        <v>6015.83</v>
      </c>
      <c r="I2483" s="21">
        <v>45839</v>
      </c>
      <c r="J2483" s="21">
        <v>45845</v>
      </c>
      <c r="K2483" s="20" t="s">
        <v>5097</v>
      </c>
      <c r="L2483" s="20" t="s">
        <v>5098</v>
      </c>
      <c r="M2483" s="20"/>
      <c r="N2483" s="21">
        <v>45862.622312268519</v>
      </c>
    </row>
    <row r="2484" spans="1:14" x14ac:dyDescent="0.25">
      <c r="A2484" s="21">
        <v>45846.722766203704</v>
      </c>
      <c r="B2484" s="22">
        <v>45846.722766203704</v>
      </c>
      <c r="C2484" s="20" t="s">
        <v>7746</v>
      </c>
      <c r="D2484" s="20" t="s">
        <v>133</v>
      </c>
      <c r="E2484" s="207" t="s">
        <v>136</v>
      </c>
      <c r="F2484" s="207" t="s">
        <v>19176</v>
      </c>
      <c r="G2484" s="20" t="s">
        <v>134</v>
      </c>
      <c r="H2484" s="23">
        <v>2382.39</v>
      </c>
      <c r="I2484" s="21">
        <v>45839</v>
      </c>
      <c r="J2484" s="21">
        <v>45845</v>
      </c>
      <c r="K2484" s="20" t="s">
        <v>5097</v>
      </c>
      <c r="L2484" s="20" t="s">
        <v>5098</v>
      </c>
      <c r="M2484" s="20"/>
      <c r="N2484" s="21">
        <v>45862.622312268519</v>
      </c>
    </row>
    <row r="2485" spans="1:14" x14ac:dyDescent="0.25">
      <c r="A2485" s="21">
        <v>45844.991469907407</v>
      </c>
      <c r="B2485" s="22">
        <v>45844.991469907407</v>
      </c>
      <c r="C2485" s="20" t="s">
        <v>869</v>
      </c>
      <c r="D2485" s="20" t="s">
        <v>870</v>
      </c>
      <c r="E2485" s="207" t="s">
        <v>872</v>
      </c>
      <c r="F2485" s="207" t="s">
        <v>19177</v>
      </c>
      <c r="G2485" s="20" t="s">
        <v>119</v>
      </c>
      <c r="H2485" s="23">
        <v>301.57</v>
      </c>
      <c r="I2485" s="21">
        <v>45839</v>
      </c>
      <c r="J2485" s="21">
        <v>45838</v>
      </c>
      <c r="K2485" s="20" t="s">
        <v>5097</v>
      </c>
      <c r="L2485" s="20" t="s">
        <v>5098</v>
      </c>
      <c r="M2485" s="20"/>
      <c r="N2485" s="21">
        <v>45862.622312268519</v>
      </c>
    </row>
    <row r="2486" spans="1:14" x14ac:dyDescent="0.25">
      <c r="A2486" s="21">
        <v>45844.991469907407</v>
      </c>
      <c r="B2486" s="22">
        <v>45844.991469907407</v>
      </c>
      <c r="C2486" s="20" t="s">
        <v>995</v>
      </c>
      <c r="D2486" s="20" t="s">
        <v>996</v>
      </c>
      <c r="E2486" s="207" t="s">
        <v>998</v>
      </c>
      <c r="F2486" s="207" t="s">
        <v>19178</v>
      </c>
      <c r="G2486" s="20" t="s">
        <v>119</v>
      </c>
      <c r="H2486" s="23">
        <v>29.04</v>
      </c>
      <c r="I2486" s="21">
        <v>45839</v>
      </c>
      <c r="J2486" s="21">
        <v>45838</v>
      </c>
      <c r="K2486" s="20" t="s">
        <v>5097</v>
      </c>
      <c r="L2486" s="20" t="s">
        <v>5098</v>
      </c>
      <c r="M2486" s="20"/>
      <c r="N2486" s="21">
        <v>45862.622312268519</v>
      </c>
    </row>
    <row r="2487" spans="1:14" x14ac:dyDescent="0.25">
      <c r="A2487" s="21">
        <v>45844.991469907407</v>
      </c>
      <c r="B2487" s="22">
        <v>45844.991469907407</v>
      </c>
      <c r="C2487" s="20" t="s">
        <v>724</v>
      </c>
      <c r="D2487" s="20" t="s">
        <v>118</v>
      </c>
      <c r="E2487" s="207" t="s">
        <v>121</v>
      </c>
      <c r="F2487" s="207" t="s">
        <v>19179</v>
      </c>
      <c r="G2487" s="20" t="s">
        <v>119</v>
      </c>
      <c r="H2487" s="23">
        <v>6283.26</v>
      </c>
      <c r="I2487" s="21">
        <v>45839</v>
      </c>
      <c r="J2487" s="21">
        <v>45838</v>
      </c>
      <c r="K2487" s="20" t="s">
        <v>5097</v>
      </c>
      <c r="L2487" s="20" t="s">
        <v>5098</v>
      </c>
      <c r="M2487" s="20"/>
      <c r="N2487" s="21">
        <v>45862.622312268519</v>
      </c>
    </row>
    <row r="2488" spans="1:14" x14ac:dyDescent="0.25">
      <c r="A2488" s="21">
        <v>45844.991469907407</v>
      </c>
      <c r="B2488" s="22">
        <v>45844.991469907407</v>
      </c>
      <c r="C2488" s="20" t="s">
        <v>11407</v>
      </c>
      <c r="D2488" s="20" t="s">
        <v>11408</v>
      </c>
      <c r="E2488" s="207" t="s">
        <v>11409</v>
      </c>
      <c r="F2488" s="207" t="s">
        <v>19180</v>
      </c>
      <c r="G2488" s="20" t="s">
        <v>119</v>
      </c>
      <c r="H2488" s="23">
        <v>0</v>
      </c>
      <c r="I2488" s="21">
        <v>45839</v>
      </c>
      <c r="J2488" s="21">
        <v>45838</v>
      </c>
      <c r="K2488" s="20" t="s">
        <v>5097</v>
      </c>
      <c r="L2488" s="20" t="s">
        <v>5098</v>
      </c>
      <c r="M2488" s="20"/>
      <c r="N2488" s="21">
        <v>45862.622312268519</v>
      </c>
    </row>
    <row r="2489" spans="1:14" x14ac:dyDescent="0.25">
      <c r="A2489" s="21">
        <v>45844.991469907407</v>
      </c>
      <c r="B2489" s="22">
        <v>45844.991469907407</v>
      </c>
      <c r="C2489" s="20" t="s">
        <v>17055</v>
      </c>
      <c r="D2489" s="20" t="s">
        <v>17056</v>
      </c>
      <c r="E2489" s="207" t="s">
        <v>17058</v>
      </c>
      <c r="F2489" s="207" t="s">
        <v>19181</v>
      </c>
      <c r="G2489" s="20" t="s">
        <v>119</v>
      </c>
      <c r="H2489" s="23">
        <v>3097.13</v>
      </c>
      <c r="I2489" s="21">
        <v>45839</v>
      </c>
      <c r="J2489" s="21">
        <v>45838</v>
      </c>
      <c r="K2489" s="20" t="s">
        <v>5097</v>
      </c>
      <c r="L2489" s="20" t="s">
        <v>5098</v>
      </c>
      <c r="M2489" s="20"/>
      <c r="N2489" s="21">
        <v>45862.622312268519</v>
      </c>
    </row>
    <row r="2490" spans="1:14" x14ac:dyDescent="0.25">
      <c r="A2490" s="21">
        <v>45844.884687500002</v>
      </c>
      <c r="B2490" s="22">
        <v>45844.884687500002</v>
      </c>
      <c r="C2490" s="20" t="s">
        <v>771</v>
      </c>
      <c r="D2490" s="20" t="s">
        <v>772</v>
      </c>
      <c r="E2490" s="207" t="s">
        <v>774</v>
      </c>
      <c r="F2490" s="207" t="s">
        <v>19182</v>
      </c>
      <c r="G2490" s="20" t="s">
        <v>183</v>
      </c>
      <c r="H2490" s="23">
        <v>0</v>
      </c>
      <c r="I2490" s="21">
        <v>45839</v>
      </c>
      <c r="J2490" s="21">
        <v>45838</v>
      </c>
      <c r="K2490" s="20" t="s">
        <v>5114</v>
      </c>
      <c r="L2490" s="20" t="s">
        <v>5107</v>
      </c>
      <c r="M2490" s="20"/>
      <c r="N2490" s="21">
        <v>45862.622312268519</v>
      </c>
    </row>
    <row r="2491" spans="1:14" x14ac:dyDescent="0.25">
      <c r="A2491" s="21">
        <v>45844.884687500002</v>
      </c>
      <c r="B2491" s="22">
        <v>45844.884687500002</v>
      </c>
      <c r="C2491" s="20" t="s">
        <v>181</v>
      </c>
      <c r="D2491" s="20" t="s">
        <v>182</v>
      </c>
      <c r="E2491" s="207" t="s">
        <v>185</v>
      </c>
      <c r="F2491" s="207" t="s">
        <v>19183</v>
      </c>
      <c r="G2491" s="20" t="s">
        <v>183</v>
      </c>
      <c r="H2491" s="23">
        <v>3062455.98</v>
      </c>
      <c r="I2491" s="21">
        <v>45839</v>
      </c>
      <c r="J2491" s="21">
        <v>45838</v>
      </c>
      <c r="K2491" s="20" t="s">
        <v>5118</v>
      </c>
      <c r="L2491" s="20" t="s">
        <v>5107</v>
      </c>
      <c r="M2491" s="20"/>
      <c r="N2491" s="21">
        <v>45862.622312268519</v>
      </c>
    </row>
    <row r="2492" spans="1:14" x14ac:dyDescent="0.25">
      <c r="A2492" s="21">
        <v>45844.884687500002</v>
      </c>
      <c r="B2492" s="22">
        <v>45844.884687500002</v>
      </c>
      <c r="C2492" s="20" t="s">
        <v>1190</v>
      </c>
      <c r="D2492" s="20" t="s">
        <v>1191</v>
      </c>
      <c r="E2492" s="207" t="s">
        <v>1193</v>
      </c>
      <c r="F2492" s="207" t="s">
        <v>19184</v>
      </c>
      <c r="G2492" s="20" t="s">
        <v>183</v>
      </c>
      <c r="H2492" s="23">
        <v>0.78</v>
      </c>
      <c r="I2492" s="21">
        <v>45839</v>
      </c>
      <c r="J2492" s="21">
        <v>45838</v>
      </c>
      <c r="K2492" s="20" t="s">
        <v>5118</v>
      </c>
      <c r="L2492" s="20" t="s">
        <v>5107</v>
      </c>
      <c r="M2492" s="20"/>
      <c r="N2492" s="21">
        <v>45862.622312268519</v>
      </c>
    </row>
    <row r="2493" spans="1:14" x14ac:dyDescent="0.25">
      <c r="A2493" s="21">
        <v>45844.884687500002</v>
      </c>
      <c r="B2493" s="22">
        <v>45844.884687500002</v>
      </c>
      <c r="C2493" s="20" t="s">
        <v>1226</v>
      </c>
      <c r="D2493" s="20" t="s">
        <v>1227</v>
      </c>
      <c r="E2493" s="207" t="s">
        <v>1229</v>
      </c>
      <c r="F2493" s="207" t="s">
        <v>19185</v>
      </c>
      <c r="G2493" s="20" t="s">
        <v>183</v>
      </c>
      <c r="H2493" s="23">
        <v>203.62</v>
      </c>
      <c r="I2493" s="21">
        <v>45839</v>
      </c>
      <c r="J2493" s="21">
        <v>45838</v>
      </c>
      <c r="K2493" s="20" t="s">
        <v>5118</v>
      </c>
      <c r="L2493" s="20" t="s">
        <v>5107</v>
      </c>
      <c r="M2493" s="20"/>
      <c r="N2493" s="21">
        <v>45862.622312268519</v>
      </c>
    </row>
    <row r="2494" spans="1:14" x14ac:dyDescent="0.25">
      <c r="A2494" s="21">
        <v>45844.884687500002</v>
      </c>
      <c r="B2494" s="22">
        <v>45844.884687500002</v>
      </c>
      <c r="C2494" s="20" t="s">
        <v>717</v>
      </c>
      <c r="D2494" s="20" t="s">
        <v>718</v>
      </c>
      <c r="E2494" s="207" t="s">
        <v>720</v>
      </c>
      <c r="F2494" s="207" t="s">
        <v>19186</v>
      </c>
      <c r="G2494" s="20" t="s">
        <v>183</v>
      </c>
      <c r="H2494" s="23">
        <v>2320.7800000000002</v>
      </c>
      <c r="I2494" s="21">
        <v>45839</v>
      </c>
      <c r="J2494" s="21">
        <v>45838</v>
      </c>
      <c r="K2494" s="20" t="s">
        <v>5121</v>
      </c>
      <c r="L2494" s="20" t="s">
        <v>5107</v>
      </c>
      <c r="M2494" s="20"/>
      <c r="N2494" s="21">
        <v>45862.622312268519</v>
      </c>
    </row>
    <row r="2495" spans="1:14" x14ac:dyDescent="0.25">
      <c r="A2495" s="21">
        <v>45844.884687500002</v>
      </c>
      <c r="B2495" s="22">
        <v>45844.884687500002</v>
      </c>
      <c r="C2495" s="20" t="s">
        <v>882</v>
      </c>
      <c r="D2495" s="20" t="s">
        <v>883</v>
      </c>
      <c r="E2495" s="207" t="s">
        <v>885</v>
      </c>
      <c r="F2495" s="207" t="s">
        <v>19187</v>
      </c>
      <c r="G2495" s="20" t="s">
        <v>183</v>
      </c>
      <c r="H2495" s="23">
        <v>7651.77</v>
      </c>
      <c r="I2495" s="21">
        <v>45839</v>
      </c>
      <c r="J2495" s="21">
        <v>45838</v>
      </c>
      <c r="K2495" s="20" t="s">
        <v>5123</v>
      </c>
      <c r="L2495" s="20" t="s">
        <v>5107</v>
      </c>
      <c r="M2495" s="20"/>
      <c r="N2495" s="21">
        <v>45862.622312268519</v>
      </c>
    </row>
    <row r="2496" spans="1:14" x14ac:dyDescent="0.25">
      <c r="A2496" s="21">
        <v>45844.884687500002</v>
      </c>
      <c r="B2496" s="22">
        <v>45844.884687500002</v>
      </c>
      <c r="C2496" s="20" t="s">
        <v>193</v>
      </c>
      <c r="D2496" s="20" t="s">
        <v>194</v>
      </c>
      <c r="E2496" s="207" t="s">
        <v>196</v>
      </c>
      <c r="F2496" s="207" t="s">
        <v>19188</v>
      </c>
      <c r="G2496" s="20" t="s">
        <v>183</v>
      </c>
      <c r="H2496" s="23">
        <v>16400.22</v>
      </c>
      <c r="I2496" s="21">
        <v>45839</v>
      </c>
      <c r="J2496" s="21">
        <v>45838</v>
      </c>
      <c r="K2496" s="20" t="s">
        <v>5118</v>
      </c>
      <c r="L2496" s="20" t="s">
        <v>5107</v>
      </c>
      <c r="M2496" s="20"/>
      <c r="N2496" s="21">
        <v>45862.622312268519</v>
      </c>
    </row>
    <row r="2497" spans="1:14" x14ac:dyDescent="0.25">
      <c r="A2497" s="21">
        <v>45844.884687500002</v>
      </c>
      <c r="B2497" s="22">
        <v>45844.884687500002</v>
      </c>
      <c r="C2497" s="20" t="s">
        <v>939</v>
      </c>
      <c r="D2497" s="20" t="s">
        <v>940</v>
      </c>
      <c r="E2497" s="207" t="s">
        <v>942</v>
      </c>
      <c r="F2497" s="207" t="s">
        <v>19189</v>
      </c>
      <c r="G2497" s="20" t="s">
        <v>183</v>
      </c>
      <c r="H2497" s="23">
        <v>4997.59</v>
      </c>
      <c r="I2497" s="21">
        <v>45839</v>
      </c>
      <c r="J2497" s="21">
        <v>45838</v>
      </c>
      <c r="K2497" s="20" t="s">
        <v>5123</v>
      </c>
      <c r="L2497" s="20" t="s">
        <v>5107</v>
      </c>
      <c r="M2497" s="20"/>
      <c r="N2497" s="21">
        <v>45862.622312268519</v>
      </c>
    </row>
    <row r="2498" spans="1:14" x14ac:dyDescent="0.25">
      <c r="A2498" s="21">
        <v>45844.884687500002</v>
      </c>
      <c r="B2498" s="22">
        <v>45844.884687500002</v>
      </c>
      <c r="C2498" s="20" t="s">
        <v>253</v>
      </c>
      <c r="D2498" s="20" t="s">
        <v>254</v>
      </c>
      <c r="E2498" s="207" t="s">
        <v>256</v>
      </c>
      <c r="F2498" s="207" t="s">
        <v>19190</v>
      </c>
      <c r="G2498" s="20" t="s">
        <v>183</v>
      </c>
      <c r="H2498" s="23">
        <v>335986.12</v>
      </c>
      <c r="I2498" s="21">
        <v>45839</v>
      </c>
      <c r="J2498" s="21">
        <v>45838</v>
      </c>
      <c r="K2498" s="20" t="s">
        <v>5118</v>
      </c>
      <c r="L2498" s="20" t="s">
        <v>5107</v>
      </c>
      <c r="M2498" s="20"/>
      <c r="N2498" s="21">
        <v>45862.622312268519</v>
      </c>
    </row>
    <row r="2499" spans="1:14" x14ac:dyDescent="0.25">
      <c r="A2499" s="21">
        <v>45844.884687500002</v>
      </c>
      <c r="B2499" s="22">
        <v>45844.884687500002</v>
      </c>
      <c r="C2499" s="20" t="s">
        <v>521</v>
      </c>
      <c r="D2499" s="20" t="s">
        <v>522</v>
      </c>
      <c r="E2499" s="207" t="s">
        <v>524</v>
      </c>
      <c r="F2499" s="207" t="s">
        <v>19191</v>
      </c>
      <c r="G2499" s="20" t="s">
        <v>183</v>
      </c>
      <c r="H2499" s="23">
        <v>4667.67</v>
      </c>
      <c r="I2499" s="21">
        <v>45839</v>
      </c>
      <c r="J2499" s="21">
        <v>45838</v>
      </c>
      <c r="K2499" s="20" t="s">
        <v>5121</v>
      </c>
      <c r="L2499" s="20" t="s">
        <v>5107</v>
      </c>
      <c r="M2499" s="20"/>
      <c r="N2499" s="21">
        <v>45862.622312268519</v>
      </c>
    </row>
    <row r="2500" spans="1:14" x14ac:dyDescent="0.25">
      <c r="A2500" s="21">
        <v>45844.884687500002</v>
      </c>
      <c r="B2500" s="22">
        <v>45844.884687500002</v>
      </c>
      <c r="C2500" s="20" t="s">
        <v>14847</v>
      </c>
      <c r="D2500" s="20" t="s">
        <v>460</v>
      </c>
      <c r="E2500" s="207" t="s">
        <v>462</v>
      </c>
      <c r="F2500" s="207" t="s">
        <v>19192</v>
      </c>
      <c r="G2500" s="20" t="s">
        <v>183</v>
      </c>
      <c r="H2500" s="23">
        <v>138.4</v>
      </c>
      <c r="I2500" s="21">
        <v>45839</v>
      </c>
      <c r="J2500" s="21">
        <v>45838</v>
      </c>
      <c r="K2500" s="20" t="s">
        <v>5129</v>
      </c>
      <c r="L2500" s="20" t="s">
        <v>5107</v>
      </c>
      <c r="M2500" s="20"/>
      <c r="N2500" s="21">
        <v>45862.622312268519</v>
      </c>
    </row>
    <row r="2501" spans="1:14" x14ac:dyDescent="0.25">
      <c r="A2501" s="21">
        <v>45844.884687500002</v>
      </c>
      <c r="B2501" s="22">
        <v>45844.884687500002</v>
      </c>
      <c r="C2501" s="20" t="s">
        <v>7063</v>
      </c>
      <c r="D2501" s="20" t="s">
        <v>436</v>
      </c>
      <c r="E2501" s="207" t="s">
        <v>438</v>
      </c>
      <c r="F2501" s="207" t="s">
        <v>19193</v>
      </c>
      <c r="G2501" s="20" t="s">
        <v>183</v>
      </c>
      <c r="H2501" s="23">
        <v>0</v>
      </c>
      <c r="I2501" s="21">
        <v>45839</v>
      </c>
      <c r="J2501" s="21">
        <v>45838</v>
      </c>
      <c r="K2501" s="20" t="s">
        <v>5118</v>
      </c>
      <c r="L2501" s="20" t="s">
        <v>5107</v>
      </c>
      <c r="M2501" s="20"/>
      <c r="N2501" s="21">
        <v>45862.622312268519</v>
      </c>
    </row>
    <row r="2502" spans="1:14" x14ac:dyDescent="0.25">
      <c r="A2502" s="21">
        <v>45844.884687500002</v>
      </c>
      <c r="B2502" s="22">
        <v>45844.884687500002</v>
      </c>
      <c r="C2502" s="20" t="s">
        <v>422</v>
      </c>
      <c r="D2502" s="20" t="s">
        <v>423</v>
      </c>
      <c r="E2502" s="207" t="s">
        <v>425</v>
      </c>
      <c r="F2502" s="207" t="s">
        <v>19194</v>
      </c>
      <c r="G2502" s="20" t="s">
        <v>183</v>
      </c>
      <c r="H2502" s="23">
        <v>41738.39</v>
      </c>
      <c r="I2502" s="21">
        <v>45839</v>
      </c>
      <c r="J2502" s="21">
        <v>45838</v>
      </c>
      <c r="K2502" s="20" t="s">
        <v>5118</v>
      </c>
      <c r="L2502" s="20" t="s">
        <v>5107</v>
      </c>
      <c r="M2502" s="20"/>
      <c r="N2502" s="21">
        <v>45862.622312268519</v>
      </c>
    </row>
    <row r="2503" spans="1:14" x14ac:dyDescent="0.25">
      <c r="A2503" s="21">
        <v>45844.884687500002</v>
      </c>
      <c r="B2503" s="22">
        <v>45844.884687500002</v>
      </c>
      <c r="C2503" s="20" t="s">
        <v>1298</v>
      </c>
      <c r="D2503" s="20" t="s">
        <v>1299</v>
      </c>
      <c r="E2503" s="207" t="s">
        <v>1301</v>
      </c>
      <c r="F2503" s="207" t="s">
        <v>19195</v>
      </c>
      <c r="G2503" s="20" t="s">
        <v>183</v>
      </c>
      <c r="H2503" s="23">
        <v>668.36</v>
      </c>
      <c r="I2503" s="21">
        <v>45839</v>
      </c>
      <c r="J2503" s="21">
        <v>45838</v>
      </c>
      <c r="K2503" s="20" t="s">
        <v>5121</v>
      </c>
      <c r="L2503" s="20" t="s">
        <v>5107</v>
      </c>
      <c r="M2503" s="20"/>
      <c r="N2503" s="21">
        <v>45862.622312268519</v>
      </c>
    </row>
    <row r="2504" spans="1:14" x14ac:dyDescent="0.25">
      <c r="A2504" s="21">
        <v>45844.884687500002</v>
      </c>
      <c r="B2504" s="22">
        <v>45844.884687500002</v>
      </c>
      <c r="C2504" s="20" t="s">
        <v>331</v>
      </c>
      <c r="D2504" s="20" t="s">
        <v>332</v>
      </c>
      <c r="E2504" s="207" t="s">
        <v>334</v>
      </c>
      <c r="F2504" s="207" t="s">
        <v>19196</v>
      </c>
      <c r="G2504" s="20" t="s">
        <v>183</v>
      </c>
      <c r="H2504" s="23">
        <v>7657.3</v>
      </c>
      <c r="I2504" s="21">
        <v>45839</v>
      </c>
      <c r="J2504" s="21">
        <v>45838</v>
      </c>
      <c r="K2504" s="20" t="s">
        <v>5121</v>
      </c>
      <c r="L2504" s="20" t="s">
        <v>5107</v>
      </c>
      <c r="M2504" s="20"/>
      <c r="N2504" s="21">
        <v>45862.622312268519</v>
      </c>
    </row>
    <row r="2505" spans="1:14" x14ac:dyDescent="0.25">
      <c r="A2505" s="21">
        <v>45844.884687500002</v>
      </c>
      <c r="B2505" s="22">
        <v>45844.884687500002</v>
      </c>
      <c r="C2505" s="20" t="s">
        <v>11373</v>
      </c>
      <c r="D2505" s="20" t="s">
        <v>11374</v>
      </c>
      <c r="E2505" s="207" t="s">
        <v>11376</v>
      </c>
      <c r="F2505" s="207" t="s">
        <v>19197</v>
      </c>
      <c r="G2505" s="20" t="s">
        <v>183</v>
      </c>
      <c r="H2505" s="23">
        <v>19959</v>
      </c>
      <c r="I2505" s="21">
        <v>45839</v>
      </c>
      <c r="J2505" s="21">
        <v>45838</v>
      </c>
      <c r="K2505" s="20" t="s">
        <v>5121</v>
      </c>
      <c r="L2505" s="20" t="s">
        <v>5107</v>
      </c>
      <c r="M2505" s="20"/>
      <c r="N2505" s="21">
        <v>45862.622312268519</v>
      </c>
    </row>
    <row r="2506" spans="1:14" x14ac:dyDescent="0.25">
      <c r="A2506" s="21">
        <v>45844.794965277775</v>
      </c>
      <c r="B2506" s="22">
        <v>45844.794965277775</v>
      </c>
      <c r="C2506" s="20" t="s">
        <v>266</v>
      </c>
      <c r="D2506" s="20" t="s">
        <v>267</v>
      </c>
      <c r="E2506" s="207" t="s">
        <v>270</v>
      </c>
      <c r="F2506" s="207" t="s">
        <v>19198</v>
      </c>
      <c r="G2506" s="20" t="s">
        <v>268</v>
      </c>
      <c r="H2506" s="23">
        <v>5441.91</v>
      </c>
      <c r="I2506" s="21">
        <v>45839</v>
      </c>
      <c r="J2506" s="21">
        <v>45838</v>
      </c>
      <c r="K2506" s="20" t="s">
        <v>5097</v>
      </c>
      <c r="L2506" s="20" t="s">
        <v>5098</v>
      </c>
      <c r="M2506" s="20"/>
      <c r="N2506" s="21">
        <v>45862.622312268519</v>
      </c>
    </row>
    <row r="2507" spans="1:14" x14ac:dyDescent="0.25">
      <c r="A2507" s="21">
        <v>45839.809155092589</v>
      </c>
      <c r="B2507" s="22">
        <v>45839.809155092589</v>
      </c>
      <c r="C2507" s="20" t="s">
        <v>7746</v>
      </c>
      <c r="D2507" s="20" t="s">
        <v>133</v>
      </c>
      <c r="E2507" s="207" t="s">
        <v>136</v>
      </c>
      <c r="F2507" s="207" t="s">
        <v>18244</v>
      </c>
      <c r="G2507" s="20" t="s">
        <v>134</v>
      </c>
      <c r="H2507" s="23">
        <v>1899.88</v>
      </c>
      <c r="I2507" s="21">
        <v>45839</v>
      </c>
      <c r="J2507" s="21">
        <v>45838</v>
      </c>
      <c r="K2507" s="20" t="s">
        <v>5097</v>
      </c>
      <c r="L2507" s="20" t="s">
        <v>5098</v>
      </c>
      <c r="M2507" s="20"/>
      <c r="N2507" s="21">
        <v>45840.490154398147</v>
      </c>
    </row>
    <row r="2508" spans="1:14" x14ac:dyDescent="0.25">
      <c r="A2508" s="21">
        <v>45838.196388888886</v>
      </c>
      <c r="B2508" s="22">
        <v>45838.196388888886</v>
      </c>
      <c r="C2508" s="20" t="s">
        <v>771</v>
      </c>
      <c r="D2508" s="20" t="s">
        <v>772</v>
      </c>
      <c r="E2508" s="207" t="s">
        <v>774</v>
      </c>
      <c r="F2508" s="207" t="s">
        <v>18245</v>
      </c>
      <c r="G2508" s="20" t="s">
        <v>183</v>
      </c>
      <c r="H2508" s="23">
        <v>0</v>
      </c>
      <c r="I2508" s="21">
        <v>45809</v>
      </c>
      <c r="J2508" s="21">
        <v>45838</v>
      </c>
      <c r="K2508" s="20" t="s">
        <v>5114</v>
      </c>
      <c r="L2508" s="20" t="s">
        <v>5107</v>
      </c>
      <c r="M2508" s="20"/>
      <c r="N2508" s="21">
        <v>45840.490154398147</v>
      </c>
    </row>
    <row r="2509" spans="1:14" x14ac:dyDescent="0.25">
      <c r="A2509" s="21">
        <v>45838.196388888886</v>
      </c>
      <c r="B2509" s="22">
        <v>45838.196388888886</v>
      </c>
      <c r="C2509" s="20" t="s">
        <v>181</v>
      </c>
      <c r="D2509" s="20" t="s">
        <v>182</v>
      </c>
      <c r="E2509" s="207" t="s">
        <v>185</v>
      </c>
      <c r="F2509" s="207" t="s">
        <v>18246</v>
      </c>
      <c r="G2509" s="20" t="s">
        <v>183</v>
      </c>
      <c r="H2509" s="23">
        <v>3050894.08</v>
      </c>
      <c r="I2509" s="21">
        <v>45809</v>
      </c>
      <c r="J2509" s="21">
        <v>45838</v>
      </c>
      <c r="K2509" s="20" t="s">
        <v>5118</v>
      </c>
      <c r="L2509" s="20" t="s">
        <v>5107</v>
      </c>
      <c r="M2509" s="20"/>
      <c r="N2509" s="21">
        <v>45840.490154398147</v>
      </c>
    </row>
    <row r="2510" spans="1:14" x14ac:dyDescent="0.25">
      <c r="A2510" s="21">
        <v>45838.196388888886</v>
      </c>
      <c r="B2510" s="22">
        <v>45838.196388888886</v>
      </c>
      <c r="C2510" s="20" t="s">
        <v>1190</v>
      </c>
      <c r="D2510" s="20" t="s">
        <v>1191</v>
      </c>
      <c r="E2510" s="207" t="s">
        <v>1193</v>
      </c>
      <c r="F2510" s="207" t="s">
        <v>18247</v>
      </c>
      <c r="G2510" s="20" t="s">
        <v>183</v>
      </c>
      <c r="H2510" s="23">
        <v>0.78</v>
      </c>
      <c r="I2510" s="21">
        <v>45809</v>
      </c>
      <c r="J2510" s="21">
        <v>45838</v>
      </c>
      <c r="K2510" s="20" t="s">
        <v>5118</v>
      </c>
      <c r="L2510" s="20" t="s">
        <v>5107</v>
      </c>
      <c r="M2510" s="20"/>
      <c r="N2510" s="21">
        <v>45840.490154398147</v>
      </c>
    </row>
    <row r="2511" spans="1:14" x14ac:dyDescent="0.25">
      <c r="A2511" s="21">
        <v>45838.196388888886</v>
      </c>
      <c r="B2511" s="22">
        <v>45838.196388888886</v>
      </c>
      <c r="C2511" s="20" t="s">
        <v>1226</v>
      </c>
      <c r="D2511" s="20" t="s">
        <v>1227</v>
      </c>
      <c r="E2511" s="207" t="s">
        <v>1229</v>
      </c>
      <c r="F2511" s="207" t="s">
        <v>18248</v>
      </c>
      <c r="G2511" s="20" t="s">
        <v>183</v>
      </c>
      <c r="H2511" s="23">
        <v>2798.58</v>
      </c>
      <c r="I2511" s="21">
        <v>45809</v>
      </c>
      <c r="J2511" s="21">
        <v>45838</v>
      </c>
      <c r="K2511" s="20" t="s">
        <v>5118</v>
      </c>
      <c r="L2511" s="20" t="s">
        <v>5107</v>
      </c>
      <c r="M2511" s="20"/>
      <c r="N2511" s="21">
        <v>45840.490154398147</v>
      </c>
    </row>
    <row r="2512" spans="1:14" x14ac:dyDescent="0.25">
      <c r="A2512" s="21">
        <v>45838.196388888886</v>
      </c>
      <c r="B2512" s="22">
        <v>45838.196388888886</v>
      </c>
      <c r="C2512" s="20" t="s">
        <v>717</v>
      </c>
      <c r="D2512" s="20" t="s">
        <v>718</v>
      </c>
      <c r="E2512" s="207" t="s">
        <v>720</v>
      </c>
      <c r="F2512" s="207" t="s">
        <v>18249</v>
      </c>
      <c r="G2512" s="20" t="s">
        <v>183</v>
      </c>
      <c r="H2512" s="23">
        <v>2316.75</v>
      </c>
      <c r="I2512" s="21">
        <v>45809</v>
      </c>
      <c r="J2512" s="21">
        <v>45838</v>
      </c>
      <c r="K2512" s="20" t="s">
        <v>5121</v>
      </c>
      <c r="L2512" s="20" t="s">
        <v>5107</v>
      </c>
      <c r="M2512" s="20"/>
      <c r="N2512" s="21">
        <v>45840.490154398147</v>
      </c>
    </row>
    <row r="2513" spans="1:14" x14ac:dyDescent="0.25">
      <c r="A2513" s="21">
        <v>45838.196388888886</v>
      </c>
      <c r="B2513" s="22">
        <v>45838.196388888886</v>
      </c>
      <c r="C2513" s="20" t="s">
        <v>882</v>
      </c>
      <c r="D2513" s="20" t="s">
        <v>883</v>
      </c>
      <c r="E2513" s="207" t="s">
        <v>885</v>
      </c>
      <c r="F2513" s="207" t="s">
        <v>18250</v>
      </c>
      <c r="G2513" s="20" t="s">
        <v>183</v>
      </c>
      <c r="H2513" s="23">
        <v>7520.47</v>
      </c>
      <c r="I2513" s="21">
        <v>45809</v>
      </c>
      <c r="J2513" s="21">
        <v>45838</v>
      </c>
      <c r="K2513" s="20" t="s">
        <v>5123</v>
      </c>
      <c r="L2513" s="20" t="s">
        <v>5107</v>
      </c>
      <c r="M2513" s="20"/>
      <c r="N2513" s="21">
        <v>45840.490154398147</v>
      </c>
    </row>
    <row r="2514" spans="1:14" x14ac:dyDescent="0.25">
      <c r="A2514" s="21">
        <v>45838.196388888886</v>
      </c>
      <c r="B2514" s="22">
        <v>45838.196388888886</v>
      </c>
      <c r="C2514" s="20" t="s">
        <v>193</v>
      </c>
      <c r="D2514" s="20" t="s">
        <v>194</v>
      </c>
      <c r="E2514" s="207" t="s">
        <v>196</v>
      </c>
      <c r="F2514" s="207" t="s">
        <v>18251</v>
      </c>
      <c r="G2514" s="20" t="s">
        <v>183</v>
      </c>
      <c r="H2514" s="23">
        <v>20383.060000000001</v>
      </c>
      <c r="I2514" s="21">
        <v>45809</v>
      </c>
      <c r="J2514" s="21">
        <v>45838</v>
      </c>
      <c r="K2514" s="20" t="s">
        <v>5118</v>
      </c>
      <c r="L2514" s="20" t="s">
        <v>5107</v>
      </c>
      <c r="M2514" s="20"/>
      <c r="N2514" s="21">
        <v>45840.490154398147</v>
      </c>
    </row>
    <row r="2515" spans="1:14" x14ac:dyDescent="0.25">
      <c r="A2515" s="21">
        <v>45838.196388888886</v>
      </c>
      <c r="B2515" s="22">
        <v>45838.196388888886</v>
      </c>
      <c r="C2515" s="20" t="s">
        <v>939</v>
      </c>
      <c r="D2515" s="20" t="s">
        <v>940</v>
      </c>
      <c r="E2515" s="207" t="s">
        <v>942</v>
      </c>
      <c r="F2515" s="207" t="s">
        <v>18252</v>
      </c>
      <c r="G2515" s="20" t="s">
        <v>183</v>
      </c>
      <c r="H2515" s="23">
        <v>4915.2700000000004</v>
      </c>
      <c r="I2515" s="21">
        <v>45809</v>
      </c>
      <c r="J2515" s="21">
        <v>45838</v>
      </c>
      <c r="K2515" s="20" t="s">
        <v>5123</v>
      </c>
      <c r="L2515" s="20" t="s">
        <v>5107</v>
      </c>
      <c r="M2515" s="20"/>
      <c r="N2515" s="21">
        <v>45840.490154398147</v>
      </c>
    </row>
    <row r="2516" spans="1:14" x14ac:dyDescent="0.25">
      <c r="A2516" s="21">
        <v>45838.196388888886</v>
      </c>
      <c r="B2516" s="22">
        <v>45838.196388888886</v>
      </c>
      <c r="C2516" s="20" t="s">
        <v>253</v>
      </c>
      <c r="D2516" s="20" t="s">
        <v>254</v>
      </c>
      <c r="E2516" s="207" t="s">
        <v>256</v>
      </c>
      <c r="F2516" s="207" t="s">
        <v>18253</v>
      </c>
      <c r="G2516" s="20" t="s">
        <v>183</v>
      </c>
      <c r="H2516" s="23">
        <v>336878.29</v>
      </c>
      <c r="I2516" s="21">
        <v>45809</v>
      </c>
      <c r="J2516" s="21">
        <v>45838</v>
      </c>
      <c r="K2516" s="20" t="s">
        <v>5118</v>
      </c>
      <c r="L2516" s="20" t="s">
        <v>5107</v>
      </c>
      <c r="M2516" s="20"/>
      <c r="N2516" s="21">
        <v>45840.490154398147</v>
      </c>
    </row>
    <row r="2517" spans="1:14" x14ac:dyDescent="0.25">
      <c r="A2517" s="21">
        <v>45838.196388888886</v>
      </c>
      <c r="B2517" s="22">
        <v>45838.196388888886</v>
      </c>
      <c r="C2517" s="20" t="s">
        <v>521</v>
      </c>
      <c r="D2517" s="20" t="s">
        <v>522</v>
      </c>
      <c r="E2517" s="207" t="s">
        <v>524</v>
      </c>
      <c r="F2517" s="207" t="s">
        <v>18254</v>
      </c>
      <c r="G2517" s="20" t="s">
        <v>183</v>
      </c>
      <c r="H2517" s="23">
        <v>7353.22</v>
      </c>
      <c r="I2517" s="21">
        <v>45809</v>
      </c>
      <c r="J2517" s="21">
        <v>45838</v>
      </c>
      <c r="K2517" s="20" t="s">
        <v>5121</v>
      </c>
      <c r="L2517" s="20" t="s">
        <v>5107</v>
      </c>
      <c r="M2517" s="20"/>
      <c r="N2517" s="21">
        <v>45840.490154398147</v>
      </c>
    </row>
    <row r="2518" spans="1:14" x14ac:dyDescent="0.25">
      <c r="A2518" s="21">
        <v>45838.196388888886</v>
      </c>
      <c r="B2518" s="22">
        <v>45838.196388888886</v>
      </c>
      <c r="C2518" s="20" t="s">
        <v>14847</v>
      </c>
      <c r="D2518" s="20" t="s">
        <v>460</v>
      </c>
      <c r="E2518" s="207" t="s">
        <v>462</v>
      </c>
      <c r="F2518" s="207" t="s">
        <v>18255</v>
      </c>
      <c r="G2518" s="20" t="s">
        <v>183</v>
      </c>
      <c r="H2518" s="23">
        <v>137.94999999999999</v>
      </c>
      <c r="I2518" s="21">
        <v>45809</v>
      </c>
      <c r="J2518" s="21">
        <v>45838</v>
      </c>
      <c r="K2518" s="20" t="s">
        <v>5129</v>
      </c>
      <c r="L2518" s="20" t="s">
        <v>5107</v>
      </c>
      <c r="M2518" s="20"/>
      <c r="N2518" s="21">
        <v>45840.490154398147</v>
      </c>
    </row>
    <row r="2519" spans="1:14" x14ac:dyDescent="0.25">
      <c r="A2519" s="21">
        <v>45838.196388888886</v>
      </c>
      <c r="B2519" s="22">
        <v>45838.196388888886</v>
      </c>
      <c r="C2519" s="20" t="s">
        <v>7063</v>
      </c>
      <c r="D2519" s="20" t="s">
        <v>436</v>
      </c>
      <c r="E2519" s="207" t="s">
        <v>438</v>
      </c>
      <c r="F2519" s="207" t="s">
        <v>18256</v>
      </c>
      <c r="G2519" s="20" t="s">
        <v>183</v>
      </c>
      <c r="H2519" s="23">
        <v>0</v>
      </c>
      <c r="I2519" s="21">
        <v>45809</v>
      </c>
      <c r="J2519" s="21">
        <v>45838</v>
      </c>
      <c r="K2519" s="20" t="s">
        <v>5118</v>
      </c>
      <c r="L2519" s="20" t="s">
        <v>5107</v>
      </c>
      <c r="M2519" s="20"/>
      <c r="N2519" s="21">
        <v>45840.490154398147</v>
      </c>
    </row>
    <row r="2520" spans="1:14" x14ac:dyDescent="0.25">
      <c r="A2520" s="21">
        <v>45838.196388888886</v>
      </c>
      <c r="B2520" s="22">
        <v>45838.196388888886</v>
      </c>
      <c r="C2520" s="20" t="s">
        <v>422</v>
      </c>
      <c r="D2520" s="20" t="s">
        <v>423</v>
      </c>
      <c r="E2520" s="207" t="s">
        <v>425</v>
      </c>
      <c r="F2520" s="207" t="s">
        <v>18257</v>
      </c>
      <c r="G2520" s="20" t="s">
        <v>183</v>
      </c>
      <c r="H2520" s="23">
        <v>36904.5</v>
      </c>
      <c r="I2520" s="21">
        <v>45809</v>
      </c>
      <c r="J2520" s="21">
        <v>45838</v>
      </c>
      <c r="K2520" s="20" t="s">
        <v>5118</v>
      </c>
      <c r="L2520" s="20" t="s">
        <v>5107</v>
      </c>
      <c r="M2520" s="20"/>
      <c r="N2520" s="21">
        <v>45840.490154398147</v>
      </c>
    </row>
    <row r="2521" spans="1:14" x14ac:dyDescent="0.25">
      <c r="A2521" s="21">
        <v>45838.196388888886</v>
      </c>
      <c r="B2521" s="22">
        <v>45838.196388888886</v>
      </c>
      <c r="C2521" s="20" t="s">
        <v>1298</v>
      </c>
      <c r="D2521" s="20" t="s">
        <v>1299</v>
      </c>
      <c r="E2521" s="207" t="s">
        <v>1301</v>
      </c>
      <c r="F2521" s="207" t="s">
        <v>18258</v>
      </c>
      <c r="G2521" s="20" t="s">
        <v>183</v>
      </c>
      <c r="H2521" s="23">
        <v>667.16</v>
      </c>
      <c r="I2521" s="21">
        <v>45809</v>
      </c>
      <c r="J2521" s="21">
        <v>45838</v>
      </c>
      <c r="K2521" s="20" t="s">
        <v>5121</v>
      </c>
      <c r="L2521" s="20" t="s">
        <v>5107</v>
      </c>
      <c r="M2521" s="20"/>
      <c r="N2521" s="21">
        <v>45840.490154398147</v>
      </c>
    </row>
    <row r="2522" spans="1:14" x14ac:dyDescent="0.25">
      <c r="A2522" s="21">
        <v>45838.196388888886</v>
      </c>
      <c r="B2522" s="22">
        <v>45838.196388888886</v>
      </c>
      <c r="C2522" s="20" t="s">
        <v>331</v>
      </c>
      <c r="D2522" s="20" t="s">
        <v>332</v>
      </c>
      <c r="E2522" s="207" t="s">
        <v>334</v>
      </c>
      <c r="F2522" s="207" t="s">
        <v>18259</v>
      </c>
      <c r="G2522" s="20" t="s">
        <v>183</v>
      </c>
      <c r="H2522" s="23">
        <v>10467.959999999999</v>
      </c>
      <c r="I2522" s="21">
        <v>45809</v>
      </c>
      <c r="J2522" s="21">
        <v>45838</v>
      </c>
      <c r="K2522" s="20" t="s">
        <v>5121</v>
      </c>
      <c r="L2522" s="20" t="s">
        <v>5107</v>
      </c>
      <c r="M2522" s="20"/>
      <c r="N2522" s="21">
        <v>45840.490154398147</v>
      </c>
    </row>
    <row r="2523" spans="1:14" x14ac:dyDescent="0.25">
      <c r="A2523" s="21">
        <v>45838.196388888886</v>
      </c>
      <c r="B2523" s="22">
        <v>45838.196388888886</v>
      </c>
      <c r="C2523" s="20" t="s">
        <v>11373</v>
      </c>
      <c r="D2523" s="20" t="s">
        <v>11374</v>
      </c>
      <c r="E2523" s="207" t="s">
        <v>11376</v>
      </c>
      <c r="F2523" s="207" t="s">
        <v>18260</v>
      </c>
      <c r="G2523" s="20" t="s">
        <v>183</v>
      </c>
      <c r="H2523" s="23">
        <v>15842.15</v>
      </c>
      <c r="I2523" s="21">
        <v>45809</v>
      </c>
      <c r="J2523" s="21">
        <v>45838</v>
      </c>
      <c r="K2523" s="20" t="s">
        <v>5121</v>
      </c>
      <c r="L2523" s="20" t="s">
        <v>5107</v>
      </c>
      <c r="M2523" s="20"/>
      <c r="N2523" s="21">
        <v>45840.490154398147</v>
      </c>
    </row>
    <row r="2524" spans="1:14" x14ac:dyDescent="0.25">
      <c r="A2524" s="21">
        <v>45838.127685185187</v>
      </c>
      <c r="B2524" s="22">
        <v>45838.127685185187</v>
      </c>
      <c r="C2524" s="20" t="s">
        <v>266</v>
      </c>
      <c r="D2524" s="20" t="s">
        <v>267</v>
      </c>
      <c r="E2524" s="207" t="s">
        <v>270</v>
      </c>
      <c r="F2524" s="207" t="s">
        <v>18261</v>
      </c>
      <c r="G2524" s="20" t="s">
        <v>268</v>
      </c>
      <c r="H2524" s="23">
        <v>4216.78</v>
      </c>
      <c r="I2524" s="21">
        <v>45809</v>
      </c>
      <c r="J2524" s="21">
        <v>45838</v>
      </c>
      <c r="K2524" s="20" t="s">
        <v>5097</v>
      </c>
      <c r="L2524" s="20" t="s">
        <v>5098</v>
      </c>
      <c r="M2524" s="20"/>
      <c r="N2524" s="21">
        <v>45840.490154398147</v>
      </c>
    </row>
    <row r="2525" spans="1:14" x14ac:dyDescent="0.25">
      <c r="A2525" s="21">
        <v>45838.060729166667</v>
      </c>
      <c r="B2525" s="22">
        <v>45838.060729166667</v>
      </c>
      <c r="C2525" s="20" t="s">
        <v>869</v>
      </c>
      <c r="D2525" s="20" t="s">
        <v>870</v>
      </c>
      <c r="E2525" s="207" t="s">
        <v>872</v>
      </c>
      <c r="F2525" s="207" t="s">
        <v>18262</v>
      </c>
      <c r="G2525" s="20" t="s">
        <v>119</v>
      </c>
      <c r="H2525" s="23">
        <v>301.57</v>
      </c>
      <c r="I2525" s="21">
        <v>45809</v>
      </c>
      <c r="J2525" s="21">
        <v>45838</v>
      </c>
      <c r="K2525" s="20" t="s">
        <v>5097</v>
      </c>
      <c r="L2525" s="20" t="s">
        <v>5098</v>
      </c>
      <c r="M2525" s="20"/>
      <c r="N2525" s="21">
        <v>45840.490154398147</v>
      </c>
    </row>
    <row r="2526" spans="1:14" x14ac:dyDescent="0.25">
      <c r="A2526" s="21">
        <v>45838.060729166667</v>
      </c>
      <c r="B2526" s="22">
        <v>45838.060729166667</v>
      </c>
      <c r="C2526" s="20" t="s">
        <v>995</v>
      </c>
      <c r="D2526" s="20" t="s">
        <v>996</v>
      </c>
      <c r="E2526" s="207" t="s">
        <v>998</v>
      </c>
      <c r="F2526" s="207" t="s">
        <v>18263</v>
      </c>
      <c r="G2526" s="20" t="s">
        <v>119</v>
      </c>
      <c r="H2526" s="23">
        <v>29.04</v>
      </c>
      <c r="I2526" s="21">
        <v>45809</v>
      </c>
      <c r="J2526" s="21">
        <v>45838</v>
      </c>
      <c r="K2526" s="20" t="s">
        <v>5097</v>
      </c>
      <c r="L2526" s="20" t="s">
        <v>5098</v>
      </c>
      <c r="M2526" s="20"/>
      <c r="N2526" s="21">
        <v>45840.490154398147</v>
      </c>
    </row>
    <row r="2527" spans="1:14" x14ac:dyDescent="0.25">
      <c r="A2527" s="21">
        <v>45838.060729166667</v>
      </c>
      <c r="B2527" s="22">
        <v>45838.060729166667</v>
      </c>
      <c r="C2527" s="20" t="s">
        <v>724</v>
      </c>
      <c r="D2527" s="20" t="s">
        <v>118</v>
      </c>
      <c r="E2527" s="207" t="s">
        <v>121</v>
      </c>
      <c r="F2527" s="207" t="s">
        <v>18264</v>
      </c>
      <c r="G2527" s="20" t="s">
        <v>119</v>
      </c>
      <c r="H2527" s="23">
        <v>6283.26</v>
      </c>
      <c r="I2527" s="21">
        <v>45809</v>
      </c>
      <c r="J2527" s="21">
        <v>45838</v>
      </c>
      <c r="K2527" s="20" t="s">
        <v>5097</v>
      </c>
      <c r="L2527" s="20" t="s">
        <v>5098</v>
      </c>
      <c r="M2527" s="20"/>
      <c r="N2527" s="21">
        <v>45840.490154398147</v>
      </c>
    </row>
    <row r="2528" spans="1:14" x14ac:dyDescent="0.25">
      <c r="A2528" s="21">
        <v>45838.060729166667</v>
      </c>
      <c r="B2528" s="22">
        <v>45838.060729166667</v>
      </c>
      <c r="C2528" s="20" t="s">
        <v>11407</v>
      </c>
      <c r="D2528" s="20" t="s">
        <v>11408</v>
      </c>
      <c r="E2528" s="207" t="s">
        <v>11409</v>
      </c>
      <c r="F2528" s="207" t="s">
        <v>18265</v>
      </c>
      <c r="G2528" s="20" t="s">
        <v>119</v>
      </c>
      <c r="H2528" s="23">
        <v>0</v>
      </c>
      <c r="I2528" s="21">
        <v>45809</v>
      </c>
      <c r="J2528" s="21">
        <v>45838</v>
      </c>
      <c r="K2528" s="20" t="s">
        <v>5097</v>
      </c>
      <c r="L2528" s="20" t="s">
        <v>5098</v>
      </c>
      <c r="M2528" s="20"/>
      <c r="N2528" s="21">
        <v>45840.490154398147</v>
      </c>
    </row>
    <row r="2529" spans="1:14" x14ac:dyDescent="0.25">
      <c r="A2529" s="21">
        <v>45838.060729166667</v>
      </c>
      <c r="B2529" s="22">
        <v>45838.060729166667</v>
      </c>
      <c r="C2529" s="20" t="s">
        <v>17055</v>
      </c>
      <c r="D2529" s="20" t="s">
        <v>17056</v>
      </c>
      <c r="E2529" s="207" t="s">
        <v>17058</v>
      </c>
      <c r="F2529" s="207" t="s">
        <v>18266</v>
      </c>
      <c r="G2529" s="20" t="s">
        <v>119</v>
      </c>
      <c r="H2529" s="23">
        <v>3097.13</v>
      </c>
      <c r="I2529" s="21">
        <v>45809</v>
      </c>
      <c r="J2529" s="21">
        <v>45838</v>
      </c>
      <c r="K2529" s="20" t="s">
        <v>5097</v>
      </c>
      <c r="L2529" s="20" t="s">
        <v>5098</v>
      </c>
      <c r="M2529" s="20"/>
      <c r="N2529" s="21">
        <v>45840.490154398147</v>
      </c>
    </row>
    <row r="2530" spans="1:14" x14ac:dyDescent="0.25">
      <c r="A2530" s="21">
        <v>45833.189189814817</v>
      </c>
      <c r="B2530" s="22">
        <v>45833.189189814817</v>
      </c>
      <c r="C2530" s="20" t="s">
        <v>7746</v>
      </c>
      <c r="D2530" s="20" t="s">
        <v>133</v>
      </c>
      <c r="E2530" s="207" t="s">
        <v>136</v>
      </c>
      <c r="F2530" s="207" t="s">
        <v>18267</v>
      </c>
      <c r="G2530" s="20" t="s">
        <v>134</v>
      </c>
      <c r="H2530" s="23">
        <v>4533.1000000000004</v>
      </c>
      <c r="I2530" s="21">
        <v>45809</v>
      </c>
      <c r="J2530" s="21">
        <v>45831</v>
      </c>
      <c r="K2530" s="20" t="s">
        <v>5097</v>
      </c>
      <c r="L2530" s="20" t="s">
        <v>5098</v>
      </c>
      <c r="M2530" s="20"/>
      <c r="N2530" s="21">
        <v>45840.490154398147</v>
      </c>
    </row>
    <row r="2531" spans="1:14" x14ac:dyDescent="0.25">
      <c r="A2531" s="21">
        <v>45831.171666666662</v>
      </c>
      <c r="B2531" s="22">
        <v>45831.171666666662</v>
      </c>
      <c r="C2531" s="20" t="s">
        <v>771</v>
      </c>
      <c r="D2531" s="20" t="s">
        <v>772</v>
      </c>
      <c r="E2531" s="207" t="s">
        <v>774</v>
      </c>
      <c r="F2531" s="207" t="s">
        <v>18268</v>
      </c>
      <c r="G2531" s="20" t="s">
        <v>183</v>
      </c>
      <c r="H2531" s="23">
        <v>0</v>
      </c>
      <c r="I2531" s="21">
        <v>45809</v>
      </c>
      <c r="J2531" s="21">
        <v>45831</v>
      </c>
      <c r="K2531" s="20" t="s">
        <v>5114</v>
      </c>
      <c r="L2531" s="20" t="s">
        <v>5107</v>
      </c>
      <c r="M2531" s="20"/>
      <c r="N2531" s="21">
        <v>45840.490154398147</v>
      </c>
    </row>
    <row r="2532" spans="1:14" x14ac:dyDescent="0.25">
      <c r="A2532" s="21">
        <v>45831.171666666662</v>
      </c>
      <c r="B2532" s="22">
        <v>45831.171666666662</v>
      </c>
      <c r="C2532" s="20" t="s">
        <v>181</v>
      </c>
      <c r="D2532" s="20" t="s">
        <v>182</v>
      </c>
      <c r="E2532" s="207" t="s">
        <v>185</v>
      </c>
      <c r="F2532" s="207" t="s">
        <v>18269</v>
      </c>
      <c r="G2532" s="20" t="s">
        <v>183</v>
      </c>
      <c r="H2532" s="23">
        <v>3010507.9</v>
      </c>
      <c r="I2532" s="21">
        <v>45809</v>
      </c>
      <c r="J2532" s="21">
        <v>45831</v>
      </c>
      <c r="K2532" s="20" t="s">
        <v>5118</v>
      </c>
      <c r="L2532" s="20" t="s">
        <v>5107</v>
      </c>
      <c r="M2532" s="20"/>
      <c r="N2532" s="21">
        <v>45840.490154398147</v>
      </c>
    </row>
    <row r="2533" spans="1:14" x14ac:dyDescent="0.25">
      <c r="A2533" s="21">
        <v>45831.171666666662</v>
      </c>
      <c r="B2533" s="22">
        <v>45831.171666666662</v>
      </c>
      <c r="C2533" s="20" t="s">
        <v>1190</v>
      </c>
      <c r="D2533" s="20" t="s">
        <v>1191</v>
      </c>
      <c r="E2533" s="207" t="s">
        <v>1193</v>
      </c>
      <c r="F2533" s="207" t="s">
        <v>18270</v>
      </c>
      <c r="G2533" s="20" t="s">
        <v>183</v>
      </c>
      <c r="H2533" s="23">
        <v>0.78</v>
      </c>
      <c r="I2533" s="21">
        <v>45809</v>
      </c>
      <c r="J2533" s="21">
        <v>45831</v>
      </c>
      <c r="K2533" s="20" t="s">
        <v>5118</v>
      </c>
      <c r="L2533" s="20" t="s">
        <v>5107</v>
      </c>
      <c r="M2533" s="20"/>
      <c r="N2533" s="21">
        <v>45840.490154398147</v>
      </c>
    </row>
    <row r="2534" spans="1:14" x14ac:dyDescent="0.25">
      <c r="A2534" s="21">
        <v>45831.171666666662</v>
      </c>
      <c r="B2534" s="22">
        <v>45831.171666666662</v>
      </c>
      <c r="C2534" s="20" t="s">
        <v>1226</v>
      </c>
      <c r="D2534" s="20" t="s">
        <v>1227</v>
      </c>
      <c r="E2534" s="207" t="s">
        <v>1229</v>
      </c>
      <c r="F2534" s="207" t="s">
        <v>18271</v>
      </c>
      <c r="G2534" s="20" t="s">
        <v>183</v>
      </c>
      <c r="H2534" s="23">
        <v>2798.58</v>
      </c>
      <c r="I2534" s="21">
        <v>45809</v>
      </c>
      <c r="J2534" s="21">
        <v>45831</v>
      </c>
      <c r="K2534" s="20" t="s">
        <v>5118</v>
      </c>
      <c r="L2534" s="20" t="s">
        <v>5107</v>
      </c>
      <c r="M2534" s="20"/>
      <c r="N2534" s="21">
        <v>45840.490154398147</v>
      </c>
    </row>
    <row r="2535" spans="1:14" x14ac:dyDescent="0.25">
      <c r="A2535" s="21">
        <v>45831.171666666662</v>
      </c>
      <c r="B2535" s="22">
        <v>45831.171666666662</v>
      </c>
      <c r="C2535" s="20" t="s">
        <v>717</v>
      </c>
      <c r="D2535" s="20" t="s">
        <v>718</v>
      </c>
      <c r="E2535" s="207" t="s">
        <v>720</v>
      </c>
      <c r="F2535" s="207" t="s">
        <v>18272</v>
      </c>
      <c r="G2535" s="20" t="s">
        <v>183</v>
      </c>
      <c r="H2535" s="23">
        <v>6995.71</v>
      </c>
      <c r="I2535" s="21">
        <v>45809</v>
      </c>
      <c r="J2535" s="21">
        <v>45831</v>
      </c>
      <c r="K2535" s="20" t="s">
        <v>5121</v>
      </c>
      <c r="L2535" s="20" t="s">
        <v>5107</v>
      </c>
      <c r="M2535" s="20"/>
      <c r="N2535" s="21">
        <v>45840.490154398147</v>
      </c>
    </row>
    <row r="2536" spans="1:14" x14ac:dyDescent="0.25">
      <c r="A2536" s="21">
        <v>45831.171666666662</v>
      </c>
      <c r="B2536" s="22">
        <v>45831.171666666662</v>
      </c>
      <c r="C2536" s="20" t="s">
        <v>882</v>
      </c>
      <c r="D2536" s="20" t="s">
        <v>883</v>
      </c>
      <c r="E2536" s="207" t="s">
        <v>885</v>
      </c>
      <c r="F2536" s="207" t="s">
        <v>18273</v>
      </c>
      <c r="G2536" s="20" t="s">
        <v>183</v>
      </c>
      <c r="H2536" s="23">
        <v>7278.97</v>
      </c>
      <c r="I2536" s="21">
        <v>45809</v>
      </c>
      <c r="J2536" s="21">
        <v>45831</v>
      </c>
      <c r="K2536" s="20" t="s">
        <v>5123</v>
      </c>
      <c r="L2536" s="20" t="s">
        <v>5107</v>
      </c>
      <c r="M2536" s="20"/>
      <c r="N2536" s="21">
        <v>45840.490154398147</v>
      </c>
    </row>
    <row r="2537" spans="1:14" x14ac:dyDescent="0.25">
      <c r="A2537" s="21">
        <v>45831.171666666662</v>
      </c>
      <c r="B2537" s="22">
        <v>45831.171666666662</v>
      </c>
      <c r="C2537" s="20" t="s">
        <v>193</v>
      </c>
      <c r="D2537" s="20" t="s">
        <v>194</v>
      </c>
      <c r="E2537" s="207" t="s">
        <v>196</v>
      </c>
      <c r="F2537" s="207" t="s">
        <v>18274</v>
      </c>
      <c r="G2537" s="20" t="s">
        <v>183</v>
      </c>
      <c r="H2537" s="23">
        <v>26958.57</v>
      </c>
      <c r="I2537" s="21">
        <v>45809</v>
      </c>
      <c r="J2537" s="21">
        <v>45831</v>
      </c>
      <c r="K2537" s="20" t="s">
        <v>5118</v>
      </c>
      <c r="L2537" s="20" t="s">
        <v>5107</v>
      </c>
      <c r="M2537" s="20"/>
      <c r="N2537" s="21">
        <v>45840.490154398147</v>
      </c>
    </row>
    <row r="2538" spans="1:14" x14ac:dyDescent="0.25">
      <c r="A2538" s="21">
        <v>45831.171666666662</v>
      </c>
      <c r="B2538" s="22">
        <v>45831.171666666662</v>
      </c>
      <c r="C2538" s="20" t="s">
        <v>939</v>
      </c>
      <c r="D2538" s="20" t="s">
        <v>940</v>
      </c>
      <c r="E2538" s="207" t="s">
        <v>942</v>
      </c>
      <c r="F2538" s="207" t="s">
        <v>18275</v>
      </c>
      <c r="G2538" s="20" t="s">
        <v>183</v>
      </c>
      <c r="H2538" s="23">
        <v>4765.1499999999996</v>
      </c>
      <c r="I2538" s="21">
        <v>45809</v>
      </c>
      <c r="J2538" s="21">
        <v>45831</v>
      </c>
      <c r="K2538" s="20" t="s">
        <v>5123</v>
      </c>
      <c r="L2538" s="20" t="s">
        <v>5107</v>
      </c>
      <c r="M2538" s="20"/>
      <c r="N2538" s="21">
        <v>45840.490154398147</v>
      </c>
    </row>
    <row r="2539" spans="1:14" x14ac:dyDescent="0.25">
      <c r="A2539" s="21">
        <v>45831.171666666662</v>
      </c>
      <c r="B2539" s="22">
        <v>45831.171666666662</v>
      </c>
      <c r="C2539" s="20" t="s">
        <v>253</v>
      </c>
      <c r="D2539" s="20" t="s">
        <v>254</v>
      </c>
      <c r="E2539" s="207" t="s">
        <v>256</v>
      </c>
      <c r="F2539" s="207" t="s">
        <v>18276</v>
      </c>
      <c r="G2539" s="20" t="s">
        <v>183</v>
      </c>
      <c r="H2539" s="23">
        <v>336578.95</v>
      </c>
      <c r="I2539" s="21">
        <v>45809</v>
      </c>
      <c r="J2539" s="21">
        <v>45831</v>
      </c>
      <c r="K2539" s="20" t="s">
        <v>5118</v>
      </c>
      <c r="L2539" s="20" t="s">
        <v>5107</v>
      </c>
      <c r="M2539" s="20"/>
      <c r="N2539" s="21">
        <v>45840.490154398147</v>
      </c>
    </row>
    <row r="2540" spans="1:14" x14ac:dyDescent="0.25">
      <c r="A2540" s="21">
        <v>45831.171666666662</v>
      </c>
      <c r="B2540" s="22">
        <v>45831.171666666662</v>
      </c>
      <c r="C2540" s="20" t="s">
        <v>521</v>
      </c>
      <c r="D2540" s="20" t="s">
        <v>522</v>
      </c>
      <c r="E2540" s="207" t="s">
        <v>524</v>
      </c>
      <c r="F2540" s="207" t="s">
        <v>18277</v>
      </c>
      <c r="G2540" s="20" t="s">
        <v>183</v>
      </c>
      <c r="H2540" s="23">
        <v>7353.22</v>
      </c>
      <c r="I2540" s="21">
        <v>45809</v>
      </c>
      <c r="J2540" s="21">
        <v>45831</v>
      </c>
      <c r="K2540" s="20" t="s">
        <v>5121</v>
      </c>
      <c r="L2540" s="20" t="s">
        <v>5107</v>
      </c>
      <c r="M2540" s="20"/>
      <c r="N2540" s="21">
        <v>45840.490154398147</v>
      </c>
    </row>
    <row r="2541" spans="1:14" x14ac:dyDescent="0.25">
      <c r="A2541" s="21">
        <v>45831.171666666662</v>
      </c>
      <c r="B2541" s="22">
        <v>45831.171666666662</v>
      </c>
      <c r="C2541" s="20" t="s">
        <v>14847</v>
      </c>
      <c r="D2541" s="20" t="s">
        <v>460</v>
      </c>
      <c r="E2541" s="207" t="s">
        <v>462</v>
      </c>
      <c r="F2541" s="207" t="s">
        <v>18278</v>
      </c>
      <c r="G2541" s="20" t="s">
        <v>183</v>
      </c>
      <c r="H2541" s="23">
        <v>137.94999999999999</v>
      </c>
      <c r="I2541" s="21">
        <v>45809</v>
      </c>
      <c r="J2541" s="21">
        <v>45831</v>
      </c>
      <c r="K2541" s="20" t="s">
        <v>5129</v>
      </c>
      <c r="L2541" s="20" t="s">
        <v>5107</v>
      </c>
      <c r="M2541" s="20"/>
      <c r="N2541" s="21">
        <v>45840.490154398147</v>
      </c>
    </row>
    <row r="2542" spans="1:14" x14ac:dyDescent="0.25">
      <c r="A2542" s="21">
        <v>45831.171666666662</v>
      </c>
      <c r="B2542" s="22">
        <v>45831.171666666662</v>
      </c>
      <c r="C2542" s="20" t="s">
        <v>7063</v>
      </c>
      <c r="D2542" s="20" t="s">
        <v>436</v>
      </c>
      <c r="E2542" s="207" t="s">
        <v>438</v>
      </c>
      <c r="F2542" s="207" t="s">
        <v>18279</v>
      </c>
      <c r="G2542" s="20" t="s">
        <v>183</v>
      </c>
      <c r="H2542" s="23">
        <v>0</v>
      </c>
      <c r="I2542" s="21">
        <v>45809</v>
      </c>
      <c r="J2542" s="21">
        <v>45831</v>
      </c>
      <c r="K2542" s="20" t="s">
        <v>5118</v>
      </c>
      <c r="L2542" s="20" t="s">
        <v>5107</v>
      </c>
      <c r="M2542" s="20"/>
      <c r="N2542" s="21">
        <v>45840.490154398147</v>
      </c>
    </row>
    <row r="2543" spans="1:14" x14ac:dyDescent="0.25">
      <c r="A2543" s="21">
        <v>45831.171666666662</v>
      </c>
      <c r="B2543" s="22">
        <v>45831.171666666662</v>
      </c>
      <c r="C2543" s="20" t="s">
        <v>422</v>
      </c>
      <c r="D2543" s="20" t="s">
        <v>423</v>
      </c>
      <c r="E2543" s="207" t="s">
        <v>425</v>
      </c>
      <c r="F2543" s="207" t="s">
        <v>18280</v>
      </c>
      <c r="G2543" s="20" t="s">
        <v>183</v>
      </c>
      <c r="H2543" s="23">
        <v>27061.78</v>
      </c>
      <c r="I2543" s="21">
        <v>45809</v>
      </c>
      <c r="J2543" s="21">
        <v>45831</v>
      </c>
      <c r="K2543" s="20" t="s">
        <v>5118</v>
      </c>
      <c r="L2543" s="20" t="s">
        <v>5107</v>
      </c>
      <c r="M2543" s="20"/>
      <c r="N2543" s="21">
        <v>45840.490154398147</v>
      </c>
    </row>
    <row r="2544" spans="1:14" x14ac:dyDescent="0.25">
      <c r="A2544" s="21">
        <v>45831.171666666662</v>
      </c>
      <c r="B2544" s="22">
        <v>45831.171666666662</v>
      </c>
      <c r="C2544" s="20" t="s">
        <v>1298</v>
      </c>
      <c r="D2544" s="20" t="s">
        <v>1299</v>
      </c>
      <c r="E2544" s="207" t="s">
        <v>1301</v>
      </c>
      <c r="F2544" s="207" t="s">
        <v>18281</v>
      </c>
      <c r="G2544" s="20" t="s">
        <v>183</v>
      </c>
      <c r="H2544" s="23">
        <v>667.16</v>
      </c>
      <c r="I2544" s="21">
        <v>45809</v>
      </c>
      <c r="J2544" s="21">
        <v>45831</v>
      </c>
      <c r="K2544" s="20" t="s">
        <v>5121</v>
      </c>
      <c r="L2544" s="20" t="s">
        <v>5107</v>
      </c>
      <c r="M2544" s="20"/>
      <c r="N2544" s="21">
        <v>45840.490154398147</v>
      </c>
    </row>
    <row r="2545" spans="1:14" x14ac:dyDescent="0.25">
      <c r="A2545" s="21">
        <v>45831.171666666662</v>
      </c>
      <c r="B2545" s="22">
        <v>45831.171666666662</v>
      </c>
      <c r="C2545" s="20" t="s">
        <v>331</v>
      </c>
      <c r="D2545" s="20" t="s">
        <v>332</v>
      </c>
      <c r="E2545" s="207" t="s">
        <v>334</v>
      </c>
      <c r="F2545" s="207" t="s">
        <v>18282</v>
      </c>
      <c r="G2545" s="20" t="s">
        <v>183</v>
      </c>
      <c r="H2545" s="23">
        <v>10602</v>
      </c>
      <c r="I2545" s="21">
        <v>45809</v>
      </c>
      <c r="J2545" s="21">
        <v>45831</v>
      </c>
      <c r="K2545" s="20" t="s">
        <v>5121</v>
      </c>
      <c r="L2545" s="20" t="s">
        <v>5107</v>
      </c>
      <c r="M2545" s="20"/>
      <c r="N2545" s="21">
        <v>45840.490154398147</v>
      </c>
    </row>
    <row r="2546" spans="1:14" x14ac:dyDescent="0.25">
      <c r="A2546" s="21">
        <v>45831.171666666662</v>
      </c>
      <c r="B2546" s="22">
        <v>45831.171666666662</v>
      </c>
      <c r="C2546" s="20" t="s">
        <v>11373</v>
      </c>
      <c r="D2546" s="20" t="s">
        <v>11374</v>
      </c>
      <c r="E2546" s="207" t="s">
        <v>11376</v>
      </c>
      <c r="F2546" s="207" t="s">
        <v>18283</v>
      </c>
      <c r="G2546" s="20" t="s">
        <v>183</v>
      </c>
      <c r="H2546" s="23">
        <v>19662.2</v>
      </c>
      <c r="I2546" s="21">
        <v>45809</v>
      </c>
      <c r="J2546" s="21">
        <v>45831</v>
      </c>
      <c r="K2546" s="20" t="s">
        <v>5121</v>
      </c>
      <c r="L2546" s="20" t="s">
        <v>5107</v>
      </c>
      <c r="M2546" s="20"/>
      <c r="N2546" s="21">
        <v>45840.490154398147</v>
      </c>
    </row>
    <row r="2547" spans="1:14" x14ac:dyDescent="0.25">
      <c r="A2547" s="21">
        <v>45830.971585648149</v>
      </c>
      <c r="B2547" s="22">
        <v>45830.971585648149</v>
      </c>
      <c r="C2547" s="20" t="s">
        <v>266</v>
      </c>
      <c r="D2547" s="20" t="s">
        <v>267</v>
      </c>
      <c r="E2547" s="207" t="s">
        <v>270</v>
      </c>
      <c r="F2547" s="207" t="s">
        <v>18284</v>
      </c>
      <c r="G2547" s="20" t="s">
        <v>268</v>
      </c>
      <c r="H2547" s="23">
        <v>3197.93</v>
      </c>
      <c r="I2547" s="21">
        <v>45809</v>
      </c>
      <c r="J2547" s="21">
        <v>45824</v>
      </c>
      <c r="K2547" s="20" t="s">
        <v>5097</v>
      </c>
      <c r="L2547" s="20" t="s">
        <v>5098</v>
      </c>
      <c r="M2547" s="20"/>
      <c r="N2547" s="21">
        <v>45840.490154398147</v>
      </c>
    </row>
    <row r="2548" spans="1:14" x14ac:dyDescent="0.25">
      <c r="A2548" s="21">
        <v>45830.906273148154</v>
      </c>
      <c r="B2548" s="22">
        <v>45830.906273148154</v>
      </c>
      <c r="C2548" s="20" t="s">
        <v>869</v>
      </c>
      <c r="D2548" s="20" t="s">
        <v>870</v>
      </c>
      <c r="E2548" s="207" t="s">
        <v>872</v>
      </c>
      <c r="F2548" s="207" t="s">
        <v>18285</v>
      </c>
      <c r="G2548" s="20" t="s">
        <v>119</v>
      </c>
      <c r="H2548" s="23">
        <v>301.57</v>
      </c>
      <c r="I2548" s="21">
        <v>45809</v>
      </c>
      <c r="J2548" s="21">
        <v>45824</v>
      </c>
      <c r="K2548" s="20" t="s">
        <v>5097</v>
      </c>
      <c r="L2548" s="20" t="s">
        <v>5098</v>
      </c>
      <c r="M2548" s="20"/>
      <c r="N2548" s="21">
        <v>45840.490154398147</v>
      </c>
    </row>
    <row r="2549" spans="1:14" x14ac:dyDescent="0.25">
      <c r="A2549" s="21">
        <v>45830.906273148154</v>
      </c>
      <c r="B2549" s="22">
        <v>45830.906273148154</v>
      </c>
      <c r="C2549" s="20" t="s">
        <v>995</v>
      </c>
      <c r="D2549" s="20" t="s">
        <v>996</v>
      </c>
      <c r="E2549" s="207" t="s">
        <v>998</v>
      </c>
      <c r="F2549" s="207" t="s">
        <v>18286</v>
      </c>
      <c r="G2549" s="20" t="s">
        <v>119</v>
      </c>
      <c r="H2549" s="23">
        <v>29.04</v>
      </c>
      <c r="I2549" s="21">
        <v>45809</v>
      </c>
      <c r="J2549" s="21">
        <v>45824</v>
      </c>
      <c r="K2549" s="20" t="s">
        <v>5097</v>
      </c>
      <c r="L2549" s="20" t="s">
        <v>5098</v>
      </c>
      <c r="M2549" s="20"/>
      <c r="N2549" s="21">
        <v>45840.490154398147</v>
      </c>
    </row>
    <row r="2550" spans="1:14" x14ac:dyDescent="0.25">
      <c r="A2550" s="21">
        <v>45830.906273148154</v>
      </c>
      <c r="B2550" s="22">
        <v>45830.906273148154</v>
      </c>
      <c r="C2550" s="20" t="s">
        <v>724</v>
      </c>
      <c r="D2550" s="20" t="s">
        <v>118</v>
      </c>
      <c r="E2550" s="207" t="s">
        <v>121</v>
      </c>
      <c r="F2550" s="207" t="s">
        <v>18287</v>
      </c>
      <c r="G2550" s="20" t="s">
        <v>119</v>
      </c>
      <c r="H2550" s="23">
        <v>6283.26</v>
      </c>
      <c r="I2550" s="21">
        <v>45809</v>
      </c>
      <c r="J2550" s="21">
        <v>45824</v>
      </c>
      <c r="K2550" s="20" t="s">
        <v>5097</v>
      </c>
      <c r="L2550" s="20" t="s">
        <v>5098</v>
      </c>
      <c r="M2550" s="20"/>
      <c r="N2550" s="21">
        <v>45840.490154398147</v>
      </c>
    </row>
    <row r="2551" spans="1:14" x14ac:dyDescent="0.25">
      <c r="A2551" s="21">
        <v>45830.906273148154</v>
      </c>
      <c r="B2551" s="22">
        <v>45830.906273148154</v>
      </c>
      <c r="C2551" s="20" t="s">
        <v>11407</v>
      </c>
      <c r="D2551" s="20" t="s">
        <v>11408</v>
      </c>
      <c r="E2551" s="207" t="s">
        <v>11409</v>
      </c>
      <c r="F2551" s="207" t="s">
        <v>18288</v>
      </c>
      <c r="G2551" s="20" t="s">
        <v>119</v>
      </c>
      <c r="H2551" s="23">
        <v>0</v>
      </c>
      <c r="I2551" s="21">
        <v>45809</v>
      </c>
      <c r="J2551" s="21">
        <v>45824</v>
      </c>
      <c r="K2551" s="20" t="s">
        <v>5097</v>
      </c>
      <c r="L2551" s="20" t="s">
        <v>5098</v>
      </c>
      <c r="M2551" s="20"/>
      <c r="N2551" s="21">
        <v>45840.490154398147</v>
      </c>
    </row>
    <row r="2552" spans="1:14" x14ac:dyDescent="0.25">
      <c r="A2552" s="21">
        <v>45830.906273148154</v>
      </c>
      <c r="B2552" s="22">
        <v>45830.906273148154</v>
      </c>
      <c r="C2552" s="20" t="s">
        <v>17055</v>
      </c>
      <c r="D2552" s="20" t="s">
        <v>17056</v>
      </c>
      <c r="E2552" s="207" t="s">
        <v>17058</v>
      </c>
      <c r="F2552" s="207" t="s">
        <v>18289</v>
      </c>
      <c r="G2552" s="20" t="s">
        <v>119</v>
      </c>
      <c r="H2552" s="23">
        <v>3097.13</v>
      </c>
      <c r="I2552" s="21">
        <v>45809</v>
      </c>
      <c r="J2552" s="21">
        <v>45824</v>
      </c>
      <c r="K2552" s="20" t="s">
        <v>5097</v>
      </c>
      <c r="L2552" s="20" t="s">
        <v>5098</v>
      </c>
      <c r="M2552" s="20"/>
      <c r="N2552" s="21">
        <v>45840.490154398147</v>
      </c>
    </row>
    <row r="2553" spans="1:14" x14ac:dyDescent="0.25">
      <c r="A2553" s="21">
        <v>45829.890451388885</v>
      </c>
      <c r="B2553" s="22">
        <v>45829.890451388885</v>
      </c>
      <c r="C2553" s="20" t="s">
        <v>7746</v>
      </c>
      <c r="D2553" s="20" t="s">
        <v>133</v>
      </c>
      <c r="E2553" s="207" t="s">
        <v>136</v>
      </c>
      <c r="F2553" s="207" t="s">
        <v>18290</v>
      </c>
      <c r="G2553" s="20" t="s">
        <v>134</v>
      </c>
      <c r="H2553" s="23">
        <v>3941.87</v>
      </c>
      <c r="I2553" s="21">
        <v>45809</v>
      </c>
      <c r="J2553" s="21">
        <v>45824</v>
      </c>
      <c r="K2553" s="20" t="s">
        <v>5097</v>
      </c>
      <c r="L2553" s="20" t="s">
        <v>5098</v>
      </c>
      <c r="M2553" s="20"/>
      <c r="N2553" s="21">
        <v>45840.490154398147</v>
      </c>
    </row>
    <row r="2554" spans="1:14" x14ac:dyDescent="0.25">
      <c r="A2554" s="21">
        <v>45828.210868055554</v>
      </c>
      <c r="B2554" s="22">
        <v>45828.210868055554</v>
      </c>
      <c r="C2554" s="20" t="s">
        <v>771</v>
      </c>
      <c r="D2554" s="20" t="s">
        <v>772</v>
      </c>
      <c r="E2554" s="207" t="s">
        <v>774</v>
      </c>
      <c r="F2554" s="207" t="s">
        <v>18291</v>
      </c>
      <c r="G2554" s="20" t="s">
        <v>183</v>
      </c>
      <c r="H2554" s="23">
        <v>0</v>
      </c>
      <c r="I2554" s="21">
        <v>45809</v>
      </c>
      <c r="J2554" s="21">
        <v>45824</v>
      </c>
      <c r="K2554" s="20" t="s">
        <v>5114</v>
      </c>
      <c r="L2554" s="20" t="s">
        <v>5107</v>
      </c>
      <c r="M2554" s="20"/>
      <c r="N2554" s="21">
        <v>45840.490154398147</v>
      </c>
    </row>
    <row r="2555" spans="1:14" x14ac:dyDescent="0.25">
      <c r="A2555" s="21">
        <v>45828.210868055554</v>
      </c>
      <c r="B2555" s="22">
        <v>45828.210868055554</v>
      </c>
      <c r="C2555" s="20" t="s">
        <v>181</v>
      </c>
      <c r="D2555" s="20" t="s">
        <v>182</v>
      </c>
      <c r="E2555" s="207" t="s">
        <v>185</v>
      </c>
      <c r="F2555" s="207" t="s">
        <v>18292</v>
      </c>
      <c r="G2555" s="20" t="s">
        <v>183</v>
      </c>
      <c r="H2555" s="23">
        <v>3056253.01</v>
      </c>
      <c r="I2555" s="21">
        <v>45809</v>
      </c>
      <c r="J2555" s="21">
        <v>45824</v>
      </c>
      <c r="K2555" s="20" t="s">
        <v>5118</v>
      </c>
      <c r="L2555" s="20" t="s">
        <v>5107</v>
      </c>
      <c r="M2555" s="20"/>
      <c r="N2555" s="21">
        <v>45840.490154398147</v>
      </c>
    </row>
    <row r="2556" spans="1:14" x14ac:dyDescent="0.25">
      <c r="A2556" s="21">
        <v>45828.210868055554</v>
      </c>
      <c r="B2556" s="22">
        <v>45828.210868055554</v>
      </c>
      <c r="C2556" s="20" t="s">
        <v>1190</v>
      </c>
      <c r="D2556" s="20" t="s">
        <v>1191</v>
      </c>
      <c r="E2556" s="207" t="s">
        <v>1193</v>
      </c>
      <c r="F2556" s="207" t="s">
        <v>18293</v>
      </c>
      <c r="G2556" s="20" t="s">
        <v>183</v>
      </c>
      <c r="H2556" s="23">
        <v>0.78</v>
      </c>
      <c r="I2556" s="21">
        <v>45809</v>
      </c>
      <c r="J2556" s="21">
        <v>45824</v>
      </c>
      <c r="K2556" s="20" t="s">
        <v>5118</v>
      </c>
      <c r="L2556" s="20" t="s">
        <v>5107</v>
      </c>
      <c r="M2556" s="20"/>
      <c r="N2556" s="21">
        <v>45840.490154398147</v>
      </c>
    </row>
    <row r="2557" spans="1:14" x14ac:dyDescent="0.25">
      <c r="A2557" s="21">
        <v>45828.210868055554</v>
      </c>
      <c r="B2557" s="22">
        <v>45828.210868055554</v>
      </c>
      <c r="C2557" s="20" t="s">
        <v>1226</v>
      </c>
      <c r="D2557" s="20" t="s">
        <v>1227</v>
      </c>
      <c r="E2557" s="207" t="s">
        <v>1229</v>
      </c>
      <c r="F2557" s="207" t="s">
        <v>18294</v>
      </c>
      <c r="G2557" s="20" t="s">
        <v>183</v>
      </c>
      <c r="H2557" s="23">
        <v>2798.58</v>
      </c>
      <c r="I2557" s="21">
        <v>45809</v>
      </c>
      <c r="J2557" s="21">
        <v>45824</v>
      </c>
      <c r="K2557" s="20" t="s">
        <v>5118</v>
      </c>
      <c r="L2557" s="20" t="s">
        <v>5107</v>
      </c>
      <c r="M2557" s="20"/>
      <c r="N2557" s="21">
        <v>45840.490154398147</v>
      </c>
    </row>
    <row r="2558" spans="1:14" x14ac:dyDescent="0.25">
      <c r="A2558" s="21">
        <v>45828.210868055554</v>
      </c>
      <c r="B2558" s="22">
        <v>45828.210868055554</v>
      </c>
      <c r="C2558" s="20" t="s">
        <v>717</v>
      </c>
      <c r="D2558" s="20" t="s">
        <v>718</v>
      </c>
      <c r="E2558" s="207" t="s">
        <v>720</v>
      </c>
      <c r="F2558" s="207" t="s">
        <v>18295</v>
      </c>
      <c r="G2558" s="20" t="s">
        <v>183</v>
      </c>
      <c r="H2558" s="23">
        <v>1995.71</v>
      </c>
      <c r="I2558" s="21">
        <v>45809</v>
      </c>
      <c r="J2558" s="21">
        <v>45824</v>
      </c>
      <c r="K2558" s="20" t="s">
        <v>5121</v>
      </c>
      <c r="L2558" s="20" t="s">
        <v>5107</v>
      </c>
      <c r="M2558" s="20"/>
      <c r="N2558" s="21">
        <v>45840.490154398147</v>
      </c>
    </row>
    <row r="2559" spans="1:14" x14ac:dyDescent="0.25">
      <c r="A2559" s="21">
        <v>45828.210868055554</v>
      </c>
      <c r="B2559" s="22">
        <v>45828.210868055554</v>
      </c>
      <c r="C2559" s="20" t="s">
        <v>882</v>
      </c>
      <c r="D2559" s="20" t="s">
        <v>883</v>
      </c>
      <c r="E2559" s="207" t="s">
        <v>885</v>
      </c>
      <c r="F2559" s="207" t="s">
        <v>18296</v>
      </c>
      <c r="G2559" s="20" t="s">
        <v>183</v>
      </c>
      <c r="H2559" s="23">
        <v>7297.11</v>
      </c>
      <c r="I2559" s="21">
        <v>45809</v>
      </c>
      <c r="J2559" s="21">
        <v>45824</v>
      </c>
      <c r="K2559" s="20" t="s">
        <v>5123</v>
      </c>
      <c r="L2559" s="20" t="s">
        <v>5107</v>
      </c>
      <c r="M2559" s="20"/>
      <c r="N2559" s="21">
        <v>45840.490154398147</v>
      </c>
    </row>
    <row r="2560" spans="1:14" x14ac:dyDescent="0.25">
      <c r="A2560" s="21">
        <v>45828.210868055554</v>
      </c>
      <c r="B2560" s="22">
        <v>45828.210868055554</v>
      </c>
      <c r="C2560" s="20" t="s">
        <v>193</v>
      </c>
      <c r="D2560" s="20" t="s">
        <v>194</v>
      </c>
      <c r="E2560" s="207" t="s">
        <v>196</v>
      </c>
      <c r="F2560" s="207" t="s">
        <v>18297</v>
      </c>
      <c r="G2560" s="20" t="s">
        <v>183</v>
      </c>
      <c r="H2560" s="23">
        <v>12958.57</v>
      </c>
      <c r="I2560" s="21">
        <v>45809</v>
      </c>
      <c r="J2560" s="21">
        <v>45824</v>
      </c>
      <c r="K2560" s="20" t="s">
        <v>5118</v>
      </c>
      <c r="L2560" s="20" t="s">
        <v>5107</v>
      </c>
      <c r="M2560" s="20"/>
      <c r="N2560" s="21">
        <v>45840.490154398147</v>
      </c>
    </row>
    <row r="2561" spans="1:14" x14ac:dyDescent="0.25">
      <c r="A2561" s="21">
        <v>45828.210868055554</v>
      </c>
      <c r="B2561" s="22">
        <v>45828.210868055554</v>
      </c>
      <c r="C2561" s="20" t="s">
        <v>939</v>
      </c>
      <c r="D2561" s="20" t="s">
        <v>940</v>
      </c>
      <c r="E2561" s="207" t="s">
        <v>942</v>
      </c>
      <c r="F2561" s="207" t="s">
        <v>18298</v>
      </c>
      <c r="G2561" s="20" t="s">
        <v>183</v>
      </c>
      <c r="H2561" s="23">
        <v>4776.4399999999996</v>
      </c>
      <c r="I2561" s="21">
        <v>45809</v>
      </c>
      <c r="J2561" s="21">
        <v>45824</v>
      </c>
      <c r="K2561" s="20" t="s">
        <v>5123</v>
      </c>
      <c r="L2561" s="20" t="s">
        <v>5107</v>
      </c>
      <c r="M2561" s="20"/>
      <c r="N2561" s="21">
        <v>45840.490154398147</v>
      </c>
    </row>
    <row r="2562" spans="1:14" x14ac:dyDescent="0.25">
      <c r="A2562" s="21">
        <v>45828.210868055554</v>
      </c>
      <c r="B2562" s="22">
        <v>45828.210868055554</v>
      </c>
      <c r="C2562" s="20" t="s">
        <v>253</v>
      </c>
      <c r="D2562" s="20" t="s">
        <v>254</v>
      </c>
      <c r="E2562" s="207" t="s">
        <v>256</v>
      </c>
      <c r="F2562" s="207" t="s">
        <v>18299</v>
      </c>
      <c r="G2562" s="20" t="s">
        <v>183</v>
      </c>
      <c r="H2562" s="23">
        <v>336445.91</v>
      </c>
      <c r="I2562" s="21">
        <v>45809</v>
      </c>
      <c r="J2562" s="21">
        <v>45824</v>
      </c>
      <c r="K2562" s="20" t="s">
        <v>5118</v>
      </c>
      <c r="L2562" s="20" t="s">
        <v>5107</v>
      </c>
      <c r="M2562" s="20"/>
      <c r="N2562" s="21">
        <v>45840.490154398147</v>
      </c>
    </row>
    <row r="2563" spans="1:14" x14ac:dyDescent="0.25">
      <c r="A2563" s="21">
        <v>45828.210868055554</v>
      </c>
      <c r="B2563" s="22">
        <v>45828.210868055554</v>
      </c>
      <c r="C2563" s="20" t="s">
        <v>521</v>
      </c>
      <c r="D2563" s="20" t="s">
        <v>522</v>
      </c>
      <c r="E2563" s="207" t="s">
        <v>524</v>
      </c>
      <c r="F2563" s="207" t="s">
        <v>18300</v>
      </c>
      <c r="G2563" s="20" t="s">
        <v>183</v>
      </c>
      <c r="H2563" s="23">
        <v>7353.22</v>
      </c>
      <c r="I2563" s="21">
        <v>45809</v>
      </c>
      <c r="J2563" s="21">
        <v>45824</v>
      </c>
      <c r="K2563" s="20" t="s">
        <v>5121</v>
      </c>
      <c r="L2563" s="20" t="s">
        <v>5107</v>
      </c>
      <c r="M2563" s="20"/>
      <c r="N2563" s="21">
        <v>45840.490154398147</v>
      </c>
    </row>
    <row r="2564" spans="1:14" x14ac:dyDescent="0.25">
      <c r="A2564" s="21">
        <v>45828.210868055554</v>
      </c>
      <c r="B2564" s="22">
        <v>45828.210868055554</v>
      </c>
      <c r="C2564" s="20" t="s">
        <v>14847</v>
      </c>
      <c r="D2564" s="20" t="s">
        <v>460</v>
      </c>
      <c r="E2564" s="207" t="s">
        <v>462</v>
      </c>
      <c r="F2564" s="207" t="s">
        <v>18301</v>
      </c>
      <c r="G2564" s="20" t="s">
        <v>183</v>
      </c>
      <c r="H2564" s="23">
        <v>137.94999999999999</v>
      </c>
      <c r="I2564" s="21">
        <v>45809</v>
      </c>
      <c r="J2564" s="21">
        <v>45824</v>
      </c>
      <c r="K2564" s="20" t="s">
        <v>5129</v>
      </c>
      <c r="L2564" s="20" t="s">
        <v>5107</v>
      </c>
      <c r="M2564" s="20"/>
      <c r="N2564" s="21">
        <v>45840.490154398147</v>
      </c>
    </row>
    <row r="2565" spans="1:14" x14ac:dyDescent="0.25">
      <c r="A2565" s="21">
        <v>45828.210868055554</v>
      </c>
      <c r="B2565" s="22">
        <v>45828.210868055554</v>
      </c>
      <c r="C2565" s="20" t="s">
        <v>7063</v>
      </c>
      <c r="D2565" s="20" t="s">
        <v>436</v>
      </c>
      <c r="E2565" s="207" t="s">
        <v>438</v>
      </c>
      <c r="F2565" s="207" t="s">
        <v>18302</v>
      </c>
      <c r="G2565" s="20" t="s">
        <v>183</v>
      </c>
      <c r="H2565" s="23">
        <v>0</v>
      </c>
      <c r="I2565" s="21">
        <v>45809</v>
      </c>
      <c r="J2565" s="21">
        <v>45824</v>
      </c>
      <c r="K2565" s="20" t="s">
        <v>5118</v>
      </c>
      <c r="L2565" s="20" t="s">
        <v>5107</v>
      </c>
      <c r="M2565" s="20"/>
      <c r="N2565" s="21">
        <v>45840.490154398147</v>
      </c>
    </row>
    <row r="2566" spans="1:14" x14ac:dyDescent="0.25">
      <c r="A2566" s="21">
        <v>45828.210868055554</v>
      </c>
      <c r="B2566" s="22">
        <v>45828.210868055554</v>
      </c>
      <c r="C2566" s="20" t="s">
        <v>422</v>
      </c>
      <c r="D2566" s="20" t="s">
        <v>423</v>
      </c>
      <c r="E2566" s="207" t="s">
        <v>425</v>
      </c>
      <c r="F2566" s="207" t="s">
        <v>18303</v>
      </c>
      <c r="G2566" s="20" t="s">
        <v>183</v>
      </c>
      <c r="H2566" s="23">
        <v>22625.759999999998</v>
      </c>
      <c r="I2566" s="21">
        <v>45809</v>
      </c>
      <c r="J2566" s="21">
        <v>45824</v>
      </c>
      <c r="K2566" s="20" t="s">
        <v>5118</v>
      </c>
      <c r="L2566" s="20" t="s">
        <v>5107</v>
      </c>
      <c r="M2566" s="20"/>
      <c r="N2566" s="21">
        <v>45840.490154398147</v>
      </c>
    </row>
    <row r="2567" spans="1:14" x14ac:dyDescent="0.25">
      <c r="A2567" s="21">
        <v>45828.210868055554</v>
      </c>
      <c r="B2567" s="22">
        <v>45828.210868055554</v>
      </c>
      <c r="C2567" s="20" t="s">
        <v>1298</v>
      </c>
      <c r="D2567" s="20" t="s">
        <v>1299</v>
      </c>
      <c r="E2567" s="207" t="s">
        <v>1301</v>
      </c>
      <c r="F2567" s="207" t="s">
        <v>18304</v>
      </c>
      <c r="G2567" s="20" t="s">
        <v>183</v>
      </c>
      <c r="H2567" s="23">
        <v>667.16</v>
      </c>
      <c r="I2567" s="21">
        <v>45809</v>
      </c>
      <c r="J2567" s="21">
        <v>45824</v>
      </c>
      <c r="K2567" s="20" t="s">
        <v>5121</v>
      </c>
      <c r="L2567" s="20" t="s">
        <v>5107</v>
      </c>
      <c r="M2567" s="20"/>
      <c r="N2567" s="21">
        <v>45840.490154398147</v>
      </c>
    </row>
    <row r="2568" spans="1:14" x14ac:dyDescent="0.25">
      <c r="A2568" s="21">
        <v>45828.210868055554</v>
      </c>
      <c r="B2568" s="22">
        <v>45828.210868055554</v>
      </c>
      <c r="C2568" s="20" t="s">
        <v>331</v>
      </c>
      <c r="D2568" s="20" t="s">
        <v>332</v>
      </c>
      <c r="E2568" s="207" t="s">
        <v>334</v>
      </c>
      <c r="F2568" s="207" t="s">
        <v>18305</v>
      </c>
      <c r="G2568" s="20" t="s">
        <v>183</v>
      </c>
      <c r="H2568" s="23">
        <v>6642</v>
      </c>
      <c r="I2568" s="21">
        <v>45809</v>
      </c>
      <c r="J2568" s="21">
        <v>45824</v>
      </c>
      <c r="K2568" s="20" t="s">
        <v>5121</v>
      </c>
      <c r="L2568" s="20" t="s">
        <v>5107</v>
      </c>
      <c r="M2568" s="20"/>
      <c r="N2568" s="21">
        <v>45840.490154398147</v>
      </c>
    </row>
    <row r="2569" spans="1:14" x14ac:dyDescent="0.25">
      <c r="A2569" s="21">
        <v>45828.210868055554</v>
      </c>
      <c r="B2569" s="22">
        <v>45828.210868055554</v>
      </c>
      <c r="C2569" s="20" t="s">
        <v>11373</v>
      </c>
      <c r="D2569" s="20" t="s">
        <v>11374</v>
      </c>
      <c r="E2569" s="207" t="s">
        <v>11376</v>
      </c>
      <c r="F2569" s="207" t="s">
        <v>18306</v>
      </c>
      <c r="G2569" s="20" t="s">
        <v>183</v>
      </c>
      <c r="H2569" s="23">
        <v>11162.2</v>
      </c>
      <c r="I2569" s="21">
        <v>45809</v>
      </c>
      <c r="J2569" s="21">
        <v>45824</v>
      </c>
      <c r="K2569" s="20" t="s">
        <v>5121</v>
      </c>
      <c r="L2569" s="20" t="s">
        <v>5107</v>
      </c>
      <c r="M2569" s="20"/>
      <c r="N2569" s="21">
        <v>45840.490154398147</v>
      </c>
    </row>
    <row r="2570" spans="1:14" x14ac:dyDescent="0.25">
      <c r="A2570" s="21">
        <v>45828.127662037034</v>
      </c>
      <c r="B2570" s="22">
        <v>45828.127662037034</v>
      </c>
      <c r="C2570" s="20" t="s">
        <v>869</v>
      </c>
      <c r="D2570" s="20" t="s">
        <v>870</v>
      </c>
      <c r="E2570" s="207" t="s">
        <v>872</v>
      </c>
      <c r="F2570" s="207" t="s">
        <v>18307</v>
      </c>
      <c r="G2570" s="20" t="s">
        <v>119</v>
      </c>
      <c r="H2570" s="23">
        <v>301.57</v>
      </c>
      <c r="I2570" s="21">
        <v>45809</v>
      </c>
      <c r="J2570" s="21">
        <v>45824</v>
      </c>
      <c r="K2570" s="20" t="s">
        <v>5097</v>
      </c>
      <c r="L2570" s="20" t="s">
        <v>5098</v>
      </c>
      <c r="M2570" s="20"/>
      <c r="N2570" s="21">
        <v>45840.490154398147</v>
      </c>
    </row>
    <row r="2571" spans="1:14" x14ac:dyDescent="0.25">
      <c r="A2571" s="21">
        <v>45828.127662037034</v>
      </c>
      <c r="B2571" s="22">
        <v>45828.127662037034</v>
      </c>
      <c r="C2571" s="20" t="s">
        <v>995</v>
      </c>
      <c r="D2571" s="20" t="s">
        <v>996</v>
      </c>
      <c r="E2571" s="207" t="s">
        <v>998</v>
      </c>
      <c r="F2571" s="207" t="s">
        <v>18308</v>
      </c>
      <c r="G2571" s="20" t="s">
        <v>119</v>
      </c>
      <c r="H2571" s="23">
        <v>29.04</v>
      </c>
      <c r="I2571" s="21">
        <v>45809</v>
      </c>
      <c r="J2571" s="21">
        <v>45824</v>
      </c>
      <c r="K2571" s="20" t="s">
        <v>5097</v>
      </c>
      <c r="L2571" s="20" t="s">
        <v>5098</v>
      </c>
      <c r="M2571" s="20"/>
      <c r="N2571" s="21">
        <v>45840.490154398147</v>
      </c>
    </row>
    <row r="2572" spans="1:14" x14ac:dyDescent="0.25">
      <c r="A2572" s="21">
        <v>45828.127662037034</v>
      </c>
      <c r="B2572" s="22">
        <v>45828.127662037034</v>
      </c>
      <c r="C2572" s="20" t="s">
        <v>724</v>
      </c>
      <c r="D2572" s="20" t="s">
        <v>118</v>
      </c>
      <c r="E2572" s="207" t="s">
        <v>121</v>
      </c>
      <c r="F2572" s="207" t="s">
        <v>18309</v>
      </c>
      <c r="G2572" s="20" t="s">
        <v>119</v>
      </c>
      <c r="H2572" s="23">
        <v>6283.26</v>
      </c>
      <c r="I2572" s="21">
        <v>45809</v>
      </c>
      <c r="J2572" s="21">
        <v>45824</v>
      </c>
      <c r="K2572" s="20" t="s">
        <v>5097</v>
      </c>
      <c r="L2572" s="20" t="s">
        <v>5098</v>
      </c>
      <c r="M2572" s="20"/>
      <c r="N2572" s="21">
        <v>45840.490154398147</v>
      </c>
    </row>
    <row r="2573" spans="1:14" x14ac:dyDescent="0.25">
      <c r="A2573" s="21">
        <v>45828.127662037034</v>
      </c>
      <c r="B2573" s="22">
        <v>45828.127662037034</v>
      </c>
      <c r="C2573" s="20" t="s">
        <v>11407</v>
      </c>
      <c r="D2573" s="20" t="s">
        <v>11408</v>
      </c>
      <c r="E2573" s="207" t="s">
        <v>11409</v>
      </c>
      <c r="F2573" s="207" t="s">
        <v>18310</v>
      </c>
      <c r="G2573" s="20" t="s">
        <v>119</v>
      </c>
      <c r="H2573" s="23">
        <v>0</v>
      </c>
      <c r="I2573" s="21">
        <v>45809</v>
      </c>
      <c r="J2573" s="21">
        <v>45824</v>
      </c>
      <c r="K2573" s="20" t="s">
        <v>5097</v>
      </c>
      <c r="L2573" s="20" t="s">
        <v>5098</v>
      </c>
      <c r="M2573" s="20"/>
      <c r="N2573" s="21">
        <v>45840.490154398147</v>
      </c>
    </row>
    <row r="2574" spans="1:14" x14ac:dyDescent="0.25">
      <c r="A2574" s="21">
        <v>45828.127662037034</v>
      </c>
      <c r="B2574" s="22">
        <v>45828.127662037034</v>
      </c>
      <c r="C2574" s="20" t="s">
        <v>17055</v>
      </c>
      <c r="D2574" s="20" t="s">
        <v>17056</v>
      </c>
      <c r="E2574" s="207" t="s">
        <v>17058</v>
      </c>
      <c r="F2574" s="207" t="s">
        <v>18311</v>
      </c>
      <c r="G2574" s="20" t="s">
        <v>119</v>
      </c>
      <c r="H2574" s="23">
        <v>3097.13</v>
      </c>
      <c r="I2574" s="21">
        <v>45809</v>
      </c>
      <c r="J2574" s="21">
        <v>45824</v>
      </c>
      <c r="K2574" s="20" t="s">
        <v>5097</v>
      </c>
      <c r="L2574" s="20" t="s">
        <v>5098</v>
      </c>
      <c r="M2574" s="20"/>
      <c r="N2574" s="21">
        <v>45840.490154398147</v>
      </c>
    </row>
    <row r="2575" spans="1:14" x14ac:dyDescent="0.25">
      <c r="A2575" s="21">
        <v>45827.414027777777</v>
      </c>
      <c r="B2575" s="22">
        <v>45827.414027777777</v>
      </c>
      <c r="C2575" s="20" t="s">
        <v>266</v>
      </c>
      <c r="D2575" s="20" t="s">
        <v>267</v>
      </c>
      <c r="E2575" s="207" t="s">
        <v>270</v>
      </c>
      <c r="F2575" s="207" t="s">
        <v>18312</v>
      </c>
      <c r="G2575" s="20" t="s">
        <v>268</v>
      </c>
      <c r="H2575" s="23">
        <v>9418.4</v>
      </c>
      <c r="I2575" s="21">
        <v>45809</v>
      </c>
      <c r="J2575" s="21">
        <v>45824</v>
      </c>
      <c r="K2575" s="20" t="s">
        <v>5097</v>
      </c>
      <c r="L2575" s="20" t="s">
        <v>5098</v>
      </c>
      <c r="M2575" s="20"/>
      <c r="N2575" s="21">
        <v>45840.490154398147</v>
      </c>
    </row>
    <row r="2576" spans="1:14" x14ac:dyDescent="0.25">
      <c r="A2576" s="21">
        <v>45827.067939814813</v>
      </c>
      <c r="B2576" s="22">
        <v>45827.067939814813</v>
      </c>
      <c r="C2576" s="20" t="s">
        <v>7746</v>
      </c>
      <c r="D2576" s="20" t="s">
        <v>133</v>
      </c>
      <c r="E2576" s="207" t="s">
        <v>136</v>
      </c>
      <c r="F2576" s="207" t="s">
        <v>18313</v>
      </c>
      <c r="G2576" s="20" t="s">
        <v>134</v>
      </c>
      <c r="H2576" s="23">
        <v>3837.77</v>
      </c>
      <c r="I2576" s="21">
        <v>45809</v>
      </c>
      <c r="J2576" s="21">
        <v>45824</v>
      </c>
      <c r="K2576" s="20" t="s">
        <v>5097</v>
      </c>
      <c r="L2576" s="20" t="s">
        <v>5098</v>
      </c>
      <c r="M2576" s="20"/>
      <c r="N2576" s="21">
        <v>45840.490154398147</v>
      </c>
    </row>
    <row r="2577" spans="1:14" x14ac:dyDescent="0.25">
      <c r="A2577" s="21">
        <v>45825.08148148148</v>
      </c>
      <c r="B2577" s="22">
        <v>45825.08148148148</v>
      </c>
      <c r="C2577" s="20" t="s">
        <v>869</v>
      </c>
      <c r="D2577" s="20" t="s">
        <v>870</v>
      </c>
      <c r="E2577" s="207" t="s">
        <v>872</v>
      </c>
      <c r="F2577" s="207" t="s">
        <v>18314</v>
      </c>
      <c r="G2577" s="20" t="s">
        <v>119</v>
      </c>
      <c r="H2577" s="23">
        <v>301.57</v>
      </c>
      <c r="I2577" s="21">
        <v>45809</v>
      </c>
      <c r="J2577" s="21">
        <v>45824</v>
      </c>
      <c r="K2577" s="20" t="s">
        <v>5097</v>
      </c>
      <c r="L2577" s="20" t="s">
        <v>5098</v>
      </c>
      <c r="M2577" s="20"/>
      <c r="N2577" s="21">
        <v>45840.490154398147</v>
      </c>
    </row>
    <row r="2578" spans="1:14" x14ac:dyDescent="0.25">
      <c r="A2578" s="21">
        <v>45825.08148148148</v>
      </c>
      <c r="B2578" s="22">
        <v>45825.08148148148</v>
      </c>
      <c r="C2578" s="20" t="s">
        <v>995</v>
      </c>
      <c r="D2578" s="20" t="s">
        <v>996</v>
      </c>
      <c r="E2578" s="207" t="s">
        <v>998</v>
      </c>
      <c r="F2578" s="207" t="s">
        <v>18315</v>
      </c>
      <c r="G2578" s="20" t="s">
        <v>119</v>
      </c>
      <c r="H2578" s="23">
        <v>29.04</v>
      </c>
      <c r="I2578" s="21">
        <v>45809</v>
      </c>
      <c r="J2578" s="21">
        <v>45824</v>
      </c>
      <c r="K2578" s="20" t="s">
        <v>5097</v>
      </c>
      <c r="L2578" s="20" t="s">
        <v>5098</v>
      </c>
      <c r="M2578" s="20"/>
      <c r="N2578" s="21">
        <v>45840.490154398147</v>
      </c>
    </row>
    <row r="2579" spans="1:14" x14ac:dyDescent="0.25">
      <c r="A2579" s="21">
        <v>45825.08148148148</v>
      </c>
      <c r="B2579" s="22">
        <v>45825.08148148148</v>
      </c>
      <c r="C2579" s="20" t="s">
        <v>724</v>
      </c>
      <c r="D2579" s="20" t="s">
        <v>118</v>
      </c>
      <c r="E2579" s="207" t="s">
        <v>121</v>
      </c>
      <c r="F2579" s="207" t="s">
        <v>18316</v>
      </c>
      <c r="G2579" s="20" t="s">
        <v>119</v>
      </c>
      <c r="H2579" s="23">
        <v>6283.26</v>
      </c>
      <c r="I2579" s="21">
        <v>45809</v>
      </c>
      <c r="J2579" s="21">
        <v>45824</v>
      </c>
      <c r="K2579" s="20" t="s">
        <v>5097</v>
      </c>
      <c r="L2579" s="20" t="s">
        <v>5098</v>
      </c>
      <c r="M2579" s="20"/>
      <c r="N2579" s="21">
        <v>45840.490154398147</v>
      </c>
    </row>
    <row r="2580" spans="1:14" x14ac:dyDescent="0.25">
      <c r="A2580" s="21">
        <v>45825.08148148148</v>
      </c>
      <c r="B2580" s="22">
        <v>45825.08148148148</v>
      </c>
      <c r="C2580" s="20" t="s">
        <v>11407</v>
      </c>
      <c r="D2580" s="20" t="s">
        <v>11408</v>
      </c>
      <c r="E2580" s="207" t="s">
        <v>11409</v>
      </c>
      <c r="F2580" s="207" t="s">
        <v>18317</v>
      </c>
      <c r="G2580" s="20" t="s">
        <v>119</v>
      </c>
      <c r="H2580" s="23">
        <v>0</v>
      </c>
      <c r="I2580" s="21">
        <v>45809</v>
      </c>
      <c r="J2580" s="21">
        <v>45824</v>
      </c>
      <c r="K2580" s="20" t="s">
        <v>5097</v>
      </c>
      <c r="L2580" s="20" t="s">
        <v>5098</v>
      </c>
      <c r="M2580" s="20"/>
      <c r="N2580" s="21">
        <v>45840.490154398147</v>
      </c>
    </row>
    <row r="2581" spans="1:14" x14ac:dyDescent="0.25">
      <c r="A2581" s="21">
        <v>45825.08148148148</v>
      </c>
      <c r="B2581" s="22">
        <v>45825.08148148148</v>
      </c>
      <c r="C2581" s="20" t="s">
        <v>17055</v>
      </c>
      <c r="D2581" s="20" t="s">
        <v>17056</v>
      </c>
      <c r="E2581" s="207" t="s">
        <v>17058</v>
      </c>
      <c r="F2581" s="207" t="s">
        <v>18318</v>
      </c>
      <c r="G2581" s="20" t="s">
        <v>119</v>
      </c>
      <c r="H2581" s="23">
        <v>3097.13</v>
      </c>
      <c r="I2581" s="21">
        <v>45809</v>
      </c>
      <c r="J2581" s="21">
        <v>45824</v>
      </c>
      <c r="K2581" s="20" t="s">
        <v>5097</v>
      </c>
      <c r="L2581" s="20" t="s">
        <v>5098</v>
      </c>
      <c r="M2581" s="20"/>
      <c r="N2581" s="21">
        <v>45840.490154398147</v>
      </c>
    </row>
    <row r="2582" spans="1:14" x14ac:dyDescent="0.25">
      <c r="A2582" s="21">
        <v>45824.813310185185</v>
      </c>
      <c r="B2582" s="22">
        <v>45824.813310185185</v>
      </c>
      <c r="C2582" s="20" t="s">
        <v>266</v>
      </c>
      <c r="D2582" s="20" t="s">
        <v>267</v>
      </c>
      <c r="E2582" s="207" t="s">
        <v>270</v>
      </c>
      <c r="F2582" s="207" t="s">
        <v>18319</v>
      </c>
      <c r="G2582" s="20" t="s">
        <v>268</v>
      </c>
      <c r="H2582" s="23">
        <v>7619.31</v>
      </c>
      <c r="I2582" s="21">
        <v>45809</v>
      </c>
      <c r="J2582" s="21">
        <v>45824</v>
      </c>
      <c r="K2582" s="20" t="s">
        <v>5097</v>
      </c>
      <c r="L2582" s="20" t="s">
        <v>5098</v>
      </c>
      <c r="M2582" s="20"/>
      <c r="N2582" s="21">
        <v>45840.490154398147</v>
      </c>
    </row>
    <row r="2583" spans="1:14" x14ac:dyDescent="0.25">
      <c r="A2583" s="21">
        <v>45824.492326388892</v>
      </c>
      <c r="B2583" s="22">
        <v>45824.492326388892</v>
      </c>
      <c r="C2583" s="20" t="s">
        <v>771</v>
      </c>
      <c r="D2583" s="20" t="s">
        <v>772</v>
      </c>
      <c r="E2583" s="207" t="s">
        <v>774</v>
      </c>
      <c r="F2583" s="207" t="s">
        <v>18320</v>
      </c>
      <c r="G2583" s="20" t="s">
        <v>183</v>
      </c>
      <c r="H2583" s="23">
        <v>0</v>
      </c>
      <c r="I2583" s="21">
        <v>45809</v>
      </c>
      <c r="J2583" s="21">
        <v>45824</v>
      </c>
      <c r="K2583" s="20" t="s">
        <v>5114</v>
      </c>
      <c r="L2583" s="20" t="s">
        <v>5107</v>
      </c>
      <c r="M2583" s="20"/>
      <c r="N2583" s="21">
        <v>45840.490154398147</v>
      </c>
    </row>
    <row r="2584" spans="1:14" x14ac:dyDescent="0.25">
      <c r="A2584" s="21">
        <v>45824.492326388892</v>
      </c>
      <c r="B2584" s="22">
        <v>45824.492326388892</v>
      </c>
      <c r="C2584" s="20" t="s">
        <v>181</v>
      </c>
      <c r="D2584" s="20" t="s">
        <v>182</v>
      </c>
      <c r="E2584" s="207" t="s">
        <v>185</v>
      </c>
      <c r="F2584" s="207" t="s">
        <v>18321</v>
      </c>
      <c r="G2584" s="20" t="s">
        <v>183</v>
      </c>
      <c r="H2584" s="23">
        <v>3054703.74</v>
      </c>
      <c r="I2584" s="21">
        <v>45809</v>
      </c>
      <c r="J2584" s="21">
        <v>45824</v>
      </c>
      <c r="K2584" s="20" t="s">
        <v>5118</v>
      </c>
      <c r="L2584" s="20" t="s">
        <v>5107</v>
      </c>
      <c r="M2584" s="20"/>
      <c r="N2584" s="21">
        <v>45840.490154398147</v>
      </c>
    </row>
    <row r="2585" spans="1:14" x14ac:dyDescent="0.25">
      <c r="A2585" s="21">
        <v>45824.492326388892</v>
      </c>
      <c r="B2585" s="22">
        <v>45824.492326388892</v>
      </c>
      <c r="C2585" s="20" t="s">
        <v>1190</v>
      </c>
      <c r="D2585" s="20" t="s">
        <v>1191</v>
      </c>
      <c r="E2585" s="207" t="s">
        <v>1193</v>
      </c>
      <c r="F2585" s="207" t="s">
        <v>18322</v>
      </c>
      <c r="G2585" s="20" t="s">
        <v>183</v>
      </c>
      <c r="H2585" s="23">
        <v>0.78</v>
      </c>
      <c r="I2585" s="21">
        <v>45809</v>
      </c>
      <c r="J2585" s="21">
        <v>45824</v>
      </c>
      <c r="K2585" s="20" t="s">
        <v>5118</v>
      </c>
      <c r="L2585" s="20" t="s">
        <v>5107</v>
      </c>
      <c r="M2585" s="20"/>
      <c r="N2585" s="21">
        <v>45840.490154398147</v>
      </c>
    </row>
    <row r="2586" spans="1:14" x14ac:dyDescent="0.25">
      <c r="A2586" s="21">
        <v>45824.492326388892</v>
      </c>
      <c r="B2586" s="22">
        <v>45824.492326388892</v>
      </c>
      <c r="C2586" s="20" t="s">
        <v>1226</v>
      </c>
      <c r="D2586" s="20" t="s">
        <v>1227</v>
      </c>
      <c r="E2586" s="207" t="s">
        <v>1229</v>
      </c>
      <c r="F2586" s="207" t="s">
        <v>18323</v>
      </c>
      <c r="G2586" s="20" t="s">
        <v>183</v>
      </c>
      <c r="H2586" s="23">
        <v>2798.58</v>
      </c>
      <c r="I2586" s="21">
        <v>45809</v>
      </c>
      <c r="J2586" s="21">
        <v>45824</v>
      </c>
      <c r="K2586" s="20" t="s">
        <v>5118</v>
      </c>
      <c r="L2586" s="20" t="s">
        <v>5107</v>
      </c>
      <c r="M2586" s="20"/>
      <c r="N2586" s="21">
        <v>45840.490154398147</v>
      </c>
    </row>
    <row r="2587" spans="1:14" x14ac:dyDescent="0.25">
      <c r="A2587" s="21">
        <v>45824.492326388892</v>
      </c>
      <c r="B2587" s="22">
        <v>45824.492326388892</v>
      </c>
      <c r="C2587" s="20" t="s">
        <v>717</v>
      </c>
      <c r="D2587" s="20" t="s">
        <v>718</v>
      </c>
      <c r="E2587" s="207" t="s">
        <v>720</v>
      </c>
      <c r="F2587" s="207" t="s">
        <v>18324</v>
      </c>
      <c r="G2587" s="20" t="s">
        <v>183</v>
      </c>
      <c r="H2587" s="23">
        <v>1995.71</v>
      </c>
      <c r="I2587" s="21">
        <v>45809</v>
      </c>
      <c r="J2587" s="21">
        <v>45824</v>
      </c>
      <c r="K2587" s="20" t="s">
        <v>5121</v>
      </c>
      <c r="L2587" s="20" t="s">
        <v>5107</v>
      </c>
      <c r="M2587" s="20"/>
      <c r="N2587" s="21">
        <v>45840.490154398147</v>
      </c>
    </row>
    <row r="2588" spans="1:14" x14ac:dyDescent="0.25">
      <c r="A2588" s="21">
        <v>45824.492326388892</v>
      </c>
      <c r="B2588" s="22">
        <v>45824.492326388892</v>
      </c>
      <c r="C2588" s="20" t="s">
        <v>882</v>
      </c>
      <c r="D2588" s="20" t="s">
        <v>883</v>
      </c>
      <c r="E2588" s="207" t="s">
        <v>885</v>
      </c>
      <c r="F2588" s="207" t="s">
        <v>18325</v>
      </c>
      <c r="G2588" s="20" t="s">
        <v>183</v>
      </c>
      <c r="H2588" s="23">
        <v>7288.39</v>
      </c>
      <c r="I2588" s="21">
        <v>45809</v>
      </c>
      <c r="J2588" s="21">
        <v>45824</v>
      </c>
      <c r="K2588" s="20" t="s">
        <v>5123</v>
      </c>
      <c r="L2588" s="20" t="s">
        <v>5107</v>
      </c>
      <c r="M2588" s="20"/>
      <c r="N2588" s="21">
        <v>45840.490154398147</v>
      </c>
    </row>
    <row r="2589" spans="1:14" x14ac:dyDescent="0.25">
      <c r="A2589" s="21">
        <v>45824.492326388892</v>
      </c>
      <c r="B2589" s="22">
        <v>45824.492326388892</v>
      </c>
      <c r="C2589" s="20" t="s">
        <v>193</v>
      </c>
      <c r="D2589" s="20" t="s">
        <v>194</v>
      </c>
      <c r="E2589" s="207" t="s">
        <v>196</v>
      </c>
      <c r="F2589" s="207" t="s">
        <v>18326</v>
      </c>
      <c r="G2589" s="20" t="s">
        <v>183</v>
      </c>
      <c r="H2589" s="23">
        <v>13324.29</v>
      </c>
      <c r="I2589" s="21">
        <v>45809</v>
      </c>
      <c r="J2589" s="21">
        <v>45824</v>
      </c>
      <c r="K2589" s="20" t="s">
        <v>5118</v>
      </c>
      <c r="L2589" s="20" t="s">
        <v>5107</v>
      </c>
      <c r="M2589" s="20"/>
      <c r="N2589" s="21">
        <v>45840.490154398147</v>
      </c>
    </row>
    <row r="2590" spans="1:14" x14ac:dyDescent="0.25">
      <c r="A2590" s="21">
        <v>45824.492326388892</v>
      </c>
      <c r="B2590" s="22">
        <v>45824.492326388892</v>
      </c>
      <c r="C2590" s="20" t="s">
        <v>939</v>
      </c>
      <c r="D2590" s="20" t="s">
        <v>940</v>
      </c>
      <c r="E2590" s="207" t="s">
        <v>942</v>
      </c>
      <c r="F2590" s="207" t="s">
        <v>18327</v>
      </c>
      <c r="G2590" s="20" t="s">
        <v>183</v>
      </c>
      <c r="H2590" s="23">
        <v>4771.07</v>
      </c>
      <c r="I2590" s="21">
        <v>45809</v>
      </c>
      <c r="J2590" s="21">
        <v>45824</v>
      </c>
      <c r="K2590" s="20" t="s">
        <v>5123</v>
      </c>
      <c r="L2590" s="20" t="s">
        <v>5107</v>
      </c>
      <c r="M2590" s="20"/>
      <c r="N2590" s="21">
        <v>45840.490154398147</v>
      </c>
    </row>
    <row r="2591" spans="1:14" x14ac:dyDescent="0.25">
      <c r="A2591" s="21">
        <v>45824.492326388892</v>
      </c>
      <c r="B2591" s="22">
        <v>45824.492326388892</v>
      </c>
      <c r="C2591" s="20" t="s">
        <v>253</v>
      </c>
      <c r="D2591" s="20" t="s">
        <v>254</v>
      </c>
      <c r="E2591" s="207" t="s">
        <v>256</v>
      </c>
      <c r="F2591" s="207" t="s">
        <v>18328</v>
      </c>
      <c r="G2591" s="20" t="s">
        <v>183</v>
      </c>
      <c r="H2591" s="23">
        <v>336346.13</v>
      </c>
      <c r="I2591" s="21">
        <v>45809</v>
      </c>
      <c r="J2591" s="21">
        <v>45824</v>
      </c>
      <c r="K2591" s="20" t="s">
        <v>5118</v>
      </c>
      <c r="L2591" s="20" t="s">
        <v>5107</v>
      </c>
      <c r="M2591" s="20"/>
      <c r="N2591" s="21">
        <v>45840.490154398147</v>
      </c>
    </row>
    <row r="2592" spans="1:14" x14ac:dyDescent="0.25">
      <c r="A2592" s="21">
        <v>45824.492326388892</v>
      </c>
      <c r="B2592" s="22">
        <v>45824.492326388892</v>
      </c>
      <c r="C2592" s="20" t="s">
        <v>521</v>
      </c>
      <c r="D2592" s="20" t="s">
        <v>522</v>
      </c>
      <c r="E2592" s="207" t="s">
        <v>524</v>
      </c>
      <c r="F2592" s="207" t="s">
        <v>18329</v>
      </c>
      <c r="G2592" s="20" t="s">
        <v>183</v>
      </c>
      <c r="H2592" s="23">
        <v>7353.22</v>
      </c>
      <c r="I2592" s="21">
        <v>45809</v>
      </c>
      <c r="J2592" s="21">
        <v>45824</v>
      </c>
      <c r="K2592" s="20" t="s">
        <v>5121</v>
      </c>
      <c r="L2592" s="20" t="s">
        <v>5107</v>
      </c>
      <c r="M2592" s="20"/>
      <c r="N2592" s="21">
        <v>45840.490154398147</v>
      </c>
    </row>
    <row r="2593" spans="1:14" x14ac:dyDescent="0.25">
      <c r="A2593" s="21">
        <v>45824.492326388892</v>
      </c>
      <c r="B2593" s="22">
        <v>45824.492326388892</v>
      </c>
      <c r="C2593" s="20" t="s">
        <v>14847</v>
      </c>
      <c r="D2593" s="20" t="s">
        <v>460</v>
      </c>
      <c r="E2593" s="207" t="s">
        <v>462</v>
      </c>
      <c r="F2593" s="207" t="s">
        <v>18330</v>
      </c>
      <c r="G2593" s="20" t="s">
        <v>183</v>
      </c>
      <c r="H2593" s="23">
        <v>137.94999999999999</v>
      </c>
      <c r="I2593" s="21">
        <v>45809</v>
      </c>
      <c r="J2593" s="21">
        <v>45824</v>
      </c>
      <c r="K2593" s="20" t="s">
        <v>5129</v>
      </c>
      <c r="L2593" s="20" t="s">
        <v>5107</v>
      </c>
      <c r="M2593" s="20"/>
      <c r="N2593" s="21">
        <v>45840.490154398147</v>
      </c>
    </row>
    <row r="2594" spans="1:14" x14ac:dyDescent="0.25">
      <c r="A2594" s="21">
        <v>45824.492326388892</v>
      </c>
      <c r="B2594" s="22">
        <v>45824.492326388892</v>
      </c>
      <c r="C2594" s="20" t="s">
        <v>7063</v>
      </c>
      <c r="D2594" s="20" t="s">
        <v>436</v>
      </c>
      <c r="E2594" s="207" t="s">
        <v>438</v>
      </c>
      <c r="F2594" s="207" t="s">
        <v>18331</v>
      </c>
      <c r="G2594" s="20" t="s">
        <v>183</v>
      </c>
      <c r="H2594" s="23">
        <v>0</v>
      </c>
      <c r="I2594" s="21">
        <v>45809</v>
      </c>
      <c r="J2594" s="21">
        <v>45824</v>
      </c>
      <c r="K2594" s="20" t="s">
        <v>5118</v>
      </c>
      <c r="L2594" s="20" t="s">
        <v>5107</v>
      </c>
      <c r="M2594" s="20"/>
      <c r="N2594" s="21">
        <v>45840.490154398147</v>
      </c>
    </row>
    <row r="2595" spans="1:14" x14ac:dyDescent="0.25">
      <c r="A2595" s="21">
        <v>45824.492326388892</v>
      </c>
      <c r="B2595" s="22">
        <v>45824.492326388892</v>
      </c>
      <c r="C2595" s="20" t="s">
        <v>422</v>
      </c>
      <c r="D2595" s="20" t="s">
        <v>423</v>
      </c>
      <c r="E2595" s="207" t="s">
        <v>425</v>
      </c>
      <c r="F2595" s="207" t="s">
        <v>18332</v>
      </c>
      <c r="G2595" s="20" t="s">
        <v>183</v>
      </c>
      <c r="H2595" s="23">
        <v>22229.14</v>
      </c>
      <c r="I2595" s="21">
        <v>45809</v>
      </c>
      <c r="J2595" s="21">
        <v>45824</v>
      </c>
      <c r="K2595" s="20" t="s">
        <v>5118</v>
      </c>
      <c r="L2595" s="20" t="s">
        <v>5107</v>
      </c>
      <c r="M2595" s="20"/>
      <c r="N2595" s="21">
        <v>45840.490154398147</v>
      </c>
    </row>
    <row r="2596" spans="1:14" x14ac:dyDescent="0.25">
      <c r="A2596" s="21">
        <v>45824.492326388892</v>
      </c>
      <c r="B2596" s="22">
        <v>45824.492326388892</v>
      </c>
      <c r="C2596" s="20" t="s">
        <v>1298</v>
      </c>
      <c r="D2596" s="20" t="s">
        <v>1299</v>
      </c>
      <c r="E2596" s="207" t="s">
        <v>1301</v>
      </c>
      <c r="F2596" s="207" t="s">
        <v>18333</v>
      </c>
      <c r="G2596" s="20" t="s">
        <v>183</v>
      </c>
      <c r="H2596" s="23">
        <v>667.16</v>
      </c>
      <c r="I2596" s="21">
        <v>45809</v>
      </c>
      <c r="J2596" s="21">
        <v>45824</v>
      </c>
      <c r="K2596" s="20" t="s">
        <v>5121</v>
      </c>
      <c r="L2596" s="20" t="s">
        <v>5107</v>
      </c>
      <c r="M2596" s="20"/>
      <c r="N2596" s="21">
        <v>45840.490154398147</v>
      </c>
    </row>
    <row r="2597" spans="1:14" x14ac:dyDescent="0.25">
      <c r="A2597" s="21">
        <v>45824.492326388892</v>
      </c>
      <c r="B2597" s="22">
        <v>45824.492326388892</v>
      </c>
      <c r="C2597" s="20" t="s">
        <v>331</v>
      </c>
      <c r="D2597" s="20" t="s">
        <v>332</v>
      </c>
      <c r="E2597" s="207" t="s">
        <v>334</v>
      </c>
      <c r="F2597" s="207" t="s">
        <v>18334</v>
      </c>
      <c r="G2597" s="20" t="s">
        <v>183</v>
      </c>
      <c r="H2597" s="23">
        <v>6642</v>
      </c>
      <c r="I2597" s="21">
        <v>45809</v>
      </c>
      <c r="J2597" s="21">
        <v>45824</v>
      </c>
      <c r="K2597" s="20" t="s">
        <v>5121</v>
      </c>
      <c r="L2597" s="20" t="s">
        <v>5107</v>
      </c>
      <c r="M2597" s="20"/>
      <c r="N2597" s="21">
        <v>45840.490154398147</v>
      </c>
    </row>
    <row r="2598" spans="1:14" x14ac:dyDescent="0.25">
      <c r="A2598" s="21">
        <v>45824.492326388892</v>
      </c>
      <c r="B2598" s="22">
        <v>45824.492326388892</v>
      </c>
      <c r="C2598" s="20" t="s">
        <v>11373</v>
      </c>
      <c r="D2598" s="20" t="s">
        <v>11374</v>
      </c>
      <c r="E2598" s="207" t="s">
        <v>11376</v>
      </c>
      <c r="F2598" s="207" t="s">
        <v>18335</v>
      </c>
      <c r="G2598" s="20" t="s">
        <v>183</v>
      </c>
      <c r="H2598" s="23">
        <v>18758.939999999999</v>
      </c>
      <c r="I2598" s="21">
        <v>45809</v>
      </c>
      <c r="J2598" s="21">
        <v>45824</v>
      </c>
      <c r="K2598" s="20" t="s">
        <v>5121</v>
      </c>
      <c r="L2598" s="20" t="s">
        <v>5107</v>
      </c>
      <c r="M2598" s="20"/>
      <c r="N2598" s="21">
        <v>45840.490154398147</v>
      </c>
    </row>
    <row r="2599" spans="1:14" x14ac:dyDescent="0.25">
      <c r="A2599" s="21">
        <v>45824.281284722223</v>
      </c>
      <c r="B2599" s="22">
        <v>45824.281284722223</v>
      </c>
      <c r="C2599" s="20" t="s">
        <v>7746</v>
      </c>
      <c r="D2599" s="20" t="s">
        <v>133</v>
      </c>
      <c r="E2599" s="207" t="s">
        <v>136</v>
      </c>
      <c r="F2599" s="207" t="s">
        <v>18336</v>
      </c>
      <c r="G2599" s="20" t="s">
        <v>134</v>
      </c>
      <c r="H2599" s="23">
        <v>3670.87</v>
      </c>
      <c r="I2599" s="21">
        <v>45809</v>
      </c>
      <c r="J2599" s="21">
        <v>45824</v>
      </c>
      <c r="K2599" s="20" t="s">
        <v>5097</v>
      </c>
      <c r="L2599" s="20" t="s">
        <v>5098</v>
      </c>
      <c r="M2599" s="20"/>
      <c r="N2599" s="21">
        <v>45840.490154398147</v>
      </c>
    </row>
    <row r="2600" spans="1:14" x14ac:dyDescent="0.25">
      <c r="A2600" s="21">
        <v>45822.205995370372</v>
      </c>
      <c r="B2600" s="22">
        <v>45822.205995370372</v>
      </c>
      <c r="C2600" s="20" t="s">
        <v>266</v>
      </c>
      <c r="D2600" s="20" t="s">
        <v>267</v>
      </c>
      <c r="E2600" s="207" t="s">
        <v>270</v>
      </c>
      <c r="F2600" s="207" t="s">
        <v>18337</v>
      </c>
      <c r="G2600" s="20" t="s">
        <v>268</v>
      </c>
      <c r="H2600" s="23">
        <v>7586.37</v>
      </c>
      <c r="I2600" s="21">
        <v>45809</v>
      </c>
      <c r="J2600" s="21">
        <v>45817</v>
      </c>
      <c r="K2600" s="20" t="s">
        <v>5097</v>
      </c>
      <c r="L2600" s="20" t="s">
        <v>5098</v>
      </c>
      <c r="M2600" s="20"/>
      <c r="N2600" s="21">
        <v>45840.490154398147</v>
      </c>
    </row>
    <row r="2601" spans="1:14" x14ac:dyDescent="0.25">
      <c r="A2601" s="21">
        <v>45821.939120370371</v>
      </c>
      <c r="B2601" s="22">
        <v>45821.939120370371</v>
      </c>
      <c r="C2601" s="20" t="s">
        <v>869</v>
      </c>
      <c r="D2601" s="20" t="s">
        <v>870</v>
      </c>
      <c r="E2601" s="207" t="s">
        <v>872</v>
      </c>
      <c r="F2601" s="207" t="s">
        <v>18338</v>
      </c>
      <c r="G2601" s="20" t="s">
        <v>119</v>
      </c>
      <c r="H2601" s="23">
        <v>301.57</v>
      </c>
      <c r="I2601" s="21">
        <v>45809</v>
      </c>
      <c r="J2601" s="21">
        <v>45817</v>
      </c>
      <c r="K2601" s="20" t="s">
        <v>5097</v>
      </c>
      <c r="L2601" s="20" t="s">
        <v>5098</v>
      </c>
      <c r="M2601" s="20"/>
      <c r="N2601" s="21">
        <v>45840.490154398147</v>
      </c>
    </row>
    <row r="2602" spans="1:14" x14ac:dyDescent="0.25">
      <c r="A2602" s="21">
        <v>45821.939120370371</v>
      </c>
      <c r="B2602" s="22">
        <v>45821.939120370371</v>
      </c>
      <c r="C2602" s="20" t="s">
        <v>995</v>
      </c>
      <c r="D2602" s="20" t="s">
        <v>996</v>
      </c>
      <c r="E2602" s="207" t="s">
        <v>998</v>
      </c>
      <c r="F2602" s="207" t="s">
        <v>18339</v>
      </c>
      <c r="G2602" s="20" t="s">
        <v>119</v>
      </c>
      <c r="H2602" s="23">
        <v>29.04</v>
      </c>
      <c r="I2602" s="21">
        <v>45809</v>
      </c>
      <c r="J2602" s="21">
        <v>45817</v>
      </c>
      <c r="K2602" s="20" t="s">
        <v>5097</v>
      </c>
      <c r="L2602" s="20" t="s">
        <v>5098</v>
      </c>
      <c r="M2602" s="20"/>
      <c r="N2602" s="21">
        <v>45840.490154398147</v>
      </c>
    </row>
    <row r="2603" spans="1:14" x14ac:dyDescent="0.25">
      <c r="A2603" s="21">
        <v>45821.939120370371</v>
      </c>
      <c r="B2603" s="22">
        <v>45821.939120370371</v>
      </c>
      <c r="C2603" s="20" t="s">
        <v>724</v>
      </c>
      <c r="D2603" s="20" t="s">
        <v>118</v>
      </c>
      <c r="E2603" s="207" t="s">
        <v>121</v>
      </c>
      <c r="F2603" s="207" t="s">
        <v>18340</v>
      </c>
      <c r="G2603" s="20" t="s">
        <v>119</v>
      </c>
      <c r="H2603" s="23">
        <v>6283.26</v>
      </c>
      <c r="I2603" s="21">
        <v>45809</v>
      </c>
      <c r="J2603" s="21">
        <v>45817</v>
      </c>
      <c r="K2603" s="20" t="s">
        <v>5097</v>
      </c>
      <c r="L2603" s="20" t="s">
        <v>5098</v>
      </c>
      <c r="M2603" s="20"/>
      <c r="N2603" s="21">
        <v>45840.490154398147</v>
      </c>
    </row>
    <row r="2604" spans="1:14" x14ac:dyDescent="0.25">
      <c r="A2604" s="21">
        <v>45821.939120370371</v>
      </c>
      <c r="B2604" s="22">
        <v>45821.939120370371</v>
      </c>
      <c r="C2604" s="20" t="s">
        <v>11407</v>
      </c>
      <c r="D2604" s="20" t="s">
        <v>11408</v>
      </c>
      <c r="E2604" s="207" t="s">
        <v>11409</v>
      </c>
      <c r="F2604" s="207" t="s">
        <v>18341</v>
      </c>
      <c r="G2604" s="20" t="s">
        <v>119</v>
      </c>
      <c r="H2604" s="23">
        <v>0</v>
      </c>
      <c r="I2604" s="21">
        <v>45809</v>
      </c>
      <c r="J2604" s="21">
        <v>45817</v>
      </c>
      <c r="K2604" s="20" t="s">
        <v>5097</v>
      </c>
      <c r="L2604" s="20" t="s">
        <v>5098</v>
      </c>
      <c r="M2604" s="20"/>
      <c r="N2604" s="21">
        <v>45840.490154398147</v>
      </c>
    </row>
    <row r="2605" spans="1:14" x14ac:dyDescent="0.25">
      <c r="A2605" s="21">
        <v>45821.939120370371</v>
      </c>
      <c r="B2605" s="22">
        <v>45821.939120370371</v>
      </c>
      <c r="C2605" s="20" t="s">
        <v>17055</v>
      </c>
      <c r="D2605" s="20" t="s">
        <v>17056</v>
      </c>
      <c r="E2605" s="207" t="s">
        <v>17058</v>
      </c>
      <c r="F2605" s="207" t="s">
        <v>18342</v>
      </c>
      <c r="G2605" s="20" t="s">
        <v>119</v>
      </c>
      <c r="H2605" s="23">
        <v>3097.13</v>
      </c>
      <c r="I2605" s="21">
        <v>45809</v>
      </c>
      <c r="J2605" s="21">
        <v>45817</v>
      </c>
      <c r="K2605" s="20" t="s">
        <v>5097</v>
      </c>
      <c r="L2605" s="20" t="s">
        <v>5098</v>
      </c>
      <c r="M2605" s="20"/>
      <c r="N2605" s="21">
        <v>45840.490154398147</v>
      </c>
    </row>
    <row r="2606" spans="1:14" x14ac:dyDescent="0.25">
      <c r="A2606" s="21">
        <v>45821.872025462959</v>
      </c>
      <c r="B2606" s="22">
        <v>45821.872025462959</v>
      </c>
      <c r="C2606" s="20" t="s">
        <v>771</v>
      </c>
      <c r="D2606" s="20" t="s">
        <v>772</v>
      </c>
      <c r="E2606" s="207" t="s">
        <v>774</v>
      </c>
      <c r="F2606" s="207" t="s">
        <v>18343</v>
      </c>
      <c r="G2606" s="20" t="s">
        <v>183</v>
      </c>
      <c r="H2606" s="23">
        <v>0</v>
      </c>
      <c r="I2606" s="21">
        <v>45809</v>
      </c>
      <c r="J2606" s="21">
        <v>45817</v>
      </c>
      <c r="K2606" s="20" t="s">
        <v>5114</v>
      </c>
      <c r="L2606" s="20" t="s">
        <v>5107</v>
      </c>
      <c r="M2606" s="20"/>
      <c r="N2606" s="21">
        <v>45840.490154398147</v>
      </c>
    </row>
    <row r="2607" spans="1:14" x14ac:dyDescent="0.25">
      <c r="A2607" s="21">
        <v>45821.872025462959</v>
      </c>
      <c r="B2607" s="22">
        <v>45821.872025462959</v>
      </c>
      <c r="C2607" s="20" t="s">
        <v>181</v>
      </c>
      <c r="D2607" s="20" t="s">
        <v>182</v>
      </c>
      <c r="E2607" s="207" t="s">
        <v>185</v>
      </c>
      <c r="F2607" s="207" t="s">
        <v>18344</v>
      </c>
      <c r="G2607" s="20" t="s">
        <v>183</v>
      </c>
      <c r="H2607" s="23">
        <v>3076072.61</v>
      </c>
      <c r="I2607" s="21">
        <v>45809</v>
      </c>
      <c r="J2607" s="21">
        <v>45817</v>
      </c>
      <c r="K2607" s="20" t="s">
        <v>5118</v>
      </c>
      <c r="L2607" s="20" t="s">
        <v>5107</v>
      </c>
      <c r="M2607" s="20"/>
      <c r="N2607" s="21">
        <v>45840.490154398147</v>
      </c>
    </row>
    <row r="2608" spans="1:14" x14ac:dyDescent="0.25">
      <c r="A2608" s="21">
        <v>45821.872025462959</v>
      </c>
      <c r="B2608" s="22">
        <v>45821.872025462959</v>
      </c>
      <c r="C2608" s="20" t="s">
        <v>1190</v>
      </c>
      <c r="D2608" s="20" t="s">
        <v>1191</v>
      </c>
      <c r="E2608" s="207" t="s">
        <v>1193</v>
      </c>
      <c r="F2608" s="207" t="s">
        <v>18345</v>
      </c>
      <c r="G2608" s="20" t="s">
        <v>183</v>
      </c>
      <c r="H2608" s="23">
        <v>0.78</v>
      </c>
      <c r="I2608" s="21">
        <v>45809</v>
      </c>
      <c r="J2608" s="21">
        <v>45817</v>
      </c>
      <c r="K2608" s="20" t="s">
        <v>5118</v>
      </c>
      <c r="L2608" s="20" t="s">
        <v>5107</v>
      </c>
      <c r="M2608" s="20"/>
      <c r="N2608" s="21">
        <v>45840.490154398147</v>
      </c>
    </row>
    <row r="2609" spans="1:14" x14ac:dyDescent="0.25">
      <c r="A2609" s="21">
        <v>45821.872025462959</v>
      </c>
      <c r="B2609" s="22">
        <v>45821.872025462959</v>
      </c>
      <c r="C2609" s="20" t="s">
        <v>1226</v>
      </c>
      <c r="D2609" s="20" t="s">
        <v>1227</v>
      </c>
      <c r="E2609" s="207" t="s">
        <v>1229</v>
      </c>
      <c r="F2609" s="207" t="s">
        <v>18346</v>
      </c>
      <c r="G2609" s="20" t="s">
        <v>183</v>
      </c>
      <c r="H2609" s="23">
        <v>2798.58</v>
      </c>
      <c r="I2609" s="21">
        <v>45809</v>
      </c>
      <c r="J2609" s="21">
        <v>45817</v>
      </c>
      <c r="K2609" s="20" t="s">
        <v>5118</v>
      </c>
      <c r="L2609" s="20" t="s">
        <v>5107</v>
      </c>
      <c r="M2609" s="20"/>
      <c r="N2609" s="21">
        <v>45840.490154398147</v>
      </c>
    </row>
    <row r="2610" spans="1:14" x14ac:dyDescent="0.25">
      <c r="A2610" s="21">
        <v>45821.872025462959</v>
      </c>
      <c r="B2610" s="22">
        <v>45821.872025462959</v>
      </c>
      <c r="C2610" s="20" t="s">
        <v>717</v>
      </c>
      <c r="D2610" s="20" t="s">
        <v>718</v>
      </c>
      <c r="E2610" s="207" t="s">
        <v>720</v>
      </c>
      <c r="F2610" s="207" t="s">
        <v>18347</v>
      </c>
      <c r="G2610" s="20" t="s">
        <v>183</v>
      </c>
      <c r="H2610" s="23">
        <v>1995.71</v>
      </c>
      <c r="I2610" s="21">
        <v>45809</v>
      </c>
      <c r="J2610" s="21">
        <v>45817</v>
      </c>
      <c r="K2610" s="20" t="s">
        <v>5121</v>
      </c>
      <c r="L2610" s="20" t="s">
        <v>5107</v>
      </c>
      <c r="M2610" s="20"/>
      <c r="N2610" s="21">
        <v>45840.490154398147</v>
      </c>
    </row>
    <row r="2611" spans="1:14" x14ac:dyDescent="0.25">
      <c r="A2611" s="21">
        <v>45821.872025462959</v>
      </c>
      <c r="B2611" s="22">
        <v>45821.872025462959</v>
      </c>
      <c r="C2611" s="20" t="s">
        <v>882</v>
      </c>
      <c r="D2611" s="20" t="s">
        <v>883</v>
      </c>
      <c r="E2611" s="207" t="s">
        <v>885</v>
      </c>
      <c r="F2611" s="207" t="s">
        <v>18348</v>
      </c>
      <c r="G2611" s="20" t="s">
        <v>183</v>
      </c>
      <c r="H2611" s="23">
        <v>7369.16</v>
      </c>
      <c r="I2611" s="21">
        <v>45809</v>
      </c>
      <c r="J2611" s="21">
        <v>45817</v>
      </c>
      <c r="K2611" s="20" t="s">
        <v>5123</v>
      </c>
      <c r="L2611" s="20" t="s">
        <v>5107</v>
      </c>
      <c r="M2611" s="20"/>
      <c r="N2611" s="21">
        <v>45840.490154398147</v>
      </c>
    </row>
    <row r="2612" spans="1:14" x14ac:dyDescent="0.25">
      <c r="A2612" s="21">
        <v>45821.872025462959</v>
      </c>
      <c r="B2612" s="22">
        <v>45821.872025462959</v>
      </c>
      <c r="C2612" s="20" t="s">
        <v>193</v>
      </c>
      <c r="D2612" s="20" t="s">
        <v>194</v>
      </c>
      <c r="E2612" s="207" t="s">
        <v>196</v>
      </c>
      <c r="F2612" s="207" t="s">
        <v>18349</v>
      </c>
      <c r="G2612" s="20" t="s">
        <v>183</v>
      </c>
      <c r="H2612" s="23">
        <v>12527.81</v>
      </c>
      <c r="I2612" s="21">
        <v>45809</v>
      </c>
      <c r="J2612" s="21">
        <v>45817</v>
      </c>
      <c r="K2612" s="20" t="s">
        <v>5118</v>
      </c>
      <c r="L2612" s="20" t="s">
        <v>5107</v>
      </c>
      <c r="M2612" s="20"/>
      <c r="N2612" s="21">
        <v>45840.490154398147</v>
      </c>
    </row>
    <row r="2613" spans="1:14" x14ac:dyDescent="0.25">
      <c r="A2613" s="21">
        <v>45821.872025462959</v>
      </c>
      <c r="B2613" s="22">
        <v>45821.872025462959</v>
      </c>
      <c r="C2613" s="20" t="s">
        <v>939</v>
      </c>
      <c r="D2613" s="20" t="s">
        <v>940</v>
      </c>
      <c r="E2613" s="207" t="s">
        <v>942</v>
      </c>
      <c r="F2613" s="207" t="s">
        <v>18350</v>
      </c>
      <c r="G2613" s="20" t="s">
        <v>183</v>
      </c>
      <c r="H2613" s="23">
        <v>4821.2299999999996</v>
      </c>
      <c r="I2613" s="21">
        <v>45809</v>
      </c>
      <c r="J2613" s="21">
        <v>45817</v>
      </c>
      <c r="K2613" s="20" t="s">
        <v>5123</v>
      </c>
      <c r="L2613" s="20" t="s">
        <v>5107</v>
      </c>
      <c r="M2613" s="20"/>
      <c r="N2613" s="21">
        <v>45840.490154398147</v>
      </c>
    </row>
    <row r="2614" spans="1:14" x14ac:dyDescent="0.25">
      <c r="A2614" s="21">
        <v>45821.872025462959</v>
      </c>
      <c r="B2614" s="22">
        <v>45821.872025462959</v>
      </c>
      <c r="C2614" s="20" t="s">
        <v>253</v>
      </c>
      <c r="D2614" s="20" t="s">
        <v>254</v>
      </c>
      <c r="E2614" s="207" t="s">
        <v>256</v>
      </c>
      <c r="F2614" s="207" t="s">
        <v>18351</v>
      </c>
      <c r="G2614" s="20" t="s">
        <v>183</v>
      </c>
      <c r="H2614" s="23">
        <v>336213.1</v>
      </c>
      <c r="I2614" s="21">
        <v>45809</v>
      </c>
      <c r="J2614" s="21">
        <v>45817</v>
      </c>
      <c r="K2614" s="20" t="s">
        <v>5118</v>
      </c>
      <c r="L2614" s="20" t="s">
        <v>5107</v>
      </c>
      <c r="M2614" s="20"/>
      <c r="N2614" s="21">
        <v>45840.490154398147</v>
      </c>
    </row>
    <row r="2615" spans="1:14" x14ac:dyDescent="0.25">
      <c r="A2615" s="21">
        <v>45821.872025462959</v>
      </c>
      <c r="B2615" s="22">
        <v>45821.872025462959</v>
      </c>
      <c r="C2615" s="20" t="s">
        <v>521</v>
      </c>
      <c r="D2615" s="20" t="s">
        <v>522</v>
      </c>
      <c r="E2615" s="207" t="s">
        <v>524</v>
      </c>
      <c r="F2615" s="207" t="s">
        <v>18352</v>
      </c>
      <c r="G2615" s="20" t="s">
        <v>183</v>
      </c>
      <c r="H2615" s="23">
        <v>7353.22</v>
      </c>
      <c r="I2615" s="21">
        <v>45809</v>
      </c>
      <c r="J2615" s="21">
        <v>45817</v>
      </c>
      <c r="K2615" s="20" t="s">
        <v>5121</v>
      </c>
      <c r="L2615" s="20" t="s">
        <v>5107</v>
      </c>
      <c r="M2615" s="20"/>
      <c r="N2615" s="21">
        <v>45840.490154398147</v>
      </c>
    </row>
    <row r="2616" spans="1:14" x14ac:dyDescent="0.25">
      <c r="A2616" s="21">
        <v>45821.872025462959</v>
      </c>
      <c r="B2616" s="22">
        <v>45821.872025462959</v>
      </c>
      <c r="C2616" s="20" t="s">
        <v>14847</v>
      </c>
      <c r="D2616" s="20" t="s">
        <v>460</v>
      </c>
      <c r="E2616" s="207" t="s">
        <v>462</v>
      </c>
      <c r="F2616" s="207" t="s">
        <v>18353</v>
      </c>
      <c r="G2616" s="20" t="s">
        <v>183</v>
      </c>
      <c r="H2616" s="23">
        <v>137.94999999999999</v>
      </c>
      <c r="I2616" s="21">
        <v>45809</v>
      </c>
      <c r="J2616" s="21">
        <v>45817</v>
      </c>
      <c r="K2616" s="20" t="s">
        <v>5129</v>
      </c>
      <c r="L2616" s="20" t="s">
        <v>5107</v>
      </c>
      <c r="M2616" s="20"/>
      <c r="N2616" s="21">
        <v>45840.490154398147</v>
      </c>
    </row>
    <row r="2617" spans="1:14" x14ac:dyDescent="0.25">
      <c r="A2617" s="21">
        <v>45821.872025462959</v>
      </c>
      <c r="B2617" s="22">
        <v>45821.872025462959</v>
      </c>
      <c r="C2617" s="20" t="s">
        <v>7063</v>
      </c>
      <c r="D2617" s="20" t="s">
        <v>436</v>
      </c>
      <c r="E2617" s="207" t="s">
        <v>438</v>
      </c>
      <c r="F2617" s="207" t="s">
        <v>18354</v>
      </c>
      <c r="G2617" s="20" t="s">
        <v>183</v>
      </c>
      <c r="H2617" s="23">
        <v>0</v>
      </c>
      <c r="I2617" s="21">
        <v>45809</v>
      </c>
      <c r="J2617" s="21">
        <v>45817</v>
      </c>
      <c r="K2617" s="20" t="s">
        <v>5118</v>
      </c>
      <c r="L2617" s="20" t="s">
        <v>5107</v>
      </c>
      <c r="M2617" s="20"/>
      <c r="N2617" s="21">
        <v>45840.490154398147</v>
      </c>
    </row>
    <row r="2618" spans="1:14" x14ac:dyDescent="0.25">
      <c r="A2618" s="21">
        <v>45821.872025462959</v>
      </c>
      <c r="B2618" s="22">
        <v>45821.872025462959</v>
      </c>
      <c r="C2618" s="20" t="s">
        <v>422</v>
      </c>
      <c r="D2618" s="20" t="s">
        <v>423</v>
      </c>
      <c r="E2618" s="207" t="s">
        <v>425</v>
      </c>
      <c r="F2618" s="207" t="s">
        <v>18355</v>
      </c>
      <c r="G2618" s="20" t="s">
        <v>183</v>
      </c>
      <c r="H2618" s="23">
        <v>22229.14</v>
      </c>
      <c r="I2618" s="21">
        <v>45809</v>
      </c>
      <c r="J2618" s="21">
        <v>45817</v>
      </c>
      <c r="K2618" s="20" t="s">
        <v>5118</v>
      </c>
      <c r="L2618" s="20" t="s">
        <v>5107</v>
      </c>
      <c r="M2618" s="20"/>
      <c r="N2618" s="21">
        <v>45840.490154398147</v>
      </c>
    </row>
    <row r="2619" spans="1:14" x14ac:dyDescent="0.25">
      <c r="A2619" s="21">
        <v>45821.872025462959</v>
      </c>
      <c r="B2619" s="22">
        <v>45821.872025462959</v>
      </c>
      <c r="C2619" s="20" t="s">
        <v>1298</v>
      </c>
      <c r="D2619" s="20" t="s">
        <v>1299</v>
      </c>
      <c r="E2619" s="207" t="s">
        <v>1301</v>
      </c>
      <c r="F2619" s="207" t="s">
        <v>18356</v>
      </c>
      <c r="G2619" s="20" t="s">
        <v>183</v>
      </c>
      <c r="H2619" s="23">
        <v>667.16</v>
      </c>
      <c r="I2619" s="21">
        <v>45809</v>
      </c>
      <c r="J2619" s="21">
        <v>45817</v>
      </c>
      <c r="K2619" s="20" t="s">
        <v>5121</v>
      </c>
      <c r="L2619" s="20" t="s">
        <v>5107</v>
      </c>
      <c r="M2619" s="20"/>
      <c r="N2619" s="21">
        <v>45840.490154398147</v>
      </c>
    </row>
    <row r="2620" spans="1:14" x14ac:dyDescent="0.25">
      <c r="A2620" s="21">
        <v>45821.872025462959</v>
      </c>
      <c r="B2620" s="22">
        <v>45821.872025462959</v>
      </c>
      <c r="C2620" s="20" t="s">
        <v>331</v>
      </c>
      <c r="D2620" s="20" t="s">
        <v>332</v>
      </c>
      <c r="E2620" s="207" t="s">
        <v>334</v>
      </c>
      <c r="F2620" s="207" t="s">
        <v>18357</v>
      </c>
      <c r="G2620" s="20" t="s">
        <v>183</v>
      </c>
      <c r="H2620" s="23">
        <v>6642</v>
      </c>
      <c r="I2620" s="21">
        <v>45809</v>
      </c>
      <c r="J2620" s="21">
        <v>45817</v>
      </c>
      <c r="K2620" s="20" t="s">
        <v>5121</v>
      </c>
      <c r="L2620" s="20" t="s">
        <v>5107</v>
      </c>
      <c r="M2620" s="20"/>
      <c r="N2620" s="21">
        <v>45840.490154398147</v>
      </c>
    </row>
    <row r="2621" spans="1:14" x14ac:dyDescent="0.25">
      <c r="A2621" s="21">
        <v>45821.872025462959</v>
      </c>
      <c r="B2621" s="22">
        <v>45821.872025462959</v>
      </c>
      <c r="C2621" s="20" t="s">
        <v>11373</v>
      </c>
      <c r="D2621" s="20" t="s">
        <v>11374</v>
      </c>
      <c r="E2621" s="207" t="s">
        <v>11376</v>
      </c>
      <c r="F2621" s="207" t="s">
        <v>18358</v>
      </c>
      <c r="G2621" s="20" t="s">
        <v>183</v>
      </c>
      <c r="H2621" s="23">
        <v>18758.939999999999</v>
      </c>
      <c r="I2621" s="21">
        <v>45809</v>
      </c>
      <c r="J2621" s="21">
        <v>45817</v>
      </c>
      <c r="K2621" s="20" t="s">
        <v>5121</v>
      </c>
      <c r="L2621" s="20" t="s">
        <v>5107</v>
      </c>
      <c r="M2621" s="20"/>
      <c r="N2621" s="21">
        <v>45840.490154398147</v>
      </c>
    </row>
    <row r="2622" spans="1:14" x14ac:dyDescent="0.25">
      <c r="A2622" s="21">
        <v>45820.43368055555</v>
      </c>
      <c r="B2622" s="22">
        <v>45820.43368055555</v>
      </c>
      <c r="C2622" s="20" t="s">
        <v>7746</v>
      </c>
      <c r="D2622" s="20" t="s">
        <v>133</v>
      </c>
      <c r="E2622" s="207" t="s">
        <v>136</v>
      </c>
      <c r="F2622" s="207" t="s">
        <v>18359</v>
      </c>
      <c r="G2622" s="20" t="s">
        <v>134</v>
      </c>
      <c r="H2622" s="23">
        <v>3485.4</v>
      </c>
      <c r="I2622" s="21">
        <v>45809</v>
      </c>
      <c r="J2622" s="21">
        <v>45817</v>
      </c>
      <c r="K2622" s="20" t="s">
        <v>5097</v>
      </c>
      <c r="L2622" s="20" t="s">
        <v>5098</v>
      </c>
      <c r="M2622" s="20"/>
      <c r="N2622" s="21">
        <v>45840.490154398147</v>
      </c>
    </row>
    <row r="2623" spans="1:14" x14ac:dyDescent="0.25">
      <c r="A2623" s="21">
        <v>45819.041944444441</v>
      </c>
      <c r="B2623" s="22">
        <v>45819.041944444441</v>
      </c>
      <c r="C2623" s="20" t="s">
        <v>771</v>
      </c>
      <c r="D2623" s="20" t="s">
        <v>772</v>
      </c>
      <c r="E2623" s="207" t="s">
        <v>774</v>
      </c>
      <c r="F2623" s="207" t="s">
        <v>18360</v>
      </c>
      <c r="G2623" s="20" t="s">
        <v>183</v>
      </c>
      <c r="H2623" s="23">
        <v>0</v>
      </c>
      <c r="I2623" s="21">
        <v>45809</v>
      </c>
      <c r="J2623" s="21">
        <v>45817</v>
      </c>
      <c r="K2623" s="20" t="s">
        <v>5114</v>
      </c>
      <c r="L2623" s="20" t="s">
        <v>5107</v>
      </c>
      <c r="M2623" s="20"/>
      <c r="N2623" s="21">
        <v>45840.490154398147</v>
      </c>
    </row>
    <row r="2624" spans="1:14" x14ac:dyDescent="0.25">
      <c r="A2624" s="21">
        <v>45819.041944444441</v>
      </c>
      <c r="B2624" s="22">
        <v>45819.041944444441</v>
      </c>
      <c r="C2624" s="20" t="s">
        <v>181</v>
      </c>
      <c r="D2624" s="20" t="s">
        <v>182</v>
      </c>
      <c r="E2624" s="207" t="s">
        <v>185</v>
      </c>
      <c r="F2624" s="207" t="s">
        <v>18361</v>
      </c>
      <c r="G2624" s="20" t="s">
        <v>183</v>
      </c>
      <c r="H2624" s="23">
        <v>3065269.98</v>
      </c>
      <c r="I2624" s="21">
        <v>45809</v>
      </c>
      <c r="J2624" s="21">
        <v>45817</v>
      </c>
      <c r="K2624" s="20" t="s">
        <v>5118</v>
      </c>
      <c r="L2624" s="20" t="s">
        <v>5107</v>
      </c>
      <c r="M2624" s="20"/>
      <c r="N2624" s="21">
        <v>45840.490154398147</v>
      </c>
    </row>
    <row r="2625" spans="1:14" x14ac:dyDescent="0.25">
      <c r="A2625" s="21">
        <v>45819.041944444441</v>
      </c>
      <c r="B2625" s="22">
        <v>45819.041944444441</v>
      </c>
      <c r="C2625" s="20" t="s">
        <v>1190</v>
      </c>
      <c r="D2625" s="20" t="s">
        <v>1191</v>
      </c>
      <c r="E2625" s="207" t="s">
        <v>1193</v>
      </c>
      <c r="F2625" s="207" t="s">
        <v>18362</v>
      </c>
      <c r="G2625" s="20" t="s">
        <v>183</v>
      </c>
      <c r="H2625" s="23">
        <v>0.78</v>
      </c>
      <c r="I2625" s="21">
        <v>45809</v>
      </c>
      <c r="J2625" s="21">
        <v>45817</v>
      </c>
      <c r="K2625" s="20" t="s">
        <v>5118</v>
      </c>
      <c r="L2625" s="20" t="s">
        <v>5107</v>
      </c>
      <c r="M2625" s="20"/>
      <c r="N2625" s="21">
        <v>45840.490154398147</v>
      </c>
    </row>
    <row r="2626" spans="1:14" x14ac:dyDescent="0.25">
      <c r="A2626" s="21">
        <v>45819.041944444441</v>
      </c>
      <c r="B2626" s="22">
        <v>45819.041944444441</v>
      </c>
      <c r="C2626" s="20" t="s">
        <v>1226</v>
      </c>
      <c r="D2626" s="20" t="s">
        <v>1227</v>
      </c>
      <c r="E2626" s="207" t="s">
        <v>1229</v>
      </c>
      <c r="F2626" s="207" t="s">
        <v>18363</v>
      </c>
      <c r="G2626" s="20" t="s">
        <v>183</v>
      </c>
      <c r="H2626" s="23">
        <v>2798.58</v>
      </c>
      <c r="I2626" s="21">
        <v>45809</v>
      </c>
      <c r="J2626" s="21">
        <v>45817</v>
      </c>
      <c r="K2626" s="20" t="s">
        <v>5118</v>
      </c>
      <c r="L2626" s="20" t="s">
        <v>5107</v>
      </c>
      <c r="M2626" s="20"/>
      <c r="N2626" s="21">
        <v>45840.490154398147</v>
      </c>
    </row>
    <row r="2627" spans="1:14" x14ac:dyDescent="0.25">
      <c r="A2627" s="21">
        <v>45819.041944444441</v>
      </c>
      <c r="B2627" s="22">
        <v>45819.041944444441</v>
      </c>
      <c r="C2627" s="20" t="s">
        <v>717</v>
      </c>
      <c r="D2627" s="20" t="s">
        <v>718</v>
      </c>
      <c r="E2627" s="207" t="s">
        <v>720</v>
      </c>
      <c r="F2627" s="207" t="s">
        <v>18364</v>
      </c>
      <c r="G2627" s="20" t="s">
        <v>183</v>
      </c>
      <c r="H2627" s="23">
        <v>1995.71</v>
      </c>
      <c r="I2627" s="21">
        <v>45809</v>
      </c>
      <c r="J2627" s="21">
        <v>45817</v>
      </c>
      <c r="K2627" s="20" t="s">
        <v>5121</v>
      </c>
      <c r="L2627" s="20" t="s">
        <v>5107</v>
      </c>
      <c r="M2627" s="20"/>
      <c r="N2627" s="21">
        <v>45840.490154398147</v>
      </c>
    </row>
    <row r="2628" spans="1:14" x14ac:dyDescent="0.25">
      <c r="A2628" s="21">
        <v>45819.041944444441</v>
      </c>
      <c r="B2628" s="22">
        <v>45819.041944444441</v>
      </c>
      <c r="C2628" s="20" t="s">
        <v>882</v>
      </c>
      <c r="D2628" s="20" t="s">
        <v>883</v>
      </c>
      <c r="E2628" s="207" t="s">
        <v>885</v>
      </c>
      <c r="F2628" s="207" t="s">
        <v>18365</v>
      </c>
      <c r="G2628" s="20" t="s">
        <v>183</v>
      </c>
      <c r="H2628" s="23">
        <v>7324.4</v>
      </c>
      <c r="I2628" s="21">
        <v>45809</v>
      </c>
      <c r="J2628" s="21">
        <v>45817</v>
      </c>
      <c r="K2628" s="20" t="s">
        <v>5123</v>
      </c>
      <c r="L2628" s="20" t="s">
        <v>5107</v>
      </c>
      <c r="M2628" s="20"/>
      <c r="N2628" s="21">
        <v>45840.490154398147</v>
      </c>
    </row>
    <row r="2629" spans="1:14" x14ac:dyDescent="0.25">
      <c r="A2629" s="21">
        <v>45819.041944444441</v>
      </c>
      <c r="B2629" s="22">
        <v>45819.041944444441</v>
      </c>
      <c r="C2629" s="20" t="s">
        <v>193</v>
      </c>
      <c r="D2629" s="20" t="s">
        <v>194</v>
      </c>
      <c r="E2629" s="207" t="s">
        <v>196</v>
      </c>
      <c r="F2629" s="207" t="s">
        <v>18366</v>
      </c>
      <c r="G2629" s="20" t="s">
        <v>183</v>
      </c>
      <c r="H2629" s="23">
        <v>15060.53</v>
      </c>
      <c r="I2629" s="21">
        <v>45809</v>
      </c>
      <c r="J2629" s="21">
        <v>45817</v>
      </c>
      <c r="K2629" s="20" t="s">
        <v>5118</v>
      </c>
      <c r="L2629" s="20" t="s">
        <v>5107</v>
      </c>
      <c r="M2629" s="20"/>
      <c r="N2629" s="21">
        <v>45840.490154398147</v>
      </c>
    </row>
    <row r="2630" spans="1:14" x14ac:dyDescent="0.25">
      <c r="A2630" s="21">
        <v>45819.041944444441</v>
      </c>
      <c r="B2630" s="22">
        <v>45819.041944444441</v>
      </c>
      <c r="C2630" s="20" t="s">
        <v>939</v>
      </c>
      <c r="D2630" s="20" t="s">
        <v>940</v>
      </c>
      <c r="E2630" s="207" t="s">
        <v>942</v>
      </c>
      <c r="F2630" s="207" t="s">
        <v>18367</v>
      </c>
      <c r="G2630" s="20" t="s">
        <v>183</v>
      </c>
      <c r="H2630" s="23">
        <v>4793.37</v>
      </c>
      <c r="I2630" s="21">
        <v>45809</v>
      </c>
      <c r="J2630" s="21">
        <v>45817</v>
      </c>
      <c r="K2630" s="20" t="s">
        <v>5123</v>
      </c>
      <c r="L2630" s="20" t="s">
        <v>5107</v>
      </c>
      <c r="M2630" s="20"/>
      <c r="N2630" s="21">
        <v>45840.490154398147</v>
      </c>
    </row>
    <row r="2631" spans="1:14" x14ac:dyDescent="0.25">
      <c r="A2631" s="21">
        <v>45819.041944444441</v>
      </c>
      <c r="B2631" s="22">
        <v>45819.041944444441</v>
      </c>
      <c r="C2631" s="20" t="s">
        <v>253</v>
      </c>
      <c r="D2631" s="20" t="s">
        <v>254</v>
      </c>
      <c r="E2631" s="207" t="s">
        <v>256</v>
      </c>
      <c r="F2631" s="207" t="s">
        <v>18368</v>
      </c>
      <c r="G2631" s="20" t="s">
        <v>183</v>
      </c>
      <c r="H2631" s="23">
        <v>336080.06</v>
      </c>
      <c r="I2631" s="21">
        <v>45809</v>
      </c>
      <c r="J2631" s="21">
        <v>45817</v>
      </c>
      <c r="K2631" s="20" t="s">
        <v>5118</v>
      </c>
      <c r="L2631" s="20" t="s">
        <v>5107</v>
      </c>
      <c r="M2631" s="20"/>
      <c r="N2631" s="21">
        <v>45840.490154398147</v>
      </c>
    </row>
    <row r="2632" spans="1:14" x14ac:dyDescent="0.25">
      <c r="A2632" s="21">
        <v>45819.041944444441</v>
      </c>
      <c r="B2632" s="22">
        <v>45819.041944444441</v>
      </c>
      <c r="C2632" s="20" t="s">
        <v>521</v>
      </c>
      <c r="D2632" s="20" t="s">
        <v>522</v>
      </c>
      <c r="E2632" s="207" t="s">
        <v>524</v>
      </c>
      <c r="F2632" s="207" t="s">
        <v>18369</v>
      </c>
      <c r="G2632" s="20" t="s">
        <v>183</v>
      </c>
      <c r="H2632" s="23">
        <v>7353.22</v>
      </c>
      <c r="I2632" s="21">
        <v>45809</v>
      </c>
      <c r="J2632" s="21">
        <v>45817</v>
      </c>
      <c r="K2632" s="20" t="s">
        <v>5121</v>
      </c>
      <c r="L2632" s="20" t="s">
        <v>5107</v>
      </c>
      <c r="M2632" s="20"/>
      <c r="N2632" s="21">
        <v>45840.490154398147</v>
      </c>
    </row>
    <row r="2633" spans="1:14" x14ac:dyDescent="0.25">
      <c r="A2633" s="21">
        <v>45819.041944444441</v>
      </c>
      <c r="B2633" s="22">
        <v>45819.041944444441</v>
      </c>
      <c r="C2633" s="20" t="s">
        <v>14847</v>
      </c>
      <c r="D2633" s="20" t="s">
        <v>460</v>
      </c>
      <c r="E2633" s="207" t="s">
        <v>462</v>
      </c>
      <c r="F2633" s="207" t="s">
        <v>18370</v>
      </c>
      <c r="G2633" s="20" t="s">
        <v>183</v>
      </c>
      <c r="H2633" s="23">
        <v>137.94999999999999</v>
      </c>
      <c r="I2633" s="21">
        <v>45809</v>
      </c>
      <c r="J2633" s="21">
        <v>45817</v>
      </c>
      <c r="K2633" s="20" t="s">
        <v>5129</v>
      </c>
      <c r="L2633" s="20" t="s">
        <v>5107</v>
      </c>
      <c r="M2633" s="20"/>
      <c r="N2633" s="21">
        <v>45840.490154398147</v>
      </c>
    </row>
    <row r="2634" spans="1:14" x14ac:dyDescent="0.25">
      <c r="A2634" s="21">
        <v>45819.041944444441</v>
      </c>
      <c r="B2634" s="22">
        <v>45819.041944444441</v>
      </c>
      <c r="C2634" s="20" t="s">
        <v>7063</v>
      </c>
      <c r="D2634" s="20" t="s">
        <v>436</v>
      </c>
      <c r="E2634" s="207" t="s">
        <v>438</v>
      </c>
      <c r="F2634" s="207" t="s">
        <v>18371</v>
      </c>
      <c r="G2634" s="20" t="s">
        <v>183</v>
      </c>
      <c r="H2634" s="23">
        <v>0</v>
      </c>
      <c r="I2634" s="21">
        <v>45809</v>
      </c>
      <c r="J2634" s="21">
        <v>45817</v>
      </c>
      <c r="K2634" s="20" t="s">
        <v>5118</v>
      </c>
      <c r="L2634" s="20" t="s">
        <v>5107</v>
      </c>
      <c r="M2634" s="20"/>
      <c r="N2634" s="21">
        <v>45840.490154398147</v>
      </c>
    </row>
    <row r="2635" spans="1:14" x14ac:dyDescent="0.25">
      <c r="A2635" s="21">
        <v>45819.041944444441</v>
      </c>
      <c r="B2635" s="22">
        <v>45819.041944444441</v>
      </c>
      <c r="C2635" s="20" t="s">
        <v>422</v>
      </c>
      <c r="D2635" s="20" t="s">
        <v>423</v>
      </c>
      <c r="E2635" s="207" t="s">
        <v>425</v>
      </c>
      <c r="F2635" s="207" t="s">
        <v>18372</v>
      </c>
      <c r="G2635" s="20" t="s">
        <v>183</v>
      </c>
      <c r="H2635" s="23">
        <v>13418.8</v>
      </c>
      <c r="I2635" s="21">
        <v>45809</v>
      </c>
      <c r="J2635" s="21">
        <v>45817</v>
      </c>
      <c r="K2635" s="20" t="s">
        <v>5118</v>
      </c>
      <c r="L2635" s="20" t="s">
        <v>5107</v>
      </c>
      <c r="M2635" s="20"/>
      <c r="N2635" s="21">
        <v>45840.490154398147</v>
      </c>
    </row>
    <row r="2636" spans="1:14" x14ac:dyDescent="0.25">
      <c r="A2636" s="21">
        <v>45819.041944444441</v>
      </c>
      <c r="B2636" s="22">
        <v>45819.041944444441</v>
      </c>
      <c r="C2636" s="20" t="s">
        <v>1298</v>
      </c>
      <c r="D2636" s="20" t="s">
        <v>1299</v>
      </c>
      <c r="E2636" s="207" t="s">
        <v>1301</v>
      </c>
      <c r="F2636" s="207" t="s">
        <v>18373</v>
      </c>
      <c r="G2636" s="20" t="s">
        <v>183</v>
      </c>
      <c r="H2636" s="23">
        <v>667.16</v>
      </c>
      <c r="I2636" s="21">
        <v>45809</v>
      </c>
      <c r="J2636" s="21">
        <v>45817</v>
      </c>
      <c r="K2636" s="20" t="s">
        <v>5121</v>
      </c>
      <c r="L2636" s="20" t="s">
        <v>5107</v>
      </c>
      <c r="M2636" s="20"/>
      <c r="N2636" s="21">
        <v>45840.490154398147</v>
      </c>
    </row>
    <row r="2637" spans="1:14" x14ac:dyDescent="0.25">
      <c r="A2637" s="21">
        <v>45819.041944444441</v>
      </c>
      <c r="B2637" s="22">
        <v>45819.041944444441</v>
      </c>
      <c r="C2637" s="20" t="s">
        <v>331</v>
      </c>
      <c r="D2637" s="20" t="s">
        <v>332</v>
      </c>
      <c r="E2637" s="207" t="s">
        <v>334</v>
      </c>
      <c r="F2637" s="207" t="s">
        <v>18374</v>
      </c>
      <c r="G2637" s="20" t="s">
        <v>183</v>
      </c>
      <c r="H2637" s="23">
        <v>6823.84</v>
      </c>
      <c r="I2637" s="21">
        <v>45809</v>
      </c>
      <c r="J2637" s="21">
        <v>45817</v>
      </c>
      <c r="K2637" s="20" t="s">
        <v>5121</v>
      </c>
      <c r="L2637" s="20" t="s">
        <v>5107</v>
      </c>
      <c r="M2637" s="20"/>
      <c r="N2637" s="21">
        <v>45840.490154398147</v>
      </c>
    </row>
    <row r="2638" spans="1:14" x14ac:dyDescent="0.25">
      <c r="A2638" s="21">
        <v>45819.041944444441</v>
      </c>
      <c r="B2638" s="22">
        <v>45819.041944444441</v>
      </c>
      <c r="C2638" s="20" t="s">
        <v>11373</v>
      </c>
      <c r="D2638" s="20" t="s">
        <v>11374</v>
      </c>
      <c r="E2638" s="207" t="s">
        <v>11376</v>
      </c>
      <c r="F2638" s="207" t="s">
        <v>18375</v>
      </c>
      <c r="G2638" s="20" t="s">
        <v>183</v>
      </c>
      <c r="H2638" s="23">
        <v>18758.939999999999</v>
      </c>
      <c r="I2638" s="21">
        <v>45809</v>
      </c>
      <c r="J2638" s="21">
        <v>45817</v>
      </c>
      <c r="K2638" s="20" t="s">
        <v>5121</v>
      </c>
      <c r="L2638" s="20" t="s">
        <v>5107</v>
      </c>
      <c r="M2638" s="20"/>
      <c r="N2638" s="21">
        <v>45840.490154398147</v>
      </c>
    </row>
    <row r="2639" spans="1:14" x14ac:dyDescent="0.25">
      <c r="A2639" s="21">
        <v>45818.880648148144</v>
      </c>
      <c r="B2639" s="22">
        <v>45818.880648148144</v>
      </c>
      <c r="C2639" s="20" t="s">
        <v>266</v>
      </c>
      <c r="D2639" s="20" t="s">
        <v>267</v>
      </c>
      <c r="E2639" s="207" t="s">
        <v>270</v>
      </c>
      <c r="F2639" s="207" t="s">
        <v>18376</v>
      </c>
      <c r="G2639" s="20" t="s">
        <v>268</v>
      </c>
      <c r="H2639" s="23">
        <v>7085.04</v>
      </c>
      <c r="I2639" s="21">
        <v>45809</v>
      </c>
      <c r="J2639" s="21">
        <v>45817</v>
      </c>
      <c r="K2639" s="20" t="s">
        <v>5097</v>
      </c>
      <c r="L2639" s="20" t="s">
        <v>5098</v>
      </c>
      <c r="M2639" s="20"/>
      <c r="N2639" s="21">
        <v>45840.490154398147</v>
      </c>
    </row>
    <row r="2640" spans="1:14" x14ac:dyDescent="0.25">
      <c r="A2640" s="21">
        <v>45818.857893518521</v>
      </c>
      <c r="B2640" s="22">
        <v>45818.857893518521</v>
      </c>
      <c r="C2640" s="20" t="s">
        <v>869</v>
      </c>
      <c r="D2640" s="20" t="s">
        <v>870</v>
      </c>
      <c r="E2640" s="207" t="s">
        <v>872</v>
      </c>
      <c r="F2640" s="207" t="s">
        <v>18377</v>
      </c>
      <c r="G2640" s="20" t="s">
        <v>119</v>
      </c>
      <c r="H2640" s="23">
        <v>301.57</v>
      </c>
      <c r="I2640" s="21">
        <v>45809</v>
      </c>
      <c r="J2640" s="21">
        <v>45817</v>
      </c>
      <c r="K2640" s="20" t="s">
        <v>5097</v>
      </c>
      <c r="L2640" s="20" t="s">
        <v>5098</v>
      </c>
      <c r="M2640" s="20"/>
      <c r="N2640" s="21">
        <v>45840.490154398147</v>
      </c>
    </row>
    <row r="2641" spans="1:14" x14ac:dyDescent="0.25">
      <c r="A2641" s="21">
        <v>45818.857893518521</v>
      </c>
      <c r="B2641" s="22">
        <v>45818.857893518521</v>
      </c>
      <c r="C2641" s="20" t="s">
        <v>995</v>
      </c>
      <c r="D2641" s="20" t="s">
        <v>996</v>
      </c>
      <c r="E2641" s="207" t="s">
        <v>998</v>
      </c>
      <c r="F2641" s="207" t="s">
        <v>18378</v>
      </c>
      <c r="G2641" s="20" t="s">
        <v>119</v>
      </c>
      <c r="H2641" s="23">
        <v>29.04</v>
      </c>
      <c r="I2641" s="21">
        <v>45809</v>
      </c>
      <c r="J2641" s="21">
        <v>45817</v>
      </c>
      <c r="K2641" s="20" t="s">
        <v>5097</v>
      </c>
      <c r="L2641" s="20" t="s">
        <v>5098</v>
      </c>
      <c r="M2641" s="20"/>
      <c r="N2641" s="21">
        <v>45840.490154398147</v>
      </c>
    </row>
    <row r="2642" spans="1:14" x14ac:dyDescent="0.25">
      <c r="A2642" s="21">
        <v>45818.857893518521</v>
      </c>
      <c r="B2642" s="22">
        <v>45818.857893518521</v>
      </c>
      <c r="C2642" s="20" t="s">
        <v>724</v>
      </c>
      <c r="D2642" s="20" t="s">
        <v>118</v>
      </c>
      <c r="E2642" s="207" t="s">
        <v>121</v>
      </c>
      <c r="F2642" s="207" t="s">
        <v>18379</v>
      </c>
      <c r="G2642" s="20" t="s">
        <v>119</v>
      </c>
      <c r="H2642" s="23">
        <v>6283.26</v>
      </c>
      <c r="I2642" s="21">
        <v>45809</v>
      </c>
      <c r="J2642" s="21">
        <v>45817</v>
      </c>
      <c r="K2642" s="20" t="s">
        <v>5097</v>
      </c>
      <c r="L2642" s="20" t="s">
        <v>5098</v>
      </c>
      <c r="M2642" s="20"/>
      <c r="N2642" s="21">
        <v>45840.490154398147</v>
      </c>
    </row>
    <row r="2643" spans="1:14" x14ac:dyDescent="0.25">
      <c r="A2643" s="21">
        <v>45818.857893518521</v>
      </c>
      <c r="B2643" s="22">
        <v>45818.857893518521</v>
      </c>
      <c r="C2643" s="20" t="s">
        <v>11407</v>
      </c>
      <c r="D2643" s="20" t="s">
        <v>11408</v>
      </c>
      <c r="E2643" s="207" t="s">
        <v>11409</v>
      </c>
      <c r="F2643" s="207" t="s">
        <v>18380</v>
      </c>
      <c r="G2643" s="20" t="s">
        <v>119</v>
      </c>
      <c r="H2643" s="23">
        <v>0</v>
      </c>
      <c r="I2643" s="21">
        <v>45809</v>
      </c>
      <c r="J2643" s="21">
        <v>45817</v>
      </c>
      <c r="K2643" s="20" t="s">
        <v>5097</v>
      </c>
      <c r="L2643" s="20" t="s">
        <v>5098</v>
      </c>
      <c r="M2643" s="20"/>
      <c r="N2643" s="21">
        <v>45840.490154398147</v>
      </c>
    </row>
    <row r="2644" spans="1:14" x14ac:dyDescent="0.25">
      <c r="A2644" s="21">
        <v>45818.857893518521</v>
      </c>
      <c r="B2644" s="22">
        <v>45818.857893518521</v>
      </c>
      <c r="C2644" s="20" t="s">
        <v>17055</v>
      </c>
      <c r="D2644" s="20" t="s">
        <v>17056</v>
      </c>
      <c r="E2644" s="207" t="s">
        <v>17058</v>
      </c>
      <c r="F2644" s="207" t="s">
        <v>18381</v>
      </c>
      <c r="G2644" s="20" t="s">
        <v>119</v>
      </c>
      <c r="H2644" s="23">
        <v>3097.13</v>
      </c>
      <c r="I2644" s="21">
        <v>45809</v>
      </c>
      <c r="J2644" s="21">
        <v>45817</v>
      </c>
      <c r="K2644" s="20" t="s">
        <v>5097</v>
      </c>
      <c r="L2644" s="20" t="s">
        <v>5098</v>
      </c>
      <c r="M2644" s="20"/>
      <c r="N2644" s="21">
        <v>45840.490154398147</v>
      </c>
    </row>
    <row r="2645" spans="1:14" x14ac:dyDescent="0.25">
      <c r="A2645" s="21">
        <v>45817.861701388887</v>
      </c>
      <c r="B2645" s="22">
        <v>45817.861701388887</v>
      </c>
      <c r="C2645" s="20" t="s">
        <v>7746</v>
      </c>
      <c r="D2645" s="20" t="s">
        <v>133</v>
      </c>
      <c r="E2645" s="207" t="s">
        <v>136</v>
      </c>
      <c r="F2645" s="207" t="s">
        <v>18382</v>
      </c>
      <c r="G2645" s="20" t="s">
        <v>134</v>
      </c>
      <c r="H2645" s="23">
        <v>3200.25</v>
      </c>
      <c r="I2645" s="21">
        <v>45809</v>
      </c>
      <c r="J2645" s="21">
        <v>45817</v>
      </c>
      <c r="K2645" s="20" t="s">
        <v>5097</v>
      </c>
      <c r="L2645" s="20" t="s">
        <v>5098</v>
      </c>
      <c r="M2645" s="20"/>
      <c r="N2645" s="21">
        <v>45840.490154398147</v>
      </c>
    </row>
    <row r="2646" spans="1:14" x14ac:dyDescent="0.25">
      <c r="A2646" s="21">
        <v>45816.056469907402</v>
      </c>
      <c r="B2646" s="22">
        <v>45816.056469907402</v>
      </c>
      <c r="C2646" s="20" t="s">
        <v>771</v>
      </c>
      <c r="D2646" s="20" t="s">
        <v>772</v>
      </c>
      <c r="E2646" s="207" t="s">
        <v>774</v>
      </c>
      <c r="F2646" s="207" t="s">
        <v>18383</v>
      </c>
      <c r="G2646" s="20" t="s">
        <v>183</v>
      </c>
      <c r="H2646" s="23">
        <v>0</v>
      </c>
      <c r="I2646" s="21">
        <v>45809</v>
      </c>
      <c r="J2646" s="21">
        <v>45810</v>
      </c>
      <c r="K2646" s="20" t="s">
        <v>5114</v>
      </c>
      <c r="L2646" s="20" t="s">
        <v>5107</v>
      </c>
      <c r="M2646" s="20"/>
      <c r="N2646" s="21">
        <v>45840.490154398147</v>
      </c>
    </row>
    <row r="2647" spans="1:14" x14ac:dyDescent="0.25">
      <c r="A2647" s="21">
        <v>45816.056469907402</v>
      </c>
      <c r="B2647" s="22">
        <v>45816.056469907402</v>
      </c>
      <c r="C2647" s="20" t="s">
        <v>181</v>
      </c>
      <c r="D2647" s="20" t="s">
        <v>182</v>
      </c>
      <c r="E2647" s="207" t="s">
        <v>185</v>
      </c>
      <c r="F2647" s="207" t="s">
        <v>18384</v>
      </c>
      <c r="G2647" s="20" t="s">
        <v>183</v>
      </c>
      <c r="H2647" s="23">
        <v>3056015.89</v>
      </c>
      <c r="I2647" s="21">
        <v>45809</v>
      </c>
      <c r="J2647" s="21">
        <v>45810</v>
      </c>
      <c r="K2647" s="20" t="s">
        <v>5118</v>
      </c>
      <c r="L2647" s="20" t="s">
        <v>5107</v>
      </c>
      <c r="M2647" s="20"/>
      <c r="N2647" s="21">
        <v>45840.490154398147</v>
      </c>
    </row>
    <row r="2648" spans="1:14" x14ac:dyDescent="0.25">
      <c r="A2648" s="21">
        <v>45816.056469907402</v>
      </c>
      <c r="B2648" s="22">
        <v>45816.056469907402</v>
      </c>
      <c r="C2648" s="20" t="s">
        <v>1190</v>
      </c>
      <c r="D2648" s="20" t="s">
        <v>1191</v>
      </c>
      <c r="E2648" s="207" t="s">
        <v>1193</v>
      </c>
      <c r="F2648" s="207" t="s">
        <v>18385</v>
      </c>
      <c r="G2648" s="20" t="s">
        <v>183</v>
      </c>
      <c r="H2648" s="23">
        <v>0.78</v>
      </c>
      <c r="I2648" s="21">
        <v>45809</v>
      </c>
      <c r="J2648" s="21">
        <v>45810</v>
      </c>
      <c r="K2648" s="20" t="s">
        <v>5118</v>
      </c>
      <c r="L2648" s="20" t="s">
        <v>5107</v>
      </c>
      <c r="M2648" s="20"/>
      <c r="N2648" s="21">
        <v>45840.490154398147</v>
      </c>
    </row>
    <row r="2649" spans="1:14" x14ac:dyDescent="0.25">
      <c r="A2649" s="21">
        <v>45816.056469907402</v>
      </c>
      <c r="B2649" s="22">
        <v>45816.056469907402</v>
      </c>
      <c r="C2649" s="20" t="s">
        <v>1226</v>
      </c>
      <c r="D2649" s="20" t="s">
        <v>1227</v>
      </c>
      <c r="E2649" s="207" t="s">
        <v>1229</v>
      </c>
      <c r="F2649" s="207" t="s">
        <v>18386</v>
      </c>
      <c r="G2649" s="20" t="s">
        <v>183</v>
      </c>
      <c r="H2649" s="23">
        <v>2798.58</v>
      </c>
      <c r="I2649" s="21">
        <v>45809</v>
      </c>
      <c r="J2649" s="21">
        <v>45810</v>
      </c>
      <c r="K2649" s="20" t="s">
        <v>5118</v>
      </c>
      <c r="L2649" s="20" t="s">
        <v>5107</v>
      </c>
      <c r="M2649" s="20"/>
      <c r="N2649" s="21">
        <v>45840.490154398147</v>
      </c>
    </row>
    <row r="2650" spans="1:14" x14ac:dyDescent="0.25">
      <c r="A2650" s="21">
        <v>45816.056469907402</v>
      </c>
      <c r="B2650" s="22">
        <v>45816.056469907402</v>
      </c>
      <c r="C2650" s="20" t="s">
        <v>717</v>
      </c>
      <c r="D2650" s="20" t="s">
        <v>718</v>
      </c>
      <c r="E2650" s="207" t="s">
        <v>720</v>
      </c>
      <c r="F2650" s="207" t="s">
        <v>18387</v>
      </c>
      <c r="G2650" s="20" t="s">
        <v>183</v>
      </c>
      <c r="H2650" s="23">
        <v>1995.71</v>
      </c>
      <c r="I2650" s="21">
        <v>45809</v>
      </c>
      <c r="J2650" s="21">
        <v>45810</v>
      </c>
      <c r="K2650" s="20" t="s">
        <v>5121</v>
      </c>
      <c r="L2650" s="20" t="s">
        <v>5107</v>
      </c>
      <c r="M2650" s="20"/>
      <c r="N2650" s="21">
        <v>45840.490154398147</v>
      </c>
    </row>
    <row r="2651" spans="1:14" x14ac:dyDescent="0.25">
      <c r="A2651" s="21">
        <v>45816.056469907402</v>
      </c>
      <c r="B2651" s="22">
        <v>45816.056469907402</v>
      </c>
      <c r="C2651" s="20" t="s">
        <v>882</v>
      </c>
      <c r="D2651" s="20" t="s">
        <v>883</v>
      </c>
      <c r="E2651" s="207" t="s">
        <v>885</v>
      </c>
      <c r="F2651" s="207" t="s">
        <v>18388</v>
      </c>
      <c r="G2651" s="20" t="s">
        <v>183</v>
      </c>
      <c r="H2651" s="23">
        <v>7317.59</v>
      </c>
      <c r="I2651" s="21">
        <v>45809</v>
      </c>
      <c r="J2651" s="21">
        <v>45810</v>
      </c>
      <c r="K2651" s="20" t="s">
        <v>5123</v>
      </c>
      <c r="L2651" s="20" t="s">
        <v>5107</v>
      </c>
      <c r="M2651" s="20"/>
      <c r="N2651" s="21">
        <v>45840.490154398147</v>
      </c>
    </row>
    <row r="2652" spans="1:14" x14ac:dyDescent="0.25">
      <c r="A2652" s="21">
        <v>45816.056469907402</v>
      </c>
      <c r="B2652" s="22">
        <v>45816.056469907402</v>
      </c>
      <c r="C2652" s="20" t="s">
        <v>193</v>
      </c>
      <c r="D2652" s="20" t="s">
        <v>194</v>
      </c>
      <c r="E2652" s="207" t="s">
        <v>196</v>
      </c>
      <c r="F2652" s="207" t="s">
        <v>18389</v>
      </c>
      <c r="G2652" s="20" t="s">
        <v>183</v>
      </c>
      <c r="H2652" s="23">
        <v>17592.150000000001</v>
      </c>
      <c r="I2652" s="21">
        <v>45809</v>
      </c>
      <c r="J2652" s="21">
        <v>45810</v>
      </c>
      <c r="K2652" s="20" t="s">
        <v>5118</v>
      </c>
      <c r="L2652" s="20" t="s">
        <v>5107</v>
      </c>
      <c r="M2652" s="20"/>
      <c r="N2652" s="21">
        <v>45840.490154398147</v>
      </c>
    </row>
    <row r="2653" spans="1:14" x14ac:dyDescent="0.25">
      <c r="A2653" s="21">
        <v>45816.056469907402</v>
      </c>
      <c r="B2653" s="22">
        <v>45816.056469907402</v>
      </c>
      <c r="C2653" s="20" t="s">
        <v>939</v>
      </c>
      <c r="D2653" s="20" t="s">
        <v>940</v>
      </c>
      <c r="E2653" s="207" t="s">
        <v>942</v>
      </c>
      <c r="F2653" s="207" t="s">
        <v>18390</v>
      </c>
      <c r="G2653" s="20" t="s">
        <v>183</v>
      </c>
      <c r="H2653" s="23">
        <v>4789.12</v>
      </c>
      <c r="I2653" s="21">
        <v>45809</v>
      </c>
      <c r="J2653" s="21">
        <v>45810</v>
      </c>
      <c r="K2653" s="20" t="s">
        <v>5123</v>
      </c>
      <c r="L2653" s="20" t="s">
        <v>5107</v>
      </c>
      <c r="M2653" s="20"/>
      <c r="N2653" s="21">
        <v>45840.490154398147</v>
      </c>
    </row>
    <row r="2654" spans="1:14" x14ac:dyDescent="0.25">
      <c r="A2654" s="21">
        <v>45816.056469907402</v>
      </c>
      <c r="B2654" s="22">
        <v>45816.056469907402</v>
      </c>
      <c r="C2654" s="20" t="s">
        <v>253</v>
      </c>
      <c r="D2654" s="20" t="s">
        <v>254</v>
      </c>
      <c r="E2654" s="207" t="s">
        <v>256</v>
      </c>
      <c r="F2654" s="207" t="s">
        <v>18391</v>
      </c>
      <c r="G2654" s="20" t="s">
        <v>183</v>
      </c>
      <c r="H2654" s="23">
        <v>336046.8</v>
      </c>
      <c r="I2654" s="21">
        <v>45809</v>
      </c>
      <c r="J2654" s="21">
        <v>45810</v>
      </c>
      <c r="K2654" s="20" t="s">
        <v>5118</v>
      </c>
      <c r="L2654" s="20" t="s">
        <v>5107</v>
      </c>
      <c r="M2654" s="20"/>
      <c r="N2654" s="21">
        <v>45840.490154398147</v>
      </c>
    </row>
    <row r="2655" spans="1:14" x14ac:dyDescent="0.25">
      <c r="A2655" s="21">
        <v>45816.056469907402</v>
      </c>
      <c r="B2655" s="22">
        <v>45816.056469907402</v>
      </c>
      <c r="C2655" s="20" t="s">
        <v>521</v>
      </c>
      <c r="D2655" s="20" t="s">
        <v>522</v>
      </c>
      <c r="E2655" s="207" t="s">
        <v>524</v>
      </c>
      <c r="F2655" s="207" t="s">
        <v>18392</v>
      </c>
      <c r="G2655" s="20" t="s">
        <v>183</v>
      </c>
      <c r="H2655" s="23">
        <v>7353.22</v>
      </c>
      <c r="I2655" s="21">
        <v>45809</v>
      </c>
      <c r="J2655" s="21">
        <v>45810</v>
      </c>
      <c r="K2655" s="20" t="s">
        <v>5121</v>
      </c>
      <c r="L2655" s="20" t="s">
        <v>5107</v>
      </c>
      <c r="M2655" s="20"/>
      <c r="N2655" s="21">
        <v>45840.490154398147</v>
      </c>
    </row>
    <row r="2656" spans="1:14" x14ac:dyDescent="0.25">
      <c r="A2656" s="21">
        <v>45816.056469907402</v>
      </c>
      <c r="B2656" s="22">
        <v>45816.056469907402</v>
      </c>
      <c r="C2656" s="20" t="s">
        <v>14847</v>
      </c>
      <c r="D2656" s="20" t="s">
        <v>460</v>
      </c>
      <c r="E2656" s="207" t="s">
        <v>462</v>
      </c>
      <c r="F2656" s="207" t="s">
        <v>18393</v>
      </c>
      <c r="G2656" s="20" t="s">
        <v>183</v>
      </c>
      <c r="H2656" s="23">
        <v>137.94999999999999</v>
      </c>
      <c r="I2656" s="21">
        <v>45809</v>
      </c>
      <c r="J2656" s="21">
        <v>45810</v>
      </c>
      <c r="K2656" s="20" t="s">
        <v>5129</v>
      </c>
      <c r="L2656" s="20" t="s">
        <v>5107</v>
      </c>
      <c r="M2656" s="20"/>
      <c r="N2656" s="21">
        <v>45840.490154398147</v>
      </c>
    </row>
    <row r="2657" spans="1:14" x14ac:dyDescent="0.25">
      <c r="A2657" s="21">
        <v>45816.056469907402</v>
      </c>
      <c r="B2657" s="22">
        <v>45816.056469907402</v>
      </c>
      <c r="C2657" s="20" t="s">
        <v>7063</v>
      </c>
      <c r="D2657" s="20" t="s">
        <v>436</v>
      </c>
      <c r="E2657" s="207" t="s">
        <v>438</v>
      </c>
      <c r="F2657" s="207" t="s">
        <v>18394</v>
      </c>
      <c r="G2657" s="20" t="s">
        <v>183</v>
      </c>
      <c r="H2657" s="23">
        <v>0</v>
      </c>
      <c r="I2657" s="21">
        <v>45809</v>
      </c>
      <c r="J2657" s="21">
        <v>45810</v>
      </c>
      <c r="K2657" s="20" t="s">
        <v>5118</v>
      </c>
      <c r="L2657" s="20" t="s">
        <v>5107</v>
      </c>
      <c r="M2657" s="20"/>
      <c r="N2657" s="21">
        <v>45840.490154398147</v>
      </c>
    </row>
    <row r="2658" spans="1:14" x14ac:dyDescent="0.25">
      <c r="A2658" s="21">
        <v>45816.056469907402</v>
      </c>
      <c r="B2658" s="22">
        <v>45816.056469907402</v>
      </c>
      <c r="C2658" s="20" t="s">
        <v>422</v>
      </c>
      <c r="D2658" s="20" t="s">
        <v>423</v>
      </c>
      <c r="E2658" s="207" t="s">
        <v>425</v>
      </c>
      <c r="F2658" s="207" t="s">
        <v>18395</v>
      </c>
      <c r="G2658" s="20" t="s">
        <v>183</v>
      </c>
      <c r="H2658" s="23">
        <v>13418.8</v>
      </c>
      <c r="I2658" s="21">
        <v>45809</v>
      </c>
      <c r="J2658" s="21">
        <v>45810</v>
      </c>
      <c r="K2658" s="20" t="s">
        <v>5118</v>
      </c>
      <c r="L2658" s="20" t="s">
        <v>5107</v>
      </c>
      <c r="M2658" s="20"/>
      <c r="N2658" s="21">
        <v>45840.490154398147</v>
      </c>
    </row>
    <row r="2659" spans="1:14" x14ac:dyDescent="0.25">
      <c r="A2659" s="21">
        <v>45816.056469907402</v>
      </c>
      <c r="B2659" s="22">
        <v>45816.056469907402</v>
      </c>
      <c r="C2659" s="20" t="s">
        <v>1298</v>
      </c>
      <c r="D2659" s="20" t="s">
        <v>1299</v>
      </c>
      <c r="E2659" s="207" t="s">
        <v>1301</v>
      </c>
      <c r="F2659" s="207" t="s">
        <v>18396</v>
      </c>
      <c r="G2659" s="20" t="s">
        <v>183</v>
      </c>
      <c r="H2659" s="23">
        <v>667.16</v>
      </c>
      <c r="I2659" s="21">
        <v>45809</v>
      </c>
      <c r="J2659" s="21">
        <v>45810</v>
      </c>
      <c r="K2659" s="20" t="s">
        <v>5121</v>
      </c>
      <c r="L2659" s="20" t="s">
        <v>5107</v>
      </c>
      <c r="M2659" s="20"/>
      <c r="N2659" s="21">
        <v>45840.490154398147</v>
      </c>
    </row>
    <row r="2660" spans="1:14" x14ac:dyDescent="0.25">
      <c r="A2660" s="21">
        <v>45816.056469907402</v>
      </c>
      <c r="B2660" s="22">
        <v>45816.056469907402</v>
      </c>
      <c r="C2660" s="20" t="s">
        <v>331</v>
      </c>
      <c r="D2660" s="20" t="s">
        <v>332</v>
      </c>
      <c r="E2660" s="207" t="s">
        <v>334</v>
      </c>
      <c r="F2660" s="207" t="s">
        <v>18397</v>
      </c>
      <c r="G2660" s="20" t="s">
        <v>183</v>
      </c>
      <c r="H2660" s="23">
        <v>6823.84</v>
      </c>
      <c r="I2660" s="21">
        <v>45809</v>
      </c>
      <c r="J2660" s="21">
        <v>45810</v>
      </c>
      <c r="K2660" s="20" t="s">
        <v>5121</v>
      </c>
      <c r="L2660" s="20" t="s">
        <v>5107</v>
      </c>
      <c r="M2660" s="20"/>
      <c r="N2660" s="21">
        <v>45840.490154398147</v>
      </c>
    </row>
    <row r="2661" spans="1:14" x14ac:dyDescent="0.25">
      <c r="A2661" s="21">
        <v>45816.056469907402</v>
      </c>
      <c r="B2661" s="22">
        <v>45816.056469907402</v>
      </c>
      <c r="C2661" s="20" t="s">
        <v>11373</v>
      </c>
      <c r="D2661" s="20" t="s">
        <v>11374</v>
      </c>
      <c r="E2661" s="207" t="s">
        <v>11376</v>
      </c>
      <c r="F2661" s="207" t="s">
        <v>18398</v>
      </c>
      <c r="G2661" s="20" t="s">
        <v>183</v>
      </c>
      <c r="H2661" s="23">
        <v>18758.939999999999</v>
      </c>
      <c r="I2661" s="21">
        <v>45809</v>
      </c>
      <c r="J2661" s="21">
        <v>45810</v>
      </c>
      <c r="K2661" s="20" t="s">
        <v>5121</v>
      </c>
      <c r="L2661" s="20" t="s">
        <v>5107</v>
      </c>
      <c r="M2661" s="20"/>
      <c r="N2661" s="21">
        <v>45840.490154398147</v>
      </c>
    </row>
    <row r="2662" spans="1:14" x14ac:dyDescent="0.25">
      <c r="A2662" s="21">
        <v>45815.90896990741</v>
      </c>
      <c r="B2662" s="22">
        <v>45815.90896990741</v>
      </c>
      <c r="C2662" s="20" t="s">
        <v>266</v>
      </c>
      <c r="D2662" s="20" t="s">
        <v>267</v>
      </c>
      <c r="E2662" s="207" t="s">
        <v>270</v>
      </c>
      <c r="F2662" s="207" t="s">
        <v>18399</v>
      </c>
      <c r="G2662" s="20" t="s">
        <v>268</v>
      </c>
      <c r="H2662" s="23">
        <v>6557.31</v>
      </c>
      <c r="I2662" s="21">
        <v>45809</v>
      </c>
      <c r="J2662" s="21">
        <v>45810</v>
      </c>
      <c r="K2662" s="20" t="s">
        <v>5097</v>
      </c>
      <c r="L2662" s="20" t="s">
        <v>5098</v>
      </c>
      <c r="M2662" s="20"/>
      <c r="N2662" s="21">
        <v>45840.490154398147</v>
      </c>
    </row>
    <row r="2663" spans="1:14" x14ac:dyDescent="0.25">
      <c r="A2663" s="21">
        <v>45815.334675925929</v>
      </c>
      <c r="B2663" s="22">
        <v>45815.334675925929</v>
      </c>
      <c r="C2663" s="20" t="s">
        <v>869</v>
      </c>
      <c r="D2663" s="20" t="s">
        <v>870</v>
      </c>
      <c r="E2663" s="207" t="s">
        <v>872</v>
      </c>
      <c r="F2663" s="207" t="s">
        <v>18400</v>
      </c>
      <c r="G2663" s="20" t="s">
        <v>119</v>
      </c>
      <c r="H2663" s="23">
        <v>301.57</v>
      </c>
      <c r="I2663" s="21">
        <v>45809</v>
      </c>
      <c r="J2663" s="21">
        <v>45810</v>
      </c>
      <c r="K2663" s="20" t="s">
        <v>5097</v>
      </c>
      <c r="L2663" s="20" t="s">
        <v>5098</v>
      </c>
      <c r="M2663" s="20"/>
      <c r="N2663" s="21">
        <v>45840.490154398147</v>
      </c>
    </row>
    <row r="2664" spans="1:14" x14ac:dyDescent="0.25">
      <c r="A2664" s="21">
        <v>45815.334675925929</v>
      </c>
      <c r="B2664" s="22">
        <v>45815.334675925929</v>
      </c>
      <c r="C2664" s="20" t="s">
        <v>995</v>
      </c>
      <c r="D2664" s="20" t="s">
        <v>996</v>
      </c>
      <c r="E2664" s="207" t="s">
        <v>998</v>
      </c>
      <c r="F2664" s="207" t="s">
        <v>18401</v>
      </c>
      <c r="G2664" s="20" t="s">
        <v>119</v>
      </c>
      <c r="H2664" s="23">
        <v>29.04</v>
      </c>
      <c r="I2664" s="21">
        <v>45809</v>
      </c>
      <c r="J2664" s="21">
        <v>45810</v>
      </c>
      <c r="K2664" s="20" t="s">
        <v>5097</v>
      </c>
      <c r="L2664" s="20" t="s">
        <v>5098</v>
      </c>
      <c r="M2664" s="20"/>
      <c r="N2664" s="21">
        <v>45840.490154398147</v>
      </c>
    </row>
    <row r="2665" spans="1:14" x14ac:dyDescent="0.25">
      <c r="A2665" s="21">
        <v>45815.334675925929</v>
      </c>
      <c r="B2665" s="22">
        <v>45815.334675925929</v>
      </c>
      <c r="C2665" s="20" t="s">
        <v>724</v>
      </c>
      <c r="D2665" s="20" t="s">
        <v>118</v>
      </c>
      <c r="E2665" s="207" t="s">
        <v>121</v>
      </c>
      <c r="F2665" s="207" t="s">
        <v>18402</v>
      </c>
      <c r="G2665" s="20" t="s">
        <v>119</v>
      </c>
      <c r="H2665" s="23">
        <v>6283.26</v>
      </c>
      <c r="I2665" s="21">
        <v>45809</v>
      </c>
      <c r="J2665" s="21">
        <v>45810</v>
      </c>
      <c r="K2665" s="20" t="s">
        <v>5097</v>
      </c>
      <c r="L2665" s="20" t="s">
        <v>5098</v>
      </c>
      <c r="M2665" s="20"/>
      <c r="N2665" s="21">
        <v>45840.490154398147</v>
      </c>
    </row>
    <row r="2666" spans="1:14" x14ac:dyDescent="0.25">
      <c r="A2666" s="21">
        <v>45815.334675925929</v>
      </c>
      <c r="B2666" s="22">
        <v>45815.334675925929</v>
      </c>
      <c r="C2666" s="20" t="s">
        <v>11407</v>
      </c>
      <c r="D2666" s="20" t="s">
        <v>11408</v>
      </c>
      <c r="E2666" s="207" t="s">
        <v>11409</v>
      </c>
      <c r="F2666" s="207" t="s">
        <v>18403</v>
      </c>
      <c r="G2666" s="20" t="s">
        <v>119</v>
      </c>
      <c r="H2666" s="23">
        <v>0</v>
      </c>
      <c r="I2666" s="21">
        <v>45809</v>
      </c>
      <c r="J2666" s="21">
        <v>45810</v>
      </c>
      <c r="K2666" s="20" t="s">
        <v>5097</v>
      </c>
      <c r="L2666" s="20" t="s">
        <v>5098</v>
      </c>
      <c r="M2666" s="20"/>
      <c r="N2666" s="21">
        <v>45840.490154398147</v>
      </c>
    </row>
    <row r="2667" spans="1:14" x14ac:dyDescent="0.25">
      <c r="A2667" s="21">
        <v>45815.334675925929</v>
      </c>
      <c r="B2667" s="22">
        <v>45815.334675925929</v>
      </c>
      <c r="C2667" s="20" t="s">
        <v>17055</v>
      </c>
      <c r="D2667" s="20" t="s">
        <v>17056</v>
      </c>
      <c r="E2667" s="207" t="s">
        <v>17058</v>
      </c>
      <c r="F2667" s="207" t="s">
        <v>18404</v>
      </c>
      <c r="G2667" s="20" t="s">
        <v>119</v>
      </c>
      <c r="H2667" s="23">
        <v>4936.79</v>
      </c>
      <c r="I2667" s="21">
        <v>45809</v>
      </c>
      <c r="J2667" s="21">
        <v>45810</v>
      </c>
      <c r="K2667" s="20" t="s">
        <v>5097</v>
      </c>
      <c r="L2667" s="20" t="s">
        <v>5098</v>
      </c>
      <c r="M2667" s="20"/>
      <c r="N2667" s="21">
        <v>45840.490154398147</v>
      </c>
    </row>
    <row r="2668" spans="1:14" x14ac:dyDescent="0.25">
      <c r="A2668" s="21">
        <v>45815.217627314814</v>
      </c>
      <c r="B2668" s="22">
        <v>45815.217627314814</v>
      </c>
      <c r="C2668" s="20" t="s">
        <v>7746</v>
      </c>
      <c r="D2668" s="20" t="s">
        <v>133</v>
      </c>
      <c r="E2668" s="207" t="s">
        <v>136</v>
      </c>
      <c r="F2668" s="207" t="s">
        <v>18405</v>
      </c>
      <c r="G2668" s="20" t="s">
        <v>134</v>
      </c>
      <c r="H2668" s="23">
        <v>3200.25</v>
      </c>
      <c r="I2668" s="21">
        <v>45809</v>
      </c>
      <c r="J2668" s="21">
        <v>45810</v>
      </c>
      <c r="K2668" s="20" t="s">
        <v>5097</v>
      </c>
      <c r="L2668" s="20" t="s">
        <v>5098</v>
      </c>
      <c r="M2668" s="20"/>
      <c r="N2668" s="21">
        <v>45840.490154398147</v>
      </c>
    </row>
    <row r="2669" spans="1:14" x14ac:dyDescent="0.25">
      <c r="A2669" s="21">
        <v>45814.357604166667</v>
      </c>
      <c r="B2669" s="22">
        <v>45814.357604166667</v>
      </c>
      <c r="C2669" s="20" t="s">
        <v>266</v>
      </c>
      <c r="D2669" s="20" t="s">
        <v>267</v>
      </c>
      <c r="E2669" s="207" t="s">
        <v>270</v>
      </c>
      <c r="F2669" s="207" t="s">
        <v>18406</v>
      </c>
      <c r="G2669" s="20" t="s">
        <v>268</v>
      </c>
      <c r="H2669" s="23">
        <v>6550.51</v>
      </c>
      <c r="I2669" s="21">
        <v>45809</v>
      </c>
      <c r="J2669" s="21">
        <v>45810</v>
      </c>
      <c r="K2669" s="20" t="s">
        <v>5097</v>
      </c>
      <c r="L2669" s="20" t="s">
        <v>5098</v>
      </c>
      <c r="M2669" s="20"/>
      <c r="N2669" s="21">
        <v>45840.490154398147</v>
      </c>
    </row>
    <row r="2670" spans="1:14" x14ac:dyDescent="0.25">
      <c r="A2670" s="21">
        <v>45814.318692129629</v>
      </c>
      <c r="B2670" s="22">
        <v>45814.318692129629</v>
      </c>
      <c r="C2670" s="20" t="s">
        <v>869</v>
      </c>
      <c r="D2670" s="20" t="s">
        <v>870</v>
      </c>
      <c r="E2670" s="207" t="s">
        <v>872</v>
      </c>
      <c r="F2670" s="207" t="s">
        <v>18407</v>
      </c>
      <c r="G2670" s="20" t="s">
        <v>119</v>
      </c>
      <c r="H2670" s="23">
        <v>301.57</v>
      </c>
      <c r="I2670" s="21">
        <v>45809</v>
      </c>
      <c r="J2670" s="21">
        <v>45810</v>
      </c>
      <c r="K2670" s="20" t="s">
        <v>5097</v>
      </c>
      <c r="L2670" s="20" t="s">
        <v>5098</v>
      </c>
      <c r="M2670" s="20"/>
      <c r="N2670" s="21">
        <v>45840.490154398147</v>
      </c>
    </row>
    <row r="2671" spans="1:14" x14ac:dyDescent="0.25">
      <c r="A2671" s="21">
        <v>45814.318692129629</v>
      </c>
      <c r="B2671" s="22">
        <v>45814.318692129629</v>
      </c>
      <c r="C2671" s="20" t="s">
        <v>995</v>
      </c>
      <c r="D2671" s="20" t="s">
        <v>996</v>
      </c>
      <c r="E2671" s="207" t="s">
        <v>998</v>
      </c>
      <c r="F2671" s="207" t="s">
        <v>18408</v>
      </c>
      <c r="G2671" s="20" t="s">
        <v>119</v>
      </c>
      <c r="H2671" s="23">
        <v>29.04</v>
      </c>
      <c r="I2671" s="21">
        <v>45809</v>
      </c>
      <c r="J2671" s="21">
        <v>45810</v>
      </c>
      <c r="K2671" s="20" t="s">
        <v>5097</v>
      </c>
      <c r="L2671" s="20" t="s">
        <v>5098</v>
      </c>
      <c r="M2671" s="20"/>
      <c r="N2671" s="21">
        <v>45840.490154398147</v>
      </c>
    </row>
    <row r="2672" spans="1:14" x14ac:dyDescent="0.25">
      <c r="A2672" s="21">
        <v>45814.318692129629</v>
      </c>
      <c r="B2672" s="22">
        <v>45814.318692129629</v>
      </c>
      <c r="C2672" s="20" t="s">
        <v>724</v>
      </c>
      <c r="D2672" s="20" t="s">
        <v>118</v>
      </c>
      <c r="E2672" s="207" t="s">
        <v>121</v>
      </c>
      <c r="F2672" s="207" t="s">
        <v>18409</v>
      </c>
      <c r="G2672" s="20" t="s">
        <v>119</v>
      </c>
      <c r="H2672" s="23">
        <v>6283.26</v>
      </c>
      <c r="I2672" s="21">
        <v>45809</v>
      </c>
      <c r="J2672" s="21">
        <v>45810</v>
      </c>
      <c r="K2672" s="20" t="s">
        <v>5097</v>
      </c>
      <c r="L2672" s="20" t="s">
        <v>5098</v>
      </c>
      <c r="M2672" s="20"/>
      <c r="N2672" s="21">
        <v>45840.490154398147</v>
      </c>
    </row>
    <row r="2673" spans="1:14" x14ac:dyDescent="0.25">
      <c r="A2673" s="21">
        <v>45814.318692129629</v>
      </c>
      <c r="B2673" s="22">
        <v>45814.318692129629</v>
      </c>
      <c r="C2673" s="20" t="s">
        <v>11407</v>
      </c>
      <c r="D2673" s="20" t="s">
        <v>11408</v>
      </c>
      <c r="E2673" s="207" t="s">
        <v>11409</v>
      </c>
      <c r="F2673" s="207" t="s">
        <v>18410</v>
      </c>
      <c r="G2673" s="20" t="s">
        <v>119</v>
      </c>
      <c r="H2673" s="23">
        <v>0</v>
      </c>
      <c r="I2673" s="21">
        <v>45809</v>
      </c>
      <c r="J2673" s="21">
        <v>45810</v>
      </c>
      <c r="K2673" s="20" t="s">
        <v>5097</v>
      </c>
      <c r="L2673" s="20" t="s">
        <v>5098</v>
      </c>
      <c r="M2673" s="20"/>
      <c r="N2673" s="21">
        <v>45840.490154398147</v>
      </c>
    </row>
    <row r="2674" spans="1:14" x14ac:dyDescent="0.25">
      <c r="A2674" s="21">
        <v>45814.318692129629</v>
      </c>
      <c r="B2674" s="22">
        <v>45814.318692129629</v>
      </c>
      <c r="C2674" s="20" t="s">
        <v>17055</v>
      </c>
      <c r="D2674" s="20" t="s">
        <v>17056</v>
      </c>
      <c r="E2674" s="207" t="s">
        <v>17058</v>
      </c>
      <c r="F2674" s="207" t="s">
        <v>18411</v>
      </c>
      <c r="G2674" s="20" t="s">
        <v>119</v>
      </c>
      <c r="H2674" s="23">
        <v>4796.75</v>
      </c>
      <c r="I2674" s="21">
        <v>45809</v>
      </c>
      <c r="J2674" s="21">
        <v>45810</v>
      </c>
      <c r="K2674" s="20" t="s">
        <v>5097</v>
      </c>
      <c r="L2674" s="20" t="s">
        <v>5098</v>
      </c>
      <c r="M2674" s="20"/>
      <c r="N2674" s="21">
        <v>45840.490154398147</v>
      </c>
    </row>
    <row r="2675" spans="1:14" x14ac:dyDescent="0.25">
      <c r="A2675" s="21">
        <v>45814.304791666669</v>
      </c>
      <c r="B2675" s="22">
        <v>45814.304791666669</v>
      </c>
      <c r="C2675" s="20" t="s">
        <v>771</v>
      </c>
      <c r="D2675" s="20" t="s">
        <v>772</v>
      </c>
      <c r="E2675" s="207" t="s">
        <v>774</v>
      </c>
      <c r="F2675" s="207" t="s">
        <v>18412</v>
      </c>
      <c r="G2675" s="20" t="s">
        <v>183</v>
      </c>
      <c r="H2675" s="23">
        <v>0</v>
      </c>
      <c r="I2675" s="21">
        <v>45809</v>
      </c>
      <c r="J2675" s="21">
        <v>45810</v>
      </c>
      <c r="K2675" s="20" t="s">
        <v>5114</v>
      </c>
      <c r="L2675" s="20" t="s">
        <v>5107</v>
      </c>
      <c r="M2675" s="20"/>
      <c r="N2675" s="21">
        <v>45840.490154398147</v>
      </c>
    </row>
    <row r="2676" spans="1:14" x14ac:dyDescent="0.25">
      <c r="A2676" s="21">
        <v>45814.304791666669</v>
      </c>
      <c r="B2676" s="22">
        <v>45814.304791666669</v>
      </c>
      <c r="C2676" s="20" t="s">
        <v>181</v>
      </c>
      <c r="D2676" s="20" t="s">
        <v>182</v>
      </c>
      <c r="E2676" s="207" t="s">
        <v>185</v>
      </c>
      <c r="F2676" s="207" t="s">
        <v>18413</v>
      </c>
      <c r="G2676" s="20" t="s">
        <v>183</v>
      </c>
      <c r="H2676" s="23">
        <v>3034524.56</v>
      </c>
      <c r="I2676" s="21">
        <v>45809</v>
      </c>
      <c r="J2676" s="21">
        <v>45810</v>
      </c>
      <c r="K2676" s="20" t="s">
        <v>5118</v>
      </c>
      <c r="L2676" s="20" t="s">
        <v>5107</v>
      </c>
      <c r="M2676" s="20"/>
      <c r="N2676" s="21">
        <v>45840.490154398147</v>
      </c>
    </row>
    <row r="2677" spans="1:14" x14ac:dyDescent="0.25">
      <c r="A2677" s="21">
        <v>45814.304791666669</v>
      </c>
      <c r="B2677" s="22">
        <v>45814.304791666669</v>
      </c>
      <c r="C2677" s="20" t="s">
        <v>1190</v>
      </c>
      <c r="D2677" s="20" t="s">
        <v>1191</v>
      </c>
      <c r="E2677" s="207" t="s">
        <v>1193</v>
      </c>
      <c r="F2677" s="207" t="s">
        <v>18414</v>
      </c>
      <c r="G2677" s="20" t="s">
        <v>183</v>
      </c>
      <c r="H2677" s="23">
        <v>0.78</v>
      </c>
      <c r="I2677" s="21">
        <v>45809</v>
      </c>
      <c r="J2677" s="21">
        <v>45810</v>
      </c>
      <c r="K2677" s="20" t="s">
        <v>5118</v>
      </c>
      <c r="L2677" s="20" t="s">
        <v>5107</v>
      </c>
      <c r="M2677" s="20"/>
      <c r="N2677" s="21">
        <v>45840.490154398147</v>
      </c>
    </row>
    <row r="2678" spans="1:14" x14ac:dyDescent="0.25">
      <c r="A2678" s="21">
        <v>45814.304791666669</v>
      </c>
      <c r="B2678" s="22">
        <v>45814.304791666669</v>
      </c>
      <c r="C2678" s="20" t="s">
        <v>1226</v>
      </c>
      <c r="D2678" s="20" t="s">
        <v>1227</v>
      </c>
      <c r="E2678" s="207" t="s">
        <v>1229</v>
      </c>
      <c r="F2678" s="207" t="s">
        <v>18415</v>
      </c>
      <c r="G2678" s="20" t="s">
        <v>183</v>
      </c>
      <c r="H2678" s="23">
        <v>2798.58</v>
      </c>
      <c r="I2678" s="21">
        <v>45809</v>
      </c>
      <c r="J2678" s="21">
        <v>45810</v>
      </c>
      <c r="K2678" s="20" t="s">
        <v>5118</v>
      </c>
      <c r="L2678" s="20" t="s">
        <v>5107</v>
      </c>
      <c r="M2678" s="20"/>
      <c r="N2678" s="21">
        <v>45840.490154398147</v>
      </c>
    </row>
    <row r="2679" spans="1:14" x14ac:dyDescent="0.25">
      <c r="A2679" s="21">
        <v>45814.304791666669</v>
      </c>
      <c r="B2679" s="22">
        <v>45814.304791666669</v>
      </c>
      <c r="C2679" s="20" t="s">
        <v>717</v>
      </c>
      <c r="D2679" s="20" t="s">
        <v>718</v>
      </c>
      <c r="E2679" s="207" t="s">
        <v>720</v>
      </c>
      <c r="F2679" s="207" t="s">
        <v>18416</v>
      </c>
      <c r="G2679" s="20" t="s">
        <v>183</v>
      </c>
      <c r="H2679" s="23">
        <v>1995.71</v>
      </c>
      <c r="I2679" s="21">
        <v>45809</v>
      </c>
      <c r="J2679" s="21">
        <v>45810</v>
      </c>
      <c r="K2679" s="20" t="s">
        <v>5121</v>
      </c>
      <c r="L2679" s="20" t="s">
        <v>5107</v>
      </c>
      <c r="M2679" s="20"/>
      <c r="N2679" s="21">
        <v>45840.490154398147</v>
      </c>
    </row>
    <row r="2680" spans="1:14" x14ac:dyDescent="0.25">
      <c r="A2680" s="21">
        <v>45814.304791666669</v>
      </c>
      <c r="B2680" s="22">
        <v>45814.304791666669</v>
      </c>
      <c r="C2680" s="20" t="s">
        <v>882</v>
      </c>
      <c r="D2680" s="20" t="s">
        <v>883</v>
      </c>
      <c r="E2680" s="207" t="s">
        <v>885</v>
      </c>
      <c r="F2680" s="207" t="s">
        <v>18417</v>
      </c>
      <c r="G2680" s="20" t="s">
        <v>183</v>
      </c>
      <c r="H2680" s="23">
        <v>7277.58</v>
      </c>
      <c r="I2680" s="21">
        <v>45809</v>
      </c>
      <c r="J2680" s="21">
        <v>45810</v>
      </c>
      <c r="K2680" s="20" t="s">
        <v>5123</v>
      </c>
      <c r="L2680" s="20" t="s">
        <v>5107</v>
      </c>
      <c r="M2680" s="20"/>
      <c r="N2680" s="21">
        <v>45840.490154398147</v>
      </c>
    </row>
    <row r="2681" spans="1:14" x14ac:dyDescent="0.25">
      <c r="A2681" s="21">
        <v>45814.304791666669</v>
      </c>
      <c r="B2681" s="22">
        <v>45814.304791666669</v>
      </c>
      <c r="C2681" s="20" t="s">
        <v>193</v>
      </c>
      <c r="D2681" s="20" t="s">
        <v>194</v>
      </c>
      <c r="E2681" s="207" t="s">
        <v>196</v>
      </c>
      <c r="F2681" s="207" t="s">
        <v>18418</v>
      </c>
      <c r="G2681" s="20" t="s">
        <v>183</v>
      </c>
      <c r="H2681" s="23">
        <v>17592.150000000001</v>
      </c>
      <c r="I2681" s="21">
        <v>45809</v>
      </c>
      <c r="J2681" s="21">
        <v>45810</v>
      </c>
      <c r="K2681" s="20" t="s">
        <v>5118</v>
      </c>
      <c r="L2681" s="20" t="s">
        <v>5107</v>
      </c>
      <c r="M2681" s="20"/>
      <c r="N2681" s="21">
        <v>45840.490154398147</v>
      </c>
    </row>
    <row r="2682" spans="1:14" x14ac:dyDescent="0.25">
      <c r="A2682" s="21">
        <v>45814.304791666669</v>
      </c>
      <c r="B2682" s="22">
        <v>45814.304791666669</v>
      </c>
      <c r="C2682" s="20" t="s">
        <v>939</v>
      </c>
      <c r="D2682" s="20" t="s">
        <v>940</v>
      </c>
      <c r="E2682" s="207" t="s">
        <v>942</v>
      </c>
      <c r="F2682" s="207" t="s">
        <v>18419</v>
      </c>
      <c r="G2682" s="20" t="s">
        <v>183</v>
      </c>
      <c r="H2682" s="23">
        <v>4764.3</v>
      </c>
      <c r="I2682" s="21">
        <v>45809</v>
      </c>
      <c r="J2682" s="21">
        <v>45810</v>
      </c>
      <c r="K2682" s="20" t="s">
        <v>5123</v>
      </c>
      <c r="L2682" s="20" t="s">
        <v>5107</v>
      </c>
      <c r="M2682" s="20"/>
      <c r="N2682" s="21">
        <v>45840.490154398147</v>
      </c>
    </row>
    <row r="2683" spans="1:14" x14ac:dyDescent="0.25">
      <c r="A2683" s="21">
        <v>45814.304791666669</v>
      </c>
      <c r="B2683" s="22">
        <v>45814.304791666669</v>
      </c>
      <c r="C2683" s="20" t="s">
        <v>253</v>
      </c>
      <c r="D2683" s="20" t="s">
        <v>254</v>
      </c>
      <c r="E2683" s="207" t="s">
        <v>256</v>
      </c>
      <c r="F2683" s="207" t="s">
        <v>18420</v>
      </c>
      <c r="G2683" s="20" t="s">
        <v>183</v>
      </c>
      <c r="H2683" s="23">
        <v>334723.14</v>
      </c>
      <c r="I2683" s="21">
        <v>45809</v>
      </c>
      <c r="J2683" s="21">
        <v>45810</v>
      </c>
      <c r="K2683" s="20" t="s">
        <v>5118</v>
      </c>
      <c r="L2683" s="20" t="s">
        <v>5107</v>
      </c>
      <c r="M2683" s="20"/>
      <c r="N2683" s="21">
        <v>45840.490154398147</v>
      </c>
    </row>
    <row r="2684" spans="1:14" x14ac:dyDescent="0.25">
      <c r="A2684" s="21">
        <v>45814.304791666669</v>
      </c>
      <c r="B2684" s="22">
        <v>45814.304791666669</v>
      </c>
      <c r="C2684" s="20" t="s">
        <v>521</v>
      </c>
      <c r="D2684" s="20" t="s">
        <v>522</v>
      </c>
      <c r="E2684" s="207" t="s">
        <v>524</v>
      </c>
      <c r="F2684" s="207" t="s">
        <v>18421</v>
      </c>
      <c r="G2684" s="20" t="s">
        <v>183</v>
      </c>
      <c r="H2684" s="23">
        <v>7353.22</v>
      </c>
      <c r="I2684" s="21">
        <v>45809</v>
      </c>
      <c r="J2684" s="21">
        <v>45810</v>
      </c>
      <c r="K2684" s="20" t="s">
        <v>5121</v>
      </c>
      <c r="L2684" s="20" t="s">
        <v>5107</v>
      </c>
      <c r="M2684" s="20"/>
      <c r="N2684" s="21">
        <v>45840.490154398147</v>
      </c>
    </row>
    <row r="2685" spans="1:14" x14ac:dyDescent="0.25">
      <c r="A2685" s="21">
        <v>45814.304791666669</v>
      </c>
      <c r="B2685" s="22">
        <v>45814.304791666669</v>
      </c>
      <c r="C2685" s="20" t="s">
        <v>14847</v>
      </c>
      <c r="D2685" s="20" t="s">
        <v>460</v>
      </c>
      <c r="E2685" s="207" t="s">
        <v>462</v>
      </c>
      <c r="F2685" s="207" t="s">
        <v>18422</v>
      </c>
      <c r="G2685" s="20" t="s">
        <v>183</v>
      </c>
      <c r="H2685" s="23">
        <v>137.94999999999999</v>
      </c>
      <c r="I2685" s="21">
        <v>45809</v>
      </c>
      <c r="J2685" s="21">
        <v>45810</v>
      </c>
      <c r="K2685" s="20" t="s">
        <v>5129</v>
      </c>
      <c r="L2685" s="20" t="s">
        <v>5107</v>
      </c>
      <c r="M2685" s="20"/>
      <c r="N2685" s="21">
        <v>45840.490154398147</v>
      </c>
    </row>
    <row r="2686" spans="1:14" x14ac:dyDescent="0.25">
      <c r="A2686" s="21">
        <v>45814.304791666669</v>
      </c>
      <c r="B2686" s="22">
        <v>45814.304791666669</v>
      </c>
      <c r="C2686" s="20" t="s">
        <v>7063</v>
      </c>
      <c r="D2686" s="20" t="s">
        <v>436</v>
      </c>
      <c r="E2686" s="207" t="s">
        <v>438</v>
      </c>
      <c r="F2686" s="207" t="s">
        <v>18423</v>
      </c>
      <c r="G2686" s="20" t="s">
        <v>183</v>
      </c>
      <c r="H2686" s="23">
        <v>0</v>
      </c>
      <c r="I2686" s="21">
        <v>45809</v>
      </c>
      <c r="J2686" s="21">
        <v>45810</v>
      </c>
      <c r="K2686" s="20" t="s">
        <v>5118</v>
      </c>
      <c r="L2686" s="20" t="s">
        <v>5107</v>
      </c>
      <c r="M2686" s="20"/>
      <c r="N2686" s="21">
        <v>45840.490154398147</v>
      </c>
    </row>
    <row r="2687" spans="1:14" x14ac:dyDescent="0.25">
      <c r="A2687" s="21">
        <v>45814.304791666669</v>
      </c>
      <c r="B2687" s="22">
        <v>45814.304791666669</v>
      </c>
      <c r="C2687" s="20" t="s">
        <v>422</v>
      </c>
      <c r="D2687" s="20" t="s">
        <v>423</v>
      </c>
      <c r="E2687" s="207" t="s">
        <v>425</v>
      </c>
      <c r="F2687" s="207" t="s">
        <v>18424</v>
      </c>
      <c r="G2687" s="20" t="s">
        <v>183</v>
      </c>
      <c r="H2687" s="23">
        <v>8902.14</v>
      </c>
      <c r="I2687" s="21">
        <v>45809</v>
      </c>
      <c r="J2687" s="21">
        <v>45810</v>
      </c>
      <c r="K2687" s="20" t="s">
        <v>5118</v>
      </c>
      <c r="L2687" s="20" t="s">
        <v>5107</v>
      </c>
      <c r="M2687" s="20"/>
      <c r="N2687" s="21">
        <v>45840.490154398147</v>
      </c>
    </row>
    <row r="2688" spans="1:14" x14ac:dyDescent="0.25">
      <c r="A2688" s="21">
        <v>45814.304791666669</v>
      </c>
      <c r="B2688" s="22">
        <v>45814.304791666669</v>
      </c>
      <c r="C2688" s="20" t="s">
        <v>1298</v>
      </c>
      <c r="D2688" s="20" t="s">
        <v>1299</v>
      </c>
      <c r="E2688" s="207" t="s">
        <v>1301</v>
      </c>
      <c r="F2688" s="207" t="s">
        <v>18425</v>
      </c>
      <c r="G2688" s="20" t="s">
        <v>183</v>
      </c>
      <c r="H2688" s="23">
        <v>667.16</v>
      </c>
      <c r="I2688" s="21">
        <v>45809</v>
      </c>
      <c r="J2688" s="21">
        <v>45810</v>
      </c>
      <c r="K2688" s="20" t="s">
        <v>5121</v>
      </c>
      <c r="L2688" s="20" t="s">
        <v>5107</v>
      </c>
      <c r="M2688" s="20"/>
      <c r="N2688" s="21">
        <v>45840.490154398147</v>
      </c>
    </row>
    <row r="2689" spans="1:14" x14ac:dyDescent="0.25">
      <c r="A2689" s="21">
        <v>45814.304791666669</v>
      </c>
      <c r="B2689" s="22">
        <v>45814.304791666669</v>
      </c>
      <c r="C2689" s="20" t="s">
        <v>331</v>
      </c>
      <c r="D2689" s="20" t="s">
        <v>332</v>
      </c>
      <c r="E2689" s="207" t="s">
        <v>334</v>
      </c>
      <c r="F2689" s="207" t="s">
        <v>18426</v>
      </c>
      <c r="G2689" s="20" t="s">
        <v>183</v>
      </c>
      <c r="H2689" s="23">
        <v>6823.84</v>
      </c>
      <c r="I2689" s="21">
        <v>45809</v>
      </c>
      <c r="J2689" s="21">
        <v>45810</v>
      </c>
      <c r="K2689" s="20" t="s">
        <v>5121</v>
      </c>
      <c r="L2689" s="20" t="s">
        <v>5107</v>
      </c>
      <c r="M2689" s="20"/>
      <c r="N2689" s="21">
        <v>45840.490154398147</v>
      </c>
    </row>
    <row r="2690" spans="1:14" x14ac:dyDescent="0.25">
      <c r="A2690" s="21">
        <v>45814.304791666669</v>
      </c>
      <c r="B2690" s="22">
        <v>45814.304791666669</v>
      </c>
      <c r="C2690" s="20" t="s">
        <v>11373</v>
      </c>
      <c r="D2690" s="20" t="s">
        <v>11374</v>
      </c>
      <c r="E2690" s="207" t="s">
        <v>11376</v>
      </c>
      <c r="F2690" s="207" t="s">
        <v>18427</v>
      </c>
      <c r="G2690" s="20" t="s">
        <v>183</v>
      </c>
      <c r="H2690" s="23">
        <v>18758.939999999999</v>
      </c>
      <c r="I2690" s="21">
        <v>45809</v>
      </c>
      <c r="J2690" s="21">
        <v>45810</v>
      </c>
      <c r="K2690" s="20" t="s">
        <v>5121</v>
      </c>
      <c r="L2690" s="20" t="s">
        <v>5107</v>
      </c>
      <c r="M2690" s="20"/>
      <c r="N2690" s="21">
        <v>45840.490154398147</v>
      </c>
    </row>
    <row r="2691" spans="1:14" x14ac:dyDescent="0.25">
      <c r="A2691" s="21">
        <v>45814.13417824074</v>
      </c>
      <c r="B2691" s="22">
        <v>45814.13417824074</v>
      </c>
      <c r="C2691" s="20" t="s">
        <v>7746</v>
      </c>
      <c r="D2691" s="20" t="s">
        <v>133</v>
      </c>
      <c r="E2691" s="207" t="s">
        <v>136</v>
      </c>
      <c r="F2691" s="207" t="s">
        <v>18428</v>
      </c>
      <c r="G2691" s="20" t="s">
        <v>134</v>
      </c>
      <c r="H2691" s="23">
        <v>3010.67</v>
      </c>
      <c r="I2691" s="21">
        <v>45809</v>
      </c>
      <c r="J2691" s="21">
        <v>45810</v>
      </c>
      <c r="K2691" s="20" t="s">
        <v>5097</v>
      </c>
      <c r="L2691" s="20" t="s">
        <v>5098</v>
      </c>
      <c r="M2691" s="20"/>
      <c r="N2691" s="21">
        <v>45840.490154398147</v>
      </c>
    </row>
    <row r="2692" spans="1:14" x14ac:dyDescent="0.25">
      <c r="A2692" s="21">
        <v>45813.845092592594</v>
      </c>
      <c r="B2692" s="22">
        <v>45813.845092592594</v>
      </c>
      <c r="C2692" s="20" t="s">
        <v>266</v>
      </c>
      <c r="D2692" s="20" t="s">
        <v>267</v>
      </c>
      <c r="E2692" s="207" t="s">
        <v>270</v>
      </c>
      <c r="F2692" s="207" t="s">
        <v>18429</v>
      </c>
      <c r="G2692" s="20" t="s">
        <v>268</v>
      </c>
      <c r="H2692" s="23">
        <v>6550.51</v>
      </c>
      <c r="I2692" s="21">
        <v>45809</v>
      </c>
      <c r="J2692" s="21">
        <v>45810</v>
      </c>
      <c r="K2692" s="20" t="s">
        <v>5097</v>
      </c>
      <c r="L2692" s="20" t="s">
        <v>5098</v>
      </c>
      <c r="M2692" s="20"/>
      <c r="N2692" s="21">
        <v>45840.490154398147</v>
      </c>
    </row>
    <row r="2693" spans="1:14" x14ac:dyDescent="0.25">
      <c r="A2693" s="21">
        <v>45813.771041666667</v>
      </c>
      <c r="B2693" s="22">
        <v>45813.771041666667</v>
      </c>
      <c r="C2693" s="20" t="s">
        <v>771</v>
      </c>
      <c r="D2693" s="20" t="s">
        <v>772</v>
      </c>
      <c r="E2693" s="207" t="s">
        <v>774</v>
      </c>
      <c r="F2693" s="207" t="s">
        <v>18430</v>
      </c>
      <c r="G2693" s="20" t="s">
        <v>183</v>
      </c>
      <c r="H2693" s="23">
        <v>0</v>
      </c>
      <c r="I2693" s="21">
        <v>45809</v>
      </c>
      <c r="J2693" s="21">
        <v>45810</v>
      </c>
      <c r="K2693" s="20" t="s">
        <v>5114</v>
      </c>
      <c r="L2693" s="20" t="s">
        <v>5107</v>
      </c>
      <c r="M2693" s="20"/>
      <c r="N2693" s="21">
        <v>45840.490154398147</v>
      </c>
    </row>
    <row r="2694" spans="1:14" x14ac:dyDescent="0.25">
      <c r="A2694" s="21">
        <v>45813.771041666667</v>
      </c>
      <c r="B2694" s="22">
        <v>45813.771041666667</v>
      </c>
      <c r="C2694" s="20" t="s">
        <v>181</v>
      </c>
      <c r="D2694" s="20" t="s">
        <v>182</v>
      </c>
      <c r="E2694" s="207" t="s">
        <v>185</v>
      </c>
      <c r="F2694" s="207" t="s">
        <v>18431</v>
      </c>
      <c r="G2694" s="20" t="s">
        <v>183</v>
      </c>
      <c r="H2694" s="23">
        <v>3034524.56</v>
      </c>
      <c r="I2694" s="21">
        <v>45809</v>
      </c>
      <c r="J2694" s="21">
        <v>45810</v>
      </c>
      <c r="K2694" s="20" t="s">
        <v>5118</v>
      </c>
      <c r="L2694" s="20" t="s">
        <v>5107</v>
      </c>
      <c r="M2694" s="20"/>
      <c r="N2694" s="21">
        <v>45840.490154398147</v>
      </c>
    </row>
    <row r="2695" spans="1:14" x14ac:dyDescent="0.25">
      <c r="A2695" s="21">
        <v>45813.771041666667</v>
      </c>
      <c r="B2695" s="22">
        <v>45813.771041666667</v>
      </c>
      <c r="C2695" s="20" t="s">
        <v>1190</v>
      </c>
      <c r="D2695" s="20" t="s">
        <v>1191</v>
      </c>
      <c r="E2695" s="207" t="s">
        <v>1193</v>
      </c>
      <c r="F2695" s="207" t="s">
        <v>18432</v>
      </c>
      <c r="G2695" s="20" t="s">
        <v>183</v>
      </c>
      <c r="H2695" s="23">
        <v>0.78</v>
      </c>
      <c r="I2695" s="21">
        <v>45809</v>
      </c>
      <c r="J2695" s="21">
        <v>45810</v>
      </c>
      <c r="K2695" s="20" t="s">
        <v>5118</v>
      </c>
      <c r="L2695" s="20" t="s">
        <v>5107</v>
      </c>
      <c r="M2695" s="20"/>
      <c r="N2695" s="21">
        <v>45840.490154398147</v>
      </c>
    </row>
    <row r="2696" spans="1:14" x14ac:dyDescent="0.25">
      <c r="A2696" s="21">
        <v>45813.771041666667</v>
      </c>
      <c r="B2696" s="22">
        <v>45813.771041666667</v>
      </c>
      <c r="C2696" s="20" t="s">
        <v>1226</v>
      </c>
      <c r="D2696" s="20" t="s">
        <v>1227</v>
      </c>
      <c r="E2696" s="207" t="s">
        <v>1229</v>
      </c>
      <c r="F2696" s="207" t="s">
        <v>18433</v>
      </c>
      <c r="G2696" s="20" t="s">
        <v>183</v>
      </c>
      <c r="H2696" s="23">
        <v>2798.58</v>
      </c>
      <c r="I2696" s="21">
        <v>45809</v>
      </c>
      <c r="J2696" s="21">
        <v>45810</v>
      </c>
      <c r="K2696" s="20" t="s">
        <v>5118</v>
      </c>
      <c r="L2696" s="20" t="s">
        <v>5107</v>
      </c>
      <c r="M2696" s="20"/>
      <c r="N2696" s="21">
        <v>45840.490154398147</v>
      </c>
    </row>
    <row r="2697" spans="1:14" x14ac:dyDescent="0.25">
      <c r="A2697" s="21">
        <v>45813.771041666667</v>
      </c>
      <c r="B2697" s="22">
        <v>45813.771041666667</v>
      </c>
      <c r="C2697" s="20" t="s">
        <v>717</v>
      </c>
      <c r="D2697" s="20" t="s">
        <v>718</v>
      </c>
      <c r="E2697" s="207" t="s">
        <v>720</v>
      </c>
      <c r="F2697" s="207" t="s">
        <v>18434</v>
      </c>
      <c r="G2697" s="20" t="s">
        <v>183</v>
      </c>
      <c r="H2697" s="23">
        <v>1995.71</v>
      </c>
      <c r="I2697" s="21">
        <v>45809</v>
      </c>
      <c r="J2697" s="21">
        <v>45810</v>
      </c>
      <c r="K2697" s="20" t="s">
        <v>5121</v>
      </c>
      <c r="L2697" s="20" t="s">
        <v>5107</v>
      </c>
      <c r="M2697" s="20"/>
      <c r="N2697" s="21">
        <v>45840.490154398147</v>
      </c>
    </row>
    <row r="2698" spans="1:14" x14ac:dyDescent="0.25">
      <c r="A2698" s="21">
        <v>45813.771041666667</v>
      </c>
      <c r="B2698" s="22">
        <v>45813.771041666667</v>
      </c>
      <c r="C2698" s="20" t="s">
        <v>882</v>
      </c>
      <c r="D2698" s="20" t="s">
        <v>883</v>
      </c>
      <c r="E2698" s="207" t="s">
        <v>885</v>
      </c>
      <c r="F2698" s="207" t="s">
        <v>18435</v>
      </c>
      <c r="G2698" s="20" t="s">
        <v>183</v>
      </c>
      <c r="H2698" s="23">
        <v>7277.58</v>
      </c>
      <c r="I2698" s="21">
        <v>45809</v>
      </c>
      <c r="J2698" s="21">
        <v>45810</v>
      </c>
      <c r="K2698" s="20" t="s">
        <v>5123</v>
      </c>
      <c r="L2698" s="20" t="s">
        <v>5107</v>
      </c>
      <c r="M2698" s="20"/>
      <c r="N2698" s="21">
        <v>45840.490154398147</v>
      </c>
    </row>
    <row r="2699" spans="1:14" x14ac:dyDescent="0.25">
      <c r="A2699" s="21">
        <v>45813.771041666667</v>
      </c>
      <c r="B2699" s="22">
        <v>45813.771041666667</v>
      </c>
      <c r="C2699" s="20" t="s">
        <v>193</v>
      </c>
      <c r="D2699" s="20" t="s">
        <v>194</v>
      </c>
      <c r="E2699" s="207" t="s">
        <v>196</v>
      </c>
      <c r="F2699" s="207" t="s">
        <v>18436</v>
      </c>
      <c r="G2699" s="20" t="s">
        <v>183</v>
      </c>
      <c r="H2699" s="23">
        <v>17592.150000000001</v>
      </c>
      <c r="I2699" s="21">
        <v>45809</v>
      </c>
      <c r="J2699" s="21">
        <v>45810</v>
      </c>
      <c r="K2699" s="20" t="s">
        <v>5118</v>
      </c>
      <c r="L2699" s="20" t="s">
        <v>5107</v>
      </c>
      <c r="M2699" s="20"/>
      <c r="N2699" s="21">
        <v>45840.490154398147</v>
      </c>
    </row>
    <row r="2700" spans="1:14" x14ac:dyDescent="0.25">
      <c r="A2700" s="21">
        <v>45813.771041666667</v>
      </c>
      <c r="B2700" s="22">
        <v>45813.771041666667</v>
      </c>
      <c r="C2700" s="20" t="s">
        <v>939</v>
      </c>
      <c r="D2700" s="20" t="s">
        <v>940</v>
      </c>
      <c r="E2700" s="207" t="s">
        <v>942</v>
      </c>
      <c r="F2700" s="207" t="s">
        <v>18437</v>
      </c>
      <c r="G2700" s="20" t="s">
        <v>183</v>
      </c>
      <c r="H2700" s="23">
        <v>4764.3</v>
      </c>
      <c r="I2700" s="21">
        <v>45809</v>
      </c>
      <c r="J2700" s="21">
        <v>45810</v>
      </c>
      <c r="K2700" s="20" t="s">
        <v>5123</v>
      </c>
      <c r="L2700" s="20" t="s">
        <v>5107</v>
      </c>
      <c r="M2700" s="20"/>
      <c r="N2700" s="21">
        <v>45840.490154398147</v>
      </c>
    </row>
    <row r="2701" spans="1:14" x14ac:dyDescent="0.25">
      <c r="A2701" s="21">
        <v>45813.771041666667</v>
      </c>
      <c r="B2701" s="22">
        <v>45813.771041666667</v>
      </c>
      <c r="C2701" s="20" t="s">
        <v>253</v>
      </c>
      <c r="D2701" s="20" t="s">
        <v>254</v>
      </c>
      <c r="E2701" s="207" t="s">
        <v>256</v>
      </c>
      <c r="F2701" s="207" t="s">
        <v>18438</v>
      </c>
      <c r="G2701" s="20" t="s">
        <v>183</v>
      </c>
      <c r="H2701" s="23">
        <v>334723.14</v>
      </c>
      <c r="I2701" s="21">
        <v>45809</v>
      </c>
      <c r="J2701" s="21">
        <v>45810</v>
      </c>
      <c r="K2701" s="20" t="s">
        <v>5118</v>
      </c>
      <c r="L2701" s="20" t="s">
        <v>5107</v>
      </c>
      <c r="M2701" s="20"/>
      <c r="N2701" s="21">
        <v>45840.490154398147</v>
      </c>
    </row>
    <row r="2702" spans="1:14" x14ac:dyDescent="0.25">
      <c r="A2702" s="21">
        <v>45813.771041666667</v>
      </c>
      <c r="B2702" s="22">
        <v>45813.771041666667</v>
      </c>
      <c r="C2702" s="20" t="s">
        <v>521</v>
      </c>
      <c r="D2702" s="20" t="s">
        <v>522</v>
      </c>
      <c r="E2702" s="207" t="s">
        <v>524</v>
      </c>
      <c r="F2702" s="207" t="s">
        <v>18439</v>
      </c>
      <c r="G2702" s="20" t="s">
        <v>183</v>
      </c>
      <c r="H2702" s="23">
        <v>7353.22</v>
      </c>
      <c r="I2702" s="21">
        <v>45809</v>
      </c>
      <c r="J2702" s="21">
        <v>45810</v>
      </c>
      <c r="K2702" s="20" t="s">
        <v>5121</v>
      </c>
      <c r="L2702" s="20" t="s">
        <v>5107</v>
      </c>
      <c r="M2702" s="20"/>
      <c r="N2702" s="21">
        <v>45840.490154398147</v>
      </c>
    </row>
    <row r="2703" spans="1:14" x14ac:dyDescent="0.25">
      <c r="A2703" s="21">
        <v>45813.771041666667</v>
      </c>
      <c r="B2703" s="22">
        <v>45813.771041666667</v>
      </c>
      <c r="C2703" s="20" t="s">
        <v>14847</v>
      </c>
      <c r="D2703" s="20" t="s">
        <v>460</v>
      </c>
      <c r="E2703" s="207" t="s">
        <v>462</v>
      </c>
      <c r="F2703" s="207" t="s">
        <v>18440</v>
      </c>
      <c r="G2703" s="20" t="s">
        <v>183</v>
      </c>
      <c r="H2703" s="23">
        <v>137.94999999999999</v>
      </c>
      <c r="I2703" s="21">
        <v>45809</v>
      </c>
      <c r="J2703" s="21">
        <v>45810</v>
      </c>
      <c r="K2703" s="20" t="s">
        <v>5129</v>
      </c>
      <c r="L2703" s="20" t="s">
        <v>5107</v>
      </c>
      <c r="M2703" s="20"/>
      <c r="N2703" s="21">
        <v>45840.490154398147</v>
      </c>
    </row>
    <row r="2704" spans="1:14" x14ac:dyDescent="0.25">
      <c r="A2704" s="21">
        <v>45813.771041666667</v>
      </c>
      <c r="B2704" s="22">
        <v>45813.771041666667</v>
      </c>
      <c r="C2704" s="20" t="s">
        <v>7063</v>
      </c>
      <c r="D2704" s="20" t="s">
        <v>436</v>
      </c>
      <c r="E2704" s="207" t="s">
        <v>438</v>
      </c>
      <c r="F2704" s="207" t="s">
        <v>18441</v>
      </c>
      <c r="G2704" s="20" t="s">
        <v>183</v>
      </c>
      <c r="H2704" s="23">
        <v>0</v>
      </c>
      <c r="I2704" s="21">
        <v>45809</v>
      </c>
      <c r="J2704" s="21">
        <v>45810</v>
      </c>
      <c r="K2704" s="20" t="s">
        <v>5118</v>
      </c>
      <c r="L2704" s="20" t="s">
        <v>5107</v>
      </c>
      <c r="M2704" s="20"/>
      <c r="N2704" s="21">
        <v>45840.490154398147</v>
      </c>
    </row>
    <row r="2705" spans="1:14" x14ac:dyDescent="0.25">
      <c r="A2705" s="21">
        <v>45813.771041666667</v>
      </c>
      <c r="B2705" s="22">
        <v>45813.771041666667</v>
      </c>
      <c r="C2705" s="20" t="s">
        <v>422</v>
      </c>
      <c r="D2705" s="20" t="s">
        <v>423</v>
      </c>
      <c r="E2705" s="207" t="s">
        <v>425</v>
      </c>
      <c r="F2705" s="207" t="s">
        <v>18442</v>
      </c>
      <c r="G2705" s="20" t="s">
        <v>183</v>
      </c>
      <c r="H2705" s="23">
        <v>8902.14</v>
      </c>
      <c r="I2705" s="21">
        <v>45809</v>
      </c>
      <c r="J2705" s="21">
        <v>45810</v>
      </c>
      <c r="K2705" s="20" t="s">
        <v>5118</v>
      </c>
      <c r="L2705" s="20" t="s">
        <v>5107</v>
      </c>
      <c r="M2705" s="20"/>
      <c r="N2705" s="21">
        <v>45840.490154398147</v>
      </c>
    </row>
    <row r="2706" spans="1:14" x14ac:dyDescent="0.25">
      <c r="A2706" s="21">
        <v>45813.771041666667</v>
      </c>
      <c r="B2706" s="22">
        <v>45813.771041666667</v>
      </c>
      <c r="C2706" s="20" t="s">
        <v>1298</v>
      </c>
      <c r="D2706" s="20" t="s">
        <v>1299</v>
      </c>
      <c r="E2706" s="207" t="s">
        <v>1301</v>
      </c>
      <c r="F2706" s="207" t="s">
        <v>18443</v>
      </c>
      <c r="G2706" s="20" t="s">
        <v>183</v>
      </c>
      <c r="H2706" s="23">
        <v>667.16</v>
      </c>
      <c r="I2706" s="21">
        <v>45809</v>
      </c>
      <c r="J2706" s="21">
        <v>45810</v>
      </c>
      <c r="K2706" s="20" t="s">
        <v>5121</v>
      </c>
      <c r="L2706" s="20" t="s">
        <v>5107</v>
      </c>
      <c r="M2706" s="20"/>
      <c r="N2706" s="21">
        <v>45840.490154398147</v>
      </c>
    </row>
    <row r="2707" spans="1:14" x14ac:dyDescent="0.25">
      <c r="A2707" s="21">
        <v>45813.771041666667</v>
      </c>
      <c r="B2707" s="22">
        <v>45813.771041666667</v>
      </c>
      <c r="C2707" s="20" t="s">
        <v>331</v>
      </c>
      <c r="D2707" s="20" t="s">
        <v>332</v>
      </c>
      <c r="E2707" s="207" t="s">
        <v>334</v>
      </c>
      <c r="F2707" s="207" t="s">
        <v>18444</v>
      </c>
      <c r="G2707" s="20" t="s">
        <v>183</v>
      </c>
      <c r="H2707" s="23">
        <v>6823.84</v>
      </c>
      <c r="I2707" s="21">
        <v>45809</v>
      </c>
      <c r="J2707" s="21">
        <v>45810</v>
      </c>
      <c r="K2707" s="20" t="s">
        <v>5121</v>
      </c>
      <c r="L2707" s="20" t="s">
        <v>5107</v>
      </c>
      <c r="M2707" s="20"/>
      <c r="N2707" s="21">
        <v>45840.490154398147</v>
      </c>
    </row>
    <row r="2708" spans="1:14" x14ac:dyDescent="0.25">
      <c r="A2708" s="21">
        <v>45813.771041666667</v>
      </c>
      <c r="B2708" s="22">
        <v>45813.771041666667</v>
      </c>
      <c r="C2708" s="20" t="s">
        <v>11373</v>
      </c>
      <c r="D2708" s="20" t="s">
        <v>11374</v>
      </c>
      <c r="E2708" s="207" t="s">
        <v>11376</v>
      </c>
      <c r="F2708" s="207" t="s">
        <v>18445</v>
      </c>
      <c r="G2708" s="20" t="s">
        <v>183</v>
      </c>
      <c r="H2708" s="23">
        <v>18758.939999999999</v>
      </c>
      <c r="I2708" s="21">
        <v>45809</v>
      </c>
      <c r="J2708" s="21">
        <v>45810</v>
      </c>
      <c r="K2708" s="20" t="s">
        <v>5121</v>
      </c>
      <c r="L2708" s="20" t="s">
        <v>5107</v>
      </c>
      <c r="M2708" s="20"/>
      <c r="N2708" s="21">
        <v>45840.490154398147</v>
      </c>
    </row>
    <row r="2709" spans="1:14" x14ac:dyDescent="0.25">
      <c r="A2709" s="21">
        <v>45813.4</v>
      </c>
      <c r="B2709" s="22">
        <v>45813.4</v>
      </c>
      <c r="C2709" s="20" t="s">
        <v>869</v>
      </c>
      <c r="D2709" s="20" t="s">
        <v>870</v>
      </c>
      <c r="E2709" s="207" t="s">
        <v>872</v>
      </c>
      <c r="F2709" s="207" t="s">
        <v>18446</v>
      </c>
      <c r="G2709" s="20" t="s">
        <v>119</v>
      </c>
      <c r="H2709" s="23">
        <v>301.57</v>
      </c>
      <c r="I2709" s="21">
        <v>45809</v>
      </c>
      <c r="J2709" s="21">
        <v>45810</v>
      </c>
      <c r="K2709" s="20" t="s">
        <v>5097</v>
      </c>
      <c r="L2709" s="20" t="s">
        <v>5098</v>
      </c>
      <c r="M2709" s="20"/>
      <c r="N2709" s="21">
        <v>45840.490154398147</v>
      </c>
    </row>
    <row r="2710" spans="1:14" x14ac:dyDescent="0.25">
      <c r="A2710" s="21">
        <v>45813.4</v>
      </c>
      <c r="B2710" s="22">
        <v>45813.4</v>
      </c>
      <c r="C2710" s="20" t="s">
        <v>995</v>
      </c>
      <c r="D2710" s="20" t="s">
        <v>996</v>
      </c>
      <c r="E2710" s="207" t="s">
        <v>998</v>
      </c>
      <c r="F2710" s="207" t="s">
        <v>18447</v>
      </c>
      <c r="G2710" s="20" t="s">
        <v>119</v>
      </c>
      <c r="H2710" s="23">
        <v>29.04</v>
      </c>
      <c r="I2710" s="21">
        <v>45809</v>
      </c>
      <c r="J2710" s="21">
        <v>45810</v>
      </c>
      <c r="K2710" s="20" t="s">
        <v>5097</v>
      </c>
      <c r="L2710" s="20" t="s">
        <v>5098</v>
      </c>
      <c r="M2710" s="20"/>
      <c r="N2710" s="21">
        <v>45840.490154398147</v>
      </c>
    </row>
    <row r="2711" spans="1:14" x14ac:dyDescent="0.25">
      <c r="A2711" s="21">
        <v>45813.4</v>
      </c>
      <c r="B2711" s="22">
        <v>45813.4</v>
      </c>
      <c r="C2711" s="20" t="s">
        <v>724</v>
      </c>
      <c r="D2711" s="20" t="s">
        <v>118</v>
      </c>
      <c r="E2711" s="207" t="s">
        <v>121</v>
      </c>
      <c r="F2711" s="207" t="s">
        <v>18448</v>
      </c>
      <c r="G2711" s="20" t="s">
        <v>119</v>
      </c>
      <c r="H2711" s="23">
        <v>6283.26</v>
      </c>
      <c r="I2711" s="21">
        <v>45809</v>
      </c>
      <c r="J2711" s="21">
        <v>45810</v>
      </c>
      <c r="K2711" s="20" t="s">
        <v>5097</v>
      </c>
      <c r="L2711" s="20" t="s">
        <v>5098</v>
      </c>
      <c r="M2711" s="20"/>
      <c r="N2711" s="21">
        <v>45840.490154398147</v>
      </c>
    </row>
    <row r="2712" spans="1:14" x14ac:dyDescent="0.25">
      <c r="A2712" s="21">
        <v>45813.4</v>
      </c>
      <c r="B2712" s="22">
        <v>45813.4</v>
      </c>
      <c r="C2712" s="20" t="s">
        <v>11407</v>
      </c>
      <c r="D2712" s="20" t="s">
        <v>11408</v>
      </c>
      <c r="E2712" s="207" t="s">
        <v>11409</v>
      </c>
      <c r="F2712" s="207" t="s">
        <v>18449</v>
      </c>
      <c r="G2712" s="20" t="s">
        <v>119</v>
      </c>
      <c r="H2712" s="23">
        <v>0</v>
      </c>
      <c r="I2712" s="21">
        <v>45809</v>
      </c>
      <c r="J2712" s="21">
        <v>45810</v>
      </c>
      <c r="K2712" s="20" t="s">
        <v>5097</v>
      </c>
      <c r="L2712" s="20" t="s">
        <v>5098</v>
      </c>
      <c r="M2712" s="20"/>
      <c r="N2712" s="21">
        <v>45840.490154398147</v>
      </c>
    </row>
    <row r="2713" spans="1:14" x14ac:dyDescent="0.25">
      <c r="A2713" s="21">
        <v>45813.4</v>
      </c>
      <c r="B2713" s="22">
        <v>45813.4</v>
      </c>
      <c r="C2713" s="20" t="s">
        <v>17055</v>
      </c>
      <c r="D2713" s="20" t="s">
        <v>17056</v>
      </c>
      <c r="E2713" s="207" t="s">
        <v>17058</v>
      </c>
      <c r="F2713" s="207" t="s">
        <v>18450</v>
      </c>
      <c r="G2713" s="20" t="s">
        <v>119</v>
      </c>
      <c r="H2713" s="23">
        <v>4317.6099999999997</v>
      </c>
      <c r="I2713" s="21">
        <v>45809</v>
      </c>
      <c r="J2713" s="21">
        <v>45810</v>
      </c>
      <c r="K2713" s="20" t="s">
        <v>5097</v>
      </c>
      <c r="L2713" s="20" t="s">
        <v>5098</v>
      </c>
      <c r="M2713" s="20"/>
      <c r="N2713" s="21">
        <v>45840.490154398147</v>
      </c>
    </row>
    <row r="2714" spans="1:14" x14ac:dyDescent="0.25">
      <c r="A2714" s="21">
        <v>45813.154131944451</v>
      </c>
      <c r="B2714" s="22">
        <v>45813.154131944451</v>
      </c>
      <c r="C2714" s="20" t="s">
        <v>7746</v>
      </c>
      <c r="D2714" s="20" t="s">
        <v>133</v>
      </c>
      <c r="E2714" s="207" t="s">
        <v>136</v>
      </c>
      <c r="F2714" s="207" t="s">
        <v>18451</v>
      </c>
      <c r="G2714" s="20" t="s">
        <v>134</v>
      </c>
      <c r="H2714" s="23">
        <v>3010.67</v>
      </c>
      <c r="I2714" s="21">
        <v>45809</v>
      </c>
      <c r="J2714" s="21">
        <v>45810</v>
      </c>
      <c r="K2714" s="20" t="s">
        <v>5097</v>
      </c>
      <c r="L2714" s="20" t="s">
        <v>5098</v>
      </c>
      <c r="M2714" s="20"/>
      <c r="N2714" s="21">
        <v>45840.490154398147</v>
      </c>
    </row>
    <row r="2715" spans="1:14" x14ac:dyDescent="0.25">
      <c r="A2715" s="21">
        <v>45813.015578703707</v>
      </c>
      <c r="B2715" s="22">
        <v>45813.015578703707</v>
      </c>
      <c r="C2715" s="20" t="s">
        <v>266</v>
      </c>
      <c r="D2715" s="20" t="s">
        <v>267</v>
      </c>
      <c r="E2715" s="207" t="s">
        <v>270</v>
      </c>
      <c r="F2715" s="207" t="s">
        <v>18452</v>
      </c>
      <c r="G2715" s="20" t="s">
        <v>268</v>
      </c>
      <c r="H2715" s="23">
        <v>6543.17</v>
      </c>
      <c r="I2715" s="21">
        <v>45809</v>
      </c>
      <c r="J2715" s="21">
        <v>45810</v>
      </c>
      <c r="K2715" s="20" t="s">
        <v>5097</v>
      </c>
      <c r="L2715" s="20" t="s">
        <v>5098</v>
      </c>
      <c r="M2715" s="20"/>
      <c r="N2715" s="21">
        <v>45840.490154398147</v>
      </c>
    </row>
    <row r="2716" spans="1:14" x14ac:dyDescent="0.25">
      <c r="A2716" s="21">
        <v>45812.997685185182</v>
      </c>
      <c r="B2716" s="22">
        <v>45812.997685185182</v>
      </c>
      <c r="C2716" s="20" t="s">
        <v>771</v>
      </c>
      <c r="D2716" s="20" t="s">
        <v>772</v>
      </c>
      <c r="E2716" s="207" t="s">
        <v>774</v>
      </c>
      <c r="F2716" s="207" t="s">
        <v>18453</v>
      </c>
      <c r="G2716" s="20" t="s">
        <v>183</v>
      </c>
      <c r="H2716" s="23">
        <v>0</v>
      </c>
      <c r="I2716" s="21">
        <v>45809</v>
      </c>
      <c r="J2716" s="21">
        <v>45810</v>
      </c>
      <c r="K2716" s="20" t="s">
        <v>5114</v>
      </c>
      <c r="L2716" s="20" t="s">
        <v>5107</v>
      </c>
      <c r="M2716" s="20"/>
      <c r="N2716" s="21">
        <v>45840.490154398147</v>
      </c>
    </row>
    <row r="2717" spans="1:14" x14ac:dyDescent="0.25">
      <c r="A2717" s="21">
        <v>45812.997685185182</v>
      </c>
      <c r="B2717" s="22">
        <v>45812.997685185182</v>
      </c>
      <c r="C2717" s="20" t="s">
        <v>181</v>
      </c>
      <c r="D2717" s="20" t="s">
        <v>182</v>
      </c>
      <c r="E2717" s="207" t="s">
        <v>185</v>
      </c>
      <c r="F2717" s="207" t="s">
        <v>18454</v>
      </c>
      <c r="G2717" s="20" t="s">
        <v>183</v>
      </c>
      <c r="H2717" s="23">
        <v>3029937.35</v>
      </c>
      <c r="I2717" s="21">
        <v>45809</v>
      </c>
      <c r="J2717" s="21">
        <v>45810</v>
      </c>
      <c r="K2717" s="20" t="s">
        <v>5118</v>
      </c>
      <c r="L2717" s="20" t="s">
        <v>5107</v>
      </c>
      <c r="M2717" s="20"/>
      <c r="N2717" s="21">
        <v>45840.490154398147</v>
      </c>
    </row>
    <row r="2718" spans="1:14" x14ac:dyDescent="0.25">
      <c r="A2718" s="21">
        <v>45812.997685185182</v>
      </c>
      <c r="B2718" s="22">
        <v>45812.997685185182</v>
      </c>
      <c r="C2718" s="20" t="s">
        <v>1190</v>
      </c>
      <c r="D2718" s="20" t="s">
        <v>1191</v>
      </c>
      <c r="E2718" s="207" t="s">
        <v>1193</v>
      </c>
      <c r="F2718" s="207" t="s">
        <v>18455</v>
      </c>
      <c r="G2718" s="20" t="s">
        <v>183</v>
      </c>
      <c r="H2718" s="23">
        <v>0.78</v>
      </c>
      <c r="I2718" s="21">
        <v>45809</v>
      </c>
      <c r="J2718" s="21">
        <v>45810</v>
      </c>
      <c r="K2718" s="20" t="s">
        <v>5118</v>
      </c>
      <c r="L2718" s="20" t="s">
        <v>5107</v>
      </c>
      <c r="M2718" s="20"/>
      <c r="N2718" s="21">
        <v>45840.490154398147</v>
      </c>
    </row>
    <row r="2719" spans="1:14" x14ac:dyDescent="0.25">
      <c r="A2719" s="21">
        <v>45812.997685185182</v>
      </c>
      <c r="B2719" s="22">
        <v>45812.997685185182</v>
      </c>
      <c r="C2719" s="20" t="s">
        <v>1226</v>
      </c>
      <c r="D2719" s="20" t="s">
        <v>1227</v>
      </c>
      <c r="E2719" s="207" t="s">
        <v>1229</v>
      </c>
      <c r="F2719" s="207" t="s">
        <v>18456</v>
      </c>
      <c r="G2719" s="20" t="s">
        <v>183</v>
      </c>
      <c r="H2719" s="23">
        <v>2798.58</v>
      </c>
      <c r="I2719" s="21">
        <v>45809</v>
      </c>
      <c r="J2719" s="21">
        <v>45810</v>
      </c>
      <c r="K2719" s="20" t="s">
        <v>5118</v>
      </c>
      <c r="L2719" s="20" t="s">
        <v>5107</v>
      </c>
      <c r="M2719" s="20"/>
      <c r="N2719" s="21">
        <v>45840.490154398147</v>
      </c>
    </row>
    <row r="2720" spans="1:14" x14ac:dyDescent="0.25">
      <c r="A2720" s="21">
        <v>45812.997685185182</v>
      </c>
      <c r="B2720" s="22">
        <v>45812.997685185182</v>
      </c>
      <c r="C2720" s="20" t="s">
        <v>717</v>
      </c>
      <c r="D2720" s="20" t="s">
        <v>718</v>
      </c>
      <c r="E2720" s="207" t="s">
        <v>720</v>
      </c>
      <c r="F2720" s="207" t="s">
        <v>18457</v>
      </c>
      <c r="G2720" s="20" t="s">
        <v>183</v>
      </c>
      <c r="H2720" s="23">
        <v>1995.71</v>
      </c>
      <c r="I2720" s="21">
        <v>45809</v>
      </c>
      <c r="J2720" s="21">
        <v>45810</v>
      </c>
      <c r="K2720" s="20" t="s">
        <v>5121</v>
      </c>
      <c r="L2720" s="20" t="s">
        <v>5107</v>
      </c>
      <c r="M2720" s="20"/>
      <c r="N2720" s="21">
        <v>45840.490154398147</v>
      </c>
    </row>
    <row r="2721" spans="1:14" x14ac:dyDescent="0.25">
      <c r="A2721" s="21">
        <v>45812.997685185182</v>
      </c>
      <c r="B2721" s="22">
        <v>45812.997685185182</v>
      </c>
      <c r="C2721" s="20" t="s">
        <v>882</v>
      </c>
      <c r="D2721" s="20" t="s">
        <v>883</v>
      </c>
      <c r="E2721" s="207" t="s">
        <v>885</v>
      </c>
      <c r="F2721" s="207" t="s">
        <v>18458</v>
      </c>
      <c r="G2721" s="20" t="s">
        <v>183</v>
      </c>
      <c r="H2721" s="23">
        <v>7280.57</v>
      </c>
      <c r="I2721" s="21">
        <v>45809</v>
      </c>
      <c r="J2721" s="21">
        <v>45810</v>
      </c>
      <c r="K2721" s="20" t="s">
        <v>5123</v>
      </c>
      <c r="L2721" s="20" t="s">
        <v>5107</v>
      </c>
      <c r="M2721" s="20"/>
      <c r="N2721" s="21">
        <v>45840.490154398147</v>
      </c>
    </row>
    <row r="2722" spans="1:14" x14ac:dyDescent="0.25">
      <c r="A2722" s="21">
        <v>45812.997685185182</v>
      </c>
      <c r="B2722" s="22">
        <v>45812.997685185182</v>
      </c>
      <c r="C2722" s="20" t="s">
        <v>193</v>
      </c>
      <c r="D2722" s="20" t="s">
        <v>194</v>
      </c>
      <c r="E2722" s="207" t="s">
        <v>196</v>
      </c>
      <c r="F2722" s="207" t="s">
        <v>18459</v>
      </c>
      <c r="G2722" s="20" t="s">
        <v>183</v>
      </c>
      <c r="H2722" s="23">
        <v>17592.150000000001</v>
      </c>
      <c r="I2722" s="21">
        <v>45809</v>
      </c>
      <c r="J2722" s="21">
        <v>45810</v>
      </c>
      <c r="K2722" s="20" t="s">
        <v>5118</v>
      </c>
      <c r="L2722" s="20" t="s">
        <v>5107</v>
      </c>
      <c r="M2722" s="20"/>
      <c r="N2722" s="21">
        <v>45840.490154398147</v>
      </c>
    </row>
    <row r="2723" spans="1:14" x14ac:dyDescent="0.25">
      <c r="A2723" s="21">
        <v>45812.997685185182</v>
      </c>
      <c r="B2723" s="22">
        <v>45812.997685185182</v>
      </c>
      <c r="C2723" s="20" t="s">
        <v>939</v>
      </c>
      <c r="D2723" s="20" t="s">
        <v>940</v>
      </c>
      <c r="E2723" s="207" t="s">
        <v>942</v>
      </c>
      <c r="F2723" s="207" t="s">
        <v>18460</v>
      </c>
      <c r="G2723" s="20" t="s">
        <v>183</v>
      </c>
      <c r="H2723" s="23">
        <v>4766.18</v>
      </c>
      <c r="I2723" s="21">
        <v>45809</v>
      </c>
      <c r="J2723" s="21">
        <v>45810</v>
      </c>
      <c r="K2723" s="20" t="s">
        <v>5123</v>
      </c>
      <c r="L2723" s="20" t="s">
        <v>5107</v>
      </c>
      <c r="M2723" s="20"/>
      <c r="N2723" s="21">
        <v>45840.490154398147</v>
      </c>
    </row>
    <row r="2724" spans="1:14" x14ac:dyDescent="0.25">
      <c r="A2724" s="21">
        <v>45812.997685185182</v>
      </c>
      <c r="B2724" s="22">
        <v>45812.997685185182</v>
      </c>
      <c r="C2724" s="20" t="s">
        <v>253</v>
      </c>
      <c r="D2724" s="20" t="s">
        <v>254</v>
      </c>
      <c r="E2724" s="207" t="s">
        <v>256</v>
      </c>
      <c r="F2724" s="207" t="s">
        <v>18461</v>
      </c>
      <c r="G2724" s="20" t="s">
        <v>183</v>
      </c>
      <c r="H2724" s="23">
        <v>334689.88</v>
      </c>
      <c r="I2724" s="21">
        <v>45809</v>
      </c>
      <c r="J2724" s="21">
        <v>45810</v>
      </c>
      <c r="K2724" s="20" t="s">
        <v>5118</v>
      </c>
      <c r="L2724" s="20" t="s">
        <v>5107</v>
      </c>
      <c r="M2724" s="20"/>
      <c r="N2724" s="21">
        <v>45840.490154398147</v>
      </c>
    </row>
    <row r="2725" spans="1:14" x14ac:dyDescent="0.25">
      <c r="A2725" s="21">
        <v>45812.997685185182</v>
      </c>
      <c r="B2725" s="22">
        <v>45812.997685185182</v>
      </c>
      <c r="C2725" s="20" t="s">
        <v>521</v>
      </c>
      <c r="D2725" s="20" t="s">
        <v>522</v>
      </c>
      <c r="E2725" s="207" t="s">
        <v>524</v>
      </c>
      <c r="F2725" s="207" t="s">
        <v>18462</v>
      </c>
      <c r="G2725" s="20" t="s">
        <v>183</v>
      </c>
      <c r="H2725" s="23">
        <v>7353.22</v>
      </c>
      <c r="I2725" s="21">
        <v>45809</v>
      </c>
      <c r="J2725" s="21">
        <v>45810</v>
      </c>
      <c r="K2725" s="20" t="s">
        <v>5121</v>
      </c>
      <c r="L2725" s="20" t="s">
        <v>5107</v>
      </c>
      <c r="M2725" s="20"/>
      <c r="N2725" s="21">
        <v>45840.490154398147</v>
      </c>
    </row>
    <row r="2726" spans="1:14" x14ac:dyDescent="0.25">
      <c r="A2726" s="21">
        <v>45812.997685185182</v>
      </c>
      <c r="B2726" s="22">
        <v>45812.997685185182</v>
      </c>
      <c r="C2726" s="20" t="s">
        <v>14847</v>
      </c>
      <c r="D2726" s="20" t="s">
        <v>460</v>
      </c>
      <c r="E2726" s="207" t="s">
        <v>462</v>
      </c>
      <c r="F2726" s="207" t="s">
        <v>18463</v>
      </c>
      <c r="G2726" s="20" t="s">
        <v>183</v>
      </c>
      <c r="H2726" s="23">
        <v>137.94999999999999</v>
      </c>
      <c r="I2726" s="21">
        <v>45809</v>
      </c>
      <c r="J2726" s="21">
        <v>45810</v>
      </c>
      <c r="K2726" s="20" t="s">
        <v>5129</v>
      </c>
      <c r="L2726" s="20" t="s">
        <v>5107</v>
      </c>
      <c r="M2726" s="20"/>
      <c r="N2726" s="21">
        <v>45840.490154398147</v>
      </c>
    </row>
    <row r="2727" spans="1:14" x14ac:dyDescent="0.25">
      <c r="A2727" s="21">
        <v>45812.997685185182</v>
      </c>
      <c r="B2727" s="22">
        <v>45812.997685185182</v>
      </c>
      <c r="C2727" s="20" t="s">
        <v>7063</v>
      </c>
      <c r="D2727" s="20" t="s">
        <v>436</v>
      </c>
      <c r="E2727" s="207" t="s">
        <v>438</v>
      </c>
      <c r="F2727" s="207" t="s">
        <v>18464</v>
      </c>
      <c r="G2727" s="20" t="s">
        <v>183</v>
      </c>
      <c r="H2727" s="23">
        <v>0</v>
      </c>
      <c r="I2727" s="21">
        <v>45809</v>
      </c>
      <c r="J2727" s="21">
        <v>45810</v>
      </c>
      <c r="K2727" s="20" t="s">
        <v>5118</v>
      </c>
      <c r="L2727" s="20" t="s">
        <v>5107</v>
      </c>
      <c r="M2727" s="20"/>
      <c r="N2727" s="21">
        <v>45840.490154398147</v>
      </c>
    </row>
    <row r="2728" spans="1:14" x14ac:dyDescent="0.25">
      <c r="A2728" s="21">
        <v>45812.997685185182</v>
      </c>
      <c r="B2728" s="22">
        <v>45812.997685185182</v>
      </c>
      <c r="C2728" s="20" t="s">
        <v>422</v>
      </c>
      <c r="D2728" s="20" t="s">
        <v>423</v>
      </c>
      <c r="E2728" s="207" t="s">
        <v>425</v>
      </c>
      <c r="F2728" s="207" t="s">
        <v>18465</v>
      </c>
      <c r="G2728" s="20" t="s">
        <v>183</v>
      </c>
      <c r="H2728" s="23">
        <v>8902.14</v>
      </c>
      <c r="I2728" s="21">
        <v>45809</v>
      </c>
      <c r="J2728" s="21">
        <v>45810</v>
      </c>
      <c r="K2728" s="20" t="s">
        <v>5118</v>
      </c>
      <c r="L2728" s="20" t="s">
        <v>5107</v>
      </c>
      <c r="M2728" s="20"/>
      <c r="N2728" s="21">
        <v>45840.490154398147</v>
      </c>
    </row>
    <row r="2729" spans="1:14" x14ac:dyDescent="0.25">
      <c r="A2729" s="21">
        <v>45812.997685185182</v>
      </c>
      <c r="B2729" s="22">
        <v>45812.997685185182</v>
      </c>
      <c r="C2729" s="20" t="s">
        <v>1298</v>
      </c>
      <c r="D2729" s="20" t="s">
        <v>1299</v>
      </c>
      <c r="E2729" s="207" t="s">
        <v>1301</v>
      </c>
      <c r="F2729" s="207" t="s">
        <v>18466</v>
      </c>
      <c r="G2729" s="20" t="s">
        <v>183</v>
      </c>
      <c r="H2729" s="23">
        <v>667.16</v>
      </c>
      <c r="I2729" s="21">
        <v>45809</v>
      </c>
      <c r="J2729" s="21">
        <v>45810</v>
      </c>
      <c r="K2729" s="20" t="s">
        <v>5121</v>
      </c>
      <c r="L2729" s="20" t="s">
        <v>5107</v>
      </c>
      <c r="M2729" s="20"/>
      <c r="N2729" s="21">
        <v>45840.490154398147</v>
      </c>
    </row>
    <row r="2730" spans="1:14" x14ac:dyDescent="0.25">
      <c r="A2730" s="21">
        <v>45812.997685185182</v>
      </c>
      <c r="B2730" s="22">
        <v>45812.997685185182</v>
      </c>
      <c r="C2730" s="20" t="s">
        <v>331</v>
      </c>
      <c r="D2730" s="20" t="s">
        <v>332</v>
      </c>
      <c r="E2730" s="207" t="s">
        <v>334</v>
      </c>
      <c r="F2730" s="207" t="s">
        <v>18467</v>
      </c>
      <c r="G2730" s="20" t="s">
        <v>183</v>
      </c>
      <c r="H2730" s="23">
        <v>6823.84</v>
      </c>
      <c r="I2730" s="21">
        <v>45809</v>
      </c>
      <c r="J2730" s="21">
        <v>45810</v>
      </c>
      <c r="K2730" s="20" t="s">
        <v>5121</v>
      </c>
      <c r="L2730" s="20" t="s">
        <v>5107</v>
      </c>
      <c r="M2730" s="20"/>
      <c r="N2730" s="21">
        <v>45840.490154398147</v>
      </c>
    </row>
    <row r="2731" spans="1:14" x14ac:dyDescent="0.25">
      <c r="A2731" s="21">
        <v>45812.997685185182</v>
      </c>
      <c r="B2731" s="22">
        <v>45812.997685185182</v>
      </c>
      <c r="C2731" s="20" t="s">
        <v>11373</v>
      </c>
      <c r="D2731" s="20" t="s">
        <v>11374</v>
      </c>
      <c r="E2731" s="207" t="s">
        <v>11376</v>
      </c>
      <c r="F2731" s="207" t="s">
        <v>18468</v>
      </c>
      <c r="G2731" s="20" t="s">
        <v>183</v>
      </c>
      <c r="H2731" s="23">
        <v>18758.939999999999</v>
      </c>
      <c r="I2731" s="21">
        <v>45809</v>
      </c>
      <c r="J2731" s="21">
        <v>45810</v>
      </c>
      <c r="K2731" s="20" t="s">
        <v>5121</v>
      </c>
      <c r="L2731" s="20" t="s">
        <v>5107</v>
      </c>
      <c r="M2731" s="20"/>
      <c r="N2731" s="21">
        <v>45840.490154398147</v>
      </c>
    </row>
    <row r="2732" spans="1:14" x14ac:dyDescent="0.25">
      <c r="A2732" s="21">
        <v>45812.81695601852</v>
      </c>
      <c r="B2732" s="22">
        <v>45812.81695601852</v>
      </c>
      <c r="C2732" s="20" t="s">
        <v>869</v>
      </c>
      <c r="D2732" s="20" t="s">
        <v>870</v>
      </c>
      <c r="E2732" s="207" t="s">
        <v>872</v>
      </c>
      <c r="F2732" s="207" t="s">
        <v>18469</v>
      </c>
      <c r="G2732" s="20" t="s">
        <v>119</v>
      </c>
      <c r="H2732" s="23">
        <v>301.57</v>
      </c>
      <c r="I2732" s="21">
        <v>45809</v>
      </c>
      <c r="J2732" s="21">
        <v>45810</v>
      </c>
      <c r="K2732" s="20" t="s">
        <v>5097</v>
      </c>
      <c r="L2732" s="20" t="s">
        <v>5098</v>
      </c>
      <c r="M2732" s="20"/>
      <c r="N2732" s="21">
        <v>45840.490154398147</v>
      </c>
    </row>
    <row r="2733" spans="1:14" x14ac:dyDescent="0.25">
      <c r="A2733" s="21">
        <v>45812.81695601852</v>
      </c>
      <c r="B2733" s="22">
        <v>45812.81695601852</v>
      </c>
      <c r="C2733" s="20" t="s">
        <v>995</v>
      </c>
      <c r="D2733" s="20" t="s">
        <v>996</v>
      </c>
      <c r="E2733" s="207" t="s">
        <v>998</v>
      </c>
      <c r="F2733" s="207" t="s">
        <v>18470</v>
      </c>
      <c r="G2733" s="20" t="s">
        <v>119</v>
      </c>
      <c r="H2733" s="23">
        <v>29.04</v>
      </c>
      <c r="I2733" s="21">
        <v>45809</v>
      </c>
      <c r="J2733" s="21">
        <v>45810</v>
      </c>
      <c r="K2733" s="20" t="s">
        <v>5097</v>
      </c>
      <c r="L2733" s="20" t="s">
        <v>5098</v>
      </c>
      <c r="M2733" s="20"/>
      <c r="N2733" s="21">
        <v>45840.490154398147</v>
      </c>
    </row>
    <row r="2734" spans="1:14" x14ac:dyDescent="0.25">
      <c r="A2734" s="21">
        <v>45812.81695601852</v>
      </c>
      <c r="B2734" s="22">
        <v>45812.81695601852</v>
      </c>
      <c r="C2734" s="20" t="s">
        <v>724</v>
      </c>
      <c r="D2734" s="20" t="s">
        <v>118</v>
      </c>
      <c r="E2734" s="207" t="s">
        <v>121</v>
      </c>
      <c r="F2734" s="207" t="s">
        <v>18471</v>
      </c>
      <c r="G2734" s="20" t="s">
        <v>119</v>
      </c>
      <c r="H2734" s="23">
        <v>6283.26</v>
      </c>
      <c r="I2734" s="21">
        <v>45809</v>
      </c>
      <c r="J2734" s="21">
        <v>45810</v>
      </c>
      <c r="K2734" s="20" t="s">
        <v>5097</v>
      </c>
      <c r="L2734" s="20" t="s">
        <v>5098</v>
      </c>
      <c r="M2734" s="20"/>
      <c r="N2734" s="21">
        <v>45840.490154398147</v>
      </c>
    </row>
    <row r="2735" spans="1:14" x14ac:dyDescent="0.25">
      <c r="A2735" s="21">
        <v>45812.81695601852</v>
      </c>
      <c r="B2735" s="22">
        <v>45812.81695601852</v>
      </c>
      <c r="C2735" s="20" t="s">
        <v>11407</v>
      </c>
      <c r="D2735" s="20" t="s">
        <v>11408</v>
      </c>
      <c r="E2735" s="207" t="s">
        <v>11409</v>
      </c>
      <c r="F2735" s="207" t="s">
        <v>18472</v>
      </c>
      <c r="G2735" s="20" t="s">
        <v>119</v>
      </c>
      <c r="H2735" s="23">
        <v>0</v>
      </c>
      <c r="I2735" s="21">
        <v>45809</v>
      </c>
      <c r="J2735" s="21">
        <v>45810</v>
      </c>
      <c r="K2735" s="20" t="s">
        <v>5097</v>
      </c>
      <c r="L2735" s="20" t="s">
        <v>5098</v>
      </c>
      <c r="M2735" s="20"/>
      <c r="N2735" s="21">
        <v>45840.490154398147</v>
      </c>
    </row>
    <row r="2736" spans="1:14" x14ac:dyDescent="0.25">
      <c r="A2736" s="21">
        <v>45812.81695601852</v>
      </c>
      <c r="B2736" s="22">
        <v>45812.81695601852</v>
      </c>
      <c r="C2736" s="20" t="s">
        <v>17055</v>
      </c>
      <c r="D2736" s="20" t="s">
        <v>17056</v>
      </c>
      <c r="E2736" s="207" t="s">
        <v>17058</v>
      </c>
      <c r="F2736" s="207" t="s">
        <v>18473</v>
      </c>
      <c r="G2736" s="20" t="s">
        <v>119</v>
      </c>
      <c r="H2736" s="23">
        <v>4317.6099999999997</v>
      </c>
      <c r="I2736" s="21">
        <v>45809</v>
      </c>
      <c r="J2736" s="21">
        <v>45810</v>
      </c>
      <c r="K2736" s="20" t="s">
        <v>5097</v>
      </c>
      <c r="L2736" s="20" t="s">
        <v>5098</v>
      </c>
      <c r="M2736" s="20"/>
      <c r="N2736" s="21">
        <v>45840.490154398147</v>
      </c>
    </row>
    <row r="2737" spans="1:14" x14ac:dyDescent="0.25">
      <c r="A2737" s="21">
        <v>45812.280138888891</v>
      </c>
      <c r="B2737" s="22">
        <v>45812.280138888891</v>
      </c>
      <c r="C2737" s="20" t="s">
        <v>7746</v>
      </c>
      <c r="D2737" s="20" t="s">
        <v>133</v>
      </c>
      <c r="E2737" s="207" t="s">
        <v>136</v>
      </c>
      <c r="F2737" s="207" t="s">
        <v>18474</v>
      </c>
      <c r="G2737" s="20" t="s">
        <v>134</v>
      </c>
      <c r="H2737" s="23">
        <v>2999.65</v>
      </c>
      <c r="I2737" s="21">
        <v>45809</v>
      </c>
      <c r="J2737" s="21">
        <v>45810</v>
      </c>
      <c r="K2737" s="20" t="s">
        <v>5097</v>
      </c>
      <c r="L2737" s="20" t="s">
        <v>5098</v>
      </c>
      <c r="M2737" s="20"/>
      <c r="N2737" s="21">
        <v>45840.490154398147</v>
      </c>
    </row>
    <row r="2738" spans="1:14" x14ac:dyDescent="0.25">
      <c r="A2738" s="21">
        <v>45812.257673611108</v>
      </c>
      <c r="B2738" s="22">
        <v>45812.257673611108</v>
      </c>
      <c r="C2738" s="20" t="s">
        <v>266</v>
      </c>
      <c r="D2738" s="20" t="s">
        <v>267</v>
      </c>
      <c r="E2738" s="207" t="s">
        <v>270</v>
      </c>
      <c r="F2738" s="207" t="s">
        <v>18475</v>
      </c>
      <c r="G2738" s="20" t="s">
        <v>268</v>
      </c>
      <c r="H2738" s="23">
        <v>6543.17</v>
      </c>
      <c r="I2738" s="21">
        <v>45809</v>
      </c>
      <c r="J2738" s="21">
        <v>45810</v>
      </c>
      <c r="K2738" s="20" t="s">
        <v>5097</v>
      </c>
      <c r="L2738" s="20" t="s">
        <v>5098</v>
      </c>
      <c r="M2738" s="20"/>
      <c r="N2738" s="21">
        <v>45840.490154398147</v>
      </c>
    </row>
    <row r="2739" spans="1:14" x14ac:dyDescent="0.25">
      <c r="A2739" s="21">
        <v>45811.909687500003</v>
      </c>
      <c r="B2739" s="22">
        <v>45811.909687500003</v>
      </c>
      <c r="C2739" s="20" t="s">
        <v>181</v>
      </c>
      <c r="D2739" s="20" t="s">
        <v>182</v>
      </c>
      <c r="E2739" s="207" t="s">
        <v>185</v>
      </c>
      <c r="F2739" s="207" t="s">
        <v>18476</v>
      </c>
      <c r="G2739" s="20" t="s">
        <v>183</v>
      </c>
      <c r="H2739" s="23">
        <v>3045767.64</v>
      </c>
      <c r="I2739" s="21">
        <v>45809</v>
      </c>
      <c r="J2739" s="21">
        <v>45810</v>
      </c>
      <c r="K2739" s="20" t="s">
        <v>5118</v>
      </c>
      <c r="L2739" s="20" t="s">
        <v>5107</v>
      </c>
      <c r="M2739" s="20"/>
      <c r="N2739" s="21">
        <v>45840.490154398147</v>
      </c>
    </row>
    <row r="2740" spans="1:14" x14ac:dyDescent="0.25">
      <c r="A2740" s="21">
        <v>45811.909687500003</v>
      </c>
      <c r="B2740" s="22">
        <v>45811.909687500003</v>
      </c>
      <c r="C2740" s="20" t="s">
        <v>882</v>
      </c>
      <c r="D2740" s="20" t="s">
        <v>883</v>
      </c>
      <c r="E2740" s="207" t="s">
        <v>885</v>
      </c>
      <c r="F2740" s="207" t="s">
        <v>18477</v>
      </c>
      <c r="G2740" s="20" t="s">
        <v>183</v>
      </c>
      <c r="H2740" s="23">
        <v>7237.78</v>
      </c>
      <c r="I2740" s="21">
        <v>45809</v>
      </c>
      <c r="J2740" s="21">
        <v>45810</v>
      </c>
      <c r="K2740" s="20" t="s">
        <v>5123</v>
      </c>
      <c r="L2740" s="20" t="s">
        <v>5107</v>
      </c>
      <c r="M2740" s="20"/>
      <c r="N2740" s="21">
        <v>45840.490154398147</v>
      </c>
    </row>
    <row r="2741" spans="1:14" x14ac:dyDescent="0.25">
      <c r="A2741" s="21">
        <v>45811.909687500003</v>
      </c>
      <c r="B2741" s="22">
        <v>45811.909687500003</v>
      </c>
      <c r="C2741" s="20" t="s">
        <v>939</v>
      </c>
      <c r="D2741" s="20" t="s">
        <v>940</v>
      </c>
      <c r="E2741" s="207" t="s">
        <v>942</v>
      </c>
      <c r="F2741" s="207" t="s">
        <v>18478</v>
      </c>
      <c r="G2741" s="20" t="s">
        <v>183</v>
      </c>
      <c r="H2741" s="23">
        <v>4739.6400000000003</v>
      </c>
      <c r="I2741" s="21">
        <v>45809</v>
      </c>
      <c r="J2741" s="21">
        <v>45810</v>
      </c>
      <c r="K2741" s="20" t="s">
        <v>5123</v>
      </c>
      <c r="L2741" s="20" t="s">
        <v>5107</v>
      </c>
      <c r="M2741" s="20"/>
      <c r="N2741" s="21">
        <v>45840.490154398147</v>
      </c>
    </row>
    <row r="2742" spans="1:14" x14ac:dyDescent="0.25">
      <c r="A2742" s="21">
        <v>45811.909687500003</v>
      </c>
      <c r="B2742" s="22">
        <v>45811.909687500003</v>
      </c>
      <c r="C2742" s="20" t="s">
        <v>253</v>
      </c>
      <c r="D2742" s="20" t="s">
        <v>254</v>
      </c>
      <c r="E2742" s="207" t="s">
        <v>256</v>
      </c>
      <c r="F2742" s="207" t="s">
        <v>18479</v>
      </c>
      <c r="G2742" s="20" t="s">
        <v>183</v>
      </c>
      <c r="H2742" s="23">
        <v>334656.62</v>
      </c>
      <c r="I2742" s="21">
        <v>45809</v>
      </c>
      <c r="J2742" s="21">
        <v>45810</v>
      </c>
      <c r="K2742" s="20" t="s">
        <v>5118</v>
      </c>
      <c r="L2742" s="20" t="s">
        <v>5107</v>
      </c>
      <c r="M2742" s="20"/>
      <c r="N2742" s="21">
        <v>45840.490154398147</v>
      </c>
    </row>
    <row r="2743" spans="1:14" x14ac:dyDescent="0.25">
      <c r="A2743" s="21">
        <v>45811.72111111111</v>
      </c>
      <c r="B2743" s="22">
        <v>45811.72111111111</v>
      </c>
      <c r="C2743" s="20" t="s">
        <v>869</v>
      </c>
      <c r="D2743" s="20" t="s">
        <v>870</v>
      </c>
      <c r="E2743" s="207" t="s">
        <v>872</v>
      </c>
      <c r="F2743" s="207" t="s">
        <v>18480</v>
      </c>
      <c r="G2743" s="20" t="s">
        <v>119</v>
      </c>
      <c r="H2743" s="23">
        <v>301.57</v>
      </c>
      <c r="I2743" s="21">
        <v>45809</v>
      </c>
      <c r="J2743" s="21">
        <v>45810</v>
      </c>
      <c r="K2743" s="20" t="s">
        <v>5097</v>
      </c>
      <c r="L2743" s="20" t="s">
        <v>5098</v>
      </c>
      <c r="M2743" s="20"/>
      <c r="N2743" s="21">
        <v>45840.490154398147</v>
      </c>
    </row>
    <row r="2744" spans="1:14" x14ac:dyDescent="0.25">
      <c r="A2744" s="21">
        <v>45811.72111111111</v>
      </c>
      <c r="B2744" s="22">
        <v>45811.72111111111</v>
      </c>
      <c r="C2744" s="20" t="s">
        <v>995</v>
      </c>
      <c r="D2744" s="20" t="s">
        <v>996</v>
      </c>
      <c r="E2744" s="207" t="s">
        <v>998</v>
      </c>
      <c r="F2744" s="207" t="s">
        <v>18481</v>
      </c>
      <c r="G2744" s="20" t="s">
        <v>119</v>
      </c>
      <c r="H2744" s="23">
        <v>29.04</v>
      </c>
      <c r="I2744" s="21">
        <v>45809</v>
      </c>
      <c r="J2744" s="21">
        <v>45810</v>
      </c>
      <c r="K2744" s="20" t="s">
        <v>5097</v>
      </c>
      <c r="L2744" s="20" t="s">
        <v>5098</v>
      </c>
      <c r="M2744" s="20"/>
      <c r="N2744" s="21">
        <v>45840.490154398147</v>
      </c>
    </row>
    <row r="2745" spans="1:14" x14ac:dyDescent="0.25">
      <c r="A2745" s="21">
        <v>45811.72111111111</v>
      </c>
      <c r="B2745" s="22">
        <v>45811.72111111111</v>
      </c>
      <c r="C2745" s="20" t="s">
        <v>724</v>
      </c>
      <c r="D2745" s="20" t="s">
        <v>118</v>
      </c>
      <c r="E2745" s="207" t="s">
        <v>121</v>
      </c>
      <c r="F2745" s="207" t="s">
        <v>18482</v>
      </c>
      <c r="G2745" s="20" t="s">
        <v>119</v>
      </c>
      <c r="H2745" s="23">
        <v>6283.26</v>
      </c>
      <c r="I2745" s="21">
        <v>45809</v>
      </c>
      <c r="J2745" s="21">
        <v>45810</v>
      </c>
      <c r="K2745" s="20" t="s">
        <v>5097</v>
      </c>
      <c r="L2745" s="20" t="s">
        <v>5098</v>
      </c>
      <c r="M2745" s="20"/>
      <c r="N2745" s="21">
        <v>45840.490154398147</v>
      </c>
    </row>
    <row r="2746" spans="1:14" x14ac:dyDescent="0.25">
      <c r="A2746" s="21">
        <v>45811.72111111111</v>
      </c>
      <c r="B2746" s="22">
        <v>45811.72111111111</v>
      </c>
      <c r="C2746" s="20" t="s">
        <v>11407</v>
      </c>
      <c r="D2746" s="20" t="s">
        <v>11408</v>
      </c>
      <c r="E2746" s="207" t="s">
        <v>11409</v>
      </c>
      <c r="F2746" s="207" t="s">
        <v>18483</v>
      </c>
      <c r="G2746" s="20" t="s">
        <v>119</v>
      </c>
      <c r="H2746" s="23">
        <v>0</v>
      </c>
      <c r="I2746" s="21">
        <v>45809</v>
      </c>
      <c r="J2746" s="21">
        <v>45810</v>
      </c>
      <c r="K2746" s="20" t="s">
        <v>5097</v>
      </c>
      <c r="L2746" s="20" t="s">
        <v>5098</v>
      </c>
      <c r="M2746" s="20"/>
      <c r="N2746" s="21">
        <v>45840.490154398147</v>
      </c>
    </row>
    <row r="2747" spans="1:14" x14ac:dyDescent="0.25">
      <c r="A2747" s="21">
        <v>45811.72111111111</v>
      </c>
      <c r="B2747" s="22">
        <v>45811.72111111111</v>
      </c>
      <c r="C2747" s="20" t="s">
        <v>17055</v>
      </c>
      <c r="D2747" s="20" t="s">
        <v>17056</v>
      </c>
      <c r="E2747" s="207" t="s">
        <v>17058</v>
      </c>
      <c r="F2747" s="207" t="s">
        <v>18484</v>
      </c>
      <c r="G2747" s="20" t="s">
        <v>119</v>
      </c>
      <c r="H2747" s="23">
        <v>3964.12</v>
      </c>
      <c r="I2747" s="21">
        <v>45809</v>
      </c>
      <c r="J2747" s="21">
        <v>45810</v>
      </c>
      <c r="K2747" s="20" t="s">
        <v>5097</v>
      </c>
      <c r="L2747" s="20" t="s">
        <v>5098</v>
      </c>
      <c r="M2747" s="20"/>
      <c r="N2747" s="21">
        <v>45840.490154398147</v>
      </c>
    </row>
    <row r="2748" spans="1:14" x14ac:dyDescent="0.25">
      <c r="A2748" s="21">
        <v>45811.239791666667</v>
      </c>
      <c r="B2748" s="22">
        <v>45811.239791666667</v>
      </c>
      <c r="C2748" s="20" t="s">
        <v>7746</v>
      </c>
      <c r="D2748" s="20" t="s">
        <v>133</v>
      </c>
      <c r="E2748" s="207" t="s">
        <v>136</v>
      </c>
      <c r="F2748" s="207" t="s">
        <v>18485</v>
      </c>
      <c r="G2748" s="20" t="s">
        <v>134</v>
      </c>
      <c r="H2748" s="23">
        <v>2624.74</v>
      </c>
      <c r="I2748" s="21">
        <v>45809</v>
      </c>
      <c r="J2748" s="21">
        <v>45810</v>
      </c>
      <c r="K2748" s="20" t="s">
        <v>5097</v>
      </c>
      <c r="L2748" s="20" t="s">
        <v>5098</v>
      </c>
      <c r="M2748" s="20"/>
      <c r="N2748" s="21">
        <v>45840.490154398147</v>
      </c>
    </row>
    <row r="2749" spans="1:14" x14ac:dyDescent="0.25">
      <c r="A2749" s="21">
        <v>45811.033043981486</v>
      </c>
      <c r="B2749" s="22">
        <v>45811.033043981486</v>
      </c>
      <c r="C2749" s="20" t="s">
        <v>771</v>
      </c>
      <c r="D2749" s="20" t="s">
        <v>772</v>
      </c>
      <c r="E2749" s="207" t="s">
        <v>774</v>
      </c>
      <c r="F2749" s="207" t="s">
        <v>18486</v>
      </c>
      <c r="G2749" s="20" t="s">
        <v>183</v>
      </c>
      <c r="H2749" s="23">
        <v>0</v>
      </c>
      <c r="I2749" s="21">
        <v>45809</v>
      </c>
      <c r="J2749" s="21">
        <v>45810</v>
      </c>
      <c r="K2749" s="20" t="s">
        <v>5114</v>
      </c>
      <c r="L2749" s="20" t="s">
        <v>5107</v>
      </c>
      <c r="M2749" s="20"/>
      <c r="N2749" s="21">
        <v>45840.490154398147</v>
      </c>
    </row>
    <row r="2750" spans="1:14" x14ac:dyDescent="0.25">
      <c r="A2750" s="21">
        <v>45811.033043981486</v>
      </c>
      <c r="B2750" s="22">
        <v>45811.033043981486</v>
      </c>
      <c r="C2750" s="20" t="s">
        <v>181</v>
      </c>
      <c r="D2750" s="20" t="s">
        <v>182</v>
      </c>
      <c r="E2750" s="207" t="s">
        <v>185</v>
      </c>
      <c r="F2750" s="207" t="s">
        <v>18487</v>
      </c>
      <c r="G2750" s="20" t="s">
        <v>183</v>
      </c>
      <c r="H2750" s="23">
        <v>3015050.24</v>
      </c>
      <c r="I2750" s="21">
        <v>45809</v>
      </c>
      <c r="J2750" s="21">
        <v>45810</v>
      </c>
      <c r="K2750" s="20" t="s">
        <v>5118</v>
      </c>
      <c r="L2750" s="20" t="s">
        <v>5107</v>
      </c>
      <c r="M2750" s="20"/>
      <c r="N2750" s="21">
        <v>45840.490154398147</v>
      </c>
    </row>
    <row r="2751" spans="1:14" x14ac:dyDescent="0.25">
      <c r="A2751" s="21">
        <v>45811.033043981486</v>
      </c>
      <c r="B2751" s="22">
        <v>45811.033043981486</v>
      </c>
      <c r="C2751" s="20" t="s">
        <v>1190</v>
      </c>
      <c r="D2751" s="20" t="s">
        <v>1191</v>
      </c>
      <c r="E2751" s="207" t="s">
        <v>1193</v>
      </c>
      <c r="F2751" s="207" t="s">
        <v>18488</v>
      </c>
      <c r="G2751" s="20" t="s">
        <v>183</v>
      </c>
      <c r="H2751" s="23">
        <v>0.78</v>
      </c>
      <c r="I2751" s="21">
        <v>45809</v>
      </c>
      <c r="J2751" s="21">
        <v>45810</v>
      </c>
      <c r="K2751" s="20" t="s">
        <v>5118</v>
      </c>
      <c r="L2751" s="20" t="s">
        <v>5107</v>
      </c>
      <c r="M2751" s="20"/>
      <c r="N2751" s="21">
        <v>45840.490154398147</v>
      </c>
    </row>
    <row r="2752" spans="1:14" x14ac:dyDescent="0.25">
      <c r="A2752" s="21">
        <v>45811.033043981486</v>
      </c>
      <c r="B2752" s="22">
        <v>45811.033043981486</v>
      </c>
      <c r="C2752" s="20" t="s">
        <v>1226</v>
      </c>
      <c r="D2752" s="20" t="s">
        <v>1227</v>
      </c>
      <c r="E2752" s="207" t="s">
        <v>1229</v>
      </c>
      <c r="F2752" s="207" t="s">
        <v>18489</v>
      </c>
      <c r="G2752" s="20" t="s">
        <v>183</v>
      </c>
      <c r="H2752" s="23">
        <v>2798.58</v>
      </c>
      <c r="I2752" s="21">
        <v>45809</v>
      </c>
      <c r="J2752" s="21">
        <v>45810</v>
      </c>
      <c r="K2752" s="20" t="s">
        <v>5118</v>
      </c>
      <c r="L2752" s="20" t="s">
        <v>5107</v>
      </c>
      <c r="M2752" s="20"/>
      <c r="N2752" s="21">
        <v>45840.490154398147</v>
      </c>
    </row>
    <row r="2753" spans="1:14" x14ac:dyDescent="0.25">
      <c r="A2753" s="21">
        <v>45811.033043981486</v>
      </c>
      <c r="B2753" s="22">
        <v>45811.033043981486</v>
      </c>
      <c r="C2753" s="20" t="s">
        <v>717</v>
      </c>
      <c r="D2753" s="20" t="s">
        <v>718</v>
      </c>
      <c r="E2753" s="207" t="s">
        <v>720</v>
      </c>
      <c r="F2753" s="207" t="s">
        <v>18490</v>
      </c>
      <c r="G2753" s="20" t="s">
        <v>183</v>
      </c>
      <c r="H2753" s="23">
        <v>1995.71</v>
      </c>
      <c r="I2753" s="21">
        <v>45809</v>
      </c>
      <c r="J2753" s="21">
        <v>45810</v>
      </c>
      <c r="K2753" s="20" t="s">
        <v>5121</v>
      </c>
      <c r="L2753" s="20" t="s">
        <v>5107</v>
      </c>
      <c r="M2753" s="20"/>
      <c r="N2753" s="21">
        <v>45840.490154398147</v>
      </c>
    </row>
    <row r="2754" spans="1:14" x14ac:dyDescent="0.25">
      <c r="A2754" s="21">
        <v>45811.033043981486</v>
      </c>
      <c r="B2754" s="22">
        <v>45811.033043981486</v>
      </c>
      <c r="C2754" s="20" t="s">
        <v>882</v>
      </c>
      <c r="D2754" s="20" t="s">
        <v>883</v>
      </c>
      <c r="E2754" s="207" t="s">
        <v>885</v>
      </c>
      <c r="F2754" s="207" t="s">
        <v>18491</v>
      </c>
      <c r="G2754" s="20" t="s">
        <v>183</v>
      </c>
      <c r="H2754" s="23">
        <v>7199.53</v>
      </c>
      <c r="I2754" s="21">
        <v>45809</v>
      </c>
      <c r="J2754" s="21">
        <v>45810</v>
      </c>
      <c r="K2754" s="20" t="s">
        <v>5123</v>
      </c>
      <c r="L2754" s="20" t="s">
        <v>5107</v>
      </c>
      <c r="M2754" s="20"/>
      <c r="N2754" s="21">
        <v>45840.490154398147</v>
      </c>
    </row>
    <row r="2755" spans="1:14" x14ac:dyDescent="0.25">
      <c r="A2755" s="21">
        <v>45811.033043981486</v>
      </c>
      <c r="B2755" s="22">
        <v>45811.033043981486</v>
      </c>
      <c r="C2755" s="20" t="s">
        <v>193</v>
      </c>
      <c r="D2755" s="20" t="s">
        <v>194</v>
      </c>
      <c r="E2755" s="207" t="s">
        <v>196</v>
      </c>
      <c r="F2755" s="207" t="s">
        <v>18492</v>
      </c>
      <c r="G2755" s="20" t="s">
        <v>183</v>
      </c>
      <c r="H2755" s="23">
        <v>17592.150000000001</v>
      </c>
      <c r="I2755" s="21">
        <v>45809</v>
      </c>
      <c r="J2755" s="21">
        <v>45810</v>
      </c>
      <c r="K2755" s="20" t="s">
        <v>5118</v>
      </c>
      <c r="L2755" s="20" t="s">
        <v>5107</v>
      </c>
      <c r="M2755" s="20"/>
      <c r="N2755" s="21">
        <v>45840.490154398147</v>
      </c>
    </row>
    <row r="2756" spans="1:14" x14ac:dyDescent="0.25">
      <c r="A2756" s="21">
        <v>45811.033043981486</v>
      </c>
      <c r="B2756" s="22">
        <v>45811.033043981486</v>
      </c>
      <c r="C2756" s="20" t="s">
        <v>939</v>
      </c>
      <c r="D2756" s="20" t="s">
        <v>940</v>
      </c>
      <c r="E2756" s="207" t="s">
        <v>942</v>
      </c>
      <c r="F2756" s="207" t="s">
        <v>18493</v>
      </c>
      <c r="G2756" s="20" t="s">
        <v>183</v>
      </c>
      <c r="H2756" s="23">
        <v>4715.8500000000004</v>
      </c>
      <c r="I2756" s="21">
        <v>45809</v>
      </c>
      <c r="J2756" s="21">
        <v>45810</v>
      </c>
      <c r="K2756" s="20" t="s">
        <v>5123</v>
      </c>
      <c r="L2756" s="20" t="s">
        <v>5107</v>
      </c>
      <c r="M2756" s="20"/>
      <c r="N2756" s="21">
        <v>45840.490154398147</v>
      </c>
    </row>
    <row r="2757" spans="1:14" x14ac:dyDescent="0.25">
      <c r="A2757" s="21">
        <v>45811.033043981486</v>
      </c>
      <c r="B2757" s="22">
        <v>45811.033043981486</v>
      </c>
      <c r="C2757" s="20" t="s">
        <v>253</v>
      </c>
      <c r="D2757" s="20" t="s">
        <v>254</v>
      </c>
      <c r="E2757" s="207" t="s">
        <v>256</v>
      </c>
      <c r="F2757" s="207" t="s">
        <v>18494</v>
      </c>
      <c r="G2757" s="20" t="s">
        <v>183</v>
      </c>
      <c r="H2757" s="23">
        <v>335754.19</v>
      </c>
      <c r="I2757" s="21">
        <v>45809</v>
      </c>
      <c r="J2757" s="21">
        <v>45810</v>
      </c>
      <c r="K2757" s="20" t="s">
        <v>5118</v>
      </c>
      <c r="L2757" s="20" t="s">
        <v>5107</v>
      </c>
      <c r="M2757" s="20"/>
      <c r="N2757" s="21">
        <v>45840.490154398147</v>
      </c>
    </row>
    <row r="2758" spans="1:14" x14ac:dyDescent="0.25">
      <c r="A2758" s="21">
        <v>45811.033043981486</v>
      </c>
      <c r="B2758" s="22">
        <v>45811.033043981486</v>
      </c>
      <c r="C2758" s="20" t="s">
        <v>521</v>
      </c>
      <c r="D2758" s="20" t="s">
        <v>522</v>
      </c>
      <c r="E2758" s="207" t="s">
        <v>524</v>
      </c>
      <c r="F2758" s="207" t="s">
        <v>18495</v>
      </c>
      <c r="G2758" s="20" t="s">
        <v>183</v>
      </c>
      <c r="H2758" s="23">
        <v>7353.22</v>
      </c>
      <c r="I2758" s="21">
        <v>45809</v>
      </c>
      <c r="J2758" s="21">
        <v>45810</v>
      </c>
      <c r="K2758" s="20" t="s">
        <v>5121</v>
      </c>
      <c r="L2758" s="20" t="s">
        <v>5107</v>
      </c>
      <c r="M2758" s="20"/>
      <c r="N2758" s="21">
        <v>45840.490154398147</v>
      </c>
    </row>
    <row r="2759" spans="1:14" x14ac:dyDescent="0.25">
      <c r="A2759" s="21">
        <v>45811.033043981486</v>
      </c>
      <c r="B2759" s="22">
        <v>45811.033043981486</v>
      </c>
      <c r="C2759" s="20" t="s">
        <v>14847</v>
      </c>
      <c r="D2759" s="20" t="s">
        <v>460</v>
      </c>
      <c r="E2759" s="207" t="s">
        <v>462</v>
      </c>
      <c r="F2759" s="207" t="s">
        <v>18496</v>
      </c>
      <c r="G2759" s="20" t="s">
        <v>183</v>
      </c>
      <c r="H2759" s="23">
        <v>137.94999999999999</v>
      </c>
      <c r="I2759" s="21">
        <v>45809</v>
      </c>
      <c r="J2759" s="21">
        <v>45810</v>
      </c>
      <c r="K2759" s="20" t="s">
        <v>5129</v>
      </c>
      <c r="L2759" s="20" t="s">
        <v>5107</v>
      </c>
      <c r="M2759" s="20"/>
      <c r="N2759" s="21">
        <v>45840.490154398147</v>
      </c>
    </row>
    <row r="2760" spans="1:14" x14ac:dyDescent="0.25">
      <c r="A2760" s="21">
        <v>45811.033043981486</v>
      </c>
      <c r="B2760" s="22">
        <v>45811.033043981486</v>
      </c>
      <c r="C2760" s="20" t="s">
        <v>7063</v>
      </c>
      <c r="D2760" s="20" t="s">
        <v>436</v>
      </c>
      <c r="E2760" s="207" t="s">
        <v>438</v>
      </c>
      <c r="F2760" s="207" t="s">
        <v>18497</v>
      </c>
      <c r="G2760" s="20" t="s">
        <v>183</v>
      </c>
      <c r="H2760" s="23">
        <v>0</v>
      </c>
      <c r="I2760" s="21">
        <v>45809</v>
      </c>
      <c r="J2760" s="21">
        <v>45810</v>
      </c>
      <c r="K2760" s="20" t="s">
        <v>5118</v>
      </c>
      <c r="L2760" s="20" t="s">
        <v>5107</v>
      </c>
      <c r="M2760" s="20"/>
      <c r="N2760" s="21">
        <v>45840.490154398147</v>
      </c>
    </row>
    <row r="2761" spans="1:14" x14ac:dyDescent="0.25">
      <c r="A2761" s="21">
        <v>45811.033043981486</v>
      </c>
      <c r="B2761" s="22">
        <v>45811.033043981486</v>
      </c>
      <c r="C2761" s="20" t="s">
        <v>422</v>
      </c>
      <c r="D2761" s="20" t="s">
        <v>423</v>
      </c>
      <c r="E2761" s="207" t="s">
        <v>425</v>
      </c>
      <c r="F2761" s="207" t="s">
        <v>18498</v>
      </c>
      <c r="G2761" s="20" t="s">
        <v>183</v>
      </c>
      <c r="H2761" s="23">
        <v>8902.14</v>
      </c>
      <c r="I2761" s="21">
        <v>45809</v>
      </c>
      <c r="J2761" s="21">
        <v>45810</v>
      </c>
      <c r="K2761" s="20" t="s">
        <v>5118</v>
      </c>
      <c r="L2761" s="20" t="s">
        <v>5107</v>
      </c>
      <c r="M2761" s="20"/>
      <c r="N2761" s="21">
        <v>45840.490154398147</v>
      </c>
    </row>
    <row r="2762" spans="1:14" x14ac:dyDescent="0.25">
      <c r="A2762" s="21">
        <v>45811.033043981486</v>
      </c>
      <c r="B2762" s="22">
        <v>45811.033043981486</v>
      </c>
      <c r="C2762" s="20" t="s">
        <v>1298</v>
      </c>
      <c r="D2762" s="20" t="s">
        <v>1299</v>
      </c>
      <c r="E2762" s="207" t="s">
        <v>1301</v>
      </c>
      <c r="F2762" s="207" t="s">
        <v>18499</v>
      </c>
      <c r="G2762" s="20" t="s">
        <v>183</v>
      </c>
      <c r="H2762" s="23">
        <v>667.16</v>
      </c>
      <c r="I2762" s="21">
        <v>45809</v>
      </c>
      <c r="J2762" s="21">
        <v>45810</v>
      </c>
      <c r="K2762" s="20" t="s">
        <v>5121</v>
      </c>
      <c r="L2762" s="20" t="s">
        <v>5107</v>
      </c>
      <c r="M2762" s="20"/>
      <c r="N2762" s="21">
        <v>45840.490154398147</v>
      </c>
    </row>
    <row r="2763" spans="1:14" x14ac:dyDescent="0.25">
      <c r="A2763" s="21">
        <v>45811.033043981486</v>
      </c>
      <c r="B2763" s="22">
        <v>45811.033043981486</v>
      </c>
      <c r="C2763" s="20" t="s">
        <v>331</v>
      </c>
      <c r="D2763" s="20" t="s">
        <v>332</v>
      </c>
      <c r="E2763" s="207" t="s">
        <v>334</v>
      </c>
      <c r="F2763" s="207" t="s">
        <v>18500</v>
      </c>
      <c r="G2763" s="20" t="s">
        <v>183</v>
      </c>
      <c r="H2763" s="23">
        <v>6823.84</v>
      </c>
      <c r="I2763" s="21">
        <v>45809</v>
      </c>
      <c r="J2763" s="21">
        <v>45810</v>
      </c>
      <c r="K2763" s="20" t="s">
        <v>5121</v>
      </c>
      <c r="L2763" s="20" t="s">
        <v>5107</v>
      </c>
      <c r="M2763" s="20"/>
      <c r="N2763" s="21">
        <v>45840.490154398147</v>
      </c>
    </row>
    <row r="2764" spans="1:14" x14ac:dyDescent="0.25">
      <c r="A2764" s="21">
        <v>45811.033043981486</v>
      </c>
      <c r="B2764" s="22">
        <v>45811.033043981486</v>
      </c>
      <c r="C2764" s="20" t="s">
        <v>11373</v>
      </c>
      <c r="D2764" s="20" t="s">
        <v>11374</v>
      </c>
      <c r="E2764" s="207" t="s">
        <v>11376</v>
      </c>
      <c r="F2764" s="207" t="s">
        <v>18501</v>
      </c>
      <c r="G2764" s="20" t="s">
        <v>183</v>
      </c>
      <c r="H2764" s="23">
        <v>18758.939999999999</v>
      </c>
      <c r="I2764" s="21">
        <v>45809</v>
      </c>
      <c r="J2764" s="21">
        <v>45810</v>
      </c>
      <c r="K2764" s="20" t="s">
        <v>5121</v>
      </c>
      <c r="L2764" s="20" t="s">
        <v>5107</v>
      </c>
      <c r="M2764" s="20"/>
      <c r="N2764" s="21">
        <v>45840.490154398147</v>
      </c>
    </row>
    <row r="2765" spans="1:14" x14ac:dyDescent="0.25">
      <c r="A2765" s="21">
        <v>45810.950601851851</v>
      </c>
      <c r="B2765" s="22">
        <v>45810.950601851851</v>
      </c>
      <c r="C2765" s="20" t="s">
        <v>869</v>
      </c>
      <c r="D2765" s="20" t="s">
        <v>870</v>
      </c>
      <c r="E2765" s="207" t="s">
        <v>872</v>
      </c>
      <c r="F2765" s="207" t="s">
        <v>18502</v>
      </c>
      <c r="G2765" s="20" t="s">
        <v>119</v>
      </c>
      <c r="H2765" s="23">
        <v>301.57</v>
      </c>
      <c r="I2765" s="21">
        <v>45809</v>
      </c>
      <c r="J2765" s="21">
        <v>45810</v>
      </c>
      <c r="K2765" s="20" t="s">
        <v>5097</v>
      </c>
      <c r="L2765" s="20" t="s">
        <v>5098</v>
      </c>
      <c r="M2765" s="20"/>
      <c r="N2765" s="21">
        <v>45840.490154398147</v>
      </c>
    </row>
    <row r="2766" spans="1:14" x14ac:dyDescent="0.25">
      <c r="A2766" s="21">
        <v>45810.950601851851</v>
      </c>
      <c r="B2766" s="22">
        <v>45810.950601851851</v>
      </c>
      <c r="C2766" s="20" t="s">
        <v>995</v>
      </c>
      <c r="D2766" s="20" t="s">
        <v>996</v>
      </c>
      <c r="E2766" s="207" t="s">
        <v>998</v>
      </c>
      <c r="F2766" s="207" t="s">
        <v>18503</v>
      </c>
      <c r="G2766" s="20" t="s">
        <v>119</v>
      </c>
      <c r="H2766" s="23">
        <v>29.04</v>
      </c>
      <c r="I2766" s="21">
        <v>45809</v>
      </c>
      <c r="J2766" s="21">
        <v>45810</v>
      </c>
      <c r="K2766" s="20" t="s">
        <v>5097</v>
      </c>
      <c r="L2766" s="20" t="s">
        <v>5098</v>
      </c>
      <c r="M2766" s="20"/>
      <c r="N2766" s="21">
        <v>45840.490154398147</v>
      </c>
    </row>
    <row r="2767" spans="1:14" x14ac:dyDescent="0.25">
      <c r="A2767" s="21">
        <v>45810.950601851851</v>
      </c>
      <c r="B2767" s="22">
        <v>45810.950601851851</v>
      </c>
      <c r="C2767" s="20" t="s">
        <v>724</v>
      </c>
      <c r="D2767" s="20" t="s">
        <v>118</v>
      </c>
      <c r="E2767" s="207" t="s">
        <v>121</v>
      </c>
      <c r="F2767" s="207" t="s">
        <v>18504</v>
      </c>
      <c r="G2767" s="20" t="s">
        <v>119</v>
      </c>
      <c r="H2767" s="23">
        <v>6283.26</v>
      </c>
      <c r="I2767" s="21">
        <v>45809</v>
      </c>
      <c r="J2767" s="21">
        <v>45810</v>
      </c>
      <c r="K2767" s="20" t="s">
        <v>5097</v>
      </c>
      <c r="L2767" s="20" t="s">
        <v>5098</v>
      </c>
      <c r="M2767" s="20"/>
      <c r="N2767" s="21">
        <v>45840.490154398147</v>
      </c>
    </row>
    <row r="2768" spans="1:14" x14ac:dyDescent="0.25">
      <c r="A2768" s="21">
        <v>45810.950601851851</v>
      </c>
      <c r="B2768" s="22">
        <v>45810.950601851851</v>
      </c>
      <c r="C2768" s="20" t="s">
        <v>11407</v>
      </c>
      <c r="D2768" s="20" t="s">
        <v>11408</v>
      </c>
      <c r="E2768" s="207" t="s">
        <v>11409</v>
      </c>
      <c r="F2768" s="207" t="s">
        <v>18505</v>
      </c>
      <c r="G2768" s="20" t="s">
        <v>119</v>
      </c>
      <c r="H2768" s="23">
        <v>0</v>
      </c>
      <c r="I2768" s="21">
        <v>45809</v>
      </c>
      <c r="J2768" s="21">
        <v>45810</v>
      </c>
      <c r="K2768" s="20" t="s">
        <v>5097</v>
      </c>
      <c r="L2768" s="20" t="s">
        <v>5098</v>
      </c>
      <c r="M2768" s="20"/>
      <c r="N2768" s="21">
        <v>45840.490154398147</v>
      </c>
    </row>
    <row r="2769" spans="1:14" x14ac:dyDescent="0.25">
      <c r="A2769" s="21">
        <v>45810.950601851851</v>
      </c>
      <c r="B2769" s="22">
        <v>45810.950601851851</v>
      </c>
      <c r="C2769" s="20" t="s">
        <v>17055</v>
      </c>
      <c r="D2769" s="20" t="s">
        <v>17056</v>
      </c>
      <c r="E2769" s="207" t="s">
        <v>17058</v>
      </c>
      <c r="F2769" s="207" t="s">
        <v>18506</v>
      </c>
      <c r="G2769" s="20" t="s">
        <v>119</v>
      </c>
      <c r="H2769" s="23">
        <v>3950.13</v>
      </c>
      <c r="I2769" s="21">
        <v>45809</v>
      </c>
      <c r="J2769" s="21">
        <v>45810</v>
      </c>
      <c r="K2769" s="20" t="s">
        <v>5097</v>
      </c>
      <c r="L2769" s="20" t="s">
        <v>5098</v>
      </c>
      <c r="M2769" s="20"/>
      <c r="N2769" s="21">
        <v>45840.490154398147</v>
      </c>
    </row>
    <row r="2770" spans="1:14" x14ac:dyDescent="0.25">
      <c r="A2770" s="21">
        <v>45810.275752314818</v>
      </c>
      <c r="B2770" s="22">
        <v>45810.275752314818</v>
      </c>
      <c r="C2770" s="20" t="s">
        <v>771</v>
      </c>
      <c r="D2770" s="20" t="s">
        <v>772</v>
      </c>
      <c r="E2770" s="207" t="s">
        <v>774</v>
      </c>
      <c r="F2770" s="207" t="s">
        <v>18507</v>
      </c>
      <c r="G2770" s="20" t="s">
        <v>183</v>
      </c>
      <c r="H2770" s="23">
        <v>0</v>
      </c>
      <c r="I2770" s="21">
        <v>45809</v>
      </c>
      <c r="J2770" s="21">
        <v>45810</v>
      </c>
      <c r="K2770" s="20" t="s">
        <v>5114</v>
      </c>
      <c r="L2770" s="20" t="s">
        <v>5107</v>
      </c>
      <c r="M2770" s="20"/>
      <c r="N2770" s="21">
        <v>45840.490154398147</v>
      </c>
    </row>
    <row r="2771" spans="1:14" x14ac:dyDescent="0.25">
      <c r="A2771" s="21">
        <v>45810.275752314818</v>
      </c>
      <c r="B2771" s="22">
        <v>45810.275752314818</v>
      </c>
      <c r="C2771" s="20" t="s">
        <v>181</v>
      </c>
      <c r="D2771" s="20" t="s">
        <v>182</v>
      </c>
      <c r="E2771" s="207" t="s">
        <v>185</v>
      </c>
      <c r="F2771" s="207" t="s">
        <v>18508</v>
      </c>
      <c r="G2771" s="20" t="s">
        <v>183</v>
      </c>
      <c r="H2771" s="23">
        <v>3015050.24</v>
      </c>
      <c r="I2771" s="21">
        <v>45809</v>
      </c>
      <c r="J2771" s="21">
        <v>45810</v>
      </c>
      <c r="K2771" s="20" t="s">
        <v>5118</v>
      </c>
      <c r="L2771" s="20" t="s">
        <v>5107</v>
      </c>
      <c r="M2771" s="20"/>
      <c r="N2771" s="21">
        <v>45840.490154398147</v>
      </c>
    </row>
    <row r="2772" spans="1:14" x14ac:dyDescent="0.25">
      <c r="A2772" s="21">
        <v>45810.275752314818</v>
      </c>
      <c r="B2772" s="22">
        <v>45810.275752314818</v>
      </c>
      <c r="C2772" s="20" t="s">
        <v>1190</v>
      </c>
      <c r="D2772" s="20" t="s">
        <v>1191</v>
      </c>
      <c r="E2772" s="207" t="s">
        <v>1193</v>
      </c>
      <c r="F2772" s="207" t="s">
        <v>18509</v>
      </c>
      <c r="G2772" s="20" t="s">
        <v>183</v>
      </c>
      <c r="H2772" s="23">
        <v>0.78</v>
      </c>
      <c r="I2772" s="21">
        <v>45809</v>
      </c>
      <c r="J2772" s="21">
        <v>45810</v>
      </c>
      <c r="K2772" s="20" t="s">
        <v>5118</v>
      </c>
      <c r="L2772" s="20" t="s">
        <v>5107</v>
      </c>
      <c r="M2772" s="20"/>
      <c r="N2772" s="21">
        <v>45840.490154398147</v>
      </c>
    </row>
    <row r="2773" spans="1:14" x14ac:dyDescent="0.25">
      <c r="A2773" s="21">
        <v>45810.275752314818</v>
      </c>
      <c r="B2773" s="22">
        <v>45810.275752314818</v>
      </c>
      <c r="C2773" s="20" t="s">
        <v>1226</v>
      </c>
      <c r="D2773" s="20" t="s">
        <v>1227</v>
      </c>
      <c r="E2773" s="207" t="s">
        <v>1229</v>
      </c>
      <c r="F2773" s="207" t="s">
        <v>18510</v>
      </c>
      <c r="G2773" s="20" t="s">
        <v>183</v>
      </c>
      <c r="H2773" s="23">
        <v>2798.58</v>
      </c>
      <c r="I2773" s="21">
        <v>45809</v>
      </c>
      <c r="J2773" s="21">
        <v>45810</v>
      </c>
      <c r="K2773" s="20" t="s">
        <v>5118</v>
      </c>
      <c r="L2773" s="20" t="s">
        <v>5107</v>
      </c>
      <c r="M2773" s="20"/>
      <c r="N2773" s="21">
        <v>45840.490154398147</v>
      </c>
    </row>
    <row r="2774" spans="1:14" x14ac:dyDescent="0.25">
      <c r="A2774" s="21">
        <v>45810.275752314818</v>
      </c>
      <c r="B2774" s="22">
        <v>45810.275752314818</v>
      </c>
      <c r="C2774" s="20" t="s">
        <v>717</v>
      </c>
      <c r="D2774" s="20" t="s">
        <v>718</v>
      </c>
      <c r="E2774" s="207" t="s">
        <v>720</v>
      </c>
      <c r="F2774" s="207" t="s">
        <v>18511</v>
      </c>
      <c r="G2774" s="20" t="s">
        <v>183</v>
      </c>
      <c r="H2774" s="23">
        <v>1995.71</v>
      </c>
      <c r="I2774" s="21">
        <v>45809</v>
      </c>
      <c r="J2774" s="21">
        <v>45810</v>
      </c>
      <c r="K2774" s="20" t="s">
        <v>5121</v>
      </c>
      <c r="L2774" s="20" t="s">
        <v>5107</v>
      </c>
      <c r="M2774" s="20"/>
      <c r="N2774" s="21">
        <v>45840.490154398147</v>
      </c>
    </row>
    <row r="2775" spans="1:14" x14ac:dyDescent="0.25">
      <c r="A2775" s="21">
        <v>45810.275752314818</v>
      </c>
      <c r="B2775" s="22">
        <v>45810.275752314818</v>
      </c>
      <c r="C2775" s="20" t="s">
        <v>882</v>
      </c>
      <c r="D2775" s="20" t="s">
        <v>883</v>
      </c>
      <c r="E2775" s="207" t="s">
        <v>885</v>
      </c>
      <c r="F2775" s="207" t="s">
        <v>18512</v>
      </c>
      <c r="G2775" s="20" t="s">
        <v>183</v>
      </c>
      <c r="H2775" s="23">
        <v>7199.53</v>
      </c>
      <c r="I2775" s="21">
        <v>45809</v>
      </c>
      <c r="J2775" s="21">
        <v>45810</v>
      </c>
      <c r="K2775" s="20" t="s">
        <v>5123</v>
      </c>
      <c r="L2775" s="20" t="s">
        <v>5107</v>
      </c>
      <c r="M2775" s="20"/>
      <c r="N2775" s="21">
        <v>45840.490154398147</v>
      </c>
    </row>
    <row r="2776" spans="1:14" x14ac:dyDescent="0.25">
      <c r="A2776" s="21">
        <v>45810.275752314818</v>
      </c>
      <c r="B2776" s="22">
        <v>45810.275752314818</v>
      </c>
      <c r="C2776" s="20" t="s">
        <v>193</v>
      </c>
      <c r="D2776" s="20" t="s">
        <v>194</v>
      </c>
      <c r="E2776" s="207" t="s">
        <v>196</v>
      </c>
      <c r="F2776" s="207" t="s">
        <v>18513</v>
      </c>
      <c r="G2776" s="20" t="s">
        <v>183</v>
      </c>
      <c r="H2776" s="23">
        <v>17592.150000000001</v>
      </c>
      <c r="I2776" s="21">
        <v>45809</v>
      </c>
      <c r="J2776" s="21">
        <v>45810</v>
      </c>
      <c r="K2776" s="20" t="s">
        <v>5118</v>
      </c>
      <c r="L2776" s="20" t="s">
        <v>5107</v>
      </c>
      <c r="M2776" s="20"/>
      <c r="N2776" s="21">
        <v>45840.490154398147</v>
      </c>
    </row>
    <row r="2777" spans="1:14" x14ac:dyDescent="0.25">
      <c r="A2777" s="21">
        <v>45810.275752314818</v>
      </c>
      <c r="B2777" s="22">
        <v>45810.275752314818</v>
      </c>
      <c r="C2777" s="20" t="s">
        <v>939</v>
      </c>
      <c r="D2777" s="20" t="s">
        <v>940</v>
      </c>
      <c r="E2777" s="207" t="s">
        <v>942</v>
      </c>
      <c r="F2777" s="207" t="s">
        <v>18514</v>
      </c>
      <c r="G2777" s="20" t="s">
        <v>183</v>
      </c>
      <c r="H2777" s="23">
        <v>4715.8500000000004</v>
      </c>
      <c r="I2777" s="21">
        <v>45809</v>
      </c>
      <c r="J2777" s="21">
        <v>45810</v>
      </c>
      <c r="K2777" s="20" t="s">
        <v>5123</v>
      </c>
      <c r="L2777" s="20" t="s">
        <v>5107</v>
      </c>
      <c r="M2777" s="20"/>
      <c r="N2777" s="21">
        <v>45840.490154398147</v>
      </c>
    </row>
    <row r="2778" spans="1:14" x14ac:dyDescent="0.25">
      <c r="A2778" s="21">
        <v>45810.275752314818</v>
      </c>
      <c r="B2778" s="22">
        <v>45810.275752314818</v>
      </c>
      <c r="C2778" s="20" t="s">
        <v>253</v>
      </c>
      <c r="D2778" s="20" t="s">
        <v>254</v>
      </c>
      <c r="E2778" s="207" t="s">
        <v>256</v>
      </c>
      <c r="F2778" s="207" t="s">
        <v>18515</v>
      </c>
      <c r="G2778" s="20" t="s">
        <v>183</v>
      </c>
      <c r="H2778" s="23">
        <v>335754.19</v>
      </c>
      <c r="I2778" s="21">
        <v>45809</v>
      </c>
      <c r="J2778" s="21">
        <v>45810</v>
      </c>
      <c r="K2778" s="20" t="s">
        <v>5118</v>
      </c>
      <c r="L2778" s="20" t="s">
        <v>5107</v>
      </c>
      <c r="M2778" s="20"/>
      <c r="N2778" s="21">
        <v>45840.490154398147</v>
      </c>
    </row>
    <row r="2779" spans="1:14" x14ac:dyDescent="0.25">
      <c r="A2779" s="21">
        <v>45810.275752314818</v>
      </c>
      <c r="B2779" s="22">
        <v>45810.275752314818</v>
      </c>
      <c r="C2779" s="20" t="s">
        <v>521</v>
      </c>
      <c r="D2779" s="20" t="s">
        <v>522</v>
      </c>
      <c r="E2779" s="207" t="s">
        <v>524</v>
      </c>
      <c r="F2779" s="207" t="s">
        <v>18516</v>
      </c>
      <c r="G2779" s="20" t="s">
        <v>183</v>
      </c>
      <c r="H2779" s="23">
        <v>7353.22</v>
      </c>
      <c r="I2779" s="21">
        <v>45809</v>
      </c>
      <c r="J2779" s="21">
        <v>45810</v>
      </c>
      <c r="K2779" s="20" t="s">
        <v>5121</v>
      </c>
      <c r="L2779" s="20" t="s">
        <v>5107</v>
      </c>
      <c r="M2779" s="20"/>
      <c r="N2779" s="21">
        <v>45840.490154398147</v>
      </c>
    </row>
    <row r="2780" spans="1:14" x14ac:dyDescent="0.25">
      <c r="A2780" s="21">
        <v>45810.275752314818</v>
      </c>
      <c r="B2780" s="22">
        <v>45810.275752314818</v>
      </c>
      <c r="C2780" s="20" t="s">
        <v>14847</v>
      </c>
      <c r="D2780" s="20" t="s">
        <v>460</v>
      </c>
      <c r="E2780" s="207" t="s">
        <v>462</v>
      </c>
      <c r="F2780" s="207" t="s">
        <v>18517</v>
      </c>
      <c r="G2780" s="20" t="s">
        <v>183</v>
      </c>
      <c r="H2780" s="23">
        <v>137.94999999999999</v>
      </c>
      <c r="I2780" s="21">
        <v>45809</v>
      </c>
      <c r="J2780" s="21">
        <v>45810</v>
      </c>
      <c r="K2780" s="20" t="s">
        <v>5129</v>
      </c>
      <c r="L2780" s="20" t="s">
        <v>5107</v>
      </c>
      <c r="M2780" s="20"/>
      <c r="N2780" s="21">
        <v>45840.490154398147</v>
      </c>
    </row>
    <row r="2781" spans="1:14" x14ac:dyDescent="0.25">
      <c r="A2781" s="21">
        <v>45810.275752314818</v>
      </c>
      <c r="B2781" s="22">
        <v>45810.275752314818</v>
      </c>
      <c r="C2781" s="20" t="s">
        <v>7063</v>
      </c>
      <c r="D2781" s="20" t="s">
        <v>436</v>
      </c>
      <c r="E2781" s="207" t="s">
        <v>438</v>
      </c>
      <c r="F2781" s="207" t="s">
        <v>18518</v>
      </c>
      <c r="G2781" s="20" t="s">
        <v>183</v>
      </c>
      <c r="H2781" s="23">
        <v>0</v>
      </c>
      <c r="I2781" s="21">
        <v>45809</v>
      </c>
      <c r="J2781" s="21">
        <v>45810</v>
      </c>
      <c r="K2781" s="20" t="s">
        <v>5118</v>
      </c>
      <c r="L2781" s="20" t="s">
        <v>5107</v>
      </c>
      <c r="M2781" s="20"/>
      <c r="N2781" s="21">
        <v>45840.490154398147</v>
      </c>
    </row>
    <row r="2782" spans="1:14" x14ac:dyDescent="0.25">
      <c r="A2782" s="21">
        <v>45810.275752314818</v>
      </c>
      <c r="B2782" s="22">
        <v>45810.275752314818</v>
      </c>
      <c r="C2782" s="20" t="s">
        <v>422</v>
      </c>
      <c r="D2782" s="20" t="s">
        <v>423</v>
      </c>
      <c r="E2782" s="207" t="s">
        <v>425</v>
      </c>
      <c r="F2782" s="207" t="s">
        <v>18519</v>
      </c>
      <c r="G2782" s="20" t="s">
        <v>183</v>
      </c>
      <c r="H2782" s="23">
        <v>8902.14</v>
      </c>
      <c r="I2782" s="21">
        <v>45809</v>
      </c>
      <c r="J2782" s="21">
        <v>45810</v>
      </c>
      <c r="K2782" s="20" t="s">
        <v>5118</v>
      </c>
      <c r="L2782" s="20" t="s">
        <v>5107</v>
      </c>
      <c r="M2782" s="20"/>
      <c r="N2782" s="21">
        <v>45840.490154398147</v>
      </c>
    </row>
    <row r="2783" spans="1:14" x14ac:dyDescent="0.25">
      <c r="A2783" s="21">
        <v>45810.275752314818</v>
      </c>
      <c r="B2783" s="22">
        <v>45810.275752314818</v>
      </c>
      <c r="C2783" s="20" t="s">
        <v>1298</v>
      </c>
      <c r="D2783" s="20" t="s">
        <v>1299</v>
      </c>
      <c r="E2783" s="207" t="s">
        <v>1301</v>
      </c>
      <c r="F2783" s="207" t="s">
        <v>18520</v>
      </c>
      <c r="G2783" s="20" t="s">
        <v>183</v>
      </c>
      <c r="H2783" s="23">
        <v>667.16</v>
      </c>
      <c r="I2783" s="21">
        <v>45809</v>
      </c>
      <c r="J2783" s="21">
        <v>45810</v>
      </c>
      <c r="K2783" s="20" t="s">
        <v>5121</v>
      </c>
      <c r="L2783" s="20" t="s">
        <v>5107</v>
      </c>
      <c r="M2783" s="20"/>
      <c r="N2783" s="21">
        <v>45840.490154398147</v>
      </c>
    </row>
    <row r="2784" spans="1:14" x14ac:dyDescent="0.25">
      <c r="A2784" s="21">
        <v>45810.275752314818</v>
      </c>
      <c r="B2784" s="22">
        <v>45810.275752314818</v>
      </c>
      <c r="C2784" s="20" t="s">
        <v>331</v>
      </c>
      <c r="D2784" s="20" t="s">
        <v>332</v>
      </c>
      <c r="E2784" s="207" t="s">
        <v>334</v>
      </c>
      <c r="F2784" s="207" t="s">
        <v>18521</v>
      </c>
      <c r="G2784" s="20" t="s">
        <v>183</v>
      </c>
      <c r="H2784" s="23">
        <v>6823.84</v>
      </c>
      <c r="I2784" s="21">
        <v>45809</v>
      </c>
      <c r="J2784" s="21">
        <v>45810</v>
      </c>
      <c r="K2784" s="20" t="s">
        <v>5121</v>
      </c>
      <c r="L2784" s="20" t="s">
        <v>5107</v>
      </c>
      <c r="M2784" s="20"/>
      <c r="N2784" s="21">
        <v>45840.490154398147</v>
      </c>
    </row>
    <row r="2785" spans="1:14" x14ac:dyDescent="0.25">
      <c r="A2785" s="21">
        <v>45810.275752314818</v>
      </c>
      <c r="B2785" s="22">
        <v>45810.275752314818</v>
      </c>
      <c r="C2785" s="20" t="s">
        <v>11373</v>
      </c>
      <c r="D2785" s="20" t="s">
        <v>11374</v>
      </c>
      <c r="E2785" s="207" t="s">
        <v>11376</v>
      </c>
      <c r="F2785" s="207" t="s">
        <v>18522</v>
      </c>
      <c r="G2785" s="20" t="s">
        <v>183</v>
      </c>
      <c r="H2785" s="23">
        <v>18758.939999999999</v>
      </c>
      <c r="I2785" s="21">
        <v>45809</v>
      </c>
      <c r="J2785" s="21">
        <v>45810</v>
      </c>
      <c r="K2785" s="20" t="s">
        <v>5121</v>
      </c>
      <c r="L2785" s="20" t="s">
        <v>5107</v>
      </c>
      <c r="M2785" s="20"/>
      <c r="N2785" s="21">
        <v>45840.490154398147</v>
      </c>
    </row>
    <row r="2786" spans="1:14" x14ac:dyDescent="0.25">
      <c r="A2786" s="21">
        <v>45810.18751157407</v>
      </c>
      <c r="B2786" s="22">
        <v>45810.18751157407</v>
      </c>
      <c r="C2786" s="20" t="s">
        <v>266</v>
      </c>
      <c r="D2786" s="20" t="s">
        <v>267</v>
      </c>
      <c r="E2786" s="207" t="s">
        <v>270</v>
      </c>
      <c r="F2786" s="207" t="s">
        <v>18523</v>
      </c>
      <c r="G2786" s="20" t="s">
        <v>268</v>
      </c>
      <c r="H2786" s="23">
        <v>6766.28</v>
      </c>
      <c r="I2786" s="21">
        <v>45809</v>
      </c>
      <c r="J2786" s="21">
        <v>45810</v>
      </c>
      <c r="K2786" s="20" t="s">
        <v>5097</v>
      </c>
      <c r="L2786" s="20" t="s">
        <v>5098</v>
      </c>
      <c r="M2786" s="20"/>
      <c r="N2786" s="21">
        <v>45840.490154398147</v>
      </c>
    </row>
    <row r="2787" spans="1:14" x14ac:dyDescent="0.25">
      <c r="A2787" s="21">
        <v>45809.731493055559</v>
      </c>
      <c r="B2787" s="22">
        <v>45809.731493055559</v>
      </c>
      <c r="C2787" s="20" t="s">
        <v>17055</v>
      </c>
      <c r="D2787" s="20" t="s">
        <v>17056</v>
      </c>
      <c r="E2787" s="207" t="s">
        <v>17058</v>
      </c>
      <c r="F2787" s="207" t="s">
        <v>18524</v>
      </c>
      <c r="G2787" s="20" t="s">
        <v>119</v>
      </c>
      <c r="H2787" s="23">
        <v>3429.27</v>
      </c>
      <c r="I2787" s="21">
        <v>45809</v>
      </c>
      <c r="J2787" s="21">
        <v>45803</v>
      </c>
      <c r="K2787" s="20" t="s">
        <v>5097</v>
      </c>
      <c r="L2787" s="20" t="s">
        <v>5098</v>
      </c>
      <c r="M2787" s="20"/>
      <c r="N2787" s="21">
        <v>45840.490154398147</v>
      </c>
    </row>
    <row r="2788" spans="1:14" x14ac:dyDescent="0.25">
      <c r="A2788" s="21">
        <v>45809.066689814819</v>
      </c>
      <c r="B2788" s="22">
        <v>45809.066689814819</v>
      </c>
      <c r="C2788" s="20" t="s">
        <v>17055</v>
      </c>
      <c r="D2788" s="20" t="s">
        <v>17056</v>
      </c>
      <c r="E2788" s="207" t="s">
        <v>17058</v>
      </c>
      <c r="F2788" s="207" t="s">
        <v>17627</v>
      </c>
      <c r="G2788" s="20" t="s">
        <v>119</v>
      </c>
      <c r="H2788" s="23">
        <v>3411.58</v>
      </c>
      <c r="I2788" s="21">
        <v>45809</v>
      </c>
      <c r="J2788" s="21">
        <v>45803</v>
      </c>
      <c r="K2788" s="20" t="s">
        <v>5097</v>
      </c>
      <c r="L2788" s="20" t="s">
        <v>5098</v>
      </c>
      <c r="M2788" s="20"/>
      <c r="N2788" s="21">
        <v>45809.636385648148</v>
      </c>
    </row>
    <row r="2789" spans="1:14" x14ac:dyDescent="0.25">
      <c r="A2789" s="21">
        <v>45807.319687499999</v>
      </c>
      <c r="B2789" s="22">
        <v>45807.319687499999</v>
      </c>
      <c r="C2789" s="20" t="s">
        <v>17055</v>
      </c>
      <c r="D2789" s="20" t="s">
        <v>17056</v>
      </c>
      <c r="E2789" s="207" t="s">
        <v>17058</v>
      </c>
      <c r="F2789" s="207" t="s">
        <v>17628</v>
      </c>
      <c r="G2789" s="20" t="s">
        <v>119</v>
      </c>
      <c r="H2789" s="23">
        <v>3328.56</v>
      </c>
      <c r="I2789" s="21">
        <v>45778</v>
      </c>
      <c r="J2789" s="21">
        <v>45803</v>
      </c>
      <c r="K2789" s="20" t="s">
        <v>5097</v>
      </c>
      <c r="L2789" s="20" t="s">
        <v>5098</v>
      </c>
      <c r="M2789" s="20"/>
      <c r="N2789" s="21">
        <v>45809.636385648148</v>
      </c>
    </row>
    <row r="2790" spans="1:14" x14ac:dyDescent="0.25">
      <c r="A2790" s="21">
        <v>45806.898356481484</v>
      </c>
      <c r="B2790" s="22">
        <v>45806.898356481484</v>
      </c>
      <c r="C2790" s="20" t="s">
        <v>17055</v>
      </c>
      <c r="D2790" s="20" t="s">
        <v>17056</v>
      </c>
      <c r="E2790" s="207" t="s">
        <v>17058</v>
      </c>
      <c r="F2790" s="207" t="s">
        <v>17629</v>
      </c>
      <c r="G2790" s="20" t="s">
        <v>119</v>
      </c>
      <c r="H2790" s="23">
        <v>3328.56</v>
      </c>
      <c r="I2790" s="21">
        <v>45778</v>
      </c>
      <c r="J2790" s="21">
        <v>45803</v>
      </c>
      <c r="K2790" s="20" t="s">
        <v>5097</v>
      </c>
      <c r="L2790" s="20" t="s">
        <v>5098</v>
      </c>
      <c r="M2790" s="20"/>
      <c r="N2790" s="21">
        <v>45809.636385648148</v>
      </c>
    </row>
    <row r="2791" spans="1:14" x14ac:dyDescent="0.25">
      <c r="A2791" s="21">
        <v>45805.921087962968</v>
      </c>
      <c r="B2791" s="22">
        <v>45805.921087962968</v>
      </c>
      <c r="C2791" s="20" t="s">
        <v>17055</v>
      </c>
      <c r="D2791" s="20" t="s">
        <v>17056</v>
      </c>
      <c r="E2791" s="207" t="s">
        <v>17058</v>
      </c>
      <c r="F2791" s="207" t="s">
        <v>17630</v>
      </c>
      <c r="G2791" s="20" t="s">
        <v>119</v>
      </c>
      <c r="H2791" s="23">
        <v>3384.48</v>
      </c>
      <c r="I2791" s="21">
        <v>45778</v>
      </c>
      <c r="J2791" s="21">
        <v>45803</v>
      </c>
      <c r="K2791" s="20" t="s">
        <v>5097</v>
      </c>
      <c r="L2791" s="20" t="s">
        <v>5098</v>
      </c>
      <c r="M2791" s="20"/>
      <c r="N2791" s="21">
        <v>45809.636385648148</v>
      </c>
    </row>
    <row r="2792" spans="1:14" x14ac:dyDescent="0.25">
      <c r="A2792" s="21">
        <v>45804.119791666672</v>
      </c>
      <c r="B2792" s="22">
        <v>45804.119791666672</v>
      </c>
      <c r="C2792" s="20" t="s">
        <v>17055</v>
      </c>
      <c r="D2792" s="20" t="s">
        <v>17056</v>
      </c>
      <c r="E2792" s="207" t="s">
        <v>17058</v>
      </c>
      <c r="F2792" s="207" t="s">
        <v>17631</v>
      </c>
      <c r="G2792" s="20" t="s">
        <v>119</v>
      </c>
      <c r="H2792" s="23">
        <v>3338.6</v>
      </c>
      <c r="I2792" s="21">
        <v>45778</v>
      </c>
      <c r="J2792" s="21">
        <v>45803</v>
      </c>
      <c r="K2792" s="20" t="s">
        <v>5097</v>
      </c>
      <c r="L2792" s="20" t="s">
        <v>5098</v>
      </c>
      <c r="M2792" s="20"/>
      <c r="N2792" s="21">
        <v>45809.636385648148</v>
      </c>
    </row>
    <row r="2793" spans="1:14" x14ac:dyDescent="0.25">
      <c r="A2793" s="21">
        <v>45802.768831018519</v>
      </c>
      <c r="B2793" s="22">
        <v>45802.768831018519</v>
      </c>
      <c r="C2793" s="20" t="s">
        <v>17055</v>
      </c>
      <c r="D2793" s="20" t="s">
        <v>17056</v>
      </c>
      <c r="E2793" s="207" t="s">
        <v>17058</v>
      </c>
      <c r="F2793" s="207" t="s">
        <v>17632</v>
      </c>
      <c r="G2793" s="20" t="s">
        <v>119</v>
      </c>
      <c r="H2793" s="23">
        <v>3253.23</v>
      </c>
      <c r="I2793" s="21">
        <v>45778</v>
      </c>
      <c r="J2793" s="21">
        <v>45796</v>
      </c>
      <c r="K2793" s="20" t="s">
        <v>5097</v>
      </c>
      <c r="L2793" s="20" t="s">
        <v>5098</v>
      </c>
      <c r="M2793" s="20"/>
      <c r="N2793" s="21">
        <v>45809.636385648148</v>
      </c>
    </row>
    <row r="2794" spans="1:14" x14ac:dyDescent="0.25">
      <c r="A2794" s="21">
        <v>45801.9612037037</v>
      </c>
      <c r="B2794" s="22">
        <v>45801.9612037037</v>
      </c>
      <c r="C2794" s="20" t="s">
        <v>17055</v>
      </c>
      <c r="D2794" s="20" t="s">
        <v>17056</v>
      </c>
      <c r="E2794" s="207" t="s">
        <v>17058</v>
      </c>
      <c r="F2794" s="207" t="s">
        <v>17633</v>
      </c>
      <c r="G2794" s="20" t="s">
        <v>119</v>
      </c>
      <c r="H2794" s="23">
        <v>2796.55</v>
      </c>
      <c r="I2794" s="21">
        <v>45778</v>
      </c>
      <c r="J2794" s="21">
        <v>45796</v>
      </c>
      <c r="K2794" s="20" t="s">
        <v>5097</v>
      </c>
      <c r="L2794" s="20" t="s">
        <v>5098</v>
      </c>
      <c r="M2794" s="20"/>
      <c r="N2794" s="21">
        <v>45809.636385648148</v>
      </c>
    </row>
    <row r="2795" spans="1:14" x14ac:dyDescent="0.25">
      <c r="A2795" s="21">
        <v>45800.891192129631</v>
      </c>
      <c r="B2795" s="22">
        <v>45800.891192129631</v>
      </c>
      <c r="C2795" s="20" t="s">
        <v>17055</v>
      </c>
      <c r="D2795" s="20" t="s">
        <v>17056</v>
      </c>
      <c r="E2795" s="207" t="s">
        <v>17058</v>
      </c>
      <c r="F2795" s="207" t="s">
        <v>17634</v>
      </c>
      <c r="G2795" s="20" t="s">
        <v>119</v>
      </c>
      <c r="H2795" s="23">
        <v>2598.17</v>
      </c>
      <c r="I2795" s="21">
        <v>45778</v>
      </c>
      <c r="J2795" s="21">
        <v>45796</v>
      </c>
      <c r="K2795" s="20" t="s">
        <v>5097</v>
      </c>
      <c r="L2795" s="20" t="s">
        <v>5098</v>
      </c>
      <c r="M2795" s="20"/>
      <c r="N2795" s="21">
        <v>45809.636385648148</v>
      </c>
    </row>
    <row r="2796" spans="1:14" x14ac:dyDescent="0.25">
      <c r="A2796" s="21">
        <v>45799.175254629634</v>
      </c>
      <c r="B2796" s="22">
        <v>45799.175254629634</v>
      </c>
      <c r="C2796" s="20" t="s">
        <v>17055</v>
      </c>
      <c r="D2796" s="20" t="s">
        <v>17056</v>
      </c>
      <c r="E2796" s="207" t="s">
        <v>17058</v>
      </c>
      <c r="F2796" s="207" t="s">
        <v>17635</v>
      </c>
      <c r="G2796" s="20" t="s">
        <v>119</v>
      </c>
      <c r="H2796" s="23">
        <v>2502.2199999999998</v>
      </c>
      <c r="I2796" s="21">
        <v>45778</v>
      </c>
      <c r="J2796" s="21">
        <v>45796</v>
      </c>
      <c r="K2796" s="20" t="s">
        <v>5097</v>
      </c>
      <c r="L2796" s="20" t="s">
        <v>5098</v>
      </c>
      <c r="M2796" s="20"/>
      <c r="N2796" s="21">
        <v>45809.636385648148</v>
      </c>
    </row>
    <row r="2797" spans="1:14" x14ac:dyDescent="0.25">
      <c r="A2797" s="21">
        <v>45797.960729166662</v>
      </c>
      <c r="B2797" s="22">
        <v>45797.960729166662</v>
      </c>
      <c r="C2797" s="20" t="s">
        <v>17055</v>
      </c>
      <c r="D2797" s="20" t="s">
        <v>17056</v>
      </c>
      <c r="E2797" s="207" t="s">
        <v>17058</v>
      </c>
      <c r="F2797" s="207" t="s">
        <v>17636</v>
      </c>
      <c r="G2797" s="20" t="s">
        <v>119</v>
      </c>
      <c r="H2797" s="23">
        <v>2381.61</v>
      </c>
      <c r="I2797" s="21">
        <v>45778</v>
      </c>
      <c r="J2797" s="21">
        <v>45796</v>
      </c>
      <c r="K2797" s="20" t="s">
        <v>5097</v>
      </c>
      <c r="L2797" s="20" t="s">
        <v>5098</v>
      </c>
      <c r="M2797" s="20"/>
      <c r="N2797" s="21">
        <v>45809.636385648148</v>
      </c>
    </row>
    <row r="2798" spans="1:14" x14ac:dyDescent="0.25">
      <c r="A2798" s="21">
        <v>45796.915578703702</v>
      </c>
      <c r="B2798" s="22">
        <v>45796.915578703702</v>
      </c>
      <c r="C2798" s="20" t="s">
        <v>17055</v>
      </c>
      <c r="D2798" s="20" t="s">
        <v>17056</v>
      </c>
      <c r="E2798" s="207" t="s">
        <v>17058</v>
      </c>
      <c r="F2798" s="207" t="s">
        <v>17637</v>
      </c>
      <c r="G2798" s="20" t="s">
        <v>119</v>
      </c>
      <c r="H2798" s="23">
        <v>2381.61</v>
      </c>
      <c r="I2798" s="21">
        <v>45778</v>
      </c>
      <c r="J2798" s="21">
        <v>45796</v>
      </c>
      <c r="K2798" s="20" t="s">
        <v>5097</v>
      </c>
      <c r="L2798" s="20" t="s">
        <v>5098</v>
      </c>
      <c r="M2798" s="20"/>
      <c r="N2798" s="21">
        <v>45809.636385648148</v>
      </c>
    </row>
    <row r="2799" spans="1:14" x14ac:dyDescent="0.25">
      <c r="A2799" s="21">
        <v>45795.728148148148</v>
      </c>
      <c r="B2799" s="22">
        <v>45795.728148148148</v>
      </c>
      <c r="C2799" s="20" t="s">
        <v>17055</v>
      </c>
      <c r="D2799" s="20" t="s">
        <v>17056</v>
      </c>
      <c r="E2799" s="207" t="s">
        <v>17058</v>
      </c>
      <c r="F2799" s="207" t="s">
        <v>17638</v>
      </c>
      <c r="G2799" s="20" t="s">
        <v>119</v>
      </c>
      <c r="H2799" s="23">
        <v>2381.61</v>
      </c>
      <c r="I2799" s="21">
        <v>45778</v>
      </c>
      <c r="J2799" s="21">
        <v>45789</v>
      </c>
      <c r="K2799" s="20" t="s">
        <v>5097</v>
      </c>
      <c r="L2799" s="20" t="s">
        <v>5098</v>
      </c>
      <c r="M2799" s="20"/>
      <c r="N2799" s="21">
        <v>45809.636385648148</v>
      </c>
    </row>
    <row r="2800" spans="1:14" x14ac:dyDescent="0.25">
      <c r="A2800" s="21">
        <v>45794.846585648149</v>
      </c>
      <c r="B2800" s="22">
        <v>45794.846585648149</v>
      </c>
      <c r="C2800" s="20" t="s">
        <v>17055</v>
      </c>
      <c r="D2800" s="20" t="s">
        <v>17056</v>
      </c>
      <c r="E2800" s="207" t="s">
        <v>17058</v>
      </c>
      <c r="F2800" s="207" t="s">
        <v>17639</v>
      </c>
      <c r="G2800" s="20" t="s">
        <v>119</v>
      </c>
      <c r="H2800" s="23">
        <v>2381.61</v>
      </c>
      <c r="I2800" s="21">
        <v>45778</v>
      </c>
      <c r="J2800" s="21">
        <v>45789</v>
      </c>
      <c r="K2800" s="20" t="s">
        <v>5097</v>
      </c>
      <c r="L2800" s="20" t="s">
        <v>5098</v>
      </c>
      <c r="M2800" s="20"/>
      <c r="N2800" s="21">
        <v>45809.636385648148</v>
      </c>
    </row>
    <row r="2801" spans="1:14" x14ac:dyDescent="0.25">
      <c r="A2801" s="21">
        <v>45794.059062499997</v>
      </c>
      <c r="B2801" s="22">
        <v>45794.059062499997</v>
      </c>
      <c r="C2801" s="20" t="s">
        <v>17055</v>
      </c>
      <c r="D2801" s="20" t="s">
        <v>17056</v>
      </c>
      <c r="E2801" s="207" t="s">
        <v>17058</v>
      </c>
      <c r="F2801" s="207" t="s">
        <v>17640</v>
      </c>
      <c r="G2801" s="20" t="s">
        <v>119</v>
      </c>
      <c r="H2801" s="23">
        <v>2235.7800000000002</v>
      </c>
      <c r="I2801" s="21">
        <v>45778</v>
      </c>
      <c r="J2801" s="21">
        <v>45789</v>
      </c>
      <c r="K2801" s="20" t="s">
        <v>5097</v>
      </c>
      <c r="L2801" s="20" t="s">
        <v>5098</v>
      </c>
      <c r="M2801" s="20"/>
      <c r="N2801" s="21">
        <v>45809.636385648148</v>
      </c>
    </row>
    <row r="2802" spans="1:14" x14ac:dyDescent="0.25">
      <c r="A2802" s="21">
        <v>45792.064293981486</v>
      </c>
      <c r="B2802" s="22">
        <v>45792.064293981486</v>
      </c>
      <c r="C2802" s="20" t="s">
        <v>17055</v>
      </c>
      <c r="D2802" s="20" t="s">
        <v>17056</v>
      </c>
      <c r="E2802" s="207" t="s">
        <v>17058</v>
      </c>
      <c r="F2802" s="207" t="s">
        <v>17641</v>
      </c>
      <c r="G2802" s="20" t="s">
        <v>119</v>
      </c>
      <c r="H2802" s="23">
        <v>2207.11</v>
      </c>
      <c r="I2802" s="21">
        <v>45778</v>
      </c>
      <c r="J2802" s="21">
        <v>45789</v>
      </c>
      <c r="K2802" s="20" t="s">
        <v>5097</v>
      </c>
      <c r="L2802" s="20" t="s">
        <v>5098</v>
      </c>
      <c r="M2802" s="20"/>
      <c r="N2802" s="21">
        <v>45809.636385648148</v>
      </c>
    </row>
    <row r="2803" spans="1:14" x14ac:dyDescent="0.25">
      <c r="A2803" s="21">
        <v>45790.410902777774</v>
      </c>
      <c r="B2803" s="22">
        <v>45790.410902777774</v>
      </c>
      <c r="C2803" s="20" t="s">
        <v>17055</v>
      </c>
      <c r="D2803" s="20" t="s">
        <v>17056</v>
      </c>
      <c r="E2803" s="207" t="s">
        <v>17058</v>
      </c>
      <c r="F2803" s="207" t="s">
        <v>17642</v>
      </c>
      <c r="G2803" s="20" t="s">
        <v>119</v>
      </c>
      <c r="H2803" s="23">
        <v>2140.7600000000002</v>
      </c>
      <c r="I2803" s="21">
        <v>45778</v>
      </c>
      <c r="J2803" s="21">
        <v>45789</v>
      </c>
      <c r="K2803" s="20" t="s">
        <v>5097</v>
      </c>
      <c r="L2803" s="20" t="s">
        <v>5098</v>
      </c>
      <c r="M2803" s="20"/>
      <c r="N2803" s="21">
        <v>45809.636385648148</v>
      </c>
    </row>
    <row r="2804" spans="1:14" x14ac:dyDescent="0.25">
      <c r="A2804" s="21">
        <v>45789.962164351848</v>
      </c>
      <c r="B2804" s="22">
        <v>45789.962164351848</v>
      </c>
      <c r="C2804" s="20" t="s">
        <v>17055</v>
      </c>
      <c r="D2804" s="20" t="s">
        <v>17056</v>
      </c>
      <c r="E2804" s="207" t="s">
        <v>17058</v>
      </c>
      <c r="F2804" s="207" t="s">
        <v>17643</v>
      </c>
      <c r="G2804" s="20" t="s">
        <v>119</v>
      </c>
      <c r="H2804" s="23">
        <v>2140.7600000000002</v>
      </c>
      <c r="I2804" s="21">
        <v>45778</v>
      </c>
      <c r="J2804" s="21">
        <v>45789</v>
      </c>
      <c r="K2804" s="20" t="s">
        <v>5097</v>
      </c>
      <c r="L2804" s="20" t="s">
        <v>5098</v>
      </c>
      <c r="M2804" s="20"/>
      <c r="N2804" s="21">
        <v>45809.636385648148</v>
      </c>
    </row>
    <row r="2805" spans="1:14" x14ac:dyDescent="0.25">
      <c r="A2805" s="21">
        <v>45789.193576388891</v>
      </c>
      <c r="B2805" s="22">
        <v>45789.193576388891</v>
      </c>
      <c r="C2805" s="20" t="s">
        <v>17055</v>
      </c>
      <c r="D2805" s="20" t="s">
        <v>17056</v>
      </c>
      <c r="E2805" s="207" t="s">
        <v>17058</v>
      </c>
      <c r="F2805" s="207" t="s">
        <v>17644</v>
      </c>
      <c r="G2805" s="20" t="s">
        <v>119</v>
      </c>
      <c r="H2805" s="23">
        <v>2003.8</v>
      </c>
      <c r="I2805" s="21">
        <v>45778</v>
      </c>
      <c r="J2805" s="21">
        <v>45789</v>
      </c>
      <c r="K2805" s="20" t="s">
        <v>5097</v>
      </c>
      <c r="L2805" s="20" t="s">
        <v>5098</v>
      </c>
      <c r="M2805" s="20"/>
      <c r="N2805" s="21">
        <v>45809.636385648148</v>
      </c>
    </row>
    <row r="2806" spans="1:14" x14ac:dyDescent="0.25">
      <c r="A2806" s="21">
        <v>45787.862858796296</v>
      </c>
      <c r="B2806" s="22">
        <v>45787.862858796296</v>
      </c>
      <c r="C2806" s="20" t="s">
        <v>17055</v>
      </c>
      <c r="D2806" s="20" t="s">
        <v>17056</v>
      </c>
      <c r="E2806" s="207" t="s">
        <v>17058</v>
      </c>
      <c r="F2806" s="207" t="s">
        <v>17645</v>
      </c>
      <c r="G2806" s="20" t="s">
        <v>119</v>
      </c>
      <c r="H2806" s="23">
        <v>1964.44</v>
      </c>
      <c r="I2806" s="21">
        <v>45778</v>
      </c>
      <c r="J2806" s="21">
        <v>45782</v>
      </c>
      <c r="K2806" s="20" t="s">
        <v>5097</v>
      </c>
      <c r="L2806" s="20" t="s">
        <v>5098</v>
      </c>
      <c r="M2806" s="20"/>
      <c r="N2806" s="21">
        <v>45809.636385648148</v>
      </c>
    </row>
    <row r="2807" spans="1:14" x14ac:dyDescent="0.25">
      <c r="A2807" s="21">
        <v>45787.077939814815</v>
      </c>
      <c r="B2807" s="22">
        <v>45787.077939814815</v>
      </c>
      <c r="C2807" s="20" t="s">
        <v>17055</v>
      </c>
      <c r="D2807" s="20" t="s">
        <v>17056</v>
      </c>
      <c r="E2807" s="207" t="s">
        <v>17058</v>
      </c>
      <c r="F2807" s="207" t="s">
        <v>17646</v>
      </c>
      <c r="G2807" s="20" t="s">
        <v>119</v>
      </c>
      <c r="H2807" s="23">
        <v>1923.94</v>
      </c>
      <c r="I2807" s="21">
        <v>45778</v>
      </c>
      <c r="J2807" s="21">
        <v>45782</v>
      </c>
      <c r="K2807" s="20" t="s">
        <v>5097</v>
      </c>
      <c r="L2807" s="20" t="s">
        <v>5098</v>
      </c>
      <c r="M2807" s="20"/>
      <c r="N2807" s="21">
        <v>45809.636385648148</v>
      </c>
    </row>
    <row r="2808" spans="1:14" x14ac:dyDescent="0.25">
      <c r="A2808" s="21">
        <v>45785.860682870371</v>
      </c>
      <c r="B2808" s="22">
        <v>45785.860682870371</v>
      </c>
      <c r="C2808" s="20" t="s">
        <v>17055</v>
      </c>
      <c r="D2808" s="20" t="s">
        <v>17056</v>
      </c>
      <c r="E2808" s="207" t="s">
        <v>17058</v>
      </c>
      <c r="F2808" s="207" t="s">
        <v>17647</v>
      </c>
      <c r="G2808" s="20" t="s">
        <v>119</v>
      </c>
      <c r="H2808" s="23">
        <v>1584.22</v>
      </c>
      <c r="I2808" s="21">
        <v>45778</v>
      </c>
      <c r="J2808" s="21">
        <v>45782</v>
      </c>
      <c r="K2808" s="20" t="s">
        <v>5097</v>
      </c>
      <c r="L2808" s="20" t="s">
        <v>5098</v>
      </c>
      <c r="M2808" s="20"/>
      <c r="N2808" s="21">
        <v>45809.636385648148</v>
      </c>
    </row>
    <row r="2809" spans="1:14" x14ac:dyDescent="0.25">
      <c r="A2809" s="21">
        <v>45785.030648148153</v>
      </c>
      <c r="B2809" s="22">
        <v>45785.030648148153</v>
      </c>
      <c r="C2809" s="20" t="s">
        <v>17055</v>
      </c>
      <c r="D2809" s="20" t="s">
        <v>17056</v>
      </c>
      <c r="E2809" s="207" t="s">
        <v>17058</v>
      </c>
      <c r="F2809" s="207" t="s">
        <v>17648</v>
      </c>
      <c r="G2809" s="20" t="s">
        <v>119</v>
      </c>
      <c r="H2809" s="23">
        <v>1572.44</v>
      </c>
      <c r="I2809" s="21">
        <v>45778</v>
      </c>
      <c r="J2809" s="21">
        <v>45782</v>
      </c>
      <c r="K2809" s="20" t="s">
        <v>5097</v>
      </c>
      <c r="L2809" s="20" t="s">
        <v>5098</v>
      </c>
      <c r="M2809" s="20"/>
      <c r="N2809" s="21">
        <v>45809.636385648148</v>
      </c>
    </row>
    <row r="2810" spans="1:14" x14ac:dyDescent="0.25">
      <c r="A2810" s="21">
        <v>45783.140138888892</v>
      </c>
      <c r="B2810" s="22">
        <v>45783.140138888892</v>
      </c>
      <c r="C2810" s="20" t="s">
        <v>17055</v>
      </c>
      <c r="D2810" s="20" t="s">
        <v>17056</v>
      </c>
      <c r="E2810" s="207" t="s">
        <v>17058</v>
      </c>
      <c r="F2810" s="207" t="s">
        <v>17649</v>
      </c>
      <c r="G2810" s="20" t="s">
        <v>119</v>
      </c>
      <c r="H2810" s="23">
        <v>4884.45</v>
      </c>
      <c r="I2810" s="21">
        <v>45778</v>
      </c>
      <c r="J2810" s="21">
        <v>45782</v>
      </c>
      <c r="K2810" s="20" t="s">
        <v>5097</v>
      </c>
      <c r="L2810" s="20" t="s">
        <v>5098</v>
      </c>
      <c r="M2810" s="20"/>
      <c r="N2810" s="21">
        <v>45809.636385648148</v>
      </c>
    </row>
    <row r="2811" spans="1:14" x14ac:dyDescent="0.25">
      <c r="A2811" s="21">
        <v>45781.481006944443</v>
      </c>
      <c r="B2811" s="22">
        <v>45781.481006944443</v>
      </c>
      <c r="C2811" s="20" t="s">
        <v>17055</v>
      </c>
      <c r="D2811" s="20" t="s">
        <v>17056</v>
      </c>
      <c r="E2811" s="207" t="s">
        <v>17058</v>
      </c>
      <c r="F2811" s="207" t="s">
        <v>17650</v>
      </c>
      <c r="G2811" s="20" t="s">
        <v>119</v>
      </c>
      <c r="H2811" s="23">
        <v>4584.32</v>
      </c>
      <c r="I2811" s="21">
        <v>45778</v>
      </c>
      <c r="J2811" s="21">
        <v>45775</v>
      </c>
      <c r="K2811" s="20" t="s">
        <v>5097</v>
      </c>
      <c r="L2811" s="20" t="s">
        <v>5098</v>
      </c>
      <c r="M2811" s="20"/>
      <c r="N2811" s="21">
        <v>45809.636385648148</v>
      </c>
    </row>
    <row r="2812" spans="1:14" x14ac:dyDescent="0.25">
      <c r="A2812" s="21">
        <v>45780.831111111111</v>
      </c>
      <c r="B2812" s="22">
        <v>45780.831111111111</v>
      </c>
      <c r="C2812" s="20" t="s">
        <v>17055</v>
      </c>
      <c r="D2812" s="20" t="s">
        <v>17056</v>
      </c>
      <c r="E2812" s="207" t="s">
        <v>17058</v>
      </c>
      <c r="F2812" s="207" t="s">
        <v>17651</v>
      </c>
      <c r="G2812" s="20" t="s">
        <v>119</v>
      </c>
      <c r="H2812" s="23">
        <v>4584.32</v>
      </c>
      <c r="I2812" s="21">
        <v>45778</v>
      </c>
      <c r="J2812" s="21">
        <v>45775</v>
      </c>
      <c r="K2812" s="20" t="s">
        <v>5097</v>
      </c>
      <c r="L2812" s="20" t="s">
        <v>5098</v>
      </c>
      <c r="M2812" s="20"/>
      <c r="N2812" s="21">
        <v>45809.636385648148</v>
      </c>
    </row>
    <row r="2813" spans="1:14" x14ac:dyDescent="0.25">
      <c r="A2813" s="21">
        <v>45779.74863425926</v>
      </c>
      <c r="B2813" s="22">
        <v>45779.74863425926</v>
      </c>
      <c r="C2813" s="20" t="s">
        <v>17055</v>
      </c>
      <c r="D2813" s="20" t="s">
        <v>17056</v>
      </c>
      <c r="E2813" s="207" t="s">
        <v>17058</v>
      </c>
      <c r="F2813" s="207" t="s">
        <v>17652</v>
      </c>
      <c r="G2813" s="20" t="s">
        <v>119</v>
      </c>
      <c r="H2813" s="23">
        <v>4424.8100000000004</v>
      </c>
      <c r="I2813" s="21">
        <v>45778</v>
      </c>
      <c r="J2813" s="21">
        <v>45775</v>
      </c>
      <c r="K2813" s="20" t="s">
        <v>5097</v>
      </c>
      <c r="L2813" s="20" t="s">
        <v>5098</v>
      </c>
      <c r="M2813" s="20"/>
      <c r="N2813" s="21">
        <v>45809.636385648148</v>
      </c>
    </row>
    <row r="2814" spans="1:14" x14ac:dyDescent="0.25">
      <c r="A2814" s="21">
        <v>45778.451585648145</v>
      </c>
      <c r="B2814" s="22">
        <v>45778.451585648145</v>
      </c>
      <c r="C2814" s="20" t="s">
        <v>17055</v>
      </c>
      <c r="D2814" s="20" t="s">
        <v>17056</v>
      </c>
      <c r="E2814" s="207" t="s">
        <v>17058</v>
      </c>
      <c r="F2814" s="207" t="s">
        <v>17653</v>
      </c>
      <c r="G2814" s="20" t="s">
        <v>119</v>
      </c>
      <c r="H2814" s="23">
        <v>4249.28</v>
      </c>
      <c r="I2814" s="21">
        <v>45778</v>
      </c>
      <c r="J2814" s="21">
        <v>45775</v>
      </c>
      <c r="K2814" s="20" t="s">
        <v>5097</v>
      </c>
      <c r="L2814" s="20" t="s">
        <v>5098</v>
      </c>
      <c r="M2814" s="20"/>
      <c r="N2814" s="21">
        <v>45809.636385648148</v>
      </c>
    </row>
    <row r="2815" spans="1:14" x14ac:dyDescent="0.25">
      <c r="A2815" s="21">
        <v>45777.926354166666</v>
      </c>
      <c r="B2815" s="22">
        <v>45777.926354166666</v>
      </c>
      <c r="C2815" s="20" t="s">
        <v>17055</v>
      </c>
      <c r="D2815" s="20" t="s">
        <v>17056</v>
      </c>
      <c r="E2815" s="207" t="s">
        <v>17058</v>
      </c>
      <c r="F2815" s="207" t="s">
        <v>17654</v>
      </c>
      <c r="G2815" s="20" t="s">
        <v>119</v>
      </c>
      <c r="H2815" s="23">
        <v>4249.28</v>
      </c>
      <c r="I2815" s="21">
        <v>45748</v>
      </c>
      <c r="J2815" s="21">
        <v>45775</v>
      </c>
      <c r="K2815" s="20" t="s">
        <v>5097</v>
      </c>
      <c r="L2815" s="20" t="s">
        <v>5098</v>
      </c>
      <c r="M2815" s="20"/>
      <c r="N2815" s="21">
        <v>45809.636385648148</v>
      </c>
    </row>
    <row r="2816" spans="1:14" x14ac:dyDescent="0.25">
      <c r="A2816" s="21">
        <v>45772.023368055554</v>
      </c>
      <c r="B2816" s="22">
        <v>45772.023368055554</v>
      </c>
      <c r="C2816" s="20" t="s">
        <v>17055</v>
      </c>
      <c r="D2816" s="20" t="s">
        <v>17056</v>
      </c>
      <c r="E2816" s="207" t="s">
        <v>17058</v>
      </c>
      <c r="F2816" s="207" t="s">
        <v>17655</v>
      </c>
      <c r="G2816" s="20" t="s">
        <v>119</v>
      </c>
      <c r="H2816" s="23">
        <v>3685.78</v>
      </c>
      <c r="I2816" s="21">
        <v>45748</v>
      </c>
      <c r="J2816" s="21">
        <v>45768</v>
      </c>
      <c r="K2816" s="20" t="s">
        <v>5097</v>
      </c>
      <c r="L2816" s="20" t="s">
        <v>5098</v>
      </c>
      <c r="M2816" s="20"/>
      <c r="N2816" s="21">
        <v>45809.636385648148</v>
      </c>
    </row>
    <row r="2817" spans="1:14" x14ac:dyDescent="0.25">
      <c r="A2817" s="21">
        <v>45772.023368055554</v>
      </c>
      <c r="B2817" s="22">
        <v>45772.023368055554</v>
      </c>
      <c r="C2817" s="20" t="s">
        <v>17055</v>
      </c>
      <c r="D2817" s="20" t="s">
        <v>17056</v>
      </c>
      <c r="E2817" s="207" t="s">
        <v>17058</v>
      </c>
      <c r="F2817" s="207" t="s">
        <v>17656</v>
      </c>
      <c r="G2817" s="20" t="s">
        <v>119</v>
      </c>
      <c r="H2817" s="23">
        <v>4249.28</v>
      </c>
      <c r="I2817" s="21">
        <v>45748</v>
      </c>
      <c r="J2817" s="21">
        <v>45768</v>
      </c>
      <c r="K2817" s="20" t="s">
        <v>5097</v>
      </c>
      <c r="L2817" s="20" t="s">
        <v>5098</v>
      </c>
      <c r="M2817" s="20"/>
      <c r="N2817" s="21">
        <v>45809.636385648148</v>
      </c>
    </row>
    <row r="2818" spans="1:14" x14ac:dyDescent="0.25">
      <c r="A2818" s="21">
        <v>45764.910046296296</v>
      </c>
      <c r="B2818" s="22">
        <v>45764.910046296296</v>
      </c>
      <c r="C2818" s="20" t="s">
        <v>17055</v>
      </c>
      <c r="D2818" s="20" t="s">
        <v>17056</v>
      </c>
      <c r="E2818" s="207" t="s">
        <v>17058</v>
      </c>
      <c r="F2818" s="207" t="s">
        <v>17657</v>
      </c>
      <c r="G2818" s="20" t="s">
        <v>119</v>
      </c>
      <c r="H2818" s="23">
        <v>2348.86</v>
      </c>
      <c r="I2818" s="21">
        <v>45748</v>
      </c>
      <c r="J2818" s="21">
        <v>45761</v>
      </c>
      <c r="K2818" s="20" t="s">
        <v>5097</v>
      </c>
      <c r="L2818" s="20" t="s">
        <v>5098</v>
      </c>
      <c r="M2818" s="20"/>
      <c r="N2818" s="21">
        <v>45809.636385648148</v>
      </c>
    </row>
    <row r="2819" spans="1:14" x14ac:dyDescent="0.25">
      <c r="A2819" s="21">
        <v>45758.253460648149</v>
      </c>
      <c r="B2819" s="22">
        <v>45758.253460648149</v>
      </c>
      <c r="C2819" s="20" t="s">
        <v>17055</v>
      </c>
      <c r="D2819" s="20" t="s">
        <v>17056</v>
      </c>
      <c r="E2819" s="207" t="s">
        <v>17058</v>
      </c>
      <c r="F2819" s="207" t="s">
        <v>17658</v>
      </c>
      <c r="G2819" s="20" t="s">
        <v>119</v>
      </c>
      <c r="H2819" s="23">
        <v>2020.8</v>
      </c>
      <c r="I2819" s="21">
        <v>45748</v>
      </c>
      <c r="J2819" s="21">
        <v>45754</v>
      </c>
      <c r="K2819" s="20" t="s">
        <v>5097</v>
      </c>
      <c r="L2819" s="20" t="s">
        <v>5098</v>
      </c>
      <c r="M2819" s="20"/>
      <c r="N2819" s="21">
        <v>45809.636385648148</v>
      </c>
    </row>
    <row r="2820" spans="1:14" x14ac:dyDescent="0.25">
      <c r="A2820" s="21">
        <v>45751.107395833329</v>
      </c>
      <c r="B2820" s="22">
        <v>45751.107395833329</v>
      </c>
      <c r="C2820" s="20" t="s">
        <v>17055</v>
      </c>
      <c r="D2820" s="20" t="s">
        <v>17056</v>
      </c>
      <c r="E2820" s="207" t="s">
        <v>17058</v>
      </c>
      <c r="F2820" s="207" t="s">
        <v>17659</v>
      </c>
      <c r="G2820" s="20" t="s">
        <v>119</v>
      </c>
      <c r="H2820" s="23">
        <v>4001.21</v>
      </c>
      <c r="I2820" s="21">
        <v>45748</v>
      </c>
      <c r="J2820" s="21">
        <v>45747</v>
      </c>
      <c r="K2820" s="20" t="s">
        <v>5097</v>
      </c>
      <c r="L2820" s="20" t="s">
        <v>5098</v>
      </c>
      <c r="M2820" s="20"/>
      <c r="N2820" s="21">
        <v>45809.636385648148</v>
      </c>
    </row>
    <row r="2821" spans="1:14" x14ac:dyDescent="0.25">
      <c r="A2821" s="21">
        <v>45748.173101851848</v>
      </c>
      <c r="B2821" s="22">
        <v>45748.173101851848</v>
      </c>
      <c r="C2821" s="20" t="s">
        <v>17055</v>
      </c>
      <c r="D2821" s="20" t="s">
        <v>17056</v>
      </c>
      <c r="E2821" s="207" t="s">
        <v>17058</v>
      </c>
      <c r="F2821" s="207" t="s">
        <v>17660</v>
      </c>
      <c r="G2821" s="20" t="s">
        <v>119</v>
      </c>
      <c r="H2821" s="23">
        <v>3948.19</v>
      </c>
      <c r="I2821" s="21">
        <v>45748</v>
      </c>
      <c r="J2821" s="21">
        <v>45747</v>
      </c>
      <c r="K2821" s="20" t="s">
        <v>5097</v>
      </c>
      <c r="L2821" s="20" t="s">
        <v>5098</v>
      </c>
      <c r="M2821" s="20"/>
      <c r="N2821" s="21">
        <v>45809.636385648148</v>
      </c>
    </row>
    <row r="2822" spans="1:14" x14ac:dyDescent="0.25">
      <c r="A2822" s="21">
        <v>45744.769560185188</v>
      </c>
      <c r="B2822" s="22">
        <v>45744.769560185188</v>
      </c>
      <c r="C2822" s="20" t="s">
        <v>17055</v>
      </c>
      <c r="D2822" s="20" t="s">
        <v>17056</v>
      </c>
      <c r="E2822" s="207" t="s">
        <v>17058</v>
      </c>
      <c r="F2822" s="207" t="s">
        <v>17661</v>
      </c>
      <c r="G2822" s="20" t="s">
        <v>119</v>
      </c>
      <c r="H2822" s="23">
        <v>3727.67</v>
      </c>
      <c r="I2822" s="21">
        <v>45717</v>
      </c>
      <c r="J2822" s="21">
        <v>45740</v>
      </c>
      <c r="K2822" s="20" t="s">
        <v>5097</v>
      </c>
      <c r="L2822" s="20" t="s">
        <v>5098</v>
      </c>
      <c r="M2822" s="20"/>
      <c r="N2822" s="21">
        <v>45809.636385648148</v>
      </c>
    </row>
    <row r="2823" spans="1:14" x14ac:dyDescent="0.25">
      <c r="A2823" s="21">
        <v>45742.072442129633</v>
      </c>
      <c r="B2823" s="22">
        <v>45742.072442129633</v>
      </c>
      <c r="C2823" s="20" t="s">
        <v>17055</v>
      </c>
      <c r="D2823" s="20" t="s">
        <v>17056</v>
      </c>
      <c r="E2823" s="207" t="s">
        <v>17058</v>
      </c>
      <c r="F2823" s="207" t="s">
        <v>17662</v>
      </c>
      <c r="G2823" s="20" t="s">
        <v>119</v>
      </c>
      <c r="H2823" s="23">
        <v>3355.07</v>
      </c>
      <c r="I2823" s="21">
        <v>45717</v>
      </c>
      <c r="J2823" s="21">
        <v>45740</v>
      </c>
      <c r="K2823" s="20" t="s">
        <v>5097</v>
      </c>
      <c r="L2823" s="20" t="s">
        <v>5098</v>
      </c>
      <c r="M2823" s="20"/>
      <c r="N2823" s="21">
        <v>45809.636385648148</v>
      </c>
    </row>
    <row r="2824" spans="1:14" x14ac:dyDescent="0.25">
      <c r="A2824" s="21">
        <v>45739.238495370373</v>
      </c>
      <c r="B2824" s="22">
        <v>45739.238495370373</v>
      </c>
      <c r="C2824" s="20" t="s">
        <v>17055</v>
      </c>
      <c r="D2824" s="20" t="s">
        <v>17056</v>
      </c>
      <c r="E2824" s="207" t="s">
        <v>17058</v>
      </c>
      <c r="F2824" s="207" t="s">
        <v>17663</v>
      </c>
      <c r="G2824" s="20" t="s">
        <v>119</v>
      </c>
      <c r="H2824" s="23">
        <v>2942.31</v>
      </c>
      <c r="I2824" s="21">
        <v>45717</v>
      </c>
      <c r="J2824" s="21">
        <v>45733</v>
      </c>
      <c r="K2824" s="20" t="s">
        <v>5097</v>
      </c>
      <c r="L2824" s="20" t="s">
        <v>5098</v>
      </c>
      <c r="M2824" s="20"/>
      <c r="N2824" s="21">
        <v>45809.636385648148</v>
      </c>
    </row>
    <row r="2825" spans="1:14" x14ac:dyDescent="0.25">
      <c r="A2825" s="21">
        <v>45736.251805555556</v>
      </c>
      <c r="B2825" s="22">
        <v>45736.251805555556</v>
      </c>
      <c r="C2825" s="20" t="s">
        <v>17055</v>
      </c>
      <c r="D2825" s="20" t="s">
        <v>17056</v>
      </c>
      <c r="E2825" s="207" t="s">
        <v>17058</v>
      </c>
      <c r="F2825" s="207" t="s">
        <v>17664</v>
      </c>
      <c r="G2825" s="20" t="s">
        <v>119</v>
      </c>
      <c r="H2825" s="23">
        <v>2786.29</v>
      </c>
      <c r="I2825" s="21">
        <v>45717</v>
      </c>
      <c r="J2825" s="21">
        <v>45733</v>
      </c>
      <c r="K2825" s="20" t="s">
        <v>5097</v>
      </c>
      <c r="L2825" s="20" t="s">
        <v>5098</v>
      </c>
      <c r="M2825" s="20"/>
      <c r="N2825" s="21">
        <v>45809.636385648148</v>
      </c>
    </row>
    <row r="2826" spans="1:14" x14ac:dyDescent="0.25">
      <c r="A2826" s="21">
        <v>45734.300266203703</v>
      </c>
      <c r="B2826" s="22">
        <v>45734.300266203703</v>
      </c>
      <c r="C2826" s="20" t="s">
        <v>17055</v>
      </c>
      <c r="D2826" s="20" t="s">
        <v>17056</v>
      </c>
      <c r="E2826" s="207" t="s">
        <v>17058</v>
      </c>
      <c r="F2826" s="207" t="s">
        <v>17665</v>
      </c>
      <c r="G2826" s="20" t="s">
        <v>119</v>
      </c>
      <c r="H2826" s="23">
        <v>2752.35</v>
      </c>
      <c r="I2826" s="21">
        <v>45717</v>
      </c>
      <c r="J2826" s="21">
        <v>45733</v>
      </c>
      <c r="K2826" s="20" t="s">
        <v>5097</v>
      </c>
      <c r="L2826" s="20" t="s">
        <v>5098</v>
      </c>
      <c r="M2826" s="20"/>
      <c r="N2826" s="21">
        <v>45809.636385648148</v>
      </c>
    </row>
    <row r="2827" spans="1:14" x14ac:dyDescent="0.25">
      <c r="A2827" s="21">
        <v>45733.491493055553</v>
      </c>
      <c r="B2827" s="22">
        <v>45733.491493055553</v>
      </c>
      <c r="C2827" s="20" t="s">
        <v>17055</v>
      </c>
      <c r="D2827" s="20" t="s">
        <v>17056</v>
      </c>
      <c r="E2827" s="207" t="s">
        <v>17058</v>
      </c>
      <c r="F2827" s="207" t="s">
        <v>17666</v>
      </c>
      <c r="G2827" s="20" t="s">
        <v>119</v>
      </c>
      <c r="H2827" s="23">
        <v>2752.35</v>
      </c>
      <c r="I2827" s="21">
        <v>45717</v>
      </c>
      <c r="J2827" s="21">
        <v>45733</v>
      </c>
      <c r="K2827" s="20" t="s">
        <v>5097</v>
      </c>
      <c r="L2827" s="20" t="s">
        <v>5098</v>
      </c>
      <c r="M2827" s="20"/>
      <c r="N2827" s="21">
        <v>45809.636385648148</v>
      </c>
    </row>
    <row r="2828" spans="1:14" x14ac:dyDescent="0.25">
      <c r="A2828" s="21">
        <v>45732.711134259254</v>
      </c>
      <c r="B2828" s="22">
        <v>45732.711134259254</v>
      </c>
      <c r="C2828" s="20" t="s">
        <v>17055</v>
      </c>
      <c r="D2828" s="20" t="s">
        <v>17056</v>
      </c>
      <c r="E2828" s="207" t="s">
        <v>17058</v>
      </c>
      <c r="F2828" s="207" t="s">
        <v>17667</v>
      </c>
      <c r="G2828" s="20" t="s">
        <v>119</v>
      </c>
      <c r="H2828" s="23">
        <v>2752.35</v>
      </c>
      <c r="I2828" s="21">
        <v>45717</v>
      </c>
      <c r="J2828" s="21">
        <v>45726</v>
      </c>
      <c r="K2828" s="20" t="s">
        <v>5097</v>
      </c>
      <c r="L2828" s="20" t="s">
        <v>5098</v>
      </c>
      <c r="M2828" s="20"/>
      <c r="N2828" s="21">
        <v>45809.636385648148</v>
      </c>
    </row>
    <row r="2829" spans="1:14" x14ac:dyDescent="0.25">
      <c r="A2829" s="21">
        <v>45731.997789351852</v>
      </c>
      <c r="B2829" s="22">
        <v>45731.997789351852</v>
      </c>
      <c r="C2829" s="20" t="s">
        <v>17055</v>
      </c>
      <c r="D2829" s="20" t="s">
        <v>17056</v>
      </c>
      <c r="E2829" s="207" t="s">
        <v>17058</v>
      </c>
      <c r="F2829" s="207" t="s">
        <v>17668</v>
      </c>
      <c r="G2829" s="20" t="s">
        <v>119</v>
      </c>
      <c r="H2829" s="23">
        <v>2633.29</v>
      </c>
      <c r="I2829" s="21">
        <v>45717</v>
      </c>
      <c r="J2829" s="21">
        <v>45726</v>
      </c>
      <c r="K2829" s="20" t="s">
        <v>5097</v>
      </c>
      <c r="L2829" s="20" t="s">
        <v>5098</v>
      </c>
      <c r="M2829" s="20"/>
      <c r="N2829" s="21">
        <v>45809.636385648148</v>
      </c>
    </row>
    <row r="2830" spans="1:14" x14ac:dyDescent="0.25">
      <c r="A2830" s="21">
        <v>45731.220358796301</v>
      </c>
      <c r="B2830" s="22">
        <v>45731.220358796301</v>
      </c>
      <c r="C2830" s="20" t="s">
        <v>17055</v>
      </c>
      <c r="D2830" s="20" t="s">
        <v>17056</v>
      </c>
      <c r="E2830" s="207" t="s">
        <v>17058</v>
      </c>
      <c r="F2830" s="207" t="s">
        <v>17669</v>
      </c>
      <c r="G2830" s="20" t="s">
        <v>119</v>
      </c>
      <c r="H2830" s="23">
        <v>2496.0500000000002</v>
      </c>
      <c r="I2830" s="21">
        <v>45717</v>
      </c>
      <c r="J2830" s="21">
        <v>45726</v>
      </c>
      <c r="K2830" s="20" t="s">
        <v>5097</v>
      </c>
      <c r="L2830" s="20" t="s">
        <v>5098</v>
      </c>
      <c r="M2830" s="20"/>
      <c r="N2830" s="21">
        <v>45809.636385648148</v>
      </c>
    </row>
    <row r="2831" spans="1:14" x14ac:dyDescent="0.25">
      <c r="A2831" s="21">
        <v>45730.034317129626</v>
      </c>
      <c r="B2831" s="22">
        <v>45730.034317129626</v>
      </c>
      <c r="C2831" s="20" t="s">
        <v>17055</v>
      </c>
      <c r="D2831" s="20" t="s">
        <v>17056</v>
      </c>
      <c r="E2831" s="207" t="s">
        <v>17058</v>
      </c>
      <c r="F2831" s="207" t="s">
        <v>17670</v>
      </c>
      <c r="G2831" s="20" t="s">
        <v>119</v>
      </c>
      <c r="H2831" s="23">
        <v>2325.63</v>
      </c>
      <c r="I2831" s="21">
        <v>45717</v>
      </c>
      <c r="J2831" s="21">
        <v>45726</v>
      </c>
      <c r="K2831" s="20" t="s">
        <v>5097</v>
      </c>
      <c r="L2831" s="20" t="s">
        <v>5098</v>
      </c>
      <c r="M2831" s="20"/>
      <c r="N2831" s="21">
        <v>45809.636385648148</v>
      </c>
    </row>
    <row r="2832" spans="1:14" x14ac:dyDescent="0.25">
      <c r="A2832" s="21">
        <v>45728.777442129634</v>
      </c>
      <c r="B2832" s="22">
        <v>45728.777442129634</v>
      </c>
      <c r="C2832" s="20" t="s">
        <v>17055</v>
      </c>
      <c r="D2832" s="20" t="s">
        <v>17056</v>
      </c>
      <c r="E2832" s="207" t="s">
        <v>17058</v>
      </c>
      <c r="F2832" s="207" t="s">
        <v>17671</v>
      </c>
      <c r="G2832" s="20" t="s">
        <v>119</v>
      </c>
      <c r="H2832" s="23">
        <v>2325.63</v>
      </c>
      <c r="I2832" s="21">
        <v>45717</v>
      </c>
      <c r="J2832" s="21">
        <v>45726</v>
      </c>
      <c r="K2832" s="20" t="s">
        <v>5097</v>
      </c>
      <c r="L2832" s="20" t="s">
        <v>5098</v>
      </c>
      <c r="M2832" s="20"/>
      <c r="N2832" s="21">
        <v>45809.636385648148</v>
      </c>
    </row>
    <row r="2833" spans="1:14" x14ac:dyDescent="0.25">
      <c r="A2833" s="21">
        <v>45727.745381944449</v>
      </c>
      <c r="B2833" s="22">
        <v>45727.745381944449</v>
      </c>
      <c r="C2833" s="20" t="s">
        <v>17055</v>
      </c>
      <c r="D2833" s="20" t="s">
        <v>17056</v>
      </c>
      <c r="E2833" s="207" t="s">
        <v>17058</v>
      </c>
      <c r="F2833" s="207" t="s">
        <v>17672</v>
      </c>
      <c r="G2833" s="20" t="s">
        <v>119</v>
      </c>
      <c r="H2833" s="23">
        <v>2161.02</v>
      </c>
      <c r="I2833" s="21">
        <v>45717</v>
      </c>
      <c r="J2833" s="21">
        <v>45726</v>
      </c>
      <c r="K2833" s="20" t="s">
        <v>5097</v>
      </c>
      <c r="L2833" s="20" t="s">
        <v>5098</v>
      </c>
      <c r="M2833" s="20"/>
      <c r="N2833" s="21">
        <v>45809.636385648148</v>
      </c>
    </row>
    <row r="2834" spans="1:14" x14ac:dyDescent="0.25">
      <c r="A2834" s="21">
        <v>45726.476145833338</v>
      </c>
      <c r="B2834" s="22">
        <v>45726.476145833338</v>
      </c>
      <c r="C2834" s="20" t="s">
        <v>17055</v>
      </c>
      <c r="D2834" s="20" t="s">
        <v>17056</v>
      </c>
      <c r="E2834" s="207" t="s">
        <v>17058</v>
      </c>
      <c r="F2834" s="207" t="s">
        <v>17673</v>
      </c>
      <c r="G2834" s="20" t="s">
        <v>119</v>
      </c>
      <c r="H2834" s="23">
        <v>1840.66</v>
      </c>
      <c r="I2834" s="21">
        <v>45717</v>
      </c>
      <c r="J2834" s="21">
        <v>45726</v>
      </c>
      <c r="K2834" s="20" t="s">
        <v>5097</v>
      </c>
      <c r="L2834" s="20" t="s">
        <v>5098</v>
      </c>
      <c r="M2834" s="20"/>
      <c r="N2834" s="21">
        <v>45809.636385648148</v>
      </c>
    </row>
    <row r="2835" spans="1:14" x14ac:dyDescent="0.25">
      <c r="A2835" s="21">
        <v>45725.824745370366</v>
      </c>
      <c r="B2835" s="22">
        <v>45725.824745370366</v>
      </c>
      <c r="C2835" s="20" t="s">
        <v>17055</v>
      </c>
      <c r="D2835" s="20" t="s">
        <v>17056</v>
      </c>
      <c r="E2835" s="207" t="s">
        <v>17058</v>
      </c>
      <c r="F2835" s="207" t="s">
        <v>17674</v>
      </c>
      <c r="G2835" s="20" t="s">
        <v>119</v>
      </c>
      <c r="H2835" s="23">
        <v>1840.66</v>
      </c>
      <c r="I2835" s="21">
        <v>45717</v>
      </c>
      <c r="J2835" s="21">
        <v>45719</v>
      </c>
      <c r="K2835" s="20" t="s">
        <v>5097</v>
      </c>
      <c r="L2835" s="20" t="s">
        <v>5098</v>
      </c>
      <c r="M2835" s="20"/>
      <c r="N2835" s="21">
        <v>45809.636385648148</v>
      </c>
    </row>
    <row r="2836" spans="1:14" x14ac:dyDescent="0.25">
      <c r="A2836" s="21">
        <v>45725.227187500001</v>
      </c>
      <c r="B2836" s="22">
        <v>45725.227187500001</v>
      </c>
      <c r="C2836" s="20" t="s">
        <v>17055</v>
      </c>
      <c r="D2836" s="20" t="s">
        <v>17056</v>
      </c>
      <c r="E2836" s="207" t="s">
        <v>17058</v>
      </c>
      <c r="F2836" s="207" t="s">
        <v>17675</v>
      </c>
      <c r="G2836" s="20" t="s">
        <v>119</v>
      </c>
      <c r="H2836" s="23">
        <v>1658.66</v>
      </c>
      <c r="I2836" s="21">
        <v>45717</v>
      </c>
      <c r="J2836" s="21">
        <v>45719</v>
      </c>
      <c r="K2836" s="20" t="s">
        <v>5097</v>
      </c>
      <c r="L2836" s="20" t="s">
        <v>5098</v>
      </c>
      <c r="M2836" s="20"/>
      <c r="N2836" s="21">
        <v>45809.636385648148</v>
      </c>
    </row>
    <row r="2837" spans="1:14" x14ac:dyDescent="0.25">
      <c r="A2837" s="21">
        <v>45723.883437500001</v>
      </c>
      <c r="B2837" s="22">
        <v>45723.883437500001</v>
      </c>
      <c r="C2837" s="20" t="s">
        <v>17055</v>
      </c>
      <c r="D2837" s="20" t="s">
        <v>17056</v>
      </c>
      <c r="E2837" s="207" t="s">
        <v>17058</v>
      </c>
      <c r="F2837" s="207" t="s">
        <v>17676</v>
      </c>
      <c r="G2837" s="20" t="s">
        <v>119</v>
      </c>
      <c r="H2837" s="23">
        <v>1586.42</v>
      </c>
      <c r="I2837" s="21">
        <v>45717</v>
      </c>
      <c r="J2837" s="21">
        <v>45719</v>
      </c>
      <c r="K2837" s="20" t="s">
        <v>5097</v>
      </c>
      <c r="L2837" s="20" t="s">
        <v>5098</v>
      </c>
      <c r="M2837" s="20"/>
      <c r="N2837" s="21">
        <v>45809.636385648148</v>
      </c>
    </row>
    <row r="2838" spans="1:14" x14ac:dyDescent="0.25">
      <c r="A2838" s="21">
        <v>45722.821284722224</v>
      </c>
      <c r="B2838" s="22">
        <v>45722.821284722224</v>
      </c>
      <c r="C2838" s="20" t="s">
        <v>17055</v>
      </c>
      <c r="D2838" s="20" t="s">
        <v>17056</v>
      </c>
      <c r="E2838" s="207" t="s">
        <v>17058</v>
      </c>
      <c r="F2838" s="207" t="s">
        <v>17677</v>
      </c>
      <c r="G2838" s="20" t="s">
        <v>119</v>
      </c>
      <c r="H2838" s="23">
        <v>7306.87</v>
      </c>
      <c r="I2838" s="21">
        <v>45717</v>
      </c>
      <c r="J2838" s="21">
        <v>45719</v>
      </c>
      <c r="K2838" s="20" t="s">
        <v>5097</v>
      </c>
      <c r="L2838" s="20" t="s">
        <v>5098</v>
      </c>
      <c r="M2838" s="20"/>
      <c r="N2838" s="21">
        <v>45809.636385648148</v>
      </c>
    </row>
    <row r="2839" spans="1:14" x14ac:dyDescent="0.25">
      <c r="A2839" s="21">
        <v>45722.267361111109</v>
      </c>
      <c r="B2839" s="22">
        <v>45722.267361111109</v>
      </c>
      <c r="C2839" s="20" t="s">
        <v>17055</v>
      </c>
      <c r="D2839" s="20" t="s">
        <v>17056</v>
      </c>
      <c r="E2839" s="207" t="s">
        <v>17058</v>
      </c>
      <c r="F2839" s="207" t="s">
        <v>17678</v>
      </c>
      <c r="G2839" s="20" t="s">
        <v>119</v>
      </c>
      <c r="H2839" s="23">
        <v>7148.41</v>
      </c>
      <c r="I2839" s="21">
        <v>45717</v>
      </c>
      <c r="J2839" s="21">
        <v>45719</v>
      </c>
      <c r="K2839" s="20" t="s">
        <v>5097</v>
      </c>
      <c r="L2839" s="20" t="s">
        <v>5098</v>
      </c>
      <c r="M2839" s="20"/>
      <c r="N2839" s="21">
        <v>45809.636385648148</v>
      </c>
    </row>
    <row r="2840" spans="1:14" x14ac:dyDescent="0.25">
      <c r="A2840" s="21">
        <v>45721.311516203699</v>
      </c>
      <c r="B2840" s="22">
        <v>45721.311516203699</v>
      </c>
      <c r="C2840" s="20" t="s">
        <v>17055</v>
      </c>
      <c r="D2840" s="20" t="s">
        <v>17056</v>
      </c>
      <c r="E2840" s="207" t="s">
        <v>17058</v>
      </c>
      <c r="F2840" s="207" t="s">
        <v>17679</v>
      </c>
      <c r="G2840" s="20" t="s">
        <v>119</v>
      </c>
      <c r="H2840" s="23">
        <v>7130.89</v>
      </c>
      <c r="I2840" s="21">
        <v>45717</v>
      </c>
      <c r="J2840" s="21">
        <v>45719</v>
      </c>
      <c r="K2840" s="20" t="s">
        <v>5097</v>
      </c>
      <c r="L2840" s="20" t="s">
        <v>5098</v>
      </c>
      <c r="M2840" s="20"/>
      <c r="N2840" s="21">
        <v>45809.636385648148</v>
      </c>
    </row>
    <row r="2841" spans="1:14" x14ac:dyDescent="0.25">
      <c r="A2841" s="21">
        <v>45720.012418981481</v>
      </c>
      <c r="B2841" s="22">
        <v>45720.012418981481</v>
      </c>
      <c r="C2841" s="20" t="s">
        <v>17055</v>
      </c>
      <c r="D2841" s="20" t="s">
        <v>17056</v>
      </c>
      <c r="E2841" s="207" t="s">
        <v>17058</v>
      </c>
      <c r="F2841" s="207" t="s">
        <v>17680</v>
      </c>
      <c r="G2841" s="20" t="s">
        <v>119</v>
      </c>
      <c r="H2841" s="23">
        <v>6772.75</v>
      </c>
      <c r="I2841" s="21">
        <v>45717</v>
      </c>
      <c r="J2841" s="21">
        <v>45719</v>
      </c>
      <c r="K2841" s="20" t="s">
        <v>5097</v>
      </c>
      <c r="L2841" s="20" t="s">
        <v>5098</v>
      </c>
      <c r="M2841" s="20"/>
      <c r="N2841" s="21">
        <v>45809.636385648148</v>
      </c>
    </row>
    <row r="2842" spans="1:14" x14ac:dyDescent="0.25">
      <c r="A2842" s="21">
        <v>45719.205740740741</v>
      </c>
      <c r="B2842" s="22">
        <v>45719.205740740741</v>
      </c>
      <c r="C2842" s="20" t="s">
        <v>17055</v>
      </c>
      <c r="D2842" s="20" t="s">
        <v>17056</v>
      </c>
      <c r="E2842" s="207" t="s">
        <v>17058</v>
      </c>
      <c r="F2842" s="207" t="s">
        <v>17681</v>
      </c>
      <c r="G2842" s="20" t="s">
        <v>119</v>
      </c>
      <c r="H2842" s="23">
        <v>6736.69</v>
      </c>
      <c r="I2842" s="21">
        <v>45717</v>
      </c>
      <c r="J2842" s="21">
        <v>45719</v>
      </c>
      <c r="K2842" s="20" t="s">
        <v>5097</v>
      </c>
      <c r="L2842" s="20" t="s">
        <v>5098</v>
      </c>
      <c r="M2842" s="20"/>
      <c r="N2842" s="21">
        <v>45809.636385648148</v>
      </c>
    </row>
    <row r="2843" spans="1:14" x14ac:dyDescent="0.25">
      <c r="A2843" s="21">
        <v>45718.063831018517</v>
      </c>
      <c r="B2843" s="22">
        <v>45718.063831018517</v>
      </c>
      <c r="C2843" s="20" t="s">
        <v>17055</v>
      </c>
      <c r="D2843" s="20" t="s">
        <v>17056</v>
      </c>
      <c r="E2843" s="207" t="s">
        <v>17058</v>
      </c>
      <c r="F2843" s="207" t="s">
        <v>17682</v>
      </c>
      <c r="G2843" s="20" t="s">
        <v>119</v>
      </c>
      <c r="H2843" s="23">
        <v>6719.22</v>
      </c>
      <c r="I2843" s="21">
        <v>45717</v>
      </c>
      <c r="J2843" s="21">
        <v>45712</v>
      </c>
      <c r="K2843" s="20" t="s">
        <v>5097</v>
      </c>
      <c r="L2843" s="20" t="s">
        <v>5098</v>
      </c>
      <c r="M2843" s="20"/>
      <c r="N2843" s="21">
        <v>45809.636385648148</v>
      </c>
    </row>
    <row r="2844" spans="1:14" x14ac:dyDescent="0.25">
      <c r="A2844" s="21">
        <v>45717.129548611112</v>
      </c>
      <c r="B2844" s="22">
        <v>45717.129548611112</v>
      </c>
      <c r="C2844" s="20" t="s">
        <v>17055</v>
      </c>
      <c r="D2844" s="20" t="s">
        <v>17056</v>
      </c>
      <c r="E2844" s="207" t="s">
        <v>17058</v>
      </c>
      <c r="F2844" s="207" t="s">
        <v>17683</v>
      </c>
      <c r="G2844" s="20" t="s">
        <v>119</v>
      </c>
      <c r="H2844" s="23">
        <v>6680.31</v>
      </c>
      <c r="I2844" s="21">
        <v>45717</v>
      </c>
      <c r="J2844" s="21">
        <v>45712</v>
      </c>
      <c r="K2844" s="20" t="s">
        <v>5097</v>
      </c>
      <c r="L2844" s="20" t="s">
        <v>5098</v>
      </c>
      <c r="M2844" s="20"/>
      <c r="N2844" s="21">
        <v>45809.636385648148</v>
      </c>
    </row>
    <row r="2845" spans="1:14" x14ac:dyDescent="0.25">
      <c r="A2845" s="21">
        <v>45715.981539351851</v>
      </c>
      <c r="B2845" s="22">
        <v>45715.981539351851</v>
      </c>
      <c r="C2845" s="20" t="s">
        <v>17055</v>
      </c>
      <c r="D2845" s="20" t="s">
        <v>17056</v>
      </c>
      <c r="E2845" s="207" t="s">
        <v>17058</v>
      </c>
      <c r="F2845" s="207" t="s">
        <v>17684</v>
      </c>
      <c r="G2845" s="20" t="s">
        <v>119</v>
      </c>
      <c r="H2845" s="23">
        <v>6546</v>
      </c>
      <c r="I2845" s="21">
        <v>45689</v>
      </c>
      <c r="J2845" s="21">
        <v>45712</v>
      </c>
      <c r="K2845" s="20" t="s">
        <v>5097</v>
      </c>
      <c r="L2845" s="20" t="s">
        <v>5098</v>
      </c>
      <c r="M2845" s="20"/>
      <c r="N2845" s="21">
        <v>45809.636385648148</v>
      </c>
    </row>
    <row r="2846" spans="1:14" x14ac:dyDescent="0.25">
      <c r="A2846" s="21">
        <v>45715.171354166669</v>
      </c>
      <c r="B2846" s="22">
        <v>45715.171354166669</v>
      </c>
      <c r="C2846" s="20" t="s">
        <v>17055</v>
      </c>
      <c r="D2846" s="20" t="s">
        <v>17056</v>
      </c>
      <c r="E2846" s="207" t="s">
        <v>17058</v>
      </c>
      <c r="F2846" s="207" t="s">
        <v>17685</v>
      </c>
      <c r="G2846" s="20" t="s">
        <v>119</v>
      </c>
      <c r="H2846" s="23">
        <v>6517.97</v>
      </c>
      <c r="I2846" s="21">
        <v>45689</v>
      </c>
      <c r="J2846" s="21">
        <v>45712</v>
      </c>
      <c r="K2846" s="20" t="s">
        <v>5097</v>
      </c>
      <c r="L2846" s="20" t="s">
        <v>5098</v>
      </c>
      <c r="M2846" s="20"/>
      <c r="N2846" s="21">
        <v>45809.636385648148</v>
      </c>
    </row>
    <row r="2847" spans="1:14" x14ac:dyDescent="0.25">
      <c r="A2847" s="21">
        <v>45713.481874999998</v>
      </c>
      <c r="B2847" s="22">
        <v>45713.481874999998</v>
      </c>
      <c r="C2847" s="20" t="s">
        <v>17055</v>
      </c>
      <c r="D2847" s="20" t="s">
        <v>17056</v>
      </c>
      <c r="E2847" s="207" t="s">
        <v>17058</v>
      </c>
      <c r="F2847" s="207" t="s">
        <v>17686</v>
      </c>
      <c r="G2847" s="20" t="s">
        <v>119</v>
      </c>
      <c r="H2847" s="23">
        <v>6323.65</v>
      </c>
      <c r="I2847" s="21">
        <v>45689</v>
      </c>
      <c r="J2847" s="21">
        <v>45712</v>
      </c>
      <c r="K2847" s="20" t="s">
        <v>5097</v>
      </c>
      <c r="L2847" s="20" t="s">
        <v>5098</v>
      </c>
      <c r="M2847" s="20"/>
      <c r="N2847" s="21">
        <v>45809.636385648148</v>
      </c>
    </row>
    <row r="2848" spans="1:14" x14ac:dyDescent="0.25">
      <c r="A2848" s="21">
        <v>45712.933981481481</v>
      </c>
      <c r="B2848" s="22">
        <v>45712.933981481481</v>
      </c>
      <c r="C2848" s="20" t="s">
        <v>17055</v>
      </c>
      <c r="D2848" s="20" t="s">
        <v>17056</v>
      </c>
      <c r="E2848" s="207" t="s">
        <v>17058</v>
      </c>
      <c r="F2848" s="207" t="s">
        <v>17687</v>
      </c>
      <c r="G2848" s="20" t="s">
        <v>119</v>
      </c>
      <c r="H2848" s="23">
        <v>6323.65</v>
      </c>
      <c r="I2848" s="21">
        <v>45689</v>
      </c>
      <c r="J2848" s="21">
        <v>45712</v>
      </c>
      <c r="K2848" s="20" t="s">
        <v>5097</v>
      </c>
      <c r="L2848" s="20" t="s">
        <v>5098</v>
      </c>
      <c r="M2848" s="20"/>
      <c r="N2848" s="21">
        <v>45809.636385648148</v>
      </c>
    </row>
    <row r="2849" spans="1:14" x14ac:dyDescent="0.25">
      <c r="A2849" s="21">
        <v>45711.017847222218</v>
      </c>
      <c r="B2849" s="22">
        <v>45711.017847222218</v>
      </c>
      <c r="C2849" s="20" t="s">
        <v>17055</v>
      </c>
      <c r="D2849" s="20" t="s">
        <v>17056</v>
      </c>
      <c r="E2849" s="207" t="s">
        <v>17058</v>
      </c>
      <c r="F2849" s="207" t="s">
        <v>17688</v>
      </c>
      <c r="G2849" s="20" t="s">
        <v>119</v>
      </c>
      <c r="H2849" s="23">
        <v>6112</v>
      </c>
      <c r="I2849" s="21">
        <v>45689</v>
      </c>
      <c r="J2849" s="21">
        <v>45705</v>
      </c>
      <c r="K2849" s="20" t="s">
        <v>5097</v>
      </c>
      <c r="L2849" s="20" t="s">
        <v>5098</v>
      </c>
      <c r="M2849" s="20"/>
      <c r="N2849" s="21">
        <v>45809.636385648148</v>
      </c>
    </row>
    <row r="2850" spans="1:14" x14ac:dyDescent="0.25">
      <c r="A2850" s="21">
        <v>45709.51253472222</v>
      </c>
      <c r="B2850" s="22">
        <v>45709.51253472222</v>
      </c>
      <c r="C2850" s="20" t="s">
        <v>17055</v>
      </c>
      <c r="D2850" s="20" t="s">
        <v>17056</v>
      </c>
      <c r="E2850" s="207" t="s">
        <v>17058</v>
      </c>
      <c r="F2850" s="207" t="s">
        <v>17689</v>
      </c>
      <c r="G2850" s="20" t="s">
        <v>119</v>
      </c>
      <c r="H2850" s="23">
        <v>5995.79</v>
      </c>
      <c r="I2850" s="21">
        <v>45689</v>
      </c>
      <c r="J2850" s="21">
        <v>45705</v>
      </c>
      <c r="K2850" s="20" t="s">
        <v>5097</v>
      </c>
      <c r="L2850" s="20" t="s">
        <v>5098</v>
      </c>
      <c r="M2850" s="20"/>
      <c r="N2850" s="21">
        <v>45809.636385648148</v>
      </c>
    </row>
    <row r="2851" spans="1:14" x14ac:dyDescent="0.25">
      <c r="A2851" s="21">
        <v>45708.935104166667</v>
      </c>
      <c r="B2851" s="22">
        <v>45708.935104166667</v>
      </c>
      <c r="C2851" s="20" t="s">
        <v>17055</v>
      </c>
      <c r="D2851" s="20" t="s">
        <v>17056</v>
      </c>
      <c r="E2851" s="207" t="s">
        <v>17058</v>
      </c>
      <c r="F2851" s="207" t="s">
        <v>17690</v>
      </c>
      <c r="G2851" s="20" t="s">
        <v>119</v>
      </c>
      <c r="H2851" s="23">
        <v>5995.79</v>
      </c>
      <c r="I2851" s="21">
        <v>45689</v>
      </c>
      <c r="J2851" s="21">
        <v>45705</v>
      </c>
      <c r="K2851" s="20" t="s">
        <v>5097</v>
      </c>
      <c r="L2851" s="20" t="s">
        <v>5098</v>
      </c>
      <c r="M2851" s="20"/>
      <c r="N2851" s="21">
        <v>45809.636385648148</v>
      </c>
    </row>
    <row r="2852" spans="1:14" x14ac:dyDescent="0.25">
      <c r="A2852" s="21">
        <v>45707.239236111112</v>
      </c>
      <c r="B2852" s="22">
        <v>45707.239236111112</v>
      </c>
      <c r="C2852" s="20" t="s">
        <v>17055</v>
      </c>
      <c r="D2852" s="20" t="s">
        <v>17056</v>
      </c>
      <c r="E2852" s="207" t="s">
        <v>17058</v>
      </c>
      <c r="F2852" s="207" t="s">
        <v>17691</v>
      </c>
      <c r="G2852" s="20" t="s">
        <v>119</v>
      </c>
      <c r="H2852" s="23">
        <v>5942.53</v>
      </c>
      <c r="I2852" s="21">
        <v>45689</v>
      </c>
      <c r="J2852" s="21">
        <v>45705</v>
      </c>
      <c r="K2852" s="20" t="s">
        <v>5097</v>
      </c>
      <c r="L2852" s="20" t="s">
        <v>5098</v>
      </c>
      <c r="M2852" s="20"/>
      <c r="N2852" s="21">
        <v>45809.636385648148</v>
      </c>
    </row>
    <row r="2853" spans="1:14" x14ac:dyDescent="0.25">
      <c r="A2853" s="21">
        <v>45705.674802430563</v>
      </c>
      <c r="B2853" s="22">
        <v>45705.674802430563</v>
      </c>
      <c r="C2853" s="20" t="s">
        <v>17055</v>
      </c>
      <c r="D2853" s="20" t="s">
        <v>17056</v>
      </c>
      <c r="E2853" s="207" t="s">
        <v>17058</v>
      </c>
      <c r="F2853" s="207" t="s">
        <v>17692</v>
      </c>
      <c r="G2853" s="20" t="s">
        <v>119</v>
      </c>
      <c r="H2853" s="23">
        <v>5692.37</v>
      </c>
      <c r="I2853" s="21">
        <v>45689</v>
      </c>
      <c r="J2853" s="21">
        <v>45705</v>
      </c>
      <c r="K2853" s="20" t="s">
        <v>5097</v>
      </c>
      <c r="L2853" s="20" t="s">
        <v>5098</v>
      </c>
      <c r="M2853" s="20"/>
      <c r="N2853" s="21">
        <v>45809.636385648148</v>
      </c>
    </row>
    <row r="2854" spans="1:14" x14ac:dyDescent="0.25">
      <c r="A2854" s="21">
        <v>45809.463055555549</v>
      </c>
      <c r="B2854" s="22">
        <v>45809.463055555549</v>
      </c>
      <c r="C2854" s="20" t="s">
        <v>7746</v>
      </c>
      <c r="D2854" s="20" t="s">
        <v>133</v>
      </c>
      <c r="E2854" s="207" t="s">
        <v>136</v>
      </c>
      <c r="F2854" s="207" t="s">
        <v>16618</v>
      </c>
      <c r="G2854" s="20" t="s">
        <v>134</v>
      </c>
      <c r="H2854" s="23">
        <v>2509.64</v>
      </c>
      <c r="I2854" s="21">
        <v>45809</v>
      </c>
      <c r="J2854" s="21">
        <v>45803</v>
      </c>
      <c r="K2854" s="20" t="s">
        <v>5097</v>
      </c>
      <c r="L2854" s="20" t="s">
        <v>5098</v>
      </c>
      <c r="M2854" s="20"/>
      <c r="N2854" s="21">
        <v>45809.629874097227</v>
      </c>
    </row>
    <row r="2855" spans="1:14" x14ac:dyDescent="0.25">
      <c r="A2855" s="21">
        <v>45809.161423611113</v>
      </c>
      <c r="B2855" s="22">
        <v>45809.161423611113</v>
      </c>
      <c r="C2855" s="20" t="s">
        <v>266</v>
      </c>
      <c r="D2855" s="20" t="s">
        <v>267</v>
      </c>
      <c r="E2855" s="207" t="s">
        <v>270</v>
      </c>
      <c r="F2855" s="207" t="s">
        <v>16619</v>
      </c>
      <c r="G2855" s="20" t="s">
        <v>268</v>
      </c>
      <c r="H2855" s="23">
        <v>6766.28</v>
      </c>
      <c r="I2855" s="21">
        <v>45809</v>
      </c>
      <c r="J2855" s="21">
        <v>45803</v>
      </c>
      <c r="K2855" s="20" t="s">
        <v>5097</v>
      </c>
      <c r="L2855" s="20" t="s">
        <v>5098</v>
      </c>
      <c r="M2855" s="20"/>
      <c r="N2855" s="21">
        <v>45809.629874097227</v>
      </c>
    </row>
    <row r="2856" spans="1:14" x14ac:dyDescent="0.25">
      <c r="A2856" s="21">
        <v>45809.066689814819</v>
      </c>
      <c r="B2856" s="22">
        <v>45809.066689814819</v>
      </c>
      <c r="C2856" s="20" t="s">
        <v>869</v>
      </c>
      <c r="D2856" s="20" t="s">
        <v>870</v>
      </c>
      <c r="E2856" s="207" t="s">
        <v>872</v>
      </c>
      <c r="F2856" s="207" t="s">
        <v>16620</v>
      </c>
      <c r="G2856" s="20" t="s">
        <v>119</v>
      </c>
      <c r="H2856" s="23">
        <v>301.57</v>
      </c>
      <c r="I2856" s="21">
        <v>45809</v>
      </c>
      <c r="J2856" s="21">
        <v>45803</v>
      </c>
      <c r="K2856" s="20" t="s">
        <v>5097</v>
      </c>
      <c r="L2856" s="20" t="s">
        <v>5098</v>
      </c>
      <c r="M2856" s="20"/>
      <c r="N2856" s="21">
        <v>45809.629874097227</v>
      </c>
    </row>
    <row r="2857" spans="1:14" x14ac:dyDescent="0.25">
      <c r="A2857" s="21">
        <v>45809.066689814819</v>
      </c>
      <c r="B2857" s="22">
        <v>45809.066689814819</v>
      </c>
      <c r="C2857" s="20" t="s">
        <v>995</v>
      </c>
      <c r="D2857" s="20" t="s">
        <v>996</v>
      </c>
      <c r="E2857" s="207" t="s">
        <v>998</v>
      </c>
      <c r="F2857" s="207" t="s">
        <v>16621</v>
      </c>
      <c r="G2857" s="20" t="s">
        <v>119</v>
      </c>
      <c r="H2857" s="23">
        <v>29.04</v>
      </c>
      <c r="I2857" s="21">
        <v>45809</v>
      </c>
      <c r="J2857" s="21">
        <v>45803</v>
      </c>
      <c r="K2857" s="20" t="s">
        <v>5097</v>
      </c>
      <c r="L2857" s="20" t="s">
        <v>5098</v>
      </c>
      <c r="M2857" s="20"/>
      <c r="N2857" s="21">
        <v>45809.629874097227</v>
      </c>
    </row>
    <row r="2858" spans="1:14" x14ac:dyDescent="0.25">
      <c r="A2858" s="21">
        <v>45809.066689814819</v>
      </c>
      <c r="B2858" s="22">
        <v>45809.066689814819</v>
      </c>
      <c r="C2858" s="20" t="s">
        <v>724</v>
      </c>
      <c r="D2858" s="20" t="s">
        <v>118</v>
      </c>
      <c r="E2858" s="207" t="s">
        <v>121</v>
      </c>
      <c r="F2858" s="207" t="s">
        <v>16622</v>
      </c>
      <c r="G2858" s="20" t="s">
        <v>119</v>
      </c>
      <c r="H2858" s="23">
        <v>6283.26</v>
      </c>
      <c r="I2858" s="21">
        <v>45809</v>
      </c>
      <c r="J2858" s="21">
        <v>45803</v>
      </c>
      <c r="K2858" s="20" t="s">
        <v>5097</v>
      </c>
      <c r="L2858" s="20" t="s">
        <v>5098</v>
      </c>
      <c r="M2858" s="20"/>
      <c r="N2858" s="21">
        <v>45809.629874097227</v>
      </c>
    </row>
    <row r="2859" spans="1:14" x14ac:dyDescent="0.25">
      <c r="A2859" s="21">
        <v>45809.066689814819</v>
      </c>
      <c r="B2859" s="22">
        <v>45809.066689814819</v>
      </c>
      <c r="C2859" s="20" t="s">
        <v>11407</v>
      </c>
      <c r="D2859" s="20" t="s">
        <v>11408</v>
      </c>
      <c r="E2859" s="207" t="s">
        <v>11409</v>
      </c>
      <c r="F2859" s="207" t="s">
        <v>16623</v>
      </c>
      <c r="G2859" s="20" t="s">
        <v>119</v>
      </c>
      <c r="H2859" s="23">
        <v>0</v>
      </c>
      <c r="I2859" s="21">
        <v>45809</v>
      </c>
      <c r="J2859" s="21">
        <v>45803</v>
      </c>
      <c r="K2859" s="20" t="s">
        <v>5097</v>
      </c>
      <c r="L2859" s="20" t="s">
        <v>5098</v>
      </c>
      <c r="M2859" s="20"/>
      <c r="N2859" s="21">
        <v>45809.629874097227</v>
      </c>
    </row>
    <row r="2860" spans="1:14" x14ac:dyDescent="0.25">
      <c r="A2860" s="21">
        <v>45808.870717592596</v>
      </c>
      <c r="B2860" s="22">
        <v>45808.870717592596</v>
      </c>
      <c r="C2860" s="20" t="s">
        <v>7746</v>
      </c>
      <c r="D2860" s="20" t="s">
        <v>133</v>
      </c>
      <c r="E2860" s="207" t="s">
        <v>136</v>
      </c>
      <c r="F2860" s="207" t="s">
        <v>16624</v>
      </c>
      <c r="G2860" s="20" t="s">
        <v>134</v>
      </c>
      <c r="H2860" s="23">
        <v>2509.64</v>
      </c>
      <c r="I2860" s="21">
        <v>45778</v>
      </c>
      <c r="J2860" s="21">
        <v>45803</v>
      </c>
      <c r="K2860" s="20" t="s">
        <v>5097</v>
      </c>
      <c r="L2860" s="20" t="s">
        <v>5098</v>
      </c>
      <c r="M2860" s="20"/>
      <c r="N2860" s="21">
        <v>45809.629874097227</v>
      </c>
    </row>
    <row r="2861" spans="1:14" x14ac:dyDescent="0.25">
      <c r="A2861" s="21">
        <v>45808.295092592598</v>
      </c>
      <c r="B2861" s="22">
        <v>45808.295092592598</v>
      </c>
      <c r="C2861" s="20" t="s">
        <v>771</v>
      </c>
      <c r="D2861" s="20" t="s">
        <v>772</v>
      </c>
      <c r="E2861" s="207" t="s">
        <v>774</v>
      </c>
      <c r="F2861" s="207" t="s">
        <v>16625</v>
      </c>
      <c r="G2861" s="20" t="s">
        <v>183</v>
      </c>
      <c r="H2861" s="23">
        <v>0</v>
      </c>
      <c r="I2861" s="21">
        <v>45778</v>
      </c>
      <c r="J2861" s="21">
        <v>45803</v>
      </c>
      <c r="K2861" s="20" t="s">
        <v>5114</v>
      </c>
      <c r="L2861" s="20" t="s">
        <v>5107</v>
      </c>
      <c r="M2861" s="20"/>
      <c r="N2861" s="21">
        <v>45809.629874097227</v>
      </c>
    </row>
    <row r="2862" spans="1:14" x14ac:dyDescent="0.25">
      <c r="A2862" s="21">
        <v>45808.295092592598</v>
      </c>
      <c r="B2862" s="22">
        <v>45808.295092592598</v>
      </c>
      <c r="C2862" s="20" t="s">
        <v>181</v>
      </c>
      <c r="D2862" s="20" t="s">
        <v>182</v>
      </c>
      <c r="E2862" s="207" t="s">
        <v>185</v>
      </c>
      <c r="F2862" s="207" t="s">
        <v>16626</v>
      </c>
      <c r="G2862" s="20" t="s">
        <v>183</v>
      </c>
      <c r="H2862" s="23">
        <v>3015991.62</v>
      </c>
      <c r="I2862" s="21">
        <v>45778</v>
      </c>
      <c r="J2862" s="21">
        <v>45803</v>
      </c>
      <c r="K2862" s="20" t="s">
        <v>5118</v>
      </c>
      <c r="L2862" s="20" t="s">
        <v>5107</v>
      </c>
      <c r="M2862" s="20"/>
      <c r="N2862" s="21">
        <v>45809.629874097227</v>
      </c>
    </row>
    <row r="2863" spans="1:14" x14ac:dyDescent="0.25">
      <c r="A2863" s="21">
        <v>45808.295092592598</v>
      </c>
      <c r="B2863" s="22">
        <v>45808.295092592598</v>
      </c>
      <c r="C2863" s="20" t="s">
        <v>1190</v>
      </c>
      <c r="D2863" s="20" t="s">
        <v>1191</v>
      </c>
      <c r="E2863" s="207" t="s">
        <v>1193</v>
      </c>
      <c r="F2863" s="207" t="s">
        <v>16627</v>
      </c>
      <c r="G2863" s="20" t="s">
        <v>183</v>
      </c>
      <c r="H2863" s="23">
        <v>0.78</v>
      </c>
      <c r="I2863" s="21">
        <v>45778</v>
      </c>
      <c r="J2863" s="21">
        <v>45803</v>
      </c>
      <c r="K2863" s="20" t="s">
        <v>5118</v>
      </c>
      <c r="L2863" s="20" t="s">
        <v>5107</v>
      </c>
      <c r="M2863" s="20"/>
      <c r="N2863" s="21">
        <v>45809.629874097227</v>
      </c>
    </row>
    <row r="2864" spans="1:14" x14ac:dyDescent="0.25">
      <c r="A2864" s="21">
        <v>45808.295092592598</v>
      </c>
      <c r="B2864" s="22">
        <v>45808.295092592598</v>
      </c>
      <c r="C2864" s="20" t="s">
        <v>1226</v>
      </c>
      <c r="D2864" s="20" t="s">
        <v>1227</v>
      </c>
      <c r="E2864" s="207" t="s">
        <v>1229</v>
      </c>
      <c r="F2864" s="207" t="s">
        <v>16628</v>
      </c>
      <c r="G2864" s="20" t="s">
        <v>183</v>
      </c>
      <c r="H2864" s="23">
        <v>2793.38</v>
      </c>
      <c r="I2864" s="21">
        <v>45778</v>
      </c>
      <c r="J2864" s="21">
        <v>45803</v>
      </c>
      <c r="K2864" s="20" t="s">
        <v>5118</v>
      </c>
      <c r="L2864" s="20" t="s">
        <v>5107</v>
      </c>
      <c r="M2864" s="20"/>
      <c r="N2864" s="21">
        <v>45809.629874097227</v>
      </c>
    </row>
    <row r="2865" spans="1:14" x14ac:dyDescent="0.25">
      <c r="A2865" s="21">
        <v>45808.295092592598</v>
      </c>
      <c r="B2865" s="22">
        <v>45808.295092592598</v>
      </c>
      <c r="C2865" s="20" t="s">
        <v>717</v>
      </c>
      <c r="D2865" s="20" t="s">
        <v>718</v>
      </c>
      <c r="E2865" s="207" t="s">
        <v>720</v>
      </c>
      <c r="F2865" s="207" t="s">
        <v>16629</v>
      </c>
      <c r="G2865" s="20" t="s">
        <v>183</v>
      </c>
      <c r="H2865" s="23">
        <v>1992</v>
      </c>
      <c r="I2865" s="21">
        <v>45778</v>
      </c>
      <c r="J2865" s="21">
        <v>45803</v>
      </c>
      <c r="K2865" s="20" t="s">
        <v>5121</v>
      </c>
      <c r="L2865" s="20" t="s">
        <v>5107</v>
      </c>
      <c r="M2865" s="20"/>
      <c r="N2865" s="21">
        <v>45809.629874097227</v>
      </c>
    </row>
    <row r="2866" spans="1:14" x14ac:dyDescent="0.25">
      <c r="A2866" s="21">
        <v>45808.295092592598</v>
      </c>
      <c r="B2866" s="22">
        <v>45808.295092592598</v>
      </c>
      <c r="C2866" s="20" t="s">
        <v>882</v>
      </c>
      <c r="D2866" s="20" t="s">
        <v>883</v>
      </c>
      <c r="E2866" s="207" t="s">
        <v>885</v>
      </c>
      <c r="F2866" s="207" t="s">
        <v>16630</v>
      </c>
      <c r="G2866" s="20" t="s">
        <v>183</v>
      </c>
      <c r="H2866" s="23">
        <v>7205.16</v>
      </c>
      <c r="I2866" s="21">
        <v>45778</v>
      </c>
      <c r="J2866" s="21">
        <v>45803</v>
      </c>
      <c r="K2866" s="20" t="s">
        <v>5123</v>
      </c>
      <c r="L2866" s="20" t="s">
        <v>5107</v>
      </c>
      <c r="M2866" s="20"/>
      <c r="N2866" s="21">
        <v>45809.629874097227</v>
      </c>
    </row>
    <row r="2867" spans="1:14" x14ac:dyDescent="0.25">
      <c r="A2867" s="21">
        <v>45808.295092592598</v>
      </c>
      <c r="B2867" s="22">
        <v>45808.295092592598</v>
      </c>
      <c r="C2867" s="20" t="s">
        <v>193</v>
      </c>
      <c r="D2867" s="20" t="s">
        <v>194</v>
      </c>
      <c r="E2867" s="207" t="s">
        <v>196</v>
      </c>
      <c r="F2867" s="207" t="s">
        <v>16631</v>
      </c>
      <c r="G2867" s="20" t="s">
        <v>183</v>
      </c>
      <c r="H2867" s="23">
        <v>17644.650000000001</v>
      </c>
      <c r="I2867" s="21">
        <v>45778</v>
      </c>
      <c r="J2867" s="21">
        <v>45803</v>
      </c>
      <c r="K2867" s="20" t="s">
        <v>5118</v>
      </c>
      <c r="L2867" s="20" t="s">
        <v>5107</v>
      </c>
      <c r="M2867" s="20"/>
      <c r="N2867" s="21">
        <v>45809.629874097227</v>
      </c>
    </row>
    <row r="2868" spans="1:14" x14ac:dyDescent="0.25">
      <c r="A2868" s="21">
        <v>45808.295092592598</v>
      </c>
      <c r="B2868" s="22">
        <v>45808.295092592598</v>
      </c>
      <c r="C2868" s="20" t="s">
        <v>939</v>
      </c>
      <c r="D2868" s="20" t="s">
        <v>940</v>
      </c>
      <c r="E2868" s="207" t="s">
        <v>942</v>
      </c>
      <c r="F2868" s="207" t="s">
        <v>16632</v>
      </c>
      <c r="G2868" s="20" t="s">
        <v>183</v>
      </c>
      <c r="H2868" s="23">
        <v>4718.54</v>
      </c>
      <c r="I2868" s="21">
        <v>45778</v>
      </c>
      <c r="J2868" s="21">
        <v>45803</v>
      </c>
      <c r="K2868" s="20" t="s">
        <v>5123</v>
      </c>
      <c r="L2868" s="20" t="s">
        <v>5107</v>
      </c>
      <c r="M2868" s="20"/>
      <c r="N2868" s="21">
        <v>45809.629874097227</v>
      </c>
    </row>
    <row r="2869" spans="1:14" x14ac:dyDescent="0.25">
      <c r="A2869" s="21">
        <v>45808.295092592598</v>
      </c>
      <c r="B2869" s="22">
        <v>45808.295092592598</v>
      </c>
      <c r="C2869" s="20" t="s">
        <v>253</v>
      </c>
      <c r="D2869" s="20" t="s">
        <v>254</v>
      </c>
      <c r="E2869" s="207" t="s">
        <v>256</v>
      </c>
      <c r="F2869" s="207" t="s">
        <v>16633</v>
      </c>
      <c r="G2869" s="20" t="s">
        <v>183</v>
      </c>
      <c r="H2869" s="23">
        <v>334858.34999999998</v>
      </c>
      <c r="I2869" s="21">
        <v>45778</v>
      </c>
      <c r="J2869" s="21">
        <v>45803</v>
      </c>
      <c r="K2869" s="20" t="s">
        <v>5118</v>
      </c>
      <c r="L2869" s="20" t="s">
        <v>5107</v>
      </c>
      <c r="M2869" s="20"/>
      <c r="N2869" s="21">
        <v>45809.629874097227</v>
      </c>
    </row>
    <row r="2870" spans="1:14" x14ac:dyDescent="0.25">
      <c r="A2870" s="21">
        <v>45808.295092592598</v>
      </c>
      <c r="B2870" s="22">
        <v>45808.295092592598</v>
      </c>
      <c r="C2870" s="20" t="s">
        <v>521</v>
      </c>
      <c r="D2870" s="20" t="s">
        <v>522</v>
      </c>
      <c r="E2870" s="207" t="s">
        <v>524</v>
      </c>
      <c r="F2870" s="207" t="s">
        <v>16634</v>
      </c>
      <c r="G2870" s="20" t="s">
        <v>183</v>
      </c>
      <c r="H2870" s="23">
        <v>9335.74</v>
      </c>
      <c r="I2870" s="21">
        <v>45778</v>
      </c>
      <c r="J2870" s="21">
        <v>45803</v>
      </c>
      <c r="K2870" s="20" t="s">
        <v>5121</v>
      </c>
      <c r="L2870" s="20" t="s">
        <v>5107</v>
      </c>
      <c r="M2870" s="20"/>
      <c r="N2870" s="21">
        <v>45809.629874097227</v>
      </c>
    </row>
    <row r="2871" spans="1:14" x14ac:dyDescent="0.25">
      <c r="A2871" s="21">
        <v>45808.295092592598</v>
      </c>
      <c r="B2871" s="22">
        <v>45808.295092592598</v>
      </c>
      <c r="C2871" s="20" t="s">
        <v>14847</v>
      </c>
      <c r="D2871" s="20" t="s">
        <v>460</v>
      </c>
      <c r="E2871" s="207" t="s">
        <v>462</v>
      </c>
      <c r="F2871" s="207" t="s">
        <v>16635</v>
      </c>
      <c r="G2871" s="20" t="s">
        <v>183</v>
      </c>
      <c r="H2871" s="23">
        <v>137.49</v>
      </c>
      <c r="I2871" s="21">
        <v>45778</v>
      </c>
      <c r="J2871" s="21">
        <v>45803</v>
      </c>
      <c r="K2871" s="20" t="s">
        <v>5129</v>
      </c>
      <c r="L2871" s="20" t="s">
        <v>5107</v>
      </c>
      <c r="M2871" s="20"/>
      <c r="N2871" s="21">
        <v>45809.629874097227</v>
      </c>
    </row>
    <row r="2872" spans="1:14" x14ac:dyDescent="0.25">
      <c r="A2872" s="21">
        <v>45808.295092592598</v>
      </c>
      <c r="B2872" s="22">
        <v>45808.295092592598</v>
      </c>
      <c r="C2872" s="20" t="s">
        <v>7063</v>
      </c>
      <c r="D2872" s="20" t="s">
        <v>436</v>
      </c>
      <c r="E2872" s="207" t="s">
        <v>438</v>
      </c>
      <c r="F2872" s="207" t="s">
        <v>16636</v>
      </c>
      <c r="G2872" s="20" t="s">
        <v>183</v>
      </c>
      <c r="H2872" s="23">
        <v>0</v>
      </c>
      <c r="I2872" s="21">
        <v>45778</v>
      </c>
      <c r="J2872" s="21">
        <v>45803</v>
      </c>
      <c r="K2872" s="20" t="s">
        <v>5118</v>
      </c>
      <c r="L2872" s="20" t="s">
        <v>5107</v>
      </c>
      <c r="M2872" s="20"/>
      <c r="N2872" s="21">
        <v>45809.629874097227</v>
      </c>
    </row>
    <row r="2873" spans="1:14" x14ac:dyDescent="0.25">
      <c r="A2873" s="21">
        <v>45808.295092592598</v>
      </c>
      <c r="B2873" s="22">
        <v>45808.295092592598</v>
      </c>
      <c r="C2873" s="20" t="s">
        <v>422</v>
      </c>
      <c r="D2873" s="20" t="s">
        <v>423</v>
      </c>
      <c r="E2873" s="207" t="s">
        <v>425</v>
      </c>
      <c r="F2873" s="207" t="s">
        <v>16637</v>
      </c>
      <c r="G2873" s="20" t="s">
        <v>183</v>
      </c>
      <c r="H2873" s="23">
        <v>8866.7800000000007</v>
      </c>
      <c r="I2873" s="21">
        <v>45778</v>
      </c>
      <c r="J2873" s="21">
        <v>45803</v>
      </c>
      <c r="K2873" s="20" t="s">
        <v>5118</v>
      </c>
      <c r="L2873" s="20" t="s">
        <v>5107</v>
      </c>
      <c r="M2873" s="20"/>
      <c r="N2873" s="21">
        <v>45809.629874097227</v>
      </c>
    </row>
    <row r="2874" spans="1:14" x14ac:dyDescent="0.25">
      <c r="A2874" s="21">
        <v>45808.295092592598</v>
      </c>
      <c r="B2874" s="22">
        <v>45808.295092592598</v>
      </c>
      <c r="C2874" s="20" t="s">
        <v>1298</v>
      </c>
      <c r="D2874" s="20" t="s">
        <v>1299</v>
      </c>
      <c r="E2874" s="207" t="s">
        <v>1301</v>
      </c>
      <c r="F2874" s="207" t="s">
        <v>16638</v>
      </c>
      <c r="G2874" s="20" t="s">
        <v>183</v>
      </c>
      <c r="H2874" s="23">
        <v>665.92</v>
      </c>
      <c r="I2874" s="21">
        <v>45778</v>
      </c>
      <c r="J2874" s="21">
        <v>45803</v>
      </c>
      <c r="K2874" s="20" t="s">
        <v>5121</v>
      </c>
      <c r="L2874" s="20" t="s">
        <v>5107</v>
      </c>
      <c r="M2874" s="20"/>
      <c r="N2874" s="21">
        <v>45809.629874097227</v>
      </c>
    </row>
    <row r="2875" spans="1:14" x14ac:dyDescent="0.25">
      <c r="A2875" s="21">
        <v>45808.295092592598</v>
      </c>
      <c r="B2875" s="22">
        <v>45808.295092592598</v>
      </c>
      <c r="C2875" s="20" t="s">
        <v>331</v>
      </c>
      <c r="D2875" s="20" t="s">
        <v>332</v>
      </c>
      <c r="E2875" s="207" t="s">
        <v>334</v>
      </c>
      <c r="F2875" s="207" t="s">
        <v>16639</v>
      </c>
      <c r="G2875" s="20" t="s">
        <v>183</v>
      </c>
      <c r="H2875" s="23">
        <v>10089.27</v>
      </c>
      <c r="I2875" s="21">
        <v>45778</v>
      </c>
      <c r="J2875" s="21">
        <v>45803</v>
      </c>
      <c r="K2875" s="20" t="s">
        <v>5121</v>
      </c>
      <c r="L2875" s="20" t="s">
        <v>5107</v>
      </c>
      <c r="M2875" s="20"/>
      <c r="N2875" s="21">
        <v>45809.629874097227</v>
      </c>
    </row>
    <row r="2876" spans="1:14" x14ac:dyDescent="0.25">
      <c r="A2876" s="21">
        <v>45808.295092592598</v>
      </c>
      <c r="B2876" s="22">
        <v>45808.295092592598</v>
      </c>
      <c r="C2876" s="20" t="s">
        <v>11373</v>
      </c>
      <c r="D2876" s="20" t="s">
        <v>11374</v>
      </c>
      <c r="E2876" s="207" t="s">
        <v>11376</v>
      </c>
      <c r="F2876" s="207" t="s">
        <v>16640</v>
      </c>
      <c r="G2876" s="20" t="s">
        <v>183</v>
      </c>
      <c r="H2876" s="23">
        <v>18873.259999999998</v>
      </c>
      <c r="I2876" s="21">
        <v>45778</v>
      </c>
      <c r="J2876" s="21">
        <v>45803</v>
      </c>
      <c r="K2876" s="20" t="s">
        <v>5121</v>
      </c>
      <c r="L2876" s="20" t="s">
        <v>5107</v>
      </c>
      <c r="M2876" s="20"/>
      <c r="N2876" s="21">
        <v>45809.629874097227</v>
      </c>
    </row>
    <row r="2877" spans="1:14" x14ac:dyDescent="0.25">
      <c r="A2877" s="21">
        <v>45807.911168981482</v>
      </c>
      <c r="B2877" s="22">
        <v>45807.911168981482</v>
      </c>
      <c r="C2877" s="20" t="s">
        <v>7746</v>
      </c>
      <c r="D2877" s="20" t="s">
        <v>133</v>
      </c>
      <c r="E2877" s="207" t="s">
        <v>136</v>
      </c>
      <c r="F2877" s="207" t="s">
        <v>16641</v>
      </c>
      <c r="G2877" s="20" t="s">
        <v>134</v>
      </c>
      <c r="H2877" s="23">
        <v>2159.12</v>
      </c>
      <c r="I2877" s="21">
        <v>45778</v>
      </c>
      <c r="J2877" s="21">
        <v>45803</v>
      </c>
      <c r="K2877" s="20" t="s">
        <v>5097</v>
      </c>
      <c r="L2877" s="20" t="s">
        <v>5098</v>
      </c>
      <c r="M2877" s="20"/>
      <c r="N2877" s="21">
        <v>45809.629874097227</v>
      </c>
    </row>
    <row r="2878" spans="1:14" x14ac:dyDescent="0.25">
      <c r="A2878" s="21">
        <v>45807.744467592594</v>
      </c>
      <c r="B2878" s="22">
        <v>45807.744467592594</v>
      </c>
      <c r="C2878" s="20" t="s">
        <v>771</v>
      </c>
      <c r="D2878" s="20" t="s">
        <v>772</v>
      </c>
      <c r="E2878" s="207" t="s">
        <v>774</v>
      </c>
      <c r="F2878" s="207" t="s">
        <v>16642</v>
      </c>
      <c r="G2878" s="20" t="s">
        <v>183</v>
      </c>
      <c r="H2878" s="23">
        <v>0</v>
      </c>
      <c r="I2878" s="21">
        <v>45778</v>
      </c>
      <c r="J2878" s="21">
        <v>45803</v>
      </c>
      <c r="K2878" s="20" t="s">
        <v>5114</v>
      </c>
      <c r="L2878" s="20" t="s">
        <v>5107</v>
      </c>
      <c r="M2878" s="20"/>
      <c r="N2878" s="21">
        <v>45809.629874097227</v>
      </c>
    </row>
    <row r="2879" spans="1:14" x14ac:dyDescent="0.25">
      <c r="A2879" s="21">
        <v>45807.744467592594</v>
      </c>
      <c r="B2879" s="22">
        <v>45807.744467592594</v>
      </c>
      <c r="C2879" s="20" t="s">
        <v>181</v>
      </c>
      <c r="D2879" s="20" t="s">
        <v>182</v>
      </c>
      <c r="E2879" s="207" t="s">
        <v>185</v>
      </c>
      <c r="F2879" s="207" t="s">
        <v>16643</v>
      </c>
      <c r="G2879" s="20" t="s">
        <v>183</v>
      </c>
      <c r="H2879" s="23">
        <v>3015991.62</v>
      </c>
      <c r="I2879" s="21">
        <v>45778</v>
      </c>
      <c r="J2879" s="21">
        <v>45803</v>
      </c>
      <c r="K2879" s="20" t="s">
        <v>5118</v>
      </c>
      <c r="L2879" s="20" t="s">
        <v>5107</v>
      </c>
      <c r="M2879" s="20"/>
      <c r="N2879" s="21">
        <v>45809.629874097227</v>
      </c>
    </row>
    <row r="2880" spans="1:14" x14ac:dyDescent="0.25">
      <c r="A2880" s="21">
        <v>45807.744467592594</v>
      </c>
      <c r="B2880" s="22">
        <v>45807.744467592594</v>
      </c>
      <c r="C2880" s="20" t="s">
        <v>1190</v>
      </c>
      <c r="D2880" s="20" t="s">
        <v>1191</v>
      </c>
      <c r="E2880" s="207" t="s">
        <v>1193</v>
      </c>
      <c r="F2880" s="207" t="s">
        <v>16644</v>
      </c>
      <c r="G2880" s="20" t="s">
        <v>183</v>
      </c>
      <c r="H2880" s="23">
        <v>0.78</v>
      </c>
      <c r="I2880" s="21">
        <v>45778</v>
      </c>
      <c r="J2880" s="21">
        <v>45803</v>
      </c>
      <c r="K2880" s="20" t="s">
        <v>5118</v>
      </c>
      <c r="L2880" s="20" t="s">
        <v>5107</v>
      </c>
      <c r="M2880" s="20"/>
      <c r="N2880" s="21">
        <v>45809.629874097227</v>
      </c>
    </row>
    <row r="2881" spans="1:14" x14ac:dyDescent="0.25">
      <c r="A2881" s="21">
        <v>45807.744467592594</v>
      </c>
      <c r="B2881" s="22">
        <v>45807.744467592594</v>
      </c>
      <c r="C2881" s="20" t="s">
        <v>1226</v>
      </c>
      <c r="D2881" s="20" t="s">
        <v>1227</v>
      </c>
      <c r="E2881" s="207" t="s">
        <v>1229</v>
      </c>
      <c r="F2881" s="207" t="s">
        <v>16645</v>
      </c>
      <c r="G2881" s="20" t="s">
        <v>183</v>
      </c>
      <c r="H2881" s="23">
        <v>2793.38</v>
      </c>
      <c r="I2881" s="21">
        <v>45778</v>
      </c>
      <c r="J2881" s="21">
        <v>45803</v>
      </c>
      <c r="K2881" s="20" t="s">
        <v>5118</v>
      </c>
      <c r="L2881" s="20" t="s">
        <v>5107</v>
      </c>
      <c r="M2881" s="20"/>
      <c r="N2881" s="21">
        <v>45809.629874097227</v>
      </c>
    </row>
    <row r="2882" spans="1:14" x14ac:dyDescent="0.25">
      <c r="A2882" s="21">
        <v>45807.744467592594</v>
      </c>
      <c r="B2882" s="22">
        <v>45807.744467592594</v>
      </c>
      <c r="C2882" s="20" t="s">
        <v>717</v>
      </c>
      <c r="D2882" s="20" t="s">
        <v>718</v>
      </c>
      <c r="E2882" s="207" t="s">
        <v>720</v>
      </c>
      <c r="F2882" s="207" t="s">
        <v>16646</v>
      </c>
      <c r="G2882" s="20" t="s">
        <v>183</v>
      </c>
      <c r="H2882" s="23">
        <v>1992</v>
      </c>
      <c r="I2882" s="21">
        <v>45778</v>
      </c>
      <c r="J2882" s="21">
        <v>45803</v>
      </c>
      <c r="K2882" s="20" t="s">
        <v>5121</v>
      </c>
      <c r="L2882" s="20" t="s">
        <v>5107</v>
      </c>
      <c r="M2882" s="20"/>
      <c r="N2882" s="21">
        <v>45809.629874097227</v>
      </c>
    </row>
    <row r="2883" spans="1:14" x14ac:dyDescent="0.25">
      <c r="A2883" s="21">
        <v>45807.744467592594</v>
      </c>
      <c r="B2883" s="22">
        <v>45807.744467592594</v>
      </c>
      <c r="C2883" s="20" t="s">
        <v>882</v>
      </c>
      <c r="D2883" s="20" t="s">
        <v>883</v>
      </c>
      <c r="E2883" s="207" t="s">
        <v>885</v>
      </c>
      <c r="F2883" s="207" t="s">
        <v>16647</v>
      </c>
      <c r="G2883" s="20" t="s">
        <v>183</v>
      </c>
      <c r="H2883" s="23">
        <v>7205.16</v>
      </c>
      <c r="I2883" s="21">
        <v>45778</v>
      </c>
      <c r="J2883" s="21">
        <v>45803</v>
      </c>
      <c r="K2883" s="20" t="s">
        <v>5123</v>
      </c>
      <c r="L2883" s="20" t="s">
        <v>5107</v>
      </c>
      <c r="M2883" s="20"/>
      <c r="N2883" s="21">
        <v>45809.629874097227</v>
      </c>
    </row>
    <row r="2884" spans="1:14" x14ac:dyDescent="0.25">
      <c r="A2884" s="21">
        <v>45807.744467592594</v>
      </c>
      <c r="B2884" s="22">
        <v>45807.744467592594</v>
      </c>
      <c r="C2884" s="20" t="s">
        <v>193</v>
      </c>
      <c r="D2884" s="20" t="s">
        <v>194</v>
      </c>
      <c r="E2884" s="207" t="s">
        <v>196</v>
      </c>
      <c r="F2884" s="207" t="s">
        <v>16648</v>
      </c>
      <c r="G2884" s="20" t="s">
        <v>183</v>
      </c>
      <c r="H2884" s="23">
        <v>17644.650000000001</v>
      </c>
      <c r="I2884" s="21">
        <v>45778</v>
      </c>
      <c r="J2884" s="21">
        <v>45803</v>
      </c>
      <c r="K2884" s="20" t="s">
        <v>5118</v>
      </c>
      <c r="L2884" s="20" t="s">
        <v>5107</v>
      </c>
      <c r="M2884" s="20"/>
      <c r="N2884" s="21">
        <v>45809.629874097227</v>
      </c>
    </row>
    <row r="2885" spans="1:14" x14ac:dyDescent="0.25">
      <c r="A2885" s="21">
        <v>45807.744467592594</v>
      </c>
      <c r="B2885" s="22">
        <v>45807.744467592594</v>
      </c>
      <c r="C2885" s="20" t="s">
        <v>939</v>
      </c>
      <c r="D2885" s="20" t="s">
        <v>940</v>
      </c>
      <c r="E2885" s="207" t="s">
        <v>942</v>
      </c>
      <c r="F2885" s="207" t="s">
        <v>16649</v>
      </c>
      <c r="G2885" s="20" t="s">
        <v>183</v>
      </c>
      <c r="H2885" s="23">
        <v>4718.54</v>
      </c>
      <c r="I2885" s="21">
        <v>45778</v>
      </c>
      <c r="J2885" s="21">
        <v>45803</v>
      </c>
      <c r="K2885" s="20" t="s">
        <v>5123</v>
      </c>
      <c r="L2885" s="20" t="s">
        <v>5107</v>
      </c>
      <c r="M2885" s="20"/>
      <c r="N2885" s="21">
        <v>45809.629874097227</v>
      </c>
    </row>
    <row r="2886" spans="1:14" x14ac:dyDescent="0.25">
      <c r="A2886" s="21">
        <v>45807.744467592594</v>
      </c>
      <c r="B2886" s="22">
        <v>45807.744467592594</v>
      </c>
      <c r="C2886" s="20" t="s">
        <v>253</v>
      </c>
      <c r="D2886" s="20" t="s">
        <v>254</v>
      </c>
      <c r="E2886" s="207" t="s">
        <v>256</v>
      </c>
      <c r="F2886" s="207" t="s">
        <v>16650</v>
      </c>
      <c r="G2886" s="20" t="s">
        <v>183</v>
      </c>
      <c r="H2886" s="23">
        <v>334858.34999999998</v>
      </c>
      <c r="I2886" s="21">
        <v>45778</v>
      </c>
      <c r="J2886" s="21">
        <v>45803</v>
      </c>
      <c r="K2886" s="20" t="s">
        <v>5118</v>
      </c>
      <c r="L2886" s="20" t="s">
        <v>5107</v>
      </c>
      <c r="M2886" s="20"/>
      <c r="N2886" s="21">
        <v>45809.629874097227</v>
      </c>
    </row>
    <row r="2887" spans="1:14" x14ac:dyDescent="0.25">
      <c r="A2887" s="21">
        <v>45807.744467592594</v>
      </c>
      <c r="B2887" s="22">
        <v>45807.744467592594</v>
      </c>
      <c r="C2887" s="20" t="s">
        <v>521</v>
      </c>
      <c r="D2887" s="20" t="s">
        <v>522</v>
      </c>
      <c r="E2887" s="207" t="s">
        <v>524</v>
      </c>
      <c r="F2887" s="207" t="s">
        <v>16651</v>
      </c>
      <c r="G2887" s="20" t="s">
        <v>183</v>
      </c>
      <c r="H2887" s="23">
        <v>9335.74</v>
      </c>
      <c r="I2887" s="21">
        <v>45778</v>
      </c>
      <c r="J2887" s="21">
        <v>45803</v>
      </c>
      <c r="K2887" s="20" t="s">
        <v>5121</v>
      </c>
      <c r="L2887" s="20" t="s">
        <v>5107</v>
      </c>
      <c r="M2887" s="20"/>
      <c r="N2887" s="21">
        <v>45809.629874097227</v>
      </c>
    </row>
    <row r="2888" spans="1:14" x14ac:dyDescent="0.25">
      <c r="A2888" s="21">
        <v>45807.744467592594</v>
      </c>
      <c r="B2888" s="22">
        <v>45807.744467592594</v>
      </c>
      <c r="C2888" s="20" t="s">
        <v>14847</v>
      </c>
      <c r="D2888" s="20" t="s">
        <v>460</v>
      </c>
      <c r="E2888" s="207" t="s">
        <v>462</v>
      </c>
      <c r="F2888" s="207" t="s">
        <v>16652</v>
      </c>
      <c r="G2888" s="20" t="s">
        <v>183</v>
      </c>
      <c r="H2888" s="23">
        <v>137.49</v>
      </c>
      <c r="I2888" s="21">
        <v>45778</v>
      </c>
      <c r="J2888" s="21">
        <v>45803</v>
      </c>
      <c r="K2888" s="20" t="s">
        <v>5129</v>
      </c>
      <c r="L2888" s="20" t="s">
        <v>5107</v>
      </c>
      <c r="M2888" s="20"/>
      <c r="N2888" s="21">
        <v>45809.629874097227</v>
      </c>
    </row>
    <row r="2889" spans="1:14" x14ac:dyDescent="0.25">
      <c r="A2889" s="21">
        <v>45807.744467592594</v>
      </c>
      <c r="B2889" s="22">
        <v>45807.744467592594</v>
      </c>
      <c r="C2889" s="20" t="s">
        <v>7063</v>
      </c>
      <c r="D2889" s="20" t="s">
        <v>436</v>
      </c>
      <c r="E2889" s="207" t="s">
        <v>438</v>
      </c>
      <c r="F2889" s="207" t="s">
        <v>16653</v>
      </c>
      <c r="G2889" s="20" t="s">
        <v>183</v>
      </c>
      <c r="H2889" s="23">
        <v>0</v>
      </c>
      <c r="I2889" s="21">
        <v>45778</v>
      </c>
      <c r="J2889" s="21">
        <v>45803</v>
      </c>
      <c r="K2889" s="20" t="s">
        <v>5118</v>
      </c>
      <c r="L2889" s="20" t="s">
        <v>5107</v>
      </c>
      <c r="M2889" s="20"/>
      <c r="N2889" s="21">
        <v>45809.629874097227</v>
      </c>
    </row>
    <row r="2890" spans="1:14" x14ac:dyDescent="0.25">
      <c r="A2890" s="21">
        <v>45807.744467592594</v>
      </c>
      <c r="B2890" s="22">
        <v>45807.744467592594</v>
      </c>
      <c r="C2890" s="20" t="s">
        <v>422</v>
      </c>
      <c r="D2890" s="20" t="s">
        <v>423</v>
      </c>
      <c r="E2890" s="207" t="s">
        <v>425</v>
      </c>
      <c r="F2890" s="207" t="s">
        <v>16654</v>
      </c>
      <c r="G2890" s="20" t="s">
        <v>183</v>
      </c>
      <c r="H2890" s="23">
        <v>8866.7800000000007</v>
      </c>
      <c r="I2890" s="21">
        <v>45778</v>
      </c>
      <c r="J2890" s="21">
        <v>45803</v>
      </c>
      <c r="K2890" s="20" t="s">
        <v>5118</v>
      </c>
      <c r="L2890" s="20" t="s">
        <v>5107</v>
      </c>
      <c r="M2890" s="20"/>
      <c r="N2890" s="21">
        <v>45809.629874097227</v>
      </c>
    </row>
    <row r="2891" spans="1:14" x14ac:dyDescent="0.25">
      <c r="A2891" s="21">
        <v>45807.744467592594</v>
      </c>
      <c r="B2891" s="22">
        <v>45807.744467592594</v>
      </c>
      <c r="C2891" s="20" t="s">
        <v>1298</v>
      </c>
      <c r="D2891" s="20" t="s">
        <v>1299</v>
      </c>
      <c r="E2891" s="207" t="s">
        <v>1301</v>
      </c>
      <c r="F2891" s="207" t="s">
        <v>16655</v>
      </c>
      <c r="G2891" s="20" t="s">
        <v>183</v>
      </c>
      <c r="H2891" s="23">
        <v>665.92</v>
      </c>
      <c r="I2891" s="21">
        <v>45778</v>
      </c>
      <c r="J2891" s="21">
        <v>45803</v>
      </c>
      <c r="K2891" s="20" t="s">
        <v>5121</v>
      </c>
      <c r="L2891" s="20" t="s">
        <v>5107</v>
      </c>
      <c r="M2891" s="20"/>
      <c r="N2891" s="21">
        <v>45809.629874097227</v>
      </c>
    </row>
    <row r="2892" spans="1:14" x14ac:dyDescent="0.25">
      <c r="A2892" s="21">
        <v>45807.744467592594</v>
      </c>
      <c r="B2892" s="22">
        <v>45807.744467592594</v>
      </c>
      <c r="C2892" s="20" t="s">
        <v>331</v>
      </c>
      <c r="D2892" s="20" t="s">
        <v>332</v>
      </c>
      <c r="E2892" s="207" t="s">
        <v>334</v>
      </c>
      <c r="F2892" s="207" t="s">
        <v>16656</v>
      </c>
      <c r="G2892" s="20" t="s">
        <v>183</v>
      </c>
      <c r="H2892" s="23">
        <v>10089.27</v>
      </c>
      <c r="I2892" s="21">
        <v>45778</v>
      </c>
      <c r="J2892" s="21">
        <v>45803</v>
      </c>
      <c r="K2892" s="20" t="s">
        <v>5121</v>
      </c>
      <c r="L2892" s="20" t="s">
        <v>5107</v>
      </c>
      <c r="M2892" s="20"/>
      <c r="N2892" s="21">
        <v>45809.629874097227</v>
      </c>
    </row>
    <row r="2893" spans="1:14" x14ac:dyDescent="0.25">
      <c r="A2893" s="21">
        <v>45807.744467592594</v>
      </c>
      <c r="B2893" s="22">
        <v>45807.744467592594</v>
      </c>
      <c r="C2893" s="20" t="s">
        <v>11373</v>
      </c>
      <c r="D2893" s="20" t="s">
        <v>11374</v>
      </c>
      <c r="E2893" s="207" t="s">
        <v>11376</v>
      </c>
      <c r="F2893" s="207" t="s">
        <v>16657</v>
      </c>
      <c r="G2893" s="20" t="s">
        <v>183</v>
      </c>
      <c r="H2893" s="23">
        <v>18873.259999999998</v>
      </c>
      <c r="I2893" s="21">
        <v>45778</v>
      </c>
      <c r="J2893" s="21">
        <v>45803</v>
      </c>
      <c r="K2893" s="20" t="s">
        <v>5121</v>
      </c>
      <c r="L2893" s="20" t="s">
        <v>5107</v>
      </c>
      <c r="M2893" s="20"/>
      <c r="N2893" s="21">
        <v>45809.629874097227</v>
      </c>
    </row>
    <row r="2894" spans="1:14" x14ac:dyDescent="0.25">
      <c r="A2894" s="21">
        <v>45807.399733796294</v>
      </c>
      <c r="B2894" s="22">
        <v>45807.399733796294</v>
      </c>
      <c r="C2894" s="20" t="s">
        <v>266</v>
      </c>
      <c r="D2894" s="20" t="s">
        <v>267</v>
      </c>
      <c r="E2894" s="207" t="s">
        <v>270</v>
      </c>
      <c r="F2894" s="207" t="s">
        <v>16658</v>
      </c>
      <c r="G2894" s="20" t="s">
        <v>268</v>
      </c>
      <c r="H2894" s="23">
        <v>6766.28</v>
      </c>
      <c r="I2894" s="21">
        <v>45778</v>
      </c>
      <c r="J2894" s="21">
        <v>45803</v>
      </c>
      <c r="K2894" s="20" t="s">
        <v>5097</v>
      </c>
      <c r="L2894" s="20" t="s">
        <v>5098</v>
      </c>
      <c r="M2894" s="20"/>
      <c r="N2894" s="21">
        <v>45809.629874097227</v>
      </c>
    </row>
    <row r="2895" spans="1:14" x14ac:dyDescent="0.25">
      <c r="A2895" s="21">
        <v>45807.319687499999</v>
      </c>
      <c r="B2895" s="22">
        <v>45807.319687499999</v>
      </c>
      <c r="C2895" s="20" t="s">
        <v>869</v>
      </c>
      <c r="D2895" s="20" t="s">
        <v>870</v>
      </c>
      <c r="E2895" s="207" t="s">
        <v>872</v>
      </c>
      <c r="F2895" s="207" t="s">
        <v>16659</v>
      </c>
      <c r="G2895" s="20" t="s">
        <v>119</v>
      </c>
      <c r="H2895" s="23">
        <v>301.57</v>
      </c>
      <c r="I2895" s="21">
        <v>45778</v>
      </c>
      <c r="J2895" s="21">
        <v>45803</v>
      </c>
      <c r="K2895" s="20" t="s">
        <v>5097</v>
      </c>
      <c r="L2895" s="20" t="s">
        <v>5098</v>
      </c>
      <c r="M2895" s="20"/>
      <c r="N2895" s="21">
        <v>45809.629874097227</v>
      </c>
    </row>
    <row r="2896" spans="1:14" x14ac:dyDescent="0.25">
      <c r="A2896" s="21">
        <v>45807.319687499999</v>
      </c>
      <c r="B2896" s="22">
        <v>45807.319687499999</v>
      </c>
      <c r="C2896" s="20" t="s">
        <v>995</v>
      </c>
      <c r="D2896" s="20" t="s">
        <v>996</v>
      </c>
      <c r="E2896" s="207" t="s">
        <v>998</v>
      </c>
      <c r="F2896" s="207" t="s">
        <v>16660</v>
      </c>
      <c r="G2896" s="20" t="s">
        <v>119</v>
      </c>
      <c r="H2896" s="23">
        <v>29.04</v>
      </c>
      <c r="I2896" s="21">
        <v>45778</v>
      </c>
      <c r="J2896" s="21">
        <v>45803</v>
      </c>
      <c r="K2896" s="20" t="s">
        <v>5097</v>
      </c>
      <c r="L2896" s="20" t="s">
        <v>5098</v>
      </c>
      <c r="M2896" s="20"/>
      <c r="N2896" s="21">
        <v>45809.629874097227</v>
      </c>
    </row>
    <row r="2897" spans="1:14" x14ac:dyDescent="0.25">
      <c r="A2897" s="21">
        <v>45807.319687499999</v>
      </c>
      <c r="B2897" s="22">
        <v>45807.319687499999</v>
      </c>
      <c r="C2897" s="20" t="s">
        <v>724</v>
      </c>
      <c r="D2897" s="20" t="s">
        <v>118</v>
      </c>
      <c r="E2897" s="207" t="s">
        <v>121</v>
      </c>
      <c r="F2897" s="207" t="s">
        <v>16661</v>
      </c>
      <c r="G2897" s="20" t="s">
        <v>119</v>
      </c>
      <c r="H2897" s="23">
        <v>6283.26</v>
      </c>
      <c r="I2897" s="21">
        <v>45778</v>
      </c>
      <c r="J2897" s="21">
        <v>45803</v>
      </c>
      <c r="K2897" s="20" t="s">
        <v>5097</v>
      </c>
      <c r="L2897" s="20" t="s">
        <v>5098</v>
      </c>
      <c r="M2897" s="20"/>
      <c r="N2897" s="21">
        <v>45809.629874097227</v>
      </c>
    </row>
    <row r="2898" spans="1:14" x14ac:dyDescent="0.25">
      <c r="A2898" s="21">
        <v>45807.319687499999</v>
      </c>
      <c r="B2898" s="22">
        <v>45807.319687499999</v>
      </c>
      <c r="C2898" s="20" t="s">
        <v>11407</v>
      </c>
      <c r="D2898" s="20" t="s">
        <v>11408</v>
      </c>
      <c r="E2898" s="207" t="s">
        <v>11409</v>
      </c>
      <c r="F2898" s="207" t="s">
        <v>16662</v>
      </c>
      <c r="G2898" s="20" t="s">
        <v>119</v>
      </c>
      <c r="H2898" s="23">
        <v>0</v>
      </c>
      <c r="I2898" s="21">
        <v>45778</v>
      </c>
      <c r="J2898" s="21">
        <v>45803</v>
      </c>
      <c r="K2898" s="20" t="s">
        <v>5097</v>
      </c>
      <c r="L2898" s="20" t="s">
        <v>5098</v>
      </c>
      <c r="M2898" s="20"/>
      <c r="N2898" s="21">
        <v>45809.629874097227</v>
      </c>
    </row>
    <row r="2899" spans="1:14" x14ac:dyDescent="0.25">
      <c r="A2899" s="21">
        <v>45806.898356481484</v>
      </c>
      <c r="B2899" s="22">
        <v>45806.898356481484</v>
      </c>
      <c r="C2899" s="20" t="s">
        <v>869</v>
      </c>
      <c r="D2899" s="20" t="s">
        <v>870</v>
      </c>
      <c r="E2899" s="207" t="s">
        <v>872</v>
      </c>
      <c r="F2899" s="207" t="s">
        <v>16663</v>
      </c>
      <c r="G2899" s="20" t="s">
        <v>119</v>
      </c>
      <c r="H2899" s="23">
        <v>301.57</v>
      </c>
      <c r="I2899" s="21">
        <v>45778</v>
      </c>
      <c r="J2899" s="21">
        <v>45803</v>
      </c>
      <c r="K2899" s="20" t="s">
        <v>5097</v>
      </c>
      <c r="L2899" s="20" t="s">
        <v>5098</v>
      </c>
      <c r="M2899" s="20"/>
      <c r="N2899" s="21">
        <v>45809.629874097227</v>
      </c>
    </row>
    <row r="2900" spans="1:14" x14ac:dyDescent="0.25">
      <c r="A2900" s="21">
        <v>45806.898356481484</v>
      </c>
      <c r="B2900" s="22">
        <v>45806.898356481484</v>
      </c>
      <c r="C2900" s="20" t="s">
        <v>995</v>
      </c>
      <c r="D2900" s="20" t="s">
        <v>996</v>
      </c>
      <c r="E2900" s="207" t="s">
        <v>998</v>
      </c>
      <c r="F2900" s="207" t="s">
        <v>16664</v>
      </c>
      <c r="G2900" s="20" t="s">
        <v>119</v>
      </c>
      <c r="H2900" s="23">
        <v>29.04</v>
      </c>
      <c r="I2900" s="21">
        <v>45778</v>
      </c>
      <c r="J2900" s="21">
        <v>45803</v>
      </c>
      <c r="K2900" s="20" t="s">
        <v>5097</v>
      </c>
      <c r="L2900" s="20" t="s">
        <v>5098</v>
      </c>
      <c r="M2900" s="20"/>
      <c r="N2900" s="21">
        <v>45809.629874097227</v>
      </c>
    </row>
    <row r="2901" spans="1:14" x14ac:dyDescent="0.25">
      <c r="A2901" s="21">
        <v>45806.898356481484</v>
      </c>
      <c r="B2901" s="22">
        <v>45806.898356481484</v>
      </c>
      <c r="C2901" s="20" t="s">
        <v>724</v>
      </c>
      <c r="D2901" s="20" t="s">
        <v>118</v>
      </c>
      <c r="E2901" s="207" t="s">
        <v>121</v>
      </c>
      <c r="F2901" s="207" t="s">
        <v>16665</v>
      </c>
      <c r="G2901" s="20" t="s">
        <v>119</v>
      </c>
      <c r="H2901" s="23">
        <v>6283.26</v>
      </c>
      <c r="I2901" s="21">
        <v>45778</v>
      </c>
      <c r="J2901" s="21">
        <v>45803</v>
      </c>
      <c r="K2901" s="20" t="s">
        <v>5097</v>
      </c>
      <c r="L2901" s="20" t="s">
        <v>5098</v>
      </c>
      <c r="M2901" s="20"/>
      <c r="N2901" s="21">
        <v>45809.629874097227</v>
      </c>
    </row>
    <row r="2902" spans="1:14" x14ac:dyDescent="0.25">
      <c r="A2902" s="21">
        <v>45806.898356481484</v>
      </c>
      <c r="B2902" s="22">
        <v>45806.898356481484</v>
      </c>
      <c r="C2902" s="20" t="s">
        <v>11407</v>
      </c>
      <c r="D2902" s="20" t="s">
        <v>11408</v>
      </c>
      <c r="E2902" s="207" t="s">
        <v>11409</v>
      </c>
      <c r="F2902" s="207" t="s">
        <v>16666</v>
      </c>
      <c r="G2902" s="20" t="s">
        <v>119</v>
      </c>
      <c r="H2902" s="23">
        <v>0</v>
      </c>
      <c r="I2902" s="21">
        <v>45778</v>
      </c>
      <c r="J2902" s="21">
        <v>45803</v>
      </c>
      <c r="K2902" s="20" t="s">
        <v>5097</v>
      </c>
      <c r="L2902" s="20" t="s">
        <v>5098</v>
      </c>
      <c r="M2902" s="20"/>
      <c r="N2902" s="21">
        <v>45809.629874097227</v>
      </c>
    </row>
    <row r="2903" spans="1:14" x14ac:dyDescent="0.25">
      <c r="A2903" s="21">
        <v>45806.894803240742</v>
      </c>
      <c r="B2903" s="22">
        <v>45806.894803240742</v>
      </c>
      <c r="C2903" s="20" t="s">
        <v>771</v>
      </c>
      <c r="D2903" s="20" t="s">
        <v>772</v>
      </c>
      <c r="E2903" s="207" t="s">
        <v>774</v>
      </c>
      <c r="F2903" s="207" t="s">
        <v>16667</v>
      </c>
      <c r="G2903" s="20" t="s">
        <v>183</v>
      </c>
      <c r="H2903" s="23">
        <v>0</v>
      </c>
      <c r="I2903" s="21">
        <v>45778</v>
      </c>
      <c r="J2903" s="21">
        <v>45803</v>
      </c>
      <c r="K2903" s="20" t="s">
        <v>5114</v>
      </c>
      <c r="L2903" s="20" t="s">
        <v>5107</v>
      </c>
      <c r="M2903" s="20"/>
      <c r="N2903" s="21">
        <v>45809.629874097227</v>
      </c>
    </row>
    <row r="2904" spans="1:14" x14ac:dyDescent="0.25">
      <c r="A2904" s="21">
        <v>45806.894803240742</v>
      </c>
      <c r="B2904" s="22">
        <v>45806.894803240742</v>
      </c>
      <c r="C2904" s="20" t="s">
        <v>181</v>
      </c>
      <c r="D2904" s="20" t="s">
        <v>182</v>
      </c>
      <c r="E2904" s="207" t="s">
        <v>185</v>
      </c>
      <c r="F2904" s="207" t="s">
        <v>16668</v>
      </c>
      <c r="G2904" s="20" t="s">
        <v>183</v>
      </c>
      <c r="H2904" s="23">
        <v>3009036.59</v>
      </c>
      <c r="I2904" s="21">
        <v>45778</v>
      </c>
      <c r="J2904" s="21">
        <v>45803</v>
      </c>
      <c r="K2904" s="20" t="s">
        <v>5118</v>
      </c>
      <c r="L2904" s="20" t="s">
        <v>5107</v>
      </c>
      <c r="M2904" s="20"/>
      <c r="N2904" s="21">
        <v>45809.629874097227</v>
      </c>
    </row>
    <row r="2905" spans="1:14" x14ac:dyDescent="0.25">
      <c r="A2905" s="21">
        <v>45806.894803240742</v>
      </c>
      <c r="B2905" s="22">
        <v>45806.894803240742</v>
      </c>
      <c r="C2905" s="20" t="s">
        <v>1190</v>
      </c>
      <c r="D2905" s="20" t="s">
        <v>1191</v>
      </c>
      <c r="E2905" s="207" t="s">
        <v>1193</v>
      </c>
      <c r="F2905" s="207" t="s">
        <v>16669</v>
      </c>
      <c r="G2905" s="20" t="s">
        <v>183</v>
      </c>
      <c r="H2905" s="23">
        <v>0.78</v>
      </c>
      <c r="I2905" s="21">
        <v>45778</v>
      </c>
      <c r="J2905" s="21">
        <v>45803</v>
      </c>
      <c r="K2905" s="20" t="s">
        <v>5118</v>
      </c>
      <c r="L2905" s="20" t="s">
        <v>5107</v>
      </c>
      <c r="M2905" s="20"/>
      <c r="N2905" s="21">
        <v>45809.629874097227</v>
      </c>
    </row>
    <row r="2906" spans="1:14" x14ac:dyDescent="0.25">
      <c r="A2906" s="21">
        <v>45806.894803240742</v>
      </c>
      <c r="B2906" s="22">
        <v>45806.894803240742</v>
      </c>
      <c r="C2906" s="20" t="s">
        <v>1226</v>
      </c>
      <c r="D2906" s="20" t="s">
        <v>1227</v>
      </c>
      <c r="E2906" s="207" t="s">
        <v>1229</v>
      </c>
      <c r="F2906" s="207" t="s">
        <v>16670</v>
      </c>
      <c r="G2906" s="20" t="s">
        <v>183</v>
      </c>
      <c r="H2906" s="23">
        <v>2793.38</v>
      </c>
      <c r="I2906" s="21">
        <v>45778</v>
      </c>
      <c r="J2906" s="21">
        <v>45803</v>
      </c>
      <c r="K2906" s="20" t="s">
        <v>5118</v>
      </c>
      <c r="L2906" s="20" t="s">
        <v>5107</v>
      </c>
      <c r="M2906" s="20"/>
      <c r="N2906" s="21">
        <v>45809.629874097227</v>
      </c>
    </row>
    <row r="2907" spans="1:14" x14ac:dyDescent="0.25">
      <c r="A2907" s="21">
        <v>45806.894803240742</v>
      </c>
      <c r="B2907" s="22">
        <v>45806.894803240742</v>
      </c>
      <c r="C2907" s="20" t="s">
        <v>717</v>
      </c>
      <c r="D2907" s="20" t="s">
        <v>718</v>
      </c>
      <c r="E2907" s="207" t="s">
        <v>720</v>
      </c>
      <c r="F2907" s="207" t="s">
        <v>16671</v>
      </c>
      <c r="G2907" s="20" t="s">
        <v>183</v>
      </c>
      <c r="H2907" s="23">
        <v>1992</v>
      </c>
      <c r="I2907" s="21">
        <v>45778</v>
      </c>
      <c r="J2907" s="21">
        <v>45803</v>
      </c>
      <c r="K2907" s="20" t="s">
        <v>5121</v>
      </c>
      <c r="L2907" s="20" t="s">
        <v>5107</v>
      </c>
      <c r="M2907" s="20"/>
      <c r="N2907" s="21">
        <v>45809.629874097227</v>
      </c>
    </row>
    <row r="2908" spans="1:14" x14ac:dyDescent="0.25">
      <c r="A2908" s="21">
        <v>45806.894803240742</v>
      </c>
      <c r="B2908" s="22">
        <v>45806.894803240742</v>
      </c>
      <c r="C2908" s="20" t="s">
        <v>882</v>
      </c>
      <c r="D2908" s="20" t="s">
        <v>883</v>
      </c>
      <c r="E2908" s="207" t="s">
        <v>885</v>
      </c>
      <c r="F2908" s="207" t="s">
        <v>16672</v>
      </c>
      <c r="G2908" s="20" t="s">
        <v>183</v>
      </c>
      <c r="H2908" s="23">
        <v>7180.34</v>
      </c>
      <c r="I2908" s="21">
        <v>45778</v>
      </c>
      <c r="J2908" s="21">
        <v>45803</v>
      </c>
      <c r="K2908" s="20" t="s">
        <v>5123</v>
      </c>
      <c r="L2908" s="20" t="s">
        <v>5107</v>
      </c>
      <c r="M2908" s="20"/>
      <c r="N2908" s="21">
        <v>45809.629874097227</v>
      </c>
    </row>
    <row r="2909" spans="1:14" x14ac:dyDescent="0.25">
      <c r="A2909" s="21">
        <v>45806.894803240742</v>
      </c>
      <c r="B2909" s="22">
        <v>45806.894803240742</v>
      </c>
      <c r="C2909" s="20" t="s">
        <v>193</v>
      </c>
      <c r="D2909" s="20" t="s">
        <v>194</v>
      </c>
      <c r="E2909" s="207" t="s">
        <v>196</v>
      </c>
      <c r="F2909" s="207" t="s">
        <v>16673</v>
      </c>
      <c r="G2909" s="20" t="s">
        <v>183</v>
      </c>
      <c r="H2909" s="23">
        <v>19281.060000000001</v>
      </c>
      <c r="I2909" s="21">
        <v>45778</v>
      </c>
      <c r="J2909" s="21">
        <v>45803</v>
      </c>
      <c r="K2909" s="20" t="s">
        <v>5118</v>
      </c>
      <c r="L2909" s="20" t="s">
        <v>5107</v>
      </c>
      <c r="M2909" s="20"/>
      <c r="N2909" s="21">
        <v>45809.629874097227</v>
      </c>
    </row>
    <row r="2910" spans="1:14" x14ac:dyDescent="0.25">
      <c r="A2910" s="21">
        <v>45806.894803240742</v>
      </c>
      <c r="B2910" s="22">
        <v>45806.894803240742</v>
      </c>
      <c r="C2910" s="20" t="s">
        <v>939</v>
      </c>
      <c r="D2910" s="20" t="s">
        <v>940</v>
      </c>
      <c r="E2910" s="207" t="s">
        <v>942</v>
      </c>
      <c r="F2910" s="207" t="s">
        <v>16674</v>
      </c>
      <c r="G2910" s="20" t="s">
        <v>183</v>
      </c>
      <c r="H2910" s="23">
        <v>4703.09</v>
      </c>
      <c r="I2910" s="21">
        <v>45778</v>
      </c>
      <c r="J2910" s="21">
        <v>45803</v>
      </c>
      <c r="K2910" s="20" t="s">
        <v>5123</v>
      </c>
      <c r="L2910" s="20" t="s">
        <v>5107</v>
      </c>
      <c r="M2910" s="20"/>
      <c r="N2910" s="21">
        <v>45809.629874097227</v>
      </c>
    </row>
    <row r="2911" spans="1:14" x14ac:dyDescent="0.25">
      <c r="A2911" s="21">
        <v>45806.894803240742</v>
      </c>
      <c r="B2911" s="22">
        <v>45806.894803240742</v>
      </c>
      <c r="C2911" s="20" t="s">
        <v>253</v>
      </c>
      <c r="D2911" s="20" t="s">
        <v>254</v>
      </c>
      <c r="E2911" s="207" t="s">
        <v>256</v>
      </c>
      <c r="F2911" s="207" t="s">
        <v>16675</v>
      </c>
      <c r="G2911" s="20" t="s">
        <v>183</v>
      </c>
      <c r="H2911" s="23">
        <v>334858.34999999998</v>
      </c>
      <c r="I2911" s="21">
        <v>45778</v>
      </c>
      <c r="J2911" s="21">
        <v>45803</v>
      </c>
      <c r="K2911" s="20" t="s">
        <v>5118</v>
      </c>
      <c r="L2911" s="20" t="s">
        <v>5107</v>
      </c>
      <c r="M2911" s="20"/>
      <c r="N2911" s="21">
        <v>45809.629874097227</v>
      </c>
    </row>
    <row r="2912" spans="1:14" x14ac:dyDescent="0.25">
      <c r="A2912" s="21">
        <v>45806.894803240742</v>
      </c>
      <c r="B2912" s="22">
        <v>45806.894803240742</v>
      </c>
      <c r="C2912" s="20" t="s">
        <v>521</v>
      </c>
      <c r="D2912" s="20" t="s">
        <v>522</v>
      </c>
      <c r="E2912" s="207" t="s">
        <v>524</v>
      </c>
      <c r="F2912" s="207" t="s">
        <v>16676</v>
      </c>
      <c r="G2912" s="20" t="s">
        <v>183</v>
      </c>
      <c r="H2912" s="23">
        <v>9335.74</v>
      </c>
      <c r="I2912" s="21">
        <v>45778</v>
      </c>
      <c r="J2912" s="21">
        <v>45803</v>
      </c>
      <c r="K2912" s="20" t="s">
        <v>5121</v>
      </c>
      <c r="L2912" s="20" t="s">
        <v>5107</v>
      </c>
      <c r="M2912" s="20"/>
      <c r="N2912" s="21">
        <v>45809.629874097227</v>
      </c>
    </row>
    <row r="2913" spans="1:14" x14ac:dyDescent="0.25">
      <c r="A2913" s="21">
        <v>45806.894803240742</v>
      </c>
      <c r="B2913" s="22">
        <v>45806.894803240742</v>
      </c>
      <c r="C2913" s="20" t="s">
        <v>14847</v>
      </c>
      <c r="D2913" s="20" t="s">
        <v>460</v>
      </c>
      <c r="E2913" s="207" t="s">
        <v>462</v>
      </c>
      <c r="F2913" s="207" t="s">
        <v>16677</v>
      </c>
      <c r="G2913" s="20" t="s">
        <v>183</v>
      </c>
      <c r="H2913" s="23">
        <v>137.49</v>
      </c>
      <c r="I2913" s="21">
        <v>45778</v>
      </c>
      <c r="J2913" s="21">
        <v>45803</v>
      </c>
      <c r="K2913" s="20" t="s">
        <v>5129</v>
      </c>
      <c r="L2913" s="20" t="s">
        <v>5107</v>
      </c>
      <c r="M2913" s="20"/>
      <c r="N2913" s="21">
        <v>45809.629874097227</v>
      </c>
    </row>
    <row r="2914" spans="1:14" x14ac:dyDescent="0.25">
      <c r="A2914" s="21">
        <v>45806.894803240742</v>
      </c>
      <c r="B2914" s="22">
        <v>45806.894803240742</v>
      </c>
      <c r="C2914" s="20" t="s">
        <v>7063</v>
      </c>
      <c r="D2914" s="20" t="s">
        <v>436</v>
      </c>
      <c r="E2914" s="207" t="s">
        <v>438</v>
      </c>
      <c r="F2914" s="207" t="s">
        <v>16678</v>
      </c>
      <c r="G2914" s="20" t="s">
        <v>183</v>
      </c>
      <c r="H2914" s="23">
        <v>0</v>
      </c>
      <c r="I2914" s="21">
        <v>45778</v>
      </c>
      <c r="J2914" s="21">
        <v>45803</v>
      </c>
      <c r="K2914" s="20" t="s">
        <v>5118</v>
      </c>
      <c r="L2914" s="20" t="s">
        <v>5107</v>
      </c>
      <c r="M2914" s="20"/>
      <c r="N2914" s="21">
        <v>45809.629874097227</v>
      </c>
    </row>
    <row r="2915" spans="1:14" x14ac:dyDescent="0.25">
      <c r="A2915" s="21">
        <v>45806.894803240742</v>
      </c>
      <c r="B2915" s="22">
        <v>45806.894803240742</v>
      </c>
      <c r="C2915" s="20" t="s">
        <v>422</v>
      </c>
      <c r="D2915" s="20" t="s">
        <v>423</v>
      </c>
      <c r="E2915" s="207" t="s">
        <v>425</v>
      </c>
      <c r="F2915" s="207" t="s">
        <v>16679</v>
      </c>
      <c r="G2915" s="20" t="s">
        <v>183</v>
      </c>
      <c r="H2915" s="23">
        <v>8866.7800000000007</v>
      </c>
      <c r="I2915" s="21">
        <v>45778</v>
      </c>
      <c r="J2915" s="21">
        <v>45803</v>
      </c>
      <c r="K2915" s="20" t="s">
        <v>5118</v>
      </c>
      <c r="L2915" s="20" t="s">
        <v>5107</v>
      </c>
      <c r="M2915" s="20"/>
      <c r="N2915" s="21">
        <v>45809.629874097227</v>
      </c>
    </row>
    <row r="2916" spans="1:14" x14ac:dyDescent="0.25">
      <c r="A2916" s="21">
        <v>45806.894803240742</v>
      </c>
      <c r="B2916" s="22">
        <v>45806.894803240742</v>
      </c>
      <c r="C2916" s="20" t="s">
        <v>1298</v>
      </c>
      <c r="D2916" s="20" t="s">
        <v>1299</v>
      </c>
      <c r="E2916" s="207" t="s">
        <v>1301</v>
      </c>
      <c r="F2916" s="207" t="s">
        <v>16680</v>
      </c>
      <c r="G2916" s="20" t="s">
        <v>183</v>
      </c>
      <c r="H2916" s="23">
        <v>665.92</v>
      </c>
      <c r="I2916" s="21">
        <v>45778</v>
      </c>
      <c r="J2916" s="21">
        <v>45803</v>
      </c>
      <c r="K2916" s="20" t="s">
        <v>5121</v>
      </c>
      <c r="L2916" s="20" t="s">
        <v>5107</v>
      </c>
      <c r="M2916" s="20"/>
      <c r="N2916" s="21">
        <v>45809.629874097227</v>
      </c>
    </row>
    <row r="2917" spans="1:14" x14ac:dyDescent="0.25">
      <c r="A2917" s="21">
        <v>45806.894803240742</v>
      </c>
      <c r="B2917" s="22">
        <v>45806.894803240742</v>
      </c>
      <c r="C2917" s="20" t="s">
        <v>331</v>
      </c>
      <c r="D2917" s="20" t="s">
        <v>332</v>
      </c>
      <c r="E2917" s="207" t="s">
        <v>334</v>
      </c>
      <c r="F2917" s="207" t="s">
        <v>16681</v>
      </c>
      <c r="G2917" s="20" t="s">
        <v>183</v>
      </c>
      <c r="H2917" s="23">
        <v>10197</v>
      </c>
      <c r="I2917" s="21">
        <v>45778</v>
      </c>
      <c r="J2917" s="21">
        <v>45803</v>
      </c>
      <c r="K2917" s="20" t="s">
        <v>5121</v>
      </c>
      <c r="L2917" s="20" t="s">
        <v>5107</v>
      </c>
      <c r="M2917" s="20"/>
      <c r="N2917" s="21">
        <v>45809.629874097227</v>
      </c>
    </row>
    <row r="2918" spans="1:14" x14ac:dyDescent="0.25">
      <c r="A2918" s="21">
        <v>45806.894803240742</v>
      </c>
      <c r="B2918" s="22">
        <v>45806.894803240742</v>
      </c>
      <c r="C2918" s="20" t="s">
        <v>11373</v>
      </c>
      <c r="D2918" s="20" t="s">
        <v>11374</v>
      </c>
      <c r="E2918" s="207" t="s">
        <v>11376</v>
      </c>
      <c r="F2918" s="207" t="s">
        <v>16682</v>
      </c>
      <c r="G2918" s="20" t="s">
        <v>183</v>
      </c>
      <c r="H2918" s="23">
        <v>18873.259999999998</v>
      </c>
      <c r="I2918" s="21">
        <v>45778</v>
      </c>
      <c r="J2918" s="21">
        <v>45803</v>
      </c>
      <c r="K2918" s="20" t="s">
        <v>5121</v>
      </c>
      <c r="L2918" s="20" t="s">
        <v>5107</v>
      </c>
      <c r="M2918" s="20"/>
      <c r="N2918" s="21">
        <v>45809.629874097227</v>
      </c>
    </row>
    <row r="2919" spans="1:14" x14ac:dyDescent="0.25">
      <c r="A2919" s="21">
        <v>45806.411712962959</v>
      </c>
      <c r="B2919" s="22">
        <v>45806.411712962959</v>
      </c>
      <c r="C2919" s="20" t="s">
        <v>7746</v>
      </c>
      <c r="D2919" s="20" t="s">
        <v>133</v>
      </c>
      <c r="E2919" s="207" t="s">
        <v>136</v>
      </c>
      <c r="F2919" s="207" t="s">
        <v>16683</v>
      </c>
      <c r="G2919" s="20" t="s">
        <v>134</v>
      </c>
      <c r="H2919" s="23">
        <v>2159.12</v>
      </c>
      <c r="I2919" s="21">
        <v>45778</v>
      </c>
      <c r="J2919" s="21">
        <v>45803</v>
      </c>
      <c r="K2919" s="20" t="s">
        <v>5097</v>
      </c>
      <c r="L2919" s="20" t="s">
        <v>5098</v>
      </c>
      <c r="M2919" s="20"/>
      <c r="N2919" s="21">
        <v>45809.629874097227</v>
      </c>
    </row>
    <row r="2920" spans="1:14" x14ac:dyDescent="0.25">
      <c r="A2920" s="21">
        <v>45806.30741898148</v>
      </c>
      <c r="B2920" s="22">
        <v>45806.30741898148</v>
      </c>
      <c r="C2920" s="20" t="s">
        <v>266</v>
      </c>
      <c r="D2920" s="20" t="s">
        <v>267</v>
      </c>
      <c r="E2920" s="207" t="s">
        <v>270</v>
      </c>
      <c r="F2920" s="207" t="s">
        <v>16684</v>
      </c>
      <c r="G2920" s="20" t="s">
        <v>268</v>
      </c>
      <c r="H2920" s="23">
        <v>6603.75</v>
      </c>
      <c r="I2920" s="21">
        <v>45778</v>
      </c>
      <c r="J2920" s="21">
        <v>45803</v>
      </c>
      <c r="K2920" s="20" t="s">
        <v>5097</v>
      </c>
      <c r="L2920" s="20" t="s">
        <v>5098</v>
      </c>
      <c r="M2920" s="20"/>
      <c r="N2920" s="21">
        <v>45809.629874097227</v>
      </c>
    </row>
    <row r="2921" spans="1:14" x14ac:dyDescent="0.25">
      <c r="A2921" s="21">
        <v>45805.967615740738</v>
      </c>
      <c r="B2921" s="22">
        <v>45805.967615740738</v>
      </c>
      <c r="C2921" s="20" t="s">
        <v>771</v>
      </c>
      <c r="D2921" s="20" t="s">
        <v>772</v>
      </c>
      <c r="E2921" s="207" t="s">
        <v>774</v>
      </c>
      <c r="F2921" s="207" t="s">
        <v>16685</v>
      </c>
      <c r="G2921" s="20" t="s">
        <v>183</v>
      </c>
      <c r="H2921" s="23">
        <v>0</v>
      </c>
      <c r="I2921" s="21">
        <v>45778</v>
      </c>
      <c r="J2921" s="21">
        <v>45803</v>
      </c>
      <c r="K2921" s="20" t="s">
        <v>5114</v>
      </c>
      <c r="L2921" s="20" t="s">
        <v>5107</v>
      </c>
      <c r="M2921" s="20"/>
      <c r="N2921" s="21">
        <v>45809.629874097227</v>
      </c>
    </row>
    <row r="2922" spans="1:14" x14ac:dyDescent="0.25">
      <c r="A2922" s="21">
        <v>45805.967615740738</v>
      </c>
      <c r="B2922" s="22">
        <v>45805.967615740738</v>
      </c>
      <c r="C2922" s="20" t="s">
        <v>181</v>
      </c>
      <c r="D2922" s="20" t="s">
        <v>182</v>
      </c>
      <c r="E2922" s="207" t="s">
        <v>185</v>
      </c>
      <c r="F2922" s="207" t="s">
        <v>16686</v>
      </c>
      <c r="G2922" s="20" t="s">
        <v>183</v>
      </c>
      <c r="H2922" s="23">
        <v>3021333.43</v>
      </c>
      <c r="I2922" s="21">
        <v>45778</v>
      </c>
      <c r="J2922" s="21">
        <v>45803</v>
      </c>
      <c r="K2922" s="20" t="s">
        <v>5118</v>
      </c>
      <c r="L2922" s="20" t="s">
        <v>5107</v>
      </c>
      <c r="M2922" s="20"/>
      <c r="N2922" s="21">
        <v>45809.629874097227</v>
      </c>
    </row>
    <row r="2923" spans="1:14" x14ac:dyDescent="0.25">
      <c r="A2923" s="21">
        <v>45805.967615740738</v>
      </c>
      <c r="B2923" s="22">
        <v>45805.967615740738</v>
      </c>
      <c r="C2923" s="20" t="s">
        <v>1190</v>
      </c>
      <c r="D2923" s="20" t="s">
        <v>1191</v>
      </c>
      <c r="E2923" s="207" t="s">
        <v>1193</v>
      </c>
      <c r="F2923" s="207" t="s">
        <v>16687</v>
      </c>
      <c r="G2923" s="20" t="s">
        <v>183</v>
      </c>
      <c r="H2923" s="23">
        <v>0.78</v>
      </c>
      <c r="I2923" s="21">
        <v>45778</v>
      </c>
      <c r="J2923" s="21">
        <v>45803</v>
      </c>
      <c r="K2923" s="20" t="s">
        <v>5118</v>
      </c>
      <c r="L2923" s="20" t="s">
        <v>5107</v>
      </c>
      <c r="M2923" s="20"/>
      <c r="N2923" s="21">
        <v>45809.629874097227</v>
      </c>
    </row>
    <row r="2924" spans="1:14" x14ac:dyDescent="0.25">
      <c r="A2924" s="21">
        <v>45805.967615740738</v>
      </c>
      <c r="B2924" s="22">
        <v>45805.967615740738</v>
      </c>
      <c r="C2924" s="20" t="s">
        <v>1226</v>
      </c>
      <c r="D2924" s="20" t="s">
        <v>1227</v>
      </c>
      <c r="E2924" s="207" t="s">
        <v>1229</v>
      </c>
      <c r="F2924" s="207" t="s">
        <v>16688</v>
      </c>
      <c r="G2924" s="20" t="s">
        <v>183</v>
      </c>
      <c r="H2924" s="23">
        <v>2793.38</v>
      </c>
      <c r="I2924" s="21">
        <v>45778</v>
      </c>
      <c r="J2924" s="21">
        <v>45803</v>
      </c>
      <c r="K2924" s="20" t="s">
        <v>5118</v>
      </c>
      <c r="L2924" s="20" t="s">
        <v>5107</v>
      </c>
      <c r="M2924" s="20"/>
      <c r="N2924" s="21">
        <v>45809.629874097227</v>
      </c>
    </row>
    <row r="2925" spans="1:14" x14ac:dyDescent="0.25">
      <c r="A2925" s="21">
        <v>45805.967615740738</v>
      </c>
      <c r="B2925" s="22">
        <v>45805.967615740738</v>
      </c>
      <c r="C2925" s="20" t="s">
        <v>717</v>
      </c>
      <c r="D2925" s="20" t="s">
        <v>718</v>
      </c>
      <c r="E2925" s="207" t="s">
        <v>720</v>
      </c>
      <c r="F2925" s="207" t="s">
        <v>16689</v>
      </c>
      <c r="G2925" s="20" t="s">
        <v>183</v>
      </c>
      <c r="H2925" s="23">
        <v>1992</v>
      </c>
      <c r="I2925" s="21">
        <v>45778</v>
      </c>
      <c r="J2925" s="21">
        <v>45803</v>
      </c>
      <c r="K2925" s="20" t="s">
        <v>5121</v>
      </c>
      <c r="L2925" s="20" t="s">
        <v>5107</v>
      </c>
      <c r="M2925" s="20"/>
      <c r="N2925" s="21">
        <v>45809.629874097227</v>
      </c>
    </row>
    <row r="2926" spans="1:14" x14ac:dyDescent="0.25">
      <c r="A2926" s="21">
        <v>45805.967615740738</v>
      </c>
      <c r="B2926" s="22">
        <v>45805.967615740738</v>
      </c>
      <c r="C2926" s="20" t="s">
        <v>882</v>
      </c>
      <c r="D2926" s="20" t="s">
        <v>883</v>
      </c>
      <c r="E2926" s="207" t="s">
        <v>885</v>
      </c>
      <c r="F2926" s="207" t="s">
        <v>16690</v>
      </c>
      <c r="G2926" s="20" t="s">
        <v>183</v>
      </c>
      <c r="H2926" s="23">
        <v>7220.38</v>
      </c>
      <c r="I2926" s="21">
        <v>45778</v>
      </c>
      <c r="J2926" s="21">
        <v>45803</v>
      </c>
      <c r="K2926" s="20" t="s">
        <v>5123</v>
      </c>
      <c r="L2926" s="20" t="s">
        <v>5107</v>
      </c>
      <c r="M2926" s="20"/>
      <c r="N2926" s="21">
        <v>45809.629874097227</v>
      </c>
    </row>
    <row r="2927" spans="1:14" x14ac:dyDescent="0.25">
      <c r="A2927" s="21">
        <v>45805.967615740738</v>
      </c>
      <c r="B2927" s="22">
        <v>45805.967615740738</v>
      </c>
      <c r="C2927" s="20" t="s">
        <v>193</v>
      </c>
      <c r="D2927" s="20" t="s">
        <v>194</v>
      </c>
      <c r="E2927" s="207" t="s">
        <v>196</v>
      </c>
      <c r="F2927" s="207" t="s">
        <v>16691</v>
      </c>
      <c r="G2927" s="20" t="s">
        <v>183</v>
      </c>
      <c r="H2927" s="23">
        <v>19716.71</v>
      </c>
      <c r="I2927" s="21">
        <v>45778</v>
      </c>
      <c r="J2927" s="21">
        <v>45803</v>
      </c>
      <c r="K2927" s="20" t="s">
        <v>5118</v>
      </c>
      <c r="L2927" s="20" t="s">
        <v>5107</v>
      </c>
      <c r="M2927" s="20"/>
      <c r="N2927" s="21">
        <v>45809.629874097227</v>
      </c>
    </row>
    <row r="2928" spans="1:14" x14ac:dyDescent="0.25">
      <c r="A2928" s="21">
        <v>45805.967615740738</v>
      </c>
      <c r="B2928" s="22">
        <v>45805.967615740738</v>
      </c>
      <c r="C2928" s="20" t="s">
        <v>939</v>
      </c>
      <c r="D2928" s="20" t="s">
        <v>940</v>
      </c>
      <c r="E2928" s="207" t="s">
        <v>942</v>
      </c>
      <c r="F2928" s="207" t="s">
        <v>16692</v>
      </c>
      <c r="G2928" s="20" t="s">
        <v>183</v>
      </c>
      <c r="H2928" s="23">
        <v>4727.96</v>
      </c>
      <c r="I2928" s="21">
        <v>45778</v>
      </c>
      <c r="J2928" s="21">
        <v>45803</v>
      </c>
      <c r="K2928" s="20" t="s">
        <v>5123</v>
      </c>
      <c r="L2928" s="20" t="s">
        <v>5107</v>
      </c>
      <c r="M2928" s="20"/>
      <c r="N2928" s="21">
        <v>45809.629874097227</v>
      </c>
    </row>
    <row r="2929" spans="1:14" x14ac:dyDescent="0.25">
      <c r="A2929" s="21">
        <v>45805.967615740738</v>
      </c>
      <c r="B2929" s="22">
        <v>45805.967615740738</v>
      </c>
      <c r="C2929" s="20" t="s">
        <v>253</v>
      </c>
      <c r="D2929" s="20" t="s">
        <v>254</v>
      </c>
      <c r="E2929" s="207" t="s">
        <v>256</v>
      </c>
      <c r="F2929" s="207" t="s">
        <v>16693</v>
      </c>
      <c r="G2929" s="20" t="s">
        <v>183</v>
      </c>
      <c r="H2929" s="23">
        <v>334758.57</v>
      </c>
      <c r="I2929" s="21">
        <v>45778</v>
      </c>
      <c r="J2929" s="21">
        <v>45803</v>
      </c>
      <c r="K2929" s="20" t="s">
        <v>5118</v>
      </c>
      <c r="L2929" s="20" t="s">
        <v>5107</v>
      </c>
      <c r="M2929" s="20"/>
      <c r="N2929" s="21">
        <v>45809.629874097227</v>
      </c>
    </row>
    <row r="2930" spans="1:14" x14ac:dyDescent="0.25">
      <c r="A2930" s="21">
        <v>45805.967615740738</v>
      </c>
      <c r="B2930" s="22">
        <v>45805.967615740738</v>
      </c>
      <c r="C2930" s="20" t="s">
        <v>521</v>
      </c>
      <c r="D2930" s="20" t="s">
        <v>522</v>
      </c>
      <c r="E2930" s="207" t="s">
        <v>524</v>
      </c>
      <c r="F2930" s="207" t="s">
        <v>16694</v>
      </c>
      <c r="G2930" s="20" t="s">
        <v>183</v>
      </c>
      <c r="H2930" s="23">
        <v>9335.74</v>
      </c>
      <c r="I2930" s="21">
        <v>45778</v>
      </c>
      <c r="J2930" s="21">
        <v>45803</v>
      </c>
      <c r="K2930" s="20" t="s">
        <v>5121</v>
      </c>
      <c r="L2930" s="20" t="s">
        <v>5107</v>
      </c>
      <c r="M2930" s="20"/>
      <c r="N2930" s="21">
        <v>45809.629874097227</v>
      </c>
    </row>
    <row r="2931" spans="1:14" x14ac:dyDescent="0.25">
      <c r="A2931" s="21">
        <v>45805.967615740738</v>
      </c>
      <c r="B2931" s="22">
        <v>45805.967615740738</v>
      </c>
      <c r="C2931" s="20" t="s">
        <v>14847</v>
      </c>
      <c r="D2931" s="20" t="s">
        <v>460</v>
      </c>
      <c r="E2931" s="207" t="s">
        <v>462</v>
      </c>
      <c r="F2931" s="207" t="s">
        <v>16695</v>
      </c>
      <c r="G2931" s="20" t="s">
        <v>183</v>
      </c>
      <c r="H2931" s="23">
        <v>137.49</v>
      </c>
      <c r="I2931" s="21">
        <v>45778</v>
      </c>
      <c r="J2931" s="21">
        <v>45803</v>
      </c>
      <c r="K2931" s="20" t="s">
        <v>5129</v>
      </c>
      <c r="L2931" s="20" t="s">
        <v>5107</v>
      </c>
      <c r="M2931" s="20"/>
      <c r="N2931" s="21">
        <v>45809.629874097227</v>
      </c>
    </row>
    <row r="2932" spans="1:14" x14ac:dyDescent="0.25">
      <c r="A2932" s="21">
        <v>45805.967615740738</v>
      </c>
      <c r="B2932" s="22">
        <v>45805.967615740738</v>
      </c>
      <c r="C2932" s="20" t="s">
        <v>7063</v>
      </c>
      <c r="D2932" s="20" t="s">
        <v>436</v>
      </c>
      <c r="E2932" s="207" t="s">
        <v>438</v>
      </c>
      <c r="F2932" s="207" t="s">
        <v>16696</v>
      </c>
      <c r="G2932" s="20" t="s">
        <v>183</v>
      </c>
      <c r="H2932" s="23">
        <v>0</v>
      </c>
      <c r="I2932" s="21">
        <v>45778</v>
      </c>
      <c r="J2932" s="21">
        <v>45803</v>
      </c>
      <c r="K2932" s="20" t="s">
        <v>5118</v>
      </c>
      <c r="L2932" s="20" t="s">
        <v>5107</v>
      </c>
      <c r="M2932" s="20"/>
      <c r="N2932" s="21">
        <v>45809.629874097227</v>
      </c>
    </row>
    <row r="2933" spans="1:14" x14ac:dyDescent="0.25">
      <c r="A2933" s="21">
        <v>45805.967615740738</v>
      </c>
      <c r="B2933" s="22">
        <v>45805.967615740738</v>
      </c>
      <c r="C2933" s="20" t="s">
        <v>422</v>
      </c>
      <c r="D2933" s="20" t="s">
        <v>423</v>
      </c>
      <c r="E2933" s="207" t="s">
        <v>425</v>
      </c>
      <c r="F2933" s="207" t="s">
        <v>16697</v>
      </c>
      <c r="G2933" s="20" t="s">
        <v>183</v>
      </c>
      <c r="H2933" s="23">
        <v>0</v>
      </c>
      <c r="I2933" s="21">
        <v>45778</v>
      </c>
      <c r="J2933" s="21">
        <v>45803</v>
      </c>
      <c r="K2933" s="20" t="s">
        <v>5118</v>
      </c>
      <c r="L2933" s="20" t="s">
        <v>5107</v>
      </c>
      <c r="M2933" s="20"/>
      <c r="N2933" s="21">
        <v>45809.629874097227</v>
      </c>
    </row>
    <row r="2934" spans="1:14" x14ac:dyDescent="0.25">
      <c r="A2934" s="21">
        <v>45805.967615740738</v>
      </c>
      <c r="B2934" s="22">
        <v>45805.967615740738</v>
      </c>
      <c r="C2934" s="20" t="s">
        <v>1298</v>
      </c>
      <c r="D2934" s="20" t="s">
        <v>1299</v>
      </c>
      <c r="E2934" s="207" t="s">
        <v>1301</v>
      </c>
      <c r="F2934" s="207" t="s">
        <v>16698</v>
      </c>
      <c r="G2934" s="20" t="s">
        <v>183</v>
      </c>
      <c r="H2934" s="23">
        <v>665.92</v>
      </c>
      <c r="I2934" s="21">
        <v>45778</v>
      </c>
      <c r="J2934" s="21">
        <v>45803</v>
      </c>
      <c r="K2934" s="20" t="s">
        <v>5121</v>
      </c>
      <c r="L2934" s="20" t="s">
        <v>5107</v>
      </c>
      <c r="M2934" s="20"/>
      <c r="N2934" s="21">
        <v>45809.629874097227</v>
      </c>
    </row>
    <row r="2935" spans="1:14" x14ac:dyDescent="0.25">
      <c r="A2935" s="21">
        <v>45805.967615740738</v>
      </c>
      <c r="B2935" s="22">
        <v>45805.967615740738</v>
      </c>
      <c r="C2935" s="20" t="s">
        <v>331</v>
      </c>
      <c r="D2935" s="20" t="s">
        <v>332</v>
      </c>
      <c r="E2935" s="207" t="s">
        <v>334</v>
      </c>
      <c r="F2935" s="207" t="s">
        <v>16699</v>
      </c>
      <c r="G2935" s="20" t="s">
        <v>183</v>
      </c>
      <c r="H2935" s="23">
        <v>10197</v>
      </c>
      <c r="I2935" s="21">
        <v>45778</v>
      </c>
      <c r="J2935" s="21">
        <v>45803</v>
      </c>
      <c r="K2935" s="20" t="s">
        <v>5121</v>
      </c>
      <c r="L2935" s="20" t="s">
        <v>5107</v>
      </c>
      <c r="M2935" s="20"/>
      <c r="N2935" s="21">
        <v>45809.629874097227</v>
      </c>
    </row>
    <row r="2936" spans="1:14" x14ac:dyDescent="0.25">
      <c r="A2936" s="21">
        <v>45805.967615740738</v>
      </c>
      <c r="B2936" s="22">
        <v>45805.967615740738</v>
      </c>
      <c r="C2936" s="20" t="s">
        <v>11373</v>
      </c>
      <c r="D2936" s="20" t="s">
        <v>11374</v>
      </c>
      <c r="E2936" s="207" t="s">
        <v>11376</v>
      </c>
      <c r="F2936" s="207" t="s">
        <v>16700</v>
      </c>
      <c r="G2936" s="20" t="s">
        <v>183</v>
      </c>
      <c r="H2936" s="23">
        <v>18873.259999999998</v>
      </c>
      <c r="I2936" s="21">
        <v>45778</v>
      </c>
      <c r="J2936" s="21">
        <v>45803</v>
      </c>
      <c r="K2936" s="20" t="s">
        <v>5121</v>
      </c>
      <c r="L2936" s="20" t="s">
        <v>5107</v>
      </c>
      <c r="M2936" s="20"/>
      <c r="N2936" s="21">
        <v>45809.629874097227</v>
      </c>
    </row>
    <row r="2937" spans="1:14" x14ac:dyDescent="0.25">
      <c r="A2937" s="21">
        <v>45805.936967592592</v>
      </c>
      <c r="B2937" s="22">
        <v>45805.936967592592</v>
      </c>
      <c r="C2937" s="20" t="s">
        <v>266</v>
      </c>
      <c r="D2937" s="20" t="s">
        <v>267</v>
      </c>
      <c r="E2937" s="207" t="s">
        <v>270</v>
      </c>
      <c r="F2937" s="207" t="s">
        <v>16701</v>
      </c>
      <c r="G2937" s="20" t="s">
        <v>268</v>
      </c>
      <c r="H2937" s="23">
        <v>6543.75</v>
      </c>
      <c r="I2937" s="21">
        <v>45778</v>
      </c>
      <c r="J2937" s="21">
        <v>45803</v>
      </c>
      <c r="K2937" s="20" t="s">
        <v>5097</v>
      </c>
      <c r="L2937" s="20" t="s">
        <v>5098</v>
      </c>
      <c r="M2937" s="20"/>
      <c r="N2937" s="21">
        <v>45809.629874097227</v>
      </c>
    </row>
    <row r="2938" spans="1:14" x14ac:dyDescent="0.25">
      <c r="A2938" s="21">
        <v>45805.921087962968</v>
      </c>
      <c r="B2938" s="22">
        <v>45805.921087962968</v>
      </c>
      <c r="C2938" s="20" t="s">
        <v>869</v>
      </c>
      <c r="D2938" s="20" t="s">
        <v>870</v>
      </c>
      <c r="E2938" s="207" t="s">
        <v>872</v>
      </c>
      <c r="F2938" s="207" t="s">
        <v>16702</v>
      </c>
      <c r="G2938" s="20" t="s">
        <v>119</v>
      </c>
      <c r="H2938" s="23">
        <v>301.57</v>
      </c>
      <c r="I2938" s="21">
        <v>45778</v>
      </c>
      <c r="J2938" s="21">
        <v>45803</v>
      </c>
      <c r="K2938" s="20" t="s">
        <v>5097</v>
      </c>
      <c r="L2938" s="20" t="s">
        <v>5098</v>
      </c>
      <c r="M2938" s="20"/>
      <c r="N2938" s="21">
        <v>45809.629874097227</v>
      </c>
    </row>
    <row r="2939" spans="1:14" x14ac:dyDescent="0.25">
      <c r="A2939" s="21">
        <v>45805.921087962968</v>
      </c>
      <c r="B2939" s="22">
        <v>45805.921087962968</v>
      </c>
      <c r="C2939" s="20" t="s">
        <v>995</v>
      </c>
      <c r="D2939" s="20" t="s">
        <v>996</v>
      </c>
      <c r="E2939" s="207" t="s">
        <v>998</v>
      </c>
      <c r="F2939" s="207" t="s">
        <v>16703</v>
      </c>
      <c r="G2939" s="20" t="s">
        <v>119</v>
      </c>
      <c r="H2939" s="23">
        <v>29.04</v>
      </c>
      <c r="I2939" s="21">
        <v>45778</v>
      </c>
      <c r="J2939" s="21">
        <v>45803</v>
      </c>
      <c r="K2939" s="20" t="s">
        <v>5097</v>
      </c>
      <c r="L2939" s="20" t="s">
        <v>5098</v>
      </c>
      <c r="M2939" s="20"/>
      <c r="N2939" s="21">
        <v>45809.629874097227</v>
      </c>
    </row>
    <row r="2940" spans="1:14" x14ac:dyDescent="0.25">
      <c r="A2940" s="21">
        <v>45805.921087962968</v>
      </c>
      <c r="B2940" s="22">
        <v>45805.921087962968</v>
      </c>
      <c r="C2940" s="20" t="s">
        <v>724</v>
      </c>
      <c r="D2940" s="20" t="s">
        <v>118</v>
      </c>
      <c r="E2940" s="207" t="s">
        <v>121</v>
      </c>
      <c r="F2940" s="207" t="s">
        <v>16704</v>
      </c>
      <c r="G2940" s="20" t="s">
        <v>119</v>
      </c>
      <c r="H2940" s="23">
        <v>6283.26</v>
      </c>
      <c r="I2940" s="21">
        <v>45778</v>
      </c>
      <c r="J2940" s="21">
        <v>45803</v>
      </c>
      <c r="K2940" s="20" t="s">
        <v>5097</v>
      </c>
      <c r="L2940" s="20" t="s">
        <v>5098</v>
      </c>
      <c r="M2940" s="20"/>
      <c r="N2940" s="21">
        <v>45809.629874097227</v>
      </c>
    </row>
    <row r="2941" spans="1:14" x14ac:dyDescent="0.25">
      <c r="A2941" s="21">
        <v>45805.921087962968</v>
      </c>
      <c r="B2941" s="22">
        <v>45805.921087962968</v>
      </c>
      <c r="C2941" s="20" t="s">
        <v>11407</v>
      </c>
      <c r="D2941" s="20" t="s">
        <v>11408</v>
      </c>
      <c r="E2941" s="207" t="s">
        <v>11409</v>
      </c>
      <c r="F2941" s="207" t="s">
        <v>16705</v>
      </c>
      <c r="G2941" s="20" t="s">
        <v>119</v>
      </c>
      <c r="H2941" s="23">
        <v>0</v>
      </c>
      <c r="I2941" s="21">
        <v>45778</v>
      </c>
      <c r="J2941" s="21">
        <v>45803</v>
      </c>
      <c r="K2941" s="20" t="s">
        <v>5097</v>
      </c>
      <c r="L2941" s="20" t="s">
        <v>5098</v>
      </c>
      <c r="M2941" s="20"/>
      <c r="N2941" s="21">
        <v>45809.629874097227</v>
      </c>
    </row>
    <row r="2942" spans="1:14" x14ac:dyDescent="0.25">
      <c r="A2942" s="21">
        <v>45805.475520833337</v>
      </c>
      <c r="B2942" s="22">
        <v>45805.475520833337</v>
      </c>
      <c r="C2942" s="20" t="s">
        <v>7746</v>
      </c>
      <c r="D2942" s="20" t="s">
        <v>133</v>
      </c>
      <c r="E2942" s="207" t="s">
        <v>136</v>
      </c>
      <c r="F2942" s="207" t="s">
        <v>16706</v>
      </c>
      <c r="G2942" s="20" t="s">
        <v>134</v>
      </c>
      <c r="H2942" s="23">
        <v>3288.92</v>
      </c>
      <c r="I2942" s="21">
        <v>45778</v>
      </c>
      <c r="J2942" s="21">
        <v>45803</v>
      </c>
      <c r="K2942" s="20" t="s">
        <v>5097</v>
      </c>
      <c r="L2942" s="20" t="s">
        <v>5098</v>
      </c>
      <c r="M2942" s="20"/>
      <c r="N2942" s="21">
        <v>45809.629874097227</v>
      </c>
    </row>
    <row r="2943" spans="1:14" x14ac:dyDescent="0.25">
      <c r="A2943" s="21">
        <v>45805.012824074074</v>
      </c>
      <c r="B2943" s="22">
        <v>45805.012824074074</v>
      </c>
      <c r="C2943" s="20" t="s">
        <v>266</v>
      </c>
      <c r="D2943" s="20" t="s">
        <v>267</v>
      </c>
      <c r="E2943" s="207" t="s">
        <v>270</v>
      </c>
      <c r="F2943" s="207" t="s">
        <v>16707</v>
      </c>
      <c r="G2943" s="20" t="s">
        <v>268</v>
      </c>
      <c r="H2943" s="23">
        <v>6494.17</v>
      </c>
      <c r="I2943" s="21">
        <v>45778</v>
      </c>
      <c r="J2943" s="21">
        <v>45803</v>
      </c>
      <c r="K2943" s="20" t="s">
        <v>5097</v>
      </c>
      <c r="L2943" s="20" t="s">
        <v>5098</v>
      </c>
      <c r="M2943" s="20"/>
      <c r="N2943" s="21">
        <v>45809.629874097227</v>
      </c>
    </row>
    <row r="2944" spans="1:14" x14ac:dyDescent="0.25">
      <c r="A2944" s="21">
        <v>45804.97519675926</v>
      </c>
      <c r="B2944" s="22">
        <v>45804.97519675926</v>
      </c>
      <c r="C2944" s="20" t="s">
        <v>7746</v>
      </c>
      <c r="D2944" s="20" t="s">
        <v>133</v>
      </c>
      <c r="E2944" s="207" t="s">
        <v>136</v>
      </c>
      <c r="F2944" s="207" t="s">
        <v>16708</v>
      </c>
      <c r="G2944" s="20" t="s">
        <v>134</v>
      </c>
      <c r="H2944" s="23">
        <v>2847.13</v>
      </c>
      <c r="I2944" s="21">
        <v>45778</v>
      </c>
      <c r="J2944" s="21">
        <v>45803</v>
      </c>
      <c r="K2944" s="20" t="s">
        <v>5097</v>
      </c>
      <c r="L2944" s="20" t="s">
        <v>5098</v>
      </c>
      <c r="M2944" s="20"/>
      <c r="N2944" s="21">
        <v>45809.629874097227</v>
      </c>
    </row>
    <row r="2945" spans="1:14" x14ac:dyDescent="0.25">
      <c r="A2945" s="21">
        <v>45804.33425925926</v>
      </c>
      <c r="B2945" s="22">
        <v>45804.33425925926</v>
      </c>
      <c r="C2945" s="20" t="s">
        <v>771</v>
      </c>
      <c r="D2945" s="20" t="s">
        <v>772</v>
      </c>
      <c r="E2945" s="207" t="s">
        <v>774</v>
      </c>
      <c r="F2945" s="207" t="s">
        <v>16709</v>
      </c>
      <c r="G2945" s="20" t="s">
        <v>183</v>
      </c>
      <c r="H2945" s="23">
        <v>0</v>
      </c>
      <c r="I2945" s="21">
        <v>45778</v>
      </c>
      <c r="J2945" s="21">
        <v>45803</v>
      </c>
      <c r="K2945" s="20" t="s">
        <v>5114</v>
      </c>
      <c r="L2945" s="20" t="s">
        <v>5107</v>
      </c>
      <c r="M2945" s="20"/>
      <c r="N2945" s="21">
        <v>45809.629874097227</v>
      </c>
    </row>
    <row r="2946" spans="1:14" x14ac:dyDescent="0.25">
      <c r="A2946" s="21">
        <v>45804.33425925926</v>
      </c>
      <c r="B2946" s="22">
        <v>45804.33425925926</v>
      </c>
      <c r="C2946" s="20" t="s">
        <v>181</v>
      </c>
      <c r="D2946" s="20" t="s">
        <v>182</v>
      </c>
      <c r="E2946" s="207" t="s">
        <v>185</v>
      </c>
      <c r="F2946" s="207" t="s">
        <v>16710</v>
      </c>
      <c r="G2946" s="20" t="s">
        <v>183</v>
      </c>
      <c r="H2946" s="23">
        <v>2955086.17</v>
      </c>
      <c r="I2946" s="21">
        <v>45778</v>
      </c>
      <c r="J2946" s="21">
        <v>45803</v>
      </c>
      <c r="K2946" s="20" t="s">
        <v>5118</v>
      </c>
      <c r="L2946" s="20" t="s">
        <v>5107</v>
      </c>
      <c r="M2946" s="20"/>
      <c r="N2946" s="21">
        <v>45809.629874097227</v>
      </c>
    </row>
    <row r="2947" spans="1:14" x14ac:dyDescent="0.25">
      <c r="A2947" s="21">
        <v>45804.33425925926</v>
      </c>
      <c r="B2947" s="22">
        <v>45804.33425925926</v>
      </c>
      <c r="C2947" s="20" t="s">
        <v>1190</v>
      </c>
      <c r="D2947" s="20" t="s">
        <v>1191</v>
      </c>
      <c r="E2947" s="207" t="s">
        <v>1193</v>
      </c>
      <c r="F2947" s="207" t="s">
        <v>16711</v>
      </c>
      <c r="G2947" s="20" t="s">
        <v>183</v>
      </c>
      <c r="H2947" s="23">
        <v>0.78</v>
      </c>
      <c r="I2947" s="21">
        <v>45778</v>
      </c>
      <c r="J2947" s="21">
        <v>45803</v>
      </c>
      <c r="K2947" s="20" t="s">
        <v>5118</v>
      </c>
      <c r="L2947" s="20" t="s">
        <v>5107</v>
      </c>
      <c r="M2947" s="20"/>
      <c r="N2947" s="21">
        <v>45809.629874097227</v>
      </c>
    </row>
    <row r="2948" spans="1:14" x14ac:dyDescent="0.25">
      <c r="A2948" s="21">
        <v>45804.33425925926</v>
      </c>
      <c r="B2948" s="22">
        <v>45804.33425925926</v>
      </c>
      <c r="C2948" s="20" t="s">
        <v>1226</v>
      </c>
      <c r="D2948" s="20" t="s">
        <v>1227</v>
      </c>
      <c r="E2948" s="207" t="s">
        <v>1229</v>
      </c>
      <c r="F2948" s="207" t="s">
        <v>16712</v>
      </c>
      <c r="G2948" s="20" t="s">
        <v>183</v>
      </c>
      <c r="H2948" s="23">
        <v>2793.38</v>
      </c>
      <c r="I2948" s="21">
        <v>45778</v>
      </c>
      <c r="J2948" s="21">
        <v>45803</v>
      </c>
      <c r="K2948" s="20" t="s">
        <v>5118</v>
      </c>
      <c r="L2948" s="20" t="s">
        <v>5107</v>
      </c>
      <c r="M2948" s="20"/>
      <c r="N2948" s="21">
        <v>45809.629874097227</v>
      </c>
    </row>
    <row r="2949" spans="1:14" x14ac:dyDescent="0.25">
      <c r="A2949" s="21">
        <v>45804.33425925926</v>
      </c>
      <c r="B2949" s="22">
        <v>45804.33425925926</v>
      </c>
      <c r="C2949" s="20" t="s">
        <v>717</v>
      </c>
      <c r="D2949" s="20" t="s">
        <v>718</v>
      </c>
      <c r="E2949" s="207" t="s">
        <v>720</v>
      </c>
      <c r="F2949" s="207" t="s">
        <v>16713</v>
      </c>
      <c r="G2949" s="20" t="s">
        <v>183</v>
      </c>
      <c r="H2949" s="23">
        <v>1992</v>
      </c>
      <c r="I2949" s="21">
        <v>45778</v>
      </c>
      <c r="J2949" s="21">
        <v>45803</v>
      </c>
      <c r="K2949" s="20" t="s">
        <v>5121</v>
      </c>
      <c r="L2949" s="20" t="s">
        <v>5107</v>
      </c>
      <c r="M2949" s="20"/>
      <c r="N2949" s="21">
        <v>45809.629874097227</v>
      </c>
    </row>
    <row r="2950" spans="1:14" x14ac:dyDescent="0.25">
      <c r="A2950" s="21">
        <v>45804.33425925926</v>
      </c>
      <c r="B2950" s="22">
        <v>45804.33425925926</v>
      </c>
      <c r="C2950" s="20" t="s">
        <v>882</v>
      </c>
      <c r="D2950" s="20" t="s">
        <v>883</v>
      </c>
      <c r="E2950" s="207" t="s">
        <v>885</v>
      </c>
      <c r="F2950" s="207" t="s">
        <v>16714</v>
      </c>
      <c r="G2950" s="20" t="s">
        <v>183</v>
      </c>
      <c r="H2950" s="23">
        <v>7080.73</v>
      </c>
      <c r="I2950" s="21">
        <v>45778</v>
      </c>
      <c r="J2950" s="21">
        <v>45803</v>
      </c>
      <c r="K2950" s="20" t="s">
        <v>5123</v>
      </c>
      <c r="L2950" s="20" t="s">
        <v>5107</v>
      </c>
      <c r="M2950" s="20"/>
      <c r="N2950" s="21">
        <v>45809.629874097227</v>
      </c>
    </row>
    <row r="2951" spans="1:14" x14ac:dyDescent="0.25">
      <c r="A2951" s="21">
        <v>45804.33425925926</v>
      </c>
      <c r="B2951" s="22">
        <v>45804.33425925926</v>
      </c>
      <c r="C2951" s="20" t="s">
        <v>193</v>
      </c>
      <c r="D2951" s="20" t="s">
        <v>194</v>
      </c>
      <c r="E2951" s="207" t="s">
        <v>196</v>
      </c>
      <c r="F2951" s="207" t="s">
        <v>16715</v>
      </c>
      <c r="G2951" s="20" t="s">
        <v>183</v>
      </c>
      <c r="H2951" s="23">
        <v>19716.71</v>
      </c>
      <c r="I2951" s="21">
        <v>45778</v>
      </c>
      <c r="J2951" s="21">
        <v>45803</v>
      </c>
      <c r="K2951" s="20" t="s">
        <v>5118</v>
      </c>
      <c r="L2951" s="20" t="s">
        <v>5107</v>
      </c>
      <c r="M2951" s="20"/>
      <c r="N2951" s="21">
        <v>45809.629874097227</v>
      </c>
    </row>
    <row r="2952" spans="1:14" x14ac:dyDescent="0.25">
      <c r="A2952" s="21">
        <v>45804.33425925926</v>
      </c>
      <c r="B2952" s="22">
        <v>45804.33425925926</v>
      </c>
      <c r="C2952" s="20" t="s">
        <v>939</v>
      </c>
      <c r="D2952" s="20" t="s">
        <v>940</v>
      </c>
      <c r="E2952" s="207" t="s">
        <v>942</v>
      </c>
      <c r="F2952" s="207" t="s">
        <v>16716</v>
      </c>
      <c r="G2952" s="20" t="s">
        <v>183</v>
      </c>
      <c r="H2952" s="23">
        <v>4641.2</v>
      </c>
      <c r="I2952" s="21">
        <v>45778</v>
      </c>
      <c r="J2952" s="21">
        <v>45803</v>
      </c>
      <c r="K2952" s="20" t="s">
        <v>5123</v>
      </c>
      <c r="L2952" s="20" t="s">
        <v>5107</v>
      </c>
      <c r="M2952" s="20"/>
      <c r="N2952" s="21">
        <v>45809.629874097227</v>
      </c>
    </row>
    <row r="2953" spans="1:14" x14ac:dyDescent="0.25">
      <c r="A2953" s="21">
        <v>45804.33425925926</v>
      </c>
      <c r="B2953" s="22">
        <v>45804.33425925926</v>
      </c>
      <c r="C2953" s="20" t="s">
        <v>253</v>
      </c>
      <c r="D2953" s="20" t="s">
        <v>254</v>
      </c>
      <c r="E2953" s="207" t="s">
        <v>256</v>
      </c>
      <c r="F2953" s="207" t="s">
        <v>16717</v>
      </c>
      <c r="G2953" s="20" t="s">
        <v>183</v>
      </c>
      <c r="H2953" s="23">
        <v>334725.31</v>
      </c>
      <c r="I2953" s="21">
        <v>45778</v>
      </c>
      <c r="J2953" s="21">
        <v>45803</v>
      </c>
      <c r="K2953" s="20" t="s">
        <v>5118</v>
      </c>
      <c r="L2953" s="20" t="s">
        <v>5107</v>
      </c>
      <c r="M2953" s="20"/>
      <c r="N2953" s="21">
        <v>45809.629874097227</v>
      </c>
    </row>
    <row r="2954" spans="1:14" x14ac:dyDescent="0.25">
      <c r="A2954" s="21">
        <v>45804.33425925926</v>
      </c>
      <c r="B2954" s="22">
        <v>45804.33425925926</v>
      </c>
      <c r="C2954" s="20" t="s">
        <v>521</v>
      </c>
      <c r="D2954" s="20" t="s">
        <v>522</v>
      </c>
      <c r="E2954" s="207" t="s">
        <v>524</v>
      </c>
      <c r="F2954" s="207" t="s">
        <v>16718</v>
      </c>
      <c r="G2954" s="20" t="s">
        <v>183</v>
      </c>
      <c r="H2954" s="23">
        <v>9335.74</v>
      </c>
      <c r="I2954" s="21">
        <v>45778</v>
      </c>
      <c r="J2954" s="21">
        <v>45803</v>
      </c>
      <c r="K2954" s="20" t="s">
        <v>5121</v>
      </c>
      <c r="L2954" s="20" t="s">
        <v>5107</v>
      </c>
      <c r="M2954" s="20"/>
      <c r="N2954" s="21">
        <v>45809.629874097227</v>
      </c>
    </row>
    <row r="2955" spans="1:14" x14ac:dyDescent="0.25">
      <c r="A2955" s="21">
        <v>45804.33425925926</v>
      </c>
      <c r="B2955" s="22">
        <v>45804.33425925926</v>
      </c>
      <c r="C2955" s="20" t="s">
        <v>14847</v>
      </c>
      <c r="D2955" s="20" t="s">
        <v>460</v>
      </c>
      <c r="E2955" s="207" t="s">
        <v>462</v>
      </c>
      <c r="F2955" s="207" t="s">
        <v>16719</v>
      </c>
      <c r="G2955" s="20" t="s">
        <v>183</v>
      </c>
      <c r="H2955" s="23">
        <v>137.49</v>
      </c>
      <c r="I2955" s="21">
        <v>45778</v>
      </c>
      <c r="J2955" s="21">
        <v>45803</v>
      </c>
      <c r="K2955" s="20" t="s">
        <v>5129</v>
      </c>
      <c r="L2955" s="20" t="s">
        <v>5107</v>
      </c>
      <c r="M2955" s="20"/>
      <c r="N2955" s="21">
        <v>45809.629874097227</v>
      </c>
    </row>
    <row r="2956" spans="1:14" x14ac:dyDescent="0.25">
      <c r="A2956" s="21">
        <v>45804.33425925926</v>
      </c>
      <c r="B2956" s="22">
        <v>45804.33425925926</v>
      </c>
      <c r="C2956" s="20" t="s">
        <v>7063</v>
      </c>
      <c r="D2956" s="20" t="s">
        <v>436</v>
      </c>
      <c r="E2956" s="207" t="s">
        <v>438</v>
      </c>
      <c r="F2956" s="207" t="s">
        <v>16720</v>
      </c>
      <c r="G2956" s="20" t="s">
        <v>183</v>
      </c>
      <c r="H2956" s="23">
        <v>0</v>
      </c>
      <c r="I2956" s="21">
        <v>45778</v>
      </c>
      <c r="J2956" s="21">
        <v>45803</v>
      </c>
      <c r="K2956" s="20" t="s">
        <v>5118</v>
      </c>
      <c r="L2956" s="20" t="s">
        <v>5107</v>
      </c>
      <c r="M2956" s="20"/>
      <c r="N2956" s="21">
        <v>45809.629874097227</v>
      </c>
    </row>
    <row r="2957" spans="1:14" x14ac:dyDescent="0.25">
      <c r="A2957" s="21">
        <v>45804.33425925926</v>
      </c>
      <c r="B2957" s="22">
        <v>45804.33425925926</v>
      </c>
      <c r="C2957" s="20" t="s">
        <v>422</v>
      </c>
      <c r="D2957" s="20" t="s">
        <v>423</v>
      </c>
      <c r="E2957" s="207" t="s">
        <v>425</v>
      </c>
      <c r="F2957" s="207" t="s">
        <v>16721</v>
      </c>
      <c r="G2957" s="20" t="s">
        <v>183</v>
      </c>
      <c r="H2957" s="23">
        <v>31924.29</v>
      </c>
      <c r="I2957" s="21">
        <v>45778</v>
      </c>
      <c r="J2957" s="21">
        <v>45803</v>
      </c>
      <c r="K2957" s="20" t="s">
        <v>5118</v>
      </c>
      <c r="L2957" s="20" t="s">
        <v>5107</v>
      </c>
      <c r="M2957" s="20"/>
      <c r="N2957" s="21">
        <v>45809.629874097227</v>
      </c>
    </row>
    <row r="2958" spans="1:14" x14ac:dyDescent="0.25">
      <c r="A2958" s="21">
        <v>45804.33425925926</v>
      </c>
      <c r="B2958" s="22">
        <v>45804.33425925926</v>
      </c>
      <c r="C2958" s="20" t="s">
        <v>1298</v>
      </c>
      <c r="D2958" s="20" t="s">
        <v>1299</v>
      </c>
      <c r="E2958" s="207" t="s">
        <v>1301</v>
      </c>
      <c r="F2958" s="207" t="s">
        <v>16722</v>
      </c>
      <c r="G2958" s="20" t="s">
        <v>183</v>
      </c>
      <c r="H2958" s="23">
        <v>665.92</v>
      </c>
      <c r="I2958" s="21">
        <v>45778</v>
      </c>
      <c r="J2958" s="21">
        <v>45803</v>
      </c>
      <c r="K2958" s="20" t="s">
        <v>5121</v>
      </c>
      <c r="L2958" s="20" t="s">
        <v>5107</v>
      </c>
      <c r="M2958" s="20"/>
      <c r="N2958" s="21">
        <v>45809.629874097227</v>
      </c>
    </row>
    <row r="2959" spans="1:14" x14ac:dyDescent="0.25">
      <c r="A2959" s="21">
        <v>45804.33425925926</v>
      </c>
      <c r="B2959" s="22">
        <v>45804.33425925926</v>
      </c>
      <c r="C2959" s="20" t="s">
        <v>331</v>
      </c>
      <c r="D2959" s="20" t="s">
        <v>332</v>
      </c>
      <c r="E2959" s="207" t="s">
        <v>334</v>
      </c>
      <c r="F2959" s="207" t="s">
        <v>16723</v>
      </c>
      <c r="G2959" s="20" t="s">
        <v>183</v>
      </c>
      <c r="H2959" s="23">
        <v>10348.14</v>
      </c>
      <c r="I2959" s="21">
        <v>45778</v>
      </c>
      <c r="J2959" s="21">
        <v>45803</v>
      </c>
      <c r="K2959" s="20" t="s">
        <v>5121</v>
      </c>
      <c r="L2959" s="20" t="s">
        <v>5107</v>
      </c>
      <c r="M2959" s="20"/>
      <c r="N2959" s="21">
        <v>45809.629874097227</v>
      </c>
    </row>
    <row r="2960" spans="1:14" x14ac:dyDescent="0.25">
      <c r="A2960" s="21">
        <v>45804.33425925926</v>
      </c>
      <c r="B2960" s="22">
        <v>45804.33425925926</v>
      </c>
      <c r="C2960" s="20" t="s">
        <v>11373</v>
      </c>
      <c r="D2960" s="20" t="s">
        <v>11374</v>
      </c>
      <c r="E2960" s="207" t="s">
        <v>11376</v>
      </c>
      <c r="F2960" s="207" t="s">
        <v>16724</v>
      </c>
      <c r="G2960" s="20" t="s">
        <v>183</v>
      </c>
      <c r="H2960" s="23">
        <v>19005.099999999999</v>
      </c>
      <c r="I2960" s="21">
        <v>45778</v>
      </c>
      <c r="J2960" s="21">
        <v>45803</v>
      </c>
      <c r="K2960" s="20" t="s">
        <v>5121</v>
      </c>
      <c r="L2960" s="20" t="s">
        <v>5107</v>
      </c>
      <c r="M2960" s="20"/>
      <c r="N2960" s="21">
        <v>45809.629874097227</v>
      </c>
    </row>
    <row r="2961" spans="1:14" x14ac:dyDescent="0.25">
      <c r="A2961" s="21">
        <v>45804.119791666672</v>
      </c>
      <c r="B2961" s="22">
        <v>45804.119791666672</v>
      </c>
      <c r="C2961" s="20" t="s">
        <v>869</v>
      </c>
      <c r="D2961" s="20" t="s">
        <v>870</v>
      </c>
      <c r="E2961" s="207" t="s">
        <v>872</v>
      </c>
      <c r="F2961" s="207" t="s">
        <v>16725</v>
      </c>
      <c r="G2961" s="20" t="s">
        <v>119</v>
      </c>
      <c r="H2961" s="23">
        <v>301.57</v>
      </c>
      <c r="I2961" s="21">
        <v>45778</v>
      </c>
      <c r="J2961" s="21">
        <v>45803</v>
      </c>
      <c r="K2961" s="20" t="s">
        <v>5097</v>
      </c>
      <c r="L2961" s="20" t="s">
        <v>5098</v>
      </c>
      <c r="M2961" s="20"/>
      <c r="N2961" s="21">
        <v>45809.629874097227</v>
      </c>
    </row>
    <row r="2962" spans="1:14" x14ac:dyDescent="0.25">
      <c r="A2962" s="21">
        <v>45804.119791666672</v>
      </c>
      <c r="B2962" s="22">
        <v>45804.119791666672</v>
      </c>
      <c r="C2962" s="20" t="s">
        <v>995</v>
      </c>
      <c r="D2962" s="20" t="s">
        <v>996</v>
      </c>
      <c r="E2962" s="207" t="s">
        <v>998</v>
      </c>
      <c r="F2962" s="207" t="s">
        <v>16726</v>
      </c>
      <c r="G2962" s="20" t="s">
        <v>119</v>
      </c>
      <c r="H2962" s="23">
        <v>29.04</v>
      </c>
      <c r="I2962" s="21">
        <v>45778</v>
      </c>
      <c r="J2962" s="21">
        <v>45803</v>
      </c>
      <c r="K2962" s="20" t="s">
        <v>5097</v>
      </c>
      <c r="L2962" s="20" t="s">
        <v>5098</v>
      </c>
      <c r="M2962" s="20"/>
      <c r="N2962" s="21">
        <v>45809.629874097227</v>
      </c>
    </row>
    <row r="2963" spans="1:14" x14ac:dyDescent="0.25">
      <c r="A2963" s="21">
        <v>45804.119791666672</v>
      </c>
      <c r="B2963" s="22">
        <v>45804.119791666672</v>
      </c>
      <c r="C2963" s="20" t="s">
        <v>724</v>
      </c>
      <c r="D2963" s="20" t="s">
        <v>118</v>
      </c>
      <c r="E2963" s="207" t="s">
        <v>121</v>
      </c>
      <c r="F2963" s="207" t="s">
        <v>16727</v>
      </c>
      <c r="G2963" s="20" t="s">
        <v>119</v>
      </c>
      <c r="H2963" s="23">
        <v>6283.26</v>
      </c>
      <c r="I2963" s="21">
        <v>45778</v>
      </c>
      <c r="J2963" s="21">
        <v>45803</v>
      </c>
      <c r="K2963" s="20" t="s">
        <v>5097</v>
      </c>
      <c r="L2963" s="20" t="s">
        <v>5098</v>
      </c>
      <c r="M2963" s="20"/>
      <c r="N2963" s="21">
        <v>45809.629874097227</v>
      </c>
    </row>
    <row r="2964" spans="1:14" x14ac:dyDescent="0.25">
      <c r="A2964" s="21">
        <v>45804.119791666672</v>
      </c>
      <c r="B2964" s="22">
        <v>45804.119791666672</v>
      </c>
      <c r="C2964" s="20" t="s">
        <v>11407</v>
      </c>
      <c r="D2964" s="20" t="s">
        <v>11408</v>
      </c>
      <c r="E2964" s="207" t="s">
        <v>11409</v>
      </c>
      <c r="F2964" s="207" t="s">
        <v>16728</v>
      </c>
      <c r="G2964" s="20" t="s">
        <v>119</v>
      </c>
      <c r="H2964" s="23">
        <v>0</v>
      </c>
      <c r="I2964" s="21">
        <v>45778</v>
      </c>
      <c r="J2964" s="21">
        <v>45803</v>
      </c>
      <c r="K2964" s="20" t="s">
        <v>5097</v>
      </c>
      <c r="L2964" s="20" t="s">
        <v>5098</v>
      </c>
      <c r="M2964" s="20"/>
      <c r="N2964" s="21">
        <v>45809.629874097227</v>
      </c>
    </row>
    <row r="2965" spans="1:14" x14ac:dyDescent="0.25">
      <c r="A2965" s="21">
        <v>45803.731932870374</v>
      </c>
      <c r="B2965" s="22">
        <v>45803.731932870374</v>
      </c>
      <c r="C2965" s="20" t="s">
        <v>7746</v>
      </c>
      <c r="D2965" s="20" t="s">
        <v>133</v>
      </c>
      <c r="E2965" s="207" t="s">
        <v>136</v>
      </c>
      <c r="F2965" s="207" t="s">
        <v>16729</v>
      </c>
      <c r="G2965" s="20" t="s">
        <v>134</v>
      </c>
      <c r="H2965" s="23">
        <v>2847.13</v>
      </c>
      <c r="I2965" s="21">
        <v>45778</v>
      </c>
      <c r="J2965" s="21">
        <v>45803</v>
      </c>
      <c r="K2965" s="20" t="s">
        <v>5097</v>
      </c>
      <c r="L2965" s="20" t="s">
        <v>5098</v>
      </c>
      <c r="M2965" s="20"/>
      <c r="N2965" s="21">
        <v>45809.629874097227</v>
      </c>
    </row>
    <row r="2966" spans="1:14" x14ac:dyDescent="0.25">
      <c r="A2966" s="21">
        <v>45803.475972222222</v>
      </c>
      <c r="B2966" s="22">
        <v>45803.475972222222</v>
      </c>
      <c r="C2966" s="20" t="s">
        <v>771</v>
      </c>
      <c r="D2966" s="20" t="s">
        <v>772</v>
      </c>
      <c r="E2966" s="207" t="s">
        <v>774</v>
      </c>
      <c r="F2966" s="207" t="s">
        <v>16730</v>
      </c>
      <c r="G2966" s="20" t="s">
        <v>183</v>
      </c>
      <c r="H2966" s="23">
        <v>0</v>
      </c>
      <c r="I2966" s="21">
        <v>45778</v>
      </c>
      <c r="J2966" s="21">
        <v>45803</v>
      </c>
      <c r="K2966" s="20" t="s">
        <v>5114</v>
      </c>
      <c r="L2966" s="20" t="s">
        <v>5107</v>
      </c>
      <c r="M2966" s="20"/>
      <c r="N2966" s="21">
        <v>45809.629874097227</v>
      </c>
    </row>
    <row r="2967" spans="1:14" x14ac:dyDescent="0.25">
      <c r="A2967" s="21">
        <v>45803.475972222222</v>
      </c>
      <c r="B2967" s="22">
        <v>45803.475972222222</v>
      </c>
      <c r="C2967" s="20" t="s">
        <v>181</v>
      </c>
      <c r="D2967" s="20" t="s">
        <v>182</v>
      </c>
      <c r="E2967" s="207" t="s">
        <v>185</v>
      </c>
      <c r="F2967" s="207" t="s">
        <v>16731</v>
      </c>
      <c r="G2967" s="20" t="s">
        <v>183</v>
      </c>
      <c r="H2967" s="23">
        <v>2955086.17</v>
      </c>
      <c r="I2967" s="21">
        <v>45778</v>
      </c>
      <c r="J2967" s="21">
        <v>45803</v>
      </c>
      <c r="K2967" s="20" t="s">
        <v>5118</v>
      </c>
      <c r="L2967" s="20" t="s">
        <v>5107</v>
      </c>
      <c r="M2967" s="20"/>
      <c r="N2967" s="21">
        <v>45809.629874097227</v>
      </c>
    </row>
    <row r="2968" spans="1:14" x14ac:dyDescent="0.25">
      <c r="A2968" s="21">
        <v>45803.475972222222</v>
      </c>
      <c r="B2968" s="22">
        <v>45803.475972222222</v>
      </c>
      <c r="C2968" s="20" t="s">
        <v>1190</v>
      </c>
      <c r="D2968" s="20" t="s">
        <v>1191</v>
      </c>
      <c r="E2968" s="207" t="s">
        <v>1193</v>
      </c>
      <c r="F2968" s="207" t="s">
        <v>16732</v>
      </c>
      <c r="G2968" s="20" t="s">
        <v>183</v>
      </c>
      <c r="H2968" s="23">
        <v>0.78</v>
      </c>
      <c r="I2968" s="21">
        <v>45778</v>
      </c>
      <c r="J2968" s="21">
        <v>45803</v>
      </c>
      <c r="K2968" s="20" t="s">
        <v>5118</v>
      </c>
      <c r="L2968" s="20" t="s">
        <v>5107</v>
      </c>
      <c r="M2968" s="20"/>
      <c r="N2968" s="21">
        <v>45809.629874097227</v>
      </c>
    </row>
    <row r="2969" spans="1:14" x14ac:dyDescent="0.25">
      <c r="A2969" s="21">
        <v>45803.475972222222</v>
      </c>
      <c r="B2969" s="22">
        <v>45803.475972222222</v>
      </c>
      <c r="C2969" s="20" t="s">
        <v>1226</v>
      </c>
      <c r="D2969" s="20" t="s">
        <v>1227</v>
      </c>
      <c r="E2969" s="207" t="s">
        <v>1229</v>
      </c>
      <c r="F2969" s="207" t="s">
        <v>16733</v>
      </c>
      <c r="G2969" s="20" t="s">
        <v>183</v>
      </c>
      <c r="H2969" s="23">
        <v>2793.38</v>
      </c>
      <c r="I2969" s="21">
        <v>45778</v>
      </c>
      <c r="J2969" s="21">
        <v>45803</v>
      </c>
      <c r="K2969" s="20" t="s">
        <v>5118</v>
      </c>
      <c r="L2969" s="20" t="s">
        <v>5107</v>
      </c>
      <c r="M2969" s="20"/>
      <c r="N2969" s="21">
        <v>45809.629874097227</v>
      </c>
    </row>
    <row r="2970" spans="1:14" x14ac:dyDescent="0.25">
      <c r="A2970" s="21">
        <v>45803.475972222222</v>
      </c>
      <c r="B2970" s="22">
        <v>45803.475972222222</v>
      </c>
      <c r="C2970" s="20" t="s">
        <v>717</v>
      </c>
      <c r="D2970" s="20" t="s">
        <v>718</v>
      </c>
      <c r="E2970" s="207" t="s">
        <v>720</v>
      </c>
      <c r="F2970" s="207" t="s">
        <v>16734</v>
      </c>
      <c r="G2970" s="20" t="s">
        <v>183</v>
      </c>
      <c r="H2970" s="23">
        <v>1992</v>
      </c>
      <c r="I2970" s="21">
        <v>45778</v>
      </c>
      <c r="J2970" s="21">
        <v>45803</v>
      </c>
      <c r="K2970" s="20" t="s">
        <v>5121</v>
      </c>
      <c r="L2970" s="20" t="s">
        <v>5107</v>
      </c>
      <c r="M2970" s="20"/>
      <c r="N2970" s="21">
        <v>45809.629874097227</v>
      </c>
    </row>
    <row r="2971" spans="1:14" x14ac:dyDescent="0.25">
      <c r="A2971" s="21">
        <v>45803.475972222222</v>
      </c>
      <c r="B2971" s="22">
        <v>45803.475972222222</v>
      </c>
      <c r="C2971" s="20" t="s">
        <v>882</v>
      </c>
      <c r="D2971" s="20" t="s">
        <v>883</v>
      </c>
      <c r="E2971" s="207" t="s">
        <v>885</v>
      </c>
      <c r="F2971" s="207" t="s">
        <v>16735</v>
      </c>
      <c r="G2971" s="20" t="s">
        <v>183</v>
      </c>
      <c r="H2971" s="23">
        <v>7080.73</v>
      </c>
      <c r="I2971" s="21">
        <v>45778</v>
      </c>
      <c r="J2971" s="21">
        <v>45803</v>
      </c>
      <c r="K2971" s="20" t="s">
        <v>5123</v>
      </c>
      <c r="L2971" s="20" t="s">
        <v>5107</v>
      </c>
      <c r="M2971" s="20"/>
      <c r="N2971" s="21">
        <v>45809.629874097227</v>
      </c>
    </row>
    <row r="2972" spans="1:14" x14ac:dyDescent="0.25">
      <c r="A2972" s="21">
        <v>45803.475972222222</v>
      </c>
      <c r="B2972" s="22">
        <v>45803.475972222222</v>
      </c>
      <c r="C2972" s="20" t="s">
        <v>193</v>
      </c>
      <c r="D2972" s="20" t="s">
        <v>194</v>
      </c>
      <c r="E2972" s="207" t="s">
        <v>196</v>
      </c>
      <c r="F2972" s="207" t="s">
        <v>16736</v>
      </c>
      <c r="G2972" s="20" t="s">
        <v>183</v>
      </c>
      <c r="H2972" s="23">
        <v>19716.71</v>
      </c>
      <c r="I2972" s="21">
        <v>45778</v>
      </c>
      <c r="J2972" s="21">
        <v>45803</v>
      </c>
      <c r="K2972" s="20" t="s">
        <v>5118</v>
      </c>
      <c r="L2972" s="20" t="s">
        <v>5107</v>
      </c>
      <c r="M2972" s="20"/>
      <c r="N2972" s="21">
        <v>45809.629874097227</v>
      </c>
    </row>
    <row r="2973" spans="1:14" x14ac:dyDescent="0.25">
      <c r="A2973" s="21">
        <v>45803.475972222222</v>
      </c>
      <c r="B2973" s="22">
        <v>45803.475972222222</v>
      </c>
      <c r="C2973" s="20" t="s">
        <v>939</v>
      </c>
      <c r="D2973" s="20" t="s">
        <v>940</v>
      </c>
      <c r="E2973" s="207" t="s">
        <v>942</v>
      </c>
      <c r="F2973" s="207" t="s">
        <v>16737</v>
      </c>
      <c r="G2973" s="20" t="s">
        <v>183</v>
      </c>
      <c r="H2973" s="23">
        <v>4641.2</v>
      </c>
      <c r="I2973" s="21">
        <v>45778</v>
      </c>
      <c r="J2973" s="21">
        <v>45803</v>
      </c>
      <c r="K2973" s="20" t="s">
        <v>5123</v>
      </c>
      <c r="L2973" s="20" t="s">
        <v>5107</v>
      </c>
      <c r="M2973" s="20"/>
      <c r="N2973" s="21">
        <v>45809.629874097227</v>
      </c>
    </row>
    <row r="2974" spans="1:14" x14ac:dyDescent="0.25">
      <c r="A2974" s="21">
        <v>45803.475972222222</v>
      </c>
      <c r="B2974" s="22">
        <v>45803.475972222222</v>
      </c>
      <c r="C2974" s="20" t="s">
        <v>253</v>
      </c>
      <c r="D2974" s="20" t="s">
        <v>254</v>
      </c>
      <c r="E2974" s="207" t="s">
        <v>256</v>
      </c>
      <c r="F2974" s="207" t="s">
        <v>16738</v>
      </c>
      <c r="G2974" s="20" t="s">
        <v>183</v>
      </c>
      <c r="H2974" s="23">
        <v>334725.31</v>
      </c>
      <c r="I2974" s="21">
        <v>45778</v>
      </c>
      <c r="J2974" s="21">
        <v>45803</v>
      </c>
      <c r="K2974" s="20" t="s">
        <v>5118</v>
      </c>
      <c r="L2974" s="20" t="s">
        <v>5107</v>
      </c>
      <c r="M2974" s="20"/>
      <c r="N2974" s="21">
        <v>45809.629874097227</v>
      </c>
    </row>
    <row r="2975" spans="1:14" x14ac:dyDescent="0.25">
      <c r="A2975" s="21">
        <v>45803.475972222222</v>
      </c>
      <c r="B2975" s="22">
        <v>45803.475972222222</v>
      </c>
      <c r="C2975" s="20" t="s">
        <v>521</v>
      </c>
      <c r="D2975" s="20" t="s">
        <v>522</v>
      </c>
      <c r="E2975" s="207" t="s">
        <v>524</v>
      </c>
      <c r="F2975" s="207" t="s">
        <v>16739</v>
      </c>
      <c r="G2975" s="20" t="s">
        <v>183</v>
      </c>
      <c r="H2975" s="23">
        <v>9335.74</v>
      </c>
      <c r="I2975" s="21">
        <v>45778</v>
      </c>
      <c r="J2975" s="21">
        <v>45803</v>
      </c>
      <c r="K2975" s="20" t="s">
        <v>5121</v>
      </c>
      <c r="L2975" s="20" t="s">
        <v>5107</v>
      </c>
      <c r="M2975" s="20"/>
      <c r="N2975" s="21">
        <v>45809.629874097227</v>
      </c>
    </row>
    <row r="2976" spans="1:14" x14ac:dyDescent="0.25">
      <c r="A2976" s="21">
        <v>45803.475972222222</v>
      </c>
      <c r="B2976" s="22">
        <v>45803.475972222222</v>
      </c>
      <c r="C2976" s="20" t="s">
        <v>14847</v>
      </c>
      <c r="D2976" s="20" t="s">
        <v>460</v>
      </c>
      <c r="E2976" s="207" t="s">
        <v>462</v>
      </c>
      <c r="F2976" s="207" t="s">
        <v>16740</v>
      </c>
      <c r="G2976" s="20" t="s">
        <v>183</v>
      </c>
      <c r="H2976" s="23">
        <v>137.49</v>
      </c>
      <c r="I2976" s="21">
        <v>45778</v>
      </c>
      <c r="J2976" s="21">
        <v>45803</v>
      </c>
      <c r="K2976" s="20" t="s">
        <v>5129</v>
      </c>
      <c r="L2976" s="20" t="s">
        <v>5107</v>
      </c>
      <c r="M2976" s="20"/>
      <c r="N2976" s="21">
        <v>45809.629874097227</v>
      </c>
    </row>
    <row r="2977" spans="1:14" x14ac:dyDescent="0.25">
      <c r="A2977" s="21">
        <v>45803.475972222222</v>
      </c>
      <c r="B2977" s="22">
        <v>45803.475972222222</v>
      </c>
      <c r="C2977" s="20" t="s">
        <v>7063</v>
      </c>
      <c r="D2977" s="20" t="s">
        <v>436</v>
      </c>
      <c r="E2977" s="207" t="s">
        <v>438</v>
      </c>
      <c r="F2977" s="207" t="s">
        <v>16741</v>
      </c>
      <c r="G2977" s="20" t="s">
        <v>183</v>
      </c>
      <c r="H2977" s="23">
        <v>0</v>
      </c>
      <c r="I2977" s="21">
        <v>45778</v>
      </c>
      <c r="J2977" s="21">
        <v>45803</v>
      </c>
      <c r="K2977" s="20" t="s">
        <v>5118</v>
      </c>
      <c r="L2977" s="20" t="s">
        <v>5107</v>
      </c>
      <c r="M2977" s="20"/>
      <c r="N2977" s="21">
        <v>45809.629874097227</v>
      </c>
    </row>
    <row r="2978" spans="1:14" x14ac:dyDescent="0.25">
      <c r="A2978" s="21">
        <v>45803.475972222222</v>
      </c>
      <c r="B2978" s="22">
        <v>45803.475972222222</v>
      </c>
      <c r="C2978" s="20" t="s">
        <v>422</v>
      </c>
      <c r="D2978" s="20" t="s">
        <v>423</v>
      </c>
      <c r="E2978" s="207" t="s">
        <v>425</v>
      </c>
      <c r="F2978" s="207" t="s">
        <v>16742</v>
      </c>
      <c r="G2978" s="20" t="s">
        <v>183</v>
      </c>
      <c r="H2978" s="23">
        <v>31924.29</v>
      </c>
      <c r="I2978" s="21">
        <v>45778</v>
      </c>
      <c r="J2978" s="21">
        <v>45803</v>
      </c>
      <c r="K2978" s="20" t="s">
        <v>5118</v>
      </c>
      <c r="L2978" s="20" t="s">
        <v>5107</v>
      </c>
      <c r="M2978" s="20"/>
      <c r="N2978" s="21">
        <v>45809.629874097227</v>
      </c>
    </row>
    <row r="2979" spans="1:14" x14ac:dyDescent="0.25">
      <c r="A2979" s="21">
        <v>45803.475972222222</v>
      </c>
      <c r="B2979" s="22">
        <v>45803.475972222222</v>
      </c>
      <c r="C2979" s="20" t="s">
        <v>1298</v>
      </c>
      <c r="D2979" s="20" t="s">
        <v>1299</v>
      </c>
      <c r="E2979" s="207" t="s">
        <v>1301</v>
      </c>
      <c r="F2979" s="207" t="s">
        <v>16743</v>
      </c>
      <c r="G2979" s="20" t="s">
        <v>183</v>
      </c>
      <c r="H2979" s="23">
        <v>665.92</v>
      </c>
      <c r="I2979" s="21">
        <v>45778</v>
      </c>
      <c r="J2979" s="21">
        <v>45803</v>
      </c>
      <c r="K2979" s="20" t="s">
        <v>5121</v>
      </c>
      <c r="L2979" s="20" t="s">
        <v>5107</v>
      </c>
      <c r="M2979" s="20"/>
      <c r="N2979" s="21">
        <v>45809.629874097227</v>
      </c>
    </row>
    <row r="2980" spans="1:14" x14ac:dyDescent="0.25">
      <c r="A2980" s="21">
        <v>45803.475972222222</v>
      </c>
      <c r="B2980" s="22">
        <v>45803.475972222222</v>
      </c>
      <c r="C2980" s="20" t="s">
        <v>331</v>
      </c>
      <c r="D2980" s="20" t="s">
        <v>332</v>
      </c>
      <c r="E2980" s="207" t="s">
        <v>334</v>
      </c>
      <c r="F2980" s="207" t="s">
        <v>16744</v>
      </c>
      <c r="G2980" s="20" t="s">
        <v>183</v>
      </c>
      <c r="H2980" s="23">
        <v>10348.14</v>
      </c>
      <c r="I2980" s="21">
        <v>45778</v>
      </c>
      <c r="J2980" s="21">
        <v>45803</v>
      </c>
      <c r="K2980" s="20" t="s">
        <v>5121</v>
      </c>
      <c r="L2980" s="20" t="s">
        <v>5107</v>
      </c>
      <c r="M2980" s="20"/>
      <c r="N2980" s="21">
        <v>45809.629874097227</v>
      </c>
    </row>
    <row r="2981" spans="1:14" x14ac:dyDescent="0.25">
      <c r="A2981" s="21">
        <v>45803.475972222222</v>
      </c>
      <c r="B2981" s="22">
        <v>45803.475972222222</v>
      </c>
      <c r="C2981" s="20" t="s">
        <v>11373</v>
      </c>
      <c r="D2981" s="20" t="s">
        <v>11374</v>
      </c>
      <c r="E2981" s="207" t="s">
        <v>11376</v>
      </c>
      <c r="F2981" s="207" t="s">
        <v>16745</v>
      </c>
      <c r="G2981" s="20" t="s">
        <v>183</v>
      </c>
      <c r="H2981" s="23">
        <v>19005.099999999999</v>
      </c>
      <c r="I2981" s="21">
        <v>45778</v>
      </c>
      <c r="J2981" s="21">
        <v>45803</v>
      </c>
      <c r="K2981" s="20" t="s">
        <v>5121</v>
      </c>
      <c r="L2981" s="20" t="s">
        <v>5107</v>
      </c>
      <c r="M2981" s="20"/>
      <c r="N2981" s="21">
        <v>45809.629874097227</v>
      </c>
    </row>
    <row r="2982" spans="1:14" x14ac:dyDescent="0.25">
      <c r="A2982" s="21">
        <v>45803.242083333331</v>
      </c>
      <c r="B2982" s="22">
        <v>45803.242083333331</v>
      </c>
      <c r="C2982" s="20" t="s">
        <v>266</v>
      </c>
      <c r="D2982" s="20" t="s">
        <v>267</v>
      </c>
      <c r="E2982" s="207" t="s">
        <v>270</v>
      </c>
      <c r="F2982" s="207" t="s">
        <v>16746</v>
      </c>
      <c r="G2982" s="20" t="s">
        <v>268</v>
      </c>
      <c r="H2982" s="23">
        <v>5873.94</v>
      </c>
      <c r="I2982" s="21">
        <v>45778</v>
      </c>
      <c r="J2982" s="21">
        <v>45803</v>
      </c>
      <c r="K2982" s="20" t="s">
        <v>5097</v>
      </c>
      <c r="L2982" s="20" t="s">
        <v>5098</v>
      </c>
      <c r="M2982" s="20"/>
      <c r="N2982" s="21">
        <v>45809.629874097227</v>
      </c>
    </row>
    <row r="2983" spans="1:14" x14ac:dyDescent="0.25">
      <c r="A2983" s="21">
        <v>45802.768831018519</v>
      </c>
      <c r="B2983" s="22">
        <v>45802.768831018519</v>
      </c>
      <c r="C2983" s="20" t="s">
        <v>869</v>
      </c>
      <c r="D2983" s="20" t="s">
        <v>870</v>
      </c>
      <c r="E2983" s="207" t="s">
        <v>872</v>
      </c>
      <c r="F2983" s="207" t="s">
        <v>16747</v>
      </c>
      <c r="G2983" s="20" t="s">
        <v>119</v>
      </c>
      <c r="H2983" s="23">
        <v>301.57</v>
      </c>
      <c r="I2983" s="21">
        <v>45778</v>
      </c>
      <c r="J2983" s="21">
        <v>45796</v>
      </c>
      <c r="K2983" s="20" t="s">
        <v>5097</v>
      </c>
      <c r="L2983" s="20" t="s">
        <v>5098</v>
      </c>
      <c r="M2983" s="20"/>
      <c r="N2983" s="21">
        <v>45809.629874097227</v>
      </c>
    </row>
    <row r="2984" spans="1:14" x14ac:dyDescent="0.25">
      <c r="A2984" s="21">
        <v>45802.768831018519</v>
      </c>
      <c r="B2984" s="22">
        <v>45802.768831018519</v>
      </c>
      <c r="C2984" s="20" t="s">
        <v>995</v>
      </c>
      <c r="D2984" s="20" t="s">
        <v>996</v>
      </c>
      <c r="E2984" s="207" t="s">
        <v>998</v>
      </c>
      <c r="F2984" s="207" t="s">
        <v>16748</v>
      </c>
      <c r="G2984" s="20" t="s">
        <v>119</v>
      </c>
      <c r="H2984" s="23">
        <v>29.04</v>
      </c>
      <c r="I2984" s="21">
        <v>45778</v>
      </c>
      <c r="J2984" s="21">
        <v>45796</v>
      </c>
      <c r="K2984" s="20" t="s">
        <v>5097</v>
      </c>
      <c r="L2984" s="20" t="s">
        <v>5098</v>
      </c>
      <c r="M2984" s="20"/>
      <c r="N2984" s="21">
        <v>45809.629874097227</v>
      </c>
    </row>
    <row r="2985" spans="1:14" x14ac:dyDescent="0.25">
      <c r="A2985" s="21">
        <v>45802.768831018519</v>
      </c>
      <c r="B2985" s="22">
        <v>45802.768831018519</v>
      </c>
      <c r="C2985" s="20" t="s">
        <v>724</v>
      </c>
      <c r="D2985" s="20" t="s">
        <v>118</v>
      </c>
      <c r="E2985" s="207" t="s">
        <v>121</v>
      </c>
      <c r="F2985" s="207" t="s">
        <v>16749</v>
      </c>
      <c r="G2985" s="20" t="s">
        <v>119</v>
      </c>
      <c r="H2985" s="23">
        <v>6283.26</v>
      </c>
      <c r="I2985" s="21">
        <v>45778</v>
      </c>
      <c r="J2985" s="21">
        <v>45796</v>
      </c>
      <c r="K2985" s="20" t="s">
        <v>5097</v>
      </c>
      <c r="L2985" s="20" t="s">
        <v>5098</v>
      </c>
      <c r="M2985" s="20"/>
      <c r="N2985" s="21">
        <v>45809.629874097227</v>
      </c>
    </row>
    <row r="2986" spans="1:14" x14ac:dyDescent="0.25">
      <c r="A2986" s="21">
        <v>45802.768831018519</v>
      </c>
      <c r="B2986" s="22">
        <v>45802.768831018519</v>
      </c>
      <c r="C2986" s="20" t="s">
        <v>11407</v>
      </c>
      <c r="D2986" s="20" t="s">
        <v>11408</v>
      </c>
      <c r="E2986" s="207" t="s">
        <v>11409</v>
      </c>
      <c r="F2986" s="207" t="s">
        <v>16750</v>
      </c>
      <c r="G2986" s="20" t="s">
        <v>119</v>
      </c>
      <c r="H2986" s="23">
        <v>0</v>
      </c>
      <c r="I2986" s="21">
        <v>45778</v>
      </c>
      <c r="J2986" s="21">
        <v>45796</v>
      </c>
      <c r="K2986" s="20" t="s">
        <v>5097</v>
      </c>
      <c r="L2986" s="20" t="s">
        <v>5098</v>
      </c>
      <c r="M2986" s="20"/>
      <c r="N2986" s="21">
        <v>45809.629874097227</v>
      </c>
    </row>
    <row r="2987" spans="1:14" x14ac:dyDescent="0.25">
      <c r="A2987" s="21">
        <v>45802.346585648149</v>
      </c>
      <c r="B2987" s="22">
        <v>45802.346585648149</v>
      </c>
      <c r="C2987" s="20" t="s">
        <v>7746</v>
      </c>
      <c r="D2987" s="20" t="s">
        <v>133</v>
      </c>
      <c r="E2987" s="207" t="s">
        <v>136</v>
      </c>
      <c r="F2987" s="207" t="s">
        <v>16751</v>
      </c>
      <c r="G2987" s="20" t="s">
        <v>134</v>
      </c>
      <c r="H2987" s="23">
        <v>2526.62</v>
      </c>
      <c r="I2987" s="21">
        <v>45778</v>
      </c>
      <c r="J2987" s="21">
        <v>45796</v>
      </c>
      <c r="K2987" s="20" t="s">
        <v>5097</v>
      </c>
      <c r="L2987" s="20" t="s">
        <v>5098</v>
      </c>
      <c r="M2987" s="20"/>
      <c r="N2987" s="21">
        <v>45809.629874097227</v>
      </c>
    </row>
    <row r="2988" spans="1:14" x14ac:dyDescent="0.25">
      <c r="A2988" s="21">
        <v>45802.168344907404</v>
      </c>
      <c r="B2988" s="22">
        <v>45802.168344907404</v>
      </c>
      <c r="C2988" s="20" t="s">
        <v>771</v>
      </c>
      <c r="D2988" s="20" t="s">
        <v>772</v>
      </c>
      <c r="E2988" s="207" t="s">
        <v>774</v>
      </c>
      <c r="F2988" s="207" t="s">
        <v>16752</v>
      </c>
      <c r="G2988" s="20" t="s">
        <v>183</v>
      </c>
      <c r="H2988" s="23">
        <v>0</v>
      </c>
      <c r="I2988" s="21">
        <v>45778</v>
      </c>
      <c r="J2988" s="21">
        <v>45796</v>
      </c>
      <c r="K2988" s="20" t="s">
        <v>5114</v>
      </c>
      <c r="L2988" s="20" t="s">
        <v>5107</v>
      </c>
      <c r="M2988" s="20"/>
      <c r="N2988" s="21">
        <v>45809.629874097227</v>
      </c>
    </row>
    <row r="2989" spans="1:14" x14ac:dyDescent="0.25">
      <c r="A2989" s="21">
        <v>45802.168344907404</v>
      </c>
      <c r="B2989" s="22">
        <v>45802.168344907404</v>
      </c>
      <c r="C2989" s="20" t="s">
        <v>181</v>
      </c>
      <c r="D2989" s="20" t="s">
        <v>182</v>
      </c>
      <c r="E2989" s="207" t="s">
        <v>185</v>
      </c>
      <c r="F2989" s="207" t="s">
        <v>16753</v>
      </c>
      <c r="G2989" s="20" t="s">
        <v>183</v>
      </c>
      <c r="H2989" s="23">
        <v>2955086.17</v>
      </c>
      <c r="I2989" s="21">
        <v>45778</v>
      </c>
      <c r="J2989" s="21">
        <v>45796</v>
      </c>
      <c r="K2989" s="20" t="s">
        <v>5118</v>
      </c>
      <c r="L2989" s="20" t="s">
        <v>5107</v>
      </c>
      <c r="M2989" s="20"/>
      <c r="N2989" s="21">
        <v>45809.629874097227</v>
      </c>
    </row>
    <row r="2990" spans="1:14" x14ac:dyDescent="0.25">
      <c r="A2990" s="21">
        <v>45802.168344907404</v>
      </c>
      <c r="B2990" s="22">
        <v>45802.168344907404</v>
      </c>
      <c r="C2990" s="20" t="s">
        <v>1190</v>
      </c>
      <c r="D2990" s="20" t="s">
        <v>1191</v>
      </c>
      <c r="E2990" s="207" t="s">
        <v>1193</v>
      </c>
      <c r="F2990" s="207" t="s">
        <v>16754</v>
      </c>
      <c r="G2990" s="20" t="s">
        <v>183</v>
      </c>
      <c r="H2990" s="23">
        <v>0.78</v>
      </c>
      <c r="I2990" s="21">
        <v>45778</v>
      </c>
      <c r="J2990" s="21">
        <v>45796</v>
      </c>
      <c r="K2990" s="20" t="s">
        <v>5118</v>
      </c>
      <c r="L2990" s="20" t="s">
        <v>5107</v>
      </c>
      <c r="M2990" s="20"/>
      <c r="N2990" s="21">
        <v>45809.629874097227</v>
      </c>
    </row>
    <row r="2991" spans="1:14" x14ac:dyDescent="0.25">
      <c r="A2991" s="21">
        <v>45802.168344907404</v>
      </c>
      <c r="B2991" s="22">
        <v>45802.168344907404</v>
      </c>
      <c r="C2991" s="20" t="s">
        <v>1226</v>
      </c>
      <c r="D2991" s="20" t="s">
        <v>1227</v>
      </c>
      <c r="E2991" s="207" t="s">
        <v>1229</v>
      </c>
      <c r="F2991" s="207" t="s">
        <v>16755</v>
      </c>
      <c r="G2991" s="20" t="s">
        <v>183</v>
      </c>
      <c r="H2991" s="23">
        <v>2793.38</v>
      </c>
      <c r="I2991" s="21">
        <v>45778</v>
      </c>
      <c r="J2991" s="21">
        <v>45796</v>
      </c>
      <c r="K2991" s="20" t="s">
        <v>5118</v>
      </c>
      <c r="L2991" s="20" t="s">
        <v>5107</v>
      </c>
      <c r="M2991" s="20"/>
      <c r="N2991" s="21">
        <v>45809.629874097227</v>
      </c>
    </row>
    <row r="2992" spans="1:14" x14ac:dyDescent="0.25">
      <c r="A2992" s="21">
        <v>45802.168344907404</v>
      </c>
      <c r="B2992" s="22">
        <v>45802.168344907404</v>
      </c>
      <c r="C2992" s="20" t="s">
        <v>717</v>
      </c>
      <c r="D2992" s="20" t="s">
        <v>718</v>
      </c>
      <c r="E2992" s="207" t="s">
        <v>720</v>
      </c>
      <c r="F2992" s="207" t="s">
        <v>16756</v>
      </c>
      <c r="G2992" s="20" t="s">
        <v>183</v>
      </c>
      <c r="H2992" s="23">
        <v>1992</v>
      </c>
      <c r="I2992" s="21">
        <v>45778</v>
      </c>
      <c r="J2992" s="21">
        <v>45796</v>
      </c>
      <c r="K2992" s="20" t="s">
        <v>5121</v>
      </c>
      <c r="L2992" s="20" t="s">
        <v>5107</v>
      </c>
      <c r="M2992" s="20"/>
      <c r="N2992" s="21">
        <v>45809.629874097227</v>
      </c>
    </row>
    <row r="2993" spans="1:14" x14ac:dyDescent="0.25">
      <c r="A2993" s="21">
        <v>45802.168344907404</v>
      </c>
      <c r="B2993" s="22">
        <v>45802.168344907404</v>
      </c>
      <c r="C2993" s="20" t="s">
        <v>882</v>
      </c>
      <c r="D2993" s="20" t="s">
        <v>883</v>
      </c>
      <c r="E2993" s="207" t="s">
        <v>885</v>
      </c>
      <c r="F2993" s="207" t="s">
        <v>16757</v>
      </c>
      <c r="G2993" s="20" t="s">
        <v>183</v>
      </c>
      <c r="H2993" s="23">
        <v>7080.73</v>
      </c>
      <c r="I2993" s="21">
        <v>45778</v>
      </c>
      <c r="J2993" s="21">
        <v>45796</v>
      </c>
      <c r="K2993" s="20" t="s">
        <v>5123</v>
      </c>
      <c r="L2993" s="20" t="s">
        <v>5107</v>
      </c>
      <c r="M2993" s="20"/>
      <c r="N2993" s="21">
        <v>45809.629874097227</v>
      </c>
    </row>
    <row r="2994" spans="1:14" x14ac:dyDescent="0.25">
      <c r="A2994" s="21">
        <v>45802.168344907404</v>
      </c>
      <c r="B2994" s="22">
        <v>45802.168344907404</v>
      </c>
      <c r="C2994" s="20" t="s">
        <v>193</v>
      </c>
      <c r="D2994" s="20" t="s">
        <v>194</v>
      </c>
      <c r="E2994" s="207" t="s">
        <v>196</v>
      </c>
      <c r="F2994" s="207" t="s">
        <v>16758</v>
      </c>
      <c r="G2994" s="20" t="s">
        <v>183</v>
      </c>
      <c r="H2994" s="23">
        <v>19716.71</v>
      </c>
      <c r="I2994" s="21">
        <v>45778</v>
      </c>
      <c r="J2994" s="21">
        <v>45796</v>
      </c>
      <c r="K2994" s="20" t="s">
        <v>5118</v>
      </c>
      <c r="L2994" s="20" t="s">
        <v>5107</v>
      </c>
      <c r="M2994" s="20"/>
      <c r="N2994" s="21">
        <v>45809.629874097227</v>
      </c>
    </row>
    <row r="2995" spans="1:14" x14ac:dyDescent="0.25">
      <c r="A2995" s="21">
        <v>45802.168344907404</v>
      </c>
      <c r="B2995" s="22">
        <v>45802.168344907404</v>
      </c>
      <c r="C2995" s="20" t="s">
        <v>939</v>
      </c>
      <c r="D2995" s="20" t="s">
        <v>940</v>
      </c>
      <c r="E2995" s="207" t="s">
        <v>942</v>
      </c>
      <c r="F2995" s="207" t="s">
        <v>16759</v>
      </c>
      <c r="G2995" s="20" t="s">
        <v>183</v>
      </c>
      <c r="H2995" s="23">
        <v>4641.2</v>
      </c>
      <c r="I2995" s="21">
        <v>45778</v>
      </c>
      <c r="J2995" s="21">
        <v>45796</v>
      </c>
      <c r="K2995" s="20" t="s">
        <v>5123</v>
      </c>
      <c r="L2995" s="20" t="s">
        <v>5107</v>
      </c>
      <c r="M2995" s="20"/>
      <c r="N2995" s="21">
        <v>45809.629874097227</v>
      </c>
    </row>
    <row r="2996" spans="1:14" x14ac:dyDescent="0.25">
      <c r="A2996" s="21">
        <v>45802.168344907404</v>
      </c>
      <c r="B2996" s="22">
        <v>45802.168344907404</v>
      </c>
      <c r="C2996" s="20" t="s">
        <v>253</v>
      </c>
      <c r="D2996" s="20" t="s">
        <v>254</v>
      </c>
      <c r="E2996" s="207" t="s">
        <v>256</v>
      </c>
      <c r="F2996" s="207" t="s">
        <v>16760</v>
      </c>
      <c r="G2996" s="20" t="s">
        <v>183</v>
      </c>
      <c r="H2996" s="23">
        <v>334725.31</v>
      </c>
      <c r="I2996" s="21">
        <v>45778</v>
      </c>
      <c r="J2996" s="21">
        <v>45796</v>
      </c>
      <c r="K2996" s="20" t="s">
        <v>5118</v>
      </c>
      <c r="L2996" s="20" t="s">
        <v>5107</v>
      </c>
      <c r="M2996" s="20"/>
      <c r="N2996" s="21">
        <v>45809.629874097227</v>
      </c>
    </row>
    <row r="2997" spans="1:14" x14ac:dyDescent="0.25">
      <c r="A2997" s="21">
        <v>45802.168344907404</v>
      </c>
      <c r="B2997" s="22">
        <v>45802.168344907404</v>
      </c>
      <c r="C2997" s="20" t="s">
        <v>521</v>
      </c>
      <c r="D2997" s="20" t="s">
        <v>522</v>
      </c>
      <c r="E2997" s="207" t="s">
        <v>524</v>
      </c>
      <c r="F2997" s="207" t="s">
        <v>16761</v>
      </c>
      <c r="G2997" s="20" t="s">
        <v>183</v>
      </c>
      <c r="H2997" s="23">
        <v>9335.74</v>
      </c>
      <c r="I2997" s="21">
        <v>45778</v>
      </c>
      <c r="J2997" s="21">
        <v>45796</v>
      </c>
      <c r="K2997" s="20" t="s">
        <v>5121</v>
      </c>
      <c r="L2997" s="20" t="s">
        <v>5107</v>
      </c>
      <c r="M2997" s="20"/>
      <c r="N2997" s="21">
        <v>45809.629874097227</v>
      </c>
    </row>
    <row r="2998" spans="1:14" x14ac:dyDescent="0.25">
      <c r="A2998" s="21">
        <v>45802.168344907404</v>
      </c>
      <c r="B2998" s="22">
        <v>45802.168344907404</v>
      </c>
      <c r="C2998" s="20" t="s">
        <v>14847</v>
      </c>
      <c r="D2998" s="20" t="s">
        <v>460</v>
      </c>
      <c r="E2998" s="207" t="s">
        <v>462</v>
      </c>
      <c r="F2998" s="207" t="s">
        <v>16762</v>
      </c>
      <c r="G2998" s="20" t="s">
        <v>183</v>
      </c>
      <c r="H2998" s="23">
        <v>137.49</v>
      </c>
      <c r="I2998" s="21">
        <v>45778</v>
      </c>
      <c r="J2998" s="21">
        <v>45796</v>
      </c>
      <c r="K2998" s="20" t="s">
        <v>5129</v>
      </c>
      <c r="L2998" s="20" t="s">
        <v>5107</v>
      </c>
      <c r="M2998" s="20"/>
      <c r="N2998" s="21">
        <v>45809.629874097227</v>
      </c>
    </row>
    <row r="2999" spans="1:14" x14ac:dyDescent="0.25">
      <c r="A2999" s="21">
        <v>45802.168344907404</v>
      </c>
      <c r="B2999" s="22">
        <v>45802.168344907404</v>
      </c>
      <c r="C2999" s="20" t="s">
        <v>7063</v>
      </c>
      <c r="D2999" s="20" t="s">
        <v>436</v>
      </c>
      <c r="E2999" s="207" t="s">
        <v>438</v>
      </c>
      <c r="F2999" s="207" t="s">
        <v>16763</v>
      </c>
      <c r="G2999" s="20" t="s">
        <v>183</v>
      </c>
      <c r="H2999" s="23">
        <v>0</v>
      </c>
      <c r="I2999" s="21">
        <v>45778</v>
      </c>
      <c r="J2999" s="21">
        <v>45796</v>
      </c>
      <c r="K2999" s="20" t="s">
        <v>5118</v>
      </c>
      <c r="L2999" s="20" t="s">
        <v>5107</v>
      </c>
      <c r="M2999" s="20"/>
      <c r="N2999" s="21">
        <v>45809.629874097227</v>
      </c>
    </row>
    <row r="3000" spans="1:14" x14ac:dyDescent="0.25">
      <c r="A3000" s="21">
        <v>45802.168344907404</v>
      </c>
      <c r="B3000" s="22">
        <v>45802.168344907404</v>
      </c>
      <c r="C3000" s="20" t="s">
        <v>422</v>
      </c>
      <c r="D3000" s="20" t="s">
        <v>423</v>
      </c>
      <c r="E3000" s="207" t="s">
        <v>425</v>
      </c>
      <c r="F3000" s="207" t="s">
        <v>16764</v>
      </c>
      <c r="G3000" s="20" t="s">
        <v>183</v>
      </c>
      <c r="H3000" s="23">
        <v>31924.29</v>
      </c>
      <c r="I3000" s="21">
        <v>45778</v>
      </c>
      <c r="J3000" s="21">
        <v>45796</v>
      </c>
      <c r="K3000" s="20" t="s">
        <v>5118</v>
      </c>
      <c r="L3000" s="20" t="s">
        <v>5107</v>
      </c>
      <c r="M3000" s="20"/>
      <c r="N3000" s="21">
        <v>45809.629874097227</v>
      </c>
    </row>
    <row r="3001" spans="1:14" x14ac:dyDescent="0.25">
      <c r="A3001" s="21">
        <v>45802.168344907404</v>
      </c>
      <c r="B3001" s="22">
        <v>45802.168344907404</v>
      </c>
      <c r="C3001" s="20" t="s">
        <v>1298</v>
      </c>
      <c r="D3001" s="20" t="s">
        <v>1299</v>
      </c>
      <c r="E3001" s="207" t="s">
        <v>1301</v>
      </c>
      <c r="F3001" s="207" t="s">
        <v>16765</v>
      </c>
      <c r="G3001" s="20" t="s">
        <v>183</v>
      </c>
      <c r="H3001" s="23">
        <v>665.92</v>
      </c>
      <c r="I3001" s="21">
        <v>45778</v>
      </c>
      <c r="J3001" s="21">
        <v>45796</v>
      </c>
      <c r="K3001" s="20" t="s">
        <v>5121</v>
      </c>
      <c r="L3001" s="20" t="s">
        <v>5107</v>
      </c>
      <c r="M3001" s="20"/>
      <c r="N3001" s="21">
        <v>45809.629874097227</v>
      </c>
    </row>
    <row r="3002" spans="1:14" x14ac:dyDescent="0.25">
      <c r="A3002" s="21">
        <v>45802.168344907404</v>
      </c>
      <c r="B3002" s="22">
        <v>45802.168344907404</v>
      </c>
      <c r="C3002" s="20" t="s">
        <v>331</v>
      </c>
      <c r="D3002" s="20" t="s">
        <v>332</v>
      </c>
      <c r="E3002" s="207" t="s">
        <v>334</v>
      </c>
      <c r="F3002" s="207" t="s">
        <v>16766</v>
      </c>
      <c r="G3002" s="20" t="s">
        <v>183</v>
      </c>
      <c r="H3002" s="23">
        <v>10348.14</v>
      </c>
      <c r="I3002" s="21">
        <v>45778</v>
      </c>
      <c r="J3002" s="21">
        <v>45796</v>
      </c>
      <c r="K3002" s="20" t="s">
        <v>5121</v>
      </c>
      <c r="L3002" s="20" t="s">
        <v>5107</v>
      </c>
      <c r="M3002" s="20"/>
      <c r="N3002" s="21">
        <v>45809.629874097227</v>
      </c>
    </row>
    <row r="3003" spans="1:14" x14ac:dyDescent="0.25">
      <c r="A3003" s="21">
        <v>45802.168344907404</v>
      </c>
      <c r="B3003" s="22">
        <v>45802.168344907404</v>
      </c>
      <c r="C3003" s="20" t="s">
        <v>11373</v>
      </c>
      <c r="D3003" s="20" t="s">
        <v>11374</v>
      </c>
      <c r="E3003" s="207" t="s">
        <v>11376</v>
      </c>
      <c r="F3003" s="207" t="s">
        <v>16767</v>
      </c>
      <c r="G3003" s="20" t="s">
        <v>183</v>
      </c>
      <c r="H3003" s="23">
        <v>19005.099999999999</v>
      </c>
      <c r="I3003" s="21">
        <v>45778</v>
      </c>
      <c r="J3003" s="21">
        <v>45796</v>
      </c>
      <c r="K3003" s="20" t="s">
        <v>5121</v>
      </c>
      <c r="L3003" s="20" t="s">
        <v>5107</v>
      </c>
      <c r="M3003" s="20"/>
      <c r="N3003" s="21">
        <v>45809.629874097227</v>
      </c>
    </row>
    <row r="3004" spans="1:14" x14ac:dyDescent="0.25">
      <c r="A3004" s="21">
        <v>45801.9612037037</v>
      </c>
      <c r="B3004" s="22">
        <v>45801.9612037037</v>
      </c>
      <c r="C3004" s="20" t="s">
        <v>869</v>
      </c>
      <c r="D3004" s="20" t="s">
        <v>870</v>
      </c>
      <c r="E3004" s="207" t="s">
        <v>872</v>
      </c>
      <c r="F3004" s="207" t="s">
        <v>16768</v>
      </c>
      <c r="G3004" s="20" t="s">
        <v>119</v>
      </c>
      <c r="H3004" s="23">
        <v>301.57</v>
      </c>
      <c r="I3004" s="21">
        <v>45778</v>
      </c>
      <c r="J3004" s="21">
        <v>45796</v>
      </c>
      <c r="K3004" s="20" t="s">
        <v>5097</v>
      </c>
      <c r="L3004" s="20" t="s">
        <v>5098</v>
      </c>
      <c r="M3004" s="20"/>
      <c r="N3004" s="21">
        <v>45809.629874097227</v>
      </c>
    </row>
    <row r="3005" spans="1:14" x14ac:dyDescent="0.25">
      <c r="A3005" s="21">
        <v>45801.9612037037</v>
      </c>
      <c r="B3005" s="22">
        <v>45801.9612037037</v>
      </c>
      <c r="C3005" s="20" t="s">
        <v>995</v>
      </c>
      <c r="D3005" s="20" t="s">
        <v>996</v>
      </c>
      <c r="E3005" s="207" t="s">
        <v>998</v>
      </c>
      <c r="F3005" s="207" t="s">
        <v>16769</v>
      </c>
      <c r="G3005" s="20" t="s">
        <v>119</v>
      </c>
      <c r="H3005" s="23">
        <v>29.04</v>
      </c>
      <c r="I3005" s="21">
        <v>45778</v>
      </c>
      <c r="J3005" s="21">
        <v>45796</v>
      </c>
      <c r="K3005" s="20" t="s">
        <v>5097</v>
      </c>
      <c r="L3005" s="20" t="s">
        <v>5098</v>
      </c>
      <c r="M3005" s="20"/>
      <c r="N3005" s="21">
        <v>45809.629874097227</v>
      </c>
    </row>
    <row r="3006" spans="1:14" x14ac:dyDescent="0.25">
      <c r="A3006" s="21">
        <v>45801.9612037037</v>
      </c>
      <c r="B3006" s="22">
        <v>45801.9612037037</v>
      </c>
      <c r="C3006" s="20" t="s">
        <v>724</v>
      </c>
      <c r="D3006" s="20" t="s">
        <v>118</v>
      </c>
      <c r="E3006" s="207" t="s">
        <v>121</v>
      </c>
      <c r="F3006" s="207" t="s">
        <v>16770</v>
      </c>
      <c r="G3006" s="20" t="s">
        <v>119</v>
      </c>
      <c r="H3006" s="23">
        <v>6283.26</v>
      </c>
      <c r="I3006" s="21">
        <v>45778</v>
      </c>
      <c r="J3006" s="21">
        <v>45796</v>
      </c>
      <c r="K3006" s="20" t="s">
        <v>5097</v>
      </c>
      <c r="L3006" s="20" t="s">
        <v>5098</v>
      </c>
      <c r="M3006" s="20"/>
      <c r="N3006" s="21">
        <v>45809.629874097227</v>
      </c>
    </row>
    <row r="3007" spans="1:14" x14ac:dyDescent="0.25">
      <c r="A3007" s="21">
        <v>45801.9612037037</v>
      </c>
      <c r="B3007" s="22">
        <v>45801.9612037037</v>
      </c>
      <c r="C3007" s="20" t="s">
        <v>11407</v>
      </c>
      <c r="D3007" s="20" t="s">
        <v>11408</v>
      </c>
      <c r="E3007" s="207" t="s">
        <v>11409</v>
      </c>
      <c r="F3007" s="207" t="s">
        <v>16771</v>
      </c>
      <c r="G3007" s="20" t="s">
        <v>119</v>
      </c>
      <c r="H3007" s="23">
        <v>0</v>
      </c>
      <c r="I3007" s="21">
        <v>45778</v>
      </c>
      <c r="J3007" s="21">
        <v>45796</v>
      </c>
      <c r="K3007" s="20" t="s">
        <v>5097</v>
      </c>
      <c r="L3007" s="20" t="s">
        <v>5098</v>
      </c>
      <c r="M3007" s="20"/>
      <c r="N3007" s="21">
        <v>45809.629874097227</v>
      </c>
    </row>
    <row r="3008" spans="1:14" x14ac:dyDescent="0.25">
      <c r="A3008" s="21">
        <v>45801.836678240739</v>
      </c>
      <c r="B3008" s="22">
        <v>45801.836678240739</v>
      </c>
      <c r="C3008" s="20" t="s">
        <v>266</v>
      </c>
      <c r="D3008" s="20" t="s">
        <v>267</v>
      </c>
      <c r="E3008" s="207" t="s">
        <v>270</v>
      </c>
      <c r="F3008" s="207" t="s">
        <v>16772</v>
      </c>
      <c r="G3008" s="20" t="s">
        <v>268</v>
      </c>
      <c r="H3008" s="23">
        <v>5873.94</v>
      </c>
      <c r="I3008" s="21">
        <v>45778</v>
      </c>
      <c r="J3008" s="21">
        <v>45796</v>
      </c>
      <c r="K3008" s="20" t="s">
        <v>5097</v>
      </c>
      <c r="L3008" s="20" t="s">
        <v>5098</v>
      </c>
      <c r="M3008" s="20"/>
      <c r="N3008" s="21">
        <v>45809.629874097227</v>
      </c>
    </row>
    <row r="3009" spans="1:14" x14ac:dyDescent="0.25">
      <c r="A3009" s="21">
        <v>45801.184976851851</v>
      </c>
      <c r="B3009" s="22">
        <v>45801.184976851851</v>
      </c>
      <c r="C3009" s="20" t="s">
        <v>7746</v>
      </c>
      <c r="D3009" s="20" t="s">
        <v>133</v>
      </c>
      <c r="E3009" s="207" t="s">
        <v>136</v>
      </c>
      <c r="F3009" s="207" t="s">
        <v>16773</v>
      </c>
      <c r="G3009" s="20" t="s">
        <v>134</v>
      </c>
      <c r="H3009" s="23">
        <v>2526.62</v>
      </c>
      <c r="I3009" s="21">
        <v>45778</v>
      </c>
      <c r="J3009" s="21">
        <v>45796</v>
      </c>
      <c r="K3009" s="20" t="s">
        <v>5097</v>
      </c>
      <c r="L3009" s="20" t="s">
        <v>5098</v>
      </c>
      <c r="M3009" s="20"/>
      <c r="N3009" s="21">
        <v>45809.629874097227</v>
      </c>
    </row>
    <row r="3010" spans="1:14" x14ac:dyDescent="0.25">
      <c r="A3010" s="21">
        <v>45800.891192129631</v>
      </c>
      <c r="B3010" s="22">
        <v>45800.891192129631</v>
      </c>
      <c r="C3010" s="20" t="s">
        <v>869</v>
      </c>
      <c r="D3010" s="20" t="s">
        <v>870</v>
      </c>
      <c r="E3010" s="207" t="s">
        <v>872</v>
      </c>
      <c r="F3010" s="207" t="s">
        <v>16774</v>
      </c>
      <c r="G3010" s="20" t="s">
        <v>119</v>
      </c>
      <c r="H3010" s="23">
        <v>301.57</v>
      </c>
      <c r="I3010" s="21">
        <v>45778</v>
      </c>
      <c r="J3010" s="21">
        <v>45796</v>
      </c>
      <c r="K3010" s="20" t="s">
        <v>5097</v>
      </c>
      <c r="L3010" s="20" t="s">
        <v>5098</v>
      </c>
      <c r="M3010" s="20"/>
      <c r="N3010" s="21">
        <v>45809.629874097227</v>
      </c>
    </row>
    <row r="3011" spans="1:14" x14ac:dyDescent="0.25">
      <c r="A3011" s="21">
        <v>45800.891192129631</v>
      </c>
      <c r="B3011" s="22">
        <v>45800.891192129631</v>
      </c>
      <c r="C3011" s="20" t="s">
        <v>995</v>
      </c>
      <c r="D3011" s="20" t="s">
        <v>996</v>
      </c>
      <c r="E3011" s="207" t="s">
        <v>998</v>
      </c>
      <c r="F3011" s="207" t="s">
        <v>16775</v>
      </c>
      <c r="G3011" s="20" t="s">
        <v>119</v>
      </c>
      <c r="H3011" s="23">
        <v>29.04</v>
      </c>
      <c r="I3011" s="21">
        <v>45778</v>
      </c>
      <c r="J3011" s="21">
        <v>45796</v>
      </c>
      <c r="K3011" s="20" t="s">
        <v>5097</v>
      </c>
      <c r="L3011" s="20" t="s">
        <v>5098</v>
      </c>
      <c r="M3011" s="20"/>
      <c r="N3011" s="21">
        <v>45809.629874097227</v>
      </c>
    </row>
    <row r="3012" spans="1:14" x14ac:dyDescent="0.25">
      <c r="A3012" s="21">
        <v>45800.891192129631</v>
      </c>
      <c r="B3012" s="22">
        <v>45800.891192129631</v>
      </c>
      <c r="C3012" s="20" t="s">
        <v>724</v>
      </c>
      <c r="D3012" s="20" t="s">
        <v>118</v>
      </c>
      <c r="E3012" s="207" t="s">
        <v>121</v>
      </c>
      <c r="F3012" s="207" t="s">
        <v>16776</v>
      </c>
      <c r="G3012" s="20" t="s">
        <v>119</v>
      </c>
      <c r="H3012" s="23">
        <v>6283.26</v>
      </c>
      <c r="I3012" s="21">
        <v>45778</v>
      </c>
      <c r="J3012" s="21">
        <v>45796</v>
      </c>
      <c r="K3012" s="20" t="s">
        <v>5097</v>
      </c>
      <c r="L3012" s="20" t="s">
        <v>5098</v>
      </c>
      <c r="M3012" s="20"/>
      <c r="N3012" s="21">
        <v>45809.629874097227</v>
      </c>
    </row>
    <row r="3013" spans="1:14" x14ac:dyDescent="0.25">
      <c r="A3013" s="21">
        <v>45800.891192129631</v>
      </c>
      <c r="B3013" s="22">
        <v>45800.891192129631</v>
      </c>
      <c r="C3013" s="20" t="s">
        <v>11407</v>
      </c>
      <c r="D3013" s="20" t="s">
        <v>11408</v>
      </c>
      <c r="E3013" s="207" t="s">
        <v>11409</v>
      </c>
      <c r="F3013" s="207" t="s">
        <v>16777</v>
      </c>
      <c r="G3013" s="20" t="s">
        <v>119</v>
      </c>
      <c r="H3013" s="23">
        <v>0</v>
      </c>
      <c r="I3013" s="21">
        <v>45778</v>
      </c>
      <c r="J3013" s="21">
        <v>45796</v>
      </c>
      <c r="K3013" s="20" t="s">
        <v>5097</v>
      </c>
      <c r="L3013" s="20" t="s">
        <v>5098</v>
      </c>
      <c r="M3013" s="20"/>
      <c r="N3013" s="21">
        <v>45809.629874097227</v>
      </c>
    </row>
    <row r="3014" spans="1:14" x14ac:dyDescent="0.25">
      <c r="A3014" s="21">
        <v>45800.82534722222</v>
      </c>
      <c r="B3014" s="22">
        <v>45800.82534722222</v>
      </c>
      <c r="C3014" s="20" t="s">
        <v>266</v>
      </c>
      <c r="D3014" s="20" t="s">
        <v>267</v>
      </c>
      <c r="E3014" s="207" t="s">
        <v>270</v>
      </c>
      <c r="F3014" s="207" t="s">
        <v>16778</v>
      </c>
      <c r="G3014" s="20" t="s">
        <v>268</v>
      </c>
      <c r="H3014" s="23">
        <v>5860.71</v>
      </c>
      <c r="I3014" s="21">
        <v>45778</v>
      </c>
      <c r="J3014" s="21">
        <v>45796</v>
      </c>
      <c r="K3014" s="20" t="s">
        <v>5097</v>
      </c>
      <c r="L3014" s="20" t="s">
        <v>5098</v>
      </c>
      <c r="M3014" s="20"/>
      <c r="N3014" s="21">
        <v>45809.629874097227</v>
      </c>
    </row>
    <row r="3015" spans="1:14" x14ac:dyDescent="0.25">
      <c r="A3015" s="21">
        <v>45800.814340277779</v>
      </c>
      <c r="B3015" s="22">
        <v>45800.814340277779</v>
      </c>
      <c r="C3015" s="20" t="s">
        <v>771</v>
      </c>
      <c r="D3015" s="20" t="s">
        <v>772</v>
      </c>
      <c r="E3015" s="207" t="s">
        <v>774</v>
      </c>
      <c r="F3015" s="207" t="s">
        <v>16779</v>
      </c>
      <c r="G3015" s="20" t="s">
        <v>183</v>
      </c>
      <c r="H3015" s="23">
        <v>0</v>
      </c>
      <c r="I3015" s="21">
        <v>45778</v>
      </c>
      <c r="J3015" s="21">
        <v>45796</v>
      </c>
      <c r="K3015" s="20" t="s">
        <v>5114</v>
      </c>
      <c r="L3015" s="20" t="s">
        <v>5107</v>
      </c>
      <c r="M3015" s="20"/>
      <c r="N3015" s="21">
        <v>45809.629874097227</v>
      </c>
    </row>
    <row r="3016" spans="1:14" x14ac:dyDescent="0.25">
      <c r="A3016" s="21">
        <v>45800.814340277779</v>
      </c>
      <c r="B3016" s="22">
        <v>45800.814340277779</v>
      </c>
      <c r="C3016" s="20" t="s">
        <v>181</v>
      </c>
      <c r="D3016" s="20" t="s">
        <v>182</v>
      </c>
      <c r="E3016" s="207" t="s">
        <v>185</v>
      </c>
      <c r="F3016" s="207" t="s">
        <v>16780</v>
      </c>
      <c r="G3016" s="20" t="s">
        <v>183</v>
      </c>
      <c r="H3016" s="23">
        <v>2959660.15</v>
      </c>
      <c r="I3016" s="21">
        <v>45778</v>
      </c>
      <c r="J3016" s="21">
        <v>45796</v>
      </c>
      <c r="K3016" s="20" t="s">
        <v>5118</v>
      </c>
      <c r="L3016" s="20" t="s">
        <v>5107</v>
      </c>
      <c r="M3016" s="20"/>
      <c r="N3016" s="21">
        <v>45809.629874097227</v>
      </c>
    </row>
    <row r="3017" spans="1:14" x14ac:dyDescent="0.25">
      <c r="A3017" s="21">
        <v>45800.814340277779</v>
      </c>
      <c r="B3017" s="22">
        <v>45800.814340277779</v>
      </c>
      <c r="C3017" s="20" t="s">
        <v>1190</v>
      </c>
      <c r="D3017" s="20" t="s">
        <v>1191</v>
      </c>
      <c r="E3017" s="207" t="s">
        <v>1193</v>
      </c>
      <c r="F3017" s="207" t="s">
        <v>16781</v>
      </c>
      <c r="G3017" s="20" t="s">
        <v>183</v>
      </c>
      <c r="H3017" s="23">
        <v>0.78</v>
      </c>
      <c r="I3017" s="21">
        <v>45778</v>
      </c>
      <c r="J3017" s="21">
        <v>45796</v>
      </c>
      <c r="K3017" s="20" t="s">
        <v>5118</v>
      </c>
      <c r="L3017" s="20" t="s">
        <v>5107</v>
      </c>
      <c r="M3017" s="20"/>
      <c r="N3017" s="21">
        <v>45809.629874097227</v>
      </c>
    </row>
    <row r="3018" spans="1:14" x14ac:dyDescent="0.25">
      <c r="A3018" s="21">
        <v>45800.814340277779</v>
      </c>
      <c r="B3018" s="22">
        <v>45800.814340277779</v>
      </c>
      <c r="C3018" s="20" t="s">
        <v>1226</v>
      </c>
      <c r="D3018" s="20" t="s">
        <v>1227</v>
      </c>
      <c r="E3018" s="207" t="s">
        <v>1229</v>
      </c>
      <c r="F3018" s="207" t="s">
        <v>16782</v>
      </c>
      <c r="G3018" s="20" t="s">
        <v>183</v>
      </c>
      <c r="H3018" s="23">
        <v>2793.38</v>
      </c>
      <c r="I3018" s="21">
        <v>45778</v>
      </c>
      <c r="J3018" s="21">
        <v>45796</v>
      </c>
      <c r="K3018" s="20" t="s">
        <v>5118</v>
      </c>
      <c r="L3018" s="20" t="s">
        <v>5107</v>
      </c>
      <c r="M3018" s="20"/>
      <c r="N3018" s="21">
        <v>45809.629874097227</v>
      </c>
    </row>
    <row r="3019" spans="1:14" x14ac:dyDescent="0.25">
      <c r="A3019" s="21">
        <v>45800.814340277779</v>
      </c>
      <c r="B3019" s="22">
        <v>45800.814340277779</v>
      </c>
      <c r="C3019" s="20" t="s">
        <v>717</v>
      </c>
      <c r="D3019" s="20" t="s">
        <v>718</v>
      </c>
      <c r="E3019" s="207" t="s">
        <v>720</v>
      </c>
      <c r="F3019" s="207" t="s">
        <v>16783</v>
      </c>
      <c r="G3019" s="20" t="s">
        <v>183</v>
      </c>
      <c r="H3019" s="23">
        <v>1992</v>
      </c>
      <c r="I3019" s="21">
        <v>45778</v>
      </c>
      <c r="J3019" s="21">
        <v>45796</v>
      </c>
      <c r="K3019" s="20" t="s">
        <v>5121</v>
      </c>
      <c r="L3019" s="20" t="s">
        <v>5107</v>
      </c>
      <c r="M3019" s="20"/>
      <c r="N3019" s="21">
        <v>45809.629874097227</v>
      </c>
    </row>
    <row r="3020" spans="1:14" x14ac:dyDescent="0.25">
      <c r="A3020" s="21">
        <v>45800.814340277779</v>
      </c>
      <c r="B3020" s="22">
        <v>45800.814340277779</v>
      </c>
      <c r="C3020" s="20" t="s">
        <v>882</v>
      </c>
      <c r="D3020" s="20" t="s">
        <v>883</v>
      </c>
      <c r="E3020" s="207" t="s">
        <v>885</v>
      </c>
      <c r="F3020" s="207" t="s">
        <v>16784</v>
      </c>
      <c r="G3020" s="20" t="s">
        <v>183</v>
      </c>
      <c r="H3020" s="23">
        <v>7124.5</v>
      </c>
      <c r="I3020" s="21">
        <v>45778</v>
      </c>
      <c r="J3020" s="21">
        <v>45796</v>
      </c>
      <c r="K3020" s="20" t="s">
        <v>5123</v>
      </c>
      <c r="L3020" s="20" t="s">
        <v>5107</v>
      </c>
      <c r="M3020" s="20"/>
      <c r="N3020" s="21">
        <v>45809.629874097227</v>
      </c>
    </row>
    <row r="3021" spans="1:14" x14ac:dyDescent="0.25">
      <c r="A3021" s="21">
        <v>45800.814340277779</v>
      </c>
      <c r="B3021" s="22">
        <v>45800.814340277779</v>
      </c>
      <c r="C3021" s="20" t="s">
        <v>193</v>
      </c>
      <c r="D3021" s="20" t="s">
        <v>194</v>
      </c>
      <c r="E3021" s="207" t="s">
        <v>196</v>
      </c>
      <c r="F3021" s="207" t="s">
        <v>16785</v>
      </c>
      <c r="G3021" s="20" t="s">
        <v>183</v>
      </c>
      <c r="H3021" s="23">
        <v>19716.71</v>
      </c>
      <c r="I3021" s="21">
        <v>45778</v>
      </c>
      <c r="J3021" s="21">
        <v>45796</v>
      </c>
      <c r="K3021" s="20" t="s">
        <v>5118</v>
      </c>
      <c r="L3021" s="20" t="s">
        <v>5107</v>
      </c>
      <c r="M3021" s="20"/>
      <c r="N3021" s="21">
        <v>45809.629874097227</v>
      </c>
    </row>
    <row r="3022" spans="1:14" x14ac:dyDescent="0.25">
      <c r="A3022" s="21">
        <v>45800.814340277779</v>
      </c>
      <c r="B3022" s="22">
        <v>45800.814340277779</v>
      </c>
      <c r="C3022" s="20" t="s">
        <v>939</v>
      </c>
      <c r="D3022" s="20" t="s">
        <v>940</v>
      </c>
      <c r="E3022" s="207" t="s">
        <v>942</v>
      </c>
      <c r="F3022" s="207" t="s">
        <v>16786</v>
      </c>
      <c r="G3022" s="20" t="s">
        <v>183</v>
      </c>
      <c r="H3022" s="23">
        <v>4668.42</v>
      </c>
      <c r="I3022" s="21">
        <v>45778</v>
      </c>
      <c r="J3022" s="21">
        <v>45796</v>
      </c>
      <c r="K3022" s="20" t="s">
        <v>5123</v>
      </c>
      <c r="L3022" s="20" t="s">
        <v>5107</v>
      </c>
      <c r="M3022" s="20"/>
      <c r="N3022" s="21">
        <v>45809.629874097227</v>
      </c>
    </row>
    <row r="3023" spans="1:14" x14ac:dyDescent="0.25">
      <c r="A3023" s="21">
        <v>45800.814340277779</v>
      </c>
      <c r="B3023" s="22">
        <v>45800.814340277779</v>
      </c>
      <c r="C3023" s="20" t="s">
        <v>253</v>
      </c>
      <c r="D3023" s="20" t="s">
        <v>254</v>
      </c>
      <c r="E3023" s="207" t="s">
        <v>256</v>
      </c>
      <c r="F3023" s="207" t="s">
        <v>16787</v>
      </c>
      <c r="G3023" s="20" t="s">
        <v>183</v>
      </c>
      <c r="H3023" s="23">
        <v>334625.53000000003</v>
      </c>
      <c r="I3023" s="21">
        <v>45778</v>
      </c>
      <c r="J3023" s="21">
        <v>45796</v>
      </c>
      <c r="K3023" s="20" t="s">
        <v>5118</v>
      </c>
      <c r="L3023" s="20" t="s">
        <v>5107</v>
      </c>
      <c r="M3023" s="20"/>
      <c r="N3023" s="21">
        <v>45809.629874097227</v>
      </c>
    </row>
    <row r="3024" spans="1:14" x14ac:dyDescent="0.25">
      <c r="A3024" s="21">
        <v>45800.814340277779</v>
      </c>
      <c r="B3024" s="22">
        <v>45800.814340277779</v>
      </c>
      <c r="C3024" s="20" t="s">
        <v>521</v>
      </c>
      <c r="D3024" s="20" t="s">
        <v>522</v>
      </c>
      <c r="E3024" s="207" t="s">
        <v>524</v>
      </c>
      <c r="F3024" s="207" t="s">
        <v>16788</v>
      </c>
      <c r="G3024" s="20" t="s">
        <v>183</v>
      </c>
      <c r="H3024" s="23">
        <v>9335.74</v>
      </c>
      <c r="I3024" s="21">
        <v>45778</v>
      </c>
      <c r="J3024" s="21">
        <v>45796</v>
      </c>
      <c r="K3024" s="20" t="s">
        <v>5121</v>
      </c>
      <c r="L3024" s="20" t="s">
        <v>5107</v>
      </c>
      <c r="M3024" s="20"/>
      <c r="N3024" s="21">
        <v>45809.629874097227</v>
      </c>
    </row>
    <row r="3025" spans="1:14" x14ac:dyDescent="0.25">
      <c r="A3025" s="21">
        <v>45800.814340277779</v>
      </c>
      <c r="B3025" s="22">
        <v>45800.814340277779</v>
      </c>
      <c r="C3025" s="20" t="s">
        <v>14847</v>
      </c>
      <c r="D3025" s="20" t="s">
        <v>460</v>
      </c>
      <c r="E3025" s="207" t="s">
        <v>462</v>
      </c>
      <c r="F3025" s="207" t="s">
        <v>16789</v>
      </c>
      <c r="G3025" s="20" t="s">
        <v>183</v>
      </c>
      <c r="H3025" s="23">
        <v>137.49</v>
      </c>
      <c r="I3025" s="21">
        <v>45778</v>
      </c>
      <c r="J3025" s="21">
        <v>45796</v>
      </c>
      <c r="K3025" s="20" t="s">
        <v>5129</v>
      </c>
      <c r="L3025" s="20" t="s">
        <v>5107</v>
      </c>
      <c r="M3025" s="20"/>
      <c r="N3025" s="21">
        <v>45809.629874097227</v>
      </c>
    </row>
    <row r="3026" spans="1:14" x14ac:dyDescent="0.25">
      <c r="A3026" s="21">
        <v>45800.814340277779</v>
      </c>
      <c r="B3026" s="22">
        <v>45800.814340277779</v>
      </c>
      <c r="C3026" s="20" t="s">
        <v>7063</v>
      </c>
      <c r="D3026" s="20" t="s">
        <v>436</v>
      </c>
      <c r="E3026" s="207" t="s">
        <v>438</v>
      </c>
      <c r="F3026" s="207" t="s">
        <v>16790</v>
      </c>
      <c r="G3026" s="20" t="s">
        <v>183</v>
      </c>
      <c r="H3026" s="23">
        <v>0</v>
      </c>
      <c r="I3026" s="21">
        <v>45778</v>
      </c>
      <c r="J3026" s="21">
        <v>45796</v>
      </c>
      <c r="K3026" s="20" t="s">
        <v>5118</v>
      </c>
      <c r="L3026" s="20" t="s">
        <v>5107</v>
      </c>
      <c r="M3026" s="20"/>
      <c r="N3026" s="21">
        <v>45809.629874097227</v>
      </c>
    </row>
    <row r="3027" spans="1:14" x14ac:dyDescent="0.25">
      <c r="A3027" s="21">
        <v>45800.814340277779</v>
      </c>
      <c r="B3027" s="22">
        <v>45800.814340277779</v>
      </c>
      <c r="C3027" s="20" t="s">
        <v>422</v>
      </c>
      <c r="D3027" s="20" t="s">
        <v>423</v>
      </c>
      <c r="E3027" s="207" t="s">
        <v>425</v>
      </c>
      <c r="F3027" s="207" t="s">
        <v>16791</v>
      </c>
      <c r="G3027" s="20" t="s">
        <v>183</v>
      </c>
      <c r="H3027" s="23">
        <v>27407.63</v>
      </c>
      <c r="I3027" s="21">
        <v>45778</v>
      </c>
      <c r="J3027" s="21">
        <v>45796</v>
      </c>
      <c r="K3027" s="20" t="s">
        <v>5118</v>
      </c>
      <c r="L3027" s="20" t="s">
        <v>5107</v>
      </c>
      <c r="M3027" s="20"/>
      <c r="N3027" s="21">
        <v>45809.629874097227</v>
      </c>
    </row>
    <row r="3028" spans="1:14" x14ac:dyDescent="0.25">
      <c r="A3028" s="21">
        <v>45800.814340277779</v>
      </c>
      <c r="B3028" s="22">
        <v>45800.814340277779</v>
      </c>
      <c r="C3028" s="20" t="s">
        <v>1298</v>
      </c>
      <c r="D3028" s="20" t="s">
        <v>1299</v>
      </c>
      <c r="E3028" s="207" t="s">
        <v>1301</v>
      </c>
      <c r="F3028" s="207" t="s">
        <v>16792</v>
      </c>
      <c r="G3028" s="20" t="s">
        <v>183</v>
      </c>
      <c r="H3028" s="23">
        <v>665.92</v>
      </c>
      <c r="I3028" s="21">
        <v>45778</v>
      </c>
      <c r="J3028" s="21">
        <v>45796</v>
      </c>
      <c r="K3028" s="20" t="s">
        <v>5121</v>
      </c>
      <c r="L3028" s="20" t="s">
        <v>5107</v>
      </c>
      <c r="M3028" s="20"/>
      <c r="N3028" s="21">
        <v>45809.629874097227</v>
      </c>
    </row>
    <row r="3029" spans="1:14" x14ac:dyDescent="0.25">
      <c r="A3029" s="21">
        <v>45800.814340277779</v>
      </c>
      <c r="B3029" s="22">
        <v>45800.814340277779</v>
      </c>
      <c r="C3029" s="20" t="s">
        <v>331</v>
      </c>
      <c r="D3029" s="20" t="s">
        <v>332</v>
      </c>
      <c r="E3029" s="207" t="s">
        <v>334</v>
      </c>
      <c r="F3029" s="207" t="s">
        <v>16793</v>
      </c>
      <c r="G3029" s="20" t="s">
        <v>183</v>
      </c>
      <c r="H3029" s="23">
        <v>10435.459999999999</v>
      </c>
      <c r="I3029" s="21">
        <v>45778</v>
      </c>
      <c r="J3029" s="21">
        <v>45796</v>
      </c>
      <c r="K3029" s="20" t="s">
        <v>5121</v>
      </c>
      <c r="L3029" s="20" t="s">
        <v>5107</v>
      </c>
      <c r="M3029" s="20"/>
      <c r="N3029" s="21">
        <v>45809.629874097227</v>
      </c>
    </row>
    <row r="3030" spans="1:14" x14ac:dyDescent="0.25">
      <c r="A3030" s="21">
        <v>45800.814340277779</v>
      </c>
      <c r="B3030" s="22">
        <v>45800.814340277779</v>
      </c>
      <c r="C3030" s="20" t="s">
        <v>11373</v>
      </c>
      <c r="D3030" s="20" t="s">
        <v>11374</v>
      </c>
      <c r="E3030" s="207" t="s">
        <v>11376</v>
      </c>
      <c r="F3030" s="207" t="s">
        <v>16794</v>
      </c>
      <c r="G3030" s="20" t="s">
        <v>183</v>
      </c>
      <c r="H3030" s="23">
        <v>19005.099999999999</v>
      </c>
      <c r="I3030" s="21">
        <v>45778</v>
      </c>
      <c r="J3030" s="21">
        <v>45796</v>
      </c>
      <c r="K3030" s="20" t="s">
        <v>5121</v>
      </c>
      <c r="L3030" s="20" t="s">
        <v>5107</v>
      </c>
      <c r="M3030" s="20"/>
      <c r="N3030" s="21">
        <v>45809.629874097227</v>
      </c>
    </row>
    <row r="3031" spans="1:14" x14ac:dyDescent="0.25">
      <c r="A3031" s="21">
        <v>45800.11928240741</v>
      </c>
      <c r="B3031" s="22">
        <v>45800.11928240741</v>
      </c>
      <c r="C3031" s="20" t="s">
        <v>266</v>
      </c>
      <c r="D3031" s="20" t="s">
        <v>267</v>
      </c>
      <c r="E3031" s="207" t="s">
        <v>270</v>
      </c>
      <c r="F3031" s="207" t="s">
        <v>16795</v>
      </c>
      <c r="G3031" s="20" t="s">
        <v>268</v>
      </c>
      <c r="H3031" s="23">
        <v>5827.04</v>
      </c>
      <c r="I3031" s="21">
        <v>45778</v>
      </c>
      <c r="J3031" s="21">
        <v>45796</v>
      </c>
      <c r="K3031" s="20" t="s">
        <v>5097</v>
      </c>
      <c r="L3031" s="20" t="s">
        <v>5098</v>
      </c>
      <c r="M3031" s="20"/>
      <c r="N3031" s="21">
        <v>45809.629874097227</v>
      </c>
    </row>
    <row r="3032" spans="1:14" x14ac:dyDescent="0.25">
      <c r="A3032" s="21">
        <v>45799.936469907407</v>
      </c>
      <c r="B3032" s="22">
        <v>45799.936469907407</v>
      </c>
      <c r="C3032" s="20" t="s">
        <v>7746</v>
      </c>
      <c r="D3032" s="20" t="s">
        <v>133</v>
      </c>
      <c r="E3032" s="207" t="s">
        <v>136</v>
      </c>
      <c r="F3032" s="207" t="s">
        <v>16796</v>
      </c>
      <c r="G3032" s="20" t="s">
        <v>134</v>
      </c>
      <c r="H3032" s="23">
        <v>2526.62</v>
      </c>
      <c r="I3032" s="21">
        <v>45778</v>
      </c>
      <c r="J3032" s="21">
        <v>45796</v>
      </c>
      <c r="K3032" s="20" t="s">
        <v>5097</v>
      </c>
      <c r="L3032" s="20" t="s">
        <v>5098</v>
      </c>
      <c r="M3032" s="20"/>
      <c r="N3032" s="21">
        <v>45809.629874097227</v>
      </c>
    </row>
    <row r="3033" spans="1:14" x14ac:dyDescent="0.25">
      <c r="A3033" s="21">
        <v>45799.340057870373</v>
      </c>
      <c r="B3033" s="22">
        <v>45799.340057870373</v>
      </c>
      <c r="C3033" s="20" t="s">
        <v>771</v>
      </c>
      <c r="D3033" s="20" t="s">
        <v>772</v>
      </c>
      <c r="E3033" s="207" t="s">
        <v>774</v>
      </c>
      <c r="F3033" s="207" t="s">
        <v>16797</v>
      </c>
      <c r="G3033" s="20" t="s">
        <v>183</v>
      </c>
      <c r="H3033" s="23">
        <v>0</v>
      </c>
      <c r="I3033" s="21">
        <v>45778</v>
      </c>
      <c r="J3033" s="21">
        <v>45796</v>
      </c>
      <c r="K3033" s="20" t="s">
        <v>5114</v>
      </c>
      <c r="L3033" s="20" t="s">
        <v>5107</v>
      </c>
      <c r="M3033" s="20"/>
      <c r="N3033" s="21">
        <v>45809.629874097227</v>
      </c>
    </row>
    <row r="3034" spans="1:14" x14ac:dyDescent="0.25">
      <c r="A3034" s="21">
        <v>45799.340057870373</v>
      </c>
      <c r="B3034" s="22">
        <v>45799.340057870373</v>
      </c>
      <c r="C3034" s="20" t="s">
        <v>181</v>
      </c>
      <c r="D3034" s="20" t="s">
        <v>182</v>
      </c>
      <c r="E3034" s="207" t="s">
        <v>185</v>
      </c>
      <c r="F3034" s="207" t="s">
        <v>16798</v>
      </c>
      <c r="G3034" s="20" t="s">
        <v>183</v>
      </c>
      <c r="H3034" s="23">
        <v>2992080.2</v>
      </c>
      <c r="I3034" s="21">
        <v>45778</v>
      </c>
      <c r="J3034" s="21">
        <v>45796</v>
      </c>
      <c r="K3034" s="20" t="s">
        <v>5118</v>
      </c>
      <c r="L3034" s="20" t="s">
        <v>5107</v>
      </c>
      <c r="M3034" s="20"/>
      <c r="N3034" s="21">
        <v>45809.629874097227</v>
      </c>
    </row>
    <row r="3035" spans="1:14" x14ac:dyDescent="0.25">
      <c r="A3035" s="21">
        <v>45799.340057870373</v>
      </c>
      <c r="B3035" s="22">
        <v>45799.340057870373</v>
      </c>
      <c r="C3035" s="20" t="s">
        <v>1190</v>
      </c>
      <c r="D3035" s="20" t="s">
        <v>1191</v>
      </c>
      <c r="E3035" s="207" t="s">
        <v>1193</v>
      </c>
      <c r="F3035" s="207" t="s">
        <v>16799</v>
      </c>
      <c r="G3035" s="20" t="s">
        <v>183</v>
      </c>
      <c r="H3035" s="23">
        <v>0.78</v>
      </c>
      <c r="I3035" s="21">
        <v>45778</v>
      </c>
      <c r="J3035" s="21">
        <v>45796</v>
      </c>
      <c r="K3035" s="20" t="s">
        <v>5118</v>
      </c>
      <c r="L3035" s="20" t="s">
        <v>5107</v>
      </c>
      <c r="M3035" s="20"/>
      <c r="N3035" s="21">
        <v>45809.629874097227</v>
      </c>
    </row>
    <row r="3036" spans="1:14" x14ac:dyDescent="0.25">
      <c r="A3036" s="21">
        <v>45799.340057870373</v>
      </c>
      <c r="B3036" s="22">
        <v>45799.340057870373</v>
      </c>
      <c r="C3036" s="20" t="s">
        <v>1226</v>
      </c>
      <c r="D3036" s="20" t="s">
        <v>1227</v>
      </c>
      <c r="E3036" s="207" t="s">
        <v>1229</v>
      </c>
      <c r="F3036" s="207" t="s">
        <v>16800</v>
      </c>
      <c r="G3036" s="20" t="s">
        <v>183</v>
      </c>
      <c r="H3036" s="23">
        <v>2793.38</v>
      </c>
      <c r="I3036" s="21">
        <v>45778</v>
      </c>
      <c r="J3036" s="21">
        <v>45796</v>
      </c>
      <c r="K3036" s="20" t="s">
        <v>5118</v>
      </c>
      <c r="L3036" s="20" t="s">
        <v>5107</v>
      </c>
      <c r="M3036" s="20"/>
      <c r="N3036" s="21">
        <v>45809.629874097227</v>
      </c>
    </row>
    <row r="3037" spans="1:14" x14ac:dyDescent="0.25">
      <c r="A3037" s="21">
        <v>45799.340057870373</v>
      </c>
      <c r="B3037" s="22">
        <v>45799.340057870373</v>
      </c>
      <c r="C3037" s="20" t="s">
        <v>717</v>
      </c>
      <c r="D3037" s="20" t="s">
        <v>718</v>
      </c>
      <c r="E3037" s="207" t="s">
        <v>720</v>
      </c>
      <c r="F3037" s="207" t="s">
        <v>16801</v>
      </c>
      <c r="G3037" s="20" t="s">
        <v>183</v>
      </c>
      <c r="H3037" s="23">
        <v>1992</v>
      </c>
      <c r="I3037" s="21">
        <v>45778</v>
      </c>
      <c r="J3037" s="21">
        <v>45796</v>
      </c>
      <c r="K3037" s="20" t="s">
        <v>5121</v>
      </c>
      <c r="L3037" s="20" t="s">
        <v>5107</v>
      </c>
      <c r="M3037" s="20"/>
      <c r="N3037" s="21">
        <v>45809.629874097227</v>
      </c>
    </row>
    <row r="3038" spans="1:14" x14ac:dyDescent="0.25">
      <c r="A3038" s="21">
        <v>45799.340057870373</v>
      </c>
      <c r="B3038" s="22">
        <v>45799.340057870373</v>
      </c>
      <c r="C3038" s="20" t="s">
        <v>882</v>
      </c>
      <c r="D3038" s="20" t="s">
        <v>883</v>
      </c>
      <c r="E3038" s="207" t="s">
        <v>885</v>
      </c>
      <c r="F3038" s="207" t="s">
        <v>16802</v>
      </c>
      <c r="G3038" s="20" t="s">
        <v>183</v>
      </c>
      <c r="H3038" s="23">
        <v>7241.21</v>
      </c>
      <c r="I3038" s="21">
        <v>45778</v>
      </c>
      <c r="J3038" s="21">
        <v>45796</v>
      </c>
      <c r="K3038" s="20" t="s">
        <v>5123</v>
      </c>
      <c r="L3038" s="20" t="s">
        <v>5107</v>
      </c>
      <c r="M3038" s="20"/>
      <c r="N3038" s="21">
        <v>45809.629874097227</v>
      </c>
    </row>
    <row r="3039" spans="1:14" x14ac:dyDescent="0.25">
      <c r="A3039" s="21">
        <v>45799.340057870373</v>
      </c>
      <c r="B3039" s="22">
        <v>45799.340057870373</v>
      </c>
      <c r="C3039" s="20" t="s">
        <v>193</v>
      </c>
      <c r="D3039" s="20" t="s">
        <v>194</v>
      </c>
      <c r="E3039" s="207" t="s">
        <v>196</v>
      </c>
      <c r="F3039" s="207" t="s">
        <v>16803</v>
      </c>
      <c r="G3039" s="20" t="s">
        <v>183</v>
      </c>
      <c r="H3039" s="23">
        <v>23721.07</v>
      </c>
      <c r="I3039" s="21">
        <v>45778</v>
      </c>
      <c r="J3039" s="21">
        <v>45796</v>
      </c>
      <c r="K3039" s="20" t="s">
        <v>5118</v>
      </c>
      <c r="L3039" s="20" t="s">
        <v>5107</v>
      </c>
      <c r="M3039" s="20"/>
      <c r="N3039" s="21">
        <v>45809.629874097227</v>
      </c>
    </row>
    <row r="3040" spans="1:14" x14ac:dyDescent="0.25">
      <c r="A3040" s="21">
        <v>45799.340057870373</v>
      </c>
      <c r="B3040" s="22">
        <v>45799.340057870373</v>
      </c>
      <c r="C3040" s="20" t="s">
        <v>939</v>
      </c>
      <c r="D3040" s="20" t="s">
        <v>940</v>
      </c>
      <c r="E3040" s="207" t="s">
        <v>942</v>
      </c>
      <c r="F3040" s="207" t="s">
        <v>16804</v>
      </c>
      <c r="G3040" s="20" t="s">
        <v>183</v>
      </c>
      <c r="H3040" s="23">
        <v>4740.8900000000003</v>
      </c>
      <c r="I3040" s="21">
        <v>45778</v>
      </c>
      <c r="J3040" s="21">
        <v>45796</v>
      </c>
      <c r="K3040" s="20" t="s">
        <v>5123</v>
      </c>
      <c r="L3040" s="20" t="s">
        <v>5107</v>
      </c>
      <c r="M3040" s="20"/>
      <c r="N3040" s="21">
        <v>45809.629874097227</v>
      </c>
    </row>
    <row r="3041" spans="1:14" x14ac:dyDescent="0.25">
      <c r="A3041" s="21">
        <v>45799.340057870373</v>
      </c>
      <c r="B3041" s="22">
        <v>45799.340057870373</v>
      </c>
      <c r="C3041" s="20" t="s">
        <v>253</v>
      </c>
      <c r="D3041" s="20" t="s">
        <v>254</v>
      </c>
      <c r="E3041" s="207" t="s">
        <v>256</v>
      </c>
      <c r="F3041" s="207" t="s">
        <v>16805</v>
      </c>
      <c r="G3041" s="20" t="s">
        <v>183</v>
      </c>
      <c r="H3041" s="23">
        <v>334624.88</v>
      </c>
      <c r="I3041" s="21">
        <v>45778</v>
      </c>
      <c r="J3041" s="21">
        <v>45796</v>
      </c>
      <c r="K3041" s="20" t="s">
        <v>5118</v>
      </c>
      <c r="L3041" s="20" t="s">
        <v>5107</v>
      </c>
      <c r="M3041" s="20"/>
      <c r="N3041" s="21">
        <v>45809.629874097227</v>
      </c>
    </row>
    <row r="3042" spans="1:14" x14ac:dyDescent="0.25">
      <c r="A3042" s="21">
        <v>45799.340057870373</v>
      </c>
      <c r="B3042" s="22">
        <v>45799.340057870373</v>
      </c>
      <c r="C3042" s="20" t="s">
        <v>521</v>
      </c>
      <c r="D3042" s="20" t="s">
        <v>522</v>
      </c>
      <c r="E3042" s="207" t="s">
        <v>524</v>
      </c>
      <c r="F3042" s="207" t="s">
        <v>16806</v>
      </c>
      <c r="G3042" s="20" t="s">
        <v>183</v>
      </c>
      <c r="H3042" s="23">
        <v>9335.74</v>
      </c>
      <c r="I3042" s="21">
        <v>45778</v>
      </c>
      <c r="J3042" s="21">
        <v>45796</v>
      </c>
      <c r="K3042" s="20" t="s">
        <v>5121</v>
      </c>
      <c r="L3042" s="20" t="s">
        <v>5107</v>
      </c>
      <c r="M3042" s="20"/>
      <c r="N3042" s="21">
        <v>45809.629874097227</v>
      </c>
    </row>
    <row r="3043" spans="1:14" x14ac:dyDescent="0.25">
      <c r="A3043" s="21">
        <v>45799.340057870373</v>
      </c>
      <c r="B3043" s="22">
        <v>45799.340057870373</v>
      </c>
      <c r="C3043" s="20" t="s">
        <v>14847</v>
      </c>
      <c r="D3043" s="20" t="s">
        <v>460</v>
      </c>
      <c r="E3043" s="207" t="s">
        <v>462</v>
      </c>
      <c r="F3043" s="207" t="s">
        <v>16807</v>
      </c>
      <c r="G3043" s="20" t="s">
        <v>183</v>
      </c>
      <c r="H3043" s="23">
        <v>137.49</v>
      </c>
      <c r="I3043" s="21">
        <v>45778</v>
      </c>
      <c r="J3043" s="21">
        <v>45796</v>
      </c>
      <c r="K3043" s="20" t="s">
        <v>5129</v>
      </c>
      <c r="L3043" s="20" t="s">
        <v>5107</v>
      </c>
      <c r="M3043" s="20"/>
      <c r="N3043" s="21">
        <v>45809.629874097227</v>
      </c>
    </row>
    <row r="3044" spans="1:14" x14ac:dyDescent="0.25">
      <c r="A3044" s="21">
        <v>45799.340057870373</v>
      </c>
      <c r="B3044" s="22">
        <v>45799.340057870373</v>
      </c>
      <c r="C3044" s="20" t="s">
        <v>7063</v>
      </c>
      <c r="D3044" s="20" t="s">
        <v>436</v>
      </c>
      <c r="E3044" s="207" t="s">
        <v>438</v>
      </c>
      <c r="F3044" s="207" t="s">
        <v>16808</v>
      </c>
      <c r="G3044" s="20" t="s">
        <v>183</v>
      </c>
      <c r="H3044" s="23">
        <v>0</v>
      </c>
      <c r="I3044" s="21">
        <v>45778</v>
      </c>
      <c r="J3044" s="21">
        <v>45796</v>
      </c>
      <c r="K3044" s="20" t="s">
        <v>5118</v>
      </c>
      <c r="L3044" s="20" t="s">
        <v>5107</v>
      </c>
      <c r="M3044" s="20"/>
      <c r="N3044" s="21">
        <v>45809.629874097227</v>
      </c>
    </row>
    <row r="3045" spans="1:14" x14ac:dyDescent="0.25">
      <c r="A3045" s="21">
        <v>45799.340057870373</v>
      </c>
      <c r="B3045" s="22">
        <v>45799.340057870373</v>
      </c>
      <c r="C3045" s="20" t="s">
        <v>422</v>
      </c>
      <c r="D3045" s="20" t="s">
        <v>423</v>
      </c>
      <c r="E3045" s="207" t="s">
        <v>425</v>
      </c>
      <c r="F3045" s="207" t="s">
        <v>16809</v>
      </c>
      <c r="G3045" s="20" t="s">
        <v>183</v>
      </c>
      <c r="H3045" s="23">
        <v>27407.63</v>
      </c>
      <c r="I3045" s="21">
        <v>45778</v>
      </c>
      <c r="J3045" s="21">
        <v>45796</v>
      </c>
      <c r="K3045" s="20" t="s">
        <v>5118</v>
      </c>
      <c r="L3045" s="20" t="s">
        <v>5107</v>
      </c>
      <c r="M3045" s="20"/>
      <c r="N3045" s="21">
        <v>45809.629874097227</v>
      </c>
    </row>
    <row r="3046" spans="1:14" x14ac:dyDescent="0.25">
      <c r="A3046" s="21">
        <v>45799.340057870373</v>
      </c>
      <c r="B3046" s="22">
        <v>45799.340057870373</v>
      </c>
      <c r="C3046" s="20" t="s">
        <v>1298</v>
      </c>
      <c r="D3046" s="20" t="s">
        <v>1299</v>
      </c>
      <c r="E3046" s="207" t="s">
        <v>1301</v>
      </c>
      <c r="F3046" s="207" t="s">
        <v>16810</v>
      </c>
      <c r="G3046" s="20" t="s">
        <v>183</v>
      </c>
      <c r="H3046" s="23">
        <v>665.92</v>
      </c>
      <c r="I3046" s="21">
        <v>45778</v>
      </c>
      <c r="J3046" s="21">
        <v>45796</v>
      </c>
      <c r="K3046" s="20" t="s">
        <v>5121</v>
      </c>
      <c r="L3046" s="20" t="s">
        <v>5107</v>
      </c>
      <c r="M3046" s="20"/>
      <c r="N3046" s="21">
        <v>45809.629874097227</v>
      </c>
    </row>
    <row r="3047" spans="1:14" x14ac:dyDescent="0.25">
      <c r="A3047" s="21">
        <v>45799.340057870373</v>
      </c>
      <c r="B3047" s="22">
        <v>45799.340057870373</v>
      </c>
      <c r="C3047" s="20" t="s">
        <v>331</v>
      </c>
      <c r="D3047" s="20" t="s">
        <v>332</v>
      </c>
      <c r="E3047" s="207" t="s">
        <v>334</v>
      </c>
      <c r="F3047" s="207" t="s">
        <v>16811</v>
      </c>
      <c r="G3047" s="20" t="s">
        <v>183</v>
      </c>
      <c r="H3047" s="23">
        <v>10435.459999999999</v>
      </c>
      <c r="I3047" s="21">
        <v>45778</v>
      </c>
      <c r="J3047" s="21">
        <v>45796</v>
      </c>
      <c r="K3047" s="20" t="s">
        <v>5121</v>
      </c>
      <c r="L3047" s="20" t="s">
        <v>5107</v>
      </c>
      <c r="M3047" s="20"/>
      <c r="N3047" s="21">
        <v>45809.629874097227</v>
      </c>
    </row>
    <row r="3048" spans="1:14" x14ac:dyDescent="0.25">
      <c r="A3048" s="21">
        <v>45799.340057870373</v>
      </c>
      <c r="B3048" s="22">
        <v>45799.340057870373</v>
      </c>
      <c r="C3048" s="20" t="s">
        <v>11373</v>
      </c>
      <c r="D3048" s="20" t="s">
        <v>11374</v>
      </c>
      <c r="E3048" s="207" t="s">
        <v>11376</v>
      </c>
      <c r="F3048" s="207" t="s">
        <v>16812</v>
      </c>
      <c r="G3048" s="20" t="s">
        <v>183</v>
      </c>
      <c r="H3048" s="23">
        <v>10505.1</v>
      </c>
      <c r="I3048" s="21">
        <v>45778</v>
      </c>
      <c r="J3048" s="21">
        <v>45796</v>
      </c>
      <c r="K3048" s="20" t="s">
        <v>5121</v>
      </c>
      <c r="L3048" s="20" t="s">
        <v>5107</v>
      </c>
      <c r="M3048" s="20"/>
      <c r="N3048" s="21">
        <v>45809.629874097227</v>
      </c>
    </row>
    <row r="3049" spans="1:14" x14ac:dyDescent="0.25">
      <c r="A3049" s="21">
        <v>45799.175254629634</v>
      </c>
      <c r="B3049" s="22">
        <v>45799.175254629634</v>
      </c>
      <c r="C3049" s="20" t="s">
        <v>869</v>
      </c>
      <c r="D3049" s="20" t="s">
        <v>870</v>
      </c>
      <c r="E3049" s="207" t="s">
        <v>872</v>
      </c>
      <c r="F3049" s="207" t="s">
        <v>16813</v>
      </c>
      <c r="G3049" s="20" t="s">
        <v>119</v>
      </c>
      <c r="H3049" s="23">
        <v>301.57</v>
      </c>
      <c r="I3049" s="21">
        <v>45778</v>
      </c>
      <c r="J3049" s="21">
        <v>45796</v>
      </c>
      <c r="K3049" s="20" t="s">
        <v>5097</v>
      </c>
      <c r="L3049" s="20" t="s">
        <v>5098</v>
      </c>
      <c r="M3049" s="20"/>
      <c r="N3049" s="21">
        <v>45809.629874097227</v>
      </c>
    </row>
    <row r="3050" spans="1:14" x14ac:dyDescent="0.25">
      <c r="A3050" s="21">
        <v>45799.175254629634</v>
      </c>
      <c r="B3050" s="22">
        <v>45799.175254629634</v>
      </c>
      <c r="C3050" s="20" t="s">
        <v>995</v>
      </c>
      <c r="D3050" s="20" t="s">
        <v>996</v>
      </c>
      <c r="E3050" s="207" t="s">
        <v>998</v>
      </c>
      <c r="F3050" s="207" t="s">
        <v>16814</v>
      </c>
      <c r="G3050" s="20" t="s">
        <v>119</v>
      </c>
      <c r="H3050" s="23">
        <v>29.04</v>
      </c>
      <c r="I3050" s="21">
        <v>45778</v>
      </c>
      <c r="J3050" s="21">
        <v>45796</v>
      </c>
      <c r="K3050" s="20" t="s">
        <v>5097</v>
      </c>
      <c r="L3050" s="20" t="s">
        <v>5098</v>
      </c>
      <c r="M3050" s="20"/>
      <c r="N3050" s="21">
        <v>45809.629874097227</v>
      </c>
    </row>
    <row r="3051" spans="1:14" x14ac:dyDescent="0.25">
      <c r="A3051" s="21">
        <v>45799.175254629634</v>
      </c>
      <c r="B3051" s="22">
        <v>45799.175254629634</v>
      </c>
      <c r="C3051" s="20" t="s">
        <v>724</v>
      </c>
      <c r="D3051" s="20" t="s">
        <v>118</v>
      </c>
      <c r="E3051" s="207" t="s">
        <v>121</v>
      </c>
      <c r="F3051" s="207" t="s">
        <v>16815</v>
      </c>
      <c r="G3051" s="20" t="s">
        <v>119</v>
      </c>
      <c r="H3051" s="23">
        <v>6283.26</v>
      </c>
      <c r="I3051" s="21">
        <v>45778</v>
      </c>
      <c r="J3051" s="21">
        <v>45796</v>
      </c>
      <c r="K3051" s="20" t="s">
        <v>5097</v>
      </c>
      <c r="L3051" s="20" t="s">
        <v>5098</v>
      </c>
      <c r="M3051" s="20"/>
      <c r="N3051" s="21">
        <v>45809.629874097227</v>
      </c>
    </row>
    <row r="3052" spans="1:14" x14ac:dyDescent="0.25">
      <c r="A3052" s="21">
        <v>45799.175254629634</v>
      </c>
      <c r="B3052" s="22">
        <v>45799.175254629634</v>
      </c>
      <c r="C3052" s="20" t="s">
        <v>11407</v>
      </c>
      <c r="D3052" s="20" t="s">
        <v>11408</v>
      </c>
      <c r="E3052" s="207" t="s">
        <v>11409</v>
      </c>
      <c r="F3052" s="207" t="s">
        <v>16816</v>
      </c>
      <c r="G3052" s="20" t="s">
        <v>119</v>
      </c>
      <c r="H3052" s="23">
        <v>0</v>
      </c>
      <c r="I3052" s="21">
        <v>45778</v>
      </c>
      <c r="J3052" s="21">
        <v>45796</v>
      </c>
      <c r="K3052" s="20" t="s">
        <v>5097</v>
      </c>
      <c r="L3052" s="20" t="s">
        <v>5098</v>
      </c>
      <c r="M3052" s="20"/>
      <c r="N3052" s="21">
        <v>45809.629874097227</v>
      </c>
    </row>
    <row r="3053" spans="1:14" x14ac:dyDescent="0.25">
      <c r="A3053" s="21">
        <v>45798.460324074069</v>
      </c>
      <c r="B3053" s="22">
        <v>45798.460324074069</v>
      </c>
      <c r="C3053" s="20" t="s">
        <v>7746</v>
      </c>
      <c r="D3053" s="20" t="s">
        <v>133</v>
      </c>
      <c r="E3053" s="207" t="s">
        <v>136</v>
      </c>
      <c r="F3053" s="207" t="s">
        <v>16817</v>
      </c>
      <c r="G3053" s="20" t="s">
        <v>134</v>
      </c>
      <c r="H3053" s="23">
        <v>2483.62</v>
      </c>
      <c r="I3053" s="21">
        <v>45778</v>
      </c>
      <c r="J3053" s="21">
        <v>45796</v>
      </c>
      <c r="K3053" s="20" t="s">
        <v>5097</v>
      </c>
      <c r="L3053" s="20" t="s">
        <v>5098</v>
      </c>
      <c r="M3053" s="20"/>
      <c r="N3053" s="21">
        <v>45809.629874097227</v>
      </c>
    </row>
    <row r="3054" spans="1:14" x14ac:dyDescent="0.25">
      <c r="A3054" s="21">
        <v>45798.411307870367</v>
      </c>
      <c r="B3054" s="22">
        <v>45798.411307870367</v>
      </c>
      <c r="C3054" s="20" t="s">
        <v>266</v>
      </c>
      <c r="D3054" s="20" t="s">
        <v>267</v>
      </c>
      <c r="E3054" s="207" t="s">
        <v>270</v>
      </c>
      <c r="F3054" s="207" t="s">
        <v>16818</v>
      </c>
      <c r="G3054" s="20" t="s">
        <v>268</v>
      </c>
      <c r="H3054" s="23">
        <v>9481.94</v>
      </c>
      <c r="I3054" s="21">
        <v>45778</v>
      </c>
      <c r="J3054" s="21">
        <v>45796</v>
      </c>
      <c r="K3054" s="20" t="s">
        <v>5097</v>
      </c>
      <c r="L3054" s="20" t="s">
        <v>5098</v>
      </c>
      <c r="M3054" s="20"/>
      <c r="N3054" s="21">
        <v>45809.629874097227</v>
      </c>
    </row>
    <row r="3055" spans="1:14" x14ac:dyDescent="0.25">
      <c r="A3055" s="21">
        <v>45798.401944444442</v>
      </c>
      <c r="B3055" s="22">
        <v>45798.401944444442</v>
      </c>
      <c r="C3055" s="20" t="s">
        <v>181</v>
      </c>
      <c r="D3055" s="20" t="s">
        <v>182</v>
      </c>
      <c r="E3055" s="207" t="s">
        <v>185</v>
      </c>
      <c r="F3055" s="207" t="s">
        <v>16819</v>
      </c>
      <c r="G3055" s="20" t="s">
        <v>183</v>
      </c>
      <c r="H3055" s="23">
        <v>2992080.2</v>
      </c>
      <c r="I3055" s="21">
        <v>45778</v>
      </c>
      <c r="J3055" s="21">
        <v>45796</v>
      </c>
      <c r="K3055" s="20" t="s">
        <v>5118</v>
      </c>
      <c r="L3055" s="20" t="s">
        <v>5107</v>
      </c>
      <c r="M3055" s="20"/>
      <c r="N3055" s="21">
        <v>45809.629874097227</v>
      </c>
    </row>
    <row r="3056" spans="1:14" x14ac:dyDescent="0.25">
      <c r="A3056" s="21">
        <v>45798.401944444442</v>
      </c>
      <c r="B3056" s="22">
        <v>45798.401944444442</v>
      </c>
      <c r="C3056" s="20" t="s">
        <v>882</v>
      </c>
      <c r="D3056" s="20" t="s">
        <v>883</v>
      </c>
      <c r="E3056" s="207" t="s">
        <v>885</v>
      </c>
      <c r="F3056" s="207" t="s">
        <v>16820</v>
      </c>
      <c r="G3056" s="20" t="s">
        <v>183</v>
      </c>
      <c r="H3056" s="23">
        <v>7241.21</v>
      </c>
      <c r="I3056" s="21">
        <v>45778</v>
      </c>
      <c r="J3056" s="21">
        <v>45796</v>
      </c>
      <c r="K3056" s="20" t="s">
        <v>5123</v>
      </c>
      <c r="L3056" s="20" t="s">
        <v>5107</v>
      </c>
      <c r="M3056" s="20"/>
      <c r="N3056" s="21">
        <v>45809.629874097227</v>
      </c>
    </row>
    <row r="3057" spans="1:14" x14ac:dyDescent="0.25">
      <c r="A3057" s="21">
        <v>45798.401944444442</v>
      </c>
      <c r="B3057" s="22">
        <v>45798.401944444442</v>
      </c>
      <c r="C3057" s="20" t="s">
        <v>331</v>
      </c>
      <c r="D3057" s="20" t="s">
        <v>332</v>
      </c>
      <c r="E3057" s="207" t="s">
        <v>334</v>
      </c>
      <c r="F3057" s="207" t="s">
        <v>16821</v>
      </c>
      <c r="G3057" s="20" t="s">
        <v>183</v>
      </c>
      <c r="H3057" s="23">
        <v>10435.459999999999</v>
      </c>
      <c r="I3057" s="21">
        <v>45778</v>
      </c>
      <c r="J3057" s="21">
        <v>45796</v>
      </c>
      <c r="K3057" s="20" t="s">
        <v>5121</v>
      </c>
      <c r="L3057" s="20" t="s">
        <v>5107</v>
      </c>
      <c r="M3057" s="20"/>
      <c r="N3057" s="21">
        <v>45809.629874097227</v>
      </c>
    </row>
    <row r="3058" spans="1:14" x14ac:dyDescent="0.25">
      <c r="A3058" s="21">
        <v>45798.164618055554</v>
      </c>
      <c r="B3058" s="22">
        <v>45798.164618055554</v>
      </c>
      <c r="C3058" s="20" t="s">
        <v>771</v>
      </c>
      <c r="D3058" s="20" t="s">
        <v>772</v>
      </c>
      <c r="E3058" s="207" t="s">
        <v>774</v>
      </c>
      <c r="F3058" s="207" t="s">
        <v>16822</v>
      </c>
      <c r="G3058" s="20" t="s">
        <v>183</v>
      </c>
      <c r="H3058" s="23">
        <v>0</v>
      </c>
      <c r="I3058" s="21">
        <v>45778</v>
      </c>
      <c r="J3058" s="21">
        <v>45796</v>
      </c>
      <c r="K3058" s="20" t="s">
        <v>5114</v>
      </c>
      <c r="L3058" s="20" t="s">
        <v>5107</v>
      </c>
      <c r="M3058" s="20"/>
      <c r="N3058" s="21">
        <v>45809.629874097227</v>
      </c>
    </row>
    <row r="3059" spans="1:14" x14ac:dyDescent="0.25">
      <c r="A3059" s="21">
        <v>45798.164618055554</v>
      </c>
      <c r="B3059" s="22">
        <v>45798.164618055554</v>
      </c>
      <c r="C3059" s="20" t="s">
        <v>181</v>
      </c>
      <c r="D3059" s="20" t="s">
        <v>182</v>
      </c>
      <c r="E3059" s="207" t="s">
        <v>185</v>
      </c>
      <c r="F3059" s="207" t="s">
        <v>16823</v>
      </c>
      <c r="G3059" s="20" t="s">
        <v>183</v>
      </c>
      <c r="H3059" s="23">
        <v>3016223.24</v>
      </c>
      <c r="I3059" s="21">
        <v>45778</v>
      </c>
      <c r="J3059" s="21">
        <v>45796</v>
      </c>
      <c r="K3059" s="20" t="s">
        <v>5118</v>
      </c>
      <c r="L3059" s="20" t="s">
        <v>5107</v>
      </c>
      <c r="M3059" s="20"/>
      <c r="N3059" s="21">
        <v>45809.629874097227</v>
      </c>
    </row>
    <row r="3060" spans="1:14" x14ac:dyDescent="0.25">
      <c r="A3060" s="21">
        <v>45798.164618055554</v>
      </c>
      <c r="B3060" s="22">
        <v>45798.164618055554</v>
      </c>
      <c r="C3060" s="20" t="s">
        <v>1190</v>
      </c>
      <c r="D3060" s="20" t="s">
        <v>1191</v>
      </c>
      <c r="E3060" s="207" t="s">
        <v>1193</v>
      </c>
      <c r="F3060" s="207" t="s">
        <v>16824</v>
      </c>
      <c r="G3060" s="20" t="s">
        <v>183</v>
      </c>
      <c r="H3060" s="23">
        <v>0.78</v>
      </c>
      <c r="I3060" s="21">
        <v>45778</v>
      </c>
      <c r="J3060" s="21">
        <v>45796</v>
      </c>
      <c r="K3060" s="20" t="s">
        <v>5118</v>
      </c>
      <c r="L3060" s="20" t="s">
        <v>5107</v>
      </c>
      <c r="M3060" s="20"/>
      <c r="N3060" s="21">
        <v>45809.629874097227</v>
      </c>
    </row>
    <row r="3061" spans="1:14" x14ac:dyDescent="0.25">
      <c r="A3061" s="21">
        <v>45798.164618055554</v>
      </c>
      <c r="B3061" s="22">
        <v>45798.164618055554</v>
      </c>
      <c r="C3061" s="20" t="s">
        <v>1226</v>
      </c>
      <c r="D3061" s="20" t="s">
        <v>1227</v>
      </c>
      <c r="E3061" s="207" t="s">
        <v>1229</v>
      </c>
      <c r="F3061" s="207" t="s">
        <v>16825</v>
      </c>
      <c r="G3061" s="20" t="s">
        <v>183</v>
      </c>
      <c r="H3061" s="23">
        <v>2793.38</v>
      </c>
      <c r="I3061" s="21">
        <v>45778</v>
      </c>
      <c r="J3061" s="21">
        <v>45796</v>
      </c>
      <c r="K3061" s="20" t="s">
        <v>5118</v>
      </c>
      <c r="L3061" s="20" t="s">
        <v>5107</v>
      </c>
      <c r="M3061" s="20"/>
      <c r="N3061" s="21">
        <v>45809.629874097227</v>
      </c>
    </row>
    <row r="3062" spans="1:14" x14ac:dyDescent="0.25">
      <c r="A3062" s="21">
        <v>45798.164618055554</v>
      </c>
      <c r="B3062" s="22">
        <v>45798.164618055554</v>
      </c>
      <c r="C3062" s="20" t="s">
        <v>717</v>
      </c>
      <c r="D3062" s="20" t="s">
        <v>718</v>
      </c>
      <c r="E3062" s="207" t="s">
        <v>720</v>
      </c>
      <c r="F3062" s="207" t="s">
        <v>16826</v>
      </c>
      <c r="G3062" s="20" t="s">
        <v>183</v>
      </c>
      <c r="H3062" s="23">
        <v>1992</v>
      </c>
      <c r="I3062" s="21">
        <v>45778</v>
      </c>
      <c r="J3062" s="21">
        <v>45796</v>
      </c>
      <c r="K3062" s="20" t="s">
        <v>5121</v>
      </c>
      <c r="L3062" s="20" t="s">
        <v>5107</v>
      </c>
      <c r="M3062" s="20"/>
      <c r="N3062" s="21">
        <v>45809.629874097227</v>
      </c>
    </row>
    <row r="3063" spans="1:14" x14ac:dyDescent="0.25">
      <c r="A3063" s="21">
        <v>45798.164618055554</v>
      </c>
      <c r="B3063" s="22">
        <v>45798.164618055554</v>
      </c>
      <c r="C3063" s="20" t="s">
        <v>882</v>
      </c>
      <c r="D3063" s="20" t="s">
        <v>883</v>
      </c>
      <c r="E3063" s="207" t="s">
        <v>885</v>
      </c>
      <c r="F3063" s="207" t="s">
        <v>16827</v>
      </c>
      <c r="G3063" s="20" t="s">
        <v>183</v>
      </c>
      <c r="H3063" s="23">
        <v>7265.23</v>
      </c>
      <c r="I3063" s="21">
        <v>45778</v>
      </c>
      <c r="J3063" s="21">
        <v>45796</v>
      </c>
      <c r="K3063" s="20" t="s">
        <v>5123</v>
      </c>
      <c r="L3063" s="20" t="s">
        <v>5107</v>
      </c>
      <c r="M3063" s="20"/>
      <c r="N3063" s="21">
        <v>45809.629874097227</v>
      </c>
    </row>
    <row r="3064" spans="1:14" x14ac:dyDescent="0.25">
      <c r="A3064" s="21">
        <v>45798.164618055554</v>
      </c>
      <c r="B3064" s="22">
        <v>45798.164618055554</v>
      </c>
      <c r="C3064" s="20" t="s">
        <v>193</v>
      </c>
      <c r="D3064" s="20" t="s">
        <v>194</v>
      </c>
      <c r="E3064" s="207" t="s">
        <v>196</v>
      </c>
      <c r="F3064" s="207" t="s">
        <v>16828</v>
      </c>
      <c r="G3064" s="20" t="s">
        <v>183</v>
      </c>
      <c r="H3064" s="23">
        <v>9791.07</v>
      </c>
      <c r="I3064" s="21">
        <v>45778</v>
      </c>
      <c r="J3064" s="21">
        <v>45796</v>
      </c>
      <c r="K3064" s="20" t="s">
        <v>5118</v>
      </c>
      <c r="L3064" s="20" t="s">
        <v>5107</v>
      </c>
      <c r="M3064" s="20"/>
      <c r="N3064" s="21">
        <v>45809.629874097227</v>
      </c>
    </row>
    <row r="3065" spans="1:14" x14ac:dyDescent="0.25">
      <c r="A3065" s="21">
        <v>45798.164618055554</v>
      </c>
      <c r="B3065" s="22">
        <v>45798.164618055554</v>
      </c>
      <c r="C3065" s="20" t="s">
        <v>939</v>
      </c>
      <c r="D3065" s="20" t="s">
        <v>940</v>
      </c>
      <c r="E3065" s="207" t="s">
        <v>942</v>
      </c>
      <c r="F3065" s="207" t="s">
        <v>16829</v>
      </c>
      <c r="G3065" s="20" t="s">
        <v>183</v>
      </c>
      <c r="H3065" s="23">
        <v>4755.82</v>
      </c>
      <c r="I3065" s="21">
        <v>45778</v>
      </c>
      <c r="J3065" s="21">
        <v>45796</v>
      </c>
      <c r="K3065" s="20" t="s">
        <v>5123</v>
      </c>
      <c r="L3065" s="20" t="s">
        <v>5107</v>
      </c>
      <c r="M3065" s="20"/>
      <c r="N3065" s="21">
        <v>45809.629874097227</v>
      </c>
    </row>
    <row r="3066" spans="1:14" x14ac:dyDescent="0.25">
      <c r="A3066" s="21">
        <v>45798.164618055554</v>
      </c>
      <c r="B3066" s="22">
        <v>45798.164618055554</v>
      </c>
      <c r="C3066" s="20" t="s">
        <v>253</v>
      </c>
      <c r="D3066" s="20" t="s">
        <v>254</v>
      </c>
      <c r="E3066" s="207" t="s">
        <v>256</v>
      </c>
      <c r="F3066" s="207" t="s">
        <v>16830</v>
      </c>
      <c r="G3066" s="20" t="s">
        <v>183</v>
      </c>
      <c r="H3066" s="23">
        <v>334624.88</v>
      </c>
      <c r="I3066" s="21">
        <v>45778</v>
      </c>
      <c r="J3066" s="21">
        <v>45796</v>
      </c>
      <c r="K3066" s="20" t="s">
        <v>5118</v>
      </c>
      <c r="L3066" s="20" t="s">
        <v>5107</v>
      </c>
      <c r="M3066" s="20"/>
      <c r="N3066" s="21">
        <v>45809.629874097227</v>
      </c>
    </row>
    <row r="3067" spans="1:14" x14ac:dyDescent="0.25">
      <c r="A3067" s="21">
        <v>45798.164618055554</v>
      </c>
      <c r="B3067" s="22">
        <v>45798.164618055554</v>
      </c>
      <c r="C3067" s="20" t="s">
        <v>521</v>
      </c>
      <c r="D3067" s="20" t="s">
        <v>522</v>
      </c>
      <c r="E3067" s="207" t="s">
        <v>524</v>
      </c>
      <c r="F3067" s="207" t="s">
        <v>16831</v>
      </c>
      <c r="G3067" s="20" t="s">
        <v>183</v>
      </c>
      <c r="H3067" s="23">
        <v>9335.74</v>
      </c>
      <c r="I3067" s="21">
        <v>45778</v>
      </c>
      <c r="J3067" s="21">
        <v>45796</v>
      </c>
      <c r="K3067" s="20" t="s">
        <v>5121</v>
      </c>
      <c r="L3067" s="20" t="s">
        <v>5107</v>
      </c>
      <c r="M3067" s="20"/>
      <c r="N3067" s="21">
        <v>45809.629874097227</v>
      </c>
    </row>
    <row r="3068" spans="1:14" x14ac:dyDescent="0.25">
      <c r="A3068" s="21">
        <v>45798.164618055554</v>
      </c>
      <c r="B3068" s="22">
        <v>45798.164618055554</v>
      </c>
      <c r="C3068" s="20" t="s">
        <v>14847</v>
      </c>
      <c r="D3068" s="20" t="s">
        <v>460</v>
      </c>
      <c r="E3068" s="207" t="s">
        <v>462</v>
      </c>
      <c r="F3068" s="207" t="s">
        <v>16832</v>
      </c>
      <c r="G3068" s="20" t="s">
        <v>183</v>
      </c>
      <c r="H3068" s="23">
        <v>137.49</v>
      </c>
      <c r="I3068" s="21">
        <v>45778</v>
      </c>
      <c r="J3068" s="21">
        <v>45796</v>
      </c>
      <c r="K3068" s="20" t="s">
        <v>5129</v>
      </c>
      <c r="L3068" s="20" t="s">
        <v>5107</v>
      </c>
      <c r="M3068" s="20"/>
      <c r="N3068" s="21">
        <v>45809.629874097227</v>
      </c>
    </row>
    <row r="3069" spans="1:14" x14ac:dyDescent="0.25">
      <c r="A3069" s="21">
        <v>45798.164618055554</v>
      </c>
      <c r="B3069" s="22">
        <v>45798.164618055554</v>
      </c>
      <c r="C3069" s="20" t="s">
        <v>7063</v>
      </c>
      <c r="D3069" s="20" t="s">
        <v>436</v>
      </c>
      <c r="E3069" s="207" t="s">
        <v>438</v>
      </c>
      <c r="F3069" s="207" t="s">
        <v>16833</v>
      </c>
      <c r="G3069" s="20" t="s">
        <v>183</v>
      </c>
      <c r="H3069" s="23">
        <v>0</v>
      </c>
      <c r="I3069" s="21">
        <v>45778</v>
      </c>
      <c r="J3069" s="21">
        <v>45796</v>
      </c>
      <c r="K3069" s="20" t="s">
        <v>5118</v>
      </c>
      <c r="L3069" s="20" t="s">
        <v>5107</v>
      </c>
      <c r="M3069" s="20"/>
      <c r="N3069" s="21">
        <v>45809.629874097227</v>
      </c>
    </row>
    <row r="3070" spans="1:14" x14ac:dyDescent="0.25">
      <c r="A3070" s="21">
        <v>45798.164618055554</v>
      </c>
      <c r="B3070" s="22">
        <v>45798.164618055554</v>
      </c>
      <c r="C3070" s="20" t="s">
        <v>422</v>
      </c>
      <c r="D3070" s="20" t="s">
        <v>423</v>
      </c>
      <c r="E3070" s="207" t="s">
        <v>425</v>
      </c>
      <c r="F3070" s="207" t="s">
        <v>16834</v>
      </c>
      <c r="G3070" s="20" t="s">
        <v>183</v>
      </c>
      <c r="H3070" s="23">
        <v>27407.63</v>
      </c>
      <c r="I3070" s="21">
        <v>45778</v>
      </c>
      <c r="J3070" s="21">
        <v>45796</v>
      </c>
      <c r="K3070" s="20" t="s">
        <v>5118</v>
      </c>
      <c r="L3070" s="20" t="s">
        <v>5107</v>
      </c>
      <c r="M3070" s="20"/>
      <c r="N3070" s="21">
        <v>45809.629874097227</v>
      </c>
    </row>
    <row r="3071" spans="1:14" x14ac:dyDescent="0.25">
      <c r="A3071" s="21">
        <v>45798.164618055554</v>
      </c>
      <c r="B3071" s="22">
        <v>45798.164618055554</v>
      </c>
      <c r="C3071" s="20" t="s">
        <v>1298</v>
      </c>
      <c r="D3071" s="20" t="s">
        <v>1299</v>
      </c>
      <c r="E3071" s="207" t="s">
        <v>1301</v>
      </c>
      <c r="F3071" s="207" t="s">
        <v>16835</v>
      </c>
      <c r="G3071" s="20" t="s">
        <v>183</v>
      </c>
      <c r="H3071" s="23">
        <v>665.92</v>
      </c>
      <c r="I3071" s="21">
        <v>45778</v>
      </c>
      <c r="J3071" s="21">
        <v>45796</v>
      </c>
      <c r="K3071" s="20" t="s">
        <v>5121</v>
      </c>
      <c r="L3071" s="20" t="s">
        <v>5107</v>
      </c>
      <c r="M3071" s="20"/>
      <c r="N3071" s="21">
        <v>45809.629874097227</v>
      </c>
    </row>
    <row r="3072" spans="1:14" x14ac:dyDescent="0.25">
      <c r="A3072" s="21">
        <v>45798.164618055554</v>
      </c>
      <c r="B3072" s="22">
        <v>45798.164618055554</v>
      </c>
      <c r="C3072" s="20" t="s">
        <v>331</v>
      </c>
      <c r="D3072" s="20" t="s">
        <v>332</v>
      </c>
      <c r="E3072" s="207" t="s">
        <v>334</v>
      </c>
      <c r="F3072" s="207" t="s">
        <v>16836</v>
      </c>
      <c r="G3072" s="20" t="s">
        <v>183</v>
      </c>
      <c r="H3072" s="23">
        <v>6435.46</v>
      </c>
      <c r="I3072" s="21">
        <v>45778</v>
      </c>
      <c r="J3072" s="21">
        <v>45796</v>
      </c>
      <c r="K3072" s="20" t="s">
        <v>5121</v>
      </c>
      <c r="L3072" s="20" t="s">
        <v>5107</v>
      </c>
      <c r="M3072" s="20"/>
      <c r="N3072" s="21">
        <v>45809.629874097227</v>
      </c>
    </row>
    <row r="3073" spans="1:14" x14ac:dyDescent="0.25">
      <c r="A3073" s="21">
        <v>45798.164618055554</v>
      </c>
      <c r="B3073" s="22">
        <v>45798.164618055554</v>
      </c>
      <c r="C3073" s="20" t="s">
        <v>11373</v>
      </c>
      <c r="D3073" s="20" t="s">
        <v>11374</v>
      </c>
      <c r="E3073" s="207" t="s">
        <v>11376</v>
      </c>
      <c r="F3073" s="207" t="s">
        <v>16837</v>
      </c>
      <c r="G3073" s="20" t="s">
        <v>183</v>
      </c>
      <c r="H3073" s="23">
        <v>10505.1</v>
      </c>
      <c r="I3073" s="21">
        <v>45778</v>
      </c>
      <c r="J3073" s="21">
        <v>45796</v>
      </c>
      <c r="K3073" s="20" t="s">
        <v>5121</v>
      </c>
      <c r="L3073" s="20" t="s">
        <v>5107</v>
      </c>
      <c r="M3073" s="20"/>
      <c r="N3073" s="21">
        <v>45809.629874097227</v>
      </c>
    </row>
    <row r="3074" spans="1:14" x14ac:dyDescent="0.25">
      <c r="A3074" s="21">
        <v>45797.960729166662</v>
      </c>
      <c r="B3074" s="22">
        <v>45797.960729166662</v>
      </c>
      <c r="C3074" s="20" t="s">
        <v>869</v>
      </c>
      <c r="D3074" s="20" t="s">
        <v>870</v>
      </c>
      <c r="E3074" s="207" t="s">
        <v>872</v>
      </c>
      <c r="F3074" s="207" t="s">
        <v>16838</v>
      </c>
      <c r="G3074" s="20" t="s">
        <v>119</v>
      </c>
      <c r="H3074" s="23">
        <v>301.57</v>
      </c>
      <c r="I3074" s="21">
        <v>45778</v>
      </c>
      <c r="J3074" s="21">
        <v>45796</v>
      </c>
      <c r="K3074" s="20" t="s">
        <v>5097</v>
      </c>
      <c r="L3074" s="20" t="s">
        <v>5098</v>
      </c>
      <c r="M3074" s="20"/>
      <c r="N3074" s="21">
        <v>45809.629874097227</v>
      </c>
    </row>
    <row r="3075" spans="1:14" x14ac:dyDescent="0.25">
      <c r="A3075" s="21">
        <v>45797.960729166662</v>
      </c>
      <c r="B3075" s="22">
        <v>45797.960729166662</v>
      </c>
      <c r="C3075" s="20" t="s">
        <v>995</v>
      </c>
      <c r="D3075" s="20" t="s">
        <v>996</v>
      </c>
      <c r="E3075" s="207" t="s">
        <v>998</v>
      </c>
      <c r="F3075" s="207" t="s">
        <v>16839</v>
      </c>
      <c r="G3075" s="20" t="s">
        <v>119</v>
      </c>
      <c r="H3075" s="23">
        <v>29.04</v>
      </c>
      <c r="I3075" s="21">
        <v>45778</v>
      </c>
      <c r="J3075" s="21">
        <v>45796</v>
      </c>
      <c r="K3075" s="20" t="s">
        <v>5097</v>
      </c>
      <c r="L3075" s="20" t="s">
        <v>5098</v>
      </c>
      <c r="M3075" s="20"/>
      <c r="N3075" s="21">
        <v>45809.629874097227</v>
      </c>
    </row>
    <row r="3076" spans="1:14" x14ac:dyDescent="0.25">
      <c r="A3076" s="21">
        <v>45797.960729166662</v>
      </c>
      <c r="B3076" s="22">
        <v>45797.960729166662</v>
      </c>
      <c r="C3076" s="20" t="s">
        <v>724</v>
      </c>
      <c r="D3076" s="20" t="s">
        <v>118</v>
      </c>
      <c r="E3076" s="207" t="s">
        <v>121</v>
      </c>
      <c r="F3076" s="207" t="s">
        <v>16840</v>
      </c>
      <c r="G3076" s="20" t="s">
        <v>119</v>
      </c>
      <c r="H3076" s="23">
        <v>6283.26</v>
      </c>
      <c r="I3076" s="21">
        <v>45778</v>
      </c>
      <c r="J3076" s="21">
        <v>45796</v>
      </c>
      <c r="K3076" s="20" t="s">
        <v>5097</v>
      </c>
      <c r="L3076" s="20" t="s">
        <v>5098</v>
      </c>
      <c r="M3076" s="20"/>
      <c r="N3076" s="21">
        <v>45809.629874097227</v>
      </c>
    </row>
    <row r="3077" spans="1:14" x14ac:dyDescent="0.25">
      <c r="A3077" s="21">
        <v>45797.960729166662</v>
      </c>
      <c r="B3077" s="22">
        <v>45797.960729166662</v>
      </c>
      <c r="C3077" s="20" t="s">
        <v>11407</v>
      </c>
      <c r="D3077" s="20" t="s">
        <v>11408</v>
      </c>
      <c r="E3077" s="207" t="s">
        <v>11409</v>
      </c>
      <c r="F3077" s="207" t="s">
        <v>16841</v>
      </c>
      <c r="G3077" s="20" t="s">
        <v>119</v>
      </c>
      <c r="H3077" s="23">
        <v>0</v>
      </c>
      <c r="I3077" s="21">
        <v>45778</v>
      </c>
      <c r="J3077" s="21">
        <v>45796</v>
      </c>
      <c r="K3077" s="20" t="s">
        <v>5097</v>
      </c>
      <c r="L3077" s="20" t="s">
        <v>5098</v>
      </c>
      <c r="M3077" s="20"/>
      <c r="N3077" s="21">
        <v>45809.629874097227</v>
      </c>
    </row>
    <row r="3078" spans="1:14" x14ac:dyDescent="0.25">
      <c r="A3078" s="21">
        <v>45797.455520833333</v>
      </c>
      <c r="B3078" s="22">
        <v>45797.455520833333</v>
      </c>
      <c r="C3078" s="20" t="s">
        <v>266</v>
      </c>
      <c r="D3078" s="20" t="s">
        <v>267</v>
      </c>
      <c r="E3078" s="207" t="s">
        <v>270</v>
      </c>
      <c r="F3078" s="207" t="s">
        <v>16842</v>
      </c>
      <c r="G3078" s="20" t="s">
        <v>268</v>
      </c>
      <c r="H3078" s="23">
        <v>9436.44</v>
      </c>
      <c r="I3078" s="21">
        <v>45778</v>
      </c>
      <c r="J3078" s="21">
        <v>45796</v>
      </c>
      <c r="K3078" s="20" t="s">
        <v>5097</v>
      </c>
      <c r="L3078" s="20" t="s">
        <v>5098</v>
      </c>
      <c r="M3078" s="20"/>
      <c r="N3078" s="21">
        <v>45809.629874097227</v>
      </c>
    </row>
    <row r="3079" spans="1:14" x14ac:dyDescent="0.25">
      <c r="A3079" s="21">
        <v>45797.165671296301</v>
      </c>
      <c r="B3079" s="22">
        <v>45797.165671296301</v>
      </c>
      <c r="C3079" s="20" t="s">
        <v>7746</v>
      </c>
      <c r="D3079" s="20" t="s">
        <v>133</v>
      </c>
      <c r="E3079" s="207" t="s">
        <v>136</v>
      </c>
      <c r="F3079" s="207" t="s">
        <v>16843</v>
      </c>
      <c r="G3079" s="20" t="s">
        <v>134</v>
      </c>
      <c r="H3079" s="23">
        <v>2284.11</v>
      </c>
      <c r="I3079" s="21">
        <v>45778</v>
      </c>
      <c r="J3079" s="21">
        <v>45796</v>
      </c>
      <c r="K3079" s="20" t="s">
        <v>5097</v>
      </c>
      <c r="L3079" s="20" t="s">
        <v>5098</v>
      </c>
      <c r="M3079" s="20"/>
      <c r="N3079" s="21">
        <v>45809.629874097227</v>
      </c>
    </row>
    <row r="3080" spans="1:14" x14ac:dyDescent="0.25">
      <c r="A3080" s="21">
        <v>45796.915578703702</v>
      </c>
      <c r="B3080" s="22">
        <v>45796.915578703702</v>
      </c>
      <c r="C3080" s="20" t="s">
        <v>869</v>
      </c>
      <c r="D3080" s="20" t="s">
        <v>870</v>
      </c>
      <c r="E3080" s="207" t="s">
        <v>872</v>
      </c>
      <c r="F3080" s="207" t="s">
        <v>16844</v>
      </c>
      <c r="G3080" s="20" t="s">
        <v>119</v>
      </c>
      <c r="H3080" s="23">
        <v>301.57</v>
      </c>
      <c r="I3080" s="21">
        <v>45778</v>
      </c>
      <c r="J3080" s="21">
        <v>45796</v>
      </c>
      <c r="K3080" s="20" t="s">
        <v>5097</v>
      </c>
      <c r="L3080" s="20" t="s">
        <v>5098</v>
      </c>
      <c r="M3080" s="20"/>
      <c r="N3080" s="21">
        <v>45809.629874097227</v>
      </c>
    </row>
    <row r="3081" spans="1:14" x14ac:dyDescent="0.25">
      <c r="A3081" s="21">
        <v>45796.915578703702</v>
      </c>
      <c r="B3081" s="22">
        <v>45796.915578703702</v>
      </c>
      <c r="C3081" s="20" t="s">
        <v>995</v>
      </c>
      <c r="D3081" s="20" t="s">
        <v>996</v>
      </c>
      <c r="E3081" s="207" t="s">
        <v>998</v>
      </c>
      <c r="F3081" s="207" t="s">
        <v>16845</v>
      </c>
      <c r="G3081" s="20" t="s">
        <v>119</v>
      </c>
      <c r="H3081" s="23">
        <v>29.04</v>
      </c>
      <c r="I3081" s="21">
        <v>45778</v>
      </c>
      <c r="J3081" s="21">
        <v>45796</v>
      </c>
      <c r="K3081" s="20" t="s">
        <v>5097</v>
      </c>
      <c r="L3081" s="20" t="s">
        <v>5098</v>
      </c>
      <c r="M3081" s="20"/>
      <c r="N3081" s="21">
        <v>45809.629874097227</v>
      </c>
    </row>
    <row r="3082" spans="1:14" x14ac:dyDescent="0.25">
      <c r="A3082" s="21">
        <v>45796.915578703702</v>
      </c>
      <c r="B3082" s="22">
        <v>45796.915578703702</v>
      </c>
      <c r="C3082" s="20" t="s">
        <v>724</v>
      </c>
      <c r="D3082" s="20" t="s">
        <v>118</v>
      </c>
      <c r="E3082" s="207" t="s">
        <v>121</v>
      </c>
      <c r="F3082" s="207" t="s">
        <v>16846</v>
      </c>
      <c r="G3082" s="20" t="s">
        <v>119</v>
      </c>
      <c r="H3082" s="23">
        <v>6283.26</v>
      </c>
      <c r="I3082" s="21">
        <v>45778</v>
      </c>
      <c r="J3082" s="21">
        <v>45796</v>
      </c>
      <c r="K3082" s="20" t="s">
        <v>5097</v>
      </c>
      <c r="L3082" s="20" t="s">
        <v>5098</v>
      </c>
      <c r="M3082" s="20"/>
      <c r="N3082" s="21">
        <v>45809.629874097227</v>
      </c>
    </row>
    <row r="3083" spans="1:14" x14ac:dyDescent="0.25">
      <c r="A3083" s="21">
        <v>45796.915578703702</v>
      </c>
      <c r="B3083" s="22">
        <v>45796.915578703702</v>
      </c>
      <c r="C3083" s="20" t="s">
        <v>11407</v>
      </c>
      <c r="D3083" s="20" t="s">
        <v>11408</v>
      </c>
      <c r="E3083" s="207" t="s">
        <v>11409</v>
      </c>
      <c r="F3083" s="207" t="s">
        <v>16847</v>
      </c>
      <c r="G3083" s="20" t="s">
        <v>119</v>
      </c>
      <c r="H3083" s="23">
        <v>0</v>
      </c>
      <c r="I3083" s="21">
        <v>45778</v>
      </c>
      <c r="J3083" s="21">
        <v>45796</v>
      </c>
      <c r="K3083" s="20" t="s">
        <v>5097</v>
      </c>
      <c r="L3083" s="20" t="s">
        <v>5098</v>
      </c>
      <c r="M3083" s="20"/>
      <c r="N3083" s="21">
        <v>45809.629874097227</v>
      </c>
    </row>
    <row r="3084" spans="1:14" x14ac:dyDescent="0.25">
      <c r="A3084" s="21">
        <v>45796.860844907409</v>
      </c>
      <c r="B3084" s="22">
        <v>45796.860844907409</v>
      </c>
      <c r="C3084" s="20" t="s">
        <v>771</v>
      </c>
      <c r="D3084" s="20" t="s">
        <v>772</v>
      </c>
      <c r="E3084" s="207" t="s">
        <v>774</v>
      </c>
      <c r="F3084" s="207" t="s">
        <v>16848</v>
      </c>
      <c r="G3084" s="20" t="s">
        <v>183</v>
      </c>
      <c r="H3084" s="23">
        <v>0</v>
      </c>
      <c r="I3084" s="21">
        <v>45778</v>
      </c>
      <c r="J3084" s="21">
        <v>45796</v>
      </c>
      <c r="K3084" s="20" t="s">
        <v>5114</v>
      </c>
      <c r="L3084" s="20" t="s">
        <v>5107</v>
      </c>
      <c r="M3084" s="20"/>
      <c r="N3084" s="21">
        <v>45809.629874097227</v>
      </c>
    </row>
    <row r="3085" spans="1:14" x14ac:dyDescent="0.25">
      <c r="A3085" s="21">
        <v>45796.860844907409</v>
      </c>
      <c r="B3085" s="22">
        <v>45796.860844907409</v>
      </c>
      <c r="C3085" s="20" t="s">
        <v>181</v>
      </c>
      <c r="D3085" s="20" t="s">
        <v>182</v>
      </c>
      <c r="E3085" s="207" t="s">
        <v>185</v>
      </c>
      <c r="F3085" s="207" t="s">
        <v>16849</v>
      </c>
      <c r="G3085" s="20" t="s">
        <v>183</v>
      </c>
      <c r="H3085" s="23">
        <v>3010867.14</v>
      </c>
      <c r="I3085" s="21">
        <v>45778</v>
      </c>
      <c r="J3085" s="21">
        <v>45796</v>
      </c>
      <c r="K3085" s="20" t="s">
        <v>5118</v>
      </c>
      <c r="L3085" s="20" t="s">
        <v>5107</v>
      </c>
      <c r="M3085" s="20"/>
      <c r="N3085" s="21">
        <v>45809.629874097227</v>
      </c>
    </row>
    <row r="3086" spans="1:14" x14ac:dyDescent="0.25">
      <c r="A3086" s="21">
        <v>45796.860844907409</v>
      </c>
      <c r="B3086" s="22">
        <v>45796.860844907409</v>
      </c>
      <c r="C3086" s="20" t="s">
        <v>1190</v>
      </c>
      <c r="D3086" s="20" t="s">
        <v>1191</v>
      </c>
      <c r="E3086" s="207" t="s">
        <v>1193</v>
      </c>
      <c r="F3086" s="207" t="s">
        <v>16850</v>
      </c>
      <c r="G3086" s="20" t="s">
        <v>183</v>
      </c>
      <c r="H3086" s="23">
        <v>0.78</v>
      </c>
      <c r="I3086" s="21">
        <v>45778</v>
      </c>
      <c r="J3086" s="21">
        <v>45796</v>
      </c>
      <c r="K3086" s="20" t="s">
        <v>5118</v>
      </c>
      <c r="L3086" s="20" t="s">
        <v>5107</v>
      </c>
      <c r="M3086" s="20"/>
      <c r="N3086" s="21">
        <v>45809.629874097227</v>
      </c>
    </row>
    <row r="3087" spans="1:14" x14ac:dyDescent="0.25">
      <c r="A3087" s="21">
        <v>45796.860844907409</v>
      </c>
      <c r="B3087" s="22">
        <v>45796.860844907409</v>
      </c>
      <c r="C3087" s="20" t="s">
        <v>1226</v>
      </c>
      <c r="D3087" s="20" t="s">
        <v>1227</v>
      </c>
      <c r="E3087" s="207" t="s">
        <v>1229</v>
      </c>
      <c r="F3087" s="207" t="s">
        <v>16851</v>
      </c>
      <c r="G3087" s="20" t="s">
        <v>183</v>
      </c>
      <c r="H3087" s="23">
        <v>2793.38</v>
      </c>
      <c r="I3087" s="21">
        <v>45778</v>
      </c>
      <c r="J3087" s="21">
        <v>45796</v>
      </c>
      <c r="K3087" s="20" t="s">
        <v>5118</v>
      </c>
      <c r="L3087" s="20" t="s">
        <v>5107</v>
      </c>
      <c r="M3087" s="20"/>
      <c r="N3087" s="21">
        <v>45809.629874097227</v>
      </c>
    </row>
    <row r="3088" spans="1:14" x14ac:dyDescent="0.25">
      <c r="A3088" s="21">
        <v>45796.860844907409</v>
      </c>
      <c r="B3088" s="22">
        <v>45796.860844907409</v>
      </c>
      <c r="C3088" s="20" t="s">
        <v>717</v>
      </c>
      <c r="D3088" s="20" t="s">
        <v>718</v>
      </c>
      <c r="E3088" s="207" t="s">
        <v>720</v>
      </c>
      <c r="F3088" s="207" t="s">
        <v>16852</v>
      </c>
      <c r="G3088" s="20" t="s">
        <v>183</v>
      </c>
      <c r="H3088" s="23">
        <v>1992</v>
      </c>
      <c r="I3088" s="21">
        <v>45778</v>
      </c>
      <c r="J3088" s="21">
        <v>45796</v>
      </c>
      <c r="K3088" s="20" t="s">
        <v>5121</v>
      </c>
      <c r="L3088" s="20" t="s">
        <v>5107</v>
      </c>
      <c r="M3088" s="20"/>
      <c r="N3088" s="21">
        <v>45809.629874097227</v>
      </c>
    </row>
    <row r="3089" spans="1:14" x14ac:dyDescent="0.25">
      <c r="A3089" s="21">
        <v>45796.860844907409</v>
      </c>
      <c r="B3089" s="22">
        <v>45796.860844907409</v>
      </c>
      <c r="C3089" s="20" t="s">
        <v>882</v>
      </c>
      <c r="D3089" s="20" t="s">
        <v>883</v>
      </c>
      <c r="E3089" s="207" t="s">
        <v>885</v>
      </c>
      <c r="F3089" s="207" t="s">
        <v>16853</v>
      </c>
      <c r="G3089" s="20" t="s">
        <v>183</v>
      </c>
      <c r="H3089" s="23">
        <v>7258.74</v>
      </c>
      <c r="I3089" s="21">
        <v>45778</v>
      </c>
      <c r="J3089" s="21">
        <v>45796</v>
      </c>
      <c r="K3089" s="20" t="s">
        <v>5123</v>
      </c>
      <c r="L3089" s="20" t="s">
        <v>5107</v>
      </c>
      <c r="M3089" s="20"/>
      <c r="N3089" s="21">
        <v>45809.629874097227</v>
      </c>
    </row>
    <row r="3090" spans="1:14" x14ac:dyDescent="0.25">
      <c r="A3090" s="21">
        <v>45796.860844907409</v>
      </c>
      <c r="B3090" s="22">
        <v>45796.860844907409</v>
      </c>
      <c r="C3090" s="20" t="s">
        <v>193</v>
      </c>
      <c r="D3090" s="20" t="s">
        <v>194</v>
      </c>
      <c r="E3090" s="207" t="s">
        <v>196</v>
      </c>
      <c r="F3090" s="207" t="s">
        <v>16854</v>
      </c>
      <c r="G3090" s="20" t="s">
        <v>183</v>
      </c>
      <c r="H3090" s="23">
        <v>9791.07</v>
      </c>
      <c r="I3090" s="21">
        <v>45778</v>
      </c>
      <c r="J3090" s="21">
        <v>45796</v>
      </c>
      <c r="K3090" s="20" t="s">
        <v>5118</v>
      </c>
      <c r="L3090" s="20" t="s">
        <v>5107</v>
      </c>
      <c r="M3090" s="20"/>
      <c r="N3090" s="21">
        <v>45809.629874097227</v>
      </c>
    </row>
    <row r="3091" spans="1:14" x14ac:dyDescent="0.25">
      <c r="A3091" s="21">
        <v>45796.860844907409</v>
      </c>
      <c r="B3091" s="22">
        <v>45796.860844907409</v>
      </c>
      <c r="C3091" s="20" t="s">
        <v>939</v>
      </c>
      <c r="D3091" s="20" t="s">
        <v>940</v>
      </c>
      <c r="E3091" s="207" t="s">
        <v>942</v>
      </c>
      <c r="F3091" s="207" t="s">
        <v>16855</v>
      </c>
      <c r="G3091" s="20" t="s">
        <v>183</v>
      </c>
      <c r="H3091" s="23">
        <v>4751.7700000000004</v>
      </c>
      <c r="I3091" s="21">
        <v>45778</v>
      </c>
      <c r="J3091" s="21">
        <v>45796</v>
      </c>
      <c r="K3091" s="20" t="s">
        <v>5123</v>
      </c>
      <c r="L3091" s="20" t="s">
        <v>5107</v>
      </c>
      <c r="M3091" s="20"/>
      <c r="N3091" s="21">
        <v>45809.629874097227</v>
      </c>
    </row>
    <row r="3092" spans="1:14" x14ac:dyDescent="0.25">
      <c r="A3092" s="21">
        <v>45796.860844907409</v>
      </c>
      <c r="B3092" s="22">
        <v>45796.860844907409</v>
      </c>
      <c r="C3092" s="20" t="s">
        <v>253</v>
      </c>
      <c r="D3092" s="20" t="s">
        <v>254</v>
      </c>
      <c r="E3092" s="207" t="s">
        <v>256</v>
      </c>
      <c r="F3092" s="207" t="s">
        <v>16856</v>
      </c>
      <c r="G3092" s="20" t="s">
        <v>183</v>
      </c>
      <c r="H3092" s="23">
        <v>334624.88</v>
      </c>
      <c r="I3092" s="21">
        <v>45778</v>
      </c>
      <c r="J3092" s="21">
        <v>45796</v>
      </c>
      <c r="K3092" s="20" t="s">
        <v>5118</v>
      </c>
      <c r="L3092" s="20" t="s">
        <v>5107</v>
      </c>
      <c r="M3092" s="20"/>
      <c r="N3092" s="21">
        <v>45809.629874097227</v>
      </c>
    </row>
    <row r="3093" spans="1:14" x14ac:dyDescent="0.25">
      <c r="A3093" s="21">
        <v>45796.860844907409</v>
      </c>
      <c r="B3093" s="22">
        <v>45796.860844907409</v>
      </c>
      <c r="C3093" s="20" t="s">
        <v>521</v>
      </c>
      <c r="D3093" s="20" t="s">
        <v>522</v>
      </c>
      <c r="E3093" s="207" t="s">
        <v>524</v>
      </c>
      <c r="F3093" s="207" t="s">
        <v>16857</v>
      </c>
      <c r="G3093" s="20" t="s">
        <v>183</v>
      </c>
      <c r="H3093" s="23">
        <v>9335.74</v>
      </c>
      <c r="I3093" s="21">
        <v>45778</v>
      </c>
      <c r="J3093" s="21">
        <v>45796</v>
      </c>
      <c r="K3093" s="20" t="s">
        <v>5121</v>
      </c>
      <c r="L3093" s="20" t="s">
        <v>5107</v>
      </c>
      <c r="M3093" s="20"/>
      <c r="N3093" s="21">
        <v>45809.629874097227</v>
      </c>
    </row>
    <row r="3094" spans="1:14" x14ac:dyDescent="0.25">
      <c r="A3094" s="21">
        <v>45796.860844907409</v>
      </c>
      <c r="B3094" s="22">
        <v>45796.860844907409</v>
      </c>
      <c r="C3094" s="20" t="s">
        <v>14847</v>
      </c>
      <c r="D3094" s="20" t="s">
        <v>460</v>
      </c>
      <c r="E3094" s="207" t="s">
        <v>462</v>
      </c>
      <c r="F3094" s="207" t="s">
        <v>16858</v>
      </c>
      <c r="G3094" s="20" t="s">
        <v>183</v>
      </c>
      <c r="H3094" s="23">
        <v>137.49</v>
      </c>
      <c r="I3094" s="21">
        <v>45778</v>
      </c>
      <c r="J3094" s="21">
        <v>45796</v>
      </c>
      <c r="K3094" s="20" t="s">
        <v>5129</v>
      </c>
      <c r="L3094" s="20" t="s">
        <v>5107</v>
      </c>
      <c r="M3094" s="20"/>
      <c r="N3094" s="21">
        <v>45809.629874097227</v>
      </c>
    </row>
    <row r="3095" spans="1:14" x14ac:dyDescent="0.25">
      <c r="A3095" s="21">
        <v>45796.860844907409</v>
      </c>
      <c r="B3095" s="22">
        <v>45796.860844907409</v>
      </c>
      <c r="C3095" s="20" t="s">
        <v>7063</v>
      </c>
      <c r="D3095" s="20" t="s">
        <v>436</v>
      </c>
      <c r="E3095" s="207" t="s">
        <v>438</v>
      </c>
      <c r="F3095" s="207" t="s">
        <v>16859</v>
      </c>
      <c r="G3095" s="20" t="s">
        <v>183</v>
      </c>
      <c r="H3095" s="23">
        <v>0</v>
      </c>
      <c r="I3095" s="21">
        <v>45778</v>
      </c>
      <c r="J3095" s="21">
        <v>45796</v>
      </c>
      <c r="K3095" s="20" t="s">
        <v>5118</v>
      </c>
      <c r="L3095" s="20" t="s">
        <v>5107</v>
      </c>
      <c r="M3095" s="20"/>
      <c r="N3095" s="21">
        <v>45809.629874097227</v>
      </c>
    </row>
    <row r="3096" spans="1:14" x14ac:dyDescent="0.25">
      <c r="A3096" s="21">
        <v>45796.860844907409</v>
      </c>
      <c r="B3096" s="22">
        <v>45796.860844907409</v>
      </c>
      <c r="C3096" s="20" t="s">
        <v>422</v>
      </c>
      <c r="D3096" s="20" t="s">
        <v>423</v>
      </c>
      <c r="E3096" s="207" t="s">
        <v>425</v>
      </c>
      <c r="F3096" s="207" t="s">
        <v>16860</v>
      </c>
      <c r="G3096" s="20" t="s">
        <v>183</v>
      </c>
      <c r="H3096" s="23">
        <v>27407.63</v>
      </c>
      <c r="I3096" s="21">
        <v>45778</v>
      </c>
      <c r="J3096" s="21">
        <v>45796</v>
      </c>
      <c r="K3096" s="20" t="s">
        <v>5118</v>
      </c>
      <c r="L3096" s="20" t="s">
        <v>5107</v>
      </c>
      <c r="M3096" s="20"/>
      <c r="N3096" s="21">
        <v>45809.629874097227</v>
      </c>
    </row>
    <row r="3097" spans="1:14" x14ac:dyDescent="0.25">
      <c r="A3097" s="21">
        <v>45796.860844907409</v>
      </c>
      <c r="B3097" s="22">
        <v>45796.860844907409</v>
      </c>
      <c r="C3097" s="20" t="s">
        <v>1298</v>
      </c>
      <c r="D3097" s="20" t="s">
        <v>1299</v>
      </c>
      <c r="E3097" s="207" t="s">
        <v>1301</v>
      </c>
      <c r="F3097" s="207" t="s">
        <v>16861</v>
      </c>
      <c r="G3097" s="20" t="s">
        <v>183</v>
      </c>
      <c r="H3097" s="23">
        <v>665.92</v>
      </c>
      <c r="I3097" s="21">
        <v>45778</v>
      </c>
      <c r="J3097" s="21">
        <v>45796</v>
      </c>
      <c r="K3097" s="20" t="s">
        <v>5121</v>
      </c>
      <c r="L3097" s="20" t="s">
        <v>5107</v>
      </c>
      <c r="M3097" s="20"/>
      <c r="N3097" s="21">
        <v>45809.629874097227</v>
      </c>
    </row>
    <row r="3098" spans="1:14" x14ac:dyDescent="0.25">
      <c r="A3098" s="21">
        <v>45796.860844907409</v>
      </c>
      <c r="B3098" s="22">
        <v>45796.860844907409</v>
      </c>
      <c r="C3098" s="20" t="s">
        <v>331</v>
      </c>
      <c r="D3098" s="20" t="s">
        <v>332</v>
      </c>
      <c r="E3098" s="207" t="s">
        <v>334</v>
      </c>
      <c r="F3098" s="207" t="s">
        <v>16862</v>
      </c>
      <c r="G3098" s="20" t="s">
        <v>183</v>
      </c>
      <c r="H3098" s="23">
        <v>6435.46</v>
      </c>
      <c r="I3098" s="21">
        <v>45778</v>
      </c>
      <c r="J3098" s="21">
        <v>45796</v>
      </c>
      <c r="K3098" s="20" t="s">
        <v>5121</v>
      </c>
      <c r="L3098" s="20" t="s">
        <v>5107</v>
      </c>
      <c r="M3098" s="20"/>
      <c r="N3098" s="21">
        <v>45809.629874097227</v>
      </c>
    </row>
    <row r="3099" spans="1:14" x14ac:dyDescent="0.25">
      <c r="A3099" s="21">
        <v>45796.860844907409</v>
      </c>
      <c r="B3099" s="22">
        <v>45796.860844907409</v>
      </c>
      <c r="C3099" s="20" t="s">
        <v>11373</v>
      </c>
      <c r="D3099" s="20" t="s">
        <v>11374</v>
      </c>
      <c r="E3099" s="207" t="s">
        <v>11376</v>
      </c>
      <c r="F3099" s="207" t="s">
        <v>16863</v>
      </c>
      <c r="G3099" s="20" t="s">
        <v>183</v>
      </c>
      <c r="H3099" s="23">
        <v>18101.84</v>
      </c>
      <c r="I3099" s="21">
        <v>45778</v>
      </c>
      <c r="J3099" s="21">
        <v>45796</v>
      </c>
      <c r="K3099" s="20" t="s">
        <v>5121</v>
      </c>
      <c r="L3099" s="20" t="s">
        <v>5107</v>
      </c>
      <c r="M3099" s="20"/>
      <c r="N3099" s="21">
        <v>45809.629874097227</v>
      </c>
    </row>
    <row r="3100" spans="1:14" x14ac:dyDescent="0.25">
      <c r="A3100" s="21">
        <v>45796.29310185185</v>
      </c>
      <c r="B3100" s="22">
        <v>45796.29310185185</v>
      </c>
      <c r="C3100" s="20" t="s">
        <v>266</v>
      </c>
      <c r="D3100" s="20" t="s">
        <v>267</v>
      </c>
      <c r="E3100" s="207" t="s">
        <v>270</v>
      </c>
      <c r="F3100" s="207" t="s">
        <v>16864</v>
      </c>
      <c r="G3100" s="20" t="s">
        <v>268</v>
      </c>
      <c r="H3100" s="23">
        <v>7945.31</v>
      </c>
      <c r="I3100" s="21">
        <v>45778</v>
      </c>
      <c r="J3100" s="21">
        <v>45796</v>
      </c>
      <c r="K3100" s="20" t="s">
        <v>5097</v>
      </c>
      <c r="L3100" s="20" t="s">
        <v>5098</v>
      </c>
      <c r="M3100" s="20"/>
      <c r="N3100" s="21">
        <v>45809.629874097227</v>
      </c>
    </row>
    <row r="3101" spans="1:14" x14ac:dyDescent="0.25">
      <c r="A3101" s="21">
        <v>45796.007118055553</v>
      </c>
      <c r="B3101" s="22">
        <v>45796.007118055553</v>
      </c>
      <c r="C3101" s="20" t="s">
        <v>7746</v>
      </c>
      <c r="D3101" s="20" t="s">
        <v>133</v>
      </c>
      <c r="E3101" s="207" t="s">
        <v>136</v>
      </c>
      <c r="F3101" s="207" t="s">
        <v>16865</v>
      </c>
      <c r="G3101" s="20" t="s">
        <v>134</v>
      </c>
      <c r="H3101" s="23">
        <v>2279.75</v>
      </c>
      <c r="I3101" s="21">
        <v>45778</v>
      </c>
      <c r="J3101" s="21">
        <v>45796</v>
      </c>
      <c r="K3101" s="20" t="s">
        <v>5097</v>
      </c>
      <c r="L3101" s="20" t="s">
        <v>5098</v>
      </c>
      <c r="M3101" s="20"/>
      <c r="N3101" s="21">
        <v>45809.629874097227</v>
      </c>
    </row>
    <row r="3102" spans="1:14" x14ac:dyDescent="0.25">
      <c r="A3102" s="21">
        <v>45795.728148148148</v>
      </c>
      <c r="B3102" s="22">
        <v>45795.728148148148</v>
      </c>
      <c r="C3102" s="20" t="s">
        <v>869</v>
      </c>
      <c r="D3102" s="20" t="s">
        <v>870</v>
      </c>
      <c r="E3102" s="207" t="s">
        <v>872</v>
      </c>
      <c r="F3102" s="207" t="s">
        <v>16866</v>
      </c>
      <c r="G3102" s="20" t="s">
        <v>119</v>
      </c>
      <c r="H3102" s="23">
        <v>301.57</v>
      </c>
      <c r="I3102" s="21">
        <v>45778</v>
      </c>
      <c r="J3102" s="21">
        <v>45789</v>
      </c>
      <c r="K3102" s="20" t="s">
        <v>5097</v>
      </c>
      <c r="L3102" s="20" t="s">
        <v>5098</v>
      </c>
      <c r="M3102" s="20"/>
      <c r="N3102" s="21">
        <v>45809.629874097227</v>
      </c>
    </row>
    <row r="3103" spans="1:14" x14ac:dyDescent="0.25">
      <c r="A3103" s="21">
        <v>45795.728148148148</v>
      </c>
      <c r="B3103" s="22">
        <v>45795.728148148148</v>
      </c>
      <c r="C3103" s="20" t="s">
        <v>995</v>
      </c>
      <c r="D3103" s="20" t="s">
        <v>996</v>
      </c>
      <c r="E3103" s="207" t="s">
        <v>998</v>
      </c>
      <c r="F3103" s="207" t="s">
        <v>16867</v>
      </c>
      <c r="G3103" s="20" t="s">
        <v>119</v>
      </c>
      <c r="H3103" s="23">
        <v>29.04</v>
      </c>
      <c r="I3103" s="21">
        <v>45778</v>
      </c>
      <c r="J3103" s="21">
        <v>45789</v>
      </c>
      <c r="K3103" s="20" t="s">
        <v>5097</v>
      </c>
      <c r="L3103" s="20" t="s">
        <v>5098</v>
      </c>
      <c r="M3103" s="20"/>
      <c r="N3103" s="21">
        <v>45809.629874097227</v>
      </c>
    </row>
    <row r="3104" spans="1:14" x14ac:dyDescent="0.25">
      <c r="A3104" s="21">
        <v>45795.728148148148</v>
      </c>
      <c r="B3104" s="22">
        <v>45795.728148148148</v>
      </c>
      <c r="C3104" s="20" t="s">
        <v>724</v>
      </c>
      <c r="D3104" s="20" t="s">
        <v>118</v>
      </c>
      <c r="E3104" s="207" t="s">
        <v>121</v>
      </c>
      <c r="F3104" s="207" t="s">
        <v>16868</v>
      </c>
      <c r="G3104" s="20" t="s">
        <v>119</v>
      </c>
      <c r="H3104" s="23">
        <v>6283.26</v>
      </c>
      <c r="I3104" s="21">
        <v>45778</v>
      </c>
      <c r="J3104" s="21">
        <v>45789</v>
      </c>
      <c r="K3104" s="20" t="s">
        <v>5097</v>
      </c>
      <c r="L3104" s="20" t="s">
        <v>5098</v>
      </c>
      <c r="M3104" s="20"/>
      <c r="N3104" s="21">
        <v>45809.629874097227</v>
      </c>
    </row>
    <row r="3105" spans="1:14" x14ac:dyDescent="0.25">
      <c r="A3105" s="21">
        <v>45795.728148148148</v>
      </c>
      <c r="B3105" s="22">
        <v>45795.728148148148</v>
      </c>
      <c r="C3105" s="20" t="s">
        <v>11407</v>
      </c>
      <c r="D3105" s="20" t="s">
        <v>11408</v>
      </c>
      <c r="E3105" s="207" t="s">
        <v>11409</v>
      </c>
      <c r="F3105" s="207" t="s">
        <v>16869</v>
      </c>
      <c r="G3105" s="20" t="s">
        <v>119</v>
      </c>
      <c r="H3105" s="23">
        <v>0</v>
      </c>
      <c r="I3105" s="21">
        <v>45778</v>
      </c>
      <c r="J3105" s="21">
        <v>45789</v>
      </c>
      <c r="K3105" s="20" t="s">
        <v>5097</v>
      </c>
      <c r="L3105" s="20" t="s">
        <v>5098</v>
      </c>
      <c r="M3105" s="20"/>
      <c r="N3105" s="21">
        <v>45809.629874097227</v>
      </c>
    </row>
    <row r="3106" spans="1:14" x14ac:dyDescent="0.25">
      <c r="A3106" s="21">
        <v>45795.486979166672</v>
      </c>
      <c r="B3106" s="22">
        <v>45795.486979166672</v>
      </c>
      <c r="C3106" s="20" t="s">
        <v>266</v>
      </c>
      <c r="D3106" s="20" t="s">
        <v>267</v>
      </c>
      <c r="E3106" s="207" t="s">
        <v>270</v>
      </c>
      <c r="F3106" s="207" t="s">
        <v>16870</v>
      </c>
      <c r="G3106" s="20" t="s">
        <v>268</v>
      </c>
      <c r="H3106" s="23">
        <v>7945.31</v>
      </c>
      <c r="I3106" s="21">
        <v>45778</v>
      </c>
      <c r="J3106" s="21">
        <v>45789</v>
      </c>
      <c r="K3106" s="20" t="s">
        <v>5097</v>
      </c>
      <c r="L3106" s="20" t="s">
        <v>5098</v>
      </c>
      <c r="M3106" s="20"/>
      <c r="N3106" s="21">
        <v>45809.629874097227</v>
      </c>
    </row>
    <row r="3107" spans="1:14" x14ac:dyDescent="0.25">
      <c r="A3107" s="21">
        <v>45795.168692129635</v>
      </c>
      <c r="B3107" s="22">
        <v>45795.168692129635</v>
      </c>
      <c r="C3107" s="20" t="s">
        <v>771</v>
      </c>
      <c r="D3107" s="20" t="s">
        <v>772</v>
      </c>
      <c r="E3107" s="207" t="s">
        <v>774</v>
      </c>
      <c r="F3107" s="207" t="s">
        <v>16871</v>
      </c>
      <c r="G3107" s="20" t="s">
        <v>183</v>
      </c>
      <c r="H3107" s="23">
        <v>0</v>
      </c>
      <c r="I3107" s="21">
        <v>45778</v>
      </c>
      <c r="J3107" s="21">
        <v>45789</v>
      </c>
      <c r="K3107" s="20" t="s">
        <v>5114</v>
      </c>
      <c r="L3107" s="20" t="s">
        <v>5107</v>
      </c>
      <c r="M3107" s="20"/>
      <c r="N3107" s="21">
        <v>45809.629874097227</v>
      </c>
    </row>
    <row r="3108" spans="1:14" x14ac:dyDescent="0.25">
      <c r="A3108" s="21">
        <v>45795.168692129635</v>
      </c>
      <c r="B3108" s="22">
        <v>45795.168692129635</v>
      </c>
      <c r="C3108" s="20" t="s">
        <v>181</v>
      </c>
      <c r="D3108" s="20" t="s">
        <v>182</v>
      </c>
      <c r="E3108" s="207" t="s">
        <v>185</v>
      </c>
      <c r="F3108" s="207" t="s">
        <v>16872</v>
      </c>
      <c r="G3108" s="20" t="s">
        <v>183</v>
      </c>
      <c r="H3108" s="23">
        <v>3010867.14</v>
      </c>
      <c r="I3108" s="21">
        <v>45778</v>
      </c>
      <c r="J3108" s="21">
        <v>45789</v>
      </c>
      <c r="K3108" s="20" t="s">
        <v>5118</v>
      </c>
      <c r="L3108" s="20" t="s">
        <v>5107</v>
      </c>
      <c r="M3108" s="20"/>
      <c r="N3108" s="21">
        <v>45809.629874097227</v>
      </c>
    </row>
    <row r="3109" spans="1:14" x14ac:dyDescent="0.25">
      <c r="A3109" s="21">
        <v>45795.168692129635</v>
      </c>
      <c r="B3109" s="22">
        <v>45795.168692129635</v>
      </c>
      <c r="C3109" s="20" t="s">
        <v>1190</v>
      </c>
      <c r="D3109" s="20" t="s">
        <v>1191</v>
      </c>
      <c r="E3109" s="207" t="s">
        <v>1193</v>
      </c>
      <c r="F3109" s="207" t="s">
        <v>16873</v>
      </c>
      <c r="G3109" s="20" t="s">
        <v>183</v>
      </c>
      <c r="H3109" s="23">
        <v>0.78</v>
      </c>
      <c r="I3109" s="21">
        <v>45778</v>
      </c>
      <c r="J3109" s="21">
        <v>45789</v>
      </c>
      <c r="K3109" s="20" t="s">
        <v>5118</v>
      </c>
      <c r="L3109" s="20" t="s">
        <v>5107</v>
      </c>
      <c r="M3109" s="20"/>
      <c r="N3109" s="21">
        <v>45809.629874097227</v>
      </c>
    </row>
    <row r="3110" spans="1:14" x14ac:dyDescent="0.25">
      <c r="A3110" s="21">
        <v>45795.168692129635</v>
      </c>
      <c r="B3110" s="22">
        <v>45795.168692129635</v>
      </c>
      <c r="C3110" s="20" t="s">
        <v>1226</v>
      </c>
      <c r="D3110" s="20" t="s">
        <v>1227</v>
      </c>
      <c r="E3110" s="207" t="s">
        <v>1229</v>
      </c>
      <c r="F3110" s="207" t="s">
        <v>16874</v>
      </c>
      <c r="G3110" s="20" t="s">
        <v>183</v>
      </c>
      <c r="H3110" s="23">
        <v>2793.38</v>
      </c>
      <c r="I3110" s="21">
        <v>45778</v>
      </c>
      <c r="J3110" s="21">
        <v>45789</v>
      </c>
      <c r="K3110" s="20" t="s">
        <v>5118</v>
      </c>
      <c r="L3110" s="20" t="s">
        <v>5107</v>
      </c>
      <c r="M3110" s="20"/>
      <c r="N3110" s="21">
        <v>45809.629874097227</v>
      </c>
    </row>
    <row r="3111" spans="1:14" x14ac:dyDescent="0.25">
      <c r="A3111" s="21">
        <v>45795.168692129635</v>
      </c>
      <c r="B3111" s="22">
        <v>45795.168692129635</v>
      </c>
      <c r="C3111" s="20" t="s">
        <v>717</v>
      </c>
      <c r="D3111" s="20" t="s">
        <v>718</v>
      </c>
      <c r="E3111" s="207" t="s">
        <v>720</v>
      </c>
      <c r="F3111" s="207" t="s">
        <v>16875</v>
      </c>
      <c r="G3111" s="20" t="s">
        <v>183</v>
      </c>
      <c r="H3111" s="23">
        <v>1992</v>
      </c>
      <c r="I3111" s="21">
        <v>45778</v>
      </c>
      <c r="J3111" s="21">
        <v>45789</v>
      </c>
      <c r="K3111" s="20" t="s">
        <v>5121</v>
      </c>
      <c r="L3111" s="20" t="s">
        <v>5107</v>
      </c>
      <c r="M3111" s="20"/>
      <c r="N3111" s="21">
        <v>45809.629874097227</v>
      </c>
    </row>
    <row r="3112" spans="1:14" x14ac:dyDescent="0.25">
      <c r="A3112" s="21">
        <v>45795.168692129635</v>
      </c>
      <c r="B3112" s="22">
        <v>45795.168692129635</v>
      </c>
      <c r="C3112" s="20" t="s">
        <v>882</v>
      </c>
      <c r="D3112" s="20" t="s">
        <v>883</v>
      </c>
      <c r="E3112" s="207" t="s">
        <v>885</v>
      </c>
      <c r="F3112" s="207" t="s">
        <v>16876</v>
      </c>
      <c r="G3112" s="20" t="s">
        <v>183</v>
      </c>
      <c r="H3112" s="23">
        <v>7258.74</v>
      </c>
      <c r="I3112" s="21">
        <v>45778</v>
      </c>
      <c r="J3112" s="21">
        <v>45789</v>
      </c>
      <c r="K3112" s="20" t="s">
        <v>5123</v>
      </c>
      <c r="L3112" s="20" t="s">
        <v>5107</v>
      </c>
      <c r="M3112" s="20"/>
      <c r="N3112" s="21">
        <v>45809.629874097227</v>
      </c>
    </row>
    <row r="3113" spans="1:14" x14ac:dyDescent="0.25">
      <c r="A3113" s="21">
        <v>45795.168692129635</v>
      </c>
      <c r="B3113" s="22">
        <v>45795.168692129635</v>
      </c>
      <c r="C3113" s="20" t="s">
        <v>193</v>
      </c>
      <c r="D3113" s="20" t="s">
        <v>194</v>
      </c>
      <c r="E3113" s="207" t="s">
        <v>196</v>
      </c>
      <c r="F3113" s="207" t="s">
        <v>16877</v>
      </c>
      <c r="G3113" s="20" t="s">
        <v>183</v>
      </c>
      <c r="H3113" s="23">
        <v>9791.07</v>
      </c>
      <c r="I3113" s="21">
        <v>45778</v>
      </c>
      <c r="J3113" s="21">
        <v>45789</v>
      </c>
      <c r="K3113" s="20" t="s">
        <v>5118</v>
      </c>
      <c r="L3113" s="20" t="s">
        <v>5107</v>
      </c>
      <c r="M3113" s="20"/>
      <c r="N3113" s="21">
        <v>45809.629874097227</v>
      </c>
    </row>
    <row r="3114" spans="1:14" x14ac:dyDescent="0.25">
      <c r="A3114" s="21">
        <v>45795.168692129635</v>
      </c>
      <c r="B3114" s="22">
        <v>45795.168692129635</v>
      </c>
      <c r="C3114" s="20" t="s">
        <v>939</v>
      </c>
      <c r="D3114" s="20" t="s">
        <v>940</v>
      </c>
      <c r="E3114" s="207" t="s">
        <v>942</v>
      </c>
      <c r="F3114" s="207" t="s">
        <v>16878</v>
      </c>
      <c r="G3114" s="20" t="s">
        <v>183</v>
      </c>
      <c r="H3114" s="23">
        <v>4751.7700000000004</v>
      </c>
      <c r="I3114" s="21">
        <v>45778</v>
      </c>
      <c r="J3114" s="21">
        <v>45789</v>
      </c>
      <c r="K3114" s="20" t="s">
        <v>5123</v>
      </c>
      <c r="L3114" s="20" t="s">
        <v>5107</v>
      </c>
      <c r="M3114" s="20"/>
      <c r="N3114" s="21">
        <v>45809.629874097227</v>
      </c>
    </row>
    <row r="3115" spans="1:14" x14ac:dyDescent="0.25">
      <c r="A3115" s="21">
        <v>45795.168692129635</v>
      </c>
      <c r="B3115" s="22">
        <v>45795.168692129635</v>
      </c>
      <c r="C3115" s="20" t="s">
        <v>253</v>
      </c>
      <c r="D3115" s="20" t="s">
        <v>254</v>
      </c>
      <c r="E3115" s="207" t="s">
        <v>256</v>
      </c>
      <c r="F3115" s="207" t="s">
        <v>16879</v>
      </c>
      <c r="G3115" s="20" t="s">
        <v>183</v>
      </c>
      <c r="H3115" s="23">
        <v>334624.88</v>
      </c>
      <c r="I3115" s="21">
        <v>45778</v>
      </c>
      <c r="J3115" s="21">
        <v>45789</v>
      </c>
      <c r="K3115" s="20" t="s">
        <v>5118</v>
      </c>
      <c r="L3115" s="20" t="s">
        <v>5107</v>
      </c>
      <c r="M3115" s="20"/>
      <c r="N3115" s="21">
        <v>45809.629874097227</v>
      </c>
    </row>
    <row r="3116" spans="1:14" x14ac:dyDescent="0.25">
      <c r="A3116" s="21">
        <v>45795.168692129635</v>
      </c>
      <c r="B3116" s="22">
        <v>45795.168692129635</v>
      </c>
      <c r="C3116" s="20" t="s">
        <v>521</v>
      </c>
      <c r="D3116" s="20" t="s">
        <v>522</v>
      </c>
      <c r="E3116" s="207" t="s">
        <v>524</v>
      </c>
      <c r="F3116" s="207" t="s">
        <v>16880</v>
      </c>
      <c r="G3116" s="20" t="s">
        <v>183</v>
      </c>
      <c r="H3116" s="23">
        <v>9335.74</v>
      </c>
      <c r="I3116" s="21">
        <v>45778</v>
      </c>
      <c r="J3116" s="21">
        <v>45789</v>
      </c>
      <c r="K3116" s="20" t="s">
        <v>5121</v>
      </c>
      <c r="L3116" s="20" t="s">
        <v>5107</v>
      </c>
      <c r="M3116" s="20"/>
      <c r="N3116" s="21">
        <v>45809.629874097227</v>
      </c>
    </row>
    <row r="3117" spans="1:14" x14ac:dyDescent="0.25">
      <c r="A3117" s="21">
        <v>45795.168692129635</v>
      </c>
      <c r="B3117" s="22">
        <v>45795.168692129635</v>
      </c>
      <c r="C3117" s="20" t="s">
        <v>14847</v>
      </c>
      <c r="D3117" s="20" t="s">
        <v>460</v>
      </c>
      <c r="E3117" s="207" t="s">
        <v>462</v>
      </c>
      <c r="F3117" s="207" t="s">
        <v>16881</v>
      </c>
      <c r="G3117" s="20" t="s">
        <v>183</v>
      </c>
      <c r="H3117" s="23">
        <v>137.49</v>
      </c>
      <c r="I3117" s="21">
        <v>45778</v>
      </c>
      <c r="J3117" s="21">
        <v>45789</v>
      </c>
      <c r="K3117" s="20" t="s">
        <v>5129</v>
      </c>
      <c r="L3117" s="20" t="s">
        <v>5107</v>
      </c>
      <c r="M3117" s="20"/>
      <c r="N3117" s="21">
        <v>45809.629874097227</v>
      </c>
    </row>
    <row r="3118" spans="1:14" x14ac:dyDescent="0.25">
      <c r="A3118" s="21">
        <v>45795.168692129635</v>
      </c>
      <c r="B3118" s="22">
        <v>45795.168692129635</v>
      </c>
      <c r="C3118" s="20" t="s">
        <v>7063</v>
      </c>
      <c r="D3118" s="20" t="s">
        <v>436</v>
      </c>
      <c r="E3118" s="207" t="s">
        <v>438</v>
      </c>
      <c r="F3118" s="207" t="s">
        <v>16882</v>
      </c>
      <c r="G3118" s="20" t="s">
        <v>183</v>
      </c>
      <c r="H3118" s="23">
        <v>0</v>
      </c>
      <c r="I3118" s="21">
        <v>45778</v>
      </c>
      <c r="J3118" s="21">
        <v>45789</v>
      </c>
      <c r="K3118" s="20" t="s">
        <v>5118</v>
      </c>
      <c r="L3118" s="20" t="s">
        <v>5107</v>
      </c>
      <c r="M3118" s="20"/>
      <c r="N3118" s="21">
        <v>45809.629874097227</v>
      </c>
    </row>
    <row r="3119" spans="1:14" x14ac:dyDescent="0.25">
      <c r="A3119" s="21">
        <v>45795.168692129635</v>
      </c>
      <c r="B3119" s="22">
        <v>45795.168692129635</v>
      </c>
      <c r="C3119" s="20" t="s">
        <v>422</v>
      </c>
      <c r="D3119" s="20" t="s">
        <v>423</v>
      </c>
      <c r="E3119" s="207" t="s">
        <v>425</v>
      </c>
      <c r="F3119" s="207" t="s">
        <v>16883</v>
      </c>
      <c r="G3119" s="20" t="s">
        <v>183</v>
      </c>
      <c r="H3119" s="23">
        <v>27407.63</v>
      </c>
      <c r="I3119" s="21">
        <v>45778</v>
      </c>
      <c r="J3119" s="21">
        <v>45789</v>
      </c>
      <c r="K3119" s="20" t="s">
        <v>5118</v>
      </c>
      <c r="L3119" s="20" t="s">
        <v>5107</v>
      </c>
      <c r="M3119" s="20"/>
      <c r="N3119" s="21">
        <v>45809.629874097227</v>
      </c>
    </row>
    <row r="3120" spans="1:14" x14ac:dyDescent="0.25">
      <c r="A3120" s="21">
        <v>45795.168692129635</v>
      </c>
      <c r="B3120" s="22">
        <v>45795.168692129635</v>
      </c>
      <c r="C3120" s="20" t="s">
        <v>1298</v>
      </c>
      <c r="D3120" s="20" t="s">
        <v>1299</v>
      </c>
      <c r="E3120" s="207" t="s">
        <v>1301</v>
      </c>
      <c r="F3120" s="207" t="s">
        <v>16884</v>
      </c>
      <c r="G3120" s="20" t="s">
        <v>183</v>
      </c>
      <c r="H3120" s="23">
        <v>665.92</v>
      </c>
      <c r="I3120" s="21">
        <v>45778</v>
      </c>
      <c r="J3120" s="21">
        <v>45789</v>
      </c>
      <c r="K3120" s="20" t="s">
        <v>5121</v>
      </c>
      <c r="L3120" s="20" t="s">
        <v>5107</v>
      </c>
      <c r="M3120" s="20"/>
      <c r="N3120" s="21">
        <v>45809.629874097227</v>
      </c>
    </row>
    <row r="3121" spans="1:14" x14ac:dyDescent="0.25">
      <c r="A3121" s="21">
        <v>45795.168692129635</v>
      </c>
      <c r="B3121" s="22">
        <v>45795.168692129635</v>
      </c>
      <c r="C3121" s="20" t="s">
        <v>331</v>
      </c>
      <c r="D3121" s="20" t="s">
        <v>332</v>
      </c>
      <c r="E3121" s="207" t="s">
        <v>334</v>
      </c>
      <c r="F3121" s="207" t="s">
        <v>16885</v>
      </c>
      <c r="G3121" s="20" t="s">
        <v>183</v>
      </c>
      <c r="H3121" s="23">
        <v>6435.46</v>
      </c>
      <c r="I3121" s="21">
        <v>45778</v>
      </c>
      <c r="J3121" s="21">
        <v>45789</v>
      </c>
      <c r="K3121" s="20" t="s">
        <v>5121</v>
      </c>
      <c r="L3121" s="20" t="s">
        <v>5107</v>
      </c>
      <c r="M3121" s="20"/>
      <c r="N3121" s="21">
        <v>45809.629874097227</v>
      </c>
    </row>
    <row r="3122" spans="1:14" x14ac:dyDescent="0.25">
      <c r="A3122" s="21">
        <v>45795.168692129635</v>
      </c>
      <c r="B3122" s="22">
        <v>45795.168692129635</v>
      </c>
      <c r="C3122" s="20" t="s">
        <v>11373</v>
      </c>
      <c r="D3122" s="20" t="s">
        <v>11374</v>
      </c>
      <c r="E3122" s="207" t="s">
        <v>11376</v>
      </c>
      <c r="F3122" s="207" t="s">
        <v>16886</v>
      </c>
      <c r="G3122" s="20" t="s">
        <v>183</v>
      </c>
      <c r="H3122" s="23">
        <v>18101.84</v>
      </c>
      <c r="I3122" s="21">
        <v>45778</v>
      </c>
      <c r="J3122" s="21">
        <v>45789</v>
      </c>
      <c r="K3122" s="20" t="s">
        <v>5121</v>
      </c>
      <c r="L3122" s="20" t="s">
        <v>5107</v>
      </c>
      <c r="M3122" s="20"/>
      <c r="N3122" s="21">
        <v>45809.629874097227</v>
      </c>
    </row>
    <row r="3123" spans="1:14" x14ac:dyDescent="0.25">
      <c r="A3123" s="21">
        <v>45795.060289351852</v>
      </c>
      <c r="B3123" s="22">
        <v>45795.060289351852</v>
      </c>
      <c r="C3123" s="20" t="s">
        <v>7746</v>
      </c>
      <c r="D3123" s="20" t="s">
        <v>133</v>
      </c>
      <c r="E3123" s="207" t="s">
        <v>136</v>
      </c>
      <c r="F3123" s="207" t="s">
        <v>16887</v>
      </c>
      <c r="G3123" s="20" t="s">
        <v>134</v>
      </c>
      <c r="H3123" s="23">
        <v>2279.75</v>
      </c>
      <c r="I3123" s="21">
        <v>45778</v>
      </c>
      <c r="J3123" s="21">
        <v>45789</v>
      </c>
      <c r="K3123" s="20" t="s">
        <v>5097</v>
      </c>
      <c r="L3123" s="20" t="s">
        <v>5098</v>
      </c>
      <c r="M3123" s="20"/>
      <c r="N3123" s="21">
        <v>45809.629874097227</v>
      </c>
    </row>
    <row r="3124" spans="1:14" x14ac:dyDescent="0.25">
      <c r="A3124" s="21">
        <v>45794.712442129632</v>
      </c>
      <c r="B3124" s="22">
        <v>45794.712442129632</v>
      </c>
      <c r="C3124" s="20" t="s">
        <v>266</v>
      </c>
      <c r="D3124" s="20" t="s">
        <v>267</v>
      </c>
      <c r="E3124" s="207" t="s">
        <v>270</v>
      </c>
      <c r="F3124" s="207" t="s">
        <v>16888</v>
      </c>
      <c r="G3124" s="20" t="s">
        <v>268</v>
      </c>
      <c r="H3124" s="23">
        <v>7945.31</v>
      </c>
      <c r="I3124" s="21">
        <v>45778</v>
      </c>
      <c r="J3124" s="21">
        <v>45789</v>
      </c>
      <c r="K3124" s="20" t="s">
        <v>5097</v>
      </c>
      <c r="L3124" s="20" t="s">
        <v>5098</v>
      </c>
      <c r="M3124" s="20"/>
      <c r="N3124" s="21">
        <v>45809.629874097227</v>
      </c>
    </row>
    <row r="3125" spans="1:14" x14ac:dyDescent="0.25">
      <c r="A3125" s="21">
        <v>45794.059062499997</v>
      </c>
      <c r="B3125" s="22">
        <v>45794.059062499997</v>
      </c>
      <c r="C3125" s="20" t="s">
        <v>869</v>
      </c>
      <c r="D3125" s="20" t="s">
        <v>870</v>
      </c>
      <c r="E3125" s="207" t="s">
        <v>872</v>
      </c>
      <c r="F3125" s="207" t="s">
        <v>16889</v>
      </c>
      <c r="G3125" s="20" t="s">
        <v>119</v>
      </c>
      <c r="H3125" s="23">
        <v>301.57</v>
      </c>
      <c r="I3125" s="21">
        <v>45778</v>
      </c>
      <c r="J3125" s="21">
        <v>45789</v>
      </c>
      <c r="K3125" s="20" t="s">
        <v>5097</v>
      </c>
      <c r="L3125" s="20" t="s">
        <v>5098</v>
      </c>
      <c r="M3125" s="20"/>
      <c r="N3125" s="21">
        <v>45809.629874097227</v>
      </c>
    </row>
    <row r="3126" spans="1:14" x14ac:dyDescent="0.25">
      <c r="A3126" s="21">
        <v>45794.059062499997</v>
      </c>
      <c r="B3126" s="22">
        <v>45794.059062499997</v>
      </c>
      <c r="C3126" s="20" t="s">
        <v>995</v>
      </c>
      <c r="D3126" s="20" t="s">
        <v>996</v>
      </c>
      <c r="E3126" s="207" t="s">
        <v>998</v>
      </c>
      <c r="F3126" s="207" t="s">
        <v>16890</v>
      </c>
      <c r="G3126" s="20" t="s">
        <v>119</v>
      </c>
      <c r="H3126" s="23">
        <v>29.04</v>
      </c>
      <c r="I3126" s="21">
        <v>45778</v>
      </c>
      <c r="J3126" s="21">
        <v>45789</v>
      </c>
      <c r="K3126" s="20" t="s">
        <v>5097</v>
      </c>
      <c r="L3126" s="20" t="s">
        <v>5098</v>
      </c>
      <c r="M3126" s="20"/>
      <c r="N3126" s="21">
        <v>45809.629874097227</v>
      </c>
    </row>
    <row r="3127" spans="1:14" x14ac:dyDescent="0.25">
      <c r="A3127" s="21">
        <v>45794.059062499997</v>
      </c>
      <c r="B3127" s="22">
        <v>45794.059062499997</v>
      </c>
      <c r="C3127" s="20" t="s">
        <v>724</v>
      </c>
      <c r="D3127" s="20" t="s">
        <v>118</v>
      </c>
      <c r="E3127" s="207" t="s">
        <v>121</v>
      </c>
      <c r="F3127" s="207" t="s">
        <v>16891</v>
      </c>
      <c r="G3127" s="20" t="s">
        <v>119</v>
      </c>
      <c r="H3127" s="23">
        <v>6283.26</v>
      </c>
      <c r="I3127" s="21">
        <v>45778</v>
      </c>
      <c r="J3127" s="21">
        <v>45789</v>
      </c>
      <c r="K3127" s="20" t="s">
        <v>5097</v>
      </c>
      <c r="L3127" s="20" t="s">
        <v>5098</v>
      </c>
      <c r="M3127" s="20"/>
      <c r="N3127" s="21">
        <v>45809.629874097227</v>
      </c>
    </row>
    <row r="3128" spans="1:14" x14ac:dyDescent="0.25">
      <c r="A3128" s="21">
        <v>45794.059062499997</v>
      </c>
      <c r="B3128" s="22">
        <v>45794.059062499997</v>
      </c>
      <c r="C3128" s="20" t="s">
        <v>11407</v>
      </c>
      <c r="D3128" s="20" t="s">
        <v>11408</v>
      </c>
      <c r="E3128" s="207" t="s">
        <v>11409</v>
      </c>
      <c r="F3128" s="207" t="s">
        <v>16892</v>
      </c>
      <c r="G3128" s="20" t="s">
        <v>119</v>
      </c>
      <c r="H3128" s="23">
        <v>0</v>
      </c>
      <c r="I3128" s="21">
        <v>45778</v>
      </c>
      <c r="J3128" s="21">
        <v>45789</v>
      </c>
      <c r="K3128" s="20" t="s">
        <v>5097</v>
      </c>
      <c r="L3128" s="20" t="s">
        <v>5098</v>
      </c>
      <c r="M3128" s="20"/>
      <c r="N3128" s="21">
        <v>45809.629874097227</v>
      </c>
    </row>
    <row r="3129" spans="1:14" x14ac:dyDescent="0.25">
      <c r="A3129" s="21">
        <v>45794.01090277778</v>
      </c>
      <c r="B3129" s="22">
        <v>45794.01090277778</v>
      </c>
      <c r="C3129" s="20" t="s">
        <v>771</v>
      </c>
      <c r="D3129" s="20" t="s">
        <v>772</v>
      </c>
      <c r="E3129" s="207" t="s">
        <v>774</v>
      </c>
      <c r="F3129" s="207" t="s">
        <v>16893</v>
      </c>
      <c r="G3129" s="20" t="s">
        <v>183</v>
      </c>
      <c r="H3129" s="23">
        <v>0</v>
      </c>
      <c r="I3129" s="21">
        <v>45778</v>
      </c>
      <c r="J3129" s="21">
        <v>45789</v>
      </c>
      <c r="K3129" s="20" t="s">
        <v>5114</v>
      </c>
      <c r="L3129" s="20" t="s">
        <v>5107</v>
      </c>
      <c r="M3129" s="20"/>
      <c r="N3129" s="21">
        <v>45809.629874097227</v>
      </c>
    </row>
    <row r="3130" spans="1:14" x14ac:dyDescent="0.25">
      <c r="A3130" s="21">
        <v>45794.01090277778</v>
      </c>
      <c r="B3130" s="22">
        <v>45794.01090277778</v>
      </c>
      <c r="C3130" s="20" t="s">
        <v>181</v>
      </c>
      <c r="D3130" s="20" t="s">
        <v>182</v>
      </c>
      <c r="E3130" s="207" t="s">
        <v>185</v>
      </c>
      <c r="F3130" s="207" t="s">
        <v>16894</v>
      </c>
      <c r="G3130" s="20" t="s">
        <v>183</v>
      </c>
      <c r="H3130" s="23">
        <v>3000603.31</v>
      </c>
      <c r="I3130" s="21">
        <v>45778</v>
      </c>
      <c r="J3130" s="21">
        <v>45789</v>
      </c>
      <c r="K3130" s="20" t="s">
        <v>5118</v>
      </c>
      <c r="L3130" s="20" t="s">
        <v>5107</v>
      </c>
      <c r="M3130" s="20"/>
      <c r="N3130" s="21">
        <v>45809.629874097227</v>
      </c>
    </row>
    <row r="3131" spans="1:14" x14ac:dyDescent="0.25">
      <c r="A3131" s="21">
        <v>45794.01090277778</v>
      </c>
      <c r="B3131" s="22">
        <v>45794.01090277778</v>
      </c>
      <c r="C3131" s="20" t="s">
        <v>1190</v>
      </c>
      <c r="D3131" s="20" t="s">
        <v>1191</v>
      </c>
      <c r="E3131" s="207" t="s">
        <v>1193</v>
      </c>
      <c r="F3131" s="207" t="s">
        <v>16895</v>
      </c>
      <c r="G3131" s="20" t="s">
        <v>183</v>
      </c>
      <c r="H3131" s="23">
        <v>0.78</v>
      </c>
      <c r="I3131" s="21">
        <v>45778</v>
      </c>
      <c r="J3131" s="21">
        <v>45789</v>
      </c>
      <c r="K3131" s="20" t="s">
        <v>5118</v>
      </c>
      <c r="L3131" s="20" t="s">
        <v>5107</v>
      </c>
      <c r="M3131" s="20"/>
      <c r="N3131" s="21">
        <v>45809.629874097227</v>
      </c>
    </row>
    <row r="3132" spans="1:14" x14ac:dyDescent="0.25">
      <c r="A3132" s="21">
        <v>45794.01090277778</v>
      </c>
      <c r="B3132" s="22">
        <v>45794.01090277778</v>
      </c>
      <c r="C3132" s="20" t="s">
        <v>1226</v>
      </c>
      <c r="D3132" s="20" t="s">
        <v>1227</v>
      </c>
      <c r="E3132" s="207" t="s">
        <v>1229</v>
      </c>
      <c r="F3132" s="207" t="s">
        <v>16896</v>
      </c>
      <c r="G3132" s="20" t="s">
        <v>183</v>
      </c>
      <c r="H3132" s="23">
        <v>2793.38</v>
      </c>
      <c r="I3132" s="21">
        <v>45778</v>
      </c>
      <c r="J3132" s="21">
        <v>45789</v>
      </c>
      <c r="K3132" s="20" t="s">
        <v>5118</v>
      </c>
      <c r="L3132" s="20" t="s">
        <v>5107</v>
      </c>
      <c r="M3132" s="20"/>
      <c r="N3132" s="21">
        <v>45809.629874097227</v>
      </c>
    </row>
    <row r="3133" spans="1:14" x14ac:dyDescent="0.25">
      <c r="A3133" s="21">
        <v>45794.01090277778</v>
      </c>
      <c r="B3133" s="22">
        <v>45794.01090277778</v>
      </c>
      <c r="C3133" s="20" t="s">
        <v>717</v>
      </c>
      <c r="D3133" s="20" t="s">
        <v>718</v>
      </c>
      <c r="E3133" s="207" t="s">
        <v>720</v>
      </c>
      <c r="F3133" s="207" t="s">
        <v>16897</v>
      </c>
      <c r="G3133" s="20" t="s">
        <v>183</v>
      </c>
      <c r="H3133" s="23">
        <v>1992</v>
      </c>
      <c r="I3133" s="21">
        <v>45778</v>
      </c>
      <c r="J3133" s="21">
        <v>45789</v>
      </c>
      <c r="K3133" s="20" t="s">
        <v>5121</v>
      </c>
      <c r="L3133" s="20" t="s">
        <v>5107</v>
      </c>
      <c r="M3133" s="20"/>
      <c r="N3133" s="21">
        <v>45809.629874097227</v>
      </c>
    </row>
    <row r="3134" spans="1:14" x14ac:dyDescent="0.25">
      <c r="A3134" s="21">
        <v>45794.01090277778</v>
      </c>
      <c r="B3134" s="22">
        <v>45794.01090277778</v>
      </c>
      <c r="C3134" s="20" t="s">
        <v>882</v>
      </c>
      <c r="D3134" s="20" t="s">
        <v>883</v>
      </c>
      <c r="E3134" s="207" t="s">
        <v>885</v>
      </c>
      <c r="F3134" s="207" t="s">
        <v>16898</v>
      </c>
      <c r="G3134" s="20" t="s">
        <v>183</v>
      </c>
      <c r="H3134" s="23">
        <v>7212.98</v>
      </c>
      <c r="I3134" s="21">
        <v>45778</v>
      </c>
      <c r="J3134" s="21">
        <v>45789</v>
      </c>
      <c r="K3134" s="20" t="s">
        <v>5123</v>
      </c>
      <c r="L3134" s="20" t="s">
        <v>5107</v>
      </c>
      <c r="M3134" s="20"/>
      <c r="N3134" s="21">
        <v>45809.629874097227</v>
      </c>
    </row>
    <row r="3135" spans="1:14" x14ac:dyDescent="0.25">
      <c r="A3135" s="21">
        <v>45794.01090277778</v>
      </c>
      <c r="B3135" s="22">
        <v>45794.01090277778</v>
      </c>
      <c r="C3135" s="20" t="s">
        <v>193</v>
      </c>
      <c r="D3135" s="20" t="s">
        <v>194</v>
      </c>
      <c r="E3135" s="207" t="s">
        <v>196</v>
      </c>
      <c r="F3135" s="207" t="s">
        <v>16899</v>
      </c>
      <c r="G3135" s="20" t="s">
        <v>183</v>
      </c>
      <c r="H3135" s="23">
        <v>10120.790000000001</v>
      </c>
      <c r="I3135" s="21">
        <v>45778</v>
      </c>
      <c r="J3135" s="21">
        <v>45789</v>
      </c>
      <c r="K3135" s="20" t="s">
        <v>5118</v>
      </c>
      <c r="L3135" s="20" t="s">
        <v>5107</v>
      </c>
      <c r="M3135" s="20"/>
      <c r="N3135" s="21">
        <v>45809.629874097227</v>
      </c>
    </row>
    <row r="3136" spans="1:14" x14ac:dyDescent="0.25">
      <c r="A3136" s="21">
        <v>45794.01090277778</v>
      </c>
      <c r="B3136" s="22">
        <v>45794.01090277778</v>
      </c>
      <c r="C3136" s="20" t="s">
        <v>939</v>
      </c>
      <c r="D3136" s="20" t="s">
        <v>940</v>
      </c>
      <c r="E3136" s="207" t="s">
        <v>942</v>
      </c>
      <c r="F3136" s="207" t="s">
        <v>16900</v>
      </c>
      <c r="G3136" s="20" t="s">
        <v>183</v>
      </c>
      <c r="H3136" s="23">
        <v>4723.3599999999997</v>
      </c>
      <c r="I3136" s="21">
        <v>45778</v>
      </c>
      <c r="J3136" s="21">
        <v>45789</v>
      </c>
      <c r="K3136" s="20" t="s">
        <v>5123</v>
      </c>
      <c r="L3136" s="20" t="s">
        <v>5107</v>
      </c>
      <c r="M3136" s="20"/>
      <c r="N3136" s="21">
        <v>45809.629874097227</v>
      </c>
    </row>
    <row r="3137" spans="1:14" x14ac:dyDescent="0.25">
      <c r="A3137" s="21">
        <v>45794.01090277778</v>
      </c>
      <c r="B3137" s="22">
        <v>45794.01090277778</v>
      </c>
      <c r="C3137" s="20" t="s">
        <v>253</v>
      </c>
      <c r="D3137" s="20" t="s">
        <v>254</v>
      </c>
      <c r="E3137" s="207" t="s">
        <v>256</v>
      </c>
      <c r="F3137" s="207" t="s">
        <v>16901</v>
      </c>
      <c r="G3137" s="20" t="s">
        <v>183</v>
      </c>
      <c r="H3137" s="23">
        <v>334624.88</v>
      </c>
      <c r="I3137" s="21">
        <v>45778</v>
      </c>
      <c r="J3137" s="21">
        <v>45789</v>
      </c>
      <c r="K3137" s="20" t="s">
        <v>5118</v>
      </c>
      <c r="L3137" s="20" t="s">
        <v>5107</v>
      </c>
      <c r="M3137" s="20"/>
      <c r="N3137" s="21">
        <v>45809.629874097227</v>
      </c>
    </row>
    <row r="3138" spans="1:14" x14ac:dyDescent="0.25">
      <c r="A3138" s="21">
        <v>45794.01090277778</v>
      </c>
      <c r="B3138" s="22">
        <v>45794.01090277778</v>
      </c>
      <c r="C3138" s="20" t="s">
        <v>521</v>
      </c>
      <c r="D3138" s="20" t="s">
        <v>522</v>
      </c>
      <c r="E3138" s="207" t="s">
        <v>524</v>
      </c>
      <c r="F3138" s="207" t="s">
        <v>16902</v>
      </c>
      <c r="G3138" s="20" t="s">
        <v>183</v>
      </c>
      <c r="H3138" s="23">
        <v>9335.74</v>
      </c>
      <c r="I3138" s="21">
        <v>45778</v>
      </c>
      <c r="J3138" s="21">
        <v>45789</v>
      </c>
      <c r="K3138" s="20" t="s">
        <v>5121</v>
      </c>
      <c r="L3138" s="20" t="s">
        <v>5107</v>
      </c>
      <c r="M3138" s="20"/>
      <c r="N3138" s="21">
        <v>45809.629874097227</v>
      </c>
    </row>
    <row r="3139" spans="1:14" x14ac:dyDescent="0.25">
      <c r="A3139" s="21">
        <v>45794.01090277778</v>
      </c>
      <c r="B3139" s="22">
        <v>45794.01090277778</v>
      </c>
      <c r="C3139" s="20" t="s">
        <v>14847</v>
      </c>
      <c r="D3139" s="20" t="s">
        <v>460</v>
      </c>
      <c r="E3139" s="207" t="s">
        <v>462</v>
      </c>
      <c r="F3139" s="207" t="s">
        <v>16903</v>
      </c>
      <c r="G3139" s="20" t="s">
        <v>183</v>
      </c>
      <c r="H3139" s="23">
        <v>137.49</v>
      </c>
      <c r="I3139" s="21">
        <v>45778</v>
      </c>
      <c r="J3139" s="21">
        <v>45789</v>
      </c>
      <c r="K3139" s="20" t="s">
        <v>5129</v>
      </c>
      <c r="L3139" s="20" t="s">
        <v>5107</v>
      </c>
      <c r="M3139" s="20"/>
      <c r="N3139" s="21">
        <v>45809.629874097227</v>
      </c>
    </row>
    <row r="3140" spans="1:14" x14ac:dyDescent="0.25">
      <c r="A3140" s="21">
        <v>45794.01090277778</v>
      </c>
      <c r="B3140" s="22">
        <v>45794.01090277778</v>
      </c>
      <c r="C3140" s="20" t="s">
        <v>7063</v>
      </c>
      <c r="D3140" s="20" t="s">
        <v>436</v>
      </c>
      <c r="E3140" s="207" t="s">
        <v>438</v>
      </c>
      <c r="F3140" s="207" t="s">
        <v>16904</v>
      </c>
      <c r="G3140" s="20" t="s">
        <v>183</v>
      </c>
      <c r="H3140" s="23">
        <v>0</v>
      </c>
      <c r="I3140" s="21">
        <v>45778</v>
      </c>
      <c r="J3140" s="21">
        <v>45789</v>
      </c>
      <c r="K3140" s="20" t="s">
        <v>5118</v>
      </c>
      <c r="L3140" s="20" t="s">
        <v>5107</v>
      </c>
      <c r="M3140" s="20"/>
      <c r="N3140" s="21">
        <v>45809.629874097227</v>
      </c>
    </row>
    <row r="3141" spans="1:14" x14ac:dyDescent="0.25">
      <c r="A3141" s="21">
        <v>45794.01090277778</v>
      </c>
      <c r="B3141" s="22">
        <v>45794.01090277778</v>
      </c>
      <c r="C3141" s="20" t="s">
        <v>422</v>
      </c>
      <c r="D3141" s="20" t="s">
        <v>423</v>
      </c>
      <c r="E3141" s="207" t="s">
        <v>425</v>
      </c>
      <c r="F3141" s="207" t="s">
        <v>16905</v>
      </c>
      <c r="G3141" s="20" t="s">
        <v>183</v>
      </c>
      <c r="H3141" s="23">
        <v>27407.63</v>
      </c>
      <c r="I3141" s="21">
        <v>45778</v>
      </c>
      <c r="J3141" s="21">
        <v>45789</v>
      </c>
      <c r="K3141" s="20" t="s">
        <v>5118</v>
      </c>
      <c r="L3141" s="20" t="s">
        <v>5107</v>
      </c>
      <c r="M3141" s="20"/>
      <c r="N3141" s="21">
        <v>45809.629874097227</v>
      </c>
    </row>
    <row r="3142" spans="1:14" x14ac:dyDescent="0.25">
      <c r="A3142" s="21">
        <v>45794.01090277778</v>
      </c>
      <c r="B3142" s="22">
        <v>45794.01090277778</v>
      </c>
      <c r="C3142" s="20" t="s">
        <v>1298</v>
      </c>
      <c r="D3142" s="20" t="s">
        <v>1299</v>
      </c>
      <c r="E3142" s="207" t="s">
        <v>1301</v>
      </c>
      <c r="F3142" s="207" t="s">
        <v>16906</v>
      </c>
      <c r="G3142" s="20" t="s">
        <v>183</v>
      </c>
      <c r="H3142" s="23">
        <v>665.92</v>
      </c>
      <c r="I3142" s="21">
        <v>45778</v>
      </c>
      <c r="J3142" s="21">
        <v>45789</v>
      </c>
      <c r="K3142" s="20" t="s">
        <v>5121</v>
      </c>
      <c r="L3142" s="20" t="s">
        <v>5107</v>
      </c>
      <c r="M3142" s="20"/>
      <c r="N3142" s="21">
        <v>45809.629874097227</v>
      </c>
    </row>
    <row r="3143" spans="1:14" x14ac:dyDescent="0.25">
      <c r="A3143" s="21">
        <v>45794.01090277778</v>
      </c>
      <c r="B3143" s="22">
        <v>45794.01090277778</v>
      </c>
      <c r="C3143" s="20" t="s">
        <v>331</v>
      </c>
      <c r="D3143" s="20" t="s">
        <v>332</v>
      </c>
      <c r="E3143" s="207" t="s">
        <v>334</v>
      </c>
      <c r="F3143" s="207" t="s">
        <v>16907</v>
      </c>
      <c r="G3143" s="20" t="s">
        <v>183</v>
      </c>
      <c r="H3143" s="23">
        <v>6435.46</v>
      </c>
      <c r="I3143" s="21">
        <v>45778</v>
      </c>
      <c r="J3143" s="21">
        <v>45789</v>
      </c>
      <c r="K3143" s="20" t="s">
        <v>5121</v>
      </c>
      <c r="L3143" s="20" t="s">
        <v>5107</v>
      </c>
      <c r="M3143" s="20"/>
      <c r="N3143" s="21">
        <v>45809.629874097227</v>
      </c>
    </row>
    <row r="3144" spans="1:14" x14ac:dyDescent="0.25">
      <c r="A3144" s="21">
        <v>45794.01090277778</v>
      </c>
      <c r="B3144" s="22">
        <v>45794.01090277778</v>
      </c>
      <c r="C3144" s="20" t="s">
        <v>11373</v>
      </c>
      <c r="D3144" s="20" t="s">
        <v>11374</v>
      </c>
      <c r="E3144" s="207" t="s">
        <v>11376</v>
      </c>
      <c r="F3144" s="207" t="s">
        <v>16908</v>
      </c>
      <c r="G3144" s="20" t="s">
        <v>183</v>
      </c>
      <c r="H3144" s="23">
        <v>18101.84</v>
      </c>
      <c r="I3144" s="21">
        <v>45778</v>
      </c>
      <c r="J3144" s="21">
        <v>45789</v>
      </c>
      <c r="K3144" s="20" t="s">
        <v>5121</v>
      </c>
      <c r="L3144" s="20" t="s">
        <v>5107</v>
      </c>
      <c r="M3144" s="20"/>
      <c r="N3144" s="21">
        <v>45809.629874097227</v>
      </c>
    </row>
    <row r="3145" spans="1:14" x14ac:dyDescent="0.25">
      <c r="A3145" s="21">
        <v>45793.925208333334</v>
      </c>
      <c r="B3145" s="22">
        <v>45793.925208333334</v>
      </c>
      <c r="C3145" s="20" t="s">
        <v>266</v>
      </c>
      <c r="D3145" s="20" t="s">
        <v>267</v>
      </c>
      <c r="E3145" s="207" t="s">
        <v>270</v>
      </c>
      <c r="F3145" s="207" t="s">
        <v>16909</v>
      </c>
      <c r="G3145" s="20" t="s">
        <v>268</v>
      </c>
      <c r="H3145" s="23">
        <v>6507.14</v>
      </c>
      <c r="I3145" s="21">
        <v>45778</v>
      </c>
      <c r="J3145" s="21">
        <v>45789</v>
      </c>
      <c r="K3145" s="20" t="s">
        <v>5097</v>
      </c>
      <c r="L3145" s="20" t="s">
        <v>5098</v>
      </c>
      <c r="M3145" s="20"/>
      <c r="N3145" s="21">
        <v>45809.629874097227</v>
      </c>
    </row>
    <row r="3146" spans="1:14" x14ac:dyDescent="0.25">
      <c r="A3146" s="21">
        <v>45793.183067129634</v>
      </c>
      <c r="B3146" s="22">
        <v>45793.183067129634</v>
      </c>
      <c r="C3146" s="20" t="s">
        <v>7746</v>
      </c>
      <c r="D3146" s="20" t="s">
        <v>133</v>
      </c>
      <c r="E3146" s="207" t="s">
        <v>136</v>
      </c>
      <c r="F3146" s="207" t="s">
        <v>16910</v>
      </c>
      <c r="G3146" s="20" t="s">
        <v>134</v>
      </c>
      <c r="H3146" s="23">
        <v>2237.71</v>
      </c>
      <c r="I3146" s="21">
        <v>45778</v>
      </c>
      <c r="J3146" s="21">
        <v>45789</v>
      </c>
      <c r="K3146" s="20" t="s">
        <v>5097</v>
      </c>
      <c r="L3146" s="20" t="s">
        <v>5098</v>
      </c>
      <c r="M3146" s="20"/>
      <c r="N3146" s="21">
        <v>45809.629874097227</v>
      </c>
    </row>
    <row r="3147" spans="1:14" x14ac:dyDescent="0.25">
      <c r="A3147" s="21">
        <v>45792.897546296299</v>
      </c>
      <c r="B3147" s="22">
        <v>45792.897546296299</v>
      </c>
      <c r="C3147" s="20" t="s">
        <v>181</v>
      </c>
      <c r="D3147" s="20" t="s">
        <v>182</v>
      </c>
      <c r="E3147" s="207" t="s">
        <v>185</v>
      </c>
      <c r="F3147" s="207" t="s">
        <v>16911</v>
      </c>
      <c r="G3147" s="20" t="s">
        <v>183</v>
      </c>
      <c r="H3147" s="23">
        <v>2998694.51</v>
      </c>
      <c r="I3147" s="21">
        <v>45778</v>
      </c>
      <c r="J3147" s="21">
        <v>45789</v>
      </c>
      <c r="K3147" s="20" t="s">
        <v>5118</v>
      </c>
      <c r="L3147" s="20" t="s">
        <v>5107</v>
      </c>
      <c r="M3147" s="20"/>
      <c r="N3147" s="21">
        <v>45809.629874097227</v>
      </c>
    </row>
    <row r="3148" spans="1:14" x14ac:dyDescent="0.25">
      <c r="A3148" s="21">
        <v>45792.897546296299</v>
      </c>
      <c r="B3148" s="22">
        <v>45792.897546296299</v>
      </c>
      <c r="C3148" s="20" t="s">
        <v>882</v>
      </c>
      <c r="D3148" s="20" t="s">
        <v>883</v>
      </c>
      <c r="E3148" s="207" t="s">
        <v>885</v>
      </c>
      <c r="F3148" s="207" t="s">
        <v>16912</v>
      </c>
      <c r="G3148" s="20" t="s">
        <v>183</v>
      </c>
      <c r="H3148" s="23">
        <v>7181.4</v>
      </c>
      <c r="I3148" s="21">
        <v>45778</v>
      </c>
      <c r="J3148" s="21">
        <v>45789</v>
      </c>
      <c r="K3148" s="20" t="s">
        <v>5123</v>
      </c>
      <c r="L3148" s="20" t="s">
        <v>5107</v>
      </c>
      <c r="M3148" s="20"/>
      <c r="N3148" s="21">
        <v>45809.629874097227</v>
      </c>
    </row>
    <row r="3149" spans="1:14" x14ac:dyDescent="0.25">
      <c r="A3149" s="21">
        <v>45792.897546296299</v>
      </c>
      <c r="B3149" s="22">
        <v>45792.897546296299</v>
      </c>
      <c r="C3149" s="20" t="s">
        <v>939</v>
      </c>
      <c r="D3149" s="20" t="s">
        <v>940</v>
      </c>
      <c r="E3149" s="207" t="s">
        <v>942</v>
      </c>
      <c r="F3149" s="207" t="s">
        <v>16913</v>
      </c>
      <c r="G3149" s="20" t="s">
        <v>183</v>
      </c>
      <c r="H3149" s="23">
        <v>4703.71</v>
      </c>
      <c r="I3149" s="21">
        <v>45778</v>
      </c>
      <c r="J3149" s="21">
        <v>45789</v>
      </c>
      <c r="K3149" s="20" t="s">
        <v>5123</v>
      </c>
      <c r="L3149" s="20" t="s">
        <v>5107</v>
      </c>
      <c r="M3149" s="20"/>
      <c r="N3149" s="21">
        <v>45809.629874097227</v>
      </c>
    </row>
    <row r="3150" spans="1:14" x14ac:dyDescent="0.25">
      <c r="A3150" s="21">
        <v>45792.897546296299</v>
      </c>
      <c r="B3150" s="22">
        <v>45792.897546296299</v>
      </c>
      <c r="C3150" s="20" t="s">
        <v>422</v>
      </c>
      <c r="D3150" s="20" t="s">
        <v>423</v>
      </c>
      <c r="E3150" s="207" t="s">
        <v>425</v>
      </c>
      <c r="F3150" s="207" t="s">
        <v>16914</v>
      </c>
      <c r="G3150" s="20" t="s">
        <v>183</v>
      </c>
      <c r="H3150" s="23">
        <v>27407.63</v>
      </c>
      <c r="I3150" s="21">
        <v>45778</v>
      </c>
      <c r="J3150" s="21">
        <v>45789</v>
      </c>
      <c r="K3150" s="20" t="s">
        <v>5118</v>
      </c>
      <c r="L3150" s="20" t="s">
        <v>5107</v>
      </c>
      <c r="M3150" s="20"/>
      <c r="N3150" s="21">
        <v>45809.629874097227</v>
      </c>
    </row>
    <row r="3151" spans="1:14" x14ac:dyDescent="0.25">
      <c r="A3151" s="21">
        <v>45792.716099537043</v>
      </c>
      <c r="B3151" s="22">
        <v>45792.716099537043</v>
      </c>
      <c r="C3151" s="20" t="s">
        <v>266</v>
      </c>
      <c r="D3151" s="20" t="s">
        <v>267</v>
      </c>
      <c r="E3151" s="207" t="s">
        <v>270</v>
      </c>
      <c r="F3151" s="207" t="s">
        <v>16915</v>
      </c>
      <c r="G3151" s="20" t="s">
        <v>268</v>
      </c>
      <c r="H3151" s="23">
        <v>6377.14</v>
      </c>
      <c r="I3151" s="21">
        <v>45778</v>
      </c>
      <c r="J3151" s="21">
        <v>45789</v>
      </c>
      <c r="K3151" s="20" t="s">
        <v>5097</v>
      </c>
      <c r="L3151" s="20" t="s">
        <v>5098</v>
      </c>
      <c r="M3151" s="20"/>
      <c r="N3151" s="21">
        <v>45809.629874097227</v>
      </c>
    </row>
    <row r="3152" spans="1:14" x14ac:dyDescent="0.25">
      <c r="A3152" s="21">
        <v>45792.147314814814</v>
      </c>
      <c r="B3152" s="22">
        <v>45792.147314814814</v>
      </c>
      <c r="C3152" s="20" t="s">
        <v>771</v>
      </c>
      <c r="D3152" s="20" t="s">
        <v>772</v>
      </c>
      <c r="E3152" s="207" t="s">
        <v>774</v>
      </c>
      <c r="F3152" s="207" t="s">
        <v>16916</v>
      </c>
      <c r="G3152" s="20" t="s">
        <v>183</v>
      </c>
      <c r="H3152" s="23">
        <v>0</v>
      </c>
      <c r="I3152" s="21">
        <v>45778</v>
      </c>
      <c r="J3152" s="21">
        <v>45789</v>
      </c>
      <c r="K3152" s="20" t="s">
        <v>5114</v>
      </c>
      <c r="L3152" s="20" t="s">
        <v>5107</v>
      </c>
      <c r="M3152" s="20"/>
      <c r="N3152" s="21">
        <v>45809.629874097227</v>
      </c>
    </row>
    <row r="3153" spans="1:14" x14ac:dyDescent="0.25">
      <c r="A3153" s="21">
        <v>45792.147314814814</v>
      </c>
      <c r="B3153" s="22">
        <v>45792.147314814814</v>
      </c>
      <c r="C3153" s="20" t="s">
        <v>181</v>
      </c>
      <c r="D3153" s="20" t="s">
        <v>182</v>
      </c>
      <c r="E3153" s="207" t="s">
        <v>185</v>
      </c>
      <c r="F3153" s="207" t="s">
        <v>16917</v>
      </c>
      <c r="G3153" s="20" t="s">
        <v>183</v>
      </c>
      <c r="H3153" s="23">
        <v>3038313.23</v>
      </c>
      <c r="I3153" s="21">
        <v>45778</v>
      </c>
      <c r="J3153" s="21">
        <v>45789</v>
      </c>
      <c r="K3153" s="20" t="s">
        <v>5118</v>
      </c>
      <c r="L3153" s="20" t="s">
        <v>5107</v>
      </c>
      <c r="M3153" s="20"/>
      <c r="N3153" s="21">
        <v>45809.629874097227</v>
      </c>
    </row>
    <row r="3154" spans="1:14" x14ac:dyDescent="0.25">
      <c r="A3154" s="21">
        <v>45792.147314814814</v>
      </c>
      <c r="B3154" s="22">
        <v>45792.147314814814</v>
      </c>
      <c r="C3154" s="20" t="s">
        <v>1190</v>
      </c>
      <c r="D3154" s="20" t="s">
        <v>1191</v>
      </c>
      <c r="E3154" s="207" t="s">
        <v>1193</v>
      </c>
      <c r="F3154" s="207" t="s">
        <v>16918</v>
      </c>
      <c r="G3154" s="20" t="s">
        <v>183</v>
      </c>
      <c r="H3154" s="23">
        <v>0.78</v>
      </c>
      <c r="I3154" s="21">
        <v>45778</v>
      </c>
      <c r="J3154" s="21">
        <v>45789</v>
      </c>
      <c r="K3154" s="20" t="s">
        <v>5118</v>
      </c>
      <c r="L3154" s="20" t="s">
        <v>5107</v>
      </c>
      <c r="M3154" s="20"/>
      <c r="N3154" s="21">
        <v>45809.629874097227</v>
      </c>
    </row>
    <row r="3155" spans="1:14" x14ac:dyDescent="0.25">
      <c r="A3155" s="21">
        <v>45792.147314814814</v>
      </c>
      <c r="B3155" s="22">
        <v>45792.147314814814</v>
      </c>
      <c r="C3155" s="20" t="s">
        <v>1226</v>
      </c>
      <c r="D3155" s="20" t="s">
        <v>1227</v>
      </c>
      <c r="E3155" s="207" t="s">
        <v>1229</v>
      </c>
      <c r="F3155" s="207" t="s">
        <v>16919</v>
      </c>
      <c r="G3155" s="20" t="s">
        <v>183</v>
      </c>
      <c r="H3155" s="23">
        <v>2793.38</v>
      </c>
      <c r="I3155" s="21">
        <v>45778</v>
      </c>
      <c r="J3155" s="21">
        <v>45789</v>
      </c>
      <c r="K3155" s="20" t="s">
        <v>5118</v>
      </c>
      <c r="L3155" s="20" t="s">
        <v>5107</v>
      </c>
      <c r="M3155" s="20"/>
      <c r="N3155" s="21">
        <v>45809.629874097227</v>
      </c>
    </row>
    <row r="3156" spans="1:14" x14ac:dyDescent="0.25">
      <c r="A3156" s="21">
        <v>45792.147314814814</v>
      </c>
      <c r="B3156" s="22">
        <v>45792.147314814814</v>
      </c>
      <c r="C3156" s="20" t="s">
        <v>717</v>
      </c>
      <c r="D3156" s="20" t="s">
        <v>718</v>
      </c>
      <c r="E3156" s="207" t="s">
        <v>720</v>
      </c>
      <c r="F3156" s="207" t="s">
        <v>16920</v>
      </c>
      <c r="G3156" s="20" t="s">
        <v>183</v>
      </c>
      <c r="H3156" s="23">
        <v>1992</v>
      </c>
      <c r="I3156" s="21">
        <v>45778</v>
      </c>
      <c r="J3156" s="21">
        <v>45789</v>
      </c>
      <c r="K3156" s="20" t="s">
        <v>5121</v>
      </c>
      <c r="L3156" s="20" t="s">
        <v>5107</v>
      </c>
      <c r="M3156" s="20"/>
      <c r="N3156" s="21">
        <v>45809.629874097227</v>
      </c>
    </row>
    <row r="3157" spans="1:14" x14ac:dyDescent="0.25">
      <c r="A3157" s="21">
        <v>45792.147314814814</v>
      </c>
      <c r="B3157" s="22">
        <v>45792.147314814814</v>
      </c>
      <c r="C3157" s="20" t="s">
        <v>882</v>
      </c>
      <c r="D3157" s="20" t="s">
        <v>883</v>
      </c>
      <c r="E3157" s="207" t="s">
        <v>885</v>
      </c>
      <c r="F3157" s="207" t="s">
        <v>16921</v>
      </c>
      <c r="G3157" s="20" t="s">
        <v>183</v>
      </c>
      <c r="H3157" s="23">
        <v>7174.44</v>
      </c>
      <c r="I3157" s="21">
        <v>45778</v>
      </c>
      <c r="J3157" s="21">
        <v>45789</v>
      </c>
      <c r="K3157" s="20" t="s">
        <v>5123</v>
      </c>
      <c r="L3157" s="20" t="s">
        <v>5107</v>
      </c>
      <c r="M3157" s="20"/>
      <c r="N3157" s="21">
        <v>45809.629874097227</v>
      </c>
    </row>
    <row r="3158" spans="1:14" x14ac:dyDescent="0.25">
      <c r="A3158" s="21">
        <v>45792.147314814814</v>
      </c>
      <c r="B3158" s="22">
        <v>45792.147314814814</v>
      </c>
      <c r="C3158" s="20" t="s">
        <v>193</v>
      </c>
      <c r="D3158" s="20" t="s">
        <v>194</v>
      </c>
      <c r="E3158" s="207" t="s">
        <v>196</v>
      </c>
      <c r="F3158" s="207" t="s">
        <v>16922</v>
      </c>
      <c r="G3158" s="20" t="s">
        <v>183</v>
      </c>
      <c r="H3158" s="23">
        <v>10420.790000000001</v>
      </c>
      <c r="I3158" s="21">
        <v>45778</v>
      </c>
      <c r="J3158" s="21">
        <v>45789</v>
      </c>
      <c r="K3158" s="20" t="s">
        <v>5118</v>
      </c>
      <c r="L3158" s="20" t="s">
        <v>5107</v>
      </c>
      <c r="M3158" s="20"/>
      <c r="N3158" s="21">
        <v>45809.629874097227</v>
      </c>
    </row>
    <row r="3159" spans="1:14" x14ac:dyDescent="0.25">
      <c r="A3159" s="21">
        <v>45792.147314814814</v>
      </c>
      <c r="B3159" s="22">
        <v>45792.147314814814</v>
      </c>
      <c r="C3159" s="20" t="s">
        <v>939</v>
      </c>
      <c r="D3159" s="20" t="s">
        <v>940</v>
      </c>
      <c r="E3159" s="207" t="s">
        <v>942</v>
      </c>
      <c r="F3159" s="207" t="s">
        <v>16923</v>
      </c>
      <c r="G3159" s="20" t="s">
        <v>183</v>
      </c>
      <c r="H3159" s="23">
        <v>4699.37</v>
      </c>
      <c r="I3159" s="21">
        <v>45778</v>
      </c>
      <c r="J3159" s="21">
        <v>45789</v>
      </c>
      <c r="K3159" s="20" t="s">
        <v>5123</v>
      </c>
      <c r="L3159" s="20" t="s">
        <v>5107</v>
      </c>
      <c r="M3159" s="20"/>
      <c r="N3159" s="21">
        <v>45809.629874097227</v>
      </c>
    </row>
    <row r="3160" spans="1:14" x14ac:dyDescent="0.25">
      <c r="A3160" s="21">
        <v>45792.147314814814</v>
      </c>
      <c r="B3160" s="22">
        <v>45792.147314814814</v>
      </c>
      <c r="C3160" s="20" t="s">
        <v>253</v>
      </c>
      <c r="D3160" s="20" t="s">
        <v>254</v>
      </c>
      <c r="E3160" s="207" t="s">
        <v>256</v>
      </c>
      <c r="F3160" s="207" t="s">
        <v>16924</v>
      </c>
      <c r="G3160" s="20" t="s">
        <v>183</v>
      </c>
      <c r="H3160" s="23">
        <v>334624.88</v>
      </c>
      <c r="I3160" s="21">
        <v>45778</v>
      </c>
      <c r="J3160" s="21">
        <v>45789</v>
      </c>
      <c r="K3160" s="20" t="s">
        <v>5118</v>
      </c>
      <c r="L3160" s="20" t="s">
        <v>5107</v>
      </c>
      <c r="M3160" s="20"/>
      <c r="N3160" s="21">
        <v>45809.629874097227</v>
      </c>
    </row>
    <row r="3161" spans="1:14" x14ac:dyDescent="0.25">
      <c r="A3161" s="21">
        <v>45792.147314814814</v>
      </c>
      <c r="B3161" s="22">
        <v>45792.147314814814</v>
      </c>
      <c r="C3161" s="20" t="s">
        <v>521</v>
      </c>
      <c r="D3161" s="20" t="s">
        <v>522</v>
      </c>
      <c r="E3161" s="207" t="s">
        <v>524</v>
      </c>
      <c r="F3161" s="207" t="s">
        <v>16925</v>
      </c>
      <c r="G3161" s="20" t="s">
        <v>183</v>
      </c>
      <c r="H3161" s="23">
        <v>9335.74</v>
      </c>
      <c r="I3161" s="21">
        <v>45778</v>
      </c>
      <c r="J3161" s="21">
        <v>45789</v>
      </c>
      <c r="K3161" s="20" t="s">
        <v>5121</v>
      </c>
      <c r="L3161" s="20" t="s">
        <v>5107</v>
      </c>
      <c r="M3161" s="20"/>
      <c r="N3161" s="21">
        <v>45809.629874097227</v>
      </c>
    </row>
    <row r="3162" spans="1:14" x14ac:dyDescent="0.25">
      <c r="A3162" s="21">
        <v>45792.147314814814</v>
      </c>
      <c r="B3162" s="22">
        <v>45792.147314814814</v>
      </c>
      <c r="C3162" s="20" t="s">
        <v>14847</v>
      </c>
      <c r="D3162" s="20" t="s">
        <v>460</v>
      </c>
      <c r="E3162" s="207" t="s">
        <v>462</v>
      </c>
      <c r="F3162" s="207" t="s">
        <v>16926</v>
      </c>
      <c r="G3162" s="20" t="s">
        <v>183</v>
      </c>
      <c r="H3162" s="23">
        <v>137.49</v>
      </c>
      <c r="I3162" s="21">
        <v>45778</v>
      </c>
      <c r="J3162" s="21">
        <v>45789</v>
      </c>
      <c r="K3162" s="20" t="s">
        <v>5129</v>
      </c>
      <c r="L3162" s="20" t="s">
        <v>5107</v>
      </c>
      <c r="M3162" s="20"/>
      <c r="N3162" s="21">
        <v>45809.629874097227</v>
      </c>
    </row>
    <row r="3163" spans="1:14" x14ac:dyDescent="0.25">
      <c r="A3163" s="21">
        <v>45792.147314814814</v>
      </c>
      <c r="B3163" s="22">
        <v>45792.147314814814</v>
      </c>
      <c r="C3163" s="20" t="s">
        <v>7063</v>
      </c>
      <c r="D3163" s="20" t="s">
        <v>436</v>
      </c>
      <c r="E3163" s="207" t="s">
        <v>438</v>
      </c>
      <c r="F3163" s="207" t="s">
        <v>16927</v>
      </c>
      <c r="G3163" s="20" t="s">
        <v>183</v>
      </c>
      <c r="H3163" s="23">
        <v>0</v>
      </c>
      <c r="I3163" s="21">
        <v>45778</v>
      </c>
      <c r="J3163" s="21">
        <v>45789</v>
      </c>
      <c r="K3163" s="20" t="s">
        <v>5118</v>
      </c>
      <c r="L3163" s="20" t="s">
        <v>5107</v>
      </c>
      <c r="M3163" s="20"/>
      <c r="N3163" s="21">
        <v>45809.629874097227</v>
      </c>
    </row>
    <row r="3164" spans="1:14" x14ac:dyDescent="0.25">
      <c r="A3164" s="21">
        <v>45792.147314814814</v>
      </c>
      <c r="B3164" s="22">
        <v>45792.147314814814</v>
      </c>
      <c r="C3164" s="20" t="s">
        <v>422</v>
      </c>
      <c r="D3164" s="20" t="s">
        <v>423</v>
      </c>
      <c r="E3164" s="207" t="s">
        <v>425</v>
      </c>
      <c r="F3164" s="207" t="s">
        <v>16928</v>
      </c>
      <c r="G3164" s="20" t="s">
        <v>183</v>
      </c>
      <c r="H3164" s="23">
        <v>18606.07</v>
      </c>
      <c r="I3164" s="21">
        <v>45778</v>
      </c>
      <c r="J3164" s="21">
        <v>45789</v>
      </c>
      <c r="K3164" s="20" t="s">
        <v>5118</v>
      </c>
      <c r="L3164" s="20" t="s">
        <v>5107</v>
      </c>
      <c r="M3164" s="20"/>
      <c r="N3164" s="21">
        <v>45809.629874097227</v>
      </c>
    </row>
    <row r="3165" spans="1:14" x14ac:dyDescent="0.25">
      <c r="A3165" s="21">
        <v>45792.147314814814</v>
      </c>
      <c r="B3165" s="22">
        <v>45792.147314814814</v>
      </c>
      <c r="C3165" s="20" t="s">
        <v>1298</v>
      </c>
      <c r="D3165" s="20" t="s">
        <v>1299</v>
      </c>
      <c r="E3165" s="207" t="s">
        <v>1301</v>
      </c>
      <c r="F3165" s="207" t="s">
        <v>16929</v>
      </c>
      <c r="G3165" s="20" t="s">
        <v>183</v>
      </c>
      <c r="H3165" s="23">
        <v>665.92</v>
      </c>
      <c r="I3165" s="21">
        <v>45778</v>
      </c>
      <c r="J3165" s="21">
        <v>45789</v>
      </c>
      <c r="K3165" s="20" t="s">
        <v>5121</v>
      </c>
      <c r="L3165" s="20" t="s">
        <v>5107</v>
      </c>
      <c r="M3165" s="20"/>
      <c r="N3165" s="21">
        <v>45809.629874097227</v>
      </c>
    </row>
    <row r="3166" spans="1:14" x14ac:dyDescent="0.25">
      <c r="A3166" s="21">
        <v>45792.147314814814</v>
      </c>
      <c r="B3166" s="22">
        <v>45792.147314814814</v>
      </c>
      <c r="C3166" s="20" t="s">
        <v>331</v>
      </c>
      <c r="D3166" s="20" t="s">
        <v>332</v>
      </c>
      <c r="E3166" s="207" t="s">
        <v>334</v>
      </c>
      <c r="F3166" s="207" t="s">
        <v>16930</v>
      </c>
      <c r="G3166" s="20" t="s">
        <v>183</v>
      </c>
      <c r="H3166" s="23">
        <v>6435.46</v>
      </c>
      <c r="I3166" s="21">
        <v>45778</v>
      </c>
      <c r="J3166" s="21">
        <v>45789</v>
      </c>
      <c r="K3166" s="20" t="s">
        <v>5121</v>
      </c>
      <c r="L3166" s="20" t="s">
        <v>5107</v>
      </c>
      <c r="M3166" s="20"/>
      <c r="N3166" s="21">
        <v>45809.629874097227</v>
      </c>
    </row>
    <row r="3167" spans="1:14" x14ac:dyDescent="0.25">
      <c r="A3167" s="21">
        <v>45792.147314814814</v>
      </c>
      <c r="B3167" s="22">
        <v>45792.147314814814</v>
      </c>
      <c r="C3167" s="20" t="s">
        <v>11373</v>
      </c>
      <c r="D3167" s="20" t="s">
        <v>11374</v>
      </c>
      <c r="E3167" s="207" t="s">
        <v>11376</v>
      </c>
      <c r="F3167" s="207" t="s">
        <v>16931</v>
      </c>
      <c r="G3167" s="20" t="s">
        <v>183</v>
      </c>
      <c r="H3167" s="23">
        <v>18101.84</v>
      </c>
      <c r="I3167" s="21">
        <v>45778</v>
      </c>
      <c r="J3167" s="21">
        <v>45789</v>
      </c>
      <c r="K3167" s="20" t="s">
        <v>5121</v>
      </c>
      <c r="L3167" s="20" t="s">
        <v>5107</v>
      </c>
      <c r="M3167" s="20"/>
      <c r="N3167" s="21">
        <v>45809.629874097227</v>
      </c>
    </row>
    <row r="3168" spans="1:14" x14ac:dyDescent="0.25">
      <c r="A3168" s="21">
        <v>45792.143229166672</v>
      </c>
      <c r="B3168" s="22">
        <v>45792.143229166672</v>
      </c>
      <c r="C3168" s="20" t="s">
        <v>7746</v>
      </c>
      <c r="D3168" s="20" t="s">
        <v>133</v>
      </c>
      <c r="E3168" s="207" t="s">
        <v>136</v>
      </c>
      <c r="F3168" s="207" t="s">
        <v>16932</v>
      </c>
      <c r="G3168" s="20" t="s">
        <v>134</v>
      </c>
      <c r="H3168" s="23">
        <v>1848.41</v>
      </c>
      <c r="I3168" s="21">
        <v>45778</v>
      </c>
      <c r="J3168" s="21">
        <v>45789</v>
      </c>
      <c r="K3168" s="20" t="s">
        <v>5097</v>
      </c>
      <c r="L3168" s="20" t="s">
        <v>5098</v>
      </c>
      <c r="M3168" s="20"/>
      <c r="N3168" s="21">
        <v>45809.629874097227</v>
      </c>
    </row>
    <row r="3169" spans="1:14" x14ac:dyDescent="0.25">
      <c r="A3169" s="21">
        <v>45792.064293981486</v>
      </c>
      <c r="B3169" s="22">
        <v>45792.064293981486</v>
      </c>
      <c r="C3169" s="20" t="s">
        <v>869</v>
      </c>
      <c r="D3169" s="20" t="s">
        <v>870</v>
      </c>
      <c r="E3169" s="207" t="s">
        <v>872</v>
      </c>
      <c r="F3169" s="207" t="s">
        <v>16933</v>
      </c>
      <c r="G3169" s="20" t="s">
        <v>119</v>
      </c>
      <c r="H3169" s="23">
        <v>301.57</v>
      </c>
      <c r="I3169" s="21">
        <v>45778</v>
      </c>
      <c r="J3169" s="21">
        <v>45789</v>
      </c>
      <c r="K3169" s="20" t="s">
        <v>5097</v>
      </c>
      <c r="L3169" s="20" t="s">
        <v>5098</v>
      </c>
      <c r="M3169" s="20"/>
      <c r="N3169" s="21">
        <v>45809.629874097227</v>
      </c>
    </row>
    <row r="3170" spans="1:14" x14ac:dyDescent="0.25">
      <c r="A3170" s="21">
        <v>45792.064293981486</v>
      </c>
      <c r="B3170" s="22">
        <v>45792.064293981486</v>
      </c>
      <c r="C3170" s="20" t="s">
        <v>995</v>
      </c>
      <c r="D3170" s="20" t="s">
        <v>996</v>
      </c>
      <c r="E3170" s="207" t="s">
        <v>998</v>
      </c>
      <c r="F3170" s="207" t="s">
        <v>16934</v>
      </c>
      <c r="G3170" s="20" t="s">
        <v>119</v>
      </c>
      <c r="H3170" s="23">
        <v>29.04</v>
      </c>
      <c r="I3170" s="21">
        <v>45778</v>
      </c>
      <c r="J3170" s="21">
        <v>45789</v>
      </c>
      <c r="K3170" s="20" t="s">
        <v>5097</v>
      </c>
      <c r="L3170" s="20" t="s">
        <v>5098</v>
      </c>
      <c r="M3170" s="20"/>
      <c r="N3170" s="21">
        <v>45809.629874097227</v>
      </c>
    </row>
    <row r="3171" spans="1:14" x14ac:dyDescent="0.25">
      <c r="A3171" s="21">
        <v>45792.064293981486</v>
      </c>
      <c r="B3171" s="22">
        <v>45792.064293981486</v>
      </c>
      <c r="C3171" s="20" t="s">
        <v>724</v>
      </c>
      <c r="D3171" s="20" t="s">
        <v>118</v>
      </c>
      <c r="E3171" s="207" t="s">
        <v>121</v>
      </c>
      <c r="F3171" s="207" t="s">
        <v>16935</v>
      </c>
      <c r="G3171" s="20" t="s">
        <v>119</v>
      </c>
      <c r="H3171" s="23">
        <v>6283.26</v>
      </c>
      <c r="I3171" s="21">
        <v>45778</v>
      </c>
      <c r="J3171" s="21">
        <v>45789</v>
      </c>
      <c r="K3171" s="20" t="s">
        <v>5097</v>
      </c>
      <c r="L3171" s="20" t="s">
        <v>5098</v>
      </c>
      <c r="M3171" s="20"/>
      <c r="N3171" s="21">
        <v>45809.629874097227</v>
      </c>
    </row>
    <row r="3172" spans="1:14" x14ac:dyDescent="0.25">
      <c r="A3172" s="21">
        <v>45792.064293981486</v>
      </c>
      <c r="B3172" s="22">
        <v>45792.064293981486</v>
      </c>
      <c r="C3172" s="20" t="s">
        <v>11407</v>
      </c>
      <c r="D3172" s="20" t="s">
        <v>11408</v>
      </c>
      <c r="E3172" s="207" t="s">
        <v>11409</v>
      </c>
      <c r="F3172" s="207" t="s">
        <v>16936</v>
      </c>
      <c r="G3172" s="20" t="s">
        <v>119</v>
      </c>
      <c r="H3172" s="23">
        <v>0</v>
      </c>
      <c r="I3172" s="21">
        <v>45778</v>
      </c>
      <c r="J3172" s="21">
        <v>45789</v>
      </c>
      <c r="K3172" s="20" t="s">
        <v>5097</v>
      </c>
      <c r="L3172" s="20" t="s">
        <v>5098</v>
      </c>
      <c r="M3172" s="20"/>
      <c r="N3172" s="21">
        <v>45809.629874097227</v>
      </c>
    </row>
    <row r="3173" spans="1:14" x14ac:dyDescent="0.25">
      <c r="A3173" s="21">
        <v>45791.276689814811</v>
      </c>
      <c r="B3173" s="22">
        <v>45791.276689814811</v>
      </c>
      <c r="C3173" s="20" t="s">
        <v>266</v>
      </c>
      <c r="D3173" s="20" t="s">
        <v>267</v>
      </c>
      <c r="E3173" s="207" t="s">
        <v>270</v>
      </c>
      <c r="F3173" s="207" t="s">
        <v>16937</v>
      </c>
      <c r="G3173" s="20" t="s">
        <v>268</v>
      </c>
      <c r="H3173" s="23">
        <v>6285.9</v>
      </c>
      <c r="I3173" s="21">
        <v>45778</v>
      </c>
      <c r="J3173" s="21">
        <v>45789</v>
      </c>
      <c r="K3173" s="20" t="s">
        <v>5097</v>
      </c>
      <c r="L3173" s="20" t="s">
        <v>5098</v>
      </c>
      <c r="M3173" s="20"/>
      <c r="N3173" s="21">
        <v>45809.629874097227</v>
      </c>
    </row>
    <row r="3174" spans="1:14" x14ac:dyDescent="0.25">
      <c r="A3174" s="21">
        <v>45791.181354166663</v>
      </c>
      <c r="B3174" s="22">
        <v>45791.181354166663</v>
      </c>
      <c r="C3174" s="20" t="s">
        <v>771</v>
      </c>
      <c r="D3174" s="20" t="s">
        <v>772</v>
      </c>
      <c r="E3174" s="207" t="s">
        <v>774</v>
      </c>
      <c r="F3174" s="207" t="s">
        <v>16938</v>
      </c>
      <c r="G3174" s="20" t="s">
        <v>183</v>
      </c>
      <c r="H3174" s="23">
        <v>0</v>
      </c>
      <c r="I3174" s="21">
        <v>45778</v>
      </c>
      <c r="J3174" s="21">
        <v>45789</v>
      </c>
      <c r="K3174" s="20" t="s">
        <v>5114</v>
      </c>
      <c r="L3174" s="20" t="s">
        <v>5107</v>
      </c>
      <c r="M3174" s="20"/>
      <c r="N3174" s="21">
        <v>45809.629874097227</v>
      </c>
    </row>
    <row r="3175" spans="1:14" x14ac:dyDescent="0.25">
      <c r="A3175" s="21">
        <v>45791.181354166663</v>
      </c>
      <c r="B3175" s="22">
        <v>45791.181354166663</v>
      </c>
      <c r="C3175" s="20" t="s">
        <v>181</v>
      </c>
      <c r="D3175" s="20" t="s">
        <v>182</v>
      </c>
      <c r="E3175" s="207" t="s">
        <v>185</v>
      </c>
      <c r="F3175" s="207" t="s">
        <v>16939</v>
      </c>
      <c r="G3175" s="20" t="s">
        <v>183</v>
      </c>
      <c r="H3175" s="23">
        <v>2973630.07</v>
      </c>
      <c r="I3175" s="21">
        <v>45778</v>
      </c>
      <c r="J3175" s="21">
        <v>45789</v>
      </c>
      <c r="K3175" s="20" t="s">
        <v>5118</v>
      </c>
      <c r="L3175" s="20" t="s">
        <v>5107</v>
      </c>
      <c r="M3175" s="20"/>
      <c r="N3175" s="21">
        <v>45809.629874097227</v>
      </c>
    </row>
    <row r="3176" spans="1:14" x14ac:dyDescent="0.25">
      <c r="A3176" s="21">
        <v>45791.181354166663</v>
      </c>
      <c r="B3176" s="22">
        <v>45791.181354166663</v>
      </c>
      <c r="C3176" s="20" t="s">
        <v>1190</v>
      </c>
      <c r="D3176" s="20" t="s">
        <v>1191</v>
      </c>
      <c r="E3176" s="207" t="s">
        <v>1193</v>
      </c>
      <c r="F3176" s="207" t="s">
        <v>16940</v>
      </c>
      <c r="G3176" s="20" t="s">
        <v>183</v>
      </c>
      <c r="H3176" s="23">
        <v>0.78</v>
      </c>
      <c r="I3176" s="21">
        <v>45778</v>
      </c>
      <c r="J3176" s="21">
        <v>45789</v>
      </c>
      <c r="K3176" s="20" t="s">
        <v>5118</v>
      </c>
      <c r="L3176" s="20" t="s">
        <v>5107</v>
      </c>
      <c r="M3176" s="20"/>
      <c r="N3176" s="21">
        <v>45809.629874097227</v>
      </c>
    </row>
    <row r="3177" spans="1:14" x14ac:dyDescent="0.25">
      <c r="A3177" s="21">
        <v>45791.181354166663</v>
      </c>
      <c r="B3177" s="22">
        <v>45791.181354166663</v>
      </c>
      <c r="C3177" s="20" t="s">
        <v>1226</v>
      </c>
      <c r="D3177" s="20" t="s">
        <v>1227</v>
      </c>
      <c r="E3177" s="207" t="s">
        <v>1229</v>
      </c>
      <c r="F3177" s="207" t="s">
        <v>16941</v>
      </c>
      <c r="G3177" s="20" t="s">
        <v>183</v>
      </c>
      <c r="H3177" s="23">
        <v>2793.38</v>
      </c>
      <c r="I3177" s="21">
        <v>45778</v>
      </c>
      <c r="J3177" s="21">
        <v>45789</v>
      </c>
      <c r="K3177" s="20" t="s">
        <v>5118</v>
      </c>
      <c r="L3177" s="20" t="s">
        <v>5107</v>
      </c>
      <c r="M3177" s="20"/>
      <c r="N3177" s="21">
        <v>45809.629874097227</v>
      </c>
    </row>
    <row r="3178" spans="1:14" x14ac:dyDescent="0.25">
      <c r="A3178" s="21">
        <v>45791.181342592594</v>
      </c>
      <c r="B3178" s="22">
        <v>45791.181342592594</v>
      </c>
      <c r="C3178" s="20" t="s">
        <v>717</v>
      </c>
      <c r="D3178" s="20" t="s">
        <v>718</v>
      </c>
      <c r="E3178" s="207" t="s">
        <v>720</v>
      </c>
      <c r="F3178" s="207" t="s">
        <v>16942</v>
      </c>
      <c r="G3178" s="20" t="s">
        <v>183</v>
      </c>
      <c r="H3178" s="23">
        <v>1992</v>
      </c>
      <c r="I3178" s="21">
        <v>45778</v>
      </c>
      <c r="J3178" s="21">
        <v>45789</v>
      </c>
      <c r="K3178" s="20" t="s">
        <v>5121</v>
      </c>
      <c r="L3178" s="20" t="s">
        <v>5107</v>
      </c>
      <c r="M3178" s="20"/>
      <c r="N3178" s="21">
        <v>45809.629874097227</v>
      </c>
    </row>
    <row r="3179" spans="1:14" x14ac:dyDescent="0.25">
      <c r="A3179" s="21">
        <v>45791.181342592594</v>
      </c>
      <c r="B3179" s="22">
        <v>45791.181342592594</v>
      </c>
      <c r="C3179" s="20" t="s">
        <v>882</v>
      </c>
      <c r="D3179" s="20" t="s">
        <v>883</v>
      </c>
      <c r="E3179" s="207" t="s">
        <v>885</v>
      </c>
      <c r="F3179" s="207" t="s">
        <v>16943</v>
      </c>
      <c r="G3179" s="20" t="s">
        <v>183</v>
      </c>
      <c r="H3179" s="23">
        <v>7128.9</v>
      </c>
      <c r="I3179" s="21">
        <v>45778</v>
      </c>
      <c r="J3179" s="21">
        <v>45789</v>
      </c>
      <c r="K3179" s="20" t="s">
        <v>5123</v>
      </c>
      <c r="L3179" s="20" t="s">
        <v>5107</v>
      </c>
      <c r="M3179" s="20"/>
      <c r="N3179" s="21">
        <v>45809.629874097227</v>
      </c>
    </row>
    <row r="3180" spans="1:14" x14ac:dyDescent="0.25">
      <c r="A3180" s="21">
        <v>45791.181342592594</v>
      </c>
      <c r="B3180" s="22">
        <v>45791.181342592594</v>
      </c>
      <c r="C3180" s="20" t="s">
        <v>193</v>
      </c>
      <c r="D3180" s="20" t="s">
        <v>194</v>
      </c>
      <c r="E3180" s="207" t="s">
        <v>196</v>
      </c>
      <c r="F3180" s="207" t="s">
        <v>16944</v>
      </c>
      <c r="G3180" s="20" t="s">
        <v>183</v>
      </c>
      <c r="H3180" s="23">
        <v>10580.79</v>
      </c>
      <c r="I3180" s="21">
        <v>45778</v>
      </c>
      <c r="J3180" s="21">
        <v>45789</v>
      </c>
      <c r="K3180" s="20" t="s">
        <v>5118</v>
      </c>
      <c r="L3180" s="20" t="s">
        <v>5107</v>
      </c>
      <c r="M3180" s="20"/>
      <c r="N3180" s="21">
        <v>45809.629874097227</v>
      </c>
    </row>
    <row r="3181" spans="1:14" x14ac:dyDescent="0.25">
      <c r="A3181" s="21">
        <v>45791.181342592594</v>
      </c>
      <c r="B3181" s="22">
        <v>45791.181342592594</v>
      </c>
      <c r="C3181" s="20" t="s">
        <v>939</v>
      </c>
      <c r="D3181" s="20" t="s">
        <v>940</v>
      </c>
      <c r="E3181" s="207" t="s">
        <v>942</v>
      </c>
      <c r="F3181" s="207" t="s">
        <v>16945</v>
      </c>
      <c r="G3181" s="20" t="s">
        <v>183</v>
      </c>
      <c r="H3181" s="23">
        <v>4671.08</v>
      </c>
      <c r="I3181" s="21">
        <v>45778</v>
      </c>
      <c r="J3181" s="21">
        <v>45789</v>
      </c>
      <c r="K3181" s="20" t="s">
        <v>5123</v>
      </c>
      <c r="L3181" s="20" t="s">
        <v>5107</v>
      </c>
      <c r="M3181" s="20"/>
      <c r="N3181" s="21">
        <v>45809.629874097227</v>
      </c>
    </row>
    <row r="3182" spans="1:14" x14ac:dyDescent="0.25">
      <c r="A3182" s="21">
        <v>45791.181342592594</v>
      </c>
      <c r="B3182" s="22">
        <v>45791.181342592594</v>
      </c>
      <c r="C3182" s="20" t="s">
        <v>253</v>
      </c>
      <c r="D3182" s="20" t="s">
        <v>254</v>
      </c>
      <c r="E3182" s="207" t="s">
        <v>256</v>
      </c>
      <c r="F3182" s="207" t="s">
        <v>16946</v>
      </c>
      <c r="G3182" s="20" t="s">
        <v>183</v>
      </c>
      <c r="H3182" s="23">
        <v>334624.88</v>
      </c>
      <c r="I3182" s="21">
        <v>45778</v>
      </c>
      <c r="J3182" s="21">
        <v>45789</v>
      </c>
      <c r="K3182" s="20" t="s">
        <v>5118</v>
      </c>
      <c r="L3182" s="20" t="s">
        <v>5107</v>
      </c>
      <c r="M3182" s="20"/>
      <c r="N3182" s="21">
        <v>45809.629874097227</v>
      </c>
    </row>
    <row r="3183" spans="1:14" x14ac:dyDescent="0.25">
      <c r="A3183" s="21">
        <v>45791.181342592594</v>
      </c>
      <c r="B3183" s="22">
        <v>45791.181342592594</v>
      </c>
      <c r="C3183" s="20" t="s">
        <v>521</v>
      </c>
      <c r="D3183" s="20" t="s">
        <v>522</v>
      </c>
      <c r="E3183" s="207" t="s">
        <v>524</v>
      </c>
      <c r="F3183" s="207" t="s">
        <v>16947</v>
      </c>
      <c r="G3183" s="20" t="s">
        <v>183</v>
      </c>
      <c r="H3183" s="23">
        <v>9335.74</v>
      </c>
      <c r="I3183" s="21">
        <v>45778</v>
      </c>
      <c r="J3183" s="21">
        <v>45789</v>
      </c>
      <c r="K3183" s="20" t="s">
        <v>5121</v>
      </c>
      <c r="L3183" s="20" t="s">
        <v>5107</v>
      </c>
      <c r="M3183" s="20"/>
      <c r="N3183" s="21">
        <v>45809.629874097227</v>
      </c>
    </row>
    <row r="3184" spans="1:14" x14ac:dyDescent="0.25">
      <c r="A3184" s="21">
        <v>45791.181342592594</v>
      </c>
      <c r="B3184" s="22">
        <v>45791.181342592594</v>
      </c>
      <c r="C3184" s="20" t="s">
        <v>14847</v>
      </c>
      <c r="D3184" s="20" t="s">
        <v>460</v>
      </c>
      <c r="E3184" s="207" t="s">
        <v>462</v>
      </c>
      <c r="F3184" s="207" t="s">
        <v>16948</v>
      </c>
      <c r="G3184" s="20" t="s">
        <v>183</v>
      </c>
      <c r="H3184" s="23">
        <v>137.49</v>
      </c>
      <c r="I3184" s="21">
        <v>45778</v>
      </c>
      <c r="J3184" s="21">
        <v>45789</v>
      </c>
      <c r="K3184" s="20" t="s">
        <v>5129</v>
      </c>
      <c r="L3184" s="20" t="s">
        <v>5107</v>
      </c>
      <c r="M3184" s="20"/>
      <c r="N3184" s="21">
        <v>45809.629874097227</v>
      </c>
    </row>
    <row r="3185" spans="1:14" x14ac:dyDescent="0.25">
      <c r="A3185" s="21">
        <v>45791.181342592594</v>
      </c>
      <c r="B3185" s="22">
        <v>45791.181342592594</v>
      </c>
      <c r="C3185" s="20" t="s">
        <v>7063</v>
      </c>
      <c r="D3185" s="20" t="s">
        <v>436</v>
      </c>
      <c r="E3185" s="207" t="s">
        <v>438</v>
      </c>
      <c r="F3185" s="207" t="s">
        <v>16949</v>
      </c>
      <c r="G3185" s="20" t="s">
        <v>183</v>
      </c>
      <c r="H3185" s="23">
        <v>0</v>
      </c>
      <c r="I3185" s="21">
        <v>45778</v>
      </c>
      <c r="J3185" s="21">
        <v>45789</v>
      </c>
      <c r="K3185" s="20" t="s">
        <v>5118</v>
      </c>
      <c r="L3185" s="20" t="s">
        <v>5107</v>
      </c>
      <c r="M3185" s="20"/>
      <c r="N3185" s="21">
        <v>45809.629874097227</v>
      </c>
    </row>
    <row r="3186" spans="1:14" x14ac:dyDescent="0.25">
      <c r="A3186" s="21">
        <v>45791.181342592594</v>
      </c>
      <c r="B3186" s="22">
        <v>45791.181342592594</v>
      </c>
      <c r="C3186" s="20" t="s">
        <v>422</v>
      </c>
      <c r="D3186" s="20" t="s">
        <v>423</v>
      </c>
      <c r="E3186" s="207" t="s">
        <v>425</v>
      </c>
      <c r="F3186" s="207" t="s">
        <v>16950</v>
      </c>
      <c r="G3186" s="20" t="s">
        <v>183</v>
      </c>
      <c r="H3186" s="23">
        <v>18606.07</v>
      </c>
      <c r="I3186" s="21">
        <v>45778</v>
      </c>
      <c r="J3186" s="21">
        <v>45789</v>
      </c>
      <c r="K3186" s="20" t="s">
        <v>5118</v>
      </c>
      <c r="L3186" s="20" t="s">
        <v>5107</v>
      </c>
      <c r="M3186" s="20"/>
      <c r="N3186" s="21">
        <v>45809.629874097227</v>
      </c>
    </row>
    <row r="3187" spans="1:14" x14ac:dyDescent="0.25">
      <c r="A3187" s="21">
        <v>45791.181342592594</v>
      </c>
      <c r="B3187" s="22">
        <v>45791.181342592594</v>
      </c>
      <c r="C3187" s="20" t="s">
        <v>1298</v>
      </c>
      <c r="D3187" s="20" t="s">
        <v>1299</v>
      </c>
      <c r="E3187" s="207" t="s">
        <v>1301</v>
      </c>
      <c r="F3187" s="207" t="s">
        <v>16951</v>
      </c>
      <c r="G3187" s="20" t="s">
        <v>183</v>
      </c>
      <c r="H3187" s="23">
        <v>665.92</v>
      </c>
      <c r="I3187" s="21">
        <v>45778</v>
      </c>
      <c r="J3187" s="21">
        <v>45789</v>
      </c>
      <c r="K3187" s="20" t="s">
        <v>5121</v>
      </c>
      <c r="L3187" s="20" t="s">
        <v>5107</v>
      </c>
      <c r="M3187" s="20"/>
      <c r="N3187" s="21">
        <v>45809.629874097227</v>
      </c>
    </row>
    <row r="3188" spans="1:14" x14ac:dyDescent="0.25">
      <c r="A3188" s="21">
        <v>45791.181342592594</v>
      </c>
      <c r="B3188" s="22">
        <v>45791.181342592594</v>
      </c>
      <c r="C3188" s="20" t="s">
        <v>331</v>
      </c>
      <c r="D3188" s="20" t="s">
        <v>332</v>
      </c>
      <c r="E3188" s="207" t="s">
        <v>334</v>
      </c>
      <c r="F3188" s="207" t="s">
        <v>16952</v>
      </c>
      <c r="G3188" s="20" t="s">
        <v>183</v>
      </c>
      <c r="H3188" s="23">
        <v>6435.46</v>
      </c>
      <c r="I3188" s="21">
        <v>45778</v>
      </c>
      <c r="J3188" s="21">
        <v>45789</v>
      </c>
      <c r="K3188" s="20" t="s">
        <v>5121</v>
      </c>
      <c r="L3188" s="20" t="s">
        <v>5107</v>
      </c>
      <c r="M3188" s="20"/>
      <c r="N3188" s="21">
        <v>45809.629874097227</v>
      </c>
    </row>
    <row r="3189" spans="1:14" x14ac:dyDescent="0.25">
      <c r="A3189" s="21">
        <v>45791.181342592594</v>
      </c>
      <c r="B3189" s="22">
        <v>45791.181342592594</v>
      </c>
      <c r="C3189" s="20" t="s">
        <v>11373</v>
      </c>
      <c r="D3189" s="20" t="s">
        <v>11374</v>
      </c>
      <c r="E3189" s="207" t="s">
        <v>11376</v>
      </c>
      <c r="F3189" s="207" t="s">
        <v>16953</v>
      </c>
      <c r="G3189" s="20" t="s">
        <v>183</v>
      </c>
      <c r="H3189" s="23">
        <v>18101.84</v>
      </c>
      <c r="I3189" s="21">
        <v>45778</v>
      </c>
      <c r="J3189" s="21">
        <v>45789</v>
      </c>
      <c r="K3189" s="20" t="s">
        <v>5121</v>
      </c>
      <c r="L3189" s="20" t="s">
        <v>5107</v>
      </c>
      <c r="M3189" s="20"/>
      <c r="N3189" s="21">
        <v>45809.629874097227</v>
      </c>
    </row>
    <row r="3190" spans="1:14" x14ac:dyDescent="0.25">
      <c r="A3190" s="21">
        <v>45791.165254629625</v>
      </c>
      <c r="B3190" s="22">
        <v>45791.165254629625</v>
      </c>
      <c r="C3190" s="20" t="s">
        <v>7746</v>
      </c>
      <c r="D3190" s="20" t="s">
        <v>133</v>
      </c>
      <c r="E3190" s="207" t="s">
        <v>136</v>
      </c>
      <c r="F3190" s="207" t="s">
        <v>16954</v>
      </c>
      <c r="G3190" s="20" t="s">
        <v>134</v>
      </c>
      <c r="H3190" s="23">
        <v>1848.41</v>
      </c>
      <c r="I3190" s="21">
        <v>45778</v>
      </c>
      <c r="J3190" s="21">
        <v>45789</v>
      </c>
      <c r="K3190" s="20" t="s">
        <v>5097</v>
      </c>
      <c r="L3190" s="20" t="s">
        <v>5098</v>
      </c>
      <c r="M3190" s="20"/>
      <c r="N3190" s="21">
        <v>45809.629874097227</v>
      </c>
    </row>
    <row r="3191" spans="1:14" x14ac:dyDescent="0.25">
      <c r="A3191" s="21">
        <v>45790.410902777774</v>
      </c>
      <c r="B3191" s="22">
        <v>45790.410902777774</v>
      </c>
      <c r="C3191" s="20" t="s">
        <v>869</v>
      </c>
      <c r="D3191" s="20" t="s">
        <v>870</v>
      </c>
      <c r="E3191" s="207" t="s">
        <v>872</v>
      </c>
      <c r="F3191" s="207" t="s">
        <v>16955</v>
      </c>
      <c r="G3191" s="20" t="s">
        <v>119</v>
      </c>
      <c r="H3191" s="23">
        <v>301.57</v>
      </c>
      <c r="I3191" s="21">
        <v>45778</v>
      </c>
      <c r="J3191" s="21">
        <v>45789</v>
      </c>
      <c r="K3191" s="20" t="s">
        <v>5097</v>
      </c>
      <c r="L3191" s="20" t="s">
        <v>5098</v>
      </c>
      <c r="M3191" s="20"/>
      <c r="N3191" s="21">
        <v>45809.629874097227</v>
      </c>
    </row>
    <row r="3192" spans="1:14" x14ac:dyDescent="0.25">
      <c r="A3192" s="21">
        <v>45790.410902777774</v>
      </c>
      <c r="B3192" s="22">
        <v>45790.410902777774</v>
      </c>
      <c r="C3192" s="20" t="s">
        <v>995</v>
      </c>
      <c r="D3192" s="20" t="s">
        <v>996</v>
      </c>
      <c r="E3192" s="207" t="s">
        <v>998</v>
      </c>
      <c r="F3192" s="207" t="s">
        <v>16956</v>
      </c>
      <c r="G3192" s="20" t="s">
        <v>119</v>
      </c>
      <c r="H3192" s="23">
        <v>29.04</v>
      </c>
      <c r="I3192" s="21">
        <v>45778</v>
      </c>
      <c r="J3192" s="21">
        <v>45789</v>
      </c>
      <c r="K3192" s="20" t="s">
        <v>5097</v>
      </c>
      <c r="L3192" s="20" t="s">
        <v>5098</v>
      </c>
      <c r="M3192" s="20"/>
      <c r="N3192" s="21">
        <v>45809.629874097227</v>
      </c>
    </row>
    <row r="3193" spans="1:14" x14ac:dyDescent="0.25">
      <c r="A3193" s="21">
        <v>45790.410902777774</v>
      </c>
      <c r="B3193" s="22">
        <v>45790.410902777774</v>
      </c>
      <c r="C3193" s="20" t="s">
        <v>724</v>
      </c>
      <c r="D3193" s="20" t="s">
        <v>118</v>
      </c>
      <c r="E3193" s="207" t="s">
        <v>121</v>
      </c>
      <c r="F3193" s="207" t="s">
        <v>16957</v>
      </c>
      <c r="G3193" s="20" t="s">
        <v>119</v>
      </c>
      <c r="H3193" s="23">
        <v>6283.26</v>
      </c>
      <c r="I3193" s="21">
        <v>45778</v>
      </c>
      <c r="J3193" s="21">
        <v>45789</v>
      </c>
      <c r="K3193" s="20" t="s">
        <v>5097</v>
      </c>
      <c r="L3193" s="20" t="s">
        <v>5098</v>
      </c>
      <c r="M3193" s="20"/>
      <c r="N3193" s="21">
        <v>45809.629874097227</v>
      </c>
    </row>
    <row r="3194" spans="1:14" x14ac:dyDescent="0.25">
      <c r="A3194" s="21">
        <v>45790.410902777774</v>
      </c>
      <c r="B3194" s="22">
        <v>45790.410902777774</v>
      </c>
      <c r="C3194" s="20" t="s">
        <v>11407</v>
      </c>
      <c r="D3194" s="20" t="s">
        <v>11408</v>
      </c>
      <c r="E3194" s="207" t="s">
        <v>11409</v>
      </c>
      <c r="F3194" s="207" t="s">
        <v>16958</v>
      </c>
      <c r="G3194" s="20" t="s">
        <v>119</v>
      </c>
      <c r="H3194" s="23">
        <v>0</v>
      </c>
      <c r="I3194" s="21">
        <v>45778</v>
      </c>
      <c r="J3194" s="21">
        <v>45789</v>
      </c>
      <c r="K3194" s="20" t="s">
        <v>5097</v>
      </c>
      <c r="L3194" s="20" t="s">
        <v>5098</v>
      </c>
      <c r="M3194" s="20"/>
      <c r="N3194" s="21">
        <v>45809.629874097227</v>
      </c>
    </row>
    <row r="3195" spans="1:14" x14ac:dyDescent="0.25">
      <c r="A3195" s="21">
        <v>45790.061273148152</v>
      </c>
      <c r="B3195" s="22">
        <v>45790.061273148152</v>
      </c>
      <c r="C3195" s="20" t="s">
        <v>7746</v>
      </c>
      <c r="D3195" s="20" t="s">
        <v>133</v>
      </c>
      <c r="E3195" s="207" t="s">
        <v>136</v>
      </c>
      <c r="F3195" s="207" t="s">
        <v>16959</v>
      </c>
      <c r="G3195" s="20" t="s">
        <v>134</v>
      </c>
      <c r="H3195" s="23">
        <v>1445.83</v>
      </c>
      <c r="I3195" s="21">
        <v>45778</v>
      </c>
      <c r="J3195" s="21">
        <v>45789</v>
      </c>
      <c r="K3195" s="20" t="s">
        <v>5097</v>
      </c>
      <c r="L3195" s="20" t="s">
        <v>5098</v>
      </c>
      <c r="M3195" s="20"/>
      <c r="N3195" s="21">
        <v>45809.629874097227</v>
      </c>
    </row>
    <row r="3196" spans="1:14" x14ac:dyDescent="0.25">
      <c r="A3196" s="21">
        <v>45789.387638888889</v>
      </c>
      <c r="B3196" s="22">
        <v>45789.387638888889</v>
      </c>
      <c r="C3196" s="20" t="s">
        <v>771</v>
      </c>
      <c r="D3196" s="20" t="s">
        <v>772</v>
      </c>
      <c r="E3196" s="207" t="s">
        <v>774</v>
      </c>
      <c r="F3196" s="207" t="s">
        <v>16960</v>
      </c>
      <c r="G3196" s="20" t="s">
        <v>183</v>
      </c>
      <c r="H3196" s="23">
        <v>0</v>
      </c>
      <c r="I3196" s="21">
        <v>45778</v>
      </c>
      <c r="J3196" s="21">
        <v>45789</v>
      </c>
      <c r="K3196" s="20" t="s">
        <v>5114</v>
      </c>
      <c r="L3196" s="20" t="s">
        <v>5107</v>
      </c>
      <c r="M3196" s="20"/>
      <c r="N3196" s="21">
        <v>45809.629874097227</v>
      </c>
    </row>
    <row r="3197" spans="1:14" x14ac:dyDescent="0.25">
      <c r="A3197" s="21">
        <v>45789.387638888889</v>
      </c>
      <c r="B3197" s="22">
        <v>45789.387638888889</v>
      </c>
      <c r="C3197" s="20" t="s">
        <v>181</v>
      </c>
      <c r="D3197" s="20" t="s">
        <v>182</v>
      </c>
      <c r="E3197" s="207" t="s">
        <v>185</v>
      </c>
      <c r="F3197" s="207" t="s">
        <v>16961</v>
      </c>
      <c r="G3197" s="20" t="s">
        <v>183</v>
      </c>
      <c r="H3197" s="23">
        <v>2927150.89</v>
      </c>
      <c r="I3197" s="21">
        <v>45778</v>
      </c>
      <c r="J3197" s="21">
        <v>45789</v>
      </c>
      <c r="K3197" s="20" t="s">
        <v>5118</v>
      </c>
      <c r="L3197" s="20" t="s">
        <v>5107</v>
      </c>
      <c r="M3197" s="20"/>
      <c r="N3197" s="21">
        <v>45809.629874097227</v>
      </c>
    </row>
    <row r="3198" spans="1:14" x14ac:dyDescent="0.25">
      <c r="A3198" s="21">
        <v>45789.387638888889</v>
      </c>
      <c r="B3198" s="22">
        <v>45789.387638888889</v>
      </c>
      <c r="C3198" s="20" t="s">
        <v>1190</v>
      </c>
      <c r="D3198" s="20" t="s">
        <v>1191</v>
      </c>
      <c r="E3198" s="207" t="s">
        <v>1193</v>
      </c>
      <c r="F3198" s="207" t="s">
        <v>16962</v>
      </c>
      <c r="G3198" s="20" t="s">
        <v>183</v>
      </c>
      <c r="H3198" s="23">
        <v>0.78</v>
      </c>
      <c r="I3198" s="21">
        <v>45778</v>
      </c>
      <c r="J3198" s="21">
        <v>45789</v>
      </c>
      <c r="K3198" s="20" t="s">
        <v>5118</v>
      </c>
      <c r="L3198" s="20" t="s">
        <v>5107</v>
      </c>
      <c r="M3198" s="20"/>
      <c r="N3198" s="21">
        <v>45809.629874097227</v>
      </c>
    </row>
    <row r="3199" spans="1:14" x14ac:dyDescent="0.25">
      <c r="A3199" s="21">
        <v>45789.387638888889</v>
      </c>
      <c r="B3199" s="22">
        <v>45789.387638888889</v>
      </c>
      <c r="C3199" s="20" t="s">
        <v>1226</v>
      </c>
      <c r="D3199" s="20" t="s">
        <v>1227</v>
      </c>
      <c r="E3199" s="207" t="s">
        <v>1229</v>
      </c>
      <c r="F3199" s="207" t="s">
        <v>16963</v>
      </c>
      <c r="G3199" s="20" t="s">
        <v>183</v>
      </c>
      <c r="H3199" s="23">
        <v>2793.38</v>
      </c>
      <c r="I3199" s="21">
        <v>45778</v>
      </c>
      <c r="J3199" s="21">
        <v>45789</v>
      </c>
      <c r="K3199" s="20" t="s">
        <v>5118</v>
      </c>
      <c r="L3199" s="20" t="s">
        <v>5107</v>
      </c>
      <c r="M3199" s="20"/>
      <c r="N3199" s="21">
        <v>45809.629874097227</v>
      </c>
    </row>
    <row r="3200" spans="1:14" x14ac:dyDescent="0.25">
      <c r="A3200" s="21">
        <v>45789.387638888889</v>
      </c>
      <c r="B3200" s="22">
        <v>45789.387638888889</v>
      </c>
      <c r="C3200" s="20" t="s">
        <v>717</v>
      </c>
      <c r="D3200" s="20" t="s">
        <v>718</v>
      </c>
      <c r="E3200" s="207" t="s">
        <v>720</v>
      </c>
      <c r="F3200" s="207" t="s">
        <v>16964</v>
      </c>
      <c r="G3200" s="20" t="s">
        <v>183</v>
      </c>
      <c r="H3200" s="23">
        <v>1992</v>
      </c>
      <c r="I3200" s="21">
        <v>45778</v>
      </c>
      <c r="J3200" s="21">
        <v>45789</v>
      </c>
      <c r="K3200" s="20" t="s">
        <v>5121</v>
      </c>
      <c r="L3200" s="20" t="s">
        <v>5107</v>
      </c>
      <c r="M3200" s="20"/>
      <c r="N3200" s="21">
        <v>45809.629874097227</v>
      </c>
    </row>
    <row r="3201" spans="1:14" x14ac:dyDescent="0.25">
      <c r="A3201" s="21">
        <v>45789.387638888889</v>
      </c>
      <c r="B3201" s="22">
        <v>45789.387638888889</v>
      </c>
      <c r="C3201" s="20" t="s">
        <v>882</v>
      </c>
      <c r="D3201" s="20" t="s">
        <v>883</v>
      </c>
      <c r="E3201" s="207" t="s">
        <v>885</v>
      </c>
      <c r="F3201" s="207" t="s">
        <v>16965</v>
      </c>
      <c r="G3201" s="20" t="s">
        <v>183</v>
      </c>
      <c r="H3201" s="23">
        <v>6908</v>
      </c>
      <c r="I3201" s="21">
        <v>45778</v>
      </c>
      <c r="J3201" s="21">
        <v>45789</v>
      </c>
      <c r="K3201" s="20" t="s">
        <v>5123</v>
      </c>
      <c r="L3201" s="20" t="s">
        <v>5107</v>
      </c>
      <c r="M3201" s="20"/>
      <c r="N3201" s="21">
        <v>45809.629874097227</v>
      </c>
    </row>
    <row r="3202" spans="1:14" x14ac:dyDescent="0.25">
      <c r="A3202" s="21">
        <v>45789.387638888889</v>
      </c>
      <c r="B3202" s="22">
        <v>45789.387638888889</v>
      </c>
      <c r="C3202" s="20" t="s">
        <v>193</v>
      </c>
      <c r="D3202" s="20" t="s">
        <v>194</v>
      </c>
      <c r="E3202" s="207" t="s">
        <v>196</v>
      </c>
      <c r="F3202" s="207" t="s">
        <v>16966</v>
      </c>
      <c r="G3202" s="20" t="s">
        <v>183</v>
      </c>
      <c r="H3202" s="23">
        <v>13858.61</v>
      </c>
      <c r="I3202" s="21">
        <v>45778</v>
      </c>
      <c r="J3202" s="21">
        <v>45789</v>
      </c>
      <c r="K3202" s="20" t="s">
        <v>5118</v>
      </c>
      <c r="L3202" s="20" t="s">
        <v>5107</v>
      </c>
      <c r="M3202" s="20"/>
      <c r="N3202" s="21">
        <v>45809.629874097227</v>
      </c>
    </row>
    <row r="3203" spans="1:14" x14ac:dyDescent="0.25">
      <c r="A3203" s="21">
        <v>45789.387638888889</v>
      </c>
      <c r="B3203" s="22">
        <v>45789.387638888889</v>
      </c>
      <c r="C3203" s="20" t="s">
        <v>939</v>
      </c>
      <c r="D3203" s="20" t="s">
        <v>940</v>
      </c>
      <c r="E3203" s="207" t="s">
        <v>942</v>
      </c>
      <c r="F3203" s="207" t="s">
        <v>16967</v>
      </c>
      <c r="G3203" s="20" t="s">
        <v>183</v>
      </c>
      <c r="H3203" s="23">
        <v>4533.82</v>
      </c>
      <c r="I3203" s="21">
        <v>45778</v>
      </c>
      <c r="J3203" s="21">
        <v>45789</v>
      </c>
      <c r="K3203" s="20" t="s">
        <v>5123</v>
      </c>
      <c r="L3203" s="20" t="s">
        <v>5107</v>
      </c>
      <c r="M3203" s="20"/>
      <c r="N3203" s="21">
        <v>45809.629874097227</v>
      </c>
    </row>
    <row r="3204" spans="1:14" x14ac:dyDescent="0.25">
      <c r="A3204" s="21">
        <v>45789.387638888889</v>
      </c>
      <c r="B3204" s="22">
        <v>45789.387638888889</v>
      </c>
      <c r="C3204" s="20" t="s">
        <v>253</v>
      </c>
      <c r="D3204" s="20" t="s">
        <v>254</v>
      </c>
      <c r="E3204" s="207" t="s">
        <v>256</v>
      </c>
      <c r="F3204" s="207" t="s">
        <v>16968</v>
      </c>
      <c r="G3204" s="20" t="s">
        <v>183</v>
      </c>
      <c r="H3204" s="23">
        <v>334624.88</v>
      </c>
      <c r="I3204" s="21">
        <v>45778</v>
      </c>
      <c r="J3204" s="21">
        <v>45789</v>
      </c>
      <c r="K3204" s="20" t="s">
        <v>5118</v>
      </c>
      <c r="L3204" s="20" t="s">
        <v>5107</v>
      </c>
      <c r="M3204" s="20"/>
      <c r="N3204" s="21">
        <v>45809.629874097227</v>
      </c>
    </row>
    <row r="3205" spans="1:14" x14ac:dyDescent="0.25">
      <c r="A3205" s="21">
        <v>45789.387638888889</v>
      </c>
      <c r="B3205" s="22">
        <v>45789.387638888889</v>
      </c>
      <c r="C3205" s="20" t="s">
        <v>521</v>
      </c>
      <c r="D3205" s="20" t="s">
        <v>522</v>
      </c>
      <c r="E3205" s="207" t="s">
        <v>524</v>
      </c>
      <c r="F3205" s="207" t="s">
        <v>16969</v>
      </c>
      <c r="G3205" s="20" t="s">
        <v>183</v>
      </c>
      <c r="H3205" s="23">
        <v>9335.74</v>
      </c>
      <c r="I3205" s="21">
        <v>45778</v>
      </c>
      <c r="J3205" s="21">
        <v>45789</v>
      </c>
      <c r="K3205" s="20" t="s">
        <v>5121</v>
      </c>
      <c r="L3205" s="20" t="s">
        <v>5107</v>
      </c>
      <c r="M3205" s="20"/>
      <c r="N3205" s="21">
        <v>45809.629874097227</v>
      </c>
    </row>
    <row r="3206" spans="1:14" x14ac:dyDescent="0.25">
      <c r="A3206" s="21">
        <v>45789.387638888889</v>
      </c>
      <c r="B3206" s="22">
        <v>45789.387638888889</v>
      </c>
      <c r="C3206" s="20" t="s">
        <v>14847</v>
      </c>
      <c r="D3206" s="20" t="s">
        <v>460</v>
      </c>
      <c r="E3206" s="207" t="s">
        <v>462</v>
      </c>
      <c r="F3206" s="207" t="s">
        <v>16970</v>
      </c>
      <c r="G3206" s="20" t="s">
        <v>183</v>
      </c>
      <c r="H3206" s="23">
        <v>137.49</v>
      </c>
      <c r="I3206" s="21">
        <v>45778</v>
      </c>
      <c r="J3206" s="21">
        <v>45789</v>
      </c>
      <c r="K3206" s="20" t="s">
        <v>5129</v>
      </c>
      <c r="L3206" s="20" t="s">
        <v>5107</v>
      </c>
      <c r="M3206" s="20"/>
      <c r="N3206" s="21">
        <v>45809.629874097227</v>
      </c>
    </row>
    <row r="3207" spans="1:14" x14ac:dyDescent="0.25">
      <c r="A3207" s="21">
        <v>45789.387638888889</v>
      </c>
      <c r="B3207" s="22">
        <v>45789.387638888889</v>
      </c>
      <c r="C3207" s="20" t="s">
        <v>7063</v>
      </c>
      <c r="D3207" s="20" t="s">
        <v>436</v>
      </c>
      <c r="E3207" s="207" t="s">
        <v>438</v>
      </c>
      <c r="F3207" s="207" t="s">
        <v>16971</v>
      </c>
      <c r="G3207" s="20" t="s">
        <v>183</v>
      </c>
      <c r="H3207" s="23">
        <v>0</v>
      </c>
      <c r="I3207" s="21">
        <v>45778</v>
      </c>
      <c r="J3207" s="21">
        <v>45789</v>
      </c>
      <c r="K3207" s="20" t="s">
        <v>5118</v>
      </c>
      <c r="L3207" s="20" t="s">
        <v>5107</v>
      </c>
      <c r="M3207" s="20"/>
      <c r="N3207" s="21">
        <v>45809.629874097227</v>
      </c>
    </row>
    <row r="3208" spans="1:14" x14ac:dyDescent="0.25">
      <c r="A3208" s="21">
        <v>45789.387638888889</v>
      </c>
      <c r="B3208" s="22">
        <v>45789.387638888889</v>
      </c>
      <c r="C3208" s="20" t="s">
        <v>422</v>
      </c>
      <c r="D3208" s="20" t="s">
        <v>423</v>
      </c>
      <c r="E3208" s="207" t="s">
        <v>425</v>
      </c>
      <c r="F3208" s="207" t="s">
        <v>16972</v>
      </c>
      <c r="G3208" s="20" t="s">
        <v>183</v>
      </c>
      <c r="H3208" s="23">
        <v>18606.07</v>
      </c>
      <c r="I3208" s="21">
        <v>45778</v>
      </c>
      <c r="J3208" s="21">
        <v>45789</v>
      </c>
      <c r="K3208" s="20" t="s">
        <v>5118</v>
      </c>
      <c r="L3208" s="20" t="s">
        <v>5107</v>
      </c>
      <c r="M3208" s="20"/>
      <c r="N3208" s="21">
        <v>45809.629874097227</v>
      </c>
    </row>
    <row r="3209" spans="1:14" x14ac:dyDescent="0.25">
      <c r="A3209" s="21">
        <v>45789.387638888889</v>
      </c>
      <c r="B3209" s="22">
        <v>45789.387638888889</v>
      </c>
      <c r="C3209" s="20" t="s">
        <v>1298</v>
      </c>
      <c r="D3209" s="20" t="s">
        <v>1299</v>
      </c>
      <c r="E3209" s="207" t="s">
        <v>1301</v>
      </c>
      <c r="F3209" s="207" t="s">
        <v>16973</v>
      </c>
      <c r="G3209" s="20" t="s">
        <v>183</v>
      </c>
      <c r="H3209" s="23">
        <v>665.92</v>
      </c>
      <c r="I3209" s="21">
        <v>45778</v>
      </c>
      <c r="J3209" s="21">
        <v>45789</v>
      </c>
      <c r="K3209" s="20" t="s">
        <v>5121</v>
      </c>
      <c r="L3209" s="20" t="s">
        <v>5107</v>
      </c>
      <c r="M3209" s="20"/>
      <c r="N3209" s="21">
        <v>45809.629874097227</v>
      </c>
    </row>
    <row r="3210" spans="1:14" x14ac:dyDescent="0.25">
      <c r="A3210" s="21">
        <v>45789.387638888889</v>
      </c>
      <c r="B3210" s="22">
        <v>45789.387638888889</v>
      </c>
      <c r="C3210" s="20" t="s">
        <v>331</v>
      </c>
      <c r="D3210" s="20" t="s">
        <v>332</v>
      </c>
      <c r="E3210" s="207" t="s">
        <v>334</v>
      </c>
      <c r="F3210" s="207" t="s">
        <v>16974</v>
      </c>
      <c r="G3210" s="20" t="s">
        <v>183</v>
      </c>
      <c r="H3210" s="23">
        <v>6617.3</v>
      </c>
      <c r="I3210" s="21">
        <v>45778</v>
      </c>
      <c r="J3210" s="21">
        <v>45789</v>
      </c>
      <c r="K3210" s="20" t="s">
        <v>5121</v>
      </c>
      <c r="L3210" s="20" t="s">
        <v>5107</v>
      </c>
      <c r="M3210" s="20"/>
      <c r="N3210" s="21">
        <v>45809.629874097227</v>
      </c>
    </row>
    <row r="3211" spans="1:14" x14ac:dyDescent="0.25">
      <c r="A3211" s="21">
        <v>45789.387638888889</v>
      </c>
      <c r="B3211" s="22">
        <v>45789.387638888889</v>
      </c>
      <c r="C3211" s="20" t="s">
        <v>11373</v>
      </c>
      <c r="D3211" s="20" t="s">
        <v>11374</v>
      </c>
      <c r="E3211" s="207" t="s">
        <v>11376</v>
      </c>
      <c r="F3211" s="207" t="s">
        <v>16975</v>
      </c>
      <c r="G3211" s="20" t="s">
        <v>183</v>
      </c>
      <c r="H3211" s="23">
        <v>18101.84</v>
      </c>
      <c r="I3211" s="21">
        <v>45778</v>
      </c>
      <c r="J3211" s="21">
        <v>45789</v>
      </c>
      <c r="K3211" s="20" t="s">
        <v>5121</v>
      </c>
      <c r="L3211" s="20" t="s">
        <v>5107</v>
      </c>
      <c r="M3211" s="20"/>
      <c r="N3211" s="21">
        <v>45809.629874097227</v>
      </c>
    </row>
    <row r="3212" spans="1:14" x14ac:dyDescent="0.25">
      <c r="A3212" s="21">
        <v>45789.193576388891</v>
      </c>
      <c r="B3212" s="22">
        <v>45789.193576388891</v>
      </c>
      <c r="C3212" s="20" t="s">
        <v>869</v>
      </c>
      <c r="D3212" s="20" t="s">
        <v>870</v>
      </c>
      <c r="E3212" s="207" t="s">
        <v>872</v>
      </c>
      <c r="F3212" s="207" t="s">
        <v>16976</v>
      </c>
      <c r="G3212" s="20" t="s">
        <v>119</v>
      </c>
      <c r="H3212" s="23">
        <v>301.57</v>
      </c>
      <c r="I3212" s="21">
        <v>45778</v>
      </c>
      <c r="J3212" s="21">
        <v>45789</v>
      </c>
      <c r="K3212" s="20" t="s">
        <v>5097</v>
      </c>
      <c r="L3212" s="20" t="s">
        <v>5098</v>
      </c>
      <c r="M3212" s="20"/>
      <c r="N3212" s="21">
        <v>45809.629874097227</v>
      </c>
    </row>
    <row r="3213" spans="1:14" x14ac:dyDescent="0.25">
      <c r="A3213" s="21">
        <v>45789.193576388891</v>
      </c>
      <c r="B3213" s="22">
        <v>45789.193576388891</v>
      </c>
      <c r="C3213" s="20" t="s">
        <v>995</v>
      </c>
      <c r="D3213" s="20" t="s">
        <v>996</v>
      </c>
      <c r="E3213" s="207" t="s">
        <v>998</v>
      </c>
      <c r="F3213" s="207" t="s">
        <v>16977</v>
      </c>
      <c r="G3213" s="20" t="s">
        <v>119</v>
      </c>
      <c r="H3213" s="23">
        <v>29.04</v>
      </c>
      <c r="I3213" s="21">
        <v>45778</v>
      </c>
      <c r="J3213" s="21">
        <v>45789</v>
      </c>
      <c r="K3213" s="20" t="s">
        <v>5097</v>
      </c>
      <c r="L3213" s="20" t="s">
        <v>5098</v>
      </c>
      <c r="M3213" s="20"/>
      <c r="N3213" s="21">
        <v>45809.629874097227</v>
      </c>
    </row>
    <row r="3214" spans="1:14" x14ac:dyDescent="0.25">
      <c r="A3214" s="21">
        <v>45789.193576388891</v>
      </c>
      <c r="B3214" s="22">
        <v>45789.193576388891</v>
      </c>
      <c r="C3214" s="20" t="s">
        <v>724</v>
      </c>
      <c r="D3214" s="20" t="s">
        <v>118</v>
      </c>
      <c r="E3214" s="207" t="s">
        <v>121</v>
      </c>
      <c r="F3214" s="207" t="s">
        <v>16978</v>
      </c>
      <c r="G3214" s="20" t="s">
        <v>119</v>
      </c>
      <c r="H3214" s="23">
        <v>6283.26</v>
      </c>
      <c r="I3214" s="21">
        <v>45778</v>
      </c>
      <c r="J3214" s="21">
        <v>45789</v>
      </c>
      <c r="K3214" s="20" t="s">
        <v>5097</v>
      </c>
      <c r="L3214" s="20" t="s">
        <v>5098</v>
      </c>
      <c r="M3214" s="20"/>
      <c r="N3214" s="21">
        <v>45809.629874097227</v>
      </c>
    </row>
    <row r="3215" spans="1:14" x14ac:dyDescent="0.25">
      <c r="A3215" s="21">
        <v>45789.193576388891</v>
      </c>
      <c r="B3215" s="22">
        <v>45789.193576388891</v>
      </c>
      <c r="C3215" s="20" t="s">
        <v>11407</v>
      </c>
      <c r="D3215" s="20" t="s">
        <v>11408</v>
      </c>
      <c r="E3215" s="207" t="s">
        <v>11409</v>
      </c>
      <c r="F3215" s="207" t="s">
        <v>16979</v>
      </c>
      <c r="G3215" s="20" t="s">
        <v>119</v>
      </c>
      <c r="H3215" s="23">
        <v>0</v>
      </c>
      <c r="I3215" s="21">
        <v>45778</v>
      </c>
      <c r="J3215" s="21">
        <v>45789</v>
      </c>
      <c r="K3215" s="20" t="s">
        <v>5097</v>
      </c>
      <c r="L3215" s="20" t="s">
        <v>5098</v>
      </c>
      <c r="M3215" s="20"/>
      <c r="N3215" s="21">
        <v>45809.629874097227</v>
      </c>
    </row>
    <row r="3216" spans="1:14" x14ac:dyDescent="0.25">
      <c r="A3216" s="21">
        <v>45789.080868055556</v>
      </c>
      <c r="B3216" s="22">
        <v>45789.080868055556</v>
      </c>
      <c r="C3216" s="20" t="s">
        <v>266</v>
      </c>
      <c r="D3216" s="20" t="s">
        <v>267</v>
      </c>
      <c r="E3216" s="207" t="s">
        <v>270</v>
      </c>
      <c r="F3216" s="207" t="s">
        <v>16980</v>
      </c>
      <c r="G3216" s="20" t="s">
        <v>268</v>
      </c>
      <c r="H3216" s="23">
        <v>4982.83</v>
      </c>
      <c r="I3216" s="21">
        <v>45778</v>
      </c>
      <c r="J3216" s="21">
        <v>45789</v>
      </c>
      <c r="K3216" s="20" t="s">
        <v>5097</v>
      </c>
      <c r="L3216" s="20" t="s">
        <v>5098</v>
      </c>
      <c r="M3216" s="20"/>
      <c r="N3216" s="21">
        <v>45809.629874097227</v>
      </c>
    </row>
    <row r="3217" spans="1:14" x14ac:dyDescent="0.25">
      <c r="A3217" s="21">
        <v>45788.96261574074</v>
      </c>
      <c r="B3217" s="22">
        <v>45788.96261574074</v>
      </c>
      <c r="C3217" s="20" t="s">
        <v>771</v>
      </c>
      <c r="D3217" s="20" t="s">
        <v>772</v>
      </c>
      <c r="E3217" s="207" t="s">
        <v>774</v>
      </c>
      <c r="F3217" s="207" t="s">
        <v>16981</v>
      </c>
      <c r="G3217" s="20" t="s">
        <v>183</v>
      </c>
      <c r="H3217" s="23">
        <v>0</v>
      </c>
      <c r="I3217" s="21">
        <v>45778</v>
      </c>
      <c r="J3217" s="21">
        <v>45782</v>
      </c>
      <c r="K3217" s="20" t="s">
        <v>5114</v>
      </c>
      <c r="L3217" s="20" t="s">
        <v>5107</v>
      </c>
      <c r="M3217" s="20"/>
      <c r="N3217" s="21">
        <v>45809.629874097227</v>
      </c>
    </row>
    <row r="3218" spans="1:14" x14ac:dyDescent="0.25">
      <c r="A3218" s="21">
        <v>45788.96261574074</v>
      </c>
      <c r="B3218" s="22">
        <v>45788.96261574074</v>
      </c>
      <c r="C3218" s="20" t="s">
        <v>181</v>
      </c>
      <c r="D3218" s="20" t="s">
        <v>182</v>
      </c>
      <c r="E3218" s="207" t="s">
        <v>185</v>
      </c>
      <c r="F3218" s="207" t="s">
        <v>16982</v>
      </c>
      <c r="G3218" s="20" t="s">
        <v>183</v>
      </c>
      <c r="H3218" s="23">
        <v>2927150.89</v>
      </c>
      <c r="I3218" s="21">
        <v>45778</v>
      </c>
      <c r="J3218" s="21">
        <v>45782</v>
      </c>
      <c r="K3218" s="20" t="s">
        <v>5118</v>
      </c>
      <c r="L3218" s="20" t="s">
        <v>5107</v>
      </c>
      <c r="M3218" s="20"/>
      <c r="N3218" s="21">
        <v>45809.629874097227</v>
      </c>
    </row>
    <row r="3219" spans="1:14" x14ac:dyDescent="0.25">
      <c r="A3219" s="21">
        <v>45788.96261574074</v>
      </c>
      <c r="B3219" s="22">
        <v>45788.96261574074</v>
      </c>
      <c r="C3219" s="20" t="s">
        <v>1190</v>
      </c>
      <c r="D3219" s="20" t="s">
        <v>1191</v>
      </c>
      <c r="E3219" s="207" t="s">
        <v>1193</v>
      </c>
      <c r="F3219" s="207" t="s">
        <v>16983</v>
      </c>
      <c r="G3219" s="20" t="s">
        <v>183</v>
      </c>
      <c r="H3219" s="23">
        <v>0.78</v>
      </c>
      <c r="I3219" s="21">
        <v>45778</v>
      </c>
      <c r="J3219" s="21">
        <v>45782</v>
      </c>
      <c r="K3219" s="20" t="s">
        <v>5118</v>
      </c>
      <c r="L3219" s="20" t="s">
        <v>5107</v>
      </c>
      <c r="M3219" s="20"/>
      <c r="N3219" s="21">
        <v>45809.629874097227</v>
      </c>
    </row>
    <row r="3220" spans="1:14" x14ac:dyDescent="0.25">
      <c r="A3220" s="21">
        <v>45788.96261574074</v>
      </c>
      <c r="B3220" s="22">
        <v>45788.96261574074</v>
      </c>
      <c r="C3220" s="20" t="s">
        <v>1226</v>
      </c>
      <c r="D3220" s="20" t="s">
        <v>1227</v>
      </c>
      <c r="E3220" s="207" t="s">
        <v>1229</v>
      </c>
      <c r="F3220" s="207" t="s">
        <v>16984</v>
      </c>
      <c r="G3220" s="20" t="s">
        <v>183</v>
      </c>
      <c r="H3220" s="23">
        <v>2793.38</v>
      </c>
      <c r="I3220" s="21">
        <v>45778</v>
      </c>
      <c r="J3220" s="21">
        <v>45782</v>
      </c>
      <c r="K3220" s="20" t="s">
        <v>5118</v>
      </c>
      <c r="L3220" s="20" t="s">
        <v>5107</v>
      </c>
      <c r="M3220" s="20"/>
      <c r="N3220" s="21">
        <v>45809.629874097227</v>
      </c>
    </row>
    <row r="3221" spans="1:14" x14ac:dyDescent="0.25">
      <c r="A3221" s="21">
        <v>45788.96261574074</v>
      </c>
      <c r="B3221" s="22">
        <v>45788.96261574074</v>
      </c>
      <c r="C3221" s="20" t="s">
        <v>717</v>
      </c>
      <c r="D3221" s="20" t="s">
        <v>718</v>
      </c>
      <c r="E3221" s="207" t="s">
        <v>720</v>
      </c>
      <c r="F3221" s="207" t="s">
        <v>16985</v>
      </c>
      <c r="G3221" s="20" t="s">
        <v>183</v>
      </c>
      <c r="H3221" s="23">
        <v>1992</v>
      </c>
      <c r="I3221" s="21">
        <v>45778</v>
      </c>
      <c r="J3221" s="21">
        <v>45782</v>
      </c>
      <c r="K3221" s="20" t="s">
        <v>5121</v>
      </c>
      <c r="L3221" s="20" t="s">
        <v>5107</v>
      </c>
      <c r="M3221" s="20"/>
      <c r="N3221" s="21">
        <v>45809.629874097227</v>
      </c>
    </row>
    <row r="3222" spans="1:14" x14ac:dyDescent="0.25">
      <c r="A3222" s="21">
        <v>45788.96261574074</v>
      </c>
      <c r="B3222" s="22">
        <v>45788.96261574074</v>
      </c>
      <c r="C3222" s="20" t="s">
        <v>882</v>
      </c>
      <c r="D3222" s="20" t="s">
        <v>883</v>
      </c>
      <c r="E3222" s="207" t="s">
        <v>885</v>
      </c>
      <c r="F3222" s="207" t="s">
        <v>16986</v>
      </c>
      <c r="G3222" s="20" t="s">
        <v>183</v>
      </c>
      <c r="H3222" s="23">
        <v>6908</v>
      </c>
      <c r="I3222" s="21">
        <v>45778</v>
      </c>
      <c r="J3222" s="21">
        <v>45782</v>
      </c>
      <c r="K3222" s="20" t="s">
        <v>5123</v>
      </c>
      <c r="L3222" s="20" t="s">
        <v>5107</v>
      </c>
      <c r="M3222" s="20"/>
      <c r="N3222" s="21">
        <v>45809.629874097227</v>
      </c>
    </row>
    <row r="3223" spans="1:14" x14ac:dyDescent="0.25">
      <c r="A3223" s="21">
        <v>45788.96261574074</v>
      </c>
      <c r="B3223" s="22">
        <v>45788.96261574074</v>
      </c>
      <c r="C3223" s="20" t="s">
        <v>193</v>
      </c>
      <c r="D3223" s="20" t="s">
        <v>194</v>
      </c>
      <c r="E3223" s="207" t="s">
        <v>196</v>
      </c>
      <c r="F3223" s="207" t="s">
        <v>16987</v>
      </c>
      <c r="G3223" s="20" t="s">
        <v>183</v>
      </c>
      <c r="H3223" s="23">
        <v>13858.61</v>
      </c>
      <c r="I3223" s="21">
        <v>45778</v>
      </c>
      <c r="J3223" s="21">
        <v>45782</v>
      </c>
      <c r="K3223" s="20" t="s">
        <v>5118</v>
      </c>
      <c r="L3223" s="20" t="s">
        <v>5107</v>
      </c>
      <c r="M3223" s="20"/>
      <c r="N3223" s="21">
        <v>45809.629874097227</v>
      </c>
    </row>
    <row r="3224" spans="1:14" x14ac:dyDescent="0.25">
      <c r="A3224" s="21">
        <v>45788.96261574074</v>
      </c>
      <c r="B3224" s="22">
        <v>45788.96261574074</v>
      </c>
      <c r="C3224" s="20" t="s">
        <v>939</v>
      </c>
      <c r="D3224" s="20" t="s">
        <v>940</v>
      </c>
      <c r="E3224" s="207" t="s">
        <v>942</v>
      </c>
      <c r="F3224" s="207" t="s">
        <v>16988</v>
      </c>
      <c r="G3224" s="20" t="s">
        <v>183</v>
      </c>
      <c r="H3224" s="23">
        <v>4533.82</v>
      </c>
      <c r="I3224" s="21">
        <v>45778</v>
      </c>
      <c r="J3224" s="21">
        <v>45782</v>
      </c>
      <c r="K3224" s="20" t="s">
        <v>5123</v>
      </c>
      <c r="L3224" s="20" t="s">
        <v>5107</v>
      </c>
      <c r="M3224" s="20"/>
      <c r="N3224" s="21">
        <v>45809.629874097227</v>
      </c>
    </row>
    <row r="3225" spans="1:14" x14ac:dyDescent="0.25">
      <c r="A3225" s="21">
        <v>45788.96261574074</v>
      </c>
      <c r="B3225" s="22">
        <v>45788.96261574074</v>
      </c>
      <c r="C3225" s="20" t="s">
        <v>253</v>
      </c>
      <c r="D3225" s="20" t="s">
        <v>254</v>
      </c>
      <c r="E3225" s="207" t="s">
        <v>256</v>
      </c>
      <c r="F3225" s="207" t="s">
        <v>16989</v>
      </c>
      <c r="G3225" s="20" t="s">
        <v>183</v>
      </c>
      <c r="H3225" s="23">
        <v>334624.88</v>
      </c>
      <c r="I3225" s="21">
        <v>45778</v>
      </c>
      <c r="J3225" s="21">
        <v>45782</v>
      </c>
      <c r="K3225" s="20" t="s">
        <v>5118</v>
      </c>
      <c r="L3225" s="20" t="s">
        <v>5107</v>
      </c>
      <c r="M3225" s="20"/>
      <c r="N3225" s="21">
        <v>45809.629874097227</v>
      </c>
    </row>
    <row r="3226" spans="1:14" x14ac:dyDescent="0.25">
      <c r="A3226" s="21">
        <v>45788.96261574074</v>
      </c>
      <c r="B3226" s="22">
        <v>45788.96261574074</v>
      </c>
      <c r="C3226" s="20" t="s">
        <v>521</v>
      </c>
      <c r="D3226" s="20" t="s">
        <v>522</v>
      </c>
      <c r="E3226" s="207" t="s">
        <v>524</v>
      </c>
      <c r="F3226" s="207" t="s">
        <v>16990</v>
      </c>
      <c r="G3226" s="20" t="s">
        <v>183</v>
      </c>
      <c r="H3226" s="23">
        <v>9335.74</v>
      </c>
      <c r="I3226" s="21">
        <v>45778</v>
      </c>
      <c r="J3226" s="21">
        <v>45782</v>
      </c>
      <c r="K3226" s="20" t="s">
        <v>5121</v>
      </c>
      <c r="L3226" s="20" t="s">
        <v>5107</v>
      </c>
      <c r="M3226" s="20"/>
      <c r="N3226" s="21">
        <v>45809.629874097227</v>
      </c>
    </row>
    <row r="3227" spans="1:14" x14ac:dyDescent="0.25">
      <c r="A3227" s="21">
        <v>45788.96261574074</v>
      </c>
      <c r="B3227" s="22">
        <v>45788.96261574074</v>
      </c>
      <c r="C3227" s="20" t="s">
        <v>14847</v>
      </c>
      <c r="D3227" s="20" t="s">
        <v>460</v>
      </c>
      <c r="E3227" s="207" t="s">
        <v>462</v>
      </c>
      <c r="F3227" s="207" t="s">
        <v>16991</v>
      </c>
      <c r="G3227" s="20" t="s">
        <v>183</v>
      </c>
      <c r="H3227" s="23">
        <v>137.49</v>
      </c>
      <c r="I3227" s="21">
        <v>45778</v>
      </c>
      <c r="J3227" s="21">
        <v>45782</v>
      </c>
      <c r="K3227" s="20" t="s">
        <v>5129</v>
      </c>
      <c r="L3227" s="20" t="s">
        <v>5107</v>
      </c>
      <c r="M3227" s="20"/>
      <c r="N3227" s="21">
        <v>45809.629874097227</v>
      </c>
    </row>
    <row r="3228" spans="1:14" x14ac:dyDescent="0.25">
      <c r="A3228" s="21">
        <v>45788.96261574074</v>
      </c>
      <c r="B3228" s="22">
        <v>45788.96261574074</v>
      </c>
      <c r="C3228" s="20" t="s">
        <v>7063</v>
      </c>
      <c r="D3228" s="20" t="s">
        <v>436</v>
      </c>
      <c r="E3228" s="207" t="s">
        <v>438</v>
      </c>
      <c r="F3228" s="207" t="s">
        <v>16992</v>
      </c>
      <c r="G3228" s="20" t="s">
        <v>183</v>
      </c>
      <c r="H3228" s="23">
        <v>0</v>
      </c>
      <c r="I3228" s="21">
        <v>45778</v>
      </c>
      <c r="J3228" s="21">
        <v>45782</v>
      </c>
      <c r="K3228" s="20" t="s">
        <v>5118</v>
      </c>
      <c r="L3228" s="20" t="s">
        <v>5107</v>
      </c>
      <c r="M3228" s="20"/>
      <c r="N3228" s="21">
        <v>45809.629874097227</v>
      </c>
    </row>
    <row r="3229" spans="1:14" x14ac:dyDescent="0.25">
      <c r="A3229" s="21">
        <v>45788.96261574074</v>
      </c>
      <c r="B3229" s="22">
        <v>45788.96261574074</v>
      </c>
      <c r="C3229" s="20" t="s">
        <v>422</v>
      </c>
      <c r="D3229" s="20" t="s">
        <v>423</v>
      </c>
      <c r="E3229" s="207" t="s">
        <v>425</v>
      </c>
      <c r="F3229" s="207" t="s">
        <v>16993</v>
      </c>
      <c r="G3229" s="20" t="s">
        <v>183</v>
      </c>
      <c r="H3229" s="23">
        <v>18606.07</v>
      </c>
      <c r="I3229" s="21">
        <v>45778</v>
      </c>
      <c r="J3229" s="21">
        <v>45782</v>
      </c>
      <c r="K3229" s="20" t="s">
        <v>5118</v>
      </c>
      <c r="L3229" s="20" t="s">
        <v>5107</v>
      </c>
      <c r="M3229" s="20"/>
      <c r="N3229" s="21">
        <v>45809.629874097227</v>
      </c>
    </row>
    <row r="3230" spans="1:14" x14ac:dyDescent="0.25">
      <c r="A3230" s="21">
        <v>45788.96261574074</v>
      </c>
      <c r="B3230" s="22">
        <v>45788.96261574074</v>
      </c>
      <c r="C3230" s="20" t="s">
        <v>1298</v>
      </c>
      <c r="D3230" s="20" t="s">
        <v>1299</v>
      </c>
      <c r="E3230" s="207" t="s">
        <v>1301</v>
      </c>
      <c r="F3230" s="207" t="s">
        <v>16994</v>
      </c>
      <c r="G3230" s="20" t="s">
        <v>183</v>
      </c>
      <c r="H3230" s="23">
        <v>665.92</v>
      </c>
      <c r="I3230" s="21">
        <v>45778</v>
      </c>
      <c r="J3230" s="21">
        <v>45782</v>
      </c>
      <c r="K3230" s="20" t="s">
        <v>5121</v>
      </c>
      <c r="L3230" s="20" t="s">
        <v>5107</v>
      </c>
      <c r="M3230" s="20"/>
      <c r="N3230" s="21">
        <v>45809.629874097227</v>
      </c>
    </row>
    <row r="3231" spans="1:14" x14ac:dyDescent="0.25">
      <c r="A3231" s="21">
        <v>45788.96261574074</v>
      </c>
      <c r="B3231" s="22">
        <v>45788.96261574074</v>
      </c>
      <c r="C3231" s="20" t="s">
        <v>331</v>
      </c>
      <c r="D3231" s="20" t="s">
        <v>332</v>
      </c>
      <c r="E3231" s="207" t="s">
        <v>334</v>
      </c>
      <c r="F3231" s="207" t="s">
        <v>16995</v>
      </c>
      <c r="G3231" s="20" t="s">
        <v>183</v>
      </c>
      <c r="H3231" s="23">
        <v>6617.3</v>
      </c>
      <c r="I3231" s="21">
        <v>45778</v>
      </c>
      <c r="J3231" s="21">
        <v>45782</v>
      </c>
      <c r="K3231" s="20" t="s">
        <v>5121</v>
      </c>
      <c r="L3231" s="20" t="s">
        <v>5107</v>
      </c>
      <c r="M3231" s="20"/>
      <c r="N3231" s="21">
        <v>45809.629874097227</v>
      </c>
    </row>
    <row r="3232" spans="1:14" x14ac:dyDescent="0.25">
      <c r="A3232" s="21">
        <v>45788.96261574074</v>
      </c>
      <c r="B3232" s="22">
        <v>45788.96261574074</v>
      </c>
      <c r="C3232" s="20" t="s">
        <v>11373</v>
      </c>
      <c r="D3232" s="20" t="s">
        <v>11374</v>
      </c>
      <c r="E3232" s="207" t="s">
        <v>11376</v>
      </c>
      <c r="F3232" s="207" t="s">
        <v>16996</v>
      </c>
      <c r="G3232" s="20" t="s">
        <v>183</v>
      </c>
      <c r="H3232" s="23">
        <v>18101.84</v>
      </c>
      <c r="I3232" s="21">
        <v>45778</v>
      </c>
      <c r="J3232" s="21">
        <v>45782</v>
      </c>
      <c r="K3232" s="20" t="s">
        <v>5121</v>
      </c>
      <c r="L3232" s="20" t="s">
        <v>5107</v>
      </c>
      <c r="M3232" s="20"/>
      <c r="N3232" s="21">
        <v>45809.629874097227</v>
      </c>
    </row>
    <row r="3233" spans="1:14" x14ac:dyDescent="0.25">
      <c r="A3233" s="21">
        <v>45788.868032407408</v>
      </c>
      <c r="B3233" s="22">
        <v>45788.868032407408</v>
      </c>
      <c r="C3233" s="20" t="s">
        <v>7746</v>
      </c>
      <c r="D3233" s="20" t="s">
        <v>133</v>
      </c>
      <c r="E3233" s="207" t="s">
        <v>136</v>
      </c>
      <c r="F3233" s="207" t="s">
        <v>16997</v>
      </c>
      <c r="G3233" s="20" t="s">
        <v>134</v>
      </c>
      <c r="H3233" s="23">
        <v>1376.71</v>
      </c>
      <c r="I3233" s="21">
        <v>45778</v>
      </c>
      <c r="J3233" s="21">
        <v>45782</v>
      </c>
      <c r="K3233" s="20" t="s">
        <v>5097</v>
      </c>
      <c r="L3233" s="20" t="s">
        <v>5098</v>
      </c>
      <c r="M3233" s="20"/>
      <c r="N3233" s="21">
        <v>45809.629874097227</v>
      </c>
    </row>
    <row r="3234" spans="1:14" x14ac:dyDescent="0.25">
      <c r="A3234" s="21">
        <v>45787.985659722224</v>
      </c>
      <c r="B3234" s="22">
        <v>45787.985659722224</v>
      </c>
      <c r="C3234" s="20" t="s">
        <v>7746</v>
      </c>
      <c r="D3234" s="20" t="s">
        <v>133</v>
      </c>
      <c r="E3234" s="207" t="s">
        <v>136</v>
      </c>
      <c r="F3234" s="207" t="s">
        <v>16998</v>
      </c>
      <c r="G3234" s="20" t="s">
        <v>134</v>
      </c>
      <c r="H3234" s="23">
        <v>1376.71</v>
      </c>
      <c r="I3234" s="21">
        <v>45778</v>
      </c>
      <c r="J3234" s="21">
        <v>45782</v>
      </c>
      <c r="K3234" s="20" t="s">
        <v>5097</v>
      </c>
      <c r="L3234" s="20" t="s">
        <v>5098</v>
      </c>
      <c r="M3234" s="20"/>
      <c r="N3234" s="21">
        <v>45809.629874097227</v>
      </c>
    </row>
    <row r="3235" spans="1:14" x14ac:dyDescent="0.25">
      <c r="A3235" s="21">
        <v>45787.485138888893</v>
      </c>
      <c r="B3235" s="22">
        <v>45787.485138888893</v>
      </c>
      <c r="C3235" s="20" t="s">
        <v>771</v>
      </c>
      <c r="D3235" s="20" t="s">
        <v>772</v>
      </c>
      <c r="E3235" s="207" t="s">
        <v>774</v>
      </c>
      <c r="F3235" s="207" t="s">
        <v>16999</v>
      </c>
      <c r="G3235" s="20" t="s">
        <v>183</v>
      </c>
      <c r="H3235" s="23">
        <v>0</v>
      </c>
      <c r="I3235" s="21">
        <v>45778</v>
      </c>
      <c r="J3235" s="21">
        <v>45782</v>
      </c>
      <c r="K3235" s="20" t="s">
        <v>5114</v>
      </c>
      <c r="L3235" s="20" t="s">
        <v>5107</v>
      </c>
      <c r="M3235" s="20"/>
      <c r="N3235" s="21">
        <v>45809.629874097227</v>
      </c>
    </row>
    <row r="3236" spans="1:14" x14ac:dyDescent="0.25">
      <c r="A3236" s="21">
        <v>45787.485138888893</v>
      </c>
      <c r="B3236" s="22">
        <v>45787.485138888893</v>
      </c>
      <c r="C3236" s="20" t="s">
        <v>181</v>
      </c>
      <c r="D3236" s="20" t="s">
        <v>182</v>
      </c>
      <c r="E3236" s="207" t="s">
        <v>185</v>
      </c>
      <c r="F3236" s="207" t="s">
        <v>17000</v>
      </c>
      <c r="G3236" s="20" t="s">
        <v>183</v>
      </c>
      <c r="H3236" s="23">
        <v>2927150.89</v>
      </c>
      <c r="I3236" s="21">
        <v>45778</v>
      </c>
      <c r="J3236" s="21">
        <v>45782</v>
      </c>
      <c r="K3236" s="20" t="s">
        <v>5118</v>
      </c>
      <c r="L3236" s="20" t="s">
        <v>5107</v>
      </c>
      <c r="M3236" s="20"/>
      <c r="N3236" s="21">
        <v>45809.629874097227</v>
      </c>
    </row>
    <row r="3237" spans="1:14" x14ac:dyDescent="0.25">
      <c r="A3237" s="21">
        <v>45787.485138888893</v>
      </c>
      <c r="B3237" s="22">
        <v>45787.485138888893</v>
      </c>
      <c r="C3237" s="20" t="s">
        <v>1190</v>
      </c>
      <c r="D3237" s="20" t="s">
        <v>1191</v>
      </c>
      <c r="E3237" s="207" t="s">
        <v>1193</v>
      </c>
      <c r="F3237" s="207" t="s">
        <v>17001</v>
      </c>
      <c r="G3237" s="20" t="s">
        <v>183</v>
      </c>
      <c r="H3237" s="23">
        <v>0.78</v>
      </c>
      <c r="I3237" s="21">
        <v>45778</v>
      </c>
      <c r="J3237" s="21">
        <v>45782</v>
      </c>
      <c r="K3237" s="20" t="s">
        <v>5118</v>
      </c>
      <c r="L3237" s="20" t="s">
        <v>5107</v>
      </c>
      <c r="M3237" s="20"/>
      <c r="N3237" s="21">
        <v>45809.629874097227</v>
      </c>
    </row>
    <row r="3238" spans="1:14" x14ac:dyDescent="0.25">
      <c r="A3238" s="21">
        <v>45787.485138888893</v>
      </c>
      <c r="B3238" s="22">
        <v>45787.485138888893</v>
      </c>
      <c r="C3238" s="20" t="s">
        <v>1226</v>
      </c>
      <c r="D3238" s="20" t="s">
        <v>1227</v>
      </c>
      <c r="E3238" s="207" t="s">
        <v>1229</v>
      </c>
      <c r="F3238" s="207" t="s">
        <v>17002</v>
      </c>
      <c r="G3238" s="20" t="s">
        <v>183</v>
      </c>
      <c r="H3238" s="23">
        <v>2793.38</v>
      </c>
      <c r="I3238" s="21">
        <v>45778</v>
      </c>
      <c r="J3238" s="21">
        <v>45782</v>
      </c>
      <c r="K3238" s="20" t="s">
        <v>5118</v>
      </c>
      <c r="L3238" s="20" t="s">
        <v>5107</v>
      </c>
      <c r="M3238" s="20"/>
      <c r="N3238" s="21">
        <v>45809.629874097227</v>
      </c>
    </row>
    <row r="3239" spans="1:14" x14ac:dyDescent="0.25">
      <c r="A3239" s="21">
        <v>45787.485138888893</v>
      </c>
      <c r="B3239" s="22">
        <v>45787.485138888893</v>
      </c>
      <c r="C3239" s="20" t="s">
        <v>717</v>
      </c>
      <c r="D3239" s="20" t="s">
        <v>718</v>
      </c>
      <c r="E3239" s="207" t="s">
        <v>720</v>
      </c>
      <c r="F3239" s="207" t="s">
        <v>17003</v>
      </c>
      <c r="G3239" s="20" t="s">
        <v>183</v>
      </c>
      <c r="H3239" s="23">
        <v>1992</v>
      </c>
      <c r="I3239" s="21">
        <v>45778</v>
      </c>
      <c r="J3239" s="21">
        <v>45782</v>
      </c>
      <c r="K3239" s="20" t="s">
        <v>5121</v>
      </c>
      <c r="L3239" s="20" t="s">
        <v>5107</v>
      </c>
      <c r="M3239" s="20"/>
      <c r="N3239" s="21">
        <v>45809.629874097227</v>
      </c>
    </row>
    <row r="3240" spans="1:14" x14ac:dyDescent="0.25">
      <c r="A3240" s="21">
        <v>45787.485138888893</v>
      </c>
      <c r="B3240" s="22">
        <v>45787.485138888893</v>
      </c>
      <c r="C3240" s="20" t="s">
        <v>882</v>
      </c>
      <c r="D3240" s="20" t="s">
        <v>883</v>
      </c>
      <c r="E3240" s="207" t="s">
        <v>885</v>
      </c>
      <c r="F3240" s="207" t="s">
        <v>17004</v>
      </c>
      <c r="G3240" s="20" t="s">
        <v>183</v>
      </c>
      <c r="H3240" s="23">
        <v>6908</v>
      </c>
      <c r="I3240" s="21">
        <v>45778</v>
      </c>
      <c r="J3240" s="21">
        <v>45782</v>
      </c>
      <c r="K3240" s="20" t="s">
        <v>5123</v>
      </c>
      <c r="L3240" s="20" t="s">
        <v>5107</v>
      </c>
      <c r="M3240" s="20"/>
      <c r="N3240" s="21">
        <v>45809.629874097227</v>
      </c>
    </row>
    <row r="3241" spans="1:14" x14ac:dyDescent="0.25">
      <c r="A3241" s="21">
        <v>45787.485138888893</v>
      </c>
      <c r="B3241" s="22">
        <v>45787.485138888893</v>
      </c>
      <c r="C3241" s="20" t="s">
        <v>193</v>
      </c>
      <c r="D3241" s="20" t="s">
        <v>194</v>
      </c>
      <c r="E3241" s="207" t="s">
        <v>196</v>
      </c>
      <c r="F3241" s="207" t="s">
        <v>17005</v>
      </c>
      <c r="G3241" s="20" t="s">
        <v>183</v>
      </c>
      <c r="H3241" s="23">
        <v>13858.61</v>
      </c>
      <c r="I3241" s="21">
        <v>45778</v>
      </c>
      <c r="J3241" s="21">
        <v>45782</v>
      </c>
      <c r="K3241" s="20" t="s">
        <v>5118</v>
      </c>
      <c r="L3241" s="20" t="s">
        <v>5107</v>
      </c>
      <c r="M3241" s="20"/>
      <c r="N3241" s="21">
        <v>45809.629874097227</v>
      </c>
    </row>
    <row r="3242" spans="1:14" x14ac:dyDescent="0.25">
      <c r="A3242" s="21">
        <v>45787.485138888893</v>
      </c>
      <c r="B3242" s="22">
        <v>45787.485138888893</v>
      </c>
      <c r="C3242" s="20" t="s">
        <v>939</v>
      </c>
      <c r="D3242" s="20" t="s">
        <v>940</v>
      </c>
      <c r="E3242" s="207" t="s">
        <v>942</v>
      </c>
      <c r="F3242" s="207" t="s">
        <v>17006</v>
      </c>
      <c r="G3242" s="20" t="s">
        <v>183</v>
      </c>
      <c r="H3242" s="23">
        <v>4533.82</v>
      </c>
      <c r="I3242" s="21">
        <v>45778</v>
      </c>
      <c r="J3242" s="21">
        <v>45782</v>
      </c>
      <c r="K3242" s="20" t="s">
        <v>5123</v>
      </c>
      <c r="L3242" s="20" t="s">
        <v>5107</v>
      </c>
      <c r="M3242" s="20"/>
      <c r="N3242" s="21">
        <v>45809.629874097227</v>
      </c>
    </row>
    <row r="3243" spans="1:14" x14ac:dyDescent="0.25">
      <c r="A3243" s="21">
        <v>45787.485138888893</v>
      </c>
      <c r="B3243" s="22">
        <v>45787.485138888893</v>
      </c>
      <c r="C3243" s="20" t="s">
        <v>253</v>
      </c>
      <c r="D3243" s="20" t="s">
        <v>254</v>
      </c>
      <c r="E3243" s="207" t="s">
        <v>256</v>
      </c>
      <c r="F3243" s="207" t="s">
        <v>17007</v>
      </c>
      <c r="G3243" s="20" t="s">
        <v>183</v>
      </c>
      <c r="H3243" s="23">
        <v>334624.88</v>
      </c>
      <c r="I3243" s="21">
        <v>45778</v>
      </c>
      <c r="J3243" s="21">
        <v>45782</v>
      </c>
      <c r="K3243" s="20" t="s">
        <v>5118</v>
      </c>
      <c r="L3243" s="20" t="s">
        <v>5107</v>
      </c>
      <c r="M3243" s="20"/>
      <c r="N3243" s="21">
        <v>45809.629874097227</v>
      </c>
    </row>
    <row r="3244" spans="1:14" x14ac:dyDescent="0.25">
      <c r="A3244" s="21">
        <v>45787.485138888893</v>
      </c>
      <c r="B3244" s="22">
        <v>45787.485138888893</v>
      </c>
      <c r="C3244" s="20" t="s">
        <v>521</v>
      </c>
      <c r="D3244" s="20" t="s">
        <v>522</v>
      </c>
      <c r="E3244" s="207" t="s">
        <v>524</v>
      </c>
      <c r="F3244" s="207" t="s">
        <v>17008</v>
      </c>
      <c r="G3244" s="20" t="s">
        <v>183</v>
      </c>
      <c r="H3244" s="23">
        <v>9335.74</v>
      </c>
      <c r="I3244" s="21">
        <v>45778</v>
      </c>
      <c r="J3244" s="21">
        <v>45782</v>
      </c>
      <c r="K3244" s="20" t="s">
        <v>5121</v>
      </c>
      <c r="L3244" s="20" t="s">
        <v>5107</v>
      </c>
      <c r="M3244" s="20"/>
      <c r="N3244" s="21">
        <v>45809.629874097227</v>
      </c>
    </row>
    <row r="3245" spans="1:14" x14ac:dyDescent="0.25">
      <c r="A3245" s="21">
        <v>45787.485138888893</v>
      </c>
      <c r="B3245" s="22">
        <v>45787.485138888893</v>
      </c>
      <c r="C3245" s="20" t="s">
        <v>14847</v>
      </c>
      <c r="D3245" s="20" t="s">
        <v>460</v>
      </c>
      <c r="E3245" s="207" t="s">
        <v>462</v>
      </c>
      <c r="F3245" s="207" t="s">
        <v>17009</v>
      </c>
      <c r="G3245" s="20" t="s">
        <v>183</v>
      </c>
      <c r="H3245" s="23">
        <v>137.49</v>
      </c>
      <c r="I3245" s="21">
        <v>45778</v>
      </c>
      <c r="J3245" s="21">
        <v>45782</v>
      </c>
      <c r="K3245" s="20" t="s">
        <v>5129</v>
      </c>
      <c r="L3245" s="20" t="s">
        <v>5107</v>
      </c>
      <c r="M3245" s="20"/>
      <c r="N3245" s="21">
        <v>45809.629874097227</v>
      </c>
    </row>
    <row r="3246" spans="1:14" x14ac:dyDescent="0.25">
      <c r="A3246" s="21">
        <v>45787.485138888893</v>
      </c>
      <c r="B3246" s="22">
        <v>45787.485138888893</v>
      </c>
      <c r="C3246" s="20" t="s">
        <v>7063</v>
      </c>
      <c r="D3246" s="20" t="s">
        <v>436</v>
      </c>
      <c r="E3246" s="207" t="s">
        <v>438</v>
      </c>
      <c r="F3246" s="207" t="s">
        <v>17010</v>
      </c>
      <c r="G3246" s="20" t="s">
        <v>183</v>
      </c>
      <c r="H3246" s="23">
        <v>0</v>
      </c>
      <c r="I3246" s="21">
        <v>45778</v>
      </c>
      <c r="J3246" s="21">
        <v>45782</v>
      </c>
      <c r="K3246" s="20" t="s">
        <v>5118</v>
      </c>
      <c r="L3246" s="20" t="s">
        <v>5107</v>
      </c>
      <c r="M3246" s="20"/>
      <c r="N3246" s="21">
        <v>45809.629874097227</v>
      </c>
    </row>
    <row r="3247" spans="1:14" x14ac:dyDescent="0.25">
      <c r="A3247" s="21">
        <v>45787.485138888893</v>
      </c>
      <c r="B3247" s="22">
        <v>45787.485138888893</v>
      </c>
      <c r="C3247" s="20" t="s">
        <v>422</v>
      </c>
      <c r="D3247" s="20" t="s">
        <v>423</v>
      </c>
      <c r="E3247" s="207" t="s">
        <v>425</v>
      </c>
      <c r="F3247" s="207" t="s">
        <v>17011</v>
      </c>
      <c r="G3247" s="20" t="s">
        <v>183</v>
      </c>
      <c r="H3247" s="23">
        <v>18606.07</v>
      </c>
      <c r="I3247" s="21">
        <v>45778</v>
      </c>
      <c r="J3247" s="21">
        <v>45782</v>
      </c>
      <c r="K3247" s="20" t="s">
        <v>5118</v>
      </c>
      <c r="L3247" s="20" t="s">
        <v>5107</v>
      </c>
      <c r="M3247" s="20"/>
      <c r="N3247" s="21">
        <v>45809.629874097227</v>
      </c>
    </row>
    <row r="3248" spans="1:14" x14ac:dyDescent="0.25">
      <c r="A3248" s="21">
        <v>45787.485138888893</v>
      </c>
      <c r="B3248" s="22">
        <v>45787.485138888893</v>
      </c>
      <c r="C3248" s="20" t="s">
        <v>1298</v>
      </c>
      <c r="D3248" s="20" t="s">
        <v>1299</v>
      </c>
      <c r="E3248" s="207" t="s">
        <v>1301</v>
      </c>
      <c r="F3248" s="207" t="s">
        <v>17012</v>
      </c>
      <c r="G3248" s="20" t="s">
        <v>183</v>
      </c>
      <c r="H3248" s="23">
        <v>665.92</v>
      </c>
      <c r="I3248" s="21">
        <v>45778</v>
      </c>
      <c r="J3248" s="21">
        <v>45782</v>
      </c>
      <c r="K3248" s="20" t="s">
        <v>5121</v>
      </c>
      <c r="L3248" s="20" t="s">
        <v>5107</v>
      </c>
      <c r="M3248" s="20"/>
      <c r="N3248" s="21">
        <v>45809.629874097227</v>
      </c>
    </row>
    <row r="3249" spans="1:14" x14ac:dyDescent="0.25">
      <c r="A3249" s="21">
        <v>45787.485138888893</v>
      </c>
      <c r="B3249" s="22">
        <v>45787.485138888893</v>
      </c>
      <c r="C3249" s="20" t="s">
        <v>331</v>
      </c>
      <c r="D3249" s="20" t="s">
        <v>332</v>
      </c>
      <c r="E3249" s="207" t="s">
        <v>334</v>
      </c>
      <c r="F3249" s="207" t="s">
        <v>17013</v>
      </c>
      <c r="G3249" s="20" t="s">
        <v>183</v>
      </c>
      <c r="H3249" s="23">
        <v>6617.3</v>
      </c>
      <c r="I3249" s="21">
        <v>45778</v>
      </c>
      <c r="J3249" s="21">
        <v>45782</v>
      </c>
      <c r="K3249" s="20" t="s">
        <v>5121</v>
      </c>
      <c r="L3249" s="20" t="s">
        <v>5107</v>
      </c>
      <c r="M3249" s="20"/>
      <c r="N3249" s="21">
        <v>45809.629874097227</v>
      </c>
    </row>
    <row r="3250" spans="1:14" x14ac:dyDescent="0.25">
      <c r="A3250" s="21">
        <v>45787.485138888893</v>
      </c>
      <c r="B3250" s="22">
        <v>45787.485138888893</v>
      </c>
      <c r="C3250" s="20" t="s">
        <v>11373</v>
      </c>
      <c r="D3250" s="20" t="s">
        <v>11374</v>
      </c>
      <c r="E3250" s="207" t="s">
        <v>11376</v>
      </c>
      <c r="F3250" s="207" t="s">
        <v>17014</v>
      </c>
      <c r="G3250" s="20" t="s">
        <v>183</v>
      </c>
      <c r="H3250" s="23">
        <v>18101.84</v>
      </c>
      <c r="I3250" s="21">
        <v>45778</v>
      </c>
      <c r="J3250" s="21">
        <v>45782</v>
      </c>
      <c r="K3250" s="20" t="s">
        <v>5121</v>
      </c>
      <c r="L3250" s="20" t="s">
        <v>5107</v>
      </c>
      <c r="M3250" s="20"/>
      <c r="N3250" s="21">
        <v>45809.629874097227</v>
      </c>
    </row>
    <row r="3251" spans="1:14" x14ac:dyDescent="0.25">
      <c r="A3251" s="21">
        <v>45787.223449074074</v>
      </c>
      <c r="B3251" s="22">
        <v>45787.223449074074</v>
      </c>
      <c r="C3251" s="20" t="s">
        <v>266</v>
      </c>
      <c r="D3251" s="20" t="s">
        <v>267</v>
      </c>
      <c r="E3251" s="207" t="s">
        <v>270</v>
      </c>
      <c r="F3251" s="207" t="s">
        <v>17015</v>
      </c>
      <c r="G3251" s="20" t="s">
        <v>268</v>
      </c>
      <c r="H3251" s="23">
        <v>4982.83</v>
      </c>
      <c r="I3251" s="21">
        <v>45778</v>
      </c>
      <c r="J3251" s="21">
        <v>45782</v>
      </c>
      <c r="K3251" s="20" t="s">
        <v>5097</v>
      </c>
      <c r="L3251" s="20" t="s">
        <v>5098</v>
      </c>
      <c r="M3251" s="20"/>
      <c r="N3251" s="21">
        <v>45809.629874097227</v>
      </c>
    </row>
    <row r="3252" spans="1:14" x14ac:dyDescent="0.25">
      <c r="A3252" s="21">
        <v>45787.077939814815</v>
      </c>
      <c r="B3252" s="22">
        <v>45787.077939814815</v>
      </c>
      <c r="C3252" s="20" t="s">
        <v>869</v>
      </c>
      <c r="D3252" s="20" t="s">
        <v>870</v>
      </c>
      <c r="E3252" s="207" t="s">
        <v>872</v>
      </c>
      <c r="F3252" s="207" t="s">
        <v>17016</v>
      </c>
      <c r="G3252" s="20" t="s">
        <v>119</v>
      </c>
      <c r="H3252" s="23">
        <v>301.57</v>
      </c>
      <c r="I3252" s="21">
        <v>45778</v>
      </c>
      <c r="J3252" s="21">
        <v>45782</v>
      </c>
      <c r="K3252" s="20" t="s">
        <v>5097</v>
      </c>
      <c r="L3252" s="20" t="s">
        <v>5098</v>
      </c>
      <c r="M3252" s="20"/>
      <c r="N3252" s="21">
        <v>45809.629874097227</v>
      </c>
    </row>
    <row r="3253" spans="1:14" x14ac:dyDescent="0.25">
      <c r="A3253" s="21">
        <v>45787.077939814815</v>
      </c>
      <c r="B3253" s="22">
        <v>45787.077939814815</v>
      </c>
      <c r="C3253" s="20" t="s">
        <v>995</v>
      </c>
      <c r="D3253" s="20" t="s">
        <v>996</v>
      </c>
      <c r="E3253" s="207" t="s">
        <v>998</v>
      </c>
      <c r="F3253" s="207" t="s">
        <v>17017</v>
      </c>
      <c r="G3253" s="20" t="s">
        <v>119</v>
      </c>
      <c r="H3253" s="23">
        <v>29.04</v>
      </c>
      <c r="I3253" s="21">
        <v>45778</v>
      </c>
      <c r="J3253" s="21">
        <v>45782</v>
      </c>
      <c r="K3253" s="20" t="s">
        <v>5097</v>
      </c>
      <c r="L3253" s="20" t="s">
        <v>5098</v>
      </c>
      <c r="M3253" s="20"/>
      <c r="N3253" s="21">
        <v>45809.629874097227</v>
      </c>
    </row>
    <row r="3254" spans="1:14" x14ac:dyDescent="0.25">
      <c r="A3254" s="21">
        <v>45787.077939814815</v>
      </c>
      <c r="B3254" s="22">
        <v>45787.077939814815</v>
      </c>
      <c r="C3254" s="20" t="s">
        <v>724</v>
      </c>
      <c r="D3254" s="20" t="s">
        <v>118</v>
      </c>
      <c r="E3254" s="207" t="s">
        <v>121</v>
      </c>
      <c r="F3254" s="207" t="s">
        <v>17018</v>
      </c>
      <c r="G3254" s="20" t="s">
        <v>119</v>
      </c>
      <c r="H3254" s="23">
        <v>6283.26</v>
      </c>
      <c r="I3254" s="21">
        <v>45778</v>
      </c>
      <c r="J3254" s="21">
        <v>45782</v>
      </c>
      <c r="K3254" s="20" t="s">
        <v>5097</v>
      </c>
      <c r="L3254" s="20" t="s">
        <v>5098</v>
      </c>
      <c r="M3254" s="20"/>
      <c r="N3254" s="21">
        <v>45809.629874097227</v>
      </c>
    </row>
    <row r="3255" spans="1:14" x14ac:dyDescent="0.25">
      <c r="A3255" s="21">
        <v>45787.077939814815</v>
      </c>
      <c r="B3255" s="22">
        <v>45787.077939814815</v>
      </c>
      <c r="C3255" s="20" t="s">
        <v>11407</v>
      </c>
      <c r="D3255" s="20" t="s">
        <v>11408</v>
      </c>
      <c r="E3255" s="207" t="s">
        <v>11409</v>
      </c>
      <c r="F3255" s="207" t="s">
        <v>17019</v>
      </c>
      <c r="G3255" s="20" t="s">
        <v>119</v>
      </c>
      <c r="H3255" s="23">
        <v>0</v>
      </c>
      <c r="I3255" s="21">
        <v>45778</v>
      </c>
      <c r="J3255" s="21">
        <v>45782</v>
      </c>
      <c r="K3255" s="20" t="s">
        <v>5097</v>
      </c>
      <c r="L3255" s="20" t="s">
        <v>5098</v>
      </c>
      <c r="M3255" s="20"/>
      <c r="N3255" s="21">
        <v>45809.629874097227</v>
      </c>
    </row>
    <row r="3256" spans="1:14" x14ac:dyDescent="0.25">
      <c r="A3256" s="21">
        <v>45786.990416666667</v>
      </c>
      <c r="B3256" s="22">
        <v>45786.990416666667</v>
      </c>
      <c r="C3256" s="20" t="s">
        <v>771</v>
      </c>
      <c r="D3256" s="20" t="s">
        <v>772</v>
      </c>
      <c r="E3256" s="207" t="s">
        <v>774</v>
      </c>
      <c r="F3256" s="207" t="s">
        <v>17020</v>
      </c>
      <c r="G3256" s="20" t="s">
        <v>183</v>
      </c>
      <c r="H3256" s="23">
        <v>0</v>
      </c>
      <c r="I3256" s="21">
        <v>45778</v>
      </c>
      <c r="J3256" s="21">
        <v>45782</v>
      </c>
      <c r="K3256" s="20" t="s">
        <v>5114</v>
      </c>
      <c r="L3256" s="20" t="s">
        <v>5107</v>
      </c>
      <c r="M3256" s="20"/>
      <c r="N3256" s="21">
        <v>45809.629874097227</v>
      </c>
    </row>
    <row r="3257" spans="1:14" x14ac:dyDescent="0.25">
      <c r="A3257" s="21">
        <v>45786.990416666667</v>
      </c>
      <c r="B3257" s="22">
        <v>45786.990416666667</v>
      </c>
      <c r="C3257" s="20" t="s">
        <v>181</v>
      </c>
      <c r="D3257" s="20" t="s">
        <v>182</v>
      </c>
      <c r="E3257" s="207" t="s">
        <v>185</v>
      </c>
      <c r="F3257" s="207" t="s">
        <v>17021</v>
      </c>
      <c r="G3257" s="20" t="s">
        <v>183</v>
      </c>
      <c r="H3257" s="23">
        <v>2931369.07</v>
      </c>
      <c r="I3257" s="21">
        <v>45778</v>
      </c>
      <c r="J3257" s="21">
        <v>45782</v>
      </c>
      <c r="K3257" s="20" t="s">
        <v>5118</v>
      </c>
      <c r="L3257" s="20" t="s">
        <v>5107</v>
      </c>
      <c r="M3257" s="20"/>
      <c r="N3257" s="21">
        <v>45809.629874097227</v>
      </c>
    </row>
    <row r="3258" spans="1:14" x14ac:dyDescent="0.25">
      <c r="A3258" s="21">
        <v>45786.990416666667</v>
      </c>
      <c r="B3258" s="22">
        <v>45786.990416666667</v>
      </c>
      <c r="C3258" s="20" t="s">
        <v>1190</v>
      </c>
      <c r="D3258" s="20" t="s">
        <v>1191</v>
      </c>
      <c r="E3258" s="207" t="s">
        <v>1193</v>
      </c>
      <c r="F3258" s="207" t="s">
        <v>17022</v>
      </c>
      <c r="G3258" s="20" t="s">
        <v>183</v>
      </c>
      <c r="H3258" s="23">
        <v>0.78</v>
      </c>
      <c r="I3258" s="21">
        <v>45778</v>
      </c>
      <c r="J3258" s="21">
        <v>45782</v>
      </c>
      <c r="K3258" s="20" t="s">
        <v>5118</v>
      </c>
      <c r="L3258" s="20" t="s">
        <v>5107</v>
      </c>
      <c r="M3258" s="20"/>
      <c r="N3258" s="21">
        <v>45809.629874097227</v>
      </c>
    </row>
    <row r="3259" spans="1:14" x14ac:dyDescent="0.25">
      <c r="A3259" s="21">
        <v>45786.990416666667</v>
      </c>
      <c r="B3259" s="22">
        <v>45786.990416666667</v>
      </c>
      <c r="C3259" s="20" t="s">
        <v>1226</v>
      </c>
      <c r="D3259" s="20" t="s">
        <v>1227</v>
      </c>
      <c r="E3259" s="207" t="s">
        <v>1229</v>
      </c>
      <c r="F3259" s="207" t="s">
        <v>17023</v>
      </c>
      <c r="G3259" s="20" t="s">
        <v>183</v>
      </c>
      <c r="H3259" s="23">
        <v>2793.38</v>
      </c>
      <c r="I3259" s="21">
        <v>45778</v>
      </c>
      <c r="J3259" s="21">
        <v>45782</v>
      </c>
      <c r="K3259" s="20" t="s">
        <v>5118</v>
      </c>
      <c r="L3259" s="20" t="s">
        <v>5107</v>
      </c>
      <c r="M3259" s="20"/>
      <c r="N3259" s="21">
        <v>45809.629874097227</v>
      </c>
    </row>
    <row r="3260" spans="1:14" x14ac:dyDescent="0.25">
      <c r="A3260" s="21">
        <v>45786.990416666667</v>
      </c>
      <c r="B3260" s="22">
        <v>45786.990416666667</v>
      </c>
      <c r="C3260" s="20" t="s">
        <v>717</v>
      </c>
      <c r="D3260" s="20" t="s">
        <v>718</v>
      </c>
      <c r="E3260" s="207" t="s">
        <v>720</v>
      </c>
      <c r="F3260" s="207" t="s">
        <v>17024</v>
      </c>
      <c r="G3260" s="20" t="s">
        <v>183</v>
      </c>
      <c r="H3260" s="23">
        <v>1992</v>
      </c>
      <c r="I3260" s="21">
        <v>45778</v>
      </c>
      <c r="J3260" s="21">
        <v>45782</v>
      </c>
      <c r="K3260" s="20" t="s">
        <v>5121</v>
      </c>
      <c r="L3260" s="20" t="s">
        <v>5107</v>
      </c>
      <c r="M3260" s="20"/>
      <c r="N3260" s="21">
        <v>45809.629874097227</v>
      </c>
    </row>
    <row r="3261" spans="1:14" x14ac:dyDescent="0.25">
      <c r="A3261" s="21">
        <v>45786.990416666667</v>
      </c>
      <c r="B3261" s="22">
        <v>45786.990416666667</v>
      </c>
      <c r="C3261" s="20" t="s">
        <v>882</v>
      </c>
      <c r="D3261" s="20" t="s">
        <v>883</v>
      </c>
      <c r="E3261" s="207" t="s">
        <v>885</v>
      </c>
      <c r="F3261" s="207" t="s">
        <v>17025</v>
      </c>
      <c r="G3261" s="20" t="s">
        <v>183</v>
      </c>
      <c r="H3261" s="23">
        <v>6916.24</v>
      </c>
      <c r="I3261" s="21">
        <v>45778</v>
      </c>
      <c r="J3261" s="21">
        <v>45782</v>
      </c>
      <c r="K3261" s="20" t="s">
        <v>5123</v>
      </c>
      <c r="L3261" s="20" t="s">
        <v>5107</v>
      </c>
      <c r="M3261" s="20"/>
      <c r="N3261" s="21">
        <v>45809.629874097227</v>
      </c>
    </row>
    <row r="3262" spans="1:14" x14ac:dyDescent="0.25">
      <c r="A3262" s="21">
        <v>45786.990416666667</v>
      </c>
      <c r="B3262" s="22">
        <v>45786.990416666667</v>
      </c>
      <c r="C3262" s="20" t="s">
        <v>193</v>
      </c>
      <c r="D3262" s="20" t="s">
        <v>194</v>
      </c>
      <c r="E3262" s="207" t="s">
        <v>196</v>
      </c>
      <c r="F3262" s="207" t="s">
        <v>17026</v>
      </c>
      <c r="G3262" s="20" t="s">
        <v>183</v>
      </c>
      <c r="H3262" s="23">
        <v>13858.61</v>
      </c>
      <c r="I3262" s="21">
        <v>45778</v>
      </c>
      <c r="J3262" s="21">
        <v>45782</v>
      </c>
      <c r="K3262" s="20" t="s">
        <v>5118</v>
      </c>
      <c r="L3262" s="20" t="s">
        <v>5107</v>
      </c>
      <c r="M3262" s="20"/>
      <c r="N3262" s="21">
        <v>45809.629874097227</v>
      </c>
    </row>
    <row r="3263" spans="1:14" x14ac:dyDescent="0.25">
      <c r="A3263" s="21">
        <v>45786.990416666667</v>
      </c>
      <c r="B3263" s="22">
        <v>45786.990416666667</v>
      </c>
      <c r="C3263" s="20" t="s">
        <v>939</v>
      </c>
      <c r="D3263" s="20" t="s">
        <v>940</v>
      </c>
      <c r="E3263" s="207" t="s">
        <v>942</v>
      </c>
      <c r="F3263" s="207" t="s">
        <v>17027</v>
      </c>
      <c r="G3263" s="20" t="s">
        <v>183</v>
      </c>
      <c r="H3263" s="23">
        <v>4538.96</v>
      </c>
      <c r="I3263" s="21">
        <v>45778</v>
      </c>
      <c r="J3263" s="21">
        <v>45782</v>
      </c>
      <c r="K3263" s="20" t="s">
        <v>5123</v>
      </c>
      <c r="L3263" s="20" t="s">
        <v>5107</v>
      </c>
      <c r="M3263" s="20"/>
      <c r="N3263" s="21">
        <v>45809.629874097227</v>
      </c>
    </row>
    <row r="3264" spans="1:14" x14ac:dyDescent="0.25">
      <c r="A3264" s="21">
        <v>45786.990416666667</v>
      </c>
      <c r="B3264" s="22">
        <v>45786.990416666667</v>
      </c>
      <c r="C3264" s="20" t="s">
        <v>253</v>
      </c>
      <c r="D3264" s="20" t="s">
        <v>254</v>
      </c>
      <c r="E3264" s="207" t="s">
        <v>256</v>
      </c>
      <c r="F3264" s="207" t="s">
        <v>17028</v>
      </c>
      <c r="G3264" s="20" t="s">
        <v>183</v>
      </c>
      <c r="H3264" s="23">
        <v>334624.88</v>
      </c>
      <c r="I3264" s="21">
        <v>45778</v>
      </c>
      <c r="J3264" s="21">
        <v>45782</v>
      </c>
      <c r="K3264" s="20" t="s">
        <v>5118</v>
      </c>
      <c r="L3264" s="20" t="s">
        <v>5107</v>
      </c>
      <c r="M3264" s="20"/>
      <c r="N3264" s="21">
        <v>45809.629874097227</v>
      </c>
    </row>
    <row r="3265" spans="1:14" x14ac:dyDescent="0.25">
      <c r="A3265" s="21">
        <v>45786.990416666667</v>
      </c>
      <c r="B3265" s="22">
        <v>45786.990416666667</v>
      </c>
      <c r="C3265" s="20" t="s">
        <v>521</v>
      </c>
      <c r="D3265" s="20" t="s">
        <v>522</v>
      </c>
      <c r="E3265" s="207" t="s">
        <v>524</v>
      </c>
      <c r="F3265" s="207" t="s">
        <v>17029</v>
      </c>
      <c r="G3265" s="20" t="s">
        <v>183</v>
      </c>
      <c r="H3265" s="23">
        <v>9335.74</v>
      </c>
      <c r="I3265" s="21">
        <v>45778</v>
      </c>
      <c r="J3265" s="21">
        <v>45782</v>
      </c>
      <c r="K3265" s="20" t="s">
        <v>5121</v>
      </c>
      <c r="L3265" s="20" t="s">
        <v>5107</v>
      </c>
      <c r="M3265" s="20"/>
      <c r="N3265" s="21">
        <v>45809.629874097227</v>
      </c>
    </row>
    <row r="3266" spans="1:14" x14ac:dyDescent="0.25">
      <c r="A3266" s="21">
        <v>45786.990416666667</v>
      </c>
      <c r="B3266" s="22">
        <v>45786.990416666667</v>
      </c>
      <c r="C3266" s="20" t="s">
        <v>14847</v>
      </c>
      <c r="D3266" s="20" t="s">
        <v>460</v>
      </c>
      <c r="E3266" s="207" t="s">
        <v>462</v>
      </c>
      <c r="F3266" s="207" t="s">
        <v>17030</v>
      </c>
      <c r="G3266" s="20" t="s">
        <v>183</v>
      </c>
      <c r="H3266" s="23">
        <v>137.49</v>
      </c>
      <c r="I3266" s="21">
        <v>45778</v>
      </c>
      <c r="J3266" s="21">
        <v>45782</v>
      </c>
      <c r="K3266" s="20" t="s">
        <v>5129</v>
      </c>
      <c r="L3266" s="20" t="s">
        <v>5107</v>
      </c>
      <c r="M3266" s="20"/>
      <c r="N3266" s="21">
        <v>45809.629874097227</v>
      </c>
    </row>
    <row r="3267" spans="1:14" x14ac:dyDescent="0.25">
      <c r="A3267" s="21">
        <v>45786.990416666667</v>
      </c>
      <c r="B3267" s="22">
        <v>45786.990416666667</v>
      </c>
      <c r="C3267" s="20" t="s">
        <v>7063</v>
      </c>
      <c r="D3267" s="20" t="s">
        <v>436</v>
      </c>
      <c r="E3267" s="207" t="s">
        <v>438</v>
      </c>
      <c r="F3267" s="207" t="s">
        <v>17031</v>
      </c>
      <c r="G3267" s="20" t="s">
        <v>183</v>
      </c>
      <c r="H3267" s="23">
        <v>0</v>
      </c>
      <c r="I3267" s="21">
        <v>45778</v>
      </c>
      <c r="J3267" s="21">
        <v>45782</v>
      </c>
      <c r="K3267" s="20" t="s">
        <v>5118</v>
      </c>
      <c r="L3267" s="20" t="s">
        <v>5107</v>
      </c>
      <c r="M3267" s="20"/>
      <c r="N3267" s="21">
        <v>45809.629874097227</v>
      </c>
    </row>
    <row r="3268" spans="1:14" x14ac:dyDescent="0.25">
      <c r="A3268" s="21">
        <v>45786.990416666667</v>
      </c>
      <c r="B3268" s="22">
        <v>45786.990416666667</v>
      </c>
      <c r="C3268" s="20" t="s">
        <v>422</v>
      </c>
      <c r="D3268" s="20" t="s">
        <v>423</v>
      </c>
      <c r="E3268" s="207" t="s">
        <v>425</v>
      </c>
      <c r="F3268" s="207" t="s">
        <v>17032</v>
      </c>
      <c r="G3268" s="20" t="s">
        <v>183</v>
      </c>
      <c r="H3268" s="23">
        <v>14089.4</v>
      </c>
      <c r="I3268" s="21">
        <v>45778</v>
      </c>
      <c r="J3268" s="21">
        <v>45782</v>
      </c>
      <c r="K3268" s="20" t="s">
        <v>5118</v>
      </c>
      <c r="L3268" s="20" t="s">
        <v>5107</v>
      </c>
      <c r="M3268" s="20"/>
      <c r="N3268" s="21">
        <v>45809.629874097227</v>
      </c>
    </row>
    <row r="3269" spans="1:14" x14ac:dyDescent="0.25">
      <c r="A3269" s="21">
        <v>45786.990416666667</v>
      </c>
      <c r="B3269" s="22">
        <v>45786.990416666667</v>
      </c>
      <c r="C3269" s="20" t="s">
        <v>1298</v>
      </c>
      <c r="D3269" s="20" t="s">
        <v>1299</v>
      </c>
      <c r="E3269" s="207" t="s">
        <v>1301</v>
      </c>
      <c r="F3269" s="207" t="s">
        <v>17033</v>
      </c>
      <c r="G3269" s="20" t="s">
        <v>183</v>
      </c>
      <c r="H3269" s="23">
        <v>665.92</v>
      </c>
      <c r="I3269" s="21">
        <v>45778</v>
      </c>
      <c r="J3269" s="21">
        <v>45782</v>
      </c>
      <c r="K3269" s="20" t="s">
        <v>5121</v>
      </c>
      <c r="L3269" s="20" t="s">
        <v>5107</v>
      </c>
      <c r="M3269" s="20"/>
      <c r="N3269" s="21">
        <v>45809.629874097227</v>
      </c>
    </row>
    <row r="3270" spans="1:14" x14ac:dyDescent="0.25">
      <c r="A3270" s="21">
        <v>45786.990416666667</v>
      </c>
      <c r="B3270" s="22">
        <v>45786.990416666667</v>
      </c>
      <c r="C3270" s="20" t="s">
        <v>331</v>
      </c>
      <c r="D3270" s="20" t="s">
        <v>332</v>
      </c>
      <c r="E3270" s="207" t="s">
        <v>334</v>
      </c>
      <c r="F3270" s="207" t="s">
        <v>17034</v>
      </c>
      <c r="G3270" s="20" t="s">
        <v>183</v>
      </c>
      <c r="H3270" s="23">
        <v>9299.17</v>
      </c>
      <c r="I3270" s="21">
        <v>45778</v>
      </c>
      <c r="J3270" s="21">
        <v>45782</v>
      </c>
      <c r="K3270" s="20" t="s">
        <v>5121</v>
      </c>
      <c r="L3270" s="20" t="s">
        <v>5107</v>
      </c>
      <c r="M3270" s="20"/>
      <c r="N3270" s="21">
        <v>45809.629874097227</v>
      </c>
    </row>
    <row r="3271" spans="1:14" x14ac:dyDescent="0.25">
      <c r="A3271" s="21">
        <v>45786.990416666667</v>
      </c>
      <c r="B3271" s="22">
        <v>45786.990416666667</v>
      </c>
      <c r="C3271" s="20" t="s">
        <v>11373</v>
      </c>
      <c r="D3271" s="20" t="s">
        <v>11374</v>
      </c>
      <c r="E3271" s="207" t="s">
        <v>11376</v>
      </c>
      <c r="F3271" s="207" t="s">
        <v>17035</v>
      </c>
      <c r="G3271" s="20" t="s">
        <v>183</v>
      </c>
      <c r="H3271" s="23">
        <v>18101.84</v>
      </c>
      <c r="I3271" s="21">
        <v>45778</v>
      </c>
      <c r="J3271" s="21">
        <v>45782</v>
      </c>
      <c r="K3271" s="20" t="s">
        <v>5121</v>
      </c>
      <c r="L3271" s="20" t="s">
        <v>5107</v>
      </c>
      <c r="M3271" s="20"/>
      <c r="N3271" s="21">
        <v>45809.629874097227</v>
      </c>
    </row>
    <row r="3272" spans="1:14" x14ac:dyDescent="0.25">
      <c r="A3272" s="21">
        <v>45786.920636574083</v>
      </c>
      <c r="B3272" s="22">
        <v>45786.920636574083</v>
      </c>
      <c r="C3272" s="20" t="s">
        <v>7746</v>
      </c>
      <c r="D3272" s="20" t="s">
        <v>133</v>
      </c>
      <c r="E3272" s="207" t="s">
        <v>136</v>
      </c>
      <c r="F3272" s="207" t="s">
        <v>17036</v>
      </c>
      <c r="G3272" s="20" t="s">
        <v>134</v>
      </c>
      <c r="H3272" s="23">
        <v>1376.71</v>
      </c>
      <c r="I3272" s="21">
        <v>45778</v>
      </c>
      <c r="J3272" s="21">
        <v>45782</v>
      </c>
      <c r="K3272" s="20" t="s">
        <v>5097</v>
      </c>
      <c r="L3272" s="20" t="s">
        <v>5098</v>
      </c>
      <c r="M3272" s="20"/>
      <c r="N3272" s="21">
        <v>45809.629874097227</v>
      </c>
    </row>
    <row r="3273" spans="1:14" x14ac:dyDescent="0.25">
      <c r="A3273" s="21">
        <v>45785.488356481481</v>
      </c>
      <c r="B3273" s="22">
        <v>45785.488356481481</v>
      </c>
      <c r="C3273" s="20" t="s">
        <v>771</v>
      </c>
      <c r="D3273" s="20" t="s">
        <v>772</v>
      </c>
      <c r="E3273" s="207" t="s">
        <v>774</v>
      </c>
      <c r="F3273" s="207" t="s">
        <v>17037</v>
      </c>
      <c r="G3273" s="20" t="s">
        <v>183</v>
      </c>
      <c r="H3273" s="23">
        <v>0</v>
      </c>
      <c r="I3273" s="21">
        <v>45778</v>
      </c>
      <c r="J3273" s="21">
        <v>45782</v>
      </c>
      <c r="K3273" s="20" t="s">
        <v>5114</v>
      </c>
      <c r="L3273" s="20" t="s">
        <v>5107</v>
      </c>
      <c r="M3273" s="20"/>
      <c r="N3273" s="21">
        <v>45809.629874097227</v>
      </c>
    </row>
    <row r="3274" spans="1:14" x14ac:dyDescent="0.25">
      <c r="A3274" s="21">
        <v>45785.488356481481</v>
      </c>
      <c r="B3274" s="22">
        <v>45785.488356481481</v>
      </c>
      <c r="C3274" s="20" t="s">
        <v>181</v>
      </c>
      <c r="D3274" s="20" t="s">
        <v>182</v>
      </c>
      <c r="E3274" s="207" t="s">
        <v>185</v>
      </c>
      <c r="F3274" s="207" t="s">
        <v>17038</v>
      </c>
      <c r="G3274" s="20" t="s">
        <v>183</v>
      </c>
      <c r="H3274" s="23">
        <v>2912327.17</v>
      </c>
      <c r="I3274" s="21">
        <v>45778</v>
      </c>
      <c r="J3274" s="21">
        <v>45782</v>
      </c>
      <c r="K3274" s="20" t="s">
        <v>5118</v>
      </c>
      <c r="L3274" s="20" t="s">
        <v>5107</v>
      </c>
      <c r="M3274" s="20"/>
      <c r="N3274" s="21">
        <v>45809.629874097227</v>
      </c>
    </row>
    <row r="3275" spans="1:14" x14ac:dyDescent="0.25">
      <c r="A3275" s="21">
        <v>45785.488356481481</v>
      </c>
      <c r="B3275" s="22">
        <v>45785.488356481481</v>
      </c>
      <c r="C3275" s="20" t="s">
        <v>1190</v>
      </c>
      <c r="D3275" s="20" t="s">
        <v>1191</v>
      </c>
      <c r="E3275" s="207" t="s">
        <v>1193</v>
      </c>
      <c r="F3275" s="207" t="s">
        <v>17039</v>
      </c>
      <c r="G3275" s="20" t="s">
        <v>183</v>
      </c>
      <c r="H3275" s="23">
        <v>0.78</v>
      </c>
      <c r="I3275" s="21">
        <v>45778</v>
      </c>
      <c r="J3275" s="21">
        <v>45782</v>
      </c>
      <c r="K3275" s="20" t="s">
        <v>5118</v>
      </c>
      <c r="L3275" s="20" t="s">
        <v>5107</v>
      </c>
      <c r="M3275" s="20"/>
      <c r="N3275" s="21">
        <v>45809.629874097227</v>
      </c>
    </row>
    <row r="3276" spans="1:14" x14ac:dyDescent="0.25">
      <c r="A3276" s="21">
        <v>45785.488356481481</v>
      </c>
      <c r="B3276" s="22">
        <v>45785.488356481481</v>
      </c>
      <c r="C3276" s="20" t="s">
        <v>1226</v>
      </c>
      <c r="D3276" s="20" t="s">
        <v>1227</v>
      </c>
      <c r="E3276" s="207" t="s">
        <v>1229</v>
      </c>
      <c r="F3276" s="207" t="s">
        <v>17040</v>
      </c>
      <c r="G3276" s="20" t="s">
        <v>183</v>
      </c>
      <c r="H3276" s="23">
        <v>2793.38</v>
      </c>
      <c r="I3276" s="21">
        <v>45778</v>
      </c>
      <c r="J3276" s="21">
        <v>45782</v>
      </c>
      <c r="K3276" s="20" t="s">
        <v>5118</v>
      </c>
      <c r="L3276" s="20" t="s">
        <v>5107</v>
      </c>
      <c r="M3276" s="20"/>
      <c r="N3276" s="21">
        <v>45809.629874097227</v>
      </c>
    </row>
    <row r="3277" spans="1:14" x14ac:dyDescent="0.25">
      <c r="A3277" s="21">
        <v>45785.488356481481</v>
      </c>
      <c r="B3277" s="22">
        <v>45785.488356481481</v>
      </c>
      <c r="C3277" s="20" t="s">
        <v>717</v>
      </c>
      <c r="D3277" s="20" t="s">
        <v>718</v>
      </c>
      <c r="E3277" s="207" t="s">
        <v>720</v>
      </c>
      <c r="F3277" s="207" t="s">
        <v>17041</v>
      </c>
      <c r="G3277" s="20" t="s">
        <v>183</v>
      </c>
      <c r="H3277" s="23">
        <v>1992</v>
      </c>
      <c r="I3277" s="21">
        <v>45778</v>
      </c>
      <c r="J3277" s="21">
        <v>45782</v>
      </c>
      <c r="K3277" s="20" t="s">
        <v>5121</v>
      </c>
      <c r="L3277" s="20" t="s">
        <v>5107</v>
      </c>
      <c r="M3277" s="20"/>
      <c r="N3277" s="21">
        <v>45809.629874097227</v>
      </c>
    </row>
    <row r="3278" spans="1:14" x14ac:dyDescent="0.25">
      <c r="A3278" s="21">
        <v>45785.488356481481</v>
      </c>
      <c r="B3278" s="22">
        <v>45785.488356481481</v>
      </c>
      <c r="C3278" s="20" t="s">
        <v>882</v>
      </c>
      <c r="D3278" s="20" t="s">
        <v>883</v>
      </c>
      <c r="E3278" s="207" t="s">
        <v>885</v>
      </c>
      <c r="F3278" s="207" t="s">
        <v>17042</v>
      </c>
      <c r="G3278" s="20" t="s">
        <v>183</v>
      </c>
      <c r="H3278" s="23">
        <v>6869.25</v>
      </c>
      <c r="I3278" s="21">
        <v>45778</v>
      </c>
      <c r="J3278" s="21">
        <v>45782</v>
      </c>
      <c r="K3278" s="20" t="s">
        <v>5123</v>
      </c>
      <c r="L3278" s="20" t="s">
        <v>5107</v>
      </c>
      <c r="M3278" s="20"/>
      <c r="N3278" s="21">
        <v>45809.629874097227</v>
      </c>
    </row>
    <row r="3279" spans="1:14" x14ac:dyDescent="0.25">
      <c r="A3279" s="21">
        <v>45785.488356481481</v>
      </c>
      <c r="B3279" s="22">
        <v>45785.488356481481</v>
      </c>
      <c r="C3279" s="20" t="s">
        <v>193</v>
      </c>
      <c r="D3279" s="20" t="s">
        <v>194</v>
      </c>
      <c r="E3279" s="207" t="s">
        <v>196</v>
      </c>
      <c r="F3279" s="207" t="s">
        <v>17043</v>
      </c>
      <c r="G3279" s="20" t="s">
        <v>183</v>
      </c>
      <c r="H3279" s="23">
        <v>11730.11</v>
      </c>
      <c r="I3279" s="21">
        <v>45778</v>
      </c>
      <c r="J3279" s="21">
        <v>45782</v>
      </c>
      <c r="K3279" s="20" t="s">
        <v>5118</v>
      </c>
      <c r="L3279" s="20" t="s">
        <v>5107</v>
      </c>
      <c r="M3279" s="20"/>
      <c r="N3279" s="21">
        <v>45809.629874097227</v>
      </c>
    </row>
    <row r="3280" spans="1:14" x14ac:dyDescent="0.25">
      <c r="A3280" s="21">
        <v>45785.488356481481</v>
      </c>
      <c r="B3280" s="22">
        <v>45785.488356481481</v>
      </c>
      <c r="C3280" s="20" t="s">
        <v>939</v>
      </c>
      <c r="D3280" s="20" t="s">
        <v>940</v>
      </c>
      <c r="E3280" s="207" t="s">
        <v>942</v>
      </c>
      <c r="F3280" s="207" t="s">
        <v>17044</v>
      </c>
      <c r="G3280" s="20" t="s">
        <v>183</v>
      </c>
      <c r="H3280" s="23">
        <v>4509.8100000000004</v>
      </c>
      <c r="I3280" s="21">
        <v>45778</v>
      </c>
      <c r="J3280" s="21">
        <v>45782</v>
      </c>
      <c r="K3280" s="20" t="s">
        <v>5123</v>
      </c>
      <c r="L3280" s="20" t="s">
        <v>5107</v>
      </c>
      <c r="M3280" s="20"/>
      <c r="N3280" s="21">
        <v>45809.629874097227</v>
      </c>
    </row>
    <row r="3281" spans="1:14" x14ac:dyDescent="0.25">
      <c r="A3281" s="21">
        <v>45785.488356481481</v>
      </c>
      <c r="B3281" s="22">
        <v>45785.488356481481</v>
      </c>
      <c r="C3281" s="20" t="s">
        <v>253</v>
      </c>
      <c r="D3281" s="20" t="s">
        <v>254</v>
      </c>
      <c r="E3281" s="207" t="s">
        <v>256</v>
      </c>
      <c r="F3281" s="207" t="s">
        <v>17045</v>
      </c>
      <c r="G3281" s="20" t="s">
        <v>183</v>
      </c>
      <c r="H3281" s="23">
        <v>334624.88</v>
      </c>
      <c r="I3281" s="21">
        <v>45778</v>
      </c>
      <c r="J3281" s="21">
        <v>45782</v>
      </c>
      <c r="K3281" s="20" t="s">
        <v>5118</v>
      </c>
      <c r="L3281" s="20" t="s">
        <v>5107</v>
      </c>
      <c r="M3281" s="20"/>
      <c r="N3281" s="21">
        <v>45809.629874097227</v>
      </c>
    </row>
    <row r="3282" spans="1:14" x14ac:dyDescent="0.25">
      <c r="A3282" s="21">
        <v>45785.488356481481</v>
      </c>
      <c r="B3282" s="22">
        <v>45785.488356481481</v>
      </c>
      <c r="C3282" s="20" t="s">
        <v>521</v>
      </c>
      <c r="D3282" s="20" t="s">
        <v>522</v>
      </c>
      <c r="E3282" s="207" t="s">
        <v>524</v>
      </c>
      <c r="F3282" s="207" t="s">
        <v>17046</v>
      </c>
      <c r="G3282" s="20" t="s">
        <v>183</v>
      </c>
      <c r="H3282" s="23">
        <v>9335.74</v>
      </c>
      <c r="I3282" s="21">
        <v>45778</v>
      </c>
      <c r="J3282" s="21">
        <v>45782</v>
      </c>
      <c r="K3282" s="20" t="s">
        <v>5121</v>
      </c>
      <c r="L3282" s="20" t="s">
        <v>5107</v>
      </c>
      <c r="M3282" s="20"/>
      <c r="N3282" s="21">
        <v>45809.629874097227</v>
      </c>
    </row>
    <row r="3283" spans="1:14" x14ac:dyDescent="0.25">
      <c r="A3283" s="21">
        <v>45785.488356481481</v>
      </c>
      <c r="B3283" s="22">
        <v>45785.488356481481</v>
      </c>
      <c r="C3283" s="20" t="s">
        <v>14847</v>
      </c>
      <c r="D3283" s="20" t="s">
        <v>460</v>
      </c>
      <c r="E3283" s="207" t="s">
        <v>462</v>
      </c>
      <c r="F3283" s="207" t="s">
        <v>17047</v>
      </c>
      <c r="G3283" s="20" t="s">
        <v>183</v>
      </c>
      <c r="H3283" s="23">
        <v>137.49</v>
      </c>
      <c r="I3283" s="21">
        <v>45778</v>
      </c>
      <c r="J3283" s="21">
        <v>45782</v>
      </c>
      <c r="K3283" s="20" t="s">
        <v>5129</v>
      </c>
      <c r="L3283" s="20" t="s">
        <v>5107</v>
      </c>
      <c r="M3283" s="20"/>
      <c r="N3283" s="21">
        <v>45809.629874097227</v>
      </c>
    </row>
    <row r="3284" spans="1:14" x14ac:dyDescent="0.25">
      <c r="A3284" s="21">
        <v>45785.488356481481</v>
      </c>
      <c r="B3284" s="22">
        <v>45785.488356481481</v>
      </c>
      <c r="C3284" s="20" t="s">
        <v>7063</v>
      </c>
      <c r="D3284" s="20" t="s">
        <v>436</v>
      </c>
      <c r="E3284" s="207" t="s">
        <v>438</v>
      </c>
      <c r="F3284" s="207" t="s">
        <v>17048</v>
      </c>
      <c r="G3284" s="20" t="s">
        <v>183</v>
      </c>
      <c r="H3284" s="23">
        <v>0</v>
      </c>
      <c r="I3284" s="21">
        <v>45778</v>
      </c>
      <c r="J3284" s="21">
        <v>45782</v>
      </c>
      <c r="K3284" s="20" t="s">
        <v>5118</v>
      </c>
      <c r="L3284" s="20" t="s">
        <v>5107</v>
      </c>
      <c r="M3284" s="20"/>
      <c r="N3284" s="21">
        <v>45809.629874097227</v>
      </c>
    </row>
    <row r="3285" spans="1:14" x14ac:dyDescent="0.25">
      <c r="A3285" s="21">
        <v>45785.488356481481</v>
      </c>
      <c r="B3285" s="22">
        <v>45785.488356481481</v>
      </c>
      <c r="C3285" s="20" t="s">
        <v>422</v>
      </c>
      <c r="D3285" s="20" t="s">
        <v>423</v>
      </c>
      <c r="E3285" s="207" t="s">
        <v>425</v>
      </c>
      <c r="F3285" s="207" t="s">
        <v>17049</v>
      </c>
      <c r="G3285" s="20" t="s">
        <v>183</v>
      </c>
      <c r="H3285" s="23">
        <v>14089.4</v>
      </c>
      <c r="I3285" s="21">
        <v>45778</v>
      </c>
      <c r="J3285" s="21">
        <v>45782</v>
      </c>
      <c r="K3285" s="20" t="s">
        <v>5118</v>
      </c>
      <c r="L3285" s="20" t="s">
        <v>5107</v>
      </c>
      <c r="M3285" s="20"/>
      <c r="N3285" s="21">
        <v>45809.629874097227</v>
      </c>
    </row>
    <row r="3286" spans="1:14" x14ac:dyDescent="0.25">
      <c r="A3286" s="21">
        <v>45785.488356481481</v>
      </c>
      <c r="B3286" s="22">
        <v>45785.488356481481</v>
      </c>
      <c r="C3286" s="20" t="s">
        <v>1298</v>
      </c>
      <c r="D3286" s="20" t="s">
        <v>1299</v>
      </c>
      <c r="E3286" s="207" t="s">
        <v>1301</v>
      </c>
      <c r="F3286" s="207" t="s">
        <v>17050</v>
      </c>
      <c r="G3286" s="20" t="s">
        <v>183</v>
      </c>
      <c r="H3286" s="23">
        <v>665.92</v>
      </c>
      <c r="I3286" s="21">
        <v>45778</v>
      </c>
      <c r="J3286" s="21">
        <v>45782</v>
      </c>
      <c r="K3286" s="20" t="s">
        <v>5121</v>
      </c>
      <c r="L3286" s="20" t="s">
        <v>5107</v>
      </c>
      <c r="M3286" s="20"/>
      <c r="N3286" s="21">
        <v>45809.629874097227</v>
      </c>
    </row>
    <row r="3287" spans="1:14" x14ac:dyDescent="0.25">
      <c r="A3287" s="21">
        <v>45785.488356481481</v>
      </c>
      <c r="B3287" s="22">
        <v>45785.488356481481</v>
      </c>
      <c r="C3287" s="20" t="s">
        <v>331</v>
      </c>
      <c r="D3287" s="20" t="s">
        <v>332</v>
      </c>
      <c r="E3287" s="207" t="s">
        <v>334</v>
      </c>
      <c r="F3287" s="207" t="s">
        <v>17051</v>
      </c>
      <c r="G3287" s="20" t="s">
        <v>183</v>
      </c>
      <c r="H3287" s="23">
        <v>9299.17</v>
      </c>
      <c r="I3287" s="21">
        <v>45778</v>
      </c>
      <c r="J3287" s="21">
        <v>45782</v>
      </c>
      <c r="K3287" s="20" t="s">
        <v>5121</v>
      </c>
      <c r="L3287" s="20" t="s">
        <v>5107</v>
      </c>
      <c r="M3287" s="20"/>
      <c r="N3287" s="21">
        <v>45809.629874097227</v>
      </c>
    </row>
    <row r="3288" spans="1:14" x14ac:dyDescent="0.25">
      <c r="A3288" s="21">
        <v>45785.488356481481</v>
      </c>
      <c r="B3288" s="22">
        <v>45785.488356481481</v>
      </c>
      <c r="C3288" s="20" t="s">
        <v>11373</v>
      </c>
      <c r="D3288" s="20" t="s">
        <v>11374</v>
      </c>
      <c r="E3288" s="207" t="s">
        <v>11376</v>
      </c>
      <c r="F3288" s="207" t="s">
        <v>17052</v>
      </c>
      <c r="G3288" s="20" t="s">
        <v>183</v>
      </c>
      <c r="H3288" s="23">
        <v>18101.84</v>
      </c>
      <c r="I3288" s="21">
        <v>45778</v>
      </c>
      <c r="J3288" s="21">
        <v>45782</v>
      </c>
      <c r="K3288" s="20" t="s">
        <v>5121</v>
      </c>
      <c r="L3288" s="20" t="s">
        <v>5107</v>
      </c>
      <c r="M3288" s="20"/>
      <c r="N3288" s="21">
        <v>45809.629874097227</v>
      </c>
    </row>
    <row r="3289" spans="1:14" x14ac:dyDescent="0.25">
      <c r="A3289" s="21">
        <v>45785.196157407408</v>
      </c>
      <c r="B3289" s="22">
        <v>45785.196157407408</v>
      </c>
      <c r="C3289" s="20" t="s">
        <v>7746</v>
      </c>
      <c r="D3289" s="20" t="s">
        <v>133</v>
      </c>
      <c r="E3289" s="207" t="s">
        <v>136</v>
      </c>
      <c r="F3289" s="207" t="s">
        <v>17053</v>
      </c>
      <c r="G3289" s="20" t="s">
        <v>134</v>
      </c>
      <c r="H3289" s="23">
        <v>1336.89</v>
      </c>
      <c r="I3289" s="21">
        <v>45778</v>
      </c>
      <c r="J3289" s="21">
        <v>45782</v>
      </c>
      <c r="K3289" s="20" t="s">
        <v>5097</v>
      </c>
      <c r="L3289" s="20" t="s">
        <v>5098</v>
      </c>
      <c r="M3289" s="20"/>
      <c r="N3289" s="21">
        <v>45809.629874097227</v>
      </c>
    </row>
    <row r="3290" spans="1:14" x14ac:dyDescent="0.25">
      <c r="A3290" s="21">
        <v>45785.027499999997</v>
      </c>
      <c r="B3290" s="22">
        <v>45785.027499999997</v>
      </c>
      <c r="C3290" s="20" t="s">
        <v>266</v>
      </c>
      <c r="D3290" s="20" t="s">
        <v>267</v>
      </c>
      <c r="E3290" s="207" t="s">
        <v>270</v>
      </c>
      <c r="F3290" s="207" t="s">
        <v>17054</v>
      </c>
      <c r="G3290" s="20" t="s">
        <v>268</v>
      </c>
      <c r="H3290" s="23">
        <v>4012.32</v>
      </c>
      <c r="I3290" s="21">
        <v>45778</v>
      </c>
      <c r="J3290" s="21">
        <v>45782</v>
      </c>
      <c r="K3290" s="20" t="s">
        <v>5097</v>
      </c>
      <c r="L3290" s="20" t="s">
        <v>5098</v>
      </c>
      <c r="M3290" s="20"/>
      <c r="N3290" s="21">
        <v>45809.629874097227</v>
      </c>
    </row>
    <row r="3291" spans="1:14" x14ac:dyDescent="0.25">
      <c r="A3291" s="21">
        <v>45785.030648148153</v>
      </c>
      <c r="B3291" s="22">
        <v>45785.030648148153</v>
      </c>
      <c r="C3291" s="20" t="s">
        <v>869</v>
      </c>
      <c r="D3291" s="20" t="s">
        <v>870</v>
      </c>
      <c r="E3291" s="207" t="s">
        <v>872</v>
      </c>
      <c r="F3291" s="207" t="s">
        <v>15999</v>
      </c>
      <c r="G3291" s="20" t="s">
        <v>119</v>
      </c>
      <c r="H3291" s="23">
        <v>301.57</v>
      </c>
      <c r="I3291" s="21">
        <v>45778</v>
      </c>
      <c r="J3291" s="21">
        <v>45782</v>
      </c>
      <c r="K3291" s="20" t="s">
        <v>5097</v>
      </c>
      <c r="L3291" s="20" t="s">
        <v>5098</v>
      </c>
      <c r="M3291" s="20"/>
      <c r="N3291" s="21">
        <v>45785.03075012732</v>
      </c>
    </row>
    <row r="3292" spans="1:14" x14ac:dyDescent="0.25">
      <c r="A3292" s="21">
        <v>45785.030648148153</v>
      </c>
      <c r="B3292" s="22">
        <v>45785.030648148153</v>
      </c>
      <c r="C3292" s="20" t="s">
        <v>995</v>
      </c>
      <c r="D3292" s="20" t="s">
        <v>996</v>
      </c>
      <c r="E3292" s="207" t="s">
        <v>998</v>
      </c>
      <c r="F3292" s="207" t="s">
        <v>16000</v>
      </c>
      <c r="G3292" s="20" t="s">
        <v>119</v>
      </c>
      <c r="H3292" s="23">
        <v>29.04</v>
      </c>
      <c r="I3292" s="21">
        <v>45778</v>
      </c>
      <c r="J3292" s="21">
        <v>45782</v>
      </c>
      <c r="K3292" s="20" t="s">
        <v>5097</v>
      </c>
      <c r="L3292" s="20" t="s">
        <v>5098</v>
      </c>
      <c r="M3292" s="20"/>
      <c r="N3292" s="21">
        <v>45785.03075012732</v>
      </c>
    </row>
    <row r="3293" spans="1:14" x14ac:dyDescent="0.25">
      <c r="A3293" s="21">
        <v>45785.030648148153</v>
      </c>
      <c r="B3293" s="22">
        <v>45785.030648148153</v>
      </c>
      <c r="C3293" s="20" t="s">
        <v>724</v>
      </c>
      <c r="D3293" s="20" t="s">
        <v>118</v>
      </c>
      <c r="E3293" s="207" t="s">
        <v>121</v>
      </c>
      <c r="F3293" s="207" t="s">
        <v>16001</v>
      </c>
      <c r="G3293" s="20" t="s">
        <v>119</v>
      </c>
      <c r="H3293" s="23">
        <v>6283.26</v>
      </c>
      <c r="I3293" s="21">
        <v>45778</v>
      </c>
      <c r="J3293" s="21">
        <v>45782</v>
      </c>
      <c r="K3293" s="20" t="s">
        <v>5097</v>
      </c>
      <c r="L3293" s="20" t="s">
        <v>5098</v>
      </c>
      <c r="M3293" s="20"/>
      <c r="N3293" s="21">
        <v>45785.03075012732</v>
      </c>
    </row>
    <row r="3294" spans="1:14" x14ac:dyDescent="0.25">
      <c r="A3294" s="21">
        <v>45785.030648148153</v>
      </c>
      <c r="B3294" s="22">
        <v>45785.030648148153</v>
      </c>
      <c r="C3294" s="20" t="s">
        <v>11407</v>
      </c>
      <c r="D3294" s="20" t="s">
        <v>11408</v>
      </c>
      <c r="E3294" s="207" t="s">
        <v>11409</v>
      </c>
      <c r="F3294" s="207" t="s">
        <v>16002</v>
      </c>
      <c r="G3294" s="20" t="s">
        <v>119</v>
      </c>
      <c r="H3294" s="23">
        <v>0</v>
      </c>
      <c r="I3294" s="21">
        <v>45778</v>
      </c>
      <c r="J3294" s="21">
        <v>45782</v>
      </c>
      <c r="K3294" s="20" t="s">
        <v>5097</v>
      </c>
      <c r="L3294" s="20" t="s">
        <v>5098</v>
      </c>
      <c r="M3294" s="20"/>
      <c r="N3294" s="21">
        <v>45785.03075012732</v>
      </c>
    </row>
    <row r="3295" spans="1:14" x14ac:dyDescent="0.25">
      <c r="A3295" s="21">
        <v>45784.91333333333</v>
      </c>
      <c r="B3295" s="22">
        <v>45784.91333333333</v>
      </c>
      <c r="C3295" s="20" t="s">
        <v>181</v>
      </c>
      <c r="D3295" s="20" t="s">
        <v>182</v>
      </c>
      <c r="E3295" s="207" t="s">
        <v>185</v>
      </c>
      <c r="F3295" s="207" t="s">
        <v>15870</v>
      </c>
      <c r="G3295" s="20" t="s">
        <v>183</v>
      </c>
      <c r="H3295" s="23">
        <v>2905641.46</v>
      </c>
      <c r="I3295" s="21">
        <v>45778</v>
      </c>
      <c r="J3295" s="21">
        <v>45782</v>
      </c>
      <c r="K3295" s="20" t="s">
        <v>5118</v>
      </c>
      <c r="L3295" s="20" t="s">
        <v>5107</v>
      </c>
      <c r="M3295" s="20"/>
      <c r="N3295" s="21">
        <v>45785.029942546294</v>
      </c>
    </row>
    <row r="3296" spans="1:14" x14ac:dyDescent="0.25">
      <c r="A3296" s="21">
        <v>45784.91333333333</v>
      </c>
      <c r="B3296" s="22">
        <v>45784.91333333333</v>
      </c>
      <c r="C3296" s="20" t="s">
        <v>882</v>
      </c>
      <c r="D3296" s="20" t="s">
        <v>883</v>
      </c>
      <c r="E3296" s="207" t="s">
        <v>885</v>
      </c>
      <c r="F3296" s="207" t="s">
        <v>15871</v>
      </c>
      <c r="G3296" s="20" t="s">
        <v>183</v>
      </c>
      <c r="H3296" s="23">
        <v>6840.61</v>
      </c>
      <c r="I3296" s="21">
        <v>45778</v>
      </c>
      <c r="J3296" s="21">
        <v>45782</v>
      </c>
      <c r="K3296" s="20" t="s">
        <v>5123</v>
      </c>
      <c r="L3296" s="20" t="s">
        <v>5107</v>
      </c>
      <c r="M3296" s="20"/>
      <c r="N3296" s="21">
        <v>45785.029942546294</v>
      </c>
    </row>
    <row r="3297" spans="1:14" x14ac:dyDescent="0.25">
      <c r="A3297" s="21">
        <v>45784.91333333333</v>
      </c>
      <c r="B3297" s="22">
        <v>45784.91333333333</v>
      </c>
      <c r="C3297" s="20" t="s">
        <v>939</v>
      </c>
      <c r="D3297" s="20" t="s">
        <v>940</v>
      </c>
      <c r="E3297" s="207" t="s">
        <v>942</v>
      </c>
      <c r="F3297" s="207" t="s">
        <v>15872</v>
      </c>
      <c r="G3297" s="20" t="s">
        <v>183</v>
      </c>
      <c r="H3297" s="23">
        <v>4492</v>
      </c>
      <c r="I3297" s="21">
        <v>45778</v>
      </c>
      <c r="J3297" s="21">
        <v>45782</v>
      </c>
      <c r="K3297" s="20" t="s">
        <v>5123</v>
      </c>
      <c r="L3297" s="20" t="s">
        <v>5107</v>
      </c>
      <c r="M3297" s="20"/>
      <c r="N3297" s="21">
        <v>45785.029942546294</v>
      </c>
    </row>
    <row r="3298" spans="1:14" x14ac:dyDescent="0.25">
      <c r="A3298" s="21">
        <v>45784.157627314809</v>
      </c>
      <c r="B3298" s="22">
        <v>45784.157627314809</v>
      </c>
      <c r="C3298" s="20" t="s">
        <v>771</v>
      </c>
      <c r="D3298" s="20" t="s">
        <v>772</v>
      </c>
      <c r="E3298" s="207" t="s">
        <v>774</v>
      </c>
      <c r="F3298" s="207" t="s">
        <v>15873</v>
      </c>
      <c r="G3298" s="20" t="s">
        <v>183</v>
      </c>
      <c r="H3298" s="23">
        <v>0</v>
      </c>
      <c r="I3298" s="21">
        <v>45778</v>
      </c>
      <c r="J3298" s="21">
        <v>45782</v>
      </c>
      <c r="K3298" s="20" t="s">
        <v>5114</v>
      </c>
      <c r="L3298" s="20" t="s">
        <v>5107</v>
      </c>
      <c r="M3298" s="20"/>
      <c r="N3298" s="21">
        <v>45785.029942546294</v>
      </c>
    </row>
    <row r="3299" spans="1:14" x14ac:dyDescent="0.25">
      <c r="A3299" s="21">
        <v>45784.157627314809</v>
      </c>
      <c r="B3299" s="22">
        <v>45784.157627314809</v>
      </c>
      <c r="C3299" s="20" t="s">
        <v>181</v>
      </c>
      <c r="D3299" s="20" t="s">
        <v>182</v>
      </c>
      <c r="E3299" s="207" t="s">
        <v>185</v>
      </c>
      <c r="F3299" s="207" t="s">
        <v>15874</v>
      </c>
      <c r="G3299" s="20" t="s">
        <v>183</v>
      </c>
      <c r="H3299" s="23">
        <v>2916893.6</v>
      </c>
      <c r="I3299" s="21">
        <v>45778</v>
      </c>
      <c r="J3299" s="21">
        <v>45782</v>
      </c>
      <c r="K3299" s="20" t="s">
        <v>5118</v>
      </c>
      <c r="L3299" s="20" t="s">
        <v>5107</v>
      </c>
      <c r="M3299" s="20"/>
      <c r="N3299" s="21">
        <v>45785.029942546294</v>
      </c>
    </row>
    <row r="3300" spans="1:14" x14ac:dyDescent="0.25">
      <c r="A3300" s="21">
        <v>45784.157627314809</v>
      </c>
      <c r="B3300" s="22">
        <v>45784.157627314809</v>
      </c>
      <c r="C3300" s="20" t="s">
        <v>1190</v>
      </c>
      <c r="D3300" s="20" t="s">
        <v>1191</v>
      </c>
      <c r="E3300" s="207" t="s">
        <v>1193</v>
      </c>
      <c r="F3300" s="207" t="s">
        <v>15875</v>
      </c>
      <c r="G3300" s="20" t="s">
        <v>183</v>
      </c>
      <c r="H3300" s="23">
        <v>0.78</v>
      </c>
      <c r="I3300" s="21">
        <v>45778</v>
      </c>
      <c r="J3300" s="21">
        <v>45782</v>
      </c>
      <c r="K3300" s="20" t="s">
        <v>5118</v>
      </c>
      <c r="L3300" s="20" t="s">
        <v>5107</v>
      </c>
      <c r="M3300" s="20"/>
      <c r="N3300" s="21">
        <v>45785.029942546294</v>
      </c>
    </row>
    <row r="3301" spans="1:14" x14ac:dyDescent="0.25">
      <c r="A3301" s="21">
        <v>45784.157627314809</v>
      </c>
      <c r="B3301" s="22">
        <v>45784.157627314809</v>
      </c>
      <c r="C3301" s="20" t="s">
        <v>1226</v>
      </c>
      <c r="D3301" s="20" t="s">
        <v>1227</v>
      </c>
      <c r="E3301" s="207" t="s">
        <v>1229</v>
      </c>
      <c r="F3301" s="207" t="s">
        <v>15876</v>
      </c>
      <c r="G3301" s="20" t="s">
        <v>183</v>
      </c>
      <c r="H3301" s="23">
        <v>2793.38</v>
      </c>
      <c r="I3301" s="21">
        <v>45778</v>
      </c>
      <c r="J3301" s="21">
        <v>45782</v>
      </c>
      <c r="K3301" s="20" t="s">
        <v>5118</v>
      </c>
      <c r="L3301" s="20" t="s">
        <v>5107</v>
      </c>
      <c r="M3301" s="20"/>
      <c r="N3301" s="21">
        <v>45785.029942546294</v>
      </c>
    </row>
    <row r="3302" spans="1:14" x14ac:dyDescent="0.25">
      <c r="A3302" s="21">
        <v>45784.157627314809</v>
      </c>
      <c r="B3302" s="22">
        <v>45784.157627314809</v>
      </c>
      <c r="C3302" s="20" t="s">
        <v>717</v>
      </c>
      <c r="D3302" s="20" t="s">
        <v>718</v>
      </c>
      <c r="E3302" s="207" t="s">
        <v>720</v>
      </c>
      <c r="F3302" s="207" t="s">
        <v>15877</v>
      </c>
      <c r="G3302" s="20" t="s">
        <v>183</v>
      </c>
      <c r="H3302" s="23">
        <v>1992</v>
      </c>
      <c r="I3302" s="21">
        <v>45778</v>
      </c>
      <c r="J3302" s="21">
        <v>45782</v>
      </c>
      <c r="K3302" s="20" t="s">
        <v>5121</v>
      </c>
      <c r="L3302" s="20" t="s">
        <v>5107</v>
      </c>
      <c r="M3302" s="20"/>
      <c r="N3302" s="21">
        <v>45785.029942546294</v>
      </c>
    </row>
    <row r="3303" spans="1:14" x14ac:dyDescent="0.25">
      <c r="A3303" s="21">
        <v>45784.157627314809</v>
      </c>
      <c r="B3303" s="22">
        <v>45784.157627314809</v>
      </c>
      <c r="C3303" s="20" t="s">
        <v>882</v>
      </c>
      <c r="D3303" s="20" t="s">
        <v>883</v>
      </c>
      <c r="E3303" s="207" t="s">
        <v>885</v>
      </c>
      <c r="F3303" s="207" t="s">
        <v>15878</v>
      </c>
      <c r="G3303" s="20" t="s">
        <v>183</v>
      </c>
      <c r="H3303" s="23">
        <v>6895.84</v>
      </c>
      <c r="I3303" s="21">
        <v>45778</v>
      </c>
      <c r="J3303" s="21">
        <v>45782</v>
      </c>
      <c r="K3303" s="20" t="s">
        <v>5123</v>
      </c>
      <c r="L3303" s="20" t="s">
        <v>5107</v>
      </c>
      <c r="M3303" s="20"/>
      <c r="N3303" s="21">
        <v>45785.029942546294</v>
      </c>
    </row>
    <row r="3304" spans="1:14" x14ac:dyDescent="0.25">
      <c r="A3304" s="21">
        <v>45784.157627314809</v>
      </c>
      <c r="B3304" s="22">
        <v>45784.157627314809</v>
      </c>
      <c r="C3304" s="20" t="s">
        <v>193</v>
      </c>
      <c r="D3304" s="20" t="s">
        <v>194</v>
      </c>
      <c r="E3304" s="207" t="s">
        <v>196</v>
      </c>
      <c r="F3304" s="207" t="s">
        <v>15879</v>
      </c>
      <c r="G3304" s="20" t="s">
        <v>183</v>
      </c>
      <c r="H3304" s="23">
        <v>15147.98</v>
      </c>
      <c r="I3304" s="21">
        <v>45778</v>
      </c>
      <c r="J3304" s="21">
        <v>45782</v>
      </c>
      <c r="K3304" s="20" t="s">
        <v>5118</v>
      </c>
      <c r="L3304" s="20" t="s">
        <v>5107</v>
      </c>
      <c r="M3304" s="20"/>
      <c r="N3304" s="21">
        <v>45785.029942546294</v>
      </c>
    </row>
    <row r="3305" spans="1:14" x14ac:dyDescent="0.25">
      <c r="A3305" s="21">
        <v>45784.157627314809</v>
      </c>
      <c r="B3305" s="22">
        <v>45784.157627314809</v>
      </c>
      <c r="C3305" s="20" t="s">
        <v>939</v>
      </c>
      <c r="D3305" s="20" t="s">
        <v>940</v>
      </c>
      <c r="E3305" s="207" t="s">
        <v>942</v>
      </c>
      <c r="F3305" s="207" t="s">
        <v>15880</v>
      </c>
      <c r="G3305" s="20" t="s">
        <v>183</v>
      </c>
      <c r="H3305" s="23">
        <v>4526.34</v>
      </c>
      <c r="I3305" s="21">
        <v>45778</v>
      </c>
      <c r="J3305" s="21">
        <v>45782</v>
      </c>
      <c r="K3305" s="20" t="s">
        <v>5123</v>
      </c>
      <c r="L3305" s="20" t="s">
        <v>5107</v>
      </c>
      <c r="M3305" s="20"/>
      <c r="N3305" s="21">
        <v>45785.029942546294</v>
      </c>
    </row>
    <row r="3306" spans="1:14" x14ac:dyDescent="0.25">
      <c r="A3306" s="21">
        <v>45784.157627314809</v>
      </c>
      <c r="B3306" s="22">
        <v>45784.157627314809</v>
      </c>
      <c r="C3306" s="20" t="s">
        <v>253</v>
      </c>
      <c r="D3306" s="20" t="s">
        <v>254</v>
      </c>
      <c r="E3306" s="207" t="s">
        <v>256</v>
      </c>
      <c r="F3306" s="207" t="s">
        <v>15881</v>
      </c>
      <c r="G3306" s="20" t="s">
        <v>183</v>
      </c>
      <c r="H3306" s="23">
        <v>334624.88</v>
      </c>
      <c r="I3306" s="21">
        <v>45778</v>
      </c>
      <c r="J3306" s="21">
        <v>45782</v>
      </c>
      <c r="K3306" s="20" t="s">
        <v>5118</v>
      </c>
      <c r="L3306" s="20" t="s">
        <v>5107</v>
      </c>
      <c r="M3306" s="20"/>
      <c r="N3306" s="21">
        <v>45785.029942546294</v>
      </c>
    </row>
    <row r="3307" spans="1:14" x14ac:dyDescent="0.25">
      <c r="A3307" s="21">
        <v>45784.157627314809</v>
      </c>
      <c r="B3307" s="22">
        <v>45784.157627314809</v>
      </c>
      <c r="C3307" s="20" t="s">
        <v>521</v>
      </c>
      <c r="D3307" s="20" t="s">
        <v>522</v>
      </c>
      <c r="E3307" s="207" t="s">
        <v>524</v>
      </c>
      <c r="F3307" s="207" t="s">
        <v>15882</v>
      </c>
      <c r="G3307" s="20" t="s">
        <v>183</v>
      </c>
      <c r="H3307" s="23">
        <v>9335.74</v>
      </c>
      <c r="I3307" s="21">
        <v>45778</v>
      </c>
      <c r="J3307" s="21">
        <v>45782</v>
      </c>
      <c r="K3307" s="20" t="s">
        <v>5121</v>
      </c>
      <c r="L3307" s="20" t="s">
        <v>5107</v>
      </c>
      <c r="M3307" s="20"/>
      <c r="N3307" s="21">
        <v>45785.029942546294</v>
      </c>
    </row>
    <row r="3308" spans="1:14" x14ac:dyDescent="0.25">
      <c r="A3308" s="21">
        <v>45784.157627314809</v>
      </c>
      <c r="B3308" s="22">
        <v>45784.157627314809</v>
      </c>
      <c r="C3308" s="20" t="s">
        <v>14847</v>
      </c>
      <c r="D3308" s="20" t="s">
        <v>460</v>
      </c>
      <c r="E3308" s="207" t="s">
        <v>462</v>
      </c>
      <c r="F3308" s="207" t="s">
        <v>15883</v>
      </c>
      <c r="G3308" s="20" t="s">
        <v>183</v>
      </c>
      <c r="H3308" s="23">
        <v>137.49</v>
      </c>
      <c r="I3308" s="21">
        <v>45778</v>
      </c>
      <c r="J3308" s="21">
        <v>45782</v>
      </c>
      <c r="K3308" s="20" t="s">
        <v>5129</v>
      </c>
      <c r="L3308" s="20" t="s">
        <v>5107</v>
      </c>
      <c r="M3308" s="20"/>
      <c r="N3308" s="21">
        <v>45785.029942546294</v>
      </c>
    </row>
    <row r="3309" spans="1:14" x14ac:dyDescent="0.25">
      <c r="A3309" s="21">
        <v>45784.157627314809</v>
      </c>
      <c r="B3309" s="22">
        <v>45784.157627314809</v>
      </c>
      <c r="C3309" s="20" t="s">
        <v>7063</v>
      </c>
      <c r="D3309" s="20" t="s">
        <v>436</v>
      </c>
      <c r="E3309" s="207" t="s">
        <v>438</v>
      </c>
      <c r="F3309" s="207" t="s">
        <v>15884</v>
      </c>
      <c r="G3309" s="20" t="s">
        <v>183</v>
      </c>
      <c r="H3309" s="23">
        <v>0</v>
      </c>
      <c r="I3309" s="21">
        <v>45778</v>
      </c>
      <c r="J3309" s="21">
        <v>45782</v>
      </c>
      <c r="K3309" s="20" t="s">
        <v>5118</v>
      </c>
      <c r="L3309" s="20" t="s">
        <v>5107</v>
      </c>
      <c r="M3309" s="20"/>
      <c r="N3309" s="21">
        <v>45785.029942546294</v>
      </c>
    </row>
    <row r="3310" spans="1:14" x14ac:dyDescent="0.25">
      <c r="A3310" s="21">
        <v>45784.157627314809</v>
      </c>
      <c r="B3310" s="22">
        <v>45784.157627314809</v>
      </c>
      <c r="C3310" s="20" t="s">
        <v>422</v>
      </c>
      <c r="D3310" s="20" t="s">
        <v>423</v>
      </c>
      <c r="E3310" s="207" t="s">
        <v>425</v>
      </c>
      <c r="F3310" s="207" t="s">
        <v>15885</v>
      </c>
      <c r="G3310" s="20" t="s">
        <v>183</v>
      </c>
      <c r="H3310" s="23">
        <v>14089.4</v>
      </c>
      <c r="I3310" s="21">
        <v>45778</v>
      </c>
      <c r="J3310" s="21">
        <v>45782</v>
      </c>
      <c r="K3310" s="20" t="s">
        <v>5118</v>
      </c>
      <c r="L3310" s="20" t="s">
        <v>5107</v>
      </c>
      <c r="M3310" s="20"/>
      <c r="N3310" s="21">
        <v>45785.029942546294</v>
      </c>
    </row>
    <row r="3311" spans="1:14" x14ac:dyDescent="0.25">
      <c r="A3311" s="21">
        <v>45784.157627314809</v>
      </c>
      <c r="B3311" s="22">
        <v>45784.157627314809</v>
      </c>
      <c r="C3311" s="20" t="s">
        <v>1298</v>
      </c>
      <c r="D3311" s="20" t="s">
        <v>1299</v>
      </c>
      <c r="E3311" s="207" t="s">
        <v>1301</v>
      </c>
      <c r="F3311" s="207" t="s">
        <v>15886</v>
      </c>
      <c r="G3311" s="20" t="s">
        <v>183</v>
      </c>
      <c r="H3311" s="23">
        <v>665.92</v>
      </c>
      <c r="I3311" s="21">
        <v>45778</v>
      </c>
      <c r="J3311" s="21">
        <v>45782</v>
      </c>
      <c r="K3311" s="20" t="s">
        <v>5121</v>
      </c>
      <c r="L3311" s="20" t="s">
        <v>5107</v>
      </c>
      <c r="M3311" s="20"/>
      <c r="N3311" s="21">
        <v>45785.029942546294</v>
      </c>
    </row>
    <row r="3312" spans="1:14" x14ac:dyDescent="0.25">
      <c r="A3312" s="21">
        <v>45784.157627314809</v>
      </c>
      <c r="B3312" s="22">
        <v>45784.157627314809</v>
      </c>
      <c r="C3312" s="20" t="s">
        <v>331</v>
      </c>
      <c r="D3312" s="20" t="s">
        <v>332</v>
      </c>
      <c r="E3312" s="207" t="s">
        <v>334</v>
      </c>
      <c r="F3312" s="207" t="s">
        <v>15887</v>
      </c>
      <c r="G3312" s="20" t="s">
        <v>183</v>
      </c>
      <c r="H3312" s="23">
        <v>9299.17</v>
      </c>
      <c r="I3312" s="21">
        <v>45778</v>
      </c>
      <c r="J3312" s="21">
        <v>45782</v>
      </c>
      <c r="K3312" s="20" t="s">
        <v>5121</v>
      </c>
      <c r="L3312" s="20" t="s">
        <v>5107</v>
      </c>
      <c r="M3312" s="20"/>
      <c r="N3312" s="21">
        <v>45785.029942546294</v>
      </c>
    </row>
    <row r="3313" spans="1:14" x14ac:dyDescent="0.25">
      <c r="A3313" s="21">
        <v>45784.157627314809</v>
      </c>
      <c r="B3313" s="22">
        <v>45784.157627314809</v>
      </c>
      <c r="C3313" s="20" t="s">
        <v>11373</v>
      </c>
      <c r="D3313" s="20" t="s">
        <v>11374</v>
      </c>
      <c r="E3313" s="207" t="s">
        <v>11376</v>
      </c>
      <c r="F3313" s="207" t="s">
        <v>15888</v>
      </c>
      <c r="G3313" s="20" t="s">
        <v>183</v>
      </c>
      <c r="H3313" s="23">
        <v>18101.84</v>
      </c>
      <c r="I3313" s="21">
        <v>45778</v>
      </c>
      <c r="J3313" s="21">
        <v>45782</v>
      </c>
      <c r="K3313" s="20" t="s">
        <v>5121</v>
      </c>
      <c r="L3313" s="20" t="s">
        <v>5107</v>
      </c>
      <c r="M3313" s="20"/>
      <c r="N3313" s="21">
        <v>45785.029942546294</v>
      </c>
    </row>
    <row r="3314" spans="1:14" x14ac:dyDescent="0.25">
      <c r="A3314" s="21">
        <v>45784.147546296299</v>
      </c>
      <c r="B3314" s="22">
        <v>45784.147546296299</v>
      </c>
      <c r="C3314" s="20" t="s">
        <v>7746</v>
      </c>
      <c r="D3314" s="20" t="s">
        <v>133</v>
      </c>
      <c r="E3314" s="207" t="s">
        <v>136</v>
      </c>
      <c r="F3314" s="207" t="s">
        <v>15889</v>
      </c>
      <c r="G3314" s="20" t="s">
        <v>134</v>
      </c>
      <c r="H3314" s="23">
        <v>1336.89</v>
      </c>
      <c r="I3314" s="21">
        <v>45778</v>
      </c>
      <c r="J3314" s="21">
        <v>45782</v>
      </c>
      <c r="K3314" s="20" t="s">
        <v>5097</v>
      </c>
      <c r="L3314" s="20" t="s">
        <v>5098</v>
      </c>
      <c r="M3314" s="20"/>
      <c r="N3314" s="21">
        <v>45785.029942546294</v>
      </c>
    </row>
    <row r="3315" spans="1:14" x14ac:dyDescent="0.25">
      <c r="A3315" s="21">
        <v>45783.943159722221</v>
      </c>
      <c r="B3315" s="22">
        <v>45783.943159722221</v>
      </c>
      <c r="C3315" s="20" t="s">
        <v>266</v>
      </c>
      <c r="D3315" s="20" t="s">
        <v>267</v>
      </c>
      <c r="E3315" s="207" t="s">
        <v>270</v>
      </c>
      <c r="F3315" s="207" t="s">
        <v>15890</v>
      </c>
      <c r="G3315" s="20" t="s">
        <v>268</v>
      </c>
      <c r="H3315" s="23">
        <v>4004.36</v>
      </c>
      <c r="I3315" s="21">
        <v>45778</v>
      </c>
      <c r="J3315" s="21">
        <v>45782</v>
      </c>
      <c r="K3315" s="20" t="s">
        <v>5097</v>
      </c>
      <c r="L3315" s="20" t="s">
        <v>5098</v>
      </c>
      <c r="M3315" s="20"/>
      <c r="N3315" s="21">
        <v>45785.029942546294</v>
      </c>
    </row>
    <row r="3316" spans="1:14" x14ac:dyDescent="0.25">
      <c r="A3316" s="21">
        <v>45783.165729166663</v>
      </c>
      <c r="B3316" s="22">
        <v>45783.165729166663</v>
      </c>
      <c r="C3316" s="20" t="s">
        <v>266</v>
      </c>
      <c r="D3316" s="20" t="s">
        <v>267</v>
      </c>
      <c r="E3316" s="207" t="s">
        <v>270</v>
      </c>
      <c r="F3316" s="207" t="s">
        <v>15891</v>
      </c>
      <c r="G3316" s="20" t="s">
        <v>268</v>
      </c>
      <c r="H3316" s="23">
        <v>3524.66</v>
      </c>
      <c r="I3316" s="21">
        <v>45778</v>
      </c>
      <c r="J3316" s="21">
        <v>45782</v>
      </c>
      <c r="K3316" s="20" t="s">
        <v>5097</v>
      </c>
      <c r="L3316" s="20" t="s">
        <v>5098</v>
      </c>
      <c r="M3316" s="20"/>
      <c r="N3316" s="21">
        <v>45785.029942546294</v>
      </c>
    </row>
    <row r="3317" spans="1:14" x14ac:dyDescent="0.25">
      <c r="A3317" s="21">
        <v>45783.140138888892</v>
      </c>
      <c r="B3317" s="22">
        <v>45783.140138888892</v>
      </c>
      <c r="C3317" s="20" t="s">
        <v>869</v>
      </c>
      <c r="D3317" s="20" t="s">
        <v>870</v>
      </c>
      <c r="E3317" s="207" t="s">
        <v>872</v>
      </c>
      <c r="F3317" s="207" t="s">
        <v>15892</v>
      </c>
      <c r="G3317" s="20" t="s">
        <v>119</v>
      </c>
      <c r="H3317" s="23">
        <v>301.57</v>
      </c>
      <c r="I3317" s="21">
        <v>45778</v>
      </c>
      <c r="J3317" s="21">
        <v>45782</v>
      </c>
      <c r="K3317" s="20" t="s">
        <v>5097</v>
      </c>
      <c r="L3317" s="20" t="s">
        <v>5098</v>
      </c>
      <c r="M3317" s="20"/>
      <c r="N3317" s="21">
        <v>45785.029942546294</v>
      </c>
    </row>
    <row r="3318" spans="1:14" x14ac:dyDescent="0.25">
      <c r="A3318" s="21">
        <v>45783.140138888892</v>
      </c>
      <c r="B3318" s="22">
        <v>45783.140138888892</v>
      </c>
      <c r="C3318" s="20" t="s">
        <v>995</v>
      </c>
      <c r="D3318" s="20" t="s">
        <v>996</v>
      </c>
      <c r="E3318" s="207" t="s">
        <v>998</v>
      </c>
      <c r="F3318" s="207" t="s">
        <v>15893</v>
      </c>
      <c r="G3318" s="20" t="s">
        <v>119</v>
      </c>
      <c r="H3318" s="23">
        <v>29.04</v>
      </c>
      <c r="I3318" s="21">
        <v>45778</v>
      </c>
      <c r="J3318" s="21">
        <v>45782</v>
      </c>
      <c r="K3318" s="20" t="s">
        <v>5097</v>
      </c>
      <c r="L3318" s="20" t="s">
        <v>5098</v>
      </c>
      <c r="M3318" s="20"/>
      <c r="N3318" s="21">
        <v>45785.029942546294</v>
      </c>
    </row>
    <row r="3319" spans="1:14" x14ac:dyDescent="0.25">
      <c r="A3319" s="21">
        <v>45783.140138888892</v>
      </c>
      <c r="B3319" s="22">
        <v>45783.140138888892</v>
      </c>
      <c r="C3319" s="20" t="s">
        <v>724</v>
      </c>
      <c r="D3319" s="20" t="s">
        <v>118</v>
      </c>
      <c r="E3319" s="207" t="s">
        <v>121</v>
      </c>
      <c r="F3319" s="207" t="s">
        <v>15894</v>
      </c>
      <c r="G3319" s="20" t="s">
        <v>119</v>
      </c>
      <c r="H3319" s="23">
        <v>6283.26</v>
      </c>
      <c r="I3319" s="21">
        <v>45778</v>
      </c>
      <c r="J3319" s="21">
        <v>45782</v>
      </c>
      <c r="K3319" s="20" t="s">
        <v>5097</v>
      </c>
      <c r="L3319" s="20" t="s">
        <v>5098</v>
      </c>
      <c r="M3319" s="20"/>
      <c r="N3319" s="21">
        <v>45785.029942546294</v>
      </c>
    </row>
    <row r="3320" spans="1:14" x14ac:dyDescent="0.25">
      <c r="A3320" s="21">
        <v>45783.140138888892</v>
      </c>
      <c r="B3320" s="22">
        <v>45783.140138888892</v>
      </c>
      <c r="C3320" s="20" t="s">
        <v>11407</v>
      </c>
      <c r="D3320" s="20" t="s">
        <v>11408</v>
      </c>
      <c r="E3320" s="207" t="s">
        <v>11409</v>
      </c>
      <c r="F3320" s="207" t="s">
        <v>15895</v>
      </c>
      <c r="G3320" s="20" t="s">
        <v>119</v>
      </c>
      <c r="H3320" s="23">
        <v>0</v>
      </c>
      <c r="I3320" s="21">
        <v>45778</v>
      </c>
      <c r="J3320" s="21">
        <v>45782</v>
      </c>
      <c r="K3320" s="20" t="s">
        <v>5097</v>
      </c>
      <c r="L3320" s="20" t="s">
        <v>5098</v>
      </c>
      <c r="M3320" s="20"/>
      <c r="N3320" s="21">
        <v>45785.029942546294</v>
      </c>
    </row>
    <row r="3321" spans="1:14" x14ac:dyDescent="0.25">
      <c r="A3321" s="21">
        <v>45782.504270833335</v>
      </c>
      <c r="B3321" s="22">
        <v>45782.504270833335</v>
      </c>
      <c r="C3321" s="20" t="s">
        <v>771</v>
      </c>
      <c r="D3321" s="20" t="s">
        <v>772</v>
      </c>
      <c r="E3321" s="207" t="s">
        <v>774</v>
      </c>
      <c r="F3321" s="207" t="s">
        <v>15896</v>
      </c>
      <c r="G3321" s="20" t="s">
        <v>183</v>
      </c>
      <c r="H3321" s="23">
        <v>0</v>
      </c>
      <c r="I3321" s="21">
        <v>45778</v>
      </c>
      <c r="J3321" s="21">
        <v>45782</v>
      </c>
      <c r="K3321" s="20" t="s">
        <v>5114</v>
      </c>
      <c r="L3321" s="20" t="s">
        <v>5107</v>
      </c>
      <c r="M3321" s="20"/>
      <c r="N3321" s="21">
        <v>45785.029942546294</v>
      </c>
    </row>
    <row r="3322" spans="1:14" x14ac:dyDescent="0.25">
      <c r="A3322" s="21">
        <v>45782.504270833335</v>
      </c>
      <c r="B3322" s="22">
        <v>45782.504270833335</v>
      </c>
      <c r="C3322" s="20" t="s">
        <v>181</v>
      </c>
      <c r="D3322" s="20" t="s">
        <v>182</v>
      </c>
      <c r="E3322" s="207" t="s">
        <v>185</v>
      </c>
      <c r="F3322" s="207" t="s">
        <v>15897</v>
      </c>
      <c r="G3322" s="20" t="s">
        <v>183</v>
      </c>
      <c r="H3322" s="23">
        <v>2930124.5</v>
      </c>
      <c r="I3322" s="21">
        <v>45778</v>
      </c>
      <c r="J3322" s="21">
        <v>45782</v>
      </c>
      <c r="K3322" s="20" t="s">
        <v>5118</v>
      </c>
      <c r="L3322" s="20" t="s">
        <v>5107</v>
      </c>
      <c r="M3322" s="20"/>
      <c r="N3322" s="21">
        <v>45785.029942546294</v>
      </c>
    </row>
    <row r="3323" spans="1:14" x14ac:dyDescent="0.25">
      <c r="A3323" s="21">
        <v>45782.504270833335</v>
      </c>
      <c r="B3323" s="22">
        <v>45782.504270833335</v>
      </c>
      <c r="C3323" s="20" t="s">
        <v>1190</v>
      </c>
      <c r="D3323" s="20" t="s">
        <v>1191</v>
      </c>
      <c r="E3323" s="207" t="s">
        <v>1193</v>
      </c>
      <c r="F3323" s="207" t="s">
        <v>15898</v>
      </c>
      <c r="G3323" s="20" t="s">
        <v>183</v>
      </c>
      <c r="H3323" s="23">
        <v>0.78</v>
      </c>
      <c r="I3323" s="21">
        <v>45778</v>
      </c>
      <c r="J3323" s="21">
        <v>45782</v>
      </c>
      <c r="K3323" s="20" t="s">
        <v>5118</v>
      </c>
      <c r="L3323" s="20" t="s">
        <v>5107</v>
      </c>
      <c r="M3323" s="20"/>
      <c r="N3323" s="21">
        <v>45785.029942546294</v>
      </c>
    </row>
    <row r="3324" spans="1:14" x14ac:dyDescent="0.25">
      <c r="A3324" s="21">
        <v>45782.504270833335</v>
      </c>
      <c r="B3324" s="22">
        <v>45782.504270833335</v>
      </c>
      <c r="C3324" s="20" t="s">
        <v>1226</v>
      </c>
      <c r="D3324" s="20" t="s">
        <v>1227</v>
      </c>
      <c r="E3324" s="207" t="s">
        <v>1229</v>
      </c>
      <c r="F3324" s="207" t="s">
        <v>15899</v>
      </c>
      <c r="G3324" s="20" t="s">
        <v>183</v>
      </c>
      <c r="H3324" s="23">
        <v>2793.38</v>
      </c>
      <c r="I3324" s="21">
        <v>45778</v>
      </c>
      <c r="J3324" s="21">
        <v>45782</v>
      </c>
      <c r="K3324" s="20" t="s">
        <v>5118</v>
      </c>
      <c r="L3324" s="20" t="s">
        <v>5107</v>
      </c>
      <c r="M3324" s="20"/>
      <c r="N3324" s="21">
        <v>45785.029942546294</v>
      </c>
    </row>
    <row r="3325" spans="1:14" x14ac:dyDescent="0.25">
      <c r="A3325" s="21">
        <v>45782.504270833335</v>
      </c>
      <c r="B3325" s="22">
        <v>45782.504270833335</v>
      </c>
      <c r="C3325" s="20" t="s">
        <v>717</v>
      </c>
      <c r="D3325" s="20" t="s">
        <v>718</v>
      </c>
      <c r="E3325" s="207" t="s">
        <v>720</v>
      </c>
      <c r="F3325" s="207" t="s">
        <v>15900</v>
      </c>
      <c r="G3325" s="20" t="s">
        <v>183</v>
      </c>
      <c r="H3325" s="23">
        <v>1992</v>
      </c>
      <c r="I3325" s="21">
        <v>45778</v>
      </c>
      <c r="J3325" s="21">
        <v>45782</v>
      </c>
      <c r="K3325" s="20" t="s">
        <v>5121</v>
      </c>
      <c r="L3325" s="20" t="s">
        <v>5107</v>
      </c>
      <c r="M3325" s="20"/>
      <c r="N3325" s="21">
        <v>45785.029942546294</v>
      </c>
    </row>
    <row r="3326" spans="1:14" x14ac:dyDescent="0.25">
      <c r="A3326" s="21">
        <v>45782.504270833335</v>
      </c>
      <c r="B3326" s="22">
        <v>45782.504270833335</v>
      </c>
      <c r="C3326" s="20" t="s">
        <v>882</v>
      </c>
      <c r="D3326" s="20" t="s">
        <v>883</v>
      </c>
      <c r="E3326" s="207" t="s">
        <v>885</v>
      </c>
      <c r="F3326" s="207" t="s">
        <v>15901</v>
      </c>
      <c r="G3326" s="20" t="s">
        <v>183</v>
      </c>
      <c r="H3326" s="23">
        <v>6931.72</v>
      </c>
      <c r="I3326" s="21">
        <v>45778</v>
      </c>
      <c r="J3326" s="21">
        <v>45782</v>
      </c>
      <c r="K3326" s="20" t="s">
        <v>5123</v>
      </c>
      <c r="L3326" s="20" t="s">
        <v>5107</v>
      </c>
      <c r="M3326" s="20"/>
      <c r="N3326" s="21">
        <v>45785.029942546294</v>
      </c>
    </row>
    <row r="3327" spans="1:14" x14ac:dyDescent="0.25">
      <c r="A3327" s="21">
        <v>45782.504270833335</v>
      </c>
      <c r="B3327" s="22">
        <v>45782.504270833335</v>
      </c>
      <c r="C3327" s="20" t="s">
        <v>193</v>
      </c>
      <c r="D3327" s="20" t="s">
        <v>194</v>
      </c>
      <c r="E3327" s="207" t="s">
        <v>196</v>
      </c>
      <c r="F3327" s="207" t="s">
        <v>15902</v>
      </c>
      <c r="G3327" s="20" t="s">
        <v>183</v>
      </c>
      <c r="H3327" s="23">
        <v>15147.98</v>
      </c>
      <c r="I3327" s="21">
        <v>45778</v>
      </c>
      <c r="J3327" s="21">
        <v>45782</v>
      </c>
      <c r="K3327" s="20" t="s">
        <v>5118</v>
      </c>
      <c r="L3327" s="20" t="s">
        <v>5107</v>
      </c>
      <c r="M3327" s="20"/>
      <c r="N3327" s="21">
        <v>45785.029942546294</v>
      </c>
    </row>
    <row r="3328" spans="1:14" x14ac:dyDescent="0.25">
      <c r="A3328" s="21">
        <v>45782.504270833335</v>
      </c>
      <c r="B3328" s="22">
        <v>45782.504270833335</v>
      </c>
      <c r="C3328" s="20" t="s">
        <v>939</v>
      </c>
      <c r="D3328" s="20" t="s">
        <v>940</v>
      </c>
      <c r="E3328" s="207" t="s">
        <v>942</v>
      </c>
      <c r="F3328" s="207" t="s">
        <v>15903</v>
      </c>
      <c r="G3328" s="20" t="s">
        <v>183</v>
      </c>
      <c r="H3328" s="23">
        <v>4548.6099999999997</v>
      </c>
      <c r="I3328" s="21">
        <v>45778</v>
      </c>
      <c r="J3328" s="21">
        <v>45782</v>
      </c>
      <c r="K3328" s="20" t="s">
        <v>5123</v>
      </c>
      <c r="L3328" s="20" t="s">
        <v>5107</v>
      </c>
      <c r="M3328" s="20"/>
      <c r="N3328" s="21">
        <v>45785.029942546294</v>
      </c>
    </row>
    <row r="3329" spans="1:14" x14ac:dyDescent="0.25">
      <c r="A3329" s="21">
        <v>45782.504270833335</v>
      </c>
      <c r="B3329" s="22">
        <v>45782.504270833335</v>
      </c>
      <c r="C3329" s="20" t="s">
        <v>253</v>
      </c>
      <c r="D3329" s="20" t="s">
        <v>254</v>
      </c>
      <c r="E3329" s="207" t="s">
        <v>256</v>
      </c>
      <c r="F3329" s="207" t="s">
        <v>15904</v>
      </c>
      <c r="G3329" s="20" t="s">
        <v>183</v>
      </c>
      <c r="H3329" s="23">
        <v>334624.88</v>
      </c>
      <c r="I3329" s="21">
        <v>45778</v>
      </c>
      <c r="J3329" s="21">
        <v>45782</v>
      </c>
      <c r="K3329" s="20" t="s">
        <v>5118</v>
      </c>
      <c r="L3329" s="20" t="s">
        <v>5107</v>
      </c>
      <c r="M3329" s="20"/>
      <c r="N3329" s="21">
        <v>45785.029942546294</v>
      </c>
    </row>
    <row r="3330" spans="1:14" x14ac:dyDescent="0.25">
      <c r="A3330" s="21">
        <v>45782.504270833335</v>
      </c>
      <c r="B3330" s="22">
        <v>45782.504270833335</v>
      </c>
      <c r="C3330" s="20" t="s">
        <v>521</v>
      </c>
      <c r="D3330" s="20" t="s">
        <v>522</v>
      </c>
      <c r="E3330" s="207" t="s">
        <v>524</v>
      </c>
      <c r="F3330" s="207" t="s">
        <v>15905</v>
      </c>
      <c r="G3330" s="20" t="s">
        <v>183</v>
      </c>
      <c r="H3330" s="23">
        <v>9335.74</v>
      </c>
      <c r="I3330" s="21">
        <v>45778</v>
      </c>
      <c r="J3330" s="21">
        <v>45782</v>
      </c>
      <c r="K3330" s="20" t="s">
        <v>5121</v>
      </c>
      <c r="L3330" s="20" t="s">
        <v>5107</v>
      </c>
      <c r="M3330" s="20"/>
      <c r="N3330" s="21">
        <v>45785.029942546294</v>
      </c>
    </row>
    <row r="3331" spans="1:14" x14ac:dyDescent="0.25">
      <c r="A3331" s="21">
        <v>45782.504270833335</v>
      </c>
      <c r="B3331" s="22">
        <v>45782.504270833335</v>
      </c>
      <c r="C3331" s="20" t="s">
        <v>14847</v>
      </c>
      <c r="D3331" s="20" t="s">
        <v>460</v>
      </c>
      <c r="E3331" s="207" t="s">
        <v>462</v>
      </c>
      <c r="F3331" s="207" t="s">
        <v>15906</v>
      </c>
      <c r="G3331" s="20" t="s">
        <v>183</v>
      </c>
      <c r="H3331" s="23">
        <v>137.49</v>
      </c>
      <c r="I3331" s="21">
        <v>45778</v>
      </c>
      <c r="J3331" s="21">
        <v>45782</v>
      </c>
      <c r="K3331" s="20" t="s">
        <v>5129</v>
      </c>
      <c r="L3331" s="20" t="s">
        <v>5107</v>
      </c>
      <c r="M3331" s="20"/>
      <c r="N3331" s="21">
        <v>45785.029942546294</v>
      </c>
    </row>
    <row r="3332" spans="1:14" x14ac:dyDescent="0.25">
      <c r="A3332" s="21">
        <v>45782.504270833335</v>
      </c>
      <c r="B3332" s="22">
        <v>45782.504270833335</v>
      </c>
      <c r="C3332" s="20" t="s">
        <v>7063</v>
      </c>
      <c r="D3332" s="20" t="s">
        <v>436</v>
      </c>
      <c r="E3332" s="207" t="s">
        <v>438</v>
      </c>
      <c r="F3332" s="207" t="s">
        <v>15907</v>
      </c>
      <c r="G3332" s="20" t="s">
        <v>183</v>
      </c>
      <c r="H3332" s="23">
        <v>0</v>
      </c>
      <c r="I3332" s="21">
        <v>45778</v>
      </c>
      <c r="J3332" s="21">
        <v>45782</v>
      </c>
      <c r="K3332" s="20" t="s">
        <v>5118</v>
      </c>
      <c r="L3332" s="20" t="s">
        <v>5107</v>
      </c>
      <c r="M3332" s="20"/>
      <c r="N3332" s="21">
        <v>45785.029942546294</v>
      </c>
    </row>
    <row r="3333" spans="1:14" x14ac:dyDescent="0.25">
      <c r="A3333" s="21">
        <v>45782.504270833335</v>
      </c>
      <c r="B3333" s="22">
        <v>45782.504270833335</v>
      </c>
      <c r="C3333" s="20" t="s">
        <v>422</v>
      </c>
      <c r="D3333" s="20" t="s">
        <v>423</v>
      </c>
      <c r="E3333" s="207" t="s">
        <v>425</v>
      </c>
      <c r="F3333" s="207" t="s">
        <v>15908</v>
      </c>
      <c r="G3333" s="20" t="s">
        <v>183</v>
      </c>
      <c r="H3333" s="23">
        <v>14089.4</v>
      </c>
      <c r="I3333" s="21">
        <v>45778</v>
      </c>
      <c r="J3333" s="21">
        <v>45782</v>
      </c>
      <c r="K3333" s="20" t="s">
        <v>5118</v>
      </c>
      <c r="L3333" s="20" t="s">
        <v>5107</v>
      </c>
      <c r="M3333" s="20"/>
      <c r="N3333" s="21">
        <v>45785.029942546294</v>
      </c>
    </row>
    <row r="3334" spans="1:14" x14ac:dyDescent="0.25">
      <c r="A3334" s="21">
        <v>45782.504270833335</v>
      </c>
      <c r="B3334" s="22">
        <v>45782.504270833335</v>
      </c>
      <c r="C3334" s="20" t="s">
        <v>1298</v>
      </c>
      <c r="D3334" s="20" t="s">
        <v>1299</v>
      </c>
      <c r="E3334" s="207" t="s">
        <v>1301</v>
      </c>
      <c r="F3334" s="207" t="s">
        <v>15909</v>
      </c>
      <c r="G3334" s="20" t="s">
        <v>183</v>
      </c>
      <c r="H3334" s="23">
        <v>665.92</v>
      </c>
      <c r="I3334" s="21">
        <v>45778</v>
      </c>
      <c r="J3334" s="21">
        <v>45782</v>
      </c>
      <c r="K3334" s="20" t="s">
        <v>5121</v>
      </c>
      <c r="L3334" s="20" t="s">
        <v>5107</v>
      </c>
      <c r="M3334" s="20"/>
      <c r="N3334" s="21">
        <v>45785.029942546294</v>
      </c>
    </row>
    <row r="3335" spans="1:14" x14ac:dyDescent="0.25">
      <c r="A3335" s="21">
        <v>45782.504270833335</v>
      </c>
      <c r="B3335" s="22">
        <v>45782.504270833335</v>
      </c>
      <c r="C3335" s="20" t="s">
        <v>331</v>
      </c>
      <c r="D3335" s="20" t="s">
        <v>332</v>
      </c>
      <c r="E3335" s="207" t="s">
        <v>334</v>
      </c>
      <c r="F3335" s="207" t="s">
        <v>15910</v>
      </c>
      <c r="G3335" s="20" t="s">
        <v>183</v>
      </c>
      <c r="H3335" s="23">
        <v>9299.17</v>
      </c>
      <c r="I3335" s="21">
        <v>45778</v>
      </c>
      <c r="J3335" s="21">
        <v>45782</v>
      </c>
      <c r="K3335" s="20" t="s">
        <v>5121</v>
      </c>
      <c r="L3335" s="20" t="s">
        <v>5107</v>
      </c>
      <c r="M3335" s="20"/>
      <c r="N3335" s="21">
        <v>45785.029942546294</v>
      </c>
    </row>
    <row r="3336" spans="1:14" x14ac:dyDescent="0.25">
      <c r="A3336" s="21">
        <v>45782.504270833335</v>
      </c>
      <c r="B3336" s="22">
        <v>45782.504270833335</v>
      </c>
      <c r="C3336" s="20" t="s">
        <v>11373</v>
      </c>
      <c r="D3336" s="20" t="s">
        <v>11374</v>
      </c>
      <c r="E3336" s="207" t="s">
        <v>11376</v>
      </c>
      <c r="F3336" s="207" t="s">
        <v>15911</v>
      </c>
      <c r="G3336" s="20" t="s">
        <v>183</v>
      </c>
      <c r="H3336" s="23">
        <v>18101.84</v>
      </c>
      <c r="I3336" s="21">
        <v>45778</v>
      </c>
      <c r="J3336" s="21">
        <v>45782</v>
      </c>
      <c r="K3336" s="20" t="s">
        <v>5121</v>
      </c>
      <c r="L3336" s="20" t="s">
        <v>5107</v>
      </c>
      <c r="M3336" s="20"/>
      <c r="N3336" s="21">
        <v>45785.029942546294</v>
      </c>
    </row>
    <row r="3337" spans="1:14" x14ac:dyDescent="0.25">
      <c r="A3337" s="21">
        <v>45782.244745370372</v>
      </c>
      <c r="B3337" s="22">
        <v>45782.244745370372</v>
      </c>
      <c r="C3337" s="20" t="s">
        <v>7746</v>
      </c>
      <c r="D3337" s="20" t="s">
        <v>133</v>
      </c>
      <c r="E3337" s="207" t="s">
        <v>136</v>
      </c>
      <c r="F3337" s="207" t="s">
        <v>15912</v>
      </c>
      <c r="G3337" s="20" t="s">
        <v>134</v>
      </c>
      <c r="H3337" s="23">
        <v>1273.8399999999999</v>
      </c>
      <c r="I3337" s="21">
        <v>45778</v>
      </c>
      <c r="J3337" s="21">
        <v>45782</v>
      </c>
      <c r="K3337" s="20" t="s">
        <v>5097</v>
      </c>
      <c r="L3337" s="20" t="s">
        <v>5098</v>
      </c>
      <c r="M3337" s="20"/>
      <c r="N3337" s="21">
        <v>45785.029942546294</v>
      </c>
    </row>
    <row r="3338" spans="1:14" x14ac:dyDescent="0.25">
      <c r="A3338" s="21">
        <v>45782.075057870374</v>
      </c>
      <c r="B3338" s="22">
        <v>45782.075057870374</v>
      </c>
      <c r="C3338" s="20" t="s">
        <v>266</v>
      </c>
      <c r="D3338" s="20" t="s">
        <v>267</v>
      </c>
      <c r="E3338" s="207" t="s">
        <v>270</v>
      </c>
      <c r="F3338" s="207" t="s">
        <v>15913</v>
      </c>
      <c r="G3338" s="20" t="s">
        <v>268</v>
      </c>
      <c r="H3338" s="23">
        <v>3524.66</v>
      </c>
      <c r="I3338" s="21">
        <v>45778</v>
      </c>
      <c r="J3338" s="21">
        <v>45782</v>
      </c>
      <c r="K3338" s="20" t="s">
        <v>5097</v>
      </c>
      <c r="L3338" s="20" t="s">
        <v>5098</v>
      </c>
      <c r="M3338" s="20"/>
      <c r="N3338" s="21">
        <v>45785.029942546294</v>
      </c>
    </row>
    <row r="3339" spans="1:14" x14ac:dyDescent="0.25">
      <c r="A3339" s="21">
        <v>45781.481006944443</v>
      </c>
      <c r="B3339" s="22">
        <v>45781.481006944443</v>
      </c>
      <c r="C3339" s="20" t="s">
        <v>869</v>
      </c>
      <c r="D3339" s="20" t="s">
        <v>870</v>
      </c>
      <c r="E3339" s="207" t="s">
        <v>872</v>
      </c>
      <c r="F3339" s="207" t="s">
        <v>15914</v>
      </c>
      <c r="G3339" s="20" t="s">
        <v>119</v>
      </c>
      <c r="H3339" s="23">
        <v>301.57</v>
      </c>
      <c r="I3339" s="21">
        <v>45778</v>
      </c>
      <c r="J3339" s="21">
        <v>45775</v>
      </c>
      <c r="K3339" s="20" t="s">
        <v>5097</v>
      </c>
      <c r="L3339" s="20" t="s">
        <v>5098</v>
      </c>
      <c r="M3339" s="20"/>
      <c r="N3339" s="21">
        <v>45785.029942546294</v>
      </c>
    </row>
    <row r="3340" spans="1:14" x14ac:dyDescent="0.25">
      <c r="A3340" s="21">
        <v>45781.481006944443</v>
      </c>
      <c r="B3340" s="22">
        <v>45781.481006944443</v>
      </c>
      <c r="C3340" s="20" t="s">
        <v>995</v>
      </c>
      <c r="D3340" s="20" t="s">
        <v>996</v>
      </c>
      <c r="E3340" s="207" t="s">
        <v>998</v>
      </c>
      <c r="F3340" s="207" t="s">
        <v>15915</v>
      </c>
      <c r="G3340" s="20" t="s">
        <v>119</v>
      </c>
      <c r="H3340" s="23">
        <v>29.04</v>
      </c>
      <c r="I3340" s="21">
        <v>45778</v>
      </c>
      <c r="J3340" s="21">
        <v>45775</v>
      </c>
      <c r="K3340" s="20" t="s">
        <v>5097</v>
      </c>
      <c r="L3340" s="20" t="s">
        <v>5098</v>
      </c>
      <c r="M3340" s="20"/>
      <c r="N3340" s="21">
        <v>45785.029942546294</v>
      </c>
    </row>
    <row r="3341" spans="1:14" x14ac:dyDescent="0.25">
      <c r="A3341" s="21">
        <v>45781.481006944443</v>
      </c>
      <c r="B3341" s="22">
        <v>45781.481006944443</v>
      </c>
      <c r="C3341" s="20" t="s">
        <v>724</v>
      </c>
      <c r="D3341" s="20" t="s">
        <v>118</v>
      </c>
      <c r="E3341" s="207" t="s">
        <v>121</v>
      </c>
      <c r="F3341" s="207" t="s">
        <v>15916</v>
      </c>
      <c r="G3341" s="20" t="s">
        <v>119</v>
      </c>
      <c r="H3341" s="23">
        <v>6283.26</v>
      </c>
      <c r="I3341" s="21">
        <v>45778</v>
      </c>
      <c r="J3341" s="21">
        <v>45775</v>
      </c>
      <c r="K3341" s="20" t="s">
        <v>5097</v>
      </c>
      <c r="L3341" s="20" t="s">
        <v>5098</v>
      </c>
      <c r="M3341" s="20"/>
      <c r="N3341" s="21">
        <v>45785.029942546294</v>
      </c>
    </row>
    <row r="3342" spans="1:14" x14ac:dyDescent="0.25">
      <c r="A3342" s="21">
        <v>45781.481006944443</v>
      </c>
      <c r="B3342" s="22">
        <v>45781.481006944443</v>
      </c>
      <c r="C3342" s="20" t="s">
        <v>11407</v>
      </c>
      <c r="D3342" s="20" t="s">
        <v>11408</v>
      </c>
      <c r="E3342" s="207" t="s">
        <v>11409</v>
      </c>
      <c r="F3342" s="207" t="s">
        <v>15917</v>
      </c>
      <c r="G3342" s="20" t="s">
        <v>119</v>
      </c>
      <c r="H3342" s="23">
        <v>0</v>
      </c>
      <c r="I3342" s="21">
        <v>45778</v>
      </c>
      <c r="J3342" s="21">
        <v>45775</v>
      </c>
      <c r="K3342" s="20" t="s">
        <v>5097</v>
      </c>
      <c r="L3342" s="20" t="s">
        <v>5098</v>
      </c>
      <c r="M3342" s="20"/>
      <c r="N3342" s="21">
        <v>45785.029942546294</v>
      </c>
    </row>
    <row r="3343" spans="1:14" x14ac:dyDescent="0.25">
      <c r="A3343" s="21">
        <v>45781.403460648144</v>
      </c>
      <c r="B3343" s="22">
        <v>45781.403460648144</v>
      </c>
      <c r="C3343" s="20" t="s">
        <v>771</v>
      </c>
      <c r="D3343" s="20" t="s">
        <v>772</v>
      </c>
      <c r="E3343" s="207" t="s">
        <v>774</v>
      </c>
      <c r="F3343" s="207" t="s">
        <v>15918</v>
      </c>
      <c r="G3343" s="20" t="s">
        <v>183</v>
      </c>
      <c r="H3343" s="23">
        <v>0</v>
      </c>
      <c r="I3343" s="21">
        <v>45778</v>
      </c>
      <c r="J3343" s="21">
        <v>45775</v>
      </c>
      <c r="K3343" s="20" t="s">
        <v>5114</v>
      </c>
      <c r="L3343" s="20" t="s">
        <v>5107</v>
      </c>
      <c r="M3343" s="20"/>
      <c r="N3343" s="21">
        <v>45785.029942546294</v>
      </c>
    </row>
    <row r="3344" spans="1:14" x14ac:dyDescent="0.25">
      <c r="A3344" s="21">
        <v>45781.403460648144</v>
      </c>
      <c r="B3344" s="22">
        <v>45781.403460648144</v>
      </c>
      <c r="C3344" s="20" t="s">
        <v>181</v>
      </c>
      <c r="D3344" s="20" t="s">
        <v>182</v>
      </c>
      <c r="E3344" s="207" t="s">
        <v>185</v>
      </c>
      <c r="F3344" s="207" t="s">
        <v>15919</v>
      </c>
      <c r="G3344" s="20" t="s">
        <v>183</v>
      </c>
      <c r="H3344" s="23">
        <v>2930124.5</v>
      </c>
      <c r="I3344" s="21">
        <v>45778</v>
      </c>
      <c r="J3344" s="21">
        <v>45775</v>
      </c>
      <c r="K3344" s="20" t="s">
        <v>5118</v>
      </c>
      <c r="L3344" s="20" t="s">
        <v>5107</v>
      </c>
      <c r="M3344" s="20"/>
      <c r="N3344" s="21">
        <v>45785.029942546294</v>
      </c>
    </row>
    <row r="3345" spans="1:14" x14ac:dyDescent="0.25">
      <c r="A3345" s="21">
        <v>45781.403460648144</v>
      </c>
      <c r="B3345" s="22">
        <v>45781.403460648144</v>
      </c>
      <c r="C3345" s="20" t="s">
        <v>1190</v>
      </c>
      <c r="D3345" s="20" t="s">
        <v>1191</v>
      </c>
      <c r="E3345" s="207" t="s">
        <v>1193</v>
      </c>
      <c r="F3345" s="207" t="s">
        <v>15920</v>
      </c>
      <c r="G3345" s="20" t="s">
        <v>183</v>
      </c>
      <c r="H3345" s="23">
        <v>0.78</v>
      </c>
      <c r="I3345" s="21">
        <v>45778</v>
      </c>
      <c r="J3345" s="21">
        <v>45775</v>
      </c>
      <c r="K3345" s="20" t="s">
        <v>5118</v>
      </c>
      <c r="L3345" s="20" t="s">
        <v>5107</v>
      </c>
      <c r="M3345" s="20"/>
      <c r="N3345" s="21">
        <v>45785.029942546294</v>
      </c>
    </row>
    <row r="3346" spans="1:14" x14ac:dyDescent="0.25">
      <c r="A3346" s="21">
        <v>45781.403460648144</v>
      </c>
      <c r="B3346" s="22">
        <v>45781.403460648144</v>
      </c>
      <c r="C3346" s="20" t="s">
        <v>1226</v>
      </c>
      <c r="D3346" s="20" t="s">
        <v>1227</v>
      </c>
      <c r="E3346" s="207" t="s">
        <v>1229</v>
      </c>
      <c r="F3346" s="207" t="s">
        <v>15921</v>
      </c>
      <c r="G3346" s="20" t="s">
        <v>183</v>
      </c>
      <c r="H3346" s="23">
        <v>2793.38</v>
      </c>
      <c r="I3346" s="21">
        <v>45778</v>
      </c>
      <c r="J3346" s="21">
        <v>45775</v>
      </c>
      <c r="K3346" s="20" t="s">
        <v>5118</v>
      </c>
      <c r="L3346" s="20" t="s">
        <v>5107</v>
      </c>
      <c r="M3346" s="20"/>
      <c r="N3346" s="21">
        <v>45785.029942546294</v>
      </c>
    </row>
    <row r="3347" spans="1:14" x14ac:dyDescent="0.25">
      <c r="A3347" s="21">
        <v>45781.403460648144</v>
      </c>
      <c r="B3347" s="22">
        <v>45781.403460648144</v>
      </c>
      <c r="C3347" s="20" t="s">
        <v>717</v>
      </c>
      <c r="D3347" s="20" t="s">
        <v>718</v>
      </c>
      <c r="E3347" s="207" t="s">
        <v>720</v>
      </c>
      <c r="F3347" s="207" t="s">
        <v>15922</v>
      </c>
      <c r="G3347" s="20" t="s">
        <v>183</v>
      </c>
      <c r="H3347" s="23">
        <v>1992</v>
      </c>
      <c r="I3347" s="21">
        <v>45778</v>
      </c>
      <c r="J3347" s="21">
        <v>45775</v>
      </c>
      <c r="K3347" s="20" t="s">
        <v>5121</v>
      </c>
      <c r="L3347" s="20" t="s">
        <v>5107</v>
      </c>
      <c r="M3347" s="20"/>
      <c r="N3347" s="21">
        <v>45785.029942546294</v>
      </c>
    </row>
    <row r="3348" spans="1:14" x14ac:dyDescent="0.25">
      <c r="A3348" s="21">
        <v>45781.403460648144</v>
      </c>
      <c r="B3348" s="22">
        <v>45781.403460648144</v>
      </c>
      <c r="C3348" s="20" t="s">
        <v>882</v>
      </c>
      <c r="D3348" s="20" t="s">
        <v>883</v>
      </c>
      <c r="E3348" s="207" t="s">
        <v>885</v>
      </c>
      <c r="F3348" s="207" t="s">
        <v>15923</v>
      </c>
      <c r="G3348" s="20" t="s">
        <v>183</v>
      </c>
      <c r="H3348" s="23">
        <v>6931.72</v>
      </c>
      <c r="I3348" s="21">
        <v>45778</v>
      </c>
      <c r="J3348" s="21">
        <v>45775</v>
      </c>
      <c r="K3348" s="20" t="s">
        <v>5123</v>
      </c>
      <c r="L3348" s="20" t="s">
        <v>5107</v>
      </c>
      <c r="M3348" s="20"/>
      <c r="N3348" s="21">
        <v>45785.029942546294</v>
      </c>
    </row>
    <row r="3349" spans="1:14" x14ac:dyDescent="0.25">
      <c r="A3349" s="21">
        <v>45781.403460648144</v>
      </c>
      <c r="B3349" s="22">
        <v>45781.403460648144</v>
      </c>
      <c r="C3349" s="20" t="s">
        <v>193</v>
      </c>
      <c r="D3349" s="20" t="s">
        <v>194</v>
      </c>
      <c r="E3349" s="207" t="s">
        <v>196</v>
      </c>
      <c r="F3349" s="207" t="s">
        <v>15924</v>
      </c>
      <c r="G3349" s="20" t="s">
        <v>183</v>
      </c>
      <c r="H3349" s="23">
        <v>15147.98</v>
      </c>
      <c r="I3349" s="21">
        <v>45778</v>
      </c>
      <c r="J3349" s="21">
        <v>45775</v>
      </c>
      <c r="K3349" s="20" t="s">
        <v>5118</v>
      </c>
      <c r="L3349" s="20" t="s">
        <v>5107</v>
      </c>
      <c r="M3349" s="20"/>
      <c r="N3349" s="21">
        <v>45785.029942546294</v>
      </c>
    </row>
    <row r="3350" spans="1:14" x14ac:dyDescent="0.25">
      <c r="A3350" s="21">
        <v>45781.403460648144</v>
      </c>
      <c r="B3350" s="22">
        <v>45781.403460648144</v>
      </c>
      <c r="C3350" s="20" t="s">
        <v>939</v>
      </c>
      <c r="D3350" s="20" t="s">
        <v>940</v>
      </c>
      <c r="E3350" s="207" t="s">
        <v>942</v>
      </c>
      <c r="F3350" s="207" t="s">
        <v>15925</v>
      </c>
      <c r="G3350" s="20" t="s">
        <v>183</v>
      </c>
      <c r="H3350" s="23">
        <v>4548.6099999999997</v>
      </c>
      <c r="I3350" s="21">
        <v>45778</v>
      </c>
      <c r="J3350" s="21">
        <v>45775</v>
      </c>
      <c r="K3350" s="20" t="s">
        <v>5123</v>
      </c>
      <c r="L3350" s="20" t="s">
        <v>5107</v>
      </c>
      <c r="M3350" s="20"/>
      <c r="N3350" s="21">
        <v>45785.029942546294</v>
      </c>
    </row>
    <row r="3351" spans="1:14" x14ac:dyDescent="0.25">
      <c r="A3351" s="21">
        <v>45781.403460648144</v>
      </c>
      <c r="B3351" s="22">
        <v>45781.403460648144</v>
      </c>
      <c r="C3351" s="20" t="s">
        <v>253</v>
      </c>
      <c r="D3351" s="20" t="s">
        <v>254</v>
      </c>
      <c r="E3351" s="207" t="s">
        <v>256</v>
      </c>
      <c r="F3351" s="207" t="s">
        <v>15926</v>
      </c>
      <c r="G3351" s="20" t="s">
        <v>183</v>
      </c>
      <c r="H3351" s="23">
        <v>334624.88</v>
      </c>
      <c r="I3351" s="21">
        <v>45778</v>
      </c>
      <c r="J3351" s="21">
        <v>45775</v>
      </c>
      <c r="K3351" s="20" t="s">
        <v>5118</v>
      </c>
      <c r="L3351" s="20" t="s">
        <v>5107</v>
      </c>
      <c r="M3351" s="20"/>
      <c r="N3351" s="21">
        <v>45785.029942546294</v>
      </c>
    </row>
    <row r="3352" spans="1:14" x14ac:dyDescent="0.25">
      <c r="A3352" s="21">
        <v>45781.403460648144</v>
      </c>
      <c r="B3352" s="22">
        <v>45781.403460648144</v>
      </c>
      <c r="C3352" s="20" t="s">
        <v>521</v>
      </c>
      <c r="D3352" s="20" t="s">
        <v>522</v>
      </c>
      <c r="E3352" s="207" t="s">
        <v>524</v>
      </c>
      <c r="F3352" s="207" t="s">
        <v>15927</v>
      </c>
      <c r="G3352" s="20" t="s">
        <v>183</v>
      </c>
      <c r="H3352" s="23">
        <v>9335.74</v>
      </c>
      <c r="I3352" s="21">
        <v>45778</v>
      </c>
      <c r="J3352" s="21">
        <v>45775</v>
      </c>
      <c r="K3352" s="20" t="s">
        <v>5121</v>
      </c>
      <c r="L3352" s="20" t="s">
        <v>5107</v>
      </c>
      <c r="M3352" s="20"/>
      <c r="N3352" s="21">
        <v>45785.029942546294</v>
      </c>
    </row>
    <row r="3353" spans="1:14" x14ac:dyDescent="0.25">
      <c r="A3353" s="21">
        <v>45781.403460648144</v>
      </c>
      <c r="B3353" s="22">
        <v>45781.403460648144</v>
      </c>
      <c r="C3353" s="20" t="s">
        <v>14847</v>
      </c>
      <c r="D3353" s="20" t="s">
        <v>460</v>
      </c>
      <c r="E3353" s="207" t="s">
        <v>462</v>
      </c>
      <c r="F3353" s="207" t="s">
        <v>15928</v>
      </c>
      <c r="G3353" s="20" t="s">
        <v>183</v>
      </c>
      <c r="H3353" s="23">
        <v>137.49</v>
      </c>
      <c r="I3353" s="21">
        <v>45778</v>
      </c>
      <c r="J3353" s="21">
        <v>45775</v>
      </c>
      <c r="K3353" s="20" t="s">
        <v>5129</v>
      </c>
      <c r="L3353" s="20" t="s">
        <v>5107</v>
      </c>
      <c r="M3353" s="20"/>
      <c r="N3353" s="21">
        <v>45785.029942546294</v>
      </c>
    </row>
    <row r="3354" spans="1:14" x14ac:dyDescent="0.25">
      <c r="A3354" s="21">
        <v>45781.403460648144</v>
      </c>
      <c r="B3354" s="22">
        <v>45781.403460648144</v>
      </c>
      <c r="C3354" s="20" t="s">
        <v>7063</v>
      </c>
      <c r="D3354" s="20" t="s">
        <v>436</v>
      </c>
      <c r="E3354" s="207" t="s">
        <v>438</v>
      </c>
      <c r="F3354" s="207" t="s">
        <v>15929</v>
      </c>
      <c r="G3354" s="20" t="s">
        <v>183</v>
      </c>
      <c r="H3354" s="23">
        <v>0</v>
      </c>
      <c r="I3354" s="21">
        <v>45778</v>
      </c>
      <c r="J3354" s="21">
        <v>45775</v>
      </c>
      <c r="K3354" s="20" t="s">
        <v>5118</v>
      </c>
      <c r="L3354" s="20" t="s">
        <v>5107</v>
      </c>
      <c r="M3354" s="20"/>
      <c r="N3354" s="21">
        <v>45785.029942546294</v>
      </c>
    </row>
    <row r="3355" spans="1:14" x14ac:dyDescent="0.25">
      <c r="A3355" s="21">
        <v>45781.403460648144</v>
      </c>
      <c r="B3355" s="22">
        <v>45781.403460648144</v>
      </c>
      <c r="C3355" s="20" t="s">
        <v>422</v>
      </c>
      <c r="D3355" s="20" t="s">
        <v>423</v>
      </c>
      <c r="E3355" s="207" t="s">
        <v>425</v>
      </c>
      <c r="F3355" s="207" t="s">
        <v>15930</v>
      </c>
      <c r="G3355" s="20" t="s">
        <v>183</v>
      </c>
      <c r="H3355" s="23">
        <v>14089.4</v>
      </c>
      <c r="I3355" s="21">
        <v>45778</v>
      </c>
      <c r="J3355" s="21">
        <v>45775</v>
      </c>
      <c r="K3355" s="20" t="s">
        <v>5118</v>
      </c>
      <c r="L3355" s="20" t="s">
        <v>5107</v>
      </c>
      <c r="M3355" s="20"/>
      <c r="N3355" s="21">
        <v>45785.029942546294</v>
      </c>
    </row>
    <row r="3356" spans="1:14" x14ac:dyDescent="0.25">
      <c r="A3356" s="21">
        <v>45781.403460648144</v>
      </c>
      <c r="B3356" s="22">
        <v>45781.403460648144</v>
      </c>
      <c r="C3356" s="20" t="s">
        <v>1298</v>
      </c>
      <c r="D3356" s="20" t="s">
        <v>1299</v>
      </c>
      <c r="E3356" s="207" t="s">
        <v>1301</v>
      </c>
      <c r="F3356" s="207" t="s">
        <v>15931</v>
      </c>
      <c r="G3356" s="20" t="s">
        <v>183</v>
      </c>
      <c r="H3356" s="23">
        <v>665.92</v>
      </c>
      <c r="I3356" s="21">
        <v>45778</v>
      </c>
      <c r="J3356" s="21">
        <v>45775</v>
      </c>
      <c r="K3356" s="20" t="s">
        <v>5121</v>
      </c>
      <c r="L3356" s="20" t="s">
        <v>5107</v>
      </c>
      <c r="M3356" s="20"/>
      <c r="N3356" s="21">
        <v>45785.029942546294</v>
      </c>
    </row>
    <row r="3357" spans="1:14" x14ac:dyDescent="0.25">
      <c r="A3357" s="21">
        <v>45781.403460648144</v>
      </c>
      <c r="B3357" s="22">
        <v>45781.403460648144</v>
      </c>
      <c r="C3357" s="20" t="s">
        <v>331</v>
      </c>
      <c r="D3357" s="20" t="s">
        <v>332</v>
      </c>
      <c r="E3357" s="207" t="s">
        <v>334</v>
      </c>
      <c r="F3357" s="207" t="s">
        <v>15932</v>
      </c>
      <c r="G3357" s="20" t="s">
        <v>183</v>
      </c>
      <c r="H3357" s="23">
        <v>9299.17</v>
      </c>
      <c r="I3357" s="21">
        <v>45778</v>
      </c>
      <c r="J3357" s="21">
        <v>45775</v>
      </c>
      <c r="K3357" s="20" t="s">
        <v>5121</v>
      </c>
      <c r="L3357" s="20" t="s">
        <v>5107</v>
      </c>
      <c r="M3357" s="20"/>
      <c r="N3357" s="21">
        <v>45785.029942546294</v>
      </c>
    </row>
    <row r="3358" spans="1:14" x14ac:dyDescent="0.25">
      <c r="A3358" s="21">
        <v>45781.403460648144</v>
      </c>
      <c r="B3358" s="22">
        <v>45781.403460648144</v>
      </c>
      <c r="C3358" s="20" t="s">
        <v>11373</v>
      </c>
      <c r="D3358" s="20" t="s">
        <v>11374</v>
      </c>
      <c r="E3358" s="207" t="s">
        <v>11376</v>
      </c>
      <c r="F3358" s="207" t="s">
        <v>15933</v>
      </c>
      <c r="G3358" s="20" t="s">
        <v>183</v>
      </c>
      <c r="H3358" s="23">
        <v>18101.84</v>
      </c>
      <c r="I3358" s="21">
        <v>45778</v>
      </c>
      <c r="J3358" s="21">
        <v>45775</v>
      </c>
      <c r="K3358" s="20" t="s">
        <v>5121</v>
      </c>
      <c r="L3358" s="20" t="s">
        <v>5107</v>
      </c>
      <c r="M3358" s="20"/>
      <c r="N3358" s="21">
        <v>45785.029942546294</v>
      </c>
    </row>
    <row r="3359" spans="1:14" x14ac:dyDescent="0.25">
      <c r="A3359" s="21">
        <v>45781.005520833336</v>
      </c>
      <c r="B3359" s="22">
        <v>45781.005520833336</v>
      </c>
      <c r="C3359" s="20" t="s">
        <v>266</v>
      </c>
      <c r="D3359" s="20" t="s">
        <v>267</v>
      </c>
      <c r="E3359" s="207" t="s">
        <v>270</v>
      </c>
      <c r="F3359" s="207" t="s">
        <v>15934</v>
      </c>
      <c r="G3359" s="20" t="s">
        <v>268</v>
      </c>
      <c r="H3359" s="23">
        <v>3524.66</v>
      </c>
      <c r="I3359" s="21">
        <v>45778</v>
      </c>
      <c r="J3359" s="21">
        <v>45775</v>
      </c>
      <c r="K3359" s="20" t="s">
        <v>5097</v>
      </c>
      <c r="L3359" s="20" t="s">
        <v>5098</v>
      </c>
      <c r="M3359" s="20"/>
      <c r="N3359" s="21">
        <v>45785.029942546294</v>
      </c>
    </row>
    <row r="3360" spans="1:14" x14ac:dyDescent="0.25">
      <c r="A3360" s="21">
        <v>45780.964745370366</v>
      </c>
      <c r="B3360" s="22">
        <v>45780.964745370366</v>
      </c>
      <c r="C3360" s="20" t="s">
        <v>771</v>
      </c>
      <c r="D3360" s="20" t="s">
        <v>772</v>
      </c>
      <c r="E3360" s="207" t="s">
        <v>774</v>
      </c>
      <c r="F3360" s="207" t="s">
        <v>15935</v>
      </c>
      <c r="G3360" s="20" t="s">
        <v>183</v>
      </c>
      <c r="H3360" s="23">
        <v>0</v>
      </c>
      <c r="I3360" s="21">
        <v>45778</v>
      </c>
      <c r="J3360" s="21">
        <v>45775</v>
      </c>
      <c r="K3360" s="20" t="s">
        <v>5114</v>
      </c>
      <c r="L3360" s="20" t="s">
        <v>5107</v>
      </c>
      <c r="M3360" s="20"/>
      <c r="N3360" s="21">
        <v>45785.029942546294</v>
      </c>
    </row>
    <row r="3361" spans="1:14" x14ac:dyDescent="0.25">
      <c r="A3361" s="21">
        <v>45780.964745370366</v>
      </c>
      <c r="B3361" s="22">
        <v>45780.964745370366</v>
      </c>
      <c r="C3361" s="20" t="s">
        <v>181</v>
      </c>
      <c r="D3361" s="20" t="s">
        <v>182</v>
      </c>
      <c r="E3361" s="207" t="s">
        <v>185</v>
      </c>
      <c r="F3361" s="207" t="s">
        <v>15936</v>
      </c>
      <c r="G3361" s="20" t="s">
        <v>183</v>
      </c>
      <c r="H3361" s="23">
        <v>2930124.5</v>
      </c>
      <c r="I3361" s="21">
        <v>45778</v>
      </c>
      <c r="J3361" s="21">
        <v>45775</v>
      </c>
      <c r="K3361" s="20" t="s">
        <v>5118</v>
      </c>
      <c r="L3361" s="20" t="s">
        <v>5107</v>
      </c>
      <c r="M3361" s="20"/>
      <c r="N3361" s="21">
        <v>45785.029942546294</v>
      </c>
    </row>
    <row r="3362" spans="1:14" x14ac:dyDescent="0.25">
      <c r="A3362" s="21">
        <v>45780.964745370366</v>
      </c>
      <c r="B3362" s="22">
        <v>45780.964745370366</v>
      </c>
      <c r="C3362" s="20" t="s">
        <v>1190</v>
      </c>
      <c r="D3362" s="20" t="s">
        <v>1191</v>
      </c>
      <c r="E3362" s="207" t="s">
        <v>1193</v>
      </c>
      <c r="F3362" s="207" t="s">
        <v>15937</v>
      </c>
      <c r="G3362" s="20" t="s">
        <v>183</v>
      </c>
      <c r="H3362" s="23">
        <v>0.78</v>
      </c>
      <c r="I3362" s="21">
        <v>45778</v>
      </c>
      <c r="J3362" s="21">
        <v>45775</v>
      </c>
      <c r="K3362" s="20" t="s">
        <v>5118</v>
      </c>
      <c r="L3362" s="20" t="s">
        <v>5107</v>
      </c>
      <c r="M3362" s="20"/>
      <c r="N3362" s="21">
        <v>45785.029942546294</v>
      </c>
    </row>
    <row r="3363" spans="1:14" x14ac:dyDescent="0.25">
      <c r="A3363" s="21">
        <v>45780.964745370366</v>
      </c>
      <c r="B3363" s="22">
        <v>45780.964745370366</v>
      </c>
      <c r="C3363" s="20" t="s">
        <v>1226</v>
      </c>
      <c r="D3363" s="20" t="s">
        <v>1227</v>
      </c>
      <c r="E3363" s="207" t="s">
        <v>1229</v>
      </c>
      <c r="F3363" s="207" t="s">
        <v>15938</v>
      </c>
      <c r="G3363" s="20" t="s">
        <v>183</v>
      </c>
      <c r="H3363" s="23">
        <v>2793.38</v>
      </c>
      <c r="I3363" s="21">
        <v>45778</v>
      </c>
      <c r="J3363" s="21">
        <v>45775</v>
      </c>
      <c r="K3363" s="20" t="s">
        <v>5118</v>
      </c>
      <c r="L3363" s="20" t="s">
        <v>5107</v>
      </c>
      <c r="M3363" s="20"/>
      <c r="N3363" s="21">
        <v>45785.029942546294</v>
      </c>
    </row>
    <row r="3364" spans="1:14" x14ac:dyDescent="0.25">
      <c r="A3364" s="21">
        <v>45780.964745370366</v>
      </c>
      <c r="B3364" s="22">
        <v>45780.964745370366</v>
      </c>
      <c r="C3364" s="20" t="s">
        <v>717</v>
      </c>
      <c r="D3364" s="20" t="s">
        <v>718</v>
      </c>
      <c r="E3364" s="207" t="s">
        <v>720</v>
      </c>
      <c r="F3364" s="207" t="s">
        <v>15939</v>
      </c>
      <c r="G3364" s="20" t="s">
        <v>183</v>
      </c>
      <c r="H3364" s="23">
        <v>1992</v>
      </c>
      <c r="I3364" s="21">
        <v>45778</v>
      </c>
      <c r="J3364" s="21">
        <v>45775</v>
      </c>
      <c r="K3364" s="20" t="s">
        <v>5121</v>
      </c>
      <c r="L3364" s="20" t="s">
        <v>5107</v>
      </c>
      <c r="M3364" s="20"/>
      <c r="N3364" s="21">
        <v>45785.029942546294</v>
      </c>
    </row>
    <row r="3365" spans="1:14" x14ac:dyDescent="0.25">
      <c r="A3365" s="21">
        <v>45780.964745370366</v>
      </c>
      <c r="B3365" s="22">
        <v>45780.964745370366</v>
      </c>
      <c r="C3365" s="20" t="s">
        <v>882</v>
      </c>
      <c r="D3365" s="20" t="s">
        <v>883</v>
      </c>
      <c r="E3365" s="207" t="s">
        <v>885</v>
      </c>
      <c r="F3365" s="207" t="s">
        <v>15940</v>
      </c>
      <c r="G3365" s="20" t="s">
        <v>183</v>
      </c>
      <c r="H3365" s="23">
        <v>6931.72</v>
      </c>
      <c r="I3365" s="21">
        <v>45778</v>
      </c>
      <c r="J3365" s="21">
        <v>45775</v>
      </c>
      <c r="K3365" s="20" t="s">
        <v>5123</v>
      </c>
      <c r="L3365" s="20" t="s">
        <v>5107</v>
      </c>
      <c r="M3365" s="20"/>
      <c r="N3365" s="21">
        <v>45785.029942546294</v>
      </c>
    </row>
    <row r="3366" spans="1:14" x14ac:dyDescent="0.25">
      <c r="A3366" s="21">
        <v>45780.964745370366</v>
      </c>
      <c r="B3366" s="22">
        <v>45780.964745370366</v>
      </c>
      <c r="C3366" s="20" t="s">
        <v>193</v>
      </c>
      <c r="D3366" s="20" t="s">
        <v>194</v>
      </c>
      <c r="E3366" s="207" t="s">
        <v>196</v>
      </c>
      <c r="F3366" s="207" t="s">
        <v>15941</v>
      </c>
      <c r="G3366" s="20" t="s">
        <v>183</v>
      </c>
      <c r="H3366" s="23">
        <v>15147.98</v>
      </c>
      <c r="I3366" s="21">
        <v>45778</v>
      </c>
      <c r="J3366" s="21">
        <v>45775</v>
      </c>
      <c r="K3366" s="20" t="s">
        <v>5118</v>
      </c>
      <c r="L3366" s="20" t="s">
        <v>5107</v>
      </c>
      <c r="M3366" s="20"/>
      <c r="N3366" s="21">
        <v>45785.029942546294</v>
      </c>
    </row>
    <row r="3367" spans="1:14" x14ac:dyDescent="0.25">
      <c r="A3367" s="21">
        <v>45780.964745370366</v>
      </c>
      <c r="B3367" s="22">
        <v>45780.964745370366</v>
      </c>
      <c r="C3367" s="20" t="s">
        <v>939</v>
      </c>
      <c r="D3367" s="20" t="s">
        <v>940</v>
      </c>
      <c r="E3367" s="207" t="s">
        <v>942</v>
      </c>
      <c r="F3367" s="207" t="s">
        <v>15942</v>
      </c>
      <c r="G3367" s="20" t="s">
        <v>183</v>
      </c>
      <c r="H3367" s="23">
        <v>4548.6099999999997</v>
      </c>
      <c r="I3367" s="21">
        <v>45778</v>
      </c>
      <c r="J3367" s="21">
        <v>45775</v>
      </c>
      <c r="K3367" s="20" t="s">
        <v>5123</v>
      </c>
      <c r="L3367" s="20" t="s">
        <v>5107</v>
      </c>
      <c r="M3367" s="20"/>
      <c r="N3367" s="21">
        <v>45785.029942546294</v>
      </c>
    </row>
    <row r="3368" spans="1:14" x14ac:dyDescent="0.25">
      <c r="A3368" s="21">
        <v>45780.964745370366</v>
      </c>
      <c r="B3368" s="22">
        <v>45780.964745370366</v>
      </c>
      <c r="C3368" s="20" t="s">
        <v>253</v>
      </c>
      <c r="D3368" s="20" t="s">
        <v>254</v>
      </c>
      <c r="E3368" s="207" t="s">
        <v>256</v>
      </c>
      <c r="F3368" s="207" t="s">
        <v>15943</v>
      </c>
      <c r="G3368" s="20" t="s">
        <v>183</v>
      </c>
      <c r="H3368" s="23">
        <v>334624.88</v>
      </c>
      <c r="I3368" s="21">
        <v>45778</v>
      </c>
      <c r="J3368" s="21">
        <v>45775</v>
      </c>
      <c r="K3368" s="20" t="s">
        <v>5118</v>
      </c>
      <c r="L3368" s="20" t="s">
        <v>5107</v>
      </c>
      <c r="M3368" s="20"/>
      <c r="N3368" s="21">
        <v>45785.029942546294</v>
      </c>
    </row>
    <row r="3369" spans="1:14" x14ac:dyDescent="0.25">
      <c r="A3369" s="21">
        <v>45780.964745370366</v>
      </c>
      <c r="B3369" s="22">
        <v>45780.964745370366</v>
      </c>
      <c r="C3369" s="20" t="s">
        <v>521</v>
      </c>
      <c r="D3369" s="20" t="s">
        <v>522</v>
      </c>
      <c r="E3369" s="207" t="s">
        <v>524</v>
      </c>
      <c r="F3369" s="207" t="s">
        <v>15944</v>
      </c>
      <c r="G3369" s="20" t="s">
        <v>183</v>
      </c>
      <c r="H3369" s="23">
        <v>9335.74</v>
      </c>
      <c r="I3369" s="21">
        <v>45778</v>
      </c>
      <c r="J3369" s="21">
        <v>45775</v>
      </c>
      <c r="K3369" s="20" t="s">
        <v>5121</v>
      </c>
      <c r="L3369" s="20" t="s">
        <v>5107</v>
      </c>
      <c r="M3369" s="20"/>
      <c r="N3369" s="21">
        <v>45785.029942546294</v>
      </c>
    </row>
    <row r="3370" spans="1:14" x14ac:dyDescent="0.25">
      <c r="A3370" s="21">
        <v>45780.964745370366</v>
      </c>
      <c r="B3370" s="22">
        <v>45780.964745370366</v>
      </c>
      <c r="C3370" s="20" t="s">
        <v>14847</v>
      </c>
      <c r="D3370" s="20" t="s">
        <v>460</v>
      </c>
      <c r="E3370" s="207" t="s">
        <v>462</v>
      </c>
      <c r="F3370" s="207" t="s">
        <v>15945</v>
      </c>
      <c r="G3370" s="20" t="s">
        <v>183</v>
      </c>
      <c r="H3370" s="23">
        <v>137.49</v>
      </c>
      <c r="I3370" s="21">
        <v>45778</v>
      </c>
      <c r="J3370" s="21">
        <v>45775</v>
      </c>
      <c r="K3370" s="20" t="s">
        <v>5129</v>
      </c>
      <c r="L3370" s="20" t="s">
        <v>5107</v>
      </c>
      <c r="M3370" s="20"/>
      <c r="N3370" s="21">
        <v>45785.029942546294</v>
      </c>
    </row>
    <row r="3371" spans="1:14" x14ac:dyDescent="0.25">
      <c r="A3371" s="21">
        <v>45780.964745370366</v>
      </c>
      <c r="B3371" s="22">
        <v>45780.964745370366</v>
      </c>
      <c r="C3371" s="20" t="s">
        <v>7063</v>
      </c>
      <c r="D3371" s="20" t="s">
        <v>436</v>
      </c>
      <c r="E3371" s="207" t="s">
        <v>438</v>
      </c>
      <c r="F3371" s="207" t="s">
        <v>15946</v>
      </c>
      <c r="G3371" s="20" t="s">
        <v>183</v>
      </c>
      <c r="H3371" s="23">
        <v>0</v>
      </c>
      <c r="I3371" s="21">
        <v>45778</v>
      </c>
      <c r="J3371" s="21">
        <v>45775</v>
      </c>
      <c r="K3371" s="20" t="s">
        <v>5118</v>
      </c>
      <c r="L3371" s="20" t="s">
        <v>5107</v>
      </c>
      <c r="M3371" s="20"/>
      <c r="N3371" s="21">
        <v>45785.029942546294</v>
      </c>
    </row>
    <row r="3372" spans="1:14" x14ac:dyDescent="0.25">
      <c r="A3372" s="21">
        <v>45780.964745370366</v>
      </c>
      <c r="B3372" s="22">
        <v>45780.964745370366</v>
      </c>
      <c r="C3372" s="20" t="s">
        <v>422</v>
      </c>
      <c r="D3372" s="20" t="s">
        <v>423</v>
      </c>
      <c r="E3372" s="207" t="s">
        <v>425</v>
      </c>
      <c r="F3372" s="207" t="s">
        <v>15947</v>
      </c>
      <c r="G3372" s="20" t="s">
        <v>183</v>
      </c>
      <c r="H3372" s="23">
        <v>14089.4</v>
      </c>
      <c r="I3372" s="21">
        <v>45778</v>
      </c>
      <c r="J3372" s="21">
        <v>45775</v>
      </c>
      <c r="K3372" s="20" t="s">
        <v>5118</v>
      </c>
      <c r="L3372" s="20" t="s">
        <v>5107</v>
      </c>
      <c r="M3372" s="20"/>
      <c r="N3372" s="21">
        <v>45785.029942546294</v>
      </c>
    </row>
    <row r="3373" spans="1:14" x14ac:dyDescent="0.25">
      <c r="A3373" s="21">
        <v>45780.964745370366</v>
      </c>
      <c r="B3373" s="22">
        <v>45780.964745370366</v>
      </c>
      <c r="C3373" s="20" t="s">
        <v>1298</v>
      </c>
      <c r="D3373" s="20" t="s">
        <v>1299</v>
      </c>
      <c r="E3373" s="207" t="s">
        <v>1301</v>
      </c>
      <c r="F3373" s="207" t="s">
        <v>15948</v>
      </c>
      <c r="G3373" s="20" t="s">
        <v>183</v>
      </c>
      <c r="H3373" s="23">
        <v>665.92</v>
      </c>
      <c r="I3373" s="21">
        <v>45778</v>
      </c>
      <c r="J3373" s="21">
        <v>45775</v>
      </c>
      <c r="K3373" s="20" t="s">
        <v>5121</v>
      </c>
      <c r="L3373" s="20" t="s">
        <v>5107</v>
      </c>
      <c r="M3373" s="20"/>
      <c r="N3373" s="21">
        <v>45785.029942546294</v>
      </c>
    </row>
    <row r="3374" spans="1:14" x14ac:dyDescent="0.25">
      <c r="A3374" s="21">
        <v>45780.964745370366</v>
      </c>
      <c r="B3374" s="22">
        <v>45780.964745370366</v>
      </c>
      <c r="C3374" s="20" t="s">
        <v>331</v>
      </c>
      <c r="D3374" s="20" t="s">
        <v>332</v>
      </c>
      <c r="E3374" s="207" t="s">
        <v>334</v>
      </c>
      <c r="F3374" s="207" t="s">
        <v>15949</v>
      </c>
      <c r="G3374" s="20" t="s">
        <v>183</v>
      </c>
      <c r="H3374" s="23">
        <v>9299.17</v>
      </c>
      <c r="I3374" s="21">
        <v>45778</v>
      </c>
      <c r="J3374" s="21">
        <v>45775</v>
      </c>
      <c r="K3374" s="20" t="s">
        <v>5121</v>
      </c>
      <c r="L3374" s="20" t="s">
        <v>5107</v>
      </c>
      <c r="M3374" s="20"/>
      <c r="N3374" s="21">
        <v>45785.029942546294</v>
      </c>
    </row>
    <row r="3375" spans="1:14" x14ac:dyDescent="0.25">
      <c r="A3375" s="21">
        <v>45780.964745370366</v>
      </c>
      <c r="B3375" s="22">
        <v>45780.964745370366</v>
      </c>
      <c r="C3375" s="20" t="s">
        <v>11373</v>
      </c>
      <c r="D3375" s="20" t="s">
        <v>11374</v>
      </c>
      <c r="E3375" s="207" t="s">
        <v>11376</v>
      </c>
      <c r="F3375" s="207" t="s">
        <v>15950</v>
      </c>
      <c r="G3375" s="20" t="s">
        <v>183</v>
      </c>
      <c r="H3375" s="23">
        <v>18101.84</v>
      </c>
      <c r="I3375" s="21">
        <v>45778</v>
      </c>
      <c r="J3375" s="21">
        <v>45775</v>
      </c>
      <c r="K3375" s="20" t="s">
        <v>5121</v>
      </c>
      <c r="L3375" s="20" t="s">
        <v>5107</v>
      </c>
      <c r="M3375" s="20"/>
      <c r="N3375" s="21">
        <v>45785.029942546294</v>
      </c>
    </row>
    <row r="3376" spans="1:14" x14ac:dyDescent="0.25">
      <c r="A3376" s="21">
        <v>45780.831111111111</v>
      </c>
      <c r="B3376" s="22">
        <v>45780.831111111111</v>
      </c>
      <c r="C3376" s="20" t="s">
        <v>869</v>
      </c>
      <c r="D3376" s="20" t="s">
        <v>870</v>
      </c>
      <c r="E3376" s="207" t="s">
        <v>872</v>
      </c>
      <c r="F3376" s="207" t="s">
        <v>15951</v>
      </c>
      <c r="G3376" s="20" t="s">
        <v>119</v>
      </c>
      <c r="H3376" s="23">
        <v>301.57</v>
      </c>
      <c r="I3376" s="21">
        <v>45778</v>
      </c>
      <c r="J3376" s="21">
        <v>45775</v>
      </c>
      <c r="K3376" s="20" t="s">
        <v>5097</v>
      </c>
      <c r="L3376" s="20" t="s">
        <v>5098</v>
      </c>
      <c r="M3376" s="20"/>
      <c r="N3376" s="21">
        <v>45785.029942546294</v>
      </c>
    </row>
    <row r="3377" spans="1:14" x14ac:dyDescent="0.25">
      <c r="A3377" s="21">
        <v>45780.831111111111</v>
      </c>
      <c r="B3377" s="22">
        <v>45780.831111111111</v>
      </c>
      <c r="C3377" s="20" t="s">
        <v>995</v>
      </c>
      <c r="D3377" s="20" t="s">
        <v>996</v>
      </c>
      <c r="E3377" s="207" t="s">
        <v>998</v>
      </c>
      <c r="F3377" s="207" t="s">
        <v>15952</v>
      </c>
      <c r="G3377" s="20" t="s">
        <v>119</v>
      </c>
      <c r="H3377" s="23">
        <v>29.04</v>
      </c>
      <c r="I3377" s="21">
        <v>45778</v>
      </c>
      <c r="J3377" s="21">
        <v>45775</v>
      </c>
      <c r="K3377" s="20" t="s">
        <v>5097</v>
      </c>
      <c r="L3377" s="20" t="s">
        <v>5098</v>
      </c>
      <c r="M3377" s="20"/>
      <c r="N3377" s="21">
        <v>45785.029942546294</v>
      </c>
    </row>
    <row r="3378" spans="1:14" x14ac:dyDescent="0.25">
      <c r="A3378" s="21">
        <v>45780.831111111111</v>
      </c>
      <c r="B3378" s="22">
        <v>45780.831111111111</v>
      </c>
      <c r="C3378" s="20" t="s">
        <v>724</v>
      </c>
      <c r="D3378" s="20" t="s">
        <v>118</v>
      </c>
      <c r="E3378" s="207" t="s">
        <v>121</v>
      </c>
      <c r="F3378" s="207" t="s">
        <v>15953</v>
      </c>
      <c r="G3378" s="20" t="s">
        <v>119</v>
      </c>
      <c r="H3378" s="23">
        <v>6283.26</v>
      </c>
      <c r="I3378" s="21">
        <v>45778</v>
      </c>
      <c r="J3378" s="21">
        <v>45775</v>
      </c>
      <c r="K3378" s="20" t="s">
        <v>5097</v>
      </c>
      <c r="L3378" s="20" t="s">
        <v>5098</v>
      </c>
      <c r="M3378" s="20"/>
      <c r="N3378" s="21">
        <v>45785.029942546294</v>
      </c>
    </row>
    <row r="3379" spans="1:14" x14ac:dyDescent="0.25">
      <c r="A3379" s="21">
        <v>45780.831111111111</v>
      </c>
      <c r="B3379" s="22">
        <v>45780.831111111111</v>
      </c>
      <c r="C3379" s="20" t="s">
        <v>11407</v>
      </c>
      <c r="D3379" s="20" t="s">
        <v>11408</v>
      </c>
      <c r="E3379" s="207" t="s">
        <v>11409</v>
      </c>
      <c r="F3379" s="207" t="s">
        <v>15954</v>
      </c>
      <c r="G3379" s="20" t="s">
        <v>119</v>
      </c>
      <c r="H3379" s="23">
        <v>0</v>
      </c>
      <c r="I3379" s="21">
        <v>45778</v>
      </c>
      <c r="J3379" s="21">
        <v>45775</v>
      </c>
      <c r="K3379" s="20" t="s">
        <v>5097</v>
      </c>
      <c r="L3379" s="20" t="s">
        <v>5098</v>
      </c>
      <c r="M3379" s="20"/>
      <c r="N3379" s="21">
        <v>45785.029942546294</v>
      </c>
    </row>
    <row r="3380" spans="1:14" x14ac:dyDescent="0.25">
      <c r="A3380" s="21">
        <v>45780.246203703704</v>
      </c>
      <c r="B3380" s="22">
        <v>45780.246203703704</v>
      </c>
      <c r="C3380" s="20" t="s">
        <v>7746</v>
      </c>
      <c r="D3380" s="20" t="s">
        <v>133</v>
      </c>
      <c r="E3380" s="207" t="s">
        <v>136</v>
      </c>
      <c r="F3380" s="207" t="s">
        <v>15955</v>
      </c>
      <c r="G3380" s="20" t="s">
        <v>134</v>
      </c>
      <c r="H3380" s="23">
        <v>1136.4100000000001</v>
      </c>
      <c r="I3380" s="21">
        <v>45778</v>
      </c>
      <c r="J3380" s="21">
        <v>45775</v>
      </c>
      <c r="K3380" s="20" t="s">
        <v>5097</v>
      </c>
      <c r="L3380" s="20" t="s">
        <v>5098</v>
      </c>
      <c r="M3380" s="20"/>
      <c r="N3380" s="21">
        <v>45785.029942546294</v>
      </c>
    </row>
    <row r="3381" spans="1:14" x14ac:dyDescent="0.25">
      <c r="A3381" s="21">
        <v>45780.025462962964</v>
      </c>
      <c r="B3381" s="22">
        <v>45780.025462962964</v>
      </c>
      <c r="C3381" s="20" t="s">
        <v>266</v>
      </c>
      <c r="D3381" s="20" t="s">
        <v>267</v>
      </c>
      <c r="E3381" s="207" t="s">
        <v>270</v>
      </c>
      <c r="F3381" s="207" t="s">
        <v>15956</v>
      </c>
      <c r="G3381" s="20" t="s">
        <v>268</v>
      </c>
      <c r="H3381" s="23">
        <v>3475.51</v>
      </c>
      <c r="I3381" s="21">
        <v>45778</v>
      </c>
      <c r="J3381" s="21">
        <v>45775</v>
      </c>
      <c r="K3381" s="20" t="s">
        <v>5097</v>
      </c>
      <c r="L3381" s="20" t="s">
        <v>5098</v>
      </c>
      <c r="M3381" s="20"/>
      <c r="N3381" s="21">
        <v>45785.029942546294</v>
      </c>
    </row>
    <row r="3382" spans="1:14" x14ac:dyDescent="0.25">
      <c r="A3382" s="21">
        <v>45779.856608796297</v>
      </c>
      <c r="B3382" s="22">
        <v>45779.856608796297</v>
      </c>
      <c r="C3382" s="20" t="s">
        <v>771</v>
      </c>
      <c r="D3382" s="20" t="s">
        <v>772</v>
      </c>
      <c r="E3382" s="207" t="s">
        <v>774</v>
      </c>
      <c r="F3382" s="207" t="s">
        <v>15957</v>
      </c>
      <c r="G3382" s="20" t="s">
        <v>183</v>
      </c>
      <c r="H3382" s="23">
        <v>0</v>
      </c>
      <c r="I3382" s="21">
        <v>45778</v>
      </c>
      <c r="J3382" s="21">
        <v>45775</v>
      </c>
      <c r="K3382" s="20" t="s">
        <v>5114</v>
      </c>
      <c r="L3382" s="20" t="s">
        <v>5107</v>
      </c>
      <c r="M3382" s="20"/>
      <c r="N3382" s="21">
        <v>45785.029942546294</v>
      </c>
    </row>
    <row r="3383" spans="1:14" x14ac:dyDescent="0.25">
      <c r="A3383" s="21">
        <v>45779.856608796297</v>
      </c>
      <c r="B3383" s="22">
        <v>45779.856608796297</v>
      </c>
      <c r="C3383" s="20" t="s">
        <v>181</v>
      </c>
      <c r="D3383" s="20" t="s">
        <v>182</v>
      </c>
      <c r="E3383" s="207" t="s">
        <v>185</v>
      </c>
      <c r="F3383" s="207" t="s">
        <v>15958</v>
      </c>
      <c r="G3383" s="20" t="s">
        <v>183</v>
      </c>
      <c r="H3383" s="23">
        <v>2899556.67</v>
      </c>
      <c r="I3383" s="21">
        <v>45778</v>
      </c>
      <c r="J3383" s="21">
        <v>45775</v>
      </c>
      <c r="K3383" s="20" t="s">
        <v>5118</v>
      </c>
      <c r="L3383" s="20" t="s">
        <v>5107</v>
      </c>
      <c r="M3383" s="20"/>
      <c r="N3383" s="21">
        <v>45785.029942546294</v>
      </c>
    </row>
    <row r="3384" spans="1:14" x14ac:dyDescent="0.25">
      <c r="A3384" s="21">
        <v>45779.856608796297</v>
      </c>
      <c r="B3384" s="22">
        <v>45779.856608796297</v>
      </c>
      <c r="C3384" s="20" t="s">
        <v>1190</v>
      </c>
      <c r="D3384" s="20" t="s">
        <v>1191</v>
      </c>
      <c r="E3384" s="207" t="s">
        <v>1193</v>
      </c>
      <c r="F3384" s="207" t="s">
        <v>15959</v>
      </c>
      <c r="G3384" s="20" t="s">
        <v>183</v>
      </c>
      <c r="H3384" s="23">
        <v>0.78</v>
      </c>
      <c r="I3384" s="21">
        <v>45778</v>
      </c>
      <c r="J3384" s="21">
        <v>45775</v>
      </c>
      <c r="K3384" s="20" t="s">
        <v>5118</v>
      </c>
      <c r="L3384" s="20" t="s">
        <v>5107</v>
      </c>
      <c r="M3384" s="20"/>
      <c r="N3384" s="21">
        <v>45785.029942546294</v>
      </c>
    </row>
    <row r="3385" spans="1:14" x14ac:dyDescent="0.25">
      <c r="A3385" s="21">
        <v>45779.856608796297</v>
      </c>
      <c r="B3385" s="22">
        <v>45779.856608796297</v>
      </c>
      <c r="C3385" s="20" t="s">
        <v>1226</v>
      </c>
      <c r="D3385" s="20" t="s">
        <v>1227</v>
      </c>
      <c r="E3385" s="207" t="s">
        <v>1229</v>
      </c>
      <c r="F3385" s="207" t="s">
        <v>15960</v>
      </c>
      <c r="G3385" s="20" t="s">
        <v>183</v>
      </c>
      <c r="H3385" s="23">
        <v>2793.38</v>
      </c>
      <c r="I3385" s="21">
        <v>45778</v>
      </c>
      <c r="J3385" s="21">
        <v>45775</v>
      </c>
      <c r="K3385" s="20" t="s">
        <v>5118</v>
      </c>
      <c r="L3385" s="20" t="s">
        <v>5107</v>
      </c>
      <c r="M3385" s="20"/>
      <c r="N3385" s="21">
        <v>45785.029942546294</v>
      </c>
    </row>
    <row r="3386" spans="1:14" x14ac:dyDescent="0.25">
      <c r="A3386" s="21">
        <v>45779.856608796297</v>
      </c>
      <c r="B3386" s="22">
        <v>45779.856608796297</v>
      </c>
      <c r="C3386" s="20" t="s">
        <v>717</v>
      </c>
      <c r="D3386" s="20" t="s">
        <v>718</v>
      </c>
      <c r="E3386" s="207" t="s">
        <v>720</v>
      </c>
      <c r="F3386" s="207" t="s">
        <v>15961</v>
      </c>
      <c r="G3386" s="20" t="s">
        <v>183</v>
      </c>
      <c r="H3386" s="23">
        <v>1992</v>
      </c>
      <c r="I3386" s="21">
        <v>45778</v>
      </c>
      <c r="J3386" s="21">
        <v>45775</v>
      </c>
      <c r="K3386" s="20" t="s">
        <v>5121</v>
      </c>
      <c r="L3386" s="20" t="s">
        <v>5107</v>
      </c>
      <c r="M3386" s="20"/>
      <c r="N3386" s="21">
        <v>45785.029942546294</v>
      </c>
    </row>
    <row r="3387" spans="1:14" x14ac:dyDescent="0.25">
      <c r="A3387" s="21">
        <v>45779.856608796297</v>
      </c>
      <c r="B3387" s="22">
        <v>45779.856608796297</v>
      </c>
      <c r="C3387" s="20" t="s">
        <v>882</v>
      </c>
      <c r="D3387" s="20" t="s">
        <v>883</v>
      </c>
      <c r="E3387" s="207" t="s">
        <v>885</v>
      </c>
      <c r="F3387" s="207" t="s">
        <v>15962</v>
      </c>
      <c r="G3387" s="20" t="s">
        <v>183</v>
      </c>
      <c r="H3387" s="23">
        <v>6834.59</v>
      </c>
      <c r="I3387" s="21">
        <v>45778</v>
      </c>
      <c r="J3387" s="21">
        <v>45775</v>
      </c>
      <c r="K3387" s="20" t="s">
        <v>5123</v>
      </c>
      <c r="L3387" s="20" t="s">
        <v>5107</v>
      </c>
      <c r="M3387" s="20"/>
      <c r="N3387" s="21">
        <v>45785.029942546294</v>
      </c>
    </row>
    <row r="3388" spans="1:14" x14ac:dyDescent="0.25">
      <c r="A3388" s="21">
        <v>45779.856608796297</v>
      </c>
      <c r="B3388" s="22">
        <v>45779.856608796297</v>
      </c>
      <c r="C3388" s="20" t="s">
        <v>193</v>
      </c>
      <c r="D3388" s="20" t="s">
        <v>194</v>
      </c>
      <c r="E3388" s="207" t="s">
        <v>196</v>
      </c>
      <c r="F3388" s="207" t="s">
        <v>15963</v>
      </c>
      <c r="G3388" s="20" t="s">
        <v>183</v>
      </c>
      <c r="H3388" s="23">
        <v>15147.98</v>
      </c>
      <c r="I3388" s="21">
        <v>45778</v>
      </c>
      <c r="J3388" s="21">
        <v>45775</v>
      </c>
      <c r="K3388" s="20" t="s">
        <v>5118</v>
      </c>
      <c r="L3388" s="20" t="s">
        <v>5107</v>
      </c>
      <c r="M3388" s="20"/>
      <c r="N3388" s="21">
        <v>45785.029942546294</v>
      </c>
    </row>
    <row r="3389" spans="1:14" x14ac:dyDescent="0.25">
      <c r="A3389" s="21">
        <v>45779.856608796297</v>
      </c>
      <c r="B3389" s="22">
        <v>45779.856608796297</v>
      </c>
      <c r="C3389" s="20" t="s">
        <v>939</v>
      </c>
      <c r="D3389" s="20" t="s">
        <v>940</v>
      </c>
      <c r="E3389" s="207" t="s">
        <v>942</v>
      </c>
      <c r="F3389" s="207" t="s">
        <v>15964</v>
      </c>
      <c r="G3389" s="20" t="s">
        <v>183</v>
      </c>
      <c r="H3389" s="23">
        <v>4488.3100000000004</v>
      </c>
      <c r="I3389" s="21">
        <v>45778</v>
      </c>
      <c r="J3389" s="21">
        <v>45775</v>
      </c>
      <c r="K3389" s="20" t="s">
        <v>5123</v>
      </c>
      <c r="L3389" s="20" t="s">
        <v>5107</v>
      </c>
      <c r="M3389" s="20"/>
      <c r="N3389" s="21">
        <v>45785.029942546294</v>
      </c>
    </row>
    <row r="3390" spans="1:14" x14ac:dyDescent="0.25">
      <c r="A3390" s="21">
        <v>45779.856608796297</v>
      </c>
      <c r="B3390" s="22">
        <v>45779.856608796297</v>
      </c>
      <c r="C3390" s="20" t="s">
        <v>253</v>
      </c>
      <c r="D3390" s="20" t="s">
        <v>254</v>
      </c>
      <c r="E3390" s="207" t="s">
        <v>256</v>
      </c>
      <c r="F3390" s="207" t="s">
        <v>15965</v>
      </c>
      <c r="G3390" s="20" t="s">
        <v>183</v>
      </c>
      <c r="H3390" s="23">
        <v>334624.88</v>
      </c>
      <c r="I3390" s="21">
        <v>45778</v>
      </c>
      <c r="J3390" s="21">
        <v>45775</v>
      </c>
      <c r="K3390" s="20" t="s">
        <v>5118</v>
      </c>
      <c r="L3390" s="20" t="s">
        <v>5107</v>
      </c>
      <c r="M3390" s="20"/>
      <c r="N3390" s="21">
        <v>45785.029942546294</v>
      </c>
    </row>
    <row r="3391" spans="1:14" x14ac:dyDescent="0.25">
      <c r="A3391" s="21">
        <v>45779.856608796297</v>
      </c>
      <c r="B3391" s="22">
        <v>45779.856608796297</v>
      </c>
      <c r="C3391" s="20" t="s">
        <v>521</v>
      </c>
      <c r="D3391" s="20" t="s">
        <v>522</v>
      </c>
      <c r="E3391" s="207" t="s">
        <v>524</v>
      </c>
      <c r="F3391" s="207" t="s">
        <v>15966</v>
      </c>
      <c r="G3391" s="20" t="s">
        <v>183</v>
      </c>
      <c r="H3391" s="23">
        <v>9335.74</v>
      </c>
      <c r="I3391" s="21">
        <v>45778</v>
      </c>
      <c r="J3391" s="21">
        <v>45775</v>
      </c>
      <c r="K3391" s="20" t="s">
        <v>5121</v>
      </c>
      <c r="L3391" s="20" t="s">
        <v>5107</v>
      </c>
      <c r="M3391" s="20"/>
      <c r="N3391" s="21">
        <v>45785.029942546294</v>
      </c>
    </row>
    <row r="3392" spans="1:14" x14ac:dyDescent="0.25">
      <c r="A3392" s="21">
        <v>45779.856608796297</v>
      </c>
      <c r="B3392" s="22">
        <v>45779.856608796297</v>
      </c>
      <c r="C3392" s="20" t="s">
        <v>14847</v>
      </c>
      <c r="D3392" s="20" t="s">
        <v>460</v>
      </c>
      <c r="E3392" s="207" t="s">
        <v>462</v>
      </c>
      <c r="F3392" s="207" t="s">
        <v>15967</v>
      </c>
      <c r="G3392" s="20" t="s">
        <v>183</v>
      </c>
      <c r="H3392" s="23">
        <v>137.49</v>
      </c>
      <c r="I3392" s="21">
        <v>45778</v>
      </c>
      <c r="J3392" s="21">
        <v>45775</v>
      </c>
      <c r="K3392" s="20" t="s">
        <v>5129</v>
      </c>
      <c r="L3392" s="20" t="s">
        <v>5107</v>
      </c>
      <c r="M3392" s="20"/>
      <c r="N3392" s="21">
        <v>45785.029942546294</v>
      </c>
    </row>
    <row r="3393" spans="1:14" x14ac:dyDescent="0.25">
      <c r="A3393" s="21">
        <v>45779.856608796297</v>
      </c>
      <c r="B3393" s="22">
        <v>45779.856608796297</v>
      </c>
      <c r="C3393" s="20" t="s">
        <v>7063</v>
      </c>
      <c r="D3393" s="20" t="s">
        <v>436</v>
      </c>
      <c r="E3393" s="207" t="s">
        <v>438</v>
      </c>
      <c r="F3393" s="207" t="s">
        <v>15968</v>
      </c>
      <c r="G3393" s="20" t="s">
        <v>183</v>
      </c>
      <c r="H3393" s="23">
        <v>0</v>
      </c>
      <c r="I3393" s="21">
        <v>45778</v>
      </c>
      <c r="J3393" s="21">
        <v>45775</v>
      </c>
      <c r="K3393" s="20" t="s">
        <v>5118</v>
      </c>
      <c r="L3393" s="20" t="s">
        <v>5107</v>
      </c>
      <c r="M3393" s="20"/>
      <c r="N3393" s="21">
        <v>45785.029942546294</v>
      </c>
    </row>
    <row r="3394" spans="1:14" x14ac:dyDescent="0.25">
      <c r="A3394" s="21">
        <v>45779.856608796297</v>
      </c>
      <c r="B3394" s="22">
        <v>45779.856608796297</v>
      </c>
      <c r="C3394" s="20" t="s">
        <v>422</v>
      </c>
      <c r="D3394" s="20" t="s">
        <v>423</v>
      </c>
      <c r="E3394" s="207" t="s">
        <v>425</v>
      </c>
      <c r="F3394" s="207" t="s">
        <v>15969</v>
      </c>
      <c r="G3394" s="20" t="s">
        <v>183</v>
      </c>
      <c r="H3394" s="23">
        <v>14089.4</v>
      </c>
      <c r="I3394" s="21">
        <v>45778</v>
      </c>
      <c r="J3394" s="21">
        <v>45775</v>
      </c>
      <c r="K3394" s="20" t="s">
        <v>5118</v>
      </c>
      <c r="L3394" s="20" t="s">
        <v>5107</v>
      </c>
      <c r="M3394" s="20"/>
      <c r="N3394" s="21">
        <v>45785.029942546294</v>
      </c>
    </row>
    <row r="3395" spans="1:14" x14ac:dyDescent="0.25">
      <c r="A3395" s="21">
        <v>45779.856608796297</v>
      </c>
      <c r="B3395" s="22">
        <v>45779.856608796297</v>
      </c>
      <c r="C3395" s="20" t="s">
        <v>1298</v>
      </c>
      <c r="D3395" s="20" t="s">
        <v>1299</v>
      </c>
      <c r="E3395" s="207" t="s">
        <v>1301</v>
      </c>
      <c r="F3395" s="207" t="s">
        <v>15970</v>
      </c>
      <c r="G3395" s="20" t="s">
        <v>183</v>
      </c>
      <c r="H3395" s="23">
        <v>665.92</v>
      </c>
      <c r="I3395" s="21">
        <v>45778</v>
      </c>
      <c r="J3395" s="21">
        <v>45775</v>
      </c>
      <c r="K3395" s="20" t="s">
        <v>5121</v>
      </c>
      <c r="L3395" s="20" t="s">
        <v>5107</v>
      </c>
      <c r="M3395" s="20"/>
      <c r="N3395" s="21">
        <v>45785.029942546294</v>
      </c>
    </row>
    <row r="3396" spans="1:14" x14ac:dyDescent="0.25">
      <c r="A3396" s="21">
        <v>45779.856608796297</v>
      </c>
      <c r="B3396" s="22">
        <v>45779.856608796297</v>
      </c>
      <c r="C3396" s="20" t="s">
        <v>331</v>
      </c>
      <c r="D3396" s="20" t="s">
        <v>332</v>
      </c>
      <c r="E3396" s="207" t="s">
        <v>334</v>
      </c>
      <c r="F3396" s="207" t="s">
        <v>15971</v>
      </c>
      <c r="G3396" s="20" t="s">
        <v>183</v>
      </c>
      <c r="H3396" s="23">
        <v>9299.17</v>
      </c>
      <c r="I3396" s="21">
        <v>45778</v>
      </c>
      <c r="J3396" s="21">
        <v>45775</v>
      </c>
      <c r="K3396" s="20" t="s">
        <v>5121</v>
      </c>
      <c r="L3396" s="20" t="s">
        <v>5107</v>
      </c>
      <c r="M3396" s="20"/>
      <c r="N3396" s="21">
        <v>45785.029942546294</v>
      </c>
    </row>
    <row r="3397" spans="1:14" x14ac:dyDescent="0.25">
      <c r="A3397" s="21">
        <v>45779.856608796297</v>
      </c>
      <c r="B3397" s="22">
        <v>45779.856608796297</v>
      </c>
      <c r="C3397" s="20" t="s">
        <v>11373</v>
      </c>
      <c r="D3397" s="20" t="s">
        <v>11374</v>
      </c>
      <c r="E3397" s="207" t="s">
        <v>11376</v>
      </c>
      <c r="F3397" s="207" t="s">
        <v>15972</v>
      </c>
      <c r="G3397" s="20" t="s">
        <v>183</v>
      </c>
      <c r="H3397" s="23">
        <v>18101.84</v>
      </c>
      <c r="I3397" s="21">
        <v>45778</v>
      </c>
      <c r="J3397" s="21">
        <v>45775</v>
      </c>
      <c r="K3397" s="20" t="s">
        <v>5121</v>
      </c>
      <c r="L3397" s="20" t="s">
        <v>5107</v>
      </c>
      <c r="M3397" s="20"/>
      <c r="N3397" s="21">
        <v>45785.029942546294</v>
      </c>
    </row>
    <row r="3398" spans="1:14" x14ac:dyDescent="0.25">
      <c r="A3398" s="21">
        <v>45779.74863425926</v>
      </c>
      <c r="B3398" s="22">
        <v>45779.74863425926</v>
      </c>
      <c r="C3398" s="20" t="s">
        <v>869</v>
      </c>
      <c r="D3398" s="20" t="s">
        <v>870</v>
      </c>
      <c r="E3398" s="207" t="s">
        <v>872</v>
      </c>
      <c r="F3398" s="207" t="s">
        <v>15973</v>
      </c>
      <c r="G3398" s="20" t="s">
        <v>119</v>
      </c>
      <c r="H3398" s="23">
        <v>301.57</v>
      </c>
      <c r="I3398" s="21">
        <v>45778</v>
      </c>
      <c r="J3398" s="21">
        <v>45775</v>
      </c>
      <c r="K3398" s="20" t="s">
        <v>5097</v>
      </c>
      <c r="L3398" s="20" t="s">
        <v>5098</v>
      </c>
      <c r="M3398" s="20"/>
      <c r="N3398" s="21">
        <v>45785.029942546294</v>
      </c>
    </row>
    <row r="3399" spans="1:14" x14ac:dyDescent="0.25">
      <c r="A3399" s="21">
        <v>45779.74863425926</v>
      </c>
      <c r="B3399" s="22">
        <v>45779.74863425926</v>
      </c>
      <c r="C3399" s="20" t="s">
        <v>995</v>
      </c>
      <c r="D3399" s="20" t="s">
        <v>996</v>
      </c>
      <c r="E3399" s="207" t="s">
        <v>998</v>
      </c>
      <c r="F3399" s="207" t="s">
        <v>15974</v>
      </c>
      <c r="G3399" s="20" t="s">
        <v>119</v>
      </c>
      <c r="H3399" s="23">
        <v>29.04</v>
      </c>
      <c r="I3399" s="21">
        <v>45778</v>
      </c>
      <c r="J3399" s="21">
        <v>45775</v>
      </c>
      <c r="K3399" s="20" t="s">
        <v>5097</v>
      </c>
      <c r="L3399" s="20" t="s">
        <v>5098</v>
      </c>
      <c r="M3399" s="20"/>
      <c r="N3399" s="21">
        <v>45785.029942546294</v>
      </c>
    </row>
    <row r="3400" spans="1:14" x14ac:dyDescent="0.25">
      <c r="A3400" s="21">
        <v>45779.74863425926</v>
      </c>
      <c r="B3400" s="22">
        <v>45779.74863425926</v>
      </c>
      <c r="C3400" s="20" t="s">
        <v>724</v>
      </c>
      <c r="D3400" s="20" t="s">
        <v>118</v>
      </c>
      <c r="E3400" s="207" t="s">
        <v>121</v>
      </c>
      <c r="F3400" s="207" t="s">
        <v>15975</v>
      </c>
      <c r="G3400" s="20" t="s">
        <v>119</v>
      </c>
      <c r="H3400" s="23">
        <v>6283.26</v>
      </c>
      <c r="I3400" s="21">
        <v>45778</v>
      </c>
      <c r="J3400" s="21">
        <v>45775</v>
      </c>
      <c r="K3400" s="20" t="s">
        <v>5097</v>
      </c>
      <c r="L3400" s="20" t="s">
        <v>5098</v>
      </c>
      <c r="M3400" s="20"/>
      <c r="N3400" s="21">
        <v>45785.029942546294</v>
      </c>
    </row>
    <row r="3401" spans="1:14" x14ac:dyDescent="0.25">
      <c r="A3401" s="21">
        <v>45779.74863425926</v>
      </c>
      <c r="B3401" s="22">
        <v>45779.74863425926</v>
      </c>
      <c r="C3401" s="20" t="s">
        <v>11407</v>
      </c>
      <c r="D3401" s="20" t="s">
        <v>11408</v>
      </c>
      <c r="E3401" s="207" t="s">
        <v>11409</v>
      </c>
      <c r="F3401" s="207" t="s">
        <v>15976</v>
      </c>
      <c r="G3401" s="20" t="s">
        <v>119</v>
      </c>
      <c r="H3401" s="23">
        <v>0</v>
      </c>
      <c r="I3401" s="21">
        <v>45778</v>
      </c>
      <c r="J3401" s="21">
        <v>45775</v>
      </c>
      <c r="K3401" s="20" t="s">
        <v>5097</v>
      </c>
      <c r="L3401" s="20" t="s">
        <v>5098</v>
      </c>
      <c r="M3401" s="20"/>
      <c r="N3401" s="21">
        <v>45785.029942546294</v>
      </c>
    </row>
    <row r="3402" spans="1:14" x14ac:dyDescent="0.25">
      <c r="A3402" s="21">
        <v>45779.194895833338</v>
      </c>
      <c r="B3402" s="22">
        <v>45779.194895833338</v>
      </c>
      <c r="C3402" s="20" t="s">
        <v>7746</v>
      </c>
      <c r="D3402" s="20" t="s">
        <v>133</v>
      </c>
      <c r="E3402" s="207" t="s">
        <v>136</v>
      </c>
      <c r="F3402" s="207" t="s">
        <v>15977</v>
      </c>
      <c r="G3402" s="20" t="s">
        <v>134</v>
      </c>
      <c r="H3402" s="23">
        <v>1094.73</v>
      </c>
      <c r="I3402" s="21">
        <v>45778</v>
      </c>
      <c r="J3402" s="21">
        <v>45775</v>
      </c>
      <c r="K3402" s="20" t="s">
        <v>5097</v>
      </c>
      <c r="L3402" s="20" t="s">
        <v>5098</v>
      </c>
      <c r="M3402" s="20"/>
      <c r="N3402" s="21">
        <v>45785.029942546294</v>
      </c>
    </row>
    <row r="3403" spans="1:14" x14ac:dyDescent="0.25">
      <c r="A3403" s="21">
        <v>45779.092951388877</v>
      </c>
      <c r="B3403" s="22">
        <v>45779.092951388877</v>
      </c>
      <c r="C3403" s="20" t="s">
        <v>266</v>
      </c>
      <c r="D3403" s="20" t="s">
        <v>267</v>
      </c>
      <c r="E3403" s="207" t="s">
        <v>270</v>
      </c>
      <c r="F3403" s="207" t="s">
        <v>15978</v>
      </c>
      <c r="G3403" s="20" t="s">
        <v>268</v>
      </c>
      <c r="H3403" s="23">
        <v>3192.33</v>
      </c>
      <c r="I3403" s="21">
        <v>45778</v>
      </c>
      <c r="J3403" s="21">
        <v>45775</v>
      </c>
      <c r="K3403" s="20" t="s">
        <v>5097</v>
      </c>
      <c r="L3403" s="20" t="s">
        <v>5098</v>
      </c>
      <c r="M3403" s="20"/>
      <c r="N3403" s="21">
        <v>45785.029942546294</v>
      </c>
    </row>
    <row r="3404" spans="1:14" x14ac:dyDescent="0.25">
      <c r="A3404" s="21">
        <v>45778.748287037037</v>
      </c>
      <c r="B3404" s="22">
        <v>45778.748287037037</v>
      </c>
      <c r="C3404" s="20" t="s">
        <v>771</v>
      </c>
      <c r="D3404" s="20" t="s">
        <v>772</v>
      </c>
      <c r="E3404" s="207" t="s">
        <v>774</v>
      </c>
      <c r="F3404" s="207" t="s">
        <v>15979</v>
      </c>
      <c r="G3404" s="20" t="s">
        <v>183</v>
      </c>
      <c r="H3404" s="23">
        <v>0</v>
      </c>
      <c r="I3404" s="21">
        <v>45778</v>
      </c>
      <c r="J3404" s="21">
        <v>45775</v>
      </c>
      <c r="K3404" s="20" t="s">
        <v>5114</v>
      </c>
      <c r="L3404" s="20" t="s">
        <v>5107</v>
      </c>
      <c r="M3404" s="20"/>
      <c r="N3404" s="21">
        <v>45785.029942546294</v>
      </c>
    </row>
    <row r="3405" spans="1:14" x14ac:dyDescent="0.25">
      <c r="A3405" s="21">
        <v>45778.748287037037</v>
      </c>
      <c r="B3405" s="22">
        <v>45778.748287037037</v>
      </c>
      <c r="C3405" s="20" t="s">
        <v>181</v>
      </c>
      <c r="D3405" s="20" t="s">
        <v>182</v>
      </c>
      <c r="E3405" s="207" t="s">
        <v>185</v>
      </c>
      <c r="F3405" s="207" t="s">
        <v>15980</v>
      </c>
      <c r="G3405" s="20" t="s">
        <v>183</v>
      </c>
      <c r="H3405" s="23">
        <v>2881124.54</v>
      </c>
      <c r="I3405" s="21">
        <v>45778</v>
      </c>
      <c r="J3405" s="21">
        <v>45775</v>
      </c>
      <c r="K3405" s="20" t="s">
        <v>5118</v>
      </c>
      <c r="L3405" s="20" t="s">
        <v>5107</v>
      </c>
      <c r="M3405" s="20"/>
      <c r="N3405" s="21">
        <v>45785.029942546294</v>
      </c>
    </row>
    <row r="3406" spans="1:14" x14ac:dyDescent="0.25">
      <c r="A3406" s="21">
        <v>45778.748287037037</v>
      </c>
      <c r="B3406" s="22">
        <v>45778.748287037037</v>
      </c>
      <c r="C3406" s="20" t="s">
        <v>1190</v>
      </c>
      <c r="D3406" s="20" t="s">
        <v>1191</v>
      </c>
      <c r="E3406" s="207" t="s">
        <v>1193</v>
      </c>
      <c r="F3406" s="207" t="s">
        <v>15981</v>
      </c>
      <c r="G3406" s="20" t="s">
        <v>183</v>
      </c>
      <c r="H3406" s="23">
        <v>0.78</v>
      </c>
      <c r="I3406" s="21">
        <v>45778</v>
      </c>
      <c r="J3406" s="21">
        <v>45775</v>
      </c>
      <c r="K3406" s="20" t="s">
        <v>5118</v>
      </c>
      <c r="L3406" s="20" t="s">
        <v>5107</v>
      </c>
      <c r="M3406" s="20"/>
      <c r="N3406" s="21">
        <v>45785.029942546294</v>
      </c>
    </row>
    <row r="3407" spans="1:14" x14ac:dyDescent="0.25">
      <c r="A3407" s="21">
        <v>45778.748287037037</v>
      </c>
      <c r="B3407" s="22">
        <v>45778.748287037037</v>
      </c>
      <c r="C3407" s="20" t="s">
        <v>1226</v>
      </c>
      <c r="D3407" s="20" t="s">
        <v>1227</v>
      </c>
      <c r="E3407" s="207" t="s">
        <v>1229</v>
      </c>
      <c r="F3407" s="207" t="s">
        <v>15982</v>
      </c>
      <c r="G3407" s="20" t="s">
        <v>183</v>
      </c>
      <c r="H3407" s="23">
        <v>2793.38</v>
      </c>
      <c r="I3407" s="21">
        <v>45778</v>
      </c>
      <c r="J3407" s="21">
        <v>45775</v>
      </c>
      <c r="K3407" s="20" t="s">
        <v>5118</v>
      </c>
      <c r="L3407" s="20" t="s">
        <v>5107</v>
      </c>
      <c r="M3407" s="20"/>
      <c r="N3407" s="21">
        <v>45785.029942546294</v>
      </c>
    </row>
    <row r="3408" spans="1:14" x14ac:dyDescent="0.25">
      <c r="A3408" s="21">
        <v>45778.748287037037</v>
      </c>
      <c r="B3408" s="22">
        <v>45778.748287037037</v>
      </c>
      <c r="C3408" s="20" t="s">
        <v>717</v>
      </c>
      <c r="D3408" s="20" t="s">
        <v>718</v>
      </c>
      <c r="E3408" s="207" t="s">
        <v>720</v>
      </c>
      <c r="F3408" s="207" t="s">
        <v>15983</v>
      </c>
      <c r="G3408" s="20" t="s">
        <v>183</v>
      </c>
      <c r="H3408" s="23">
        <v>1992</v>
      </c>
      <c r="I3408" s="21">
        <v>45778</v>
      </c>
      <c r="J3408" s="21">
        <v>45775</v>
      </c>
      <c r="K3408" s="20" t="s">
        <v>5121</v>
      </c>
      <c r="L3408" s="20" t="s">
        <v>5107</v>
      </c>
      <c r="M3408" s="20"/>
      <c r="N3408" s="21">
        <v>45785.029942546294</v>
      </c>
    </row>
    <row r="3409" spans="1:14" x14ac:dyDescent="0.25">
      <c r="A3409" s="21">
        <v>45778.748287037037</v>
      </c>
      <c r="B3409" s="22">
        <v>45778.748287037037</v>
      </c>
      <c r="C3409" s="20" t="s">
        <v>882</v>
      </c>
      <c r="D3409" s="20" t="s">
        <v>883</v>
      </c>
      <c r="E3409" s="207" t="s">
        <v>885</v>
      </c>
      <c r="F3409" s="207" t="s">
        <v>15984</v>
      </c>
      <c r="G3409" s="20" t="s">
        <v>183</v>
      </c>
      <c r="H3409" s="23">
        <v>6790.71</v>
      </c>
      <c r="I3409" s="21">
        <v>45778</v>
      </c>
      <c r="J3409" s="21">
        <v>45775</v>
      </c>
      <c r="K3409" s="20" t="s">
        <v>5123</v>
      </c>
      <c r="L3409" s="20" t="s">
        <v>5107</v>
      </c>
      <c r="M3409" s="20"/>
      <c r="N3409" s="21">
        <v>45785.029942546294</v>
      </c>
    </row>
    <row r="3410" spans="1:14" x14ac:dyDescent="0.25">
      <c r="A3410" s="21">
        <v>45778.748287037037</v>
      </c>
      <c r="B3410" s="22">
        <v>45778.748287037037</v>
      </c>
      <c r="C3410" s="20" t="s">
        <v>193</v>
      </c>
      <c r="D3410" s="20" t="s">
        <v>194</v>
      </c>
      <c r="E3410" s="207" t="s">
        <v>196</v>
      </c>
      <c r="F3410" s="207" t="s">
        <v>15985</v>
      </c>
      <c r="G3410" s="20" t="s">
        <v>183</v>
      </c>
      <c r="H3410" s="23">
        <v>15147.98</v>
      </c>
      <c r="I3410" s="21">
        <v>45778</v>
      </c>
      <c r="J3410" s="21">
        <v>45775</v>
      </c>
      <c r="K3410" s="20" t="s">
        <v>5118</v>
      </c>
      <c r="L3410" s="20" t="s">
        <v>5107</v>
      </c>
      <c r="M3410" s="20"/>
      <c r="N3410" s="21">
        <v>45785.029942546294</v>
      </c>
    </row>
    <row r="3411" spans="1:14" x14ac:dyDescent="0.25">
      <c r="A3411" s="21">
        <v>45778.748287037037</v>
      </c>
      <c r="B3411" s="22">
        <v>45778.748287037037</v>
      </c>
      <c r="C3411" s="20" t="s">
        <v>939</v>
      </c>
      <c r="D3411" s="20" t="s">
        <v>940</v>
      </c>
      <c r="E3411" s="207" t="s">
        <v>942</v>
      </c>
      <c r="F3411" s="207" t="s">
        <v>15986</v>
      </c>
      <c r="G3411" s="20" t="s">
        <v>183</v>
      </c>
      <c r="H3411" s="23">
        <v>4461.01</v>
      </c>
      <c r="I3411" s="21">
        <v>45778</v>
      </c>
      <c r="J3411" s="21">
        <v>45775</v>
      </c>
      <c r="K3411" s="20" t="s">
        <v>5123</v>
      </c>
      <c r="L3411" s="20" t="s">
        <v>5107</v>
      </c>
      <c r="M3411" s="20"/>
      <c r="N3411" s="21">
        <v>45785.029942546294</v>
      </c>
    </row>
    <row r="3412" spans="1:14" x14ac:dyDescent="0.25">
      <c r="A3412" s="21">
        <v>45778.748287037037</v>
      </c>
      <c r="B3412" s="22">
        <v>45778.748287037037</v>
      </c>
      <c r="C3412" s="20" t="s">
        <v>253</v>
      </c>
      <c r="D3412" s="20" t="s">
        <v>254</v>
      </c>
      <c r="E3412" s="207" t="s">
        <v>256</v>
      </c>
      <c r="F3412" s="207" t="s">
        <v>15987</v>
      </c>
      <c r="G3412" s="20" t="s">
        <v>183</v>
      </c>
      <c r="H3412" s="23">
        <v>334624.88</v>
      </c>
      <c r="I3412" s="21">
        <v>45778</v>
      </c>
      <c r="J3412" s="21">
        <v>45775</v>
      </c>
      <c r="K3412" s="20" t="s">
        <v>5118</v>
      </c>
      <c r="L3412" s="20" t="s">
        <v>5107</v>
      </c>
      <c r="M3412" s="20"/>
      <c r="N3412" s="21">
        <v>45785.029942546294</v>
      </c>
    </row>
    <row r="3413" spans="1:14" x14ac:dyDescent="0.25">
      <c r="A3413" s="21">
        <v>45778.748287037037</v>
      </c>
      <c r="B3413" s="22">
        <v>45778.748287037037</v>
      </c>
      <c r="C3413" s="20" t="s">
        <v>521</v>
      </c>
      <c r="D3413" s="20" t="s">
        <v>522</v>
      </c>
      <c r="E3413" s="207" t="s">
        <v>524</v>
      </c>
      <c r="F3413" s="207" t="s">
        <v>15988</v>
      </c>
      <c r="G3413" s="20" t="s">
        <v>183</v>
      </c>
      <c r="H3413" s="23">
        <v>11335.74</v>
      </c>
      <c r="I3413" s="21">
        <v>45778</v>
      </c>
      <c r="J3413" s="21">
        <v>45775</v>
      </c>
      <c r="K3413" s="20" t="s">
        <v>5121</v>
      </c>
      <c r="L3413" s="20" t="s">
        <v>5107</v>
      </c>
      <c r="M3413" s="20"/>
      <c r="N3413" s="21">
        <v>45785.029942546294</v>
      </c>
    </row>
    <row r="3414" spans="1:14" x14ac:dyDescent="0.25">
      <c r="A3414" s="21">
        <v>45778.748287037037</v>
      </c>
      <c r="B3414" s="22">
        <v>45778.748287037037</v>
      </c>
      <c r="C3414" s="20" t="s">
        <v>14847</v>
      </c>
      <c r="D3414" s="20" t="s">
        <v>460</v>
      </c>
      <c r="E3414" s="207" t="s">
        <v>462</v>
      </c>
      <c r="F3414" s="207" t="s">
        <v>15989</v>
      </c>
      <c r="G3414" s="20" t="s">
        <v>183</v>
      </c>
      <c r="H3414" s="23">
        <v>137.49</v>
      </c>
      <c r="I3414" s="21">
        <v>45778</v>
      </c>
      <c r="J3414" s="21">
        <v>45775</v>
      </c>
      <c r="K3414" s="20" t="s">
        <v>5129</v>
      </c>
      <c r="L3414" s="20" t="s">
        <v>5107</v>
      </c>
      <c r="M3414" s="20"/>
      <c r="N3414" s="21">
        <v>45785.029942546294</v>
      </c>
    </row>
    <row r="3415" spans="1:14" x14ac:dyDescent="0.25">
      <c r="A3415" s="21">
        <v>45778.748287037037</v>
      </c>
      <c r="B3415" s="22">
        <v>45778.748287037037</v>
      </c>
      <c r="C3415" s="20" t="s">
        <v>7063</v>
      </c>
      <c r="D3415" s="20" t="s">
        <v>436</v>
      </c>
      <c r="E3415" s="207" t="s">
        <v>438</v>
      </c>
      <c r="F3415" s="207" t="s">
        <v>15990</v>
      </c>
      <c r="G3415" s="20" t="s">
        <v>183</v>
      </c>
      <c r="H3415" s="23">
        <v>0</v>
      </c>
      <c r="I3415" s="21">
        <v>45778</v>
      </c>
      <c r="J3415" s="21">
        <v>45775</v>
      </c>
      <c r="K3415" s="20" t="s">
        <v>5118</v>
      </c>
      <c r="L3415" s="20" t="s">
        <v>5107</v>
      </c>
      <c r="M3415" s="20"/>
      <c r="N3415" s="21">
        <v>45785.029942546294</v>
      </c>
    </row>
    <row r="3416" spans="1:14" x14ac:dyDescent="0.25">
      <c r="A3416" s="21">
        <v>45778.748287037037</v>
      </c>
      <c r="B3416" s="22">
        <v>45778.748287037037</v>
      </c>
      <c r="C3416" s="20" t="s">
        <v>422</v>
      </c>
      <c r="D3416" s="20" t="s">
        <v>423</v>
      </c>
      <c r="E3416" s="207" t="s">
        <v>425</v>
      </c>
      <c r="F3416" s="207" t="s">
        <v>15991</v>
      </c>
      <c r="G3416" s="20" t="s">
        <v>183</v>
      </c>
      <c r="H3416" s="23">
        <v>14089.4</v>
      </c>
      <c r="I3416" s="21">
        <v>45778</v>
      </c>
      <c r="J3416" s="21">
        <v>45775</v>
      </c>
      <c r="K3416" s="20" t="s">
        <v>5118</v>
      </c>
      <c r="L3416" s="20" t="s">
        <v>5107</v>
      </c>
      <c r="M3416" s="20"/>
      <c r="N3416" s="21">
        <v>45785.029942546294</v>
      </c>
    </row>
    <row r="3417" spans="1:14" x14ac:dyDescent="0.25">
      <c r="A3417" s="21">
        <v>45778.748287037037</v>
      </c>
      <c r="B3417" s="22">
        <v>45778.748287037037</v>
      </c>
      <c r="C3417" s="20" t="s">
        <v>1298</v>
      </c>
      <c r="D3417" s="20" t="s">
        <v>1299</v>
      </c>
      <c r="E3417" s="207" t="s">
        <v>1301</v>
      </c>
      <c r="F3417" s="207" t="s">
        <v>15992</v>
      </c>
      <c r="G3417" s="20" t="s">
        <v>183</v>
      </c>
      <c r="H3417" s="23">
        <v>665.92</v>
      </c>
      <c r="I3417" s="21">
        <v>45778</v>
      </c>
      <c r="J3417" s="21">
        <v>45775</v>
      </c>
      <c r="K3417" s="20" t="s">
        <v>5121</v>
      </c>
      <c r="L3417" s="20" t="s">
        <v>5107</v>
      </c>
      <c r="M3417" s="20"/>
      <c r="N3417" s="21">
        <v>45785.029942546294</v>
      </c>
    </row>
    <row r="3418" spans="1:14" x14ac:dyDescent="0.25">
      <c r="A3418" s="21">
        <v>45778.748287037037</v>
      </c>
      <c r="B3418" s="22">
        <v>45778.748287037037</v>
      </c>
      <c r="C3418" s="20" t="s">
        <v>331</v>
      </c>
      <c r="D3418" s="20" t="s">
        <v>332</v>
      </c>
      <c r="E3418" s="207" t="s">
        <v>334</v>
      </c>
      <c r="F3418" s="207" t="s">
        <v>15993</v>
      </c>
      <c r="G3418" s="20" t="s">
        <v>183</v>
      </c>
      <c r="H3418" s="23">
        <v>9299.17</v>
      </c>
      <c r="I3418" s="21">
        <v>45778</v>
      </c>
      <c r="J3418" s="21">
        <v>45775</v>
      </c>
      <c r="K3418" s="20" t="s">
        <v>5121</v>
      </c>
      <c r="L3418" s="20" t="s">
        <v>5107</v>
      </c>
      <c r="M3418" s="20"/>
      <c r="N3418" s="21">
        <v>45785.029942546294</v>
      </c>
    </row>
    <row r="3419" spans="1:14" x14ac:dyDescent="0.25">
      <c r="A3419" s="21">
        <v>45778.748287037037</v>
      </c>
      <c r="B3419" s="22">
        <v>45778.748287037037</v>
      </c>
      <c r="C3419" s="20" t="s">
        <v>11373</v>
      </c>
      <c r="D3419" s="20" t="s">
        <v>11374</v>
      </c>
      <c r="E3419" s="207" t="s">
        <v>11376</v>
      </c>
      <c r="F3419" s="207" t="s">
        <v>15994</v>
      </c>
      <c r="G3419" s="20" t="s">
        <v>183</v>
      </c>
      <c r="H3419" s="23">
        <v>18101.84</v>
      </c>
      <c r="I3419" s="21">
        <v>45778</v>
      </c>
      <c r="J3419" s="21">
        <v>45775</v>
      </c>
      <c r="K3419" s="20" t="s">
        <v>5121</v>
      </c>
      <c r="L3419" s="20" t="s">
        <v>5107</v>
      </c>
      <c r="M3419" s="20"/>
      <c r="N3419" s="21">
        <v>45785.029942546294</v>
      </c>
    </row>
    <row r="3420" spans="1:14" x14ac:dyDescent="0.25">
      <c r="A3420" s="21">
        <v>45778.451585648145</v>
      </c>
      <c r="B3420" s="22">
        <v>45778.451585648145</v>
      </c>
      <c r="C3420" s="20" t="s">
        <v>869</v>
      </c>
      <c r="D3420" s="20" t="s">
        <v>870</v>
      </c>
      <c r="E3420" s="207" t="s">
        <v>872</v>
      </c>
      <c r="F3420" s="207" t="s">
        <v>15995</v>
      </c>
      <c r="G3420" s="20" t="s">
        <v>119</v>
      </c>
      <c r="H3420" s="23">
        <v>301.57</v>
      </c>
      <c r="I3420" s="21">
        <v>45778</v>
      </c>
      <c r="J3420" s="21">
        <v>45775</v>
      </c>
      <c r="K3420" s="20" t="s">
        <v>5097</v>
      </c>
      <c r="L3420" s="20" t="s">
        <v>5098</v>
      </c>
      <c r="M3420" s="20"/>
      <c r="N3420" s="21">
        <v>45785.029942546294</v>
      </c>
    </row>
    <row r="3421" spans="1:14" x14ac:dyDescent="0.25">
      <c r="A3421" s="21">
        <v>45778.451585648145</v>
      </c>
      <c r="B3421" s="22">
        <v>45778.451585648145</v>
      </c>
      <c r="C3421" s="20" t="s">
        <v>995</v>
      </c>
      <c r="D3421" s="20" t="s">
        <v>996</v>
      </c>
      <c r="E3421" s="207" t="s">
        <v>998</v>
      </c>
      <c r="F3421" s="207" t="s">
        <v>15996</v>
      </c>
      <c r="G3421" s="20" t="s">
        <v>119</v>
      </c>
      <c r="H3421" s="23">
        <v>29.04</v>
      </c>
      <c r="I3421" s="21">
        <v>45778</v>
      </c>
      <c r="J3421" s="21">
        <v>45775</v>
      </c>
      <c r="K3421" s="20" t="s">
        <v>5097</v>
      </c>
      <c r="L3421" s="20" t="s">
        <v>5098</v>
      </c>
      <c r="M3421" s="20"/>
      <c r="N3421" s="21">
        <v>45785.029942546294</v>
      </c>
    </row>
    <row r="3422" spans="1:14" x14ac:dyDescent="0.25">
      <c r="A3422" s="21">
        <v>45778.451585648145</v>
      </c>
      <c r="B3422" s="22">
        <v>45778.451585648145</v>
      </c>
      <c r="C3422" s="20" t="s">
        <v>724</v>
      </c>
      <c r="D3422" s="20" t="s">
        <v>118</v>
      </c>
      <c r="E3422" s="207" t="s">
        <v>121</v>
      </c>
      <c r="F3422" s="207" t="s">
        <v>15997</v>
      </c>
      <c r="G3422" s="20" t="s">
        <v>119</v>
      </c>
      <c r="H3422" s="23">
        <v>6283.26</v>
      </c>
      <c r="I3422" s="21">
        <v>45778</v>
      </c>
      <c r="J3422" s="21">
        <v>45775</v>
      </c>
      <c r="K3422" s="20" t="s">
        <v>5097</v>
      </c>
      <c r="L3422" s="20" t="s">
        <v>5098</v>
      </c>
      <c r="M3422" s="20"/>
      <c r="N3422" s="21">
        <v>45785.029942546294</v>
      </c>
    </row>
    <row r="3423" spans="1:14" x14ac:dyDescent="0.25">
      <c r="A3423" s="21">
        <v>45778.451585648145</v>
      </c>
      <c r="B3423" s="22">
        <v>45778.451585648145</v>
      </c>
      <c r="C3423" s="20" t="s">
        <v>11407</v>
      </c>
      <c r="D3423" s="20" t="s">
        <v>11408</v>
      </c>
      <c r="E3423" s="207" t="s">
        <v>11409</v>
      </c>
      <c r="F3423" s="207" t="s">
        <v>15998</v>
      </c>
      <c r="G3423" s="20" t="s">
        <v>119</v>
      </c>
      <c r="H3423" s="23">
        <v>0</v>
      </c>
      <c r="I3423" s="21">
        <v>45778</v>
      </c>
      <c r="J3423" s="21">
        <v>45775</v>
      </c>
      <c r="K3423" s="20" t="s">
        <v>5097</v>
      </c>
      <c r="L3423" s="20" t="s">
        <v>5098</v>
      </c>
      <c r="M3423" s="20"/>
      <c r="N3423" s="21">
        <v>45785.029942546294</v>
      </c>
    </row>
    <row r="3424" spans="1:14" x14ac:dyDescent="0.25">
      <c r="A3424" s="21">
        <v>45777.927094907413</v>
      </c>
      <c r="B3424" s="22">
        <v>45777.927094907413</v>
      </c>
      <c r="C3424" s="20" t="s">
        <v>771</v>
      </c>
      <c r="D3424" s="20" t="s">
        <v>772</v>
      </c>
      <c r="E3424" s="207" t="s">
        <v>774</v>
      </c>
      <c r="F3424" s="207" t="s">
        <v>15671</v>
      </c>
      <c r="G3424" s="20" t="s">
        <v>183</v>
      </c>
      <c r="H3424" s="23">
        <v>0</v>
      </c>
      <c r="I3424" s="21">
        <v>45748</v>
      </c>
      <c r="J3424" s="21">
        <v>45775</v>
      </c>
      <c r="K3424" s="20" t="s">
        <v>5114</v>
      </c>
      <c r="L3424" s="20" t="s">
        <v>5107</v>
      </c>
      <c r="M3424" s="20"/>
      <c r="N3424" s="21">
        <v>45777.92714399306</v>
      </c>
    </row>
    <row r="3425" spans="1:14" x14ac:dyDescent="0.25">
      <c r="A3425" s="21">
        <v>45777.927094907413</v>
      </c>
      <c r="B3425" s="22">
        <v>45777.927094907413</v>
      </c>
      <c r="C3425" s="20" t="s">
        <v>181</v>
      </c>
      <c r="D3425" s="20" t="s">
        <v>182</v>
      </c>
      <c r="E3425" s="207" t="s">
        <v>185</v>
      </c>
      <c r="F3425" s="207" t="s">
        <v>15672</v>
      </c>
      <c r="G3425" s="20" t="s">
        <v>183</v>
      </c>
      <c r="H3425" s="23">
        <v>2880248.44</v>
      </c>
      <c r="I3425" s="21">
        <v>45748</v>
      </c>
      <c r="J3425" s="21">
        <v>45775</v>
      </c>
      <c r="K3425" s="20" t="s">
        <v>5118</v>
      </c>
      <c r="L3425" s="20" t="s">
        <v>5107</v>
      </c>
      <c r="M3425" s="20"/>
      <c r="N3425" s="21">
        <v>45777.92714399306</v>
      </c>
    </row>
    <row r="3426" spans="1:14" x14ac:dyDescent="0.25">
      <c r="A3426" s="21">
        <v>45777.927094907413</v>
      </c>
      <c r="B3426" s="22">
        <v>45777.927094907413</v>
      </c>
      <c r="C3426" s="20" t="s">
        <v>1190</v>
      </c>
      <c r="D3426" s="20" t="s">
        <v>1191</v>
      </c>
      <c r="E3426" s="207" t="s">
        <v>1193</v>
      </c>
      <c r="F3426" s="207" t="s">
        <v>15673</v>
      </c>
      <c r="G3426" s="20" t="s">
        <v>183</v>
      </c>
      <c r="H3426" s="23">
        <v>0.78</v>
      </c>
      <c r="I3426" s="21">
        <v>45748</v>
      </c>
      <c r="J3426" s="21">
        <v>45775</v>
      </c>
      <c r="K3426" s="20" t="s">
        <v>5118</v>
      </c>
      <c r="L3426" s="20" t="s">
        <v>5107</v>
      </c>
      <c r="M3426" s="20"/>
      <c r="N3426" s="21">
        <v>45777.92714399306</v>
      </c>
    </row>
    <row r="3427" spans="1:14" x14ac:dyDescent="0.25">
      <c r="A3427" s="21">
        <v>45777.927094907413</v>
      </c>
      <c r="B3427" s="22">
        <v>45777.927094907413</v>
      </c>
      <c r="C3427" s="20" t="s">
        <v>1226</v>
      </c>
      <c r="D3427" s="20" t="s">
        <v>1227</v>
      </c>
      <c r="E3427" s="207" t="s">
        <v>1229</v>
      </c>
      <c r="F3427" s="207" t="s">
        <v>15674</v>
      </c>
      <c r="G3427" s="20" t="s">
        <v>183</v>
      </c>
      <c r="H3427" s="23">
        <v>2788.36</v>
      </c>
      <c r="I3427" s="21">
        <v>45748</v>
      </c>
      <c r="J3427" s="21">
        <v>45775</v>
      </c>
      <c r="K3427" s="20" t="s">
        <v>5118</v>
      </c>
      <c r="L3427" s="20" t="s">
        <v>5107</v>
      </c>
      <c r="M3427" s="20"/>
      <c r="N3427" s="21">
        <v>45777.92714399306</v>
      </c>
    </row>
    <row r="3428" spans="1:14" x14ac:dyDescent="0.25">
      <c r="A3428" s="21">
        <v>45777.927094907413</v>
      </c>
      <c r="B3428" s="22">
        <v>45777.927094907413</v>
      </c>
      <c r="C3428" s="20" t="s">
        <v>717</v>
      </c>
      <c r="D3428" s="20" t="s">
        <v>718</v>
      </c>
      <c r="E3428" s="207" t="s">
        <v>720</v>
      </c>
      <c r="F3428" s="207" t="s">
        <v>15675</v>
      </c>
      <c r="G3428" s="20" t="s">
        <v>183</v>
      </c>
      <c r="H3428" s="23">
        <v>1988.42</v>
      </c>
      <c r="I3428" s="21">
        <v>45748</v>
      </c>
      <c r="J3428" s="21">
        <v>45775</v>
      </c>
      <c r="K3428" s="20" t="s">
        <v>5121</v>
      </c>
      <c r="L3428" s="20" t="s">
        <v>5107</v>
      </c>
      <c r="M3428" s="20"/>
      <c r="N3428" s="21">
        <v>45777.92714399306</v>
      </c>
    </row>
    <row r="3429" spans="1:14" x14ac:dyDescent="0.25">
      <c r="A3429" s="21">
        <v>45777.927094907413</v>
      </c>
      <c r="B3429" s="22">
        <v>45777.927094907413</v>
      </c>
      <c r="C3429" s="20" t="s">
        <v>882</v>
      </c>
      <c r="D3429" s="20" t="s">
        <v>883</v>
      </c>
      <c r="E3429" s="207" t="s">
        <v>885</v>
      </c>
      <c r="F3429" s="207" t="s">
        <v>15676</v>
      </c>
      <c r="G3429" s="20" t="s">
        <v>183</v>
      </c>
      <c r="H3429" s="23">
        <v>6786.35</v>
      </c>
      <c r="I3429" s="21">
        <v>45748</v>
      </c>
      <c r="J3429" s="21">
        <v>45775</v>
      </c>
      <c r="K3429" s="20" t="s">
        <v>5123</v>
      </c>
      <c r="L3429" s="20" t="s">
        <v>5107</v>
      </c>
      <c r="M3429" s="20"/>
      <c r="N3429" s="21">
        <v>45777.92714399306</v>
      </c>
    </row>
    <row r="3430" spans="1:14" x14ac:dyDescent="0.25">
      <c r="A3430" s="21">
        <v>45777.927094907413</v>
      </c>
      <c r="B3430" s="22">
        <v>45777.927094907413</v>
      </c>
      <c r="C3430" s="20" t="s">
        <v>193</v>
      </c>
      <c r="D3430" s="20" t="s">
        <v>194</v>
      </c>
      <c r="E3430" s="207" t="s">
        <v>196</v>
      </c>
      <c r="F3430" s="207" t="s">
        <v>15677</v>
      </c>
      <c r="G3430" s="20" t="s">
        <v>183</v>
      </c>
      <c r="H3430" s="23">
        <v>15103.77</v>
      </c>
      <c r="I3430" s="21">
        <v>45748</v>
      </c>
      <c r="J3430" s="21">
        <v>45775</v>
      </c>
      <c r="K3430" s="20" t="s">
        <v>5118</v>
      </c>
      <c r="L3430" s="20" t="s">
        <v>5107</v>
      </c>
      <c r="M3430" s="20"/>
      <c r="N3430" s="21">
        <v>45777.92714399306</v>
      </c>
    </row>
    <row r="3431" spans="1:14" x14ac:dyDescent="0.25">
      <c r="A3431" s="21">
        <v>45777.927094907413</v>
      </c>
      <c r="B3431" s="22">
        <v>45777.927094907413</v>
      </c>
      <c r="C3431" s="20" t="s">
        <v>939</v>
      </c>
      <c r="D3431" s="20" t="s">
        <v>940</v>
      </c>
      <c r="E3431" s="207" t="s">
        <v>942</v>
      </c>
      <c r="F3431" s="207" t="s">
        <v>15678</v>
      </c>
      <c r="G3431" s="20" t="s">
        <v>183</v>
      </c>
      <c r="H3431" s="23">
        <v>4458.6000000000004</v>
      </c>
      <c r="I3431" s="21">
        <v>45748</v>
      </c>
      <c r="J3431" s="21">
        <v>45775</v>
      </c>
      <c r="K3431" s="20" t="s">
        <v>5123</v>
      </c>
      <c r="L3431" s="20" t="s">
        <v>5107</v>
      </c>
      <c r="M3431" s="20"/>
      <c r="N3431" s="21">
        <v>45777.92714399306</v>
      </c>
    </row>
    <row r="3432" spans="1:14" x14ac:dyDescent="0.25">
      <c r="A3432" s="21">
        <v>45777.927094907413</v>
      </c>
      <c r="B3432" s="22">
        <v>45777.927094907413</v>
      </c>
      <c r="C3432" s="20" t="s">
        <v>253</v>
      </c>
      <c r="D3432" s="20" t="s">
        <v>254</v>
      </c>
      <c r="E3432" s="207" t="s">
        <v>256</v>
      </c>
      <c r="F3432" s="207" t="s">
        <v>15679</v>
      </c>
      <c r="G3432" s="20" t="s">
        <v>183</v>
      </c>
      <c r="H3432" s="23">
        <v>333534.77</v>
      </c>
      <c r="I3432" s="21">
        <v>45748</v>
      </c>
      <c r="J3432" s="21">
        <v>45775</v>
      </c>
      <c r="K3432" s="20" t="s">
        <v>5118</v>
      </c>
      <c r="L3432" s="20" t="s">
        <v>5107</v>
      </c>
      <c r="M3432" s="20"/>
      <c r="N3432" s="21">
        <v>45777.92714399306</v>
      </c>
    </row>
    <row r="3433" spans="1:14" x14ac:dyDescent="0.25">
      <c r="A3433" s="21">
        <v>45777.927094907413</v>
      </c>
      <c r="B3433" s="22">
        <v>45777.927094907413</v>
      </c>
      <c r="C3433" s="20" t="s">
        <v>521</v>
      </c>
      <c r="D3433" s="20" t="s">
        <v>522</v>
      </c>
      <c r="E3433" s="207" t="s">
        <v>524</v>
      </c>
      <c r="F3433" s="207" t="s">
        <v>15680</v>
      </c>
      <c r="G3433" s="20" t="s">
        <v>183</v>
      </c>
      <c r="H3433" s="23">
        <v>11316.26</v>
      </c>
      <c r="I3433" s="21">
        <v>45748</v>
      </c>
      <c r="J3433" s="21">
        <v>45775</v>
      </c>
      <c r="K3433" s="20" t="s">
        <v>5121</v>
      </c>
      <c r="L3433" s="20" t="s">
        <v>5107</v>
      </c>
      <c r="M3433" s="20"/>
      <c r="N3433" s="21">
        <v>45777.92714399306</v>
      </c>
    </row>
    <row r="3434" spans="1:14" x14ac:dyDescent="0.25">
      <c r="A3434" s="21">
        <v>45777.927094907413</v>
      </c>
      <c r="B3434" s="22">
        <v>45777.927094907413</v>
      </c>
      <c r="C3434" s="20" t="s">
        <v>14847</v>
      </c>
      <c r="D3434" s="20" t="s">
        <v>460</v>
      </c>
      <c r="E3434" s="207" t="s">
        <v>462</v>
      </c>
      <c r="F3434" s="207" t="s">
        <v>15681</v>
      </c>
      <c r="G3434" s="20" t="s">
        <v>183</v>
      </c>
      <c r="H3434" s="23">
        <v>0</v>
      </c>
      <c r="I3434" s="21">
        <v>45748</v>
      </c>
      <c r="J3434" s="21">
        <v>45775</v>
      </c>
      <c r="K3434" s="20" t="s">
        <v>5129</v>
      </c>
      <c r="L3434" s="20" t="s">
        <v>5107</v>
      </c>
      <c r="M3434" s="20"/>
      <c r="N3434" s="21">
        <v>45777.92714399306</v>
      </c>
    </row>
    <row r="3435" spans="1:14" x14ac:dyDescent="0.25">
      <c r="A3435" s="21">
        <v>45777.927094907413</v>
      </c>
      <c r="B3435" s="22">
        <v>45777.927094907413</v>
      </c>
      <c r="C3435" s="20" t="s">
        <v>7063</v>
      </c>
      <c r="D3435" s="20" t="s">
        <v>436</v>
      </c>
      <c r="E3435" s="207" t="s">
        <v>438</v>
      </c>
      <c r="F3435" s="207" t="s">
        <v>15682</v>
      </c>
      <c r="G3435" s="20" t="s">
        <v>183</v>
      </c>
      <c r="H3435" s="23">
        <v>0</v>
      </c>
      <c r="I3435" s="21">
        <v>45748</v>
      </c>
      <c r="J3435" s="21">
        <v>45775</v>
      </c>
      <c r="K3435" s="20" t="s">
        <v>5118</v>
      </c>
      <c r="L3435" s="20" t="s">
        <v>5107</v>
      </c>
      <c r="M3435" s="20"/>
      <c r="N3435" s="21">
        <v>45777.92714399306</v>
      </c>
    </row>
    <row r="3436" spans="1:14" x14ac:dyDescent="0.25">
      <c r="A3436" s="21">
        <v>45777.927094907413</v>
      </c>
      <c r="B3436" s="22">
        <v>45777.927094907413</v>
      </c>
      <c r="C3436" s="20" t="s">
        <v>422</v>
      </c>
      <c r="D3436" s="20" t="s">
        <v>423</v>
      </c>
      <c r="E3436" s="207" t="s">
        <v>425</v>
      </c>
      <c r="F3436" s="207" t="s">
        <v>15683</v>
      </c>
      <c r="G3436" s="20" t="s">
        <v>183</v>
      </c>
      <c r="H3436" s="23">
        <v>5170.1000000000004</v>
      </c>
      <c r="I3436" s="21">
        <v>45748</v>
      </c>
      <c r="J3436" s="21">
        <v>45775</v>
      </c>
      <c r="K3436" s="20" t="s">
        <v>5118</v>
      </c>
      <c r="L3436" s="20" t="s">
        <v>5107</v>
      </c>
      <c r="M3436" s="20"/>
      <c r="N3436" s="21">
        <v>45777.92714399306</v>
      </c>
    </row>
    <row r="3437" spans="1:14" x14ac:dyDescent="0.25">
      <c r="A3437" s="21">
        <v>45777.927094907413</v>
      </c>
      <c r="B3437" s="22">
        <v>45777.927094907413</v>
      </c>
      <c r="C3437" s="20" t="s">
        <v>1298</v>
      </c>
      <c r="D3437" s="20" t="s">
        <v>1299</v>
      </c>
      <c r="E3437" s="207" t="s">
        <v>1301</v>
      </c>
      <c r="F3437" s="207" t="s">
        <v>15684</v>
      </c>
      <c r="G3437" s="20" t="s">
        <v>183</v>
      </c>
      <c r="H3437" s="23">
        <v>664.73</v>
      </c>
      <c r="I3437" s="21">
        <v>45748</v>
      </c>
      <c r="J3437" s="21">
        <v>45775</v>
      </c>
      <c r="K3437" s="20" t="s">
        <v>5121</v>
      </c>
      <c r="L3437" s="20" t="s">
        <v>5107</v>
      </c>
      <c r="M3437" s="20"/>
      <c r="N3437" s="21">
        <v>45777.92714399306</v>
      </c>
    </row>
    <row r="3438" spans="1:14" x14ac:dyDescent="0.25">
      <c r="A3438" s="21">
        <v>45777.927094907413</v>
      </c>
      <c r="B3438" s="22">
        <v>45777.927094907413</v>
      </c>
      <c r="C3438" s="20" t="s">
        <v>331</v>
      </c>
      <c r="D3438" s="20" t="s">
        <v>332</v>
      </c>
      <c r="E3438" s="207" t="s">
        <v>334</v>
      </c>
      <c r="F3438" s="207" t="s">
        <v>15685</v>
      </c>
      <c r="G3438" s="20" t="s">
        <v>183</v>
      </c>
      <c r="H3438" s="23">
        <v>9284.74</v>
      </c>
      <c r="I3438" s="21">
        <v>45748</v>
      </c>
      <c r="J3438" s="21">
        <v>45775</v>
      </c>
      <c r="K3438" s="20" t="s">
        <v>5121</v>
      </c>
      <c r="L3438" s="20" t="s">
        <v>5107</v>
      </c>
      <c r="M3438" s="20"/>
      <c r="N3438" s="21">
        <v>45777.92714399306</v>
      </c>
    </row>
    <row r="3439" spans="1:14" x14ac:dyDescent="0.25">
      <c r="A3439" s="21">
        <v>45777.927094907413</v>
      </c>
      <c r="B3439" s="22">
        <v>45777.927094907413</v>
      </c>
      <c r="C3439" s="20" t="s">
        <v>11373</v>
      </c>
      <c r="D3439" s="20" t="s">
        <v>11374</v>
      </c>
      <c r="E3439" s="207" t="s">
        <v>11376</v>
      </c>
      <c r="F3439" s="207" t="s">
        <v>15686</v>
      </c>
      <c r="G3439" s="20" t="s">
        <v>183</v>
      </c>
      <c r="H3439" s="23">
        <v>18013.830000000002</v>
      </c>
      <c r="I3439" s="21">
        <v>45748</v>
      </c>
      <c r="J3439" s="21">
        <v>45775</v>
      </c>
      <c r="K3439" s="20" t="s">
        <v>5121</v>
      </c>
      <c r="L3439" s="20" t="s">
        <v>5107</v>
      </c>
      <c r="M3439" s="20"/>
      <c r="N3439" s="21">
        <v>45777.92714399306</v>
      </c>
    </row>
    <row r="3440" spans="1:14" x14ac:dyDescent="0.25">
      <c r="A3440" s="21">
        <v>45777.926759259259</v>
      </c>
      <c r="B3440" s="22">
        <v>45777.926759259259</v>
      </c>
      <c r="C3440" s="20" t="s">
        <v>266</v>
      </c>
      <c r="D3440" s="20" t="s">
        <v>267</v>
      </c>
      <c r="E3440" s="207" t="s">
        <v>270</v>
      </c>
      <c r="F3440" s="207" t="s">
        <v>15687</v>
      </c>
      <c r="G3440" s="20" t="s">
        <v>268</v>
      </c>
      <c r="H3440" s="23">
        <v>3170</v>
      </c>
      <c r="I3440" s="21">
        <v>45748</v>
      </c>
      <c r="J3440" s="21">
        <v>45775</v>
      </c>
      <c r="K3440" s="20" t="s">
        <v>5097</v>
      </c>
      <c r="L3440" s="20" t="s">
        <v>5098</v>
      </c>
      <c r="M3440" s="20"/>
      <c r="N3440" s="21">
        <v>45777.92714399306</v>
      </c>
    </row>
    <row r="3441" spans="1:14" x14ac:dyDescent="0.25">
      <c r="A3441" s="21">
        <v>45777.926504629635</v>
      </c>
      <c r="B3441" s="22">
        <v>45777.926504629635</v>
      </c>
      <c r="C3441" s="20" t="s">
        <v>7746</v>
      </c>
      <c r="D3441" s="20" t="s">
        <v>133</v>
      </c>
      <c r="E3441" s="207" t="s">
        <v>136</v>
      </c>
      <c r="F3441" s="207" t="s">
        <v>15688</v>
      </c>
      <c r="G3441" s="20" t="s">
        <v>134</v>
      </c>
      <c r="H3441" s="23">
        <v>967.81</v>
      </c>
      <c r="I3441" s="21">
        <v>45748</v>
      </c>
      <c r="J3441" s="21">
        <v>45775</v>
      </c>
      <c r="K3441" s="20" t="s">
        <v>5097</v>
      </c>
      <c r="L3441" s="20" t="s">
        <v>5098</v>
      </c>
      <c r="M3441" s="20"/>
      <c r="N3441" s="21">
        <v>45777.92714399306</v>
      </c>
    </row>
    <row r="3442" spans="1:14" x14ac:dyDescent="0.25">
      <c r="A3442" s="21">
        <v>45777.926354166666</v>
      </c>
      <c r="B3442" s="22">
        <v>45777.926354166666</v>
      </c>
      <c r="C3442" s="20" t="s">
        <v>869</v>
      </c>
      <c r="D3442" s="20" t="s">
        <v>870</v>
      </c>
      <c r="E3442" s="207" t="s">
        <v>872</v>
      </c>
      <c r="F3442" s="207" t="s">
        <v>15689</v>
      </c>
      <c r="G3442" s="20" t="s">
        <v>119</v>
      </c>
      <c r="H3442" s="23">
        <v>301.57</v>
      </c>
      <c r="I3442" s="21">
        <v>45748</v>
      </c>
      <c r="J3442" s="21">
        <v>45775</v>
      </c>
      <c r="K3442" s="20" t="s">
        <v>5097</v>
      </c>
      <c r="L3442" s="20" t="s">
        <v>5098</v>
      </c>
      <c r="M3442" s="20"/>
      <c r="N3442" s="21">
        <v>45777.92714399306</v>
      </c>
    </row>
    <row r="3443" spans="1:14" x14ac:dyDescent="0.25">
      <c r="A3443" s="21">
        <v>45777.926354166666</v>
      </c>
      <c r="B3443" s="22">
        <v>45777.926354166666</v>
      </c>
      <c r="C3443" s="20" t="s">
        <v>995</v>
      </c>
      <c r="D3443" s="20" t="s">
        <v>996</v>
      </c>
      <c r="E3443" s="207" t="s">
        <v>998</v>
      </c>
      <c r="F3443" s="207" t="s">
        <v>15690</v>
      </c>
      <c r="G3443" s="20" t="s">
        <v>119</v>
      </c>
      <c r="H3443" s="23">
        <v>29.04</v>
      </c>
      <c r="I3443" s="21">
        <v>45748</v>
      </c>
      <c r="J3443" s="21">
        <v>45775</v>
      </c>
      <c r="K3443" s="20" t="s">
        <v>5097</v>
      </c>
      <c r="L3443" s="20" t="s">
        <v>5098</v>
      </c>
      <c r="M3443" s="20"/>
      <c r="N3443" s="21">
        <v>45777.92714399306</v>
      </c>
    </row>
    <row r="3444" spans="1:14" x14ac:dyDescent="0.25">
      <c r="A3444" s="21">
        <v>45777.926354166666</v>
      </c>
      <c r="B3444" s="22">
        <v>45777.926354166666</v>
      </c>
      <c r="C3444" s="20" t="s">
        <v>724</v>
      </c>
      <c r="D3444" s="20" t="s">
        <v>118</v>
      </c>
      <c r="E3444" s="207" t="s">
        <v>121</v>
      </c>
      <c r="F3444" s="207" t="s">
        <v>15691</v>
      </c>
      <c r="G3444" s="20" t="s">
        <v>119</v>
      </c>
      <c r="H3444" s="23">
        <v>6283.26</v>
      </c>
      <c r="I3444" s="21">
        <v>45748</v>
      </c>
      <c r="J3444" s="21">
        <v>45775</v>
      </c>
      <c r="K3444" s="20" t="s">
        <v>5097</v>
      </c>
      <c r="L3444" s="20" t="s">
        <v>5098</v>
      </c>
      <c r="M3444" s="20"/>
      <c r="N3444" s="21">
        <v>45777.92714399306</v>
      </c>
    </row>
    <row r="3445" spans="1:14" x14ac:dyDescent="0.25">
      <c r="A3445" s="21">
        <v>45777.926354166666</v>
      </c>
      <c r="B3445" s="22">
        <v>45777.926354166666</v>
      </c>
      <c r="C3445" s="20" t="s">
        <v>11407</v>
      </c>
      <c r="D3445" s="20" t="s">
        <v>11408</v>
      </c>
      <c r="E3445" s="207" t="s">
        <v>11409</v>
      </c>
      <c r="F3445" s="207" t="s">
        <v>15692</v>
      </c>
      <c r="G3445" s="20" t="s">
        <v>119</v>
      </c>
      <c r="H3445" s="23">
        <v>0</v>
      </c>
      <c r="I3445" s="21">
        <v>45748</v>
      </c>
      <c r="J3445" s="21">
        <v>45775</v>
      </c>
      <c r="K3445" s="20" t="s">
        <v>5097</v>
      </c>
      <c r="L3445" s="20" t="s">
        <v>5098</v>
      </c>
      <c r="M3445" s="20"/>
      <c r="N3445" s="21">
        <v>45777.92714399306</v>
      </c>
    </row>
    <row r="3446" spans="1:14" x14ac:dyDescent="0.25">
      <c r="A3446" s="21">
        <v>45771.976990740739</v>
      </c>
      <c r="B3446" s="22">
        <v>45771.976990740739</v>
      </c>
      <c r="C3446" s="20" t="s">
        <v>181</v>
      </c>
      <c r="D3446" s="20" t="s">
        <v>182</v>
      </c>
      <c r="E3446" s="207" t="s">
        <v>185</v>
      </c>
      <c r="F3446" s="207" t="s">
        <v>15693</v>
      </c>
      <c r="G3446" s="20" t="s">
        <v>183</v>
      </c>
      <c r="H3446" s="23">
        <v>2880248.44</v>
      </c>
      <c r="I3446" s="21">
        <v>45748</v>
      </c>
      <c r="J3446" s="21">
        <v>45768</v>
      </c>
      <c r="K3446" s="20" t="s">
        <v>5118</v>
      </c>
      <c r="L3446" s="20" t="s">
        <v>5107</v>
      </c>
      <c r="M3446" s="20"/>
      <c r="N3446" s="21">
        <v>45777.92714399306</v>
      </c>
    </row>
    <row r="3447" spans="1:14" x14ac:dyDescent="0.25">
      <c r="A3447" s="21">
        <v>45771.976990740739</v>
      </c>
      <c r="B3447" s="22">
        <v>45771.976990740739</v>
      </c>
      <c r="C3447" s="20" t="s">
        <v>882</v>
      </c>
      <c r="D3447" s="20" t="s">
        <v>883</v>
      </c>
      <c r="E3447" s="207" t="s">
        <v>885</v>
      </c>
      <c r="F3447" s="207" t="s">
        <v>15694</v>
      </c>
      <c r="G3447" s="20" t="s">
        <v>183</v>
      </c>
      <c r="H3447" s="23">
        <v>6786.35</v>
      </c>
      <c r="I3447" s="21">
        <v>45748</v>
      </c>
      <c r="J3447" s="21">
        <v>45768</v>
      </c>
      <c r="K3447" s="20" t="s">
        <v>5123</v>
      </c>
      <c r="L3447" s="20" t="s">
        <v>5107</v>
      </c>
      <c r="M3447" s="20"/>
      <c r="N3447" s="21">
        <v>45777.92714399306</v>
      </c>
    </row>
    <row r="3448" spans="1:14" x14ac:dyDescent="0.25">
      <c r="A3448" s="21">
        <v>45771.976990740739</v>
      </c>
      <c r="B3448" s="22">
        <v>45771.976990740739</v>
      </c>
      <c r="C3448" s="20" t="s">
        <v>193</v>
      </c>
      <c r="D3448" s="20" t="s">
        <v>194</v>
      </c>
      <c r="E3448" s="207" t="s">
        <v>196</v>
      </c>
      <c r="F3448" s="207" t="s">
        <v>15695</v>
      </c>
      <c r="G3448" s="20" t="s">
        <v>183</v>
      </c>
      <c r="H3448" s="23">
        <v>15103.77</v>
      </c>
      <c r="I3448" s="21">
        <v>45748</v>
      </c>
      <c r="J3448" s="21">
        <v>45768</v>
      </c>
      <c r="K3448" s="20" t="s">
        <v>5118</v>
      </c>
      <c r="L3448" s="20" t="s">
        <v>5107</v>
      </c>
      <c r="M3448" s="20"/>
      <c r="N3448" s="21">
        <v>45777.92714399306</v>
      </c>
    </row>
    <row r="3449" spans="1:14" x14ac:dyDescent="0.25">
      <c r="A3449" s="21">
        <v>45771.976990740739</v>
      </c>
      <c r="B3449" s="22">
        <v>45771.976990740739</v>
      </c>
      <c r="C3449" s="20" t="s">
        <v>939</v>
      </c>
      <c r="D3449" s="20" t="s">
        <v>940</v>
      </c>
      <c r="E3449" s="207" t="s">
        <v>942</v>
      </c>
      <c r="F3449" s="207" t="s">
        <v>15696</v>
      </c>
      <c r="G3449" s="20" t="s">
        <v>183</v>
      </c>
      <c r="H3449" s="23">
        <v>4458.6000000000004</v>
      </c>
      <c r="I3449" s="21">
        <v>45748</v>
      </c>
      <c r="J3449" s="21">
        <v>45768</v>
      </c>
      <c r="K3449" s="20" t="s">
        <v>5123</v>
      </c>
      <c r="L3449" s="20" t="s">
        <v>5107</v>
      </c>
      <c r="M3449" s="20"/>
      <c r="N3449" s="21">
        <v>45777.92714399306</v>
      </c>
    </row>
    <row r="3450" spans="1:14" x14ac:dyDescent="0.25">
      <c r="A3450" s="21">
        <v>45771.976990740739</v>
      </c>
      <c r="B3450" s="22">
        <v>45771.976990740739</v>
      </c>
      <c r="C3450" s="20" t="s">
        <v>422</v>
      </c>
      <c r="D3450" s="20" t="s">
        <v>423</v>
      </c>
      <c r="E3450" s="207" t="s">
        <v>425</v>
      </c>
      <c r="F3450" s="207" t="s">
        <v>15697</v>
      </c>
      <c r="G3450" s="20" t="s">
        <v>183</v>
      </c>
      <c r="H3450" s="23">
        <v>5170.1000000000004</v>
      </c>
      <c r="I3450" s="21">
        <v>45748</v>
      </c>
      <c r="J3450" s="21">
        <v>45768</v>
      </c>
      <c r="K3450" s="20" t="s">
        <v>5118</v>
      </c>
      <c r="L3450" s="20" t="s">
        <v>5107</v>
      </c>
      <c r="M3450" s="20"/>
      <c r="N3450" s="21">
        <v>45777.92714399306</v>
      </c>
    </row>
    <row r="3451" spans="1:14" x14ac:dyDescent="0.25">
      <c r="A3451" s="21">
        <v>45771.976990740739</v>
      </c>
      <c r="B3451" s="22">
        <v>45771.976990740739</v>
      </c>
      <c r="C3451" s="20" t="s">
        <v>331</v>
      </c>
      <c r="D3451" s="20" t="s">
        <v>332</v>
      </c>
      <c r="E3451" s="207" t="s">
        <v>334</v>
      </c>
      <c r="F3451" s="207" t="s">
        <v>15698</v>
      </c>
      <c r="G3451" s="20" t="s">
        <v>183</v>
      </c>
      <c r="H3451" s="23">
        <v>9284.74</v>
      </c>
      <c r="I3451" s="21">
        <v>45748</v>
      </c>
      <c r="J3451" s="21">
        <v>45768</v>
      </c>
      <c r="K3451" s="20" t="s">
        <v>5121</v>
      </c>
      <c r="L3451" s="20" t="s">
        <v>5107</v>
      </c>
      <c r="M3451" s="20"/>
      <c r="N3451" s="21">
        <v>45777.92714399306</v>
      </c>
    </row>
    <row r="3452" spans="1:14" x14ac:dyDescent="0.25">
      <c r="A3452" s="21">
        <v>45771.976990740739</v>
      </c>
      <c r="B3452" s="22">
        <v>45771.976990740739</v>
      </c>
      <c r="C3452" s="20" t="s">
        <v>11373</v>
      </c>
      <c r="D3452" s="20" t="s">
        <v>11374</v>
      </c>
      <c r="E3452" s="207" t="s">
        <v>11376</v>
      </c>
      <c r="F3452" s="207" t="s">
        <v>15699</v>
      </c>
      <c r="G3452" s="20" t="s">
        <v>183</v>
      </c>
      <c r="H3452" s="23">
        <v>18013.830000000002</v>
      </c>
      <c r="I3452" s="21">
        <v>45748</v>
      </c>
      <c r="J3452" s="21">
        <v>45768</v>
      </c>
      <c r="K3452" s="20" t="s">
        <v>5121</v>
      </c>
      <c r="L3452" s="20" t="s">
        <v>5107</v>
      </c>
      <c r="M3452" s="20"/>
      <c r="N3452" s="21">
        <v>45777.92714399306</v>
      </c>
    </row>
    <row r="3453" spans="1:14" x14ac:dyDescent="0.25">
      <c r="A3453" s="21">
        <v>45771.922523148147</v>
      </c>
      <c r="B3453" s="22">
        <v>45771.922523148147</v>
      </c>
      <c r="C3453" s="20" t="s">
        <v>7746</v>
      </c>
      <c r="D3453" s="20" t="s">
        <v>133</v>
      </c>
      <c r="E3453" s="207" t="s">
        <v>136</v>
      </c>
      <c r="F3453" s="207" t="s">
        <v>15700</v>
      </c>
      <c r="G3453" s="20" t="s">
        <v>134</v>
      </c>
      <c r="H3453" s="23">
        <v>967.81</v>
      </c>
      <c r="I3453" s="21">
        <v>45748</v>
      </c>
      <c r="J3453" s="21">
        <v>45768</v>
      </c>
      <c r="K3453" s="20" t="s">
        <v>5097</v>
      </c>
      <c r="L3453" s="20" t="s">
        <v>5098</v>
      </c>
      <c r="M3453" s="20"/>
      <c r="N3453" s="21">
        <v>45777.92714399306</v>
      </c>
    </row>
    <row r="3454" spans="1:14" x14ac:dyDescent="0.25">
      <c r="A3454" s="21">
        <v>45771.405590277776</v>
      </c>
      <c r="B3454" s="22">
        <v>45771.405590277776</v>
      </c>
      <c r="C3454" s="20" t="s">
        <v>266</v>
      </c>
      <c r="D3454" s="20" t="s">
        <v>267</v>
      </c>
      <c r="E3454" s="207" t="s">
        <v>270</v>
      </c>
      <c r="F3454" s="207" t="s">
        <v>15701</v>
      </c>
      <c r="G3454" s="20" t="s">
        <v>268</v>
      </c>
      <c r="H3454" s="23">
        <v>3170</v>
      </c>
      <c r="I3454" s="21">
        <v>45748</v>
      </c>
      <c r="J3454" s="21">
        <v>45768</v>
      </c>
      <c r="K3454" s="20" t="s">
        <v>5097</v>
      </c>
      <c r="L3454" s="20" t="s">
        <v>5098</v>
      </c>
      <c r="M3454" s="20"/>
      <c r="N3454" s="21">
        <v>45777.92714399306</v>
      </c>
    </row>
    <row r="3455" spans="1:14" x14ac:dyDescent="0.25">
      <c r="A3455" s="21">
        <v>45772.023368055554</v>
      </c>
      <c r="B3455" s="22">
        <v>45772.023368055554</v>
      </c>
      <c r="C3455" s="20" t="s">
        <v>869</v>
      </c>
      <c r="D3455" s="20" t="s">
        <v>870</v>
      </c>
      <c r="E3455" s="207" t="s">
        <v>872</v>
      </c>
      <c r="F3455" s="207" t="s">
        <v>15404</v>
      </c>
      <c r="G3455" s="20" t="s">
        <v>119</v>
      </c>
      <c r="H3455" s="23">
        <v>301.57</v>
      </c>
      <c r="I3455" s="21">
        <v>45748</v>
      </c>
      <c r="J3455" s="21">
        <v>45768</v>
      </c>
      <c r="K3455" s="20" t="s">
        <v>5097</v>
      </c>
      <c r="L3455" s="20" t="s">
        <v>5098</v>
      </c>
      <c r="M3455" s="20"/>
      <c r="N3455" s="21">
        <v>45777.922226481482</v>
      </c>
    </row>
    <row r="3456" spans="1:14" x14ac:dyDescent="0.25">
      <c r="A3456" s="21">
        <v>45772.023368055554</v>
      </c>
      <c r="B3456" s="22">
        <v>45772.023368055554</v>
      </c>
      <c r="C3456" s="20" t="s">
        <v>995</v>
      </c>
      <c r="D3456" s="20" t="s">
        <v>996</v>
      </c>
      <c r="E3456" s="207" t="s">
        <v>998</v>
      </c>
      <c r="F3456" s="207" t="s">
        <v>15405</v>
      </c>
      <c r="G3456" s="20" t="s">
        <v>119</v>
      </c>
      <c r="H3456" s="23">
        <v>29.04</v>
      </c>
      <c r="I3456" s="21">
        <v>45748</v>
      </c>
      <c r="J3456" s="21">
        <v>45768</v>
      </c>
      <c r="K3456" s="20" t="s">
        <v>5097</v>
      </c>
      <c r="L3456" s="20" t="s">
        <v>5098</v>
      </c>
      <c r="M3456" s="20"/>
      <c r="N3456" s="21">
        <v>45777.922226481482</v>
      </c>
    </row>
    <row r="3457" spans="1:14" x14ac:dyDescent="0.25">
      <c r="A3457" s="21">
        <v>45772.023368055554</v>
      </c>
      <c r="B3457" s="22">
        <v>45772.023368055554</v>
      </c>
      <c r="C3457" s="20" t="s">
        <v>724</v>
      </c>
      <c r="D3457" s="20" t="s">
        <v>118</v>
      </c>
      <c r="E3457" s="207" t="s">
        <v>121</v>
      </c>
      <c r="F3457" s="207" t="s">
        <v>15406</v>
      </c>
      <c r="G3457" s="20" t="s">
        <v>119</v>
      </c>
      <c r="H3457" s="23">
        <v>6283.26</v>
      </c>
      <c r="I3457" s="21">
        <v>45748</v>
      </c>
      <c r="J3457" s="21">
        <v>45768</v>
      </c>
      <c r="K3457" s="20" t="s">
        <v>5097</v>
      </c>
      <c r="L3457" s="20" t="s">
        <v>5098</v>
      </c>
      <c r="M3457" s="20"/>
      <c r="N3457" s="21">
        <v>45777.922226481482</v>
      </c>
    </row>
    <row r="3458" spans="1:14" x14ac:dyDescent="0.25">
      <c r="A3458" s="21">
        <v>45772.023368055554</v>
      </c>
      <c r="B3458" s="22">
        <v>45772.023368055554</v>
      </c>
      <c r="C3458" s="20" t="s">
        <v>11407</v>
      </c>
      <c r="D3458" s="20" t="s">
        <v>11408</v>
      </c>
      <c r="E3458" s="207" t="s">
        <v>11409</v>
      </c>
      <c r="F3458" s="207" t="s">
        <v>15407</v>
      </c>
      <c r="G3458" s="20" t="s">
        <v>119</v>
      </c>
      <c r="H3458" s="23">
        <v>0</v>
      </c>
      <c r="I3458" s="21">
        <v>45748</v>
      </c>
      <c r="J3458" s="21">
        <v>45768</v>
      </c>
      <c r="K3458" s="20" t="s">
        <v>5097</v>
      </c>
      <c r="L3458" s="20" t="s">
        <v>5098</v>
      </c>
      <c r="M3458" s="20"/>
      <c r="N3458" s="21">
        <v>45777.922226481482</v>
      </c>
    </row>
    <row r="3459" spans="1:14" x14ac:dyDescent="0.25">
      <c r="A3459" s="21">
        <v>45771.976990740739</v>
      </c>
      <c r="B3459" s="22">
        <v>45771.976990740739</v>
      </c>
      <c r="C3459" s="20" t="s">
        <v>771</v>
      </c>
      <c r="D3459" s="20" t="s">
        <v>772</v>
      </c>
      <c r="E3459" s="207" t="s">
        <v>774</v>
      </c>
      <c r="F3459" s="207" t="s">
        <v>15408</v>
      </c>
      <c r="G3459" s="20" t="s">
        <v>183</v>
      </c>
      <c r="H3459" s="23">
        <v>0</v>
      </c>
      <c r="I3459" s="21">
        <v>45748</v>
      </c>
      <c r="J3459" s="21">
        <v>45768</v>
      </c>
      <c r="K3459" s="20" t="s">
        <v>5114</v>
      </c>
      <c r="L3459" s="20" t="s">
        <v>5107</v>
      </c>
      <c r="M3459" s="20"/>
      <c r="N3459" s="21">
        <v>45777.922226481482</v>
      </c>
    </row>
    <row r="3460" spans="1:14" x14ac:dyDescent="0.25">
      <c r="A3460" s="21">
        <v>45771.976990740739</v>
      </c>
      <c r="B3460" s="22">
        <v>45771.976990740739</v>
      </c>
      <c r="C3460" s="20" t="s">
        <v>181</v>
      </c>
      <c r="D3460" s="20" t="s">
        <v>182</v>
      </c>
      <c r="E3460" s="207" t="s">
        <v>185</v>
      </c>
      <c r="F3460" s="207" t="s">
        <v>15409</v>
      </c>
      <c r="G3460" s="20" t="s">
        <v>183</v>
      </c>
      <c r="H3460" s="23">
        <v>2934611.52</v>
      </c>
      <c r="I3460" s="21">
        <v>45748</v>
      </c>
      <c r="J3460" s="21">
        <v>45768</v>
      </c>
      <c r="K3460" s="20" t="s">
        <v>5118</v>
      </c>
      <c r="L3460" s="20" t="s">
        <v>5107</v>
      </c>
      <c r="M3460" s="20"/>
      <c r="N3460" s="21">
        <v>45777.922226481482</v>
      </c>
    </row>
    <row r="3461" spans="1:14" x14ac:dyDescent="0.25">
      <c r="A3461" s="21">
        <v>45771.976990740739</v>
      </c>
      <c r="B3461" s="22">
        <v>45771.976990740739</v>
      </c>
      <c r="C3461" s="20" t="s">
        <v>1190</v>
      </c>
      <c r="D3461" s="20" t="s">
        <v>1191</v>
      </c>
      <c r="E3461" s="207" t="s">
        <v>1193</v>
      </c>
      <c r="F3461" s="207" t="s">
        <v>15410</v>
      </c>
      <c r="G3461" s="20" t="s">
        <v>183</v>
      </c>
      <c r="H3461" s="23">
        <v>0.78</v>
      </c>
      <c r="I3461" s="21">
        <v>45748</v>
      </c>
      <c r="J3461" s="21">
        <v>45768</v>
      </c>
      <c r="K3461" s="20" t="s">
        <v>5118</v>
      </c>
      <c r="L3461" s="20" t="s">
        <v>5107</v>
      </c>
      <c r="M3461" s="20"/>
      <c r="N3461" s="21">
        <v>45777.922226481482</v>
      </c>
    </row>
    <row r="3462" spans="1:14" x14ac:dyDescent="0.25">
      <c r="A3462" s="21">
        <v>45771.976990740739</v>
      </c>
      <c r="B3462" s="22">
        <v>45771.976990740739</v>
      </c>
      <c r="C3462" s="20" t="s">
        <v>1226</v>
      </c>
      <c r="D3462" s="20" t="s">
        <v>1227</v>
      </c>
      <c r="E3462" s="207" t="s">
        <v>1229</v>
      </c>
      <c r="F3462" s="207" t="s">
        <v>15411</v>
      </c>
      <c r="G3462" s="20" t="s">
        <v>183</v>
      </c>
      <c r="H3462" s="23">
        <v>2788.36</v>
      </c>
      <c r="I3462" s="21">
        <v>45748</v>
      </c>
      <c r="J3462" s="21">
        <v>45768</v>
      </c>
      <c r="K3462" s="20" t="s">
        <v>5118</v>
      </c>
      <c r="L3462" s="20" t="s">
        <v>5107</v>
      </c>
      <c r="M3462" s="20"/>
      <c r="N3462" s="21">
        <v>45777.922226481482</v>
      </c>
    </row>
    <row r="3463" spans="1:14" x14ac:dyDescent="0.25">
      <c r="A3463" s="21">
        <v>45771.976990740739</v>
      </c>
      <c r="B3463" s="22">
        <v>45771.976990740739</v>
      </c>
      <c r="C3463" s="20" t="s">
        <v>717</v>
      </c>
      <c r="D3463" s="20" t="s">
        <v>718</v>
      </c>
      <c r="E3463" s="207" t="s">
        <v>720</v>
      </c>
      <c r="F3463" s="207" t="s">
        <v>15412</v>
      </c>
      <c r="G3463" s="20" t="s">
        <v>183</v>
      </c>
      <c r="H3463" s="23">
        <v>1988.42</v>
      </c>
      <c r="I3463" s="21">
        <v>45748</v>
      </c>
      <c r="J3463" s="21">
        <v>45768</v>
      </c>
      <c r="K3463" s="20" t="s">
        <v>5121</v>
      </c>
      <c r="L3463" s="20" t="s">
        <v>5107</v>
      </c>
      <c r="M3463" s="20"/>
      <c r="N3463" s="21">
        <v>45777.922226481482</v>
      </c>
    </row>
    <row r="3464" spans="1:14" x14ac:dyDescent="0.25">
      <c r="A3464" s="21">
        <v>45771.976990740739</v>
      </c>
      <c r="B3464" s="22">
        <v>45771.976990740739</v>
      </c>
      <c r="C3464" s="20" t="s">
        <v>882</v>
      </c>
      <c r="D3464" s="20" t="s">
        <v>883</v>
      </c>
      <c r="E3464" s="207" t="s">
        <v>885</v>
      </c>
      <c r="F3464" s="207" t="s">
        <v>15413</v>
      </c>
      <c r="G3464" s="20" t="s">
        <v>183</v>
      </c>
      <c r="H3464" s="23">
        <v>6565.04</v>
      </c>
      <c r="I3464" s="21">
        <v>45748</v>
      </c>
      <c r="J3464" s="21">
        <v>45768</v>
      </c>
      <c r="K3464" s="20" t="s">
        <v>5123</v>
      </c>
      <c r="L3464" s="20" t="s">
        <v>5107</v>
      </c>
      <c r="M3464" s="20"/>
      <c r="N3464" s="21">
        <v>45777.922226481482</v>
      </c>
    </row>
    <row r="3465" spans="1:14" x14ac:dyDescent="0.25">
      <c r="A3465" s="21">
        <v>45771.976990740739</v>
      </c>
      <c r="B3465" s="22">
        <v>45771.976990740739</v>
      </c>
      <c r="C3465" s="20" t="s">
        <v>193</v>
      </c>
      <c r="D3465" s="20" t="s">
        <v>194</v>
      </c>
      <c r="E3465" s="207" t="s">
        <v>196</v>
      </c>
      <c r="F3465" s="207" t="s">
        <v>15414</v>
      </c>
      <c r="G3465" s="20" t="s">
        <v>183</v>
      </c>
      <c r="H3465" s="23">
        <v>17898.87</v>
      </c>
      <c r="I3465" s="21">
        <v>45748</v>
      </c>
      <c r="J3465" s="21">
        <v>45768</v>
      </c>
      <c r="K3465" s="20" t="s">
        <v>5118</v>
      </c>
      <c r="L3465" s="20" t="s">
        <v>5107</v>
      </c>
      <c r="M3465" s="20"/>
      <c r="N3465" s="21">
        <v>45777.922226481482</v>
      </c>
    </row>
    <row r="3466" spans="1:14" x14ac:dyDescent="0.25">
      <c r="A3466" s="21">
        <v>45771.976990740739</v>
      </c>
      <c r="B3466" s="22">
        <v>45771.976990740739</v>
      </c>
      <c r="C3466" s="20" t="s">
        <v>939</v>
      </c>
      <c r="D3466" s="20" t="s">
        <v>940</v>
      </c>
      <c r="E3466" s="207" t="s">
        <v>942</v>
      </c>
      <c r="F3466" s="207" t="s">
        <v>15415</v>
      </c>
      <c r="G3466" s="20" t="s">
        <v>183</v>
      </c>
      <c r="H3466" s="23">
        <v>4121.08</v>
      </c>
      <c r="I3466" s="21">
        <v>45748</v>
      </c>
      <c r="J3466" s="21">
        <v>45768</v>
      </c>
      <c r="K3466" s="20" t="s">
        <v>5123</v>
      </c>
      <c r="L3466" s="20" t="s">
        <v>5107</v>
      </c>
      <c r="M3466" s="20"/>
      <c r="N3466" s="21">
        <v>45777.922226481482</v>
      </c>
    </row>
    <row r="3467" spans="1:14" x14ac:dyDescent="0.25">
      <c r="A3467" s="21">
        <v>45771.976990740739</v>
      </c>
      <c r="B3467" s="22">
        <v>45771.976990740739</v>
      </c>
      <c r="C3467" s="20" t="s">
        <v>253</v>
      </c>
      <c r="D3467" s="20" t="s">
        <v>254</v>
      </c>
      <c r="E3467" s="207" t="s">
        <v>256</v>
      </c>
      <c r="F3467" s="207" t="s">
        <v>15416</v>
      </c>
      <c r="G3467" s="20" t="s">
        <v>183</v>
      </c>
      <c r="H3467" s="23">
        <v>333534.77</v>
      </c>
      <c r="I3467" s="21">
        <v>45748</v>
      </c>
      <c r="J3467" s="21">
        <v>45768</v>
      </c>
      <c r="K3467" s="20" t="s">
        <v>5118</v>
      </c>
      <c r="L3467" s="20" t="s">
        <v>5107</v>
      </c>
      <c r="M3467" s="20"/>
      <c r="N3467" s="21">
        <v>45777.922226481482</v>
      </c>
    </row>
    <row r="3468" spans="1:14" x14ac:dyDescent="0.25">
      <c r="A3468" s="21">
        <v>45771.976990740739</v>
      </c>
      <c r="B3468" s="22">
        <v>45771.976990740739</v>
      </c>
      <c r="C3468" s="20" t="s">
        <v>521</v>
      </c>
      <c r="D3468" s="20" t="s">
        <v>522</v>
      </c>
      <c r="E3468" s="207" t="s">
        <v>524</v>
      </c>
      <c r="F3468" s="207" t="s">
        <v>15417</v>
      </c>
      <c r="G3468" s="20" t="s">
        <v>183</v>
      </c>
      <c r="H3468" s="23">
        <v>11316.26</v>
      </c>
      <c r="I3468" s="21">
        <v>45748</v>
      </c>
      <c r="J3468" s="21">
        <v>45768</v>
      </c>
      <c r="K3468" s="20" t="s">
        <v>5121</v>
      </c>
      <c r="L3468" s="20" t="s">
        <v>5107</v>
      </c>
      <c r="M3468" s="20"/>
      <c r="N3468" s="21">
        <v>45777.922226481482</v>
      </c>
    </row>
    <row r="3469" spans="1:14" x14ac:dyDescent="0.25">
      <c r="A3469" s="21">
        <v>45771.976990740739</v>
      </c>
      <c r="B3469" s="22">
        <v>45771.976990740739</v>
      </c>
      <c r="C3469" s="20" t="s">
        <v>14847</v>
      </c>
      <c r="D3469" s="20" t="s">
        <v>460</v>
      </c>
      <c r="E3469" s="207" t="s">
        <v>462</v>
      </c>
      <c r="F3469" s="207" t="s">
        <v>15418</v>
      </c>
      <c r="G3469" s="20" t="s">
        <v>183</v>
      </c>
      <c r="H3469" s="23">
        <v>0</v>
      </c>
      <c r="I3469" s="21">
        <v>45748</v>
      </c>
      <c r="J3469" s="21">
        <v>45768</v>
      </c>
      <c r="K3469" s="20" t="s">
        <v>5129</v>
      </c>
      <c r="L3469" s="20" t="s">
        <v>5107</v>
      </c>
      <c r="M3469" s="20"/>
      <c r="N3469" s="21">
        <v>45777.922226481482</v>
      </c>
    </row>
    <row r="3470" spans="1:14" x14ac:dyDescent="0.25">
      <c r="A3470" s="21">
        <v>45771.976990740739</v>
      </c>
      <c r="B3470" s="22">
        <v>45771.976990740739</v>
      </c>
      <c r="C3470" s="20" t="s">
        <v>7063</v>
      </c>
      <c r="D3470" s="20" t="s">
        <v>436</v>
      </c>
      <c r="E3470" s="207" t="s">
        <v>438</v>
      </c>
      <c r="F3470" s="207" t="s">
        <v>15419</v>
      </c>
      <c r="G3470" s="20" t="s">
        <v>183</v>
      </c>
      <c r="H3470" s="23">
        <v>0</v>
      </c>
      <c r="I3470" s="21">
        <v>45748</v>
      </c>
      <c r="J3470" s="21">
        <v>45768</v>
      </c>
      <c r="K3470" s="20" t="s">
        <v>5118</v>
      </c>
      <c r="L3470" s="20" t="s">
        <v>5107</v>
      </c>
      <c r="M3470" s="20"/>
      <c r="N3470" s="21">
        <v>45777.922226481482</v>
      </c>
    </row>
    <row r="3471" spans="1:14" x14ac:dyDescent="0.25">
      <c r="A3471" s="21">
        <v>45771.976990740739</v>
      </c>
      <c r="B3471" s="22">
        <v>45771.976990740739</v>
      </c>
      <c r="C3471" s="20" t="s">
        <v>422</v>
      </c>
      <c r="D3471" s="20" t="s">
        <v>423</v>
      </c>
      <c r="E3471" s="207" t="s">
        <v>425</v>
      </c>
      <c r="F3471" s="207" t="s">
        <v>15420</v>
      </c>
      <c r="G3471" s="20" t="s">
        <v>183</v>
      </c>
      <c r="H3471" s="23">
        <v>653.45000000000005</v>
      </c>
      <c r="I3471" s="21">
        <v>45748</v>
      </c>
      <c r="J3471" s="21">
        <v>45768</v>
      </c>
      <c r="K3471" s="20" t="s">
        <v>5118</v>
      </c>
      <c r="L3471" s="20" t="s">
        <v>5107</v>
      </c>
      <c r="M3471" s="20"/>
      <c r="N3471" s="21">
        <v>45777.922226481482</v>
      </c>
    </row>
    <row r="3472" spans="1:14" x14ac:dyDescent="0.25">
      <c r="A3472" s="21">
        <v>45771.976990740739</v>
      </c>
      <c r="B3472" s="22">
        <v>45771.976990740739</v>
      </c>
      <c r="C3472" s="20" t="s">
        <v>1298</v>
      </c>
      <c r="D3472" s="20" t="s">
        <v>1299</v>
      </c>
      <c r="E3472" s="207" t="s">
        <v>1301</v>
      </c>
      <c r="F3472" s="207" t="s">
        <v>15421</v>
      </c>
      <c r="G3472" s="20" t="s">
        <v>183</v>
      </c>
      <c r="H3472" s="23">
        <v>664.73</v>
      </c>
      <c r="I3472" s="21">
        <v>45748</v>
      </c>
      <c r="J3472" s="21">
        <v>45768</v>
      </c>
      <c r="K3472" s="20" t="s">
        <v>5121</v>
      </c>
      <c r="L3472" s="20" t="s">
        <v>5107</v>
      </c>
      <c r="M3472" s="20"/>
      <c r="N3472" s="21">
        <v>45777.922226481482</v>
      </c>
    </row>
    <row r="3473" spans="1:14" x14ac:dyDescent="0.25">
      <c r="A3473" s="21">
        <v>45771.976990740739</v>
      </c>
      <c r="B3473" s="22">
        <v>45771.976990740739</v>
      </c>
      <c r="C3473" s="20" t="s">
        <v>331</v>
      </c>
      <c r="D3473" s="20" t="s">
        <v>332</v>
      </c>
      <c r="E3473" s="207" t="s">
        <v>334</v>
      </c>
      <c r="F3473" s="207" t="s">
        <v>15422</v>
      </c>
      <c r="G3473" s="20" t="s">
        <v>183</v>
      </c>
      <c r="H3473" s="23">
        <v>9406.84</v>
      </c>
      <c r="I3473" s="21">
        <v>45748</v>
      </c>
      <c r="J3473" s="21">
        <v>45768</v>
      </c>
      <c r="K3473" s="20" t="s">
        <v>5121</v>
      </c>
      <c r="L3473" s="20" t="s">
        <v>5107</v>
      </c>
      <c r="M3473" s="20"/>
      <c r="N3473" s="21">
        <v>45777.922226481482</v>
      </c>
    </row>
    <row r="3474" spans="1:14" x14ac:dyDescent="0.25">
      <c r="A3474" s="21">
        <v>45771.976990740739</v>
      </c>
      <c r="B3474" s="22">
        <v>45771.976990740739</v>
      </c>
      <c r="C3474" s="20" t="s">
        <v>11373</v>
      </c>
      <c r="D3474" s="20" t="s">
        <v>11374</v>
      </c>
      <c r="E3474" s="207" t="s">
        <v>11376</v>
      </c>
      <c r="F3474" s="207" t="s">
        <v>15423</v>
      </c>
      <c r="G3474" s="20" t="s">
        <v>183</v>
      </c>
      <c r="H3474" s="23">
        <v>17807.09</v>
      </c>
      <c r="I3474" s="21">
        <v>45748</v>
      </c>
      <c r="J3474" s="21">
        <v>45768</v>
      </c>
      <c r="K3474" s="20" t="s">
        <v>5121</v>
      </c>
      <c r="L3474" s="20" t="s">
        <v>5107</v>
      </c>
      <c r="M3474" s="20"/>
      <c r="N3474" s="21">
        <v>45777.922226481482</v>
      </c>
    </row>
    <row r="3475" spans="1:14" x14ac:dyDescent="0.25">
      <c r="A3475" s="21">
        <v>45771.922523148147</v>
      </c>
      <c r="B3475" s="22">
        <v>45771.922523148147</v>
      </c>
      <c r="C3475" s="20" t="s">
        <v>7746</v>
      </c>
      <c r="D3475" s="20" t="s">
        <v>133</v>
      </c>
      <c r="E3475" s="207" t="s">
        <v>136</v>
      </c>
      <c r="F3475" s="207" t="s">
        <v>15424</v>
      </c>
      <c r="G3475" s="20" t="s">
        <v>134</v>
      </c>
      <c r="H3475" s="23">
        <v>2552.7399999999998</v>
      </c>
      <c r="I3475" s="21">
        <v>45748</v>
      </c>
      <c r="J3475" s="21">
        <v>45768</v>
      </c>
      <c r="K3475" s="20" t="s">
        <v>5097</v>
      </c>
      <c r="L3475" s="20" t="s">
        <v>5098</v>
      </c>
      <c r="M3475" s="20"/>
      <c r="N3475" s="21">
        <v>45777.922226481482</v>
      </c>
    </row>
    <row r="3476" spans="1:14" x14ac:dyDescent="0.25">
      <c r="A3476" s="21">
        <v>45771.405590277776</v>
      </c>
      <c r="B3476" s="22">
        <v>45771.405590277776</v>
      </c>
      <c r="C3476" s="20" t="s">
        <v>266</v>
      </c>
      <c r="D3476" s="20" t="s">
        <v>267</v>
      </c>
      <c r="E3476" s="207" t="s">
        <v>270</v>
      </c>
      <c r="F3476" s="207" t="s">
        <v>15425</v>
      </c>
      <c r="G3476" s="20" t="s">
        <v>268</v>
      </c>
      <c r="H3476" s="23">
        <v>2486.4</v>
      </c>
      <c r="I3476" s="21">
        <v>45748</v>
      </c>
      <c r="J3476" s="21">
        <v>45768</v>
      </c>
      <c r="K3476" s="20" t="s">
        <v>5097</v>
      </c>
      <c r="L3476" s="20" t="s">
        <v>5098</v>
      </c>
      <c r="M3476" s="20"/>
      <c r="N3476" s="21">
        <v>45777.922226481482</v>
      </c>
    </row>
    <row r="3477" spans="1:14" x14ac:dyDescent="0.25">
      <c r="A3477" s="21">
        <v>45765.156226851846</v>
      </c>
      <c r="B3477" s="22">
        <v>45765.156226851846</v>
      </c>
      <c r="C3477" s="20" t="s">
        <v>266</v>
      </c>
      <c r="D3477" s="20" t="s">
        <v>267</v>
      </c>
      <c r="E3477" s="207" t="s">
        <v>270</v>
      </c>
      <c r="F3477" s="207" t="s">
        <v>15426</v>
      </c>
      <c r="G3477" s="20" t="s">
        <v>268</v>
      </c>
      <c r="H3477" s="23">
        <v>11532.67</v>
      </c>
      <c r="I3477" s="21">
        <v>45748</v>
      </c>
      <c r="J3477" s="21">
        <v>45761</v>
      </c>
      <c r="K3477" s="20" t="s">
        <v>5097</v>
      </c>
      <c r="L3477" s="20" t="s">
        <v>5098</v>
      </c>
      <c r="M3477" s="20"/>
      <c r="N3477" s="21">
        <v>45777.922226481482</v>
      </c>
    </row>
    <row r="3478" spans="1:14" x14ac:dyDescent="0.25">
      <c r="A3478" s="21">
        <v>45764.910046296296</v>
      </c>
      <c r="B3478" s="22">
        <v>45764.910046296296</v>
      </c>
      <c r="C3478" s="20" t="s">
        <v>869</v>
      </c>
      <c r="D3478" s="20" t="s">
        <v>870</v>
      </c>
      <c r="E3478" s="207" t="s">
        <v>872</v>
      </c>
      <c r="F3478" s="207" t="s">
        <v>15427</v>
      </c>
      <c r="G3478" s="20" t="s">
        <v>119</v>
      </c>
      <c r="H3478" s="23">
        <v>301.57</v>
      </c>
      <c r="I3478" s="21">
        <v>45748</v>
      </c>
      <c r="J3478" s="21">
        <v>45761</v>
      </c>
      <c r="K3478" s="20" t="s">
        <v>5097</v>
      </c>
      <c r="L3478" s="20" t="s">
        <v>5098</v>
      </c>
      <c r="M3478" s="20"/>
      <c r="N3478" s="21">
        <v>45777.922226481482</v>
      </c>
    </row>
    <row r="3479" spans="1:14" x14ac:dyDescent="0.25">
      <c r="A3479" s="21">
        <v>45764.910046296296</v>
      </c>
      <c r="B3479" s="22">
        <v>45764.910046296296</v>
      </c>
      <c r="C3479" s="20" t="s">
        <v>995</v>
      </c>
      <c r="D3479" s="20" t="s">
        <v>996</v>
      </c>
      <c r="E3479" s="207" t="s">
        <v>998</v>
      </c>
      <c r="F3479" s="207" t="s">
        <v>15428</v>
      </c>
      <c r="G3479" s="20" t="s">
        <v>119</v>
      </c>
      <c r="H3479" s="23">
        <v>29.04</v>
      </c>
      <c r="I3479" s="21">
        <v>45748</v>
      </c>
      <c r="J3479" s="21">
        <v>45761</v>
      </c>
      <c r="K3479" s="20" t="s">
        <v>5097</v>
      </c>
      <c r="L3479" s="20" t="s">
        <v>5098</v>
      </c>
      <c r="M3479" s="20"/>
      <c r="N3479" s="21">
        <v>45777.922226481482</v>
      </c>
    </row>
    <row r="3480" spans="1:14" x14ac:dyDescent="0.25">
      <c r="A3480" s="21">
        <v>45764.910046296296</v>
      </c>
      <c r="B3480" s="22">
        <v>45764.910046296296</v>
      </c>
      <c r="C3480" s="20" t="s">
        <v>724</v>
      </c>
      <c r="D3480" s="20" t="s">
        <v>118</v>
      </c>
      <c r="E3480" s="207" t="s">
        <v>121</v>
      </c>
      <c r="F3480" s="207" t="s">
        <v>15429</v>
      </c>
      <c r="G3480" s="20" t="s">
        <v>119</v>
      </c>
      <c r="H3480" s="23">
        <v>6283.26</v>
      </c>
      <c r="I3480" s="21">
        <v>45748</v>
      </c>
      <c r="J3480" s="21">
        <v>45761</v>
      </c>
      <c r="K3480" s="20" t="s">
        <v>5097</v>
      </c>
      <c r="L3480" s="20" t="s">
        <v>5098</v>
      </c>
      <c r="M3480" s="20"/>
      <c r="N3480" s="21">
        <v>45777.922226481482</v>
      </c>
    </row>
    <row r="3481" spans="1:14" x14ac:dyDescent="0.25">
      <c r="A3481" s="21">
        <v>45764.910046296296</v>
      </c>
      <c r="B3481" s="22">
        <v>45764.910046296296</v>
      </c>
      <c r="C3481" s="20" t="s">
        <v>11407</v>
      </c>
      <c r="D3481" s="20" t="s">
        <v>11408</v>
      </c>
      <c r="E3481" s="207" t="s">
        <v>11409</v>
      </c>
      <c r="F3481" s="207" t="s">
        <v>15430</v>
      </c>
      <c r="G3481" s="20" t="s">
        <v>119</v>
      </c>
      <c r="H3481" s="23">
        <v>0</v>
      </c>
      <c r="I3481" s="21">
        <v>45748</v>
      </c>
      <c r="J3481" s="21">
        <v>45761</v>
      </c>
      <c r="K3481" s="20" t="s">
        <v>5097</v>
      </c>
      <c r="L3481" s="20" t="s">
        <v>5098</v>
      </c>
      <c r="M3481" s="20"/>
      <c r="N3481" s="21">
        <v>45777.922226481482</v>
      </c>
    </row>
    <row r="3482" spans="1:14" x14ac:dyDescent="0.25">
      <c r="A3482" s="21">
        <v>45764.828611111108</v>
      </c>
      <c r="B3482" s="22">
        <v>45764.828611111108</v>
      </c>
      <c r="C3482" s="20" t="s">
        <v>7746</v>
      </c>
      <c r="D3482" s="20" t="s">
        <v>133</v>
      </c>
      <c r="E3482" s="207" t="s">
        <v>136</v>
      </c>
      <c r="F3482" s="207" t="s">
        <v>15431</v>
      </c>
      <c r="G3482" s="20" t="s">
        <v>134</v>
      </c>
      <c r="H3482" s="23">
        <v>2217.92</v>
      </c>
      <c r="I3482" s="21">
        <v>45748</v>
      </c>
      <c r="J3482" s="21">
        <v>45761</v>
      </c>
      <c r="K3482" s="20" t="s">
        <v>5097</v>
      </c>
      <c r="L3482" s="20" t="s">
        <v>5098</v>
      </c>
      <c r="M3482" s="20"/>
      <c r="N3482" s="21">
        <v>45777.922226481482</v>
      </c>
    </row>
    <row r="3483" spans="1:14" x14ac:dyDescent="0.25">
      <c r="A3483" s="21">
        <v>45764.800324074073</v>
      </c>
      <c r="B3483" s="22">
        <v>45764.800324074073</v>
      </c>
      <c r="C3483" s="20" t="s">
        <v>771</v>
      </c>
      <c r="D3483" s="20" t="s">
        <v>772</v>
      </c>
      <c r="E3483" s="207" t="s">
        <v>774</v>
      </c>
      <c r="F3483" s="207" t="s">
        <v>15432</v>
      </c>
      <c r="G3483" s="20" t="s">
        <v>183</v>
      </c>
      <c r="H3483" s="23">
        <v>0</v>
      </c>
      <c r="I3483" s="21">
        <v>45748</v>
      </c>
      <c r="J3483" s="21">
        <v>45761</v>
      </c>
      <c r="K3483" s="20" t="s">
        <v>5114</v>
      </c>
      <c r="L3483" s="20" t="s">
        <v>5107</v>
      </c>
      <c r="M3483" s="20"/>
      <c r="N3483" s="21">
        <v>45777.922226481482</v>
      </c>
    </row>
    <row r="3484" spans="1:14" x14ac:dyDescent="0.25">
      <c r="A3484" s="21">
        <v>45764.800324074073</v>
      </c>
      <c r="B3484" s="22">
        <v>45764.800324074073</v>
      </c>
      <c r="C3484" s="20" t="s">
        <v>181</v>
      </c>
      <c r="D3484" s="20" t="s">
        <v>182</v>
      </c>
      <c r="E3484" s="207" t="s">
        <v>185</v>
      </c>
      <c r="F3484" s="207" t="s">
        <v>15433</v>
      </c>
      <c r="G3484" s="20" t="s">
        <v>183</v>
      </c>
      <c r="H3484" s="23">
        <v>2921928.54</v>
      </c>
      <c r="I3484" s="21">
        <v>45748</v>
      </c>
      <c r="J3484" s="21">
        <v>45761</v>
      </c>
      <c r="K3484" s="20" t="s">
        <v>5118</v>
      </c>
      <c r="L3484" s="20" t="s">
        <v>5107</v>
      </c>
      <c r="M3484" s="20"/>
      <c r="N3484" s="21">
        <v>45777.922226481482</v>
      </c>
    </row>
    <row r="3485" spans="1:14" x14ac:dyDescent="0.25">
      <c r="A3485" s="21">
        <v>45764.800324074073</v>
      </c>
      <c r="B3485" s="22">
        <v>45764.800324074073</v>
      </c>
      <c r="C3485" s="20" t="s">
        <v>1190</v>
      </c>
      <c r="D3485" s="20" t="s">
        <v>1191</v>
      </c>
      <c r="E3485" s="207" t="s">
        <v>1193</v>
      </c>
      <c r="F3485" s="207" t="s">
        <v>15434</v>
      </c>
      <c r="G3485" s="20" t="s">
        <v>183</v>
      </c>
      <c r="H3485" s="23">
        <v>0.78</v>
      </c>
      <c r="I3485" s="21">
        <v>45748</v>
      </c>
      <c r="J3485" s="21">
        <v>45761</v>
      </c>
      <c r="K3485" s="20" t="s">
        <v>5118</v>
      </c>
      <c r="L3485" s="20" t="s">
        <v>5107</v>
      </c>
      <c r="M3485" s="20"/>
      <c r="N3485" s="21">
        <v>45777.922226481482</v>
      </c>
    </row>
    <row r="3486" spans="1:14" x14ac:dyDescent="0.25">
      <c r="A3486" s="21">
        <v>45764.800324074073</v>
      </c>
      <c r="B3486" s="22">
        <v>45764.800324074073</v>
      </c>
      <c r="C3486" s="20" t="s">
        <v>1226</v>
      </c>
      <c r="D3486" s="20" t="s">
        <v>1227</v>
      </c>
      <c r="E3486" s="207" t="s">
        <v>1229</v>
      </c>
      <c r="F3486" s="207" t="s">
        <v>15435</v>
      </c>
      <c r="G3486" s="20" t="s">
        <v>183</v>
      </c>
      <c r="H3486" s="23">
        <v>2788.36</v>
      </c>
      <c r="I3486" s="21">
        <v>45748</v>
      </c>
      <c r="J3486" s="21">
        <v>45761</v>
      </c>
      <c r="K3486" s="20" t="s">
        <v>5118</v>
      </c>
      <c r="L3486" s="20" t="s">
        <v>5107</v>
      </c>
      <c r="M3486" s="20"/>
      <c r="N3486" s="21">
        <v>45777.922226481482</v>
      </c>
    </row>
    <row r="3487" spans="1:14" x14ac:dyDescent="0.25">
      <c r="A3487" s="21">
        <v>45764.800324074073</v>
      </c>
      <c r="B3487" s="22">
        <v>45764.800324074073</v>
      </c>
      <c r="C3487" s="20" t="s">
        <v>717</v>
      </c>
      <c r="D3487" s="20" t="s">
        <v>718</v>
      </c>
      <c r="E3487" s="207" t="s">
        <v>720</v>
      </c>
      <c r="F3487" s="207" t="s">
        <v>15436</v>
      </c>
      <c r="G3487" s="20" t="s">
        <v>183</v>
      </c>
      <c r="H3487" s="23">
        <v>1988.42</v>
      </c>
      <c r="I3487" s="21">
        <v>45748</v>
      </c>
      <c r="J3487" s="21">
        <v>45761</v>
      </c>
      <c r="K3487" s="20" t="s">
        <v>5121</v>
      </c>
      <c r="L3487" s="20" t="s">
        <v>5107</v>
      </c>
      <c r="M3487" s="20"/>
      <c r="N3487" s="21">
        <v>45777.922226481482</v>
      </c>
    </row>
    <row r="3488" spans="1:14" x14ac:dyDescent="0.25">
      <c r="A3488" s="21">
        <v>45764.800324074073</v>
      </c>
      <c r="B3488" s="22">
        <v>45764.800324074073</v>
      </c>
      <c r="C3488" s="20" t="s">
        <v>882</v>
      </c>
      <c r="D3488" s="20" t="s">
        <v>883</v>
      </c>
      <c r="E3488" s="207" t="s">
        <v>885</v>
      </c>
      <c r="F3488" s="207" t="s">
        <v>15437</v>
      </c>
      <c r="G3488" s="20" t="s">
        <v>183</v>
      </c>
      <c r="H3488" s="23">
        <v>6447.53</v>
      </c>
      <c r="I3488" s="21">
        <v>45748</v>
      </c>
      <c r="J3488" s="21">
        <v>45761</v>
      </c>
      <c r="K3488" s="20" t="s">
        <v>5123</v>
      </c>
      <c r="L3488" s="20" t="s">
        <v>5107</v>
      </c>
      <c r="M3488" s="20"/>
      <c r="N3488" s="21">
        <v>45777.922226481482</v>
      </c>
    </row>
    <row r="3489" spans="1:14" x14ac:dyDescent="0.25">
      <c r="A3489" s="21">
        <v>45764.800324074073</v>
      </c>
      <c r="B3489" s="22">
        <v>45764.800324074073</v>
      </c>
      <c r="C3489" s="20" t="s">
        <v>193</v>
      </c>
      <c r="D3489" s="20" t="s">
        <v>194</v>
      </c>
      <c r="E3489" s="207" t="s">
        <v>196</v>
      </c>
      <c r="F3489" s="207" t="s">
        <v>15438</v>
      </c>
      <c r="G3489" s="20" t="s">
        <v>183</v>
      </c>
      <c r="H3489" s="23">
        <v>54284.62</v>
      </c>
      <c r="I3489" s="21">
        <v>45748</v>
      </c>
      <c r="J3489" s="21">
        <v>45761</v>
      </c>
      <c r="K3489" s="20" t="s">
        <v>5118</v>
      </c>
      <c r="L3489" s="20" t="s">
        <v>5107</v>
      </c>
      <c r="M3489" s="20"/>
      <c r="N3489" s="21">
        <v>45777.922226481482</v>
      </c>
    </row>
    <row r="3490" spans="1:14" x14ac:dyDescent="0.25">
      <c r="A3490" s="21">
        <v>45764.800324074073</v>
      </c>
      <c r="B3490" s="22">
        <v>45764.800324074073</v>
      </c>
      <c r="C3490" s="20" t="s">
        <v>939</v>
      </c>
      <c r="D3490" s="20" t="s">
        <v>940</v>
      </c>
      <c r="E3490" s="207" t="s">
        <v>942</v>
      </c>
      <c r="F3490" s="207" t="s">
        <v>15439</v>
      </c>
      <c r="G3490" s="20" t="s">
        <v>183</v>
      </c>
      <c r="H3490" s="23">
        <v>3848.14</v>
      </c>
      <c r="I3490" s="21">
        <v>45748</v>
      </c>
      <c r="J3490" s="21">
        <v>45761</v>
      </c>
      <c r="K3490" s="20" t="s">
        <v>5123</v>
      </c>
      <c r="L3490" s="20" t="s">
        <v>5107</v>
      </c>
      <c r="M3490" s="20"/>
      <c r="N3490" s="21">
        <v>45777.922226481482</v>
      </c>
    </row>
    <row r="3491" spans="1:14" x14ac:dyDescent="0.25">
      <c r="A3491" s="21">
        <v>45764.800324074073</v>
      </c>
      <c r="B3491" s="22">
        <v>45764.800324074073</v>
      </c>
      <c r="C3491" s="20" t="s">
        <v>253</v>
      </c>
      <c r="D3491" s="20" t="s">
        <v>254</v>
      </c>
      <c r="E3491" s="207" t="s">
        <v>256</v>
      </c>
      <c r="F3491" s="207" t="s">
        <v>15440</v>
      </c>
      <c r="G3491" s="20" t="s">
        <v>183</v>
      </c>
      <c r="H3491" s="23">
        <v>333534.77</v>
      </c>
      <c r="I3491" s="21">
        <v>45748</v>
      </c>
      <c r="J3491" s="21">
        <v>45761</v>
      </c>
      <c r="K3491" s="20" t="s">
        <v>5118</v>
      </c>
      <c r="L3491" s="20" t="s">
        <v>5107</v>
      </c>
      <c r="M3491" s="20"/>
      <c r="N3491" s="21">
        <v>45777.922226481482</v>
      </c>
    </row>
    <row r="3492" spans="1:14" x14ac:dyDescent="0.25">
      <c r="A3492" s="21">
        <v>45764.800324074073</v>
      </c>
      <c r="B3492" s="22">
        <v>45764.800324074073</v>
      </c>
      <c r="C3492" s="20" t="s">
        <v>521</v>
      </c>
      <c r="D3492" s="20" t="s">
        <v>522</v>
      </c>
      <c r="E3492" s="207" t="s">
        <v>524</v>
      </c>
      <c r="F3492" s="207" t="s">
        <v>15441</v>
      </c>
      <c r="G3492" s="20" t="s">
        <v>183</v>
      </c>
      <c r="H3492" s="23">
        <v>11316.26</v>
      </c>
      <c r="I3492" s="21">
        <v>45748</v>
      </c>
      <c r="J3492" s="21">
        <v>45761</v>
      </c>
      <c r="K3492" s="20" t="s">
        <v>5121</v>
      </c>
      <c r="L3492" s="20" t="s">
        <v>5107</v>
      </c>
      <c r="M3492" s="20"/>
      <c r="N3492" s="21">
        <v>45777.922226481482</v>
      </c>
    </row>
    <row r="3493" spans="1:14" x14ac:dyDescent="0.25">
      <c r="A3493" s="21">
        <v>45764.800324074073</v>
      </c>
      <c r="B3493" s="22">
        <v>45764.800324074073</v>
      </c>
      <c r="C3493" s="20" t="s">
        <v>14847</v>
      </c>
      <c r="D3493" s="20" t="s">
        <v>460</v>
      </c>
      <c r="E3493" s="207" t="s">
        <v>462</v>
      </c>
      <c r="F3493" s="207" t="s">
        <v>15442</v>
      </c>
      <c r="G3493" s="20" t="s">
        <v>183</v>
      </c>
      <c r="H3493" s="23">
        <v>0</v>
      </c>
      <c r="I3493" s="21">
        <v>45748</v>
      </c>
      <c r="J3493" s="21">
        <v>45761</v>
      </c>
      <c r="K3493" s="20" t="s">
        <v>5129</v>
      </c>
      <c r="L3493" s="20" t="s">
        <v>5107</v>
      </c>
      <c r="M3493" s="20"/>
      <c r="N3493" s="21">
        <v>45777.922226481482</v>
      </c>
    </row>
    <row r="3494" spans="1:14" x14ac:dyDescent="0.25">
      <c r="A3494" s="21">
        <v>45764.800324074073</v>
      </c>
      <c r="B3494" s="22">
        <v>45764.800324074073</v>
      </c>
      <c r="C3494" s="20" t="s">
        <v>7063</v>
      </c>
      <c r="D3494" s="20" t="s">
        <v>436</v>
      </c>
      <c r="E3494" s="207" t="s">
        <v>438</v>
      </c>
      <c r="F3494" s="207" t="s">
        <v>15443</v>
      </c>
      <c r="G3494" s="20" t="s">
        <v>183</v>
      </c>
      <c r="H3494" s="23">
        <v>0</v>
      </c>
      <c r="I3494" s="21">
        <v>45748</v>
      </c>
      <c r="J3494" s="21">
        <v>45761</v>
      </c>
      <c r="K3494" s="20" t="s">
        <v>5118</v>
      </c>
      <c r="L3494" s="20" t="s">
        <v>5107</v>
      </c>
      <c r="M3494" s="20"/>
      <c r="N3494" s="21">
        <v>45777.922226481482</v>
      </c>
    </row>
    <row r="3495" spans="1:14" x14ac:dyDescent="0.25">
      <c r="A3495" s="21">
        <v>45764.800324074073</v>
      </c>
      <c r="B3495" s="22">
        <v>45764.800324074073</v>
      </c>
      <c r="C3495" s="20" t="s">
        <v>422</v>
      </c>
      <c r="D3495" s="20" t="s">
        <v>423</v>
      </c>
      <c r="E3495" s="207" t="s">
        <v>425</v>
      </c>
      <c r="F3495" s="207" t="s">
        <v>15444</v>
      </c>
      <c r="G3495" s="20" t="s">
        <v>183</v>
      </c>
      <c r="H3495" s="23">
        <v>653.45000000000005</v>
      </c>
      <c r="I3495" s="21">
        <v>45748</v>
      </c>
      <c r="J3495" s="21">
        <v>45761</v>
      </c>
      <c r="K3495" s="20" t="s">
        <v>5118</v>
      </c>
      <c r="L3495" s="20" t="s">
        <v>5107</v>
      </c>
      <c r="M3495" s="20"/>
      <c r="N3495" s="21">
        <v>45777.922226481482</v>
      </c>
    </row>
    <row r="3496" spans="1:14" x14ac:dyDescent="0.25">
      <c r="A3496" s="21">
        <v>45764.800324074073</v>
      </c>
      <c r="B3496" s="22">
        <v>45764.800324074073</v>
      </c>
      <c r="C3496" s="20" t="s">
        <v>1298</v>
      </c>
      <c r="D3496" s="20" t="s">
        <v>1299</v>
      </c>
      <c r="E3496" s="207" t="s">
        <v>1301</v>
      </c>
      <c r="F3496" s="207" t="s">
        <v>15445</v>
      </c>
      <c r="G3496" s="20" t="s">
        <v>183</v>
      </c>
      <c r="H3496" s="23">
        <v>664.73</v>
      </c>
      <c r="I3496" s="21">
        <v>45748</v>
      </c>
      <c r="J3496" s="21">
        <v>45761</v>
      </c>
      <c r="K3496" s="20" t="s">
        <v>5121</v>
      </c>
      <c r="L3496" s="20" t="s">
        <v>5107</v>
      </c>
      <c r="M3496" s="20"/>
      <c r="N3496" s="21">
        <v>45777.922226481482</v>
      </c>
    </row>
    <row r="3497" spans="1:14" x14ac:dyDescent="0.25">
      <c r="A3497" s="21">
        <v>45764.800324074073</v>
      </c>
      <c r="B3497" s="22">
        <v>45764.800324074073</v>
      </c>
      <c r="C3497" s="20" t="s">
        <v>331</v>
      </c>
      <c r="D3497" s="20" t="s">
        <v>332</v>
      </c>
      <c r="E3497" s="207" t="s">
        <v>334</v>
      </c>
      <c r="F3497" s="207" t="s">
        <v>15446</v>
      </c>
      <c r="G3497" s="20" t="s">
        <v>183</v>
      </c>
      <c r="H3497" s="23">
        <v>5676.1</v>
      </c>
      <c r="I3497" s="21">
        <v>45748</v>
      </c>
      <c r="J3497" s="21">
        <v>45761</v>
      </c>
      <c r="K3497" s="20" t="s">
        <v>5121</v>
      </c>
      <c r="L3497" s="20" t="s">
        <v>5107</v>
      </c>
      <c r="M3497" s="20"/>
      <c r="N3497" s="21">
        <v>45777.922226481482</v>
      </c>
    </row>
    <row r="3498" spans="1:14" x14ac:dyDescent="0.25">
      <c r="A3498" s="21">
        <v>45764.800324074073</v>
      </c>
      <c r="B3498" s="22">
        <v>45764.800324074073</v>
      </c>
      <c r="C3498" s="20" t="s">
        <v>11373</v>
      </c>
      <c r="D3498" s="20" t="s">
        <v>11374</v>
      </c>
      <c r="E3498" s="207" t="s">
        <v>11376</v>
      </c>
      <c r="F3498" s="207" t="s">
        <v>15447</v>
      </c>
      <c r="G3498" s="20" t="s">
        <v>183</v>
      </c>
      <c r="H3498" s="23">
        <v>17121.47</v>
      </c>
      <c r="I3498" s="21">
        <v>45748</v>
      </c>
      <c r="J3498" s="21">
        <v>45761</v>
      </c>
      <c r="K3498" s="20" t="s">
        <v>5121</v>
      </c>
      <c r="L3498" s="20" t="s">
        <v>5107</v>
      </c>
      <c r="M3498" s="20"/>
      <c r="N3498" s="21">
        <v>45777.922226481482</v>
      </c>
    </row>
    <row r="3499" spans="1:14" x14ac:dyDescent="0.25">
      <c r="A3499" s="21">
        <v>45758.253460648149</v>
      </c>
      <c r="B3499" s="22">
        <v>45758.253460648149</v>
      </c>
      <c r="C3499" s="20" t="s">
        <v>869</v>
      </c>
      <c r="D3499" s="20" t="s">
        <v>870</v>
      </c>
      <c r="E3499" s="207" t="s">
        <v>872</v>
      </c>
      <c r="F3499" s="207" t="s">
        <v>15448</v>
      </c>
      <c r="G3499" s="20" t="s">
        <v>119</v>
      </c>
      <c r="H3499" s="23">
        <v>301.57</v>
      </c>
      <c r="I3499" s="21">
        <v>45748</v>
      </c>
      <c r="J3499" s="21">
        <v>45754</v>
      </c>
      <c r="K3499" s="20" t="s">
        <v>5097</v>
      </c>
      <c r="L3499" s="20" t="s">
        <v>5098</v>
      </c>
      <c r="M3499" s="20"/>
      <c r="N3499" s="21">
        <v>45777.922226481482</v>
      </c>
    </row>
    <row r="3500" spans="1:14" x14ac:dyDescent="0.25">
      <c r="A3500" s="21">
        <v>45758.253460648149</v>
      </c>
      <c r="B3500" s="22">
        <v>45758.253460648149</v>
      </c>
      <c r="C3500" s="20" t="s">
        <v>995</v>
      </c>
      <c r="D3500" s="20" t="s">
        <v>996</v>
      </c>
      <c r="E3500" s="207" t="s">
        <v>998</v>
      </c>
      <c r="F3500" s="207" t="s">
        <v>15449</v>
      </c>
      <c r="G3500" s="20" t="s">
        <v>119</v>
      </c>
      <c r="H3500" s="23">
        <v>29.04</v>
      </c>
      <c r="I3500" s="21">
        <v>45748</v>
      </c>
      <c r="J3500" s="21">
        <v>45754</v>
      </c>
      <c r="K3500" s="20" t="s">
        <v>5097</v>
      </c>
      <c r="L3500" s="20" t="s">
        <v>5098</v>
      </c>
      <c r="M3500" s="20"/>
      <c r="N3500" s="21">
        <v>45777.922226481482</v>
      </c>
    </row>
    <row r="3501" spans="1:14" x14ac:dyDescent="0.25">
      <c r="A3501" s="21">
        <v>45758.253460648149</v>
      </c>
      <c r="B3501" s="22">
        <v>45758.253460648149</v>
      </c>
      <c r="C3501" s="20" t="s">
        <v>724</v>
      </c>
      <c r="D3501" s="20" t="s">
        <v>118</v>
      </c>
      <c r="E3501" s="207" t="s">
        <v>121</v>
      </c>
      <c r="F3501" s="207" t="s">
        <v>15450</v>
      </c>
      <c r="G3501" s="20" t="s">
        <v>119</v>
      </c>
      <c r="H3501" s="23">
        <v>6283.26</v>
      </c>
      <c r="I3501" s="21">
        <v>45748</v>
      </c>
      <c r="J3501" s="21">
        <v>45754</v>
      </c>
      <c r="K3501" s="20" t="s">
        <v>5097</v>
      </c>
      <c r="L3501" s="20" t="s">
        <v>5098</v>
      </c>
      <c r="M3501" s="20"/>
      <c r="N3501" s="21">
        <v>45777.922226481482</v>
      </c>
    </row>
    <row r="3502" spans="1:14" x14ac:dyDescent="0.25">
      <c r="A3502" s="21">
        <v>45758.253460648149</v>
      </c>
      <c r="B3502" s="22">
        <v>45758.253460648149</v>
      </c>
      <c r="C3502" s="20" t="s">
        <v>11407</v>
      </c>
      <c r="D3502" s="20" t="s">
        <v>11408</v>
      </c>
      <c r="E3502" s="207" t="s">
        <v>11409</v>
      </c>
      <c r="F3502" s="207" t="s">
        <v>15451</v>
      </c>
      <c r="G3502" s="20" t="s">
        <v>119</v>
      </c>
      <c r="H3502" s="23">
        <v>0</v>
      </c>
      <c r="I3502" s="21">
        <v>45748</v>
      </c>
      <c r="J3502" s="21">
        <v>45754</v>
      </c>
      <c r="K3502" s="20" t="s">
        <v>5097</v>
      </c>
      <c r="L3502" s="20" t="s">
        <v>5098</v>
      </c>
      <c r="M3502" s="20"/>
      <c r="N3502" s="21">
        <v>45777.922226481482</v>
      </c>
    </row>
    <row r="3503" spans="1:14" x14ac:dyDescent="0.25">
      <c r="A3503" s="21">
        <v>45757.836863425917</v>
      </c>
      <c r="B3503" s="22">
        <v>45757.836863425917</v>
      </c>
      <c r="C3503" s="20" t="s">
        <v>771</v>
      </c>
      <c r="D3503" s="20" t="s">
        <v>772</v>
      </c>
      <c r="E3503" s="207" t="s">
        <v>774</v>
      </c>
      <c r="F3503" s="207" t="s">
        <v>15452</v>
      </c>
      <c r="G3503" s="20" t="s">
        <v>183</v>
      </c>
      <c r="H3503" s="23">
        <v>0</v>
      </c>
      <c r="I3503" s="21">
        <v>45748</v>
      </c>
      <c r="J3503" s="21">
        <v>45754</v>
      </c>
      <c r="K3503" s="20" t="s">
        <v>5114</v>
      </c>
      <c r="L3503" s="20" t="s">
        <v>5107</v>
      </c>
      <c r="M3503" s="20"/>
      <c r="N3503" s="21">
        <v>45777.922226481482</v>
      </c>
    </row>
    <row r="3504" spans="1:14" x14ac:dyDescent="0.25">
      <c r="A3504" s="21">
        <v>45757.836863425917</v>
      </c>
      <c r="B3504" s="22">
        <v>45757.836863425917</v>
      </c>
      <c r="C3504" s="20" t="s">
        <v>181</v>
      </c>
      <c r="D3504" s="20" t="s">
        <v>182</v>
      </c>
      <c r="E3504" s="207" t="s">
        <v>185</v>
      </c>
      <c r="F3504" s="207" t="s">
        <v>15453</v>
      </c>
      <c r="G3504" s="20" t="s">
        <v>183</v>
      </c>
      <c r="H3504" s="23">
        <v>2560492.98</v>
      </c>
      <c r="I3504" s="21">
        <v>45748</v>
      </c>
      <c r="J3504" s="21">
        <v>45754</v>
      </c>
      <c r="K3504" s="20" t="s">
        <v>5118</v>
      </c>
      <c r="L3504" s="20" t="s">
        <v>5107</v>
      </c>
      <c r="M3504" s="20"/>
      <c r="N3504" s="21">
        <v>45777.922226481482</v>
      </c>
    </row>
    <row r="3505" spans="1:14" x14ac:dyDescent="0.25">
      <c r="A3505" s="21">
        <v>45757.836863425917</v>
      </c>
      <c r="B3505" s="22">
        <v>45757.836863425917</v>
      </c>
      <c r="C3505" s="20" t="s">
        <v>1190</v>
      </c>
      <c r="D3505" s="20" t="s">
        <v>1191</v>
      </c>
      <c r="E3505" s="207" t="s">
        <v>1193</v>
      </c>
      <c r="F3505" s="207" t="s">
        <v>15454</v>
      </c>
      <c r="G3505" s="20" t="s">
        <v>183</v>
      </c>
      <c r="H3505" s="23">
        <v>0.78</v>
      </c>
      <c r="I3505" s="21">
        <v>45748</v>
      </c>
      <c r="J3505" s="21">
        <v>45754</v>
      </c>
      <c r="K3505" s="20" t="s">
        <v>5118</v>
      </c>
      <c r="L3505" s="20" t="s">
        <v>5107</v>
      </c>
      <c r="M3505" s="20"/>
      <c r="N3505" s="21">
        <v>45777.922226481482</v>
      </c>
    </row>
    <row r="3506" spans="1:14" x14ac:dyDescent="0.25">
      <c r="A3506" s="21">
        <v>45757.836863425917</v>
      </c>
      <c r="B3506" s="22">
        <v>45757.836863425917</v>
      </c>
      <c r="C3506" s="20" t="s">
        <v>1226</v>
      </c>
      <c r="D3506" s="20" t="s">
        <v>1227</v>
      </c>
      <c r="E3506" s="207" t="s">
        <v>1229</v>
      </c>
      <c r="F3506" s="207" t="s">
        <v>15455</v>
      </c>
      <c r="G3506" s="20" t="s">
        <v>183</v>
      </c>
      <c r="H3506" s="23">
        <v>2788.36</v>
      </c>
      <c r="I3506" s="21">
        <v>45748</v>
      </c>
      <c r="J3506" s="21">
        <v>45754</v>
      </c>
      <c r="K3506" s="20" t="s">
        <v>5118</v>
      </c>
      <c r="L3506" s="20" t="s">
        <v>5107</v>
      </c>
      <c r="M3506" s="20"/>
      <c r="N3506" s="21">
        <v>45777.922226481482</v>
      </c>
    </row>
    <row r="3507" spans="1:14" x14ac:dyDescent="0.25">
      <c r="A3507" s="21">
        <v>45757.836863425917</v>
      </c>
      <c r="B3507" s="22">
        <v>45757.836863425917</v>
      </c>
      <c r="C3507" s="20" t="s">
        <v>717</v>
      </c>
      <c r="D3507" s="20" t="s">
        <v>718</v>
      </c>
      <c r="E3507" s="207" t="s">
        <v>720</v>
      </c>
      <c r="F3507" s="207" t="s">
        <v>15456</v>
      </c>
      <c r="G3507" s="20" t="s">
        <v>183</v>
      </c>
      <c r="H3507" s="23">
        <v>1988.42</v>
      </c>
      <c r="I3507" s="21">
        <v>45748</v>
      </c>
      <c r="J3507" s="21">
        <v>45754</v>
      </c>
      <c r="K3507" s="20" t="s">
        <v>5121</v>
      </c>
      <c r="L3507" s="20" t="s">
        <v>5107</v>
      </c>
      <c r="M3507" s="20"/>
      <c r="N3507" s="21">
        <v>45777.922226481482</v>
      </c>
    </row>
    <row r="3508" spans="1:14" x14ac:dyDescent="0.25">
      <c r="A3508" s="21">
        <v>45757.836863425917</v>
      </c>
      <c r="B3508" s="22">
        <v>45757.836863425917</v>
      </c>
      <c r="C3508" s="20" t="s">
        <v>882</v>
      </c>
      <c r="D3508" s="20" t="s">
        <v>883</v>
      </c>
      <c r="E3508" s="207" t="s">
        <v>885</v>
      </c>
      <c r="F3508" s="207" t="s">
        <v>15457</v>
      </c>
      <c r="G3508" s="20" t="s">
        <v>183</v>
      </c>
      <c r="H3508" s="23">
        <v>6666.78</v>
      </c>
      <c r="I3508" s="21">
        <v>45748</v>
      </c>
      <c r="J3508" s="21">
        <v>45754</v>
      </c>
      <c r="K3508" s="20" t="s">
        <v>5123</v>
      </c>
      <c r="L3508" s="20" t="s">
        <v>5107</v>
      </c>
      <c r="M3508" s="20"/>
      <c r="N3508" s="21">
        <v>45777.922226481482</v>
      </c>
    </row>
    <row r="3509" spans="1:14" x14ac:dyDescent="0.25">
      <c r="A3509" s="21">
        <v>45757.836863425917</v>
      </c>
      <c r="B3509" s="22">
        <v>45757.836863425917</v>
      </c>
      <c r="C3509" s="20" t="s">
        <v>193</v>
      </c>
      <c r="D3509" s="20" t="s">
        <v>194</v>
      </c>
      <c r="E3509" s="207" t="s">
        <v>196</v>
      </c>
      <c r="F3509" s="207" t="s">
        <v>15458</v>
      </c>
      <c r="G3509" s="20" t="s">
        <v>183</v>
      </c>
      <c r="H3509" s="23">
        <v>20867.54</v>
      </c>
      <c r="I3509" s="21">
        <v>45748</v>
      </c>
      <c r="J3509" s="21">
        <v>45754</v>
      </c>
      <c r="K3509" s="20" t="s">
        <v>5118</v>
      </c>
      <c r="L3509" s="20" t="s">
        <v>5107</v>
      </c>
      <c r="M3509" s="20"/>
      <c r="N3509" s="21">
        <v>45777.922226481482</v>
      </c>
    </row>
    <row r="3510" spans="1:14" x14ac:dyDescent="0.25">
      <c r="A3510" s="21">
        <v>45757.836863425917</v>
      </c>
      <c r="B3510" s="22">
        <v>45757.836863425917</v>
      </c>
      <c r="C3510" s="20" t="s">
        <v>939</v>
      </c>
      <c r="D3510" s="20" t="s">
        <v>940</v>
      </c>
      <c r="E3510" s="207" t="s">
        <v>942</v>
      </c>
      <c r="F3510" s="207" t="s">
        <v>15459</v>
      </c>
      <c r="G3510" s="20" t="s">
        <v>183</v>
      </c>
      <c r="H3510" s="23">
        <v>3984.1</v>
      </c>
      <c r="I3510" s="21">
        <v>45748</v>
      </c>
      <c r="J3510" s="21">
        <v>45754</v>
      </c>
      <c r="K3510" s="20" t="s">
        <v>5123</v>
      </c>
      <c r="L3510" s="20" t="s">
        <v>5107</v>
      </c>
      <c r="M3510" s="20"/>
      <c r="N3510" s="21">
        <v>45777.922226481482</v>
      </c>
    </row>
    <row r="3511" spans="1:14" x14ac:dyDescent="0.25">
      <c r="A3511" s="21">
        <v>45757.836863425917</v>
      </c>
      <c r="B3511" s="22">
        <v>45757.836863425917</v>
      </c>
      <c r="C3511" s="20" t="s">
        <v>253</v>
      </c>
      <c r="D3511" s="20" t="s">
        <v>254</v>
      </c>
      <c r="E3511" s="207" t="s">
        <v>256</v>
      </c>
      <c r="F3511" s="207" t="s">
        <v>15460</v>
      </c>
      <c r="G3511" s="20" t="s">
        <v>183</v>
      </c>
      <c r="H3511" s="23">
        <v>333534.77</v>
      </c>
      <c r="I3511" s="21">
        <v>45748</v>
      </c>
      <c r="J3511" s="21">
        <v>45754</v>
      </c>
      <c r="K3511" s="20" t="s">
        <v>5118</v>
      </c>
      <c r="L3511" s="20" t="s">
        <v>5107</v>
      </c>
      <c r="M3511" s="20"/>
      <c r="N3511" s="21">
        <v>45777.922226481482</v>
      </c>
    </row>
    <row r="3512" spans="1:14" x14ac:dyDescent="0.25">
      <c r="A3512" s="21">
        <v>45757.836863425917</v>
      </c>
      <c r="B3512" s="22">
        <v>45757.836863425917</v>
      </c>
      <c r="C3512" s="20" t="s">
        <v>521</v>
      </c>
      <c r="D3512" s="20" t="s">
        <v>522</v>
      </c>
      <c r="E3512" s="207" t="s">
        <v>524</v>
      </c>
      <c r="F3512" s="207" t="s">
        <v>15461</v>
      </c>
      <c r="G3512" s="20" t="s">
        <v>183</v>
      </c>
      <c r="H3512" s="23">
        <v>11316.26</v>
      </c>
      <c r="I3512" s="21">
        <v>45748</v>
      </c>
      <c r="J3512" s="21">
        <v>45754</v>
      </c>
      <c r="K3512" s="20" t="s">
        <v>5121</v>
      </c>
      <c r="L3512" s="20" t="s">
        <v>5107</v>
      </c>
      <c r="M3512" s="20"/>
      <c r="N3512" s="21">
        <v>45777.922226481482</v>
      </c>
    </row>
    <row r="3513" spans="1:14" x14ac:dyDescent="0.25">
      <c r="A3513" s="21">
        <v>45757.836863425917</v>
      </c>
      <c r="B3513" s="22">
        <v>45757.836863425917</v>
      </c>
      <c r="C3513" s="20" t="s">
        <v>14847</v>
      </c>
      <c r="D3513" s="20" t="s">
        <v>460</v>
      </c>
      <c r="E3513" s="207" t="s">
        <v>462</v>
      </c>
      <c r="F3513" s="207" t="s">
        <v>15462</v>
      </c>
      <c r="G3513" s="20" t="s">
        <v>183</v>
      </c>
      <c r="H3513" s="23">
        <v>424572.81</v>
      </c>
      <c r="I3513" s="21">
        <v>45748</v>
      </c>
      <c r="J3513" s="21">
        <v>45754</v>
      </c>
      <c r="K3513" s="20" t="s">
        <v>5129</v>
      </c>
      <c r="L3513" s="20" t="s">
        <v>5107</v>
      </c>
      <c r="M3513" s="20"/>
      <c r="N3513" s="21">
        <v>45777.922226481482</v>
      </c>
    </row>
    <row r="3514" spans="1:14" x14ac:dyDescent="0.25">
      <c r="A3514" s="21">
        <v>45757.836863425917</v>
      </c>
      <c r="B3514" s="22">
        <v>45757.836863425917</v>
      </c>
      <c r="C3514" s="20" t="s">
        <v>7063</v>
      </c>
      <c r="D3514" s="20" t="s">
        <v>436</v>
      </c>
      <c r="E3514" s="207" t="s">
        <v>438</v>
      </c>
      <c r="F3514" s="207" t="s">
        <v>15463</v>
      </c>
      <c r="G3514" s="20" t="s">
        <v>183</v>
      </c>
      <c r="H3514" s="23">
        <v>0.02</v>
      </c>
      <c r="I3514" s="21">
        <v>45748</v>
      </c>
      <c r="J3514" s="21">
        <v>45754</v>
      </c>
      <c r="K3514" s="20" t="s">
        <v>5118</v>
      </c>
      <c r="L3514" s="20" t="s">
        <v>5107</v>
      </c>
      <c r="M3514" s="20"/>
      <c r="N3514" s="21">
        <v>45777.922226481482</v>
      </c>
    </row>
    <row r="3515" spans="1:14" x14ac:dyDescent="0.25">
      <c r="A3515" s="21">
        <v>45757.836863425917</v>
      </c>
      <c r="B3515" s="22">
        <v>45757.836863425917</v>
      </c>
      <c r="C3515" s="20" t="s">
        <v>422</v>
      </c>
      <c r="D3515" s="20" t="s">
        <v>423</v>
      </c>
      <c r="E3515" s="207" t="s">
        <v>425</v>
      </c>
      <c r="F3515" s="207" t="s">
        <v>15464</v>
      </c>
      <c r="G3515" s="20" t="s">
        <v>183</v>
      </c>
      <c r="H3515" s="23">
        <v>59945.19</v>
      </c>
      <c r="I3515" s="21">
        <v>45748</v>
      </c>
      <c r="J3515" s="21">
        <v>45754</v>
      </c>
      <c r="K3515" s="20" t="s">
        <v>5118</v>
      </c>
      <c r="L3515" s="20" t="s">
        <v>5107</v>
      </c>
      <c r="M3515" s="20"/>
      <c r="N3515" s="21">
        <v>45777.922226481482</v>
      </c>
    </row>
    <row r="3516" spans="1:14" x14ac:dyDescent="0.25">
      <c r="A3516" s="21">
        <v>45757.836863425917</v>
      </c>
      <c r="B3516" s="22">
        <v>45757.836863425917</v>
      </c>
      <c r="C3516" s="20" t="s">
        <v>1298</v>
      </c>
      <c r="D3516" s="20" t="s">
        <v>1299</v>
      </c>
      <c r="E3516" s="207" t="s">
        <v>1301</v>
      </c>
      <c r="F3516" s="207" t="s">
        <v>15465</v>
      </c>
      <c r="G3516" s="20" t="s">
        <v>183</v>
      </c>
      <c r="H3516" s="23">
        <v>664.73</v>
      </c>
      <c r="I3516" s="21">
        <v>45748</v>
      </c>
      <c r="J3516" s="21">
        <v>45754</v>
      </c>
      <c r="K3516" s="20" t="s">
        <v>5121</v>
      </c>
      <c r="L3516" s="20" t="s">
        <v>5107</v>
      </c>
      <c r="M3516" s="20"/>
      <c r="N3516" s="21">
        <v>45777.922226481482</v>
      </c>
    </row>
    <row r="3517" spans="1:14" x14ac:dyDescent="0.25">
      <c r="A3517" s="21">
        <v>45757.836863425917</v>
      </c>
      <c r="B3517" s="22">
        <v>45757.836863425917</v>
      </c>
      <c r="C3517" s="20" t="s">
        <v>331</v>
      </c>
      <c r="D3517" s="20" t="s">
        <v>332</v>
      </c>
      <c r="E3517" s="207" t="s">
        <v>334</v>
      </c>
      <c r="F3517" s="207" t="s">
        <v>15466</v>
      </c>
      <c r="G3517" s="20" t="s">
        <v>183</v>
      </c>
      <c r="H3517" s="23">
        <v>5856.77</v>
      </c>
      <c r="I3517" s="21">
        <v>45748</v>
      </c>
      <c r="J3517" s="21">
        <v>45754</v>
      </c>
      <c r="K3517" s="20" t="s">
        <v>5121</v>
      </c>
      <c r="L3517" s="20" t="s">
        <v>5107</v>
      </c>
      <c r="M3517" s="20"/>
      <c r="N3517" s="21">
        <v>45777.922226481482</v>
      </c>
    </row>
    <row r="3518" spans="1:14" x14ac:dyDescent="0.25">
      <c r="A3518" s="21">
        <v>45757.836851851855</v>
      </c>
      <c r="B3518" s="22">
        <v>45757.836851851855</v>
      </c>
      <c r="C3518" s="20" t="s">
        <v>11373</v>
      </c>
      <c r="D3518" s="20" t="s">
        <v>11374</v>
      </c>
      <c r="E3518" s="207" t="s">
        <v>11376</v>
      </c>
      <c r="F3518" s="207" t="s">
        <v>15467</v>
      </c>
      <c r="G3518" s="20" t="s">
        <v>183</v>
      </c>
      <c r="H3518" s="23">
        <v>17121.47</v>
      </c>
      <c r="I3518" s="21">
        <v>45748</v>
      </c>
      <c r="J3518" s="21">
        <v>45754</v>
      </c>
      <c r="K3518" s="20" t="s">
        <v>5121</v>
      </c>
      <c r="L3518" s="20" t="s">
        <v>5107</v>
      </c>
      <c r="M3518" s="20"/>
      <c r="N3518" s="21">
        <v>45777.922226481482</v>
      </c>
    </row>
    <row r="3519" spans="1:14" x14ac:dyDescent="0.25">
      <c r="A3519" s="21">
        <v>45757.747106481482</v>
      </c>
      <c r="B3519" s="22">
        <v>45757.747106481482</v>
      </c>
      <c r="C3519" s="20" t="s">
        <v>7746</v>
      </c>
      <c r="D3519" s="20" t="s">
        <v>133</v>
      </c>
      <c r="E3519" s="207" t="s">
        <v>136</v>
      </c>
      <c r="F3519" s="207" t="s">
        <v>15468</v>
      </c>
      <c r="G3519" s="20" t="s">
        <v>134</v>
      </c>
      <c r="H3519" s="23">
        <v>2102.91</v>
      </c>
      <c r="I3519" s="21">
        <v>45748</v>
      </c>
      <c r="J3519" s="21">
        <v>45754</v>
      </c>
      <c r="K3519" s="20" t="s">
        <v>5097</v>
      </c>
      <c r="L3519" s="20" t="s">
        <v>5098</v>
      </c>
      <c r="M3519" s="20"/>
      <c r="N3519" s="21">
        <v>45777.922226481482</v>
      </c>
    </row>
    <row r="3520" spans="1:14" x14ac:dyDescent="0.25">
      <c r="A3520" s="21">
        <v>45757.3825</v>
      </c>
      <c r="B3520" s="22">
        <v>45757.3825</v>
      </c>
      <c r="C3520" s="20" t="s">
        <v>266</v>
      </c>
      <c r="D3520" s="20" t="s">
        <v>267</v>
      </c>
      <c r="E3520" s="207" t="s">
        <v>270</v>
      </c>
      <c r="F3520" s="207" t="s">
        <v>15469</v>
      </c>
      <c r="G3520" s="20" t="s">
        <v>268</v>
      </c>
      <c r="H3520" s="23">
        <v>10731.46</v>
      </c>
      <c r="I3520" s="21">
        <v>45748</v>
      </c>
      <c r="J3520" s="21">
        <v>45754</v>
      </c>
      <c r="K3520" s="20" t="s">
        <v>5097</v>
      </c>
      <c r="L3520" s="20" t="s">
        <v>5098</v>
      </c>
      <c r="M3520" s="20"/>
      <c r="N3520" s="21">
        <v>45777.922226481482</v>
      </c>
    </row>
    <row r="3521" spans="1:14" x14ac:dyDescent="0.25">
      <c r="A3521" s="21">
        <v>45751.225092592591</v>
      </c>
      <c r="B3521" s="22">
        <v>45751.225092592591</v>
      </c>
      <c r="C3521" s="20" t="s">
        <v>266</v>
      </c>
      <c r="D3521" s="20" t="s">
        <v>267</v>
      </c>
      <c r="E3521" s="207" t="s">
        <v>270</v>
      </c>
      <c r="F3521" s="207" t="s">
        <v>15470</v>
      </c>
      <c r="G3521" s="20" t="s">
        <v>268</v>
      </c>
      <c r="H3521" s="23">
        <v>11134.63</v>
      </c>
      <c r="I3521" s="21">
        <v>45748</v>
      </c>
      <c r="J3521" s="21">
        <v>45747</v>
      </c>
      <c r="K3521" s="20" t="s">
        <v>5097</v>
      </c>
      <c r="L3521" s="20" t="s">
        <v>5098</v>
      </c>
      <c r="M3521" s="20"/>
      <c r="N3521" s="21">
        <v>45777.922226481482</v>
      </c>
    </row>
    <row r="3522" spans="1:14" x14ac:dyDescent="0.25">
      <c r="A3522" s="21">
        <v>45751.107395833329</v>
      </c>
      <c r="B3522" s="22">
        <v>45751.107395833329</v>
      </c>
      <c r="C3522" s="20" t="s">
        <v>869</v>
      </c>
      <c r="D3522" s="20" t="s">
        <v>870</v>
      </c>
      <c r="E3522" s="207" t="s">
        <v>872</v>
      </c>
      <c r="F3522" s="207" t="s">
        <v>15471</v>
      </c>
      <c r="G3522" s="20" t="s">
        <v>119</v>
      </c>
      <c r="H3522" s="23">
        <v>301.57</v>
      </c>
      <c r="I3522" s="21">
        <v>45748</v>
      </c>
      <c r="J3522" s="21">
        <v>45747</v>
      </c>
      <c r="K3522" s="20" t="s">
        <v>5097</v>
      </c>
      <c r="L3522" s="20" t="s">
        <v>5098</v>
      </c>
      <c r="M3522" s="20"/>
      <c r="N3522" s="21">
        <v>45777.922226481482</v>
      </c>
    </row>
    <row r="3523" spans="1:14" x14ac:dyDescent="0.25">
      <c r="A3523" s="21">
        <v>45751.107395833329</v>
      </c>
      <c r="B3523" s="22">
        <v>45751.107395833329</v>
      </c>
      <c r="C3523" s="20" t="s">
        <v>995</v>
      </c>
      <c r="D3523" s="20" t="s">
        <v>996</v>
      </c>
      <c r="E3523" s="207" t="s">
        <v>998</v>
      </c>
      <c r="F3523" s="207" t="s">
        <v>15472</v>
      </c>
      <c r="G3523" s="20" t="s">
        <v>119</v>
      </c>
      <c r="H3523" s="23">
        <v>29.04</v>
      </c>
      <c r="I3523" s="21">
        <v>45748</v>
      </c>
      <c r="J3523" s="21">
        <v>45747</v>
      </c>
      <c r="K3523" s="20" t="s">
        <v>5097</v>
      </c>
      <c r="L3523" s="20" t="s">
        <v>5098</v>
      </c>
      <c r="M3523" s="20"/>
      <c r="N3523" s="21">
        <v>45777.922226481482</v>
      </c>
    </row>
    <row r="3524" spans="1:14" x14ac:dyDescent="0.25">
      <c r="A3524" s="21">
        <v>45751.107395833329</v>
      </c>
      <c r="B3524" s="22">
        <v>45751.107395833329</v>
      </c>
      <c r="C3524" s="20" t="s">
        <v>724</v>
      </c>
      <c r="D3524" s="20" t="s">
        <v>118</v>
      </c>
      <c r="E3524" s="207" t="s">
        <v>121</v>
      </c>
      <c r="F3524" s="207" t="s">
        <v>15473</v>
      </c>
      <c r="G3524" s="20" t="s">
        <v>119</v>
      </c>
      <c r="H3524" s="23">
        <v>6283.26</v>
      </c>
      <c r="I3524" s="21">
        <v>45748</v>
      </c>
      <c r="J3524" s="21">
        <v>45747</v>
      </c>
      <c r="K3524" s="20" t="s">
        <v>5097</v>
      </c>
      <c r="L3524" s="20" t="s">
        <v>5098</v>
      </c>
      <c r="M3524" s="20"/>
      <c r="N3524" s="21">
        <v>45777.922226481482</v>
      </c>
    </row>
    <row r="3525" spans="1:14" x14ac:dyDescent="0.25">
      <c r="A3525" s="21">
        <v>45751.107395833329</v>
      </c>
      <c r="B3525" s="22">
        <v>45751.107395833329</v>
      </c>
      <c r="C3525" s="20" t="s">
        <v>11407</v>
      </c>
      <c r="D3525" s="20" t="s">
        <v>11408</v>
      </c>
      <c r="E3525" s="207" t="s">
        <v>11409</v>
      </c>
      <c r="F3525" s="207" t="s">
        <v>15474</v>
      </c>
      <c r="G3525" s="20" t="s">
        <v>119</v>
      </c>
      <c r="H3525" s="23">
        <v>0</v>
      </c>
      <c r="I3525" s="21">
        <v>45748</v>
      </c>
      <c r="J3525" s="21">
        <v>45747</v>
      </c>
      <c r="K3525" s="20" t="s">
        <v>5097</v>
      </c>
      <c r="L3525" s="20" t="s">
        <v>5098</v>
      </c>
      <c r="M3525" s="20"/>
      <c r="N3525" s="21">
        <v>45777.922226481482</v>
      </c>
    </row>
    <row r="3526" spans="1:14" x14ac:dyDescent="0.25">
      <c r="A3526" s="21">
        <v>45750.978032407409</v>
      </c>
      <c r="B3526" s="22">
        <v>45750.978032407409</v>
      </c>
      <c r="C3526" s="20" t="s">
        <v>7746</v>
      </c>
      <c r="D3526" s="20" t="s">
        <v>133</v>
      </c>
      <c r="E3526" s="207" t="s">
        <v>136</v>
      </c>
      <c r="F3526" s="207" t="s">
        <v>15475</v>
      </c>
      <c r="G3526" s="20" t="s">
        <v>134</v>
      </c>
      <c r="H3526" s="23">
        <v>1702.02</v>
      </c>
      <c r="I3526" s="21">
        <v>45748</v>
      </c>
      <c r="J3526" s="21">
        <v>45747</v>
      </c>
      <c r="K3526" s="20" t="s">
        <v>5097</v>
      </c>
      <c r="L3526" s="20" t="s">
        <v>5098</v>
      </c>
      <c r="M3526" s="20"/>
      <c r="N3526" s="21">
        <v>45777.922226481482</v>
      </c>
    </row>
    <row r="3527" spans="1:14" x14ac:dyDescent="0.25">
      <c r="A3527" s="21">
        <v>45750.867048611108</v>
      </c>
      <c r="B3527" s="22">
        <v>45750.867048611108</v>
      </c>
      <c r="C3527" s="20" t="s">
        <v>771</v>
      </c>
      <c r="D3527" s="20" t="s">
        <v>772</v>
      </c>
      <c r="E3527" s="207" t="s">
        <v>774</v>
      </c>
      <c r="F3527" s="207" t="s">
        <v>15476</v>
      </c>
      <c r="G3527" s="20" t="s">
        <v>183</v>
      </c>
      <c r="H3527" s="23">
        <v>0</v>
      </c>
      <c r="I3527" s="21">
        <v>45748</v>
      </c>
      <c r="J3527" s="21">
        <v>45747</v>
      </c>
      <c r="K3527" s="20" t="s">
        <v>5114</v>
      </c>
      <c r="L3527" s="20" t="s">
        <v>5107</v>
      </c>
      <c r="M3527" s="20"/>
      <c r="N3527" s="21">
        <v>45777.922226481482</v>
      </c>
    </row>
    <row r="3528" spans="1:14" x14ac:dyDescent="0.25">
      <c r="A3528" s="21">
        <v>45750.867048611108</v>
      </c>
      <c r="B3528" s="22">
        <v>45750.867048611108</v>
      </c>
      <c r="C3528" s="20" t="s">
        <v>181</v>
      </c>
      <c r="D3528" s="20" t="s">
        <v>182</v>
      </c>
      <c r="E3528" s="207" t="s">
        <v>185</v>
      </c>
      <c r="F3528" s="207" t="s">
        <v>15477</v>
      </c>
      <c r="G3528" s="20" t="s">
        <v>183</v>
      </c>
      <c r="H3528" s="23">
        <v>2659921.33</v>
      </c>
      <c r="I3528" s="21">
        <v>45748</v>
      </c>
      <c r="J3528" s="21">
        <v>45747</v>
      </c>
      <c r="K3528" s="20" t="s">
        <v>5118</v>
      </c>
      <c r="L3528" s="20" t="s">
        <v>5107</v>
      </c>
      <c r="M3528" s="20"/>
      <c r="N3528" s="21">
        <v>45777.922226481482</v>
      </c>
    </row>
    <row r="3529" spans="1:14" x14ac:dyDescent="0.25">
      <c r="A3529" s="21">
        <v>45750.867037037038</v>
      </c>
      <c r="B3529" s="22">
        <v>45750.867037037038</v>
      </c>
      <c r="C3529" s="20" t="s">
        <v>1190</v>
      </c>
      <c r="D3529" s="20" t="s">
        <v>1191</v>
      </c>
      <c r="E3529" s="207" t="s">
        <v>1193</v>
      </c>
      <c r="F3529" s="207" t="s">
        <v>15478</v>
      </c>
      <c r="G3529" s="20" t="s">
        <v>183</v>
      </c>
      <c r="H3529" s="23">
        <v>0.78</v>
      </c>
      <c r="I3529" s="21">
        <v>45748</v>
      </c>
      <c r="J3529" s="21">
        <v>45747</v>
      </c>
      <c r="K3529" s="20" t="s">
        <v>5118</v>
      </c>
      <c r="L3529" s="20" t="s">
        <v>5107</v>
      </c>
      <c r="M3529" s="20"/>
      <c r="N3529" s="21">
        <v>45777.922226481482</v>
      </c>
    </row>
    <row r="3530" spans="1:14" x14ac:dyDescent="0.25">
      <c r="A3530" s="21">
        <v>45750.867037037038</v>
      </c>
      <c r="B3530" s="22">
        <v>45750.867037037038</v>
      </c>
      <c r="C3530" s="20" t="s">
        <v>1226</v>
      </c>
      <c r="D3530" s="20" t="s">
        <v>1227</v>
      </c>
      <c r="E3530" s="207" t="s">
        <v>1229</v>
      </c>
      <c r="F3530" s="207" t="s">
        <v>15479</v>
      </c>
      <c r="G3530" s="20" t="s">
        <v>183</v>
      </c>
      <c r="H3530" s="23">
        <v>2788.36</v>
      </c>
      <c r="I3530" s="21">
        <v>45748</v>
      </c>
      <c r="J3530" s="21">
        <v>45747</v>
      </c>
      <c r="K3530" s="20" t="s">
        <v>5118</v>
      </c>
      <c r="L3530" s="20" t="s">
        <v>5107</v>
      </c>
      <c r="M3530" s="20"/>
      <c r="N3530" s="21">
        <v>45777.922226481482</v>
      </c>
    </row>
    <row r="3531" spans="1:14" x14ac:dyDescent="0.25">
      <c r="A3531" s="21">
        <v>45750.867037037038</v>
      </c>
      <c r="B3531" s="22">
        <v>45750.867037037038</v>
      </c>
      <c r="C3531" s="20" t="s">
        <v>717</v>
      </c>
      <c r="D3531" s="20" t="s">
        <v>718</v>
      </c>
      <c r="E3531" s="207" t="s">
        <v>720</v>
      </c>
      <c r="F3531" s="207" t="s">
        <v>15480</v>
      </c>
      <c r="G3531" s="20" t="s">
        <v>183</v>
      </c>
      <c r="H3531" s="23">
        <v>1988.42</v>
      </c>
      <c r="I3531" s="21">
        <v>45748</v>
      </c>
      <c r="J3531" s="21">
        <v>45747</v>
      </c>
      <c r="K3531" s="20" t="s">
        <v>5121</v>
      </c>
      <c r="L3531" s="20" t="s">
        <v>5107</v>
      </c>
      <c r="M3531" s="20"/>
      <c r="N3531" s="21">
        <v>45777.922226481482</v>
      </c>
    </row>
    <row r="3532" spans="1:14" x14ac:dyDescent="0.25">
      <c r="A3532" s="21">
        <v>45750.867037037038</v>
      </c>
      <c r="B3532" s="22">
        <v>45750.867037037038</v>
      </c>
      <c r="C3532" s="20" t="s">
        <v>882</v>
      </c>
      <c r="D3532" s="20" t="s">
        <v>883</v>
      </c>
      <c r="E3532" s="207" t="s">
        <v>885</v>
      </c>
      <c r="F3532" s="207" t="s">
        <v>15481</v>
      </c>
      <c r="G3532" s="20" t="s">
        <v>183</v>
      </c>
      <c r="H3532" s="23">
        <v>6908.88</v>
      </c>
      <c r="I3532" s="21">
        <v>45748</v>
      </c>
      <c r="J3532" s="21">
        <v>45747</v>
      </c>
      <c r="K3532" s="20" t="s">
        <v>5123</v>
      </c>
      <c r="L3532" s="20" t="s">
        <v>5107</v>
      </c>
      <c r="M3532" s="20"/>
      <c r="N3532" s="21">
        <v>45777.922226481482</v>
      </c>
    </row>
    <row r="3533" spans="1:14" x14ac:dyDescent="0.25">
      <c r="A3533" s="21">
        <v>45750.867037037038</v>
      </c>
      <c r="B3533" s="22">
        <v>45750.867037037038</v>
      </c>
      <c r="C3533" s="20" t="s">
        <v>193</v>
      </c>
      <c r="D3533" s="20" t="s">
        <v>194</v>
      </c>
      <c r="E3533" s="207" t="s">
        <v>196</v>
      </c>
      <c r="F3533" s="207" t="s">
        <v>15482</v>
      </c>
      <c r="G3533" s="20" t="s">
        <v>183</v>
      </c>
      <c r="H3533" s="23">
        <v>29945.85</v>
      </c>
      <c r="I3533" s="21">
        <v>45748</v>
      </c>
      <c r="J3533" s="21">
        <v>45747</v>
      </c>
      <c r="K3533" s="20" t="s">
        <v>5118</v>
      </c>
      <c r="L3533" s="20" t="s">
        <v>5107</v>
      </c>
      <c r="M3533" s="20"/>
      <c r="N3533" s="21">
        <v>45777.922226481482</v>
      </c>
    </row>
    <row r="3534" spans="1:14" x14ac:dyDescent="0.25">
      <c r="A3534" s="21">
        <v>45750.867037037038</v>
      </c>
      <c r="B3534" s="22">
        <v>45750.867037037038</v>
      </c>
      <c r="C3534" s="20" t="s">
        <v>939</v>
      </c>
      <c r="D3534" s="20" t="s">
        <v>940</v>
      </c>
      <c r="E3534" s="207" t="s">
        <v>942</v>
      </c>
      <c r="F3534" s="207" t="s">
        <v>15483</v>
      </c>
      <c r="G3534" s="20" t="s">
        <v>183</v>
      </c>
      <c r="H3534" s="23">
        <v>4134.7</v>
      </c>
      <c r="I3534" s="21">
        <v>45748</v>
      </c>
      <c r="J3534" s="21">
        <v>45747</v>
      </c>
      <c r="K3534" s="20" t="s">
        <v>5123</v>
      </c>
      <c r="L3534" s="20" t="s">
        <v>5107</v>
      </c>
      <c r="M3534" s="20"/>
      <c r="N3534" s="21">
        <v>45777.922226481482</v>
      </c>
    </row>
    <row r="3535" spans="1:14" x14ac:dyDescent="0.25">
      <c r="A3535" s="21">
        <v>45750.867037037038</v>
      </c>
      <c r="B3535" s="22">
        <v>45750.867037037038</v>
      </c>
      <c r="C3535" s="20" t="s">
        <v>253</v>
      </c>
      <c r="D3535" s="20" t="s">
        <v>254</v>
      </c>
      <c r="E3535" s="207" t="s">
        <v>256</v>
      </c>
      <c r="F3535" s="207" t="s">
        <v>15484</v>
      </c>
      <c r="G3535" s="20" t="s">
        <v>183</v>
      </c>
      <c r="H3535" s="23">
        <v>333534.77</v>
      </c>
      <c r="I3535" s="21">
        <v>45748</v>
      </c>
      <c r="J3535" s="21">
        <v>45747</v>
      </c>
      <c r="K3535" s="20" t="s">
        <v>5118</v>
      </c>
      <c r="L3535" s="20" t="s">
        <v>5107</v>
      </c>
      <c r="M3535" s="20"/>
      <c r="N3535" s="21">
        <v>45777.922226481482</v>
      </c>
    </row>
    <row r="3536" spans="1:14" x14ac:dyDescent="0.25">
      <c r="A3536" s="21">
        <v>45750.867037037038</v>
      </c>
      <c r="B3536" s="22">
        <v>45750.867037037038</v>
      </c>
      <c r="C3536" s="20" t="s">
        <v>521</v>
      </c>
      <c r="D3536" s="20" t="s">
        <v>522</v>
      </c>
      <c r="E3536" s="207" t="s">
        <v>524</v>
      </c>
      <c r="F3536" s="207" t="s">
        <v>15485</v>
      </c>
      <c r="G3536" s="20" t="s">
        <v>183</v>
      </c>
      <c r="H3536" s="23">
        <v>11316.26</v>
      </c>
      <c r="I3536" s="21">
        <v>45748</v>
      </c>
      <c r="J3536" s="21">
        <v>45747</v>
      </c>
      <c r="K3536" s="20" t="s">
        <v>5121</v>
      </c>
      <c r="L3536" s="20" t="s">
        <v>5107</v>
      </c>
      <c r="M3536" s="20"/>
      <c r="N3536" s="21">
        <v>45777.922226481482</v>
      </c>
    </row>
    <row r="3537" spans="1:14" x14ac:dyDescent="0.25">
      <c r="A3537" s="21">
        <v>45750.867037037038</v>
      </c>
      <c r="B3537" s="22">
        <v>45750.867037037038</v>
      </c>
      <c r="C3537" s="20" t="s">
        <v>14847</v>
      </c>
      <c r="D3537" s="20" t="s">
        <v>460</v>
      </c>
      <c r="E3537" s="207" t="s">
        <v>462</v>
      </c>
      <c r="F3537" s="207" t="s">
        <v>15486</v>
      </c>
      <c r="G3537" s="20" t="s">
        <v>183</v>
      </c>
      <c r="H3537" s="23">
        <v>451817.31</v>
      </c>
      <c r="I3537" s="21">
        <v>45748</v>
      </c>
      <c r="J3537" s="21">
        <v>45747</v>
      </c>
      <c r="K3537" s="20" t="s">
        <v>5129</v>
      </c>
      <c r="L3537" s="20" t="s">
        <v>5107</v>
      </c>
      <c r="M3537" s="20"/>
      <c r="N3537" s="21">
        <v>45777.922226481482</v>
      </c>
    </row>
    <row r="3538" spans="1:14" x14ac:dyDescent="0.25">
      <c r="A3538" s="21">
        <v>45750.867037037038</v>
      </c>
      <c r="B3538" s="22">
        <v>45750.867037037038</v>
      </c>
      <c r="C3538" s="20" t="s">
        <v>7063</v>
      </c>
      <c r="D3538" s="20" t="s">
        <v>436</v>
      </c>
      <c r="E3538" s="207" t="s">
        <v>438</v>
      </c>
      <c r="F3538" s="207" t="s">
        <v>15487</v>
      </c>
      <c r="G3538" s="20" t="s">
        <v>183</v>
      </c>
      <c r="H3538" s="23">
        <v>0.02</v>
      </c>
      <c r="I3538" s="21">
        <v>45748</v>
      </c>
      <c r="J3538" s="21">
        <v>45747</v>
      </c>
      <c r="K3538" s="20" t="s">
        <v>5118</v>
      </c>
      <c r="L3538" s="20" t="s">
        <v>5107</v>
      </c>
      <c r="M3538" s="20"/>
      <c r="N3538" s="21">
        <v>45777.922226481482</v>
      </c>
    </row>
    <row r="3539" spans="1:14" x14ac:dyDescent="0.25">
      <c r="A3539" s="21">
        <v>45750.867037037038</v>
      </c>
      <c r="B3539" s="22">
        <v>45750.867037037038</v>
      </c>
      <c r="C3539" s="20" t="s">
        <v>422</v>
      </c>
      <c r="D3539" s="20" t="s">
        <v>423</v>
      </c>
      <c r="E3539" s="207" t="s">
        <v>425</v>
      </c>
      <c r="F3539" s="207" t="s">
        <v>15488</v>
      </c>
      <c r="G3539" s="20" t="s">
        <v>183</v>
      </c>
      <c r="H3539" s="23">
        <v>59945.19</v>
      </c>
      <c r="I3539" s="21">
        <v>45748</v>
      </c>
      <c r="J3539" s="21">
        <v>45747</v>
      </c>
      <c r="K3539" s="20" t="s">
        <v>5118</v>
      </c>
      <c r="L3539" s="20" t="s">
        <v>5107</v>
      </c>
      <c r="M3539" s="20"/>
      <c r="N3539" s="21">
        <v>45777.922226481482</v>
      </c>
    </row>
    <row r="3540" spans="1:14" x14ac:dyDescent="0.25">
      <c r="A3540" s="21">
        <v>45750.867037037038</v>
      </c>
      <c r="B3540" s="22">
        <v>45750.867037037038</v>
      </c>
      <c r="C3540" s="20" t="s">
        <v>1298</v>
      </c>
      <c r="D3540" s="20" t="s">
        <v>1299</v>
      </c>
      <c r="E3540" s="207" t="s">
        <v>1301</v>
      </c>
      <c r="F3540" s="207" t="s">
        <v>15489</v>
      </c>
      <c r="G3540" s="20" t="s">
        <v>183</v>
      </c>
      <c r="H3540" s="23">
        <v>664.73</v>
      </c>
      <c r="I3540" s="21">
        <v>45748</v>
      </c>
      <c r="J3540" s="21">
        <v>45747</v>
      </c>
      <c r="K3540" s="20" t="s">
        <v>5121</v>
      </c>
      <c r="L3540" s="20" t="s">
        <v>5107</v>
      </c>
      <c r="M3540" s="20"/>
      <c r="N3540" s="21">
        <v>45777.922226481482</v>
      </c>
    </row>
    <row r="3541" spans="1:14" x14ac:dyDescent="0.25">
      <c r="A3541" s="21">
        <v>45750.867037037038</v>
      </c>
      <c r="B3541" s="22">
        <v>45750.867037037038</v>
      </c>
      <c r="C3541" s="20" t="s">
        <v>331</v>
      </c>
      <c r="D3541" s="20" t="s">
        <v>332</v>
      </c>
      <c r="E3541" s="207" t="s">
        <v>334</v>
      </c>
      <c r="F3541" s="207" t="s">
        <v>15490</v>
      </c>
      <c r="G3541" s="20" t="s">
        <v>183</v>
      </c>
      <c r="H3541" s="23">
        <v>8817.7099999999991</v>
      </c>
      <c r="I3541" s="21">
        <v>45748</v>
      </c>
      <c r="J3541" s="21">
        <v>45747</v>
      </c>
      <c r="K3541" s="20" t="s">
        <v>5121</v>
      </c>
      <c r="L3541" s="20" t="s">
        <v>5107</v>
      </c>
      <c r="M3541" s="20"/>
      <c r="N3541" s="21">
        <v>45777.922226481482</v>
      </c>
    </row>
    <row r="3542" spans="1:14" x14ac:dyDescent="0.25">
      <c r="A3542" s="21">
        <v>45750.867037037038</v>
      </c>
      <c r="B3542" s="22">
        <v>45750.867037037038</v>
      </c>
      <c r="C3542" s="20" t="s">
        <v>11373</v>
      </c>
      <c r="D3542" s="20" t="s">
        <v>11374</v>
      </c>
      <c r="E3542" s="207" t="s">
        <v>11376</v>
      </c>
      <c r="F3542" s="207" t="s">
        <v>15491</v>
      </c>
      <c r="G3542" s="20" t="s">
        <v>183</v>
      </c>
      <c r="H3542" s="23">
        <v>17498.419999999998</v>
      </c>
      <c r="I3542" s="21">
        <v>45748</v>
      </c>
      <c r="J3542" s="21">
        <v>45747</v>
      </c>
      <c r="K3542" s="20" t="s">
        <v>5121</v>
      </c>
      <c r="L3542" s="20" t="s">
        <v>5107</v>
      </c>
      <c r="M3542" s="20"/>
      <c r="N3542" s="21">
        <v>45777.922226481482</v>
      </c>
    </row>
    <row r="3543" spans="1:14" x14ac:dyDescent="0.25">
      <c r="A3543" s="21">
        <v>45748.173101851848</v>
      </c>
      <c r="B3543" s="22">
        <v>45748.173101851848</v>
      </c>
      <c r="C3543" s="20" t="s">
        <v>869</v>
      </c>
      <c r="D3543" s="20" t="s">
        <v>870</v>
      </c>
      <c r="E3543" s="207" t="s">
        <v>872</v>
      </c>
      <c r="F3543" s="207" t="s">
        <v>15492</v>
      </c>
      <c r="G3543" s="20" t="s">
        <v>119</v>
      </c>
      <c r="H3543" s="23">
        <v>301.57</v>
      </c>
      <c r="I3543" s="21">
        <v>45748</v>
      </c>
      <c r="J3543" s="21">
        <v>45747</v>
      </c>
      <c r="K3543" s="20" t="s">
        <v>5097</v>
      </c>
      <c r="L3543" s="20" t="s">
        <v>5098</v>
      </c>
      <c r="M3543" s="20"/>
      <c r="N3543" s="21">
        <v>45777.922226481482</v>
      </c>
    </row>
    <row r="3544" spans="1:14" x14ac:dyDescent="0.25">
      <c r="A3544" s="21">
        <v>45748.173101851848</v>
      </c>
      <c r="B3544" s="22">
        <v>45748.173101851848</v>
      </c>
      <c r="C3544" s="20" t="s">
        <v>995</v>
      </c>
      <c r="D3544" s="20" t="s">
        <v>996</v>
      </c>
      <c r="E3544" s="207" t="s">
        <v>998</v>
      </c>
      <c r="F3544" s="207" t="s">
        <v>15493</v>
      </c>
      <c r="G3544" s="20" t="s">
        <v>119</v>
      </c>
      <c r="H3544" s="23">
        <v>29.04</v>
      </c>
      <c r="I3544" s="21">
        <v>45748</v>
      </c>
      <c r="J3544" s="21">
        <v>45747</v>
      </c>
      <c r="K3544" s="20" t="s">
        <v>5097</v>
      </c>
      <c r="L3544" s="20" t="s">
        <v>5098</v>
      </c>
      <c r="M3544" s="20"/>
      <c r="N3544" s="21">
        <v>45777.922226481482</v>
      </c>
    </row>
    <row r="3545" spans="1:14" x14ac:dyDescent="0.25">
      <c r="A3545" s="21">
        <v>45748.173101851848</v>
      </c>
      <c r="B3545" s="22">
        <v>45748.173101851848</v>
      </c>
      <c r="C3545" s="20" t="s">
        <v>724</v>
      </c>
      <c r="D3545" s="20" t="s">
        <v>118</v>
      </c>
      <c r="E3545" s="207" t="s">
        <v>121</v>
      </c>
      <c r="F3545" s="207" t="s">
        <v>15494</v>
      </c>
      <c r="G3545" s="20" t="s">
        <v>119</v>
      </c>
      <c r="H3545" s="23">
        <v>6283.26</v>
      </c>
      <c r="I3545" s="21">
        <v>45748</v>
      </c>
      <c r="J3545" s="21">
        <v>45747</v>
      </c>
      <c r="K3545" s="20" t="s">
        <v>5097</v>
      </c>
      <c r="L3545" s="20" t="s">
        <v>5098</v>
      </c>
      <c r="M3545" s="20"/>
      <c r="N3545" s="21">
        <v>45777.922226481482</v>
      </c>
    </row>
    <row r="3546" spans="1:14" x14ac:dyDescent="0.25">
      <c r="A3546" s="21">
        <v>45748.173101851848</v>
      </c>
      <c r="B3546" s="22">
        <v>45748.173101851848</v>
      </c>
      <c r="C3546" s="20" t="s">
        <v>11407</v>
      </c>
      <c r="D3546" s="20" t="s">
        <v>11408</v>
      </c>
      <c r="E3546" s="207" t="s">
        <v>11409</v>
      </c>
      <c r="F3546" s="207" t="s">
        <v>15495</v>
      </c>
      <c r="G3546" s="20" t="s">
        <v>119</v>
      </c>
      <c r="H3546" s="23">
        <v>0</v>
      </c>
      <c r="I3546" s="21">
        <v>45748</v>
      </c>
      <c r="J3546" s="21">
        <v>45747</v>
      </c>
      <c r="K3546" s="20" t="s">
        <v>5097</v>
      </c>
      <c r="L3546" s="20" t="s">
        <v>5098</v>
      </c>
      <c r="M3546" s="20"/>
      <c r="N3546" s="21">
        <v>45777.922226481482</v>
      </c>
    </row>
    <row r="3547" spans="1:14" x14ac:dyDescent="0.25">
      <c r="A3547" s="21">
        <v>45748.127384259264</v>
      </c>
      <c r="B3547" s="22">
        <v>45748.127384259264</v>
      </c>
      <c r="C3547" s="20" t="s">
        <v>771</v>
      </c>
      <c r="D3547" s="20" t="s">
        <v>772</v>
      </c>
      <c r="E3547" s="207" t="s">
        <v>774</v>
      </c>
      <c r="F3547" s="207" t="s">
        <v>15496</v>
      </c>
      <c r="G3547" s="20" t="s">
        <v>183</v>
      </c>
      <c r="H3547" s="23">
        <v>0</v>
      </c>
      <c r="I3547" s="21">
        <v>45748</v>
      </c>
      <c r="J3547" s="21">
        <v>45747</v>
      </c>
      <c r="K3547" s="20" t="s">
        <v>5114</v>
      </c>
      <c r="L3547" s="20" t="s">
        <v>5107</v>
      </c>
      <c r="M3547" s="20"/>
      <c r="N3547" s="21">
        <v>45777.922226481482</v>
      </c>
    </row>
    <row r="3548" spans="1:14" x14ac:dyDescent="0.25">
      <c r="A3548" s="21">
        <v>45748.127384259264</v>
      </c>
      <c r="B3548" s="22">
        <v>45748.127384259264</v>
      </c>
      <c r="C3548" s="20" t="s">
        <v>181</v>
      </c>
      <c r="D3548" s="20" t="s">
        <v>182</v>
      </c>
      <c r="E3548" s="207" t="s">
        <v>185</v>
      </c>
      <c r="F3548" s="207" t="s">
        <v>15497</v>
      </c>
      <c r="G3548" s="20" t="s">
        <v>183</v>
      </c>
      <c r="H3548" s="23">
        <v>2619169.37</v>
      </c>
      <c r="I3548" s="21">
        <v>45748</v>
      </c>
      <c r="J3548" s="21">
        <v>45747</v>
      </c>
      <c r="K3548" s="20" t="s">
        <v>5118</v>
      </c>
      <c r="L3548" s="20" t="s">
        <v>5107</v>
      </c>
      <c r="M3548" s="20"/>
      <c r="N3548" s="21">
        <v>45777.922226481482</v>
      </c>
    </row>
    <row r="3549" spans="1:14" x14ac:dyDescent="0.25">
      <c r="A3549" s="21">
        <v>45748.127384259264</v>
      </c>
      <c r="B3549" s="22">
        <v>45748.127384259264</v>
      </c>
      <c r="C3549" s="20" t="s">
        <v>1190</v>
      </c>
      <c r="D3549" s="20" t="s">
        <v>1191</v>
      </c>
      <c r="E3549" s="207" t="s">
        <v>1193</v>
      </c>
      <c r="F3549" s="207" t="s">
        <v>15498</v>
      </c>
      <c r="G3549" s="20" t="s">
        <v>183</v>
      </c>
      <c r="H3549" s="23">
        <v>0.78</v>
      </c>
      <c r="I3549" s="21">
        <v>45748</v>
      </c>
      <c r="J3549" s="21">
        <v>45747</v>
      </c>
      <c r="K3549" s="20" t="s">
        <v>5118</v>
      </c>
      <c r="L3549" s="20" t="s">
        <v>5107</v>
      </c>
      <c r="M3549" s="20"/>
      <c r="N3549" s="21">
        <v>45777.922226481482</v>
      </c>
    </row>
    <row r="3550" spans="1:14" x14ac:dyDescent="0.25">
      <c r="A3550" s="21">
        <v>45748.127384259264</v>
      </c>
      <c r="B3550" s="22">
        <v>45748.127384259264</v>
      </c>
      <c r="C3550" s="20" t="s">
        <v>1226</v>
      </c>
      <c r="D3550" s="20" t="s">
        <v>1227</v>
      </c>
      <c r="E3550" s="207" t="s">
        <v>1229</v>
      </c>
      <c r="F3550" s="207" t="s">
        <v>15499</v>
      </c>
      <c r="G3550" s="20" t="s">
        <v>183</v>
      </c>
      <c r="H3550" s="23">
        <v>2783.18</v>
      </c>
      <c r="I3550" s="21">
        <v>45748</v>
      </c>
      <c r="J3550" s="21">
        <v>45747</v>
      </c>
      <c r="K3550" s="20" t="s">
        <v>5118</v>
      </c>
      <c r="L3550" s="20" t="s">
        <v>5107</v>
      </c>
      <c r="M3550" s="20"/>
      <c r="N3550" s="21">
        <v>45777.922226481482</v>
      </c>
    </row>
    <row r="3551" spans="1:14" x14ac:dyDescent="0.25">
      <c r="A3551" s="21">
        <v>45748.127384259264</v>
      </c>
      <c r="B3551" s="22">
        <v>45748.127384259264</v>
      </c>
      <c r="C3551" s="20" t="s">
        <v>717</v>
      </c>
      <c r="D3551" s="20" t="s">
        <v>718</v>
      </c>
      <c r="E3551" s="207" t="s">
        <v>720</v>
      </c>
      <c r="F3551" s="207" t="s">
        <v>15500</v>
      </c>
      <c r="G3551" s="20" t="s">
        <v>183</v>
      </c>
      <c r="H3551" s="23">
        <v>1984.79</v>
      </c>
      <c r="I3551" s="21">
        <v>45748</v>
      </c>
      <c r="J3551" s="21">
        <v>45747</v>
      </c>
      <c r="K3551" s="20" t="s">
        <v>5121</v>
      </c>
      <c r="L3551" s="20" t="s">
        <v>5107</v>
      </c>
      <c r="M3551" s="20"/>
      <c r="N3551" s="21">
        <v>45777.922226481482</v>
      </c>
    </row>
    <row r="3552" spans="1:14" x14ac:dyDescent="0.25">
      <c r="A3552" s="21">
        <v>45748.127384259264</v>
      </c>
      <c r="B3552" s="22">
        <v>45748.127384259264</v>
      </c>
      <c r="C3552" s="20" t="s">
        <v>882</v>
      </c>
      <c r="D3552" s="20" t="s">
        <v>883</v>
      </c>
      <c r="E3552" s="207" t="s">
        <v>885</v>
      </c>
      <c r="F3552" s="207" t="s">
        <v>15501</v>
      </c>
      <c r="G3552" s="20" t="s">
        <v>183</v>
      </c>
      <c r="H3552" s="23">
        <v>6779.56</v>
      </c>
      <c r="I3552" s="21">
        <v>45748</v>
      </c>
      <c r="J3552" s="21">
        <v>45747</v>
      </c>
      <c r="K3552" s="20" t="s">
        <v>5123</v>
      </c>
      <c r="L3552" s="20" t="s">
        <v>5107</v>
      </c>
      <c r="M3552" s="20"/>
      <c r="N3552" s="21">
        <v>45777.922226481482</v>
      </c>
    </row>
    <row r="3553" spans="1:14" x14ac:dyDescent="0.25">
      <c r="A3553" s="21">
        <v>45748.127384259264</v>
      </c>
      <c r="B3553" s="22">
        <v>45748.127384259264</v>
      </c>
      <c r="C3553" s="20" t="s">
        <v>193</v>
      </c>
      <c r="D3553" s="20" t="s">
        <v>194</v>
      </c>
      <c r="E3553" s="207" t="s">
        <v>196</v>
      </c>
      <c r="F3553" s="207" t="s">
        <v>15502</v>
      </c>
      <c r="G3553" s="20" t="s">
        <v>183</v>
      </c>
      <c r="H3553" s="23">
        <v>23396.17</v>
      </c>
      <c r="I3553" s="21">
        <v>45748</v>
      </c>
      <c r="J3553" s="21">
        <v>45747</v>
      </c>
      <c r="K3553" s="20" t="s">
        <v>5118</v>
      </c>
      <c r="L3553" s="20" t="s">
        <v>5107</v>
      </c>
      <c r="M3553" s="20"/>
      <c r="N3553" s="21">
        <v>45777.922226481482</v>
      </c>
    </row>
    <row r="3554" spans="1:14" x14ac:dyDescent="0.25">
      <c r="A3554" s="21">
        <v>45748.127384259264</v>
      </c>
      <c r="B3554" s="22">
        <v>45748.127384259264</v>
      </c>
      <c r="C3554" s="20" t="s">
        <v>939</v>
      </c>
      <c r="D3554" s="20" t="s">
        <v>940</v>
      </c>
      <c r="E3554" s="207" t="s">
        <v>942</v>
      </c>
      <c r="F3554" s="207" t="s">
        <v>15503</v>
      </c>
      <c r="G3554" s="20" t="s">
        <v>183</v>
      </c>
      <c r="H3554" s="23">
        <v>4054.91</v>
      </c>
      <c r="I3554" s="21">
        <v>45748</v>
      </c>
      <c r="J3554" s="21">
        <v>45747</v>
      </c>
      <c r="K3554" s="20" t="s">
        <v>5123</v>
      </c>
      <c r="L3554" s="20" t="s">
        <v>5107</v>
      </c>
      <c r="M3554" s="20"/>
      <c r="N3554" s="21">
        <v>45777.922226481482</v>
      </c>
    </row>
    <row r="3555" spans="1:14" x14ac:dyDescent="0.25">
      <c r="A3555" s="21">
        <v>45748.127384259264</v>
      </c>
      <c r="B3555" s="22">
        <v>45748.127384259264</v>
      </c>
      <c r="C3555" s="20" t="s">
        <v>253</v>
      </c>
      <c r="D3555" s="20" t="s">
        <v>254</v>
      </c>
      <c r="E3555" s="207" t="s">
        <v>256</v>
      </c>
      <c r="F3555" s="207" t="s">
        <v>15504</v>
      </c>
      <c r="G3555" s="20" t="s">
        <v>183</v>
      </c>
      <c r="H3555" s="23">
        <v>332412.77</v>
      </c>
      <c r="I3555" s="21">
        <v>45748</v>
      </c>
      <c r="J3555" s="21">
        <v>45747</v>
      </c>
      <c r="K3555" s="20" t="s">
        <v>5118</v>
      </c>
      <c r="L3555" s="20" t="s">
        <v>5107</v>
      </c>
      <c r="M3555" s="20"/>
      <c r="N3555" s="21">
        <v>45777.922226481482</v>
      </c>
    </row>
    <row r="3556" spans="1:14" x14ac:dyDescent="0.25">
      <c r="A3556" s="21">
        <v>45748.127384259264</v>
      </c>
      <c r="B3556" s="22">
        <v>45748.127384259264</v>
      </c>
      <c r="C3556" s="20" t="s">
        <v>521</v>
      </c>
      <c r="D3556" s="20" t="s">
        <v>522</v>
      </c>
      <c r="E3556" s="207" t="s">
        <v>524</v>
      </c>
      <c r="F3556" s="207" t="s">
        <v>15505</v>
      </c>
      <c r="G3556" s="20" t="s">
        <v>183</v>
      </c>
      <c r="H3556" s="23">
        <v>4906.8900000000003</v>
      </c>
      <c r="I3556" s="21">
        <v>45748</v>
      </c>
      <c r="J3556" s="21">
        <v>45747</v>
      </c>
      <c r="K3556" s="20" t="s">
        <v>5121</v>
      </c>
      <c r="L3556" s="20" t="s">
        <v>5107</v>
      </c>
      <c r="M3556" s="20"/>
      <c r="N3556" s="21">
        <v>45777.922226481482</v>
      </c>
    </row>
    <row r="3557" spans="1:14" x14ac:dyDescent="0.25">
      <c r="A3557" s="21">
        <v>45748.127384259264</v>
      </c>
      <c r="B3557" s="22">
        <v>45748.127384259264</v>
      </c>
      <c r="C3557" s="20" t="s">
        <v>14847</v>
      </c>
      <c r="D3557" s="20" t="s">
        <v>460</v>
      </c>
      <c r="E3557" s="207" t="s">
        <v>462</v>
      </c>
      <c r="F3557" s="207" t="s">
        <v>15506</v>
      </c>
      <c r="G3557" s="20" t="s">
        <v>183</v>
      </c>
      <c r="H3557" s="23">
        <v>444219.6</v>
      </c>
      <c r="I3557" s="21">
        <v>45748</v>
      </c>
      <c r="J3557" s="21">
        <v>45747</v>
      </c>
      <c r="K3557" s="20" t="s">
        <v>5129</v>
      </c>
      <c r="L3557" s="20" t="s">
        <v>5107</v>
      </c>
      <c r="M3557" s="20"/>
      <c r="N3557" s="21">
        <v>45777.922226481482</v>
      </c>
    </row>
    <row r="3558" spans="1:14" x14ac:dyDescent="0.25">
      <c r="A3558" s="21">
        <v>45748.127384259264</v>
      </c>
      <c r="B3558" s="22">
        <v>45748.127384259264</v>
      </c>
      <c r="C3558" s="20" t="s">
        <v>7063</v>
      </c>
      <c r="D3558" s="20" t="s">
        <v>436</v>
      </c>
      <c r="E3558" s="207" t="s">
        <v>438</v>
      </c>
      <c r="F3558" s="207" t="s">
        <v>15507</v>
      </c>
      <c r="G3558" s="20" t="s">
        <v>183</v>
      </c>
      <c r="H3558" s="23">
        <v>0.02</v>
      </c>
      <c r="I3558" s="21">
        <v>45748</v>
      </c>
      <c r="J3558" s="21">
        <v>45747</v>
      </c>
      <c r="K3558" s="20" t="s">
        <v>5118</v>
      </c>
      <c r="L3558" s="20" t="s">
        <v>5107</v>
      </c>
      <c r="M3558" s="20"/>
      <c r="N3558" s="21">
        <v>45777.922226481482</v>
      </c>
    </row>
    <row r="3559" spans="1:14" x14ac:dyDescent="0.25">
      <c r="A3559" s="21">
        <v>45748.127384259264</v>
      </c>
      <c r="B3559" s="22">
        <v>45748.127384259264</v>
      </c>
      <c r="C3559" s="20" t="s">
        <v>422</v>
      </c>
      <c r="D3559" s="20" t="s">
        <v>423</v>
      </c>
      <c r="E3559" s="207" t="s">
        <v>425</v>
      </c>
      <c r="F3559" s="207" t="s">
        <v>15508</v>
      </c>
      <c r="G3559" s="20" t="s">
        <v>183</v>
      </c>
      <c r="H3559" s="23">
        <v>66479.95</v>
      </c>
      <c r="I3559" s="21">
        <v>45748</v>
      </c>
      <c r="J3559" s="21">
        <v>45747</v>
      </c>
      <c r="K3559" s="20" t="s">
        <v>5118</v>
      </c>
      <c r="L3559" s="20" t="s">
        <v>5107</v>
      </c>
      <c r="M3559" s="20"/>
      <c r="N3559" s="21">
        <v>45777.922226481482</v>
      </c>
    </row>
    <row r="3560" spans="1:14" x14ac:dyDescent="0.25">
      <c r="A3560" s="21">
        <v>45748.127384259264</v>
      </c>
      <c r="B3560" s="22">
        <v>45748.127384259264</v>
      </c>
      <c r="C3560" s="20" t="s">
        <v>1298</v>
      </c>
      <c r="D3560" s="20" t="s">
        <v>1299</v>
      </c>
      <c r="E3560" s="207" t="s">
        <v>1301</v>
      </c>
      <c r="F3560" s="207" t="s">
        <v>15509</v>
      </c>
      <c r="G3560" s="20" t="s">
        <v>183</v>
      </c>
      <c r="H3560" s="23">
        <v>663.5</v>
      </c>
      <c r="I3560" s="21">
        <v>45748</v>
      </c>
      <c r="J3560" s="21">
        <v>45747</v>
      </c>
      <c r="K3560" s="20" t="s">
        <v>5121</v>
      </c>
      <c r="L3560" s="20" t="s">
        <v>5107</v>
      </c>
      <c r="M3560" s="20"/>
      <c r="N3560" s="21">
        <v>45777.922226481482</v>
      </c>
    </row>
    <row r="3561" spans="1:14" x14ac:dyDescent="0.25">
      <c r="A3561" s="21">
        <v>45748.127384259264</v>
      </c>
      <c r="B3561" s="22">
        <v>45748.127384259264</v>
      </c>
      <c r="C3561" s="20" t="s">
        <v>331</v>
      </c>
      <c r="D3561" s="20" t="s">
        <v>332</v>
      </c>
      <c r="E3561" s="207" t="s">
        <v>334</v>
      </c>
      <c r="F3561" s="207" t="s">
        <v>15510</v>
      </c>
      <c r="G3561" s="20" t="s">
        <v>183</v>
      </c>
      <c r="H3561" s="23">
        <v>8989.3799999999992</v>
      </c>
      <c r="I3561" s="21">
        <v>45748</v>
      </c>
      <c r="J3561" s="21">
        <v>45747</v>
      </c>
      <c r="K3561" s="20" t="s">
        <v>5121</v>
      </c>
      <c r="L3561" s="20" t="s">
        <v>5107</v>
      </c>
      <c r="M3561" s="20"/>
      <c r="N3561" s="21">
        <v>45777.922226481482</v>
      </c>
    </row>
    <row r="3562" spans="1:14" x14ac:dyDescent="0.25">
      <c r="A3562" s="21">
        <v>45748.127384259264</v>
      </c>
      <c r="B3562" s="22">
        <v>45748.127384259264</v>
      </c>
      <c r="C3562" s="20" t="s">
        <v>11373</v>
      </c>
      <c r="D3562" s="20" t="s">
        <v>11374</v>
      </c>
      <c r="E3562" s="207" t="s">
        <v>11376</v>
      </c>
      <c r="F3562" s="207" t="s">
        <v>15511</v>
      </c>
      <c r="G3562" s="20" t="s">
        <v>183</v>
      </c>
      <c r="H3562" s="23">
        <v>17673.53</v>
      </c>
      <c r="I3562" s="21">
        <v>45748</v>
      </c>
      <c r="J3562" s="21">
        <v>45747</v>
      </c>
      <c r="K3562" s="20" t="s">
        <v>5121</v>
      </c>
      <c r="L3562" s="20" t="s">
        <v>5107</v>
      </c>
      <c r="M3562" s="20"/>
      <c r="N3562" s="21">
        <v>45777.922226481482</v>
      </c>
    </row>
    <row r="3563" spans="1:14" x14ac:dyDescent="0.25">
      <c r="A3563" s="21">
        <v>45747.488749999997</v>
      </c>
      <c r="B3563" s="22">
        <v>45747.488749999997</v>
      </c>
      <c r="C3563" s="20" t="s">
        <v>7746</v>
      </c>
      <c r="D3563" s="20" t="s">
        <v>133</v>
      </c>
      <c r="E3563" s="207" t="s">
        <v>136</v>
      </c>
      <c r="F3563" s="207" t="s">
        <v>15512</v>
      </c>
      <c r="G3563" s="20" t="s">
        <v>134</v>
      </c>
      <c r="H3563" s="23">
        <v>1669.05</v>
      </c>
      <c r="I3563" s="21">
        <v>45717</v>
      </c>
      <c r="J3563" s="21">
        <v>45747</v>
      </c>
      <c r="K3563" s="20" t="s">
        <v>5097</v>
      </c>
      <c r="L3563" s="20" t="s">
        <v>5098</v>
      </c>
      <c r="M3563" s="20"/>
      <c r="N3563" s="21">
        <v>45777.922226481482</v>
      </c>
    </row>
    <row r="3564" spans="1:14" x14ac:dyDescent="0.25">
      <c r="A3564" s="21">
        <v>45747.325243055559</v>
      </c>
      <c r="B3564" s="22">
        <v>45747.325243055559</v>
      </c>
      <c r="C3564" s="20" t="s">
        <v>266</v>
      </c>
      <c r="D3564" s="20" t="s">
        <v>267</v>
      </c>
      <c r="E3564" s="207" t="s">
        <v>270</v>
      </c>
      <c r="F3564" s="207" t="s">
        <v>15513</v>
      </c>
      <c r="G3564" s="20" t="s">
        <v>268</v>
      </c>
      <c r="H3564" s="23">
        <v>3828.44</v>
      </c>
      <c r="I3564" s="21">
        <v>45717</v>
      </c>
      <c r="J3564" s="21">
        <v>45747</v>
      </c>
      <c r="K3564" s="20" t="s">
        <v>5097</v>
      </c>
      <c r="L3564" s="20" t="s">
        <v>5098</v>
      </c>
      <c r="M3564" s="20"/>
      <c r="N3564" s="21">
        <v>45777.922226481482</v>
      </c>
    </row>
    <row r="3565" spans="1:14" x14ac:dyDescent="0.25">
      <c r="A3565" s="21">
        <v>45745.244143518517</v>
      </c>
      <c r="B3565" s="22">
        <v>45745.244143518517</v>
      </c>
      <c r="C3565" s="20" t="s">
        <v>266</v>
      </c>
      <c r="D3565" s="20" t="s">
        <v>267</v>
      </c>
      <c r="E3565" s="207" t="s">
        <v>270</v>
      </c>
      <c r="F3565" s="207" t="s">
        <v>15514</v>
      </c>
      <c r="G3565" s="20" t="s">
        <v>268</v>
      </c>
      <c r="H3565" s="23">
        <v>3828.44</v>
      </c>
      <c r="I3565" s="21">
        <v>45717</v>
      </c>
      <c r="J3565" s="21">
        <v>45740</v>
      </c>
      <c r="K3565" s="20" t="s">
        <v>5097</v>
      </c>
      <c r="L3565" s="20" t="s">
        <v>5098</v>
      </c>
      <c r="M3565" s="20"/>
      <c r="N3565" s="21">
        <v>45777.922226481482</v>
      </c>
    </row>
    <row r="3566" spans="1:14" x14ac:dyDescent="0.25">
      <c r="A3566" s="21">
        <v>45745.138194444451</v>
      </c>
      <c r="B3566" s="22">
        <v>45745.138194444451</v>
      </c>
      <c r="C3566" s="20" t="s">
        <v>7746</v>
      </c>
      <c r="D3566" s="20" t="s">
        <v>133</v>
      </c>
      <c r="E3566" s="207" t="s">
        <v>136</v>
      </c>
      <c r="F3566" s="207" t="s">
        <v>15515</v>
      </c>
      <c r="G3566" s="20" t="s">
        <v>134</v>
      </c>
      <c r="H3566" s="23">
        <v>1631.39</v>
      </c>
      <c r="I3566" s="21">
        <v>45717</v>
      </c>
      <c r="J3566" s="21">
        <v>45740</v>
      </c>
      <c r="K3566" s="20" t="s">
        <v>5097</v>
      </c>
      <c r="L3566" s="20" t="s">
        <v>5098</v>
      </c>
      <c r="M3566" s="20"/>
      <c r="N3566" s="21">
        <v>45777.922226481482</v>
      </c>
    </row>
    <row r="3567" spans="1:14" x14ac:dyDescent="0.25">
      <c r="A3567" s="21">
        <v>45744.769560185188</v>
      </c>
      <c r="B3567" s="22">
        <v>45744.769560185188</v>
      </c>
      <c r="C3567" s="20" t="s">
        <v>869</v>
      </c>
      <c r="D3567" s="20" t="s">
        <v>870</v>
      </c>
      <c r="E3567" s="207" t="s">
        <v>872</v>
      </c>
      <c r="F3567" s="207" t="s">
        <v>15516</v>
      </c>
      <c r="G3567" s="20" t="s">
        <v>119</v>
      </c>
      <c r="H3567" s="23">
        <v>301.57</v>
      </c>
      <c r="I3567" s="21">
        <v>45717</v>
      </c>
      <c r="J3567" s="21">
        <v>45740</v>
      </c>
      <c r="K3567" s="20" t="s">
        <v>5097</v>
      </c>
      <c r="L3567" s="20" t="s">
        <v>5098</v>
      </c>
      <c r="M3567" s="20"/>
      <c r="N3567" s="21">
        <v>45777.922226481482</v>
      </c>
    </row>
    <row r="3568" spans="1:14" x14ac:dyDescent="0.25">
      <c r="A3568" s="21">
        <v>45744.769560185188</v>
      </c>
      <c r="B3568" s="22">
        <v>45744.769560185188</v>
      </c>
      <c r="C3568" s="20" t="s">
        <v>995</v>
      </c>
      <c r="D3568" s="20" t="s">
        <v>996</v>
      </c>
      <c r="E3568" s="207" t="s">
        <v>998</v>
      </c>
      <c r="F3568" s="207" t="s">
        <v>15517</v>
      </c>
      <c r="G3568" s="20" t="s">
        <v>119</v>
      </c>
      <c r="H3568" s="23">
        <v>29.04</v>
      </c>
      <c r="I3568" s="21">
        <v>45717</v>
      </c>
      <c r="J3568" s="21">
        <v>45740</v>
      </c>
      <c r="K3568" s="20" t="s">
        <v>5097</v>
      </c>
      <c r="L3568" s="20" t="s">
        <v>5098</v>
      </c>
      <c r="M3568" s="20"/>
      <c r="N3568" s="21">
        <v>45777.922226481482</v>
      </c>
    </row>
    <row r="3569" spans="1:14" x14ac:dyDescent="0.25">
      <c r="A3569" s="21">
        <v>45744.769560185188</v>
      </c>
      <c r="B3569" s="22">
        <v>45744.769560185188</v>
      </c>
      <c r="C3569" s="20" t="s">
        <v>724</v>
      </c>
      <c r="D3569" s="20" t="s">
        <v>118</v>
      </c>
      <c r="E3569" s="207" t="s">
        <v>121</v>
      </c>
      <c r="F3569" s="207" t="s">
        <v>15518</v>
      </c>
      <c r="G3569" s="20" t="s">
        <v>119</v>
      </c>
      <c r="H3569" s="23">
        <v>6283.26</v>
      </c>
      <c r="I3569" s="21">
        <v>45717</v>
      </c>
      <c r="J3569" s="21">
        <v>45740</v>
      </c>
      <c r="K3569" s="20" t="s">
        <v>5097</v>
      </c>
      <c r="L3569" s="20" t="s">
        <v>5098</v>
      </c>
      <c r="M3569" s="20"/>
      <c r="N3569" s="21">
        <v>45777.922226481482</v>
      </c>
    </row>
    <row r="3570" spans="1:14" x14ac:dyDescent="0.25">
      <c r="A3570" s="21">
        <v>45744.769560185188</v>
      </c>
      <c r="B3570" s="22">
        <v>45744.769560185188</v>
      </c>
      <c r="C3570" s="20" t="s">
        <v>11407</v>
      </c>
      <c r="D3570" s="20" t="s">
        <v>11408</v>
      </c>
      <c r="E3570" s="207" t="s">
        <v>11409</v>
      </c>
      <c r="F3570" s="207" t="s">
        <v>15519</v>
      </c>
      <c r="G3570" s="20" t="s">
        <v>119</v>
      </c>
      <c r="H3570" s="23">
        <v>0</v>
      </c>
      <c r="I3570" s="21">
        <v>45717</v>
      </c>
      <c r="J3570" s="21">
        <v>45740</v>
      </c>
      <c r="K3570" s="20" t="s">
        <v>5097</v>
      </c>
      <c r="L3570" s="20" t="s">
        <v>5098</v>
      </c>
      <c r="M3570" s="20"/>
      <c r="N3570" s="21">
        <v>45777.922226481482</v>
      </c>
    </row>
    <row r="3571" spans="1:14" x14ac:dyDescent="0.25">
      <c r="A3571" s="21">
        <v>45744.415648148148</v>
      </c>
      <c r="B3571" s="22">
        <v>45744.415648148148</v>
      </c>
      <c r="C3571" s="20" t="s">
        <v>771</v>
      </c>
      <c r="D3571" s="20" t="s">
        <v>772</v>
      </c>
      <c r="E3571" s="207" t="s">
        <v>774</v>
      </c>
      <c r="F3571" s="207" t="s">
        <v>15520</v>
      </c>
      <c r="G3571" s="20" t="s">
        <v>183</v>
      </c>
      <c r="H3571" s="23">
        <v>0</v>
      </c>
      <c r="I3571" s="21">
        <v>45717</v>
      </c>
      <c r="J3571" s="21">
        <v>45740</v>
      </c>
      <c r="K3571" s="20" t="s">
        <v>5114</v>
      </c>
      <c r="L3571" s="20" t="s">
        <v>5107</v>
      </c>
      <c r="M3571" s="20"/>
      <c r="N3571" s="21">
        <v>45777.922226481482</v>
      </c>
    </row>
    <row r="3572" spans="1:14" x14ac:dyDescent="0.25">
      <c r="A3572" s="21">
        <v>45744.415648148148</v>
      </c>
      <c r="B3572" s="22">
        <v>45744.415648148148</v>
      </c>
      <c r="C3572" s="20" t="s">
        <v>181</v>
      </c>
      <c r="D3572" s="20" t="s">
        <v>182</v>
      </c>
      <c r="E3572" s="207" t="s">
        <v>185</v>
      </c>
      <c r="F3572" s="207" t="s">
        <v>15521</v>
      </c>
      <c r="G3572" s="20" t="s">
        <v>183</v>
      </c>
      <c r="H3572" s="23">
        <v>2713360.45</v>
      </c>
      <c r="I3572" s="21">
        <v>45717</v>
      </c>
      <c r="J3572" s="21">
        <v>45740</v>
      </c>
      <c r="K3572" s="20" t="s">
        <v>5118</v>
      </c>
      <c r="L3572" s="20" t="s">
        <v>5107</v>
      </c>
      <c r="M3572" s="20"/>
      <c r="N3572" s="21">
        <v>45777.922226481482</v>
      </c>
    </row>
    <row r="3573" spans="1:14" x14ac:dyDescent="0.25">
      <c r="A3573" s="21">
        <v>45744.415648148148</v>
      </c>
      <c r="B3573" s="22">
        <v>45744.415648148148</v>
      </c>
      <c r="C3573" s="20" t="s">
        <v>1190</v>
      </c>
      <c r="D3573" s="20" t="s">
        <v>1191</v>
      </c>
      <c r="E3573" s="207" t="s">
        <v>1193</v>
      </c>
      <c r="F3573" s="207" t="s">
        <v>15522</v>
      </c>
      <c r="G3573" s="20" t="s">
        <v>183</v>
      </c>
      <c r="H3573" s="23">
        <v>0.78</v>
      </c>
      <c r="I3573" s="21">
        <v>45717</v>
      </c>
      <c r="J3573" s="21">
        <v>45740</v>
      </c>
      <c r="K3573" s="20" t="s">
        <v>5118</v>
      </c>
      <c r="L3573" s="20" t="s">
        <v>5107</v>
      </c>
      <c r="M3573" s="20"/>
      <c r="N3573" s="21">
        <v>45777.922226481482</v>
      </c>
    </row>
    <row r="3574" spans="1:14" x14ac:dyDescent="0.25">
      <c r="A3574" s="21">
        <v>45744.415648148148</v>
      </c>
      <c r="B3574" s="22">
        <v>45744.415648148148</v>
      </c>
      <c r="C3574" s="20" t="s">
        <v>1226</v>
      </c>
      <c r="D3574" s="20" t="s">
        <v>1227</v>
      </c>
      <c r="E3574" s="207" t="s">
        <v>1229</v>
      </c>
      <c r="F3574" s="207" t="s">
        <v>15523</v>
      </c>
      <c r="G3574" s="20" t="s">
        <v>183</v>
      </c>
      <c r="H3574" s="23">
        <v>2783.18</v>
      </c>
      <c r="I3574" s="21">
        <v>45717</v>
      </c>
      <c r="J3574" s="21">
        <v>45740</v>
      </c>
      <c r="K3574" s="20" t="s">
        <v>5118</v>
      </c>
      <c r="L3574" s="20" t="s">
        <v>5107</v>
      </c>
      <c r="M3574" s="20"/>
      <c r="N3574" s="21">
        <v>45777.922226481482</v>
      </c>
    </row>
    <row r="3575" spans="1:14" x14ac:dyDescent="0.25">
      <c r="A3575" s="21">
        <v>45744.415648148148</v>
      </c>
      <c r="B3575" s="22">
        <v>45744.415648148148</v>
      </c>
      <c r="C3575" s="20" t="s">
        <v>717</v>
      </c>
      <c r="D3575" s="20" t="s">
        <v>718</v>
      </c>
      <c r="E3575" s="207" t="s">
        <v>720</v>
      </c>
      <c r="F3575" s="207" t="s">
        <v>15524</v>
      </c>
      <c r="G3575" s="20" t="s">
        <v>183</v>
      </c>
      <c r="H3575" s="23">
        <v>1984.79</v>
      </c>
      <c r="I3575" s="21">
        <v>45717</v>
      </c>
      <c r="J3575" s="21">
        <v>45740</v>
      </c>
      <c r="K3575" s="20" t="s">
        <v>5121</v>
      </c>
      <c r="L3575" s="20" t="s">
        <v>5107</v>
      </c>
      <c r="M3575" s="20"/>
      <c r="N3575" s="21">
        <v>45777.922226481482</v>
      </c>
    </row>
    <row r="3576" spans="1:14" x14ac:dyDescent="0.25">
      <c r="A3576" s="21">
        <v>45744.415648148148</v>
      </c>
      <c r="B3576" s="22">
        <v>45744.415648148148</v>
      </c>
      <c r="C3576" s="20" t="s">
        <v>882</v>
      </c>
      <c r="D3576" s="20" t="s">
        <v>883</v>
      </c>
      <c r="E3576" s="207" t="s">
        <v>885</v>
      </c>
      <c r="F3576" s="207" t="s">
        <v>15525</v>
      </c>
      <c r="G3576" s="20" t="s">
        <v>183</v>
      </c>
      <c r="H3576" s="23">
        <v>6912.29</v>
      </c>
      <c r="I3576" s="21">
        <v>45717</v>
      </c>
      <c r="J3576" s="21">
        <v>45740</v>
      </c>
      <c r="K3576" s="20" t="s">
        <v>5123</v>
      </c>
      <c r="L3576" s="20" t="s">
        <v>5107</v>
      </c>
      <c r="M3576" s="20"/>
      <c r="N3576" s="21">
        <v>45777.922226481482</v>
      </c>
    </row>
    <row r="3577" spans="1:14" x14ac:dyDescent="0.25">
      <c r="A3577" s="21">
        <v>45744.415648148148</v>
      </c>
      <c r="B3577" s="22">
        <v>45744.415648148148</v>
      </c>
      <c r="C3577" s="20" t="s">
        <v>193</v>
      </c>
      <c r="D3577" s="20" t="s">
        <v>194</v>
      </c>
      <c r="E3577" s="207" t="s">
        <v>196</v>
      </c>
      <c r="F3577" s="207" t="s">
        <v>15526</v>
      </c>
      <c r="G3577" s="20" t="s">
        <v>183</v>
      </c>
      <c r="H3577" s="23">
        <v>23396.17</v>
      </c>
      <c r="I3577" s="21">
        <v>45717</v>
      </c>
      <c r="J3577" s="21">
        <v>45740</v>
      </c>
      <c r="K3577" s="20" t="s">
        <v>5118</v>
      </c>
      <c r="L3577" s="20" t="s">
        <v>5107</v>
      </c>
      <c r="M3577" s="20"/>
      <c r="N3577" s="21">
        <v>45777.922226481482</v>
      </c>
    </row>
    <row r="3578" spans="1:14" x14ac:dyDescent="0.25">
      <c r="A3578" s="21">
        <v>45744.415648148148</v>
      </c>
      <c r="B3578" s="22">
        <v>45744.415648148148</v>
      </c>
      <c r="C3578" s="20" t="s">
        <v>939</v>
      </c>
      <c r="D3578" s="20" t="s">
        <v>940</v>
      </c>
      <c r="E3578" s="207" t="s">
        <v>942</v>
      </c>
      <c r="F3578" s="207" t="s">
        <v>15527</v>
      </c>
      <c r="G3578" s="20" t="s">
        <v>183</v>
      </c>
      <c r="H3578" s="23">
        <v>4137.37</v>
      </c>
      <c r="I3578" s="21">
        <v>45717</v>
      </c>
      <c r="J3578" s="21">
        <v>45740</v>
      </c>
      <c r="K3578" s="20" t="s">
        <v>5123</v>
      </c>
      <c r="L3578" s="20" t="s">
        <v>5107</v>
      </c>
      <c r="M3578" s="20"/>
      <c r="N3578" s="21">
        <v>45777.922226481482</v>
      </c>
    </row>
    <row r="3579" spans="1:14" x14ac:dyDescent="0.25">
      <c r="A3579" s="21">
        <v>45744.415648148148</v>
      </c>
      <c r="B3579" s="22">
        <v>45744.415648148148</v>
      </c>
      <c r="C3579" s="20" t="s">
        <v>253</v>
      </c>
      <c r="D3579" s="20" t="s">
        <v>254</v>
      </c>
      <c r="E3579" s="207" t="s">
        <v>256</v>
      </c>
      <c r="F3579" s="207" t="s">
        <v>15528</v>
      </c>
      <c r="G3579" s="20" t="s">
        <v>183</v>
      </c>
      <c r="H3579" s="23">
        <v>332412.77</v>
      </c>
      <c r="I3579" s="21">
        <v>45717</v>
      </c>
      <c r="J3579" s="21">
        <v>45740</v>
      </c>
      <c r="K3579" s="20" t="s">
        <v>5118</v>
      </c>
      <c r="L3579" s="20" t="s">
        <v>5107</v>
      </c>
      <c r="M3579" s="20"/>
      <c r="N3579" s="21">
        <v>45777.922226481482</v>
      </c>
    </row>
    <row r="3580" spans="1:14" x14ac:dyDescent="0.25">
      <c r="A3580" s="21">
        <v>45744.415648148148</v>
      </c>
      <c r="B3580" s="22">
        <v>45744.415648148148</v>
      </c>
      <c r="C3580" s="20" t="s">
        <v>521</v>
      </c>
      <c r="D3580" s="20" t="s">
        <v>522</v>
      </c>
      <c r="E3580" s="207" t="s">
        <v>524</v>
      </c>
      <c r="F3580" s="207" t="s">
        <v>15529</v>
      </c>
      <c r="G3580" s="20" t="s">
        <v>183</v>
      </c>
      <c r="H3580" s="23">
        <v>4906.8900000000003</v>
      </c>
      <c r="I3580" s="21">
        <v>45717</v>
      </c>
      <c r="J3580" s="21">
        <v>45740</v>
      </c>
      <c r="K3580" s="20" t="s">
        <v>5121</v>
      </c>
      <c r="L3580" s="20" t="s">
        <v>5107</v>
      </c>
      <c r="M3580" s="20"/>
      <c r="N3580" s="21">
        <v>45777.922226481482</v>
      </c>
    </row>
    <row r="3581" spans="1:14" x14ac:dyDescent="0.25">
      <c r="A3581" s="21">
        <v>45744.415648148148</v>
      </c>
      <c r="B3581" s="22">
        <v>45744.415648148148</v>
      </c>
      <c r="C3581" s="20" t="s">
        <v>14847</v>
      </c>
      <c r="D3581" s="20" t="s">
        <v>460</v>
      </c>
      <c r="E3581" s="207" t="s">
        <v>462</v>
      </c>
      <c r="F3581" s="207" t="s">
        <v>15530</v>
      </c>
      <c r="G3581" s="20" t="s">
        <v>183</v>
      </c>
      <c r="H3581" s="23">
        <v>464134.8</v>
      </c>
      <c r="I3581" s="21">
        <v>45717</v>
      </c>
      <c r="J3581" s="21">
        <v>45740</v>
      </c>
      <c r="K3581" s="20" t="s">
        <v>5129</v>
      </c>
      <c r="L3581" s="20" t="s">
        <v>5107</v>
      </c>
      <c r="M3581" s="20"/>
      <c r="N3581" s="21">
        <v>45777.922226481482</v>
      </c>
    </row>
    <row r="3582" spans="1:14" x14ac:dyDescent="0.25">
      <c r="A3582" s="21">
        <v>45744.415648148148</v>
      </c>
      <c r="B3582" s="22">
        <v>45744.415648148148</v>
      </c>
      <c r="C3582" s="20" t="s">
        <v>7063</v>
      </c>
      <c r="D3582" s="20" t="s">
        <v>436</v>
      </c>
      <c r="E3582" s="207" t="s">
        <v>438</v>
      </c>
      <c r="F3582" s="207" t="s">
        <v>15531</v>
      </c>
      <c r="G3582" s="20" t="s">
        <v>183</v>
      </c>
      <c r="H3582" s="23">
        <v>0.02</v>
      </c>
      <c r="I3582" s="21">
        <v>45717</v>
      </c>
      <c r="J3582" s="21">
        <v>45740</v>
      </c>
      <c r="K3582" s="20" t="s">
        <v>5118</v>
      </c>
      <c r="L3582" s="20" t="s">
        <v>5107</v>
      </c>
      <c r="M3582" s="20"/>
      <c r="N3582" s="21">
        <v>45777.922226481482</v>
      </c>
    </row>
    <row r="3583" spans="1:14" x14ac:dyDescent="0.25">
      <c r="A3583" s="21">
        <v>45744.415648148148</v>
      </c>
      <c r="B3583" s="22">
        <v>45744.415648148148</v>
      </c>
      <c r="C3583" s="20" t="s">
        <v>422</v>
      </c>
      <c r="D3583" s="20" t="s">
        <v>423</v>
      </c>
      <c r="E3583" s="207" t="s">
        <v>425</v>
      </c>
      <c r="F3583" s="207" t="s">
        <v>15532</v>
      </c>
      <c r="G3583" s="20" t="s">
        <v>183</v>
      </c>
      <c r="H3583" s="23">
        <v>25279.02</v>
      </c>
      <c r="I3583" s="21">
        <v>45717</v>
      </c>
      <c r="J3583" s="21">
        <v>45740</v>
      </c>
      <c r="K3583" s="20" t="s">
        <v>5118</v>
      </c>
      <c r="L3583" s="20" t="s">
        <v>5107</v>
      </c>
      <c r="M3583" s="20"/>
      <c r="N3583" s="21">
        <v>45777.922226481482</v>
      </c>
    </row>
    <row r="3584" spans="1:14" x14ac:dyDescent="0.25">
      <c r="A3584" s="21">
        <v>45744.415648148148</v>
      </c>
      <c r="B3584" s="22">
        <v>45744.415648148148</v>
      </c>
      <c r="C3584" s="20" t="s">
        <v>1298</v>
      </c>
      <c r="D3584" s="20" t="s">
        <v>1299</v>
      </c>
      <c r="E3584" s="207" t="s">
        <v>1301</v>
      </c>
      <c r="F3584" s="207" t="s">
        <v>15533</v>
      </c>
      <c r="G3584" s="20" t="s">
        <v>183</v>
      </c>
      <c r="H3584" s="23">
        <v>663.5</v>
      </c>
      <c r="I3584" s="21">
        <v>45717</v>
      </c>
      <c r="J3584" s="21">
        <v>45740</v>
      </c>
      <c r="K3584" s="20" t="s">
        <v>5121</v>
      </c>
      <c r="L3584" s="20" t="s">
        <v>5107</v>
      </c>
      <c r="M3584" s="20"/>
      <c r="N3584" s="21">
        <v>45777.922226481482</v>
      </c>
    </row>
    <row r="3585" spans="1:14" x14ac:dyDescent="0.25">
      <c r="A3585" s="21">
        <v>45744.415648148148</v>
      </c>
      <c r="B3585" s="22">
        <v>45744.415648148148</v>
      </c>
      <c r="C3585" s="20" t="s">
        <v>331</v>
      </c>
      <c r="D3585" s="20" t="s">
        <v>332</v>
      </c>
      <c r="E3585" s="207" t="s">
        <v>334</v>
      </c>
      <c r="F3585" s="207" t="s">
        <v>15534</v>
      </c>
      <c r="G3585" s="20" t="s">
        <v>183</v>
      </c>
      <c r="H3585" s="23">
        <v>8989.3799999999992</v>
      </c>
      <c r="I3585" s="21">
        <v>45717</v>
      </c>
      <c r="J3585" s="21">
        <v>45740</v>
      </c>
      <c r="K3585" s="20" t="s">
        <v>5121</v>
      </c>
      <c r="L3585" s="20" t="s">
        <v>5107</v>
      </c>
      <c r="M3585" s="20"/>
      <c r="N3585" s="21">
        <v>45777.922226481482</v>
      </c>
    </row>
    <row r="3586" spans="1:14" x14ac:dyDescent="0.25">
      <c r="A3586" s="21">
        <v>45744.415648148148</v>
      </c>
      <c r="B3586" s="22">
        <v>45744.415648148148</v>
      </c>
      <c r="C3586" s="20" t="s">
        <v>11373</v>
      </c>
      <c r="D3586" s="20" t="s">
        <v>11374</v>
      </c>
      <c r="E3586" s="207" t="s">
        <v>11376</v>
      </c>
      <c r="F3586" s="207" t="s">
        <v>15535</v>
      </c>
      <c r="G3586" s="20" t="s">
        <v>183</v>
      </c>
      <c r="H3586" s="23">
        <v>17673.53</v>
      </c>
      <c r="I3586" s="21">
        <v>45717</v>
      </c>
      <c r="J3586" s="21">
        <v>45740</v>
      </c>
      <c r="K3586" s="20" t="s">
        <v>5121</v>
      </c>
      <c r="L3586" s="20" t="s">
        <v>5107</v>
      </c>
      <c r="M3586" s="20"/>
      <c r="N3586" s="21">
        <v>45777.922226481482</v>
      </c>
    </row>
    <row r="3587" spans="1:14" x14ac:dyDescent="0.25">
      <c r="A3587" s="21">
        <v>45742.226979166662</v>
      </c>
      <c r="B3587" s="22">
        <v>45742.226979166662</v>
      </c>
      <c r="C3587" s="20" t="s">
        <v>266</v>
      </c>
      <c r="D3587" s="20" t="s">
        <v>267</v>
      </c>
      <c r="E3587" s="207" t="s">
        <v>270</v>
      </c>
      <c r="F3587" s="207" t="s">
        <v>15536</v>
      </c>
      <c r="G3587" s="20" t="s">
        <v>268</v>
      </c>
      <c r="H3587" s="23">
        <v>3350.66</v>
      </c>
      <c r="I3587" s="21">
        <v>45717</v>
      </c>
      <c r="J3587" s="21">
        <v>45740</v>
      </c>
      <c r="K3587" s="20" t="s">
        <v>5097</v>
      </c>
      <c r="L3587" s="20" t="s">
        <v>5098</v>
      </c>
      <c r="M3587" s="20"/>
      <c r="N3587" s="21">
        <v>45777.922226481482</v>
      </c>
    </row>
    <row r="3588" spans="1:14" x14ac:dyDescent="0.25">
      <c r="A3588" s="21">
        <v>45742.072442129633</v>
      </c>
      <c r="B3588" s="22">
        <v>45742.072442129633</v>
      </c>
      <c r="C3588" s="20" t="s">
        <v>869</v>
      </c>
      <c r="D3588" s="20" t="s">
        <v>870</v>
      </c>
      <c r="E3588" s="207" t="s">
        <v>872</v>
      </c>
      <c r="F3588" s="207" t="s">
        <v>15537</v>
      </c>
      <c r="G3588" s="20" t="s">
        <v>119</v>
      </c>
      <c r="H3588" s="23">
        <v>301.57</v>
      </c>
      <c r="I3588" s="21">
        <v>45717</v>
      </c>
      <c r="J3588" s="21">
        <v>45740</v>
      </c>
      <c r="K3588" s="20" t="s">
        <v>5097</v>
      </c>
      <c r="L3588" s="20" t="s">
        <v>5098</v>
      </c>
      <c r="M3588" s="20"/>
      <c r="N3588" s="21">
        <v>45777.922226481482</v>
      </c>
    </row>
    <row r="3589" spans="1:14" x14ac:dyDescent="0.25">
      <c r="A3589" s="21">
        <v>45742.072442129633</v>
      </c>
      <c r="B3589" s="22">
        <v>45742.072442129633</v>
      </c>
      <c r="C3589" s="20" t="s">
        <v>995</v>
      </c>
      <c r="D3589" s="20" t="s">
        <v>996</v>
      </c>
      <c r="E3589" s="207" t="s">
        <v>998</v>
      </c>
      <c r="F3589" s="207" t="s">
        <v>15538</v>
      </c>
      <c r="G3589" s="20" t="s">
        <v>119</v>
      </c>
      <c r="H3589" s="23">
        <v>29.04</v>
      </c>
      <c r="I3589" s="21">
        <v>45717</v>
      </c>
      <c r="J3589" s="21">
        <v>45740</v>
      </c>
      <c r="K3589" s="20" t="s">
        <v>5097</v>
      </c>
      <c r="L3589" s="20" t="s">
        <v>5098</v>
      </c>
      <c r="M3589" s="20"/>
      <c r="N3589" s="21">
        <v>45777.922226481482</v>
      </c>
    </row>
    <row r="3590" spans="1:14" x14ac:dyDescent="0.25">
      <c r="A3590" s="21">
        <v>45742.072442129633</v>
      </c>
      <c r="B3590" s="22">
        <v>45742.072442129633</v>
      </c>
      <c r="C3590" s="20" t="s">
        <v>724</v>
      </c>
      <c r="D3590" s="20" t="s">
        <v>118</v>
      </c>
      <c r="E3590" s="207" t="s">
        <v>121</v>
      </c>
      <c r="F3590" s="207" t="s">
        <v>15539</v>
      </c>
      <c r="G3590" s="20" t="s">
        <v>119</v>
      </c>
      <c r="H3590" s="23">
        <v>6283.26</v>
      </c>
      <c r="I3590" s="21">
        <v>45717</v>
      </c>
      <c r="J3590" s="21">
        <v>45740</v>
      </c>
      <c r="K3590" s="20" t="s">
        <v>5097</v>
      </c>
      <c r="L3590" s="20" t="s">
        <v>5098</v>
      </c>
      <c r="M3590" s="20"/>
      <c r="N3590" s="21">
        <v>45777.922226481482</v>
      </c>
    </row>
    <row r="3591" spans="1:14" x14ac:dyDescent="0.25">
      <c r="A3591" s="21">
        <v>45742.072442129633</v>
      </c>
      <c r="B3591" s="22">
        <v>45742.072442129633</v>
      </c>
      <c r="C3591" s="20" t="s">
        <v>11407</v>
      </c>
      <c r="D3591" s="20" t="s">
        <v>11408</v>
      </c>
      <c r="E3591" s="207" t="s">
        <v>11409</v>
      </c>
      <c r="F3591" s="207" t="s">
        <v>15540</v>
      </c>
      <c r="G3591" s="20" t="s">
        <v>119</v>
      </c>
      <c r="H3591" s="23">
        <v>0</v>
      </c>
      <c r="I3591" s="21">
        <v>45717</v>
      </c>
      <c r="J3591" s="21">
        <v>45740</v>
      </c>
      <c r="K3591" s="20" t="s">
        <v>5097</v>
      </c>
      <c r="L3591" s="20" t="s">
        <v>5098</v>
      </c>
      <c r="M3591" s="20"/>
      <c r="N3591" s="21">
        <v>45777.922226481482</v>
      </c>
    </row>
    <row r="3592" spans="1:14" x14ac:dyDescent="0.25">
      <c r="A3592" s="21">
        <v>45741.861550925925</v>
      </c>
      <c r="B3592" s="22">
        <v>45741.861550925925</v>
      </c>
      <c r="C3592" s="20" t="s">
        <v>7746</v>
      </c>
      <c r="D3592" s="20" t="s">
        <v>133</v>
      </c>
      <c r="E3592" s="207" t="s">
        <v>136</v>
      </c>
      <c r="F3592" s="207" t="s">
        <v>15541</v>
      </c>
      <c r="G3592" s="20" t="s">
        <v>134</v>
      </c>
      <c r="H3592" s="23">
        <v>1240.8599999999999</v>
      </c>
      <c r="I3592" s="21">
        <v>45717</v>
      </c>
      <c r="J3592" s="21">
        <v>45740</v>
      </c>
      <c r="K3592" s="20" t="s">
        <v>5097</v>
      </c>
      <c r="L3592" s="20" t="s">
        <v>5098</v>
      </c>
      <c r="M3592" s="20"/>
      <c r="N3592" s="21">
        <v>45777.922226481482</v>
      </c>
    </row>
    <row r="3593" spans="1:14" x14ac:dyDescent="0.25">
      <c r="A3593" s="21">
        <v>45741.340914351851</v>
      </c>
      <c r="B3593" s="22">
        <v>45741.340914351851</v>
      </c>
      <c r="C3593" s="20" t="s">
        <v>771</v>
      </c>
      <c r="D3593" s="20" t="s">
        <v>772</v>
      </c>
      <c r="E3593" s="207" t="s">
        <v>774</v>
      </c>
      <c r="F3593" s="207" t="s">
        <v>15542</v>
      </c>
      <c r="G3593" s="20" t="s">
        <v>183</v>
      </c>
      <c r="H3593" s="23">
        <v>0</v>
      </c>
      <c r="I3593" s="21">
        <v>45717</v>
      </c>
      <c r="J3593" s="21">
        <v>45740</v>
      </c>
      <c r="K3593" s="20" t="s">
        <v>5114</v>
      </c>
      <c r="L3593" s="20" t="s">
        <v>5107</v>
      </c>
      <c r="M3593" s="20"/>
      <c r="N3593" s="21">
        <v>45777.922226481482</v>
      </c>
    </row>
    <row r="3594" spans="1:14" x14ac:dyDescent="0.25">
      <c r="A3594" s="21">
        <v>45741.340914351851</v>
      </c>
      <c r="B3594" s="22">
        <v>45741.340914351851</v>
      </c>
      <c r="C3594" s="20" t="s">
        <v>181</v>
      </c>
      <c r="D3594" s="20" t="s">
        <v>182</v>
      </c>
      <c r="E3594" s="207" t="s">
        <v>185</v>
      </c>
      <c r="F3594" s="207" t="s">
        <v>15543</v>
      </c>
      <c r="G3594" s="20" t="s">
        <v>183</v>
      </c>
      <c r="H3594" s="23">
        <v>2497421.52</v>
      </c>
      <c r="I3594" s="21">
        <v>45717</v>
      </c>
      <c r="J3594" s="21">
        <v>45740</v>
      </c>
      <c r="K3594" s="20" t="s">
        <v>5118</v>
      </c>
      <c r="L3594" s="20" t="s">
        <v>5107</v>
      </c>
      <c r="M3594" s="20"/>
      <c r="N3594" s="21">
        <v>45777.922226481482</v>
      </c>
    </row>
    <row r="3595" spans="1:14" x14ac:dyDescent="0.25">
      <c r="A3595" s="21">
        <v>45741.340914351851</v>
      </c>
      <c r="B3595" s="22">
        <v>45741.340914351851</v>
      </c>
      <c r="C3595" s="20" t="s">
        <v>1190</v>
      </c>
      <c r="D3595" s="20" t="s">
        <v>1191</v>
      </c>
      <c r="E3595" s="207" t="s">
        <v>1193</v>
      </c>
      <c r="F3595" s="207" t="s">
        <v>15544</v>
      </c>
      <c r="G3595" s="20" t="s">
        <v>183</v>
      </c>
      <c r="H3595" s="23">
        <v>0.78</v>
      </c>
      <c r="I3595" s="21">
        <v>45717</v>
      </c>
      <c r="J3595" s="21">
        <v>45740</v>
      </c>
      <c r="K3595" s="20" t="s">
        <v>5118</v>
      </c>
      <c r="L3595" s="20" t="s">
        <v>5107</v>
      </c>
      <c r="M3595" s="20"/>
      <c r="N3595" s="21">
        <v>45777.922226481482</v>
      </c>
    </row>
    <row r="3596" spans="1:14" x14ac:dyDescent="0.25">
      <c r="A3596" s="21">
        <v>45741.340914351851</v>
      </c>
      <c r="B3596" s="22">
        <v>45741.340914351851</v>
      </c>
      <c r="C3596" s="20" t="s">
        <v>1226</v>
      </c>
      <c r="D3596" s="20" t="s">
        <v>1227</v>
      </c>
      <c r="E3596" s="207" t="s">
        <v>1229</v>
      </c>
      <c r="F3596" s="207" t="s">
        <v>15545</v>
      </c>
      <c r="G3596" s="20" t="s">
        <v>183</v>
      </c>
      <c r="H3596" s="23">
        <v>2783.18</v>
      </c>
      <c r="I3596" s="21">
        <v>45717</v>
      </c>
      <c r="J3596" s="21">
        <v>45740</v>
      </c>
      <c r="K3596" s="20" t="s">
        <v>5118</v>
      </c>
      <c r="L3596" s="20" t="s">
        <v>5107</v>
      </c>
      <c r="M3596" s="20"/>
      <c r="N3596" s="21">
        <v>45777.922226481482</v>
      </c>
    </row>
    <row r="3597" spans="1:14" x14ac:dyDescent="0.25">
      <c r="A3597" s="21">
        <v>45741.340914351851</v>
      </c>
      <c r="B3597" s="22">
        <v>45741.340914351851</v>
      </c>
      <c r="C3597" s="20" t="s">
        <v>717</v>
      </c>
      <c r="D3597" s="20" t="s">
        <v>718</v>
      </c>
      <c r="E3597" s="207" t="s">
        <v>720</v>
      </c>
      <c r="F3597" s="207" t="s">
        <v>15546</v>
      </c>
      <c r="G3597" s="20" t="s">
        <v>183</v>
      </c>
      <c r="H3597" s="23">
        <v>1984.79</v>
      </c>
      <c r="I3597" s="21">
        <v>45717</v>
      </c>
      <c r="J3597" s="21">
        <v>45740</v>
      </c>
      <c r="K3597" s="20" t="s">
        <v>5121</v>
      </c>
      <c r="L3597" s="20" t="s">
        <v>5107</v>
      </c>
      <c r="M3597" s="20"/>
      <c r="N3597" s="21">
        <v>45777.922226481482</v>
      </c>
    </row>
    <row r="3598" spans="1:14" x14ac:dyDescent="0.25">
      <c r="A3598" s="21">
        <v>45741.340914351851</v>
      </c>
      <c r="B3598" s="22">
        <v>45741.340914351851</v>
      </c>
      <c r="C3598" s="20" t="s">
        <v>882</v>
      </c>
      <c r="D3598" s="20" t="s">
        <v>883</v>
      </c>
      <c r="E3598" s="207" t="s">
        <v>885</v>
      </c>
      <c r="F3598" s="207" t="s">
        <v>15547</v>
      </c>
      <c r="G3598" s="20" t="s">
        <v>183</v>
      </c>
      <c r="H3598" s="23">
        <v>6903.64</v>
      </c>
      <c r="I3598" s="21">
        <v>45717</v>
      </c>
      <c r="J3598" s="21">
        <v>45740</v>
      </c>
      <c r="K3598" s="20" t="s">
        <v>5123</v>
      </c>
      <c r="L3598" s="20" t="s">
        <v>5107</v>
      </c>
      <c r="M3598" s="20"/>
      <c r="N3598" s="21">
        <v>45777.922226481482</v>
      </c>
    </row>
    <row r="3599" spans="1:14" x14ac:dyDescent="0.25">
      <c r="A3599" s="21">
        <v>45741.340914351851</v>
      </c>
      <c r="B3599" s="22">
        <v>45741.340914351851</v>
      </c>
      <c r="C3599" s="20" t="s">
        <v>193</v>
      </c>
      <c r="D3599" s="20" t="s">
        <v>194</v>
      </c>
      <c r="E3599" s="207" t="s">
        <v>196</v>
      </c>
      <c r="F3599" s="207" t="s">
        <v>15548</v>
      </c>
      <c r="G3599" s="20" t="s">
        <v>183</v>
      </c>
      <c r="H3599" s="23">
        <v>26883.89</v>
      </c>
      <c r="I3599" s="21">
        <v>45717</v>
      </c>
      <c r="J3599" s="21">
        <v>45740</v>
      </c>
      <c r="K3599" s="20" t="s">
        <v>5118</v>
      </c>
      <c r="L3599" s="20" t="s">
        <v>5107</v>
      </c>
      <c r="M3599" s="20"/>
      <c r="N3599" s="21">
        <v>45777.922226481482</v>
      </c>
    </row>
    <row r="3600" spans="1:14" x14ac:dyDescent="0.25">
      <c r="A3600" s="21">
        <v>45741.340914351851</v>
      </c>
      <c r="B3600" s="22">
        <v>45741.340914351851</v>
      </c>
      <c r="C3600" s="20" t="s">
        <v>939</v>
      </c>
      <c r="D3600" s="20" t="s">
        <v>940</v>
      </c>
      <c r="E3600" s="207" t="s">
        <v>942</v>
      </c>
      <c r="F3600" s="207" t="s">
        <v>15549</v>
      </c>
      <c r="G3600" s="20" t="s">
        <v>183</v>
      </c>
      <c r="H3600" s="23">
        <v>4131.9399999999996</v>
      </c>
      <c r="I3600" s="21">
        <v>45717</v>
      </c>
      <c r="J3600" s="21">
        <v>45740</v>
      </c>
      <c r="K3600" s="20" t="s">
        <v>5123</v>
      </c>
      <c r="L3600" s="20" t="s">
        <v>5107</v>
      </c>
      <c r="M3600" s="20"/>
      <c r="N3600" s="21">
        <v>45777.922226481482</v>
      </c>
    </row>
    <row r="3601" spans="1:14" x14ac:dyDescent="0.25">
      <c r="A3601" s="21">
        <v>45741.340914351851</v>
      </c>
      <c r="B3601" s="22">
        <v>45741.340914351851</v>
      </c>
      <c r="C3601" s="20" t="s">
        <v>253</v>
      </c>
      <c r="D3601" s="20" t="s">
        <v>254</v>
      </c>
      <c r="E3601" s="207" t="s">
        <v>256</v>
      </c>
      <c r="F3601" s="207" t="s">
        <v>15550</v>
      </c>
      <c r="G3601" s="20" t="s">
        <v>183</v>
      </c>
      <c r="H3601" s="23">
        <v>332412.77</v>
      </c>
      <c r="I3601" s="21">
        <v>45717</v>
      </c>
      <c r="J3601" s="21">
        <v>45740</v>
      </c>
      <c r="K3601" s="20" t="s">
        <v>5118</v>
      </c>
      <c r="L3601" s="20" t="s">
        <v>5107</v>
      </c>
      <c r="M3601" s="20"/>
      <c r="N3601" s="21">
        <v>45777.922226481482</v>
      </c>
    </row>
    <row r="3602" spans="1:14" x14ac:dyDescent="0.25">
      <c r="A3602" s="21">
        <v>45741.340914351851</v>
      </c>
      <c r="B3602" s="22">
        <v>45741.340914351851</v>
      </c>
      <c r="C3602" s="20" t="s">
        <v>521</v>
      </c>
      <c r="D3602" s="20" t="s">
        <v>522</v>
      </c>
      <c r="E3602" s="207" t="s">
        <v>524</v>
      </c>
      <c r="F3602" s="207" t="s">
        <v>15551</v>
      </c>
      <c r="G3602" s="20" t="s">
        <v>183</v>
      </c>
      <c r="H3602" s="23">
        <v>4906.8900000000003</v>
      </c>
      <c r="I3602" s="21">
        <v>45717</v>
      </c>
      <c r="J3602" s="21">
        <v>45740</v>
      </c>
      <c r="K3602" s="20" t="s">
        <v>5121</v>
      </c>
      <c r="L3602" s="20" t="s">
        <v>5107</v>
      </c>
      <c r="M3602" s="20"/>
      <c r="N3602" s="21">
        <v>45777.922226481482</v>
      </c>
    </row>
    <row r="3603" spans="1:14" x14ac:dyDescent="0.25">
      <c r="A3603" s="21">
        <v>45741.340914351851</v>
      </c>
      <c r="B3603" s="22">
        <v>45741.340914351851</v>
      </c>
      <c r="C3603" s="20" t="s">
        <v>14847</v>
      </c>
      <c r="D3603" s="20" t="s">
        <v>460</v>
      </c>
      <c r="E3603" s="207" t="s">
        <v>462</v>
      </c>
      <c r="F3603" s="207" t="s">
        <v>15552</v>
      </c>
      <c r="G3603" s="20" t="s">
        <v>183</v>
      </c>
      <c r="H3603" s="23">
        <v>576583.49</v>
      </c>
      <c r="I3603" s="21">
        <v>45717</v>
      </c>
      <c r="J3603" s="21">
        <v>45740</v>
      </c>
      <c r="K3603" s="20" t="s">
        <v>5129</v>
      </c>
      <c r="L3603" s="20" t="s">
        <v>5107</v>
      </c>
      <c r="M3603" s="20"/>
      <c r="N3603" s="21">
        <v>45777.922226481482</v>
      </c>
    </row>
    <row r="3604" spans="1:14" x14ac:dyDescent="0.25">
      <c r="A3604" s="21">
        <v>45741.340914351851</v>
      </c>
      <c r="B3604" s="22">
        <v>45741.340914351851</v>
      </c>
      <c r="C3604" s="20" t="s">
        <v>7063</v>
      </c>
      <c r="D3604" s="20" t="s">
        <v>436</v>
      </c>
      <c r="E3604" s="207" t="s">
        <v>438</v>
      </c>
      <c r="F3604" s="207" t="s">
        <v>15553</v>
      </c>
      <c r="G3604" s="20" t="s">
        <v>183</v>
      </c>
      <c r="H3604" s="23">
        <v>0.02</v>
      </c>
      <c r="I3604" s="21">
        <v>45717</v>
      </c>
      <c r="J3604" s="21">
        <v>45740</v>
      </c>
      <c r="K3604" s="20" t="s">
        <v>5118</v>
      </c>
      <c r="L3604" s="20" t="s">
        <v>5107</v>
      </c>
      <c r="M3604" s="20"/>
      <c r="N3604" s="21">
        <v>45777.922226481482</v>
      </c>
    </row>
    <row r="3605" spans="1:14" x14ac:dyDescent="0.25">
      <c r="A3605" s="21">
        <v>45741.340914351851</v>
      </c>
      <c r="B3605" s="22">
        <v>45741.340914351851</v>
      </c>
      <c r="C3605" s="20" t="s">
        <v>422</v>
      </c>
      <c r="D3605" s="20" t="s">
        <v>423</v>
      </c>
      <c r="E3605" s="207" t="s">
        <v>425</v>
      </c>
      <c r="F3605" s="207" t="s">
        <v>15554</v>
      </c>
      <c r="G3605" s="20" t="s">
        <v>183</v>
      </c>
      <c r="H3605" s="23">
        <v>65279.02</v>
      </c>
      <c r="I3605" s="21">
        <v>45717</v>
      </c>
      <c r="J3605" s="21">
        <v>45740</v>
      </c>
      <c r="K3605" s="20" t="s">
        <v>5118</v>
      </c>
      <c r="L3605" s="20" t="s">
        <v>5107</v>
      </c>
      <c r="M3605" s="20"/>
      <c r="N3605" s="21">
        <v>45777.922226481482</v>
      </c>
    </row>
    <row r="3606" spans="1:14" x14ac:dyDescent="0.25">
      <c r="A3606" s="21">
        <v>45741.340914351851</v>
      </c>
      <c r="B3606" s="22">
        <v>45741.340914351851</v>
      </c>
      <c r="C3606" s="20" t="s">
        <v>1298</v>
      </c>
      <c r="D3606" s="20" t="s">
        <v>1299</v>
      </c>
      <c r="E3606" s="207" t="s">
        <v>1301</v>
      </c>
      <c r="F3606" s="207" t="s">
        <v>15555</v>
      </c>
      <c r="G3606" s="20" t="s">
        <v>183</v>
      </c>
      <c r="H3606" s="23">
        <v>663.5</v>
      </c>
      <c r="I3606" s="21">
        <v>45717</v>
      </c>
      <c r="J3606" s="21">
        <v>45740</v>
      </c>
      <c r="K3606" s="20" t="s">
        <v>5121</v>
      </c>
      <c r="L3606" s="20" t="s">
        <v>5107</v>
      </c>
      <c r="M3606" s="20"/>
      <c r="N3606" s="21">
        <v>45777.922226481482</v>
      </c>
    </row>
    <row r="3607" spans="1:14" x14ac:dyDescent="0.25">
      <c r="A3607" s="21">
        <v>45741.340914351851</v>
      </c>
      <c r="B3607" s="22">
        <v>45741.340914351851</v>
      </c>
      <c r="C3607" s="20" t="s">
        <v>331</v>
      </c>
      <c r="D3607" s="20" t="s">
        <v>332</v>
      </c>
      <c r="E3607" s="207" t="s">
        <v>334</v>
      </c>
      <c r="F3607" s="207" t="s">
        <v>15556</v>
      </c>
      <c r="G3607" s="20" t="s">
        <v>183</v>
      </c>
      <c r="H3607" s="23">
        <v>9282.6</v>
      </c>
      <c r="I3607" s="21">
        <v>45717</v>
      </c>
      <c r="J3607" s="21">
        <v>45740</v>
      </c>
      <c r="K3607" s="20" t="s">
        <v>5121</v>
      </c>
      <c r="L3607" s="20" t="s">
        <v>5107</v>
      </c>
      <c r="M3607" s="20"/>
      <c r="N3607" s="21">
        <v>45777.922226481482</v>
      </c>
    </row>
    <row r="3608" spans="1:14" x14ac:dyDescent="0.25">
      <c r="A3608" s="21">
        <v>45741.340914351851</v>
      </c>
      <c r="B3608" s="22">
        <v>45741.340914351851</v>
      </c>
      <c r="C3608" s="20" t="s">
        <v>11373</v>
      </c>
      <c r="D3608" s="20" t="s">
        <v>11374</v>
      </c>
      <c r="E3608" s="207" t="s">
        <v>11376</v>
      </c>
      <c r="F3608" s="207" t="s">
        <v>15557</v>
      </c>
      <c r="G3608" s="20" t="s">
        <v>183</v>
      </c>
      <c r="H3608" s="23">
        <v>18012.25</v>
      </c>
      <c r="I3608" s="21">
        <v>45717</v>
      </c>
      <c r="J3608" s="21">
        <v>45740</v>
      </c>
      <c r="K3608" s="20" t="s">
        <v>5121</v>
      </c>
      <c r="L3608" s="20" t="s">
        <v>5107</v>
      </c>
      <c r="M3608" s="20"/>
      <c r="N3608" s="21">
        <v>45777.922226481482</v>
      </c>
    </row>
    <row r="3609" spans="1:14" x14ac:dyDescent="0.25">
      <c r="A3609" s="21">
        <v>45739.238495370373</v>
      </c>
      <c r="B3609" s="22">
        <v>45739.238495370373</v>
      </c>
      <c r="C3609" s="20" t="s">
        <v>869</v>
      </c>
      <c r="D3609" s="20" t="s">
        <v>870</v>
      </c>
      <c r="E3609" s="207" t="s">
        <v>872</v>
      </c>
      <c r="F3609" s="207" t="s">
        <v>15558</v>
      </c>
      <c r="G3609" s="20" t="s">
        <v>119</v>
      </c>
      <c r="H3609" s="23">
        <v>301.57</v>
      </c>
      <c r="I3609" s="21">
        <v>45717</v>
      </c>
      <c r="J3609" s="21">
        <v>45733</v>
      </c>
      <c r="K3609" s="20" t="s">
        <v>5097</v>
      </c>
      <c r="L3609" s="20" t="s">
        <v>5098</v>
      </c>
      <c r="M3609" s="20"/>
      <c r="N3609" s="21">
        <v>45777.922226481482</v>
      </c>
    </row>
    <row r="3610" spans="1:14" x14ac:dyDescent="0.25">
      <c r="A3610" s="21">
        <v>45739.238495370373</v>
      </c>
      <c r="B3610" s="22">
        <v>45739.238495370373</v>
      </c>
      <c r="C3610" s="20" t="s">
        <v>995</v>
      </c>
      <c r="D3610" s="20" t="s">
        <v>996</v>
      </c>
      <c r="E3610" s="207" t="s">
        <v>998</v>
      </c>
      <c r="F3610" s="207" t="s">
        <v>15559</v>
      </c>
      <c r="G3610" s="20" t="s">
        <v>119</v>
      </c>
      <c r="H3610" s="23">
        <v>29.04</v>
      </c>
      <c r="I3610" s="21">
        <v>45717</v>
      </c>
      <c r="J3610" s="21">
        <v>45733</v>
      </c>
      <c r="K3610" s="20" t="s">
        <v>5097</v>
      </c>
      <c r="L3610" s="20" t="s">
        <v>5098</v>
      </c>
      <c r="M3610" s="20"/>
      <c r="N3610" s="21">
        <v>45777.922226481482</v>
      </c>
    </row>
    <row r="3611" spans="1:14" x14ac:dyDescent="0.25">
      <c r="A3611" s="21">
        <v>45739.238495370373</v>
      </c>
      <c r="B3611" s="22">
        <v>45739.238495370373</v>
      </c>
      <c r="C3611" s="20" t="s">
        <v>724</v>
      </c>
      <c r="D3611" s="20" t="s">
        <v>118</v>
      </c>
      <c r="E3611" s="207" t="s">
        <v>121</v>
      </c>
      <c r="F3611" s="207" t="s">
        <v>15560</v>
      </c>
      <c r="G3611" s="20" t="s">
        <v>119</v>
      </c>
      <c r="H3611" s="23">
        <v>6283.26</v>
      </c>
      <c r="I3611" s="21">
        <v>45717</v>
      </c>
      <c r="J3611" s="21">
        <v>45733</v>
      </c>
      <c r="K3611" s="20" t="s">
        <v>5097</v>
      </c>
      <c r="L3611" s="20" t="s">
        <v>5098</v>
      </c>
      <c r="M3611" s="20"/>
      <c r="N3611" s="21">
        <v>45777.922226481482</v>
      </c>
    </row>
    <row r="3612" spans="1:14" x14ac:dyDescent="0.25">
      <c r="A3612" s="21">
        <v>45739.238495370373</v>
      </c>
      <c r="B3612" s="22">
        <v>45739.238495370373</v>
      </c>
      <c r="C3612" s="20" t="s">
        <v>11407</v>
      </c>
      <c r="D3612" s="20" t="s">
        <v>11408</v>
      </c>
      <c r="E3612" s="207" t="s">
        <v>11409</v>
      </c>
      <c r="F3612" s="207" t="s">
        <v>15561</v>
      </c>
      <c r="G3612" s="20" t="s">
        <v>119</v>
      </c>
      <c r="H3612" s="23">
        <v>0</v>
      </c>
      <c r="I3612" s="21">
        <v>45717</v>
      </c>
      <c r="J3612" s="21">
        <v>45733</v>
      </c>
      <c r="K3612" s="20" t="s">
        <v>5097</v>
      </c>
      <c r="L3612" s="20" t="s">
        <v>5098</v>
      </c>
      <c r="M3612" s="20"/>
      <c r="N3612" s="21">
        <v>45777.922226481482</v>
      </c>
    </row>
    <row r="3613" spans="1:14" x14ac:dyDescent="0.25">
      <c r="A3613" s="21">
        <v>45739.085810185185</v>
      </c>
      <c r="B3613" s="22">
        <v>45739.085810185185</v>
      </c>
      <c r="C3613" s="20" t="s">
        <v>7746</v>
      </c>
      <c r="D3613" s="20" t="s">
        <v>133</v>
      </c>
      <c r="E3613" s="207" t="s">
        <v>136</v>
      </c>
      <c r="F3613" s="207" t="s">
        <v>15562</v>
      </c>
      <c r="G3613" s="20" t="s">
        <v>134</v>
      </c>
      <c r="H3613" s="23">
        <v>1240.8599999999999</v>
      </c>
      <c r="I3613" s="21">
        <v>45717</v>
      </c>
      <c r="J3613" s="21">
        <v>45733</v>
      </c>
      <c r="K3613" s="20" t="s">
        <v>5097</v>
      </c>
      <c r="L3613" s="20" t="s">
        <v>5098</v>
      </c>
      <c r="M3613" s="20"/>
      <c r="N3613" s="21">
        <v>45777.922226481482</v>
      </c>
    </row>
    <row r="3614" spans="1:14" x14ac:dyDescent="0.25">
      <c r="A3614" s="21">
        <v>45738.947129629625</v>
      </c>
      <c r="B3614" s="22">
        <v>45738.947129629625</v>
      </c>
      <c r="C3614" s="20" t="s">
        <v>771</v>
      </c>
      <c r="D3614" s="20" t="s">
        <v>772</v>
      </c>
      <c r="E3614" s="207" t="s">
        <v>774</v>
      </c>
      <c r="F3614" s="207" t="s">
        <v>15563</v>
      </c>
      <c r="G3614" s="20" t="s">
        <v>183</v>
      </c>
      <c r="H3614" s="23">
        <v>0</v>
      </c>
      <c r="I3614" s="21">
        <v>45717</v>
      </c>
      <c r="J3614" s="21">
        <v>45733</v>
      </c>
      <c r="K3614" s="20" t="s">
        <v>5114</v>
      </c>
      <c r="L3614" s="20" t="s">
        <v>5107</v>
      </c>
      <c r="M3614" s="20"/>
      <c r="N3614" s="21">
        <v>45777.922226481482</v>
      </c>
    </row>
    <row r="3615" spans="1:14" x14ac:dyDescent="0.25">
      <c r="A3615" s="21">
        <v>45738.947129629625</v>
      </c>
      <c r="B3615" s="22">
        <v>45738.947129629625</v>
      </c>
      <c r="C3615" s="20" t="s">
        <v>181</v>
      </c>
      <c r="D3615" s="20" t="s">
        <v>182</v>
      </c>
      <c r="E3615" s="207" t="s">
        <v>185</v>
      </c>
      <c r="F3615" s="207" t="s">
        <v>15564</v>
      </c>
      <c r="G3615" s="20" t="s">
        <v>183</v>
      </c>
      <c r="H3615" s="23">
        <v>2497421.52</v>
      </c>
      <c r="I3615" s="21">
        <v>45717</v>
      </c>
      <c r="J3615" s="21">
        <v>45733</v>
      </c>
      <c r="K3615" s="20" t="s">
        <v>5118</v>
      </c>
      <c r="L3615" s="20" t="s">
        <v>5107</v>
      </c>
      <c r="M3615" s="20"/>
      <c r="N3615" s="21">
        <v>45777.922226481482</v>
      </c>
    </row>
    <row r="3616" spans="1:14" x14ac:dyDescent="0.25">
      <c r="A3616" s="21">
        <v>45738.947129629625</v>
      </c>
      <c r="B3616" s="22">
        <v>45738.947129629625</v>
      </c>
      <c r="C3616" s="20" t="s">
        <v>1190</v>
      </c>
      <c r="D3616" s="20" t="s">
        <v>1191</v>
      </c>
      <c r="E3616" s="207" t="s">
        <v>1193</v>
      </c>
      <c r="F3616" s="207" t="s">
        <v>15565</v>
      </c>
      <c r="G3616" s="20" t="s">
        <v>183</v>
      </c>
      <c r="H3616" s="23">
        <v>0.78</v>
      </c>
      <c r="I3616" s="21">
        <v>45717</v>
      </c>
      <c r="J3616" s="21">
        <v>45733</v>
      </c>
      <c r="K3616" s="20" t="s">
        <v>5118</v>
      </c>
      <c r="L3616" s="20" t="s">
        <v>5107</v>
      </c>
      <c r="M3616" s="20"/>
      <c r="N3616" s="21">
        <v>45777.922226481482</v>
      </c>
    </row>
    <row r="3617" spans="1:14" x14ac:dyDescent="0.25">
      <c r="A3617" s="21">
        <v>45738.947129629625</v>
      </c>
      <c r="B3617" s="22">
        <v>45738.947129629625</v>
      </c>
      <c r="C3617" s="20" t="s">
        <v>1226</v>
      </c>
      <c r="D3617" s="20" t="s">
        <v>1227</v>
      </c>
      <c r="E3617" s="207" t="s">
        <v>1229</v>
      </c>
      <c r="F3617" s="207" t="s">
        <v>15566</v>
      </c>
      <c r="G3617" s="20" t="s">
        <v>183</v>
      </c>
      <c r="H3617" s="23">
        <v>2783.18</v>
      </c>
      <c r="I3617" s="21">
        <v>45717</v>
      </c>
      <c r="J3617" s="21">
        <v>45733</v>
      </c>
      <c r="K3617" s="20" t="s">
        <v>5118</v>
      </c>
      <c r="L3617" s="20" t="s">
        <v>5107</v>
      </c>
      <c r="M3617" s="20"/>
      <c r="N3617" s="21">
        <v>45777.922226481482</v>
      </c>
    </row>
    <row r="3618" spans="1:14" x14ac:dyDescent="0.25">
      <c r="A3618" s="21">
        <v>45738.947129629625</v>
      </c>
      <c r="B3618" s="22">
        <v>45738.947129629625</v>
      </c>
      <c r="C3618" s="20" t="s">
        <v>717</v>
      </c>
      <c r="D3618" s="20" t="s">
        <v>718</v>
      </c>
      <c r="E3618" s="207" t="s">
        <v>720</v>
      </c>
      <c r="F3618" s="207" t="s">
        <v>15567</v>
      </c>
      <c r="G3618" s="20" t="s">
        <v>183</v>
      </c>
      <c r="H3618" s="23">
        <v>1984.79</v>
      </c>
      <c r="I3618" s="21">
        <v>45717</v>
      </c>
      <c r="J3618" s="21">
        <v>45733</v>
      </c>
      <c r="K3618" s="20" t="s">
        <v>5121</v>
      </c>
      <c r="L3618" s="20" t="s">
        <v>5107</v>
      </c>
      <c r="M3618" s="20"/>
      <c r="N3618" s="21">
        <v>45777.922226481482</v>
      </c>
    </row>
    <row r="3619" spans="1:14" x14ac:dyDescent="0.25">
      <c r="A3619" s="21">
        <v>45738.947129629625</v>
      </c>
      <c r="B3619" s="22">
        <v>45738.947129629625</v>
      </c>
      <c r="C3619" s="20" t="s">
        <v>882</v>
      </c>
      <c r="D3619" s="20" t="s">
        <v>883</v>
      </c>
      <c r="E3619" s="207" t="s">
        <v>885</v>
      </c>
      <c r="F3619" s="207" t="s">
        <v>15568</v>
      </c>
      <c r="G3619" s="20" t="s">
        <v>183</v>
      </c>
      <c r="H3619" s="23">
        <v>6903.64</v>
      </c>
      <c r="I3619" s="21">
        <v>45717</v>
      </c>
      <c r="J3619" s="21">
        <v>45733</v>
      </c>
      <c r="K3619" s="20" t="s">
        <v>5123</v>
      </c>
      <c r="L3619" s="20" t="s">
        <v>5107</v>
      </c>
      <c r="M3619" s="20"/>
      <c r="N3619" s="21">
        <v>45777.922226481482</v>
      </c>
    </row>
    <row r="3620" spans="1:14" x14ac:dyDescent="0.25">
      <c r="A3620" s="21">
        <v>45738.947129629625</v>
      </c>
      <c r="B3620" s="22">
        <v>45738.947129629625</v>
      </c>
      <c r="C3620" s="20" t="s">
        <v>193</v>
      </c>
      <c r="D3620" s="20" t="s">
        <v>194</v>
      </c>
      <c r="E3620" s="207" t="s">
        <v>196</v>
      </c>
      <c r="F3620" s="207" t="s">
        <v>15569</v>
      </c>
      <c r="G3620" s="20" t="s">
        <v>183</v>
      </c>
      <c r="H3620" s="23">
        <v>26883.89</v>
      </c>
      <c r="I3620" s="21">
        <v>45717</v>
      </c>
      <c r="J3620" s="21">
        <v>45733</v>
      </c>
      <c r="K3620" s="20" t="s">
        <v>5118</v>
      </c>
      <c r="L3620" s="20" t="s">
        <v>5107</v>
      </c>
      <c r="M3620" s="20"/>
      <c r="N3620" s="21">
        <v>45777.922226481482</v>
      </c>
    </row>
    <row r="3621" spans="1:14" x14ac:dyDescent="0.25">
      <c r="A3621" s="21">
        <v>45738.947129629625</v>
      </c>
      <c r="B3621" s="22">
        <v>45738.947129629625</v>
      </c>
      <c r="C3621" s="20" t="s">
        <v>939</v>
      </c>
      <c r="D3621" s="20" t="s">
        <v>940</v>
      </c>
      <c r="E3621" s="207" t="s">
        <v>942</v>
      </c>
      <c r="F3621" s="207" t="s">
        <v>15570</v>
      </c>
      <c r="G3621" s="20" t="s">
        <v>183</v>
      </c>
      <c r="H3621" s="23">
        <v>4131.9399999999996</v>
      </c>
      <c r="I3621" s="21">
        <v>45717</v>
      </c>
      <c r="J3621" s="21">
        <v>45733</v>
      </c>
      <c r="K3621" s="20" t="s">
        <v>5123</v>
      </c>
      <c r="L3621" s="20" t="s">
        <v>5107</v>
      </c>
      <c r="M3621" s="20"/>
      <c r="N3621" s="21">
        <v>45777.922226481482</v>
      </c>
    </row>
    <row r="3622" spans="1:14" x14ac:dyDescent="0.25">
      <c r="A3622" s="21">
        <v>45738.947129629625</v>
      </c>
      <c r="B3622" s="22">
        <v>45738.947129629625</v>
      </c>
      <c r="C3622" s="20" t="s">
        <v>253</v>
      </c>
      <c r="D3622" s="20" t="s">
        <v>254</v>
      </c>
      <c r="E3622" s="207" t="s">
        <v>256</v>
      </c>
      <c r="F3622" s="207" t="s">
        <v>15571</v>
      </c>
      <c r="G3622" s="20" t="s">
        <v>183</v>
      </c>
      <c r="H3622" s="23">
        <v>332412.77</v>
      </c>
      <c r="I3622" s="21">
        <v>45717</v>
      </c>
      <c r="J3622" s="21">
        <v>45733</v>
      </c>
      <c r="K3622" s="20" t="s">
        <v>5118</v>
      </c>
      <c r="L3622" s="20" t="s">
        <v>5107</v>
      </c>
      <c r="M3622" s="20"/>
      <c r="N3622" s="21">
        <v>45777.922226481482</v>
      </c>
    </row>
    <row r="3623" spans="1:14" x14ac:dyDescent="0.25">
      <c r="A3623" s="21">
        <v>45738.947129629625</v>
      </c>
      <c r="B3623" s="22">
        <v>45738.947129629625</v>
      </c>
      <c r="C3623" s="20" t="s">
        <v>521</v>
      </c>
      <c r="D3623" s="20" t="s">
        <v>522</v>
      </c>
      <c r="E3623" s="207" t="s">
        <v>524</v>
      </c>
      <c r="F3623" s="207" t="s">
        <v>15572</v>
      </c>
      <c r="G3623" s="20" t="s">
        <v>183</v>
      </c>
      <c r="H3623" s="23">
        <v>4906.8900000000003</v>
      </c>
      <c r="I3623" s="21">
        <v>45717</v>
      </c>
      <c r="J3623" s="21">
        <v>45733</v>
      </c>
      <c r="K3623" s="20" t="s">
        <v>5121</v>
      </c>
      <c r="L3623" s="20" t="s">
        <v>5107</v>
      </c>
      <c r="M3623" s="20"/>
      <c r="N3623" s="21">
        <v>45777.922226481482</v>
      </c>
    </row>
    <row r="3624" spans="1:14" x14ac:dyDescent="0.25">
      <c r="A3624" s="21">
        <v>45738.947129629625</v>
      </c>
      <c r="B3624" s="22">
        <v>45738.947129629625</v>
      </c>
      <c r="C3624" s="20" t="s">
        <v>14847</v>
      </c>
      <c r="D3624" s="20" t="s">
        <v>460</v>
      </c>
      <c r="E3624" s="207" t="s">
        <v>462</v>
      </c>
      <c r="F3624" s="207" t="s">
        <v>15573</v>
      </c>
      <c r="G3624" s="20" t="s">
        <v>183</v>
      </c>
      <c r="H3624" s="23">
        <v>576583.49</v>
      </c>
      <c r="I3624" s="21">
        <v>45717</v>
      </c>
      <c r="J3624" s="21">
        <v>45733</v>
      </c>
      <c r="K3624" s="20" t="s">
        <v>5129</v>
      </c>
      <c r="L3624" s="20" t="s">
        <v>5107</v>
      </c>
      <c r="M3624" s="20"/>
      <c r="N3624" s="21">
        <v>45777.922226481482</v>
      </c>
    </row>
    <row r="3625" spans="1:14" x14ac:dyDescent="0.25">
      <c r="A3625" s="21">
        <v>45738.947129629625</v>
      </c>
      <c r="B3625" s="22">
        <v>45738.947129629625</v>
      </c>
      <c r="C3625" s="20" t="s">
        <v>7063</v>
      </c>
      <c r="D3625" s="20" t="s">
        <v>436</v>
      </c>
      <c r="E3625" s="207" t="s">
        <v>438</v>
      </c>
      <c r="F3625" s="207" t="s">
        <v>15574</v>
      </c>
      <c r="G3625" s="20" t="s">
        <v>183</v>
      </c>
      <c r="H3625" s="23">
        <v>0.02</v>
      </c>
      <c r="I3625" s="21">
        <v>45717</v>
      </c>
      <c r="J3625" s="21">
        <v>45733</v>
      </c>
      <c r="K3625" s="20" t="s">
        <v>5118</v>
      </c>
      <c r="L3625" s="20" t="s">
        <v>5107</v>
      </c>
      <c r="M3625" s="20"/>
      <c r="N3625" s="21">
        <v>45777.922226481482</v>
      </c>
    </row>
    <row r="3626" spans="1:14" x14ac:dyDescent="0.25">
      <c r="A3626" s="21">
        <v>45738.947129629625</v>
      </c>
      <c r="B3626" s="22">
        <v>45738.947129629625</v>
      </c>
      <c r="C3626" s="20" t="s">
        <v>422</v>
      </c>
      <c r="D3626" s="20" t="s">
        <v>423</v>
      </c>
      <c r="E3626" s="207" t="s">
        <v>425</v>
      </c>
      <c r="F3626" s="207" t="s">
        <v>15575</v>
      </c>
      <c r="G3626" s="20" t="s">
        <v>183</v>
      </c>
      <c r="H3626" s="23">
        <v>65279.02</v>
      </c>
      <c r="I3626" s="21">
        <v>45717</v>
      </c>
      <c r="J3626" s="21">
        <v>45733</v>
      </c>
      <c r="K3626" s="20" t="s">
        <v>5118</v>
      </c>
      <c r="L3626" s="20" t="s">
        <v>5107</v>
      </c>
      <c r="M3626" s="20"/>
      <c r="N3626" s="21">
        <v>45777.922226481482</v>
      </c>
    </row>
    <row r="3627" spans="1:14" x14ac:dyDescent="0.25">
      <c r="A3627" s="21">
        <v>45738.947129629625</v>
      </c>
      <c r="B3627" s="22">
        <v>45738.947129629625</v>
      </c>
      <c r="C3627" s="20" t="s">
        <v>1298</v>
      </c>
      <c r="D3627" s="20" t="s">
        <v>1299</v>
      </c>
      <c r="E3627" s="207" t="s">
        <v>1301</v>
      </c>
      <c r="F3627" s="207" t="s">
        <v>15576</v>
      </c>
      <c r="G3627" s="20" t="s">
        <v>183</v>
      </c>
      <c r="H3627" s="23">
        <v>663.5</v>
      </c>
      <c r="I3627" s="21">
        <v>45717</v>
      </c>
      <c r="J3627" s="21">
        <v>45733</v>
      </c>
      <c r="K3627" s="20" t="s">
        <v>5121</v>
      </c>
      <c r="L3627" s="20" t="s">
        <v>5107</v>
      </c>
      <c r="M3627" s="20"/>
      <c r="N3627" s="21">
        <v>45777.922226481482</v>
      </c>
    </row>
    <row r="3628" spans="1:14" x14ac:dyDescent="0.25">
      <c r="A3628" s="21">
        <v>45738.947129629625</v>
      </c>
      <c r="B3628" s="22">
        <v>45738.947129629625</v>
      </c>
      <c r="C3628" s="20" t="s">
        <v>331</v>
      </c>
      <c r="D3628" s="20" t="s">
        <v>332</v>
      </c>
      <c r="E3628" s="207" t="s">
        <v>334</v>
      </c>
      <c r="F3628" s="207" t="s">
        <v>15577</v>
      </c>
      <c r="G3628" s="20" t="s">
        <v>183</v>
      </c>
      <c r="H3628" s="23">
        <v>9282.6</v>
      </c>
      <c r="I3628" s="21">
        <v>45717</v>
      </c>
      <c r="J3628" s="21">
        <v>45733</v>
      </c>
      <c r="K3628" s="20" t="s">
        <v>5121</v>
      </c>
      <c r="L3628" s="20" t="s">
        <v>5107</v>
      </c>
      <c r="M3628" s="20"/>
      <c r="N3628" s="21">
        <v>45777.922226481482</v>
      </c>
    </row>
    <row r="3629" spans="1:14" x14ac:dyDescent="0.25">
      <c r="A3629" s="21">
        <v>45738.947129629625</v>
      </c>
      <c r="B3629" s="22">
        <v>45738.947129629625</v>
      </c>
      <c r="C3629" s="20" t="s">
        <v>11373</v>
      </c>
      <c r="D3629" s="20" t="s">
        <v>11374</v>
      </c>
      <c r="E3629" s="207" t="s">
        <v>11376</v>
      </c>
      <c r="F3629" s="207" t="s">
        <v>15578</v>
      </c>
      <c r="G3629" s="20" t="s">
        <v>183</v>
      </c>
      <c r="H3629" s="23">
        <v>18012.25</v>
      </c>
      <c r="I3629" s="21">
        <v>45717</v>
      </c>
      <c r="J3629" s="21">
        <v>45733</v>
      </c>
      <c r="K3629" s="20" t="s">
        <v>5121</v>
      </c>
      <c r="L3629" s="20" t="s">
        <v>5107</v>
      </c>
      <c r="M3629" s="20"/>
      <c r="N3629" s="21">
        <v>45777.922226481482</v>
      </c>
    </row>
    <row r="3630" spans="1:14" x14ac:dyDescent="0.25">
      <c r="A3630" s="21">
        <v>45738.836446759262</v>
      </c>
      <c r="B3630" s="22">
        <v>45738.836446759262</v>
      </c>
      <c r="C3630" s="20" t="s">
        <v>266</v>
      </c>
      <c r="D3630" s="20" t="s">
        <v>267</v>
      </c>
      <c r="E3630" s="207" t="s">
        <v>270</v>
      </c>
      <c r="F3630" s="207" t="s">
        <v>15579</v>
      </c>
      <c r="G3630" s="20" t="s">
        <v>268</v>
      </c>
      <c r="H3630" s="23">
        <v>1686.23</v>
      </c>
      <c r="I3630" s="21">
        <v>45717</v>
      </c>
      <c r="J3630" s="21">
        <v>45733</v>
      </c>
      <c r="K3630" s="20" t="s">
        <v>5097</v>
      </c>
      <c r="L3630" s="20" t="s">
        <v>5098</v>
      </c>
      <c r="M3630" s="20"/>
      <c r="N3630" s="21">
        <v>45777.922226481482</v>
      </c>
    </row>
    <row r="3631" spans="1:14" x14ac:dyDescent="0.25">
      <c r="A3631" s="21">
        <v>45736.254386574074</v>
      </c>
      <c r="B3631" s="22">
        <v>45736.254386574074</v>
      </c>
      <c r="C3631" s="20" t="s">
        <v>266</v>
      </c>
      <c r="D3631" s="20" t="s">
        <v>267</v>
      </c>
      <c r="E3631" s="207" t="s">
        <v>270</v>
      </c>
      <c r="F3631" s="207" t="s">
        <v>15580</v>
      </c>
      <c r="G3631" s="20" t="s">
        <v>268</v>
      </c>
      <c r="H3631" s="23">
        <v>7297.18</v>
      </c>
      <c r="I3631" s="21">
        <v>45717</v>
      </c>
      <c r="J3631" s="21">
        <v>45733</v>
      </c>
      <c r="K3631" s="20" t="s">
        <v>5097</v>
      </c>
      <c r="L3631" s="20" t="s">
        <v>5098</v>
      </c>
      <c r="M3631" s="20"/>
      <c r="N3631" s="21">
        <v>45777.922226481482</v>
      </c>
    </row>
    <row r="3632" spans="1:14" x14ac:dyDescent="0.25">
      <c r="A3632" s="21">
        <v>45736.251805555556</v>
      </c>
      <c r="B3632" s="22">
        <v>45736.251805555556</v>
      </c>
      <c r="C3632" s="20" t="s">
        <v>869</v>
      </c>
      <c r="D3632" s="20" t="s">
        <v>870</v>
      </c>
      <c r="E3632" s="207" t="s">
        <v>872</v>
      </c>
      <c r="F3632" s="207" t="s">
        <v>15581</v>
      </c>
      <c r="G3632" s="20" t="s">
        <v>119</v>
      </c>
      <c r="H3632" s="23">
        <v>301.57</v>
      </c>
      <c r="I3632" s="21">
        <v>45717</v>
      </c>
      <c r="J3632" s="21">
        <v>45733</v>
      </c>
      <c r="K3632" s="20" t="s">
        <v>5097</v>
      </c>
      <c r="L3632" s="20" t="s">
        <v>5098</v>
      </c>
      <c r="M3632" s="20"/>
      <c r="N3632" s="21">
        <v>45777.922226481482</v>
      </c>
    </row>
    <row r="3633" spans="1:14" x14ac:dyDescent="0.25">
      <c r="A3633" s="21">
        <v>45736.251805555556</v>
      </c>
      <c r="B3633" s="22">
        <v>45736.251805555556</v>
      </c>
      <c r="C3633" s="20" t="s">
        <v>995</v>
      </c>
      <c r="D3633" s="20" t="s">
        <v>996</v>
      </c>
      <c r="E3633" s="207" t="s">
        <v>998</v>
      </c>
      <c r="F3633" s="207" t="s">
        <v>15582</v>
      </c>
      <c r="G3633" s="20" t="s">
        <v>119</v>
      </c>
      <c r="H3633" s="23">
        <v>29.04</v>
      </c>
      <c r="I3633" s="21">
        <v>45717</v>
      </c>
      <c r="J3633" s="21">
        <v>45733</v>
      </c>
      <c r="K3633" s="20" t="s">
        <v>5097</v>
      </c>
      <c r="L3633" s="20" t="s">
        <v>5098</v>
      </c>
      <c r="M3633" s="20"/>
      <c r="N3633" s="21">
        <v>45777.922226481482</v>
      </c>
    </row>
    <row r="3634" spans="1:14" x14ac:dyDescent="0.25">
      <c r="A3634" s="21">
        <v>45736.251805555556</v>
      </c>
      <c r="B3634" s="22">
        <v>45736.251805555556</v>
      </c>
      <c r="C3634" s="20" t="s">
        <v>724</v>
      </c>
      <c r="D3634" s="20" t="s">
        <v>118</v>
      </c>
      <c r="E3634" s="207" t="s">
        <v>121</v>
      </c>
      <c r="F3634" s="207" t="s">
        <v>15583</v>
      </c>
      <c r="G3634" s="20" t="s">
        <v>119</v>
      </c>
      <c r="H3634" s="23">
        <v>6283.26</v>
      </c>
      <c r="I3634" s="21">
        <v>45717</v>
      </c>
      <c r="J3634" s="21">
        <v>45733</v>
      </c>
      <c r="K3634" s="20" t="s">
        <v>5097</v>
      </c>
      <c r="L3634" s="20" t="s">
        <v>5098</v>
      </c>
      <c r="M3634" s="20"/>
      <c r="N3634" s="21">
        <v>45777.922226481482</v>
      </c>
    </row>
    <row r="3635" spans="1:14" x14ac:dyDescent="0.25">
      <c r="A3635" s="21">
        <v>45736.251805555556</v>
      </c>
      <c r="B3635" s="22">
        <v>45736.251805555556</v>
      </c>
      <c r="C3635" s="20" t="s">
        <v>11407</v>
      </c>
      <c r="D3635" s="20" t="s">
        <v>11408</v>
      </c>
      <c r="E3635" s="207" t="s">
        <v>11409</v>
      </c>
      <c r="F3635" s="207" t="s">
        <v>15584</v>
      </c>
      <c r="G3635" s="20" t="s">
        <v>119</v>
      </c>
      <c r="H3635" s="23">
        <v>0</v>
      </c>
      <c r="I3635" s="21">
        <v>45717</v>
      </c>
      <c r="J3635" s="21">
        <v>45733</v>
      </c>
      <c r="K3635" s="20" t="s">
        <v>5097</v>
      </c>
      <c r="L3635" s="20" t="s">
        <v>5098</v>
      </c>
      <c r="M3635" s="20"/>
      <c r="N3635" s="21">
        <v>45777.922226481482</v>
      </c>
    </row>
    <row r="3636" spans="1:14" x14ac:dyDescent="0.25">
      <c r="A3636" s="21">
        <v>45736.212789351848</v>
      </c>
      <c r="B3636" s="22">
        <v>45736.212789351848</v>
      </c>
      <c r="C3636" s="20" t="s">
        <v>7746</v>
      </c>
      <c r="D3636" s="20" t="s">
        <v>133</v>
      </c>
      <c r="E3636" s="207" t="s">
        <v>136</v>
      </c>
      <c r="F3636" s="207" t="s">
        <v>15585</v>
      </c>
      <c r="G3636" s="20" t="s">
        <v>134</v>
      </c>
      <c r="H3636" s="23">
        <v>1150.47</v>
      </c>
      <c r="I3636" s="21">
        <v>45717</v>
      </c>
      <c r="J3636" s="21">
        <v>45733</v>
      </c>
      <c r="K3636" s="20" t="s">
        <v>5097</v>
      </c>
      <c r="L3636" s="20" t="s">
        <v>5098</v>
      </c>
      <c r="M3636" s="20"/>
      <c r="N3636" s="21">
        <v>45777.922226481482</v>
      </c>
    </row>
    <row r="3637" spans="1:14" x14ac:dyDescent="0.25">
      <c r="A3637" s="21">
        <v>45736.022685185184</v>
      </c>
      <c r="B3637" s="22">
        <v>45736.022685185184</v>
      </c>
      <c r="C3637" s="20" t="s">
        <v>771</v>
      </c>
      <c r="D3637" s="20" t="s">
        <v>772</v>
      </c>
      <c r="E3637" s="207" t="s">
        <v>774</v>
      </c>
      <c r="F3637" s="207" t="s">
        <v>15586</v>
      </c>
      <c r="G3637" s="20" t="s">
        <v>183</v>
      </c>
      <c r="H3637" s="23">
        <v>0</v>
      </c>
      <c r="I3637" s="21">
        <v>45717</v>
      </c>
      <c r="J3637" s="21">
        <v>45733</v>
      </c>
      <c r="K3637" s="20" t="s">
        <v>5114</v>
      </c>
      <c r="L3637" s="20" t="s">
        <v>5107</v>
      </c>
      <c r="M3637" s="20"/>
      <c r="N3637" s="21">
        <v>45777.922226481482</v>
      </c>
    </row>
    <row r="3638" spans="1:14" x14ac:dyDescent="0.25">
      <c r="A3638" s="21">
        <v>45736.022685185184</v>
      </c>
      <c r="B3638" s="22">
        <v>45736.022685185184</v>
      </c>
      <c r="C3638" s="20" t="s">
        <v>181</v>
      </c>
      <c r="D3638" s="20" t="s">
        <v>182</v>
      </c>
      <c r="E3638" s="207" t="s">
        <v>185</v>
      </c>
      <c r="F3638" s="207" t="s">
        <v>15587</v>
      </c>
      <c r="G3638" s="20" t="s">
        <v>183</v>
      </c>
      <c r="H3638" s="23">
        <v>2502088.34</v>
      </c>
      <c r="I3638" s="21">
        <v>45717</v>
      </c>
      <c r="J3638" s="21">
        <v>45733</v>
      </c>
      <c r="K3638" s="20" t="s">
        <v>5118</v>
      </c>
      <c r="L3638" s="20" t="s">
        <v>5107</v>
      </c>
      <c r="M3638" s="20"/>
      <c r="N3638" s="21">
        <v>45777.922226481482</v>
      </c>
    </row>
    <row r="3639" spans="1:14" x14ac:dyDescent="0.25">
      <c r="A3639" s="21">
        <v>45736.022685185184</v>
      </c>
      <c r="B3639" s="22">
        <v>45736.022685185184</v>
      </c>
      <c r="C3639" s="20" t="s">
        <v>1190</v>
      </c>
      <c r="D3639" s="20" t="s">
        <v>1191</v>
      </c>
      <c r="E3639" s="207" t="s">
        <v>1193</v>
      </c>
      <c r="F3639" s="207" t="s">
        <v>15588</v>
      </c>
      <c r="G3639" s="20" t="s">
        <v>183</v>
      </c>
      <c r="H3639" s="23">
        <v>0.78</v>
      </c>
      <c r="I3639" s="21">
        <v>45717</v>
      </c>
      <c r="J3639" s="21">
        <v>45733</v>
      </c>
      <c r="K3639" s="20" t="s">
        <v>5118</v>
      </c>
      <c r="L3639" s="20" t="s">
        <v>5107</v>
      </c>
      <c r="M3639" s="20"/>
      <c r="N3639" s="21">
        <v>45777.922226481482</v>
      </c>
    </row>
    <row r="3640" spans="1:14" x14ac:dyDescent="0.25">
      <c r="A3640" s="21">
        <v>45736.022685185184</v>
      </c>
      <c r="B3640" s="22">
        <v>45736.022685185184</v>
      </c>
      <c r="C3640" s="20" t="s">
        <v>1226</v>
      </c>
      <c r="D3640" s="20" t="s">
        <v>1227</v>
      </c>
      <c r="E3640" s="207" t="s">
        <v>1229</v>
      </c>
      <c r="F3640" s="207" t="s">
        <v>15589</v>
      </c>
      <c r="G3640" s="20" t="s">
        <v>183</v>
      </c>
      <c r="H3640" s="23">
        <v>2783.18</v>
      </c>
      <c r="I3640" s="21">
        <v>45717</v>
      </c>
      <c r="J3640" s="21">
        <v>45733</v>
      </c>
      <c r="K3640" s="20" t="s">
        <v>5118</v>
      </c>
      <c r="L3640" s="20" t="s">
        <v>5107</v>
      </c>
      <c r="M3640" s="20"/>
      <c r="N3640" s="21">
        <v>45777.922226481482</v>
      </c>
    </row>
    <row r="3641" spans="1:14" x14ac:dyDescent="0.25">
      <c r="A3641" s="21">
        <v>45736.022685185184</v>
      </c>
      <c r="B3641" s="22">
        <v>45736.022685185184</v>
      </c>
      <c r="C3641" s="20" t="s">
        <v>717</v>
      </c>
      <c r="D3641" s="20" t="s">
        <v>718</v>
      </c>
      <c r="E3641" s="207" t="s">
        <v>720</v>
      </c>
      <c r="F3641" s="207" t="s">
        <v>15590</v>
      </c>
      <c r="G3641" s="20" t="s">
        <v>183</v>
      </c>
      <c r="H3641" s="23">
        <v>1984.79</v>
      </c>
      <c r="I3641" s="21">
        <v>45717</v>
      </c>
      <c r="J3641" s="21">
        <v>45733</v>
      </c>
      <c r="K3641" s="20" t="s">
        <v>5121</v>
      </c>
      <c r="L3641" s="20" t="s">
        <v>5107</v>
      </c>
      <c r="M3641" s="20"/>
      <c r="N3641" s="21">
        <v>45777.922226481482</v>
      </c>
    </row>
    <row r="3642" spans="1:14" x14ac:dyDescent="0.25">
      <c r="A3642" s="21">
        <v>45736.022685185184</v>
      </c>
      <c r="B3642" s="22">
        <v>45736.022685185184</v>
      </c>
      <c r="C3642" s="20" t="s">
        <v>882</v>
      </c>
      <c r="D3642" s="20" t="s">
        <v>883</v>
      </c>
      <c r="E3642" s="207" t="s">
        <v>885</v>
      </c>
      <c r="F3642" s="207" t="s">
        <v>15591</v>
      </c>
      <c r="G3642" s="20" t="s">
        <v>183</v>
      </c>
      <c r="H3642" s="23">
        <v>6845.76</v>
      </c>
      <c r="I3642" s="21">
        <v>45717</v>
      </c>
      <c r="J3642" s="21">
        <v>45733</v>
      </c>
      <c r="K3642" s="20" t="s">
        <v>5123</v>
      </c>
      <c r="L3642" s="20" t="s">
        <v>5107</v>
      </c>
      <c r="M3642" s="20"/>
      <c r="N3642" s="21">
        <v>45777.922226481482</v>
      </c>
    </row>
    <row r="3643" spans="1:14" x14ac:dyDescent="0.25">
      <c r="A3643" s="21">
        <v>45736.022685185184</v>
      </c>
      <c r="B3643" s="22">
        <v>45736.022685185184</v>
      </c>
      <c r="C3643" s="20" t="s">
        <v>193</v>
      </c>
      <c r="D3643" s="20" t="s">
        <v>194</v>
      </c>
      <c r="E3643" s="207" t="s">
        <v>196</v>
      </c>
      <c r="F3643" s="207" t="s">
        <v>15592</v>
      </c>
      <c r="G3643" s="20" t="s">
        <v>183</v>
      </c>
      <c r="H3643" s="23">
        <v>12883.89</v>
      </c>
      <c r="I3643" s="21">
        <v>45717</v>
      </c>
      <c r="J3643" s="21">
        <v>45733</v>
      </c>
      <c r="K3643" s="20" t="s">
        <v>5118</v>
      </c>
      <c r="L3643" s="20" t="s">
        <v>5107</v>
      </c>
      <c r="M3643" s="20"/>
      <c r="N3643" s="21">
        <v>45777.922226481482</v>
      </c>
    </row>
    <row r="3644" spans="1:14" x14ac:dyDescent="0.25">
      <c r="A3644" s="21">
        <v>45736.022685185184</v>
      </c>
      <c r="B3644" s="22">
        <v>45736.022685185184</v>
      </c>
      <c r="C3644" s="20" t="s">
        <v>939</v>
      </c>
      <c r="D3644" s="20" t="s">
        <v>940</v>
      </c>
      <c r="E3644" s="207" t="s">
        <v>942</v>
      </c>
      <c r="F3644" s="207" t="s">
        <v>15593</v>
      </c>
      <c r="G3644" s="20" t="s">
        <v>183</v>
      </c>
      <c r="H3644" s="23">
        <v>4096.03</v>
      </c>
      <c r="I3644" s="21">
        <v>45717</v>
      </c>
      <c r="J3644" s="21">
        <v>45733</v>
      </c>
      <c r="K3644" s="20" t="s">
        <v>5123</v>
      </c>
      <c r="L3644" s="20" t="s">
        <v>5107</v>
      </c>
      <c r="M3644" s="20"/>
      <c r="N3644" s="21">
        <v>45777.922226481482</v>
      </c>
    </row>
    <row r="3645" spans="1:14" x14ac:dyDescent="0.25">
      <c r="A3645" s="21">
        <v>45736.022685185184</v>
      </c>
      <c r="B3645" s="22">
        <v>45736.022685185184</v>
      </c>
      <c r="C3645" s="20" t="s">
        <v>253</v>
      </c>
      <c r="D3645" s="20" t="s">
        <v>254</v>
      </c>
      <c r="E3645" s="207" t="s">
        <v>256</v>
      </c>
      <c r="F3645" s="207" t="s">
        <v>15594</v>
      </c>
      <c r="G3645" s="20" t="s">
        <v>183</v>
      </c>
      <c r="H3645" s="23">
        <v>332412.77</v>
      </c>
      <c r="I3645" s="21">
        <v>45717</v>
      </c>
      <c r="J3645" s="21">
        <v>45733</v>
      </c>
      <c r="K3645" s="20" t="s">
        <v>5118</v>
      </c>
      <c r="L3645" s="20" t="s">
        <v>5107</v>
      </c>
      <c r="M3645" s="20"/>
      <c r="N3645" s="21">
        <v>45777.922226481482</v>
      </c>
    </row>
    <row r="3646" spans="1:14" x14ac:dyDescent="0.25">
      <c r="A3646" s="21">
        <v>45736.022685185184</v>
      </c>
      <c r="B3646" s="22">
        <v>45736.022685185184</v>
      </c>
      <c r="C3646" s="20" t="s">
        <v>521</v>
      </c>
      <c r="D3646" s="20" t="s">
        <v>522</v>
      </c>
      <c r="E3646" s="207" t="s">
        <v>524</v>
      </c>
      <c r="F3646" s="207" t="s">
        <v>15595</v>
      </c>
      <c r="G3646" s="20" t="s">
        <v>183</v>
      </c>
      <c r="H3646" s="23">
        <v>4906.8900000000003</v>
      </c>
      <c r="I3646" s="21">
        <v>45717</v>
      </c>
      <c r="J3646" s="21">
        <v>45733</v>
      </c>
      <c r="K3646" s="20" t="s">
        <v>5121</v>
      </c>
      <c r="L3646" s="20" t="s">
        <v>5107</v>
      </c>
      <c r="M3646" s="20"/>
      <c r="N3646" s="21">
        <v>45777.922226481482</v>
      </c>
    </row>
    <row r="3647" spans="1:14" x14ac:dyDescent="0.25">
      <c r="A3647" s="21">
        <v>45736.022685185184</v>
      </c>
      <c r="B3647" s="22">
        <v>45736.022685185184</v>
      </c>
      <c r="C3647" s="20" t="s">
        <v>14847</v>
      </c>
      <c r="D3647" s="20" t="s">
        <v>460</v>
      </c>
      <c r="E3647" s="207" t="s">
        <v>462</v>
      </c>
      <c r="F3647" s="207" t="s">
        <v>15596</v>
      </c>
      <c r="G3647" s="20" t="s">
        <v>183</v>
      </c>
      <c r="H3647" s="23">
        <v>566623.67000000004</v>
      </c>
      <c r="I3647" s="21">
        <v>45717</v>
      </c>
      <c r="J3647" s="21">
        <v>45733</v>
      </c>
      <c r="K3647" s="20" t="s">
        <v>5129</v>
      </c>
      <c r="L3647" s="20" t="s">
        <v>5107</v>
      </c>
      <c r="M3647" s="20"/>
      <c r="N3647" s="21">
        <v>45777.922226481482</v>
      </c>
    </row>
    <row r="3648" spans="1:14" x14ac:dyDescent="0.25">
      <c r="A3648" s="21">
        <v>45736.022685185184</v>
      </c>
      <c r="B3648" s="22">
        <v>45736.022685185184</v>
      </c>
      <c r="C3648" s="20" t="s">
        <v>7063</v>
      </c>
      <c r="D3648" s="20" t="s">
        <v>436</v>
      </c>
      <c r="E3648" s="207" t="s">
        <v>438</v>
      </c>
      <c r="F3648" s="207" t="s">
        <v>15597</v>
      </c>
      <c r="G3648" s="20" t="s">
        <v>183</v>
      </c>
      <c r="H3648" s="23">
        <v>0.02</v>
      </c>
      <c r="I3648" s="21">
        <v>45717</v>
      </c>
      <c r="J3648" s="21">
        <v>45733</v>
      </c>
      <c r="K3648" s="20" t="s">
        <v>5118</v>
      </c>
      <c r="L3648" s="20" t="s">
        <v>5107</v>
      </c>
      <c r="M3648" s="20"/>
      <c r="N3648" s="21">
        <v>45777.922226481482</v>
      </c>
    </row>
    <row r="3649" spans="1:14" x14ac:dyDescent="0.25">
      <c r="A3649" s="21">
        <v>45736.022685185184</v>
      </c>
      <c r="B3649" s="22">
        <v>45736.022685185184</v>
      </c>
      <c r="C3649" s="20" t="s">
        <v>422</v>
      </c>
      <c r="D3649" s="20" t="s">
        <v>423</v>
      </c>
      <c r="E3649" s="207" t="s">
        <v>425</v>
      </c>
      <c r="F3649" s="207" t="s">
        <v>15598</v>
      </c>
      <c r="G3649" s="20" t="s">
        <v>183</v>
      </c>
      <c r="H3649" s="23">
        <v>65006.11</v>
      </c>
      <c r="I3649" s="21">
        <v>45717</v>
      </c>
      <c r="J3649" s="21">
        <v>45733</v>
      </c>
      <c r="K3649" s="20" t="s">
        <v>5118</v>
      </c>
      <c r="L3649" s="20" t="s">
        <v>5107</v>
      </c>
      <c r="M3649" s="20"/>
      <c r="N3649" s="21">
        <v>45777.922226481482</v>
      </c>
    </row>
    <row r="3650" spans="1:14" x14ac:dyDescent="0.25">
      <c r="A3650" s="21">
        <v>45736.022685185184</v>
      </c>
      <c r="B3650" s="22">
        <v>45736.022685185184</v>
      </c>
      <c r="C3650" s="20" t="s">
        <v>1298</v>
      </c>
      <c r="D3650" s="20" t="s">
        <v>1299</v>
      </c>
      <c r="E3650" s="207" t="s">
        <v>1301</v>
      </c>
      <c r="F3650" s="207" t="s">
        <v>15599</v>
      </c>
      <c r="G3650" s="20" t="s">
        <v>183</v>
      </c>
      <c r="H3650" s="23">
        <v>663.5</v>
      </c>
      <c r="I3650" s="21">
        <v>45717</v>
      </c>
      <c r="J3650" s="21">
        <v>45733</v>
      </c>
      <c r="K3650" s="20" t="s">
        <v>5121</v>
      </c>
      <c r="L3650" s="20" t="s">
        <v>5107</v>
      </c>
      <c r="M3650" s="20"/>
      <c r="N3650" s="21">
        <v>45777.922226481482</v>
      </c>
    </row>
    <row r="3651" spans="1:14" x14ac:dyDescent="0.25">
      <c r="A3651" s="21">
        <v>45736.022685185184</v>
      </c>
      <c r="B3651" s="22">
        <v>45736.022685185184</v>
      </c>
      <c r="C3651" s="20" t="s">
        <v>331</v>
      </c>
      <c r="D3651" s="20" t="s">
        <v>332</v>
      </c>
      <c r="E3651" s="207" t="s">
        <v>334</v>
      </c>
      <c r="F3651" s="207" t="s">
        <v>15600</v>
      </c>
      <c r="G3651" s="20" t="s">
        <v>183</v>
      </c>
      <c r="H3651" s="23">
        <v>5282.6</v>
      </c>
      <c r="I3651" s="21">
        <v>45717</v>
      </c>
      <c r="J3651" s="21">
        <v>45733</v>
      </c>
      <c r="K3651" s="20" t="s">
        <v>5121</v>
      </c>
      <c r="L3651" s="20" t="s">
        <v>5107</v>
      </c>
      <c r="M3651" s="20"/>
      <c r="N3651" s="21">
        <v>45777.922226481482</v>
      </c>
    </row>
    <row r="3652" spans="1:14" x14ac:dyDescent="0.25">
      <c r="A3652" s="21">
        <v>45736.022685185184</v>
      </c>
      <c r="B3652" s="22">
        <v>45736.022685185184</v>
      </c>
      <c r="C3652" s="20" t="s">
        <v>11373</v>
      </c>
      <c r="D3652" s="20" t="s">
        <v>11374</v>
      </c>
      <c r="E3652" s="207" t="s">
        <v>11376</v>
      </c>
      <c r="F3652" s="207" t="s">
        <v>15601</v>
      </c>
      <c r="G3652" s="20" t="s">
        <v>183</v>
      </c>
      <c r="H3652" s="23">
        <v>17108.990000000002</v>
      </c>
      <c r="I3652" s="21">
        <v>45717</v>
      </c>
      <c r="J3652" s="21">
        <v>45733</v>
      </c>
      <c r="K3652" s="20" t="s">
        <v>5121</v>
      </c>
      <c r="L3652" s="20" t="s">
        <v>5107</v>
      </c>
      <c r="M3652" s="20"/>
      <c r="N3652" s="21">
        <v>45777.922226481482</v>
      </c>
    </row>
    <row r="3653" spans="1:14" x14ac:dyDescent="0.25">
      <c r="A3653" s="21">
        <v>45734.443657407406</v>
      </c>
      <c r="B3653" s="22">
        <v>45734.443657407406</v>
      </c>
      <c r="C3653" s="20" t="s">
        <v>181</v>
      </c>
      <c r="D3653" s="20" t="s">
        <v>182</v>
      </c>
      <c r="E3653" s="207" t="s">
        <v>185</v>
      </c>
      <c r="F3653" s="207" t="s">
        <v>15602</v>
      </c>
      <c r="G3653" s="20" t="s">
        <v>183</v>
      </c>
      <c r="H3653" s="23">
        <v>2551427.48</v>
      </c>
      <c r="I3653" s="21">
        <v>45717</v>
      </c>
      <c r="J3653" s="21">
        <v>45733</v>
      </c>
      <c r="K3653" s="20" t="s">
        <v>5118</v>
      </c>
      <c r="L3653" s="20" t="s">
        <v>5107</v>
      </c>
      <c r="M3653" s="20"/>
      <c r="N3653" s="21">
        <v>45777.922226481482</v>
      </c>
    </row>
    <row r="3654" spans="1:14" x14ac:dyDescent="0.25">
      <c r="A3654" s="21">
        <v>45734.443657407406</v>
      </c>
      <c r="B3654" s="22">
        <v>45734.443657407406</v>
      </c>
      <c r="C3654" s="20" t="s">
        <v>882</v>
      </c>
      <c r="D3654" s="20" t="s">
        <v>883</v>
      </c>
      <c r="E3654" s="207" t="s">
        <v>885</v>
      </c>
      <c r="F3654" s="207" t="s">
        <v>15603</v>
      </c>
      <c r="G3654" s="20" t="s">
        <v>183</v>
      </c>
      <c r="H3654" s="23">
        <v>6916.56</v>
      </c>
      <c r="I3654" s="21">
        <v>45717</v>
      </c>
      <c r="J3654" s="21">
        <v>45733</v>
      </c>
      <c r="K3654" s="20" t="s">
        <v>5123</v>
      </c>
      <c r="L3654" s="20" t="s">
        <v>5107</v>
      </c>
      <c r="M3654" s="20"/>
      <c r="N3654" s="21">
        <v>45777.922226481482</v>
      </c>
    </row>
    <row r="3655" spans="1:14" x14ac:dyDescent="0.25">
      <c r="A3655" s="21">
        <v>45734.443657407406</v>
      </c>
      <c r="B3655" s="22">
        <v>45734.443657407406</v>
      </c>
      <c r="C3655" s="20" t="s">
        <v>193</v>
      </c>
      <c r="D3655" s="20" t="s">
        <v>194</v>
      </c>
      <c r="E3655" s="207" t="s">
        <v>196</v>
      </c>
      <c r="F3655" s="207" t="s">
        <v>15604</v>
      </c>
      <c r="G3655" s="20" t="s">
        <v>183</v>
      </c>
      <c r="H3655" s="23">
        <v>13303.61</v>
      </c>
      <c r="I3655" s="21">
        <v>45717</v>
      </c>
      <c r="J3655" s="21">
        <v>45733</v>
      </c>
      <c r="K3655" s="20" t="s">
        <v>5118</v>
      </c>
      <c r="L3655" s="20" t="s">
        <v>5107</v>
      </c>
      <c r="M3655" s="20"/>
      <c r="N3655" s="21">
        <v>45777.922226481482</v>
      </c>
    </row>
    <row r="3656" spans="1:14" x14ac:dyDescent="0.25">
      <c r="A3656" s="21">
        <v>45734.443657407406</v>
      </c>
      <c r="B3656" s="22">
        <v>45734.443657407406</v>
      </c>
      <c r="C3656" s="20" t="s">
        <v>939</v>
      </c>
      <c r="D3656" s="20" t="s">
        <v>940</v>
      </c>
      <c r="E3656" s="207" t="s">
        <v>942</v>
      </c>
      <c r="F3656" s="207" t="s">
        <v>15605</v>
      </c>
      <c r="G3656" s="20" t="s">
        <v>183</v>
      </c>
      <c r="H3656" s="23">
        <v>4140.01</v>
      </c>
      <c r="I3656" s="21">
        <v>45717</v>
      </c>
      <c r="J3656" s="21">
        <v>45733</v>
      </c>
      <c r="K3656" s="20" t="s">
        <v>5123</v>
      </c>
      <c r="L3656" s="20" t="s">
        <v>5107</v>
      </c>
      <c r="M3656" s="20"/>
      <c r="N3656" s="21">
        <v>45777.922226481482</v>
      </c>
    </row>
    <row r="3657" spans="1:14" x14ac:dyDescent="0.25">
      <c r="A3657" s="21">
        <v>45734.443657407406</v>
      </c>
      <c r="B3657" s="22">
        <v>45734.443657407406</v>
      </c>
      <c r="C3657" s="20" t="s">
        <v>14847</v>
      </c>
      <c r="D3657" s="20" t="s">
        <v>460</v>
      </c>
      <c r="E3657" s="207" t="s">
        <v>462</v>
      </c>
      <c r="F3657" s="207" t="s">
        <v>15606</v>
      </c>
      <c r="G3657" s="20" t="s">
        <v>183</v>
      </c>
      <c r="H3657" s="23">
        <v>575202.63</v>
      </c>
      <c r="I3657" s="21">
        <v>45717</v>
      </c>
      <c r="J3657" s="21">
        <v>45733</v>
      </c>
      <c r="K3657" s="20" t="s">
        <v>5129</v>
      </c>
      <c r="L3657" s="20" t="s">
        <v>5107</v>
      </c>
      <c r="M3657" s="20"/>
      <c r="N3657" s="21">
        <v>45777.922226481482</v>
      </c>
    </row>
    <row r="3658" spans="1:14" x14ac:dyDescent="0.25">
      <c r="A3658" s="21">
        <v>45734.438831018517</v>
      </c>
      <c r="B3658" s="22">
        <v>45734.438831018517</v>
      </c>
      <c r="C3658" s="20" t="s">
        <v>266</v>
      </c>
      <c r="D3658" s="20" t="s">
        <v>267</v>
      </c>
      <c r="E3658" s="207" t="s">
        <v>270</v>
      </c>
      <c r="F3658" s="207" t="s">
        <v>15607</v>
      </c>
      <c r="G3658" s="20" t="s">
        <v>268</v>
      </c>
      <c r="H3658" s="23">
        <v>6957.49</v>
      </c>
      <c r="I3658" s="21">
        <v>45717</v>
      </c>
      <c r="J3658" s="21">
        <v>45733</v>
      </c>
      <c r="K3658" s="20" t="s">
        <v>5097</v>
      </c>
      <c r="L3658" s="20" t="s">
        <v>5098</v>
      </c>
      <c r="M3658" s="20"/>
      <c r="N3658" s="21">
        <v>45777.922226481482</v>
      </c>
    </row>
    <row r="3659" spans="1:14" x14ac:dyDescent="0.25">
      <c r="A3659" s="21">
        <v>45734.42491898148</v>
      </c>
      <c r="B3659" s="22">
        <v>45734.42491898148</v>
      </c>
      <c r="C3659" s="20" t="s">
        <v>7746</v>
      </c>
      <c r="D3659" s="20" t="s">
        <v>133</v>
      </c>
      <c r="E3659" s="207" t="s">
        <v>136</v>
      </c>
      <c r="F3659" s="207" t="s">
        <v>15608</v>
      </c>
      <c r="G3659" s="20" t="s">
        <v>134</v>
      </c>
      <c r="H3659" s="23">
        <v>991.41</v>
      </c>
      <c r="I3659" s="21">
        <v>45717</v>
      </c>
      <c r="J3659" s="21">
        <v>45733</v>
      </c>
      <c r="K3659" s="20" t="s">
        <v>5097</v>
      </c>
      <c r="L3659" s="20" t="s">
        <v>5098</v>
      </c>
      <c r="M3659" s="20"/>
      <c r="N3659" s="21">
        <v>45777.922226481482</v>
      </c>
    </row>
    <row r="3660" spans="1:14" x14ac:dyDescent="0.25">
      <c r="A3660" s="21">
        <v>45734.300266203703</v>
      </c>
      <c r="B3660" s="22">
        <v>45734.300266203703</v>
      </c>
      <c r="C3660" s="20" t="s">
        <v>869</v>
      </c>
      <c r="D3660" s="20" t="s">
        <v>870</v>
      </c>
      <c r="E3660" s="207" t="s">
        <v>872</v>
      </c>
      <c r="F3660" s="207" t="s">
        <v>15609</v>
      </c>
      <c r="G3660" s="20" t="s">
        <v>119</v>
      </c>
      <c r="H3660" s="23">
        <v>301.57</v>
      </c>
      <c r="I3660" s="21">
        <v>45717</v>
      </c>
      <c r="J3660" s="21">
        <v>45733</v>
      </c>
      <c r="K3660" s="20" t="s">
        <v>5097</v>
      </c>
      <c r="L3660" s="20" t="s">
        <v>5098</v>
      </c>
      <c r="M3660" s="20"/>
      <c r="N3660" s="21">
        <v>45777.922226481482</v>
      </c>
    </row>
    <row r="3661" spans="1:14" x14ac:dyDescent="0.25">
      <c r="A3661" s="21">
        <v>45734.300266203703</v>
      </c>
      <c r="B3661" s="22">
        <v>45734.300266203703</v>
      </c>
      <c r="C3661" s="20" t="s">
        <v>995</v>
      </c>
      <c r="D3661" s="20" t="s">
        <v>996</v>
      </c>
      <c r="E3661" s="207" t="s">
        <v>998</v>
      </c>
      <c r="F3661" s="207" t="s">
        <v>15610</v>
      </c>
      <c r="G3661" s="20" t="s">
        <v>119</v>
      </c>
      <c r="H3661" s="23">
        <v>29.04</v>
      </c>
      <c r="I3661" s="21">
        <v>45717</v>
      </c>
      <c r="J3661" s="21">
        <v>45733</v>
      </c>
      <c r="K3661" s="20" t="s">
        <v>5097</v>
      </c>
      <c r="L3661" s="20" t="s">
        <v>5098</v>
      </c>
      <c r="M3661" s="20"/>
      <c r="N3661" s="21">
        <v>45777.922226481482</v>
      </c>
    </row>
    <row r="3662" spans="1:14" x14ac:dyDescent="0.25">
      <c r="A3662" s="21">
        <v>45734.300266203703</v>
      </c>
      <c r="B3662" s="22">
        <v>45734.300266203703</v>
      </c>
      <c r="C3662" s="20" t="s">
        <v>724</v>
      </c>
      <c r="D3662" s="20" t="s">
        <v>118</v>
      </c>
      <c r="E3662" s="207" t="s">
        <v>121</v>
      </c>
      <c r="F3662" s="207" t="s">
        <v>15611</v>
      </c>
      <c r="G3662" s="20" t="s">
        <v>119</v>
      </c>
      <c r="H3662" s="23">
        <v>6283.26</v>
      </c>
      <c r="I3662" s="21">
        <v>45717</v>
      </c>
      <c r="J3662" s="21">
        <v>45733</v>
      </c>
      <c r="K3662" s="20" t="s">
        <v>5097</v>
      </c>
      <c r="L3662" s="20" t="s">
        <v>5098</v>
      </c>
      <c r="M3662" s="20"/>
      <c r="N3662" s="21">
        <v>45777.922226481482</v>
      </c>
    </row>
    <row r="3663" spans="1:14" x14ac:dyDescent="0.25">
      <c r="A3663" s="21">
        <v>45734.300266203703</v>
      </c>
      <c r="B3663" s="22">
        <v>45734.300266203703</v>
      </c>
      <c r="C3663" s="20" t="s">
        <v>11407</v>
      </c>
      <c r="D3663" s="20" t="s">
        <v>11408</v>
      </c>
      <c r="E3663" s="207" t="s">
        <v>11409</v>
      </c>
      <c r="F3663" s="207" t="s">
        <v>15612</v>
      </c>
      <c r="G3663" s="20" t="s">
        <v>119</v>
      </c>
      <c r="H3663" s="23">
        <v>0</v>
      </c>
      <c r="I3663" s="21">
        <v>45717</v>
      </c>
      <c r="J3663" s="21">
        <v>45733</v>
      </c>
      <c r="K3663" s="20" t="s">
        <v>5097</v>
      </c>
      <c r="L3663" s="20" t="s">
        <v>5098</v>
      </c>
      <c r="M3663" s="20"/>
      <c r="N3663" s="21">
        <v>45777.922226481482</v>
      </c>
    </row>
    <row r="3664" spans="1:14" x14ac:dyDescent="0.25">
      <c r="A3664" s="21">
        <v>45734.235659722224</v>
      </c>
      <c r="B3664" s="22">
        <v>45734.235659722224</v>
      </c>
      <c r="C3664" s="20" t="s">
        <v>771</v>
      </c>
      <c r="D3664" s="20" t="s">
        <v>772</v>
      </c>
      <c r="E3664" s="207" t="s">
        <v>774</v>
      </c>
      <c r="F3664" s="207" t="s">
        <v>15613</v>
      </c>
      <c r="G3664" s="20" t="s">
        <v>183</v>
      </c>
      <c r="H3664" s="23">
        <v>0</v>
      </c>
      <c r="I3664" s="21">
        <v>45717</v>
      </c>
      <c r="J3664" s="21">
        <v>45733</v>
      </c>
      <c r="K3664" s="20" t="s">
        <v>5114</v>
      </c>
      <c r="L3664" s="20" t="s">
        <v>5107</v>
      </c>
      <c r="M3664" s="20"/>
      <c r="N3664" s="21">
        <v>45777.922226481482</v>
      </c>
    </row>
    <row r="3665" spans="1:14" x14ac:dyDescent="0.25">
      <c r="A3665" s="21">
        <v>45734.235659722224</v>
      </c>
      <c r="B3665" s="22">
        <v>45734.235659722224</v>
      </c>
      <c r="C3665" s="20" t="s">
        <v>181</v>
      </c>
      <c r="D3665" s="20" t="s">
        <v>182</v>
      </c>
      <c r="E3665" s="207" t="s">
        <v>185</v>
      </c>
      <c r="F3665" s="207" t="s">
        <v>15614</v>
      </c>
      <c r="G3665" s="20" t="s">
        <v>183</v>
      </c>
      <c r="H3665" s="23">
        <v>2514713.91</v>
      </c>
      <c r="I3665" s="21">
        <v>45717</v>
      </c>
      <c r="J3665" s="21">
        <v>45733</v>
      </c>
      <c r="K3665" s="20" t="s">
        <v>5118</v>
      </c>
      <c r="L3665" s="20" t="s">
        <v>5107</v>
      </c>
      <c r="M3665" s="20"/>
      <c r="N3665" s="21">
        <v>45777.922226481482</v>
      </c>
    </row>
    <row r="3666" spans="1:14" x14ac:dyDescent="0.25">
      <c r="A3666" s="21">
        <v>45734.235659722224</v>
      </c>
      <c r="B3666" s="22">
        <v>45734.235659722224</v>
      </c>
      <c r="C3666" s="20" t="s">
        <v>1190</v>
      </c>
      <c r="D3666" s="20" t="s">
        <v>1191</v>
      </c>
      <c r="E3666" s="207" t="s">
        <v>1193</v>
      </c>
      <c r="F3666" s="207" t="s">
        <v>15615</v>
      </c>
      <c r="G3666" s="20" t="s">
        <v>183</v>
      </c>
      <c r="H3666" s="23">
        <v>0.78</v>
      </c>
      <c r="I3666" s="21">
        <v>45717</v>
      </c>
      <c r="J3666" s="21">
        <v>45733</v>
      </c>
      <c r="K3666" s="20" t="s">
        <v>5118</v>
      </c>
      <c r="L3666" s="20" t="s">
        <v>5107</v>
      </c>
      <c r="M3666" s="20"/>
      <c r="N3666" s="21">
        <v>45777.922226481482</v>
      </c>
    </row>
    <row r="3667" spans="1:14" x14ac:dyDescent="0.25">
      <c r="A3667" s="21">
        <v>45734.235659722224</v>
      </c>
      <c r="B3667" s="22">
        <v>45734.235659722224</v>
      </c>
      <c r="C3667" s="20" t="s">
        <v>1226</v>
      </c>
      <c r="D3667" s="20" t="s">
        <v>1227</v>
      </c>
      <c r="E3667" s="207" t="s">
        <v>1229</v>
      </c>
      <c r="F3667" s="207" t="s">
        <v>15616</v>
      </c>
      <c r="G3667" s="20" t="s">
        <v>183</v>
      </c>
      <c r="H3667" s="23">
        <v>2783.18</v>
      </c>
      <c r="I3667" s="21">
        <v>45717</v>
      </c>
      <c r="J3667" s="21">
        <v>45733</v>
      </c>
      <c r="K3667" s="20" t="s">
        <v>5118</v>
      </c>
      <c r="L3667" s="20" t="s">
        <v>5107</v>
      </c>
      <c r="M3667" s="20"/>
      <c r="N3667" s="21">
        <v>45777.922226481482</v>
      </c>
    </row>
    <row r="3668" spans="1:14" x14ac:dyDescent="0.25">
      <c r="A3668" s="21">
        <v>45734.235659722224</v>
      </c>
      <c r="B3668" s="22">
        <v>45734.235659722224</v>
      </c>
      <c r="C3668" s="20" t="s">
        <v>717</v>
      </c>
      <c r="D3668" s="20" t="s">
        <v>718</v>
      </c>
      <c r="E3668" s="207" t="s">
        <v>720</v>
      </c>
      <c r="F3668" s="207" t="s">
        <v>15617</v>
      </c>
      <c r="G3668" s="20" t="s">
        <v>183</v>
      </c>
      <c r="H3668" s="23">
        <v>1984.79</v>
      </c>
      <c r="I3668" s="21">
        <v>45717</v>
      </c>
      <c r="J3668" s="21">
        <v>45733</v>
      </c>
      <c r="K3668" s="20" t="s">
        <v>5121</v>
      </c>
      <c r="L3668" s="20" t="s">
        <v>5107</v>
      </c>
      <c r="M3668" s="20"/>
      <c r="N3668" s="21">
        <v>45777.922226481482</v>
      </c>
    </row>
    <row r="3669" spans="1:14" x14ac:dyDescent="0.25">
      <c r="A3669" s="21">
        <v>45734.235659722224</v>
      </c>
      <c r="B3669" s="22">
        <v>45734.235659722224</v>
      </c>
      <c r="C3669" s="20" t="s">
        <v>882</v>
      </c>
      <c r="D3669" s="20" t="s">
        <v>883</v>
      </c>
      <c r="E3669" s="207" t="s">
        <v>885</v>
      </c>
      <c r="F3669" s="207" t="s">
        <v>15618</v>
      </c>
      <c r="G3669" s="20" t="s">
        <v>183</v>
      </c>
      <c r="H3669" s="23">
        <v>6864.51</v>
      </c>
      <c r="I3669" s="21">
        <v>45717</v>
      </c>
      <c r="J3669" s="21">
        <v>45733</v>
      </c>
      <c r="K3669" s="20" t="s">
        <v>5123</v>
      </c>
      <c r="L3669" s="20" t="s">
        <v>5107</v>
      </c>
      <c r="M3669" s="20"/>
      <c r="N3669" s="21">
        <v>45777.922226481482</v>
      </c>
    </row>
    <row r="3670" spans="1:14" x14ac:dyDescent="0.25">
      <c r="A3670" s="21">
        <v>45734.235659722224</v>
      </c>
      <c r="B3670" s="22">
        <v>45734.235659722224</v>
      </c>
      <c r="C3670" s="20" t="s">
        <v>193</v>
      </c>
      <c r="D3670" s="20" t="s">
        <v>194</v>
      </c>
      <c r="E3670" s="207" t="s">
        <v>196</v>
      </c>
      <c r="F3670" s="207" t="s">
        <v>15619</v>
      </c>
      <c r="G3670" s="20" t="s">
        <v>183</v>
      </c>
      <c r="H3670" s="23">
        <v>12928.61</v>
      </c>
      <c r="I3670" s="21">
        <v>45717</v>
      </c>
      <c r="J3670" s="21">
        <v>45733</v>
      </c>
      <c r="K3670" s="20" t="s">
        <v>5118</v>
      </c>
      <c r="L3670" s="20" t="s">
        <v>5107</v>
      </c>
      <c r="M3670" s="20"/>
      <c r="N3670" s="21">
        <v>45777.922226481482</v>
      </c>
    </row>
    <row r="3671" spans="1:14" x14ac:dyDescent="0.25">
      <c r="A3671" s="21">
        <v>45734.235659722224</v>
      </c>
      <c r="B3671" s="22">
        <v>45734.235659722224</v>
      </c>
      <c r="C3671" s="20" t="s">
        <v>939</v>
      </c>
      <c r="D3671" s="20" t="s">
        <v>940</v>
      </c>
      <c r="E3671" s="207" t="s">
        <v>942</v>
      </c>
      <c r="F3671" s="207" t="s">
        <v>15620</v>
      </c>
      <c r="G3671" s="20" t="s">
        <v>183</v>
      </c>
      <c r="H3671" s="23">
        <v>4107.68</v>
      </c>
      <c r="I3671" s="21">
        <v>45717</v>
      </c>
      <c r="J3671" s="21">
        <v>45733</v>
      </c>
      <c r="K3671" s="20" t="s">
        <v>5123</v>
      </c>
      <c r="L3671" s="20" t="s">
        <v>5107</v>
      </c>
      <c r="M3671" s="20"/>
      <c r="N3671" s="21">
        <v>45777.922226481482</v>
      </c>
    </row>
    <row r="3672" spans="1:14" x14ac:dyDescent="0.25">
      <c r="A3672" s="21">
        <v>45734.235659722224</v>
      </c>
      <c r="B3672" s="22">
        <v>45734.235659722224</v>
      </c>
      <c r="C3672" s="20" t="s">
        <v>253</v>
      </c>
      <c r="D3672" s="20" t="s">
        <v>254</v>
      </c>
      <c r="E3672" s="207" t="s">
        <v>256</v>
      </c>
      <c r="F3672" s="207" t="s">
        <v>15621</v>
      </c>
      <c r="G3672" s="20" t="s">
        <v>183</v>
      </c>
      <c r="H3672" s="23">
        <v>332412.77</v>
      </c>
      <c r="I3672" s="21">
        <v>45717</v>
      </c>
      <c r="J3672" s="21">
        <v>45733</v>
      </c>
      <c r="K3672" s="20" t="s">
        <v>5118</v>
      </c>
      <c r="L3672" s="20" t="s">
        <v>5107</v>
      </c>
      <c r="M3672" s="20"/>
      <c r="N3672" s="21">
        <v>45777.922226481482</v>
      </c>
    </row>
    <row r="3673" spans="1:14" x14ac:dyDescent="0.25">
      <c r="A3673" s="21">
        <v>45734.235659722224</v>
      </c>
      <c r="B3673" s="22">
        <v>45734.235659722224</v>
      </c>
      <c r="C3673" s="20" t="s">
        <v>521</v>
      </c>
      <c r="D3673" s="20" t="s">
        <v>522</v>
      </c>
      <c r="E3673" s="207" t="s">
        <v>524</v>
      </c>
      <c r="F3673" s="207" t="s">
        <v>15622</v>
      </c>
      <c r="G3673" s="20" t="s">
        <v>183</v>
      </c>
      <c r="H3673" s="23">
        <v>4906.8900000000003</v>
      </c>
      <c r="I3673" s="21">
        <v>45717</v>
      </c>
      <c r="J3673" s="21">
        <v>45733</v>
      </c>
      <c r="K3673" s="20" t="s">
        <v>5121</v>
      </c>
      <c r="L3673" s="20" t="s">
        <v>5107</v>
      </c>
      <c r="M3673" s="20"/>
      <c r="N3673" s="21">
        <v>45777.922226481482</v>
      </c>
    </row>
    <row r="3674" spans="1:14" x14ac:dyDescent="0.25">
      <c r="A3674" s="21">
        <v>45734.235659722224</v>
      </c>
      <c r="B3674" s="22">
        <v>45734.235659722224</v>
      </c>
      <c r="C3674" s="20" t="s">
        <v>14847</v>
      </c>
      <c r="D3674" s="20" t="s">
        <v>460</v>
      </c>
      <c r="E3674" s="207" t="s">
        <v>462</v>
      </c>
      <c r="F3674" s="207" t="s">
        <v>15623</v>
      </c>
      <c r="G3674" s="20" t="s">
        <v>183</v>
      </c>
      <c r="H3674" s="23">
        <v>581695.61</v>
      </c>
      <c r="I3674" s="21">
        <v>45717</v>
      </c>
      <c r="J3674" s="21">
        <v>45733</v>
      </c>
      <c r="K3674" s="20" t="s">
        <v>5129</v>
      </c>
      <c r="L3674" s="20" t="s">
        <v>5107</v>
      </c>
      <c r="M3674" s="20"/>
      <c r="N3674" s="21">
        <v>45777.922226481482</v>
      </c>
    </row>
    <row r="3675" spans="1:14" x14ac:dyDescent="0.25">
      <c r="A3675" s="21">
        <v>45734.235659722224</v>
      </c>
      <c r="B3675" s="22">
        <v>45734.235659722224</v>
      </c>
      <c r="C3675" s="20" t="s">
        <v>7063</v>
      </c>
      <c r="D3675" s="20" t="s">
        <v>436</v>
      </c>
      <c r="E3675" s="207" t="s">
        <v>438</v>
      </c>
      <c r="F3675" s="207" t="s">
        <v>15624</v>
      </c>
      <c r="G3675" s="20" t="s">
        <v>183</v>
      </c>
      <c r="H3675" s="23">
        <v>0.02</v>
      </c>
      <c r="I3675" s="21">
        <v>45717</v>
      </c>
      <c r="J3675" s="21">
        <v>45733</v>
      </c>
      <c r="K3675" s="20" t="s">
        <v>5118</v>
      </c>
      <c r="L3675" s="20" t="s">
        <v>5107</v>
      </c>
      <c r="M3675" s="20"/>
      <c r="N3675" s="21">
        <v>45777.922226481482</v>
      </c>
    </row>
    <row r="3676" spans="1:14" x14ac:dyDescent="0.25">
      <c r="A3676" s="21">
        <v>45734.235659722224</v>
      </c>
      <c r="B3676" s="22">
        <v>45734.235659722224</v>
      </c>
      <c r="C3676" s="20" t="s">
        <v>422</v>
      </c>
      <c r="D3676" s="20" t="s">
        <v>423</v>
      </c>
      <c r="E3676" s="207" t="s">
        <v>425</v>
      </c>
      <c r="F3676" s="207" t="s">
        <v>15625</v>
      </c>
      <c r="G3676" s="20" t="s">
        <v>183</v>
      </c>
      <c r="H3676" s="23">
        <v>65006.11</v>
      </c>
      <c r="I3676" s="21">
        <v>45717</v>
      </c>
      <c r="J3676" s="21">
        <v>45733</v>
      </c>
      <c r="K3676" s="20" t="s">
        <v>5118</v>
      </c>
      <c r="L3676" s="20" t="s">
        <v>5107</v>
      </c>
      <c r="M3676" s="20"/>
      <c r="N3676" s="21">
        <v>45777.922226481482</v>
      </c>
    </row>
    <row r="3677" spans="1:14" x14ac:dyDescent="0.25">
      <c r="A3677" s="21">
        <v>45734.235659722224</v>
      </c>
      <c r="B3677" s="22">
        <v>45734.235659722224</v>
      </c>
      <c r="C3677" s="20" t="s">
        <v>1298</v>
      </c>
      <c r="D3677" s="20" t="s">
        <v>1299</v>
      </c>
      <c r="E3677" s="207" t="s">
        <v>1301</v>
      </c>
      <c r="F3677" s="207" t="s">
        <v>15626</v>
      </c>
      <c r="G3677" s="20" t="s">
        <v>183</v>
      </c>
      <c r="H3677" s="23">
        <v>663.5</v>
      </c>
      <c r="I3677" s="21">
        <v>45717</v>
      </c>
      <c r="J3677" s="21">
        <v>45733</v>
      </c>
      <c r="K3677" s="20" t="s">
        <v>5121</v>
      </c>
      <c r="L3677" s="20" t="s">
        <v>5107</v>
      </c>
      <c r="M3677" s="20"/>
      <c r="N3677" s="21">
        <v>45777.922226481482</v>
      </c>
    </row>
    <row r="3678" spans="1:14" x14ac:dyDescent="0.25">
      <c r="A3678" s="21">
        <v>45734.235659722224</v>
      </c>
      <c r="B3678" s="22">
        <v>45734.235659722224</v>
      </c>
      <c r="C3678" s="20" t="s">
        <v>331</v>
      </c>
      <c r="D3678" s="20" t="s">
        <v>332</v>
      </c>
      <c r="E3678" s="207" t="s">
        <v>334</v>
      </c>
      <c r="F3678" s="207" t="s">
        <v>15627</v>
      </c>
      <c r="G3678" s="20" t="s">
        <v>183</v>
      </c>
      <c r="H3678" s="23">
        <v>5282.6</v>
      </c>
      <c r="I3678" s="21">
        <v>45717</v>
      </c>
      <c r="J3678" s="21">
        <v>45733</v>
      </c>
      <c r="K3678" s="20" t="s">
        <v>5121</v>
      </c>
      <c r="L3678" s="20" t="s">
        <v>5107</v>
      </c>
      <c r="M3678" s="20"/>
      <c r="N3678" s="21">
        <v>45777.922226481482</v>
      </c>
    </row>
    <row r="3679" spans="1:14" x14ac:dyDescent="0.25">
      <c r="A3679" s="21">
        <v>45734.235659722224</v>
      </c>
      <c r="B3679" s="22">
        <v>45734.235659722224</v>
      </c>
      <c r="C3679" s="20" t="s">
        <v>11373</v>
      </c>
      <c r="D3679" s="20" t="s">
        <v>11374</v>
      </c>
      <c r="E3679" s="207" t="s">
        <v>11376</v>
      </c>
      <c r="F3679" s="207" t="s">
        <v>15628</v>
      </c>
      <c r="G3679" s="20" t="s">
        <v>183</v>
      </c>
      <c r="H3679" s="23">
        <v>7108.99</v>
      </c>
      <c r="I3679" s="21">
        <v>45717</v>
      </c>
      <c r="J3679" s="21">
        <v>45733</v>
      </c>
      <c r="K3679" s="20" t="s">
        <v>5121</v>
      </c>
      <c r="L3679" s="20" t="s">
        <v>5107</v>
      </c>
      <c r="M3679" s="20"/>
      <c r="N3679" s="21">
        <v>45777.922226481482</v>
      </c>
    </row>
    <row r="3680" spans="1:14" x14ac:dyDescent="0.25">
      <c r="A3680" s="21">
        <v>45734.031898148147</v>
      </c>
      <c r="B3680" s="22">
        <v>45734.031898148147</v>
      </c>
      <c r="C3680" s="20" t="s">
        <v>266</v>
      </c>
      <c r="D3680" s="20" t="s">
        <v>267</v>
      </c>
      <c r="E3680" s="207" t="s">
        <v>270</v>
      </c>
      <c r="F3680" s="207" t="s">
        <v>15629</v>
      </c>
      <c r="G3680" s="20" t="s">
        <v>268</v>
      </c>
      <c r="H3680" s="23">
        <v>6532.56</v>
      </c>
      <c r="I3680" s="21">
        <v>45717</v>
      </c>
      <c r="J3680" s="21">
        <v>45733</v>
      </c>
      <c r="K3680" s="20" t="s">
        <v>5097</v>
      </c>
      <c r="L3680" s="20" t="s">
        <v>5098</v>
      </c>
      <c r="M3680" s="20"/>
      <c r="N3680" s="21">
        <v>45777.922226481482</v>
      </c>
    </row>
    <row r="3681" spans="1:14" x14ac:dyDescent="0.25">
      <c r="A3681" s="21">
        <v>45733.491493055553</v>
      </c>
      <c r="B3681" s="22">
        <v>45733.491493055553</v>
      </c>
      <c r="C3681" s="20" t="s">
        <v>869</v>
      </c>
      <c r="D3681" s="20" t="s">
        <v>870</v>
      </c>
      <c r="E3681" s="207" t="s">
        <v>872</v>
      </c>
      <c r="F3681" s="207" t="s">
        <v>14117</v>
      </c>
      <c r="G3681" s="20" t="s">
        <v>119</v>
      </c>
      <c r="H3681" s="23">
        <v>301.57</v>
      </c>
      <c r="I3681" s="21">
        <v>45717</v>
      </c>
      <c r="J3681" s="21">
        <v>45733</v>
      </c>
      <c r="K3681" s="20" t="s">
        <v>5097</v>
      </c>
      <c r="L3681" s="20" t="s">
        <v>5098</v>
      </c>
      <c r="M3681" s="20"/>
      <c r="N3681" s="21">
        <v>45733.561452326394</v>
      </c>
    </row>
    <row r="3682" spans="1:14" x14ac:dyDescent="0.25">
      <c r="A3682" s="21">
        <v>45733.491493055553</v>
      </c>
      <c r="B3682" s="22">
        <v>45733.491493055553</v>
      </c>
      <c r="C3682" s="20" t="s">
        <v>995</v>
      </c>
      <c r="D3682" s="20" t="s">
        <v>996</v>
      </c>
      <c r="E3682" s="207" t="s">
        <v>998</v>
      </c>
      <c r="F3682" s="207" t="s">
        <v>14118</v>
      </c>
      <c r="G3682" s="20" t="s">
        <v>119</v>
      </c>
      <c r="H3682" s="23">
        <v>29.04</v>
      </c>
      <c r="I3682" s="21">
        <v>45717</v>
      </c>
      <c r="J3682" s="21">
        <v>45733</v>
      </c>
      <c r="K3682" s="20" t="s">
        <v>5097</v>
      </c>
      <c r="L3682" s="20" t="s">
        <v>5098</v>
      </c>
      <c r="M3682" s="20"/>
      <c r="N3682" s="21">
        <v>45733.561452326394</v>
      </c>
    </row>
    <row r="3683" spans="1:14" x14ac:dyDescent="0.25">
      <c r="A3683" s="21">
        <v>45733.491493055553</v>
      </c>
      <c r="B3683" s="22">
        <v>45733.491493055553</v>
      </c>
      <c r="C3683" s="20" t="s">
        <v>724</v>
      </c>
      <c r="D3683" s="20" t="s">
        <v>118</v>
      </c>
      <c r="E3683" s="207" t="s">
        <v>121</v>
      </c>
      <c r="F3683" s="207" t="s">
        <v>14119</v>
      </c>
      <c r="G3683" s="20" t="s">
        <v>119</v>
      </c>
      <c r="H3683" s="23">
        <v>6283.26</v>
      </c>
      <c r="I3683" s="21">
        <v>45717</v>
      </c>
      <c r="J3683" s="21">
        <v>45733</v>
      </c>
      <c r="K3683" s="20" t="s">
        <v>5097</v>
      </c>
      <c r="L3683" s="20" t="s">
        <v>5098</v>
      </c>
      <c r="M3683" s="20"/>
      <c r="N3683" s="21">
        <v>45733.561452326394</v>
      </c>
    </row>
    <row r="3684" spans="1:14" x14ac:dyDescent="0.25">
      <c r="A3684" s="21">
        <v>45733.491493055553</v>
      </c>
      <c r="B3684" s="22">
        <v>45733.491493055553</v>
      </c>
      <c r="C3684" s="20" t="s">
        <v>11407</v>
      </c>
      <c r="D3684" s="20" t="s">
        <v>11408</v>
      </c>
      <c r="E3684" s="207" t="s">
        <v>11409</v>
      </c>
      <c r="F3684" s="207" t="s">
        <v>14120</v>
      </c>
      <c r="G3684" s="20" t="s">
        <v>119</v>
      </c>
      <c r="H3684" s="23">
        <v>0</v>
      </c>
      <c r="I3684" s="21">
        <v>45717</v>
      </c>
      <c r="J3684" s="21">
        <v>45733</v>
      </c>
      <c r="K3684" s="20" t="s">
        <v>5097</v>
      </c>
      <c r="L3684" s="20" t="s">
        <v>5098</v>
      </c>
      <c r="M3684" s="20"/>
      <c r="N3684" s="21">
        <v>45733.561452326394</v>
      </c>
    </row>
    <row r="3685" spans="1:14" x14ac:dyDescent="0.25">
      <c r="A3685" s="21">
        <v>45733.165682870371</v>
      </c>
      <c r="B3685" s="22">
        <v>45733.165682870371</v>
      </c>
      <c r="C3685" s="20" t="s">
        <v>771</v>
      </c>
      <c r="D3685" s="20" t="s">
        <v>772</v>
      </c>
      <c r="E3685" s="207" t="s">
        <v>774</v>
      </c>
      <c r="F3685" s="207" t="s">
        <v>14121</v>
      </c>
      <c r="G3685" s="20" t="s">
        <v>183</v>
      </c>
      <c r="H3685" s="23">
        <v>0</v>
      </c>
      <c r="I3685" s="21">
        <v>45717</v>
      </c>
      <c r="J3685" s="21">
        <v>45733</v>
      </c>
      <c r="K3685" s="20" t="s">
        <v>5114</v>
      </c>
      <c r="L3685" s="20" t="s">
        <v>5107</v>
      </c>
      <c r="M3685" s="20"/>
      <c r="N3685" s="21">
        <v>45733.561452326394</v>
      </c>
    </row>
    <row r="3686" spans="1:14" x14ac:dyDescent="0.25">
      <c r="A3686" s="21">
        <v>45733.165682870371</v>
      </c>
      <c r="B3686" s="22">
        <v>45733.165682870371</v>
      </c>
      <c r="C3686" s="20" t="s">
        <v>181</v>
      </c>
      <c r="D3686" s="20" t="s">
        <v>182</v>
      </c>
      <c r="E3686" s="207" t="s">
        <v>185</v>
      </c>
      <c r="F3686" s="207" t="s">
        <v>14122</v>
      </c>
      <c r="G3686" s="20" t="s">
        <v>183</v>
      </c>
      <c r="H3686" s="23">
        <v>2514713.91</v>
      </c>
      <c r="I3686" s="21">
        <v>45717</v>
      </c>
      <c r="J3686" s="21">
        <v>45733</v>
      </c>
      <c r="K3686" s="20" t="s">
        <v>5118</v>
      </c>
      <c r="L3686" s="20" t="s">
        <v>5107</v>
      </c>
      <c r="M3686" s="20"/>
      <c r="N3686" s="21">
        <v>45733.561452326394</v>
      </c>
    </row>
    <row r="3687" spans="1:14" x14ac:dyDescent="0.25">
      <c r="A3687" s="21">
        <v>45733.165682870371</v>
      </c>
      <c r="B3687" s="22">
        <v>45733.165682870371</v>
      </c>
      <c r="C3687" s="20" t="s">
        <v>1190</v>
      </c>
      <c r="D3687" s="20" t="s">
        <v>1191</v>
      </c>
      <c r="E3687" s="207" t="s">
        <v>1193</v>
      </c>
      <c r="F3687" s="207" t="s">
        <v>14123</v>
      </c>
      <c r="G3687" s="20" t="s">
        <v>183</v>
      </c>
      <c r="H3687" s="23">
        <v>0.78</v>
      </c>
      <c r="I3687" s="21">
        <v>45717</v>
      </c>
      <c r="J3687" s="21">
        <v>45733</v>
      </c>
      <c r="K3687" s="20" t="s">
        <v>5118</v>
      </c>
      <c r="L3687" s="20" t="s">
        <v>5107</v>
      </c>
      <c r="M3687" s="20"/>
      <c r="N3687" s="21">
        <v>45733.561452326394</v>
      </c>
    </row>
    <row r="3688" spans="1:14" x14ac:dyDescent="0.25">
      <c r="A3688" s="21">
        <v>45733.165682870371</v>
      </c>
      <c r="B3688" s="22">
        <v>45733.165682870371</v>
      </c>
      <c r="C3688" s="20" t="s">
        <v>1226</v>
      </c>
      <c r="D3688" s="20" t="s">
        <v>1227</v>
      </c>
      <c r="E3688" s="207" t="s">
        <v>1229</v>
      </c>
      <c r="F3688" s="207" t="s">
        <v>14124</v>
      </c>
      <c r="G3688" s="20" t="s">
        <v>183</v>
      </c>
      <c r="H3688" s="23">
        <v>2783.18</v>
      </c>
      <c r="I3688" s="21">
        <v>45717</v>
      </c>
      <c r="J3688" s="21">
        <v>45733</v>
      </c>
      <c r="K3688" s="20" t="s">
        <v>5118</v>
      </c>
      <c r="L3688" s="20" t="s">
        <v>5107</v>
      </c>
      <c r="M3688" s="20"/>
      <c r="N3688" s="21">
        <v>45733.561452326394</v>
      </c>
    </row>
    <row r="3689" spans="1:14" x14ac:dyDescent="0.25">
      <c r="A3689" s="21">
        <v>45733.165682870371</v>
      </c>
      <c r="B3689" s="22">
        <v>45733.165682870371</v>
      </c>
      <c r="C3689" s="20" t="s">
        <v>717</v>
      </c>
      <c r="D3689" s="20" t="s">
        <v>718</v>
      </c>
      <c r="E3689" s="207" t="s">
        <v>720</v>
      </c>
      <c r="F3689" s="207" t="s">
        <v>14125</v>
      </c>
      <c r="G3689" s="20" t="s">
        <v>183</v>
      </c>
      <c r="H3689" s="23">
        <v>1984.79</v>
      </c>
      <c r="I3689" s="21">
        <v>45717</v>
      </c>
      <c r="J3689" s="21">
        <v>45733</v>
      </c>
      <c r="K3689" s="20" t="s">
        <v>5121</v>
      </c>
      <c r="L3689" s="20" t="s">
        <v>5107</v>
      </c>
      <c r="M3689" s="20"/>
      <c r="N3689" s="21">
        <v>45733.561452326394</v>
      </c>
    </row>
    <row r="3690" spans="1:14" x14ac:dyDescent="0.25">
      <c r="A3690" s="21">
        <v>45733.165682870371</v>
      </c>
      <c r="B3690" s="22">
        <v>45733.165682870371</v>
      </c>
      <c r="C3690" s="20" t="s">
        <v>882</v>
      </c>
      <c r="D3690" s="20" t="s">
        <v>883</v>
      </c>
      <c r="E3690" s="207" t="s">
        <v>885</v>
      </c>
      <c r="F3690" s="207" t="s">
        <v>14126</v>
      </c>
      <c r="G3690" s="20" t="s">
        <v>183</v>
      </c>
      <c r="H3690" s="23">
        <v>6864.51</v>
      </c>
      <c r="I3690" s="21">
        <v>45717</v>
      </c>
      <c r="J3690" s="21">
        <v>45733</v>
      </c>
      <c r="K3690" s="20" t="s">
        <v>5123</v>
      </c>
      <c r="L3690" s="20" t="s">
        <v>5107</v>
      </c>
      <c r="M3690" s="20"/>
      <c r="N3690" s="21">
        <v>45733.561452326394</v>
      </c>
    </row>
    <row r="3691" spans="1:14" x14ac:dyDescent="0.25">
      <c r="A3691" s="21">
        <v>45733.165682870371</v>
      </c>
      <c r="B3691" s="22">
        <v>45733.165682870371</v>
      </c>
      <c r="C3691" s="20" t="s">
        <v>193</v>
      </c>
      <c r="D3691" s="20" t="s">
        <v>194</v>
      </c>
      <c r="E3691" s="207" t="s">
        <v>196</v>
      </c>
      <c r="F3691" s="207" t="s">
        <v>14127</v>
      </c>
      <c r="G3691" s="20" t="s">
        <v>183</v>
      </c>
      <c r="H3691" s="23">
        <v>12928.61</v>
      </c>
      <c r="I3691" s="21">
        <v>45717</v>
      </c>
      <c r="J3691" s="21">
        <v>45733</v>
      </c>
      <c r="K3691" s="20" t="s">
        <v>5118</v>
      </c>
      <c r="L3691" s="20" t="s">
        <v>5107</v>
      </c>
      <c r="M3691" s="20"/>
      <c r="N3691" s="21">
        <v>45733.561452326394</v>
      </c>
    </row>
    <row r="3692" spans="1:14" x14ac:dyDescent="0.25">
      <c r="A3692" s="21">
        <v>45733.165682870371</v>
      </c>
      <c r="B3692" s="22">
        <v>45733.165682870371</v>
      </c>
      <c r="C3692" s="20" t="s">
        <v>939</v>
      </c>
      <c r="D3692" s="20" t="s">
        <v>940</v>
      </c>
      <c r="E3692" s="207" t="s">
        <v>942</v>
      </c>
      <c r="F3692" s="207" t="s">
        <v>14128</v>
      </c>
      <c r="G3692" s="20" t="s">
        <v>183</v>
      </c>
      <c r="H3692" s="23">
        <v>4107.68</v>
      </c>
      <c r="I3692" s="21">
        <v>45717</v>
      </c>
      <c r="J3692" s="21">
        <v>45733</v>
      </c>
      <c r="K3692" s="20" t="s">
        <v>5123</v>
      </c>
      <c r="L3692" s="20" t="s">
        <v>5107</v>
      </c>
      <c r="M3692" s="20"/>
      <c r="N3692" s="21">
        <v>45733.561452326394</v>
      </c>
    </row>
    <row r="3693" spans="1:14" x14ac:dyDescent="0.25">
      <c r="A3693" s="21">
        <v>45733.165682870371</v>
      </c>
      <c r="B3693" s="22">
        <v>45733.165682870371</v>
      </c>
      <c r="C3693" s="20" t="s">
        <v>253</v>
      </c>
      <c r="D3693" s="20" t="s">
        <v>254</v>
      </c>
      <c r="E3693" s="207" t="s">
        <v>256</v>
      </c>
      <c r="F3693" s="207" t="s">
        <v>14129</v>
      </c>
      <c r="G3693" s="20" t="s">
        <v>183</v>
      </c>
      <c r="H3693" s="23">
        <v>332412.77</v>
      </c>
      <c r="I3693" s="21">
        <v>45717</v>
      </c>
      <c r="J3693" s="21">
        <v>45733</v>
      </c>
      <c r="K3693" s="20" t="s">
        <v>5118</v>
      </c>
      <c r="L3693" s="20" t="s">
        <v>5107</v>
      </c>
      <c r="M3693" s="20"/>
      <c r="N3693" s="21">
        <v>45733.561452326394</v>
      </c>
    </row>
    <row r="3694" spans="1:14" x14ac:dyDescent="0.25">
      <c r="A3694" s="21">
        <v>45733.165682870371</v>
      </c>
      <c r="B3694" s="22">
        <v>45733.165682870371</v>
      </c>
      <c r="C3694" s="20" t="s">
        <v>521</v>
      </c>
      <c r="D3694" s="20" t="s">
        <v>522</v>
      </c>
      <c r="E3694" s="207" t="s">
        <v>524</v>
      </c>
      <c r="F3694" s="207" t="s">
        <v>14130</v>
      </c>
      <c r="G3694" s="20" t="s">
        <v>183</v>
      </c>
      <c r="H3694" s="23">
        <v>4906.8900000000003</v>
      </c>
      <c r="I3694" s="21">
        <v>45717</v>
      </c>
      <c r="J3694" s="21">
        <v>45733</v>
      </c>
      <c r="K3694" s="20" t="s">
        <v>5121</v>
      </c>
      <c r="L3694" s="20" t="s">
        <v>5107</v>
      </c>
      <c r="M3694" s="20"/>
      <c r="N3694" s="21">
        <v>45733.561452326394</v>
      </c>
    </row>
    <row r="3695" spans="1:14" x14ac:dyDescent="0.25">
      <c r="A3695" s="21">
        <v>45733.165682870371</v>
      </c>
      <c r="B3695" s="22">
        <v>45733.165682870371</v>
      </c>
      <c r="C3695" s="20" t="s">
        <v>459</v>
      </c>
      <c r="D3695" s="20" t="s">
        <v>460</v>
      </c>
      <c r="E3695" s="207" t="s">
        <v>462</v>
      </c>
      <c r="F3695" s="207" t="s">
        <v>14131</v>
      </c>
      <c r="G3695" s="20" t="s">
        <v>183</v>
      </c>
      <c r="H3695" s="23">
        <v>581695.61</v>
      </c>
      <c r="I3695" s="21">
        <v>45717</v>
      </c>
      <c r="J3695" s="21">
        <v>45733</v>
      </c>
      <c r="K3695" s="20" t="s">
        <v>5129</v>
      </c>
      <c r="L3695" s="20" t="s">
        <v>5107</v>
      </c>
      <c r="M3695" s="20"/>
      <c r="N3695" s="21">
        <v>45733.561452326394</v>
      </c>
    </row>
    <row r="3696" spans="1:14" x14ac:dyDescent="0.25">
      <c r="A3696" s="21">
        <v>45733.165682870371</v>
      </c>
      <c r="B3696" s="22">
        <v>45733.165682870371</v>
      </c>
      <c r="C3696" s="20" t="s">
        <v>435</v>
      </c>
      <c r="D3696" s="20" t="s">
        <v>436</v>
      </c>
      <c r="E3696" s="207" t="s">
        <v>438</v>
      </c>
      <c r="F3696" s="207" t="s">
        <v>14132</v>
      </c>
      <c r="G3696" s="20" t="s">
        <v>183</v>
      </c>
      <c r="H3696" s="23">
        <v>0.02</v>
      </c>
      <c r="I3696" s="21">
        <v>45717</v>
      </c>
      <c r="J3696" s="21">
        <v>45733</v>
      </c>
      <c r="K3696" s="20" t="s">
        <v>5118</v>
      </c>
      <c r="L3696" s="20" t="s">
        <v>5107</v>
      </c>
      <c r="M3696" s="20"/>
      <c r="N3696" s="21">
        <v>45733.561452326394</v>
      </c>
    </row>
    <row r="3697" spans="1:14" x14ac:dyDescent="0.25">
      <c r="A3697" s="21">
        <v>45733.165682870371</v>
      </c>
      <c r="B3697" s="22">
        <v>45733.165682870371</v>
      </c>
      <c r="C3697" s="20" t="s">
        <v>422</v>
      </c>
      <c r="D3697" s="20" t="s">
        <v>423</v>
      </c>
      <c r="E3697" s="207" t="s">
        <v>425</v>
      </c>
      <c r="F3697" s="207" t="s">
        <v>14133</v>
      </c>
      <c r="G3697" s="20" t="s">
        <v>183</v>
      </c>
      <c r="H3697" s="23">
        <v>65006.11</v>
      </c>
      <c r="I3697" s="21">
        <v>45717</v>
      </c>
      <c r="J3697" s="21">
        <v>45733</v>
      </c>
      <c r="K3697" s="20" t="s">
        <v>5118</v>
      </c>
      <c r="L3697" s="20" t="s">
        <v>5107</v>
      </c>
      <c r="M3697" s="20"/>
      <c r="N3697" s="21">
        <v>45733.561452326394</v>
      </c>
    </row>
    <row r="3698" spans="1:14" x14ac:dyDescent="0.25">
      <c r="A3698" s="21">
        <v>45733.165682870371</v>
      </c>
      <c r="B3698" s="22">
        <v>45733.165682870371</v>
      </c>
      <c r="C3698" s="20" t="s">
        <v>1298</v>
      </c>
      <c r="D3698" s="20" t="s">
        <v>1299</v>
      </c>
      <c r="E3698" s="207" t="s">
        <v>1301</v>
      </c>
      <c r="F3698" s="207" t="s">
        <v>14134</v>
      </c>
      <c r="G3698" s="20" t="s">
        <v>183</v>
      </c>
      <c r="H3698" s="23">
        <v>663.5</v>
      </c>
      <c r="I3698" s="21">
        <v>45717</v>
      </c>
      <c r="J3698" s="21">
        <v>45733</v>
      </c>
      <c r="K3698" s="20" t="s">
        <v>5121</v>
      </c>
      <c r="L3698" s="20" t="s">
        <v>5107</v>
      </c>
      <c r="M3698" s="20"/>
      <c r="N3698" s="21">
        <v>45733.561452326394</v>
      </c>
    </row>
    <row r="3699" spans="1:14" x14ac:dyDescent="0.25">
      <c r="A3699" s="21">
        <v>45733.165682870371</v>
      </c>
      <c r="B3699" s="22">
        <v>45733.165682870371</v>
      </c>
      <c r="C3699" s="20" t="s">
        <v>331</v>
      </c>
      <c r="D3699" s="20" t="s">
        <v>332</v>
      </c>
      <c r="E3699" s="207" t="s">
        <v>334</v>
      </c>
      <c r="F3699" s="207" t="s">
        <v>14135</v>
      </c>
      <c r="G3699" s="20" t="s">
        <v>183</v>
      </c>
      <c r="H3699" s="23">
        <v>5282.6</v>
      </c>
      <c r="I3699" s="21">
        <v>45717</v>
      </c>
      <c r="J3699" s="21">
        <v>45733</v>
      </c>
      <c r="K3699" s="20" t="s">
        <v>5121</v>
      </c>
      <c r="L3699" s="20" t="s">
        <v>5107</v>
      </c>
      <c r="M3699" s="20"/>
      <c r="N3699" s="21">
        <v>45733.561452326394</v>
      </c>
    </row>
    <row r="3700" spans="1:14" x14ac:dyDescent="0.25">
      <c r="A3700" s="21">
        <v>45733.165682870371</v>
      </c>
      <c r="B3700" s="22">
        <v>45733.165682870371</v>
      </c>
      <c r="C3700" s="20" t="s">
        <v>11373</v>
      </c>
      <c r="D3700" s="20" t="s">
        <v>11374</v>
      </c>
      <c r="E3700" s="207" t="s">
        <v>11376</v>
      </c>
      <c r="F3700" s="207" t="s">
        <v>14136</v>
      </c>
      <c r="G3700" s="20" t="s">
        <v>183</v>
      </c>
      <c r="H3700" s="23">
        <v>7108.99</v>
      </c>
      <c r="I3700" s="21">
        <v>45717</v>
      </c>
      <c r="J3700" s="21">
        <v>45733</v>
      </c>
      <c r="K3700" s="20" t="s">
        <v>5121</v>
      </c>
      <c r="L3700" s="20" t="s">
        <v>5107</v>
      </c>
      <c r="M3700" s="20"/>
      <c r="N3700" s="21">
        <v>45733.561452326394</v>
      </c>
    </row>
    <row r="3701" spans="1:14" x14ac:dyDescent="0.25">
      <c r="A3701" s="21">
        <v>45733.161851851852</v>
      </c>
      <c r="B3701" s="22">
        <v>45733.161851851852</v>
      </c>
      <c r="C3701" s="20" t="s">
        <v>7746</v>
      </c>
      <c r="D3701" s="20" t="s">
        <v>133</v>
      </c>
      <c r="E3701" s="207" t="s">
        <v>136</v>
      </c>
      <c r="F3701" s="207" t="s">
        <v>14137</v>
      </c>
      <c r="G3701" s="20" t="s">
        <v>134</v>
      </c>
      <c r="H3701" s="23">
        <v>899.44</v>
      </c>
      <c r="I3701" s="21">
        <v>45717</v>
      </c>
      <c r="J3701" s="21">
        <v>45733</v>
      </c>
      <c r="K3701" s="20" t="s">
        <v>5097</v>
      </c>
      <c r="L3701" s="20" t="s">
        <v>5098</v>
      </c>
      <c r="M3701" s="20"/>
      <c r="N3701" s="21">
        <v>45733.561452326394</v>
      </c>
    </row>
    <row r="3702" spans="1:14" x14ac:dyDescent="0.25">
      <c r="A3702" s="21">
        <v>45733.135381944448</v>
      </c>
      <c r="B3702" s="22">
        <v>45733.135381944448</v>
      </c>
      <c r="C3702" s="20" t="s">
        <v>266</v>
      </c>
      <c r="D3702" s="20" t="s">
        <v>267</v>
      </c>
      <c r="E3702" s="207" t="s">
        <v>270</v>
      </c>
      <c r="F3702" s="207" t="s">
        <v>14138</v>
      </c>
      <c r="G3702" s="20" t="s">
        <v>268</v>
      </c>
      <c r="H3702" s="23">
        <v>6532.56</v>
      </c>
      <c r="I3702" s="21">
        <v>45717</v>
      </c>
      <c r="J3702" s="21">
        <v>45733</v>
      </c>
      <c r="K3702" s="20" t="s">
        <v>5097</v>
      </c>
      <c r="L3702" s="20" t="s">
        <v>5098</v>
      </c>
      <c r="M3702" s="20"/>
      <c r="N3702" s="21">
        <v>45733.561452326394</v>
      </c>
    </row>
    <row r="3703" spans="1:14" x14ac:dyDescent="0.25">
      <c r="A3703" s="21">
        <v>45732.711134259254</v>
      </c>
      <c r="B3703" s="22">
        <v>45732.711134259254</v>
      </c>
      <c r="C3703" s="20" t="s">
        <v>869</v>
      </c>
      <c r="D3703" s="20" t="s">
        <v>870</v>
      </c>
      <c r="E3703" s="207" t="s">
        <v>872</v>
      </c>
      <c r="F3703" s="207" t="s">
        <v>14139</v>
      </c>
      <c r="G3703" s="20" t="s">
        <v>119</v>
      </c>
      <c r="H3703" s="23">
        <v>301.57</v>
      </c>
      <c r="I3703" s="21">
        <v>45717</v>
      </c>
      <c r="J3703" s="21">
        <v>45726</v>
      </c>
      <c r="K3703" s="20" t="s">
        <v>5097</v>
      </c>
      <c r="L3703" s="20" t="s">
        <v>5098</v>
      </c>
      <c r="M3703" s="20"/>
      <c r="N3703" s="21">
        <v>45733.561452326394</v>
      </c>
    </row>
    <row r="3704" spans="1:14" x14ac:dyDescent="0.25">
      <c r="A3704" s="21">
        <v>45732.711134259254</v>
      </c>
      <c r="B3704" s="22">
        <v>45732.711134259254</v>
      </c>
      <c r="C3704" s="20" t="s">
        <v>995</v>
      </c>
      <c r="D3704" s="20" t="s">
        <v>996</v>
      </c>
      <c r="E3704" s="207" t="s">
        <v>998</v>
      </c>
      <c r="F3704" s="207" t="s">
        <v>14140</v>
      </c>
      <c r="G3704" s="20" t="s">
        <v>119</v>
      </c>
      <c r="H3704" s="23">
        <v>29.04</v>
      </c>
      <c r="I3704" s="21">
        <v>45717</v>
      </c>
      <c r="J3704" s="21">
        <v>45726</v>
      </c>
      <c r="K3704" s="20" t="s">
        <v>5097</v>
      </c>
      <c r="L3704" s="20" t="s">
        <v>5098</v>
      </c>
      <c r="M3704" s="20"/>
      <c r="N3704" s="21">
        <v>45733.561452326394</v>
      </c>
    </row>
    <row r="3705" spans="1:14" x14ac:dyDescent="0.25">
      <c r="A3705" s="21">
        <v>45732.711134259254</v>
      </c>
      <c r="B3705" s="22">
        <v>45732.711134259254</v>
      </c>
      <c r="C3705" s="20" t="s">
        <v>724</v>
      </c>
      <c r="D3705" s="20" t="s">
        <v>118</v>
      </c>
      <c r="E3705" s="207" t="s">
        <v>121</v>
      </c>
      <c r="F3705" s="207" t="s">
        <v>14141</v>
      </c>
      <c r="G3705" s="20" t="s">
        <v>119</v>
      </c>
      <c r="H3705" s="23">
        <v>6283.26</v>
      </c>
      <c r="I3705" s="21">
        <v>45717</v>
      </c>
      <c r="J3705" s="21">
        <v>45726</v>
      </c>
      <c r="K3705" s="20" t="s">
        <v>5097</v>
      </c>
      <c r="L3705" s="20" t="s">
        <v>5098</v>
      </c>
      <c r="M3705" s="20"/>
      <c r="N3705" s="21">
        <v>45733.561452326394</v>
      </c>
    </row>
    <row r="3706" spans="1:14" x14ac:dyDescent="0.25">
      <c r="A3706" s="21">
        <v>45732.711134259254</v>
      </c>
      <c r="B3706" s="22">
        <v>45732.711134259254</v>
      </c>
      <c r="C3706" s="20" t="s">
        <v>11407</v>
      </c>
      <c r="D3706" s="20" t="s">
        <v>11408</v>
      </c>
      <c r="E3706" s="207" t="s">
        <v>11409</v>
      </c>
      <c r="F3706" s="207" t="s">
        <v>14142</v>
      </c>
      <c r="G3706" s="20" t="s">
        <v>119</v>
      </c>
      <c r="H3706" s="23">
        <v>0</v>
      </c>
      <c r="I3706" s="21">
        <v>45717</v>
      </c>
      <c r="J3706" s="21">
        <v>45726</v>
      </c>
      <c r="K3706" s="20" t="s">
        <v>5097</v>
      </c>
      <c r="L3706" s="20" t="s">
        <v>5098</v>
      </c>
      <c r="M3706" s="20"/>
      <c r="N3706" s="21">
        <v>45733.561452326394</v>
      </c>
    </row>
    <row r="3707" spans="1:14" x14ac:dyDescent="0.25">
      <c r="A3707" s="21">
        <v>45732.138148148151</v>
      </c>
      <c r="B3707" s="22">
        <v>45732.138148148151</v>
      </c>
      <c r="C3707" s="20" t="s">
        <v>266</v>
      </c>
      <c r="D3707" s="20" t="s">
        <v>267</v>
      </c>
      <c r="E3707" s="207" t="s">
        <v>270</v>
      </c>
      <c r="F3707" s="207" t="s">
        <v>14143</v>
      </c>
      <c r="G3707" s="20" t="s">
        <v>268</v>
      </c>
      <c r="H3707" s="23">
        <v>6532.56</v>
      </c>
      <c r="I3707" s="21">
        <v>45717</v>
      </c>
      <c r="J3707" s="21">
        <v>45726</v>
      </c>
      <c r="K3707" s="20" t="s">
        <v>5097</v>
      </c>
      <c r="L3707" s="20" t="s">
        <v>5098</v>
      </c>
      <c r="M3707" s="20"/>
      <c r="N3707" s="21">
        <v>45733.561452326394</v>
      </c>
    </row>
    <row r="3708" spans="1:14" x14ac:dyDescent="0.25">
      <c r="A3708" s="21">
        <v>45731.852094907408</v>
      </c>
      <c r="B3708" s="22">
        <v>45731.852094907408</v>
      </c>
      <c r="C3708" s="20" t="s">
        <v>771</v>
      </c>
      <c r="D3708" s="20" t="s">
        <v>772</v>
      </c>
      <c r="E3708" s="207" t="s">
        <v>774</v>
      </c>
      <c r="F3708" s="207" t="s">
        <v>14144</v>
      </c>
      <c r="G3708" s="20" t="s">
        <v>183</v>
      </c>
      <c r="H3708" s="23">
        <v>0</v>
      </c>
      <c r="I3708" s="21">
        <v>45717</v>
      </c>
      <c r="J3708" s="21">
        <v>45726</v>
      </c>
      <c r="K3708" s="20" t="s">
        <v>5114</v>
      </c>
      <c r="L3708" s="20" t="s">
        <v>5107</v>
      </c>
      <c r="M3708" s="20"/>
      <c r="N3708" s="21">
        <v>45733.561452326394</v>
      </c>
    </row>
    <row r="3709" spans="1:14" x14ac:dyDescent="0.25">
      <c r="A3709" s="21">
        <v>45731.852094907408</v>
      </c>
      <c r="B3709" s="22">
        <v>45731.852094907408</v>
      </c>
      <c r="C3709" s="20" t="s">
        <v>181</v>
      </c>
      <c r="D3709" s="20" t="s">
        <v>182</v>
      </c>
      <c r="E3709" s="207" t="s">
        <v>185</v>
      </c>
      <c r="F3709" s="207" t="s">
        <v>14145</v>
      </c>
      <c r="G3709" s="20" t="s">
        <v>183</v>
      </c>
      <c r="H3709" s="23">
        <v>2514713.91</v>
      </c>
      <c r="I3709" s="21">
        <v>45717</v>
      </c>
      <c r="J3709" s="21">
        <v>45726</v>
      </c>
      <c r="K3709" s="20" t="s">
        <v>5118</v>
      </c>
      <c r="L3709" s="20" t="s">
        <v>5107</v>
      </c>
      <c r="M3709" s="20"/>
      <c r="N3709" s="21">
        <v>45733.561452326394</v>
      </c>
    </row>
    <row r="3710" spans="1:14" x14ac:dyDescent="0.25">
      <c r="A3710" s="21">
        <v>45731.852094907408</v>
      </c>
      <c r="B3710" s="22">
        <v>45731.852094907408</v>
      </c>
      <c r="C3710" s="20" t="s">
        <v>1190</v>
      </c>
      <c r="D3710" s="20" t="s">
        <v>1191</v>
      </c>
      <c r="E3710" s="207" t="s">
        <v>1193</v>
      </c>
      <c r="F3710" s="207" t="s">
        <v>14146</v>
      </c>
      <c r="G3710" s="20" t="s">
        <v>183</v>
      </c>
      <c r="H3710" s="23">
        <v>0.78</v>
      </c>
      <c r="I3710" s="21">
        <v>45717</v>
      </c>
      <c r="J3710" s="21">
        <v>45726</v>
      </c>
      <c r="K3710" s="20" t="s">
        <v>5118</v>
      </c>
      <c r="L3710" s="20" t="s">
        <v>5107</v>
      </c>
      <c r="M3710" s="20"/>
      <c r="N3710" s="21">
        <v>45733.561452326394</v>
      </c>
    </row>
    <row r="3711" spans="1:14" x14ac:dyDescent="0.25">
      <c r="A3711" s="21">
        <v>45731.852094907408</v>
      </c>
      <c r="B3711" s="22">
        <v>45731.852094907408</v>
      </c>
      <c r="C3711" s="20" t="s">
        <v>1226</v>
      </c>
      <c r="D3711" s="20" t="s">
        <v>1227</v>
      </c>
      <c r="E3711" s="207" t="s">
        <v>1229</v>
      </c>
      <c r="F3711" s="207" t="s">
        <v>14147</v>
      </c>
      <c r="G3711" s="20" t="s">
        <v>183</v>
      </c>
      <c r="H3711" s="23">
        <v>2783.18</v>
      </c>
      <c r="I3711" s="21">
        <v>45717</v>
      </c>
      <c r="J3711" s="21">
        <v>45726</v>
      </c>
      <c r="K3711" s="20" t="s">
        <v>5118</v>
      </c>
      <c r="L3711" s="20" t="s">
        <v>5107</v>
      </c>
      <c r="M3711" s="20"/>
      <c r="N3711" s="21">
        <v>45733.561452326394</v>
      </c>
    </row>
    <row r="3712" spans="1:14" x14ac:dyDescent="0.25">
      <c r="A3712" s="21">
        <v>45731.852094907408</v>
      </c>
      <c r="B3712" s="22">
        <v>45731.852094907408</v>
      </c>
      <c r="C3712" s="20" t="s">
        <v>717</v>
      </c>
      <c r="D3712" s="20" t="s">
        <v>718</v>
      </c>
      <c r="E3712" s="207" t="s">
        <v>720</v>
      </c>
      <c r="F3712" s="207" t="s">
        <v>14148</v>
      </c>
      <c r="G3712" s="20" t="s">
        <v>183</v>
      </c>
      <c r="H3712" s="23">
        <v>1984.79</v>
      </c>
      <c r="I3712" s="21">
        <v>45717</v>
      </c>
      <c r="J3712" s="21">
        <v>45726</v>
      </c>
      <c r="K3712" s="20" t="s">
        <v>5121</v>
      </c>
      <c r="L3712" s="20" t="s">
        <v>5107</v>
      </c>
      <c r="M3712" s="20"/>
      <c r="N3712" s="21">
        <v>45733.561452326394</v>
      </c>
    </row>
    <row r="3713" spans="1:14" x14ac:dyDescent="0.25">
      <c r="A3713" s="21">
        <v>45731.852094907408</v>
      </c>
      <c r="B3713" s="22">
        <v>45731.852094907408</v>
      </c>
      <c r="C3713" s="20" t="s">
        <v>882</v>
      </c>
      <c r="D3713" s="20" t="s">
        <v>883</v>
      </c>
      <c r="E3713" s="207" t="s">
        <v>885</v>
      </c>
      <c r="F3713" s="207" t="s">
        <v>14149</v>
      </c>
      <c r="G3713" s="20" t="s">
        <v>183</v>
      </c>
      <c r="H3713" s="23">
        <v>6864.51</v>
      </c>
      <c r="I3713" s="21">
        <v>45717</v>
      </c>
      <c r="J3713" s="21">
        <v>45726</v>
      </c>
      <c r="K3713" s="20" t="s">
        <v>5123</v>
      </c>
      <c r="L3713" s="20" t="s">
        <v>5107</v>
      </c>
      <c r="M3713" s="20"/>
      <c r="N3713" s="21">
        <v>45733.561452326394</v>
      </c>
    </row>
    <row r="3714" spans="1:14" x14ac:dyDescent="0.25">
      <c r="A3714" s="21">
        <v>45731.852094907408</v>
      </c>
      <c r="B3714" s="22">
        <v>45731.852094907408</v>
      </c>
      <c r="C3714" s="20" t="s">
        <v>193</v>
      </c>
      <c r="D3714" s="20" t="s">
        <v>194</v>
      </c>
      <c r="E3714" s="207" t="s">
        <v>196</v>
      </c>
      <c r="F3714" s="207" t="s">
        <v>14150</v>
      </c>
      <c r="G3714" s="20" t="s">
        <v>183</v>
      </c>
      <c r="H3714" s="23">
        <v>12928.61</v>
      </c>
      <c r="I3714" s="21">
        <v>45717</v>
      </c>
      <c r="J3714" s="21">
        <v>45726</v>
      </c>
      <c r="K3714" s="20" t="s">
        <v>5118</v>
      </c>
      <c r="L3714" s="20" t="s">
        <v>5107</v>
      </c>
      <c r="M3714" s="20"/>
      <c r="N3714" s="21">
        <v>45733.561452326394</v>
      </c>
    </row>
    <row r="3715" spans="1:14" x14ac:dyDescent="0.25">
      <c r="A3715" s="21">
        <v>45731.852094907408</v>
      </c>
      <c r="B3715" s="22">
        <v>45731.852094907408</v>
      </c>
      <c r="C3715" s="20" t="s">
        <v>939</v>
      </c>
      <c r="D3715" s="20" t="s">
        <v>940</v>
      </c>
      <c r="E3715" s="207" t="s">
        <v>942</v>
      </c>
      <c r="F3715" s="207" t="s">
        <v>14151</v>
      </c>
      <c r="G3715" s="20" t="s">
        <v>183</v>
      </c>
      <c r="H3715" s="23">
        <v>4107.68</v>
      </c>
      <c r="I3715" s="21">
        <v>45717</v>
      </c>
      <c r="J3715" s="21">
        <v>45726</v>
      </c>
      <c r="K3715" s="20" t="s">
        <v>5123</v>
      </c>
      <c r="L3715" s="20" t="s">
        <v>5107</v>
      </c>
      <c r="M3715" s="20"/>
      <c r="N3715" s="21">
        <v>45733.561452326394</v>
      </c>
    </row>
    <row r="3716" spans="1:14" x14ac:dyDescent="0.25">
      <c r="A3716" s="21">
        <v>45731.852094907408</v>
      </c>
      <c r="B3716" s="22">
        <v>45731.852094907408</v>
      </c>
      <c r="C3716" s="20" t="s">
        <v>253</v>
      </c>
      <c r="D3716" s="20" t="s">
        <v>254</v>
      </c>
      <c r="E3716" s="207" t="s">
        <v>256</v>
      </c>
      <c r="F3716" s="207" t="s">
        <v>14152</v>
      </c>
      <c r="G3716" s="20" t="s">
        <v>183</v>
      </c>
      <c r="H3716" s="23">
        <v>332412.77</v>
      </c>
      <c r="I3716" s="21">
        <v>45717</v>
      </c>
      <c r="J3716" s="21">
        <v>45726</v>
      </c>
      <c r="K3716" s="20" t="s">
        <v>5118</v>
      </c>
      <c r="L3716" s="20" t="s">
        <v>5107</v>
      </c>
      <c r="M3716" s="20"/>
      <c r="N3716" s="21">
        <v>45733.561452326394</v>
      </c>
    </row>
    <row r="3717" spans="1:14" x14ac:dyDescent="0.25">
      <c r="A3717" s="21">
        <v>45731.852094907408</v>
      </c>
      <c r="B3717" s="22">
        <v>45731.852094907408</v>
      </c>
      <c r="C3717" s="20" t="s">
        <v>521</v>
      </c>
      <c r="D3717" s="20" t="s">
        <v>522</v>
      </c>
      <c r="E3717" s="207" t="s">
        <v>524</v>
      </c>
      <c r="F3717" s="207" t="s">
        <v>14153</v>
      </c>
      <c r="G3717" s="20" t="s">
        <v>183</v>
      </c>
      <c r="H3717" s="23">
        <v>4906.8900000000003</v>
      </c>
      <c r="I3717" s="21">
        <v>45717</v>
      </c>
      <c r="J3717" s="21">
        <v>45726</v>
      </c>
      <c r="K3717" s="20" t="s">
        <v>5121</v>
      </c>
      <c r="L3717" s="20" t="s">
        <v>5107</v>
      </c>
      <c r="M3717" s="20"/>
      <c r="N3717" s="21">
        <v>45733.561452326394</v>
      </c>
    </row>
    <row r="3718" spans="1:14" x14ac:dyDescent="0.25">
      <c r="A3718" s="21">
        <v>45731.852094907408</v>
      </c>
      <c r="B3718" s="22">
        <v>45731.852094907408</v>
      </c>
      <c r="C3718" s="20" t="s">
        <v>459</v>
      </c>
      <c r="D3718" s="20" t="s">
        <v>460</v>
      </c>
      <c r="E3718" s="207" t="s">
        <v>462</v>
      </c>
      <c r="F3718" s="207" t="s">
        <v>14154</v>
      </c>
      <c r="G3718" s="20" t="s">
        <v>183</v>
      </c>
      <c r="H3718" s="23">
        <v>581695.61</v>
      </c>
      <c r="I3718" s="21">
        <v>45717</v>
      </c>
      <c r="J3718" s="21">
        <v>45726</v>
      </c>
      <c r="K3718" s="20" t="s">
        <v>5129</v>
      </c>
      <c r="L3718" s="20" t="s">
        <v>5107</v>
      </c>
      <c r="M3718" s="20"/>
      <c r="N3718" s="21">
        <v>45733.561452326394</v>
      </c>
    </row>
    <row r="3719" spans="1:14" x14ac:dyDescent="0.25">
      <c r="A3719" s="21">
        <v>45731.852094907408</v>
      </c>
      <c r="B3719" s="22">
        <v>45731.852094907408</v>
      </c>
      <c r="C3719" s="20" t="s">
        <v>435</v>
      </c>
      <c r="D3719" s="20" t="s">
        <v>436</v>
      </c>
      <c r="E3719" s="207" t="s">
        <v>438</v>
      </c>
      <c r="F3719" s="207" t="s">
        <v>14155</v>
      </c>
      <c r="G3719" s="20" t="s">
        <v>183</v>
      </c>
      <c r="H3719" s="23">
        <v>0.02</v>
      </c>
      <c r="I3719" s="21">
        <v>45717</v>
      </c>
      <c r="J3719" s="21">
        <v>45726</v>
      </c>
      <c r="K3719" s="20" t="s">
        <v>5118</v>
      </c>
      <c r="L3719" s="20" t="s">
        <v>5107</v>
      </c>
      <c r="M3719" s="20"/>
      <c r="N3719" s="21">
        <v>45733.561452326394</v>
      </c>
    </row>
    <row r="3720" spans="1:14" x14ac:dyDescent="0.25">
      <c r="A3720" s="21">
        <v>45731.852094907408</v>
      </c>
      <c r="B3720" s="22">
        <v>45731.852094907408</v>
      </c>
      <c r="C3720" s="20" t="s">
        <v>422</v>
      </c>
      <c r="D3720" s="20" t="s">
        <v>423</v>
      </c>
      <c r="E3720" s="207" t="s">
        <v>425</v>
      </c>
      <c r="F3720" s="207" t="s">
        <v>14156</v>
      </c>
      <c r="G3720" s="20" t="s">
        <v>183</v>
      </c>
      <c r="H3720" s="23">
        <v>65006.11</v>
      </c>
      <c r="I3720" s="21">
        <v>45717</v>
      </c>
      <c r="J3720" s="21">
        <v>45726</v>
      </c>
      <c r="K3720" s="20" t="s">
        <v>5118</v>
      </c>
      <c r="L3720" s="20" t="s">
        <v>5107</v>
      </c>
      <c r="M3720" s="20"/>
      <c r="N3720" s="21">
        <v>45733.561452326394</v>
      </c>
    </row>
    <row r="3721" spans="1:14" x14ac:dyDescent="0.25">
      <c r="A3721" s="21">
        <v>45731.852094907408</v>
      </c>
      <c r="B3721" s="22">
        <v>45731.852094907408</v>
      </c>
      <c r="C3721" s="20" t="s">
        <v>1298</v>
      </c>
      <c r="D3721" s="20" t="s">
        <v>1299</v>
      </c>
      <c r="E3721" s="207" t="s">
        <v>1301</v>
      </c>
      <c r="F3721" s="207" t="s">
        <v>14157</v>
      </c>
      <c r="G3721" s="20" t="s">
        <v>183</v>
      </c>
      <c r="H3721" s="23">
        <v>663.5</v>
      </c>
      <c r="I3721" s="21">
        <v>45717</v>
      </c>
      <c r="J3721" s="21">
        <v>45726</v>
      </c>
      <c r="K3721" s="20" t="s">
        <v>5121</v>
      </c>
      <c r="L3721" s="20" t="s">
        <v>5107</v>
      </c>
      <c r="M3721" s="20"/>
      <c r="N3721" s="21">
        <v>45733.561452326394</v>
      </c>
    </row>
    <row r="3722" spans="1:14" x14ac:dyDescent="0.25">
      <c r="A3722" s="21">
        <v>45731.852094907408</v>
      </c>
      <c r="B3722" s="22">
        <v>45731.852094907408</v>
      </c>
      <c r="C3722" s="20" t="s">
        <v>331</v>
      </c>
      <c r="D3722" s="20" t="s">
        <v>332</v>
      </c>
      <c r="E3722" s="207" t="s">
        <v>334</v>
      </c>
      <c r="F3722" s="207" t="s">
        <v>14158</v>
      </c>
      <c r="G3722" s="20" t="s">
        <v>183</v>
      </c>
      <c r="H3722" s="23">
        <v>5282.6</v>
      </c>
      <c r="I3722" s="21">
        <v>45717</v>
      </c>
      <c r="J3722" s="21">
        <v>45726</v>
      </c>
      <c r="K3722" s="20" t="s">
        <v>5121</v>
      </c>
      <c r="L3722" s="20" t="s">
        <v>5107</v>
      </c>
      <c r="M3722" s="20"/>
      <c r="N3722" s="21">
        <v>45733.561452326394</v>
      </c>
    </row>
    <row r="3723" spans="1:14" x14ac:dyDescent="0.25">
      <c r="A3723" s="21">
        <v>45731.852094907408</v>
      </c>
      <c r="B3723" s="22">
        <v>45731.852094907408</v>
      </c>
      <c r="C3723" s="20" t="s">
        <v>11373</v>
      </c>
      <c r="D3723" s="20" t="s">
        <v>11374</v>
      </c>
      <c r="E3723" s="207" t="s">
        <v>11376</v>
      </c>
      <c r="F3723" s="207" t="s">
        <v>14159</v>
      </c>
      <c r="G3723" s="20" t="s">
        <v>183</v>
      </c>
      <c r="H3723" s="23">
        <v>7108.99</v>
      </c>
      <c r="I3723" s="21">
        <v>45717</v>
      </c>
      <c r="J3723" s="21">
        <v>45726</v>
      </c>
      <c r="K3723" s="20" t="s">
        <v>5121</v>
      </c>
      <c r="L3723" s="20" t="s">
        <v>5107</v>
      </c>
      <c r="M3723" s="20"/>
      <c r="N3723" s="21">
        <v>45733.561452326394</v>
      </c>
    </row>
    <row r="3724" spans="1:14" x14ac:dyDescent="0.25">
      <c r="A3724" s="21">
        <v>45731.847314814819</v>
      </c>
      <c r="B3724" s="22">
        <v>45731.847314814819</v>
      </c>
      <c r="C3724" s="20" t="s">
        <v>7746</v>
      </c>
      <c r="D3724" s="20" t="s">
        <v>133</v>
      </c>
      <c r="E3724" s="207" t="s">
        <v>136</v>
      </c>
      <c r="F3724" s="207" t="s">
        <v>14160</v>
      </c>
      <c r="G3724" s="20" t="s">
        <v>134</v>
      </c>
      <c r="H3724" s="23">
        <v>719.71</v>
      </c>
      <c r="I3724" s="21">
        <v>45717</v>
      </c>
      <c r="J3724" s="21">
        <v>45726</v>
      </c>
      <c r="K3724" s="20" t="s">
        <v>5097</v>
      </c>
      <c r="L3724" s="20" t="s">
        <v>5098</v>
      </c>
      <c r="M3724" s="20"/>
      <c r="N3724" s="21">
        <v>45733.561452326394</v>
      </c>
    </row>
    <row r="3725" spans="1:14" x14ac:dyDescent="0.25">
      <c r="A3725" s="21">
        <v>45731.220358796301</v>
      </c>
      <c r="B3725" s="22">
        <v>45731.220358796301</v>
      </c>
      <c r="C3725" s="20" t="s">
        <v>869</v>
      </c>
      <c r="D3725" s="20" t="s">
        <v>870</v>
      </c>
      <c r="E3725" s="207" t="s">
        <v>872</v>
      </c>
      <c r="F3725" s="207" t="s">
        <v>14161</v>
      </c>
      <c r="G3725" s="20" t="s">
        <v>119</v>
      </c>
      <c r="H3725" s="23">
        <v>301.57</v>
      </c>
      <c r="I3725" s="21">
        <v>45717</v>
      </c>
      <c r="J3725" s="21">
        <v>45726</v>
      </c>
      <c r="K3725" s="20" t="s">
        <v>5097</v>
      </c>
      <c r="L3725" s="20" t="s">
        <v>5098</v>
      </c>
      <c r="M3725" s="20"/>
      <c r="N3725" s="21">
        <v>45733.561452326394</v>
      </c>
    </row>
    <row r="3726" spans="1:14" x14ac:dyDescent="0.25">
      <c r="A3726" s="21">
        <v>45731.220358796301</v>
      </c>
      <c r="B3726" s="22">
        <v>45731.220358796301</v>
      </c>
      <c r="C3726" s="20" t="s">
        <v>995</v>
      </c>
      <c r="D3726" s="20" t="s">
        <v>996</v>
      </c>
      <c r="E3726" s="207" t="s">
        <v>998</v>
      </c>
      <c r="F3726" s="207" t="s">
        <v>14162</v>
      </c>
      <c r="G3726" s="20" t="s">
        <v>119</v>
      </c>
      <c r="H3726" s="23">
        <v>29.04</v>
      </c>
      <c r="I3726" s="21">
        <v>45717</v>
      </c>
      <c r="J3726" s="21">
        <v>45726</v>
      </c>
      <c r="K3726" s="20" t="s">
        <v>5097</v>
      </c>
      <c r="L3726" s="20" t="s">
        <v>5098</v>
      </c>
      <c r="M3726" s="20"/>
      <c r="N3726" s="21">
        <v>45733.561452326394</v>
      </c>
    </row>
    <row r="3727" spans="1:14" x14ac:dyDescent="0.25">
      <c r="A3727" s="21">
        <v>45731.220358796301</v>
      </c>
      <c r="B3727" s="22">
        <v>45731.220358796301</v>
      </c>
      <c r="C3727" s="20" t="s">
        <v>724</v>
      </c>
      <c r="D3727" s="20" t="s">
        <v>118</v>
      </c>
      <c r="E3727" s="207" t="s">
        <v>121</v>
      </c>
      <c r="F3727" s="207" t="s">
        <v>14163</v>
      </c>
      <c r="G3727" s="20" t="s">
        <v>119</v>
      </c>
      <c r="H3727" s="23">
        <v>6283.26</v>
      </c>
      <c r="I3727" s="21">
        <v>45717</v>
      </c>
      <c r="J3727" s="21">
        <v>45726</v>
      </c>
      <c r="K3727" s="20" t="s">
        <v>5097</v>
      </c>
      <c r="L3727" s="20" t="s">
        <v>5098</v>
      </c>
      <c r="M3727" s="20"/>
      <c r="N3727" s="21">
        <v>45733.561452326394</v>
      </c>
    </row>
    <row r="3728" spans="1:14" x14ac:dyDescent="0.25">
      <c r="A3728" s="21">
        <v>45731.220358796301</v>
      </c>
      <c r="B3728" s="22">
        <v>45731.220358796301</v>
      </c>
      <c r="C3728" s="20" t="s">
        <v>11407</v>
      </c>
      <c r="D3728" s="20" t="s">
        <v>11408</v>
      </c>
      <c r="E3728" s="207" t="s">
        <v>11409</v>
      </c>
      <c r="F3728" s="207" t="s">
        <v>14164</v>
      </c>
      <c r="G3728" s="20" t="s">
        <v>119</v>
      </c>
      <c r="H3728" s="23">
        <v>0</v>
      </c>
      <c r="I3728" s="21">
        <v>45717</v>
      </c>
      <c r="J3728" s="21">
        <v>45726</v>
      </c>
      <c r="K3728" s="20" t="s">
        <v>5097</v>
      </c>
      <c r="L3728" s="20" t="s">
        <v>5098</v>
      </c>
      <c r="M3728" s="20"/>
      <c r="N3728" s="21">
        <v>45733.561452326394</v>
      </c>
    </row>
    <row r="3729" spans="1:14" x14ac:dyDescent="0.25">
      <c r="A3729" s="21">
        <v>45731.033009259263</v>
      </c>
      <c r="B3729" s="22">
        <v>45731.033009259263</v>
      </c>
      <c r="C3729" s="20" t="s">
        <v>266</v>
      </c>
      <c r="D3729" s="20" t="s">
        <v>267</v>
      </c>
      <c r="E3729" s="207" t="s">
        <v>270</v>
      </c>
      <c r="F3729" s="207" t="s">
        <v>14165</v>
      </c>
      <c r="G3729" s="20" t="s">
        <v>268</v>
      </c>
      <c r="H3729" s="23">
        <v>6447.88</v>
      </c>
      <c r="I3729" s="21">
        <v>45717</v>
      </c>
      <c r="J3729" s="21">
        <v>45726</v>
      </c>
      <c r="K3729" s="20" t="s">
        <v>5097</v>
      </c>
      <c r="L3729" s="20" t="s">
        <v>5098</v>
      </c>
      <c r="M3729" s="20"/>
      <c r="N3729" s="21">
        <v>45733.561452326394</v>
      </c>
    </row>
    <row r="3730" spans="1:14" x14ac:dyDescent="0.25">
      <c r="A3730" s="21">
        <v>45730.79751157407</v>
      </c>
      <c r="B3730" s="22">
        <v>45730.79751157407</v>
      </c>
      <c r="C3730" s="20" t="s">
        <v>7746</v>
      </c>
      <c r="D3730" s="20" t="s">
        <v>133</v>
      </c>
      <c r="E3730" s="207" t="s">
        <v>136</v>
      </c>
      <c r="F3730" s="207" t="s">
        <v>14166</v>
      </c>
      <c r="G3730" s="20" t="s">
        <v>134</v>
      </c>
      <c r="H3730" s="23">
        <v>719.71</v>
      </c>
      <c r="I3730" s="21">
        <v>45717</v>
      </c>
      <c r="J3730" s="21">
        <v>45726</v>
      </c>
      <c r="K3730" s="20" t="s">
        <v>5097</v>
      </c>
      <c r="L3730" s="20" t="s">
        <v>5098</v>
      </c>
      <c r="M3730" s="20"/>
      <c r="N3730" s="21">
        <v>45733.561452326394</v>
      </c>
    </row>
    <row r="3731" spans="1:14" x14ac:dyDescent="0.25">
      <c r="A3731" s="21">
        <v>45730.385752314818</v>
      </c>
      <c r="B3731" s="22">
        <v>45730.385752314818</v>
      </c>
      <c r="C3731" s="20" t="s">
        <v>771</v>
      </c>
      <c r="D3731" s="20" t="s">
        <v>772</v>
      </c>
      <c r="E3731" s="207" t="s">
        <v>774</v>
      </c>
      <c r="F3731" s="207" t="s">
        <v>14167</v>
      </c>
      <c r="G3731" s="20" t="s">
        <v>183</v>
      </c>
      <c r="H3731" s="23">
        <v>0</v>
      </c>
      <c r="I3731" s="21">
        <v>45717</v>
      </c>
      <c r="J3731" s="21">
        <v>45726</v>
      </c>
      <c r="K3731" s="20" t="s">
        <v>5114</v>
      </c>
      <c r="L3731" s="20" t="s">
        <v>5107</v>
      </c>
      <c r="M3731" s="20"/>
      <c r="N3731" s="21">
        <v>45733.561452326394</v>
      </c>
    </row>
    <row r="3732" spans="1:14" x14ac:dyDescent="0.25">
      <c r="A3732" s="21">
        <v>45730.385752314818</v>
      </c>
      <c r="B3732" s="22">
        <v>45730.385752314818</v>
      </c>
      <c r="C3732" s="20" t="s">
        <v>181</v>
      </c>
      <c r="D3732" s="20" t="s">
        <v>182</v>
      </c>
      <c r="E3732" s="207" t="s">
        <v>185</v>
      </c>
      <c r="F3732" s="207" t="s">
        <v>14168</v>
      </c>
      <c r="G3732" s="20" t="s">
        <v>183</v>
      </c>
      <c r="H3732" s="23">
        <v>2515104.9</v>
      </c>
      <c r="I3732" s="21">
        <v>45717</v>
      </c>
      <c r="J3732" s="21">
        <v>45726</v>
      </c>
      <c r="K3732" s="20" t="s">
        <v>5118</v>
      </c>
      <c r="L3732" s="20" t="s">
        <v>5107</v>
      </c>
      <c r="M3732" s="20"/>
      <c r="N3732" s="21">
        <v>45733.561452326394</v>
      </c>
    </row>
    <row r="3733" spans="1:14" x14ac:dyDescent="0.25">
      <c r="A3733" s="21">
        <v>45730.385752314818</v>
      </c>
      <c r="B3733" s="22">
        <v>45730.385752314818</v>
      </c>
      <c r="C3733" s="20" t="s">
        <v>1190</v>
      </c>
      <c r="D3733" s="20" t="s">
        <v>1191</v>
      </c>
      <c r="E3733" s="207" t="s">
        <v>1193</v>
      </c>
      <c r="F3733" s="207" t="s">
        <v>14169</v>
      </c>
      <c r="G3733" s="20" t="s">
        <v>183</v>
      </c>
      <c r="H3733" s="23">
        <v>0.78</v>
      </c>
      <c r="I3733" s="21">
        <v>45717</v>
      </c>
      <c r="J3733" s="21">
        <v>45726</v>
      </c>
      <c r="K3733" s="20" t="s">
        <v>5118</v>
      </c>
      <c r="L3733" s="20" t="s">
        <v>5107</v>
      </c>
      <c r="M3733" s="20"/>
      <c r="N3733" s="21">
        <v>45733.561452326394</v>
      </c>
    </row>
    <row r="3734" spans="1:14" x14ac:dyDescent="0.25">
      <c r="A3734" s="21">
        <v>45730.385752314818</v>
      </c>
      <c r="B3734" s="22">
        <v>45730.385752314818</v>
      </c>
      <c r="C3734" s="20" t="s">
        <v>1226</v>
      </c>
      <c r="D3734" s="20" t="s">
        <v>1227</v>
      </c>
      <c r="E3734" s="207" t="s">
        <v>1229</v>
      </c>
      <c r="F3734" s="207" t="s">
        <v>14170</v>
      </c>
      <c r="G3734" s="20" t="s">
        <v>183</v>
      </c>
      <c r="H3734" s="23">
        <v>2783.18</v>
      </c>
      <c r="I3734" s="21">
        <v>45717</v>
      </c>
      <c r="J3734" s="21">
        <v>45726</v>
      </c>
      <c r="K3734" s="20" t="s">
        <v>5118</v>
      </c>
      <c r="L3734" s="20" t="s">
        <v>5107</v>
      </c>
      <c r="M3734" s="20"/>
      <c r="N3734" s="21">
        <v>45733.561452326394</v>
      </c>
    </row>
    <row r="3735" spans="1:14" x14ac:dyDescent="0.25">
      <c r="A3735" s="21">
        <v>45730.385752314818</v>
      </c>
      <c r="B3735" s="22">
        <v>45730.385752314818</v>
      </c>
      <c r="C3735" s="20" t="s">
        <v>717</v>
      </c>
      <c r="D3735" s="20" t="s">
        <v>718</v>
      </c>
      <c r="E3735" s="207" t="s">
        <v>720</v>
      </c>
      <c r="F3735" s="207" t="s">
        <v>14171</v>
      </c>
      <c r="G3735" s="20" t="s">
        <v>183</v>
      </c>
      <c r="H3735" s="23">
        <v>1984.79</v>
      </c>
      <c r="I3735" s="21">
        <v>45717</v>
      </c>
      <c r="J3735" s="21">
        <v>45726</v>
      </c>
      <c r="K3735" s="20" t="s">
        <v>5121</v>
      </c>
      <c r="L3735" s="20" t="s">
        <v>5107</v>
      </c>
      <c r="M3735" s="20"/>
      <c r="N3735" s="21">
        <v>45733.561452326394</v>
      </c>
    </row>
    <row r="3736" spans="1:14" x14ac:dyDescent="0.25">
      <c r="A3736" s="21">
        <v>45730.385752314818</v>
      </c>
      <c r="B3736" s="22">
        <v>45730.385752314818</v>
      </c>
      <c r="C3736" s="20" t="s">
        <v>882</v>
      </c>
      <c r="D3736" s="20" t="s">
        <v>883</v>
      </c>
      <c r="E3736" s="207" t="s">
        <v>885</v>
      </c>
      <c r="F3736" s="207" t="s">
        <v>14172</v>
      </c>
      <c r="G3736" s="20" t="s">
        <v>183</v>
      </c>
      <c r="H3736" s="23">
        <v>6817.58</v>
      </c>
      <c r="I3736" s="21">
        <v>45717</v>
      </c>
      <c r="J3736" s="21">
        <v>45726</v>
      </c>
      <c r="K3736" s="20" t="s">
        <v>5123</v>
      </c>
      <c r="L3736" s="20" t="s">
        <v>5107</v>
      </c>
      <c r="M3736" s="20"/>
      <c r="N3736" s="21">
        <v>45733.561452326394</v>
      </c>
    </row>
    <row r="3737" spans="1:14" x14ac:dyDescent="0.25">
      <c r="A3737" s="21">
        <v>45730.385752314818</v>
      </c>
      <c r="B3737" s="22">
        <v>45730.385752314818</v>
      </c>
      <c r="C3737" s="20" t="s">
        <v>193</v>
      </c>
      <c r="D3737" s="20" t="s">
        <v>194</v>
      </c>
      <c r="E3737" s="207" t="s">
        <v>196</v>
      </c>
      <c r="F3737" s="207" t="s">
        <v>14173</v>
      </c>
      <c r="G3737" s="20" t="s">
        <v>183</v>
      </c>
      <c r="H3737" s="23">
        <v>25218.26</v>
      </c>
      <c r="I3737" s="21">
        <v>45717</v>
      </c>
      <c r="J3737" s="21">
        <v>45726</v>
      </c>
      <c r="K3737" s="20" t="s">
        <v>5118</v>
      </c>
      <c r="L3737" s="20" t="s">
        <v>5107</v>
      </c>
      <c r="M3737" s="20"/>
      <c r="N3737" s="21">
        <v>45733.561452326394</v>
      </c>
    </row>
    <row r="3738" spans="1:14" x14ac:dyDescent="0.25">
      <c r="A3738" s="21">
        <v>45730.385752314818</v>
      </c>
      <c r="B3738" s="22">
        <v>45730.385752314818</v>
      </c>
      <c r="C3738" s="20" t="s">
        <v>939</v>
      </c>
      <c r="D3738" s="20" t="s">
        <v>940</v>
      </c>
      <c r="E3738" s="207" t="s">
        <v>942</v>
      </c>
      <c r="F3738" s="207" t="s">
        <v>14174</v>
      </c>
      <c r="G3738" s="20" t="s">
        <v>183</v>
      </c>
      <c r="H3738" s="23">
        <v>4078.53</v>
      </c>
      <c r="I3738" s="21">
        <v>45717</v>
      </c>
      <c r="J3738" s="21">
        <v>45726</v>
      </c>
      <c r="K3738" s="20" t="s">
        <v>5123</v>
      </c>
      <c r="L3738" s="20" t="s">
        <v>5107</v>
      </c>
      <c r="M3738" s="20"/>
      <c r="N3738" s="21">
        <v>45733.561452326394</v>
      </c>
    </row>
    <row r="3739" spans="1:14" x14ac:dyDescent="0.25">
      <c r="A3739" s="21">
        <v>45730.385752314818</v>
      </c>
      <c r="B3739" s="22">
        <v>45730.385752314818</v>
      </c>
      <c r="C3739" s="20" t="s">
        <v>253</v>
      </c>
      <c r="D3739" s="20" t="s">
        <v>254</v>
      </c>
      <c r="E3739" s="207" t="s">
        <v>256</v>
      </c>
      <c r="F3739" s="207" t="s">
        <v>14175</v>
      </c>
      <c r="G3739" s="20" t="s">
        <v>183</v>
      </c>
      <c r="H3739" s="23">
        <v>332412.77</v>
      </c>
      <c r="I3739" s="21">
        <v>45717</v>
      </c>
      <c r="J3739" s="21">
        <v>45726</v>
      </c>
      <c r="K3739" s="20" t="s">
        <v>5118</v>
      </c>
      <c r="L3739" s="20" t="s">
        <v>5107</v>
      </c>
      <c r="M3739" s="20"/>
      <c r="N3739" s="21">
        <v>45733.561452326394</v>
      </c>
    </row>
    <row r="3740" spans="1:14" x14ac:dyDescent="0.25">
      <c r="A3740" s="21">
        <v>45730.385752314818</v>
      </c>
      <c r="B3740" s="22">
        <v>45730.385752314818</v>
      </c>
      <c r="C3740" s="20" t="s">
        <v>521</v>
      </c>
      <c r="D3740" s="20" t="s">
        <v>522</v>
      </c>
      <c r="E3740" s="207" t="s">
        <v>524</v>
      </c>
      <c r="F3740" s="207" t="s">
        <v>14176</v>
      </c>
      <c r="G3740" s="20" t="s">
        <v>183</v>
      </c>
      <c r="H3740" s="23">
        <v>4906.8900000000003</v>
      </c>
      <c r="I3740" s="21">
        <v>45717</v>
      </c>
      <c r="J3740" s="21">
        <v>45726</v>
      </c>
      <c r="K3740" s="20" t="s">
        <v>5121</v>
      </c>
      <c r="L3740" s="20" t="s">
        <v>5107</v>
      </c>
      <c r="M3740" s="20"/>
      <c r="N3740" s="21">
        <v>45733.561452326394</v>
      </c>
    </row>
    <row r="3741" spans="1:14" x14ac:dyDescent="0.25">
      <c r="A3741" s="21">
        <v>45730.385752314818</v>
      </c>
      <c r="B3741" s="22">
        <v>45730.385752314818</v>
      </c>
      <c r="C3741" s="20" t="s">
        <v>459</v>
      </c>
      <c r="D3741" s="20" t="s">
        <v>460</v>
      </c>
      <c r="E3741" s="207" t="s">
        <v>462</v>
      </c>
      <c r="F3741" s="207" t="s">
        <v>14177</v>
      </c>
      <c r="G3741" s="20" t="s">
        <v>183</v>
      </c>
      <c r="H3741" s="23">
        <v>584457.32999999996</v>
      </c>
      <c r="I3741" s="21">
        <v>45717</v>
      </c>
      <c r="J3741" s="21">
        <v>45726</v>
      </c>
      <c r="K3741" s="20" t="s">
        <v>5129</v>
      </c>
      <c r="L3741" s="20" t="s">
        <v>5107</v>
      </c>
      <c r="M3741" s="20"/>
      <c r="N3741" s="21">
        <v>45733.561452326394</v>
      </c>
    </row>
    <row r="3742" spans="1:14" x14ac:dyDescent="0.25">
      <c r="A3742" s="21">
        <v>45730.385752314818</v>
      </c>
      <c r="B3742" s="22">
        <v>45730.385752314818</v>
      </c>
      <c r="C3742" s="20" t="s">
        <v>435</v>
      </c>
      <c r="D3742" s="20" t="s">
        <v>436</v>
      </c>
      <c r="E3742" s="207" t="s">
        <v>438</v>
      </c>
      <c r="F3742" s="207" t="s">
        <v>14178</v>
      </c>
      <c r="G3742" s="20" t="s">
        <v>183</v>
      </c>
      <c r="H3742" s="23">
        <v>0.02</v>
      </c>
      <c r="I3742" s="21">
        <v>45717</v>
      </c>
      <c r="J3742" s="21">
        <v>45726</v>
      </c>
      <c r="K3742" s="20" t="s">
        <v>5118</v>
      </c>
      <c r="L3742" s="20" t="s">
        <v>5107</v>
      </c>
      <c r="M3742" s="20"/>
      <c r="N3742" s="21">
        <v>45733.561452326394</v>
      </c>
    </row>
    <row r="3743" spans="1:14" x14ac:dyDescent="0.25">
      <c r="A3743" s="21">
        <v>45730.385752314818</v>
      </c>
      <c r="B3743" s="22">
        <v>45730.385752314818</v>
      </c>
      <c r="C3743" s="20" t="s">
        <v>422</v>
      </c>
      <c r="D3743" s="20" t="s">
        <v>423</v>
      </c>
      <c r="E3743" s="207" t="s">
        <v>425</v>
      </c>
      <c r="F3743" s="207" t="s">
        <v>14179</v>
      </c>
      <c r="G3743" s="20" t="s">
        <v>183</v>
      </c>
      <c r="H3743" s="23">
        <v>37613.69</v>
      </c>
      <c r="I3743" s="21">
        <v>45717</v>
      </c>
      <c r="J3743" s="21">
        <v>45726</v>
      </c>
      <c r="K3743" s="20" t="s">
        <v>5118</v>
      </c>
      <c r="L3743" s="20" t="s">
        <v>5107</v>
      </c>
      <c r="M3743" s="20"/>
      <c r="N3743" s="21">
        <v>45733.561452326394</v>
      </c>
    </row>
    <row r="3744" spans="1:14" x14ac:dyDescent="0.25">
      <c r="A3744" s="21">
        <v>45730.385752314818</v>
      </c>
      <c r="B3744" s="22">
        <v>45730.385752314818</v>
      </c>
      <c r="C3744" s="20" t="s">
        <v>1298</v>
      </c>
      <c r="D3744" s="20" t="s">
        <v>1299</v>
      </c>
      <c r="E3744" s="207" t="s">
        <v>1301</v>
      </c>
      <c r="F3744" s="207" t="s">
        <v>14180</v>
      </c>
      <c r="G3744" s="20" t="s">
        <v>183</v>
      </c>
      <c r="H3744" s="23">
        <v>663.5</v>
      </c>
      <c r="I3744" s="21">
        <v>45717</v>
      </c>
      <c r="J3744" s="21">
        <v>45726</v>
      </c>
      <c r="K3744" s="20" t="s">
        <v>5121</v>
      </c>
      <c r="L3744" s="20" t="s">
        <v>5107</v>
      </c>
      <c r="M3744" s="20"/>
      <c r="N3744" s="21">
        <v>45733.561452326394</v>
      </c>
    </row>
    <row r="3745" spans="1:14" x14ac:dyDescent="0.25">
      <c r="A3745" s="21">
        <v>45730.385752314818</v>
      </c>
      <c r="B3745" s="22">
        <v>45730.385752314818</v>
      </c>
      <c r="C3745" s="20" t="s">
        <v>331</v>
      </c>
      <c r="D3745" s="20" t="s">
        <v>332</v>
      </c>
      <c r="E3745" s="207" t="s">
        <v>334</v>
      </c>
      <c r="F3745" s="207" t="s">
        <v>14181</v>
      </c>
      <c r="G3745" s="20" t="s">
        <v>183</v>
      </c>
      <c r="H3745" s="23">
        <v>5282.6</v>
      </c>
      <c r="I3745" s="21">
        <v>45717</v>
      </c>
      <c r="J3745" s="21">
        <v>45726</v>
      </c>
      <c r="K3745" s="20" t="s">
        <v>5121</v>
      </c>
      <c r="L3745" s="20" t="s">
        <v>5107</v>
      </c>
      <c r="M3745" s="20"/>
      <c r="N3745" s="21">
        <v>45733.561452326394</v>
      </c>
    </row>
    <row r="3746" spans="1:14" x14ac:dyDescent="0.25">
      <c r="A3746" s="21">
        <v>45730.385752314818</v>
      </c>
      <c r="B3746" s="22">
        <v>45730.385752314818</v>
      </c>
      <c r="C3746" s="20" t="s">
        <v>11373</v>
      </c>
      <c r="D3746" s="20" t="s">
        <v>11374</v>
      </c>
      <c r="E3746" s="207" t="s">
        <v>11376</v>
      </c>
      <c r="F3746" s="207" t="s">
        <v>14182</v>
      </c>
      <c r="G3746" s="20" t="s">
        <v>183</v>
      </c>
      <c r="H3746" s="23">
        <v>21108.99</v>
      </c>
      <c r="I3746" s="21">
        <v>45717</v>
      </c>
      <c r="J3746" s="21">
        <v>45726</v>
      </c>
      <c r="K3746" s="20" t="s">
        <v>5121</v>
      </c>
      <c r="L3746" s="20" t="s">
        <v>5107</v>
      </c>
      <c r="M3746" s="20"/>
      <c r="N3746" s="21">
        <v>45733.561452326394</v>
      </c>
    </row>
    <row r="3747" spans="1:14" x14ac:dyDescent="0.25">
      <c r="A3747" s="21">
        <v>45730.223969907413</v>
      </c>
      <c r="B3747" s="22">
        <v>45730.223969907413</v>
      </c>
      <c r="C3747" s="20" t="s">
        <v>266</v>
      </c>
      <c r="D3747" s="20" t="s">
        <v>267</v>
      </c>
      <c r="E3747" s="207" t="s">
        <v>270</v>
      </c>
      <c r="F3747" s="207" t="s">
        <v>14183</v>
      </c>
      <c r="G3747" s="20" t="s">
        <v>268</v>
      </c>
      <c r="H3747" s="23">
        <v>6447.88</v>
      </c>
      <c r="I3747" s="21">
        <v>45717</v>
      </c>
      <c r="J3747" s="21">
        <v>45726</v>
      </c>
      <c r="K3747" s="20" t="s">
        <v>5097</v>
      </c>
      <c r="L3747" s="20" t="s">
        <v>5098</v>
      </c>
      <c r="M3747" s="20"/>
      <c r="N3747" s="21">
        <v>45733.561452326394</v>
      </c>
    </row>
    <row r="3748" spans="1:14" x14ac:dyDescent="0.25">
      <c r="A3748" s="21">
        <v>45730.034317129626</v>
      </c>
      <c r="B3748" s="22">
        <v>45730.034317129626</v>
      </c>
      <c r="C3748" s="20" t="s">
        <v>869</v>
      </c>
      <c r="D3748" s="20" t="s">
        <v>870</v>
      </c>
      <c r="E3748" s="207" t="s">
        <v>872</v>
      </c>
      <c r="F3748" s="207" t="s">
        <v>14184</v>
      </c>
      <c r="G3748" s="20" t="s">
        <v>119</v>
      </c>
      <c r="H3748" s="23">
        <v>301.57</v>
      </c>
      <c r="I3748" s="21">
        <v>45717</v>
      </c>
      <c r="J3748" s="21">
        <v>45726</v>
      </c>
      <c r="K3748" s="20" t="s">
        <v>5097</v>
      </c>
      <c r="L3748" s="20" t="s">
        <v>5098</v>
      </c>
      <c r="M3748" s="20"/>
      <c r="N3748" s="21">
        <v>45733.561452326394</v>
      </c>
    </row>
    <row r="3749" spans="1:14" x14ac:dyDescent="0.25">
      <c r="A3749" s="21">
        <v>45730.034317129626</v>
      </c>
      <c r="B3749" s="22">
        <v>45730.034317129626</v>
      </c>
      <c r="C3749" s="20" t="s">
        <v>995</v>
      </c>
      <c r="D3749" s="20" t="s">
        <v>996</v>
      </c>
      <c r="E3749" s="207" t="s">
        <v>998</v>
      </c>
      <c r="F3749" s="207" t="s">
        <v>14185</v>
      </c>
      <c r="G3749" s="20" t="s">
        <v>119</v>
      </c>
      <c r="H3749" s="23">
        <v>29.04</v>
      </c>
      <c r="I3749" s="21">
        <v>45717</v>
      </c>
      <c r="J3749" s="21">
        <v>45726</v>
      </c>
      <c r="K3749" s="20" t="s">
        <v>5097</v>
      </c>
      <c r="L3749" s="20" t="s">
        <v>5098</v>
      </c>
      <c r="M3749" s="20"/>
      <c r="N3749" s="21">
        <v>45733.561452326394</v>
      </c>
    </row>
    <row r="3750" spans="1:14" x14ac:dyDescent="0.25">
      <c r="A3750" s="21">
        <v>45730.034317129626</v>
      </c>
      <c r="B3750" s="22">
        <v>45730.034317129626</v>
      </c>
      <c r="C3750" s="20" t="s">
        <v>724</v>
      </c>
      <c r="D3750" s="20" t="s">
        <v>118</v>
      </c>
      <c r="E3750" s="207" t="s">
        <v>121</v>
      </c>
      <c r="F3750" s="207" t="s">
        <v>14186</v>
      </c>
      <c r="G3750" s="20" t="s">
        <v>119</v>
      </c>
      <c r="H3750" s="23">
        <v>6283.26</v>
      </c>
      <c r="I3750" s="21">
        <v>45717</v>
      </c>
      <c r="J3750" s="21">
        <v>45726</v>
      </c>
      <c r="K3750" s="20" t="s">
        <v>5097</v>
      </c>
      <c r="L3750" s="20" t="s">
        <v>5098</v>
      </c>
      <c r="M3750" s="20"/>
      <c r="N3750" s="21">
        <v>45733.561452326394</v>
      </c>
    </row>
    <row r="3751" spans="1:14" x14ac:dyDescent="0.25">
      <c r="A3751" s="21">
        <v>45730.034317129626</v>
      </c>
      <c r="B3751" s="22">
        <v>45730.034317129626</v>
      </c>
      <c r="C3751" s="20" t="s">
        <v>11407</v>
      </c>
      <c r="D3751" s="20" t="s">
        <v>11408</v>
      </c>
      <c r="E3751" s="207" t="s">
        <v>11409</v>
      </c>
      <c r="F3751" s="207" t="s">
        <v>14187</v>
      </c>
      <c r="G3751" s="20" t="s">
        <v>119</v>
      </c>
      <c r="H3751" s="23">
        <v>0</v>
      </c>
      <c r="I3751" s="21">
        <v>45717</v>
      </c>
      <c r="J3751" s="21">
        <v>45726</v>
      </c>
      <c r="K3751" s="20" t="s">
        <v>5097</v>
      </c>
      <c r="L3751" s="20" t="s">
        <v>5098</v>
      </c>
      <c r="M3751" s="20"/>
      <c r="N3751" s="21">
        <v>45733.561452326394</v>
      </c>
    </row>
    <row r="3752" spans="1:14" x14ac:dyDescent="0.25">
      <c r="A3752" s="21">
        <v>45729.761655092589</v>
      </c>
      <c r="B3752" s="22">
        <v>45729.761655092589</v>
      </c>
      <c r="C3752" s="20" t="s">
        <v>7746</v>
      </c>
      <c r="D3752" s="20" t="s">
        <v>133</v>
      </c>
      <c r="E3752" s="207" t="s">
        <v>136</v>
      </c>
      <c r="F3752" s="207" t="s">
        <v>14188</v>
      </c>
      <c r="G3752" s="20" t="s">
        <v>134</v>
      </c>
      <c r="H3752" s="23">
        <v>2959.09</v>
      </c>
      <c r="I3752" s="21">
        <v>45717</v>
      </c>
      <c r="J3752" s="21">
        <v>45726</v>
      </c>
      <c r="K3752" s="20" t="s">
        <v>5097</v>
      </c>
      <c r="L3752" s="20" t="s">
        <v>5098</v>
      </c>
      <c r="M3752" s="20"/>
      <c r="N3752" s="21">
        <v>45733.561452326394</v>
      </c>
    </row>
    <row r="3753" spans="1:14" x14ac:dyDescent="0.25">
      <c r="A3753" s="21">
        <v>45729.338182870371</v>
      </c>
      <c r="B3753" s="22">
        <v>45729.338182870371</v>
      </c>
      <c r="C3753" s="20" t="s">
        <v>771</v>
      </c>
      <c r="D3753" s="20" t="s">
        <v>772</v>
      </c>
      <c r="E3753" s="207" t="s">
        <v>774</v>
      </c>
      <c r="F3753" s="207" t="s">
        <v>14189</v>
      </c>
      <c r="G3753" s="20" t="s">
        <v>183</v>
      </c>
      <c r="H3753" s="23">
        <v>0</v>
      </c>
      <c r="I3753" s="21">
        <v>45717</v>
      </c>
      <c r="J3753" s="21">
        <v>45726</v>
      </c>
      <c r="K3753" s="20" t="s">
        <v>5114</v>
      </c>
      <c r="L3753" s="20" t="s">
        <v>5107</v>
      </c>
      <c r="M3753" s="20"/>
      <c r="N3753" s="21">
        <v>45733.561452326394</v>
      </c>
    </row>
    <row r="3754" spans="1:14" x14ac:dyDescent="0.25">
      <c r="A3754" s="21">
        <v>45729.338182870371</v>
      </c>
      <c r="B3754" s="22">
        <v>45729.338182870371</v>
      </c>
      <c r="C3754" s="20" t="s">
        <v>181</v>
      </c>
      <c r="D3754" s="20" t="s">
        <v>182</v>
      </c>
      <c r="E3754" s="207" t="s">
        <v>185</v>
      </c>
      <c r="F3754" s="207" t="s">
        <v>14190</v>
      </c>
      <c r="G3754" s="20" t="s">
        <v>183</v>
      </c>
      <c r="H3754" s="23">
        <v>2502704.84</v>
      </c>
      <c r="I3754" s="21">
        <v>45717</v>
      </c>
      <c r="J3754" s="21">
        <v>45726</v>
      </c>
      <c r="K3754" s="20" t="s">
        <v>5118</v>
      </c>
      <c r="L3754" s="20" t="s">
        <v>5107</v>
      </c>
      <c r="M3754" s="20"/>
      <c r="N3754" s="21">
        <v>45733.561452326394</v>
      </c>
    </row>
    <row r="3755" spans="1:14" x14ac:dyDescent="0.25">
      <c r="A3755" s="21">
        <v>45729.338182870371</v>
      </c>
      <c r="B3755" s="22">
        <v>45729.338182870371</v>
      </c>
      <c r="C3755" s="20" t="s">
        <v>1190</v>
      </c>
      <c r="D3755" s="20" t="s">
        <v>1191</v>
      </c>
      <c r="E3755" s="207" t="s">
        <v>1193</v>
      </c>
      <c r="F3755" s="207" t="s">
        <v>14191</v>
      </c>
      <c r="G3755" s="20" t="s">
        <v>183</v>
      </c>
      <c r="H3755" s="23">
        <v>0.78</v>
      </c>
      <c r="I3755" s="21">
        <v>45717</v>
      </c>
      <c r="J3755" s="21">
        <v>45726</v>
      </c>
      <c r="K3755" s="20" t="s">
        <v>5118</v>
      </c>
      <c r="L3755" s="20" t="s">
        <v>5107</v>
      </c>
      <c r="M3755" s="20"/>
      <c r="N3755" s="21">
        <v>45733.561452326394</v>
      </c>
    </row>
    <row r="3756" spans="1:14" x14ac:dyDescent="0.25">
      <c r="A3756" s="21">
        <v>45729.338182870371</v>
      </c>
      <c r="B3756" s="22">
        <v>45729.338182870371</v>
      </c>
      <c r="C3756" s="20" t="s">
        <v>1226</v>
      </c>
      <c r="D3756" s="20" t="s">
        <v>1227</v>
      </c>
      <c r="E3756" s="207" t="s">
        <v>1229</v>
      </c>
      <c r="F3756" s="207" t="s">
        <v>14192</v>
      </c>
      <c r="G3756" s="20" t="s">
        <v>183</v>
      </c>
      <c r="H3756" s="23">
        <v>2783.18</v>
      </c>
      <c r="I3756" s="21">
        <v>45717</v>
      </c>
      <c r="J3756" s="21">
        <v>45726</v>
      </c>
      <c r="K3756" s="20" t="s">
        <v>5118</v>
      </c>
      <c r="L3756" s="20" t="s">
        <v>5107</v>
      </c>
      <c r="M3756" s="20"/>
      <c r="N3756" s="21">
        <v>45733.561452326394</v>
      </c>
    </row>
    <row r="3757" spans="1:14" x14ac:dyDescent="0.25">
      <c r="A3757" s="21">
        <v>45729.338182870371</v>
      </c>
      <c r="B3757" s="22">
        <v>45729.338182870371</v>
      </c>
      <c r="C3757" s="20" t="s">
        <v>717</v>
      </c>
      <c r="D3757" s="20" t="s">
        <v>718</v>
      </c>
      <c r="E3757" s="207" t="s">
        <v>720</v>
      </c>
      <c r="F3757" s="207" t="s">
        <v>14193</v>
      </c>
      <c r="G3757" s="20" t="s">
        <v>183</v>
      </c>
      <c r="H3757" s="23">
        <v>1984.79</v>
      </c>
      <c r="I3757" s="21">
        <v>45717</v>
      </c>
      <c r="J3757" s="21">
        <v>45726</v>
      </c>
      <c r="K3757" s="20" t="s">
        <v>5121</v>
      </c>
      <c r="L3757" s="20" t="s">
        <v>5107</v>
      </c>
      <c r="M3757" s="20"/>
      <c r="N3757" s="21">
        <v>45733.561452326394</v>
      </c>
    </row>
    <row r="3758" spans="1:14" x14ac:dyDescent="0.25">
      <c r="A3758" s="21">
        <v>45729.338182870371</v>
      </c>
      <c r="B3758" s="22">
        <v>45729.338182870371</v>
      </c>
      <c r="C3758" s="20" t="s">
        <v>882</v>
      </c>
      <c r="D3758" s="20" t="s">
        <v>883</v>
      </c>
      <c r="E3758" s="207" t="s">
        <v>885</v>
      </c>
      <c r="F3758" s="207" t="s">
        <v>14194</v>
      </c>
      <c r="G3758" s="20" t="s">
        <v>183</v>
      </c>
      <c r="H3758" s="23">
        <v>6785.71</v>
      </c>
      <c r="I3758" s="21">
        <v>45717</v>
      </c>
      <c r="J3758" s="21">
        <v>45726</v>
      </c>
      <c r="K3758" s="20" t="s">
        <v>5123</v>
      </c>
      <c r="L3758" s="20" t="s">
        <v>5107</v>
      </c>
      <c r="M3758" s="20"/>
      <c r="N3758" s="21">
        <v>45733.561452326394</v>
      </c>
    </row>
    <row r="3759" spans="1:14" x14ac:dyDescent="0.25">
      <c r="A3759" s="21">
        <v>45729.338182870371</v>
      </c>
      <c r="B3759" s="22">
        <v>45729.338182870371</v>
      </c>
      <c r="C3759" s="20" t="s">
        <v>193</v>
      </c>
      <c r="D3759" s="20" t="s">
        <v>194</v>
      </c>
      <c r="E3759" s="207" t="s">
        <v>196</v>
      </c>
      <c r="F3759" s="207" t="s">
        <v>14195</v>
      </c>
      <c r="G3759" s="20" t="s">
        <v>183</v>
      </c>
      <c r="H3759" s="23">
        <v>25218.26</v>
      </c>
      <c r="I3759" s="21">
        <v>45717</v>
      </c>
      <c r="J3759" s="21">
        <v>45726</v>
      </c>
      <c r="K3759" s="20" t="s">
        <v>5118</v>
      </c>
      <c r="L3759" s="20" t="s">
        <v>5107</v>
      </c>
      <c r="M3759" s="20"/>
      <c r="N3759" s="21">
        <v>45733.561452326394</v>
      </c>
    </row>
    <row r="3760" spans="1:14" x14ac:dyDescent="0.25">
      <c r="A3760" s="21">
        <v>45729.338182870371</v>
      </c>
      <c r="B3760" s="22">
        <v>45729.338182870371</v>
      </c>
      <c r="C3760" s="20" t="s">
        <v>939</v>
      </c>
      <c r="D3760" s="20" t="s">
        <v>940</v>
      </c>
      <c r="E3760" s="207" t="s">
        <v>942</v>
      </c>
      <c r="F3760" s="207" t="s">
        <v>14196</v>
      </c>
      <c r="G3760" s="20" t="s">
        <v>183</v>
      </c>
      <c r="H3760" s="23">
        <v>4058.74</v>
      </c>
      <c r="I3760" s="21">
        <v>45717</v>
      </c>
      <c r="J3760" s="21">
        <v>45726</v>
      </c>
      <c r="K3760" s="20" t="s">
        <v>5123</v>
      </c>
      <c r="L3760" s="20" t="s">
        <v>5107</v>
      </c>
      <c r="M3760" s="20"/>
      <c r="N3760" s="21">
        <v>45733.561452326394</v>
      </c>
    </row>
    <row r="3761" spans="1:14" x14ac:dyDescent="0.25">
      <c r="A3761" s="21">
        <v>45729.338182870371</v>
      </c>
      <c r="B3761" s="22">
        <v>45729.338182870371</v>
      </c>
      <c r="C3761" s="20" t="s">
        <v>253</v>
      </c>
      <c r="D3761" s="20" t="s">
        <v>254</v>
      </c>
      <c r="E3761" s="207" t="s">
        <v>256</v>
      </c>
      <c r="F3761" s="207" t="s">
        <v>14197</v>
      </c>
      <c r="G3761" s="20" t="s">
        <v>183</v>
      </c>
      <c r="H3761" s="23">
        <v>332412.77</v>
      </c>
      <c r="I3761" s="21">
        <v>45717</v>
      </c>
      <c r="J3761" s="21">
        <v>45726</v>
      </c>
      <c r="K3761" s="20" t="s">
        <v>5118</v>
      </c>
      <c r="L3761" s="20" t="s">
        <v>5107</v>
      </c>
      <c r="M3761" s="20"/>
      <c r="N3761" s="21">
        <v>45733.561452326394</v>
      </c>
    </row>
    <row r="3762" spans="1:14" x14ac:dyDescent="0.25">
      <c r="A3762" s="21">
        <v>45729.338182870371</v>
      </c>
      <c r="B3762" s="22">
        <v>45729.338182870371</v>
      </c>
      <c r="C3762" s="20" t="s">
        <v>521</v>
      </c>
      <c r="D3762" s="20" t="s">
        <v>522</v>
      </c>
      <c r="E3762" s="207" t="s">
        <v>524</v>
      </c>
      <c r="F3762" s="207" t="s">
        <v>14198</v>
      </c>
      <c r="G3762" s="20" t="s">
        <v>183</v>
      </c>
      <c r="H3762" s="23">
        <v>4906.8900000000003</v>
      </c>
      <c r="I3762" s="21">
        <v>45717</v>
      </c>
      <c r="J3762" s="21">
        <v>45726</v>
      </c>
      <c r="K3762" s="20" t="s">
        <v>5121</v>
      </c>
      <c r="L3762" s="20" t="s">
        <v>5107</v>
      </c>
      <c r="M3762" s="20"/>
      <c r="N3762" s="21">
        <v>45733.561452326394</v>
      </c>
    </row>
    <row r="3763" spans="1:14" x14ac:dyDescent="0.25">
      <c r="A3763" s="21">
        <v>45729.338182870371</v>
      </c>
      <c r="B3763" s="22">
        <v>45729.338182870371</v>
      </c>
      <c r="C3763" s="20" t="s">
        <v>459</v>
      </c>
      <c r="D3763" s="20" t="s">
        <v>460</v>
      </c>
      <c r="E3763" s="207" t="s">
        <v>462</v>
      </c>
      <c r="F3763" s="207" t="s">
        <v>14199</v>
      </c>
      <c r="G3763" s="20" t="s">
        <v>183</v>
      </c>
      <c r="H3763" s="23">
        <v>577699.93000000005</v>
      </c>
      <c r="I3763" s="21">
        <v>45717</v>
      </c>
      <c r="J3763" s="21">
        <v>45726</v>
      </c>
      <c r="K3763" s="20" t="s">
        <v>5129</v>
      </c>
      <c r="L3763" s="20" t="s">
        <v>5107</v>
      </c>
      <c r="M3763" s="20"/>
      <c r="N3763" s="21">
        <v>45733.561452326394</v>
      </c>
    </row>
    <row r="3764" spans="1:14" x14ac:dyDescent="0.25">
      <c r="A3764" s="21">
        <v>45729.338182870371</v>
      </c>
      <c r="B3764" s="22">
        <v>45729.338182870371</v>
      </c>
      <c r="C3764" s="20" t="s">
        <v>435</v>
      </c>
      <c r="D3764" s="20" t="s">
        <v>436</v>
      </c>
      <c r="E3764" s="207" t="s">
        <v>438</v>
      </c>
      <c r="F3764" s="207" t="s">
        <v>14200</v>
      </c>
      <c r="G3764" s="20" t="s">
        <v>183</v>
      </c>
      <c r="H3764" s="23">
        <v>0.02</v>
      </c>
      <c r="I3764" s="21">
        <v>45717</v>
      </c>
      <c r="J3764" s="21">
        <v>45726</v>
      </c>
      <c r="K3764" s="20" t="s">
        <v>5118</v>
      </c>
      <c r="L3764" s="20" t="s">
        <v>5107</v>
      </c>
      <c r="M3764" s="20"/>
      <c r="N3764" s="21">
        <v>45733.561452326394</v>
      </c>
    </row>
    <row r="3765" spans="1:14" x14ac:dyDescent="0.25">
      <c r="A3765" s="21">
        <v>45729.338182870371</v>
      </c>
      <c r="B3765" s="22">
        <v>45729.338182870371</v>
      </c>
      <c r="C3765" s="20" t="s">
        <v>422</v>
      </c>
      <c r="D3765" s="20" t="s">
        <v>423</v>
      </c>
      <c r="E3765" s="207" t="s">
        <v>425</v>
      </c>
      <c r="F3765" s="207" t="s">
        <v>14201</v>
      </c>
      <c r="G3765" s="20" t="s">
        <v>183</v>
      </c>
      <c r="H3765" s="23">
        <v>37613.69</v>
      </c>
      <c r="I3765" s="21">
        <v>45717</v>
      </c>
      <c r="J3765" s="21">
        <v>45726</v>
      </c>
      <c r="K3765" s="20" t="s">
        <v>5118</v>
      </c>
      <c r="L3765" s="20" t="s">
        <v>5107</v>
      </c>
      <c r="M3765" s="20"/>
      <c r="N3765" s="21">
        <v>45733.561452326394</v>
      </c>
    </row>
    <row r="3766" spans="1:14" x14ac:dyDescent="0.25">
      <c r="A3766" s="21">
        <v>45729.338182870371</v>
      </c>
      <c r="B3766" s="22">
        <v>45729.338182870371</v>
      </c>
      <c r="C3766" s="20" t="s">
        <v>1298</v>
      </c>
      <c r="D3766" s="20" t="s">
        <v>1299</v>
      </c>
      <c r="E3766" s="207" t="s">
        <v>1301</v>
      </c>
      <c r="F3766" s="207" t="s">
        <v>14202</v>
      </c>
      <c r="G3766" s="20" t="s">
        <v>183</v>
      </c>
      <c r="H3766" s="23">
        <v>663.5</v>
      </c>
      <c r="I3766" s="21">
        <v>45717</v>
      </c>
      <c r="J3766" s="21">
        <v>45726</v>
      </c>
      <c r="K3766" s="20" t="s">
        <v>5121</v>
      </c>
      <c r="L3766" s="20" t="s">
        <v>5107</v>
      </c>
      <c r="M3766" s="20"/>
      <c r="N3766" s="21">
        <v>45733.561452326394</v>
      </c>
    </row>
    <row r="3767" spans="1:14" x14ac:dyDescent="0.25">
      <c r="A3767" s="21">
        <v>45729.338182870371</v>
      </c>
      <c r="B3767" s="22">
        <v>45729.338182870371</v>
      </c>
      <c r="C3767" s="20" t="s">
        <v>331</v>
      </c>
      <c r="D3767" s="20" t="s">
        <v>332</v>
      </c>
      <c r="E3767" s="207" t="s">
        <v>334</v>
      </c>
      <c r="F3767" s="207" t="s">
        <v>14203</v>
      </c>
      <c r="G3767" s="20" t="s">
        <v>183</v>
      </c>
      <c r="H3767" s="23">
        <v>5282.6</v>
      </c>
      <c r="I3767" s="21">
        <v>45717</v>
      </c>
      <c r="J3767" s="21">
        <v>45726</v>
      </c>
      <c r="K3767" s="20" t="s">
        <v>5121</v>
      </c>
      <c r="L3767" s="20" t="s">
        <v>5107</v>
      </c>
      <c r="M3767" s="20"/>
      <c r="N3767" s="21">
        <v>45733.561452326394</v>
      </c>
    </row>
    <row r="3768" spans="1:14" x14ac:dyDescent="0.25">
      <c r="A3768" s="21">
        <v>45729.338182870371</v>
      </c>
      <c r="B3768" s="22">
        <v>45729.338182870371</v>
      </c>
      <c r="C3768" s="20" t="s">
        <v>11373</v>
      </c>
      <c r="D3768" s="20" t="s">
        <v>11374</v>
      </c>
      <c r="E3768" s="207" t="s">
        <v>11376</v>
      </c>
      <c r="F3768" s="207" t="s">
        <v>14204</v>
      </c>
      <c r="G3768" s="20" t="s">
        <v>183</v>
      </c>
      <c r="H3768" s="23">
        <v>21108.99</v>
      </c>
      <c r="I3768" s="21">
        <v>45717</v>
      </c>
      <c r="J3768" s="21">
        <v>45726</v>
      </c>
      <c r="K3768" s="20" t="s">
        <v>5121</v>
      </c>
      <c r="L3768" s="20" t="s">
        <v>5107</v>
      </c>
      <c r="M3768" s="20"/>
      <c r="N3768" s="21">
        <v>45733.561452326394</v>
      </c>
    </row>
    <row r="3769" spans="1:14" x14ac:dyDescent="0.25">
      <c r="A3769" s="21">
        <v>45728.977488425917</v>
      </c>
      <c r="B3769" s="22">
        <v>45728.977488425917</v>
      </c>
      <c r="C3769" s="20" t="s">
        <v>771</v>
      </c>
      <c r="D3769" s="20" t="s">
        <v>772</v>
      </c>
      <c r="E3769" s="207" t="s">
        <v>774</v>
      </c>
      <c r="F3769" s="207" t="s">
        <v>14205</v>
      </c>
      <c r="G3769" s="20" t="s">
        <v>183</v>
      </c>
      <c r="H3769" s="23">
        <v>0</v>
      </c>
      <c r="I3769" s="21">
        <v>45717</v>
      </c>
      <c r="J3769" s="21">
        <v>45726</v>
      </c>
      <c r="K3769" s="20" t="s">
        <v>5114</v>
      </c>
      <c r="L3769" s="20" t="s">
        <v>5107</v>
      </c>
      <c r="M3769" s="20"/>
      <c r="N3769" s="21">
        <v>45733.561452326394</v>
      </c>
    </row>
    <row r="3770" spans="1:14" x14ac:dyDescent="0.25">
      <c r="A3770" s="21">
        <v>45728.977488425917</v>
      </c>
      <c r="B3770" s="22">
        <v>45728.977488425917</v>
      </c>
      <c r="C3770" s="20" t="s">
        <v>181</v>
      </c>
      <c r="D3770" s="20" t="s">
        <v>182</v>
      </c>
      <c r="E3770" s="207" t="s">
        <v>185</v>
      </c>
      <c r="F3770" s="207" t="s">
        <v>14206</v>
      </c>
      <c r="G3770" s="20" t="s">
        <v>183</v>
      </c>
      <c r="H3770" s="23">
        <v>2502704.84</v>
      </c>
      <c r="I3770" s="21">
        <v>45717</v>
      </c>
      <c r="J3770" s="21">
        <v>45726</v>
      </c>
      <c r="K3770" s="20" t="s">
        <v>5118</v>
      </c>
      <c r="L3770" s="20" t="s">
        <v>5107</v>
      </c>
      <c r="M3770" s="20"/>
      <c r="N3770" s="21">
        <v>45733.561452326394</v>
      </c>
    </row>
    <row r="3771" spans="1:14" x14ac:dyDescent="0.25">
      <c r="A3771" s="21">
        <v>45728.977488425917</v>
      </c>
      <c r="B3771" s="22">
        <v>45728.977488425917</v>
      </c>
      <c r="C3771" s="20" t="s">
        <v>1190</v>
      </c>
      <c r="D3771" s="20" t="s">
        <v>1191</v>
      </c>
      <c r="E3771" s="207" t="s">
        <v>1193</v>
      </c>
      <c r="F3771" s="207" t="s">
        <v>14207</v>
      </c>
      <c r="G3771" s="20" t="s">
        <v>183</v>
      </c>
      <c r="H3771" s="23">
        <v>0.78</v>
      </c>
      <c r="I3771" s="21">
        <v>45717</v>
      </c>
      <c r="J3771" s="21">
        <v>45726</v>
      </c>
      <c r="K3771" s="20" t="s">
        <v>5118</v>
      </c>
      <c r="L3771" s="20" t="s">
        <v>5107</v>
      </c>
      <c r="M3771" s="20"/>
      <c r="N3771" s="21">
        <v>45733.561452326394</v>
      </c>
    </row>
    <row r="3772" spans="1:14" x14ac:dyDescent="0.25">
      <c r="A3772" s="21">
        <v>45728.977488425917</v>
      </c>
      <c r="B3772" s="22">
        <v>45728.977488425917</v>
      </c>
      <c r="C3772" s="20" t="s">
        <v>1226</v>
      </c>
      <c r="D3772" s="20" t="s">
        <v>1227</v>
      </c>
      <c r="E3772" s="207" t="s">
        <v>1229</v>
      </c>
      <c r="F3772" s="207" t="s">
        <v>14208</v>
      </c>
      <c r="G3772" s="20" t="s">
        <v>183</v>
      </c>
      <c r="H3772" s="23">
        <v>2783.18</v>
      </c>
      <c r="I3772" s="21">
        <v>45717</v>
      </c>
      <c r="J3772" s="21">
        <v>45726</v>
      </c>
      <c r="K3772" s="20" t="s">
        <v>5118</v>
      </c>
      <c r="L3772" s="20" t="s">
        <v>5107</v>
      </c>
      <c r="M3772" s="20"/>
      <c r="N3772" s="21">
        <v>45733.561452326394</v>
      </c>
    </row>
    <row r="3773" spans="1:14" x14ac:dyDescent="0.25">
      <c r="A3773" s="21">
        <v>45728.977488425917</v>
      </c>
      <c r="B3773" s="22">
        <v>45728.977488425917</v>
      </c>
      <c r="C3773" s="20" t="s">
        <v>717</v>
      </c>
      <c r="D3773" s="20" t="s">
        <v>718</v>
      </c>
      <c r="E3773" s="207" t="s">
        <v>720</v>
      </c>
      <c r="F3773" s="207" t="s">
        <v>14209</v>
      </c>
      <c r="G3773" s="20" t="s">
        <v>183</v>
      </c>
      <c r="H3773" s="23">
        <v>1984.79</v>
      </c>
      <c r="I3773" s="21">
        <v>45717</v>
      </c>
      <c r="J3773" s="21">
        <v>45726</v>
      </c>
      <c r="K3773" s="20" t="s">
        <v>5121</v>
      </c>
      <c r="L3773" s="20" t="s">
        <v>5107</v>
      </c>
      <c r="M3773" s="20"/>
      <c r="N3773" s="21">
        <v>45733.561452326394</v>
      </c>
    </row>
    <row r="3774" spans="1:14" x14ac:dyDescent="0.25">
      <c r="A3774" s="21">
        <v>45728.977488425917</v>
      </c>
      <c r="B3774" s="22">
        <v>45728.977488425917</v>
      </c>
      <c r="C3774" s="20" t="s">
        <v>882</v>
      </c>
      <c r="D3774" s="20" t="s">
        <v>883</v>
      </c>
      <c r="E3774" s="207" t="s">
        <v>885</v>
      </c>
      <c r="F3774" s="207" t="s">
        <v>14210</v>
      </c>
      <c r="G3774" s="20" t="s">
        <v>183</v>
      </c>
      <c r="H3774" s="23">
        <v>6785.71</v>
      </c>
      <c r="I3774" s="21">
        <v>45717</v>
      </c>
      <c r="J3774" s="21">
        <v>45726</v>
      </c>
      <c r="K3774" s="20" t="s">
        <v>5123</v>
      </c>
      <c r="L3774" s="20" t="s">
        <v>5107</v>
      </c>
      <c r="M3774" s="20"/>
      <c r="N3774" s="21">
        <v>45733.561452326394</v>
      </c>
    </row>
    <row r="3775" spans="1:14" x14ac:dyDescent="0.25">
      <c r="A3775" s="21">
        <v>45728.977488425917</v>
      </c>
      <c r="B3775" s="22">
        <v>45728.977488425917</v>
      </c>
      <c r="C3775" s="20" t="s">
        <v>193</v>
      </c>
      <c r="D3775" s="20" t="s">
        <v>194</v>
      </c>
      <c r="E3775" s="207" t="s">
        <v>196</v>
      </c>
      <c r="F3775" s="207" t="s">
        <v>14211</v>
      </c>
      <c r="G3775" s="20" t="s">
        <v>183</v>
      </c>
      <c r="H3775" s="23">
        <v>25218.26</v>
      </c>
      <c r="I3775" s="21">
        <v>45717</v>
      </c>
      <c r="J3775" s="21">
        <v>45726</v>
      </c>
      <c r="K3775" s="20" t="s">
        <v>5118</v>
      </c>
      <c r="L3775" s="20" t="s">
        <v>5107</v>
      </c>
      <c r="M3775" s="20"/>
      <c r="N3775" s="21">
        <v>45733.561452326394</v>
      </c>
    </row>
    <row r="3776" spans="1:14" x14ac:dyDescent="0.25">
      <c r="A3776" s="21">
        <v>45728.977488425917</v>
      </c>
      <c r="B3776" s="22">
        <v>45728.977488425917</v>
      </c>
      <c r="C3776" s="20" t="s">
        <v>939</v>
      </c>
      <c r="D3776" s="20" t="s">
        <v>940</v>
      </c>
      <c r="E3776" s="207" t="s">
        <v>942</v>
      </c>
      <c r="F3776" s="207" t="s">
        <v>14212</v>
      </c>
      <c r="G3776" s="20" t="s">
        <v>183</v>
      </c>
      <c r="H3776" s="23">
        <v>4058.74</v>
      </c>
      <c r="I3776" s="21">
        <v>45717</v>
      </c>
      <c r="J3776" s="21">
        <v>45726</v>
      </c>
      <c r="K3776" s="20" t="s">
        <v>5123</v>
      </c>
      <c r="L3776" s="20" t="s">
        <v>5107</v>
      </c>
      <c r="M3776" s="20"/>
      <c r="N3776" s="21">
        <v>45733.561452326394</v>
      </c>
    </row>
    <row r="3777" spans="1:14" x14ac:dyDescent="0.25">
      <c r="A3777" s="21">
        <v>45728.977488425917</v>
      </c>
      <c r="B3777" s="22">
        <v>45728.977488425917</v>
      </c>
      <c r="C3777" s="20" t="s">
        <v>253</v>
      </c>
      <c r="D3777" s="20" t="s">
        <v>254</v>
      </c>
      <c r="E3777" s="207" t="s">
        <v>256</v>
      </c>
      <c r="F3777" s="207" t="s">
        <v>14213</v>
      </c>
      <c r="G3777" s="20" t="s">
        <v>183</v>
      </c>
      <c r="H3777" s="23">
        <v>332412.77</v>
      </c>
      <c r="I3777" s="21">
        <v>45717</v>
      </c>
      <c r="J3777" s="21">
        <v>45726</v>
      </c>
      <c r="K3777" s="20" t="s">
        <v>5118</v>
      </c>
      <c r="L3777" s="20" t="s">
        <v>5107</v>
      </c>
      <c r="M3777" s="20"/>
      <c r="N3777" s="21">
        <v>45733.561452326394</v>
      </c>
    </row>
    <row r="3778" spans="1:14" x14ac:dyDescent="0.25">
      <c r="A3778" s="21">
        <v>45728.977488425917</v>
      </c>
      <c r="B3778" s="22">
        <v>45728.977488425917</v>
      </c>
      <c r="C3778" s="20" t="s">
        <v>521</v>
      </c>
      <c r="D3778" s="20" t="s">
        <v>522</v>
      </c>
      <c r="E3778" s="207" t="s">
        <v>524</v>
      </c>
      <c r="F3778" s="207" t="s">
        <v>14214</v>
      </c>
      <c r="G3778" s="20" t="s">
        <v>183</v>
      </c>
      <c r="H3778" s="23">
        <v>4906.8900000000003</v>
      </c>
      <c r="I3778" s="21">
        <v>45717</v>
      </c>
      <c r="J3778" s="21">
        <v>45726</v>
      </c>
      <c r="K3778" s="20" t="s">
        <v>5121</v>
      </c>
      <c r="L3778" s="20" t="s">
        <v>5107</v>
      </c>
      <c r="M3778" s="20"/>
      <c r="N3778" s="21">
        <v>45733.561452326394</v>
      </c>
    </row>
    <row r="3779" spans="1:14" x14ac:dyDescent="0.25">
      <c r="A3779" s="21">
        <v>45728.977488425917</v>
      </c>
      <c r="B3779" s="22">
        <v>45728.977488425917</v>
      </c>
      <c r="C3779" s="20" t="s">
        <v>459</v>
      </c>
      <c r="D3779" s="20" t="s">
        <v>460</v>
      </c>
      <c r="E3779" s="207" t="s">
        <v>462</v>
      </c>
      <c r="F3779" s="207" t="s">
        <v>14215</v>
      </c>
      <c r="G3779" s="20" t="s">
        <v>183</v>
      </c>
      <c r="H3779" s="23">
        <v>577699.93000000005</v>
      </c>
      <c r="I3779" s="21">
        <v>45717</v>
      </c>
      <c r="J3779" s="21">
        <v>45726</v>
      </c>
      <c r="K3779" s="20" t="s">
        <v>5129</v>
      </c>
      <c r="L3779" s="20" t="s">
        <v>5107</v>
      </c>
      <c r="M3779" s="20"/>
      <c r="N3779" s="21">
        <v>45733.561452326394</v>
      </c>
    </row>
    <row r="3780" spans="1:14" x14ac:dyDescent="0.25">
      <c r="A3780" s="21">
        <v>45728.977488425917</v>
      </c>
      <c r="B3780" s="22">
        <v>45728.977488425917</v>
      </c>
      <c r="C3780" s="20" t="s">
        <v>435</v>
      </c>
      <c r="D3780" s="20" t="s">
        <v>436</v>
      </c>
      <c r="E3780" s="207" t="s">
        <v>438</v>
      </c>
      <c r="F3780" s="207" t="s">
        <v>14216</v>
      </c>
      <c r="G3780" s="20" t="s">
        <v>183</v>
      </c>
      <c r="H3780" s="23">
        <v>0.02</v>
      </c>
      <c r="I3780" s="21">
        <v>45717</v>
      </c>
      <c r="J3780" s="21">
        <v>45726</v>
      </c>
      <c r="K3780" s="20" t="s">
        <v>5118</v>
      </c>
      <c r="L3780" s="20" t="s">
        <v>5107</v>
      </c>
      <c r="M3780" s="20"/>
      <c r="N3780" s="21">
        <v>45733.561452326394</v>
      </c>
    </row>
    <row r="3781" spans="1:14" x14ac:dyDescent="0.25">
      <c r="A3781" s="21">
        <v>45728.977488425917</v>
      </c>
      <c r="B3781" s="22">
        <v>45728.977488425917</v>
      </c>
      <c r="C3781" s="20" t="s">
        <v>422</v>
      </c>
      <c r="D3781" s="20" t="s">
        <v>423</v>
      </c>
      <c r="E3781" s="207" t="s">
        <v>425</v>
      </c>
      <c r="F3781" s="207" t="s">
        <v>14217</v>
      </c>
      <c r="G3781" s="20" t="s">
        <v>183</v>
      </c>
      <c r="H3781" s="23">
        <v>37613.69</v>
      </c>
      <c r="I3781" s="21">
        <v>45717</v>
      </c>
      <c r="J3781" s="21">
        <v>45726</v>
      </c>
      <c r="K3781" s="20" t="s">
        <v>5118</v>
      </c>
      <c r="L3781" s="20" t="s">
        <v>5107</v>
      </c>
      <c r="M3781" s="20"/>
      <c r="N3781" s="21">
        <v>45733.561452326394</v>
      </c>
    </row>
    <row r="3782" spans="1:14" x14ac:dyDescent="0.25">
      <c r="A3782" s="21">
        <v>45728.977488425917</v>
      </c>
      <c r="B3782" s="22">
        <v>45728.977488425917</v>
      </c>
      <c r="C3782" s="20" t="s">
        <v>1298</v>
      </c>
      <c r="D3782" s="20" t="s">
        <v>1299</v>
      </c>
      <c r="E3782" s="207" t="s">
        <v>1301</v>
      </c>
      <c r="F3782" s="207" t="s">
        <v>14218</v>
      </c>
      <c r="G3782" s="20" t="s">
        <v>183</v>
      </c>
      <c r="H3782" s="23">
        <v>663.5</v>
      </c>
      <c r="I3782" s="21">
        <v>45717</v>
      </c>
      <c r="J3782" s="21">
        <v>45726</v>
      </c>
      <c r="K3782" s="20" t="s">
        <v>5121</v>
      </c>
      <c r="L3782" s="20" t="s">
        <v>5107</v>
      </c>
      <c r="M3782" s="20"/>
      <c r="N3782" s="21">
        <v>45733.561452326394</v>
      </c>
    </row>
    <row r="3783" spans="1:14" x14ac:dyDescent="0.25">
      <c r="A3783" s="21">
        <v>45728.977488425917</v>
      </c>
      <c r="B3783" s="22">
        <v>45728.977488425917</v>
      </c>
      <c r="C3783" s="20" t="s">
        <v>331</v>
      </c>
      <c r="D3783" s="20" t="s">
        <v>332</v>
      </c>
      <c r="E3783" s="207" t="s">
        <v>334</v>
      </c>
      <c r="F3783" s="207" t="s">
        <v>14219</v>
      </c>
      <c r="G3783" s="20" t="s">
        <v>183</v>
      </c>
      <c r="H3783" s="23">
        <v>5282.6</v>
      </c>
      <c r="I3783" s="21">
        <v>45717</v>
      </c>
      <c r="J3783" s="21">
        <v>45726</v>
      </c>
      <c r="K3783" s="20" t="s">
        <v>5121</v>
      </c>
      <c r="L3783" s="20" t="s">
        <v>5107</v>
      </c>
      <c r="M3783" s="20"/>
      <c r="N3783" s="21">
        <v>45733.561452326394</v>
      </c>
    </row>
    <row r="3784" spans="1:14" x14ac:dyDescent="0.25">
      <c r="A3784" s="21">
        <v>45728.977488425917</v>
      </c>
      <c r="B3784" s="22">
        <v>45728.977488425917</v>
      </c>
      <c r="C3784" s="20" t="s">
        <v>11373</v>
      </c>
      <c r="D3784" s="20" t="s">
        <v>11374</v>
      </c>
      <c r="E3784" s="207" t="s">
        <v>11376</v>
      </c>
      <c r="F3784" s="207" t="s">
        <v>14220</v>
      </c>
      <c r="G3784" s="20" t="s">
        <v>183</v>
      </c>
      <c r="H3784" s="23">
        <v>21108.99</v>
      </c>
      <c r="I3784" s="21">
        <v>45717</v>
      </c>
      <c r="J3784" s="21">
        <v>45726</v>
      </c>
      <c r="K3784" s="20" t="s">
        <v>5121</v>
      </c>
      <c r="L3784" s="20" t="s">
        <v>5107</v>
      </c>
      <c r="M3784" s="20"/>
      <c r="N3784" s="21">
        <v>45733.561452326394</v>
      </c>
    </row>
    <row r="3785" spans="1:14" x14ac:dyDescent="0.25">
      <c r="A3785" s="21">
        <v>45728.777442129634</v>
      </c>
      <c r="B3785" s="22">
        <v>45728.777442129634</v>
      </c>
      <c r="C3785" s="20" t="s">
        <v>869</v>
      </c>
      <c r="D3785" s="20" t="s">
        <v>870</v>
      </c>
      <c r="E3785" s="207" t="s">
        <v>872</v>
      </c>
      <c r="F3785" s="207" t="s">
        <v>14221</v>
      </c>
      <c r="G3785" s="20" t="s">
        <v>119</v>
      </c>
      <c r="H3785" s="23">
        <v>301.57</v>
      </c>
      <c r="I3785" s="21">
        <v>45717</v>
      </c>
      <c r="J3785" s="21">
        <v>45726</v>
      </c>
      <c r="K3785" s="20" t="s">
        <v>5097</v>
      </c>
      <c r="L3785" s="20" t="s">
        <v>5098</v>
      </c>
      <c r="M3785" s="20"/>
      <c r="N3785" s="21">
        <v>45733.561452326394</v>
      </c>
    </row>
    <row r="3786" spans="1:14" x14ac:dyDescent="0.25">
      <c r="A3786" s="21">
        <v>45728.777442129634</v>
      </c>
      <c r="B3786" s="22">
        <v>45728.777442129634</v>
      </c>
      <c r="C3786" s="20" t="s">
        <v>995</v>
      </c>
      <c r="D3786" s="20" t="s">
        <v>996</v>
      </c>
      <c r="E3786" s="207" t="s">
        <v>998</v>
      </c>
      <c r="F3786" s="207" t="s">
        <v>14222</v>
      </c>
      <c r="G3786" s="20" t="s">
        <v>119</v>
      </c>
      <c r="H3786" s="23">
        <v>29.04</v>
      </c>
      <c r="I3786" s="21">
        <v>45717</v>
      </c>
      <c r="J3786" s="21">
        <v>45726</v>
      </c>
      <c r="K3786" s="20" t="s">
        <v>5097</v>
      </c>
      <c r="L3786" s="20" t="s">
        <v>5098</v>
      </c>
      <c r="M3786" s="20"/>
      <c r="N3786" s="21">
        <v>45733.561452326394</v>
      </c>
    </row>
    <row r="3787" spans="1:14" x14ac:dyDescent="0.25">
      <c r="A3787" s="21">
        <v>45728.777442129634</v>
      </c>
      <c r="B3787" s="22">
        <v>45728.777442129634</v>
      </c>
      <c r="C3787" s="20" t="s">
        <v>724</v>
      </c>
      <c r="D3787" s="20" t="s">
        <v>118</v>
      </c>
      <c r="E3787" s="207" t="s">
        <v>121</v>
      </c>
      <c r="F3787" s="207" t="s">
        <v>14223</v>
      </c>
      <c r="G3787" s="20" t="s">
        <v>119</v>
      </c>
      <c r="H3787" s="23">
        <v>6283.26</v>
      </c>
      <c r="I3787" s="21">
        <v>45717</v>
      </c>
      <c r="J3787" s="21">
        <v>45726</v>
      </c>
      <c r="K3787" s="20" t="s">
        <v>5097</v>
      </c>
      <c r="L3787" s="20" t="s">
        <v>5098</v>
      </c>
      <c r="M3787" s="20"/>
      <c r="N3787" s="21">
        <v>45733.561452326394</v>
      </c>
    </row>
    <row r="3788" spans="1:14" x14ac:dyDescent="0.25">
      <c r="A3788" s="21">
        <v>45728.777442129634</v>
      </c>
      <c r="B3788" s="22">
        <v>45728.777442129634</v>
      </c>
      <c r="C3788" s="20" t="s">
        <v>11407</v>
      </c>
      <c r="D3788" s="20" t="s">
        <v>11408</v>
      </c>
      <c r="E3788" s="207" t="s">
        <v>11409</v>
      </c>
      <c r="F3788" s="207" t="s">
        <v>14224</v>
      </c>
      <c r="G3788" s="20" t="s">
        <v>119</v>
      </c>
      <c r="H3788" s="23">
        <v>0</v>
      </c>
      <c r="I3788" s="21">
        <v>45717</v>
      </c>
      <c r="J3788" s="21">
        <v>45726</v>
      </c>
      <c r="K3788" s="20" t="s">
        <v>5097</v>
      </c>
      <c r="L3788" s="20" t="s">
        <v>5098</v>
      </c>
      <c r="M3788" s="20"/>
      <c r="N3788" s="21">
        <v>45733.561452326394</v>
      </c>
    </row>
    <row r="3789" spans="1:14" x14ac:dyDescent="0.25">
      <c r="A3789" s="21">
        <v>45728.392337962963</v>
      </c>
      <c r="B3789" s="22">
        <v>45728.392337962963</v>
      </c>
      <c r="C3789" s="20" t="s">
        <v>266</v>
      </c>
      <c r="D3789" s="20" t="s">
        <v>267</v>
      </c>
      <c r="E3789" s="207" t="s">
        <v>270</v>
      </c>
      <c r="F3789" s="207" t="s">
        <v>14225</v>
      </c>
      <c r="G3789" s="20" t="s">
        <v>268</v>
      </c>
      <c r="H3789" s="23">
        <v>6276.28</v>
      </c>
      <c r="I3789" s="21">
        <v>45717</v>
      </c>
      <c r="J3789" s="21">
        <v>45726</v>
      </c>
      <c r="K3789" s="20" t="s">
        <v>5097</v>
      </c>
      <c r="L3789" s="20" t="s">
        <v>5098</v>
      </c>
      <c r="M3789" s="20"/>
      <c r="N3789" s="21">
        <v>45733.561452326394</v>
      </c>
    </row>
    <row r="3790" spans="1:14" x14ac:dyDescent="0.25">
      <c r="A3790" s="21">
        <v>45728.355902777781</v>
      </c>
      <c r="B3790" s="22">
        <v>45728.355902777781</v>
      </c>
      <c r="C3790" s="20" t="s">
        <v>7746</v>
      </c>
      <c r="D3790" s="20" t="s">
        <v>133</v>
      </c>
      <c r="E3790" s="207" t="s">
        <v>136</v>
      </c>
      <c r="F3790" s="207" t="s">
        <v>14226</v>
      </c>
      <c r="G3790" s="20" t="s">
        <v>134</v>
      </c>
      <c r="H3790" s="23">
        <v>2959.09</v>
      </c>
      <c r="I3790" s="21">
        <v>45717</v>
      </c>
      <c r="J3790" s="21">
        <v>45726</v>
      </c>
      <c r="K3790" s="20" t="s">
        <v>5097</v>
      </c>
      <c r="L3790" s="20" t="s">
        <v>5098</v>
      </c>
      <c r="M3790" s="20"/>
      <c r="N3790" s="21">
        <v>45733.561452326394</v>
      </c>
    </row>
    <row r="3791" spans="1:14" x14ac:dyDescent="0.25">
      <c r="A3791" s="21">
        <v>45727.940104166672</v>
      </c>
      <c r="B3791" s="22">
        <v>45727.940104166672</v>
      </c>
      <c r="C3791" s="20" t="s">
        <v>181</v>
      </c>
      <c r="D3791" s="20" t="s">
        <v>182</v>
      </c>
      <c r="E3791" s="207" t="s">
        <v>185</v>
      </c>
      <c r="F3791" s="207" t="s">
        <v>14227</v>
      </c>
      <c r="G3791" s="20" t="s">
        <v>183</v>
      </c>
      <c r="H3791" s="23">
        <v>2518754.38</v>
      </c>
      <c r="I3791" s="21">
        <v>45717</v>
      </c>
      <c r="J3791" s="21">
        <v>45726</v>
      </c>
      <c r="K3791" s="20" t="s">
        <v>5118</v>
      </c>
      <c r="L3791" s="20" t="s">
        <v>5107</v>
      </c>
      <c r="M3791" s="20"/>
      <c r="N3791" s="21">
        <v>45733.561452326394</v>
      </c>
    </row>
    <row r="3792" spans="1:14" x14ac:dyDescent="0.25">
      <c r="A3792" s="21">
        <v>45727.940104166672</v>
      </c>
      <c r="B3792" s="22">
        <v>45727.940104166672</v>
      </c>
      <c r="C3792" s="20" t="s">
        <v>882</v>
      </c>
      <c r="D3792" s="20" t="s">
        <v>883</v>
      </c>
      <c r="E3792" s="207" t="s">
        <v>885</v>
      </c>
      <c r="F3792" s="207" t="s">
        <v>14228</v>
      </c>
      <c r="G3792" s="20" t="s">
        <v>183</v>
      </c>
      <c r="H3792" s="23">
        <v>6836.54</v>
      </c>
      <c r="I3792" s="21">
        <v>45717</v>
      </c>
      <c r="J3792" s="21">
        <v>45726</v>
      </c>
      <c r="K3792" s="20" t="s">
        <v>5123</v>
      </c>
      <c r="L3792" s="20" t="s">
        <v>5107</v>
      </c>
      <c r="M3792" s="20"/>
      <c r="N3792" s="21">
        <v>45733.561452326394</v>
      </c>
    </row>
    <row r="3793" spans="1:14" x14ac:dyDescent="0.25">
      <c r="A3793" s="21">
        <v>45727.940092592587</v>
      </c>
      <c r="B3793" s="22">
        <v>45727.940092592587</v>
      </c>
      <c r="C3793" s="20" t="s">
        <v>939</v>
      </c>
      <c r="D3793" s="20" t="s">
        <v>940</v>
      </c>
      <c r="E3793" s="207" t="s">
        <v>942</v>
      </c>
      <c r="F3793" s="207" t="s">
        <v>14229</v>
      </c>
      <c r="G3793" s="20" t="s">
        <v>183</v>
      </c>
      <c r="H3793" s="23">
        <v>4090.37</v>
      </c>
      <c r="I3793" s="21">
        <v>45717</v>
      </c>
      <c r="J3793" s="21">
        <v>45726</v>
      </c>
      <c r="K3793" s="20" t="s">
        <v>5123</v>
      </c>
      <c r="L3793" s="20" t="s">
        <v>5107</v>
      </c>
      <c r="M3793" s="20"/>
      <c r="N3793" s="21">
        <v>45733.561452326394</v>
      </c>
    </row>
    <row r="3794" spans="1:14" x14ac:dyDescent="0.25">
      <c r="A3794" s="21">
        <v>45727.940092592587</v>
      </c>
      <c r="B3794" s="22">
        <v>45727.940092592587</v>
      </c>
      <c r="C3794" s="20" t="s">
        <v>459</v>
      </c>
      <c r="D3794" s="20" t="s">
        <v>460</v>
      </c>
      <c r="E3794" s="207" t="s">
        <v>462</v>
      </c>
      <c r="F3794" s="207" t="s">
        <v>14230</v>
      </c>
      <c r="G3794" s="20" t="s">
        <v>183</v>
      </c>
      <c r="H3794" s="23">
        <v>571677.03</v>
      </c>
      <c r="I3794" s="21">
        <v>45717</v>
      </c>
      <c r="J3794" s="21">
        <v>45726</v>
      </c>
      <c r="K3794" s="20" t="s">
        <v>5129</v>
      </c>
      <c r="L3794" s="20" t="s">
        <v>5107</v>
      </c>
      <c r="M3794" s="20"/>
      <c r="N3794" s="21">
        <v>45733.561452326394</v>
      </c>
    </row>
    <row r="3795" spans="1:14" x14ac:dyDescent="0.25">
      <c r="A3795" s="21">
        <v>45727.940092592587</v>
      </c>
      <c r="B3795" s="22">
        <v>45727.940092592587</v>
      </c>
      <c r="C3795" s="20" t="s">
        <v>422</v>
      </c>
      <c r="D3795" s="20" t="s">
        <v>423</v>
      </c>
      <c r="E3795" s="207" t="s">
        <v>425</v>
      </c>
      <c r="F3795" s="207" t="s">
        <v>14231</v>
      </c>
      <c r="G3795" s="20" t="s">
        <v>183</v>
      </c>
      <c r="H3795" s="23">
        <v>37613.69</v>
      </c>
      <c r="I3795" s="21">
        <v>45717</v>
      </c>
      <c r="J3795" s="21">
        <v>45726</v>
      </c>
      <c r="K3795" s="20" t="s">
        <v>5118</v>
      </c>
      <c r="L3795" s="20" t="s">
        <v>5107</v>
      </c>
      <c r="M3795" s="20"/>
      <c r="N3795" s="21">
        <v>45733.561452326394</v>
      </c>
    </row>
    <row r="3796" spans="1:14" x14ac:dyDescent="0.25">
      <c r="A3796" s="21">
        <v>45727.940092592587</v>
      </c>
      <c r="B3796" s="22">
        <v>45727.940092592587</v>
      </c>
      <c r="C3796" s="20" t="s">
        <v>331</v>
      </c>
      <c r="D3796" s="20" t="s">
        <v>332</v>
      </c>
      <c r="E3796" s="207" t="s">
        <v>334</v>
      </c>
      <c r="F3796" s="207" t="s">
        <v>14232</v>
      </c>
      <c r="G3796" s="20" t="s">
        <v>183</v>
      </c>
      <c r="H3796" s="23">
        <v>5282.6</v>
      </c>
      <c r="I3796" s="21">
        <v>45717</v>
      </c>
      <c r="J3796" s="21">
        <v>45726</v>
      </c>
      <c r="K3796" s="20" t="s">
        <v>5121</v>
      </c>
      <c r="L3796" s="20" t="s">
        <v>5107</v>
      </c>
      <c r="M3796" s="20"/>
      <c r="N3796" s="21">
        <v>45733.561452326394</v>
      </c>
    </row>
    <row r="3797" spans="1:14" x14ac:dyDescent="0.25">
      <c r="A3797" s="21">
        <v>45727.940092592587</v>
      </c>
      <c r="B3797" s="22">
        <v>45727.940092592587</v>
      </c>
      <c r="C3797" s="20" t="s">
        <v>11373</v>
      </c>
      <c r="D3797" s="20" t="s">
        <v>11374</v>
      </c>
      <c r="E3797" s="207" t="s">
        <v>11376</v>
      </c>
      <c r="F3797" s="207" t="s">
        <v>14233</v>
      </c>
      <c r="G3797" s="20" t="s">
        <v>183</v>
      </c>
      <c r="H3797" s="23">
        <v>21108.99</v>
      </c>
      <c r="I3797" s="21">
        <v>45717</v>
      </c>
      <c r="J3797" s="21">
        <v>45726</v>
      </c>
      <c r="K3797" s="20" t="s">
        <v>5121</v>
      </c>
      <c r="L3797" s="20" t="s">
        <v>5107</v>
      </c>
      <c r="M3797" s="20"/>
      <c r="N3797" s="21">
        <v>45733.561452326394</v>
      </c>
    </row>
    <row r="3798" spans="1:14" x14ac:dyDescent="0.25">
      <c r="A3798" s="21">
        <v>45727.745381944449</v>
      </c>
      <c r="B3798" s="22">
        <v>45727.745381944449</v>
      </c>
      <c r="C3798" s="20" t="s">
        <v>869</v>
      </c>
      <c r="D3798" s="20" t="s">
        <v>870</v>
      </c>
      <c r="E3798" s="207" t="s">
        <v>872</v>
      </c>
      <c r="F3798" s="207" t="s">
        <v>14234</v>
      </c>
      <c r="G3798" s="20" t="s">
        <v>119</v>
      </c>
      <c r="H3798" s="23">
        <v>301.57</v>
      </c>
      <c r="I3798" s="21">
        <v>45717</v>
      </c>
      <c r="J3798" s="21">
        <v>45726</v>
      </c>
      <c r="K3798" s="20" t="s">
        <v>5097</v>
      </c>
      <c r="L3798" s="20" t="s">
        <v>5098</v>
      </c>
      <c r="M3798" s="20"/>
      <c r="N3798" s="21">
        <v>45733.561452326394</v>
      </c>
    </row>
    <row r="3799" spans="1:14" x14ac:dyDescent="0.25">
      <c r="A3799" s="21">
        <v>45727.745381944449</v>
      </c>
      <c r="B3799" s="22">
        <v>45727.745381944449</v>
      </c>
      <c r="C3799" s="20" t="s">
        <v>995</v>
      </c>
      <c r="D3799" s="20" t="s">
        <v>996</v>
      </c>
      <c r="E3799" s="207" t="s">
        <v>998</v>
      </c>
      <c r="F3799" s="207" t="s">
        <v>14235</v>
      </c>
      <c r="G3799" s="20" t="s">
        <v>119</v>
      </c>
      <c r="H3799" s="23">
        <v>29.04</v>
      </c>
      <c r="I3799" s="21">
        <v>45717</v>
      </c>
      <c r="J3799" s="21">
        <v>45726</v>
      </c>
      <c r="K3799" s="20" t="s">
        <v>5097</v>
      </c>
      <c r="L3799" s="20" t="s">
        <v>5098</v>
      </c>
      <c r="M3799" s="20"/>
      <c r="N3799" s="21">
        <v>45733.561452326394</v>
      </c>
    </row>
    <row r="3800" spans="1:14" x14ac:dyDescent="0.25">
      <c r="A3800" s="21">
        <v>45727.745381944449</v>
      </c>
      <c r="B3800" s="22">
        <v>45727.745381944449</v>
      </c>
      <c r="C3800" s="20" t="s">
        <v>724</v>
      </c>
      <c r="D3800" s="20" t="s">
        <v>118</v>
      </c>
      <c r="E3800" s="207" t="s">
        <v>121</v>
      </c>
      <c r="F3800" s="207" t="s">
        <v>14236</v>
      </c>
      <c r="G3800" s="20" t="s">
        <v>119</v>
      </c>
      <c r="H3800" s="23">
        <v>6283.26</v>
      </c>
      <c r="I3800" s="21">
        <v>45717</v>
      </c>
      <c r="J3800" s="21">
        <v>45726</v>
      </c>
      <c r="K3800" s="20" t="s">
        <v>5097</v>
      </c>
      <c r="L3800" s="20" t="s">
        <v>5098</v>
      </c>
      <c r="M3800" s="20"/>
      <c r="N3800" s="21">
        <v>45733.561452326394</v>
      </c>
    </row>
    <row r="3801" spans="1:14" x14ac:dyDescent="0.25">
      <c r="A3801" s="21">
        <v>45727.745381944449</v>
      </c>
      <c r="B3801" s="22">
        <v>45727.745381944449</v>
      </c>
      <c r="C3801" s="20" t="s">
        <v>11407</v>
      </c>
      <c r="D3801" s="20" t="s">
        <v>11408</v>
      </c>
      <c r="E3801" s="207" t="s">
        <v>11409</v>
      </c>
      <c r="F3801" s="207" t="s">
        <v>14237</v>
      </c>
      <c r="G3801" s="20" t="s">
        <v>119</v>
      </c>
      <c r="H3801" s="23">
        <v>0</v>
      </c>
      <c r="I3801" s="21">
        <v>45717</v>
      </c>
      <c r="J3801" s="21">
        <v>45726</v>
      </c>
      <c r="K3801" s="20" t="s">
        <v>5097</v>
      </c>
      <c r="L3801" s="20" t="s">
        <v>5098</v>
      </c>
      <c r="M3801" s="20"/>
      <c r="N3801" s="21">
        <v>45733.561452326394</v>
      </c>
    </row>
    <row r="3802" spans="1:14" x14ac:dyDescent="0.25">
      <c r="A3802" s="21">
        <v>45727.345949074079</v>
      </c>
      <c r="B3802" s="22">
        <v>45727.345949074079</v>
      </c>
      <c r="C3802" s="20" t="s">
        <v>266</v>
      </c>
      <c r="D3802" s="20" t="s">
        <v>267</v>
      </c>
      <c r="E3802" s="207" t="s">
        <v>270</v>
      </c>
      <c r="F3802" s="207" t="s">
        <v>14238</v>
      </c>
      <c r="G3802" s="20" t="s">
        <v>268</v>
      </c>
      <c r="H3802" s="23">
        <v>6246.61</v>
      </c>
      <c r="I3802" s="21">
        <v>45717</v>
      </c>
      <c r="J3802" s="21">
        <v>45726</v>
      </c>
      <c r="K3802" s="20" t="s">
        <v>5097</v>
      </c>
      <c r="L3802" s="20" t="s">
        <v>5098</v>
      </c>
      <c r="M3802" s="20"/>
      <c r="N3802" s="21">
        <v>45733.561452326394</v>
      </c>
    </row>
    <row r="3803" spans="1:14" x14ac:dyDescent="0.25">
      <c r="A3803" s="21">
        <v>45727.103391203702</v>
      </c>
      <c r="B3803" s="22">
        <v>45727.103391203702</v>
      </c>
      <c r="C3803" s="20" t="s">
        <v>771</v>
      </c>
      <c r="D3803" s="20" t="s">
        <v>772</v>
      </c>
      <c r="E3803" s="207" t="s">
        <v>774</v>
      </c>
      <c r="F3803" s="207" t="s">
        <v>14239</v>
      </c>
      <c r="G3803" s="20" t="s">
        <v>183</v>
      </c>
      <c r="H3803" s="23">
        <v>0</v>
      </c>
      <c r="I3803" s="21">
        <v>45717</v>
      </c>
      <c r="J3803" s="21">
        <v>45726</v>
      </c>
      <c r="K3803" s="20" t="s">
        <v>5114</v>
      </c>
      <c r="L3803" s="20" t="s">
        <v>5107</v>
      </c>
      <c r="M3803" s="20"/>
      <c r="N3803" s="21">
        <v>45733.561452326394</v>
      </c>
    </row>
    <row r="3804" spans="1:14" x14ac:dyDescent="0.25">
      <c r="A3804" s="21">
        <v>45727.103391203702</v>
      </c>
      <c r="B3804" s="22">
        <v>45727.103391203702</v>
      </c>
      <c r="C3804" s="20" t="s">
        <v>181</v>
      </c>
      <c r="D3804" s="20" t="s">
        <v>182</v>
      </c>
      <c r="E3804" s="207" t="s">
        <v>185</v>
      </c>
      <c r="F3804" s="207" t="s">
        <v>14240</v>
      </c>
      <c r="G3804" s="20" t="s">
        <v>183</v>
      </c>
      <c r="H3804" s="23">
        <v>2581133.3199999998</v>
      </c>
      <c r="I3804" s="21">
        <v>45717</v>
      </c>
      <c r="J3804" s="21">
        <v>45726</v>
      </c>
      <c r="K3804" s="20" t="s">
        <v>5118</v>
      </c>
      <c r="L3804" s="20" t="s">
        <v>5107</v>
      </c>
      <c r="M3804" s="20"/>
      <c r="N3804" s="21">
        <v>45733.561452326394</v>
      </c>
    </row>
    <row r="3805" spans="1:14" x14ac:dyDescent="0.25">
      <c r="A3805" s="21">
        <v>45727.103391203702</v>
      </c>
      <c r="B3805" s="22">
        <v>45727.103391203702</v>
      </c>
      <c r="C3805" s="20" t="s">
        <v>1190</v>
      </c>
      <c r="D3805" s="20" t="s">
        <v>1191</v>
      </c>
      <c r="E3805" s="207" t="s">
        <v>1193</v>
      </c>
      <c r="F3805" s="207" t="s">
        <v>14241</v>
      </c>
      <c r="G3805" s="20" t="s">
        <v>183</v>
      </c>
      <c r="H3805" s="23">
        <v>0.78</v>
      </c>
      <c r="I3805" s="21">
        <v>45717</v>
      </c>
      <c r="J3805" s="21">
        <v>45726</v>
      </c>
      <c r="K3805" s="20" t="s">
        <v>5118</v>
      </c>
      <c r="L3805" s="20" t="s">
        <v>5107</v>
      </c>
      <c r="M3805" s="20"/>
      <c r="N3805" s="21">
        <v>45733.561452326394</v>
      </c>
    </row>
    <row r="3806" spans="1:14" x14ac:dyDescent="0.25">
      <c r="A3806" s="21">
        <v>45727.103391203702</v>
      </c>
      <c r="B3806" s="22">
        <v>45727.103391203702</v>
      </c>
      <c r="C3806" s="20" t="s">
        <v>1226</v>
      </c>
      <c r="D3806" s="20" t="s">
        <v>1227</v>
      </c>
      <c r="E3806" s="207" t="s">
        <v>1229</v>
      </c>
      <c r="F3806" s="207" t="s">
        <v>14242</v>
      </c>
      <c r="G3806" s="20" t="s">
        <v>183</v>
      </c>
      <c r="H3806" s="23">
        <v>2783.18</v>
      </c>
      <c r="I3806" s="21">
        <v>45717</v>
      </c>
      <c r="J3806" s="21">
        <v>45726</v>
      </c>
      <c r="K3806" s="20" t="s">
        <v>5118</v>
      </c>
      <c r="L3806" s="20" t="s">
        <v>5107</v>
      </c>
      <c r="M3806" s="20"/>
      <c r="N3806" s="21">
        <v>45733.561452326394</v>
      </c>
    </row>
    <row r="3807" spans="1:14" x14ac:dyDescent="0.25">
      <c r="A3807" s="21">
        <v>45727.103391203702</v>
      </c>
      <c r="B3807" s="22">
        <v>45727.103391203702</v>
      </c>
      <c r="C3807" s="20" t="s">
        <v>717</v>
      </c>
      <c r="D3807" s="20" t="s">
        <v>718</v>
      </c>
      <c r="E3807" s="207" t="s">
        <v>720</v>
      </c>
      <c r="F3807" s="207" t="s">
        <v>14243</v>
      </c>
      <c r="G3807" s="20" t="s">
        <v>183</v>
      </c>
      <c r="H3807" s="23">
        <v>1984.79</v>
      </c>
      <c r="I3807" s="21">
        <v>45717</v>
      </c>
      <c r="J3807" s="21">
        <v>45726</v>
      </c>
      <c r="K3807" s="20" t="s">
        <v>5121</v>
      </c>
      <c r="L3807" s="20" t="s">
        <v>5107</v>
      </c>
      <c r="M3807" s="20"/>
      <c r="N3807" s="21">
        <v>45733.561452326394</v>
      </c>
    </row>
    <row r="3808" spans="1:14" x14ac:dyDescent="0.25">
      <c r="A3808" s="21">
        <v>45727.103391203702</v>
      </c>
      <c r="B3808" s="22">
        <v>45727.103391203702</v>
      </c>
      <c r="C3808" s="20" t="s">
        <v>882</v>
      </c>
      <c r="D3808" s="20" t="s">
        <v>883</v>
      </c>
      <c r="E3808" s="207" t="s">
        <v>885</v>
      </c>
      <c r="F3808" s="207" t="s">
        <v>14244</v>
      </c>
      <c r="G3808" s="20" t="s">
        <v>183</v>
      </c>
      <c r="H3808" s="23">
        <v>7017.32</v>
      </c>
      <c r="I3808" s="21">
        <v>45717</v>
      </c>
      <c r="J3808" s="21">
        <v>45726</v>
      </c>
      <c r="K3808" s="20" t="s">
        <v>5123</v>
      </c>
      <c r="L3808" s="20" t="s">
        <v>5107</v>
      </c>
      <c r="M3808" s="20"/>
      <c r="N3808" s="21">
        <v>45733.561452326394</v>
      </c>
    </row>
    <row r="3809" spans="1:14" x14ac:dyDescent="0.25">
      <c r="A3809" s="21">
        <v>45727.103391203702</v>
      </c>
      <c r="B3809" s="22">
        <v>45727.103391203702</v>
      </c>
      <c r="C3809" s="20" t="s">
        <v>193</v>
      </c>
      <c r="D3809" s="20" t="s">
        <v>194</v>
      </c>
      <c r="E3809" s="207" t="s">
        <v>196</v>
      </c>
      <c r="F3809" s="207" t="s">
        <v>14245</v>
      </c>
      <c r="G3809" s="20" t="s">
        <v>183</v>
      </c>
      <c r="H3809" s="23">
        <v>25283.21</v>
      </c>
      <c r="I3809" s="21">
        <v>45717</v>
      </c>
      <c r="J3809" s="21">
        <v>45726</v>
      </c>
      <c r="K3809" s="20" t="s">
        <v>5118</v>
      </c>
      <c r="L3809" s="20" t="s">
        <v>5107</v>
      </c>
      <c r="M3809" s="20"/>
      <c r="N3809" s="21">
        <v>45733.561452326394</v>
      </c>
    </row>
    <row r="3810" spans="1:14" x14ac:dyDescent="0.25">
      <c r="A3810" s="21">
        <v>45727.103391203702</v>
      </c>
      <c r="B3810" s="22">
        <v>45727.103391203702</v>
      </c>
      <c r="C3810" s="20" t="s">
        <v>939</v>
      </c>
      <c r="D3810" s="20" t="s">
        <v>940</v>
      </c>
      <c r="E3810" s="207" t="s">
        <v>942</v>
      </c>
      <c r="F3810" s="207" t="s">
        <v>14246</v>
      </c>
      <c r="G3810" s="20" t="s">
        <v>183</v>
      </c>
      <c r="H3810" s="23">
        <v>4202.66</v>
      </c>
      <c r="I3810" s="21">
        <v>45717</v>
      </c>
      <c r="J3810" s="21">
        <v>45726</v>
      </c>
      <c r="K3810" s="20" t="s">
        <v>5123</v>
      </c>
      <c r="L3810" s="20" t="s">
        <v>5107</v>
      </c>
      <c r="M3810" s="20"/>
      <c r="N3810" s="21">
        <v>45733.561452326394</v>
      </c>
    </row>
    <row r="3811" spans="1:14" x14ac:dyDescent="0.25">
      <c r="A3811" s="21">
        <v>45727.103391203702</v>
      </c>
      <c r="B3811" s="22">
        <v>45727.103391203702</v>
      </c>
      <c r="C3811" s="20" t="s">
        <v>253</v>
      </c>
      <c r="D3811" s="20" t="s">
        <v>254</v>
      </c>
      <c r="E3811" s="207" t="s">
        <v>256</v>
      </c>
      <c r="F3811" s="207" t="s">
        <v>14247</v>
      </c>
      <c r="G3811" s="20" t="s">
        <v>183</v>
      </c>
      <c r="H3811" s="23">
        <v>332412.77</v>
      </c>
      <c r="I3811" s="21">
        <v>45717</v>
      </c>
      <c r="J3811" s="21">
        <v>45726</v>
      </c>
      <c r="K3811" s="20" t="s">
        <v>5118</v>
      </c>
      <c r="L3811" s="20" t="s">
        <v>5107</v>
      </c>
      <c r="M3811" s="20"/>
      <c r="N3811" s="21">
        <v>45733.561452326394</v>
      </c>
    </row>
    <row r="3812" spans="1:14" x14ac:dyDescent="0.25">
      <c r="A3812" s="21">
        <v>45727.103391203702</v>
      </c>
      <c r="B3812" s="22">
        <v>45727.103391203702</v>
      </c>
      <c r="C3812" s="20" t="s">
        <v>521</v>
      </c>
      <c r="D3812" s="20" t="s">
        <v>522</v>
      </c>
      <c r="E3812" s="207" t="s">
        <v>524</v>
      </c>
      <c r="F3812" s="207" t="s">
        <v>14248</v>
      </c>
      <c r="G3812" s="20" t="s">
        <v>183</v>
      </c>
      <c r="H3812" s="23">
        <v>4906.8900000000003</v>
      </c>
      <c r="I3812" s="21">
        <v>45717</v>
      </c>
      <c r="J3812" s="21">
        <v>45726</v>
      </c>
      <c r="K3812" s="20" t="s">
        <v>5121</v>
      </c>
      <c r="L3812" s="20" t="s">
        <v>5107</v>
      </c>
      <c r="M3812" s="20"/>
      <c r="N3812" s="21">
        <v>45733.561452326394</v>
      </c>
    </row>
    <row r="3813" spans="1:14" x14ac:dyDescent="0.25">
      <c r="A3813" s="21">
        <v>45727.103391203702</v>
      </c>
      <c r="B3813" s="22">
        <v>45727.103391203702</v>
      </c>
      <c r="C3813" s="20" t="s">
        <v>459</v>
      </c>
      <c r="D3813" s="20" t="s">
        <v>460</v>
      </c>
      <c r="E3813" s="207" t="s">
        <v>462</v>
      </c>
      <c r="F3813" s="207" t="s">
        <v>14249</v>
      </c>
      <c r="G3813" s="20" t="s">
        <v>183</v>
      </c>
      <c r="H3813" s="23">
        <v>585515.01</v>
      </c>
      <c r="I3813" s="21">
        <v>45717</v>
      </c>
      <c r="J3813" s="21">
        <v>45726</v>
      </c>
      <c r="K3813" s="20" t="s">
        <v>5129</v>
      </c>
      <c r="L3813" s="20" t="s">
        <v>5107</v>
      </c>
      <c r="M3813" s="20"/>
      <c r="N3813" s="21">
        <v>45733.561452326394</v>
      </c>
    </row>
    <row r="3814" spans="1:14" x14ac:dyDescent="0.25">
      <c r="A3814" s="21">
        <v>45727.103391203702</v>
      </c>
      <c r="B3814" s="22">
        <v>45727.103391203702</v>
      </c>
      <c r="C3814" s="20" t="s">
        <v>435</v>
      </c>
      <c r="D3814" s="20" t="s">
        <v>436</v>
      </c>
      <c r="E3814" s="207" t="s">
        <v>438</v>
      </c>
      <c r="F3814" s="207" t="s">
        <v>14250</v>
      </c>
      <c r="G3814" s="20" t="s">
        <v>183</v>
      </c>
      <c r="H3814" s="23">
        <v>0.02</v>
      </c>
      <c r="I3814" s="21">
        <v>45717</v>
      </c>
      <c r="J3814" s="21">
        <v>45726</v>
      </c>
      <c r="K3814" s="20" t="s">
        <v>5118</v>
      </c>
      <c r="L3814" s="20" t="s">
        <v>5107</v>
      </c>
      <c r="M3814" s="20"/>
      <c r="N3814" s="21">
        <v>45733.561452326394</v>
      </c>
    </row>
    <row r="3815" spans="1:14" x14ac:dyDescent="0.25">
      <c r="A3815" s="21">
        <v>45727.103391203702</v>
      </c>
      <c r="B3815" s="22">
        <v>45727.103391203702</v>
      </c>
      <c r="C3815" s="20" t="s">
        <v>422</v>
      </c>
      <c r="D3815" s="20" t="s">
        <v>423</v>
      </c>
      <c r="E3815" s="207" t="s">
        <v>425</v>
      </c>
      <c r="F3815" s="207" t="s">
        <v>14251</v>
      </c>
      <c r="G3815" s="20" t="s">
        <v>183</v>
      </c>
      <c r="H3815" s="23">
        <v>42613.69</v>
      </c>
      <c r="I3815" s="21">
        <v>45717</v>
      </c>
      <c r="J3815" s="21">
        <v>45726</v>
      </c>
      <c r="K3815" s="20" t="s">
        <v>5118</v>
      </c>
      <c r="L3815" s="20" t="s">
        <v>5107</v>
      </c>
      <c r="M3815" s="20"/>
      <c r="N3815" s="21">
        <v>45733.561452326394</v>
      </c>
    </row>
    <row r="3816" spans="1:14" x14ac:dyDescent="0.25">
      <c r="A3816" s="21">
        <v>45727.103391203702</v>
      </c>
      <c r="B3816" s="22">
        <v>45727.103391203702</v>
      </c>
      <c r="C3816" s="20" t="s">
        <v>1298</v>
      </c>
      <c r="D3816" s="20" t="s">
        <v>1299</v>
      </c>
      <c r="E3816" s="207" t="s">
        <v>1301</v>
      </c>
      <c r="F3816" s="207" t="s">
        <v>14252</v>
      </c>
      <c r="G3816" s="20" t="s">
        <v>183</v>
      </c>
      <c r="H3816" s="23">
        <v>663.5</v>
      </c>
      <c r="I3816" s="21">
        <v>45717</v>
      </c>
      <c r="J3816" s="21">
        <v>45726</v>
      </c>
      <c r="K3816" s="20" t="s">
        <v>5121</v>
      </c>
      <c r="L3816" s="20" t="s">
        <v>5107</v>
      </c>
      <c r="M3816" s="20"/>
      <c r="N3816" s="21">
        <v>45733.561452326394</v>
      </c>
    </row>
    <row r="3817" spans="1:14" x14ac:dyDescent="0.25">
      <c r="A3817" s="21">
        <v>45727.103391203702</v>
      </c>
      <c r="B3817" s="22">
        <v>45727.103391203702</v>
      </c>
      <c r="C3817" s="20" t="s">
        <v>331</v>
      </c>
      <c r="D3817" s="20" t="s">
        <v>332</v>
      </c>
      <c r="E3817" s="207" t="s">
        <v>334</v>
      </c>
      <c r="F3817" s="207" t="s">
        <v>14253</v>
      </c>
      <c r="G3817" s="20" t="s">
        <v>183</v>
      </c>
      <c r="H3817" s="23">
        <v>5464.78</v>
      </c>
      <c r="I3817" s="21">
        <v>45717</v>
      </c>
      <c r="J3817" s="21">
        <v>45726</v>
      </c>
      <c r="K3817" s="20" t="s">
        <v>5121</v>
      </c>
      <c r="L3817" s="20" t="s">
        <v>5107</v>
      </c>
      <c r="M3817" s="20"/>
      <c r="N3817" s="21">
        <v>45733.561452326394</v>
      </c>
    </row>
    <row r="3818" spans="1:14" x14ac:dyDescent="0.25">
      <c r="A3818" s="21">
        <v>45727.103391203702</v>
      </c>
      <c r="B3818" s="22">
        <v>45727.103391203702</v>
      </c>
      <c r="C3818" s="20" t="s">
        <v>11373</v>
      </c>
      <c r="D3818" s="20" t="s">
        <v>11374</v>
      </c>
      <c r="E3818" s="207" t="s">
        <v>11376</v>
      </c>
      <c r="F3818" s="207" t="s">
        <v>14254</v>
      </c>
      <c r="G3818" s="20" t="s">
        <v>183</v>
      </c>
      <c r="H3818" s="23">
        <v>16108.99</v>
      </c>
      <c r="I3818" s="21">
        <v>45717</v>
      </c>
      <c r="J3818" s="21">
        <v>45726</v>
      </c>
      <c r="K3818" s="20" t="s">
        <v>5121</v>
      </c>
      <c r="L3818" s="20" t="s">
        <v>5107</v>
      </c>
      <c r="M3818" s="20"/>
      <c r="N3818" s="21">
        <v>45733.561452326394</v>
      </c>
    </row>
    <row r="3819" spans="1:14" x14ac:dyDescent="0.25">
      <c r="A3819" s="21">
        <v>45727.058831018519</v>
      </c>
      <c r="B3819" s="22">
        <v>45727.058831018519</v>
      </c>
      <c r="C3819" s="20" t="s">
        <v>7746</v>
      </c>
      <c r="D3819" s="20" t="s">
        <v>133</v>
      </c>
      <c r="E3819" s="207" t="s">
        <v>136</v>
      </c>
      <c r="F3819" s="207" t="s">
        <v>14255</v>
      </c>
      <c r="G3819" s="20" t="s">
        <v>134</v>
      </c>
      <c r="H3819" s="23">
        <v>2914.33</v>
      </c>
      <c r="I3819" s="21">
        <v>45717</v>
      </c>
      <c r="J3819" s="21">
        <v>45726</v>
      </c>
      <c r="K3819" s="20" t="s">
        <v>5097</v>
      </c>
      <c r="L3819" s="20" t="s">
        <v>5098</v>
      </c>
      <c r="M3819" s="20"/>
      <c r="N3819" s="21">
        <v>45733.561452326394</v>
      </c>
    </row>
    <row r="3820" spans="1:14" x14ac:dyDescent="0.25">
      <c r="A3820" s="21">
        <v>45727.055069444439</v>
      </c>
      <c r="B3820" s="22">
        <v>45727.055069444439</v>
      </c>
      <c r="C3820" s="20" t="s">
        <v>266</v>
      </c>
      <c r="D3820" s="20" t="s">
        <v>267</v>
      </c>
      <c r="E3820" s="207" t="s">
        <v>270</v>
      </c>
      <c r="F3820" s="207" t="s">
        <v>14256</v>
      </c>
      <c r="G3820" s="20" t="s">
        <v>268</v>
      </c>
      <c r="H3820" s="23">
        <v>5920.17</v>
      </c>
      <c r="I3820" s="21">
        <v>45717</v>
      </c>
      <c r="J3820" s="21">
        <v>45726</v>
      </c>
      <c r="K3820" s="20" t="s">
        <v>5097</v>
      </c>
      <c r="L3820" s="20" t="s">
        <v>5098</v>
      </c>
      <c r="M3820" s="20"/>
      <c r="N3820" s="21">
        <v>45733.561452326394</v>
      </c>
    </row>
    <row r="3821" spans="1:14" x14ac:dyDescent="0.25">
      <c r="A3821" s="21">
        <v>45726.476145833338</v>
      </c>
      <c r="B3821" s="22">
        <v>45726.476145833338</v>
      </c>
      <c r="C3821" s="20" t="s">
        <v>869</v>
      </c>
      <c r="D3821" s="20" t="s">
        <v>870</v>
      </c>
      <c r="E3821" s="207" t="s">
        <v>872</v>
      </c>
      <c r="F3821" s="207" t="s">
        <v>14257</v>
      </c>
      <c r="G3821" s="20" t="s">
        <v>119</v>
      </c>
      <c r="H3821" s="23">
        <v>301.57</v>
      </c>
      <c r="I3821" s="21">
        <v>45717</v>
      </c>
      <c r="J3821" s="21">
        <v>45726</v>
      </c>
      <c r="K3821" s="20" t="s">
        <v>5097</v>
      </c>
      <c r="L3821" s="20" t="s">
        <v>5098</v>
      </c>
      <c r="M3821" s="20"/>
      <c r="N3821" s="21">
        <v>45733.561452326394</v>
      </c>
    </row>
    <row r="3822" spans="1:14" x14ac:dyDescent="0.25">
      <c r="A3822" s="21">
        <v>45726.476145833338</v>
      </c>
      <c r="B3822" s="22">
        <v>45726.476145833338</v>
      </c>
      <c r="C3822" s="20" t="s">
        <v>995</v>
      </c>
      <c r="D3822" s="20" t="s">
        <v>996</v>
      </c>
      <c r="E3822" s="207" t="s">
        <v>998</v>
      </c>
      <c r="F3822" s="207" t="s">
        <v>14258</v>
      </c>
      <c r="G3822" s="20" t="s">
        <v>119</v>
      </c>
      <c r="H3822" s="23">
        <v>29.04</v>
      </c>
      <c r="I3822" s="21">
        <v>45717</v>
      </c>
      <c r="J3822" s="21">
        <v>45726</v>
      </c>
      <c r="K3822" s="20" t="s">
        <v>5097</v>
      </c>
      <c r="L3822" s="20" t="s">
        <v>5098</v>
      </c>
      <c r="M3822" s="20"/>
      <c r="N3822" s="21">
        <v>45733.561452326394</v>
      </c>
    </row>
    <row r="3823" spans="1:14" x14ac:dyDescent="0.25">
      <c r="A3823" s="21">
        <v>45726.476145833338</v>
      </c>
      <c r="B3823" s="22">
        <v>45726.476145833338</v>
      </c>
      <c r="C3823" s="20" t="s">
        <v>724</v>
      </c>
      <c r="D3823" s="20" t="s">
        <v>118</v>
      </c>
      <c r="E3823" s="207" t="s">
        <v>121</v>
      </c>
      <c r="F3823" s="207" t="s">
        <v>14259</v>
      </c>
      <c r="G3823" s="20" t="s">
        <v>119</v>
      </c>
      <c r="H3823" s="23">
        <v>6283.26</v>
      </c>
      <c r="I3823" s="21">
        <v>45717</v>
      </c>
      <c r="J3823" s="21">
        <v>45726</v>
      </c>
      <c r="K3823" s="20" t="s">
        <v>5097</v>
      </c>
      <c r="L3823" s="20" t="s">
        <v>5098</v>
      </c>
      <c r="M3823" s="20"/>
      <c r="N3823" s="21">
        <v>45733.561452326394</v>
      </c>
    </row>
    <row r="3824" spans="1:14" x14ac:dyDescent="0.25">
      <c r="A3824" s="21">
        <v>45726.476145833338</v>
      </c>
      <c r="B3824" s="22">
        <v>45726.476145833338</v>
      </c>
      <c r="C3824" s="20" t="s">
        <v>11407</v>
      </c>
      <c r="D3824" s="20" t="s">
        <v>11408</v>
      </c>
      <c r="E3824" s="207" t="s">
        <v>11409</v>
      </c>
      <c r="F3824" s="207" t="s">
        <v>14260</v>
      </c>
      <c r="G3824" s="20" t="s">
        <v>119</v>
      </c>
      <c r="H3824" s="23">
        <v>0</v>
      </c>
      <c r="I3824" s="21">
        <v>45717</v>
      </c>
      <c r="J3824" s="21">
        <v>45726</v>
      </c>
      <c r="K3824" s="20" t="s">
        <v>5097</v>
      </c>
      <c r="L3824" s="20" t="s">
        <v>5098</v>
      </c>
      <c r="M3824" s="20"/>
      <c r="N3824" s="21">
        <v>45733.561452326394</v>
      </c>
    </row>
    <row r="3825" spans="1:14" x14ac:dyDescent="0.25">
      <c r="A3825" s="21">
        <v>45725.779236111106</v>
      </c>
      <c r="B3825" s="22">
        <v>45725.779236111106</v>
      </c>
      <c r="C3825" s="20" t="s">
        <v>771</v>
      </c>
      <c r="D3825" s="20" t="s">
        <v>772</v>
      </c>
      <c r="E3825" s="207" t="s">
        <v>774</v>
      </c>
      <c r="F3825" s="207" t="s">
        <v>14261</v>
      </c>
      <c r="G3825" s="20" t="s">
        <v>183</v>
      </c>
      <c r="H3825" s="23">
        <v>0</v>
      </c>
      <c r="I3825" s="21">
        <v>45717</v>
      </c>
      <c r="J3825" s="21">
        <v>45719</v>
      </c>
      <c r="K3825" s="20" t="s">
        <v>5114</v>
      </c>
      <c r="L3825" s="20" t="s">
        <v>5107</v>
      </c>
      <c r="M3825" s="20"/>
      <c r="N3825" s="21">
        <v>45733.561452326394</v>
      </c>
    </row>
    <row r="3826" spans="1:14" x14ac:dyDescent="0.25">
      <c r="A3826" s="21">
        <v>45725.779236111106</v>
      </c>
      <c r="B3826" s="22">
        <v>45725.779236111106</v>
      </c>
      <c r="C3826" s="20" t="s">
        <v>181</v>
      </c>
      <c r="D3826" s="20" t="s">
        <v>182</v>
      </c>
      <c r="E3826" s="207" t="s">
        <v>185</v>
      </c>
      <c r="F3826" s="207" t="s">
        <v>14262</v>
      </c>
      <c r="G3826" s="20" t="s">
        <v>183</v>
      </c>
      <c r="H3826" s="23">
        <v>2581133.3199999998</v>
      </c>
      <c r="I3826" s="21">
        <v>45717</v>
      </c>
      <c r="J3826" s="21">
        <v>45719</v>
      </c>
      <c r="K3826" s="20" t="s">
        <v>5118</v>
      </c>
      <c r="L3826" s="20" t="s">
        <v>5107</v>
      </c>
      <c r="M3826" s="20"/>
      <c r="N3826" s="21">
        <v>45733.561452326394</v>
      </c>
    </row>
    <row r="3827" spans="1:14" x14ac:dyDescent="0.25">
      <c r="A3827" s="21">
        <v>45725.779236111106</v>
      </c>
      <c r="B3827" s="22">
        <v>45725.779236111106</v>
      </c>
      <c r="C3827" s="20" t="s">
        <v>1190</v>
      </c>
      <c r="D3827" s="20" t="s">
        <v>1191</v>
      </c>
      <c r="E3827" s="207" t="s">
        <v>1193</v>
      </c>
      <c r="F3827" s="207" t="s">
        <v>14263</v>
      </c>
      <c r="G3827" s="20" t="s">
        <v>183</v>
      </c>
      <c r="H3827" s="23">
        <v>0.78</v>
      </c>
      <c r="I3827" s="21">
        <v>45717</v>
      </c>
      <c r="J3827" s="21">
        <v>45719</v>
      </c>
      <c r="K3827" s="20" t="s">
        <v>5118</v>
      </c>
      <c r="L3827" s="20" t="s">
        <v>5107</v>
      </c>
      <c r="M3827" s="20"/>
      <c r="N3827" s="21">
        <v>45733.561452326394</v>
      </c>
    </row>
    <row r="3828" spans="1:14" x14ac:dyDescent="0.25">
      <c r="A3828" s="21">
        <v>45725.779236111106</v>
      </c>
      <c r="B3828" s="22">
        <v>45725.779236111106</v>
      </c>
      <c r="C3828" s="20" t="s">
        <v>1226</v>
      </c>
      <c r="D3828" s="20" t="s">
        <v>1227</v>
      </c>
      <c r="E3828" s="207" t="s">
        <v>1229</v>
      </c>
      <c r="F3828" s="207" t="s">
        <v>14264</v>
      </c>
      <c r="G3828" s="20" t="s">
        <v>183</v>
      </c>
      <c r="H3828" s="23">
        <v>2783.18</v>
      </c>
      <c r="I3828" s="21">
        <v>45717</v>
      </c>
      <c r="J3828" s="21">
        <v>45719</v>
      </c>
      <c r="K3828" s="20" t="s">
        <v>5118</v>
      </c>
      <c r="L3828" s="20" t="s">
        <v>5107</v>
      </c>
      <c r="M3828" s="20"/>
      <c r="N3828" s="21">
        <v>45733.561452326394</v>
      </c>
    </row>
    <row r="3829" spans="1:14" x14ac:dyDescent="0.25">
      <c r="A3829" s="21">
        <v>45725.779236111106</v>
      </c>
      <c r="B3829" s="22">
        <v>45725.779236111106</v>
      </c>
      <c r="C3829" s="20" t="s">
        <v>717</v>
      </c>
      <c r="D3829" s="20" t="s">
        <v>718</v>
      </c>
      <c r="E3829" s="207" t="s">
        <v>720</v>
      </c>
      <c r="F3829" s="207" t="s">
        <v>14265</v>
      </c>
      <c r="G3829" s="20" t="s">
        <v>183</v>
      </c>
      <c r="H3829" s="23">
        <v>1984.79</v>
      </c>
      <c r="I3829" s="21">
        <v>45717</v>
      </c>
      <c r="J3829" s="21">
        <v>45719</v>
      </c>
      <c r="K3829" s="20" t="s">
        <v>5121</v>
      </c>
      <c r="L3829" s="20" t="s">
        <v>5107</v>
      </c>
      <c r="M3829" s="20"/>
      <c r="N3829" s="21">
        <v>45733.561452326394</v>
      </c>
    </row>
    <row r="3830" spans="1:14" x14ac:dyDescent="0.25">
      <c r="A3830" s="21">
        <v>45725.779236111106</v>
      </c>
      <c r="B3830" s="22">
        <v>45725.779236111106</v>
      </c>
      <c r="C3830" s="20" t="s">
        <v>882</v>
      </c>
      <c r="D3830" s="20" t="s">
        <v>883</v>
      </c>
      <c r="E3830" s="207" t="s">
        <v>885</v>
      </c>
      <c r="F3830" s="207" t="s">
        <v>14266</v>
      </c>
      <c r="G3830" s="20" t="s">
        <v>183</v>
      </c>
      <c r="H3830" s="23">
        <v>7017.32</v>
      </c>
      <c r="I3830" s="21">
        <v>45717</v>
      </c>
      <c r="J3830" s="21">
        <v>45719</v>
      </c>
      <c r="K3830" s="20" t="s">
        <v>5123</v>
      </c>
      <c r="L3830" s="20" t="s">
        <v>5107</v>
      </c>
      <c r="M3830" s="20"/>
      <c r="N3830" s="21">
        <v>45733.561452326394</v>
      </c>
    </row>
    <row r="3831" spans="1:14" x14ac:dyDescent="0.25">
      <c r="A3831" s="21">
        <v>45725.779236111106</v>
      </c>
      <c r="B3831" s="22">
        <v>45725.779236111106</v>
      </c>
      <c r="C3831" s="20" t="s">
        <v>193</v>
      </c>
      <c r="D3831" s="20" t="s">
        <v>194</v>
      </c>
      <c r="E3831" s="207" t="s">
        <v>196</v>
      </c>
      <c r="F3831" s="207" t="s">
        <v>14267</v>
      </c>
      <c r="G3831" s="20" t="s">
        <v>183</v>
      </c>
      <c r="H3831" s="23">
        <v>25283.21</v>
      </c>
      <c r="I3831" s="21">
        <v>45717</v>
      </c>
      <c r="J3831" s="21">
        <v>45719</v>
      </c>
      <c r="K3831" s="20" t="s">
        <v>5118</v>
      </c>
      <c r="L3831" s="20" t="s">
        <v>5107</v>
      </c>
      <c r="M3831" s="20"/>
      <c r="N3831" s="21">
        <v>45733.561452326394</v>
      </c>
    </row>
    <row r="3832" spans="1:14" x14ac:dyDescent="0.25">
      <c r="A3832" s="21">
        <v>45725.779236111106</v>
      </c>
      <c r="B3832" s="22">
        <v>45725.779236111106</v>
      </c>
      <c r="C3832" s="20" t="s">
        <v>939</v>
      </c>
      <c r="D3832" s="20" t="s">
        <v>940</v>
      </c>
      <c r="E3832" s="207" t="s">
        <v>942</v>
      </c>
      <c r="F3832" s="207" t="s">
        <v>14268</v>
      </c>
      <c r="G3832" s="20" t="s">
        <v>183</v>
      </c>
      <c r="H3832" s="23">
        <v>4202.66</v>
      </c>
      <c r="I3832" s="21">
        <v>45717</v>
      </c>
      <c r="J3832" s="21">
        <v>45719</v>
      </c>
      <c r="K3832" s="20" t="s">
        <v>5123</v>
      </c>
      <c r="L3832" s="20" t="s">
        <v>5107</v>
      </c>
      <c r="M3832" s="20"/>
      <c r="N3832" s="21">
        <v>45733.561452326394</v>
      </c>
    </row>
    <row r="3833" spans="1:14" x14ac:dyDescent="0.25">
      <c r="A3833" s="21">
        <v>45725.779236111106</v>
      </c>
      <c r="B3833" s="22">
        <v>45725.779236111106</v>
      </c>
      <c r="C3833" s="20" t="s">
        <v>253</v>
      </c>
      <c r="D3833" s="20" t="s">
        <v>254</v>
      </c>
      <c r="E3833" s="207" t="s">
        <v>256</v>
      </c>
      <c r="F3833" s="207" t="s">
        <v>14269</v>
      </c>
      <c r="G3833" s="20" t="s">
        <v>183</v>
      </c>
      <c r="H3833" s="23">
        <v>332412.77</v>
      </c>
      <c r="I3833" s="21">
        <v>45717</v>
      </c>
      <c r="J3833" s="21">
        <v>45719</v>
      </c>
      <c r="K3833" s="20" t="s">
        <v>5118</v>
      </c>
      <c r="L3833" s="20" t="s">
        <v>5107</v>
      </c>
      <c r="M3833" s="20"/>
      <c r="N3833" s="21">
        <v>45733.561452326394</v>
      </c>
    </row>
    <row r="3834" spans="1:14" x14ac:dyDescent="0.25">
      <c r="A3834" s="21">
        <v>45725.779236111106</v>
      </c>
      <c r="B3834" s="22">
        <v>45725.779236111106</v>
      </c>
      <c r="C3834" s="20" t="s">
        <v>521</v>
      </c>
      <c r="D3834" s="20" t="s">
        <v>522</v>
      </c>
      <c r="E3834" s="207" t="s">
        <v>524</v>
      </c>
      <c r="F3834" s="207" t="s">
        <v>14270</v>
      </c>
      <c r="G3834" s="20" t="s">
        <v>183</v>
      </c>
      <c r="H3834" s="23">
        <v>4906.8900000000003</v>
      </c>
      <c r="I3834" s="21">
        <v>45717</v>
      </c>
      <c r="J3834" s="21">
        <v>45719</v>
      </c>
      <c r="K3834" s="20" t="s">
        <v>5121</v>
      </c>
      <c r="L3834" s="20" t="s">
        <v>5107</v>
      </c>
      <c r="M3834" s="20"/>
      <c r="N3834" s="21">
        <v>45733.561452326394</v>
      </c>
    </row>
    <row r="3835" spans="1:14" x14ac:dyDescent="0.25">
      <c r="A3835" s="21">
        <v>45725.779236111106</v>
      </c>
      <c r="B3835" s="22">
        <v>45725.779236111106</v>
      </c>
      <c r="C3835" s="20" t="s">
        <v>459</v>
      </c>
      <c r="D3835" s="20" t="s">
        <v>460</v>
      </c>
      <c r="E3835" s="207" t="s">
        <v>462</v>
      </c>
      <c r="F3835" s="207" t="s">
        <v>14271</v>
      </c>
      <c r="G3835" s="20" t="s">
        <v>183</v>
      </c>
      <c r="H3835" s="23">
        <v>585515.01</v>
      </c>
      <c r="I3835" s="21">
        <v>45717</v>
      </c>
      <c r="J3835" s="21">
        <v>45719</v>
      </c>
      <c r="K3835" s="20" t="s">
        <v>5129</v>
      </c>
      <c r="L3835" s="20" t="s">
        <v>5107</v>
      </c>
      <c r="M3835" s="20"/>
      <c r="N3835" s="21">
        <v>45733.561452326394</v>
      </c>
    </row>
    <row r="3836" spans="1:14" x14ac:dyDescent="0.25">
      <c r="A3836" s="21">
        <v>45725.779236111106</v>
      </c>
      <c r="B3836" s="22">
        <v>45725.779236111106</v>
      </c>
      <c r="C3836" s="20" t="s">
        <v>435</v>
      </c>
      <c r="D3836" s="20" t="s">
        <v>436</v>
      </c>
      <c r="E3836" s="207" t="s">
        <v>438</v>
      </c>
      <c r="F3836" s="207" t="s">
        <v>14272</v>
      </c>
      <c r="G3836" s="20" t="s">
        <v>183</v>
      </c>
      <c r="H3836" s="23">
        <v>0.02</v>
      </c>
      <c r="I3836" s="21">
        <v>45717</v>
      </c>
      <c r="J3836" s="21">
        <v>45719</v>
      </c>
      <c r="K3836" s="20" t="s">
        <v>5118</v>
      </c>
      <c r="L3836" s="20" t="s">
        <v>5107</v>
      </c>
      <c r="M3836" s="20"/>
      <c r="N3836" s="21">
        <v>45733.561452326394</v>
      </c>
    </row>
    <row r="3837" spans="1:14" x14ac:dyDescent="0.25">
      <c r="A3837" s="21">
        <v>45725.779236111106</v>
      </c>
      <c r="B3837" s="22">
        <v>45725.779236111106</v>
      </c>
      <c r="C3837" s="20" t="s">
        <v>422</v>
      </c>
      <c r="D3837" s="20" t="s">
        <v>423</v>
      </c>
      <c r="E3837" s="207" t="s">
        <v>425</v>
      </c>
      <c r="F3837" s="207" t="s">
        <v>14273</v>
      </c>
      <c r="G3837" s="20" t="s">
        <v>183</v>
      </c>
      <c r="H3837" s="23">
        <v>42613.69</v>
      </c>
      <c r="I3837" s="21">
        <v>45717</v>
      </c>
      <c r="J3837" s="21">
        <v>45719</v>
      </c>
      <c r="K3837" s="20" t="s">
        <v>5118</v>
      </c>
      <c r="L3837" s="20" t="s">
        <v>5107</v>
      </c>
      <c r="M3837" s="20"/>
      <c r="N3837" s="21">
        <v>45733.561452326394</v>
      </c>
    </row>
    <row r="3838" spans="1:14" x14ac:dyDescent="0.25">
      <c r="A3838" s="21">
        <v>45725.779236111106</v>
      </c>
      <c r="B3838" s="22">
        <v>45725.779236111106</v>
      </c>
      <c r="C3838" s="20" t="s">
        <v>1298</v>
      </c>
      <c r="D3838" s="20" t="s">
        <v>1299</v>
      </c>
      <c r="E3838" s="207" t="s">
        <v>1301</v>
      </c>
      <c r="F3838" s="207" t="s">
        <v>14274</v>
      </c>
      <c r="G3838" s="20" t="s">
        <v>183</v>
      </c>
      <c r="H3838" s="23">
        <v>663.5</v>
      </c>
      <c r="I3838" s="21">
        <v>45717</v>
      </c>
      <c r="J3838" s="21">
        <v>45719</v>
      </c>
      <c r="K3838" s="20" t="s">
        <v>5121</v>
      </c>
      <c r="L3838" s="20" t="s">
        <v>5107</v>
      </c>
      <c r="M3838" s="20"/>
      <c r="N3838" s="21">
        <v>45733.561452326394</v>
      </c>
    </row>
    <row r="3839" spans="1:14" x14ac:dyDescent="0.25">
      <c r="A3839" s="21">
        <v>45725.779236111106</v>
      </c>
      <c r="B3839" s="22">
        <v>45725.779236111106</v>
      </c>
      <c r="C3839" s="20" t="s">
        <v>331</v>
      </c>
      <c r="D3839" s="20" t="s">
        <v>332</v>
      </c>
      <c r="E3839" s="207" t="s">
        <v>334</v>
      </c>
      <c r="F3839" s="207" t="s">
        <v>14275</v>
      </c>
      <c r="G3839" s="20" t="s">
        <v>183</v>
      </c>
      <c r="H3839" s="23">
        <v>5464.78</v>
      </c>
      <c r="I3839" s="21">
        <v>45717</v>
      </c>
      <c r="J3839" s="21">
        <v>45719</v>
      </c>
      <c r="K3839" s="20" t="s">
        <v>5121</v>
      </c>
      <c r="L3839" s="20" t="s">
        <v>5107</v>
      </c>
      <c r="M3839" s="20"/>
      <c r="N3839" s="21">
        <v>45733.561452326394</v>
      </c>
    </row>
    <row r="3840" spans="1:14" x14ac:dyDescent="0.25">
      <c r="A3840" s="21">
        <v>45725.779236111106</v>
      </c>
      <c r="B3840" s="22">
        <v>45725.779236111106</v>
      </c>
      <c r="C3840" s="20" t="s">
        <v>11373</v>
      </c>
      <c r="D3840" s="20" t="s">
        <v>11374</v>
      </c>
      <c r="E3840" s="207" t="s">
        <v>11376</v>
      </c>
      <c r="F3840" s="207" t="s">
        <v>14276</v>
      </c>
      <c r="G3840" s="20" t="s">
        <v>183</v>
      </c>
      <c r="H3840" s="23">
        <v>16108.99</v>
      </c>
      <c r="I3840" s="21">
        <v>45717</v>
      </c>
      <c r="J3840" s="21">
        <v>45719</v>
      </c>
      <c r="K3840" s="20" t="s">
        <v>5121</v>
      </c>
      <c r="L3840" s="20" t="s">
        <v>5107</v>
      </c>
      <c r="M3840" s="20"/>
      <c r="N3840" s="21">
        <v>45733.561452326394</v>
      </c>
    </row>
    <row r="3841" spans="1:14" x14ac:dyDescent="0.25">
      <c r="A3841" s="21">
        <v>45725.227187500001</v>
      </c>
      <c r="B3841" s="22">
        <v>45725.227187500001</v>
      </c>
      <c r="C3841" s="20" t="s">
        <v>869</v>
      </c>
      <c r="D3841" s="20" t="s">
        <v>870</v>
      </c>
      <c r="E3841" s="207" t="s">
        <v>872</v>
      </c>
      <c r="F3841" s="207" t="s">
        <v>14277</v>
      </c>
      <c r="G3841" s="20" t="s">
        <v>119</v>
      </c>
      <c r="H3841" s="23">
        <v>301.57</v>
      </c>
      <c r="I3841" s="21">
        <v>45717</v>
      </c>
      <c r="J3841" s="21">
        <v>45719</v>
      </c>
      <c r="K3841" s="20" t="s">
        <v>5097</v>
      </c>
      <c r="L3841" s="20" t="s">
        <v>5098</v>
      </c>
      <c r="M3841" s="20"/>
      <c r="N3841" s="21">
        <v>45733.561452326394</v>
      </c>
    </row>
    <row r="3842" spans="1:14" x14ac:dyDescent="0.25">
      <c r="A3842" s="21">
        <v>45725.227187500001</v>
      </c>
      <c r="B3842" s="22">
        <v>45725.227187500001</v>
      </c>
      <c r="C3842" s="20" t="s">
        <v>995</v>
      </c>
      <c r="D3842" s="20" t="s">
        <v>996</v>
      </c>
      <c r="E3842" s="207" t="s">
        <v>998</v>
      </c>
      <c r="F3842" s="207" t="s">
        <v>14278</v>
      </c>
      <c r="G3842" s="20" t="s">
        <v>119</v>
      </c>
      <c r="H3842" s="23">
        <v>29.04</v>
      </c>
      <c r="I3842" s="21">
        <v>45717</v>
      </c>
      <c r="J3842" s="21">
        <v>45719</v>
      </c>
      <c r="K3842" s="20" t="s">
        <v>5097</v>
      </c>
      <c r="L3842" s="20" t="s">
        <v>5098</v>
      </c>
      <c r="M3842" s="20"/>
      <c r="N3842" s="21">
        <v>45733.561452326394</v>
      </c>
    </row>
    <row r="3843" spans="1:14" x14ac:dyDescent="0.25">
      <c r="A3843" s="21">
        <v>45725.227187500001</v>
      </c>
      <c r="B3843" s="22">
        <v>45725.227187500001</v>
      </c>
      <c r="C3843" s="20" t="s">
        <v>724</v>
      </c>
      <c r="D3843" s="20" t="s">
        <v>118</v>
      </c>
      <c r="E3843" s="207" t="s">
        <v>121</v>
      </c>
      <c r="F3843" s="207" t="s">
        <v>14279</v>
      </c>
      <c r="G3843" s="20" t="s">
        <v>119</v>
      </c>
      <c r="H3843" s="23">
        <v>6283.26</v>
      </c>
      <c r="I3843" s="21">
        <v>45717</v>
      </c>
      <c r="J3843" s="21">
        <v>45719</v>
      </c>
      <c r="K3843" s="20" t="s">
        <v>5097</v>
      </c>
      <c r="L3843" s="20" t="s">
        <v>5098</v>
      </c>
      <c r="M3843" s="20"/>
      <c r="N3843" s="21">
        <v>45733.561452326394</v>
      </c>
    </row>
    <row r="3844" spans="1:14" x14ac:dyDescent="0.25">
      <c r="A3844" s="21">
        <v>45725.227187500001</v>
      </c>
      <c r="B3844" s="22">
        <v>45725.227187500001</v>
      </c>
      <c r="C3844" s="20" t="s">
        <v>11407</v>
      </c>
      <c r="D3844" s="20" t="s">
        <v>11408</v>
      </c>
      <c r="E3844" s="207" t="s">
        <v>11409</v>
      </c>
      <c r="F3844" s="207" t="s">
        <v>14280</v>
      </c>
      <c r="G3844" s="20" t="s">
        <v>119</v>
      </c>
      <c r="H3844" s="23">
        <v>0</v>
      </c>
      <c r="I3844" s="21">
        <v>45717</v>
      </c>
      <c r="J3844" s="21">
        <v>45719</v>
      </c>
      <c r="K3844" s="20" t="s">
        <v>5097</v>
      </c>
      <c r="L3844" s="20" t="s">
        <v>5098</v>
      </c>
      <c r="M3844" s="20"/>
      <c r="N3844" s="21">
        <v>45733.561452326394</v>
      </c>
    </row>
    <row r="3845" spans="1:14" x14ac:dyDescent="0.25">
      <c r="A3845" s="21">
        <v>45725.225671296299</v>
      </c>
      <c r="B3845" s="22">
        <v>45725.225671296299</v>
      </c>
      <c r="C3845" s="20" t="s">
        <v>7746</v>
      </c>
      <c r="D3845" s="20" t="s">
        <v>133</v>
      </c>
      <c r="E3845" s="207" t="s">
        <v>136</v>
      </c>
      <c r="F3845" s="207" t="s">
        <v>14281</v>
      </c>
      <c r="G3845" s="20" t="s">
        <v>134</v>
      </c>
      <c r="H3845" s="23">
        <v>2848.01</v>
      </c>
      <c r="I3845" s="21">
        <v>45717</v>
      </c>
      <c r="J3845" s="21">
        <v>45719</v>
      </c>
      <c r="K3845" s="20" t="s">
        <v>5097</v>
      </c>
      <c r="L3845" s="20" t="s">
        <v>5098</v>
      </c>
      <c r="M3845" s="20"/>
      <c r="N3845" s="21">
        <v>45733.561452326394</v>
      </c>
    </row>
    <row r="3846" spans="1:14" x14ac:dyDescent="0.25">
      <c r="A3846" s="21">
        <v>45725.049583333333</v>
      </c>
      <c r="B3846" s="22">
        <v>45725.049583333333</v>
      </c>
      <c r="C3846" s="20" t="s">
        <v>266</v>
      </c>
      <c r="D3846" s="20" t="s">
        <v>267</v>
      </c>
      <c r="E3846" s="207" t="s">
        <v>270</v>
      </c>
      <c r="F3846" s="207" t="s">
        <v>14282</v>
      </c>
      <c r="G3846" s="20" t="s">
        <v>268</v>
      </c>
      <c r="H3846" s="23">
        <v>5920.17</v>
      </c>
      <c r="I3846" s="21">
        <v>45717</v>
      </c>
      <c r="J3846" s="21">
        <v>45719</v>
      </c>
      <c r="K3846" s="20" t="s">
        <v>5097</v>
      </c>
      <c r="L3846" s="20" t="s">
        <v>5098</v>
      </c>
      <c r="M3846" s="20"/>
      <c r="N3846" s="21">
        <v>45733.561452326394</v>
      </c>
    </row>
    <row r="3847" spans="1:14" x14ac:dyDescent="0.25">
      <c r="A3847" s="21">
        <v>45724.480682870373</v>
      </c>
      <c r="B3847" s="22">
        <v>45724.480682870373</v>
      </c>
      <c r="C3847" s="20" t="s">
        <v>771</v>
      </c>
      <c r="D3847" s="20" t="s">
        <v>772</v>
      </c>
      <c r="E3847" s="207" t="s">
        <v>774</v>
      </c>
      <c r="F3847" s="207" t="s">
        <v>14283</v>
      </c>
      <c r="G3847" s="20" t="s">
        <v>183</v>
      </c>
      <c r="H3847" s="23">
        <v>0</v>
      </c>
      <c r="I3847" s="21">
        <v>45717</v>
      </c>
      <c r="J3847" s="21">
        <v>45719</v>
      </c>
      <c r="K3847" s="20" t="s">
        <v>5114</v>
      </c>
      <c r="L3847" s="20" t="s">
        <v>5107</v>
      </c>
      <c r="M3847" s="20"/>
      <c r="N3847" s="21">
        <v>45733.561452326394</v>
      </c>
    </row>
    <row r="3848" spans="1:14" x14ac:dyDescent="0.25">
      <c r="A3848" s="21">
        <v>45724.480682870373</v>
      </c>
      <c r="B3848" s="22">
        <v>45724.480682870373</v>
      </c>
      <c r="C3848" s="20" t="s">
        <v>181</v>
      </c>
      <c r="D3848" s="20" t="s">
        <v>182</v>
      </c>
      <c r="E3848" s="207" t="s">
        <v>185</v>
      </c>
      <c r="F3848" s="207" t="s">
        <v>14284</v>
      </c>
      <c r="G3848" s="20" t="s">
        <v>183</v>
      </c>
      <c r="H3848" s="23">
        <v>2568460.63</v>
      </c>
      <c r="I3848" s="21">
        <v>45717</v>
      </c>
      <c r="J3848" s="21">
        <v>45719</v>
      </c>
      <c r="K3848" s="20" t="s">
        <v>5118</v>
      </c>
      <c r="L3848" s="20" t="s">
        <v>5107</v>
      </c>
      <c r="M3848" s="20"/>
      <c r="N3848" s="21">
        <v>45733.561452326394</v>
      </c>
    </row>
    <row r="3849" spans="1:14" x14ac:dyDescent="0.25">
      <c r="A3849" s="21">
        <v>45724.480682870373</v>
      </c>
      <c r="B3849" s="22">
        <v>45724.480682870373</v>
      </c>
      <c r="C3849" s="20" t="s">
        <v>1190</v>
      </c>
      <c r="D3849" s="20" t="s">
        <v>1191</v>
      </c>
      <c r="E3849" s="207" t="s">
        <v>1193</v>
      </c>
      <c r="F3849" s="207" t="s">
        <v>14285</v>
      </c>
      <c r="G3849" s="20" t="s">
        <v>183</v>
      </c>
      <c r="H3849" s="23">
        <v>0.78</v>
      </c>
      <c r="I3849" s="21">
        <v>45717</v>
      </c>
      <c r="J3849" s="21">
        <v>45719</v>
      </c>
      <c r="K3849" s="20" t="s">
        <v>5118</v>
      </c>
      <c r="L3849" s="20" t="s">
        <v>5107</v>
      </c>
      <c r="M3849" s="20"/>
      <c r="N3849" s="21">
        <v>45733.561452326394</v>
      </c>
    </row>
    <row r="3850" spans="1:14" x14ac:dyDescent="0.25">
      <c r="A3850" s="21">
        <v>45724.480682870373</v>
      </c>
      <c r="B3850" s="22">
        <v>45724.480682870373</v>
      </c>
      <c r="C3850" s="20" t="s">
        <v>1226</v>
      </c>
      <c r="D3850" s="20" t="s">
        <v>1227</v>
      </c>
      <c r="E3850" s="207" t="s">
        <v>1229</v>
      </c>
      <c r="F3850" s="207" t="s">
        <v>14286</v>
      </c>
      <c r="G3850" s="20" t="s">
        <v>183</v>
      </c>
      <c r="H3850" s="23">
        <v>2783.18</v>
      </c>
      <c r="I3850" s="21">
        <v>45717</v>
      </c>
      <c r="J3850" s="21">
        <v>45719</v>
      </c>
      <c r="K3850" s="20" t="s">
        <v>5118</v>
      </c>
      <c r="L3850" s="20" t="s">
        <v>5107</v>
      </c>
      <c r="M3850" s="20"/>
      <c r="N3850" s="21">
        <v>45733.561452326394</v>
      </c>
    </row>
    <row r="3851" spans="1:14" x14ac:dyDescent="0.25">
      <c r="A3851" s="21">
        <v>45724.480682870373</v>
      </c>
      <c r="B3851" s="22">
        <v>45724.480682870373</v>
      </c>
      <c r="C3851" s="20" t="s">
        <v>717</v>
      </c>
      <c r="D3851" s="20" t="s">
        <v>718</v>
      </c>
      <c r="E3851" s="207" t="s">
        <v>720</v>
      </c>
      <c r="F3851" s="207" t="s">
        <v>14287</v>
      </c>
      <c r="G3851" s="20" t="s">
        <v>183</v>
      </c>
      <c r="H3851" s="23">
        <v>1984.79</v>
      </c>
      <c r="I3851" s="21">
        <v>45717</v>
      </c>
      <c r="J3851" s="21">
        <v>45719</v>
      </c>
      <c r="K3851" s="20" t="s">
        <v>5121</v>
      </c>
      <c r="L3851" s="20" t="s">
        <v>5107</v>
      </c>
      <c r="M3851" s="20"/>
      <c r="N3851" s="21">
        <v>45733.561452326394</v>
      </c>
    </row>
    <row r="3852" spans="1:14" x14ac:dyDescent="0.25">
      <c r="A3852" s="21">
        <v>45724.480682870373</v>
      </c>
      <c r="B3852" s="22">
        <v>45724.480682870373</v>
      </c>
      <c r="C3852" s="20" t="s">
        <v>882</v>
      </c>
      <c r="D3852" s="20" t="s">
        <v>883</v>
      </c>
      <c r="E3852" s="207" t="s">
        <v>885</v>
      </c>
      <c r="F3852" s="207" t="s">
        <v>14288</v>
      </c>
      <c r="G3852" s="20" t="s">
        <v>183</v>
      </c>
      <c r="H3852" s="23">
        <v>7017.32</v>
      </c>
      <c r="I3852" s="21">
        <v>45717</v>
      </c>
      <c r="J3852" s="21">
        <v>45719</v>
      </c>
      <c r="K3852" s="20" t="s">
        <v>5123</v>
      </c>
      <c r="L3852" s="20" t="s">
        <v>5107</v>
      </c>
      <c r="M3852" s="20"/>
      <c r="N3852" s="21">
        <v>45733.561452326394</v>
      </c>
    </row>
    <row r="3853" spans="1:14" x14ac:dyDescent="0.25">
      <c r="A3853" s="21">
        <v>45724.480682870373</v>
      </c>
      <c r="B3853" s="22">
        <v>45724.480682870373</v>
      </c>
      <c r="C3853" s="20" t="s">
        <v>193</v>
      </c>
      <c r="D3853" s="20" t="s">
        <v>194</v>
      </c>
      <c r="E3853" s="207" t="s">
        <v>196</v>
      </c>
      <c r="F3853" s="207" t="s">
        <v>14289</v>
      </c>
      <c r="G3853" s="20" t="s">
        <v>183</v>
      </c>
      <c r="H3853" s="23">
        <v>25283.21</v>
      </c>
      <c r="I3853" s="21">
        <v>45717</v>
      </c>
      <c r="J3853" s="21">
        <v>45719</v>
      </c>
      <c r="K3853" s="20" t="s">
        <v>5118</v>
      </c>
      <c r="L3853" s="20" t="s">
        <v>5107</v>
      </c>
      <c r="M3853" s="20"/>
      <c r="N3853" s="21">
        <v>45733.561452326394</v>
      </c>
    </row>
    <row r="3854" spans="1:14" x14ac:dyDescent="0.25">
      <c r="A3854" s="21">
        <v>45724.480682870373</v>
      </c>
      <c r="B3854" s="22">
        <v>45724.480682870373</v>
      </c>
      <c r="C3854" s="20" t="s">
        <v>939</v>
      </c>
      <c r="D3854" s="20" t="s">
        <v>940</v>
      </c>
      <c r="E3854" s="207" t="s">
        <v>942</v>
      </c>
      <c r="F3854" s="207" t="s">
        <v>14290</v>
      </c>
      <c r="G3854" s="20" t="s">
        <v>183</v>
      </c>
      <c r="H3854" s="23">
        <v>4202.66</v>
      </c>
      <c r="I3854" s="21">
        <v>45717</v>
      </c>
      <c r="J3854" s="21">
        <v>45719</v>
      </c>
      <c r="K3854" s="20" t="s">
        <v>5123</v>
      </c>
      <c r="L3854" s="20" t="s">
        <v>5107</v>
      </c>
      <c r="M3854" s="20"/>
      <c r="N3854" s="21">
        <v>45733.561452326394</v>
      </c>
    </row>
    <row r="3855" spans="1:14" x14ac:dyDescent="0.25">
      <c r="A3855" s="21">
        <v>45724.480682870373</v>
      </c>
      <c r="B3855" s="22">
        <v>45724.480682870373</v>
      </c>
      <c r="C3855" s="20" t="s">
        <v>253</v>
      </c>
      <c r="D3855" s="20" t="s">
        <v>254</v>
      </c>
      <c r="E3855" s="207" t="s">
        <v>256</v>
      </c>
      <c r="F3855" s="207" t="s">
        <v>14291</v>
      </c>
      <c r="G3855" s="20" t="s">
        <v>183</v>
      </c>
      <c r="H3855" s="23">
        <v>332412.77</v>
      </c>
      <c r="I3855" s="21">
        <v>45717</v>
      </c>
      <c r="J3855" s="21">
        <v>45719</v>
      </c>
      <c r="K3855" s="20" t="s">
        <v>5118</v>
      </c>
      <c r="L3855" s="20" t="s">
        <v>5107</v>
      </c>
      <c r="M3855" s="20"/>
      <c r="N3855" s="21">
        <v>45733.561452326394</v>
      </c>
    </row>
    <row r="3856" spans="1:14" x14ac:dyDescent="0.25">
      <c r="A3856" s="21">
        <v>45724.480682870373</v>
      </c>
      <c r="B3856" s="22">
        <v>45724.480682870373</v>
      </c>
      <c r="C3856" s="20" t="s">
        <v>521</v>
      </c>
      <c r="D3856" s="20" t="s">
        <v>522</v>
      </c>
      <c r="E3856" s="207" t="s">
        <v>524</v>
      </c>
      <c r="F3856" s="207" t="s">
        <v>14292</v>
      </c>
      <c r="G3856" s="20" t="s">
        <v>183</v>
      </c>
      <c r="H3856" s="23">
        <v>4906.8900000000003</v>
      </c>
      <c r="I3856" s="21">
        <v>45717</v>
      </c>
      <c r="J3856" s="21">
        <v>45719</v>
      </c>
      <c r="K3856" s="20" t="s">
        <v>5121</v>
      </c>
      <c r="L3856" s="20" t="s">
        <v>5107</v>
      </c>
      <c r="M3856" s="20"/>
      <c r="N3856" s="21">
        <v>45733.561452326394</v>
      </c>
    </row>
    <row r="3857" spans="1:14" x14ac:dyDescent="0.25">
      <c r="A3857" s="21">
        <v>45724.480682870373</v>
      </c>
      <c r="B3857" s="22">
        <v>45724.480682870373</v>
      </c>
      <c r="C3857" s="20" t="s">
        <v>459</v>
      </c>
      <c r="D3857" s="20" t="s">
        <v>460</v>
      </c>
      <c r="E3857" s="207" t="s">
        <v>462</v>
      </c>
      <c r="F3857" s="207" t="s">
        <v>14293</v>
      </c>
      <c r="G3857" s="20" t="s">
        <v>183</v>
      </c>
      <c r="H3857" s="23">
        <v>585515.01</v>
      </c>
      <c r="I3857" s="21">
        <v>45717</v>
      </c>
      <c r="J3857" s="21">
        <v>45719</v>
      </c>
      <c r="K3857" s="20" t="s">
        <v>5129</v>
      </c>
      <c r="L3857" s="20" t="s">
        <v>5107</v>
      </c>
      <c r="M3857" s="20"/>
      <c r="N3857" s="21">
        <v>45733.561452326394</v>
      </c>
    </row>
    <row r="3858" spans="1:14" x14ac:dyDescent="0.25">
      <c r="A3858" s="21">
        <v>45724.480682870373</v>
      </c>
      <c r="B3858" s="22">
        <v>45724.480682870373</v>
      </c>
      <c r="C3858" s="20" t="s">
        <v>435</v>
      </c>
      <c r="D3858" s="20" t="s">
        <v>436</v>
      </c>
      <c r="E3858" s="207" t="s">
        <v>438</v>
      </c>
      <c r="F3858" s="207" t="s">
        <v>14294</v>
      </c>
      <c r="G3858" s="20" t="s">
        <v>183</v>
      </c>
      <c r="H3858" s="23">
        <v>0.02</v>
      </c>
      <c r="I3858" s="21">
        <v>45717</v>
      </c>
      <c r="J3858" s="21">
        <v>45719</v>
      </c>
      <c r="K3858" s="20" t="s">
        <v>5118</v>
      </c>
      <c r="L3858" s="20" t="s">
        <v>5107</v>
      </c>
      <c r="M3858" s="20"/>
      <c r="N3858" s="21">
        <v>45733.561452326394</v>
      </c>
    </row>
    <row r="3859" spans="1:14" x14ac:dyDescent="0.25">
      <c r="A3859" s="21">
        <v>45724.480682870373</v>
      </c>
      <c r="B3859" s="22">
        <v>45724.480682870373</v>
      </c>
      <c r="C3859" s="20" t="s">
        <v>422</v>
      </c>
      <c r="D3859" s="20" t="s">
        <v>423</v>
      </c>
      <c r="E3859" s="207" t="s">
        <v>425</v>
      </c>
      <c r="F3859" s="207" t="s">
        <v>14295</v>
      </c>
      <c r="G3859" s="20" t="s">
        <v>183</v>
      </c>
      <c r="H3859" s="23">
        <v>42613.69</v>
      </c>
      <c r="I3859" s="21">
        <v>45717</v>
      </c>
      <c r="J3859" s="21">
        <v>45719</v>
      </c>
      <c r="K3859" s="20" t="s">
        <v>5118</v>
      </c>
      <c r="L3859" s="20" t="s">
        <v>5107</v>
      </c>
      <c r="M3859" s="20"/>
      <c r="N3859" s="21">
        <v>45733.561452326394</v>
      </c>
    </row>
    <row r="3860" spans="1:14" x14ac:dyDescent="0.25">
      <c r="A3860" s="21">
        <v>45724.480682870373</v>
      </c>
      <c r="B3860" s="22">
        <v>45724.480682870373</v>
      </c>
      <c r="C3860" s="20" t="s">
        <v>1298</v>
      </c>
      <c r="D3860" s="20" t="s">
        <v>1299</v>
      </c>
      <c r="E3860" s="207" t="s">
        <v>1301</v>
      </c>
      <c r="F3860" s="207" t="s">
        <v>14296</v>
      </c>
      <c r="G3860" s="20" t="s">
        <v>183</v>
      </c>
      <c r="H3860" s="23">
        <v>663.5</v>
      </c>
      <c r="I3860" s="21">
        <v>45717</v>
      </c>
      <c r="J3860" s="21">
        <v>45719</v>
      </c>
      <c r="K3860" s="20" t="s">
        <v>5121</v>
      </c>
      <c r="L3860" s="20" t="s">
        <v>5107</v>
      </c>
      <c r="M3860" s="20"/>
      <c r="N3860" s="21">
        <v>45733.561452326394</v>
      </c>
    </row>
    <row r="3861" spans="1:14" x14ac:dyDescent="0.25">
      <c r="A3861" s="21">
        <v>45724.480682870373</v>
      </c>
      <c r="B3861" s="22">
        <v>45724.480682870373</v>
      </c>
      <c r="C3861" s="20" t="s">
        <v>331</v>
      </c>
      <c r="D3861" s="20" t="s">
        <v>332</v>
      </c>
      <c r="E3861" s="207" t="s">
        <v>334</v>
      </c>
      <c r="F3861" s="207" t="s">
        <v>14297</v>
      </c>
      <c r="G3861" s="20" t="s">
        <v>183</v>
      </c>
      <c r="H3861" s="23">
        <v>5464.78</v>
      </c>
      <c r="I3861" s="21">
        <v>45717</v>
      </c>
      <c r="J3861" s="21">
        <v>45719</v>
      </c>
      <c r="K3861" s="20" t="s">
        <v>5121</v>
      </c>
      <c r="L3861" s="20" t="s">
        <v>5107</v>
      </c>
      <c r="M3861" s="20"/>
      <c r="N3861" s="21">
        <v>45733.561452326394</v>
      </c>
    </row>
    <row r="3862" spans="1:14" x14ac:dyDescent="0.25">
      <c r="A3862" s="21">
        <v>45724.480682870373</v>
      </c>
      <c r="B3862" s="22">
        <v>45724.480682870373</v>
      </c>
      <c r="C3862" s="20" t="s">
        <v>11373</v>
      </c>
      <c r="D3862" s="20" t="s">
        <v>11374</v>
      </c>
      <c r="E3862" s="207" t="s">
        <v>11376</v>
      </c>
      <c r="F3862" s="207" t="s">
        <v>14298</v>
      </c>
      <c r="G3862" s="20" t="s">
        <v>183</v>
      </c>
      <c r="H3862" s="23">
        <v>16108.99</v>
      </c>
      <c r="I3862" s="21">
        <v>45717</v>
      </c>
      <c r="J3862" s="21">
        <v>45719</v>
      </c>
      <c r="K3862" s="20" t="s">
        <v>5121</v>
      </c>
      <c r="L3862" s="20" t="s">
        <v>5107</v>
      </c>
      <c r="M3862" s="20"/>
      <c r="N3862" s="21">
        <v>45733.561452326394</v>
      </c>
    </row>
    <row r="3863" spans="1:14" x14ac:dyDescent="0.25">
      <c r="A3863" s="21">
        <v>45724.181979166664</v>
      </c>
      <c r="B3863" s="22">
        <v>45724.181979166664</v>
      </c>
      <c r="C3863" s="20" t="s">
        <v>266</v>
      </c>
      <c r="D3863" s="20" t="s">
        <v>267</v>
      </c>
      <c r="E3863" s="207" t="s">
        <v>270</v>
      </c>
      <c r="F3863" s="207" t="s">
        <v>14299</v>
      </c>
      <c r="G3863" s="20" t="s">
        <v>268</v>
      </c>
      <c r="H3863" s="23">
        <v>5729.46</v>
      </c>
      <c r="I3863" s="21">
        <v>45717</v>
      </c>
      <c r="J3863" s="21">
        <v>45719</v>
      </c>
      <c r="K3863" s="20" t="s">
        <v>5097</v>
      </c>
      <c r="L3863" s="20" t="s">
        <v>5098</v>
      </c>
      <c r="M3863" s="20"/>
      <c r="N3863" s="21">
        <v>45733.561452326394</v>
      </c>
    </row>
    <row r="3864" spans="1:14" x14ac:dyDescent="0.25">
      <c r="A3864" s="21">
        <v>45723.883437500001</v>
      </c>
      <c r="B3864" s="22">
        <v>45723.883437500001</v>
      </c>
      <c r="C3864" s="20" t="s">
        <v>869</v>
      </c>
      <c r="D3864" s="20" t="s">
        <v>870</v>
      </c>
      <c r="E3864" s="207" t="s">
        <v>872</v>
      </c>
      <c r="F3864" s="207" t="s">
        <v>14300</v>
      </c>
      <c r="G3864" s="20" t="s">
        <v>119</v>
      </c>
      <c r="H3864" s="23">
        <v>301.57</v>
      </c>
      <c r="I3864" s="21">
        <v>45717</v>
      </c>
      <c r="J3864" s="21">
        <v>45719</v>
      </c>
      <c r="K3864" s="20" t="s">
        <v>5097</v>
      </c>
      <c r="L3864" s="20" t="s">
        <v>5098</v>
      </c>
      <c r="M3864" s="20"/>
      <c r="N3864" s="21">
        <v>45733.561452326394</v>
      </c>
    </row>
    <row r="3865" spans="1:14" x14ac:dyDescent="0.25">
      <c r="A3865" s="21">
        <v>45723.883437500001</v>
      </c>
      <c r="B3865" s="22">
        <v>45723.883437500001</v>
      </c>
      <c r="C3865" s="20" t="s">
        <v>995</v>
      </c>
      <c r="D3865" s="20" t="s">
        <v>996</v>
      </c>
      <c r="E3865" s="207" t="s">
        <v>998</v>
      </c>
      <c r="F3865" s="207" t="s">
        <v>14301</v>
      </c>
      <c r="G3865" s="20" t="s">
        <v>119</v>
      </c>
      <c r="H3865" s="23">
        <v>29.04</v>
      </c>
      <c r="I3865" s="21">
        <v>45717</v>
      </c>
      <c r="J3865" s="21">
        <v>45719</v>
      </c>
      <c r="K3865" s="20" t="s">
        <v>5097</v>
      </c>
      <c r="L3865" s="20" t="s">
        <v>5098</v>
      </c>
      <c r="M3865" s="20"/>
      <c r="N3865" s="21">
        <v>45733.561452326394</v>
      </c>
    </row>
    <row r="3866" spans="1:14" x14ac:dyDescent="0.25">
      <c r="A3866" s="21">
        <v>45723.883437500001</v>
      </c>
      <c r="B3866" s="22">
        <v>45723.883437500001</v>
      </c>
      <c r="C3866" s="20" t="s">
        <v>724</v>
      </c>
      <c r="D3866" s="20" t="s">
        <v>118</v>
      </c>
      <c r="E3866" s="207" t="s">
        <v>121</v>
      </c>
      <c r="F3866" s="207" t="s">
        <v>14302</v>
      </c>
      <c r="G3866" s="20" t="s">
        <v>119</v>
      </c>
      <c r="H3866" s="23">
        <v>6283.26</v>
      </c>
      <c r="I3866" s="21">
        <v>45717</v>
      </c>
      <c r="J3866" s="21">
        <v>45719</v>
      </c>
      <c r="K3866" s="20" t="s">
        <v>5097</v>
      </c>
      <c r="L3866" s="20" t="s">
        <v>5098</v>
      </c>
      <c r="M3866" s="20"/>
      <c r="N3866" s="21">
        <v>45733.561452326394</v>
      </c>
    </row>
    <row r="3867" spans="1:14" x14ac:dyDescent="0.25">
      <c r="A3867" s="21">
        <v>45723.883437500001</v>
      </c>
      <c r="B3867" s="22">
        <v>45723.883437500001</v>
      </c>
      <c r="C3867" s="20" t="s">
        <v>11407</v>
      </c>
      <c r="D3867" s="20" t="s">
        <v>11408</v>
      </c>
      <c r="E3867" s="207" t="s">
        <v>11409</v>
      </c>
      <c r="F3867" s="207" t="s">
        <v>14303</v>
      </c>
      <c r="G3867" s="20" t="s">
        <v>119</v>
      </c>
      <c r="H3867" s="23">
        <v>0</v>
      </c>
      <c r="I3867" s="21">
        <v>45717</v>
      </c>
      <c r="J3867" s="21">
        <v>45719</v>
      </c>
      <c r="K3867" s="20" t="s">
        <v>5097</v>
      </c>
      <c r="L3867" s="20" t="s">
        <v>5098</v>
      </c>
      <c r="M3867" s="20"/>
      <c r="N3867" s="21">
        <v>45733.561452326394</v>
      </c>
    </row>
    <row r="3868" spans="1:14" x14ac:dyDescent="0.25">
      <c r="A3868" s="21">
        <v>45723.758032407408</v>
      </c>
      <c r="B3868" s="22">
        <v>45723.758032407408</v>
      </c>
      <c r="C3868" s="20" t="s">
        <v>181</v>
      </c>
      <c r="D3868" s="20" t="s">
        <v>182</v>
      </c>
      <c r="E3868" s="207" t="s">
        <v>185</v>
      </c>
      <c r="F3868" s="207" t="s">
        <v>14304</v>
      </c>
      <c r="G3868" s="20" t="s">
        <v>183</v>
      </c>
      <c r="H3868" s="23">
        <v>2568460.63</v>
      </c>
      <c r="I3868" s="21">
        <v>45717</v>
      </c>
      <c r="J3868" s="21">
        <v>45719</v>
      </c>
      <c r="K3868" s="20" t="s">
        <v>5118</v>
      </c>
      <c r="L3868" s="20" t="s">
        <v>5107</v>
      </c>
      <c r="M3868" s="20"/>
      <c r="N3868" s="21">
        <v>45733.561452326394</v>
      </c>
    </row>
    <row r="3869" spans="1:14" x14ac:dyDescent="0.25">
      <c r="A3869" s="21">
        <v>45723.758032407408</v>
      </c>
      <c r="B3869" s="22">
        <v>45723.758032407408</v>
      </c>
      <c r="C3869" s="20" t="s">
        <v>882</v>
      </c>
      <c r="D3869" s="20" t="s">
        <v>883</v>
      </c>
      <c r="E3869" s="207" t="s">
        <v>885</v>
      </c>
      <c r="F3869" s="207" t="s">
        <v>14305</v>
      </c>
      <c r="G3869" s="20" t="s">
        <v>183</v>
      </c>
      <c r="H3869" s="23">
        <v>6982.88</v>
      </c>
      <c r="I3869" s="21">
        <v>45717</v>
      </c>
      <c r="J3869" s="21">
        <v>45719</v>
      </c>
      <c r="K3869" s="20" t="s">
        <v>5123</v>
      </c>
      <c r="L3869" s="20" t="s">
        <v>5107</v>
      </c>
      <c r="M3869" s="20"/>
      <c r="N3869" s="21">
        <v>45733.561452326394</v>
      </c>
    </row>
    <row r="3870" spans="1:14" x14ac:dyDescent="0.25">
      <c r="A3870" s="21">
        <v>45723.758032407408</v>
      </c>
      <c r="B3870" s="22">
        <v>45723.758032407408</v>
      </c>
      <c r="C3870" s="20" t="s">
        <v>193</v>
      </c>
      <c r="D3870" s="20" t="s">
        <v>194</v>
      </c>
      <c r="E3870" s="207" t="s">
        <v>196</v>
      </c>
      <c r="F3870" s="207" t="s">
        <v>14306</v>
      </c>
      <c r="G3870" s="20" t="s">
        <v>183</v>
      </c>
      <c r="H3870" s="23">
        <v>64059.85</v>
      </c>
      <c r="I3870" s="21">
        <v>45717</v>
      </c>
      <c r="J3870" s="21">
        <v>45719</v>
      </c>
      <c r="K3870" s="20" t="s">
        <v>5118</v>
      </c>
      <c r="L3870" s="20" t="s">
        <v>5107</v>
      </c>
      <c r="M3870" s="20"/>
      <c r="N3870" s="21">
        <v>45733.561452326394</v>
      </c>
    </row>
    <row r="3871" spans="1:14" x14ac:dyDescent="0.25">
      <c r="A3871" s="21">
        <v>45723.758032407408</v>
      </c>
      <c r="B3871" s="22">
        <v>45723.758032407408</v>
      </c>
      <c r="C3871" s="20" t="s">
        <v>939</v>
      </c>
      <c r="D3871" s="20" t="s">
        <v>940</v>
      </c>
      <c r="E3871" s="207" t="s">
        <v>942</v>
      </c>
      <c r="F3871" s="207" t="s">
        <v>14307</v>
      </c>
      <c r="G3871" s="20" t="s">
        <v>183</v>
      </c>
      <c r="H3871" s="23">
        <v>4181.22</v>
      </c>
      <c r="I3871" s="21">
        <v>45717</v>
      </c>
      <c r="J3871" s="21">
        <v>45719</v>
      </c>
      <c r="K3871" s="20" t="s">
        <v>5123</v>
      </c>
      <c r="L3871" s="20" t="s">
        <v>5107</v>
      </c>
      <c r="M3871" s="20"/>
      <c r="N3871" s="21">
        <v>45733.561452326394</v>
      </c>
    </row>
    <row r="3872" spans="1:14" x14ac:dyDescent="0.25">
      <c r="A3872" s="21">
        <v>45723.758032407408</v>
      </c>
      <c r="B3872" s="22">
        <v>45723.758032407408</v>
      </c>
      <c r="C3872" s="20" t="s">
        <v>459</v>
      </c>
      <c r="D3872" s="20" t="s">
        <v>460</v>
      </c>
      <c r="E3872" s="207" t="s">
        <v>462</v>
      </c>
      <c r="F3872" s="207" t="s">
        <v>14308</v>
      </c>
      <c r="G3872" s="20" t="s">
        <v>183</v>
      </c>
      <c r="H3872" s="23">
        <v>589775.11</v>
      </c>
      <c r="I3872" s="21">
        <v>45717</v>
      </c>
      <c r="J3872" s="21">
        <v>45719</v>
      </c>
      <c r="K3872" s="20" t="s">
        <v>5129</v>
      </c>
      <c r="L3872" s="20" t="s">
        <v>5107</v>
      </c>
      <c r="M3872" s="20"/>
      <c r="N3872" s="21">
        <v>45733.561452326394</v>
      </c>
    </row>
    <row r="3873" spans="1:14" x14ac:dyDescent="0.25">
      <c r="A3873" s="21">
        <v>45723.220046296294</v>
      </c>
      <c r="B3873" s="22">
        <v>45723.220046296294</v>
      </c>
      <c r="C3873" s="20" t="s">
        <v>7746</v>
      </c>
      <c r="D3873" s="20" t="s">
        <v>133</v>
      </c>
      <c r="E3873" s="207" t="s">
        <v>136</v>
      </c>
      <c r="F3873" s="207" t="s">
        <v>14309</v>
      </c>
      <c r="G3873" s="20" t="s">
        <v>134</v>
      </c>
      <c r="H3873" s="23">
        <v>2848.01</v>
      </c>
      <c r="I3873" s="21">
        <v>45717</v>
      </c>
      <c r="J3873" s="21">
        <v>45719</v>
      </c>
      <c r="K3873" s="20" t="s">
        <v>5097</v>
      </c>
      <c r="L3873" s="20" t="s">
        <v>5098</v>
      </c>
      <c r="M3873" s="20"/>
      <c r="N3873" s="21">
        <v>45733.561452326394</v>
      </c>
    </row>
    <row r="3874" spans="1:14" x14ac:dyDescent="0.25">
      <c r="A3874" s="21">
        <v>45723.072685185187</v>
      </c>
      <c r="B3874" s="22">
        <v>45723.072685185187</v>
      </c>
      <c r="C3874" s="20" t="s">
        <v>771</v>
      </c>
      <c r="D3874" s="20" t="s">
        <v>772</v>
      </c>
      <c r="E3874" s="207" t="s">
        <v>774</v>
      </c>
      <c r="F3874" s="207" t="s">
        <v>14310</v>
      </c>
      <c r="G3874" s="20" t="s">
        <v>183</v>
      </c>
      <c r="H3874" s="23">
        <v>0</v>
      </c>
      <c r="I3874" s="21">
        <v>45717</v>
      </c>
      <c r="J3874" s="21">
        <v>45719</v>
      </c>
      <c r="K3874" s="20" t="s">
        <v>5114</v>
      </c>
      <c r="L3874" s="20" t="s">
        <v>5107</v>
      </c>
      <c r="M3874" s="20"/>
      <c r="N3874" s="21">
        <v>45733.561452326394</v>
      </c>
    </row>
    <row r="3875" spans="1:14" x14ac:dyDescent="0.25">
      <c r="A3875" s="21">
        <v>45723.072685185187</v>
      </c>
      <c r="B3875" s="22">
        <v>45723.072685185187</v>
      </c>
      <c r="C3875" s="20" t="s">
        <v>181</v>
      </c>
      <c r="D3875" s="20" t="s">
        <v>182</v>
      </c>
      <c r="E3875" s="207" t="s">
        <v>185</v>
      </c>
      <c r="F3875" s="207" t="s">
        <v>14311</v>
      </c>
      <c r="G3875" s="20" t="s">
        <v>183</v>
      </c>
      <c r="H3875" s="23">
        <v>2654478.65</v>
      </c>
      <c r="I3875" s="21">
        <v>45717</v>
      </c>
      <c r="J3875" s="21">
        <v>45719</v>
      </c>
      <c r="K3875" s="20" t="s">
        <v>5118</v>
      </c>
      <c r="L3875" s="20" t="s">
        <v>5107</v>
      </c>
      <c r="M3875" s="20"/>
      <c r="N3875" s="21">
        <v>45733.561452326394</v>
      </c>
    </row>
    <row r="3876" spans="1:14" x14ac:dyDescent="0.25">
      <c r="A3876" s="21">
        <v>45723.072685185187</v>
      </c>
      <c r="B3876" s="22">
        <v>45723.072685185187</v>
      </c>
      <c r="C3876" s="20" t="s">
        <v>1190</v>
      </c>
      <c r="D3876" s="20" t="s">
        <v>1191</v>
      </c>
      <c r="E3876" s="207" t="s">
        <v>1193</v>
      </c>
      <c r="F3876" s="207" t="s">
        <v>14312</v>
      </c>
      <c r="G3876" s="20" t="s">
        <v>183</v>
      </c>
      <c r="H3876" s="23">
        <v>0.78</v>
      </c>
      <c r="I3876" s="21">
        <v>45717</v>
      </c>
      <c r="J3876" s="21">
        <v>45719</v>
      </c>
      <c r="K3876" s="20" t="s">
        <v>5118</v>
      </c>
      <c r="L3876" s="20" t="s">
        <v>5107</v>
      </c>
      <c r="M3876" s="20"/>
      <c r="N3876" s="21">
        <v>45733.561452326394</v>
      </c>
    </row>
    <row r="3877" spans="1:14" x14ac:dyDescent="0.25">
      <c r="A3877" s="21">
        <v>45723.072685185187</v>
      </c>
      <c r="B3877" s="22">
        <v>45723.072685185187</v>
      </c>
      <c r="C3877" s="20" t="s">
        <v>1226</v>
      </c>
      <c r="D3877" s="20" t="s">
        <v>1227</v>
      </c>
      <c r="E3877" s="207" t="s">
        <v>1229</v>
      </c>
      <c r="F3877" s="207" t="s">
        <v>14313</v>
      </c>
      <c r="G3877" s="20" t="s">
        <v>183</v>
      </c>
      <c r="H3877" s="23">
        <v>2783.18</v>
      </c>
      <c r="I3877" s="21">
        <v>45717</v>
      </c>
      <c r="J3877" s="21">
        <v>45719</v>
      </c>
      <c r="K3877" s="20" t="s">
        <v>5118</v>
      </c>
      <c r="L3877" s="20" t="s">
        <v>5107</v>
      </c>
      <c r="M3877" s="20"/>
      <c r="N3877" s="21">
        <v>45733.561452326394</v>
      </c>
    </row>
    <row r="3878" spans="1:14" x14ac:dyDescent="0.25">
      <c r="A3878" s="21">
        <v>45723.072685185187</v>
      </c>
      <c r="B3878" s="22">
        <v>45723.072685185187</v>
      </c>
      <c r="C3878" s="20" t="s">
        <v>717</v>
      </c>
      <c r="D3878" s="20" t="s">
        <v>718</v>
      </c>
      <c r="E3878" s="207" t="s">
        <v>720</v>
      </c>
      <c r="F3878" s="207" t="s">
        <v>14314</v>
      </c>
      <c r="G3878" s="20" t="s">
        <v>183</v>
      </c>
      <c r="H3878" s="23">
        <v>1984.79</v>
      </c>
      <c r="I3878" s="21">
        <v>45717</v>
      </c>
      <c r="J3878" s="21">
        <v>45719</v>
      </c>
      <c r="K3878" s="20" t="s">
        <v>5121</v>
      </c>
      <c r="L3878" s="20" t="s">
        <v>5107</v>
      </c>
      <c r="M3878" s="20"/>
      <c r="N3878" s="21">
        <v>45733.561452326394</v>
      </c>
    </row>
    <row r="3879" spans="1:14" x14ac:dyDescent="0.25">
      <c r="A3879" s="21">
        <v>45723.072685185187</v>
      </c>
      <c r="B3879" s="22">
        <v>45723.072685185187</v>
      </c>
      <c r="C3879" s="20" t="s">
        <v>882</v>
      </c>
      <c r="D3879" s="20" t="s">
        <v>883</v>
      </c>
      <c r="E3879" s="207" t="s">
        <v>885</v>
      </c>
      <c r="F3879" s="207" t="s">
        <v>14315</v>
      </c>
      <c r="G3879" s="20" t="s">
        <v>183</v>
      </c>
      <c r="H3879" s="23">
        <v>7108.29</v>
      </c>
      <c r="I3879" s="21">
        <v>45717</v>
      </c>
      <c r="J3879" s="21">
        <v>45719</v>
      </c>
      <c r="K3879" s="20" t="s">
        <v>5123</v>
      </c>
      <c r="L3879" s="20" t="s">
        <v>5107</v>
      </c>
      <c r="M3879" s="20"/>
      <c r="N3879" s="21">
        <v>45733.561452326394</v>
      </c>
    </row>
    <row r="3880" spans="1:14" x14ac:dyDescent="0.25">
      <c r="A3880" s="21">
        <v>45723.072685185187</v>
      </c>
      <c r="B3880" s="22">
        <v>45723.072685185187</v>
      </c>
      <c r="C3880" s="20" t="s">
        <v>193</v>
      </c>
      <c r="D3880" s="20" t="s">
        <v>194</v>
      </c>
      <c r="E3880" s="207" t="s">
        <v>196</v>
      </c>
      <c r="F3880" s="207" t="s">
        <v>14316</v>
      </c>
      <c r="G3880" s="20" t="s">
        <v>183</v>
      </c>
      <c r="H3880" s="23">
        <v>22059.85</v>
      </c>
      <c r="I3880" s="21">
        <v>45717</v>
      </c>
      <c r="J3880" s="21">
        <v>45719</v>
      </c>
      <c r="K3880" s="20" t="s">
        <v>5118</v>
      </c>
      <c r="L3880" s="20" t="s">
        <v>5107</v>
      </c>
      <c r="M3880" s="20"/>
      <c r="N3880" s="21">
        <v>45733.561452326394</v>
      </c>
    </row>
    <row r="3881" spans="1:14" x14ac:dyDescent="0.25">
      <c r="A3881" s="21">
        <v>45723.072685185187</v>
      </c>
      <c r="B3881" s="22">
        <v>45723.072685185187</v>
      </c>
      <c r="C3881" s="20" t="s">
        <v>939</v>
      </c>
      <c r="D3881" s="20" t="s">
        <v>940</v>
      </c>
      <c r="E3881" s="207" t="s">
        <v>942</v>
      </c>
      <c r="F3881" s="207" t="s">
        <v>14317</v>
      </c>
      <c r="G3881" s="20" t="s">
        <v>183</v>
      </c>
      <c r="H3881" s="23">
        <v>4259.13</v>
      </c>
      <c r="I3881" s="21">
        <v>45717</v>
      </c>
      <c r="J3881" s="21">
        <v>45719</v>
      </c>
      <c r="K3881" s="20" t="s">
        <v>5123</v>
      </c>
      <c r="L3881" s="20" t="s">
        <v>5107</v>
      </c>
      <c r="M3881" s="20"/>
      <c r="N3881" s="21">
        <v>45733.561452326394</v>
      </c>
    </row>
    <row r="3882" spans="1:14" x14ac:dyDescent="0.25">
      <c r="A3882" s="21">
        <v>45723.072685185187</v>
      </c>
      <c r="B3882" s="22">
        <v>45723.072685185187</v>
      </c>
      <c r="C3882" s="20" t="s">
        <v>253</v>
      </c>
      <c r="D3882" s="20" t="s">
        <v>254</v>
      </c>
      <c r="E3882" s="207" t="s">
        <v>256</v>
      </c>
      <c r="F3882" s="207" t="s">
        <v>14318</v>
      </c>
      <c r="G3882" s="20" t="s">
        <v>183</v>
      </c>
      <c r="H3882" s="23">
        <v>332412.77</v>
      </c>
      <c r="I3882" s="21">
        <v>45717</v>
      </c>
      <c r="J3882" s="21">
        <v>45719</v>
      </c>
      <c r="K3882" s="20" t="s">
        <v>5118</v>
      </c>
      <c r="L3882" s="20" t="s">
        <v>5107</v>
      </c>
      <c r="M3882" s="20"/>
      <c r="N3882" s="21">
        <v>45733.561452326394</v>
      </c>
    </row>
    <row r="3883" spans="1:14" x14ac:dyDescent="0.25">
      <c r="A3883" s="21">
        <v>45723.072685185187</v>
      </c>
      <c r="B3883" s="22">
        <v>45723.072685185187</v>
      </c>
      <c r="C3883" s="20" t="s">
        <v>521</v>
      </c>
      <c r="D3883" s="20" t="s">
        <v>522</v>
      </c>
      <c r="E3883" s="207" t="s">
        <v>524</v>
      </c>
      <c r="F3883" s="207" t="s">
        <v>14319</v>
      </c>
      <c r="G3883" s="20" t="s">
        <v>183</v>
      </c>
      <c r="H3883" s="23">
        <v>4906.8900000000003</v>
      </c>
      <c r="I3883" s="21">
        <v>45717</v>
      </c>
      <c r="J3883" s="21">
        <v>45719</v>
      </c>
      <c r="K3883" s="20" t="s">
        <v>5121</v>
      </c>
      <c r="L3883" s="20" t="s">
        <v>5107</v>
      </c>
      <c r="M3883" s="20"/>
      <c r="N3883" s="21">
        <v>45733.561452326394</v>
      </c>
    </row>
    <row r="3884" spans="1:14" x14ac:dyDescent="0.25">
      <c r="A3884" s="21">
        <v>45723.072685185187</v>
      </c>
      <c r="B3884" s="22">
        <v>45723.072685185187</v>
      </c>
      <c r="C3884" s="20" t="s">
        <v>459</v>
      </c>
      <c r="D3884" s="20" t="s">
        <v>460</v>
      </c>
      <c r="E3884" s="207" t="s">
        <v>462</v>
      </c>
      <c r="F3884" s="207" t="s">
        <v>14320</v>
      </c>
      <c r="G3884" s="20" t="s">
        <v>183</v>
      </c>
      <c r="H3884" s="23">
        <v>612280.18999999994</v>
      </c>
      <c r="I3884" s="21">
        <v>45717</v>
      </c>
      <c r="J3884" s="21">
        <v>45719</v>
      </c>
      <c r="K3884" s="20" t="s">
        <v>5129</v>
      </c>
      <c r="L3884" s="20" t="s">
        <v>5107</v>
      </c>
      <c r="M3884" s="20"/>
      <c r="N3884" s="21">
        <v>45733.561452326394</v>
      </c>
    </row>
    <row r="3885" spans="1:14" x14ac:dyDescent="0.25">
      <c r="A3885" s="21">
        <v>45723.072685185187</v>
      </c>
      <c r="B3885" s="22">
        <v>45723.072685185187</v>
      </c>
      <c r="C3885" s="20" t="s">
        <v>435</v>
      </c>
      <c r="D3885" s="20" t="s">
        <v>436</v>
      </c>
      <c r="E3885" s="207" t="s">
        <v>438</v>
      </c>
      <c r="F3885" s="207" t="s">
        <v>14321</v>
      </c>
      <c r="G3885" s="20" t="s">
        <v>183</v>
      </c>
      <c r="H3885" s="23">
        <v>0.02</v>
      </c>
      <c r="I3885" s="21">
        <v>45717</v>
      </c>
      <c r="J3885" s="21">
        <v>45719</v>
      </c>
      <c r="K3885" s="20" t="s">
        <v>5118</v>
      </c>
      <c r="L3885" s="20" t="s">
        <v>5107</v>
      </c>
      <c r="M3885" s="20"/>
      <c r="N3885" s="21">
        <v>45733.561452326394</v>
      </c>
    </row>
    <row r="3886" spans="1:14" x14ac:dyDescent="0.25">
      <c r="A3886" s="21">
        <v>45723.072685185187</v>
      </c>
      <c r="B3886" s="22">
        <v>45723.072685185187</v>
      </c>
      <c r="C3886" s="20" t="s">
        <v>422</v>
      </c>
      <c r="D3886" s="20" t="s">
        <v>423</v>
      </c>
      <c r="E3886" s="207" t="s">
        <v>425</v>
      </c>
      <c r="F3886" s="207" t="s">
        <v>14322</v>
      </c>
      <c r="G3886" s="20" t="s">
        <v>183</v>
      </c>
      <c r="H3886" s="23">
        <v>40108.69</v>
      </c>
      <c r="I3886" s="21">
        <v>45717</v>
      </c>
      <c r="J3886" s="21">
        <v>45719</v>
      </c>
      <c r="K3886" s="20" t="s">
        <v>5118</v>
      </c>
      <c r="L3886" s="20" t="s">
        <v>5107</v>
      </c>
      <c r="M3886" s="20"/>
      <c r="N3886" s="21">
        <v>45733.561452326394</v>
      </c>
    </row>
    <row r="3887" spans="1:14" x14ac:dyDescent="0.25">
      <c r="A3887" s="21">
        <v>45723.072685185187</v>
      </c>
      <c r="B3887" s="22">
        <v>45723.072685185187</v>
      </c>
      <c r="C3887" s="20" t="s">
        <v>1298</v>
      </c>
      <c r="D3887" s="20" t="s">
        <v>1299</v>
      </c>
      <c r="E3887" s="207" t="s">
        <v>1301</v>
      </c>
      <c r="F3887" s="207" t="s">
        <v>14323</v>
      </c>
      <c r="G3887" s="20" t="s">
        <v>183</v>
      </c>
      <c r="H3887" s="23">
        <v>663.5</v>
      </c>
      <c r="I3887" s="21">
        <v>45717</v>
      </c>
      <c r="J3887" s="21">
        <v>45719</v>
      </c>
      <c r="K3887" s="20" t="s">
        <v>5121</v>
      </c>
      <c r="L3887" s="20" t="s">
        <v>5107</v>
      </c>
      <c r="M3887" s="20"/>
      <c r="N3887" s="21">
        <v>45733.561452326394</v>
      </c>
    </row>
    <row r="3888" spans="1:14" x14ac:dyDescent="0.25">
      <c r="A3888" s="21">
        <v>45723.072685185187</v>
      </c>
      <c r="B3888" s="22">
        <v>45723.072685185187</v>
      </c>
      <c r="C3888" s="20" t="s">
        <v>331</v>
      </c>
      <c r="D3888" s="20" t="s">
        <v>332</v>
      </c>
      <c r="E3888" s="207" t="s">
        <v>334</v>
      </c>
      <c r="F3888" s="207" t="s">
        <v>14324</v>
      </c>
      <c r="G3888" s="20" t="s">
        <v>183</v>
      </c>
      <c r="H3888" s="23">
        <v>5464.78</v>
      </c>
      <c r="I3888" s="21">
        <v>45717</v>
      </c>
      <c r="J3888" s="21">
        <v>45719</v>
      </c>
      <c r="K3888" s="20" t="s">
        <v>5121</v>
      </c>
      <c r="L3888" s="20" t="s">
        <v>5107</v>
      </c>
      <c r="M3888" s="20"/>
      <c r="N3888" s="21">
        <v>45733.561452326394</v>
      </c>
    </row>
    <row r="3889" spans="1:14" x14ac:dyDescent="0.25">
      <c r="A3889" s="21">
        <v>45723.072685185187</v>
      </c>
      <c r="B3889" s="22">
        <v>45723.072685185187</v>
      </c>
      <c r="C3889" s="20" t="s">
        <v>11373</v>
      </c>
      <c r="D3889" s="20" t="s">
        <v>11374</v>
      </c>
      <c r="E3889" s="207" t="s">
        <v>11376</v>
      </c>
      <c r="F3889" s="207" t="s">
        <v>14325</v>
      </c>
      <c r="G3889" s="20" t="s">
        <v>183</v>
      </c>
      <c r="H3889" s="23">
        <v>16108.99</v>
      </c>
      <c r="I3889" s="21">
        <v>45717</v>
      </c>
      <c r="J3889" s="21">
        <v>45719</v>
      </c>
      <c r="K3889" s="20" t="s">
        <v>5121</v>
      </c>
      <c r="L3889" s="20" t="s">
        <v>5107</v>
      </c>
      <c r="M3889" s="20"/>
      <c r="N3889" s="21">
        <v>45733.561452326394</v>
      </c>
    </row>
    <row r="3890" spans="1:14" x14ac:dyDescent="0.25">
      <c r="A3890" s="21">
        <v>45722.346180555549</v>
      </c>
      <c r="B3890" s="22">
        <v>45722.346180555549</v>
      </c>
      <c r="C3890" s="20" t="s">
        <v>266</v>
      </c>
      <c r="D3890" s="20" t="s">
        <v>267</v>
      </c>
      <c r="E3890" s="207" t="s">
        <v>270</v>
      </c>
      <c r="F3890" s="207" t="s">
        <v>14326</v>
      </c>
      <c r="G3890" s="20" t="s">
        <v>268</v>
      </c>
      <c r="H3890" s="23">
        <v>5725.74</v>
      </c>
      <c r="I3890" s="21">
        <v>45717</v>
      </c>
      <c r="J3890" s="21">
        <v>45719</v>
      </c>
      <c r="K3890" s="20" t="s">
        <v>5097</v>
      </c>
      <c r="L3890" s="20" t="s">
        <v>5098</v>
      </c>
      <c r="M3890" s="20"/>
      <c r="N3890" s="21">
        <v>45733.561452326394</v>
      </c>
    </row>
    <row r="3891" spans="1:14" x14ac:dyDescent="0.25">
      <c r="A3891" s="21">
        <v>45722.267361111109</v>
      </c>
      <c r="B3891" s="22">
        <v>45722.267361111109</v>
      </c>
      <c r="C3891" s="20" t="s">
        <v>869</v>
      </c>
      <c r="D3891" s="20" t="s">
        <v>870</v>
      </c>
      <c r="E3891" s="207" t="s">
        <v>872</v>
      </c>
      <c r="F3891" s="207" t="s">
        <v>14327</v>
      </c>
      <c r="G3891" s="20" t="s">
        <v>119</v>
      </c>
      <c r="H3891" s="23">
        <v>301.57</v>
      </c>
      <c r="I3891" s="21">
        <v>45717</v>
      </c>
      <c r="J3891" s="21">
        <v>45719</v>
      </c>
      <c r="K3891" s="20" t="s">
        <v>5097</v>
      </c>
      <c r="L3891" s="20" t="s">
        <v>5098</v>
      </c>
      <c r="M3891" s="20"/>
      <c r="N3891" s="21">
        <v>45733.561452326394</v>
      </c>
    </row>
    <row r="3892" spans="1:14" x14ac:dyDescent="0.25">
      <c r="A3892" s="21">
        <v>45722.267361111109</v>
      </c>
      <c r="B3892" s="22">
        <v>45722.267361111109</v>
      </c>
      <c r="C3892" s="20" t="s">
        <v>995</v>
      </c>
      <c r="D3892" s="20" t="s">
        <v>996</v>
      </c>
      <c r="E3892" s="207" t="s">
        <v>998</v>
      </c>
      <c r="F3892" s="207" t="s">
        <v>14328</v>
      </c>
      <c r="G3892" s="20" t="s">
        <v>119</v>
      </c>
      <c r="H3892" s="23">
        <v>29.04</v>
      </c>
      <c r="I3892" s="21">
        <v>45717</v>
      </c>
      <c r="J3892" s="21">
        <v>45719</v>
      </c>
      <c r="K3892" s="20" t="s">
        <v>5097</v>
      </c>
      <c r="L3892" s="20" t="s">
        <v>5098</v>
      </c>
      <c r="M3892" s="20"/>
      <c r="N3892" s="21">
        <v>45733.561452326394</v>
      </c>
    </row>
    <row r="3893" spans="1:14" x14ac:dyDescent="0.25">
      <c r="A3893" s="21">
        <v>45722.267361111109</v>
      </c>
      <c r="B3893" s="22">
        <v>45722.267361111109</v>
      </c>
      <c r="C3893" s="20" t="s">
        <v>724</v>
      </c>
      <c r="D3893" s="20" t="s">
        <v>118</v>
      </c>
      <c r="E3893" s="207" t="s">
        <v>121</v>
      </c>
      <c r="F3893" s="207" t="s">
        <v>14329</v>
      </c>
      <c r="G3893" s="20" t="s">
        <v>119</v>
      </c>
      <c r="H3893" s="23">
        <v>6283.26</v>
      </c>
      <c r="I3893" s="21">
        <v>45717</v>
      </c>
      <c r="J3893" s="21">
        <v>45719</v>
      </c>
      <c r="K3893" s="20" t="s">
        <v>5097</v>
      </c>
      <c r="L3893" s="20" t="s">
        <v>5098</v>
      </c>
      <c r="M3893" s="20"/>
      <c r="N3893" s="21">
        <v>45733.561452326394</v>
      </c>
    </row>
    <row r="3894" spans="1:14" x14ac:dyDescent="0.25">
      <c r="A3894" s="21">
        <v>45722.267361111109</v>
      </c>
      <c r="B3894" s="22">
        <v>45722.267361111109</v>
      </c>
      <c r="C3894" s="20" t="s">
        <v>11407</v>
      </c>
      <c r="D3894" s="20" t="s">
        <v>11408</v>
      </c>
      <c r="E3894" s="207" t="s">
        <v>11409</v>
      </c>
      <c r="F3894" s="207" t="s">
        <v>14330</v>
      </c>
      <c r="G3894" s="20" t="s">
        <v>119</v>
      </c>
      <c r="H3894" s="23">
        <v>0</v>
      </c>
      <c r="I3894" s="21">
        <v>45717</v>
      </c>
      <c r="J3894" s="21">
        <v>45719</v>
      </c>
      <c r="K3894" s="20" t="s">
        <v>5097</v>
      </c>
      <c r="L3894" s="20" t="s">
        <v>5098</v>
      </c>
      <c r="M3894" s="20"/>
      <c r="N3894" s="21">
        <v>45733.561452326394</v>
      </c>
    </row>
    <row r="3895" spans="1:14" x14ac:dyDescent="0.25">
      <c r="A3895" s="21">
        <v>45722.120023148149</v>
      </c>
      <c r="B3895" s="22">
        <v>45722.120023148149</v>
      </c>
      <c r="C3895" s="20" t="s">
        <v>266</v>
      </c>
      <c r="D3895" s="20" t="s">
        <v>267</v>
      </c>
      <c r="E3895" s="207" t="s">
        <v>270</v>
      </c>
      <c r="F3895" s="207" t="s">
        <v>14331</v>
      </c>
      <c r="G3895" s="20" t="s">
        <v>268</v>
      </c>
      <c r="H3895" s="23">
        <v>5502.85</v>
      </c>
      <c r="I3895" s="21">
        <v>45717</v>
      </c>
      <c r="J3895" s="21">
        <v>45719</v>
      </c>
      <c r="K3895" s="20" t="s">
        <v>5097</v>
      </c>
      <c r="L3895" s="20" t="s">
        <v>5098</v>
      </c>
      <c r="M3895" s="20"/>
      <c r="N3895" s="21">
        <v>45733.561452326394</v>
      </c>
    </row>
    <row r="3896" spans="1:14" x14ac:dyDescent="0.25">
      <c r="A3896" s="21">
        <v>45721.828634259262</v>
      </c>
      <c r="B3896" s="22">
        <v>45721.828634259262</v>
      </c>
      <c r="C3896" s="20" t="s">
        <v>771</v>
      </c>
      <c r="D3896" s="20" t="s">
        <v>772</v>
      </c>
      <c r="E3896" s="207" t="s">
        <v>774</v>
      </c>
      <c r="F3896" s="207" t="s">
        <v>14332</v>
      </c>
      <c r="G3896" s="20" t="s">
        <v>183</v>
      </c>
      <c r="H3896" s="23">
        <v>0</v>
      </c>
      <c r="I3896" s="21">
        <v>45717</v>
      </c>
      <c r="J3896" s="21">
        <v>45719</v>
      </c>
      <c r="K3896" s="20" t="s">
        <v>5114</v>
      </c>
      <c r="L3896" s="20" t="s">
        <v>5107</v>
      </c>
      <c r="M3896" s="20"/>
      <c r="N3896" s="21">
        <v>45733.561452326394</v>
      </c>
    </row>
    <row r="3897" spans="1:14" x14ac:dyDescent="0.25">
      <c r="A3897" s="21">
        <v>45721.828634259262</v>
      </c>
      <c r="B3897" s="22">
        <v>45721.828634259262</v>
      </c>
      <c r="C3897" s="20" t="s">
        <v>181</v>
      </c>
      <c r="D3897" s="20" t="s">
        <v>182</v>
      </c>
      <c r="E3897" s="207" t="s">
        <v>185</v>
      </c>
      <c r="F3897" s="207" t="s">
        <v>14333</v>
      </c>
      <c r="G3897" s="20" t="s">
        <v>183</v>
      </c>
      <c r="H3897" s="23">
        <v>2625443.7799999998</v>
      </c>
      <c r="I3897" s="21">
        <v>45717</v>
      </c>
      <c r="J3897" s="21">
        <v>45719</v>
      </c>
      <c r="K3897" s="20" t="s">
        <v>5118</v>
      </c>
      <c r="L3897" s="20" t="s">
        <v>5107</v>
      </c>
      <c r="M3897" s="20"/>
      <c r="N3897" s="21">
        <v>45733.561452326394</v>
      </c>
    </row>
    <row r="3898" spans="1:14" x14ac:dyDescent="0.25">
      <c r="A3898" s="21">
        <v>45721.828634259262</v>
      </c>
      <c r="B3898" s="22">
        <v>45721.828634259262</v>
      </c>
      <c r="C3898" s="20" t="s">
        <v>1190</v>
      </c>
      <c r="D3898" s="20" t="s">
        <v>1191</v>
      </c>
      <c r="E3898" s="207" t="s">
        <v>1193</v>
      </c>
      <c r="F3898" s="207" t="s">
        <v>14334</v>
      </c>
      <c r="G3898" s="20" t="s">
        <v>183</v>
      </c>
      <c r="H3898" s="23">
        <v>0.78</v>
      </c>
      <c r="I3898" s="21">
        <v>45717</v>
      </c>
      <c r="J3898" s="21">
        <v>45719</v>
      </c>
      <c r="K3898" s="20" t="s">
        <v>5118</v>
      </c>
      <c r="L3898" s="20" t="s">
        <v>5107</v>
      </c>
      <c r="M3898" s="20"/>
      <c r="N3898" s="21">
        <v>45733.561452326394</v>
      </c>
    </row>
    <row r="3899" spans="1:14" x14ac:dyDescent="0.25">
      <c r="A3899" s="21">
        <v>45721.828634259262</v>
      </c>
      <c r="B3899" s="22">
        <v>45721.828634259262</v>
      </c>
      <c r="C3899" s="20" t="s">
        <v>1226</v>
      </c>
      <c r="D3899" s="20" t="s">
        <v>1227</v>
      </c>
      <c r="E3899" s="207" t="s">
        <v>1229</v>
      </c>
      <c r="F3899" s="207" t="s">
        <v>14335</v>
      </c>
      <c r="G3899" s="20" t="s">
        <v>183</v>
      </c>
      <c r="H3899" s="23">
        <v>2783.18</v>
      </c>
      <c r="I3899" s="21">
        <v>45717</v>
      </c>
      <c r="J3899" s="21">
        <v>45719</v>
      </c>
      <c r="K3899" s="20" t="s">
        <v>5118</v>
      </c>
      <c r="L3899" s="20" t="s">
        <v>5107</v>
      </c>
      <c r="M3899" s="20"/>
      <c r="N3899" s="21">
        <v>45733.561452326394</v>
      </c>
    </row>
    <row r="3900" spans="1:14" x14ac:dyDescent="0.25">
      <c r="A3900" s="21">
        <v>45721.828634259262</v>
      </c>
      <c r="B3900" s="22">
        <v>45721.828634259262</v>
      </c>
      <c r="C3900" s="20" t="s">
        <v>717</v>
      </c>
      <c r="D3900" s="20" t="s">
        <v>718</v>
      </c>
      <c r="E3900" s="207" t="s">
        <v>720</v>
      </c>
      <c r="F3900" s="207" t="s">
        <v>14336</v>
      </c>
      <c r="G3900" s="20" t="s">
        <v>183</v>
      </c>
      <c r="H3900" s="23">
        <v>4181.75</v>
      </c>
      <c r="I3900" s="21">
        <v>45717</v>
      </c>
      <c r="J3900" s="21">
        <v>45719</v>
      </c>
      <c r="K3900" s="20" t="s">
        <v>5121</v>
      </c>
      <c r="L3900" s="20" t="s">
        <v>5107</v>
      </c>
      <c r="M3900" s="20"/>
      <c r="N3900" s="21">
        <v>45733.561452326394</v>
      </c>
    </row>
    <row r="3901" spans="1:14" x14ac:dyDescent="0.25">
      <c r="A3901" s="21">
        <v>45721.828634259262</v>
      </c>
      <c r="B3901" s="22">
        <v>45721.828634259262</v>
      </c>
      <c r="C3901" s="20" t="s">
        <v>882</v>
      </c>
      <c r="D3901" s="20" t="s">
        <v>883</v>
      </c>
      <c r="E3901" s="207" t="s">
        <v>885</v>
      </c>
      <c r="F3901" s="207" t="s">
        <v>14337</v>
      </c>
      <c r="G3901" s="20" t="s">
        <v>183</v>
      </c>
      <c r="H3901" s="23">
        <v>7031.94</v>
      </c>
      <c r="I3901" s="21">
        <v>45717</v>
      </c>
      <c r="J3901" s="21">
        <v>45719</v>
      </c>
      <c r="K3901" s="20" t="s">
        <v>5123</v>
      </c>
      <c r="L3901" s="20" t="s">
        <v>5107</v>
      </c>
      <c r="M3901" s="20"/>
      <c r="N3901" s="21">
        <v>45733.561452326394</v>
      </c>
    </row>
    <row r="3902" spans="1:14" x14ac:dyDescent="0.25">
      <c r="A3902" s="21">
        <v>45721.828634259262</v>
      </c>
      <c r="B3902" s="22">
        <v>45721.828634259262</v>
      </c>
      <c r="C3902" s="20" t="s">
        <v>193</v>
      </c>
      <c r="D3902" s="20" t="s">
        <v>194</v>
      </c>
      <c r="E3902" s="207" t="s">
        <v>196</v>
      </c>
      <c r="F3902" s="207" t="s">
        <v>14338</v>
      </c>
      <c r="G3902" s="20" t="s">
        <v>183</v>
      </c>
      <c r="H3902" s="23">
        <v>22104.85</v>
      </c>
      <c r="I3902" s="21">
        <v>45717</v>
      </c>
      <c r="J3902" s="21">
        <v>45719</v>
      </c>
      <c r="K3902" s="20" t="s">
        <v>5118</v>
      </c>
      <c r="L3902" s="20" t="s">
        <v>5107</v>
      </c>
      <c r="M3902" s="20"/>
      <c r="N3902" s="21">
        <v>45733.561452326394</v>
      </c>
    </row>
    <row r="3903" spans="1:14" x14ac:dyDescent="0.25">
      <c r="A3903" s="21">
        <v>45721.828634259262</v>
      </c>
      <c r="B3903" s="22">
        <v>45721.828634259262</v>
      </c>
      <c r="C3903" s="20" t="s">
        <v>939</v>
      </c>
      <c r="D3903" s="20" t="s">
        <v>940</v>
      </c>
      <c r="E3903" s="207" t="s">
        <v>942</v>
      </c>
      <c r="F3903" s="207" t="s">
        <v>14339</v>
      </c>
      <c r="G3903" s="20" t="s">
        <v>183</v>
      </c>
      <c r="H3903" s="23">
        <v>4211.6899999999996</v>
      </c>
      <c r="I3903" s="21">
        <v>45717</v>
      </c>
      <c r="J3903" s="21">
        <v>45719</v>
      </c>
      <c r="K3903" s="20" t="s">
        <v>5123</v>
      </c>
      <c r="L3903" s="20" t="s">
        <v>5107</v>
      </c>
      <c r="M3903" s="20"/>
      <c r="N3903" s="21">
        <v>45733.561452326394</v>
      </c>
    </row>
    <row r="3904" spans="1:14" x14ac:dyDescent="0.25">
      <c r="A3904" s="21">
        <v>45721.828634259262</v>
      </c>
      <c r="B3904" s="22">
        <v>45721.828634259262</v>
      </c>
      <c r="C3904" s="20" t="s">
        <v>253</v>
      </c>
      <c r="D3904" s="20" t="s">
        <v>254</v>
      </c>
      <c r="E3904" s="207" t="s">
        <v>256</v>
      </c>
      <c r="F3904" s="207" t="s">
        <v>14340</v>
      </c>
      <c r="G3904" s="20" t="s">
        <v>183</v>
      </c>
      <c r="H3904" s="23">
        <v>332412.77</v>
      </c>
      <c r="I3904" s="21">
        <v>45717</v>
      </c>
      <c r="J3904" s="21">
        <v>45719</v>
      </c>
      <c r="K3904" s="20" t="s">
        <v>5118</v>
      </c>
      <c r="L3904" s="20" t="s">
        <v>5107</v>
      </c>
      <c r="M3904" s="20"/>
      <c r="N3904" s="21">
        <v>45733.561452326394</v>
      </c>
    </row>
    <row r="3905" spans="1:14" x14ac:dyDescent="0.25">
      <c r="A3905" s="21">
        <v>45721.828634259262</v>
      </c>
      <c r="B3905" s="22">
        <v>45721.828634259262</v>
      </c>
      <c r="C3905" s="20" t="s">
        <v>521</v>
      </c>
      <c r="D3905" s="20" t="s">
        <v>522</v>
      </c>
      <c r="E3905" s="207" t="s">
        <v>524</v>
      </c>
      <c r="F3905" s="207" t="s">
        <v>14341</v>
      </c>
      <c r="G3905" s="20" t="s">
        <v>183</v>
      </c>
      <c r="H3905" s="23">
        <v>4906.8900000000003</v>
      </c>
      <c r="I3905" s="21">
        <v>45717</v>
      </c>
      <c r="J3905" s="21">
        <v>45719</v>
      </c>
      <c r="K3905" s="20" t="s">
        <v>5121</v>
      </c>
      <c r="L3905" s="20" t="s">
        <v>5107</v>
      </c>
      <c r="M3905" s="20"/>
      <c r="N3905" s="21">
        <v>45733.561452326394</v>
      </c>
    </row>
    <row r="3906" spans="1:14" x14ac:dyDescent="0.25">
      <c r="A3906" s="21">
        <v>45721.828634259262</v>
      </c>
      <c r="B3906" s="22">
        <v>45721.828634259262</v>
      </c>
      <c r="C3906" s="20" t="s">
        <v>459</v>
      </c>
      <c r="D3906" s="20" t="s">
        <v>460</v>
      </c>
      <c r="E3906" s="207" t="s">
        <v>462</v>
      </c>
      <c r="F3906" s="207" t="s">
        <v>14342</v>
      </c>
      <c r="G3906" s="20" t="s">
        <v>183</v>
      </c>
      <c r="H3906" s="23">
        <v>598882.91</v>
      </c>
      <c r="I3906" s="21">
        <v>45717</v>
      </c>
      <c r="J3906" s="21">
        <v>45719</v>
      </c>
      <c r="K3906" s="20" t="s">
        <v>5129</v>
      </c>
      <c r="L3906" s="20" t="s">
        <v>5107</v>
      </c>
      <c r="M3906" s="20"/>
      <c r="N3906" s="21">
        <v>45733.561452326394</v>
      </c>
    </row>
    <row r="3907" spans="1:14" x14ac:dyDescent="0.25">
      <c r="A3907" s="21">
        <v>45721.828634259262</v>
      </c>
      <c r="B3907" s="22">
        <v>45721.828634259262</v>
      </c>
      <c r="C3907" s="20" t="s">
        <v>435</v>
      </c>
      <c r="D3907" s="20" t="s">
        <v>436</v>
      </c>
      <c r="E3907" s="207" t="s">
        <v>438</v>
      </c>
      <c r="F3907" s="207" t="s">
        <v>14343</v>
      </c>
      <c r="G3907" s="20" t="s">
        <v>183</v>
      </c>
      <c r="H3907" s="23">
        <v>0.02</v>
      </c>
      <c r="I3907" s="21">
        <v>45717</v>
      </c>
      <c r="J3907" s="21">
        <v>45719</v>
      </c>
      <c r="K3907" s="20" t="s">
        <v>5118</v>
      </c>
      <c r="L3907" s="20" t="s">
        <v>5107</v>
      </c>
      <c r="M3907" s="20"/>
      <c r="N3907" s="21">
        <v>45733.561452326394</v>
      </c>
    </row>
    <row r="3908" spans="1:14" x14ac:dyDescent="0.25">
      <c r="A3908" s="21">
        <v>45721.828634259262</v>
      </c>
      <c r="B3908" s="22">
        <v>45721.828634259262</v>
      </c>
      <c r="C3908" s="20" t="s">
        <v>422</v>
      </c>
      <c r="D3908" s="20" t="s">
        <v>423</v>
      </c>
      <c r="E3908" s="207" t="s">
        <v>425</v>
      </c>
      <c r="F3908" s="207" t="s">
        <v>14344</v>
      </c>
      <c r="G3908" s="20" t="s">
        <v>183</v>
      </c>
      <c r="H3908" s="23">
        <v>40108.69</v>
      </c>
      <c r="I3908" s="21">
        <v>45717</v>
      </c>
      <c r="J3908" s="21">
        <v>45719</v>
      </c>
      <c r="K3908" s="20" t="s">
        <v>5118</v>
      </c>
      <c r="L3908" s="20" t="s">
        <v>5107</v>
      </c>
      <c r="M3908" s="20"/>
      <c r="N3908" s="21">
        <v>45733.561452326394</v>
      </c>
    </row>
    <row r="3909" spans="1:14" x14ac:dyDescent="0.25">
      <c r="A3909" s="21">
        <v>45721.828634259262</v>
      </c>
      <c r="B3909" s="22">
        <v>45721.828634259262</v>
      </c>
      <c r="C3909" s="20" t="s">
        <v>1298</v>
      </c>
      <c r="D3909" s="20" t="s">
        <v>1299</v>
      </c>
      <c r="E3909" s="207" t="s">
        <v>1301</v>
      </c>
      <c r="F3909" s="207" t="s">
        <v>14345</v>
      </c>
      <c r="G3909" s="20" t="s">
        <v>183</v>
      </c>
      <c r="H3909" s="23">
        <v>663.5</v>
      </c>
      <c r="I3909" s="21">
        <v>45717</v>
      </c>
      <c r="J3909" s="21">
        <v>45719</v>
      </c>
      <c r="K3909" s="20" t="s">
        <v>5121</v>
      </c>
      <c r="L3909" s="20" t="s">
        <v>5107</v>
      </c>
      <c r="M3909" s="20"/>
      <c r="N3909" s="21">
        <v>45733.561452326394</v>
      </c>
    </row>
    <row r="3910" spans="1:14" x14ac:dyDescent="0.25">
      <c r="A3910" s="21">
        <v>45721.828634259262</v>
      </c>
      <c r="B3910" s="22">
        <v>45721.828634259262</v>
      </c>
      <c r="C3910" s="20" t="s">
        <v>331</v>
      </c>
      <c r="D3910" s="20" t="s">
        <v>332</v>
      </c>
      <c r="E3910" s="207" t="s">
        <v>334</v>
      </c>
      <c r="F3910" s="207" t="s">
        <v>14346</v>
      </c>
      <c r="G3910" s="20" t="s">
        <v>183</v>
      </c>
      <c r="H3910" s="23">
        <v>5464.78</v>
      </c>
      <c r="I3910" s="21">
        <v>45717</v>
      </c>
      <c r="J3910" s="21">
        <v>45719</v>
      </c>
      <c r="K3910" s="20" t="s">
        <v>5121</v>
      </c>
      <c r="L3910" s="20" t="s">
        <v>5107</v>
      </c>
      <c r="M3910" s="20"/>
      <c r="N3910" s="21">
        <v>45733.561452326394</v>
      </c>
    </row>
    <row r="3911" spans="1:14" x14ac:dyDescent="0.25">
      <c r="A3911" s="21">
        <v>45721.828634259262</v>
      </c>
      <c r="B3911" s="22">
        <v>45721.828634259262</v>
      </c>
      <c r="C3911" s="20" t="s">
        <v>11373</v>
      </c>
      <c r="D3911" s="20" t="s">
        <v>11374</v>
      </c>
      <c r="E3911" s="207" t="s">
        <v>11376</v>
      </c>
      <c r="F3911" s="207" t="s">
        <v>14347</v>
      </c>
      <c r="G3911" s="20" t="s">
        <v>183</v>
      </c>
      <c r="H3911" s="23">
        <v>16108.99</v>
      </c>
      <c r="I3911" s="21">
        <v>45717</v>
      </c>
      <c r="J3911" s="21">
        <v>45719</v>
      </c>
      <c r="K3911" s="20" t="s">
        <v>5121</v>
      </c>
      <c r="L3911" s="20" t="s">
        <v>5107</v>
      </c>
      <c r="M3911" s="20"/>
      <c r="N3911" s="21">
        <v>45733.561452326394</v>
      </c>
    </row>
    <row r="3912" spans="1:14" x14ac:dyDescent="0.25">
      <c r="A3912" s="21">
        <v>45721.311516203699</v>
      </c>
      <c r="B3912" s="22">
        <v>45721.311516203699</v>
      </c>
      <c r="C3912" s="20" t="s">
        <v>869</v>
      </c>
      <c r="D3912" s="20" t="s">
        <v>870</v>
      </c>
      <c r="E3912" s="207" t="s">
        <v>872</v>
      </c>
      <c r="F3912" s="207" t="s">
        <v>14348</v>
      </c>
      <c r="G3912" s="20" t="s">
        <v>119</v>
      </c>
      <c r="H3912" s="23">
        <v>301.57</v>
      </c>
      <c r="I3912" s="21">
        <v>45717</v>
      </c>
      <c r="J3912" s="21">
        <v>45719</v>
      </c>
      <c r="K3912" s="20" t="s">
        <v>5097</v>
      </c>
      <c r="L3912" s="20" t="s">
        <v>5098</v>
      </c>
      <c r="M3912" s="20"/>
      <c r="N3912" s="21">
        <v>45733.561452326394</v>
      </c>
    </row>
    <row r="3913" spans="1:14" x14ac:dyDescent="0.25">
      <c r="A3913" s="21">
        <v>45721.311516203699</v>
      </c>
      <c r="B3913" s="22">
        <v>45721.311516203699</v>
      </c>
      <c r="C3913" s="20" t="s">
        <v>995</v>
      </c>
      <c r="D3913" s="20" t="s">
        <v>996</v>
      </c>
      <c r="E3913" s="207" t="s">
        <v>998</v>
      </c>
      <c r="F3913" s="207" t="s">
        <v>14349</v>
      </c>
      <c r="G3913" s="20" t="s">
        <v>119</v>
      </c>
      <c r="H3913" s="23">
        <v>29.04</v>
      </c>
      <c r="I3913" s="21">
        <v>45717</v>
      </c>
      <c r="J3913" s="21">
        <v>45719</v>
      </c>
      <c r="K3913" s="20" t="s">
        <v>5097</v>
      </c>
      <c r="L3913" s="20" t="s">
        <v>5098</v>
      </c>
      <c r="M3913" s="20"/>
      <c r="N3913" s="21">
        <v>45733.561452326394</v>
      </c>
    </row>
    <row r="3914" spans="1:14" x14ac:dyDescent="0.25">
      <c r="A3914" s="21">
        <v>45721.311516203699</v>
      </c>
      <c r="B3914" s="22">
        <v>45721.311516203699</v>
      </c>
      <c r="C3914" s="20" t="s">
        <v>724</v>
      </c>
      <c r="D3914" s="20" t="s">
        <v>118</v>
      </c>
      <c r="E3914" s="207" t="s">
        <v>121</v>
      </c>
      <c r="F3914" s="207" t="s">
        <v>14350</v>
      </c>
      <c r="G3914" s="20" t="s">
        <v>119</v>
      </c>
      <c r="H3914" s="23">
        <v>6283.26</v>
      </c>
      <c r="I3914" s="21">
        <v>45717</v>
      </c>
      <c r="J3914" s="21">
        <v>45719</v>
      </c>
      <c r="K3914" s="20" t="s">
        <v>5097</v>
      </c>
      <c r="L3914" s="20" t="s">
        <v>5098</v>
      </c>
      <c r="M3914" s="20"/>
      <c r="N3914" s="21">
        <v>45733.561452326394</v>
      </c>
    </row>
    <row r="3915" spans="1:14" x14ac:dyDescent="0.25">
      <c r="A3915" s="21">
        <v>45721.311516203699</v>
      </c>
      <c r="B3915" s="22">
        <v>45721.311516203699</v>
      </c>
      <c r="C3915" s="20" t="s">
        <v>11407</v>
      </c>
      <c r="D3915" s="20" t="s">
        <v>11408</v>
      </c>
      <c r="E3915" s="207" t="s">
        <v>11409</v>
      </c>
      <c r="F3915" s="207" t="s">
        <v>14351</v>
      </c>
      <c r="G3915" s="20" t="s">
        <v>119</v>
      </c>
      <c r="H3915" s="23">
        <v>0</v>
      </c>
      <c r="I3915" s="21">
        <v>45717</v>
      </c>
      <c r="J3915" s="21">
        <v>45719</v>
      </c>
      <c r="K3915" s="20" t="s">
        <v>5097</v>
      </c>
      <c r="L3915" s="20" t="s">
        <v>5098</v>
      </c>
      <c r="M3915" s="20"/>
      <c r="N3915" s="21">
        <v>45733.561452326394</v>
      </c>
    </row>
    <row r="3916" spans="1:14" x14ac:dyDescent="0.25">
      <c r="A3916" s="21">
        <v>45721.281215277777</v>
      </c>
      <c r="B3916" s="22">
        <v>45721.281215277777</v>
      </c>
      <c r="C3916" s="20" t="s">
        <v>7746</v>
      </c>
      <c r="D3916" s="20" t="s">
        <v>133</v>
      </c>
      <c r="E3916" s="207" t="s">
        <v>136</v>
      </c>
      <c r="F3916" s="207" t="s">
        <v>14352</v>
      </c>
      <c r="G3916" s="20" t="s">
        <v>134</v>
      </c>
      <c r="H3916" s="23">
        <v>2848.01</v>
      </c>
      <c r="I3916" s="21">
        <v>45717</v>
      </c>
      <c r="J3916" s="21">
        <v>45719</v>
      </c>
      <c r="K3916" s="20" t="s">
        <v>5097</v>
      </c>
      <c r="L3916" s="20" t="s">
        <v>5098</v>
      </c>
      <c r="M3916" s="20"/>
      <c r="N3916" s="21">
        <v>45733.561452326394</v>
      </c>
    </row>
    <row r="3917" spans="1:14" x14ac:dyDescent="0.25">
      <c r="A3917" s="21">
        <v>45721.100706018522</v>
      </c>
      <c r="B3917" s="22">
        <v>45721.100706018522</v>
      </c>
      <c r="C3917" s="20" t="s">
        <v>266</v>
      </c>
      <c r="D3917" s="20" t="s">
        <v>267</v>
      </c>
      <c r="E3917" s="207" t="s">
        <v>270</v>
      </c>
      <c r="F3917" s="207" t="s">
        <v>14353</v>
      </c>
      <c r="G3917" s="20" t="s">
        <v>268</v>
      </c>
      <c r="H3917" s="23">
        <v>5390.85</v>
      </c>
      <c r="I3917" s="21">
        <v>45717</v>
      </c>
      <c r="J3917" s="21">
        <v>45719</v>
      </c>
      <c r="K3917" s="20" t="s">
        <v>5097</v>
      </c>
      <c r="L3917" s="20" t="s">
        <v>5098</v>
      </c>
      <c r="M3917" s="20"/>
      <c r="N3917" s="21">
        <v>45733.561452326394</v>
      </c>
    </row>
    <row r="3918" spans="1:14" x14ac:dyDescent="0.25">
      <c r="A3918" s="21">
        <v>45720.793206018519</v>
      </c>
      <c r="B3918" s="22">
        <v>45720.793206018519</v>
      </c>
      <c r="C3918" s="20" t="s">
        <v>771</v>
      </c>
      <c r="D3918" s="20" t="s">
        <v>772</v>
      </c>
      <c r="E3918" s="207" t="s">
        <v>774</v>
      </c>
      <c r="F3918" s="207" t="s">
        <v>14354</v>
      </c>
      <c r="G3918" s="20" t="s">
        <v>183</v>
      </c>
      <c r="H3918" s="23">
        <v>0</v>
      </c>
      <c r="I3918" s="21">
        <v>45717</v>
      </c>
      <c r="J3918" s="21">
        <v>45719</v>
      </c>
      <c r="K3918" s="20" t="s">
        <v>5114</v>
      </c>
      <c r="L3918" s="20" t="s">
        <v>5107</v>
      </c>
      <c r="M3918" s="20"/>
      <c r="N3918" s="21">
        <v>45733.561452326394</v>
      </c>
    </row>
    <row r="3919" spans="1:14" x14ac:dyDescent="0.25">
      <c r="A3919" s="21">
        <v>45720.793206018519</v>
      </c>
      <c r="B3919" s="22">
        <v>45720.793206018519</v>
      </c>
      <c r="C3919" s="20" t="s">
        <v>181</v>
      </c>
      <c r="D3919" s="20" t="s">
        <v>182</v>
      </c>
      <c r="E3919" s="207" t="s">
        <v>185</v>
      </c>
      <c r="F3919" s="207" t="s">
        <v>14355</v>
      </c>
      <c r="G3919" s="20" t="s">
        <v>183</v>
      </c>
      <c r="H3919" s="23">
        <v>2653451.04</v>
      </c>
      <c r="I3919" s="21">
        <v>45717</v>
      </c>
      <c r="J3919" s="21">
        <v>45719</v>
      </c>
      <c r="K3919" s="20" t="s">
        <v>5118</v>
      </c>
      <c r="L3919" s="20" t="s">
        <v>5107</v>
      </c>
      <c r="M3919" s="20"/>
      <c r="N3919" s="21">
        <v>45733.561452326394</v>
      </c>
    </row>
    <row r="3920" spans="1:14" x14ac:dyDescent="0.25">
      <c r="A3920" s="21">
        <v>45720.793206018519</v>
      </c>
      <c r="B3920" s="22">
        <v>45720.793206018519</v>
      </c>
      <c r="C3920" s="20" t="s">
        <v>1190</v>
      </c>
      <c r="D3920" s="20" t="s">
        <v>1191</v>
      </c>
      <c r="E3920" s="207" t="s">
        <v>1193</v>
      </c>
      <c r="F3920" s="207" t="s">
        <v>14356</v>
      </c>
      <c r="G3920" s="20" t="s">
        <v>183</v>
      </c>
      <c r="H3920" s="23">
        <v>0.78</v>
      </c>
      <c r="I3920" s="21">
        <v>45717</v>
      </c>
      <c r="J3920" s="21">
        <v>45719</v>
      </c>
      <c r="K3920" s="20" t="s">
        <v>5118</v>
      </c>
      <c r="L3920" s="20" t="s">
        <v>5107</v>
      </c>
      <c r="M3920" s="20"/>
      <c r="N3920" s="21">
        <v>45733.561452326394</v>
      </c>
    </row>
    <row r="3921" spans="1:14" x14ac:dyDescent="0.25">
      <c r="A3921" s="21">
        <v>45720.793206018519</v>
      </c>
      <c r="B3921" s="22">
        <v>45720.793206018519</v>
      </c>
      <c r="C3921" s="20" t="s">
        <v>1226</v>
      </c>
      <c r="D3921" s="20" t="s">
        <v>1227</v>
      </c>
      <c r="E3921" s="207" t="s">
        <v>1229</v>
      </c>
      <c r="F3921" s="207" t="s">
        <v>14357</v>
      </c>
      <c r="G3921" s="20" t="s">
        <v>183</v>
      </c>
      <c r="H3921" s="23">
        <v>2783.18</v>
      </c>
      <c r="I3921" s="21">
        <v>45717</v>
      </c>
      <c r="J3921" s="21">
        <v>45719</v>
      </c>
      <c r="K3921" s="20" t="s">
        <v>5118</v>
      </c>
      <c r="L3921" s="20" t="s">
        <v>5107</v>
      </c>
      <c r="M3921" s="20"/>
      <c r="N3921" s="21">
        <v>45733.561452326394</v>
      </c>
    </row>
    <row r="3922" spans="1:14" x14ac:dyDescent="0.25">
      <c r="A3922" s="21">
        <v>45720.793206018519</v>
      </c>
      <c r="B3922" s="22">
        <v>45720.793206018519</v>
      </c>
      <c r="C3922" s="20" t="s">
        <v>717</v>
      </c>
      <c r="D3922" s="20" t="s">
        <v>718</v>
      </c>
      <c r="E3922" s="207" t="s">
        <v>720</v>
      </c>
      <c r="F3922" s="207" t="s">
        <v>14358</v>
      </c>
      <c r="G3922" s="20" t="s">
        <v>183</v>
      </c>
      <c r="H3922" s="23">
        <v>1181.75</v>
      </c>
      <c r="I3922" s="21">
        <v>45717</v>
      </c>
      <c r="J3922" s="21">
        <v>45719</v>
      </c>
      <c r="K3922" s="20" t="s">
        <v>5121</v>
      </c>
      <c r="L3922" s="20" t="s">
        <v>5107</v>
      </c>
      <c r="M3922" s="20"/>
      <c r="N3922" s="21">
        <v>45733.561452326394</v>
      </c>
    </row>
    <row r="3923" spans="1:14" x14ac:dyDescent="0.25">
      <c r="A3923" s="21">
        <v>45720.793206018519</v>
      </c>
      <c r="B3923" s="22">
        <v>45720.793206018519</v>
      </c>
      <c r="C3923" s="20" t="s">
        <v>882</v>
      </c>
      <c r="D3923" s="20" t="s">
        <v>883</v>
      </c>
      <c r="E3923" s="207" t="s">
        <v>885</v>
      </c>
      <c r="F3923" s="207" t="s">
        <v>14359</v>
      </c>
      <c r="G3923" s="20" t="s">
        <v>183</v>
      </c>
      <c r="H3923" s="23">
        <v>7115.69</v>
      </c>
      <c r="I3923" s="21">
        <v>45717</v>
      </c>
      <c r="J3923" s="21">
        <v>45719</v>
      </c>
      <c r="K3923" s="20" t="s">
        <v>5123</v>
      </c>
      <c r="L3923" s="20" t="s">
        <v>5107</v>
      </c>
      <c r="M3923" s="20"/>
      <c r="N3923" s="21">
        <v>45733.561452326394</v>
      </c>
    </row>
    <row r="3924" spans="1:14" x14ac:dyDescent="0.25">
      <c r="A3924" s="21">
        <v>45720.793206018519</v>
      </c>
      <c r="B3924" s="22">
        <v>45720.793206018519</v>
      </c>
      <c r="C3924" s="20" t="s">
        <v>193</v>
      </c>
      <c r="D3924" s="20" t="s">
        <v>194</v>
      </c>
      <c r="E3924" s="207" t="s">
        <v>196</v>
      </c>
      <c r="F3924" s="207" t="s">
        <v>14360</v>
      </c>
      <c r="G3924" s="20" t="s">
        <v>183</v>
      </c>
      <c r="H3924" s="23">
        <v>22104.85</v>
      </c>
      <c r="I3924" s="21">
        <v>45717</v>
      </c>
      <c r="J3924" s="21">
        <v>45719</v>
      </c>
      <c r="K3924" s="20" t="s">
        <v>5118</v>
      </c>
      <c r="L3924" s="20" t="s">
        <v>5107</v>
      </c>
      <c r="M3924" s="20"/>
      <c r="N3924" s="21">
        <v>45733.561452326394</v>
      </c>
    </row>
    <row r="3925" spans="1:14" x14ac:dyDescent="0.25">
      <c r="A3925" s="21">
        <v>45720.793206018519</v>
      </c>
      <c r="B3925" s="22">
        <v>45720.793206018519</v>
      </c>
      <c r="C3925" s="20" t="s">
        <v>939</v>
      </c>
      <c r="D3925" s="20" t="s">
        <v>940</v>
      </c>
      <c r="E3925" s="207" t="s">
        <v>942</v>
      </c>
      <c r="F3925" s="207" t="s">
        <v>14361</v>
      </c>
      <c r="G3925" s="20" t="s">
        <v>183</v>
      </c>
      <c r="H3925" s="23">
        <v>4263.71</v>
      </c>
      <c r="I3925" s="21">
        <v>45717</v>
      </c>
      <c r="J3925" s="21">
        <v>45719</v>
      </c>
      <c r="K3925" s="20" t="s">
        <v>5123</v>
      </c>
      <c r="L3925" s="20" t="s">
        <v>5107</v>
      </c>
      <c r="M3925" s="20"/>
      <c r="N3925" s="21">
        <v>45733.561452326394</v>
      </c>
    </row>
    <row r="3926" spans="1:14" x14ac:dyDescent="0.25">
      <c r="A3926" s="21">
        <v>45720.793206018519</v>
      </c>
      <c r="B3926" s="22">
        <v>45720.793206018519</v>
      </c>
      <c r="C3926" s="20" t="s">
        <v>253</v>
      </c>
      <c r="D3926" s="20" t="s">
        <v>254</v>
      </c>
      <c r="E3926" s="207" t="s">
        <v>256</v>
      </c>
      <c r="F3926" s="207" t="s">
        <v>14362</v>
      </c>
      <c r="G3926" s="20" t="s">
        <v>183</v>
      </c>
      <c r="H3926" s="23">
        <v>332412.77</v>
      </c>
      <c r="I3926" s="21">
        <v>45717</v>
      </c>
      <c r="J3926" s="21">
        <v>45719</v>
      </c>
      <c r="K3926" s="20" t="s">
        <v>5118</v>
      </c>
      <c r="L3926" s="20" t="s">
        <v>5107</v>
      </c>
      <c r="M3926" s="20"/>
      <c r="N3926" s="21">
        <v>45733.561452326394</v>
      </c>
    </row>
    <row r="3927" spans="1:14" x14ac:dyDescent="0.25">
      <c r="A3927" s="21">
        <v>45720.793206018519</v>
      </c>
      <c r="B3927" s="22">
        <v>45720.793206018519</v>
      </c>
      <c r="C3927" s="20" t="s">
        <v>521</v>
      </c>
      <c r="D3927" s="20" t="s">
        <v>522</v>
      </c>
      <c r="E3927" s="207" t="s">
        <v>524</v>
      </c>
      <c r="F3927" s="207" t="s">
        <v>14363</v>
      </c>
      <c r="G3927" s="20" t="s">
        <v>183</v>
      </c>
      <c r="H3927" s="23">
        <v>4906.8900000000003</v>
      </c>
      <c r="I3927" s="21">
        <v>45717</v>
      </c>
      <c r="J3927" s="21">
        <v>45719</v>
      </c>
      <c r="K3927" s="20" t="s">
        <v>5121</v>
      </c>
      <c r="L3927" s="20" t="s">
        <v>5107</v>
      </c>
      <c r="M3927" s="20"/>
      <c r="N3927" s="21">
        <v>45733.561452326394</v>
      </c>
    </row>
    <row r="3928" spans="1:14" x14ac:dyDescent="0.25">
      <c r="A3928" s="21">
        <v>45720.793206018519</v>
      </c>
      <c r="B3928" s="22">
        <v>45720.793206018519</v>
      </c>
      <c r="C3928" s="20" t="s">
        <v>459</v>
      </c>
      <c r="D3928" s="20" t="s">
        <v>460</v>
      </c>
      <c r="E3928" s="207" t="s">
        <v>462</v>
      </c>
      <c r="F3928" s="207" t="s">
        <v>14364</v>
      </c>
      <c r="G3928" s="20" t="s">
        <v>183</v>
      </c>
      <c r="H3928" s="23">
        <v>602467.27</v>
      </c>
      <c r="I3928" s="21">
        <v>45717</v>
      </c>
      <c r="J3928" s="21">
        <v>45719</v>
      </c>
      <c r="K3928" s="20" t="s">
        <v>5129</v>
      </c>
      <c r="L3928" s="20" t="s">
        <v>5107</v>
      </c>
      <c r="M3928" s="20"/>
      <c r="N3928" s="21">
        <v>45733.561452326394</v>
      </c>
    </row>
    <row r="3929" spans="1:14" x14ac:dyDescent="0.25">
      <c r="A3929" s="21">
        <v>45720.793206018519</v>
      </c>
      <c r="B3929" s="22">
        <v>45720.793206018519</v>
      </c>
      <c r="C3929" s="20" t="s">
        <v>435</v>
      </c>
      <c r="D3929" s="20" t="s">
        <v>436</v>
      </c>
      <c r="E3929" s="207" t="s">
        <v>438</v>
      </c>
      <c r="F3929" s="207" t="s">
        <v>14365</v>
      </c>
      <c r="G3929" s="20" t="s">
        <v>183</v>
      </c>
      <c r="H3929" s="23">
        <v>0.02</v>
      </c>
      <c r="I3929" s="21">
        <v>45717</v>
      </c>
      <c r="J3929" s="21">
        <v>45719</v>
      </c>
      <c r="K3929" s="20" t="s">
        <v>5118</v>
      </c>
      <c r="L3929" s="20" t="s">
        <v>5107</v>
      </c>
      <c r="M3929" s="20"/>
      <c r="N3929" s="21">
        <v>45733.561452326394</v>
      </c>
    </row>
    <row r="3930" spans="1:14" x14ac:dyDescent="0.25">
      <c r="A3930" s="21">
        <v>45720.793206018519</v>
      </c>
      <c r="B3930" s="22">
        <v>45720.793206018519</v>
      </c>
      <c r="C3930" s="20" t="s">
        <v>422</v>
      </c>
      <c r="D3930" s="20" t="s">
        <v>423</v>
      </c>
      <c r="E3930" s="207" t="s">
        <v>425</v>
      </c>
      <c r="F3930" s="207" t="s">
        <v>14366</v>
      </c>
      <c r="G3930" s="20" t="s">
        <v>183</v>
      </c>
      <c r="H3930" s="23">
        <v>40108.69</v>
      </c>
      <c r="I3930" s="21">
        <v>45717</v>
      </c>
      <c r="J3930" s="21">
        <v>45719</v>
      </c>
      <c r="K3930" s="20" t="s">
        <v>5118</v>
      </c>
      <c r="L3930" s="20" t="s">
        <v>5107</v>
      </c>
      <c r="M3930" s="20"/>
      <c r="N3930" s="21">
        <v>45733.561452326394</v>
      </c>
    </row>
    <row r="3931" spans="1:14" x14ac:dyDescent="0.25">
      <c r="A3931" s="21">
        <v>45720.793206018519</v>
      </c>
      <c r="B3931" s="22">
        <v>45720.793206018519</v>
      </c>
      <c r="C3931" s="20" t="s">
        <v>1298</v>
      </c>
      <c r="D3931" s="20" t="s">
        <v>1299</v>
      </c>
      <c r="E3931" s="207" t="s">
        <v>1301</v>
      </c>
      <c r="F3931" s="207" t="s">
        <v>14367</v>
      </c>
      <c r="G3931" s="20" t="s">
        <v>183</v>
      </c>
      <c r="H3931" s="23">
        <v>663.5</v>
      </c>
      <c r="I3931" s="21">
        <v>45717</v>
      </c>
      <c r="J3931" s="21">
        <v>45719</v>
      </c>
      <c r="K3931" s="20" t="s">
        <v>5121</v>
      </c>
      <c r="L3931" s="20" t="s">
        <v>5107</v>
      </c>
      <c r="M3931" s="20"/>
      <c r="N3931" s="21">
        <v>45733.561452326394</v>
      </c>
    </row>
    <row r="3932" spans="1:14" x14ac:dyDescent="0.25">
      <c r="A3932" s="21">
        <v>45720.793206018519</v>
      </c>
      <c r="B3932" s="22">
        <v>45720.793206018519</v>
      </c>
      <c r="C3932" s="20" t="s">
        <v>331</v>
      </c>
      <c r="D3932" s="20" t="s">
        <v>332</v>
      </c>
      <c r="E3932" s="207" t="s">
        <v>334</v>
      </c>
      <c r="F3932" s="207" t="s">
        <v>14368</v>
      </c>
      <c r="G3932" s="20" t="s">
        <v>183</v>
      </c>
      <c r="H3932" s="23">
        <v>5464.78</v>
      </c>
      <c r="I3932" s="21">
        <v>45717</v>
      </c>
      <c r="J3932" s="21">
        <v>45719</v>
      </c>
      <c r="K3932" s="20" t="s">
        <v>5121</v>
      </c>
      <c r="L3932" s="20" t="s">
        <v>5107</v>
      </c>
      <c r="M3932" s="20"/>
      <c r="N3932" s="21">
        <v>45733.561452326394</v>
      </c>
    </row>
    <row r="3933" spans="1:14" x14ac:dyDescent="0.25">
      <c r="A3933" s="21">
        <v>45720.793206018519</v>
      </c>
      <c r="B3933" s="22">
        <v>45720.793206018519</v>
      </c>
      <c r="C3933" s="20" t="s">
        <v>11373</v>
      </c>
      <c r="D3933" s="20" t="s">
        <v>11374</v>
      </c>
      <c r="E3933" s="207" t="s">
        <v>11376</v>
      </c>
      <c r="F3933" s="207" t="s">
        <v>14369</v>
      </c>
      <c r="G3933" s="20" t="s">
        <v>183</v>
      </c>
      <c r="H3933" s="23">
        <v>16108.99</v>
      </c>
      <c r="I3933" s="21">
        <v>45717</v>
      </c>
      <c r="J3933" s="21">
        <v>45719</v>
      </c>
      <c r="K3933" s="20" t="s">
        <v>5121</v>
      </c>
      <c r="L3933" s="20" t="s">
        <v>5107</v>
      </c>
      <c r="M3933" s="20"/>
      <c r="N3933" s="21">
        <v>45733.561452326394</v>
      </c>
    </row>
    <row r="3934" spans="1:14" x14ac:dyDescent="0.25">
      <c r="A3934" s="21">
        <v>45720.012418981481</v>
      </c>
      <c r="B3934" s="22">
        <v>45720.012418981481</v>
      </c>
      <c r="C3934" s="20" t="s">
        <v>869</v>
      </c>
      <c r="D3934" s="20" t="s">
        <v>870</v>
      </c>
      <c r="E3934" s="207" t="s">
        <v>872</v>
      </c>
      <c r="F3934" s="207" t="s">
        <v>14370</v>
      </c>
      <c r="G3934" s="20" t="s">
        <v>119</v>
      </c>
      <c r="H3934" s="23">
        <v>301.57</v>
      </c>
      <c r="I3934" s="21">
        <v>45717</v>
      </c>
      <c r="J3934" s="21">
        <v>45719</v>
      </c>
      <c r="K3934" s="20" t="s">
        <v>5097</v>
      </c>
      <c r="L3934" s="20" t="s">
        <v>5098</v>
      </c>
      <c r="M3934" s="20"/>
      <c r="N3934" s="21">
        <v>45733.561452326394</v>
      </c>
    </row>
    <row r="3935" spans="1:14" x14ac:dyDescent="0.25">
      <c r="A3935" s="21">
        <v>45720.012418981481</v>
      </c>
      <c r="B3935" s="22">
        <v>45720.012418981481</v>
      </c>
      <c r="C3935" s="20" t="s">
        <v>995</v>
      </c>
      <c r="D3935" s="20" t="s">
        <v>996</v>
      </c>
      <c r="E3935" s="207" t="s">
        <v>998</v>
      </c>
      <c r="F3935" s="207" t="s">
        <v>14371</v>
      </c>
      <c r="G3935" s="20" t="s">
        <v>119</v>
      </c>
      <c r="H3935" s="23">
        <v>29.04</v>
      </c>
      <c r="I3935" s="21">
        <v>45717</v>
      </c>
      <c r="J3935" s="21">
        <v>45719</v>
      </c>
      <c r="K3935" s="20" t="s">
        <v>5097</v>
      </c>
      <c r="L3935" s="20" t="s">
        <v>5098</v>
      </c>
      <c r="M3935" s="20"/>
      <c r="N3935" s="21">
        <v>45733.561452326394</v>
      </c>
    </row>
    <row r="3936" spans="1:14" x14ac:dyDescent="0.25">
      <c r="A3936" s="21">
        <v>45720.012418981481</v>
      </c>
      <c r="B3936" s="22">
        <v>45720.012418981481</v>
      </c>
      <c r="C3936" s="20" t="s">
        <v>724</v>
      </c>
      <c r="D3936" s="20" t="s">
        <v>118</v>
      </c>
      <c r="E3936" s="207" t="s">
        <v>121</v>
      </c>
      <c r="F3936" s="207" t="s">
        <v>14372</v>
      </c>
      <c r="G3936" s="20" t="s">
        <v>119</v>
      </c>
      <c r="H3936" s="23">
        <v>6283.26</v>
      </c>
      <c r="I3936" s="21">
        <v>45717</v>
      </c>
      <c r="J3936" s="21">
        <v>45719</v>
      </c>
      <c r="K3936" s="20" t="s">
        <v>5097</v>
      </c>
      <c r="L3936" s="20" t="s">
        <v>5098</v>
      </c>
      <c r="M3936" s="20"/>
      <c r="N3936" s="21">
        <v>45733.561452326394</v>
      </c>
    </row>
    <row r="3937" spans="1:14" x14ac:dyDescent="0.25">
      <c r="A3937" s="21">
        <v>45720.012418981481</v>
      </c>
      <c r="B3937" s="22">
        <v>45720.012418981481</v>
      </c>
      <c r="C3937" s="20" t="s">
        <v>11407</v>
      </c>
      <c r="D3937" s="20" t="s">
        <v>11408</v>
      </c>
      <c r="E3937" s="207" t="s">
        <v>11409</v>
      </c>
      <c r="F3937" s="207" t="s">
        <v>14373</v>
      </c>
      <c r="G3937" s="20" t="s">
        <v>119</v>
      </c>
      <c r="H3937" s="23">
        <v>0</v>
      </c>
      <c r="I3937" s="21">
        <v>45717</v>
      </c>
      <c r="J3937" s="21">
        <v>45719</v>
      </c>
      <c r="K3937" s="20" t="s">
        <v>5097</v>
      </c>
      <c r="L3937" s="20" t="s">
        <v>5098</v>
      </c>
      <c r="M3937" s="20"/>
      <c r="N3937" s="21">
        <v>45733.561452326394</v>
      </c>
    </row>
    <row r="3938" spans="1:14" x14ac:dyDescent="0.25">
      <c r="A3938" s="21">
        <v>45719.795810185184</v>
      </c>
      <c r="B3938" s="22">
        <v>45719.795810185184</v>
      </c>
      <c r="C3938" s="20" t="s">
        <v>7746</v>
      </c>
      <c r="D3938" s="20" t="s">
        <v>133</v>
      </c>
      <c r="E3938" s="207" t="s">
        <v>136</v>
      </c>
      <c r="F3938" s="207" t="s">
        <v>14374</v>
      </c>
      <c r="G3938" s="20" t="s">
        <v>134</v>
      </c>
      <c r="H3938" s="23">
        <v>2763.33</v>
      </c>
      <c r="I3938" s="21">
        <v>45717</v>
      </c>
      <c r="J3938" s="21">
        <v>45719</v>
      </c>
      <c r="K3938" s="20" t="s">
        <v>5097</v>
      </c>
      <c r="L3938" s="20" t="s">
        <v>5098</v>
      </c>
      <c r="M3938" s="20"/>
      <c r="N3938" s="21">
        <v>45733.561452326394</v>
      </c>
    </row>
    <row r="3939" spans="1:14" x14ac:dyDescent="0.25">
      <c r="A3939" s="21">
        <v>45719.304560185185</v>
      </c>
      <c r="B3939" s="22">
        <v>45719.304560185185</v>
      </c>
      <c r="C3939" s="20" t="s">
        <v>771</v>
      </c>
      <c r="D3939" s="20" t="s">
        <v>772</v>
      </c>
      <c r="E3939" s="207" t="s">
        <v>774</v>
      </c>
      <c r="F3939" s="207" t="s">
        <v>14375</v>
      </c>
      <c r="G3939" s="20" t="s">
        <v>183</v>
      </c>
      <c r="H3939" s="23">
        <v>1229685.31</v>
      </c>
      <c r="I3939" s="21">
        <v>45717</v>
      </c>
      <c r="J3939" s="21">
        <v>45719</v>
      </c>
      <c r="K3939" s="20" t="s">
        <v>5114</v>
      </c>
      <c r="L3939" s="20" t="s">
        <v>5107</v>
      </c>
      <c r="M3939" s="20"/>
      <c r="N3939" s="21">
        <v>45733.561452326394</v>
      </c>
    </row>
    <row r="3940" spans="1:14" x14ac:dyDescent="0.25">
      <c r="A3940" s="21">
        <v>45719.304560185185</v>
      </c>
      <c r="B3940" s="22">
        <v>45719.304560185185</v>
      </c>
      <c r="C3940" s="20" t="s">
        <v>181</v>
      </c>
      <c r="D3940" s="20" t="s">
        <v>182</v>
      </c>
      <c r="E3940" s="207" t="s">
        <v>185</v>
      </c>
      <c r="F3940" s="207" t="s">
        <v>14376</v>
      </c>
      <c r="G3940" s="20" t="s">
        <v>183</v>
      </c>
      <c r="H3940" s="23">
        <v>2697063.53</v>
      </c>
      <c r="I3940" s="21">
        <v>45717</v>
      </c>
      <c r="J3940" s="21">
        <v>45719</v>
      </c>
      <c r="K3940" s="20" t="s">
        <v>5118</v>
      </c>
      <c r="L3940" s="20" t="s">
        <v>5107</v>
      </c>
      <c r="M3940" s="20"/>
      <c r="N3940" s="21">
        <v>45733.561452326394</v>
      </c>
    </row>
    <row r="3941" spans="1:14" x14ac:dyDescent="0.25">
      <c r="A3941" s="21">
        <v>45719.304560185185</v>
      </c>
      <c r="B3941" s="22">
        <v>45719.304560185185</v>
      </c>
      <c r="C3941" s="20" t="s">
        <v>1190</v>
      </c>
      <c r="D3941" s="20" t="s">
        <v>1191</v>
      </c>
      <c r="E3941" s="207" t="s">
        <v>1193</v>
      </c>
      <c r="F3941" s="207" t="s">
        <v>14377</v>
      </c>
      <c r="G3941" s="20" t="s">
        <v>183</v>
      </c>
      <c r="H3941" s="23">
        <v>0.78</v>
      </c>
      <c r="I3941" s="21">
        <v>45717</v>
      </c>
      <c r="J3941" s="21">
        <v>45719</v>
      </c>
      <c r="K3941" s="20" t="s">
        <v>5118</v>
      </c>
      <c r="L3941" s="20" t="s">
        <v>5107</v>
      </c>
      <c r="M3941" s="20"/>
      <c r="N3941" s="21">
        <v>45733.561452326394</v>
      </c>
    </row>
    <row r="3942" spans="1:14" x14ac:dyDescent="0.25">
      <c r="A3942" s="21">
        <v>45719.304560185185</v>
      </c>
      <c r="B3942" s="22">
        <v>45719.304560185185</v>
      </c>
      <c r="C3942" s="20" t="s">
        <v>1226</v>
      </c>
      <c r="D3942" s="20" t="s">
        <v>1227</v>
      </c>
      <c r="E3942" s="207" t="s">
        <v>1229</v>
      </c>
      <c r="F3942" s="207" t="s">
        <v>14378</v>
      </c>
      <c r="G3942" s="20" t="s">
        <v>183</v>
      </c>
      <c r="H3942" s="23">
        <v>2783.18</v>
      </c>
      <c r="I3942" s="21">
        <v>45717</v>
      </c>
      <c r="J3942" s="21">
        <v>45719</v>
      </c>
      <c r="K3942" s="20" t="s">
        <v>5118</v>
      </c>
      <c r="L3942" s="20" t="s">
        <v>5107</v>
      </c>
      <c r="M3942" s="20"/>
      <c r="N3942" s="21">
        <v>45733.561452326394</v>
      </c>
    </row>
    <row r="3943" spans="1:14" x14ac:dyDescent="0.25">
      <c r="A3943" s="21">
        <v>45719.304560185185</v>
      </c>
      <c r="B3943" s="22">
        <v>45719.304560185185</v>
      </c>
      <c r="C3943" s="20" t="s">
        <v>717</v>
      </c>
      <c r="D3943" s="20" t="s">
        <v>718</v>
      </c>
      <c r="E3943" s="207" t="s">
        <v>720</v>
      </c>
      <c r="F3943" s="207" t="s">
        <v>14379</v>
      </c>
      <c r="G3943" s="20" t="s">
        <v>183</v>
      </c>
      <c r="H3943" s="23">
        <v>1181.75</v>
      </c>
      <c r="I3943" s="21">
        <v>45717</v>
      </c>
      <c r="J3943" s="21">
        <v>45719</v>
      </c>
      <c r="K3943" s="20" t="s">
        <v>5121</v>
      </c>
      <c r="L3943" s="20" t="s">
        <v>5107</v>
      </c>
      <c r="M3943" s="20"/>
      <c r="N3943" s="21">
        <v>45733.561452326394</v>
      </c>
    </row>
    <row r="3944" spans="1:14" x14ac:dyDescent="0.25">
      <c r="A3944" s="21">
        <v>45719.304560185185</v>
      </c>
      <c r="B3944" s="22">
        <v>45719.304560185185</v>
      </c>
      <c r="C3944" s="20" t="s">
        <v>882</v>
      </c>
      <c r="D3944" s="20" t="s">
        <v>883</v>
      </c>
      <c r="E3944" s="207" t="s">
        <v>885</v>
      </c>
      <c r="F3944" s="207" t="s">
        <v>14380</v>
      </c>
      <c r="G3944" s="20" t="s">
        <v>183</v>
      </c>
      <c r="H3944" s="23">
        <v>7237.78</v>
      </c>
      <c r="I3944" s="21">
        <v>45717</v>
      </c>
      <c r="J3944" s="21">
        <v>45719</v>
      </c>
      <c r="K3944" s="20" t="s">
        <v>5123</v>
      </c>
      <c r="L3944" s="20" t="s">
        <v>5107</v>
      </c>
      <c r="M3944" s="20"/>
      <c r="N3944" s="21">
        <v>45733.561452326394</v>
      </c>
    </row>
    <row r="3945" spans="1:14" x14ac:dyDescent="0.25">
      <c r="A3945" s="21">
        <v>45719.304560185185</v>
      </c>
      <c r="B3945" s="22">
        <v>45719.304560185185</v>
      </c>
      <c r="C3945" s="20" t="s">
        <v>193</v>
      </c>
      <c r="D3945" s="20" t="s">
        <v>194</v>
      </c>
      <c r="E3945" s="207" t="s">
        <v>196</v>
      </c>
      <c r="F3945" s="207" t="s">
        <v>14381</v>
      </c>
      <c r="G3945" s="20" t="s">
        <v>183</v>
      </c>
      <c r="H3945" s="23">
        <v>22604.85</v>
      </c>
      <c r="I3945" s="21">
        <v>45717</v>
      </c>
      <c r="J3945" s="21">
        <v>45719</v>
      </c>
      <c r="K3945" s="20" t="s">
        <v>5118</v>
      </c>
      <c r="L3945" s="20" t="s">
        <v>5107</v>
      </c>
      <c r="M3945" s="20"/>
      <c r="N3945" s="21">
        <v>45733.561452326394</v>
      </c>
    </row>
    <row r="3946" spans="1:14" x14ac:dyDescent="0.25">
      <c r="A3946" s="21">
        <v>45719.304560185185</v>
      </c>
      <c r="B3946" s="22">
        <v>45719.304560185185</v>
      </c>
      <c r="C3946" s="20" t="s">
        <v>939</v>
      </c>
      <c r="D3946" s="20" t="s">
        <v>940</v>
      </c>
      <c r="E3946" s="207" t="s">
        <v>942</v>
      </c>
      <c r="F3946" s="207" t="s">
        <v>14382</v>
      </c>
      <c r="G3946" s="20" t="s">
        <v>183</v>
      </c>
      <c r="H3946" s="23">
        <v>4339.53</v>
      </c>
      <c r="I3946" s="21">
        <v>45717</v>
      </c>
      <c r="J3946" s="21">
        <v>45719</v>
      </c>
      <c r="K3946" s="20" t="s">
        <v>5123</v>
      </c>
      <c r="L3946" s="20" t="s">
        <v>5107</v>
      </c>
      <c r="M3946" s="20"/>
      <c r="N3946" s="21">
        <v>45733.561452326394</v>
      </c>
    </row>
    <row r="3947" spans="1:14" x14ac:dyDescent="0.25">
      <c r="A3947" s="21">
        <v>45719.304560185185</v>
      </c>
      <c r="B3947" s="22">
        <v>45719.304560185185</v>
      </c>
      <c r="C3947" s="20" t="s">
        <v>253</v>
      </c>
      <c r="D3947" s="20" t="s">
        <v>254</v>
      </c>
      <c r="E3947" s="207" t="s">
        <v>256</v>
      </c>
      <c r="F3947" s="207" t="s">
        <v>14383</v>
      </c>
      <c r="G3947" s="20" t="s">
        <v>183</v>
      </c>
      <c r="H3947" s="23">
        <v>332412.77</v>
      </c>
      <c r="I3947" s="21">
        <v>45717</v>
      </c>
      <c r="J3947" s="21">
        <v>45719</v>
      </c>
      <c r="K3947" s="20" t="s">
        <v>5118</v>
      </c>
      <c r="L3947" s="20" t="s">
        <v>5107</v>
      </c>
      <c r="M3947" s="20"/>
      <c r="N3947" s="21">
        <v>45733.561452326394</v>
      </c>
    </row>
    <row r="3948" spans="1:14" x14ac:dyDescent="0.25">
      <c r="A3948" s="21">
        <v>45719.304560185185</v>
      </c>
      <c r="B3948" s="22">
        <v>45719.304560185185</v>
      </c>
      <c r="C3948" s="20" t="s">
        <v>521</v>
      </c>
      <c r="D3948" s="20" t="s">
        <v>522</v>
      </c>
      <c r="E3948" s="207" t="s">
        <v>524</v>
      </c>
      <c r="F3948" s="207" t="s">
        <v>14384</v>
      </c>
      <c r="G3948" s="20" t="s">
        <v>183</v>
      </c>
      <c r="H3948" s="23">
        <v>4906.8900000000003</v>
      </c>
      <c r="I3948" s="21">
        <v>45717</v>
      </c>
      <c r="J3948" s="21">
        <v>45719</v>
      </c>
      <c r="K3948" s="20" t="s">
        <v>5121</v>
      </c>
      <c r="L3948" s="20" t="s">
        <v>5107</v>
      </c>
      <c r="M3948" s="20"/>
      <c r="N3948" s="21">
        <v>45733.561452326394</v>
      </c>
    </row>
    <row r="3949" spans="1:14" x14ac:dyDescent="0.25">
      <c r="A3949" s="21">
        <v>45719.304560185185</v>
      </c>
      <c r="B3949" s="22">
        <v>45719.304560185185</v>
      </c>
      <c r="C3949" s="20" t="s">
        <v>459</v>
      </c>
      <c r="D3949" s="20" t="s">
        <v>460</v>
      </c>
      <c r="E3949" s="207" t="s">
        <v>462</v>
      </c>
      <c r="F3949" s="207" t="s">
        <v>14385</v>
      </c>
      <c r="G3949" s="20" t="s">
        <v>183</v>
      </c>
      <c r="H3949" s="23">
        <v>623797.15</v>
      </c>
      <c r="I3949" s="21">
        <v>45717</v>
      </c>
      <c r="J3949" s="21">
        <v>45719</v>
      </c>
      <c r="K3949" s="20" t="s">
        <v>5129</v>
      </c>
      <c r="L3949" s="20" t="s">
        <v>5107</v>
      </c>
      <c r="M3949" s="20"/>
      <c r="N3949" s="21">
        <v>45733.561452326394</v>
      </c>
    </row>
    <row r="3950" spans="1:14" x14ac:dyDescent="0.25">
      <c r="A3950" s="21">
        <v>45719.304560185185</v>
      </c>
      <c r="B3950" s="22">
        <v>45719.304560185185</v>
      </c>
      <c r="C3950" s="20" t="s">
        <v>435</v>
      </c>
      <c r="D3950" s="20" t="s">
        <v>436</v>
      </c>
      <c r="E3950" s="207" t="s">
        <v>438</v>
      </c>
      <c r="F3950" s="207" t="s">
        <v>14386</v>
      </c>
      <c r="G3950" s="20" t="s">
        <v>183</v>
      </c>
      <c r="H3950" s="23">
        <v>0.02</v>
      </c>
      <c r="I3950" s="21">
        <v>45717</v>
      </c>
      <c r="J3950" s="21">
        <v>45719</v>
      </c>
      <c r="K3950" s="20" t="s">
        <v>5118</v>
      </c>
      <c r="L3950" s="20" t="s">
        <v>5107</v>
      </c>
      <c r="M3950" s="20"/>
      <c r="N3950" s="21">
        <v>45733.561452326394</v>
      </c>
    </row>
    <row r="3951" spans="1:14" x14ac:dyDescent="0.25">
      <c r="A3951" s="21">
        <v>45719.304560185185</v>
      </c>
      <c r="B3951" s="22">
        <v>45719.304560185185</v>
      </c>
      <c r="C3951" s="20" t="s">
        <v>422</v>
      </c>
      <c r="D3951" s="20" t="s">
        <v>423</v>
      </c>
      <c r="E3951" s="207" t="s">
        <v>425</v>
      </c>
      <c r="F3951" s="207" t="s">
        <v>14387</v>
      </c>
      <c r="G3951" s="20" t="s">
        <v>183</v>
      </c>
      <c r="H3951" s="23">
        <v>30999.21</v>
      </c>
      <c r="I3951" s="21">
        <v>45717</v>
      </c>
      <c r="J3951" s="21">
        <v>45719</v>
      </c>
      <c r="K3951" s="20" t="s">
        <v>5118</v>
      </c>
      <c r="L3951" s="20" t="s">
        <v>5107</v>
      </c>
      <c r="M3951" s="20"/>
      <c r="N3951" s="21">
        <v>45733.561452326394</v>
      </c>
    </row>
    <row r="3952" spans="1:14" x14ac:dyDescent="0.25">
      <c r="A3952" s="21">
        <v>45719.304560185185</v>
      </c>
      <c r="B3952" s="22">
        <v>45719.304560185185</v>
      </c>
      <c r="C3952" s="20" t="s">
        <v>1298</v>
      </c>
      <c r="D3952" s="20" t="s">
        <v>1299</v>
      </c>
      <c r="E3952" s="207" t="s">
        <v>1301</v>
      </c>
      <c r="F3952" s="207" t="s">
        <v>14388</v>
      </c>
      <c r="G3952" s="20" t="s">
        <v>183</v>
      </c>
      <c r="H3952" s="23">
        <v>663.5</v>
      </c>
      <c r="I3952" s="21">
        <v>45717</v>
      </c>
      <c r="J3952" s="21">
        <v>45719</v>
      </c>
      <c r="K3952" s="20" t="s">
        <v>5121</v>
      </c>
      <c r="L3952" s="20" t="s">
        <v>5107</v>
      </c>
      <c r="M3952" s="20"/>
      <c r="N3952" s="21">
        <v>45733.561452326394</v>
      </c>
    </row>
    <row r="3953" spans="1:14" x14ac:dyDescent="0.25">
      <c r="A3953" s="21">
        <v>45719.304560185185</v>
      </c>
      <c r="B3953" s="22">
        <v>45719.304560185185</v>
      </c>
      <c r="C3953" s="20" t="s">
        <v>331</v>
      </c>
      <c r="D3953" s="20" t="s">
        <v>332</v>
      </c>
      <c r="E3953" s="207" t="s">
        <v>334</v>
      </c>
      <c r="F3953" s="207" t="s">
        <v>14389</v>
      </c>
      <c r="G3953" s="20" t="s">
        <v>183</v>
      </c>
      <c r="H3953" s="23">
        <v>5660.39</v>
      </c>
      <c r="I3953" s="21">
        <v>45717</v>
      </c>
      <c r="J3953" s="21">
        <v>45719</v>
      </c>
      <c r="K3953" s="20" t="s">
        <v>5121</v>
      </c>
      <c r="L3953" s="20" t="s">
        <v>5107</v>
      </c>
      <c r="M3953" s="20"/>
      <c r="N3953" s="21">
        <v>45733.561452326394</v>
      </c>
    </row>
    <row r="3954" spans="1:14" x14ac:dyDescent="0.25">
      <c r="A3954" s="21">
        <v>45719.304560185185</v>
      </c>
      <c r="B3954" s="22">
        <v>45719.304560185185</v>
      </c>
      <c r="C3954" s="20" t="s">
        <v>11373</v>
      </c>
      <c r="D3954" s="20" t="s">
        <v>11374</v>
      </c>
      <c r="E3954" s="207" t="s">
        <v>11376</v>
      </c>
      <c r="F3954" s="207" t="s">
        <v>14390</v>
      </c>
      <c r="G3954" s="20" t="s">
        <v>183</v>
      </c>
      <c r="H3954" s="23">
        <v>16400.650000000001</v>
      </c>
      <c r="I3954" s="21">
        <v>45717</v>
      </c>
      <c r="J3954" s="21">
        <v>45719</v>
      </c>
      <c r="K3954" s="20" t="s">
        <v>5121</v>
      </c>
      <c r="L3954" s="20" t="s">
        <v>5107</v>
      </c>
      <c r="M3954" s="20"/>
      <c r="N3954" s="21">
        <v>45733.561452326394</v>
      </c>
    </row>
    <row r="3955" spans="1:14" x14ac:dyDescent="0.25">
      <c r="A3955" s="21">
        <v>45719.226817129631</v>
      </c>
      <c r="B3955" s="22">
        <v>45719.226817129631</v>
      </c>
      <c r="C3955" s="20" t="s">
        <v>266</v>
      </c>
      <c r="D3955" s="20" t="s">
        <v>267</v>
      </c>
      <c r="E3955" s="207" t="s">
        <v>270</v>
      </c>
      <c r="F3955" s="207" t="s">
        <v>14391</v>
      </c>
      <c r="G3955" s="20" t="s">
        <v>268</v>
      </c>
      <c r="H3955" s="23">
        <v>5173.05</v>
      </c>
      <c r="I3955" s="21">
        <v>45717</v>
      </c>
      <c r="J3955" s="21">
        <v>45719</v>
      </c>
      <c r="K3955" s="20" t="s">
        <v>5097</v>
      </c>
      <c r="L3955" s="20" t="s">
        <v>5098</v>
      </c>
      <c r="M3955" s="20"/>
      <c r="N3955" s="21">
        <v>45733.561452326394</v>
      </c>
    </row>
    <row r="3956" spans="1:14" x14ac:dyDescent="0.25">
      <c r="A3956" s="21">
        <v>45719.205740740741</v>
      </c>
      <c r="B3956" s="22">
        <v>45719.205740740741</v>
      </c>
      <c r="C3956" s="20" t="s">
        <v>869</v>
      </c>
      <c r="D3956" s="20" t="s">
        <v>870</v>
      </c>
      <c r="E3956" s="207" t="s">
        <v>872</v>
      </c>
      <c r="F3956" s="207" t="s">
        <v>14392</v>
      </c>
      <c r="G3956" s="20" t="s">
        <v>119</v>
      </c>
      <c r="H3956" s="23">
        <v>301.57</v>
      </c>
      <c r="I3956" s="21">
        <v>45717</v>
      </c>
      <c r="J3956" s="21">
        <v>45719</v>
      </c>
      <c r="K3956" s="20" t="s">
        <v>5097</v>
      </c>
      <c r="L3956" s="20" t="s">
        <v>5098</v>
      </c>
      <c r="M3956" s="20"/>
      <c r="N3956" s="21">
        <v>45733.561452326394</v>
      </c>
    </row>
    <row r="3957" spans="1:14" x14ac:dyDescent="0.25">
      <c r="A3957" s="21">
        <v>45719.205740740741</v>
      </c>
      <c r="B3957" s="22">
        <v>45719.205740740741</v>
      </c>
      <c r="C3957" s="20" t="s">
        <v>995</v>
      </c>
      <c r="D3957" s="20" t="s">
        <v>996</v>
      </c>
      <c r="E3957" s="207" t="s">
        <v>998</v>
      </c>
      <c r="F3957" s="207" t="s">
        <v>14393</v>
      </c>
      <c r="G3957" s="20" t="s">
        <v>119</v>
      </c>
      <c r="H3957" s="23">
        <v>29.04</v>
      </c>
      <c r="I3957" s="21">
        <v>45717</v>
      </c>
      <c r="J3957" s="21">
        <v>45719</v>
      </c>
      <c r="K3957" s="20" t="s">
        <v>5097</v>
      </c>
      <c r="L3957" s="20" t="s">
        <v>5098</v>
      </c>
      <c r="M3957" s="20"/>
      <c r="N3957" s="21">
        <v>45733.561452326394</v>
      </c>
    </row>
    <row r="3958" spans="1:14" x14ac:dyDescent="0.25">
      <c r="A3958" s="21">
        <v>45719.205740740741</v>
      </c>
      <c r="B3958" s="22">
        <v>45719.205740740741</v>
      </c>
      <c r="C3958" s="20" t="s">
        <v>724</v>
      </c>
      <c r="D3958" s="20" t="s">
        <v>118</v>
      </c>
      <c r="E3958" s="207" t="s">
        <v>121</v>
      </c>
      <c r="F3958" s="207" t="s">
        <v>14394</v>
      </c>
      <c r="G3958" s="20" t="s">
        <v>119</v>
      </c>
      <c r="H3958" s="23">
        <v>6283.26</v>
      </c>
      <c r="I3958" s="21">
        <v>45717</v>
      </c>
      <c r="J3958" s="21">
        <v>45719</v>
      </c>
      <c r="K3958" s="20" t="s">
        <v>5097</v>
      </c>
      <c r="L3958" s="20" t="s">
        <v>5098</v>
      </c>
      <c r="M3958" s="20"/>
      <c r="N3958" s="21">
        <v>45733.561452326394</v>
      </c>
    </row>
    <row r="3959" spans="1:14" x14ac:dyDescent="0.25">
      <c r="A3959" s="21">
        <v>45719.205740740741</v>
      </c>
      <c r="B3959" s="22">
        <v>45719.205740740741</v>
      </c>
      <c r="C3959" s="20" t="s">
        <v>11407</v>
      </c>
      <c r="D3959" s="20" t="s">
        <v>11408</v>
      </c>
      <c r="E3959" s="207" t="s">
        <v>11409</v>
      </c>
      <c r="F3959" s="207" t="s">
        <v>14395</v>
      </c>
      <c r="G3959" s="20" t="s">
        <v>119</v>
      </c>
      <c r="H3959" s="23">
        <v>0</v>
      </c>
      <c r="I3959" s="21">
        <v>45717</v>
      </c>
      <c r="J3959" s="21">
        <v>45719</v>
      </c>
      <c r="K3959" s="20" t="s">
        <v>5097</v>
      </c>
      <c r="L3959" s="20" t="s">
        <v>5098</v>
      </c>
      <c r="M3959" s="20"/>
      <c r="N3959" s="21">
        <v>45733.561452326394</v>
      </c>
    </row>
    <row r="3960" spans="1:14" x14ac:dyDescent="0.25">
      <c r="A3960" s="21">
        <v>45718.839849537035</v>
      </c>
      <c r="B3960" s="22">
        <v>45718.839849537035</v>
      </c>
      <c r="C3960" s="20" t="s">
        <v>7746</v>
      </c>
      <c r="D3960" s="20" t="s">
        <v>133</v>
      </c>
      <c r="E3960" s="207" t="s">
        <v>136</v>
      </c>
      <c r="F3960" s="207" t="s">
        <v>14396</v>
      </c>
      <c r="G3960" s="20" t="s">
        <v>134</v>
      </c>
      <c r="H3960" s="23">
        <v>2763.33</v>
      </c>
      <c r="I3960" s="21">
        <v>45717</v>
      </c>
      <c r="J3960" s="21">
        <v>45712</v>
      </c>
      <c r="K3960" s="20" t="s">
        <v>5097</v>
      </c>
      <c r="L3960" s="20" t="s">
        <v>5098</v>
      </c>
      <c r="M3960" s="20"/>
      <c r="N3960" s="21">
        <v>45733.561452326394</v>
      </c>
    </row>
    <row r="3961" spans="1:14" x14ac:dyDescent="0.25">
      <c r="A3961" s="21">
        <v>45718.142800925925</v>
      </c>
      <c r="B3961" s="22">
        <v>45718.142800925925</v>
      </c>
      <c r="C3961" s="20" t="s">
        <v>771</v>
      </c>
      <c r="D3961" s="20" t="s">
        <v>772</v>
      </c>
      <c r="E3961" s="207" t="s">
        <v>774</v>
      </c>
      <c r="F3961" s="207" t="s">
        <v>14397</v>
      </c>
      <c r="G3961" s="20" t="s">
        <v>183</v>
      </c>
      <c r="H3961" s="23">
        <v>1229685.31</v>
      </c>
      <c r="I3961" s="21">
        <v>45717</v>
      </c>
      <c r="J3961" s="21">
        <v>45712</v>
      </c>
      <c r="K3961" s="20" t="s">
        <v>5114</v>
      </c>
      <c r="L3961" s="20" t="s">
        <v>5107</v>
      </c>
      <c r="M3961" s="20"/>
      <c r="N3961" s="21">
        <v>45733.561452326394</v>
      </c>
    </row>
    <row r="3962" spans="1:14" x14ac:dyDescent="0.25">
      <c r="A3962" s="21">
        <v>45718.142800925925</v>
      </c>
      <c r="B3962" s="22">
        <v>45718.142800925925</v>
      </c>
      <c r="C3962" s="20" t="s">
        <v>181</v>
      </c>
      <c r="D3962" s="20" t="s">
        <v>182</v>
      </c>
      <c r="E3962" s="207" t="s">
        <v>185</v>
      </c>
      <c r="F3962" s="207" t="s">
        <v>14398</v>
      </c>
      <c r="G3962" s="20" t="s">
        <v>183</v>
      </c>
      <c r="H3962" s="23">
        <v>2697063.53</v>
      </c>
      <c r="I3962" s="21">
        <v>45717</v>
      </c>
      <c r="J3962" s="21">
        <v>45712</v>
      </c>
      <c r="K3962" s="20" t="s">
        <v>5118</v>
      </c>
      <c r="L3962" s="20" t="s">
        <v>5107</v>
      </c>
      <c r="M3962" s="20"/>
      <c r="N3962" s="21">
        <v>45733.561452326394</v>
      </c>
    </row>
    <row r="3963" spans="1:14" x14ac:dyDescent="0.25">
      <c r="A3963" s="21">
        <v>45718.142800925925</v>
      </c>
      <c r="B3963" s="22">
        <v>45718.142800925925</v>
      </c>
      <c r="C3963" s="20" t="s">
        <v>1190</v>
      </c>
      <c r="D3963" s="20" t="s">
        <v>1191</v>
      </c>
      <c r="E3963" s="207" t="s">
        <v>1193</v>
      </c>
      <c r="F3963" s="207" t="s">
        <v>14399</v>
      </c>
      <c r="G3963" s="20" t="s">
        <v>183</v>
      </c>
      <c r="H3963" s="23">
        <v>0.78</v>
      </c>
      <c r="I3963" s="21">
        <v>45717</v>
      </c>
      <c r="J3963" s="21">
        <v>45712</v>
      </c>
      <c r="K3963" s="20" t="s">
        <v>5118</v>
      </c>
      <c r="L3963" s="20" t="s">
        <v>5107</v>
      </c>
      <c r="M3963" s="20"/>
      <c r="N3963" s="21">
        <v>45733.561452326394</v>
      </c>
    </row>
    <row r="3964" spans="1:14" x14ac:dyDescent="0.25">
      <c r="A3964" s="21">
        <v>45718.142800925925</v>
      </c>
      <c r="B3964" s="22">
        <v>45718.142800925925</v>
      </c>
      <c r="C3964" s="20" t="s">
        <v>1226</v>
      </c>
      <c r="D3964" s="20" t="s">
        <v>1227</v>
      </c>
      <c r="E3964" s="207" t="s">
        <v>1229</v>
      </c>
      <c r="F3964" s="207" t="s">
        <v>14400</v>
      </c>
      <c r="G3964" s="20" t="s">
        <v>183</v>
      </c>
      <c r="H3964" s="23">
        <v>2783.18</v>
      </c>
      <c r="I3964" s="21">
        <v>45717</v>
      </c>
      <c r="J3964" s="21">
        <v>45712</v>
      </c>
      <c r="K3964" s="20" t="s">
        <v>5118</v>
      </c>
      <c r="L3964" s="20" t="s">
        <v>5107</v>
      </c>
      <c r="M3964" s="20"/>
      <c r="N3964" s="21">
        <v>45733.561452326394</v>
      </c>
    </row>
    <row r="3965" spans="1:14" x14ac:dyDescent="0.25">
      <c r="A3965" s="21">
        <v>45718.142800925925</v>
      </c>
      <c r="B3965" s="22">
        <v>45718.142800925925</v>
      </c>
      <c r="C3965" s="20" t="s">
        <v>717</v>
      </c>
      <c r="D3965" s="20" t="s">
        <v>718</v>
      </c>
      <c r="E3965" s="207" t="s">
        <v>720</v>
      </c>
      <c r="F3965" s="207" t="s">
        <v>14401</v>
      </c>
      <c r="G3965" s="20" t="s">
        <v>183</v>
      </c>
      <c r="H3965" s="23">
        <v>1181.75</v>
      </c>
      <c r="I3965" s="21">
        <v>45717</v>
      </c>
      <c r="J3965" s="21">
        <v>45712</v>
      </c>
      <c r="K3965" s="20" t="s">
        <v>5121</v>
      </c>
      <c r="L3965" s="20" t="s">
        <v>5107</v>
      </c>
      <c r="M3965" s="20"/>
      <c r="N3965" s="21">
        <v>45733.561452326394</v>
      </c>
    </row>
    <row r="3966" spans="1:14" x14ac:dyDescent="0.25">
      <c r="A3966" s="21">
        <v>45718.142800925925</v>
      </c>
      <c r="B3966" s="22">
        <v>45718.142800925925</v>
      </c>
      <c r="C3966" s="20" t="s">
        <v>882</v>
      </c>
      <c r="D3966" s="20" t="s">
        <v>883</v>
      </c>
      <c r="E3966" s="207" t="s">
        <v>885</v>
      </c>
      <c r="F3966" s="207" t="s">
        <v>14402</v>
      </c>
      <c r="G3966" s="20" t="s">
        <v>183</v>
      </c>
      <c r="H3966" s="23">
        <v>7237.78</v>
      </c>
      <c r="I3966" s="21">
        <v>45717</v>
      </c>
      <c r="J3966" s="21">
        <v>45712</v>
      </c>
      <c r="K3966" s="20" t="s">
        <v>5123</v>
      </c>
      <c r="L3966" s="20" t="s">
        <v>5107</v>
      </c>
      <c r="M3966" s="20"/>
      <c r="N3966" s="21">
        <v>45733.561452326394</v>
      </c>
    </row>
    <row r="3967" spans="1:14" x14ac:dyDescent="0.25">
      <c r="A3967" s="21">
        <v>45718.142800925925</v>
      </c>
      <c r="B3967" s="22">
        <v>45718.142800925925</v>
      </c>
      <c r="C3967" s="20" t="s">
        <v>193</v>
      </c>
      <c r="D3967" s="20" t="s">
        <v>194</v>
      </c>
      <c r="E3967" s="207" t="s">
        <v>196</v>
      </c>
      <c r="F3967" s="207" t="s">
        <v>14403</v>
      </c>
      <c r="G3967" s="20" t="s">
        <v>183</v>
      </c>
      <c r="H3967" s="23">
        <v>22604.85</v>
      </c>
      <c r="I3967" s="21">
        <v>45717</v>
      </c>
      <c r="J3967" s="21">
        <v>45712</v>
      </c>
      <c r="K3967" s="20" t="s">
        <v>5118</v>
      </c>
      <c r="L3967" s="20" t="s">
        <v>5107</v>
      </c>
      <c r="M3967" s="20"/>
      <c r="N3967" s="21">
        <v>45733.561452326394</v>
      </c>
    </row>
    <row r="3968" spans="1:14" x14ac:dyDescent="0.25">
      <c r="A3968" s="21">
        <v>45718.142800925925</v>
      </c>
      <c r="B3968" s="22">
        <v>45718.142800925925</v>
      </c>
      <c r="C3968" s="20" t="s">
        <v>939</v>
      </c>
      <c r="D3968" s="20" t="s">
        <v>940</v>
      </c>
      <c r="E3968" s="207" t="s">
        <v>942</v>
      </c>
      <c r="F3968" s="207" t="s">
        <v>14404</v>
      </c>
      <c r="G3968" s="20" t="s">
        <v>183</v>
      </c>
      <c r="H3968" s="23">
        <v>4339.53</v>
      </c>
      <c r="I3968" s="21">
        <v>45717</v>
      </c>
      <c r="J3968" s="21">
        <v>45712</v>
      </c>
      <c r="K3968" s="20" t="s">
        <v>5123</v>
      </c>
      <c r="L3968" s="20" t="s">
        <v>5107</v>
      </c>
      <c r="M3968" s="20"/>
      <c r="N3968" s="21">
        <v>45733.561452326394</v>
      </c>
    </row>
    <row r="3969" spans="1:14" x14ac:dyDescent="0.25">
      <c r="A3969" s="21">
        <v>45718.142800925925</v>
      </c>
      <c r="B3969" s="22">
        <v>45718.142800925925</v>
      </c>
      <c r="C3969" s="20" t="s">
        <v>253</v>
      </c>
      <c r="D3969" s="20" t="s">
        <v>254</v>
      </c>
      <c r="E3969" s="207" t="s">
        <v>256</v>
      </c>
      <c r="F3969" s="207" t="s">
        <v>14405</v>
      </c>
      <c r="G3969" s="20" t="s">
        <v>183</v>
      </c>
      <c r="H3969" s="23">
        <v>332412.77</v>
      </c>
      <c r="I3969" s="21">
        <v>45717</v>
      </c>
      <c r="J3969" s="21">
        <v>45712</v>
      </c>
      <c r="K3969" s="20" t="s">
        <v>5118</v>
      </c>
      <c r="L3969" s="20" t="s">
        <v>5107</v>
      </c>
      <c r="M3969" s="20"/>
      <c r="N3969" s="21">
        <v>45733.561452326394</v>
      </c>
    </row>
    <row r="3970" spans="1:14" x14ac:dyDescent="0.25">
      <c r="A3970" s="21">
        <v>45718.142800925925</v>
      </c>
      <c r="B3970" s="22">
        <v>45718.142800925925</v>
      </c>
      <c r="C3970" s="20" t="s">
        <v>521</v>
      </c>
      <c r="D3970" s="20" t="s">
        <v>522</v>
      </c>
      <c r="E3970" s="207" t="s">
        <v>524</v>
      </c>
      <c r="F3970" s="207" t="s">
        <v>14406</v>
      </c>
      <c r="G3970" s="20" t="s">
        <v>183</v>
      </c>
      <c r="H3970" s="23">
        <v>4906.8900000000003</v>
      </c>
      <c r="I3970" s="21">
        <v>45717</v>
      </c>
      <c r="J3970" s="21">
        <v>45712</v>
      </c>
      <c r="K3970" s="20" t="s">
        <v>5121</v>
      </c>
      <c r="L3970" s="20" t="s">
        <v>5107</v>
      </c>
      <c r="M3970" s="20"/>
      <c r="N3970" s="21">
        <v>45733.561452326394</v>
      </c>
    </row>
    <row r="3971" spans="1:14" x14ac:dyDescent="0.25">
      <c r="A3971" s="21">
        <v>45718.142800925925</v>
      </c>
      <c r="B3971" s="22">
        <v>45718.142800925925</v>
      </c>
      <c r="C3971" s="20" t="s">
        <v>459</v>
      </c>
      <c r="D3971" s="20" t="s">
        <v>460</v>
      </c>
      <c r="E3971" s="207" t="s">
        <v>462</v>
      </c>
      <c r="F3971" s="207" t="s">
        <v>14407</v>
      </c>
      <c r="G3971" s="20" t="s">
        <v>183</v>
      </c>
      <c r="H3971" s="23">
        <v>623797.15</v>
      </c>
      <c r="I3971" s="21">
        <v>45717</v>
      </c>
      <c r="J3971" s="21">
        <v>45712</v>
      </c>
      <c r="K3971" s="20" t="s">
        <v>5129</v>
      </c>
      <c r="L3971" s="20" t="s">
        <v>5107</v>
      </c>
      <c r="M3971" s="20"/>
      <c r="N3971" s="21">
        <v>45733.561452326394</v>
      </c>
    </row>
    <row r="3972" spans="1:14" x14ac:dyDescent="0.25">
      <c r="A3972" s="21">
        <v>45718.142800925925</v>
      </c>
      <c r="B3972" s="22">
        <v>45718.142800925925</v>
      </c>
      <c r="C3972" s="20" t="s">
        <v>435</v>
      </c>
      <c r="D3972" s="20" t="s">
        <v>436</v>
      </c>
      <c r="E3972" s="207" t="s">
        <v>438</v>
      </c>
      <c r="F3972" s="207" t="s">
        <v>14408</v>
      </c>
      <c r="G3972" s="20" t="s">
        <v>183</v>
      </c>
      <c r="H3972" s="23">
        <v>0.02</v>
      </c>
      <c r="I3972" s="21">
        <v>45717</v>
      </c>
      <c r="J3972" s="21">
        <v>45712</v>
      </c>
      <c r="K3972" s="20" t="s">
        <v>5118</v>
      </c>
      <c r="L3972" s="20" t="s">
        <v>5107</v>
      </c>
      <c r="M3972" s="20"/>
      <c r="N3972" s="21">
        <v>45733.561452326394</v>
      </c>
    </row>
    <row r="3973" spans="1:14" x14ac:dyDescent="0.25">
      <c r="A3973" s="21">
        <v>45718.142800925925</v>
      </c>
      <c r="B3973" s="22">
        <v>45718.142800925925</v>
      </c>
      <c r="C3973" s="20" t="s">
        <v>422</v>
      </c>
      <c r="D3973" s="20" t="s">
        <v>423</v>
      </c>
      <c r="E3973" s="207" t="s">
        <v>425</v>
      </c>
      <c r="F3973" s="207" t="s">
        <v>14409</v>
      </c>
      <c r="G3973" s="20" t="s">
        <v>183</v>
      </c>
      <c r="H3973" s="23">
        <v>30999.21</v>
      </c>
      <c r="I3973" s="21">
        <v>45717</v>
      </c>
      <c r="J3973" s="21">
        <v>45712</v>
      </c>
      <c r="K3973" s="20" t="s">
        <v>5118</v>
      </c>
      <c r="L3973" s="20" t="s">
        <v>5107</v>
      </c>
      <c r="M3973" s="20"/>
      <c r="N3973" s="21">
        <v>45733.561452326394</v>
      </c>
    </row>
    <row r="3974" spans="1:14" x14ac:dyDescent="0.25">
      <c r="A3974" s="21">
        <v>45718.142800925925</v>
      </c>
      <c r="B3974" s="22">
        <v>45718.142800925925</v>
      </c>
      <c r="C3974" s="20" t="s">
        <v>1298</v>
      </c>
      <c r="D3974" s="20" t="s">
        <v>1299</v>
      </c>
      <c r="E3974" s="207" t="s">
        <v>1301</v>
      </c>
      <c r="F3974" s="207" t="s">
        <v>14410</v>
      </c>
      <c r="G3974" s="20" t="s">
        <v>183</v>
      </c>
      <c r="H3974" s="23">
        <v>663.5</v>
      </c>
      <c r="I3974" s="21">
        <v>45717</v>
      </c>
      <c r="J3974" s="21">
        <v>45712</v>
      </c>
      <c r="K3974" s="20" t="s">
        <v>5121</v>
      </c>
      <c r="L3974" s="20" t="s">
        <v>5107</v>
      </c>
      <c r="M3974" s="20"/>
      <c r="N3974" s="21">
        <v>45733.561452326394</v>
      </c>
    </row>
    <row r="3975" spans="1:14" x14ac:dyDescent="0.25">
      <c r="A3975" s="21">
        <v>45718.142800925925</v>
      </c>
      <c r="B3975" s="22">
        <v>45718.142800925925</v>
      </c>
      <c r="C3975" s="20" t="s">
        <v>331</v>
      </c>
      <c r="D3975" s="20" t="s">
        <v>332</v>
      </c>
      <c r="E3975" s="207" t="s">
        <v>334</v>
      </c>
      <c r="F3975" s="207" t="s">
        <v>14411</v>
      </c>
      <c r="G3975" s="20" t="s">
        <v>183</v>
      </c>
      <c r="H3975" s="23">
        <v>5660.39</v>
      </c>
      <c r="I3975" s="21">
        <v>45717</v>
      </c>
      <c r="J3975" s="21">
        <v>45712</v>
      </c>
      <c r="K3975" s="20" t="s">
        <v>5121</v>
      </c>
      <c r="L3975" s="20" t="s">
        <v>5107</v>
      </c>
      <c r="M3975" s="20"/>
      <c r="N3975" s="21">
        <v>45733.561452326394</v>
      </c>
    </row>
    <row r="3976" spans="1:14" x14ac:dyDescent="0.25">
      <c r="A3976" s="21">
        <v>45718.142800925925</v>
      </c>
      <c r="B3976" s="22">
        <v>45718.142800925925</v>
      </c>
      <c r="C3976" s="20" t="s">
        <v>11373</v>
      </c>
      <c r="D3976" s="20" t="s">
        <v>11374</v>
      </c>
      <c r="E3976" s="207" t="s">
        <v>11376</v>
      </c>
      <c r="F3976" s="207" t="s">
        <v>14412</v>
      </c>
      <c r="G3976" s="20" t="s">
        <v>183</v>
      </c>
      <c r="H3976" s="23">
        <v>16400.650000000001</v>
      </c>
      <c r="I3976" s="21">
        <v>45717</v>
      </c>
      <c r="J3976" s="21">
        <v>45712</v>
      </c>
      <c r="K3976" s="20" t="s">
        <v>5121</v>
      </c>
      <c r="L3976" s="20" t="s">
        <v>5107</v>
      </c>
      <c r="M3976" s="20"/>
      <c r="N3976" s="21">
        <v>45733.561452326394</v>
      </c>
    </row>
    <row r="3977" spans="1:14" x14ac:dyDescent="0.25">
      <c r="A3977" s="21">
        <v>45718.063831018517</v>
      </c>
      <c r="B3977" s="22">
        <v>45718.063831018517</v>
      </c>
      <c r="C3977" s="20" t="s">
        <v>869</v>
      </c>
      <c r="D3977" s="20" t="s">
        <v>870</v>
      </c>
      <c r="E3977" s="207" t="s">
        <v>872</v>
      </c>
      <c r="F3977" s="207" t="s">
        <v>14413</v>
      </c>
      <c r="G3977" s="20" t="s">
        <v>119</v>
      </c>
      <c r="H3977" s="23">
        <v>301.57</v>
      </c>
      <c r="I3977" s="21">
        <v>45717</v>
      </c>
      <c r="J3977" s="21">
        <v>45712</v>
      </c>
      <c r="K3977" s="20" t="s">
        <v>5097</v>
      </c>
      <c r="L3977" s="20" t="s">
        <v>5098</v>
      </c>
      <c r="M3977" s="20"/>
      <c r="N3977" s="21">
        <v>45733.561452326394</v>
      </c>
    </row>
    <row r="3978" spans="1:14" x14ac:dyDescent="0.25">
      <c r="A3978" s="21">
        <v>45718.063831018517</v>
      </c>
      <c r="B3978" s="22">
        <v>45718.063831018517</v>
      </c>
      <c r="C3978" s="20" t="s">
        <v>995</v>
      </c>
      <c r="D3978" s="20" t="s">
        <v>996</v>
      </c>
      <c r="E3978" s="207" t="s">
        <v>998</v>
      </c>
      <c r="F3978" s="207" t="s">
        <v>14414</v>
      </c>
      <c r="G3978" s="20" t="s">
        <v>119</v>
      </c>
      <c r="H3978" s="23">
        <v>29.04</v>
      </c>
      <c r="I3978" s="21">
        <v>45717</v>
      </c>
      <c r="J3978" s="21">
        <v>45712</v>
      </c>
      <c r="K3978" s="20" t="s">
        <v>5097</v>
      </c>
      <c r="L3978" s="20" t="s">
        <v>5098</v>
      </c>
      <c r="M3978" s="20"/>
      <c r="N3978" s="21">
        <v>45733.561452326394</v>
      </c>
    </row>
    <row r="3979" spans="1:14" x14ac:dyDescent="0.25">
      <c r="A3979" s="21">
        <v>45718.063831018517</v>
      </c>
      <c r="B3979" s="22">
        <v>45718.063831018517</v>
      </c>
      <c r="C3979" s="20" t="s">
        <v>724</v>
      </c>
      <c r="D3979" s="20" t="s">
        <v>118</v>
      </c>
      <c r="E3979" s="207" t="s">
        <v>121</v>
      </c>
      <c r="F3979" s="207" t="s">
        <v>14415</v>
      </c>
      <c r="G3979" s="20" t="s">
        <v>119</v>
      </c>
      <c r="H3979" s="23">
        <v>6283.26</v>
      </c>
      <c r="I3979" s="21">
        <v>45717</v>
      </c>
      <c r="J3979" s="21">
        <v>45712</v>
      </c>
      <c r="K3979" s="20" t="s">
        <v>5097</v>
      </c>
      <c r="L3979" s="20" t="s">
        <v>5098</v>
      </c>
      <c r="M3979" s="20"/>
      <c r="N3979" s="21">
        <v>45733.561452326394</v>
      </c>
    </row>
    <row r="3980" spans="1:14" x14ac:dyDescent="0.25">
      <c r="A3980" s="21">
        <v>45718.063831018517</v>
      </c>
      <c r="B3980" s="22">
        <v>45718.063831018517</v>
      </c>
      <c r="C3980" s="20" t="s">
        <v>11407</v>
      </c>
      <c r="D3980" s="20" t="s">
        <v>11408</v>
      </c>
      <c r="E3980" s="207" t="s">
        <v>11409</v>
      </c>
      <c r="F3980" s="207" t="s">
        <v>14416</v>
      </c>
      <c r="G3980" s="20" t="s">
        <v>119</v>
      </c>
      <c r="H3980" s="23">
        <v>0</v>
      </c>
      <c r="I3980" s="21">
        <v>45717</v>
      </c>
      <c r="J3980" s="21">
        <v>45712</v>
      </c>
      <c r="K3980" s="20" t="s">
        <v>5097</v>
      </c>
      <c r="L3980" s="20" t="s">
        <v>5098</v>
      </c>
      <c r="M3980" s="20"/>
      <c r="N3980" s="21">
        <v>45733.561452326394</v>
      </c>
    </row>
    <row r="3981" spans="1:14" x14ac:dyDescent="0.25">
      <c r="A3981" s="21">
        <v>45717.950208333335</v>
      </c>
      <c r="B3981" s="22">
        <v>45717.950208333335</v>
      </c>
      <c r="C3981" s="20" t="s">
        <v>7746</v>
      </c>
      <c r="D3981" s="20" t="s">
        <v>133</v>
      </c>
      <c r="E3981" s="207" t="s">
        <v>136</v>
      </c>
      <c r="F3981" s="207" t="s">
        <v>14417</v>
      </c>
      <c r="G3981" s="20" t="s">
        <v>134</v>
      </c>
      <c r="H3981" s="23">
        <v>2763.33</v>
      </c>
      <c r="I3981" s="21">
        <v>45717</v>
      </c>
      <c r="J3981" s="21">
        <v>45712</v>
      </c>
      <c r="K3981" s="20" t="s">
        <v>5097</v>
      </c>
      <c r="L3981" s="20" t="s">
        <v>5098</v>
      </c>
      <c r="M3981" s="20"/>
      <c r="N3981" s="21">
        <v>45733.561452326394</v>
      </c>
    </row>
    <row r="3982" spans="1:14" x14ac:dyDescent="0.25">
      <c r="A3982" s="21">
        <v>45717.273136574076</v>
      </c>
      <c r="B3982" s="22">
        <v>45717.273136574076</v>
      </c>
      <c r="C3982" s="20" t="s">
        <v>266</v>
      </c>
      <c r="D3982" s="20" t="s">
        <v>267</v>
      </c>
      <c r="E3982" s="207" t="s">
        <v>270</v>
      </c>
      <c r="F3982" s="207" t="s">
        <v>14418</v>
      </c>
      <c r="G3982" s="20" t="s">
        <v>268</v>
      </c>
      <c r="H3982" s="23">
        <v>5173.05</v>
      </c>
      <c r="I3982" s="21">
        <v>45717</v>
      </c>
      <c r="J3982" s="21">
        <v>45712</v>
      </c>
      <c r="K3982" s="20" t="s">
        <v>5097</v>
      </c>
      <c r="L3982" s="20" t="s">
        <v>5098</v>
      </c>
      <c r="M3982" s="20"/>
      <c r="N3982" s="21">
        <v>45733.561452326394</v>
      </c>
    </row>
    <row r="3983" spans="1:14" x14ac:dyDescent="0.25">
      <c r="A3983" s="21">
        <v>45717.129548611112</v>
      </c>
      <c r="B3983" s="22">
        <v>45717.129548611112</v>
      </c>
      <c r="C3983" s="20" t="s">
        <v>869</v>
      </c>
      <c r="D3983" s="20" t="s">
        <v>870</v>
      </c>
      <c r="E3983" s="207" t="s">
        <v>872</v>
      </c>
      <c r="F3983" s="207" t="s">
        <v>14419</v>
      </c>
      <c r="G3983" s="20" t="s">
        <v>119</v>
      </c>
      <c r="H3983" s="23">
        <v>301.57</v>
      </c>
      <c r="I3983" s="21">
        <v>45717</v>
      </c>
      <c r="J3983" s="21">
        <v>45712</v>
      </c>
      <c r="K3983" s="20" t="s">
        <v>5097</v>
      </c>
      <c r="L3983" s="20" t="s">
        <v>5098</v>
      </c>
      <c r="M3983" s="20"/>
      <c r="N3983" s="21">
        <v>45733.561452326394</v>
      </c>
    </row>
    <row r="3984" spans="1:14" x14ac:dyDescent="0.25">
      <c r="A3984" s="21">
        <v>45717.129548611112</v>
      </c>
      <c r="B3984" s="22">
        <v>45717.129548611112</v>
      </c>
      <c r="C3984" s="20" t="s">
        <v>995</v>
      </c>
      <c r="D3984" s="20" t="s">
        <v>996</v>
      </c>
      <c r="E3984" s="207" t="s">
        <v>998</v>
      </c>
      <c r="F3984" s="207" t="s">
        <v>14420</v>
      </c>
      <c r="G3984" s="20" t="s">
        <v>119</v>
      </c>
      <c r="H3984" s="23">
        <v>29.04</v>
      </c>
      <c r="I3984" s="21">
        <v>45717</v>
      </c>
      <c r="J3984" s="21">
        <v>45712</v>
      </c>
      <c r="K3984" s="20" t="s">
        <v>5097</v>
      </c>
      <c r="L3984" s="20" t="s">
        <v>5098</v>
      </c>
      <c r="M3984" s="20"/>
      <c r="N3984" s="21">
        <v>45733.561452326394</v>
      </c>
    </row>
    <row r="3985" spans="1:14" x14ac:dyDescent="0.25">
      <c r="A3985" s="21">
        <v>45717.129548611112</v>
      </c>
      <c r="B3985" s="22">
        <v>45717.129548611112</v>
      </c>
      <c r="C3985" s="20" t="s">
        <v>724</v>
      </c>
      <c r="D3985" s="20" t="s">
        <v>118</v>
      </c>
      <c r="E3985" s="207" t="s">
        <v>121</v>
      </c>
      <c r="F3985" s="207" t="s">
        <v>14421</v>
      </c>
      <c r="G3985" s="20" t="s">
        <v>119</v>
      </c>
      <c r="H3985" s="23">
        <v>6283.26</v>
      </c>
      <c r="I3985" s="21">
        <v>45717</v>
      </c>
      <c r="J3985" s="21">
        <v>45712</v>
      </c>
      <c r="K3985" s="20" t="s">
        <v>5097</v>
      </c>
      <c r="L3985" s="20" t="s">
        <v>5098</v>
      </c>
      <c r="M3985" s="20"/>
      <c r="N3985" s="21">
        <v>45733.561452326394</v>
      </c>
    </row>
    <row r="3986" spans="1:14" x14ac:dyDescent="0.25">
      <c r="A3986" s="21">
        <v>45717.129548611112</v>
      </c>
      <c r="B3986" s="22">
        <v>45717.129548611112</v>
      </c>
      <c r="C3986" s="20" t="s">
        <v>11407</v>
      </c>
      <c r="D3986" s="20" t="s">
        <v>11408</v>
      </c>
      <c r="E3986" s="207" t="s">
        <v>11409</v>
      </c>
      <c r="F3986" s="207" t="s">
        <v>14422</v>
      </c>
      <c r="G3986" s="20" t="s">
        <v>119</v>
      </c>
      <c r="H3986" s="23">
        <v>0</v>
      </c>
      <c r="I3986" s="21">
        <v>45717</v>
      </c>
      <c r="J3986" s="21">
        <v>45712</v>
      </c>
      <c r="K3986" s="20" t="s">
        <v>5097</v>
      </c>
      <c r="L3986" s="20" t="s">
        <v>5098</v>
      </c>
      <c r="M3986" s="20"/>
      <c r="N3986" s="21">
        <v>45733.561452326394</v>
      </c>
    </row>
    <row r="3987" spans="1:14" x14ac:dyDescent="0.25">
      <c r="A3987" s="21">
        <v>45716.524548611109</v>
      </c>
      <c r="B3987" s="22">
        <v>45716.524548611109</v>
      </c>
      <c r="C3987" s="20" t="s">
        <v>771</v>
      </c>
      <c r="D3987" s="20" t="s">
        <v>772</v>
      </c>
      <c r="E3987" s="207" t="s">
        <v>774</v>
      </c>
      <c r="F3987" s="207" t="s">
        <v>14423</v>
      </c>
      <c r="G3987" s="20" t="s">
        <v>183</v>
      </c>
      <c r="H3987" s="23">
        <v>1221032.72</v>
      </c>
      <c r="I3987" s="21">
        <v>45689</v>
      </c>
      <c r="J3987" s="21">
        <v>45712</v>
      </c>
      <c r="K3987" s="20" t="s">
        <v>5114</v>
      </c>
      <c r="L3987" s="20" t="s">
        <v>5107</v>
      </c>
      <c r="M3987" s="20"/>
      <c r="N3987" s="21">
        <v>45733.561452326394</v>
      </c>
    </row>
    <row r="3988" spans="1:14" x14ac:dyDescent="0.25">
      <c r="A3988" s="21">
        <v>45716.524548611109</v>
      </c>
      <c r="B3988" s="22">
        <v>45716.524548611109</v>
      </c>
      <c r="C3988" s="20" t="s">
        <v>181</v>
      </c>
      <c r="D3988" s="20" t="s">
        <v>182</v>
      </c>
      <c r="E3988" s="207" t="s">
        <v>185</v>
      </c>
      <c r="F3988" s="207" t="s">
        <v>14424</v>
      </c>
      <c r="G3988" s="20" t="s">
        <v>183</v>
      </c>
      <c r="H3988" s="23">
        <v>2660874.56</v>
      </c>
      <c r="I3988" s="21">
        <v>45689</v>
      </c>
      <c r="J3988" s="21">
        <v>45712</v>
      </c>
      <c r="K3988" s="20" t="s">
        <v>5118</v>
      </c>
      <c r="L3988" s="20" t="s">
        <v>5107</v>
      </c>
      <c r="M3988" s="20"/>
      <c r="N3988" s="21">
        <v>45733.561452326394</v>
      </c>
    </row>
    <row r="3989" spans="1:14" x14ac:dyDescent="0.25">
      <c r="A3989" s="21">
        <v>45716.524548611109</v>
      </c>
      <c r="B3989" s="22">
        <v>45716.524548611109</v>
      </c>
      <c r="C3989" s="20" t="s">
        <v>882</v>
      </c>
      <c r="D3989" s="20" t="s">
        <v>883</v>
      </c>
      <c r="E3989" s="207" t="s">
        <v>885</v>
      </c>
      <c r="F3989" s="207" t="s">
        <v>14425</v>
      </c>
      <c r="G3989" s="20" t="s">
        <v>183</v>
      </c>
      <c r="H3989" s="23">
        <v>7130.16</v>
      </c>
      <c r="I3989" s="21">
        <v>45689</v>
      </c>
      <c r="J3989" s="21">
        <v>45712</v>
      </c>
      <c r="K3989" s="20" t="s">
        <v>5123</v>
      </c>
      <c r="L3989" s="20" t="s">
        <v>5107</v>
      </c>
      <c r="M3989" s="20"/>
      <c r="N3989" s="21">
        <v>45733.561452326394</v>
      </c>
    </row>
    <row r="3990" spans="1:14" x14ac:dyDescent="0.25">
      <c r="A3990" s="21">
        <v>45716.524548611109</v>
      </c>
      <c r="B3990" s="22">
        <v>45716.524548611109</v>
      </c>
      <c r="C3990" s="20" t="s">
        <v>939</v>
      </c>
      <c r="D3990" s="20" t="s">
        <v>940</v>
      </c>
      <c r="E3990" s="207" t="s">
        <v>942</v>
      </c>
      <c r="F3990" s="207" t="s">
        <v>14426</v>
      </c>
      <c r="G3990" s="20" t="s">
        <v>183</v>
      </c>
      <c r="H3990" s="23">
        <v>4272.4399999999996</v>
      </c>
      <c r="I3990" s="21">
        <v>45689</v>
      </c>
      <c r="J3990" s="21">
        <v>45712</v>
      </c>
      <c r="K3990" s="20" t="s">
        <v>5123</v>
      </c>
      <c r="L3990" s="20" t="s">
        <v>5107</v>
      </c>
      <c r="M3990" s="20"/>
      <c r="N3990" s="21">
        <v>45733.561452326394</v>
      </c>
    </row>
    <row r="3991" spans="1:14" x14ac:dyDescent="0.25">
      <c r="A3991" s="21">
        <v>45716.524548611109</v>
      </c>
      <c r="B3991" s="22">
        <v>45716.524548611109</v>
      </c>
      <c r="C3991" s="20" t="s">
        <v>459</v>
      </c>
      <c r="D3991" s="20" t="s">
        <v>460</v>
      </c>
      <c r="E3991" s="207" t="s">
        <v>462</v>
      </c>
      <c r="F3991" s="207" t="s">
        <v>14427</v>
      </c>
      <c r="G3991" s="20" t="s">
        <v>183</v>
      </c>
      <c r="H3991" s="23">
        <v>613396.27</v>
      </c>
      <c r="I3991" s="21">
        <v>45689</v>
      </c>
      <c r="J3991" s="21">
        <v>45712</v>
      </c>
      <c r="K3991" s="20" t="s">
        <v>5129</v>
      </c>
      <c r="L3991" s="20" t="s">
        <v>5107</v>
      </c>
      <c r="M3991" s="20"/>
      <c r="N3991" s="21">
        <v>45733.561452326394</v>
      </c>
    </row>
    <row r="3992" spans="1:14" x14ac:dyDescent="0.25">
      <c r="A3992" s="21">
        <v>45716.322222222225</v>
      </c>
      <c r="B3992" s="22">
        <v>45716.322222222225</v>
      </c>
      <c r="C3992" s="20" t="s">
        <v>771</v>
      </c>
      <c r="D3992" s="20" t="s">
        <v>772</v>
      </c>
      <c r="E3992" s="207" t="s">
        <v>774</v>
      </c>
      <c r="F3992" s="207" t="s">
        <v>14428</v>
      </c>
      <c r="G3992" s="20" t="s">
        <v>183</v>
      </c>
      <c r="H3992" s="23">
        <v>1234554.26</v>
      </c>
      <c r="I3992" s="21">
        <v>45689</v>
      </c>
      <c r="J3992" s="21">
        <v>45712</v>
      </c>
      <c r="K3992" s="20" t="s">
        <v>5114</v>
      </c>
      <c r="L3992" s="20" t="s">
        <v>5107</v>
      </c>
      <c r="M3992" s="20"/>
      <c r="N3992" s="21">
        <v>45733.561452326394</v>
      </c>
    </row>
    <row r="3993" spans="1:14" x14ac:dyDescent="0.25">
      <c r="A3993" s="21">
        <v>45716.322222222225</v>
      </c>
      <c r="B3993" s="22">
        <v>45716.322222222225</v>
      </c>
      <c r="C3993" s="20" t="s">
        <v>181</v>
      </c>
      <c r="D3993" s="20" t="s">
        <v>182</v>
      </c>
      <c r="E3993" s="207" t="s">
        <v>185</v>
      </c>
      <c r="F3993" s="207" t="s">
        <v>14429</v>
      </c>
      <c r="G3993" s="20" t="s">
        <v>183</v>
      </c>
      <c r="H3993" s="23">
        <v>2701935.04</v>
      </c>
      <c r="I3993" s="21">
        <v>45689</v>
      </c>
      <c r="J3993" s="21">
        <v>45712</v>
      </c>
      <c r="K3993" s="20" t="s">
        <v>5118</v>
      </c>
      <c r="L3993" s="20" t="s">
        <v>5107</v>
      </c>
      <c r="M3993" s="20"/>
      <c r="N3993" s="21">
        <v>45733.561452326394</v>
      </c>
    </row>
    <row r="3994" spans="1:14" x14ac:dyDescent="0.25">
      <c r="A3994" s="21">
        <v>45716.322222222225</v>
      </c>
      <c r="B3994" s="22">
        <v>45716.322222222225</v>
      </c>
      <c r="C3994" s="20" t="s">
        <v>1190</v>
      </c>
      <c r="D3994" s="20" t="s">
        <v>1191</v>
      </c>
      <c r="E3994" s="207" t="s">
        <v>1193</v>
      </c>
      <c r="F3994" s="207" t="s">
        <v>14430</v>
      </c>
      <c r="G3994" s="20" t="s">
        <v>183</v>
      </c>
      <c r="H3994" s="23">
        <v>0.78</v>
      </c>
      <c r="I3994" s="21">
        <v>45689</v>
      </c>
      <c r="J3994" s="21">
        <v>45712</v>
      </c>
      <c r="K3994" s="20" t="s">
        <v>5118</v>
      </c>
      <c r="L3994" s="20" t="s">
        <v>5107</v>
      </c>
      <c r="M3994" s="20"/>
      <c r="N3994" s="21">
        <v>45733.561452326394</v>
      </c>
    </row>
    <row r="3995" spans="1:14" x14ac:dyDescent="0.25">
      <c r="A3995" s="21">
        <v>45716.322222222225</v>
      </c>
      <c r="B3995" s="22">
        <v>45716.322222222225</v>
      </c>
      <c r="C3995" s="20" t="s">
        <v>1226</v>
      </c>
      <c r="D3995" s="20" t="s">
        <v>1227</v>
      </c>
      <c r="E3995" s="207" t="s">
        <v>1229</v>
      </c>
      <c r="F3995" s="207" t="s">
        <v>14431</v>
      </c>
      <c r="G3995" s="20" t="s">
        <v>183</v>
      </c>
      <c r="H3995" s="23">
        <v>2778.51</v>
      </c>
      <c r="I3995" s="21">
        <v>45689</v>
      </c>
      <c r="J3995" s="21">
        <v>45712</v>
      </c>
      <c r="K3995" s="20" t="s">
        <v>5118</v>
      </c>
      <c r="L3995" s="20" t="s">
        <v>5107</v>
      </c>
      <c r="M3995" s="20"/>
      <c r="N3995" s="21">
        <v>45733.561452326394</v>
      </c>
    </row>
    <row r="3996" spans="1:14" x14ac:dyDescent="0.25">
      <c r="A3996" s="21">
        <v>45716.322222222225</v>
      </c>
      <c r="B3996" s="22">
        <v>45716.322222222225</v>
      </c>
      <c r="C3996" s="20" t="s">
        <v>717</v>
      </c>
      <c r="D3996" s="20" t="s">
        <v>718</v>
      </c>
      <c r="E3996" s="207" t="s">
        <v>720</v>
      </c>
      <c r="F3996" s="207" t="s">
        <v>14432</v>
      </c>
      <c r="G3996" s="20" t="s">
        <v>183</v>
      </c>
      <c r="H3996" s="23">
        <v>1179.77</v>
      </c>
      <c r="I3996" s="21">
        <v>45689</v>
      </c>
      <c r="J3996" s="21">
        <v>45712</v>
      </c>
      <c r="K3996" s="20" t="s">
        <v>5121</v>
      </c>
      <c r="L3996" s="20" t="s">
        <v>5107</v>
      </c>
      <c r="M3996" s="20"/>
      <c r="N3996" s="21">
        <v>45733.561452326394</v>
      </c>
    </row>
    <row r="3997" spans="1:14" x14ac:dyDescent="0.25">
      <c r="A3997" s="21">
        <v>45716.322222222225</v>
      </c>
      <c r="B3997" s="22">
        <v>45716.322222222225</v>
      </c>
      <c r="C3997" s="20" t="s">
        <v>882</v>
      </c>
      <c r="D3997" s="20" t="s">
        <v>883</v>
      </c>
      <c r="E3997" s="207" t="s">
        <v>885</v>
      </c>
      <c r="F3997" s="207" t="s">
        <v>14433</v>
      </c>
      <c r="G3997" s="20" t="s">
        <v>183</v>
      </c>
      <c r="H3997" s="23">
        <v>7240.7</v>
      </c>
      <c r="I3997" s="21">
        <v>45689</v>
      </c>
      <c r="J3997" s="21">
        <v>45712</v>
      </c>
      <c r="K3997" s="20" t="s">
        <v>5123</v>
      </c>
      <c r="L3997" s="20" t="s">
        <v>5107</v>
      </c>
      <c r="M3997" s="20"/>
      <c r="N3997" s="21">
        <v>45733.561452326394</v>
      </c>
    </row>
    <row r="3998" spans="1:14" x14ac:dyDescent="0.25">
      <c r="A3998" s="21">
        <v>45716.322222222225</v>
      </c>
      <c r="B3998" s="22">
        <v>45716.322222222225</v>
      </c>
      <c r="C3998" s="20" t="s">
        <v>193</v>
      </c>
      <c r="D3998" s="20" t="s">
        <v>194</v>
      </c>
      <c r="E3998" s="207" t="s">
        <v>196</v>
      </c>
      <c r="F3998" s="207" t="s">
        <v>14434</v>
      </c>
      <c r="G3998" s="20" t="s">
        <v>183</v>
      </c>
      <c r="H3998" s="23">
        <v>22585.78</v>
      </c>
      <c r="I3998" s="21">
        <v>45689</v>
      </c>
      <c r="J3998" s="21">
        <v>45712</v>
      </c>
      <c r="K3998" s="20" t="s">
        <v>5118</v>
      </c>
      <c r="L3998" s="20" t="s">
        <v>5107</v>
      </c>
      <c r="M3998" s="20"/>
      <c r="N3998" s="21">
        <v>45733.561452326394</v>
      </c>
    </row>
    <row r="3999" spans="1:14" x14ac:dyDescent="0.25">
      <c r="A3999" s="21">
        <v>45716.322222222225</v>
      </c>
      <c r="B3999" s="22">
        <v>45716.322222222225</v>
      </c>
      <c r="C3999" s="20" t="s">
        <v>939</v>
      </c>
      <c r="D3999" s="20" t="s">
        <v>940</v>
      </c>
      <c r="E3999" s="207" t="s">
        <v>942</v>
      </c>
      <c r="F3999" s="207" t="s">
        <v>14435</v>
      </c>
      <c r="G3999" s="20" t="s">
        <v>183</v>
      </c>
      <c r="H3999" s="23">
        <v>4341.1499999999996</v>
      </c>
      <c r="I3999" s="21">
        <v>45689</v>
      </c>
      <c r="J3999" s="21">
        <v>45712</v>
      </c>
      <c r="K3999" s="20" t="s">
        <v>5123</v>
      </c>
      <c r="L3999" s="20" t="s">
        <v>5107</v>
      </c>
      <c r="M3999" s="20"/>
      <c r="N3999" s="21">
        <v>45733.561452326394</v>
      </c>
    </row>
    <row r="4000" spans="1:14" x14ac:dyDescent="0.25">
      <c r="A4000" s="21">
        <v>45716.322222222225</v>
      </c>
      <c r="B4000" s="22">
        <v>45716.322222222225</v>
      </c>
      <c r="C4000" s="20" t="s">
        <v>253</v>
      </c>
      <c r="D4000" s="20" t="s">
        <v>254</v>
      </c>
      <c r="E4000" s="207" t="s">
        <v>256</v>
      </c>
      <c r="F4000" s="207" t="s">
        <v>14436</v>
      </c>
      <c r="G4000" s="20" t="s">
        <v>183</v>
      </c>
      <c r="H4000" s="23">
        <v>331393.96999999997</v>
      </c>
      <c r="I4000" s="21">
        <v>45689</v>
      </c>
      <c r="J4000" s="21">
        <v>45712</v>
      </c>
      <c r="K4000" s="20" t="s">
        <v>5118</v>
      </c>
      <c r="L4000" s="20" t="s">
        <v>5107</v>
      </c>
      <c r="M4000" s="20"/>
      <c r="N4000" s="21">
        <v>45733.561452326394</v>
      </c>
    </row>
    <row r="4001" spans="1:14" x14ac:dyDescent="0.25">
      <c r="A4001" s="21">
        <v>45716.322222222225</v>
      </c>
      <c r="B4001" s="22">
        <v>45716.322222222225</v>
      </c>
      <c r="C4001" s="20" t="s">
        <v>521</v>
      </c>
      <c r="D4001" s="20" t="s">
        <v>522</v>
      </c>
      <c r="E4001" s="207" t="s">
        <v>524</v>
      </c>
      <c r="F4001" s="207" t="s">
        <v>14437</v>
      </c>
      <c r="G4001" s="20" t="s">
        <v>183</v>
      </c>
      <c r="H4001" s="23">
        <v>6895.07</v>
      </c>
      <c r="I4001" s="21">
        <v>45689</v>
      </c>
      <c r="J4001" s="21">
        <v>45712</v>
      </c>
      <c r="K4001" s="20" t="s">
        <v>5121</v>
      </c>
      <c r="L4001" s="20" t="s">
        <v>5107</v>
      </c>
      <c r="M4001" s="20"/>
      <c r="N4001" s="21">
        <v>45733.561452326394</v>
      </c>
    </row>
    <row r="4002" spans="1:14" x14ac:dyDescent="0.25">
      <c r="A4002" s="21">
        <v>45716.322222222225</v>
      </c>
      <c r="B4002" s="22">
        <v>45716.322222222225</v>
      </c>
      <c r="C4002" s="20" t="s">
        <v>459</v>
      </c>
      <c r="D4002" s="20" t="s">
        <v>460</v>
      </c>
      <c r="E4002" s="207" t="s">
        <v>462</v>
      </c>
      <c r="F4002" s="207" t="s">
        <v>14438</v>
      </c>
      <c r="G4002" s="20" t="s">
        <v>183</v>
      </c>
      <c r="H4002" s="23">
        <v>629878.44999999995</v>
      </c>
      <c r="I4002" s="21">
        <v>45689</v>
      </c>
      <c r="J4002" s="21">
        <v>45712</v>
      </c>
      <c r="K4002" s="20" t="s">
        <v>5129</v>
      </c>
      <c r="L4002" s="20" t="s">
        <v>5107</v>
      </c>
      <c r="M4002" s="20"/>
      <c r="N4002" s="21">
        <v>45733.561452326394</v>
      </c>
    </row>
    <row r="4003" spans="1:14" x14ac:dyDescent="0.25">
      <c r="A4003" s="21">
        <v>45716.322222222225</v>
      </c>
      <c r="B4003" s="22">
        <v>45716.322222222225</v>
      </c>
      <c r="C4003" s="20" t="s">
        <v>435</v>
      </c>
      <c r="D4003" s="20" t="s">
        <v>436</v>
      </c>
      <c r="E4003" s="207" t="s">
        <v>438</v>
      </c>
      <c r="F4003" s="207" t="s">
        <v>14439</v>
      </c>
      <c r="G4003" s="20" t="s">
        <v>183</v>
      </c>
      <c r="H4003" s="23">
        <v>0.02</v>
      </c>
      <c r="I4003" s="21">
        <v>45689</v>
      </c>
      <c r="J4003" s="21">
        <v>45712</v>
      </c>
      <c r="K4003" s="20" t="s">
        <v>5118</v>
      </c>
      <c r="L4003" s="20" t="s">
        <v>5107</v>
      </c>
      <c r="M4003" s="20"/>
      <c r="N4003" s="21">
        <v>45733.561452326394</v>
      </c>
    </row>
    <row r="4004" spans="1:14" x14ac:dyDescent="0.25">
      <c r="A4004" s="21">
        <v>45716.322222222225</v>
      </c>
      <c r="B4004" s="22">
        <v>45716.322222222225</v>
      </c>
      <c r="C4004" s="20" t="s">
        <v>422</v>
      </c>
      <c r="D4004" s="20" t="s">
        <v>423</v>
      </c>
      <c r="E4004" s="207" t="s">
        <v>425</v>
      </c>
      <c r="F4004" s="207" t="s">
        <v>14440</v>
      </c>
      <c r="G4004" s="20" t="s">
        <v>183</v>
      </c>
      <c r="H4004" s="23">
        <v>26588.63</v>
      </c>
      <c r="I4004" s="21">
        <v>45689</v>
      </c>
      <c r="J4004" s="21">
        <v>45712</v>
      </c>
      <c r="K4004" s="20" t="s">
        <v>5118</v>
      </c>
      <c r="L4004" s="20" t="s">
        <v>5107</v>
      </c>
      <c r="M4004" s="20"/>
      <c r="N4004" s="21">
        <v>45733.561452326394</v>
      </c>
    </row>
    <row r="4005" spans="1:14" x14ac:dyDescent="0.25">
      <c r="A4005" s="21">
        <v>45716.322222222225</v>
      </c>
      <c r="B4005" s="22">
        <v>45716.322222222225</v>
      </c>
      <c r="C4005" s="20" t="s">
        <v>1298</v>
      </c>
      <c r="D4005" s="20" t="s">
        <v>1299</v>
      </c>
      <c r="E4005" s="207" t="s">
        <v>1301</v>
      </c>
      <c r="F4005" s="207" t="s">
        <v>14441</v>
      </c>
      <c r="G4005" s="20" t="s">
        <v>183</v>
      </c>
      <c r="H4005" s="23">
        <v>662.39</v>
      </c>
      <c r="I4005" s="21">
        <v>45689</v>
      </c>
      <c r="J4005" s="21">
        <v>45712</v>
      </c>
      <c r="K4005" s="20" t="s">
        <v>5121</v>
      </c>
      <c r="L4005" s="20" t="s">
        <v>5107</v>
      </c>
      <c r="M4005" s="20"/>
      <c r="N4005" s="21">
        <v>45733.561452326394</v>
      </c>
    </row>
    <row r="4006" spans="1:14" x14ac:dyDescent="0.25">
      <c r="A4006" s="21">
        <v>45716.322222222225</v>
      </c>
      <c r="B4006" s="22">
        <v>45716.322222222225</v>
      </c>
      <c r="C4006" s="20" t="s">
        <v>331</v>
      </c>
      <c r="D4006" s="20" t="s">
        <v>332</v>
      </c>
      <c r="E4006" s="207" t="s">
        <v>334</v>
      </c>
      <c r="F4006" s="207" t="s">
        <v>14442</v>
      </c>
      <c r="G4006" s="20" t="s">
        <v>183</v>
      </c>
      <c r="H4006" s="23">
        <v>8242.69</v>
      </c>
      <c r="I4006" s="21">
        <v>45689</v>
      </c>
      <c r="J4006" s="21">
        <v>45712</v>
      </c>
      <c r="K4006" s="20" t="s">
        <v>5121</v>
      </c>
      <c r="L4006" s="20" t="s">
        <v>5107</v>
      </c>
      <c r="M4006" s="20"/>
      <c r="N4006" s="21">
        <v>45733.561452326394</v>
      </c>
    </row>
    <row r="4007" spans="1:14" x14ac:dyDescent="0.25">
      <c r="A4007" s="21">
        <v>45716.322222222225</v>
      </c>
      <c r="B4007" s="22">
        <v>45716.322222222225</v>
      </c>
      <c r="C4007" s="20" t="s">
        <v>11373</v>
      </c>
      <c r="D4007" s="20" t="s">
        <v>11374</v>
      </c>
      <c r="E4007" s="207" t="s">
        <v>11376</v>
      </c>
      <c r="F4007" s="207" t="s">
        <v>14443</v>
      </c>
      <c r="G4007" s="20" t="s">
        <v>183</v>
      </c>
      <c r="H4007" s="23">
        <v>16545.34</v>
      </c>
      <c r="I4007" s="21">
        <v>45689</v>
      </c>
      <c r="J4007" s="21">
        <v>45712</v>
      </c>
      <c r="K4007" s="20" t="s">
        <v>5121</v>
      </c>
      <c r="L4007" s="20" t="s">
        <v>5107</v>
      </c>
      <c r="M4007" s="20"/>
      <c r="N4007" s="21">
        <v>45733.561452326394</v>
      </c>
    </row>
    <row r="4008" spans="1:14" x14ac:dyDescent="0.25">
      <c r="A4008" s="21">
        <v>45716.296215277776</v>
      </c>
      <c r="B4008" s="22">
        <v>45716.296215277776</v>
      </c>
      <c r="C4008" s="20" t="s">
        <v>7746</v>
      </c>
      <c r="D4008" s="20" t="s">
        <v>133</v>
      </c>
      <c r="E4008" s="207" t="s">
        <v>136</v>
      </c>
      <c r="F4008" s="207" t="s">
        <v>14444</v>
      </c>
      <c r="G4008" s="20" t="s">
        <v>134</v>
      </c>
      <c r="H4008" s="23">
        <v>2674.35</v>
      </c>
      <c r="I4008" s="21">
        <v>45689</v>
      </c>
      <c r="J4008" s="21">
        <v>45712</v>
      </c>
      <c r="K4008" s="20" t="s">
        <v>5097</v>
      </c>
      <c r="L4008" s="20" t="s">
        <v>5098</v>
      </c>
      <c r="M4008" s="20"/>
      <c r="N4008" s="21">
        <v>45733.561452326394</v>
      </c>
    </row>
    <row r="4009" spans="1:14" x14ac:dyDescent="0.25">
      <c r="A4009" s="21">
        <v>45715.272280092591</v>
      </c>
      <c r="B4009" s="22">
        <v>45715.272280092591</v>
      </c>
      <c r="C4009" s="20" t="s">
        <v>266</v>
      </c>
      <c r="D4009" s="20" t="s">
        <v>267</v>
      </c>
      <c r="E4009" s="207" t="s">
        <v>270</v>
      </c>
      <c r="F4009" s="207" t="s">
        <v>14445</v>
      </c>
      <c r="G4009" s="20" t="s">
        <v>268</v>
      </c>
      <c r="H4009" s="23">
        <v>4974.01</v>
      </c>
      <c r="I4009" s="21">
        <v>45689</v>
      </c>
      <c r="J4009" s="21">
        <v>45712</v>
      </c>
      <c r="K4009" s="20" t="s">
        <v>5097</v>
      </c>
      <c r="L4009" s="20" t="s">
        <v>5098</v>
      </c>
      <c r="M4009" s="20"/>
      <c r="N4009" s="21">
        <v>45733.561452326394</v>
      </c>
    </row>
    <row r="4010" spans="1:14" x14ac:dyDescent="0.25">
      <c r="A4010" s="21">
        <v>45715.171354166669</v>
      </c>
      <c r="B4010" s="22">
        <v>45715.171354166669</v>
      </c>
      <c r="C4010" s="20" t="s">
        <v>869</v>
      </c>
      <c r="D4010" s="20" t="s">
        <v>870</v>
      </c>
      <c r="E4010" s="207" t="s">
        <v>872</v>
      </c>
      <c r="F4010" s="207" t="s">
        <v>14446</v>
      </c>
      <c r="G4010" s="20" t="s">
        <v>119</v>
      </c>
      <c r="H4010" s="23">
        <v>301.57</v>
      </c>
      <c r="I4010" s="21">
        <v>45689</v>
      </c>
      <c r="J4010" s="21">
        <v>45712</v>
      </c>
      <c r="K4010" s="20" t="s">
        <v>5097</v>
      </c>
      <c r="L4010" s="20" t="s">
        <v>5098</v>
      </c>
      <c r="M4010" s="20"/>
      <c r="N4010" s="21">
        <v>45733.561452326394</v>
      </c>
    </row>
    <row r="4011" spans="1:14" x14ac:dyDescent="0.25">
      <c r="A4011" s="21">
        <v>45715.171354166669</v>
      </c>
      <c r="B4011" s="22">
        <v>45715.171354166669</v>
      </c>
      <c r="C4011" s="20" t="s">
        <v>995</v>
      </c>
      <c r="D4011" s="20" t="s">
        <v>996</v>
      </c>
      <c r="E4011" s="207" t="s">
        <v>998</v>
      </c>
      <c r="F4011" s="207" t="s">
        <v>14447</v>
      </c>
      <c r="G4011" s="20" t="s">
        <v>119</v>
      </c>
      <c r="H4011" s="23">
        <v>29.04</v>
      </c>
      <c r="I4011" s="21">
        <v>45689</v>
      </c>
      <c r="J4011" s="21">
        <v>45712</v>
      </c>
      <c r="K4011" s="20" t="s">
        <v>5097</v>
      </c>
      <c r="L4011" s="20" t="s">
        <v>5098</v>
      </c>
      <c r="M4011" s="20"/>
      <c r="N4011" s="21">
        <v>45733.561452326394</v>
      </c>
    </row>
    <row r="4012" spans="1:14" x14ac:dyDescent="0.25">
      <c r="A4012" s="21">
        <v>45715.171354166669</v>
      </c>
      <c r="B4012" s="22">
        <v>45715.171354166669</v>
      </c>
      <c r="C4012" s="20" t="s">
        <v>724</v>
      </c>
      <c r="D4012" s="20" t="s">
        <v>118</v>
      </c>
      <c r="E4012" s="207" t="s">
        <v>121</v>
      </c>
      <c r="F4012" s="207" t="s">
        <v>14448</v>
      </c>
      <c r="G4012" s="20" t="s">
        <v>119</v>
      </c>
      <c r="H4012" s="23">
        <v>6283.26</v>
      </c>
      <c r="I4012" s="21">
        <v>45689</v>
      </c>
      <c r="J4012" s="21">
        <v>45712</v>
      </c>
      <c r="K4012" s="20" t="s">
        <v>5097</v>
      </c>
      <c r="L4012" s="20" t="s">
        <v>5098</v>
      </c>
      <c r="M4012" s="20"/>
      <c r="N4012" s="21">
        <v>45733.561452326394</v>
      </c>
    </row>
    <row r="4013" spans="1:14" x14ac:dyDescent="0.25">
      <c r="A4013" s="21">
        <v>45715.171354166669</v>
      </c>
      <c r="B4013" s="22">
        <v>45715.171354166669</v>
      </c>
      <c r="C4013" s="20" t="s">
        <v>11407</v>
      </c>
      <c r="D4013" s="20" t="s">
        <v>11408</v>
      </c>
      <c r="E4013" s="207" t="s">
        <v>11409</v>
      </c>
      <c r="F4013" s="207" t="s">
        <v>14449</v>
      </c>
      <c r="G4013" s="20" t="s">
        <v>119</v>
      </c>
      <c r="H4013" s="23">
        <v>0</v>
      </c>
      <c r="I4013" s="21">
        <v>45689</v>
      </c>
      <c r="J4013" s="21">
        <v>45712</v>
      </c>
      <c r="K4013" s="20" t="s">
        <v>5097</v>
      </c>
      <c r="L4013" s="20" t="s">
        <v>5098</v>
      </c>
      <c r="M4013" s="20"/>
      <c r="N4013" s="21">
        <v>45733.561452326394</v>
      </c>
    </row>
    <row r="4014" spans="1:14" x14ac:dyDescent="0.25">
      <c r="A4014" s="21">
        <v>45714.806493055556</v>
      </c>
      <c r="B4014" s="22">
        <v>45714.806493055556</v>
      </c>
      <c r="C4014" s="20" t="s">
        <v>771</v>
      </c>
      <c r="D4014" s="20" t="s">
        <v>772</v>
      </c>
      <c r="E4014" s="207" t="s">
        <v>774</v>
      </c>
      <c r="F4014" s="207" t="s">
        <v>14450</v>
      </c>
      <c r="G4014" s="20" t="s">
        <v>183</v>
      </c>
      <c r="H4014" s="23">
        <v>1232215.42</v>
      </c>
      <c r="I4014" s="21">
        <v>45689</v>
      </c>
      <c r="J4014" s="21">
        <v>45712</v>
      </c>
      <c r="K4014" s="20" t="s">
        <v>5114</v>
      </c>
      <c r="L4014" s="20" t="s">
        <v>5107</v>
      </c>
      <c r="M4014" s="20"/>
      <c r="N4014" s="21">
        <v>45733.561452326394</v>
      </c>
    </row>
    <row r="4015" spans="1:14" x14ac:dyDescent="0.25">
      <c r="A4015" s="21">
        <v>45714.806493055556</v>
      </c>
      <c r="B4015" s="22">
        <v>45714.806493055556</v>
      </c>
      <c r="C4015" s="20" t="s">
        <v>181</v>
      </c>
      <c r="D4015" s="20" t="s">
        <v>182</v>
      </c>
      <c r="E4015" s="207" t="s">
        <v>185</v>
      </c>
      <c r="F4015" s="207" t="s">
        <v>14451</v>
      </c>
      <c r="G4015" s="20" t="s">
        <v>183</v>
      </c>
      <c r="H4015" s="23">
        <v>2697820.96</v>
      </c>
      <c r="I4015" s="21">
        <v>45689</v>
      </c>
      <c r="J4015" s="21">
        <v>45712</v>
      </c>
      <c r="K4015" s="20" t="s">
        <v>5118</v>
      </c>
      <c r="L4015" s="20" t="s">
        <v>5107</v>
      </c>
      <c r="M4015" s="20"/>
      <c r="N4015" s="21">
        <v>45733.561452326394</v>
      </c>
    </row>
    <row r="4016" spans="1:14" x14ac:dyDescent="0.25">
      <c r="A4016" s="21">
        <v>45714.806493055556</v>
      </c>
      <c r="B4016" s="22">
        <v>45714.806493055556</v>
      </c>
      <c r="C4016" s="20" t="s">
        <v>882</v>
      </c>
      <c r="D4016" s="20" t="s">
        <v>883</v>
      </c>
      <c r="E4016" s="207" t="s">
        <v>885</v>
      </c>
      <c r="F4016" s="207" t="s">
        <v>14452</v>
      </c>
      <c r="G4016" s="20" t="s">
        <v>183</v>
      </c>
      <c r="H4016" s="23">
        <v>7237.13</v>
      </c>
      <c r="I4016" s="21">
        <v>45689</v>
      </c>
      <c r="J4016" s="21">
        <v>45712</v>
      </c>
      <c r="K4016" s="20" t="s">
        <v>5123</v>
      </c>
      <c r="L4016" s="20" t="s">
        <v>5107</v>
      </c>
      <c r="M4016" s="20"/>
      <c r="N4016" s="21">
        <v>45733.561452326394</v>
      </c>
    </row>
    <row r="4017" spans="1:14" x14ac:dyDescent="0.25">
      <c r="A4017" s="21">
        <v>45714.806493055556</v>
      </c>
      <c r="B4017" s="22">
        <v>45714.806493055556</v>
      </c>
      <c r="C4017" s="20" t="s">
        <v>939</v>
      </c>
      <c r="D4017" s="20" t="s">
        <v>940</v>
      </c>
      <c r="E4017" s="207" t="s">
        <v>942</v>
      </c>
      <c r="F4017" s="207" t="s">
        <v>14453</v>
      </c>
      <c r="G4017" s="20" t="s">
        <v>183</v>
      </c>
      <c r="H4017" s="23">
        <v>4338.91</v>
      </c>
      <c r="I4017" s="21">
        <v>45689</v>
      </c>
      <c r="J4017" s="21">
        <v>45712</v>
      </c>
      <c r="K4017" s="20" t="s">
        <v>5123</v>
      </c>
      <c r="L4017" s="20" t="s">
        <v>5107</v>
      </c>
      <c r="M4017" s="20"/>
      <c r="N4017" s="21">
        <v>45733.561452326394</v>
      </c>
    </row>
    <row r="4018" spans="1:14" x14ac:dyDescent="0.25">
      <c r="A4018" s="21">
        <v>45714.806493055556</v>
      </c>
      <c r="B4018" s="22">
        <v>45714.806493055556</v>
      </c>
      <c r="C4018" s="20" t="s">
        <v>459</v>
      </c>
      <c r="D4018" s="20" t="s">
        <v>460</v>
      </c>
      <c r="E4018" s="207" t="s">
        <v>462</v>
      </c>
      <c r="F4018" s="207" t="s">
        <v>14454</v>
      </c>
      <c r="G4018" s="20" t="s">
        <v>183</v>
      </c>
      <c r="H4018" s="23">
        <v>625324.55000000005</v>
      </c>
      <c r="I4018" s="21">
        <v>45689</v>
      </c>
      <c r="J4018" s="21">
        <v>45712</v>
      </c>
      <c r="K4018" s="20" t="s">
        <v>5129</v>
      </c>
      <c r="L4018" s="20" t="s">
        <v>5107</v>
      </c>
      <c r="M4018" s="20"/>
      <c r="N4018" s="21">
        <v>45733.561452326394</v>
      </c>
    </row>
    <row r="4019" spans="1:14" x14ac:dyDescent="0.25">
      <c r="A4019" s="21">
        <v>45714.779282407406</v>
      </c>
      <c r="B4019" s="22">
        <v>45714.779282407406</v>
      </c>
      <c r="C4019" s="20" t="s">
        <v>7746</v>
      </c>
      <c r="D4019" s="20" t="s">
        <v>133</v>
      </c>
      <c r="E4019" s="207" t="s">
        <v>136</v>
      </c>
      <c r="F4019" s="207" t="s">
        <v>14455</v>
      </c>
      <c r="G4019" s="20" t="s">
        <v>134</v>
      </c>
      <c r="H4019" s="23">
        <v>2525.09</v>
      </c>
      <c r="I4019" s="21">
        <v>45689</v>
      </c>
      <c r="J4019" s="21">
        <v>45712</v>
      </c>
      <c r="K4019" s="20" t="s">
        <v>5097</v>
      </c>
      <c r="L4019" s="20" t="s">
        <v>5098</v>
      </c>
      <c r="M4019" s="20"/>
      <c r="N4019" s="21">
        <v>45733.561452326394</v>
      </c>
    </row>
    <row r="4020" spans="1:14" x14ac:dyDescent="0.25">
      <c r="A4020" s="21">
        <v>45714.154490740737</v>
      </c>
      <c r="B4020" s="22">
        <v>45714.154490740737</v>
      </c>
      <c r="C4020" s="20" t="s">
        <v>771</v>
      </c>
      <c r="D4020" s="20" t="s">
        <v>772</v>
      </c>
      <c r="E4020" s="207" t="s">
        <v>774</v>
      </c>
      <c r="F4020" s="207" t="s">
        <v>14456</v>
      </c>
      <c r="G4020" s="20" t="s">
        <v>183</v>
      </c>
      <c r="H4020" s="23">
        <v>1231567.03</v>
      </c>
      <c r="I4020" s="21">
        <v>45689</v>
      </c>
      <c r="J4020" s="21">
        <v>45712</v>
      </c>
      <c r="K4020" s="20" t="s">
        <v>5114</v>
      </c>
      <c r="L4020" s="20" t="s">
        <v>5107</v>
      </c>
      <c r="M4020" s="20"/>
      <c r="N4020" s="21">
        <v>45733.561452326394</v>
      </c>
    </row>
    <row r="4021" spans="1:14" x14ac:dyDescent="0.25">
      <c r="A4021" s="21">
        <v>45714.154490740737</v>
      </c>
      <c r="B4021" s="22">
        <v>45714.154490740737</v>
      </c>
      <c r="C4021" s="20" t="s">
        <v>181</v>
      </c>
      <c r="D4021" s="20" t="s">
        <v>182</v>
      </c>
      <c r="E4021" s="207" t="s">
        <v>185</v>
      </c>
      <c r="F4021" s="207" t="s">
        <v>14457</v>
      </c>
      <c r="G4021" s="20" t="s">
        <v>183</v>
      </c>
      <c r="H4021" s="23">
        <v>2710524.18</v>
      </c>
      <c r="I4021" s="21">
        <v>45689</v>
      </c>
      <c r="J4021" s="21">
        <v>45712</v>
      </c>
      <c r="K4021" s="20" t="s">
        <v>5118</v>
      </c>
      <c r="L4021" s="20" t="s">
        <v>5107</v>
      </c>
      <c r="M4021" s="20"/>
      <c r="N4021" s="21">
        <v>45733.561452326394</v>
      </c>
    </row>
    <row r="4022" spans="1:14" x14ac:dyDescent="0.25">
      <c r="A4022" s="21">
        <v>45714.154490740737</v>
      </c>
      <c r="B4022" s="22">
        <v>45714.154490740737</v>
      </c>
      <c r="C4022" s="20" t="s">
        <v>1190</v>
      </c>
      <c r="D4022" s="20" t="s">
        <v>1191</v>
      </c>
      <c r="E4022" s="207" t="s">
        <v>1193</v>
      </c>
      <c r="F4022" s="207" t="s">
        <v>14458</v>
      </c>
      <c r="G4022" s="20" t="s">
        <v>183</v>
      </c>
      <c r="H4022" s="23">
        <v>0.78</v>
      </c>
      <c r="I4022" s="21">
        <v>45689</v>
      </c>
      <c r="J4022" s="21">
        <v>45712</v>
      </c>
      <c r="K4022" s="20" t="s">
        <v>5118</v>
      </c>
      <c r="L4022" s="20" t="s">
        <v>5107</v>
      </c>
      <c r="M4022" s="20"/>
      <c r="N4022" s="21">
        <v>45733.561452326394</v>
      </c>
    </row>
    <row r="4023" spans="1:14" x14ac:dyDescent="0.25">
      <c r="A4023" s="21">
        <v>45714.154490740737</v>
      </c>
      <c r="B4023" s="22">
        <v>45714.154490740737</v>
      </c>
      <c r="C4023" s="20" t="s">
        <v>1226</v>
      </c>
      <c r="D4023" s="20" t="s">
        <v>1227</v>
      </c>
      <c r="E4023" s="207" t="s">
        <v>1229</v>
      </c>
      <c r="F4023" s="207" t="s">
        <v>14459</v>
      </c>
      <c r="G4023" s="20" t="s">
        <v>183</v>
      </c>
      <c r="H4023" s="23">
        <v>2778.51</v>
      </c>
      <c r="I4023" s="21">
        <v>45689</v>
      </c>
      <c r="J4023" s="21">
        <v>45712</v>
      </c>
      <c r="K4023" s="20" t="s">
        <v>5118</v>
      </c>
      <c r="L4023" s="20" t="s">
        <v>5107</v>
      </c>
      <c r="M4023" s="20"/>
      <c r="N4023" s="21">
        <v>45733.561452326394</v>
      </c>
    </row>
    <row r="4024" spans="1:14" x14ac:dyDescent="0.25">
      <c r="A4024" s="21">
        <v>45714.154490740737</v>
      </c>
      <c r="B4024" s="22">
        <v>45714.154490740737</v>
      </c>
      <c r="C4024" s="20" t="s">
        <v>717</v>
      </c>
      <c r="D4024" s="20" t="s">
        <v>718</v>
      </c>
      <c r="E4024" s="207" t="s">
        <v>720</v>
      </c>
      <c r="F4024" s="207" t="s">
        <v>14460</v>
      </c>
      <c r="G4024" s="20" t="s">
        <v>183</v>
      </c>
      <c r="H4024" s="23">
        <v>1179.77</v>
      </c>
      <c r="I4024" s="21">
        <v>45689</v>
      </c>
      <c r="J4024" s="21">
        <v>45712</v>
      </c>
      <c r="K4024" s="20" t="s">
        <v>5121</v>
      </c>
      <c r="L4024" s="20" t="s">
        <v>5107</v>
      </c>
      <c r="M4024" s="20"/>
      <c r="N4024" s="21">
        <v>45733.561452326394</v>
      </c>
    </row>
    <row r="4025" spans="1:14" x14ac:dyDescent="0.25">
      <c r="A4025" s="21">
        <v>45714.154490740737</v>
      </c>
      <c r="B4025" s="22">
        <v>45714.154490740737</v>
      </c>
      <c r="C4025" s="20" t="s">
        <v>882</v>
      </c>
      <c r="D4025" s="20" t="s">
        <v>883</v>
      </c>
      <c r="E4025" s="207" t="s">
        <v>885</v>
      </c>
      <c r="F4025" s="207" t="s">
        <v>14461</v>
      </c>
      <c r="G4025" s="20" t="s">
        <v>183</v>
      </c>
      <c r="H4025" s="23">
        <v>7271.96</v>
      </c>
      <c r="I4025" s="21">
        <v>45689</v>
      </c>
      <c r="J4025" s="21">
        <v>45712</v>
      </c>
      <c r="K4025" s="20" t="s">
        <v>5123</v>
      </c>
      <c r="L4025" s="20" t="s">
        <v>5107</v>
      </c>
      <c r="M4025" s="20"/>
      <c r="N4025" s="21">
        <v>45733.561452326394</v>
      </c>
    </row>
    <row r="4026" spans="1:14" x14ac:dyDescent="0.25">
      <c r="A4026" s="21">
        <v>45714.154490740737</v>
      </c>
      <c r="B4026" s="22">
        <v>45714.154490740737</v>
      </c>
      <c r="C4026" s="20" t="s">
        <v>193</v>
      </c>
      <c r="D4026" s="20" t="s">
        <v>194</v>
      </c>
      <c r="E4026" s="207" t="s">
        <v>196</v>
      </c>
      <c r="F4026" s="207" t="s">
        <v>14462</v>
      </c>
      <c r="G4026" s="20" t="s">
        <v>183</v>
      </c>
      <c r="H4026" s="23">
        <v>22585.78</v>
      </c>
      <c r="I4026" s="21">
        <v>45689</v>
      </c>
      <c r="J4026" s="21">
        <v>45712</v>
      </c>
      <c r="K4026" s="20" t="s">
        <v>5118</v>
      </c>
      <c r="L4026" s="20" t="s">
        <v>5107</v>
      </c>
      <c r="M4026" s="20"/>
      <c r="N4026" s="21">
        <v>45733.561452326394</v>
      </c>
    </row>
    <row r="4027" spans="1:14" x14ac:dyDescent="0.25">
      <c r="A4027" s="21">
        <v>45714.154490740737</v>
      </c>
      <c r="B4027" s="22">
        <v>45714.154490740737</v>
      </c>
      <c r="C4027" s="20" t="s">
        <v>939</v>
      </c>
      <c r="D4027" s="20" t="s">
        <v>940</v>
      </c>
      <c r="E4027" s="207" t="s">
        <v>942</v>
      </c>
      <c r="F4027" s="207" t="s">
        <v>14463</v>
      </c>
      <c r="G4027" s="20" t="s">
        <v>183</v>
      </c>
      <c r="H4027" s="23">
        <v>4360.55</v>
      </c>
      <c r="I4027" s="21">
        <v>45689</v>
      </c>
      <c r="J4027" s="21">
        <v>45712</v>
      </c>
      <c r="K4027" s="20" t="s">
        <v>5123</v>
      </c>
      <c r="L4027" s="20" t="s">
        <v>5107</v>
      </c>
      <c r="M4027" s="20"/>
      <c r="N4027" s="21">
        <v>45733.561452326394</v>
      </c>
    </row>
    <row r="4028" spans="1:14" x14ac:dyDescent="0.25">
      <c r="A4028" s="21">
        <v>45714.154490740737</v>
      </c>
      <c r="B4028" s="22">
        <v>45714.154490740737</v>
      </c>
      <c r="C4028" s="20" t="s">
        <v>253</v>
      </c>
      <c r="D4028" s="20" t="s">
        <v>254</v>
      </c>
      <c r="E4028" s="207" t="s">
        <v>256</v>
      </c>
      <c r="F4028" s="207" t="s">
        <v>14464</v>
      </c>
      <c r="G4028" s="20" t="s">
        <v>183</v>
      </c>
      <c r="H4028" s="23">
        <v>331393.96999999997</v>
      </c>
      <c r="I4028" s="21">
        <v>45689</v>
      </c>
      <c r="J4028" s="21">
        <v>45712</v>
      </c>
      <c r="K4028" s="20" t="s">
        <v>5118</v>
      </c>
      <c r="L4028" s="20" t="s">
        <v>5107</v>
      </c>
      <c r="M4028" s="20"/>
      <c r="N4028" s="21">
        <v>45733.561452326394</v>
      </c>
    </row>
    <row r="4029" spans="1:14" x14ac:dyDescent="0.25">
      <c r="A4029" s="21">
        <v>45714.154490740737</v>
      </c>
      <c r="B4029" s="22">
        <v>45714.154490740737</v>
      </c>
      <c r="C4029" s="20" t="s">
        <v>521</v>
      </c>
      <c r="D4029" s="20" t="s">
        <v>522</v>
      </c>
      <c r="E4029" s="207" t="s">
        <v>524</v>
      </c>
      <c r="F4029" s="207" t="s">
        <v>14465</v>
      </c>
      <c r="G4029" s="20" t="s">
        <v>183</v>
      </c>
      <c r="H4029" s="23">
        <v>6895.07</v>
      </c>
      <c r="I4029" s="21">
        <v>45689</v>
      </c>
      <c r="J4029" s="21">
        <v>45712</v>
      </c>
      <c r="K4029" s="20" t="s">
        <v>5121</v>
      </c>
      <c r="L4029" s="20" t="s">
        <v>5107</v>
      </c>
      <c r="M4029" s="20"/>
      <c r="N4029" s="21">
        <v>45733.561452326394</v>
      </c>
    </row>
    <row r="4030" spans="1:14" x14ac:dyDescent="0.25">
      <c r="A4030" s="21">
        <v>45714.154490740737</v>
      </c>
      <c r="B4030" s="22">
        <v>45714.154490740737</v>
      </c>
      <c r="C4030" s="20" t="s">
        <v>459</v>
      </c>
      <c r="D4030" s="20" t="s">
        <v>460</v>
      </c>
      <c r="E4030" s="207" t="s">
        <v>462</v>
      </c>
      <c r="F4030" s="207" t="s">
        <v>14466</v>
      </c>
      <c r="G4030" s="20" t="s">
        <v>183</v>
      </c>
      <c r="H4030" s="23">
        <v>625060.13</v>
      </c>
      <c r="I4030" s="21">
        <v>45689</v>
      </c>
      <c r="J4030" s="21">
        <v>45712</v>
      </c>
      <c r="K4030" s="20" t="s">
        <v>5129</v>
      </c>
      <c r="L4030" s="20" t="s">
        <v>5107</v>
      </c>
      <c r="M4030" s="20"/>
      <c r="N4030" s="21">
        <v>45733.561452326394</v>
      </c>
    </row>
    <row r="4031" spans="1:14" x14ac:dyDescent="0.25">
      <c r="A4031" s="21">
        <v>45714.154490740737</v>
      </c>
      <c r="B4031" s="22">
        <v>45714.154490740737</v>
      </c>
      <c r="C4031" s="20" t="s">
        <v>435</v>
      </c>
      <c r="D4031" s="20" t="s">
        <v>436</v>
      </c>
      <c r="E4031" s="207" t="s">
        <v>438</v>
      </c>
      <c r="F4031" s="207" t="s">
        <v>14467</v>
      </c>
      <c r="G4031" s="20" t="s">
        <v>183</v>
      </c>
      <c r="H4031" s="23">
        <v>0.02</v>
      </c>
      <c r="I4031" s="21">
        <v>45689</v>
      </c>
      <c r="J4031" s="21">
        <v>45712</v>
      </c>
      <c r="K4031" s="20" t="s">
        <v>5118</v>
      </c>
      <c r="L4031" s="20" t="s">
        <v>5107</v>
      </c>
      <c r="M4031" s="20"/>
      <c r="N4031" s="21">
        <v>45733.561452326394</v>
      </c>
    </row>
    <row r="4032" spans="1:14" x14ac:dyDescent="0.25">
      <c r="A4032" s="21">
        <v>45714.154490740737</v>
      </c>
      <c r="B4032" s="22">
        <v>45714.154490740737</v>
      </c>
      <c r="C4032" s="20" t="s">
        <v>422</v>
      </c>
      <c r="D4032" s="20" t="s">
        <v>423</v>
      </c>
      <c r="E4032" s="207" t="s">
        <v>425</v>
      </c>
      <c r="F4032" s="207" t="s">
        <v>14468</v>
      </c>
      <c r="G4032" s="20" t="s">
        <v>183</v>
      </c>
      <c r="H4032" s="23">
        <v>26588.63</v>
      </c>
      <c r="I4032" s="21">
        <v>45689</v>
      </c>
      <c r="J4032" s="21">
        <v>45712</v>
      </c>
      <c r="K4032" s="20" t="s">
        <v>5118</v>
      </c>
      <c r="L4032" s="20" t="s">
        <v>5107</v>
      </c>
      <c r="M4032" s="20"/>
      <c r="N4032" s="21">
        <v>45733.561452326394</v>
      </c>
    </row>
    <row r="4033" spans="1:14" x14ac:dyDescent="0.25">
      <c r="A4033" s="21">
        <v>45714.154490740737</v>
      </c>
      <c r="B4033" s="22">
        <v>45714.154490740737</v>
      </c>
      <c r="C4033" s="20" t="s">
        <v>1298</v>
      </c>
      <c r="D4033" s="20" t="s">
        <v>1299</v>
      </c>
      <c r="E4033" s="207" t="s">
        <v>1301</v>
      </c>
      <c r="F4033" s="207" t="s">
        <v>14469</v>
      </c>
      <c r="G4033" s="20" t="s">
        <v>183</v>
      </c>
      <c r="H4033" s="23">
        <v>662.39</v>
      </c>
      <c r="I4033" s="21">
        <v>45689</v>
      </c>
      <c r="J4033" s="21">
        <v>45712</v>
      </c>
      <c r="K4033" s="20" t="s">
        <v>5121</v>
      </c>
      <c r="L4033" s="20" t="s">
        <v>5107</v>
      </c>
      <c r="M4033" s="20"/>
      <c r="N4033" s="21">
        <v>45733.561452326394</v>
      </c>
    </row>
    <row r="4034" spans="1:14" x14ac:dyDescent="0.25">
      <c r="A4034" s="21">
        <v>45714.154490740737</v>
      </c>
      <c r="B4034" s="22">
        <v>45714.154490740737</v>
      </c>
      <c r="C4034" s="20" t="s">
        <v>331</v>
      </c>
      <c r="D4034" s="20" t="s">
        <v>332</v>
      </c>
      <c r="E4034" s="207" t="s">
        <v>334</v>
      </c>
      <c r="F4034" s="207" t="s">
        <v>14470</v>
      </c>
      <c r="G4034" s="20" t="s">
        <v>183</v>
      </c>
      <c r="H4034" s="23">
        <v>8466.81</v>
      </c>
      <c r="I4034" s="21">
        <v>45689</v>
      </c>
      <c r="J4034" s="21">
        <v>45712</v>
      </c>
      <c r="K4034" s="20" t="s">
        <v>5121</v>
      </c>
      <c r="L4034" s="20" t="s">
        <v>5107</v>
      </c>
      <c r="M4034" s="20"/>
      <c r="N4034" s="21">
        <v>45733.561452326394</v>
      </c>
    </row>
    <row r="4035" spans="1:14" x14ac:dyDescent="0.25">
      <c r="A4035" s="21">
        <v>45714.154490740737</v>
      </c>
      <c r="B4035" s="22">
        <v>45714.154490740737</v>
      </c>
      <c r="C4035" s="20" t="s">
        <v>11373</v>
      </c>
      <c r="D4035" s="20" t="s">
        <v>11374</v>
      </c>
      <c r="E4035" s="207" t="s">
        <v>11376</v>
      </c>
      <c r="F4035" s="207" t="s">
        <v>14471</v>
      </c>
      <c r="G4035" s="20" t="s">
        <v>183</v>
      </c>
      <c r="H4035" s="23">
        <v>16936.18</v>
      </c>
      <c r="I4035" s="21">
        <v>45689</v>
      </c>
      <c r="J4035" s="21">
        <v>45712</v>
      </c>
      <c r="K4035" s="20" t="s">
        <v>5121</v>
      </c>
      <c r="L4035" s="20" t="s">
        <v>5107</v>
      </c>
      <c r="M4035" s="20"/>
      <c r="N4035" s="21">
        <v>45733.561452326394</v>
      </c>
    </row>
    <row r="4036" spans="1:14" x14ac:dyDescent="0.25">
      <c r="A4036" s="21">
        <v>45714.102812500001</v>
      </c>
      <c r="B4036" s="22">
        <v>45714.102812500001</v>
      </c>
      <c r="C4036" s="20" t="s">
        <v>7746</v>
      </c>
      <c r="D4036" s="20" t="s">
        <v>133</v>
      </c>
      <c r="E4036" s="207" t="s">
        <v>136</v>
      </c>
      <c r="F4036" s="207" t="s">
        <v>14472</v>
      </c>
      <c r="G4036" s="20" t="s">
        <v>134</v>
      </c>
      <c r="H4036" s="23">
        <v>2402.2800000000002</v>
      </c>
      <c r="I4036" s="21">
        <v>45689</v>
      </c>
      <c r="J4036" s="21">
        <v>45712</v>
      </c>
      <c r="K4036" s="20" t="s">
        <v>5097</v>
      </c>
      <c r="L4036" s="20" t="s">
        <v>5098</v>
      </c>
      <c r="M4036" s="20"/>
      <c r="N4036" s="21">
        <v>45733.561452326394</v>
      </c>
    </row>
    <row r="4037" spans="1:14" x14ac:dyDescent="0.25">
      <c r="A4037" s="21">
        <v>45714.102222222224</v>
      </c>
      <c r="B4037" s="22">
        <v>45714.102222222224</v>
      </c>
      <c r="C4037" s="20" t="s">
        <v>266</v>
      </c>
      <c r="D4037" s="20" t="s">
        <v>267</v>
      </c>
      <c r="E4037" s="207" t="s">
        <v>270</v>
      </c>
      <c r="F4037" s="207" t="s">
        <v>14473</v>
      </c>
      <c r="G4037" s="20" t="s">
        <v>268</v>
      </c>
      <c r="H4037" s="23">
        <v>4223.8100000000004</v>
      </c>
      <c r="I4037" s="21">
        <v>45689</v>
      </c>
      <c r="J4037" s="21">
        <v>45712</v>
      </c>
      <c r="K4037" s="20" t="s">
        <v>5097</v>
      </c>
      <c r="L4037" s="20" t="s">
        <v>5098</v>
      </c>
      <c r="M4037" s="20"/>
      <c r="N4037" s="21">
        <v>45733.561452326394</v>
      </c>
    </row>
    <row r="4038" spans="1:14" x14ac:dyDescent="0.25">
      <c r="A4038" s="21">
        <v>45713.481874999998</v>
      </c>
      <c r="B4038" s="22">
        <v>45713.481874999998</v>
      </c>
      <c r="C4038" s="20" t="s">
        <v>869</v>
      </c>
      <c r="D4038" s="20" t="s">
        <v>870</v>
      </c>
      <c r="E4038" s="207" t="s">
        <v>872</v>
      </c>
      <c r="F4038" s="207" t="s">
        <v>14474</v>
      </c>
      <c r="G4038" s="20" t="s">
        <v>119</v>
      </c>
      <c r="H4038" s="23">
        <v>301.57</v>
      </c>
      <c r="I4038" s="21">
        <v>45689</v>
      </c>
      <c r="J4038" s="21">
        <v>45712</v>
      </c>
      <c r="K4038" s="20" t="s">
        <v>5097</v>
      </c>
      <c r="L4038" s="20" t="s">
        <v>5098</v>
      </c>
      <c r="M4038" s="20"/>
      <c r="N4038" s="21">
        <v>45733.561452326394</v>
      </c>
    </row>
    <row r="4039" spans="1:14" x14ac:dyDescent="0.25">
      <c r="A4039" s="21">
        <v>45713.481874999998</v>
      </c>
      <c r="B4039" s="22">
        <v>45713.481874999998</v>
      </c>
      <c r="C4039" s="20" t="s">
        <v>995</v>
      </c>
      <c r="D4039" s="20" t="s">
        <v>996</v>
      </c>
      <c r="E4039" s="207" t="s">
        <v>998</v>
      </c>
      <c r="F4039" s="207" t="s">
        <v>14475</v>
      </c>
      <c r="G4039" s="20" t="s">
        <v>119</v>
      </c>
      <c r="H4039" s="23">
        <v>29.04</v>
      </c>
      <c r="I4039" s="21">
        <v>45689</v>
      </c>
      <c r="J4039" s="21">
        <v>45712</v>
      </c>
      <c r="K4039" s="20" t="s">
        <v>5097</v>
      </c>
      <c r="L4039" s="20" t="s">
        <v>5098</v>
      </c>
      <c r="M4039" s="20"/>
      <c r="N4039" s="21">
        <v>45733.561452326394</v>
      </c>
    </row>
    <row r="4040" spans="1:14" x14ac:dyDescent="0.25">
      <c r="A4040" s="21">
        <v>45713.481874999998</v>
      </c>
      <c r="B4040" s="22">
        <v>45713.481874999998</v>
      </c>
      <c r="C4040" s="20" t="s">
        <v>724</v>
      </c>
      <c r="D4040" s="20" t="s">
        <v>118</v>
      </c>
      <c r="E4040" s="207" t="s">
        <v>121</v>
      </c>
      <c r="F4040" s="207" t="s">
        <v>14476</v>
      </c>
      <c r="G4040" s="20" t="s">
        <v>119</v>
      </c>
      <c r="H4040" s="23">
        <v>6283.26</v>
      </c>
      <c r="I4040" s="21">
        <v>45689</v>
      </c>
      <c r="J4040" s="21">
        <v>45712</v>
      </c>
      <c r="K4040" s="20" t="s">
        <v>5097</v>
      </c>
      <c r="L4040" s="20" t="s">
        <v>5098</v>
      </c>
      <c r="M4040" s="20"/>
      <c r="N4040" s="21">
        <v>45733.561452326394</v>
      </c>
    </row>
    <row r="4041" spans="1:14" x14ac:dyDescent="0.25">
      <c r="A4041" s="21">
        <v>45713.481874999998</v>
      </c>
      <c r="B4041" s="22">
        <v>45713.481874999998</v>
      </c>
      <c r="C4041" s="20" t="s">
        <v>11407</v>
      </c>
      <c r="D4041" s="20" t="s">
        <v>11408</v>
      </c>
      <c r="E4041" s="207" t="s">
        <v>11409</v>
      </c>
      <c r="F4041" s="207" t="s">
        <v>14477</v>
      </c>
      <c r="G4041" s="20" t="s">
        <v>119</v>
      </c>
      <c r="H4041" s="23">
        <v>0</v>
      </c>
      <c r="I4041" s="21">
        <v>45689</v>
      </c>
      <c r="J4041" s="21">
        <v>45712</v>
      </c>
      <c r="K4041" s="20" t="s">
        <v>5097</v>
      </c>
      <c r="L4041" s="20" t="s">
        <v>5098</v>
      </c>
      <c r="M4041" s="20"/>
      <c r="N4041" s="21">
        <v>45733.561452326394</v>
      </c>
    </row>
    <row r="4042" spans="1:14" x14ac:dyDescent="0.25">
      <c r="A4042" s="21">
        <v>45713.098796296297</v>
      </c>
      <c r="B4042" s="22">
        <v>45713.098796296297</v>
      </c>
      <c r="C4042" s="20" t="s">
        <v>266</v>
      </c>
      <c r="D4042" s="20" t="s">
        <v>267</v>
      </c>
      <c r="E4042" s="207" t="s">
        <v>270</v>
      </c>
      <c r="F4042" s="207" t="s">
        <v>14478</v>
      </c>
      <c r="G4042" s="20" t="s">
        <v>268</v>
      </c>
      <c r="H4042" s="23">
        <v>3530.42</v>
      </c>
      <c r="I4042" s="21">
        <v>45689</v>
      </c>
      <c r="J4042" s="21">
        <v>45712</v>
      </c>
      <c r="K4042" s="20" t="s">
        <v>5097</v>
      </c>
      <c r="L4042" s="20" t="s">
        <v>5098</v>
      </c>
      <c r="M4042" s="20"/>
      <c r="N4042" s="21">
        <v>45733.561452326394</v>
      </c>
    </row>
    <row r="4043" spans="1:14" x14ac:dyDescent="0.25">
      <c r="A4043" s="21">
        <v>45712.933981481481</v>
      </c>
      <c r="B4043" s="22">
        <v>45712.933981481481</v>
      </c>
      <c r="C4043" s="20" t="s">
        <v>869</v>
      </c>
      <c r="D4043" s="20" t="s">
        <v>870</v>
      </c>
      <c r="E4043" s="207" t="s">
        <v>872</v>
      </c>
      <c r="F4043" s="207" t="s">
        <v>14479</v>
      </c>
      <c r="G4043" s="20" t="s">
        <v>119</v>
      </c>
      <c r="H4043" s="23">
        <v>301.57</v>
      </c>
      <c r="I4043" s="21">
        <v>45689</v>
      </c>
      <c r="J4043" s="21">
        <v>45712</v>
      </c>
      <c r="K4043" s="20" t="s">
        <v>5097</v>
      </c>
      <c r="L4043" s="20" t="s">
        <v>5098</v>
      </c>
      <c r="M4043" s="20"/>
      <c r="N4043" s="21">
        <v>45733.561452326394</v>
      </c>
    </row>
    <row r="4044" spans="1:14" x14ac:dyDescent="0.25">
      <c r="A4044" s="21">
        <v>45712.933981481481</v>
      </c>
      <c r="B4044" s="22">
        <v>45712.933981481481</v>
      </c>
      <c r="C4044" s="20" t="s">
        <v>995</v>
      </c>
      <c r="D4044" s="20" t="s">
        <v>996</v>
      </c>
      <c r="E4044" s="207" t="s">
        <v>998</v>
      </c>
      <c r="F4044" s="207" t="s">
        <v>14480</v>
      </c>
      <c r="G4044" s="20" t="s">
        <v>119</v>
      </c>
      <c r="H4044" s="23">
        <v>29.04</v>
      </c>
      <c r="I4044" s="21">
        <v>45689</v>
      </c>
      <c r="J4044" s="21">
        <v>45712</v>
      </c>
      <c r="K4044" s="20" t="s">
        <v>5097</v>
      </c>
      <c r="L4044" s="20" t="s">
        <v>5098</v>
      </c>
      <c r="M4044" s="20"/>
      <c r="N4044" s="21">
        <v>45733.561452326394</v>
      </c>
    </row>
    <row r="4045" spans="1:14" x14ac:dyDescent="0.25">
      <c r="A4045" s="21">
        <v>45712.933981481481</v>
      </c>
      <c r="B4045" s="22">
        <v>45712.933981481481</v>
      </c>
      <c r="C4045" s="20" t="s">
        <v>724</v>
      </c>
      <c r="D4045" s="20" t="s">
        <v>118</v>
      </c>
      <c r="E4045" s="207" t="s">
        <v>121</v>
      </c>
      <c r="F4045" s="207" t="s">
        <v>14481</v>
      </c>
      <c r="G4045" s="20" t="s">
        <v>119</v>
      </c>
      <c r="H4045" s="23">
        <v>6283.26</v>
      </c>
      <c r="I4045" s="21">
        <v>45689</v>
      </c>
      <c r="J4045" s="21">
        <v>45712</v>
      </c>
      <c r="K4045" s="20" t="s">
        <v>5097</v>
      </c>
      <c r="L4045" s="20" t="s">
        <v>5098</v>
      </c>
      <c r="M4045" s="20"/>
      <c r="N4045" s="21">
        <v>45733.561452326394</v>
      </c>
    </row>
    <row r="4046" spans="1:14" x14ac:dyDescent="0.25">
      <c r="A4046" s="21">
        <v>45712.933981481481</v>
      </c>
      <c r="B4046" s="22">
        <v>45712.933981481481</v>
      </c>
      <c r="C4046" s="20" t="s">
        <v>11407</v>
      </c>
      <c r="D4046" s="20" t="s">
        <v>11408</v>
      </c>
      <c r="E4046" s="207" t="s">
        <v>11409</v>
      </c>
      <c r="F4046" s="207" t="s">
        <v>14482</v>
      </c>
      <c r="G4046" s="20" t="s">
        <v>119</v>
      </c>
      <c r="H4046" s="23">
        <v>0</v>
      </c>
      <c r="I4046" s="21">
        <v>45689</v>
      </c>
      <c r="J4046" s="21">
        <v>45712</v>
      </c>
      <c r="K4046" s="20" t="s">
        <v>5097</v>
      </c>
      <c r="L4046" s="20" t="s">
        <v>5098</v>
      </c>
      <c r="M4046" s="20"/>
      <c r="N4046" s="21">
        <v>45733.561452326394</v>
      </c>
    </row>
    <row r="4047" spans="1:14" x14ac:dyDescent="0.25">
      <c r="A4047" s="21">
        <v>45712.442696759259</v>
      </c>
      <c r="B4047" s="22">
        <v>45712.442696759259</v>
      </c>
      <c r="C4047" s="20" t="s">
        <v>7746</v>
      </c>
      <c r="D4047" s="20" t="s">
        <v>133</v>
      </c>
      <c r="E4047" s="207" t="s">
        <v>136</v>
      </c>
      <c r="F4047" s="207" t="s">
        <v>14483</v>
      </c>
      <c r="G4047" s="20" t="s">
        <v>134</v>
      </c>
      <c r="H4047" s="23">
        <v>2355.14</v>
      </c>
      <c r="I4047" s="21">
        <v>45689</v>
      </c>
      <c r="J4047" s="21">
        <v>45712</v>
      </c>
      <c r="K4047" s="20" t="s">
        <v>5097</v>
      </c>
      <c r="L4047" s="20" t="s">
        <v>5098</v>
      </c>
      <c r="M4047" s="20"/>
      <c r="N4047" s="21">
        <v>45733.561452326394</v>
      </c>
    </row>
    <row r="4048" spans="1:14" x14ac:dyDescent="0.25">
      <c r="A4048" s="21">
        <v>45712.298252314809</v>
      </c>
      <c r="B4048" s="22">
        <v>45712.298252314809</v>
      </c>
      <c r="C4048" s="20" t="s">
        <v>771</v>
      </c>
      <c r="D4048" s="20" t="s">
        <v>772</v>
      </c>
      <c r="E4048" s="207" t="s">
        <v>774</v>
      </c>
      <c r="F4048" s="207" t="s">
        <v>14484</v>
      </c>
      <c r="G4048" s="20" t="s">
        <v>183</v>
      </c>
      <c r="H4048" s="23">
        <v>1236030.1200000001</v>
      </c>
      <c r="I4048" s="21">
        <v>45689</v>
      </c>
      <c r="J4048" s="21">
        <v>45712</v>
      </c>
      <c r="K4048" s="20" t="s">
        <v>5114</v>
      </c>
      <c r="L4048" s="20" t="s">
        <v>5107</v>
      </c>
      <c r="M4048" s="20"/>
      <c r="N4048" s="21">
        <v>45733.561452326394</v>
      </c>
    </row>
    <row r="4049" spans="1:14" x14ac:dyDescent="0.25">
      <c r="A4049" s="21">
        <v>45712.298252314809</v>
      </c>
      <c r="B4049" s="22">
        <v>45712.298252314809</v>
      </c>
      <c r="C4049" s="20" t="s">
        <v>181</v>
      </c>
      <c r="D4049" s="20" t="s">
        <v>182</v>
      </c>
      <c r="E4049" s="207" t="s">
        <v>185</v>
      </c>
      <c r="F4049" s="207" t="s">
        <v>14485</v>
      </c>
      <c r="G4049" s="20" t="s">
        <v>183</v>
      </c>
      <c r="H4049" s="23">
        <v>2724577.59</v>
      </c>
      <c r="I4049" s="21">
        <v>45689</v>
      </c>
      <c r="J4049" s="21">
        <v>45712</v>
      </c>
      <c r="K4049" s="20" t="s">
        <v>5118</v>
      </c>
      <c r="L4049" s="20" t="s">
        <v>5107</v>
      </c>
      <c r="M4049" s="20"/>
      <c r="N4049" s="21">
        <v>45733.561452326394</v>
      </c>
    </row>
    <row r="4050" spans="1:14" x14ac:dyDescent="0.25">
      <c r="A4050" s="21">
        <v>45712.298252314809</v>
      </c>
      <c r="B4050" s="22">
        <v>45712.298252314809</v>
      </c>
      <c r="C4050" s="20" t="s">
        <v>1190</v>
      </c>
      <c r="D4050" s="20" t="s">
        <v>1191</v>
      </c>
      <c r="E4050" s="207" t="s">
        <v>1193</v>
      </c>
      <c r="F4050" s="207" t="s">
        <v>14486</v>
      </c>
      <c r="G4050" s="20" t="s">
        <v>183</v>
      </c>
      <c r="H4050" s="23">
        <v>0.78</v>
      </c>
      <c r="I4050" s="21">
        <v>45689</v>
      </c>
      <c r="J4050" s="21">
        <v>45712</v>
      </c>
      <c r="K4050" s="20" t="s">
        <v>5118</v>
      </c>
      <c r="L4050" s="20" t="s">
        <v>5107</v>
      </c>
      <c r="M4050" s="20"/>
      <c r="N4050" s="21">
        <v>45733.561452326394</v>
      </c>
    </row>
    <row r="4051" spans="1:14" x14ac:dyDescent="0.25">
      <c r="A4051" s="21">
        <v>45712.298252314809</v>
      </c>
      <c r="B4051" s="22">
        <v>45712.298252314809</v>
      </c>
      <c r="C4051" s="20" t="s">
        <v>1226</v>
      </c>
      <c r="D4051" s="20" t="s">
        <v>1227</v>
      </c>
      <c r="E4051" s="207" t="s">
        <v>1229</v>
      </c>
      <c r="F4051" s="207" t="s">
        <v>14487</v>
      </c>
      <c r="G4051" s="20" t="s">
        <v>183</v>
      </c>
      <c r="H4051" s="23">
        <v>2778.51</v>
      </c>
      <c r="I4051" s="21">
        <v>45689</v>
      </c>
      <c r="J4051" s="21">
        <v>45712</v>
      </c>
      <c r="K4051" s="20" t="s">
        <v>5118</v>
      </c>
      <c r="L4051" s="20" t="s">
        <v>5107</v>
      </c>
      <c r="M4051" s="20"/>
      <c r="N4051" s="21">
        <v>45733.561452326394</v>
      </c>
    </row>
    <row r="4052" spans="1:14" x14ac:dyDescent="0.25">
      <c r="A4052" s="21">
        <v>45712.298252314809</v>
      </c>
      <c r="B4052" s="22">
        <v>45712.298252314809</v>
      </c>
      <c r="C4052" s="20" t="s">
        <v>717</v>
      </c>
      <c r="D4052" s="20" t="s">
        <v>718</v>
      </c>
      <c r="E4052" s="207" t="s">
        <v>720</v>
      </c>
      <c r="F4052" s="207" t="s">
        <v>14488</v>
      </c>
      <c r="G4052" s="20" t="s">
        <v>183</v>
      </c>
      <c r="H4052" s="23">
        <v>1179.77</v>
      </c>
      <c r="I4052" s="21">
        <v>45689</v>
      </c>
      <c r="J4052" s="21">
        <v>45712</v>
      </c>
      <c r="K4052" s="20" t="s">
        <v>5121</v>
      </c>
      <c r="L4052" s="20" t="s">
        <v>5107</v>
      </c>
      <c r="M4052" s="20"/>
      <c r="N4052" s="21">
        <v>45733.561452326394</v>
      </c>
    </row>
    <row r="4053" spans="1:14" x14ac:dyDescent="0.25">
      <c r="A4053" s="21">
        <v>45712.298252314809</v>
      </c>
      <c r="B4053" s="22">
        <v>45712.298252314809</v>
      </c>
      <c r="C4053" s="20" t="s">
        <v>882</v>
      </c>
      <c r="D4053" s="20" t="s">
        <v>883</v>
      </c>
      <c r="E4053" s="207" t="s">
        <v>885</v>
      </c>
      <c r="F4053" s="207" t="s">
        <v>14489</v>
      </c>
      <c r="G4053" s="20" t="s">
        <v>183</v>
      </c>
      <c r="H4053" s="23">
        <v>7306.33</v>
      </c>
      <c r="I4053" s="21">
        <v>45689</v>
      </c>
      <c r="J4053" s="21">
        <v>45712</v>
      </c>
      <c r="K4053" s="20" t="s">
        <v>5123</v>
      </c>
      <c r="L4053" s="20" t="s">
        <v>5107</v>
      </c>
      <c r="M4053" s="20"/>
      <c r="N4053" s="21">
        <v>45733.561452326394</v>
      </c>
    </row>
    <row r="4054" spans="1:14" x14ac:dyDescent="0.25">
      <c r="A4054" s="21">
        <v>45712.29824074074</v>
      </c>
      <c r="B4054" s="22">
        <v>45712.29824074074</v>
      </c>
      <c r="C4054" s="20" t="s">
        <v>193</v>
      </c>
      <c r="D4054" s="20" t="s">
        <v>194</v>
      </c>
      <c r="E4054" s="207" t="s">
        <v>196</v>
      </c>
      <c r="F4054" s="207" t="s">
        <v>14490</v>
      </c>
      <c r="G4054" s="20" t="s">
        <v>183</v>
      </c>
      <c r="H4054" s="23">
        <v>45484.92</v>
      </c>
      <c r="I4054" s="21">
        <v>45689</v>
      </c>
      <c r="J4054" s="21">
        <v>45712</v>
      </c>
      <c r="K4054" s="20" t="s">
        <v>5118</v>
      </c>
      <c r="L4054" s="20" t="s">
        <v>5107</v>
      </c>
      <c r="M4054" s="20"/>
      <c r="N4054" s="21">
        <v>45733.561452326394</v>
      </c>
    </row>
    <row r="4055" spans="1:14" x14ac:dyDescent="0.25">
      <c r="A4055" s="21">
        <v>45712.29824074074</v>
      </c>
      <c r="B4055" s="22">
        <v>45712.29824074074</v>
      </c>
      <c r="C4055" s="20" t="s">
        <v>939</v>
      </c>
      <c r="D4055" s="20" t="s">
        <v>940</v>
      </c>
      <c r="E4055" s="207" t="s">
        <v>942</v>
      </c>
      <c r="F4055" s="207" t="s">
        <v>14491</v>
      </c>
      <c r="G4055" s="20" t="s">
        <v>183</v>
      </c>
      <c r="H4055" s="23">
        <v>4381.8999999999996</v>
      </c>
      <c r="I4055" s="21">
        <v>45689</v>
      </c>
      <c r="J4055" s="21">
        <v>45712</v>
      </c>
      <c r="K4055" s="20" t="s">
        <v>5123</v>
      </c>
      <c r="L4055" s="20" t="s">
        <v>5107</v>
      </c>
      <c r="M4055" s="20"/>
      <c r="N4055" s="21">
        <v>45733.561452326394</v>
      </c>
    </row>
    <row r="4056" spans="1:14" x14ac:dyDescent="0.25">
      <c r="A4056" s="21">
        <v>45712.29824074074</v>
      </c>
      <c r="B4056" s="22">
        <v>45712.29824074074</v>
      </c>
      <c r="C4056" s="20" t="s">
        <v>253</v>
      </c>
      <c r="D4056" s="20" t="s">
        <v>254</v>
      </c>
      <c r="E4056" s="207" t="s">
        <v>256</v>
      </c>
      <c r="F4056" s="207" t="s">
        <v>14492</v>
      </c>
      <c r="G4056" s="20" t="s">
        <v>183</v>
      </c>
      <c r="H4056" s="23">
        <v>331393.96999999997</v>
      </c>
      <c r="I4056" s="21">
        <v>45689</v>
      </c>
      <c r="J4056" s="21">
        <v>45712</v>
      </c>
      <c r="K4056" s="20" t="s">
        <v>5118</v>
      </c>
      <c r="L4056" s="20" t="s">
        <v>5107</v>
      </c>
      <c r="M4056" s="20"/>
      <c r="N4056" s="21">
        <v>45733.561452326394</v>
      </c>
    </row>
    <row r="4057" spans="1:14" x14ac:dyDescent="0.25">
      <c r="A4057" s="21">
        <v>45712.29824074074</v>
      </c>
      <c r="B4057" s="22">
        <v>45712.29824074074</v>
      </c>
      <c r="C4057" s="20" t="s">
        <v>521</v>
      </c>
      <c r="D4057" s="20" t="s">
        <v>522</v>
      </c>
      <c r="E4057" s="207" t="s">
        <v>524</v>
      </c>
      <c r="F4057" s="207" t="s">
        <v>14493</v>
      </c>
      <c r="G4057" s="20" t="s">
        <v>183</v>
      </c>
      <c r="H4057" s="23">
        <v>6895.07</v>
      </c>
      <c r="I4057" s="21">
        <v>45689</v>
      </c>
      <c r="J4057" s="21">
        <v>45712</v>
      </c>
      <c r="K4057" s="20" t="s">
        <v>5121</v>
      </c>
      <c r="L4057" s="20" t="s">
        <v>5107</v>
      </c>
      <c r="M4057" s="20"/>
      <c r="N4057" s="21">
        <v>45733.561452326394</v>
      </c>
    </row>
    <row r="4058" spans="1:14" x14ac:dyDescent="0.25">
      <c r="A4058" s="21">
        <v>45712.29824074074</v>
      </c>
      <c r="B4058" s="22">
        <v>45712.29824074074</v>
      </c>
      <c r="C4058" s="20" t="s">
        <v>459</v>
      </c>
      <c r="D4058" s="20" t="s">
        <v>460</v>
      </c>
      <c r="E4058" s="207" t="s">
        <v>462</v>
      </c>
      <c r="F4058" s="207" t="s">
        <v>14494</v>
      </c>
      <c r="G4058" s="20" t="s">
        <v>183</v>
      </c>
      <c r="H4058" s="23">
        <v>636430.18999999994</v>
      </c>
      <c r="I4058" s="21">
        <v>45689</v>
      </c>
      <c r="J4058" s="21">
        <v>45712</v>
      </c>
      <c r="K4058" s="20" t="s">
        <v>5129</v>
      </c>
      <c r="L4058" s="20" t="s">
        <v>5107</v>
      </c>
      <c r="M4058" s="20"/>
      <c r="N4058" s="21">
        <v>45733.561452326394</v>
      </c>
    </row>
    <row r="4059" spans="1:14" x14ac:dyDescent="0.25">
      <c r="A4059" s="21">
        <v>45712.29824074074</v>
      </c>
      <c r="B4059" s="22">
        <v>45712.29824074074</v>
      </c>
      <c r="C4059" s="20" t="s">
        <v>435</v>
      </c>
      <c r="D4059" s="20" t="s">
        <v>436</v>
      </c>
      <c r="E4059" s="207" t="s">
        <v>438</v>
      </c>
      <c r="F4059" s="207" t="s">
        <v>14495</v>
      </c>
      <c r="G4059" s="20" t="s">
        <v>183</v>
      </c>
      <c r="H4059" s="23">
        <v>0.02</v>
      </c>
      <c r="I4059" s="21">
        <v>45689</v>
      </c>
      <c r="J4059" s="21">
        <v>45712</v>
      </c>
      <c r="K4059" s="20" t="s">
        <v>5118</v>
      </c>
      <c r="L4059" s="20" t="s">
        <v>5107</v>
      </c>
      <c r="M4059" s="20"/>
      <c r="N4059" s="21">
        <v>45733.561452326394</v>
      </c>
    </row>
    <row r="4060" spans="1:14" x14ac:dyDescent="0.25">
      <c r="A4060" s="21">
        <v>45712.29824074074</v>
      </c>
      <c r="B4060" s="22">
        <v>45712.29824074074</v>
      </c>
      <c r="C4060" s="20" t="s">
        <v>422</v>
      </c>
      <c r="D4060" s="20" t="s">
        <v>423</v>
      </c>
      <c r="E4060" s="207" t="s">
        <v>425</v>
      </c>
      <c r="F4060" s="207" t="s">
        <v>14496</v>
      </c>
      <c r="G4060" s="20" t="s">
        <v>183</v>
      </c>
      <c r="H4060" s="23">
        <v>26588.63</v>
      </c>
      <c r="I4060" s="21">
        <v>45689</v>
      </c>
      <c r="J4060" s="21">
        <v>45712</v>
      </c>
      <c r="K4060" s="20" t="s">
        <v>5118</v>
      </c>
      <c r="L4060" s="20" t="s">
        <v>5107</v>
      </c>
      <c r="M4060" s="20"/>
      <c r="N4060" s="21">
        <v>45733.561452326394</v>
      </c>
    </row>
    <row r="4061" spans="1:14" x14ac:dyDescent="0.25">
      <c r="A4061" s="21">
        <v>45712.29824074074</v>
      </c>
      <c r="B4061" s="22">
        <v>45712.29824074074</v>
      </c>
      <c r="C4061" s="20" t="s">
        <v>1298</v>
      </c>
      <c r="D4061" s="20" t="s">
        <v>1299</v>
      </c>
      <c r="E4061" s="207" t="s">
        <v>1301</v>
      </c>
      <c r="F4061" s="207" t="s">
        <v>14497</v>
      </c>
      <c r="G4061" s="20" t="s">
        <v>183</v>
      </c>
      <c r="H4061" s="23">
        <v>662.39</v>
      </c>
      <c r="I4061" s="21">
        <v>45689</v>
      </c>
      <c r="J4061" s="21">
        <v>45712</v>
      </c>
      <c r="K4061" s="20" t="s">
        <v>5121</v>
      </c>
      <c r="L4061" s="20" t="s">
        <v>5107</v>
      </c>
      <c r="M4061" s="20"/>
      <c r="N4061" s="21">
        <v>45733.561452326394</v>
      </c>
    </row>
    <row r="4062" spans="1:14" x14ac:dyDescent="0.25">
      <c r="A4062" s="21">
        <v>45712.29824074074</v>
      </c>
      <c r="B4062" s="22">
        <v>45712.29824074074</v>
      </c>
      <c r="C4062" s="20" t="s">
        <v>331</v>
      </c>
      <c r="D4062" s="20" t="s">
        <v>332</v>
      </c>
      <c r="E4062" s="207" t="s">
        <v>334</v>
      </c>
      <c r="F4062" s="207" t="s">
        <v>14498</v>
      </c>
      <c r="G4062" s="20" t="s">
        <v>183</v>
      </c>
      <c r="H4062" s="23">
        <v>8554.1299999999992</v>
      </c>
      <c r="I4062" s="21">
        <v>45689</v>
      </c>
      <c r="J4062" s="21">
        <v>45712</v>
      </c>
      <c r="K4062" s="20" t="s">
        <v>5121</v>
      </c>
      <c r="L4062" s="20" t="s">
        <v>5107</v>
      </c>
      <c r="M4062" s="20"/>
      <c r="N4062" s="21">
        <v>45733.561452326394</v>
      </c>
    </row>
    <row r="4063" spans="1:14" x14ac:dyDescent="0.25">
      <c r="A4063" s="21">
        <v>45712.29824074074</v>
      </c>
      <c r="B4063" s="22">
        <v>45712.29824074074</v>
      </c>
      <c r="C4063" s="20" t="s">
        <v>11373</v>
      </c>
      <c r="D4063" s="20" t="s">
        <v>11374</v>
      </c>
      <c r="E4063" s="207" t="s">
        <v>11376</v>
      </c>
      <c r="F4063" s="207" t="s">
        <v>14499</v>
      </c>
      <c r="G4063" s="20" t="s">
        <v>183</v>
      </c>
      <c r="H4063" s="23">
        <v>17439.45</v>
      </c>
      <c r="I4063" s="21">
        <v>45689</v>
      </c>
      <c r="J4063" s="21">
        <v>45712</v>
      </c>
      <c r="K4063" s="20" t="s">
        <v>5121</v>
      </c>
      <c r="L4063" s="20" t="s">
        <v>5107</v>
      </c>
      <c r="M4063" s="20"/>
      <c r="N4063" s="21">
        <v>45733.561452326394</v>
      </c>
    </row>
    <row r="4064" spans="1:14" x14ac:dyDescent="0.25">
      <c r="A4064" s="21">
        <v>45711.991006944445</v>
      </c>
      <c r="B4064" s="22">
        <v>45711.991006944445</v>
      </c>
      <c r="C4064" s="20" t="s">
        <v>266</v>
      </c>
      <c r="D4064" s="20" t="s">
        <v>267</v>
      </c>
      <c r="E4064" s="207" t="s">
        <v>270</v>
      </c>
      <c r="F4064" s="207" t="s">
        <v>14500</v>
      </c>
      <c r="G4064" s="20" t="s">
        <v>268</v>
      </c>
      <c r="H4064" s="23">
        <v>3530.42</v>
      </c>
      <c r="I4064" s="21">
        <v>45689</v>
      </c>
      <c r="J4064" s="21">
        <v>45705</v>
      </c>
      <c r="K4064" s="20" t="s">
        <v>5097</v>
      </c>
      <c r="L4064" s="20" t="s">
        <v>5098</v>
      </c>
      <c r="M4064" s="20"/>
      <c r="N4064" s="21">
        <v>45733.561452326394</v>
      </c>
    </row>
    <row r="4065" spans="1:14" x14ac:dyDescent="0.25">
      <c r="A4065" s="21">
        <v>45711.777407407411</v>
      </c>
      <c r="B4065" s="22">
        <v>45711.777407407411</v>
      </c>
      <c r="C4065" s="20" t="s">
        <v>7746</v>
      </c>
      <c r="D4065" s="20" t="s">
        <v>133</v>
      </c>
      <c r="E4065" s="207" t="s">
        <v>136</v>
      </c>
      <c r="F4065" s="207" t="s">
        <v>14501</v>
      </c>
      <c r="G4065" s="20" t="s">
        <v>134</v>
      </c>
      <c r="H4065" s="23">
        <v>2355.14</v>
      </c>
      <c r="I4065" s="21">
        <v>45689</v>
      </c>
      <c r="J4065" s="21">
        <v>45705</v>
      </c>
      <c r="K4065" s="20" t="s">
        <v>5097</v>
      </c>
      <c r="L4065" s="20" t="s">
        <v>5098</v>
      </c>
      <c r="M4065" s="20"/>
      <c r="N4065" s="21">
        <v>45733.561452326394</v>
      </c>
    </row>
    <row r="4066" spans="1:14" x14ac:dyDescent="0.25">
      <c r="A4066" s="21">
        <v>45711.017847222218</v>
      </c>
      <c r="B4066" s="22">
        <v>45711.017847222218</v>
      </c>
      <c r="C4066" s="20" t="s">
        <v>869</v>
      </c>
      <c r="D4066" s="20" t="s">
        <v>870</v>
      </c>
      <c r="E4066" s="207" t="s">
        <v>872</v>
      </c>
      <c r="F4066" s="207" t="s">
        <v>14502</v>
      </c>
      <c r="G4066" s="20" t="s">
        <v>119</v>
      </c>
      <c r="H4066" s="23">
        <v>301.57</v>
      </c>
      <c r="I4066" s="21">
        <v>45689</v>
      </c>
      <c r="J4066" s="21">
        <v>45705</v>
      </c>
      <c r="K4066" s="20" t="s">
        <v>5097</v>
      </c>
      <c r="L4066" s="20" t="s">
        <v>5098</v>
      </c>
      <c r="M4066" s="20"/>
      <c r="N4066" s="21">
        <v>45733.561452326394</v>
      </c>
    </row>
    <row r="4067" spans="1:14" x14ac:dyDescent="0.25">
      <c r="A4067" s="21">
        <v>45711.017847222218</v>
      </c>
      <c r="B4067" s="22">
        <v>45711.017847222218</v>
      </c>
      <c r="C4067" s="20" t="s">
        <v>995</v>
      </c>
      <c r="D4067" s="20" t="s">
        <v>996</v>
      </c>
      <c r="E4067" s="207" t="s">
        <v>998</v>
      </c>
      <c r="F4067" s="207" t="s">
        <v>14503</v>
      </c>
      <c r="G4067" s="20" t="s">
        <v>119</v>
      </c>
      <c r="H4067" s="23">
        <v>29.04</v>
      </c>
      <c r="I4067" s="21">
        <v>45689</v>
      </c>
      <c r="J4067" s="21">
        <v>45705</v>
      </c>
      <c r="K4067" s="20" t="s">
        <v>5097</v>
      </c>
      <c r="L4067" s="20" t="s">
        <v>5098</v>
      </c>
      <c r="M4067" s="20"/>
      <c r="N4067" s="21">
        <v>45733.561452326394</v>
      </c>
    </row>
    <row r="4068" spans="1:14" x14ac:dyDescent="0.25">
      <c r="A4068" s="21">
        <v>45711.017847222218</v>
      </c>
      <c r="B4068" s="22">
        <v>45711.017847222218</v>
      </c>
      <c r="C4068" s="20" t="s">
        <v>724</v>
      </c>
      <c r="D4068" s="20" t="s">
        <v>118</v>
      </c>
      <c r="E4068" s="207" t="s">
        <v>121</v>
      </c>
      <c r="F4068" s="207" t="s">
        <v>14504</v>
      </c>
      <c r="G4068" s="20" t="s">
        <v>119</v>
      </c>
      <c r="H4068" s="23">
        <v>6283.26</v>
      </c>
      <c r="I4068" s="21">
        <v>45689</v>
      </c>
      <c r="J4068" s="21">
        <v>45705</v>
      </c>
      <c r="K4068" s="20" t="s">
        <v>5097</v>
      </c>
      <c r="L4068" s="20" t="s">
        <v>5098</v>
      </c>
      <c r="M4068" s="20"/>
      <c r="N4068" s="21">
        <v>45733.561452326394</v>
      </c>
    </row>
    <row r="4069" spans="1:14" x14ac:dyDescent="0.25">
      <c r="A4069" s="21">
        <v>45711.017847222218</v>
      </c>
      <c r="B4069" s="22">
        <v>45711.017847222218</v>
      </c>
      <c r="C4069" s="20" t="s">
        <v>11407</v>
      </c>
      <c r="D4069" s="20" t="s">
        <v>11408</v>
      </c>
      <c r="E4069" s="207" t="s">
        <v>11409</v>
      </c>
      <c r="F4069" s="207" t="s">
        <v>14505</v>
      </c>
      <c r="G4069" s="20" t="s">
        <v>119</v>
      </c>
      <c r="H4069" s="23">
        <v>0</v>
      </c>
      <c r="I4069" s="21">
        <v>45689</v>
      </c>
      <c r="J4069" s="21">
        <v>45705</v>
      </c>
      <c r="K4069" s="20" t="s">
        <v>5097</v>
      </c>
      <c r="L4069" s="20" t="s">
        <v>5098</v>
      </c>
      <c r="M4069" s="20"/>
      <c r="N4069" s="21">
        <v>45733.561452326394</v>
      </c>
    </row>
    <row r="4070" spans="1:14" x14ac:dyDescent="0.25">
      <c r="A4070" s="21">
        <v>45710.937071759261</v>
      </c>
      <c r="B4070" s="22">
        <v>45710.937071759261</v>
      </c>
      <c r="C4070" s="20" t="s">
        <v>771</v>
      </c>
      <c r="D4070" s="20" t="s">
        <v>772</v>
      </c>
      <c r="E4070" s="207" t="s">
        <v>774</v>
      </c>
      <c r="F4070" s="207" t="s">
        <v>14506</v>
      </c>
      <c r="G4070" s="20" t="s">
        <v>183</v>
      </c>
      <c r="H4070" s="23">
        <v>1236030.1200000001</v>
      </c>
      <c r="I4070" s="21">
        <v>45689</v>
      </c>
      <c r="J4070" s="21">
        <v>45705</v>
      </c>
      <c r="K4070" s="20" t="s">
        <v>5114</v>
      </c>
      <c r="L4070" s="20" t="s">
        <v>5107</v>
      </c>
      <c r="M4070" s="20"/>
      <c r="N4070" s="21">
        <v>45733.561452326394</v>
      </c>
    </row>
    <row r="4071" spans="1:14" x14ac:dyDescent="0.25">
      <c r="A4071" s="21">
        <v>45710.937071759261</v>
      </c>
      <c r="B4071" s="22">
        <v>45710.937071759261</v>
      </c>
      <c r="C4071" s="20" t="s">
        <v>181</v>
      </c>
      <c r="D4071" s="20" t="s">
        <v>182</v>
      </c>
      <c r="E4071" s="207" t="s">
        <v>185</v>
      </c>
      <c r="F4071" s="207" t="s">
        <v>14507</v>
      </c>
      <c r="G4071" s="20" t="s">
        <v>183</v>
      </c>
      <c r="H4071" s="23">
        <v>2724577.59</v>
      </c>
      <c r="I4071" s="21">
        <v>45689</v>
      </c>
      <c r="J4071" s="21">
        <v>45705</v>
      </c>
      <c r="K4071" s="20" t="s">
        <v>5118</v>
      </c>
      <c r="L4071" s="20" t="s">
        <v>5107</v>
      </c>
      <c r="M4071" s="20"/>
      <c r="N4071" s="21">
        <v>45733.561452326394</v>
      </c>
    </row>
    <row r="4072" spans="1:14" x14ac:dyDescent="0.25">
      <c r="A4072" s="21">
        <v>45710.937071759261</v>
      </c>
      <c r="B4072" s="22">
        <v>45710.937071759261</v>
      </c>
      <c r="C4072" s="20" t="s">
        <v>882</v>
      </c>
      <c r="D4072" s="20" t="s">
        <v>883</v>
      </c>
      <c r="E4072" s="207" t="s">
        <v>885</v>
      </c>
      <c r="F4072" s="207" t="s">
        <v>14508</v>
      </c>
      <c r="G4072" s="20" t="s">
        <v>183</v>
      </c>
      <c r="H4072" s="23">
        <v>7306.33</v>
      </c>
      <c r="I4072" s="21">
        <v>45689</v>
      </c>
      <c r="J4072" s="21">
        <v>45705</v>
      </c>
      <c r="K4072" s="20" t="s">
        <v>5123</v>
      </c>
      <c r="L4072" s="20" t="s">
        <v>5107</v>
      </c>
      <c r="M4072" s="20"/>
      <c r="N4072" s="21">
        <v>45733.561452326394</v>
      </c>
    </row>
    <row r="4073" spans="1:14" x14ac:dyDescent="0.25">
      <c r="A4073" s="21">
        <v>45710.937071759261</v>
      </c>
      <c r="B4073" s="22">
        <v>45710.937071759261</v>
      </c>
      <c r="C4073" s="20" t="s">
        <v>193</v>
      </c>
      <c r="D4073" s="20" t="s">
        <v>194</v>
      </c>
      <c r="E4073" s="207" t="s">
        <v>196</v>
      </c>
      <c r="F4073" s="207" t="s">
        <v>14509</v>
      </c>
      <c r="G4073" s="20" t="s">
        <v>183</v>
      </c>
      <c r="H4073" s="23">
        <v>45484.92</v>
      </c>
      <c r="I4073" s="21">
        <v>45689</v>
      </c>
      <c r="J4073" s="21">
        <v>45705</v>
      </c>
      <c r="K4073" s="20" t="s">
        <v>5118</v>
      </c>
      <c r="L4073" s="20" t="s">
        <v>5107</v>
      </c>
      <c r="M4073" s="20"/>
      <c r="N4073" s="21">
        <v>45733.561452326394</v>
      </c>
    </row>
    <row r="4074" spans="1:14" x14ac:dyDescent="0.25">
      <c r="A4074" s="21">
        <v>45710.937071759261</v>
      </c>
      <c r="B4074" s="22">
        <v>45710.937071759261</v>
      </c>
      <c r="C4074" s="20" t="s">
        <v>939</v>
      </c>
      <c r="D4074" s="20" t="s">
        <v>940</v>
      </c>
      <c r="E4074" s="207" t="s">
        <v>942</v>
      </c>
      <c r="F4074" s="207" t="s">
        <v>14510</v>
      </c>
      <c r="G4074" s="20" t="s">
        <v>183</v>
      </c>
      <c r="H4074" s="23">
        <v>4381.8999999999996</v>
      </c>
      <c r="I4074" s="21">
        <v>45689</v>
      </c>
      <c r="J4074" s="21">
        <v>45705</v>
      </c>
      <c r="K4074" s="20" t="s">
        <v>5123</v>
      </c>
      <c r="L4074" s="20" t="s">
        <v>5107</v>
      </c>
      <c r="M4074" s="20"/>
      <c r="N4074" s="21">
        <v>45733.561452326394</v>
      </c>
    </row>
    <row r="4075" spans="1:14" x14ac:dyDescent="0.25">
      <c r="A4075" s="21">
        <v>45710.937071759261</v>
      </c>
      <c r="B4075" s="22">
        <v>45710.937071759261</v>
      </c>
      <c r="C4075" s="20" t="s">
        <v>459</v>
      </c>
      <c r="D4075" s="20" t="s">
        <v>460</v>
      </c>
      <c r="E4075" s="207" t="s">
        <v>462</v>
      </c>
      <c r="F4075" s="207" t="s">
        <v>14511</v>
      </c>
      <c r="G4075" s="20" t="s">
        <v>183</v>
      </c>
      <c r="H4075" s="23">
        <v>636430.18999999994</v>
      </c>
      <c r="I4075" s="21">
        <v>45689</v>
      </c>
      <c r="J4075" s="21">
        <v>45705</v>
      </c>
      <c r="K4075" s="20" t="s">
        <v>5129</v>
      </c>
      <c r="L4075" s="20" t="s">
        <v>5107</v>
      </c>
      <c r="M4075" s="20"/>
      <c r="N4075" s="21">
        <v>45733.561452326394</v>
      </c>
    </row>
    <row r="4076" spans="1:14" x14ac:dyDescent="0.25">
      <c r="A4076" s="21">
        <v>45710.937071759261</v>
      </c>
      <c r="B4076" s="22">
        <v>45710.937071759261</v>
      </c>
      <c r="C4076" s="20" t="s">
        <v>11373</v>
      </c>
      <c r="D4076" s="20" t="s">
        <v>11374</v>
      </c>
      <c r="E4076" s="207" t="s">
        <v>11376</v>
      </c>
      <c r="F4076" s="207" t="s">
        <v>14512</v>
      </c>
      <c r="G4076" s="20" t="s">
        <v>183</v>
      </c>
      <c r="H4076" s="23">
        <v>17439.45</v>
      </c>
      <c r="I4076" s="21">
        <v>45689</v>
      </c>
      <c r="J4076" s="21">
        <v>45705</v>
      </c>
      <c r="K4076" s="20" t="s">
        <v>5121</v>
      </c>
      <c r="L4076" s="20" t="s">
        <v>5107</v>
      </c>
      <c r="M4076" s="20"/>
      <c r="N4076" s="21">
        <v>45733.561452326394</v>
      </c>
    </row>
    <row r="4077" spans="1:14" x14ac:dyDescent="0.25">
      <c r="A4077" s="21">
        <v>45710.827326388877</v>
      </c>
      <c r="B4077" s="22">
        <v>45710.827326388877</v>
      </c>
      <c r="C4077" s="20" t="s">
        <v>7746</v>
      </c>
      <c r="D4077" s="20" t="s">
        <v>133</v>
      </c>
      <c r="E4077" s="207" t="s">
        <v>136</v>
      </c>
      <c r="F4077" s="207" t="s">
        <v>14513</v>
      </c>
      <c r="G4077" s="20" t="s">
        <v>134</v>
      </c>
      <c r="H4077" s="23">
        <v>2355.14</v>
      </c>
      <c r="I4077" s="21">
        <v>45689</v>
      </c>
      <c r="J4077" s="21">
        <v>45705</v>
      </c>
      <c r="K4077" s="20" t="s">
        <v>5097</v>
      </c>
      <c r="L4077" s="20" t="s">
        <v>5098</v>
      </c>
      <c r="M4077" s="20"/>
      <c r="N4077" s="21">
        <v>45733.561452326394</v>
      </c>
    </row>
    <row r="4078" spans="1:14" x14ac:dyDescent="0.25">
      <c r="A4078" s="21">
        <v>45710.788657407407</v>
      </c>
      <c r="B4078" s="22">
        <v>45710.788657407407</v>
      </c>
      <c r="C4078" s="20" t="s">
        <v>266</v>
      </c>
      <c r="D4078" s="20" t="s">
        <v>267</v>
      </c>
      <c r="E4078" s="207" t="s">
        <v>270</v>
      </c>
      <c r="F4078" s="207" t="s">
        <v>14514</v>
      </c>
      <c r="G4078" s="20" t="s">
        <v>268</v>
      </c>
      <c r="H4078" s="23">
        <v>3530.42</v>
      </c>
      <c r="I4078" s="21">
        <v>45689</v>
      </c>
      <c r="J4078" s="21">
        <v>45705</v>
      </c>
      <c r="K4078" s="20" t="s">
        <v>5097</v>
      </c>
      <c r="L4078" s="20" t="s">
        <v>5098</v>
      </c>
      <c r="M4078" s="20"/>
      <c r="N4078" s="21">
        <v>45733.561452326394</v>
      </c>
    </row>
    <row r="4079" spans="1:14" x14ac:dyDescent="0.25">
      <c r="A4079" s="21">
        <v>45710.026249999995</v>
      </c>
      <c r="B4079" s="22">
        <v>45710.026249999995</v>
      </c>
      <c r="C4079" s="20" t="s">
        <v>771</v>
      </c>
      <c r="D4079" s="20" t="s">
        <v>772</v>
      </c>
      <c r="E4079" s="207" t="s">
        <v>774</v>
      </c>
      <c r="F4079" s="207" t="s">
        <v>14515</v>
      </c>
      <c r="G4079" s="20" t="s">
        <v>183</v>
      </c>
      <c r="H4079" s="23">
        <v>1247377.6100000001</v>
      </c>
      <c r="I4079" s="21">
        <v>45689</v>
      </c>
      <c r="J4079" s="21">
        <v>45705</v>
      </c>
      <c r="K4079" s="20" t="s">
        <v>5114</v>
      </c>
      <c r="L4079" s="20" t="s">
        <v>5107</v>
      </c>
      <c r="M4079" s="20"/>
      <c r="N4079" s="21">
        <v>45733.561452326394</v>
      </c>
    </row>
    <row r="4080" spans="1:14" x14ac:dyDescent="0.25">
      <c r="A4080" s="21">
        <v>45710.026249999995</v>
      </c>
      <c r="B4080" s="22">
        <v>45710.026249999995</v>
      </c>
      <c r="C4080" s="20" t="s">
        <v>181</v>
      </c>
      <c r="D4080" s="20" t="s">
        <v>182</v>
      </c>
      <c r="E4080" s="207" t="s">
        <v>185</v>
      </c>
      <c r="F4080" s="207" t="s">
        <v>14516</v>
      </c>
      <c r="G4080" s="20" t="s">
        <v>183</v>
      </c>
      <c r="H4080" s="23">
        <v>2806344.67</v>
      </c>
      <c r="I4080" s="21">
        <v>45689</v>
      </c>
      <c r="J4080" s="21">
        <v>45705</v>
      </c>
      <c r="K4080" s="20" t="s">
        <v>5118</v>
      </c>
      <c r="L4080" s="20" t="s">
        <v>5107</v>
      </c>
      <c r="M4080" s="20"/>
      <c r="N4080" s="21">
        <v>45733.561452326394</v>
      </c>
    </row>
    <row r="4081" spans="1:14" x14ac:dyDescent="0.25">
      <c r="A4081" s="21">
        <v>45710.026249999995</v>
      </c>
      <c r="B4081" s="22">
        <v>45710.026249999995</v>
      </c>
      <c r="C4081" s="20" t="s">
        <v>1190</v>
      </c>
      <c r="D4081" s="20" t="s">
        <v>1191</v>
      </c>
      <c r="E4081" s="207" t="s">
        <v>1193</v>
      </c>
      <c r="F4081" s="207" t="s">
        <v>14517</v>
      </c>
      <c r="G4081" s="20" t="s">
        <v>183</v>
      </c>
      <c r="H4081" s="23">
        <v>0.78</v>
      </c>
      <c r="I4081" s="21">
        <v>45689</v>
      </c>
      <c r="J4081" s="21">
        <v>45705</v>
      </c>
      <c r="K4081" s="20" t="s">
        <v>5118</v>
      </c>
      <c r="L4081" s="20" t="s">
        <v>5107</v>
      </c>
      <c r="M4081" s="20"/>
      <c r="N4081" s="21">
        <v>45733.561452326394</v>
      </c>
    </row>
    <row r="4082" spans="1:14" x14ac:dyDescent="0.25">
      <c r="A4082" s="21">
        <v>45710.026249999995</v>
      </c>
      <c r="B4082" s="22">
        <v>45710.026249999995</v>
      </c>
      <c r="C4082" s="20" t="s">
        <v>1226</v>
      </c>
      <c r="D4082" s="20" t="s">
        <v>1227</v>
      </c>
      <c r="E4082" s="207" t="s">
        <v>1229</v>
      </c>
      <c r="F4082" s="207" t="s">
        <v>14518</v>
      </c>
      <c r="G4082" s="20" t="s">
        <v>183</v>
      </c>
      <c r="H4082" s="23">
        <v>2778.51</v>
      </c>
      <c r="I4082" s="21">
        <v>45689</v>
      </c>
      <c r="J4082" s="21">
        <v>45705</v>
      </c>
      <c r="K4082" s="20" t="s">
        <v>5118</v>
      </c>
      <c r="L4082" s="20" t="s">
        <v>5107</v>
      </c>
      <c r="M4082" s="20"/>
      <c r="N4082" s="21">
        <v>45733.561452326394</v>
      </c>
    </row>
    <row r="4083" spans="1:14" x14ac:dyDescent="0.25">
      <c r="A4083" s="21">
        <v>45710.026249999995</v>
      </c>
      <c r="B4083" s="22">
        <v>45710.026249999995</v>
      </c>
      <c r="C4083" s="20" t="s">
        <v>717</v>
      </c>
      <c r="D4083" s="20" t="s">
        <v>718</v>
      </c>
      <c r="E4083" s="207" t="s">
        <v>720</v>
      </c>
      <c r="F4083" s="207" t="s">
        <v>14519</v>
      </c>
      <c r="G4083" s="20" t="s">
        <v>183</v>
      </c>
      <c r="H4083" s="23">
        <v>1179.77</v>
      </c>
      <c r="I4083" s="21">
        <v>45689</v>
      </c>
      <c r="J4083" s="21">
        <v>45705</v>
      </c>
      <c r="K4083" s="20" t="s">
        <v>5121</v>
      </c>
      <c r="L4083" s="20" t="s">
        <v>5107</v>
      </c>
      <c r="M4083" s="20"/>
      <c r="N4083" s="21">
        <v>45733.561452326394</v>
      </c>
    </row>
    <row r="4084" spans="1:14" x14ac:dyDescent="0.25">
      <c r="A4084" s="21">
        <v>45710.026249999995</v>
      </c>
      <c r="B4084" s="22">
        <v>45710.026249999995</v>
      </c>
      <c r="C4084" s="20" t="s">
        <v>882</v>
      </c>
      <c r="D4084" s="20" t="s">
        <v>883</v>
      </c>
      <c r="E4084" s="207" t="s">
        <v>885</v>
      </c>
      <c r="F4084" s="207" t="s">
        <v>14520</v>
      </c>
      <c r="G4084" s="20" t="s">
        <v>183</v>
      </c>
      <c r="H4084" s="23">
        <v>7432.52</v>
      </c>
      <c r="I4084" s="21">
        <v>45689</v>
      </c>
      <c r="J4084" s="21">
        <v>45705</v>
      </c>
      <c r="K4084" s="20" t="s">
        <v>5123</v>
      </c>
      <c r="L4084" s="20" t="s">
        <v>5107</v>
      </c>
      <c r="M4084" s="20"/>
      <c r="N4084" s="21">
        <v>45733.561452326394</v>
      </c>
    </row>
    <row r="4085" spans="1:14" x14ac:dyDescent="0.25">
      <c r="A4085" s="21">
        <v>45710.026249999995</v>
      </c>
      <c r="B4085" s="22">
        <v>45710.026249999995</v>
      </c>
      <c r="C4085" s="20" t="s">
        <v>193</v>
      </c>
      <c r="D4085" s="20" t="s">
        <v>194</v>
      </c>
      <c r="E4085" s="207" t="s">
        <v>196</v>
      </c>
      <c r="F4085" s="207" t="s">
        <v>14521</v>
      </c>
      <c r="G4085" s="20" t="s">
        <v>183</v>
      </c>
      <c r="H4085" s="23">
        <v>25484.92</v>
      </c>
      <c r="I4085" s="21">
        <v>45689</v>
      </c>
      <c r="J4085" s="21">
        <v>45705</v>
      </c>
      <c r="K4085" s="20" t="s">
        <v>5118</v>
      </c>
      <c r="L4085" s="20" t="s">
        <v>5107</v>
      </c>
      <c r="M4085" s="20"/>
      <c r="N4085" s="21">
        <v>45733.561452326394</v>
      </c>
    </row>
    <row r="4086" spans="1:14" x14ac:dyDescent="0.25">
      <c r="A4086" s="21">
        <v>45710.026249999995</v>
      </c>
      <c r="B4086" s="22">
        <v>45710.026249999995</v>
      </c>
      <c r="C4086" s="20" t="s">
        <v>939</v>
      </c>
      <c r="D4086" s="20" t="s">
        <v>940</v>
      </c>
      <c r="E4086" s="207" t="s">
        <v>942</v>
      </c>
      <c r="F4086" s="207" t="s">
        <v>14522</v>
      </c>
      <c r="G4086" s="20" t="s">
        <v>183</v>
      </c>
      <c r="H4086" s="23">
        <v>4460.2299999999996</v>
      </c>
      <c r="I4086" s="21">
        <v>45689</v>
      </c>
      <c r="J4086" s="21">
        <v>45705</v>
      </c>
      <c r="K4086" s="20" t="s">
        <v>5123</v>
      </c>
      <c r="L4086" s="20" t="s">
        <v>5107</v>
      </c>
      <c r="M4086" s="20"/>
      <c r="N4086" s="21">
        <v>45733.561452326394</v>
      </c>
    </row>
    <row r="4087" spans="1:14" x14ac:dyDescent="0.25">
      <c r="A4087" s="21">
        <v>45710.026249999995</v>
      </c>
      <c r="B4087" s="22">
        <v>45710.026249999995</v>
      </c>
      <c r="C4087" s="20" t="s">
        <v>253</v>
      </c>
      <c r="D4087" s="20" t="s">
        <v>254</v>
      </c>
      <c r="E4087" s="207" t="s">
        <v>256</v>
      </c>
      <c r="F4087" s="207" t="s">
        <v>14523</v>
      </c>
      <c r="G4087" s="20" t="s">
        <v>183</v>
      </c>
      <c r="H4087" s="23">
        <v>331393.96999999997</v>
      </c>
      <c r="I4087" s="21">
        <v>45689</v>
      </c>
      <c r="J4087" s="21">
        <v>45705</v>
      </c>
      <c r="K4087" s="20" t="s">
        <v>5118</v>
      </c>
      <c r="L4087" s="20" t="s">
        <v>5107</v>
      </c>
      <c r="M4087" s="20"/>
      <c r="N4087" s="21">
        <v>45733.561452326394</v>
      </c>
    </row>
    <row r="4088" spans="1:14" x14ac:dyDescent="0.25">
      <c r="A4088" s="21">
        <v>45710.026249999995</v>
      </c>
      <c r="B4088" s="22">
        <v>45710.026249999995</v>
      </c>
      <c r="C4088" s="20" t="s">
        <v>521</v>
      </c>
      <c r="D4088" s="20" t="s">
        <v>522</v>
      </c>
      <c r="E4088" s="207" t="s">
        <v>524</v>
      </c>
      <c r="F4088" s="207" t="s">
        <v>14524</v>
      </c>
      <c r="G4088" s="20" t="s">
        <v>183</v>
      </c>
      <c r="H4088" s="23">
        <v>6895.07</v>
      </c>
      <c r="I4088" s="21">
        <v>45689</v>
      </c>
      <c r="J4088" s="21">
        <v>45705</v>
      </c>
      <c r="K4088" s="20" t="s">
        <v>5121</v>
      </c>
      <c r="L4088" s="20" t="s">
        <v>5107</v>
      </c>
      <c r="M4088" s="20"/>
      <c r="N4088" s="21">
        <v>45733.561452326394</v>
      </c>
    </row>
    <row r="4089" spans="1:14" x14ac:dyDescent="0.25">
      <c r="A4089" s="21">
        <v>45710.026249999995</v>
      </c>
      <c r="B4089" s="22">
        <v>45710.026249999995</v>
      </c>
      <c r="C4089" s="20" t="s">
        <v>459</v>
      </c>
      <c r="D4089" s="20" t="s">
        <v>460</v>
      </c>
      <c r="E4089" s="207" t="s">
        <v>462</v>
      </c>
      <c r="F4089" s="207" t="s">
        <v>14525</v>
      </c>
      <c r="G4089" s="20" t="s">
        <v>183</v>
      </c>
      <c r="H4089" s="23">
        <v>654939.59</v>
      </c>
      <c r="I4089" s="21">
        <v>45689</v>
      </c>
      <c r="J4089" s="21">
        <v>45705</v>
      </c>
      <c r="K4089" s="20" t="s">
        <v>5129</v>
      </c>
      <c r="L4089" s="20" t="s">
        <v>5107</v>
      </c>
      <c r="M4089" s="20"/>
      <c r="N4089" s="21">
        <v>45733.561452326394</v>
      </c>
    </row>
    <row r="4090" spans="1:14" x14ac:dyDescent="0.25">
      <c r="A4090" s="21">
        <v>45710.026249999995</v>
      </c>
      <c r="B4090" s="22">
        <v>45710.026249999995</v>
      </c>
      <c r="C4090" s="20" t="s">
        <v>435</v>
      </c>
      <c r="D4090" s="20" t="s">
        <v>436</v>
      </c>
      <c r="E4090" s="207" t="s">
        <v>438</v>
      </c>
      <c r="F4090" s="207" t="s">
        <v>14526</v>
      </c>
      <c r="G4090" s="20" t="s">
        <v>183</v>
      </c>
      <c r="H4090" s="23">
        <v>0.02</v>
      </c>
      <c r="I4090" s="21">
        <v>45689</v>
      </c>
      <c r="J4090" s="21">
        <v>45705</v>
      </c>
      <c r="K4090" s="20" t="s">
        <v>5118</v>
      </c>
      <c r="L4090" s="20" t="s">
        <v>5107</v>
      </c>
      <c r="M4090" s="20"/>
      <c r="N4090" s="21">
        <v>45733.561452326394</v>
      </c>
    </row>
    <row r="4091" spans="1:14" x14ac:dyDescent="0.25">
      <c r="A4091" s="21">
        <v>45710.026249999995</v>
      </c>
      <c r="B4091" s="22">
        <v>45710.026249999995</v>
      </c>
      <c r="C4091" s="20" t="s">
        <v>422</v>
      </c>
      <c r="D4091" s="20" t="s">
        <v>423</v>
      </c>
      <c r="E4091" s="207" t="s">
        <v>425</v>
      </c>
      <c r="F4091" s="207" t="s">
        <v>14527</v>
      </c>
      <c r="G4091" s="20" t="s">
        <v>183</v>
      </c>
      <c r="H4091" s="23">
        <v>26588.63</v>
      </c>
      <c r="I4091" s="21">
        <v>45689</v>
      </c>
      <c r="J4091" s="21">
        <v>45705</v>
      </c>
      <c r="K4091" s="20" t="s">
        <v>5118</v>
      </c>
      <c r="L4091" s="20" t="s">
        <v>5107</v>
      </c>
      <c r="M4091" s="20"/>
      <c r="N4091" s="21">
        <v>45733.561452326394</v>
      </c>
    </row>
    <row r="4092" spans="1:14" x14ac:dyDescent="0.25">
      <c r="A4092" s="21">
        <v>45710.026249999995</v>
      </c>
      <c r="B4092" s="22">
        <v>45710.026249999995</v>
      </c>
      <c r="C4092" s="20" t="s">
        <v>1298</v>
      </c>
      <c r="D4092" s="20" t="s">
        <v>1299</v>
      </c>
      <c r="E4092" s="207" t="s">
        <v>1301</v>
      </c>
      <c r="F4092" s="207" t="s">
        <v>14528</v>
      </c>
      <c r="G4092" s="20" t="s">
        <v>183</v>
      </c>
      <c r="H4092" s="23">
        <v>662.39</v>
      </c>
      <c r="I4092" s="21">
        <v>45689</v>
      </c>
      <c r="J4092" s="21">
        <v>45705</v>
      </c>
      <c r="K4092" s="20" t="s">
        <v>5121</v>
      </c>
      <c r="L4092" s="20" t="s">
        <v>5107</v>
      </c>
      <c r="M4092" s="20"/>
      <c r="N4092" s="21">
        <v>45733.561452326394</v>
      </c>
    </row>
    <row r="4093" spans="1:14" x14ac:dyDescent="0.25">
      <c r="A4093" s="21">
        <v>45710.026249999995</v>
      </c>
      <c r="B4093" s="22">
        <v>45710.026249999995</v>
      </c>
      <c r="C4093" s="20" t="s">
        <v>331</v>
      </c>
      <c r="D4093" s="20" t="s">
        <v>332</v>
      </c>
      <c r="E4093" s="207" t="s">
        <v>334</v>
      </c>
      <c r="F4093" s="207" t="s">
        <v>14529</v>
      </c>
      <c r="G4093" s="20" t="s">
        <v>183</v>
      </c>
      <c r="H4093" s="23">
        <v>8554.1299999999992</v>
      </c>
      <c r="I4093" s="21">
        <v>45689</v>
      </c>
      <c r="J4093" s="21">
        <v>45705</v>
      </c>
      <c r="K4093" s="20" t="s">
        <v>5121</v>
      </c>
      <c r="L4093" s="20" t="s">
        <v>5107</v>
      </c>
      <c r="M4093" s="20"/>
      <c r="N4093" s="21">
        <v>45733.561452326394</v>
      </c>
    </row>
    <row r="4094" spans="1:14" x14ac:dyDescent="0.25">
      <c r="A4094" s="21">
        <v>45710.026249999995</v>
      </c>
      <c r="B4094" s="22">
        <v>45710.026249999995</v>
      </c>
      <c r="C4094" s="20" t="s">
        <v>11373</v>
      </c>
      <c r="D4094" s="20" t="s">
        <v>11374</v>
      </c>
      <c r="E4094" s="207" t="s">
        <v>11376</v>
      </c>
      <c r="F4094" s="207" t="s">
        <v>14530</v>
      </c>
      <c r="G4094" s="20" t="s">
        <v>183</v>
      </c>
      <c r="H4094" s="23">
        <v>8939.4500000000007</v>
      </c>
      <c r="I4094" s="21">
        <v>45689</v>
      </c>
      <c r="J4094" s="21">
        <v>45705</v>
      </c>
      <c r="K4094" s="20" t="s">
        <v>5121</v>
      </c>
      <c r="L4094" s="20" t="s">
        <v>5107</v>
      </c>
      <c r="M4094" s="20"/>
      <c r="N4094" s="21">
        <v>45733.561452326394</v>
      </c>
    </row>
    <row r="4095" spans="1:14" x14ac:dyDescent="0.25">
      <c r="A4095" s="21">
        <v>45709.878321759257</v>
      </c>
      <c r="B4095" s="22">
        <v>45709.878321759257</v>
      </c>
      <c r="C4095" s="20" t="s">
        <v>266</v>
      </c>
      <c r="D4095" s="20" t="s">
        <v>267</v>
      </c>
      <c r="E4095" s="207" t="s">
        <v>270</v>
      </c>
      <c r="F4095" s="207" t="s">
        <v>14531</v>
      </c>
      <c r="G4095" s="20" t="s">
        <v>268</v>
      </c>
      <c r="H4095" s="23">
        <v>15403.14</v>
      </c>
      <c r="I4095" s="21">
        <v>45689</v>
      </c>
      <c r="J4095" s="21">
        <v>45705</v>
      </c>
      <c r="K4095" s="20" t="s">
        <v>5097</v>
      </c>
      <c r="L4095" s="20" t="s">
        <v>5098</v>
      </c>
      <c r="M4095" s="20"/>
      <c r="N4095" s="21">
        <v>45733.561452326394</v>
      </c>
    </row>
    <row r="4096" spans="1:14" x14ac:dyDescent="0.25">
      <c r="A4096" s="21">
        <v>45709.51253472222</v>
      </c>
      <c r="B4096" s="22">
        <v>45709.51253472222</v>
      </c>
      <c r="C4096" s="20" t="s">
        <v>869</v>
      </c>
      <c r="D4096" s="20" t="s">
        <v>870</v>
      </c>
      <c r="E4096" s="207" t="s">
        <v>872</v>
      </c>
      <c r="F4096" s="207" t="s">
        <v>14532</v>
      </c>
      <c r="G4096" s="20" t="s">
        <v>119</v>
      </c>
      <c r="H4096" s="23">
        <v>301.57</v>
      </c>
      <c r="I4096" s="21">
        <v>45689</v>
      </c>
      <c r="J4096" s="21">
        <v>45705</v>
      </c>
      <c r="K4096" s="20" t="s">
        <v>5097</v>
      </c>
      <c r="L4096" s="20" t="s">
        <v>5098</v>
      </c>
      <c r="M4096" s="20"/>
      <c r="N4096" s="21">
        <v>45733.561452326394</v>
      </c>
    </row>
    <row r="4097" spans="1:14" x14ac:dyDescent="0.25">
      <c r="A4097" s="21">
        <v>45709.51253472222</v>
      </c>
      <c r="B4097" s="22">
        <v>45709.51253472222</v>
      </c>
      <c r="C4097" s="20" t="s">
        <v>995</v>
      </c>
      <c r="D4097" s="20" t="s">
        <v>996</v>
      </c>
      <c r="E4097" s="207" t="s">
        <v>998</v>
      </c>
      <c r="F4097" s="207" t="s">
        <v>14533</v>
      </c>
      <c r="G4097" s="20" t="s">
        <v>119</v>
      </c>
      <c r="H4097" s="23">
        <v>29.04</v>
      </c>
      <c r="I4097" s="21">
        <v>45689</v>
      </c>
      <c r="J4097" s="21">
        <v>45705</v>
      </c>
      <c r="K4097" s="20" t="s">
        <v>5097</v>
      </c>
      <c r="L4097" s="20" t="s">
        <v>5098</v>
      </c>
      <c r="M4097" s="20"/>
      <c r="N4097" s="21">
        <v>45733.561452326394</v>
      </c>
    </row>
    <row r="4098" spans="1:14" x14ac:dyDescent="0.25">
      <c r="A4098" s="21">
        <v>45709.51253472222</v>
      </c>
      <c r="B4098" s="22">
        <v>45709.51253472222</v>
      </c>
      <c r="C4098" s="20" t="s">
        <v>724</v>
      </c>
      <c r="D4098" s="20" t="s">
        <v>118</v>
      </c>
      <c r="E4098" s="207" t="s">
        <v>121</v>
      </c>
      <c r="F4098" s="207" t="s">
        <v>14534</v>
      </c>
      <c r="G4098" s="20" t="s">
        <v>119</v>
      </c>
      <c r="H4098" s="23">
        <v>6283.26</v>
      </c>
      <c r="I4098" s="21">
        <v>45689</v>
      </c>
      <c r="J4098" s="21">
        <v>45705</v>
      </c>
      <c r="K4098" s="20" t="s">
        <v>5097</v>
      </c>
      <c r="L4098" s="20" t="s">
        <v>5098</v>
      </c>
      <c r="M4098" s="20"/>
      <c r="N4098" s="21">
        <v>45733.561452326394</v>
      </c>
    </row>
    <row r="4099" spans="1:14" x14ac:dyDescent="0.25">
      <c r="A4099" s="21">
        <v>45709.51253472222</v>
      </c>
      <c r="B4099" s="22">
        <v>45709.51253472222</v>
      </c>
      <c r="C4099" s="20" t="s">
        <v>11407</v>
      </c>
      <c r="D4099" s="20" t="s">
        <v>11408</v>
      </c>
      <c r="E4099" s="207" t="s">
        <v>11409</v>
      </c>
      <c r="F4099" s="207" t="s">
        <v>14535</v>
      </c>
      <c r="G4099" s="20" t="s">
        <v>119</v>
      </c>
      <c r="H4099" s="23">
        <v>0</v>
      </c>
      <c r="I4099" s="21">
        <v>45689</v>
      </c>
      <c r="J4099" s="21">
        <v>45705</v>
      </c>
      <c r="K4099" s="20" t="s">
        <v>5097</v>
      </c>
      <c r="L4099" s="20" t="s">
        <v>5098</v>
      </c>
      <c r="M4099" s="20"/>
      <c r="N4099" s="21">
        <v>45733.561452326394</v>
      </c>
    </row>
    <row r="4100" spans="1:14" x14ac:dyDescent="0.25">
      <c r="A4100" s="21">
        <v>45709.212407407409</v>
      </c>
      <c r="B4100" s="22">
        <v>45709.212407407409</v>
      </c>
      <c r="C4100" s="20" t="s">
        <v>771</v>
      </c>
      <c r="D4100" s="20" t="s">
        <v>772</v>
      </c>
      <c r="E4100" s="207" t="s">
        <v>774</v>
      </c>
      <c r="F4100" s="207" t="s">
        <v>14536</v>
      </c>
      <c r="G4100" s="20" t="s">
        <v>183</v>
      </c>
      <c r="H4100" s="23">
        <v>1248390.43</v>
      </c>
      <c r="I4100" s="21">
        <v>45689</v>
      </c>
      <c r="J4100" s="21">
        <v>45705</v>
      </c>
      <c r="K4100" s="20" t="s">
        <v>5114</v>
      </c>
      <c r="L4100" s="20" t="s">
        <v>5107</v>
      </c>
      <c r="M4100" s="20"/>
      <c r="N4100" s="21">
        <v>45733.561452326394</v>
      </c>
    </row>
    <row r="4101" spans="1:14" x14ac:dyDescent="0.25">
      <c r="A4101" s="21">
        <v>45709.212407407409</v>
      </c>
      <c r="B4101" s="22">
        <v>45709.212407407409</v>
      </c>
      <c r="C4101" s="20" t="s">
        <v>181</v>
      </c>
      <c r="D4101" s="20" t="s">
        <v>182</v>
      </c>
      <c r="E4101" s="207" t="s">
        <v>185</v>
      </c>
      <c r="F4101" s="207" t="s">
        <v>14537</v>
      </c>
      <c r="G4101" s="20" t="s">
        <v>183</v>
      </c>
      <c r="H4101" s="23">
        <v>2842873.25</v>
      </c>
      <c r="I4101" s="21">
        <v>45689</v>
      </c>
      <c r="J4101" s="21">
        <v>45705</v>
      </c>
      <c r="K4101" s="20" t="s">
        <v>5118</v>
      </c>
      <c r="L4101" s="20" t="s">
        <v>5107</v>
      </c>
      <c r="M4101" s="20"/>
      <c r="N4101" s="21">
        <v>45733.561452326394</v>
      </c>
    </row>
    <row r="4102" spans="1:14" x14ac:dyDescent="0.25">
      <c r="A4102" s="21">
        <v>45709.212407407409</v>
      </c>
      <c r="B4102" s="22">
        <v>45709.212407407409</v>
      </c>
      <c r="C4102" s="20" t="s">
        <v>1190</v>
      </c>
      <c r="D4102" s="20" t="s">
        <v>1191</v>
      </c>
      <c r="E4102" s="207" t="s">
        <v>1193</v>
      </c>
      <c r="F4102" s="207" t="s">
        <v>14538</v>
      </c>
      <c r="G4102" s="20" t="s">
        <v>183</v>
      </c>
      <c r="H4102" s="23">
        <v>0.78</v>
      </c>
      <c r="I4102" s="21">
        <v>45689</v>
      </c>
      <c r="J4102" s="21">
        <v>45705</v>
      </c>
      <c r="K4102" s="20" t="s">
        <v>5118</v>
      </c>
      <c r="L4102" s="20" t="s">
        <v>5107</v>
      </c>
      <c r="M4102" s="20"/>
      <c r="N4102" s="21">
        <v>45733.561452326394</v>
      </c>
    </row>
    <row r="4103" spans="1:14" x14ac:dyDescent="0.25">
      <c r="A4103" s="21">
        <v>45709.212407407409</v>
      </c>
      <c r="B4103" s="22">
        <v>45709.212407407409</v>
      </c>
      <c r="C4103" s="20" t="s">
        <v>1226</v>
      </c>
      <c r="D4103" s="20" t="s">
        <v>1227</v>
      </c>
      <c r="E4103" s="207" t="s">
        <v>1229</v>
      </c>
      <c r="F4103" s="207" t="s">
        <v>14539</v>
      </c>
      <c r="G4103" s="20" t="s">
        <v>183</v>
      </c>
      <c r="H4103" s="23">
        <v>2778.51</v>
      </c>
      <c r="I4103" s="21">
        <v>45689</v>
      </c>
      <c r="J4103" s="21">
        <v>45705</v>
      </c>
      <c r="K4103" s="20" t="s">
        <v>5118</v>
      </c>
      <c r="L4103" s="20" t="s">
        <v>5107</v>
      </c>
      <c r="M4103" s="20"/>
      <c r="N4103" s="21">
        <v>45733.561452326394</v>
      </c>
    </row>
    <row r="4104" spans="1:14" x14ac:dyDescent="0.25">
      <c r="A4104" s="21">
        <v>45709.212407407409</v>
      </c>
      <c r="B4104" s="22">
        <v>45709.212407407409</v>
      </c>
      <c r="C4104" s="20" t="s">
        <v>717</v>
      </c>
      <c r="D4104" s="20" t="s">
        <v>718</v>
      </c>
      <c r="E4104" s="207" t="s">
        <v>720</v>
      </c>
      <c r="F4104" s="207" t="s">
        <v>14540</v>
      </c>
      <c r="G4104" s="20" t="s">
        <v>183</v>
      </c>
      <c r="H4104" s="23">
        <v>1179.77</v>
      </c>
      <c r="I4104" s="21">
        <v>45689</v>
      </c>
      <c r="J4104" s="21">
        <v>45705</v>
      </c>
      <c r="K4104" s="20" t="s">
        <v>5121</v>
      </c>
      <c r="L4104" s="20" t="s">
        <v>5107</v>
      </c>
      <c r="M4104" s="20"/>
      <c r="N4104" s="21">
        <v>45733.561452326394</v>
      </c>
    </row>
    <row r="4105" spans="1:14" x14ac:dyDescent="0.25">
      <c r="A4105" s="21">
        <v>45709.212407407409</v>
      </c>
      <c r="B4105" s="22">
        <v>45709.212407407409</v>
      </c>
      <c r="C4105" s="20" t="s">
        <v>882</v>
      </c>
      <c r="D4105" s="20" t="s">
        <v>883</v>
      </c>
      <c r="E4105" s="207" t="s">
        <v>885</v>
      </c>
      <c r="F4105" s="207" t="s">
        <v>14541</v>
      </c>
      <c r="G4105" s="20" t="s">
        <v>183</v>
      </c>
      <c r="H4105" s="23">
        <v>7466.16</v>
      </c>
      <c r="I4105" s="21">
        <v>45689</v>
      </c>
      <c r="J4105" s="21">
        <v>45705</v>
      </c>
      <c r="K4105" s="20" t="s">
        <v>5123</v>
      </c>
      <c r="L4105" s="20" t="s">
        <v>5107</v>
      </c>
      <c r="M4105" s="20"/>
      <c r="N4105" s="21">
        <v>45733.561452326394</v>
      </c>
    </row>
    <row r="4106" spans="1:14" x14ac:dyDescent="0.25">
      <c r="A4106" s="21">
        <v>45709.212407407409</v>
      </c>
      <c r="B4106" s="22">
        <v>45709.212407407409</v>
      </c>
      <c r="C4106" s="20" t="s">
        <v>193</v>
      </c>
      <c r="D4106" s="20" t="s">
        <v>194</v>
      </c>
      <c r="E4106" s="207" t="s">
        <v>196</v>
      </c>
      <c r="F4106" s="207" t="s">
        <v>14542</v>
      </c>
      <c r="G4106" s="20" t="s">
        <v>183</v>
      </c>
      <c r="H4106" s="23">
        <v>1104.92</v>
      </c>
      <c r="I4106" s="21">
        <v>45689</v>
      </c>
      <c r="J4106" s="21">
        <v>45705</v>
      </c>
      <c r="K4106" s="20" t="s">
        <v>5118</v>
      </c>
      <c r="L4106" s="20" t="s">
        <v>5107</v>
      </c>
      <c r="M4106" s="20"/>
      <c r="N4106" s="21">
        <v>45733.561452326394</v>
      </c>
    </row>
    <row r="4107" spans="1:14" x14ac:dyDescent="0.25">
      <c r="A4107" s="21">
        <v>45709.212407407409</v>
      </c>
      <c r="B4107" s="22">
        <v>45709.212407407409</v>
      </c>
      <c r="C4107" s="20" t="s">
        <v>939</v>
      </c>
      <c r="D4107" s="20" t="s">
        <v>940</v>
      </c>
      <c r="E4107" s="207" t="s">
        <v>942</v>
      </c>
      <c r="F4107" s="207" t="s">
        <v>14543</v>
      </c>
      <c r="G4107" s="20" t="s">
        <v>183</v>
      </c>
      <c r="H4107" s="23">
        <v>4481.08</v>
      </c>
      <c r="I4107" s="21">
        <v>45689</v>
      </c>
      <c r="J4107" s="21">
        <v>45705</v>
      </c>
      <c r="K4107" s="20" t="s">
        <v>5123</v>
      </c>
      <c r="L4107" s="20" t="s">
        <v>5107</v>
      </c>
      <c r="M4107" s="20"/>
      <c r="N4107" s="21">
        <v>45733.561452326394</v>
      </c>
    </row>
    <row r="4108" spans="1:14" x14ac:dyDescent="0.25">
      <c r="A4108" s="21">
        <v>45709.212407407409</v>
      </c>
      <c r="B4108" s="22">
        <v>45709.212407407409</v>
      </c>
      <c r="C4108" s="20" t="s">
        <v>253</v>
      </c>
      <c r="D4108" s="20" t="s">
        <v>254</v>
      </c>
      <c r="E4108" s="207" t="s">
        <v>256</v>
      </c>
      <c r="F4108" s="207" t="s">
        <v>14544</v>
      </c>
      <c r="G4108" s="20" t="s">
        <v>183</v>
      </c>
      <c r="H4108" s="23">
        <v>331393.96999999997</v>
      </c>
      <c r="I4108" s="21">
        <v>45689</v>
      </c>
      <c r="J4108" s="21">
        <v>45705</v>
      </c>
      <c r="K4108" s="20" t="s">
        <v>5118</v>
      </c>
      <c r="L4108" s="20" t="s">
        <v>5107</v>
      </c>
      <c r="M4108" s="20"/>
      <c r="N4108" s="21">
        <v>45733.561452326394</v>
      </c>
    </row>
    <row r="4109" spans="1:14" x14ac:dyDescent="0.25">
      <c r="A4109" s="21">
        <v>45709.212407407409</v>
      </c>
      <c r="B4109" s="22">
        <v>45709.212407407409</v>
      </c>
      <c r="C4109" s="20" t="s">
        <v>521</v>
      </c>
      <c r="D4109" s="20" t="s">
        <v>522</v>
      </c>
      <c r="E4109" s="207" t="s">
        <v>524</v>
      </c>
      <c r="F4109" s="207" t="s">
        <v>14545</v>
      </c>
      <c r="G4109" s="20" t="s">
        <v>183</v>
      </c>
      <c r="H4109" s="23">
        <v>6895.07</v>
      </c>
      <c r="I4109" s="21">
        <v>45689</v>
      </c>
      <c r="J4109" s="21">
        <v>45705</v>
      </c>
      <c r="K4109" s="20" t="s">
        <v>5121</v>
      </c>
      <c r="L4109" s="20" t="s">
        <v>5107</v>
      </c>
      <c r="M4109" s="20"/>
      <c r="N4109" s="21">
        <v>45733.561452326394</v>
      </c>
    </row>
    <row r="4110" spans="1:14" x14ac:dyDescent="0.25">
      <c r="A4110" s="21">
        <v>45709.212407407409</v>
      </c>
      <c r="B4110" s="22">
        <v>45709.212407407409</v>
      </c>
      <c r="C4110" s="20" t="s">
        <v>459</v>
      </c>
      <c r="D4110" s="20" t="s">
        <v>460</v>
      </c>
      <c r="E4110" s="207" t="s">
        <v>462</v>
      </c>
      <c r="F4110" s="207" t="s">
        <v>14546</v>
      </c>
      <c r="G4110" s="20" t="s">
        <v>183</v>
      </c>
      <c r="H4110" s="23">
        <v>665957.09</v>
      </c>
      <c r="I4110" s="21">
        <v>45689</v>
      </c>
      <c r="J4110" s="21">
        <v>45705</v>
      </c>
      <c r="K4110" s="20" t="s">
        <v>5129</v>
      </c>
      <c r="L4110" s="20" t="s">
        <v>5107</v>
      </c>
      <c r="M4110" s="20"/>
      <c r="N4110" s="21">
        <v>45733.561452326394</v>
      </c>
    </row>
    <row r="4111" spans="1:14" x14ac:dyDescent="0.25">
      <c r="A4111" s="21">
        <v>45709.212407407409</v>
      </c>
      <c r="B4111" s="22">
        <v>45709.212407407409</v>
      </c>
      <c r="C4111" s="20" t="s">
        <v>435</v>
      </c>
      <c r="D4111" s="20" t="s">
        <v>436</v>
      </c>
      <c r="E4111" s="207" t="s">
        <v>438</v>
      </c>
      <c r="F4111" s="207" t="s">
        <v>14547</v>
      </c>
      <c r="G4111" s="20" t="s">
        <v>183</v>
      </c>
      <c r="H4111" s="23">
        <v>0.02</v>
      </c>
      <c r="I4111" s="21">
        <v>45689</v>
      </c>
      <c r="J4111" s="21">
        <v>45705</v>
      </c>
      <c r="K4111" s="20" t="s">
        <v>5118</v>
      </c>
      <c r="L4111" s="20" t="s">
        <v>5107</v>
      </c>
      <c r="M4111" s="20"/>
      <c r="N4111" s="21">
        <v>45733.561452326394</v>
      </c>
    </row>
    <row r="4112" spans="1:14" x14ac:dyDescent="0.25">
      <c r="A4112" s="21">
        <v>45709.212407407409</v>
      </c>
      <c r="B4112" s="22">
        <v>45709.212407407409</v>
      </c>
      <c r="C4112" s="20" t="s">
        <v>422</v>
      </c>
      <c r="D4112" s="20" t="s">
        <v>423</v>
      </c>
      <c r="E4112" s="207" t="s">
        <v>425</v>
      </c>
      <c r="F4112" s="207" t="s">
        <v>14548</v>
      </c>
      <c r="G4112" s="20" t="s">
        <v>183</v>
      </c>
      <c r="H4112" s="23">
        <v>26588.63</v>
      </c>
      <c r="I4112" s="21">
        <v>45689</v>
      </c>
      <c r="J4112" s="21">
        <v>45705</v>
      </c>
      <c r="K4112" s="20" t="s">
        <v>5118</v>
      </c>
      <c r="L4112" s="20" t="s">
        <v>5107</v>
      </c>
      <c r="M4112" s="20"/>
      <c r="N4112" s="21">
        <v>45733.561452326394</v>
      </c>
    </row>
    <row r="4113" spans="1:14" x14ac:dyDescent="0.25">
      <c r="A4113" s="21">
        <v>45709.212407407409</v>
      </c>
      <c r="B4113" s="22">
        <v>45709.212407407409</v>
      </c>
      <c r="C4113" s="20" t="s">
        <v>1298</v>
      </c>
      <c r="D4113" s="20" t="s">
        <v>1299</v>
      </c>
      <c r="E4113" s="207" t="s">
        <v>1301</v>
      </c>
      <c r="F4113" s="207" t="s">
        <v>14549</v>
      </c>
      <c r="G4113" s="20" t="s">
        <v>183</v>
      </c>
      <c r="H4113" s="23">
        <v>662.39</v>
      </c>
      <c r="I4113" s="21">
        <v>45689</v>
      </c>
      <c r="J4113" s="21">
        <v>45705</v>
      </c>
      <c r="K4113" s="20" t="s">
        <v>5121</v>
      </c>
      <c r="L4113" s="20" t="s">
        <v>5107</v>
      </c>
      <c r="M4113" s="20"/>
      <c r="N4113" s="21">
        <v>45733.561452326394</v>
      </c>
    </row>
    <row r="4114" spans="1:14" x14ac:dyDescent="0.25">
      <c r="A4114" s="21">
        <v>45709.212407407409</v>
      </c>
      <c r="B4114" s="22">
        <v>45709.212407407409</v>
      </c>
      <c r="C4114" s="20" t="s">
        <v>331</v>
      </c>
      <c r="D4114" s="20" t="s">
        <v>332</v>
      </c>
      <c r="E4114" s="207" t="s">
        <v>334</v>
      </c>
      <c r="F4114" s="207" t="s">
        <v>14550</v>
      </c>
      <c r="G4114" s="20" t="s">
        <v>183</v>
      </c>
      <c r="H4114" s="23">
        <v>4554.13</v>
      </c>
      <c r="I4114" s="21">
        <v>45689</v>
      </c>
      <c r="J4114" s="21">
        <v>45705</v>
      </c>
      <c r="K4114" s="20" t="s">
        <v>5121</v>
      </c>
      <c r="L4114" s="20" t="s">
        <v>5107</v>
      </c>
      <c r="M4114" s="20"/>
      <c r="N4114" s="21">
        <v>45733.561452326394</v>
      </c>
    </row>
    <row r="4115" spans="1:14" x14ac:dyDescent="0.25">
      <c r="A4115" s="21">
        <v>45709.212407407409</v>
      </c>
      <c r="B4115" s="22">
        <v>45709.212407407409</v>
      </c>
      <c r="C4115" s="20" t="s">
        <v>11373</v>
      </c>
      <c r="D4115" s="20" t="s">
        <v>11374</v>
      </c>
      <c r="E4115" s="207" t="s">
        <v>11376</v>
      </c>
      <c r="F4115" s="207" t="s">
        <v>14551</v>
      </c>
      <c r="G4115" s="20" t="s">
        <v>183</v>
      </c>
      <c r="H4115" s="23">
        <v>8939.4500000000007</v>
      </c>
      <c r="I4115" s="21">
        <v>45689</v>
      </c>
      <c r="J4115" s="21">
        <v>45705</v>
      </c>
      <c r="K4115" s="20" t="s">
        <v>5121</v>
      </c>
      <c r="L4115" s="20" t="s">
        <v>5107</v>
      </c>
      <c r="M4115" s="20"/>
      <c r="N4115" s="21">
        <v>45733.561452326394</v>
      </c>
    </row>
    <row r="4116" spans="1:14" x14ac:dyDescent="0.25">
      <c r="A4116" s="21">
        <v>45709.210891203707</v>
      </c>
      <c r="B4116" s="22">
        <v>45709.210891203707</v>
      </c>
      <c r="C4116" s="20" t="s">
        <v>7746</v>
      </c>
      <c r="D4116" s="20" t="s">
        <v>133</v>
      </c>
      <c r="E4116" s="207" t="s">
        <v>136</v>
      </c>
      <c r="F4116" s="207" t="s">
        <v>14552</v>
      </c>
      <c r="G4116" s="20" t="s">
        <v>134</v>
      </c>
      <c r="H4116" s="23">
        <v>2355.14</v>
      </c>
      <c r="I4116" s="21">
        <v>45689</v>
      </c>
      <c r="J4116" s="21">
        <v>45705</v>
      </c>
      <c r="K4116" s="20" t="s">
        <v>5097</v>
      </c>
      <c r="L4116" s="20" t="s">
        <v>5098</v>
      </c>
      <c r="M4116" s="20"/>
      <c r="N4116" s="21">
        <v>45733.561452326394</v>
      </c>
    </row>
    <row r="4117" spans="1:14" x14ac:dyDescent="0.25">
      <c r="A4117" s="21">
        <v>45708.935104166667</v>
      </c>
      <c r="B4117" s="22">
        <v>45708.935104166667</v>
      </c>
      <c r="C4117" s="20" t="s">
        <v>869</v>
      </c>
      <c r="D4117" s="20" t="s">
        <v>870</v>
      </c>
      <c r="E4117" s="207" t="s">
        <v>872</v>
      </c>
      <c r="F4117" s="207" t="s">
        <v>14553</v>
      </c>
      <c r="G4117" s="20" t="s">
        <v>119</v>
      </c>
      <c r="H4117" s="23">
        <v>301.57</v>
      </c>
      <c r="I4117" s="21">
        <v>45689</v>
      </c>
      <c r="J4117" s="21">
        <v>45705</v>
      </c>
      <c r="K4117" s="20" t="s">
        <v>5097</v>
      </c>
      <c r="L4117" s="20" t="s">
        <v>5098</v>
      </c>
      <c r="M4117" s="20"/>
      <c r="N4117" s="21">
        <v>45733.561452326394</v>
      </c>
    </row>
    <row r="4118" spans="1:14" x14ac:dyDescent="0.25">
      <c r="A4118" s="21">
        <v>45708.935104166667</v>
      </c>
      <c r="B4118" s="22">
        <v>45708.935104166667</v>
      </c>
      <c r="C4118" s="20" t="s">
        <v>995</v>
      </c>
      <c r="D4118" s="20" t="s">
        <v>996</v>
      </c>
      <c r="E4118" s="207" t="s">
        <v>998</v>
      </c>
      <c r="F4118" s="207" t="s">
        <v>14554</v>
      </c>
      <c r="G4118" s="20" t="s">
        <v>119</v>
      </c>
      <c r="H4118" s="23">
        <v>29.04</v>
      </c>
      <c r="I4118" s="21">
        <v>45689</v>
      </c>
      <c r="J4118" s="21">
        <v>45705</v>
      </c>
      <c r="K4118" s="20" t="s">
        <v>5097</v>
      </c>
      <c r="L4118" s="20" t="s">
        <v>5098</v>
      </c>
      <c r="M4118" s="20"/>
      <c r="N4118" s="21">
        <v>45733.561452326394</v>
      </c>
    </row>
    <row r="4119" spans="1:14" x14ac:dyDescent="0.25">
      <c r="A4119" s="21">
        <v>45708.935104166667</v>
      </c>
      <c r="B4119" s="22">
        <v>45708.935104166667</v>
      </c>
      <c r="C4119" s="20" t="s">
        <v>724</v>
      </c>
      <c r="D4119" s="20" t="s">
        <v>118</v>
      </c>
      <c r="E4119" s="207" t="s">
        <v>121</v>
      </c>
      <c r="F4119" s="207" t="s">
        <v>14555</v>
      </c>
      <c r="G4119" s="20" t="s">
        <v>119</v>
      </c>
      <c r="H4119" s="23">
        <v>6283.26</v>
      </c>
      <c r="I4119" s="21">
        <v>45689</v>
      </c>
      <c r="J4119" s="21">
        <v>45705</v>
      </c>
      <c r="K4119" s="20" t="s">
        <v>5097</v>
      </c>
      <c r="L4119" s="20" t="s">
        <v>5098</v>
      </c>
      <c r="M4119" s="20"/>
      <c r="N4119" s="21">
        <v>45733.561452326394</v>
      </c>
    </row>
    <row r="4120" spans="1:14" x14ac:dyDescent="0.25">
      <c r="A4120" s="21">
        <v>45708.935104166667</v>
      </c>
      <c r="B4120" s="22">
        <v>45708.935104166667</v>
      </c>
      <c r="C4120" s="20" t="s">
        <v>11407</v>
      </c>
      <c r="D4120" s="20" t="s">
        <v>11408</v>
      </c>
      <c r="E4120" s="207" t="s">
        <v>11409</v>
      </c>
      <c r="F4120" s="207" t="s">
        <v>14556</v>
      </c>
      <c r="G4120" s="20" t="s">
        <v>119</v>
      </c>
      <c r="H4120" s="23">
        <v>0</v>
      </c>
      <c r="I4120" s="21">
        <v>45689</v>
      </c>
      <c r="J4120" s="21">
        <v>45705</v>
      </c>
      <c r="K4120" s="20" t="s">
        <v>5097</v>
      </c>
      <c r="L4120" s="20" t="s">
        <v>5098</v>
      </c>
      <c r="M4120" s="20"/>
      <c r="N4120" s="21">
        <v>45733.561452326394</v>
      </c>
    </row>
    <row r="4121" spans="1:14" x14ac:dyDescent="0.25">
      <c r="A4121" s="21">
        <v>45708.843518518523</v>
      </c>
      <c r="B4121" s="22">
        <v>45708.843518518523</v>
      </c>
      <c r="C4121" s="20" t="s">
        <v>266</v>
      </c>
      <c r="D4121" s="20" t="s">
        <v>267</v>
      </c>
      <c r="E4121" s="207" t="s">
        <v>270</v>
      </c>
      <c r="F4121" s="207" t="s">
        <v>14557</v>
      </c>
      <c r="G4121" s="20" t="s">
        <v>268</v>
      </c>
      <c r="H4121" s="23">
        <v>15207.04</v>
      </c>
      <c r="I4121" s="21">
        <v>45689</v>
      </c>
      <c r="J4121" s="21">
        <v>45705</v>
      </c>
      <c r="K4121" s="20" t="s">
        <v>5097</v>
      </c>
      <c r="L4121" s="20" t="s">
        <v>5098</v>
      </c>
      <c r="M4121" s="20"/>
      <c r="N4121" s="21">
        <v>45733.561452326394</v>
      </c>
    </row>
    <row r="4122" spans="1:14" x14ac:dyDescent="0.25">
      <c r="A4122" s="21">
        <v>45708.170763888891</v>
      </c>
      <c r="B4122" s="22">
        <v>45708.170763888891</v>
      </c>
      <c r="C4122" s="20" t="s">
        <v>5108</v>
      </c>
      <c r="D4122" s="20" t="s">
        <v>5109</v>
      </c>
      <c r="E4122" s="207" t="s">
        <v>5110</v>
      </c>
      <c r="F4122" s="207" t="s">
        <v>14558</v>
      </c>
      <c r="G4122" s="20" t="s">
        <v>5105</v>
      </c>
      <c r="H4122" s="23">
        <v>47624.03</v>
      </c>
      <c r="I4122" s="21">
        <v>45689</v>
      </c>
      <c r="J4122" s="21">
        <v>45705</v>
      </c>
      <c r="K4122" s="20" t="s">
        <v>5106</v>
      </c>
      <c r="L4122" s="20" t="s">
        <v>5107</v>
      </c>
      <c r="M4122" s="20"/>
      <c r="N4122" s="21">
        <v>45733.561452326394</v>
      </c>
    </row>
    <row r="4123" spans="1:14" x14ac:dyDescent="0.25">
      <c r="A4123" s="21">
        <v>45708.170763888891</v>
      </c>
      <c r="B4123" s="22">
        <v>45708.170763888891</v>
      </c>
      <c r="C4123" s="20" t="s">
        <v>5101</v>
      </c>
      <c r="D4123" s="20" t="s">
        <v>5102</v>
      </c>
      <c r="E4123" s="207" t="s">
        <v>5103</v>
      </c>
      <c r="F4123" s="207" t="s">
        <v>14559</v>
      </c>
      <c r="G4123" s="20" t="s">
        <v>5105</v>
      </c>
      <c r="H4123" s="23">
        <v>44976.08</v>
      </c>
      <c r="I4123" s="21">
        <v>45689</v>
      </c>
      <c r="J4123" s="21">
        <v>45705</v>
      </c>
      <c r="K4123" s="20" t="s">
        <v>5106</v>
      </c>
      <c r="L4123" s="20" t="s">
        <v>5107</v>
      </c>
      <c r="M4123" s="20"/>
      <c r="N4123" s="21">
        <v>45733.561452326394</v>
      </c>
    </row>
    <row r="4124" spans="1:14" x14ac:dyDescent="0.25">
      <c r="A4124" s="21">
        <v>45707.944745370369</v>
      </c>
      <c r="B4124" s="22">
        <v>45707.944745370369</v>
      </c>
      <c r="C4124" s="20" t="s">
        <v>266</v>
      </c>
      <c r="D4124" s="20" t="s">
        <v>267</v>
      </c>
      <c r="E4124" s="207" t="s">
        <v>270</v>
      </c>
      <c r="F4124" s="207" t="s">
        <v>14560</v>
      </c>
      <c r="G4124" s="20" t="s">
        <v>268</v>
      </c>
      <c r="H4124" s="23">
        <v>15164.94</v>
      </c>
      <c r="I4124" s="21">
        <v>45689</v>
      </c>
      <c r="J4124" s="21">
        <v>45705</v>
      </c>
      <c r="K4124" s="20" t="s">
        <v>5097</v>
      </c>
      <c r="L4124" s="20" t="s">
        <v>5098</v>
      </c>
      <c r="M4124" s="20"/>
      <c r="N4124" s="21">
        <v>45733.561452326394</v>
      </c>
    </row>
    <row r="4125" spans="1:14" x14ac:dyDescent="0.25">
      <c r="A4125" s="21">
        <v>45707.48128472222</v>
      </c>
      <c r="B4125" s="22">
        <v>45707.48128472222</v>
      </c>
      <c r="C4125" s="20" t="s">
        <v>882</v>
      </c>
      <c r="D4125" s="20" t="s">
        <v>883</v>
      </c>
      <c r="E4125" s="207" t="s">
        <v>885</v>
      </c>
      <c r="F4125" s="207" t="s">
        <v>14561</v>
      </c>
      <c r="G4125" s="20" t="s">
        <v>183</v>
      </c>
      <c r="H4125" s="23">
        <v>7451.62</v>
      </c>
      <c r="I4125" s="21">
        <v>45689</v>
      </c>
      <c r="J4125" s="21">
        <v>45705</v>
      </c>
      <c r="K4125" s="20" t="s">
        <v>5123</v>
      </c>
      <c r="L4125" s="20" t="s">
        <v>5107</v>
      </c>
      <c r="M4125" s="20"/>
      <c r="N4125" s="21">
        <v>45733.561452326394</v>
      </c>
    </row>
    <row r="4126" spans="1:14" x14ac:dyDescent="0.25">
      <c r="A4126" s="21">
        <v>45707.48128472222</v>
      </c>
      <c r="B4126" s="22">
        <v>45707.48128472222</v>
      </c>
      <c r="C4126" s="20" t="s">
        <v>193</v>
      </c>
      <c r="D4126" s="20" t="s">
        <v>194</v>
      </c>
      <c r="E4126" s="207" t="s">
        <v>196</v>
      </c>
      <c r="F4126" s="207" t="s">
        <v>14562</v>
      </c>
      <c r="G4126" s="20" t="s">
        <v>183</v>
      </c>
      <c r="H4126" s="23">
        <v>1385.27</v>
      </c>
      <c r="I4126" s="21">
        <v>45689</v>
      </c>
      <c r="J4126" s="21">
        <v>45705</v>
      </c>
      <c r="K4126" s="20" t="s">
        <v>5118</v>
      </c>
      <c r="L4126" s="20" t="s">
        <v>5107</v>
      </c>
      <c r="M4126" s="20"/>
      <c r="N4126" s="21">
        <v>45733.561452326394</v>
      </c>
    </row>
    <row r="4127" spans="1:14" x14ac:dyDescent="0.25">
      <c r="A4127" s="21">
        <v>45707.48128472222</v>
      </c>
      <c r="B4127" s="22">
        <v>45707.48128472222</v>
      </c>
      <c r="C4127" s="20" t="s">
        <v>939</v>
      </c>
      <c r="D4127" s="20" t="s">
        <v>940</v>
      </c>
      <c r="E4127" s="207" t="s">
        <v>942</v>
      </c>
      <c r="F4127" s="207" t="s">
        <v>14563</v>
      </c>
      <c r="G4127" s="20" t="s">
        <v>183</v>
      </c>
      <c r="H4127" s="23">
        <v>4472</v>
      </c>
      <c r="I4127" s="21">
        <v>45689</v>
      </c>
      <c r="J4127" s="21">
        <v>45705</v>
      </c>
      <c r="K4127" s="20" t="s">
        <v>5123</v>
      </c>
      <c r="L4127" s="20" t="s">
        <v>5107</v>
      </c>
      <c r="M4127" s="20"/>
      <c r="N4127" s="21">
        <v>45733.561452326394</v>
      </c>
    </row>
    <row r="4128" spans="1:14" x14ac:dyDescent="0.25">
      <c r="A4128" s="21">
        <v>45707.48128472222</v>
      </c>
      <c r="B4128" s="22">
        <v>45707.48128472222</v>
      </c>
      <c r="C4128" s="20" t="s">
        <v>459</v>
      </c>
      <c r="D4128" s="20" t="s">
        <v>460</v>
      </c>
      <c r="E4128" s="207" t="s">
        <v>462</v>
      </c>
      <c r="F4128" s="207" t="s">
        <v>14564</v>
      </c>
      <c r="G4128" s="20" t="s">
        <v>183</v>
      </c>
      <c r="H4128" s="23">
        <v>666015.85</v>
      </c>
      <c r="I4128" s="21">
        <v>45689</v>
      </c>
      <c r="J4128" s="21">
        <v>45705</v>
      </c>
      <c r="K4128" s="20" t="s">
        <v>5129</v>
      </c>
      <c r="L4128" s="20" t="s">
        <v>5107</v>
      </c>
      <c r="M4128" s="20"/>
      <c r="N4128" s="21">
        <v>45733.561452326394</v>
      </c>
    </row>
    <row r="4129" spans="1:14" x14ac:dyDescent="0.25">
      <c r="A4129" s="21">
        <v>45707.422719907408</v>
      </c>
      <c r="B4129" s="22">
        <v>45707.422719907408</v>
      </c>
      <c r="C4129" s="20" t="s">
        <v>7746</v>
      </c>
      <c r="D4129" s="20" t="s">
        <v>133</v>
      </c>
      <c r="E4129" s="207" t="s">
        <v>136</v>
      </c>
      <c r="F4129" s="207" t="s">
        <v>14565</v>
      </c>
      <c r="G4129" s="20" t="s">
        <v>134</v>
      </c>
      <c r="H4129" s="23">
        <v>2355.14</v>
      </c>
      <c r="I4129" s="21">
        <v>45689</v>
      </c>
      <c r="J4129" s="21">
        <v>45705</v>
      </c>
      <c r="K4129" s="20" t="s">
        <v>5097</v>
      </c>
      <c r="L4129" s="20" t="s">
        <v>5098</v>
      </c>
      <c r="M4129" s="20"/>
      <c r="N4129" s="21">
        <v>45733.561452326394</v>
      </c>
    </row>
    <row r="4130" spans="1:14" x14ac:dyDescent="0.25">
      <c r="A4130" s="21">
        <v>45707.388020833328</v>
      </c>
      <c r="B4130" s="22">
        <v>45707.388020833328</v>
      </c>
      <c r="C4130" s="20" t="s">
        <v>5108</v>
      </c>
      <c r="D4130" s="20" t="s">
        <v>5109</v>
      </c>
      <c r="E4130" s="207" t="s">
        <v>5110</v>
      </c>
      <c r="F4130" s="207" t="s">
        <v>14566</v>
      </c>
      <c r="G4130" s="20" t="s">
        <v>5105</v>
      </c>
      <c r="H4130" s="23">
        <v>47626.94</v>
      </c>
      <c r="I4130" s="21">
        <v>45689</v>
      </c>
      <c r="J4130" s="21">
        <v>45705</v>
      </c>
      <c r="K4130" s="20" t="s">
        <v>5106</v>
      </c>
      <c r="L4130" s="20" t="s">
        <v>5107</v>
      </c>
      <c r="M4130" s="20"/>
      <c r="N4130" s="21">
        <v>45733.561452326394</v>
      </c>
    </row>
    <row r="4131" spans="1:14" x14ac:dyDescent="0.25">
      <c r="A4131" s="21">
        <v>45707.388020833328</v>
      </c>
      <c r="B4131" s="22">
        <v>45707.388020833328</v>
      </c>
      <c r="C4131" s="20" t="s">
        <v>5101</v>
      </c>
      <c r="D4131" s="20" t="s">
        <v>5102</v>
      </c>
      <c r="E4131" s="207" t="s">
        <v>5103</v>
      </c>
      <c r="F4131" s="207" t="s">
        <v>14567</v>
      </c>
      <c r="G4131" s="20" t="s">
        <v>5105</v>
      </c>
      <c r="H4131" s="23">
        <v>44980.72</v>
      </c>
      <c r="I4131" s="21">
        <v>45689</v>
      </c>
      <c r="J4131" s="21">
        <v>45705</v>
      </c>
      <c r="K4131" s="20" t="s">
        <v>5106</v>
      </c>
      <c r="L4131" s="20" t="s">
        <v>5107</v>
      </c>
      <c r="M4131" s="20"/>
      <c r="N4131" s="21">
        <v>45733.561452326394</v>
      </c>
    </row>
    <row r="4132" spans="1:14" x14ac:dyDescent="0.25">
      <c r="A4132" s="21">
        <v>45707.283148148148</v>
      </c>
      <c r="B4132" s="22">
        <v>45707.283148148148</v>
      </c>
      <c r="C4132" s="20" t="s">
        <v>771</v>
      </c>
      <c r="D4132" s="20" t="s">
        <v>772</v>
      </c>
      <c r="E4132" s="207" t="s">
        <v>774</v>
      </c>
      <c r="F4132" s="207" t="s">
        <v>14568</v>
      </c>
      <c r="G4132" s="20" t="s">
        <v>183</v>
      </c>
      <c r="H4132" s="23">
        <v>1246923.48</v>
      </c>
      <c r="I4132" s="21">
        <v>45689</v>
      </c>
      <c r="J4132" s="21">
        <v>45705</v>
      </c>
      <c r="K4132" s="20" t="s">
        <v>5114</v>
      </c>
      <c r="L4132" s="20" t="s">
        <v>5107</v>
      </c>
      <c r="M4132" s="20"/>
      <c r="N4132" s="21">
        <v>45733.561452326394</v>
      </c>
    </row>
    <row r="4133" spans="1:14" x14ac:dyDescent="0.25">
      <c r="A4133" s="21">
        <v>45707.283148148148</v>
      </c>
      <c r="B4133" s="22">
        <v>45707.283148148148</v>
      </c>
      <c r="C4133" s="20" t="s">
        <v>181</v>
      </c>
      <c r="D4133" s="20" t="s">
        <v>182</v>
      </c>
      <c r="E4133" s="207" t="s">
        <v>185</v>
      </c>
      <c r="F4133" s="207" t="s">
        <v>14569</v>
      </c>
      <c r="G4133" s="20" t="s">
        <v>183</v>
      </c>
      <c r="H4133" s="23">
        <v>2829361.7</v>
      </c>
      <c r="I4133" s="21">
        <v>45689</v>
      </c>
      <c r="J4133" s="21">
        <v>45705</v>
      </c>
      <c r="K4133" s="20" t="s">
        <v>5118</v>
      </c>
      <c r="L4133" s="20" t="s">
        <v>5107</v>
      </c>
      <c r="M4133" s="20"/>
      <c r="N4133" s="21">
        <v>45733.561452326394</v>
      </c>
    </row>
    <row r="4134" spans="1:14" x14ac:dyDescent="0.25">
      <c r="A4134" s="21">
        <v>45707.283148148148</v>
      </c>
      <c r="B4134" s="22">
        <v>45707.283148148148</v>
      </c>
      <c r="C4134" s="20" t="s">
        <v>1190</v>
      </c>
      <c r="D4134" s="20" t="s">
        <v>1191</v>
      </c>
      <c r="E4134" s="207" t="s">
        <v>1193</v>
      </c>
      <c r="F4134" s="207" t="s">
        <v>14570</v>
      </c>
      <c r="G4134" s="20" t="s">
        <v>183</v>
      </c>
      <c r="H4134" s="23">
        <v>0.78</v>
      </c>
      <c r="I4134" s="21">
        <v>45689</v>
      </c>
      <c r="J4134" s="21">
        <v>45705</v>
      </c>
      <c r="K4134" s="20" t="s">
        <v>5118</v>
      </c>
      <c r="L4134" s="20" t="s">
        <v>5107</v>
      </c>
      <c r="M4134" s="20"/>
      <c r="N4134" s="21">
        <v>45733.561452326394</v>
      </c>
    </row>
    <row r="4135" spans="1:14" x14ac:dyDescent="0.25">
      <c r="A4135" s="21">
        <v>45707.283148148148</v>
      </c>
      <c r="B4135" s="22">
        <v>45707.283148148148</v>
      </c>
      <c r="C4135" s="20" t="s">
        <v>1226</v>
      </c>
      <c r="D4135" s="20" t="s">
        <v>1227</v>
      </c>
      <c r="E4135" s="207" t="s">
        <v>1229</v>
      </c>
      <c r="F4135" s="207" t="s">
        <v>14571</v>
      </c>
      <c r="G4135" s="20" t="s">
        <v>183</v>
      </c>
      <c r="H4135" s="23">
        <v>2778.51</v>
      </c>
      <c r="I4135" s="21">
        <v>45689</v>
      </c>
      <c r="J4135" s="21">
        <v>45705</v>
      </c>
      <c r="K4135" s="20" t="s">
        <v>5118</v>
      </c>
      <c r="L4135" s="20" t="s">
        <v>5107</v>
      </c>
      <c r="M4135" s="20"/>
      <c r="N4135" s="21">
        <v>45733.561452326394</v>
      </c>
    </row>
    <row r="4136" spans="1:14" x14ac:dyDescent="0.25">
      <c r="A4136" s="21">
        <v>45707.283148148148</v>
      </c>
      <c r="B4136" s="22">
        <v>45707.283148148148</v>
      </c>
      <c r="C4136" s="20" t="s">
        <v>717</v>
      </c>
      <c r="D4136" s="20" t="s">
        <v>718</v>
      </c>
      <c r="E4136" s="207" t="s">
        <v>720</v>
      </c>
      <c r="F4136" s="207" t="s">
        <v>14572</v>
      </c>
      <c r="G4136" s="20" t="s">
        <v>183</v>
      </c>
      <c r="H4136" s="23">
        <v>1179.77</v>
      </c>
      <c r="I4136" s="21">
        <v>45689</v>
      </c>
      <c r="J4136" s="21">
        <v>45705</v>
      </c>
      <c r="K4136" s="20" t="s">
        <v>5121</v>
      </c>
      <c r="L4136" s="20" t="s">
        <v>5107</v>
      </c>
      <c r="M4136" s="20"/>
      <c r="N4136" s="21">
        <v>45733.561452326394</v>
      </c>
    </row>
    <row r="4137" spans="1:14" x14ac:dyDescent="0.25">
      <c r="A4137" s="21">
        <v>45707.283148148148</v>
      </c>
      <c r="B4137" s="22">
        <v>45707.283148148148</v>
      </c>
      <c r="C4137" s="20" t="s">
        <v>882</v>
      </c>
      <c r="D4137" s="20" t="s">
        <v>883</v>
      </c>
      <c r="E4137" s="207" t="s">
        <v>885</v>
      </c>
      <c r="F4137" s="207" t="s">
        <v>14573</v>
      </c>
      <c r="G4137" s="20" t="s">
        <v>183</v>
      </c>
      <c r="H4137" s="23">
        <v>7431.11</v>
      </c>
      <c r="I4137" s="21">
        <v>45689</v>
      </c>
      <c r="J4137" s="21">
        <v>45705</v>
      </c>
      <c r="K4137" s="20" t="s">
        <v>5123</v>
      </c>
      <c r="L4137" s="20" t="s">
        <v>5107</v>
      </c>
      <c r="M4137" s="20"/>
      <c r="N4137" s="21">
        <v>45733.561452326394</v>
      </c>
    </row>
    <row r="4138" spans="1:14" x14ac:dyDescent="0.25">
      <c r="A4138" s="21">
        <v>45707.283148148148</v>
      </c>
      <c r="B4138" s="22">
        <v>45707.283148148148</v>
      </c>
      <c r="C4138" s="20" t="s">
        <v>193</v>
      </c>
      <c r="D4138" s="20" t="s">
        <v>194</v>
      </c>
      <c r="E4138" s="207" t="s">
        <v>196</v>
      </c>
      <c r="F4138" s="207" t="s">
        <v>14574</v>
      </c>
      <c r="G4138" s="20" t="s">
        <v>183</v>
      </c>
      <c r="H4138" s="23">
        <v>4172.2700000000004</v>
      </c>
      <c r="I4138" s="21">
        <v>45689</v>
      </c>
      <c r="J4138" s="21">
        <v>45705</v>
      </c>
      <c r="K4138" s="20" t="s">
        <v>5118</v>
      </c>
      <c r="L4138" s="20" t="s">
        <v>5107</v>
      </c>
      <c r="M4138" s="20"/>
      <c r="N4138" s="21">
        <v>45733.561452326394</v>
      </c>
    </row>
    <row r="4139" spans="1:14" x14ac:dyDescent="0.25">
      <c r="A4139" s="21">
        <v>45707.283148148148</v>
      </c>
      <c r="B4139" s="22">
        <v>45707.283148148148</v>
      </c>
      <c r="C4139" s="20" t="s">
        <v>939</v>
      </c>
      <c r="D4139" s="20" t="s">
        <v>940</v>
      </c>
      <c r="E4139" s="207" t="s">
        <v>942</v>
      </c>
      <c r="F4139" s="207" t="s">
        <v>14575</v>
      </c>
      <c r="G4139" s="20" t="s">
        <v>183</v>
      </c>
      <c r="H4139" s="23">
        <v>4459.25</v>
      </c>
      <c r="I4139" s="21">
        <v>45689</v>
      </c>
      <c r="J4139" s="21">
        <v>45705</v>
      </c>
      <c r="K4139" s="20" t="s">
        <v>5123</v>
      </c>
      <c r="L4139" s="20" t="s">
        <v>5107</v>
      </c>
      <c r="M4139" s="20"/>
      <c r="N4139" s="21">
        <v>45733.561452326394</v>
      </c>
    </row>
    <row r="4140" spans="1:14" x14ac:dyDescent="0.25">
      <c r="A4140" s="21">
        <v>45707.283148148148</v>
      </c>
      <c r="B4140" s="22">
        <v>45707.283148148148</v>
      </c>
      <c r="C4140" s="20" t="s">
        <v>253</v>
      </c>
      <c r="D4140" s="20" t="s">
        <v>254</v>
      </c>
      <c r="E4140" s="207" t="s">
        <v>256</v>
      </c>
      <c r="F4140" s="207" t="s">
        <v>14576</v>
      </c>
      <c r="G4140" s="20" t="s">
        <v>183</v>
      </c>
      <c r="H4140" s="23">
        <v>331393.96999999997</v>
      </c>
      <c r="I4140" s="21">
        <v>45689</v>
      </c>
      <c r="J4140" s="21">
        <v>45705</v>
      </c>
      <c r="K4140" s="20" t="s">
        <v>5118</v>
      </c>
      <c r="L4140" s="20" t="s">
        <v>5107</v>
      </c>
      <c r="M4140" s="20"/>
      <c r="N4140" s="21">
        <v>45733.561452326394</v>
      </c>
    </row>
    <row r="4141" spans="1:14" x14ac:dyDescent="0.25">
      <c r="A4141" s="21">
        <v>45707.283148148148</v>
      </c>
      <c r="B4141" s="22">
        <v>45707.283148148148</v>
      </c>
      <c r="C4141" s="20" t="s">
        <v>521</v>
      </c>
      <c r="D4141" s="20" t="s">
        <v>522</v>
      </c>
      <c r="E4141" s="207" t="s">
        <v>524</v>
      </c>
      <c r="F4141" s="207" t="s">
        <v>14577</v>
      </c>
      <c r="G4141" s="20" t="s">
        <v>183</v>
      </c>
      <c r="H4141" s="23">
        <v>6895.07</v>
      </c>
      <c r="I4141" s="21">
        <v>45689</v>
      </c>
      <c r="J4141" s="21">
        <v>45705</v>
      </c>
      <c r="K4141" s="20" t="s">
        <v>5121</v>
      </c>
      <c r="L4141" s="20" t="s">
        <v>5107</v>
      </c>
      <c r="M4141" s="20"/>
      <c r="N4141" s="21">
        <v>45733.561452326394</v>
      </c>
    </row>
    <row r="4142" spans="1:14" x14ac:dyDescent="0.25">
      <c r="A4142" s="21">
        <v>45707.283148148148</v>
      </c>
      <c r="B4142" s="22">
        <v>45707.283148148148</v>
      </c>
      <c r="C4142" s="20" t="s">
        <v>459</v>
      </c>
      <c r="D4142" s="20" t="s">
        <v>460</v>
      </c>
      <c r="E4142" s="207" t="s">
        <v>462</v>
      </c>
      <c r="F4142" s="207" t="s">
        <v>14578</v>
      </c>
      <c r="G4142" s="20" t="s">
        <v>183</v>
      </c>
      <c r="H4142" s="23">
        <v>671979.99</v>
      </c>
      <c r="I4142" s="21">
        <v>45689</v>
      </c>
      <c r="J4142" s="21">
        <v>45705</v>
      </c>
      <c r="K4142" s="20" t="s">
        <v>5129</v>
      </c>
      <c r="L4142" s="20" t="s">
        <v>5107</v>
      </c>
      <c r="M4142" s="20"/>
      <c r="N4142" s="21">
        <v>45733.561452326394</v>
      </c>
    </row>
    <row r="4143" spans="1:14" x14ac:dyDescent="0.25">
      <c r="A4143" s="21">
        <v>45707.283148148148</v>
      </c>
      <c r="B4143" s="22">
        <v>45707.283148148148</v>
      </c>
      <c r="C4143" s="20" t="s">
        <v>435</v>
      </c>
      <c r="D4143" s="20" t="s">
        <v>436</v>
      </c>
      <c r="E4143" s="207" t="s">
        <v>438</v>
      </c>
      <c r="F4143" s="207" t="s">
        <v>14579</v>
      </c>
      <c r="G4143" s="20" t="s">
        <v>183</v>
      </c>
      <c r="H4143" s="23">
        <v>0.02</v>
      </c>
      <c r="I4143" s="21">
        <v>45689</v>
      </c>
      <c r="J4143" s="21">
        <v>45705</v>
      </c>
      <c r="K4143" s="20" t="s">
        <v>5118</v>
      </c>
      <c r="L4143" s="20" t="s">
        <v>5107</v>
      </c>
      <c r="M4143" s="20"/>
      <c r="N4143" s="21">
        <v>45733.561452326394</v>
      </c>
    </row>
    <row r="4144" spans="1:14" x14ac:dyDescent="0.25">
      <c r="A4144" s="21">
        <v>45707.283148148148</v>
      </c>
      <c r="B4144" s="22">
        <v>45707.283148148148</v>
      </c>
      <c r="C4144" s="20" t="s">
        <v>422</v>
      </c>
      <c r="D4144" s="20" t="s">
        <v>423</v>
      </c>
      <c r="E4144" s="207" t="s">
        <v>425</v>
      </c>
      <c r="F4144" s="207" t="s">
        <v>14580</v>
      </c>
      <c r="G4144" s="20" t="s">
        <v>183</v>
      </c>
      <c r="H4144" s="23">
        <v>26588.63</v>
      </c>
      <c r="I4144" s="21">
        <v>45689</v>
      </c>
      <c r="J4144" s="21">
        <v>45705</v>
      </c>
      <c r="K4144" s="20" t="s">
        <v>5118</v>
      </c>
      <c r="L4144" s="20" t="s">
        <v>5107</v>
      </c>
      <c r="M4144" s="20"/>
      <c r="N4144" s="21">
        <v>45733.561452326394</v>
      </c>
    </row>
    <row r="4145" spans="1:14" x14ac:dyDescent="0.25">
      <c r="A4145" s="21">
        <v>45707.283148148148</v>
      </c>
      <c r="B4145" s="22">
        <v>45707.283148148148</v>
      </c>
      <c r="C4145" s="20" t="s">
        <v>1298</v>
      </c>
      <c r="D4145" s="20" t="s">
        <v>1299</v>
      </c>
      <c r="E4145" s="207" t="s">
        <v>1301</v>
      </c>
      <c r="F4145" s="207" t="s">
        <v>14581</v>
      </c>
      <c r="G4145" s="20" t="s">
        <v>183</v>
      </c>
      <c r="H4145" s="23">
        <v>662.39</v>
      </c>
      <c r="I4145" s="21">
        <v>45689</v>
      </c>
      <c r="J4145" s="21">
        <v>45705</v>
      </c>
      <c r="K4145" s="20" t="s">
        <v>5121</v>
      </c>
      <c r="L4145" s="20" t="s">
        <v>5107</v>
      </c>
      <c r="M4145" s="20"/>
      <c r="N4145" s="21">
        <v>45733.561452326394</v>
      </c>
    </row>
    <row r="4146" spans="1:14" x14ac:dyDescent="0.25">
      <c r="A4146" s="21">
        <v>45707.283148148148</v>
      </c>
      <c r="B4146" s="22">
        <v>45707.283148148148</v>
      </c>
      <c r="C4146" s="20" t="s">
        <v>331</v>
      </c>
      <c r="D4146" s="20" t="s">
        <v>332</v>
      </c>
      <c r="E4146" s="207" t="s">
        <v>334</v>
      </c>
      <c r="F4146" s="207" t="s">
        <v>14582</v>
      </c>
      <c r="G4146" s="20" t="s">
        <v>183</v>
      </c>
      <c r="H4146" s="23">
        <v>4554.13</v>
      </c>
      <c r="I4146" s="21">
        <v>45689</v>
      </c>
      <c r="J4146" s="21">
        <v>45705</v>
      </c>
      <c r="K4146" s="20" t="s">
        <v>5121</v>
      </c>
      <c r="L4146" s="20" t="s">
        <v>5107</v>
      </c>
      <c r="M4146" s="20"/>
      <c r="N4146" s="21">
        <v>45733.561452326394</v>
      </c>
    </row>
    <row r="4147" spans="1:14" x14ac:dyDescent="0.25">
      <c r="A4147" s="21">
        <v>45707.283148148148</v>
      </c>
      <c r="B4147" s="22">
        <v>45707.283148148148</v>
      </c>
      <c r="C4147" s="20" t="s">
        <v>11373</v>
      </c>
      <c r="D4147" s="20" t="s">
        <v>11374</v>
      </c>
      <c r="E4147" s="207" t="s">
        <v>11376</v>
      </c>
      <c r="F4147" s="207" t="s">
        <v>14583</v>
      </c>
      <c r="G4147" s="20" t="s">
        <v>183</v>
      </c>
      <c r="H4147" s="23">
        <v>16536.189999999999</v>
      </c>
      <c r="I4147" s="21">
        <v>45689</v>
      </c>
      <c r="J4147" s="21">
        <v>45705</v>
      </c>
      <c r="K4147" s="20" t="s">
        <v>5121</v>
      </c>
      <c r="L4147" s="20" t="s">
        <v>5107</v>
      </c>
      <c r="M4147" s="20"/>
      <c r="N4147" s="21">
        <v>45733.561452326394</v>
      </c>
    </row>
    <row r="4148" spans="1:14" x14ac:dyDescent="0.25">
      <c r="A4148" s="21">
        <v>45707.239236111112</v>
      </c>
      <c r="B4148" s="22">
        <v>45707.239236111112</v>
      </c>
      <c r="C4148" s="20" t="s">
        <v>869</v>
      </c>
      <c r="D4148" s="20" t="s">
        <v>870</v>
      </c>
      <c r="E4148" s="207" t="s">
        <v>872</v>
      </c>
      <c r="F4148" s="207" t="s">
        <v>14584</v>
      </c>
      <c r="G4148" s="20" t="s">
        <v>119</v>
      </c>
      <c r="H4148" s="23">
        <v>301.57</v>
      </c>
      <c r="I4148" s="21">
        <v>45689</v>
      </c>
      <c r="J4148" s="21">
        <v>45705</v>
      </c>
      <c r="K4148" s="20" t="s">
        <v>5097</v>
      </c>
      <c r="L4148" s="20" t="s">
        <v>5098</v>
      </c>
      <c r="M4148" s="20"/>
      <c r="N4148" s="21">
        <v>45733.561452326394</v>
      </c>
    </row>
    <row r="4149" spans="1:14" x14ac:dyDescent="0.25">
      <c r="A4149" s="21">
        <v>45707.239236111112</v>
      </c>
      <c r="B4149" s="22">
        <v>45707.239236111112</v>
      </c>
      <c r="C4149" s="20" t="s">
        <v>995</v>
      </c>
      <c r="D4149" s="20" t="s">
        <v>996</v>
      </c>
      <c r="E4149" s="207" t="s">
        <v>998</v>
      </c>
      <c r="F4149" s="207" t="s">
        <v>14585</v>
      </c>
      <c r="G4149" s="20" t="s">
        <v>119</v>
      </c>
      <c r="H4149" s="23">
        <v>29.04</v>
      </c>
      <c r="I4149" s="21">
        <v>45689</v>
      </c>
      <c r="J4149" s="21">
        <v>45705</v>
      </c>
      <c r="K4149" s="20" t="s">
        <v>5097</v>
      </c>
      <c r="L4149" s="20" t="s">
        <v>5098</v>
      </c>
      <c r="M4149" s="20"/>
      <c r="N4149" s="21">
        <v>45733.561452326394</v>
      </c>
    </row>
    <row r="4150" spans="1:14" x14ac:dyDescent="0.25">
      <c r="A4150" s="21">
        <v>45707.239236111112</v>
      </c>
      <c r="B4150" s="22">
        <v>45707.239236111112</v>
      </c>
      <c r="C4150" s="20" t="s">
        <v>724</v>
      </c>
      <c r="D4150" s="20" t="s">
        <v>118</v>
      </c>
      <c r="E4150" s="207" t="s">
        <v>121</v>
      </c>
      <c r="F4150" s="207" t="s">
        <v>14586</v>
      </c>
      <c r="G4150" s="20" t="s">
        <v>119</v>
      </c>
      <c r="H4150" s="23">
        <v>6283.26</v>
      </c>
      <c r="I4150" s="21">
        <v>45689</v>
      </c>
      <c r="J4150" s="21">
        <v>45705</v>
      </c>
      <c r="K4150" s="20" t="s">
        <v>5097</v>
      </c>
      <c r="L4150" s="20" t="s">
        <v>5098</v>
      </c>
      <c r="M4150" s="20"/>
      <c r="N4150" s="21">
        <v>45733.561452326394</v>
      </c>
    </row>
    <row r="4151" spans="1:14" x14ac:dyDescent="0.25">
      <c r="A4151" s="21">
        <v>45707.239236111112</v>
      </c>
      <c r="B4151" s="22">
        <v>45707.239236111112</v>
      </c>
      <c r="C4151" s="20" t="s">
        <v>11407</v>
      </c>
      <c r="D4151" s="20" t="s">
        <v>11408</v>
      </c>
      <c r="E4151" s="207" t="s">
        <v>11409</v>
      </c>
      <c r="F4151" s="207" t="s">
        <v>14587</v>
      </c>
      <c r="G4151" s="20" t="s">
        <v>119</v>
      </c>
      <c r="H4151" s="23">
        <v>0</v>
      </c>
      <c r="I4151" s="21">
        <v>45689</v>
      </c>
      <c r="J4151" s="21">
        <v>45705</v>
      </c>
      <c r="K4151" s="20" t="s">
        <v>5097</v>
      </c>
      <c r="L4151" s="20" t="s">
        <v>5098</v>
      </c>
      <c r="M4151" s="20"/>
      <c r="N4151" s="21">
        <v>45733.561452326394</v>
      </c>
    </row>
    <row r="4152" spans="1:14" x14ac:dyDescent="0.25">
      <c r="A4152" s="21">
        <v>45707.19458333333</v>
      </c>
      <c r="B4152" s="22">
        <v>45707.19458333333</v>
      </c>
      <c r="C4152" s="20" t="s">
        <v>266</v>
      </c>
      <c r="D4152" s="20" t="s">
        <v>267</v>
      </c>
      <c r="E4152" s="207" t="s">
        <v>270</v>
      </c>
      <c r="F4152" s="207" t="s">
        <v>14588</v>
      </c>
      <c r="G4152" s="20" t="s">
        <v>268</v>
      </c>
      <c r="H4152" s="23">
        <v>14975.57</v>
      </c>
      <c r="I4152" s="21">
        <v>45689</v>
      </c>
      <c r="J4152" s="21">
        <v>45705</v>
      </c>
      <c r="K4152" s="20" t="s">
        <v>5097</v>
      </c>
      <c r="L4152" s="20" t="s">
        <v>5098</v>
      </c>
      <c r="M4152" s="20"/>
      <c r="N4152" s="21">
        <v>45733.561452326394</v>
      </c>
    </row>
    <row r="4153" spans="1:14" x14ac:dyDescent="0.25">
      <c r="A4153" s="21">
        <v>45706.34003472222</v>
      </c>
      <c r="B4153" s="22">
        <v>45706.34003472222</v>
      </c>
      <c r="C4153" s="20" t="s">
        <v>7746</v>
      </c>
      <c r="D4153" s="20" t="s">
        <v>133</v>
      </c>
      <c r="E4153" s="207" t="s">
        <v>136</v>
      </c>
      <c r="F4153" s="207" t="s">
        <v>14589</v>
      </c>
      <c r="G4153" s="20" t="s">
        <v>134</v>
      </c>
      <c r="H4153" s="23">
        <v>2355.14</v>
      </c>
      <c r="I4153" s="21">
        <v>45689</v>
      </c>
      <c r="J4153" s="21">
        <v>45705</v>
      </c>
      <c r="K4153" s="20" t="s">
        <v>5097</v>
      </c>
      <c r="L4153" s="20" t="s">
        <v>5098</v>
      </c>
      <c r="M4153" s="20"/>
      <c r="N4153" s="21">
        <v>45733.561452326394</v>
      </c>
    </row>
    <row r="4154" spans="1:14" x14ac:dyDescent="0.25">
      <c r="A4154" s="21">
        <v>45705.677384259259</v>
      </c>
      <c r="B4154" s="22">
        <v>45705.677384259259</v>
      </c>
      <c r="C4154" s="20" t="s">
        <v>266</v>
      </c>
      <c r="D4154" s="20" t="s">
        <v>267</v>
      </c>
      <c r="E4154" s="207" t="s">
        <v>270</v>
      </c>
      <c r="F4154" s="207" t="s">
        <v>13706</v>
      </c>
      <c r="G4154" s="20" t="s">
        <v>268</v>
      </c>
      <c r="H4154" s="23">
        <v>14625.58</v>
      </c>
      <c r="I4154" s="21">
        <v>45689</v>
      </c>
      <c r="J4154" s="21">
        <v>45705</v>
      </c>
      <c r="K4154" s="20" t="s">
        <v>5097</v>
      </c>
      <c r="L4154" s="20" t="s">
        <v>5098</v>
      </c>
      <c r="M4154" s="20"/>
      <c r="N4154" s="21">
        <v>45706.063755393523</v>
      </c>
    </row>
    <row r="4155" spans="1:14" x14ac:dyDescent="0.25">
      <c r="A4155" s="21">
        <v>45705.67701388889</v>
      </c>
      <c r="B4155" s="22">
        <v>45705.67701388889</v>
      </c>
      <c r="C4155" s="20" t="s">
        <v>7746</v>
      </c>
      <c r="D4155" s="20" t="s">
        <v>133</v>
      </c>
      <c r="E4155" s="207" t="s">
        <v>136</v>
      </c>
      <c r="F4155" s="207" t="s">
        <v>13707</v>
      </c>
      <c r="G4155" s="20" t="s">
        <v>134</v>
      </c>
      <c r="H4155" s="23">
        <v>2355.14</v>
      </c>
      <c r="I4155" s="21">
        <v>45689</v>
      </c>
      <c r="J4155" s="21">
        <v>45705</v>
      </c>
      <c r="K4155" s="20" t="s">
        <v>5097</v>
      </c>
      <c r="L4155" s="20" t="s">
        <v>5098</v>
      </c>
      <c r="M4155" s="20"/>
      <c r="N4155" s="21">
        <v>45706.063755393523</v>
      </c>
    </row>
    <row r="4156" spans="1:14" x14ac:dyDescent="0.25">
      <c r="A4156" s="21">
        <v>45705.676261574074</v>
      </c>
      <c r="B4156" s="22">
        <v>45705.676261574074</v>
      </c>
      <c r="C4156" s="20" t="s">
        <v>771</v>
      </c>
      <c r="D4156" s="20" t="s">
        <v>772</v>
      </c>
      <c r="E4156" s="207" t="s">
        <v>774</v>
      </c>
      <c r="F4156" s="207" t="s">
        <v>13708</v>
      </c>
      <c r="G4156" s="20" t="s">
        <v>183</v>
      </c>
      <c r="H4156" s="23">
        <v>1246923.48</v>
      </c>
      <c r="I4156" s="21">
        <v>45689</v>
      </c>
      <c r="J4156" s="21">
        <v>45705</v>
      </c>
      <c r="K4156" s="20" t="s">
        <v>5114</v>
      </c>
      <c r="L4156" s="20" t="s">
        <v>5107</v>
      </c>
      <c r="M4156" s="20"/>
      <c r="N4156" s="21">
        <v>45706.063755393523</v>
      </c>
    </row>
    <row r="4157" spans="1:14" x14ac:dyDescent="0.25">
      <c r="A4157" s="21">
        <v>45705.676261574074</v>
      </c>
      <c r="B4157" s="22">
        <v>45705.676261574074</v>
      </c>
      <c r="C4157" s="20" t="s">
        <v>181</v>
      </c>
      <c r="D4157" s="20" t="s">
        <v>182</v>
      </c>
      <c r="E4157" s="207" t="s">
        <v>185</v>
      </c>
      <c r="F4157" s="207" t="s">
        <v>13709</v>
      </c>
      <c r="G4157" s="20" t="s">
        <v>183</v>
      </c>
      <c r="H4157" s="23">
        <v>2829361.7</v>
      </c>
      <c r="I4157" s="21">
        <v>45689</v>
      </c>
      <c r="J4157" s="21">
        <v>45705</v>
      </c>
      <c r="K4157" s="20" t="s">
        <v>5118</v>
      </c>
      <c r="L4157" s="20" t="s">
        <v>5107</v>
      </c>
      <c r="M4157" s="20"/>
      <c r="N4157" s="21">
        <v>45706.063755393523</v>
      </c>
    </row>
    <row r="4158" spans="1:14" x14ac:dyDescent="0.25">
      <c r="A4158" s="21">
        <v>45705.676261574074</v>
      </c>
      <c r="B4158" s="22">
        <v>45705.676261574074</v>
      </c>
      <c r="C4158" s="20" t="s">
        <v>1190</v>
      </c>
      <c r="D4158" s="20" t="s">
        <v>1191</v>
      </c>
      <c r="E4158" s="207" t="s">
        <v>1193</v>
      </c>
      <c r="F4158" s="207" t="s">
        <v>13710</v>
      </c>
      <c r="G4158" s="20" t="s">
        <v>183</v>
      </c>
      <c r="H4158" s="23">
        <v>0.78</v>
      </c>
      <c r="I4158" s="21">
        <v>45689</v>
      </c>
      <c r="J4158" s="21">
        <v>45705</v>
      </c>
      <c r="K4158" s="20" t="s">
        <v>5118</v>
      </c>
      <c r="L4158" s="20" t="s">
        <v>5107</v>
      </c>
      <c r="M4158" s="20"/>
      <c r="N4158" s="21">
        <v>45706.063755393523</v>
      </c>
    </row>
    <row r="4159" spans="1:14" x14ac:dyDescent="0.25">
      <c r="A4159" s="21">
        <v>45705.676261574074</v>
      </c>
      <c r="B4159" s="22">
        <v>45705.676261574074</v>
      </c>
      <c r="C4159" s="20" t="s">
        <v>1226</v>
      </c>
      <c r="D4159" s="20" t="s">
        <v>1227</v>
      </c>
      <c r="E4159" s="207" t="s">
        <v>1229</v>
      </c>
      <c r="F4159" s="207" t="s">
        <v>13711</v>
      </c>
      <c r="G4159" s="20" t="s">
        <v>183</v>
      </c>
      <c r="H4159" s="23">
        <v>2778.51</v>
      </c>
      <c r="I4159" s="21">
        <v>45689</v>
      </c>
      <c r="J4159" s="21">
        <v>45705</v>
      </c>
      <c r="K4159" s="20" t="s">
        <v>5118</v>
      </c>
      <c r="L4159" s="20" t="s">
        <v>5107</v>
      </c>
      <c r="M4159" s="20"/>
      <c r="N4159" s="21">
        <v>45706.063755393523</v>
      </c>
    </row>
    <row r="4160" spans="1:14" x14ac:dyDescent="0.25">
      <c r="A4160" s="21">
        <v>45705.676249999997</v>
      </c>
      <c r="B4160" s="22">
        <v>45705.676249999997</v>
      </c>
      <c r="C4160" s="20" t="s">
        <v>717</v>
      </c>
      <c r="D4160" s="20" t="s">
        <v>718</v>
      </c>
      <c r="E4160" s="207" t="s">
        <v>720</v>
      </c>
      <c r="F4160" s="207" t="s">
        <v>13712</v>
      </c>
      <c r="G4160" s="20" t="s">
        <v>183</v>
      </c>
      <c r="H4160" s="23">
        <v>1179.77</v>
      </c>
      <c r="I4160" s="21">
        <v>45689</v>
      </c>
      <c r="J4160" s="21">
        <v>45705</v>
      </c>
      <c r="K4160" s="20" t="s">
        <v>5121</v>
      </c>
      <c r="L4160" s="20" t="s">
        <v>5107</v>
      </c>
      <c r="M4160" s="20"/>
      <c r="N4160" s="21">
        <v>45706.063755393523</v>
      </c>
    </row>
    <row r="4161" spans="1:14" x14ac:dyDescent="0.25">
      <c r="A4161" s="21">
        <v>45705.676249999997</v>
      </c>
      <c r="B4161" s="22">
        <v>45705.676249999997</v>
      </c>
      <c r="C4161" s="20" t="s">
        <v>882</v>
      </c>
      <c r="D4161" s="20" t="s">
        <v>883</v>
      </c>
      <c r="E4161" s="207" t="s">
        <v>885</v>
      </c>
      <c r="F4161" s="207" t="s">
        <v>13713</v>
      </c>
      <c r="G4161" s="20" t="s">
        <v>183</v>
      </c>
      <c r="H4161" s="23">
        <v>7431.11</v>
      </c>
      <c r="I4161" s="21">
        <v>45689</v>
      </c>
      <c r="J4161" s="21">
        <v>45705</v>
      </c>
      <c r="K4161" s="20" t="s">
        <v>5123</v>
      </c>
      <c r="L4161" s="20" t="s">
        <v>5107</v>
      </c>
      <c r="M4161" s="20"/>
      <c r="N4161" s="21">
        <v>45706.063755393523</v>
      </c>
    </row>
    <row r="4162" spans="1:14" x14ac:dyDescent="0.25">
      <c r="A4162" s="21">
        <v>45705.676249999997</v>
      </c>
      <c r="B4162" s="22">
        <v>45705.676249999997</v>
      </c>
      <c r="C4162" s="20" t="s">
        <v>193</v>
      </c>
      <c r="D4162" s="20" t="s">
        <v>194</v>
      </c>
      <c r="E4162" s="207" t="s">
        <v>196</v>
      </c>
      <c r="F4162" s="207" t="s">
        <v>13714</v>
      </c>
      <c r="G4162" s="20" t="s">
        <v>183</v>
      </c>
      <c r="H4162" s="23">
        <v>4172.2700000000004</v>
      </c>
      <c r="I4162" s="21">
        <v>45689</v>
      </c>
      <c r="J4162" s="21">
        <v>45705</v>
      </c>
      <c r="K4162" s="20" t="s">
        <v>5118</v>
      </c>
      <c r="L4162" s="20" t="s">
        <v>5107</v>
      </c>
      <c r="M4162" s="20"/>
      <c r="N4162" s="21">
        <v>45706.063755393523</v>
      </c>
    </row>
    <row r="4163" spans="1:14" x14ac:dyDescent="0.25">
      <c r="A4163" s="21">
        <v>45705.676249999997</v>
      </c>
      <c r="B4163" s="22">
        <v>45705.676249999997</v>
      </c>
      <c r="C4163" s="20" t="s">
        <v>939</v>
      </c>
      <c r="D4163" s="20" t="s">
        <v>940</v>
      </c>
      <c r="E4163" s="207" t="s">
        <v>942</v>
      </c>
      <c r="F4163" s="207" t="s">
        <v>13715</v>
      </c>
      <c r="G4163" s="20" t="s">
        <v>183</v>
      </c>
      <c r="H4163" s="23">
        <v>4459.25</v>
      </c>
      <c r="I4163" s="21">
        <v>45689</v>
      </c>
      <c r="J4163" s="21">
        <v>45705</v>
      </c>
      <c r="K4163" s="20" t="s">
        <v>5123</v>
      </c>
      <c r="L4163" s="20" t="s">
        <v>5107</v>
      </c>
      <c r="M4163" s="20"/>
      <c r="N4163" s="21">
        <v>45706.063755393523</v>
      </c>
    </row>
    <row r="4164" spans="1:14" x14ac:dyDescent="0.25">
      <c r="A4164" s="21">
        <v>45705.676249999997</v>
      </c>
      <c r="B4164" s="22">
        <v>45705.676249999997</v>
      </c>
      <c r="C4164" s="20" t="s">
        <v>253</v>
      </c>
      <c r="D4164" s="20" t="s">
        <v>254</v>
      </c>
      <c r="E4164" s="207" t="s">
        <v>256</v>
      </c>
      <c r="F4164" s="207" t="s">
        <v>13716</v>
      </c>
      <c r="G4164" s="20" t="s">
        <v>183</v>
      </c>
      <c r="H4164" s="23">
        <v>331393.96999999997</v>
      </c>
      <c r="I4164" s="21">
        <v>45689</v>
      </c>
      <c r="J4164" s="21">
        <v>45705</v>
      </c>
      <c r="K4164" s="20" t="s">
        <v>5118</v>
      </c>
      <c r="L4164" s="20" t="s">
        <v>5107</v>
      </c>
      <c r="M4164" s="20"/>
      <c r="N4164" s="21">
        <v>45706.063755393523</v>
      </c>
    </row>
    <row r="4165" spans="1:14" x14ac:dyDescent="0.25">
      <c r="A4165" s="21">
        <v>45705.676249999997</v>
      </c>
      <c r="B4165" s="22">
        <v>45705.676249999997</v>
      </c>
      <c r="C4165" s="20" t="s">
        <v>521</v>
      </c>
      <c r="D4165" s="20" t="s">
        <v>522</v>
      </c>
      <c r="E4165" s="207" t="s">
        <v>524</v>
      </c>
      <c r="F4165" s="207" t="s">
        <v>13717</v>
      </c>
      <c r="G4165" s="20" t="s">
        <v>183</v>
      </c>
      <c r="H4165" s="23">
        <v>6895.07</v>
      </c>
      <c r="I4165" s="21">
        <v>45689</v>
      </c>
      <c r="J4165" s="21">
        <v>45705</v>
      </c>
      <c r="K4165" s="20" t="s">
        <v>5121</v>
      </c>
      <c r="L4165" s="20" t="s">
        <v>5107</v>
      </c>
      <c r="M4165" s="20"/>
      <c r="N4165" s="21">
        <v>45706.063755393523</v>
      </c>
    </row>
    <row r="4166" spans="1:14" x14ac:dyDescent="0.25">
      <c r="A4166" s="21">
        <v>45705.676249999997</v>
      </c>
      <c r="B4166" s="22">
        <v>45705.676249999997</v>
      </c>
      <c r="C4166" s="20" t="s">
        <v>459</v>
      </c>
      <c r="D4166" s="20" t="s">
        <v>460</v>
      </c>
      <c r="E4166" s="207" t="s">
        <v>462</v>
      </c>
      <c r="F4166" s="207" t="s">
        <v>13718</v>
      </c>
      <c r="G4166" s="20" t="s">
        <v>183</v>
      </c>
      <c r="H4166" s="23">
        <v>671979.99</v>
      </c>
      <c r="I4166" s="21">
        <v>45689</v>
      </c>
      <c r="J4166" s="21">
        <v>45705</v>
      </c>
      <c r="K4166" s="20" t="s">
        <v>5129</v>
      </c>
      <c r="L4166" s="20" t="s">
        <v>5107</v>
      </c>
      <c r="M4166" s="20"/>
      <c r="N4166" s="21">
        <v>45706.063755393523</v>
      </c>
    </row>
    <row r="4167" spans="1:14" x14ac:dyDescent="0.25">
      <c r="A4167" s="21">
        <v>45705.676249999997</v>
      </c>
      <c r="B4167" s="22">
        <v>45705.676249999997</v>
      </c>
      <c r="C4167" s="20" t="s">
        <v>435</v>
      </c>
      <c r="D4167" s="20" t="s">
        <v>436</v>
      </c>
      <c r="E4167" s="207" t="s">
        <v>438</v>
      </c>
      <c r="F4167" s="207" t="s">
        <v>13719</v>
      </c>
      <c r="G4167" s="20" t="s">
        <v>183</v>
      </c>
      <c r="H4167" s="23">
        <v>0.02</v>
      </c>
      <c r="I4167" s="21">
        <v>45689</v>
      </c>
      <c r="J4167" s="21">
        <v>45705</v>
      </c>
      <c r="K4167" s="20" t="s">
        <v>5118</v>
      </c>
      <c r="L4167" s="20" t="s">
        <v>5107</v>
      </c>
      <c r="M4167" s="20"/>
      <c r="N4167" s="21">
        <v>45706.063755393523</v>
      </c>
    </row>
    <row r="4168" spans="1:14" x14ac:dyDescent="0.25">
      <c r="A4168" s="21">
        <v>45705.676249999997</v>
      </c>
      <c r="B4168" s="22">
        <v>45705.676249999997</v>
      </c>
      <c r="C4168" s="20" t="s">
        <v>422</v>
      </c>
      <c r="D4168" s="20" t="s">
        <v>423</v>
      </c>
      <c r="E4168" s="207" t="s">
        <v>425</v>
      </c>
      <c r="F4168" s="207" t="s">
        <v>13720</v>
      </c>
      <c r="G4168" s="20" t="s">
        <v>183</v>
      </c>
      <c r="H4168" s="23">
        <v>26588.63</v>
      </c>
      <c r="I4168" s="21">
        <v>45689</v>
      </c>
      <c r="J4168" s="21">
        <v>45705</v>
      </c>
      <c r="K4168" s="20" t="s">
        <v>5118</v>
      </c>
      <c r="L4168" s="20" t="s">
        <v>5107</v>
      </c>
      <c r="M4168" s="20"/>
      <c r="N4168" s="21">
        <v>45706.063755393523</v>
      </c>
    </row>
    <row r="4169" spans="1:14" x14ac:dyDescent="0.25">
      <c r="A4169" s="21">
        <v>45705.676249999997</v>
      </c>
      <c r="B4169" s="22">
        <v>45705.676249999997</v>
      </c>
      <c r="C4169" s="20" t="s">
        <v>1298</v>
      </c>
      <c r="D4169" s="20" t="s">
        <v>1299</v>
      </c>
      <c r="E4169" s="207" t="s">
        <v>1301</v>
      </c>
      <c r="F4169" s="207" t="s">
        <v>13721</v>
      </c>
      <c r="G4169" s="20" t="s">
        <v>183</v>
      </c>
      <c r="H4169" s="23">
        <v>662.39</v>
      </c>
      <c r="I4169" s="21">
        <v>45689</v>
      </c>
      <c r="J4169" s="21">
        <v>45705</v>
      </c>
      <c r="K4169" s="20" t="s">
        <v>5121</v>
      </c>
      <c r="L4169" s="20" t="s">
        <v>5107</v>
      </c>
      <c r="M4169" s="20"/>
      <c r="N4169" s="21">
        <v>45706.063755393523</v>
      </c>
    </row>
    <row r="4170" spans="1:14" x14ac:dyDescent="0.25">
      <c r="A4170" s="21">
        <v>45705.676249999997</v>
      </c>
      <c r="B4170" s="22">
        <v>45705.676249999997</v>
      </c>
      <c r="C4170" s="20" t="s">
        <v>331</v>
      </c>
      <c r="D4170" s="20" t="s">
        <v>332</v>
      </c>
      <c r="E4170" s="207" t="s">
        <v>334</v>
      </c>
      <c r="F4170" s="207" t="s">
        <v>13722</v>
      </c>
      <c r="G4170" s="20" t="s">
        <v>183</v>
      </c>
      <c r="H4170" s="23">
        <v>4554.13</v>
      </c>
      <c r="I4170" s="21">
        <v>45689</v>
      </c>
      <c r="J4170" s="21">
        <v>45705</v>
      </c>
      <c r="K4170" s="20" t="s">
        <v>5121</v>
      </c>
      <c r="L4170" s="20" t="s">
        <v>5107</v>
      </c>
      <c r="M4170" s="20"/>
      <c r="N4170" s="21">
        <v>45706.063755393523</v>
      </c>
    </row>
    <row r="4171" spans="1:14" x14ac:dyDescent="0.25">
      <c r="A4171" s="21">
        <v>45705.676249999997</v>
      </c>
      <c r="B4171" s="22">
        <v>45705.676249999997</v>
      </c>
      <c r="C4171" s="20" t="s">
        <v>11373</v>
      </c>
      <c r="D4171" s="20" t="s">
        <v>11374</v>
      </c>
      <c r="E4171" s="207" t="s">
        <v>11376</v>
      </c>
      <c r="F4171" s="207" t="s">
        <v>13723</v>
      </c>
      <c r="G4171" s="20" t="s">
        <v>183</v>
      </c>
      <c r="H4171" s="23">
        <v>16536.189999999999</v>
      </c>
      <c r="I4171" s="21">
        <v>45689</v>
      </c>
      <c r="J4171" s="21">
        <v>45705</v>
      </c>
      <c r="K4171" s="20" t="s">
        <v>5121</v>
      </c>
      <c r="L4171" s="20" t="s">
        <v>5107</v>
      </c>
      <c r="M4171" s="20"/>
      <c r="N4171" s="21">
        <v>45706.063755393523</v>
      </c>
    </row>
    <row r="4172" spans="1:14" x14ac:dyDescent="0.25">
      <c r="A4172" s="21">
        <v>45705.676203703704</v>
      </c>
      <c r="B4172" s="22">
        <v>45705.676203703704</v>
      </c>
      <c r="C4172" s="20" t="s">
        <v>5108</v>
      </c>
      <c r="D4172" s="20" t="s">
        <v>5109</v>
      </c>
      <c r="E4172" s="207" t="s">
        <v>5110</v>
      </c>
      <c r="F4172" s="207" t="s">
        <v>13724</v>
      </c>
      <c r="G4172" s="20" t="s">
        <v>5105</v>
      </c>
      <c r="H4172" s="23">
        <v>47480.77</v>
      </c>
      <c r="I4172" s="21">
        <v>45689</v>
      </c>
      <c r="J4172" s="21">
        <v>45705</v>
      </c>
      <c r="K4172" s="20" t="s">
        <v>5106</v>
      </c>
      <c r="L4172" s="20" t="s">
        <v>5107</v>
      </c>
      <c r="M4172" s="20"/>
      <c r="N4172" s="21">
        <v>45706.063755393523</v>
      </c>
    </row>
    <row r="4173" spans="1:14" x14ac:dyDescent="0.25">
      <c r="A4173" s="21">
        <v>45705.676203703704</v>
      </c>
      <c r="B4173" s="22">
        <v>45705.676203703704</v>
      </c>
      <c r="C4173" s="20" t="s">
        <v>5101</v>
      </c>
      <c r="D4173" s="20" t="s">
        <v>5102</v>
      </c>
      <c r="E4173" s="207" t="s">
        <v>5103</v>
      </c>
      <c r="F4173" s="207" t="s">
        <v>13725</v>
      </c>
      <c r="G4173" s="20" t="s">
        <v>5105</v>
      </c>
      <c r="H4173" s="23">
        <v>44833.120000000003</v>
      </c>
      <c r="I4173" s="21">
        <v>45689</v>
      </c>
      <c r="J4173" s="21">
        <v>45705</v>
      </c>
      <c r="K4173" s="20" t="s">
        <v>5106</v>
      </c>
      <c r="L4173" s="20" t="s">
        <v>5107</v>
      </c>
      <c r="M4173" s="20"/>
      <c r="N4173" s="21">
        <v>45706.063755393523</v>
      </c>
    </row>
    <row r="4174" spans="1:14" x14ac:dyDescent="0.25">
      <c r="A4174" s="21">
        <v>45705.675092592588</v>
      </c>
      <c r="B4174" s="22">
        <v>45705.675092592588</v>
      </c>
      <c r="C4174" s="20" t="s">
        <v>869</v>
      </c>
      <c r="D4174" s="20" t="s">
        <v>870</v>
      </c>
      <c r="E4174" s="207" t="s">
        <v>872</v>
      </c>
      <c r="F4174" s="207" t="s">
        <v>13726</v>
      </c>
      <c r="G4174" s="20" t="s">
        <v>119</v>
      </c>
      <c r="H4174" s="23">
        <v>301.57</v>
      </c>
      <c r="I4174" s="21">
        <v>45689</v>
      </c>
      <c r="J4174" s="21">
        <v>45705</v>
      </c>
      <c r="K4174" s="20" t="s">
        <v>5097</v>
      </c>
      <c r="L4174" s="20" t="s">
        <v>5098</v>
      </c>
      <c r="M4174" s="20"/>
      <c r="N4174" s="21">
        <v>45706.063755393523</v>
      </c>
    </row>
    <row r="4175" spans="1:14" x14ac:dyDescent="0.25">
      <c r="A4175" s="21">
        <v>45705.675092592588</v>
      </c>
      <c r="B4175" s="22">
        <v>45705.675092592588</v>
      </c>
      <c r="C4175" s="20" t="s">
        <v>995</v>
      </c>
      <c r="D4175" s="20" t="s">
        <v>996</v>
      </c>
      <c r="E4175" s="207" t="s">
        <v>998</v>
      </c>
      <c r="F4175" s="207" t="s">
        <v>13727</v>
      </c>
      <c r="G4175" s="20" t="s">
        <v>119</v>
      </c>
      <c r="H4175" s="23">
        <v>29.04</v>
      </c>
      <c r="I4175" s="21">
        <v>45689</v>
      </c>
      <c r="J4175" s="21">
        <v>45705</v>
      </c>
      <c r="K4175" s="20" t="s">
        <v>5097</v>
      </c>
      <c r="L4175" s="20" t="s">
        <v>5098</v>
      </c>
      <c r="M4175" s="20"/>
      <c r="N4175" s="21">
        <v>45706.063755393523</v>
      </c>
    </row>
    <row r="4176" spans="1:14" x14ac:dyDescent="0.25">
      <c r="A4176" s="21">
        <v>45705.675092592588</v>
      </c>
      <c r="B4176" s="22">
        <v>45705.675092592588</v>
      </c>
      <c r="C4176" s="20" t="s">
        <v>724</v>
      </c>
      <c r="D4176" s="20" t="s">
        <v>118</v>
      </c>
      <c r="E4176" s="207" t="s">
        <v>121</v>
      </c>
      <c r="F4176" s="207" t="s">
        <v>13728</v>
      </c>
      <c r="G4176" s="20" t="s">
        <v>119</v>
      </c>
      <c r="H4176" s="23">
        <v>6283.26</v>
      </c>
      <c r="I4176" s="21">
        <v>45689</v>
      </c>
      <c r="J4176" s="21">
        <v>45705</v>
      </c>
      <c r="K4176" s="20" t="s">
        <v>5097</v>
      </c>
      <c r="L4176" s="20" t="s">
        <v>5098</v>
      </c>
      <c r="M4176" s="20"/>
      <c r="N4176" s="21">
        <v>45706.063755393523</v>
      </c>
    </row>
    <row r="4177" spans="1:14" x14ac:dyDescent="0.25">
      <c r="A4177" s="21">
        <v>45705.675092592588</v>
      </c>
      <c r="B4177" s="22">
        <v>45705.675092592588</v>
      </c>
      <c r="C4177" s="20" t="s">
        <v>11407</v>
      </c>
      <c r="D4177" s="20" t="s">
        <v>11408</v>
      </c>
      <c r="E4177" s="207" t="s">
        <v>11409</v>
      </c>
      <c r="F4177" s="207" t="s">
        <v>13729</v>
      </c>
      <c r="G4177" s="20" t="s">
        <v>119</v>
      </c>
      <c r="H4177" s="23">
        <v>0</v>
      </c>
      <c r="I4177" s="21">
        <v>45689</v>
      </c>
      <c r="J4177" s="21">
        <v>45705</v>
      </c>
      <c r="K4177" s="20" t="s">
        <v>5097</v>
      </c>
      <c r="L4177" s="20" t="s">
        <v>5098</v>
      </c>
      <c r="M4177" s="20"/>
      <c r="N4177" s="21">
        <v>45706.063755393523</v>
      </c>
    </row>
    <row r="4178" spans="1:14" x14ac:dyDescent="0.25">
      <c r="A4178" s="21">
        <v>45691.246377314819</v>
      </c>
      <c r="B4178" s="22">
        <v>45691.246377314819</v>
      </c>
      <c r="C4178" s="20" t="s">
        <v>5108</v>
      </c>
      <c r="D4178" s="20" t="s">
        <v>5109</v>
      </c>
      <c r="E4178" s="207" t="s">
        <v>5110</v>
      </c>
      <c r="F4178" s="207" t="s">
        <v>13730</v>
      </c>
      <c r="G4178" s="20" t="s">
        <v>5105</v>
      </c>
      <c r="H4178" s="23">
        <v>46858.559999999998</v>
      </c>
      <c r="I4178" s="21">
        <v>45689</v>
      </c>
      <c r="J4178" s="21">
        <v>45691</v>
      </c>
      <c r="K4178" s="20" t="s">
        <v>5106</v>
      </c>
      <c r="L4178" s="20" t="s">
        <v>5107</v>
      </c>
      <c r="M4178" s="20"/>
      <c r="N4178" s="21">
        <v>45706.063755393523</v>
      </c>
    </row>
    <row r="4179" spans="1:14" x14ac:dyDescent="0.25">
      <c r="A4179" s="21">
        <v>45691.246377314819</v>
      </c>
      <c r="B4179" s="22">
        <v>45691.246377314819</v>
      </c>
      <c r="C4179" s="20" t="s">
        <v>5108</v>
      </c>
      <c r="D4179" s="20" t="s">
        <v>5109</v>
      </c>
      <c r="E4179" s="207" t="s">
        <v>5110</v>
      </c>
      <c r="F4179" s="207" t="s">
        <v>13731</v>
      </c>
      <c r="G4179" s="20" t="s">
        <v>5105</v>
      </c>
      <c r="H4179" s="23">
        <v>47480.77</v>
      </c>
      <c r="I4179" s="21">
        <v>45689</v>
      </c>
      <c r="J4179" s="21">
        <v>45691</v>
      </c>
      <c r="K4179" s="20" t="s">
        <v>5106</v>
      </c>
      <c r="L4179" s="20" t="s">
        <v>5107</v>
      </c>
      <c r="M4179" s="20"/>
      <c r="N4179" s="21">
        <v>45706.063755393523</v>
      </c>
    </row>
    <row r="4180" spans="1:14" x14ac:dyDescent="0.25">
      <c r="A4180" s="21">
        <v>45691.246377314819</v>
      </c>
      <c r="B4180" s="22">
        <v>45691.246377314819</v>
      </c>
      <c r="C4180" s="20" t="s">
        <v>5101</v>
      </c>
      <c r="D4180" s="20" t="s">
        <v>5102</v>
      </c>
      <c r="E4180" s="207" t="s">
        <v>5103</v>
      </c>
      <c r="F4180" s="207" t="s">
        <v>13732</v>
      </c>
      <c r="G4180" s="20" t="s">
        <v>5105</v>
      </c>
      <c r="H4180" s="23">
        <v>44229.49</v>
      </c>
      <c r="I4180" s="21">
        <v>45689</v>
      </c>
      <c r="J4180" s="21">
        <v>45691</v>
      </c>
      <c r="K4180" s="20" t="s">
        <v>5106</v>
      </c>
      <c r="L4180" s="20" t="s">
        <v>5107</v>
      </c>
      <c r="M4180" s="20"/>
      <c r="N4180" s="21">
        <v>45706.063755393523</v>
      </c>
    </row>
    <row r="4181" spans="1:14" x14ac:dyDescent="0.25">
      <c r="A4181" s="21">
        <v>45691.246377314819</v>
      </c>
      <c r="B4181" s="22">
        <v>45691.246377314819</v>
      </c>
      <c r="C4181" s="20" t="s">
        <v>5101</v>
      </c>
      <c r="D4181" s="20" t="s">
        <v>5102</v>
      </c>
      <c r="E4181" s="207" t="s">
        <v>5103</v>
      </c>
      <c r="F4181" s="207" t="s">
        <v>13733</v>
      </c>
      <c r="G4181" s="20" t="s">
        <v>5105</v>
      </c>
      <c r="H4181" s="23">
        <v>44833.120000000003</v>
      </c>
      <c r="I4181" s="21">
        <v>45689</v>
      </c>
      <c r="J4181" s="21">
        <v>45691</v>
      </c>
      <c r="K4181" s="20" t="s">
        <v>5106</v>
      </c>
      <c r="L4181" s="20" t="s">
        <v>5107</v>
      </c>
      <c r="M4181" s="20"/>
      <c r="N4181" s="21">
        <v>45706.063755393523</v>
      </c>
    </row>
    <row r="4182" spans="1:14" x14ac:dyDescent="0.25">
      <c r="A4182" s="21">
        <v>45688.384050925917</v>
      </c>
      <c r="B4182" s="22">
        <v>45688.384050925917</v>
      </c>
      <c r="C4182" s="20" t="s">
        <v>7746</v>
      </c>
      <c r="D4182" s="20" t="s">
        <v>133</v>
      </c>
      <c r="E4182" s="207" t="s">
        <v>136</v>
      </c>
      <c r="F4182" s="207" t="s">
        <v>13734</v>
      </c>
      <c r="G4182" s="20" t="s">
        <v>134</v>
      </c>
      <c r="H4182" s="23">
        <v>2884.41</v>
      </c>
      <c r="I4182" s="21">
        <v>45658</v>
      </c>
      <c r="J4182" s="21">
        <v>45684</v>
      </c>
      <c r="K4182" s="20" t="s">
        <v>5097</v>
      </c>
      <c r="L4182" s="20" t="s">
        <v>5098</v>
      </c>
      <c r="M4182" s="20"/>
      <c r="N4182" s="21">
        <v>45706.063755393523</v>
      </c>
    </row>
    <row r="4183" spans="1:14" x14ac:dyDescent="0.25">
      <c r="A4183" s="21">
        <v>45688.384050925917</v>
      </c>
      <c r="B4183" s="22">
        <v>45688.384050925917</v>
      </c>
      <c r="C4183" s="20" t="s">
        <v>7746</v>
      </c>
      <c r="D4183" s="20" t="s">
        <v>133</v>
      </c>
      <c r="E4183" s="207" t="s">
        <v>136</v>
      </c>
      <c r="F4183" s="207" t="s">
        <v>13735</v>
      </c>
      <c r="G4183" s="20" t="s">
        <v>134</v>
      </c>
      <c r="H4183" s="23">
        <v>2355.14</v>
      </c>
      <c r="I4183" s="21">
        <v>45658</v>
      </c>
      <c r="J4183" s="21">
        <v>45684</v>
      </c>
      <c r="K4183" s="20" t="s">
        <v>5097</v>
      </c>
      <c r="L4183" s="20" t="s">
        <v>5098</v>
      </c>
      <c r="M4183" s="20"/>
      <c r="N4183" s="21">
        <v>45706.063755393523</v>
      </c>
    </row>
    <row r="4184" spans="1:14" x14ac:dyDescent="0.25">
      <c r="A4184" s="21">
        <v>45684.224143518513</v>
      </c>
      <c r="B4184" s="22">
        <v>45684.224143518513</v>
      </c>
      <c r="C4184" s="20" t="s">
        <v>5108</v>
      </c>
      <c r="D4184" s="20" t="s">
        <v>5109</v>
      </c>
      <c r="E4184" s="207" t="s">
        <v>5110</v>
      </c>
      <c r="F4184" s="207" t="s">
        <v>13736</v>
      </c>
      <c r="G4184" s="20" t="s">
        <v>5105</v>
      </c>
      <c r="H4184" s="23">
        <v>47185.56</v>
      </c>
      <c r="I4184" s="21">
        <v>45658</v>
      </c>
      <c r="J4184" s="21">
        <v>45684</v>
      </c>
      <c r="K4184" s="20" t="s">
        <v>5106</v>
      </c>
      <c r="L4184" s="20" t="s">
        <v>5107</v>
      </c>
      <c r="M4184" s="20"/>
      <c r="N4184" s="21">
        <v>45706.063755393523</v>
      </c>
    </row>
    <row r="4185" spans="1:14" x14ac:dyDescent="0.25">
      <c r="A4185" s="21">
        <v>45684.224143518513</v>
      </c>
      <c r="B4185" s="22">
        <v>45684.224143518513</v>
      </c>
      <c r="C4185" s="20" t="s">
        <v>5101</v>
      </c>
      <c r="D4185" s="20" t="s">
        <v>5102</v>
      </c>
      <c r="E4185" s="207" t="s">
        <v>5103</v>
      </c>
      <c r="F4185" s="207" t="s">
        <v>13737</v>
      </c>
      <c r="G4185" s="20" t="s">
        <v>5105</v>
      </c>
      <c r="H4185" s="23">
        <v>44445.23</v>
      </c>
      <c r="I4185" s="21">
        <v>45658</v>
      </c>
      <c r="J4185" s="21">
        <v>45684</v>
      </c>
      <c r="K4185" s="20" t="s">
        <v>5106</v>
      </c>
      <c r="L4185" s="20" t="s">
        <v>5107</v>
      </c>
      <c r="M4185" s="20"/>
      <c r="N4185" s="21">
        <v>45706.063755393523</v>
      </c>
    </row>
    <row r="4186" spans="1:14" x14ac:dyDescent="0.25">
      <c r="A4186" s="21">
        <v>45681.353148148148</v>
      </c>
      <c r="B4186" s="22">
        <v>45681.353148148148</v>
      </c>
      <c r="C4186" s="20" t="s">
        <v>7746</v>
      </c>
      <c r="D4186" s="20" t="s">
        <v>133</v>
      </c>
      <c r="E4186" s="207" t="s">
        <v>136</v>
      </c>
      <c r="F4186" s="207" t="s">
        <v>13738</v>
      </c>
      <c r="G4186" s="20" t="s">
        <v>134</v>
      </c>
      <c r="H4186" s="23">
        <v>2633.02</v>
      </c>
      <c r="I4186" s="21">
        <v>45658</v>
      </c>
      <c r="J4186" s="21">
        <v>45677</v>
      </c>
      <c r="K4186" s="20" t="s">
        <v>5097</v>
      </c>
      <c r="L4186" s="20" t="s">
        <v>5098</v>
      </c>
      <c r="M4186" s="20"/>
      <c r="N4186" s="21">
        <v>45706.063755393523</v>
      </c>
    </row>
    <row r="4187" spans="1:14" x14ac:dyDescent="0.25">
      <c r="A4187" s="21">
        <v>45653.460462962961</v>
      </c>
      <c r="B4187" s="22">
        <v>45653.460462962961</v>
      </c>
      <c r="C4187" s="20" t="s">
        <v>771</v>
      </c>
      <c r="D4187" s="20" t="s">
        <v>772</v>
      </c>
      <c r="E4187" s="207" t="s">
        <v>774</v>
      </c>
      <c r="F4187" s="207" t="s">
        <v>13739</v>
      </c>
      <c r="G4187" s="20" t="s">
        <v>183</v>
      </c>
      <c r="H4187" s="23">
        <v>1246923.48</v>
      </c>
      <c r="I4187" s="21">
        <v>45627</v>
      </c>
      <c r="J4187" s="21">
        <v>45649</v>
      </c>
      <c r="K4187" s="20" t="s">
        <v>5114</v>
      </c>
      <c r="L4187" s="20" t="s">
        <v>5107</v>
      </c>
      <c r="M4187" s="20"/>
      <c r="N4187" s="21">
        <v>45706.063755393523</v>
      </c>
    </row>
    <row r="4188" spans="1:14" x14ac:dyDescent="0.25">
      <c r="A4188" s="21">
        <v>45653.460462962961</v>
      </c>
      <c r="B4188" s="22">
        <v>45653.460462962961</v>
      </c>
      <c r="C4188" s="20" t="s">
        <v>181</v>
      </c>
      <c r="D4188" s="20" t="s">
        <v>182</v>
      </c>
      <c r="E4188" s="207" t="s">
        <v>185</v>
      </c>
      <c r="F4188" s="207" t="s">
        <v>13740</v>
      </c>
      <c r="G4188" s="20" t="s">
        <v>183</v>
      </c>
      <c r="H4188" s="23">
        <v>2829361.7</v>
      </c>
      <c r="I4188" s="21">
        <v>45627</v>
      </c>
      <c r="J4188" s="21">
        <v>45649</v>
      </c>
      <c r="K4188" s="20" t="s">
        <v>5118</v>
      </c>
      <c r="L4188" s="20" t="s">
        <v>5107</v>
      </c>
      <c r="M4188" s="20"/>
      <c r="N4188" s="21">
        <v>45706.063755393523</v>
      </c>
    </row>
    <row r="4189" spans="1:14" x14ac:dyDescent="0.25">
      <c r="A4189" s="21">
        <v>45653.460462962961</v>
      </c>
      <c r="B4189" s="22">
        <v>45653.460462962961</v>
      </c>
      <c r="C4189" s="20" t="s">
        <v>1226</v>
      </c>
      <c r="D4189" s="20" t="s">
        <v>1227</v>
      </c>
      <c r="E4189" s="207" t="s">
        <v>1229</v>
      </c>
      <c r="F4189" s="207" t="s">
        <v>13741</v>
      </c>
      <c r="G4189" s="20" t="s">
        <v>183</v>
      </c>
      <c r="H4189" s="23">
        <v>2778.51</v>
      </c>
      <c r="I4189" s="21">
        <v>45627</v>
      </c>
      <c r="J4189" s="21">
        <v>45649</v>
      </c>
      <c r="K4189" s="20" t="s">
        <v>5118</v>
      </c>
      <c r="L4189" s="20" t="s">
        <v>5107</v>
      </c>
      <c r="M4189" s="20"/>
      <c r="N4189" s="21">
        <v>45706.063755393523</v>
      </c>
    </row>
    <row r="4190" spans="1:14" x14ac:dyDescent="0.25">
      <c r="A4190" s="21">
        <v>45653.460462962961</v>
      </c>
      <c r="B4190" s="22">
        <v>45653.460462962961</v>
      </c>
      <c r="C4190" s="20" t="s">
        <v>717</v>
      </c>
      <c r="D4190" s="20" t="s">
        <v>718</v>
      </c>
      <c r="E4190" s="207" t="s">
        <v>720</v>
      </c>
      <c r="F4190" s="207" t="s">
        <v>13742</v>
      </c>
      <c r="G4190" s="20" t="s">
        <v>183</v>
      </c>
      <c r="H4190" s="23">
        <v>1179.77</v>
      </c>
      <c r="I4190" s="21">
        <v>45627</v>
      </c>
      <c r="J4190" s="21">
        <v>45649</v>
      </c>
      <c r="K4190" s="20" t="s">
        <v>5121</v>
      </c>
      <c r="L4190" s="20" t="s">
        <v>5107</v>
      </c>
      <c r="M4190" s="20"/>
      <c r="N4190" s="21">
        <v>45706.063755393523</v>
      </c>
    </row>
    <row r="4191" spans="1:14" x14ac:dyDescent="0.25">
      <c r="A4191" s="21">
        <v>45653.460462962961</v>
      </c>
      <c r="B4191" s="22">
        <v>45653.460462962961</v>
      </c>
      <c r="C4191" s="20" t="s">
        <v>882</v>
      </c>
      <c r="D4191" s="20" t="s">
        <v>883</v>
      </c>
      <c r="E4191" s="207" t="s">
        <v>885</v>
      </c>
      <c r="F4191" s="207" t="s">
        <v>13743</v>
      </c>
      <c r="G4191" s="20" t="s">
        <v>183</v>
      </c>
      <c r="H4191" s="23">
        <v>7431.11</v>
      </c>
      <c r="I4191" s="21">
        <v>45627</v>
      </c>
      <c r="J4191" s="21">
        <v>45649</v>
      </c>
      <c r="K4191" s="20" t="s">
        <v>5123</v>
      </c>
      <c r="L4191" s="20" t="s">
        <v>5107</v>
      </c>
      <c r="M4191" s="20"/>
      <c r="N4191" s="21">
        <v>45706.063755393523</v>
      </c>
    </row>
    <row r="4192" spans="1:14" x14ac:dyDescent="0.25">
      <c r="A4192" s="21">
        <v>45653.460462962961</v>
      </c>
      <c r="B4192" s="22">
        <v>45653.460462962961</v>
      </c>
      <c r="C4192" s="20" t="s">
        <v>193</v>
      </c>
      <c r="D4192" s="20" t="s">
        <v>194</v>
      </c>
      <c r="E4192" s="207" t="s">
        <v>196</v>
      </c>
      <c r="F4192" s="207" t="s">
        <v>13744</v>
      </c>
      <c r="G4192" s="20" t="s">
        <v>183</v>
      </c>
      <c r="H4192" s="23">
        <v>4172.2700000000004</v>
      </c>
      <c r="I4192" s="21">
        <v>45627</v>
      </c>
      <c r="J4192" s="21">
        <v>45649</v>
      </c>
      <c r="K4192" s="20" t="s">
        <v>5118</v>
      </c>
      <c r="L4192" s="20" t="s">
        <v>5107</v>
      </c>
      <c r="M4192" s="20"/>
      <c r="N4192" s="21">
        <v>45706.063755393523</v>
      </c>
    </row>
    <row r="4193" spans="1:14" x14ac:dyDescent="0.25">
      <c r="A4193" s="21">
        <v>45653.460462962961</v>
      </c>
      <c r="B4193" s="22">
        <v>45653.460462962961</v>
      </c>
      <c r="C4193" s="20" t="s">
        <v>939</v>
      </c>
      <c r="D4193" s="20" t="s">
        <v>940</v>
      </c>
      <c r="E4193" s="207" t="s">
        <v>942</v>
      </c>
      <c r="F4193" s="207" t="s">
        <v>13745</v>
      </c>
      <c r="G4193" s="20" t="s">
        <v>183</v>
      </c>
      <c r="H4193" s="23">
        <v>4459.25</v>
      </c>
      <c r="I4193" s="21">
        <v>45627</v>
      </c>
      <c r="J4193" s="21">
        <v>45649</v>
      </c>
      <c r="K4193" s="20" t="s">
        <v>5123</v>
      </c>
      <c r="L4193" s="20" t="s">
        <v>5107</v>
      </c>
      <c r="M4193" s="20"/>
      <c r="N4193" s="21">
        <v>45706.063755393523</v>
      </c>
    </row>
    <row r="4194" spans="1:14" x14ac:dyDescent="0.25">
      <c r="A4194" s="21">
        <v>45653.460462962961</v>
      </c>
      <c r="B4194" s="22">
        <v>45653.460462962961</v>
      </c>
      <c r="C4194" s="20" t="s">
        <v>253</v>
      </c>
      <c r="D4194" s="20" t="s">
        <v>254</v>
      </c>
      <c r="E4194" s="207" t="s">
        <v>256</v>
      </c>
      <c r="F4194" s="207" t="s">
        <v>13746</v>
      </c>
      <c r="G4194" s="20" t="s">
        <v>183</v>
      </c>
      <c r="H4194" s="23">
        <v>331393.96999999997</v>
      </c>
      <c r="I4194" s="21">
        <v>45627</v>
      </c>
      <c r="J4194" s="21">
        <v>45649</v>
      </c>
      <c r="K4194" s="20" t="s">
        <v>5118</v>
      </c>
      <c r="L4194" s="20" t="s">
        <v>5107</v>
      </c>
      <c r="M4194" s="20"/>
      <c r="N4194" s="21">
        <v>45706.063755393523</v>
      </c>
    </row>
    <row r="4195" spans="1:14" x14ac:dyDescent="0.25">
      <c r="A4195" s="21">
        <v>45653.460462962961</v>
      </c>
      <c r="B4195" s="22">
        <v>45653.460462962961</v>
      </c>
      <c r="C4195" s="20" t="s">
        <v>521</v>
      </c>
      <c r="D4195" s="20" t="s">
        <v>522</v>
      </c>
      <c r="E4195" s="207" t="s">
        <v>524</v>
      </c>
      <c r="F4195" s="207" t="s">
        <v>13747</v>
      </c>
      <c r="G4195" s="20" t="s">
        <v>183</v>
      </c>
      <c r="H4195" s="23">
        <v>6895.07</v>
      </c>
      <c r="I4195" s="21">
        <v>45627</v>
      </c>
      <c r="J4195" s="21">
        <v>45649</v>
      </c>
      <c r="K4195" s="20" t="s">
        <v>5121</v>
      </c>
      <c r="L4195" s="20" t="s">
        <v>5107</v>
      </c>
      <c r="M4195" s="20"/>
      <c r="N4195" s="21">
        <v>45706.063755393523</v>
      </c>
    </row>
    <row r="4196" spans="1:14" x14ac:dyDescent="0.25">
      <c r="A4196" s="21">
        <v>45653.460462962961</v>
      </c>
      <c r="B4196" s="22">
        <v>45653.460462962961</v>
      </c>
      <c r="C4196" s="20" t="s">
        <v>459</v>
      </c>
      <c r="D4196" s="20" t="s">
        <v>460</v>
      </c>
      <c r="E4196" s="207" t="s">
        <v>462</v>
      </c>
      <c r="F4196" s="207" t="s">
        <v>13748</v>
      </c>
      <c r="G4196" s="20" t="s">
        <v>183</v>
      </c>
      <c r="H4196" s="23">
        <v>671979.99</v>
      </c>
      <c r="I4196" s="21">
        <v>45627</v>
      </c>
      <c r="J4196" s="21">
        <v>45649</v>
      </c>
      <c r="K4196" s="20" t="s">
        <v>5129</v>
      </c>
      <c r="L4196" s="20" t="s">
        <v>5107</v>
      </c>
      <c r="M4196" s="20"/>
      <c r="N4196" s="21">
        <v>45706.063755393523</v>
      </c>
    </row>
    <row r="4197" spans="1:14" x14ac:dyDescent="0.25">
      <c r="A4197" s="21">
        <v>45653.460462962961</v>
      </c>
      <c r="B4197" s="22">
        <v>45653.460462962961</v>
      </c>
      <c r="C4197" s="20" t="s">
        <v>422</v>
      </c>
      <c r="D4197" s="20" t="s">
        <v>423</v>
      </c>
      <c r="E4197" s="207" t="s">
        <v>425</v>
      </c>
      <c r="F4197" s="207" t="s">
        <v>13749</v>
      </c>
      <c r="G4197" s="20" t="s">
        <v>183</v>
      </c>
      <c r="H4197" s="23">
        <v>26588.63</v>
      </c>
      <c r="I4197" s="21">
        <v>45627</v>
      </c>
      <c r="J4197" s="21">
        <v>45649</v>
      </c>
      <c r="K4197" s="20" t="s">
        <v>5118</v>
      </c>
      <c r="L4197" s="20" t="s">
        <v>5107</v>
      </c>
      <c r="M4197" s="20"/>
      <c r="N4197" s="21">
        <v>45706.063755393523</v>
      </c>
    </row>
    <row r="4198" spans="1:14" x14ac:dyDescent="0.25">
      <c r="A4198" s="21">
        <v>45653.460462962961</v>
      </c>
      <c r="B4198" s="22">
        <v>45653.460462962961</v>
      </c>
      <c r="C4198" s="20" t="s">
        <v>1298</v>
      </c>
      <c r="D4198" s="20" t="s">
        <v>1299</v>
      </c>
      <c r="E4198" s="207" t="s">
        <v>1301</v>
      </c>
      <c r="F4198" s="207" t="s">
        <v>13750</v>
      </c>
      <c r="G4198" s="20" t="s">
        <v>183</v>
      </c>
      <c r="H4198" s="23">
        <v>662.39</v>
      </c>
      <c r="I4198" s="21">
        <v>45627</v>
      </c>
      <c r="J4198" s="21">
        <v>45649</v>
      </c>
      <c r="K4198" s="20" t="s">
        <v>5121</v>
      </c>
      <c r="L4198" s="20" t="s">
        <v>5107</v>
      </c>
      <c r="M4198" s="20"/>
      <c r="N4198" s="21">
        <v>45706.063755393523</v>
      </c>
    </row>
    <row r="4199" spans="1:14" x14ac:dyDescent="0.25">
      <c r="A4199" s="21">
        <v>45653.460462962961</v>
      </c>
      <c r="B4199" s="22">
        <v>45653.460462962961</v>
      </c>
      <c r="C4199" s="20" t="s">
        <v>331</v>
      </c>
      <c r="D4199" s="20" t="s">
        <v>332</v>
      </c>
      <c r="E4199" s="207" t="s">
        <v>334</v>
      </c>
      <c r="F4199" s="207" t="s">
        <v>13751</v>
      </c>
      <c r="G4199" s="20" t="s">
        <v>183</v>
      </c>
      <c r="H4199" s="23">
        <v>4554.13</v>
      </c>
      <c r="I4199" s="21">
        <v>45627</v>
      </c>
      <c r="J4199" s="21">
        <v>45649</v>
      </c>
      <c r="K4199" s="20" t="s">
        <v>5121</v>
      </c>
      <c r="L4199" s="20" t="s">
        <v>5107</v>
      </c>
      <c r="M4199" s="20"/>
      <c r="N4199" s="21">
        <v>45706.063755393523</v>
      </c>
    </row>
    <row r="4200" spans="1:14" x14ac:dyDescent="0.25">
      <c r="A4200" s="21">
        <v>45653.460462962961</v>
      </c>
      <c r="B4200" s="22">
        <v>45653.460462962961</v>
      </c>
      <c r="C4200" s="20" t="s">
        <v>11373</v>
      </c>
      <c r="D4200" s="20" t="s">
        <v>11374</v>
      </c>
      <c r="E4200" s="207" t="s">
        <v>11376</v>
      </c>
      <c r="F4200" s="207" t="s">
        <v>13752</v>
      </c>
      <c r="G4200" s="20" t="s">
        <v>183</v>
      </c>
      <c r="H4200" s="23">
        <v>16536.189999999999</v>
      </c>
      <c r="I4200" s="21">
        <v>45627</v>
      </c>
      <c r="J4200" s="21">
        <v>45649</v>
      </c>
      <c r="K4200" s="20" t="s">
        <v>5121</v>
      </c>
      <c r="L4200" s="20" t="s">
        <v>5107</v>
      </c>
      <c r="M4200" s="20"/>
      <c r="N4200" s="21">
        <v>45706.063755393523</v>
      </c>
    </row>
    <row r="4201" spans="1:14" x14ac:dyDescent="0.25">
      <c r="A4201" s="21">
        <v>45563.805729166663</v>
      </c>
      <c r="B4201" s="22">
        <v>45563.805729166663</v>
      </c>
      <c r="C4201" s="20" t="s">
        <v>266</v>
      </c>
      <c r="D4201" s="20" t="s">
        <v>267</v>
      </c>
      <c r="E4201" s="207" t="s">
        <v>270</v>
      </c>
      <c r="F4201" s="207" t="s">
        <v>13753</v>
      </c>
      <c r="G4201" s="20" t="s">
        <v>268</v>
      </c>
      <c r="H4201" s="23">
        <v>14625.58</v>
      </c>
      <c r="I4201" s="21">
        <v>45536</v>
      </c>
      <c r="J4201" s="21">
        <v>45558</v>
      </c>
      <c r="K4201" s="20" t="s">
        <v>5097</v>
      </c>
      <c r="L4201" s="20" t="s">
        <v>5098</v>
      </c>
      <c r="M4201" s="20"/>
      <c r="N4201" s="21">
        <v>45706.063755393523</v>
      </c>
    </row>
    <row r="4202" spans="1:14" x14ac:dyDescent="0.25">
      <c r="A4202" s="21">
        <v>45677.091550925921</v>
      </c>
      <c r="B4202" s="22">
        <v>45677.091550925921</v>
      </c>
      <c r="C4202" s="20" t="s">
        <v>5108</v>
      </c>
      <c r="D4202" s="20" t="s">
        <v>5109</v>
      </c>
      <c r="E4202" s="207" t="s">
        <v>5110</v>
      </c>
      <c r="F4202" s="207" t="s">
        <v>12842</v>
      </c>
      <c r="G4202" s="20" t="s">
        <v>5105</v>
      </c>
      <c r="H4202" s="23">
        <v>46372.97</v>
      </c>
      <c r="I4202" s="21">
        <v>45658</v>
      </c>
      <c r="J4202" s="21">
        <v>45677</v>
      </c>
      <c r="K4202" s="20" t="s">
        <v>5106</v>
      </c>
      <c r="L4202" s="20" t="s">
        <v>5107</v>
      </c>
      <c r="M4202" s="20"/>
      <c r="N4202" s="21">
        <v>45681.07533457176</v>
      </c>
    </row>
    <row r="4203" spans="1:14" x14ac:dyDescent="0.25">
      <c r="A4203" s="21">
        <v>45677.091550925921</v>
      </c>
      <c r="B4203" s="22">
        <v>45677.091550925921</v>
      </c>
      <c r="C4203" s="20" t="s">
        <v>5101</v>
      </c>
      <c r="D4203" s="20" t="s">
        <v>5102</v>
      </c>
      <c r="E4203" s="207" t="s">
        <v>5103</v>
      </c>
      <c r="F4203" s="207" t="s">
        <v>12843</v>
      </c>
      <c r="G4203" s="20" t="s">
        <v>5105</v>
      </c>
      <c r="H4203" s="23">
        <v>43713</v>
      </c>
      <c r="I4203" s="21">
        <v>45658</v>
      </c>
      <c r="J4203" s="21">
        <v>45677</v>
      </c>
      <c r="K4203" s="20" t="s">
        <v>5106</v>
      </c>
      <c r="L4203" s="20" t="s">
        <v>5107</v>
      </c>
      <c r="M4203" s="20"/>
      <c r="N4203" s="21">
        <v>45681.07533457176</v>
      </c>
    </row>
    <row r="4204" spans="1:14" x14ac:dyDescent="0.25">
      <c r="A4204" s="21">
        <v>45675.00613425926</v>
      </c>
      <c r="B4204" s="22">
        <v>45675.00613425926</v>
      </c>
      <c r="C4204" s="20" t="s">
        <v>7746</v>
      </c>
      <c r="D4204" s="20" t="s">
        <v>133</v>
      </c>
      <c r="E4204" s="207" t="s">
        <v>136</v>
      </c>
      <c r="F4204" s="207" t="s">
        <v>12844</v>
      </c>
      <c r="G4204" s="20" t="s">
        <v>134</v>
      </c>
      <c r="H4204" s="23">
        <v>2278.25</v>
      </c>
      <c r="I4204" s="21">
        <v>45658</v>
      </c>
      <c r="J4204" s="21">
        <v>45670</v>
      </c>
      <c r="K4204" s="20" t="s">
        <v>5097</v>
      </c>
      <c r="L4204" s="20" t="s">
        <v>5098</v>
      </c>
      <c r="M4204" s="20"/>
      <c r="N4204" s="21">
        <v>45681.07533457176</v>
      </c>
    </row>
    <row r="4205" spans="1:14" x14ac:dyDescent="0.25">
      <c r="A4205" s="21">
        <v>45670.377893518518</v>
      </c>
      <c r="B4205" s="22">
        <v>45670.377893518518</v>
      </c>
      <c r="C4205" s="20" t="s">
        <v>5108</v>
      </c>
      <c r="D4205" s="20" t="s">
        <v>5109</v>
      </c>
      <c r="E4205" s="207" t="s">
        <v>5110</v>
      </c>
      <c r="F4205" s="207" t="s">
        <v>12845</v>
      </c>
      <c r="G4205" s="20" t="s">
        <v>5105</v>
      </c>
      <c r="H4205" s="23">
        <v>45113.58</v>
      </c>
      <c r="I4205" s="21">
        <v>45658</v>
      </c>
      <c r="J4205" s="21">
        <v>45670</v>
      </c>
      <c r="K4205" s="20" t="s">
        <v>5106</v>
      </c>
      <c r="L4205" s="20" t="s">
        <v>5107</v>
      </c>
      <c r="M4205" s="20"/>
      <c r="N4205" s="21">
        <v>45681.07533457176</v>
      </c>
    </row>
    <row r="4206" spans="1:14" x14ac:dyDescent="0.25">
      <c r="A4206" s="21">
        <v>45670.377893518518</v>
      </c>
      <c r="B4206" s="22">
        <v>45670.377893518518</v>
      </c>
      <c r="C4206" s="20" t="s">
        <v>5101</v>
      </c>
      <c r="D4206" s="20" t="s">
        <v>5102</v>
      </c>
      <c r="E4206" s="207" t="s">
        <v>5103</v>
      </c>
      <c r="F4206" s="207" t="s">
        <v>12846</v>
      </c>
      <c r="G4206" s="20" t="s">
        <v>5105</v>
      </c>
      <c r="H4206" s="23">
        <v>42578.76</v>
      </c>
      <c r="I4206" s="21">
        <v>45658</v>
      </c>
      <c r="J4206" s="21">
        <v>45670</v>
      </c>
      <c r="K4206" s="20" t="s">
        <v>5106</v>
      </c>
      <c r="L4206" s="20" t="s">
        <v>5107</v>
      </c>
      <c r="M4206" s="20"/>
      <c r="N4206" s="21">
        <v>45681.07533457176</v>
      </c>
    </row>
    <row r="4207" spans="1:14" x14ac:dyDescent="0.25">
      <c r="A4207" s="21">
        <v>45668.205891203703</v>
      </c>
      <c r="B4207" s="22">
        <v>45668.205891203703</v>
      </c>
      <c r="C4207" s="20" t="s">
        <v>7746</v>
      </c>
      <c r="D4207" s="20" t="s">
        <v>133</v>
      </c>
      <c r="E4207" s="207" t="s">
        <v>136</v>
      </c>
      <c r="F4207" s="207" t="s">
        <v>12847</v>
      </c>
      <c r="G4207" s="20" t="s">
        <v>134</v>
      </c>
      <c r="H4207" s="23">
        <v>4536.32</v>
      </c>
      <c r="I4207" s="21">
        <v>45658</v>
      </c>
      <c r="J4207" s="21">
        <v>45663</v>
      </c>
      <c r="K4207" s="20" t="s">
        <v>5097</v>
      </c>
      <c r="L4207" s="20" t="s">
        <v>5098</v>
      </c>
      <c r="M4207" s="20"/>
      <c r="N4207" s="21">
        <v>45681.07533457176</v>
      </c>
    </row>
    <row r="4208" spans="1:14" x14ac:dyDescent="0.25">
      <c r="A4208" s="21">
        <v>45663.481481481482</v>
      </c>
      <c r="B4208" s="22">
        <v>45663.481481481482</v>
      </c>
      <c r="C4208" s="20" t="s">
        <v>5108</v>
      </c>
      <c r="D4208" s="20" t="s">
        <v>5109</v>
      </c>
      <c r="E4208" s="207" t="s">
        <v>5110</v>
      </c>
      <c r="F4208" s="207" t="s">
        <v>12848</v>
      </c>
      <c r="G4208" s="20" t="s">
        <v>5105</v>
      </c>
      <c r="H4208" s="23">
        <v>45946.33</v>
      </c>
      <c r="I4208" s="21">
        <v>45658</v>
      </c>
      <c r="J4208" s="21">
        <v>45663</v>
      </c>
      <c r="K4208" s="20" t="s">
        <v>5106</v>
      </c>
      <c r="L4208" s="20" t="s">
        <v>5107</v>
      </c>
      <c r="M4208" s="20"/>
      <c r="N4208" s="21">
        <v>45681.07533457176</v>
      </c>
    </row>
    <row r="4209" spans="1:14" x14ac:dyDescent="0.25">
      <c r="A4209" s="21">
        <v>45663.481481481482</v>
      </c>
      <c r="B4209" s="22">
        <v>45663.481481481482</v>
      </c>
      <c r="C4209" s="20" t="s">
        <v>5101</v>
      </c>
      <c r="D4209" s="20" t="s">
        <v>5102</v>
      </c>
      <c r="E4209" s="207" t="s">
        <v>5103</v>
      </c>
      <c r="F4209" s="207" t="s">
        <v>12849</v>
      </c>
      <c r="G4209" s="20" t="s">
        <v>5105</v>
      </c>
      <c r="H4209" s="23">
        <v>43302.35</v>
      </c>
      <c r="I4209" s="21">
        <v>45658</v>
      </c>
      <c r="J4209" s="21">
        <v>45663</v>
      </c>
      <c r="K4209" s="20" t="s">
        <v>5106</v>
      </c>
      <c r="L4209" s="20" t="s">
        <v>5107</v>
      </c>
      <c r="M4209" s="20"/>
      <c r="N4209" s="21">
        <v>45681.07533457176</v>
      </c>
    </row>
    <row r="4210" spans="1:14" x14ac:dyDescent="0.25">
      <c r="A4210" s="21">
        <v>45661.241527777776</v>
      </c>
      <c r="B4210" s="22">
        <v>45661.241527777776</v>
      </c>
      <c r="C4210" s="20" t="s">
        <v>7746</v>
      </c>
      <c r="D4210" s="20" t="s">
        <v>133</v>
      </c>
      <c r="E4210" s="207" t="s">
        <v>136</v>
      </c>
      <c r="F4210" s="207" t="s">
        <v>12850</v>
      </c>
      <c r="G4210" s="20" t="s">
        <v>134</v>
      </c>
      <c r="H4210" s="23">
        <v>4078.48</v>
      </c>
      <c r="I4210" s="21">
        <v>45658</v>
      </c>
      <c r="J4210" s="21">
        <v>45656</v>
      </c>
      <c r="K4210" s="20" t="s">
        <v>5097</v>
      </c>
      <c r="L4210" s="20" t="s">
        <v>5098</v>
      </c>
      <c r="M4210" s="20"/>
      <c r="N4210" s="21">
        <v>45681.07533457176</v>
      </c>
    </row>
    <row r="4211" spans="1:14" x14ac:dyDescent="0.25">
      <c r="A4211" s="21">
        <v>45656.285092592589</v>
      </c>
      <c r="B4211" s="22">
        <v>45656.285092592589</v>
      </c>
      <c r="C4211" s="20" t="s">
        <v>5108</v>
      </c>
      <c r="D4211" s="20" t="s">
        <v>5109</v>
      </c>
      <c r="E4211" s="207" t="s">
        <v>5110</v>
      </c>
      <c r="F4211" s="207" t="s">
        <v>12851</v>
      </c>
      <c r="G4211" s="20" t="s">
        <v>5105</v>
      </c>
      <c r="H4211" s="23">
        <v>46069.04</v>
      </c>
      <c r="I4211" s="21">
        <v>45627</v>
      </c>
      <c r="J4211" s="21">
        <v>45656</v>
      </c>
      <c r="K4211" s="20" t="s">
        <v>5106</v>
      </c>
      <c r="L4211" s="20" t="s">
        <v>5107</v>
      </c>
      <c r="M4211" s="20"/>
      <c r="N4211" s="21">
        <v>45681.07533457176</v>
      </c>
    </row>
    <row r="4212" spans="1:14" x14ac:dyDescent="0.25">
      <c r="A4212" s="21">
        <v>45656.285092592589</v>
      </c>
      <c r="B4212" s="22">
        <v>45656.285092592589</v>
      </c>
      <c r="C4212" s="20" t="s">
        <v>5101</v>
      </c>
      <c r="D4212" s="20" t="s">
        <v>5102</v>
      </c>
      <c r="E4212" s="207" t="s">
        <v>5103</v>
      </c>
      <c r="F4212" s="207" t="s">
        <v>12852</v>
      </c>
      <c r="G4212" s="20" t="s">
        <v>5105</v>
      </c>
      <c r="H4212" s="23">
        <v>43410.27</v>
      </c>
      <c r="I4212" s="21">
        <v>45627</v>
      </c>
      <c r="J4212" s="21">
        <v>45656</v>
      </c>
      <c r="K4212" s="20" t="s">
        <v>5106</v>
      </c>
      <c r="L4212" s="20" t="s">
        <v>5107</v>
      </c>
      <c r="M4212" s="20"/>
      <c r="N4212" s="21">
        <v>45681.07533457176</v>
      </c>
    </row>
    <row r="4213" spans="1:14" x14ac:dyDescent="0.25">
      <c r="A4213" s="21">
        <v>45654.051145833335</v>
      </c>
      <c r="B4213" s="22">
        <v>45654.051145833335</v>
      </c>
      <c r="C4213" s="20" t="s">
        <v>7746</v>
      </c>
      <c r="D4213" s="20" t="s">
        <v>133</v>
      </c>
      <c r="E4213" s="207" t="s">
        <v>136</v>
      </c>
      <c r="F4213" s="207" t="s">
        <v>12853</v>
      </c>
      <c r="G4213" s="20" t="s">
        <v>134</v>
      </c>
      <c r="H4213" s="23">
        <v>3362.81</v>
      </c>
      <c r="I4213" s="21">
        <v>45627</v>
      </c>
      <c r="J4213" s="21">
        <v>45649</v>
      </c>
      <c r="K4213" s="20" t="s">
        <v>5097</v>
      </c>
      <c r="L4213" s="20" t="s">
        <v>5098</v>
      </c>
      <c r="M4213" s="20"/>
      <c r="N4213" s="21">
        <v>45681.07533457176</v>
      </c>
    </row>
    <row r="4214" spans="1:14" x14ac:dyDescent="0.25">
      <c r="A4214" s="21">
        <v>45653.460462962961</v>
      </c>
      <c r="B4214" s="22">
        <v>45653.460462962961</v>
      </c>
      <c r="C4214" s="20" t="s">
        <v>771</v>
      </c>
      <c r="D4214" s="20" t="s">
        <v>772</v>
      </c>
      <c r="E4214" s="207" t="s">
        <v>774</v>
      </c>
      <c r="F4214" s="207" t="s">
        <v>12854</v>
      </c>
      <c r="G4214" s="20" t="s">
        <v>183</v>
      </c>
      <c r="H4214" s="23">
        <v>1214674.46</v>
      </c>
      <c r="I4214" s="21">
        <v>45627</v>
      </c>
      <c r="J4214" s="21">
        <v>45649</v>
      </c>
      <c r="K4214" s="20" t="s">
        <v>5114</v>
      </c>
      <c r="L4214" s="20" t="s">
        <v>5107</v>
      </c>
      <c r="M4214" s="20"/>
      <c r="N4214" s="21">
        <v>45681.07533457176</v>
      </c>
    </row>
    <row r="4215" spans="1:14" x14ac:dyDescent="0.25">
      <c r="A4215" s="21">
        <v>45653.460462962961</v>
      </c>
      <c r="B4215" s="22">
        <v>45653.460462962961</v>
      </c>
      <c r="C4215" s="20" t="s">
        <v>181</v>
      </c>
      <c r="D4215" s="20" t="s">
        <v>182</v>
      </c>
      <c r="E4215" s="207" t="s">
        <v>185</v>
      </c>
      <c r="F4215" s="207" t="s">
        <v>12855</v>
      </c>
      <c r="G4215" s="20" t="s">
        <v>183</v>
      </c>
      <c r="H4215" s="23">
        <v>2820281.47</v>
      </c>
      <c r="I4215" s="21">
        <v>45627</v>
      </c>
      <c r="J4215" s="21">
        <v>45649</v>
      </c>
      <c r="K4215" s="20" t="s">
        <v>5118</v>
      </c>
      <c r="L4215" s="20" t="s">
        <v>5107</v>
      </c>
      <c r="M4215" s="20"/>
      <c r="N4215" s="21">
        <v>45681.07533457176</v>
      </c>
    </row>
    <row r="4216" spans="1:14" x14ac:dyDescent="0.25">
      <c r="A4216" s="21">
        <v>45653.460462962961</v>
      </c>
      <c r="B4216" s="22">
        <v>45653.460462962961</v>
      </c>
      <c r="C4216" s="20" t="s">
        <v>1190</v>
      </c>
      <c r="D4216" s="20" t="s">
        <v>1191</v>
      </c>
      <c r="E4216" s="207" t="s">
        <v>1193</v>
      </c>
      <c r="F4216" s="207" t="s">
        <v>12856</v>
      </c>
      <c r="G4216" s="20" t="s">
        <v>183</v>
      </c>
      <c r="H4216" s="23">
        <v>0.78</v>
      </c>
      <c r="I4216" s="21">
        <v>45627</v>
      </c>
      <c r="J4216" s="21">
        <v>45649</v>
      </c>
      <c r="K4216" s="20" t="s">
        <v>5118</v>
      </c>
      <c r="L4216" s="20" t="s">
        <v>5107</v>
      </c>
      <c r="M4216" s="20"/>
      <c r="N4216" s="21">
        <v>45681.07533457176</v>
      </c>
    </row>
    <row r="4217" spans="1:14" x14ac:dyDescent="0.25">
      <c r="A4217" s="21">
        <v>45653.460462962961</v>
      </c>
      <c r="B4217" s="22">
        <v>45653.460462962961</v>
      </c>
      <c r="C4217" s="20" t="s">
        <v>1226</v>
      </c>
      <c r="D4217" s="20" t="s">
        <v>1227</v>
      </c>
      <c r="E4217" s="207" t="s">
        <v>1229</v>
      </c>
      <c r="F4217" s="207" t="s">
        <v>12857</v>
      </c>
      <c r="G4217" s="20" t="s">
        <v>183</v>
      </c>
      <c r="H4217" s="23">
        <v>2768.01</v>
      </c>
      <c r="I4217" s="21">
        <v>45627</v>
      </c>
      <c r="J4217" s="21">
        <v>45649</v>
      </c>
      <c r="K4217" s="20" t="s">
        <v>5118</v>
      </c>
      <c r="L4217" s="20" t="s">
        <v>5107</v>
      </c>
      <c r="M4217" s="20"/>
      <c r="N4217" s="21">
        <v>45681.07533457176</v>
      </c>
    </row>
    <row r="4218" spans="1:14" x14ac:dyDescent="0.25">
      <c r="A4218" s="21">
        <v>45653.460462962961</v>
      </c>
      <c r="B4218" s="22">
        <v>45653.460462962961</v>
      </c>
      <c r="C4218" s="20" t="s">
        <v>717</v>
      </c>
      <c r="D4218" s="20" t="s">
        <v>718</v>
      </c>
      <c r="E4218" s="207" t="s">
        <v>720</v>
      </c>
      <c r="F4218" s="207" t="s">
        <v>12858</v>
      </c>
      <c r="G4218" s="20" t="s">
        <v>183</v>
      </c>
      <c r="H4218" s="23">
        <v>1175.32</v>
      </c>
      <c r="I4218" s="21">
        <v>45627</v>
      </c>
      <c r="J4218" s="21">
        <v>45649</v>
      </c>
      <c r="K4218" s="20" t="s">
        <v>5121</v>
      </c>
      <c r="L4218" s="20" t="s">
        <v>5107</v>
      </c>
      <c r="M4218" s="20"/>
      <c r="N4218" s="21">
        <v>45681.07533457176</v>
      </c>
    </row>
    <row r="4219" spans="1:14" x14ac:dyDescent="0.25">
      <c r="A4219" s="21">
        <v>45653.460462962961</v>
      </c>
      <c r="B4219" s="22">
        <v>45653.460462962961</v>
      </c>
      <c r="C4219" s="20" t="s">
        <v>882</v>
      </c>
      <c r="D4219" s="20" t="s">
        <v>883</v>
      </c>
      <c r="E4219" s="207" t="s">
        <v>885</v>
      </c>
      <c r="F4219" s="207" t="s">
        <v>12859</v>
      </c>
      <c r="G4219" s="20" t="s">
        <v>183</v>
      </c>
      <c r="H4219" s="23">
        <v>6709.36</v>
      </c>
      <c r="I4219" s="21">
        <v>45627</v>
      </c>
      <c r="J4219" s="21">
        <v>45649</v>
      </c>
      <c r="K4219" s="20" t="s">
        <v>5123</v>
      </c>
      <c r="L4219" s="20" t="s">
        <v>5107</v>
      </c>
      <c r="M4219" s="20"/>
      <c r="N4219" s="21">
        <v>45681.07533457176</v>
      </c>
    </row>
    <row r="4220" spans="1:14" x14ac:dyDescent="0.25">
      <c r="A4220" s="21">
        <v>45653.460462962961</v>
      </c>
      <c r="B4220" s="22">
        <v>45653.460462962961</v>
      </c>
      <c r="C4220" s="20" t="s">
        <v>193</v>
      </c>
      <c r="D4220" s="20" t="s">
        <v>194</v>
      </c>
      <c r="E4220" s="207" t="s">
        <v>196</v>
      </c>
      <c r="F4220" s="207" t="s">
        <v>12860</v>
      </c>
      <c r="G4220" s="20" t="s">
        <v>183</v>
      </c>
      <c r="H4220" s="23">
        <v>25208.62</v>
      </c>
      <c r="I4220" s="21">
        <v>45627</v>
      </c>
      <c r="J4220" s="21">
        <v>45649</v>
      </c>
      <c r="K4220" s="20" t="s">
        <v>5118</v>
      </c>
      <c r="L4220" s="20" t="s">
        <v>5107</v>
      </c>
      <c r="M4220" s="20"/>
      <c r="N4220" s="21">
        <v>45681.07533457176</v>
      </c>
    </row>
    <row r="4221" spans="1:14" x14ac:dyDescent="0.25">
      <c r="A4221" s="21">
        <v>45653.460462962961</v>
      </c>
      <c r="B4221" s="22">
        <v>45653.460462962961</v>
      </c>
      <c r="C4221" s="20" t="s">
        <v>939</v>
      </c>
      <c r="D4221" s="20" t="s">
        <v>940</v>
      </c>
      <c r="E4221" s="207" t="s">
        <v>942</v>
      </c>
      <c r="F4221" s="207" t="s">
        <v>12861</v>
      </c>
      <c r="G4221" s="20" t="s">
        <v>183</v>
      </c>
      <c r="H4221" s="23">
        <v>3987.41</v>
      </c>
      <c r="I4221" s="21">
        <v>45627</v>
      </c>
      <c r="J4221" s="21">
        <v>45649</v>
      </c>
      <c r="K4221" s="20" t="s">
        <v>5123</v>
      </c>
      <c r="L4221" s="20" t="s">
        <v>5107</v>
      </c>
      <c r="M4221" s="20"/>
      <c r="N4221" s="21">
        <v>45681.07533457176</v>
      </c>
    </row>
    <row r="4222" spans="1:14" x14ac:dyDescent="0.25">
      <c r="A4222" s="21">
        <v>45653.460462962961</v>
      </c>
      <c r="B4222" s="22">
        <v>45653.460462962961</v>
      </c>
      <c r="C4222" s="20" t="s">
        <v>253</v>
      </c>
      <c r="D4222" s="20" t="s">
        <v>254</v>
      </c>
      <c r="E4222" s="207" t="s">
        <v>256</v>
      </c>
      <c r="F4222" s="207" t="s">
        <v>12862</v>
      </c>
      <c r="G4222" s="20" t="s">
        <v>183</v>
      </c>
      <c r="H4222" s="23">
        <v>329093.19</v>
      </c>
      <c r="I4222" s="21">
        <v>45627</v>
      </c>
      <c r="J4222" s="21">
        <v>45649</v>
      </c>
      <c r="K4222" s="20" t="s">
        <v>5118</v>
      </c>
      <c r="L4222" s="20" t="s">
        <v>5107</v>
      </c>
      <c r="M4222" s="20"/>
      <c r="N4222" s="21">
        <v>45681.07533457176</v>
      </c>
    </row>
    <row r="4223" spans="1:14" x14ac:dyDescent="0.25">
      <c r="A4223" s="21">
        <v>45653.460462962961</v>
      </c>
      <c r="B4223" s="22">
        <v>45653.460462962961</v>
      </c>
      <c r="C4223" s="20" t="s">
        <v>521</v>
      </c>
      <c r="D4223" s="20" t="s">
        <v>522</v>
      </c>
      <c r="E4223" s="207" t="s">
        <v>524</v>
      </c>
      <c r="F4223" s="207" t="s">
        <v>12863</v>
      </c>
      <c r="G4223" s="20" t="s">
        <v>183</v>
      </c>
      <c r="H4223" s="23">
        <v>8064.95</v>
      </c>
      <c r="I4223" s="21">
        <v>45627</v>
      </c>
      <c r="J4223" s="21">
        <v>45649</v>
      </c>
      <c r="K4223" s="20" t="s">
        <v>5121</v>
      </c>
      <c r="L4223" s="20" t="s">
        <v>5107</v>
      </c>
      <c r="M4223" s="20"/>
      <c r="N4223" s="21">
        <v>45681.07533457176</v>
      </c>
    </row>
    <row r="4224" spans="1:14" x14ac:dyDescent="0.25">
      <c r="A4224" s="21">
        <v>45653.460462962961</v>
      </c>
      <c r="B4224" s="22">
        <v>45653.460462962961</v>
      </c>
      <c r="C4224" s="20" t="s">
        <v>459</v>
      </c>
      <c r="D4224" s="20" t="s">
        <v>460</v>
      </c>
      <c r="E4224" s="207" t="s">
        <v>462</v>
      </c>
      <c r="F4224" s="207" t="s">
        <v>12864</v>
      </c>
      <c r="G4224" s="20" t="s">
        <v>183</v>
      </c>
      <c r="H4224" s="23">
        <v>673066.25</v>
      </c>
      <c r="I4224" s="21">
        <v>45627</v>
      </c>
      <c r="J4224" s="21">
        <v>45649</v>
      </c>
      <c r="K4224" s="20" t="s">
        <v>5129</v>
      </c>
      <c r="L4224" s="20" t="s">
        <v>5107</v>
      </c>
      <c r="M4224" s="20"/>
      <c r="N4224" s="21">
        <v>45681.07533457176</v>
      </c>
    </row>
    <row r="4225" spans="1:14" x14ac:dyDescent="0.25">
      <c r="A4225" s="21">
        <v>45653.460462962961</v>
      </c>
      <c r="B4225" s="22">
        <v>45653.460462962961</v>
      </c>
      <c r="C4225" s="20" t="s">
        <v>435</v>
      </c>
      <c r="D4225" s="20" t="s">
        <v>436</v>
      </c>
      <c r="E4225" s="207" t="s">
        <v>438</v>
      </c>
      <c r="F4225" s="207" t="s">
        <v>12865</v>
      </c>
      <c r="G4225" s="20" t="s">
        <v>183</v>
      </c>
      <c r="H4225" s="23">
        <v>0.02</v>
      </c>
      <c r="I4225" s="21">
        <v>45627</v>
      </c>
      <c r="J4225" s="21">
        <v>45649</v>
      </c>
      <c r="K4225" s="20" t="s">
        <v>5118</v>
      </c>
      <c r="L4225" s="20" t="s">
        <v>5107</v>
      </c>
      <c r="M4225" s="20"/>
      <c r="N4225" s="21">
        <v>45681.07533457176</v>
      </c>
    </row>
    <row r="4226" spans="1:14" x14ac:dyDescent="0.25">
      <c r="A4226" s="21">
        <v>45653.460462962961</v>
      </c>
      <c r="B4226" s="22">
        <v>45653.460462962961</v>
      </c>
      <c r="C4226" s="20" t="s">
        <v>422</v>
      </c>
      <c r="D4226" s="20" t="s">
        <v>423</v>
      </c>
      <c r="E4226" s="207" t="s">
        <v>425</v>
      </c>
      <c r="F4226" s="207" t="s">
        <v>12866</v>
      </c>
      <c r="G4226" s="20" t="s">
        <v>183</v>
      </c>
      <c r="H4226" s="23">
        <v>14032.22</v>
      </c>
      <c r="I4226" s="21">
        <v>45627</v>
      </c>
      <c r="J4226" s="21">
        <v>45649</v>
      </c>
      <c r="K4226" s="20" t="s">
        <v>5118</v>
      </c>
      <c r="L4226" s="20" t="s">
        <v>5107</v>
      </c>
      <c r="M4226" s="20"/>
      <c r="N4226" s="21">
        <v>45681.07533457176</v>
      </c>
    </row>
    <row r="4227" spans="1:14" x14ac:dyDescent="0.25">
      <c r="A4227" s="21">
        <v>45653.460462962961</v>
      </c>
      <c r="B4227" s="22">
        <v>45653.460462962961</v>
      </c>
      <c r="C4227" s="20" t="s">
        <v>1298</v>
      </c>
      <c r="D4227" s="20" t="s">
        <v>1299</v>
      </c>
      <c r="E4227" s="207" t="s">
        <v>1301</v>
      </c>
      <c r="F4227" s="207" t="s">
        <v>12867</v>
      </c>
      <c r="G4227" s="20" t="s">
        <v>183</v>
      </c>
      <c r="H4227" s="23">
        <v>659.89</v>
      </c>
      <c r="I4227" s="21">
        <v>45627</v>
      </c>
      <c r="J4227" s="21">
        <v>45649</v>
      </c>
      <c r="K4227" s="20" t="s">
        <v>5121</v>
      </c>
      <c r="L4227" s="20" t="s">
        <v>5107</v>
      </c>
      <c r="M4227" s="20"/>
      <c r="N4227" s="21">
        <v>45681.07533457176</v>
      </c>
    </row>
    <row r="4228" spans="1:14" x14ac:dyDescent="0.25">
      <c r="A4228" s="21">
        <v>45653.460462962961</v>
      </c>
      <c r="B4228" s="22">
        <v>45653.460462962961</v>
      </c>
      <c r="C4228" s="20" t="s">
        <v>331</v>
      </c>
      <c r="D4228" s="20" t="s">
        <v>332</v>
      </c>
      <c r="E4228" s="207" t="s">
        <v>334</v>
      </c>
      <c r="F4228" s="207" t="s">
        <v>12868</v>
      </c>
      <c r="G4228" s="20" t="s">
        <v>183</v>
      </c>
      <c r="H4228" s="23">
        <v>6705.48</v>
      </c>
      <c r="I4228" s="21">
        <v>45627</v>
      </c>
      <c r="J4228" s="21">
        <v>45649</v>
      </c>
      <c r="K4228" s="20" t="s">
        <v>5121</v>
      </c>
      <c r="L4228" s="20" t="s">
        <v>5107</v>
      </c>
      <c r="M4228" s="20"/>
      <c r="N4228" s="21">
        <v>45681.07533457176</v>
      </c>
    </row>
    <row r="4229" spans="1:14" x14ac:dyDescent="0.25">
      <c r="A4229" s="21">
        <v>45653.460462962961</v>
      </c>
      <c r="B4229" s="22">
        <v>45653.460462962961</v>
      </c>
      <c r="C4229" s="20" t="s">
        <v>11373</v>
      </c>
      <c r="D4229" s="20" t="s">
        <v>11374</v>
      </c>
      <c r="E4229" s="207" t="s">
        <v>11376</v>
      </c>
      <c r="F4229" s="207" t="s">
        <v>12869</v>
      </c>
      <c r="G4229" s="20" t="s">
        <v>183</v>
      </c>
      <c r="H4229" s="23">
        <v>16151.81</v>
      </c>
      <c r="I4229" s="21">
        <v>45627</v>
      </c>
      <c r="J4229" s="21">
        <v>45649</v>
      </c>
      <c r="K4229" s="20" t="s">
        <v>5121</v>
      </c>
      <c r="L4229" s="20" t="s">
        <v>5107</v>
      </c>
      <c r="M4229" s="20"/>
      <c r="N4229" s="21">
        <v>45681.07533457176</v>
      </c>
    </row>
    <row r="4230" spans="1:14" x14ac:dyDescent="0.25">
      <c r="A4230" s="21">
        <v>45649.283310185187</v>
      </c>
      <c r="B4230" s="22">
        <v>45649.283310185187</v>
      </c>
      <c r="C4230" s="20" t="s">
        <v>5108</v>
      </c>
      <c r="D4230" s="20" t="s">
        <v>5109</v>
      </c>
      <c r="E4230" s="207" t="s">
        <v>5110</v>
      </c>
      <c r="F4230" s="207" t="s">
        <v>12870</v>
      </c>
      <c r="G4230" s="20" t="s">
        <v>5105</v>
      </c>
      <c r="H4230" s="23">
        <v>45803.32</v>
      </c>
      <c r="I4230" s="21">
        <v>45627</v>
      </c>
      <c r="J4230" s="21">
        <v>45649</v>
      </c>
      <c r="K4230" s="20" t="s">
        <v>5106</v>
      </c>
      <c r="L4230" s="20" t="s">
        <v>5107</v>
      </c>
      <c r="M4230" s="20"/>
      <c r="N4230" s="21">
        <v>45681.07533457176</v>
      </c>
    </row>
    <row r="4231" spans="1:14" x14ac:dyDescent="0.25">
      <c r="A4231" s="21">
        <v>45649.283310185187</v>
      </c>
      <c r="B4231" s="22">
        <v>45649.283310185187</v>
      </c>
      <c r="C4231" s="20" t="s">
        <v>5101</v>
      </c>
      <c r="D4231" s="20" t="s">
        <v>5102</v>
      </c>
      <c r="E4231" s="207" t="s">
        <v>5103</v>
      </c>
      <c r="F4231" s="207" t="s">
        <v>12871</v>
      </c>
      <c r="G4231" s="20" t="s">
        <v>5105</v>
      </c>
      <c r="H4231" s="23">
        <v>43161.88</v>
      </c>
      <c r="I4231" s="21">
        <v>45627</v>
      </c>
      <c r="J4231" s="21">
        <v>45649</v>
      </c>
      <c r="K4231" s="20" t="s">
        <v>5106</v>
      </c>
      <c r="L4231" s="20" t="s">
        <v>5107</v>
      </c>
      <c r="M4231" s="20"/>
      <c r="N4231" s="21">
        <v>45681.07533457176</v>
      </c>
    </row>
    <row r="4232" spans="1:14" x14ac:dyDescent="0.25">
      <c r="A4232" s="21">
        <v>45647.186377314814</v>
      </c>
      <c r="B4232" s="22">
        <v>45647.186377314814</v>
      </c>
      <c r="C4232" s="20" t="s">
        <v>7746</v>
      </c>
      <c r="D4232" s="20" t="s">
        <v>133</v>
      </c>
      <c r="E4232" s="207" t="s">
        <v>136</v>
      </c>
      <c r="F4232" s="207" t="s">
        <v>12872</v>
      </c>
      <c r="G4232" s="20" t="s">
        <v>134</v>
      </c>
      <c r="H4232" s="23">
        <v>2823.24</v>
      </c>
      <c r="I4232" s="21">
        <v>45627</v>
      </c>
      <c r="J4232" s="21">
        <v>45642</v>
      </c>
      <c r="K4232" s="20" t="s">
        <v>5097</v>
      </c>
      <c r="L4232" s="20" t="s">
        <v>5098</v>
      </c>
      <c r="M4232" s="20"/>
      <c r="N4232" s="21">
        <v>45681.07533457176</v>
      </c>
    </row>
    <row r="4233" spans="1:14" x14ac:dyDescent="0.25">
      <c r="A4233" s="21">
        <v>45646.376736111109</v>
      </c>
      <c r="B4233" s="22">
        <v>45646.376736111109</v>
      </c>
      <c r="C4233" s="20" t="s">
        <v>771</v>
      </c>
      <c r="D4233" s="20" t="s">
        <v>772</v>
      </c>
      <c r="E4233" s="207" t="s">
        <v>774</v>
      </c>
      <c r="F4233" s="207" t="s">
        <v>12873</v>
      </c>
      <c r="G4233" s="20" t="s">
        <v>183</v>
      </c>
      <c r="H4233" s="23">
        <v>1198623.43</v>
      </c>
      <c r="I4233" s="21">
        <v>45627</v>
      </c>
      <c r="J4233" s="21">
        <v>45642</v>
      </c>
      <c r="K4233" s="20" t="s">
        <v>5114</v>
      </c>
      <c r="L4233" s="20" t="s">
        <v>5107</v>
      </c>
      <c r="M4233" s="20"/>
      <c r="N4233" s="21">
        <v>45681.07533457176</v>
      </c>
    </row>
    <row r="4234" spans="1:14" x14ac:dyDescent="0.25">
      <c r="A4234" s="21">
        <v>45646.376736111109</v>
      </c>
      <c r="B4234" s="22">
        <v>45646.376736111109</v>
      </c>
      <c r="C4234" s="20" t="s">
        <v>181</v>
      </c>
      <c r="D4234" s="20" t="s">
        <v>182</v>
      </c>
      <c r="E4234" s="207" t="s">
        <v>185</v>
      </c>
      <c r="F4234" s="207" t="s">
        <v>12874</v>
      </c>
      <c r="G4234" s="20" t="s">
        <v>183</v>
      </c>
      <c r="H4234" s="23">
        <v>2828613.38</v>
      </c>
      <c r="I4234" s="21">
        <v>45627</v>
      </c>
      <c r="J4234" s="21">
        <v>45642</v>
      </c>
      <c r="K4234" s="20" t="s">
        <v>5118</v>
      </c>
      <c r="L4234" s="20" t="s">
        <v>5107</v>
      </c>
      <c r="M4234" s="20"/>
      <c r="N4234" s="21">
        <v>45681.07533457176</v>
      </c>
    </row>
    <row r="4235" spans="1:14" x14ac:dyDescent="0.25">
      <c r="A4235" s="21">
        <v>45646.376736111109</v>
      </c>
      <c r="B4235" s="22">
        <v>45646.376736111109</v>
      </c>
      <c r="C4235" s="20" t="s">
        <v>1190</v>
      </c>
      <c r="D4235" s="20" t="s">
        <v>1191</v>
      </c>
      <c r="E4235" s="207" t="s">
        <v>1193</v>
      </c>
      <c r="F4235" s="207" t="s">
        <v>12875</v>
      </c>
      <c r="G4235" s="20" t="s">
        <v>183</v>
      </c>
      <c r="H4235" s="23">
        <v>0.78</v>
      </c>
      <c r="I4235" s="21">
        <v>45627</v>
      </c>
      <c r="J4235" s="21">
        <v>45642</v>
      </c>
      <c r="K4235" s="20" t="s">
        <v>5118</v>
      </c>
      <c r="L4235" s="20" t="s">
        <v>5107</v>
      </c>
      <c r="M4235" s="20"/>
      <c r="N4235" s="21">
        <v>45681.07533457176</v>
      </c>
    </row>
    <row r="4236" spans="1:14" x14ac:dyDescent="0.25">
      <c r="A4236" s="21">
        <v>45646.376736111109</v>
      </c>
      <c r="B4236" s="22">
        <v>45646.376736111109</v>
      </c>
      <c r="C4236" s="20" t="s">
        <v>1226</v>
      </c>
      <c r="D4236" s="20" t="s">
        <v>1227</v>
      </c>
      <c r="E4236" s="207" t="s">
        <v>1229</v>
      </c>
      <c r="F4236" s="207" t="s">
        <v>12876</v>
      </c>
      <c r="G4236" s="20" t="s">
        <v>183</v>
      </c>
      <c r="H4236" s="23">
        <v>2768.01</v>
      </c>
      <c r="I4236" s="21">
        <v>45627</v>
      </c>
      <c r="J4236" s="21">
        <v>45642</v>
      </c>
      <c r="K4236" s="20" t="s">
        <v>5118</v>
      </c>
      <c r="L4236" s="20" t="s">
        <v>5107</v>
      </c>
      <c r="M4236" s="20"/>
      <c r="N4236" s="21">
        <v>45681.07533457176</v>
      </c>
    </row>
    <row r="4237" spans="1:14" x14ac:dyDescent="0.25">
      <c r="A4237" s="21">
        <v>45646.376736111109</v>
      </c>
      <c r="B4237" s="22">
        <v>45646.376736111109</v>
      </c>
      <c r="C4237" s="20" t="s">
        <v>717</v>
      </c>
      <c r="D4237" s="20" t="s">
        <v>718</v>
      </c>
      <c r="E4237" s="207" t="s">
        <v>720</v>
      </c>
      <c r="F4237" s="207" t="s">
        <v>12877</v>
      </c>
      <c r="G4237" s="20" t="s">
        <v>183</v>
      </c>
      <c r="H4237" s="23">
        <v>1175.32</v>
      </c>
      <c r="I4237" s="21">
        <v>45627</v>
      </c>
      <c r="J4237" s="21">
        <v>45642</v>
      </c>
      <c r="K4237" s="20" t="s">
        <v>5121</v>
      </c>
      <c r="L4237" s="20" t="s">
        <v>5107</v>
      </c>
      <c r="M4237" s="20"/>
      <c r="N4237" s="21">
        <v>45681.07533457176</v>
      </c>
    </row>
    <row r="4238" spans="1:14" x14ac:dyDescent="0.25">
      <c r="A4238" s="21">
        <v>45646.376736111109</v>
      </c>
      <c r="B4238" s="22">
        <v>45646.376736111109</v>
      </c>
      <c r="C4238" s="20" t="s">
        <v>882</v>
      </c>
      <c r="D4238" s="20" t="s">
        <v>883</v>
      </c>
      <c r="E4238" s="207" t="s">
        <v>885</v>
      </c>
      <c r="F4238" s="207" t="s">
        <v>12878</v>
      </c>
      <c r="G4238" s="20" t="s">
        <v>183</v>
      </c>
      <c r="H4238" s="23">
        <v>6549.29</v>
      </c>
      <c r="I4238" s="21">
        <v>45627</v>
      </c>
      <c r="J4238" s="21">
        <v>45642</v>
      </c>
      <c r="K4238" s="20" t="s">
        <v>5123</v>
      </c>
      <c r="L4238" s="20" t="s">
        <v>5107</v>
      </c>
      <c r="M4238" s="20"/>
      <c r="N4238" s="21">
        <v>45681.07533457176</v>
      </c>
    </row>
    <row r="4239" spans="1:14" x14ac:dyDescent="0.25">
      <c r="A4239" s="21">
        <v>45646.376736111109</v>
      </c>
      <c r="B4239" s="22">
        <v>45646.376736111109</v>
      </c>
      <c r="C4239" s="20" t="s">
        <v>193</v>
      </c>
      <c r="D4239" s="20" t="s">
        <v>194</v>
      </c>
      <c r="E4239" s="207" t="s">
        <v>196</v>
      </c>
      <c r="F4239" s="207" t="s">
        <v>12879</v>
      </c>
      <c r="G4239" s="20" t="s">
        <v>183</v>
      </c>
      <c r="H4239" s="23">
        <v>18912.759999999998</v>
      </c>
      <c r="I4239" s="21">
        <v>45627</v>
      </c>
      <c r="J4239" s="21">
        <v>45642</v>
      </c>
      <c r="K4239" s="20" t="s">
        <v>5118</v>
      </c>
      <c r="L4239" s="20" t="s">
        <v>5107</v>
      </c>
      <c r="M4239" s="20"/>
      <c r="N4239" s="21">
        <v>45681.07533457176</v>
      </c>
    </row>
    <row r="4240" spans="1:14" x14ac:dyDescent="0.25">
      <c r="A4240" s="21">
        <v>45646.376736111109</v>
      </c>
      <c r="B4240" s="22">
        <v>45646.376736111109</v>
      </c>
      <c r="C4240" s="20" t="s">
        <v>939</v>
      </c>
      <c r="D4240" s="20" t="s">
        <v>940</v>
      </c>
      <c r="E4240" s="207" t="s">
        <v>942</v>
      </c>
      <c r="F4240" s="207" t="s">
        <v>12880</v>
      </c>
      <c r="G4240" s="20" t="s">
        <v>183</v>
      </c>
      <c r="H4240" s="23">
        <v>3893.47</v>
      </c>
      <c r="I4240" s="21">
        <v>45627</v>
      </c>
      <c r="J4240" s="21">
        <v>45642</v>
      </c>
      <c r="K4240" s="20" t="s">
        <v>5123</v>
      </c>
      <c r="L4240" s="20" t="s">
        <v>5107</v>
      </c>
      <c r="M4240" s="20"/>
      <c r="N4240" s="21">
        <v>45681.07533457176</v>
      </c>
    </row>
    <row r="4241" spans="1:14" x14ac:dyDescent="0.25">
      <c r="A4241" s="21">
        <v>45646.376736111109</v>
      </c>
      <c r="B4241" s="22">
        <v>45646.376736111109</v>
      </c>
      <c r="C4241" s="20" t="s">
        <v>253</v>
      </c>
      <c r="D4241" s="20" t="s">
        <v>254</v>
      </c>
      <c r="E4241" s="207" t="s">
        <v>256</v>
      </c>
      <c r="F4241" s="207" t="s">
        <v>12881</v>
      </c>
      <c r="G4241" s="20" t="s">
        <v>183</v>
      </c>
      <c r="H4241" s="23">
        <v>329093.19</v>
      </c>
      <c r="I4241" s="21">
        <v>45627</v>
      </c>
      <c r="J4241" s="21">
        <v>45642</v>
      </c>
      <c r="K4241" s="20" t="s">
        <v>5118</v>
      </c>
      <c r="L4241" s="20" t="s">
        <v>5107</v>
      </c>
      <c r="M4241" s="20"/>
      <c r="N4241" s="21">
        <v>45681.07533457176</v>
      </c>
    </row>
    <row r="4242" spans="1:14" x14ac:dyDescent="0.25">
      <c r="A4242" s="21">
        <v>45646.376736111109</v>
      </c>
      <c r="B4242" s="22">
        <v>45646.376736111109</v>
      </c>
      <c r="C4242" s="20" t="s">
        <v>521</v>
      </c>
      <c r="D4242" s="20" t="s">
        <v>522</v>
      </c>
      <c r="E4242" s="207" t="s">
        <v>524</v>
      </c>
      <c r="F4242" s="207" t="s">
        <v>12882</v>
      </c>
      <c r="G4242" s="20" t="s">
        <v>183</v>
      </c>
      <c r="H4242" s="23">
        <v>8064.95</v>
      </c>
      <c r="I4242" s="21">
        <v>45627</v>
      </c>
      <c r="J4242" s="21">
        <v>45642</v>
      </c>
      <c r="K4242" s="20" t="s">
        <v>5121</v>
      </c>
      <c r="L4242" s="20" t="s">
        <v>5107</v>
      </c>
      <c r="M4242" s="20"/>
      <c r="N4242" s="21">
        <v>45681.07533457176</v>
      </c>
    </row>
    <row r="4243" spans="1:14" x14ac:dyDescent="0.25">
      <c r="A4243" s="21">
        <v>45646.376736111109</v>
      </c>
      <c r="B4243" s="22">
        <v>45646.376736111109</v>
      </c>
      <c r="C4243" s="20" t="s">
        <v>459</v>
      </c>
      <c r="D4243" s="20" t="s">
        <v>460</v>
      </c>
      <c r="E4243" s="207" t="s">
        <v>462</v>
      </c>
      <c r="F4243" s="207" t="s">
        <v>12883</v>
      </c>
      <c r="G4243" s="20" t="s">
        <v>183</v>
      </c>
      <c r="H4243" s="23">
        <v>648005.11</v>
      </c>
      <c r="I4243" s="21">
        <v>45627</v>
      </c>
      <c r="J4243" s="21">
        <v>45642</v>
      </c>
      <c r="K4243" s="20" t="s">
        <v>5129</v>
      </c>
      <c r="L4243" s="20" t="s">
        <v>5107</v>
      </c>
      <c r="M4243" s="20"/>
      <c r="N4243" s="21">
        <v>45681.07533457176</v>
      </c>
    </row>
    <row r="4244" spans="1:14" x14ac:dyDescent="0.25">
      <c r="A4244" s="21">
        <v>45646.376736111109</v>
      </c>
      <c r="B4244" s="22">
        <v>45646.376736111109</v>
      </c>
      <c r="C4244" s="20" t="s">
        <v>435</v>
      </c>
      <c r="D4244" s="20" t="s">
        <v>436</v>
      </c>
      <c r="E4244" s="207" t="s">
        <v>438</v>
      </c>
      <c r="F4244" s="207" t="s">
        <v>12884</v>
      </c>
      <c r="G4244" s="20" t="s">
        <v>183</v>
      </c>
      <c r="H4244" s="23">
        <v>0.02</v>
      </c>
      <c r="I4244" s="21">
        <v>45627</v>
      </c>
      <c r="J4244" s="21">
        <v>45642</v>
      </c>
      <c r="K4244" s="20" t="s">
        <v>5118</v>
      </c>
      <c r="L4244" s="20" t="s">
        <v>5107</v>
      </c>
      <c r="M4244" s="20"/>
      <c r="N4244" s="21">
        <v>45681.07533457176</v>
      </c>
    </row>
    <row r="4245" spans="1:14" x14ac:dyDescent="0.25">
      <c r="A4245" s="21">
        <v>45646.376736111109</v>
      </c>
      <c r="B4245" s="22">
        <v>45646.376736111109</v>
      </c>
      <c r="C4245" s="20" t="s">
        <v>422</v>
      </c>
      <c r="D4245" s="20" t="s">
        <v>423</v>
      </c>
      <c r="E4245" s="207" t="s">
        <v>425</v>
      </c>
      <c r="F4245" s="207" t="s">
        <v>12885</v>
      </c>
      <c r="G4245" s="20" t="s">
        <v>183</v>
      </c>
      <c r="H4245" s="23">
        <v>8293.17</v>
      </c>
      <c r="I4245" s="21">
        <v>45627</v>
      </c>
      <c r="J4245" s="21">
        <v>45642</v>
      </c>
      <c r="K4245" s="20" t="s">
        <v>5118</v>
      </c>
      <c r="L4245" s="20" t="s">
        <v>5107</v>
      </c>
      <c r="M4245" s="20"/>
      <c r="N4245" s="21">
        <v>45681.07533457176</v>
      </c>
    </row>
    <row r="4246" spans="1:14" x14ac:dyDescent="0.25">
      <c r="A4246" s="21">
        <v>45646.376736111109</v>
      </c>
      <c r="B4246" s="22">
        <v>45646.376736111109</v>
      </c>
      <c r="C4246" s="20" t="s">
        <v>1298</v>
      </c>
      <c r="D4246" s="20" t="s">
        <v>1299</v>
      </c>
      <c r="E4246" s="207" t="s">
        <v>1301</v>
      </c>
      <c r="F4246" s="207" t="s">
        <v>12886</v>
      </c>
      <c r="G4246" s="20" t="s">
        <v>183</v>
      </c>
      <c r="H4246" s="23">
        <v>659.89</v>
      </c>
      <c r="I4246" s="21">
        <v>45627</v>
      </c>
      <c r="J4246" s="21">
        <v>45642</v>
      </c>
      <c r="K4246" s="20" t="s">
        <v>5121</v>
      </c>
      <c r="L4246" s="20" t="s">
        <v>5107</v>
      </c>
      <c r="M4246" s="20"/>
      <c r="N4246" s="21">
        <v>45681.07533457176</v>
      </c>
    </row>
    <row r="4247" spans="1:14" x14ac:dyDescent="0.25">
      <c r="A4247" s="21">
        <v>45646.376736111109</v>
      </c>
      <c r="B4247" s="22">
        <v>45646.376736111109</v>
      </c>
      <c r="C4247" s="20" t="s">
        <v>331</v>
      </c>
      <c r="D4247" s="20" t="s">
        <v>332</v>
      </c>
      <c r="E4247" s="207" t="s">
        <v>334</v>
      </c>
      <c r="F4247" s="207" t="s">
        <v>12887</v>
      </c>
      <c r="G4247" s="20" t="s">
        <v>183</v>
      </c>
      <c r="H4247" s="23">
        <v>2904.61</v>
      </c>
      <c r="I4247" s="21">
        <v>45627</v>
      </c>
      <c r="J4247" s="21">
        <v>45642</v>
      </c>
      <c r="K4247" s="20" t="s">
        <v>5121</v>
      </c>
      <c r="L4247" s="20" t="s">
        <v>5107</v>
      </c>
      <c r="M4247" s="20"/>
      <c r="N4247" s="21">
        <v>45681.07533457176</v>
      </c>
    </row>
    <row r="4248" spans="1:14" x14ac:dyDescent="0.25">
      <c r="A4248" s="21">
        <v>45646.376736111109</v>
      </c>
      <c r="B4248" s="22">
        <v>45646.376736111109</v>
      </c>
      <c r="C4248" s="20" t="s">
        <v>11373</v>
      </c>
      <c r="D4248" s="20" t="s">
        <v>11374</v>
      </c>
      <c r="E4248" s="207" t="s">
        <v>11376</v>
      </c>
      <c r="F4248" s="207" t="s">
        <v>12888</v>
      </c>
      <c r="G4248" s="20" t="s">
        <v>183</v>
      </c>
      <c r="H4248" s="23">
        <v>7651.81</v>
      </c>
      <c r="I4248" s="21">
        <v>45627</v>
      </c>
      <c r="J4248" s="21">
        <v>45642</v>
      </c>
      <c r="K4248" s="20" t="s">
        <v>5121</v>
      </c>
      <c r="L4248" s="20" t="s">
        <v>5107</v>
      </c>
      <c r="M4248" s="20"/>
      <c r="N4248" s="21">
        <v>45681.07533457176</v>
      </c>
    </row>
    <row r="4249" spans="1:14" x14ac:dyDescent="0.25">
      <c r="A4249" s="21">
        <v>45642.42701388889</v>
      </c>
      <c r="B4249" s="22">
        <v>45642.42701388889</v>
      </c>
      <c r="C4249" s="20" t="s">
        <v>5108</v>
      </c>
      <c r="D4249" s="20" t="s">
        <v>5109</v>
      </c>
      <c r="E4249" s="207" t="s">
        <v>5110</v>
      </c>
      <c r="F4249" s="207" t="s">
        <v>12889</v>
      </c>
      <c r="G4249" s="20" t="s">
        <v>5105</v>
      </c>
      <c r="H4249" s="23">
        <v>46859.81</v>
      </c>
      <c r="I4249" s="21">
        <v>45627</v>
      </c>
      <c r="J4249" s="21">
        <v>45642</v>
      </c>
      <c r="K4249" s="20" t="s">
        <v>5106</v>
      </c>
      <c r="L4249" s="20" t="s">
        <v>5107</v>
      </c>
      <c r="M4249" s="20"/>
      <c r="N4249" s="21">
        <v>45681.07533457176</v>
      </c>
    </row>
    <row r="4250" spans="1:14" x14ac:dyDescent="0.25">
      <c r="A4250" s="21">
        <v>45642.42701388889</v>
      </c>
      <c r="B4250" s="22">
        <v>45642.42701388889</v>
      </c>
      <c r="C4250" s="20" t="s">
        <v>5101</v>
      </c>
      <c r="D4250" s="20" t="s">
        <v>5102</v>
      </c>
      <c r="E4250" s="207" t="s">
        <v>5103</v>
      </c>
      <c r="F4250" s="207" t="s">
        <v>12890</v>
      </c>
      <c r="G4250" s="20" t="s">
        <v>5105</v>
      </c>
      <c r="H4250" s="23">
        <v>44145.68</v>
      </c>
      <c r="I4250" s="21">
        <v>45627</v>
      </c>
      <c r="J4250" s="21">
        <v>45642</v>
      </c>
      <c r="K4250" s="20" t="s">
        <v>5106</v>
      </c>
      <c r="L4250" s="20" t="s">
        <v>5107</v>
      </c>
      <c r="M4250" s="20"/>
      <c r="N4250" s="21">
        <v>45681.07533457176</v>
      </c>
    </row>
    <row r="4251" spans="1:14" x14ac:dyDescent="0.25">
      <c r="A4251" s="21">
        <v>45640.275648148148</v>
      </c>
      <c r="B4251" s="22">
        <v>45640.275648148148</v>
      </c>
      <c r="C4251" s="20" t="s">
        <v>771</v>
      </c>
      <c r="D4251" s="20" t="s">
        <v>772</v>
      </c>
      <c r="E4251" s="207" t="s">
        <v>774</v>
      </c>
      <c r="F4251" s="207" t="s">
        <v>12891</v>
      </c>
      <c r="G4251" s="20" t="s">
        <v>183</v>
      </c>
      <c r="H4251" s="23">
        <v>1229949.96</v>
      </c>
      <c r="I4251" s="21">
        <v>45627</v>
      </c>
      <c r="J4251" s="21">
        <v>45635</v>
      </c>
      <c r="K4251" s="20" t="s">
        <v>5114</v>
      </c>
      <c r="L4251" s="20" t="s">
        <v>5107</v>
      </c>
      <c r="M4251" s="20"/>
      <c r="N4251" s="21">
        <v>45681.07533457176</v>
      </c>
    </row>
    <row r="4252" spans="1:14" x14ac:dyDescent="0.25">
      <c r="A4252" s="21">
        <v>45640.275648148148</v>
      </c>
      <c r="B4252" s="22">
        <v>45640.275648148148</v>
      </c>
      <c r="C4252" s="20" t="s">
        <v>181</v>
      </c>
      <c r="D4252" s="20" t="s">
        <v>182</v>
      </c>
      <c r="E4252" s="207" t="s">
        <v>185</v>
      </c>
      <c r="F4252" s="207" t="s">
        <v>12892</v>
      </c>
      <c r="G4252" s="20" t="s">
        <v>183</v>
      </c>
      <c r="H4252" s="23">
        <v>2905334.2</v>
      </c>
      <c r="I4252" s="21">
        <v>45627</v>
      </c>
      <c r="J4252" s="21">
        <v>45635</v>
      </c>
      <c r="K4252" s="20" t="s">
        <v>5118</v>
      </c>
      <c r="L4252" s="20" t="s">
        <v>5107</v>
      </c>
      <c r="M4252" s="20"/>
      <c r="N4252" s="21">
        <v>45681.07533457176</v>
      </c>
    </row>
    <row r="4253" spans="1:14" x14ac:dyDescent="0.25">
      <c r="A4253" s="21">
        <v>45640.275648148148</v>
      </c>
      <c r="B4253" s="22">
        <v>45640.275648148148</v>
      </c>
      <c r="C4253" s="20" t="s">
        <v>1190</v>
      </c>
      <c r="D4253" s="20" t="s">
        <v>1191</v>
      </c>
      <c r="E4253" s="207" t="s">
        <v>1193</v>
      </c>
      <c r="F4253" s="207" t="s">
        <v>12893</v>
      </c>
      <c r="G4253" s="20" t="s">
        <v>183</v>
      </c>
      <c r="H4253" s="23">
        <v>0.78</v>
      </c>
      <c r="I4253" s="21">
        <v>45627</v>
      </c>
      <c r="J4253" s="21">
        <v>45635</v>
      </c>
      <c r="K4253" s="20" t="s">
        <v>5118</v>
      </c>
      <c r="L4253" s="20" t="s">
        <v>5107</v>
      </c>
      <c r="M4253" s="20"/>
      <c r="N4253" s="21">
        <v>45681.07533457176</v>
      </c>
    </row>
    <row r="4254" spans="1:14" x14ac:dyDescent="0.25">
      <c r="A4254" s="21">
        <v>45640.275648148148</v>
      </c>
      <c r="B4254" s="22">
        <v>45640.275648148148</v>
      </c>
      <c r="C4254" s="20" t="s">
        <v>1226</v>
      </c>
      <c r="D4254" s="20" t="s">
        <v>1227</v>
      </c>
      <c r="E4254" s="207" t="s">
        <v>1229</v>
      </c>
      <c r="F4254" s="207" t="s">
        <v>12894</v>
      </c>
      <c r="G4254" s="20" t="s">
        <v>183</v>
      </c>
      <c r="H4254" s="23">
        <v>2768.01</v>
      </c>
      <c r="I4254" s="21">
        <v>45627</v>
      </c>
      <c r="J4254" s="21">
        <v>45635</v>
      </c>
      <c r="K4254" s="20" t="s">
        <v>5118</v>
      </c>
      <c r="L4254" s="20" t="s">
        <v>5107</v>
      </c>
      <c r="M4254" s="20"/>
      <c r="N4254" s="21">
        <v>45681.07533457176</v>
      </c>
    </row>
    <row r="4255" spans="1:14" x14ac:dyDescent="0.25">
      <c r="A4255" s="21">
        <v>45640.275648148148</v>
      </c>
      <c r="B4255" s="22">
        <v>45640.275648148148</v>
      </c>
      <c r="C4255" s="20" t="s">
        <v>717</v>
      </c>
      <c r="D4255" s="20" t="s">
        <v>718</v>
      </c>
      <c r="E4255" s="207" t="s">
        <v>720</v>
      </c>
      <c r="F4255" s="207" t="s">
        <v>12895</v>
      </c>
      <c r="G4255" s="20" t="s">
        <v>183</v>
      </c>
      <c r="H4255" s="23">
        <v>1175.32</v>
      </c>
      <c r="I4255" s="21">
        <v>45627</v>
      </c>
      <c r="J4255" s="21">
        <v>45635</v>
      </c>
      <c r="K4255" s="20" t="s">
        <v>5121</v>
      </c>
      <c r="L4255" s="20" t="s">
        <v>5107</v>
      </c>
      <c r="M4255" s="20"/>
      <c r="N4255" s="21">
        <v>45681.07533457176</v>
      </c>
    </row>
    <row r="4256" spans="1:14" x14ac:dyDescent="0.25">
      <c r="A4256" s="21">
        <v>45640.275648148148</v>
      </c>
      <c r="B4256" s="22">
        <v>45640.275648148148</v>
      </c>
      <c r="C4256" s="20" t="s">
        <v>882</v>
      </c>
      <c r="D4256" s="20" t="s">
        <v>883</v>
      </c>
      <c r="E4256" s="207" t="s">
        <v>885</v>
      </c>
      <c r="F4256" s="207" t="s">
        <v>12896</v>
      </c>
      <c r="G4256" s="20" t="s">
        <v>183</v>
      </c>
      <c r="H4256" s="23">
        <v>6755.17</v>
      </c>
      <c r="I4256" s="21">
        <v>45627</v>
      </c>
      <c r="J4256" s="21">
        <v>45635</v>
      </c>
      <c r="K4256" s="20" t="s">
        <v>5123</v>
      </c>
      <c r="L4256" s="20" t="s">
        <v>5107</v>
      </c>
      <c r="M4256" s="20"/>
      <c r="N4256" s="21">
        <v>45681.07533457176</v>
      </c>
    </row>
    <row r="4257" spans="1:14" x14ac:dyDescent="0.25">
      <c r="A4257" s="21">
        <v>45640.275648148148</v>
      </c>
      <c r="B4257" s="22">
        <v>45640.275648148148</v>
      </c>
      <c r="C4257" s="20" t="s">
        <v>193</v>
      </c>
      <c r="D4257" s="20" t="s">
        <v>194</v>
      </c>
      <c r="E4257" s="207" t="s">
        <v>196</v>
      </c>
      <c r="F4257" s="207" t="s">
        <v>12897</v>
      </c>
      <c r="G4257" s="20" t="s">
        <v>183</v>
      </c>
      <c r="H4257" s="23">
        <v>20223.990000000002</v>
      </c>
      <c r="I4257" s="21">
        <v>45627</v>
      </c>
      <c r="J4257" s="21">
        <v>45635</v>
      </c>
      <c r="K4257" s="20" t="s">
        <v>5118</v>
      </c>
      <c r="L4257" s="20" t="s">
        <v>5107</v>
      </c>
      <c r="M4257" s="20"/>
      <c r="N4257" s="21">
        <v>45681.07533457176</v>
      </c>
    </row>
    <row r="4258" spans="1:14" x14ac:dyDescent="0.25">
      <c r="A4258" s="21">
        <v>45640.275648148148</v>
      </c>
      <c r="B4258" s="22">
        <v>45640.275648148148</v>
      </c>
      <c r="C4258" s="20" t="s">
        <v>939</v>
      </c>
      <c r="D4258" s="20" t="s">
        <v>940</v>
      </c>
      <c r="E4258" s="207" t="s">
        <v>942</v>
      </c>
      <c r="F4258" s="207" t="s">
        <v>12898</v>
      </c>
      <c r="G4258" s="20" t="s">
        <v>183</v>
      </c>
      <c r="H4258" s="23">
        <v>4013.2</v>
      </c>
      <c r="I4258" s="21">
        <v>45627</v>
      </c>
      <c r="J4258" s="21">
        <v>45635</v>
      </c>
      <c r="K4258" s="20" t="s">
        <v>5123</v>
      </c>
      <c r="L4258" s="20" t="s">
        <v>5107</v>
      </c>
      <c r="M4258" s="20"/>
      <c r="N4258" s="21">
        <v>45681.07533457176</v>
      </c>
    </row>
    <row r="4259" spans="1:14" x14ac:dyDescent="0.25">
      <c r="A4259" s="21">
        <v>45640.275648148148</v>
      </c>
      <c r="B4259" s="22">
        <v>45640.275648148148</v>
      </c>
      <c r="C4259" s="20" t="s">
        <v>253</v>
      </c>
      <c r="D4259" s="20" t="s">
        <v>254</v>
      </c>
      <c r="E4259" s="207" t="s">
        <v>256</v>
      </c>
      <c r="F4259" s="207" t="s">
        <v>12899</v>
      </c>
      <c r="G4259" s="20" t="s">
        <v>183</v>
      </c>
      <c r="H4259" s="23">
        <v>329093.19</v>
      </c>
      <c r="I4259" s="21">
        <v>45627</v>
      </c>
      <c r="J4259" s="21">
        <v>45635</v>
      </c>
      <c r="K4259" s="20" t="s">
        <v>5118</v>
      </c>
      <c r="L4259" s="20" t="s">
        <v>5107</v>
      </c>
      <c r="M4259" s="20"/>
      <c r="N4259" s="21">
        <v>45681.07533457176</v>
      </c>
    </row>
    <row r="4260" spans="1:14" x14ac:dyDescent="0.25">
      <c r="A4260" s="21">
        <v>45640.275648148148</v>
      </c>
      <c r="B4260" s="22">
        <v>45640.275648148148</v>
      </c>
      <c r="C4260" s="20" t="s">
        <v>521</v>
      </c>
      <c r="D4260" s="20" t="s">
        <v>522</v>
      </c>
      <c r="E4260" s="207" t="s">
        <v>524</v>
      </c>
      <c r="F4260" s="207" t="s">
        <v>12900</v>
      </c>
      <c r="G4260" s="20" t="s">
        <v>183</v>
      </c>
      <c r="H4260" s="23">
        <v>8064.95</v>
      </c>
      <c r="I4260" s="21">
        <v>45627</v>
      </c>
      <c r="J4260" s="21">
        <v>45635</v>
      </c>
      <c r="K4260" s="20" t="s">
        <v>5121</v>
      </c>
      <c r="L4260" s="20" t="s">
        <v>5107</v>
      </c>
      <c r="M4260" s="20"/>
      <c r="N4260" s="21">
        <v>45681.07533457176</v>
      </c>
    </row>
    <row r="4261" spans="1:14" x14ac:dyDescent="0.25">
      <c r="A4261" s="21">
        <v>45640.275648148148</v>
      </c>
      <c r="B4261" s="22">
        <v>45640.275648148148</v>
      </c>
      <c r="C4261" s="20" t="s">
        <v>459</v>
      </c>
      <c r="D4261" s="20" t="s">
        <v>460</v>
      </c>
      <c r="E4261" s="207" t="s">
        <v>462</v>
      </c>
      <c r="F4261" s="207" t="s">
        <v>12901</v>
      </c>
      <c r="G4261" s="20" t="s">
        <v>183</v>
      </c>
      <c r="H4261" s="23">
        <v>672831.21</v>
      </c>
      <c r="I4261" s="21">
        <v>45627</v>
      </c>
      <c r="J4261" s="21">
        <v>45635</v>
      </c>
      <c r="K4261" s="20" t="s">
        <v>5129</v>
      </c>
      <c r="L4261" s="20" t="s">
        <v>5107</v>
      </c>
      <c r="M4261" s="20"/>
      <c r="N4261" s="21">
        <v>45681.07533457176</v>
      </c>
    </row>
    <row r="4262" spans="1:14" x14ac:dyDescent="0.25">
      <c r="A4262" s="21">
        <v>45640.275648148148</v>
      </c>
      <c r="B4262" s="22">
        <v>45640.275648148148</v>
      </c>
      <c r="C4262" s="20" t="s">
        <v>435</v>
      </c>
      <c r="D4262" s="20" t="s">
        <v>436</v>
      </c>
      <c r="E4262" s="207" t="s">
        <v>438</v>
      </c>
      <c r="F4262" s="207" t="s">
        <v>12902</v>
      </c>
      <c r="G4262" s="20" t="s">
        <v>183</v>
      </c>
      <c r="H4262" s="23">
        <v>0.02</v>
      </c>
      <c r="I4262" s="21">
        <v>45627</v>
      </c>
      <c r="J4262" s="21">
        <v>45635</v>
      </c>
      <c r="K4262" s="20" t="s">
        <v>5118</v>
      </c>
      <c r="L4262" s="20" t="s">
        <v>5107</v>
      </c>
      <c r="M4262" s="20"/>
      <c r="N4262" s="21">
        <v>45681.07533457176</v>
      </c>
    </row>
    <row r="4263" spans="1:14" x14ac:dyDescent="0.25">
      <c r="A4263" s="21">
        <v>45640.275648148148</v>
      </c>
      <c r="B4263" s="22">
        <v>45640.275648148148</v>
      </c>
      <c r="C4263" s="20" t="s">
        <v>422</v>
      </c>
      <c r="D4263" s="20" t="s">
        <v>423</v>
      </c>
      <c r="E4263" s="207" t="s">
        <v>425</v>
      </c>
      <c r="F4263" s="207" t="s">
        <v>12903</v>
      </c>
      <c r="G4263" s="20" t="s">
        <v>183</v>
      </c>
      <c r="H4263" s="23">
        <v>8293.17</v>
      </c>
      <c r="I4263" s="21">
        <v>45627</v>
      </c>
      <c r="J4263" s="21">
        <v>45635</v>
      </c>
      <c r="K4263" s="20" t="s">
        <v>5118</v>
      </c>
      <c r="L4263" s="20" t="s">
        <v>5107</v>
      </c>
      <c r="M4263" s="20"/>
      <c r="N4263" s="21">
        <v>45681.07533457176</v>
      </c>
    </row>
    <row r="4264" spans="1:14" x14ac:dyDescent="0.25">
      <c r="A4264" s="21">
        <v>45640.275648148148</v>
      </c>
      <c r="B4264" s="22">
        <v>45640.275648148148</v>
      </c>
      <c r="C4264" s="20" t="s">
        <v>1298</v>
      </c>
      <c r="D4264" s="20" t="s">
        <v>1299</v>
      </c>
      <c r="E4264" s="207" t="s">
        <v>1301</v>
      </c>
      <c r="F4264" s="207" t="s">
        <v>12904</v>
      </c>
      <c r="G4264" s="20" t="s">
        <v>183</v>
      </c>
      <c r="H4264" s="23">
        <v>659.89</v>
      </c>
      <c r="I4264" s="21">
        <v>45627</v>
      </c>
      <c r="J4264" s="21">
        <v>45635</v>
      </c>
      <c r="K4264" s="20" t="s">
        <v>5121</v>
      </c>
      <c r="L4264" s="20" t="s">
        <v>5107</v>
      </c>
      <c r="M4264" s="20"/>
      <c r="N4264" s="21">
        <v>45681.07533457176</v>
      </c>
    </row>
    <row r="4265" spans="1:14" x14ac:dyDescent="0.25">
      <c r="A4265" s="21">
        <v>45640.275648148148</v>
      </c>
      <c r="B4265" s="22">
        <v>45640.275648148148</v>
      </c>
      <c r="C4265" s="20" t="s">
        <v>331</v>
      </c>
      <c r="D4265" s="20" t="s">
        <v>332</v>
      </c>
      <c r="E4265" s="207" t="s">
        <v>334</v>
      </c>
      <c r="F4265" s="207" t="s">
        <v>12905</v>
      </c>
      <c r="G4265" s="20" t="s">
        <v>183</v>
      </c>
      <c r="H4265" s="23">
        <v>2904.61</v>
      </c>
      <c r="I4265" s="21">
        <v>45627</v>
      </c>
      <c r="J4265" s="21">
        <v>45635</v>
      </c>
      <c r="K4265" s="20" t="s">
        <v>5121</v>
      </c>
      <c r="L4265" s="20" t="s">
        <v>5107</v>
      </c>
      <c r="M4265" s="20"/>
      <c r="N4265" s="21">
        <v>45681.07533457176</v>
      </c>
    </row>
    <row r="4266" spans="1:14" x14ac:dyDescent="0.25">
      <c r="A4266" s="21">
        <v>45640.275648148148</v>
      </c>
      <c r="B4266" s="22">
        <v>45640.275648148148</v>
      </c>
      <c r="C4266" s="20" t="s">
        <v>11373</v>
      </c>
      <c r="D4266" s="20" t="s">
        <v>11374</v>
      </c>
      <c r="E4266" s="207" t="s">
        <v>11376</v>
      </c>
      <c r="F4266" s="207" t="s">
        <v>12906</v>
      </c>
      <c r="G4266" s="20" t="s">
        <v>183</v>
      </c>
      <c r="H4266" s="23">
        <v>16726.55</v>
      </c>
      <c r="I4266" s="21">
        <v>45627</v>
      </c>
      <c r="J4266" s="21">
        <v>45635</v>
      </c>
      <c r="K4266" s="20" t="s">
        <v>5121</v>
      </c>
      <c r="L4266" s="20" t="s">
        <v>5107</v>
      </c>
      <c r="M4266" s="20"/>
      <c r="N4266" s="21">
        <v>45681.07533457176</v>
      </c>
    </row>
    <row r="4267" spans="1:14" x14ac:dyDescent="0.25">
      <c r="A4267" s="21">
        <v>45640.184733796297</v>
      </c>
      <c r="B4267" s="22">
        <v>45640.184733796297</v>
      </c>
      <c r="C4267" s="20" t="s">
        <v>7746</v>
      </c>
      <c r="D4267" s="20" t="s">
        <v>133</v>
      </c>
      <c r="E4267" s="207" t="s">
        <v>136</v>
      </c>
      <c r="F4267" s="207" t="s">
        <v>12907</v>
      </c>
      <c r="G4267" s="20" t="s">
        <v>134</v>
      </c>
      <c r="H4267" s="23">
        <v>3086.73</v>
      </c>
      <c r="I4267" s="21">
        <v>45627</v>
      </c>
      <c r="J4267" s="21">
        <v>45635</v>
      </c>
      <c r="K4267" s="20" t="s">
        <v>5097</v>
      </c>
      <c r="L4267" s="20" t="s">
        <v>5098</v>
      </c>
      <c r="M4267" s="20"/>
      <c r="N4267" s="21">
        <v>45681.07533457176</v>
      </c>
    </row>
    <row r="4268" spans="1:14" x14ac:dyDescent="0.25">
      <c r="A4268" s="21">
        <v>45638.381006944444</v>
      </c>
      <c r="B4268" s="22">
        <v>45638.381006944444</v>
      </c>
      <c r="C4268" s="20" t="s">
        <v>5108</v>
      </c>
      <c r="D4268" s="20" t="s">
        <v>5109</v>
      </c>
      <c r="E4268" s="207" t="s">
        <v>5110</v>
      </c>
      <c r="F4268" s="207" t="s">
        <v>12908</v>
      </c>
      <c r="G4268" s="20" t="s">
        <v>5105</v>
      </c>
      <c r="H4268" s="23">
        <v>47176.45</v>
      </c>
      <c r="I4268" s="21">
        <v>45627</v>
      </c>
      <c r="J4268" s="21">
        <v>45635</v>
      </c>
      <c r="K4268" s="20" t="s">
        <v>5106</v>
      </c>
      <c r="L4268" s="20" t="s">
        <v>5107</v>
      </c>
      <c r="M4268" s="20"/>
      <c r="N4268" s="21">
        <v>45681.07533457176</v>
      </c>
    </row>
    <row r="4269" spans="1:14" x14ac:dyDescent="0.25">
      <c r="A4269" s="21">
        <v>45638.381006944444</v>
      </c>
      <c r="B4269" s="22">
        <v>45638.381006944444</v>
      </c>
      <c r="C4269" s="20" t="s">
        <v>5101</v>
      </c>
      <c r="D4269" s="20" t="s">
        <v>5102</v>
      </c>
      <c r="E4269" s="207" t="s">
        <v>5103</v>
      </c>
      <c r="F4269" s="207" t="s">
        <v>12909</v>
      </c>
      <c r="G4269" s="20" t="s">
        <v>5105</v>
      </c>
      <c r="H4269" s="23">
        <v>44442.400000000001</v>
      </c>
      <c r="I4269" s="21">
        <v>45627</v>
      </c>
      <c r="J4269" s="21">
        <v>45635</v>
      </c>
      <c r="K4269" s="20" t="s">
        <v>5106</v>
      </c>
      <c r="L4269" s="20" t="s">
        <v>5107</v>
      </c>
      <c r="M4269" s="20"/>
      <c r="N4269" s="21">
        <v>45681.07533457176</v>
      </c>
    </row>
    <row r="4270" spans="1:14" x14ac:dyDescent="0.25">
      <c r="A4270" s="21">
        <v>45637.028194444443</v>
      </c>
      <c r="B4270" s="22">
        <v>45637.028194444443</v>
      </c>
      <c r="C4270" s="20" t="s">
        <v>771</v>
      </c>
      <c r="D4270" s="20" t="s">
        <v>772</v>
      </c>
      <c r="E4270" s="207" t="s">
        <v>774</v>
      </c>
      <c r="F4270" s="207" t="s">
        <v>12910</v>
      </c>
      <c r="G4270" s="20" t="s">
        <v>183</v>
      </c>
      <c r="H4270" s="23">
        <v>1236855.3899999999</v>
      </c>
      <c r="I4270" s="21">
        <v>45627</v>
      </c>
      <c r="J4270" s="21">
        <v>45635</v>
      </c>
      <c r="K4270" s="20" t="s">
        <v>5114</v>
      </c>
      <c r="L4270" s="20" t="s">
        <v>5107</v>
      </c>
      <c r="M4270" s="20"/>
      <c r="N4270" s="21">
        <v>45681.07533457176</v>
      </c>
    </row>
    <row r="4271" spans="1:14" x14ac:dyDescent="0.25">
      <c r="A4271" s="21">
        <v>45637.028194444443</v>
      </c>
      <c r="B4271" s="22">
        <v>45637.028194444443</v>
      </c>
      <c r="C4271" s="20" t="s">
        <v>181</v>
      </c>
      <c r="D4271" s="20" t="s">
        <v>182</v>
      </c>
      <c r="E4271" s="207" t="s">
        <v>185</v>
      </c>
      <c r="F4271" s="207" t="s">
        <v>12911</v>
      </c>
      <c r="G4271" s="20" t="s">
        <v>183</v>
      </c>
      <c r="H4271" s="23">
        <v>2910389.97</v>
      </c>
      <c r="I4271" s="21">
        <v>45627</v>
      </c>
      <c r="J4271" s="21">
        <v>45635</v>
      </c>
      <c r="K4271" s="20" t="s">
        <v>5118</v>
      </c>
      <c r="L4271" s="20" t="s">
        <v>5107</v>
      </c>
      <c r="M4271" s="20"/>
      <c r="N4271" s="21">
        <v>45681.07533457176</v>
      </c>
    </row>
    <row r="4272" spans="1:14" x14ac:dyDescent="0.25">
      <c r="A4272" s="21">
        <v>45637.028194444443</v>
      </c>
      <c r="B4272" s="22">
        <v>45637.028194444443</v>
      </c>
      <c r="C4272" s="20" t="s">
        <v>1190</v>
      </c>
      <c r="D4272" s="20" t="s">
        <v>1191</v>
      </c>
      <c r="E4272" s="207" t="s">
        <v>1193</v>
      </c>
      <c r="F4272" s="207" t="s">
        <v>12912</v>
      </c>
      <c r="G4272" s="20" t="s">
        <v>183</v>
      </c>
      <c r="H4272" s="23">
        <v>0.78</v>
      </c>
      <c r="I4272" s="21">
        <v>45627</v>
      </c>
      <c r="J4272" s="21">
        <v>45635</v>
      </c>
      <c r="K4272" s="20" t="s">
        <v>5118</v>
      </c>
      <c r="L4272" s="20" t="s">
        <v>5107</v>
      </c>
      <c r="M4272" s="20"/>
      <c r="N4272" s="21">
        <v>45681.07533457176</v>
      </c>
    </row>
    <row r="4273" spans="1:14" x14ac:dyDescent="0.25">
      <c r="A4273" s="21">
        <v>45637.028194444443</v>
      </c>
      <c r="B4273" s="22">
        <v>45637.028194444443</v>
      </c>
      <c r="C4273" s="20" t="s">
        <v>1226</v>
      </c>
      <c r="D4273" s="20" t="s">
        <v>1227</v>
      </c>
      <c r="E4273" s="207" t="s">
        <v>1229</v>
      </c>
      <c r="F4273" s="207" t="s">
        <v>12913</v>
      </c>
      <c r="G4273" s="20" t="s">
        <v>183</v>
      </c>
      <c r="H4273" s="23">
        <v>2768.01</v>
      </c>
      <c r="I4273" s="21">
        <v>45627</v>
      </c>
      <c r="J4273" s="21">
        <v>45635</v>
      </c>
      <c r="K4273" s="20" t="s">
        <v>5118</v>
      </c>
      <c r="L4273" s="20" t="s">
        <v>5107</v>
      </c>
      <c r="M4273" s="20"/>
      <c r="N4273" s="21">
        <v>45681.07533457176</v>
      </c>
    </row>
    <row r="4274" spans="1:14" x14ac:dyDescent="0.25">
      <c r="A4274" s="21">
        <v>45637.028194444443</v>
      </c>
      <c r="B4274" s="22">
        <v>45637.028194444443</v>
      </c>
      <c r="C4274" s="20" t="s">
        <v>717</v>
      </c>
      <c r="D4274" s="20" t="s">
        <v>718</v>
      </c>
      <c r="E4274" s="207" t="s">
        <v>720</v>
      </c>
      <c r="F4274" s="207" t="s">
        <v>12914</v>
      </c>
      <c r="G4274" s="20" t="s">
        <v>183</v>
      </c>
      <c r="H4274" s="23">
        <v>1175.32</v>
      </c>
      <c r="I4274" s="21">
        <v>45627</v>
      </c>
      <c r="J4274" s="21">
        <v>45635</v>
      </c>
      <c r="K4274" s="20" t="s">
        <v>5121</v>
      </c>
      <c r="L4274" s="20" t="s">
        <v>5107</v>
      </c>
      <c r="M4274" s="20"/>
      <c r="N4274" s="21">
        <v>45681.07533457176</v>
      </c>
    </row>
    <row r="4275" spans="1:14" x14ac:dyDescent="0.25">
      <c r="A4275" s="21">
        <v>45637.028194444443</v>
      </c>
      <c r="B4275" s="22">
        <v>45637.028194444443</v>
      </c>
      <c r="C4275" s="20" t="s">
        <v>882</v>
      </c>
      <c r="D4275" s="20" t="s">
        <v>883</v>
      </c>
      <c r="E4275" s="207" t="s">
        <v>885</v>
      </c>
      <c r="F4275" s="207" t="s">
        <v>12915</v>
      </c>
      <c r="G4275" s="20" t="s">
        <v>183</v>
      </c>
      <c r="H4275" s="23">
        <v>6760.75</v>
      </c>
      <c r="I4275" s="21">
        <v>45627</v>
      </c>
      <c r="J4275" s="21">
        <v>45635</v>
      </c>
      <c r="K4275" s="20" t="s">
        <v>5123</v>
      </c>
      <c r="L4275" s="20" t="s">
        <v>5107</v>
      </c>
      <c r="M4275" s="20"/>
      <c r="N4275" s="21">
        <v>45681.07533457176</v>
      </c>
    </row>
    <row r="4276" spans="1:14" x14ac:dyDescent="0.25">
      <c r="A4276" s="21">
        <v>45637.028194444443</v>
      </c>
      <c r="B4276" s="22">
        <v>45637.028194444443</v>
      </c>
      <c r="C4276" s="20" t="s">
        <v>193</v>
      </c>
      <c r="D4276" s="20" t="s">
        <v>194</v>
      </c>
      <c r="E4276" s="207" t="s">
        <v>196</v>
      </c>
      <c r="F4276" s="207" t="s">
        <v>12916</v>
      </c>
      <c r="G4276" s="20" t="s">
        <v>183</v>
      </c>
      <c r="H4276" s="23">
        <v>20353.990000000002</v>
      </c>
      <c r="I4276" s="21">
        <v>45627</v>
      </c>
      <c r="J4276" s="21">
        <v>45635</v>
      </c>
      <c r="K4276" s="20" t="s">
        <v>5118</v>
      </c>
      <c r="L4276" s="20" t="s">
        <v>5107</v>
      </c>
      <c r="M4276" s="20"/>
      <c r="N4276" s="21">
        <v>45681.07533457176</v>
      </c>
    </row>
    <row r="4277" spans="1:14" x14ac:dyDescent="0.25">
      <c r="A4277" s="21">
        <v>45637.028194444443</v>
      </c>
      <c r="B4277" s="22">
        <v>45637.028194444443</v>
      </c>
      <c r="C4277" s="20" t="s">
        <v>939</v>
      </c>
      <c r="D4277" s="20" t="s">
        <v>940</v>
      </c>
      <c r="E4277" s="207" t="s">
        <v>942</v>
      </c>
      <c r="F4277" s="207" t="s">
        <v>12917</v>
      </c>
      <c r="G4277" s="20" t="s">
        <v>183</v>
      </c>
      <c r="H4277" s="23">
        <v>4016.25</v>
      </c>
      <c r="I4277" s="21">
        <v>45627</v>
      </c>
      <c r="J4277" s="21">
        <v>45635</v>
      </c>
      <c r="K4277" s="20" t="s">
        <v>5123</v>
      </c>
      <c r="L4277" s="20" t="s">
        <v>5107</v>
      </c>
      <c r="M4277" s="20"/>
      <c r="N4277" s="21">
        <v>45681.07533457176</v>
      </c>
    </row>
    <row r="4278" spans="1:14" x14ac:dyDescent="0.25">
      <c r="A4278" s="21">
        <v>45637.028194444443</v>
      </c>
      <c r="B4278" s="22">
        <v>45637.028194444443</v>
      </c>
      <c r="C4278" s="20" t="s">
        <v>253</v>
      </c>
      <c r="D4278" s="20" t="s">
        <v>254</v>
      </c>
      <c r="E4278" s="207" t="s">
        <v>256</v>
      </c>
      <c r="F4278" s="207" t="s">
        <v>12918</v>
      </c>
      <c r="G4278" s="20" t="s">
        <v>183</v>
      </c>
      <c r="H4278" s="23">
        <v>329093.19</v>
      </c>
      <c r="I4278" s="21">
        <v>45627</v>
      </c>
      <c r="J4278" s="21">
        <v>45635</v>
      </c>
      <c r="K4278" s="20" t="s">
        <v>5118</v>
      </c>
      <c r="L4278" s="20" t="s">
        <v>5107</v>
      </c>
      <c r="M4278" s="20"/>
      <c r="N4278" s="21">
        <v>45681.07533457176</v>
      </c>
    </row>
    <row r="4279" spans="1:14" x14ac:dyDescent="0.25">
      <c r="A4279" s="21">
        <v>45637.028194444443</v>
      </c>
      <c r="B4279" s="22">
        <v>45637.028194444443</v>
      </c>
      <c r="C4279" s="20" t="s">
        <v>521</v>
      </c>
      <c r="D4279" s="20" t="s">
        <v>522</v>
      </c>
      <c r="E4279" s="207" t="s">
        <v>524</v>
      </c>
      <c r="F4279" s="207" t="s">
        <v>12919</v>
      </c>
      <c r="G4279" s="20" t="s">
        <v>183</v>
      </c>
      <c r="H4279" s="23">
        <v>8064.95</v>
      </c>
      <c r="I4279" s="21">
        <v>45627</v>
      </c>
      <c r="J4279" s="21">
        <v>45635</v>
      </c>
      <c r="K4279" s="20" t="s">
        <v>5121</v>
      </c>
      <c r="L4279" s="20" t="s">
        <v>5107</v>
      </c>
      <c r="M4279" s="20"/>
      <c r="N4279" s="21">
        <v>45681.07533457176</v>
      </c>
    </row>
    <row r="4280" spans="1:14" x14ac:dyDescent="0.25">
      <c r="A4280" s="21">
        <v>45637.028194444443</v>
      </c>
      <c r="B4280" s="22">
        <v>45637.028194444443</v>
      </c>
      <c r="C4280" s="20" t="s">
        <v>459</v>
      </c>
      <c r="D4280" s="20" t="s">
        <v>460</v>
      </c>
      <c r="E4280" s="207" t="s">
        <v>462</v>
      </c>
      <c r="F4280" s="207" t="s">
        <v>12920</v>
      </c>
      <c r="G4280" s="20" t="s">
        <v>183</v>
      </c>
      <c r="H4280" s="23">
        <v>664369.77</v>
      </c>
      <c r="I4280" s="21">
        <v>45627</v>
      </c>
      <c r="J4280" s="21">
        <v>45635</v>
      </c>
      <c r="K4280" s="20" t="s">
        <v>5129</v>
      </c>
      <c r="L4280" s="20" t="s">
        <v>5107</v>
      </c>
      <c r="M4280" s="20"/>
      <c r="N4280" s="21">
        <v>45681.07533457176</v>
      </c>
    </row>
    <row r="4281" spans="1:14" x14ac:dyDescent="0.25">
      <c r="A4281" s="21">
        <v>45637.028194444443</v>
      </c>
      <c r="B4281" s="22">
        <v>45637.028194444443</v>
      </c>
      <c r="C4281" s="20" t="s">
        <v>435</v>
      </c>
      <c r="D4281" s="20" t="s">
        <v>436</v>
      </c>
      <c r="E4281" s="207" t="s">
        <v>438</v>
      </c>
      <c r="F4281" s="207" t="s">
        <v>12921</v>
      </c>
      <c r="G4281" s="20" t="s">
        <v>183</v>
      </c>
      <c r="H4281" s="23">
        <v>0.02</v>
      </c>
      <c r="I4281" s="21">
        <v>45627</v>
      </c>
      <c r="J4281" s="21">
        <v>45635</v>
      </c>
      <c r="K4281" s="20" t="s">
        <v>5118</v>
      </c>
      <c r="L4281" s="20" t="s">
        <v>5107</v>
      </c>
      <c r="M4281" s="20"/>
      <c r="N4281" s="21">
        <v>45681.07533457176</v>
      </c>
    </row>
    <row r="4282" spans="1:14" x14ac:dyDescent="0.25">
      <c r="A4282" s="21">
        <v>45637.028194444443</v>
      </c>
      <c r="B4282" s="22">
        <v>45637.028194444443</v>
      </c>
      <c r="C4282" s="20" t="s">
        <v>422</v>
      </c>
      <c r="D4282" s="20" t="s">
        <v>423</v>
      </c>
      <c r="E4282" s="207" t="s">
        <v>425</v>
      </c>
      <c r="F4282" s="207" t="s">
        <v>12922</v>
      </c>
      <c r="G4282" s="20" t="s">
        <v>183</v>
      </c>
      <c r="H4282" s="23">
        <v>8293.17</v>
      </c>
      <c r="I4282" s="21">
        <v>45627</v>
      </c>
      <c r="J4282" s="21">
        <v>45635</v>
      </c>
      <c r="K4282" s="20" t="s">
        <v>5118</v>
      </c>
      <c r="L4282" s="20" t="s">
        <v>5107</v>
      </c>
      <c r="M4282" s="20"/>
      <c r="N4282" s="21">
        <v>45681.07533457176</v>
      </c>
    </row>
    <row r="4283" spans="1:14" x14ac:dyDescent="0.25">
      <c r="A4283" s="21">
        <v>45637.028194444443</v>
      </c>
      <c r="B4283" s="22">
        <v>45637.028194444443</v>
      </c>
      <c r="C4283" s="20" t="s">
        <v>1298</v>
      </c>
      <c r="D4283" s="20" t="s">
        <v>1299</v>
      </c>
      <c r="E4283" s="207" t="s">
        <v>1301</v>
      </c>
      <c r="F4283" s="207" t="s">
        <v>12923</v>
      </c>
      <c r="G4283" s="20" t="s">
        <v>183</v>
      </c>
      <c r="H4283" s="23">
        <v>659.89</v>
      </c>
      <c r="I4283" s="21">
        <v>45627</v>
      </c>
      <c r="J4283" s="21">
        <v>45635</v>
      </c>
      <c r="K4283" s="20" t="s">
        <v>5121</v>
      </c>
      <c r="L4283" s="20" t="s">
        <v>5107</v>
      </c>
      <c r="M4283" s="20"/>
      <c r="N4283" s="21">
        <v>45681.07533457176</v>
      </c>
    </row>
    <row r="4284" spans="1:14" x14ac:dyDescent="0.25">
      <c r="A4284" s="21">
        <v>45637.028194444443</v>
      </c>
      <c r="B4284" s="22">
        <v>45637.028194444443</v>
      </c>
      <c r="C4284" s="20" t="s">
        <v>331</v>
      </c>
      <c r="D4284" s="20" t="s">
        <v>332</v>
      </c>
      <c r="E4284" s="207" t="s">
        <v>334</v>
      </c>
      <c r="F4284" s="207" t="s">
        <v>12924</v>
      </c>
      <c r="G4284" s="20" t="s">
        <v>183</v>
      </c>
      <c r="H4284" s="23">
        <v>3073.27</v>
      </c>
      <c r="I4284" s="21">
        <v>45627</v>
      </c>
      <c r="J4284" s="21">
        <v>45635</v>
      </c>
      <c r="K4284" s="20" t="s">
        <v>5121</v>
      </c>
      <c r="L4284" s="20" t="s">
        <v>5107</v>
      </c>
      <c r="M4284" s="20"/>
      <c r="N4284" s="21">
        <v>45681.07533457176</v>
      </c>
    </row>
    <row r="4285" spans="1:14" x14ac:dyDescent="0.25">
      <c r="A4285" s="21">
        <v>45637.028194444443</v>
      </c>
      <c r="B4285" s="22">
        <v>45637.028194444443</v>
      </c>
      <c r="C4285" s="20" t="s">
        <v>11373</v>
      </c>
      <c r="D4285" s="20" t="s">
        <v>11374</v>
      </c>
      <c r="E4285" s="207" t="s">
        <v>11376</v>
      </c>
      <c r="F4285" s="207" t="s">
        <v>12925</v>
      </c>
      <c r="G4285" s="20" t="s">
        <v>183</v>
      </c>
      <c r="H4285" s="23">
        <v>16726.55</v>
      </c>
      <c r="I4285" s="21">
        <v>45627</v>
      </c>
      <c r="J4285" s="21">
        <v>45635</v>
      </c>
      <c r="K4285" s="20" t="s">
        <v>5121</v>
      </c>
      <c r="L4285" s="20" t="s">
        <v>5107</v>
      </c>
      <c r="M4285" s="20"/>
      <c r="N4285" s="21">
        <v>45681.07533457176</v>
      </c>
    </row>
    <row r="4286" spans="1:14" x14ac:dyDescent="0.25">
      <c r="A4286" s="21">
        <v>45636.916666666672</v>
      </c>
      <c r="B4286" s="22">
        <v>45636.916666666672</v>
      </c>
      <c r="C4286" s="20" t="s">
        <v>7746</v>
      </c>
      <c r="D4286" s="20" t="s">
        <v>133</v>
      </c>
      <c r="E4286" s="207" t="s">
        <v>136</v>
      </c>
      <c r="F4286" s="207" t="s">
        <v>12926</v>
      </c>
      <c r="G4286" s="20" t="s">
        <v>134</v>
      </c>
      <c r="H4286" s="23">
        <v>2287.88</v>
      </c>
      <c r="I4286" s="21">
        <v>45627</v>
      </c>
      <c r="J4286" s="21">
        <v>45635</v>
      </c>
      <c r="K4286" s="20" t="s">
        <v>5097</v>
      </c>
      <c r="L4286" s="20" t="s">
        <v>5098</v>
      </c>
      <c r="M4286" s="20"/>
      <c r="N4286" s="21">
        <v>45681.07533457176</v>
      </c>
    </row>
    <row r="4287" spans="1:14" x14ac:dyDescent="0.25">
      <c r="A4287" s="21">
        <v>45635.227766203709</v>
      </c>
      <c r="B4287" s="22">
        <v>45635.227766203709</v>
      </c>
      <c r="C4287" s="20" t="s">
        <v>5108</v>
      </c>
      <c r="D4287" s="20" t="s">
        <v>5109</v>
      </c>
      <c r="E4287" s="207" t="s">
        <v>5110</v>
      </c>
      <c r="F4287" s="207" t="s">
        <v>11932</v>
      </c>
      <c r="G4287" s="20" t="s">
        <v>5105</v>
      </c>
      <c r="H4287" s="23">
        <v>47277.7</v>
      </c>
      <c r="I4287" s="21">
        <v>45627</v>
      </c>
      <c r="J4287" s="21">
        <v>45635</v>
      </c>
      <c r="K4287" s="20" t="s">
        <v>5106</v>
      </c>
      <c r="L4287" s="20" t="s">
        <v>5107</v>
      </c>
      <c r="M4287" s="20"/>
      <c r="N4287" s="21">
        <v>45635.715609814812</v>
      </c>
    </row>
    <row r="4288" spans="1:14" x14ac:dyDescent="0.25">
      <c r="A4288" s="21">
        <v>45635.227766203709</v>
      </c>
      <c r="B4288" s="22">
        <v>45635.227766203709</v>
      </c>
      <c r="C4288" s="20" t="s">
        <v>5101</v>
      </c>
      <c r="D4288" s="20" t="s">
        <v>5102</v>
      </c>
      <c r="E4288" s="207" t="s">
        <v>5103</v>
      </c>
      <c r="F4288" s="207" t="s">
        <v>11933</v>
      </c>
      <c r="G4288" s="20" t="s">
        <v>5105</v>
      </c>
      <c r="H4288" s="23">
        <v>44610.879999999997</v>
      </c>
      <c r="I4288" s="21">
        <v>45627</v>
      </c>
      <c r="J4288" s="21">
        <v>45635</v>
      </c>
      <c r="K4288" s="20" t="s">
        <v>5106</v>
      </c>
      <c r="L4288" s="20" t="s">
        <v>5107</v>
      </c>
      <c r="M4288" s="20"/>
      <c r="N4288" s="21">
        <v>45635.715609814812</v>
      </c>
    </row>
    <row r="4289" spans="1:14" x14ac:dyDescent="0.25">
      <c r="A4289" s="21">
        <v>45634.109756944439</v>
      </c>
      <c r="B4289" s="22">
        <v>45634.109756944439</v>
      </c>
      <c r="C4289" s="20" t="s">
        <v>7746</v>
      </c>
      <c r="D4289" s="20" t="s">
        <v>133</v>
      </c>
      <c r="E4289" s="207" t="s">
        <v>136</v>
      </c>
      <c r="F4289" s="207" t="s">
        <v>11934</v>
      </c>
      <c r="G4289" s="20" t="s">
        <v>134</v>
      </c>
      <c r="H4289" s="23">
        <v>2092.4</v>
      </c>
      <c r="I4289" s="21">
        <v>45627</v>
      </c>
      <c r="J4289" s="21">
        <v>45628</v>
      </c>
      <c r="K4289" s="20" t="s">
        <v>5097</v>
      </c>
      <c r="L4289" s="20" t="s">
        <v>5098</v>
      </c>
      <c r="M4289" s="20"/>
      <c r="N4289" s="21">
        <v>45635.715609814812</v>
      </c>
    </row>
    <row r="4290" spans="1:14" x14ac:dyDescent="0.25">
      <c r="A4290" s="21">
        <v>45634.09778935185</v>
      </c>
      <c r="B4290" s="22">
        <v>45634.09778935185</v>
      </c>
      <c r="C4290" s="20" t="s">
        <v>771</v>
      </c>
      <c r="D4290" s="20" t="s">
        <v>772</v>
      </c>
      <c r="E4290" s="207" t="s">
        <v>774</v>
      </c>
      <c r="F4290" s="207" t="s">
        <v>11935</v>
      </c>
      <c r="G4290" s="20" t="s">
        <v>183</v>
      </c>
      <c r="H4290" s="23">
        <v>1240231.58</v>
      </c>
      <c r="I4290" s="21">
        <v>45627</v>
      </c>
      <c r="J4290" s="21">
        <v>45628</v>
      </c>
      <c r="K4290" s="20" t="s">
        <v>5114</v>
      </c>
      <c r="L4290" s="20" t="s">
        <v>5107</v>
      </c>
      <c r="M4290" s="20"/>
      <c r="N4290" s="21">
        <v>45635.715609814812</v>
      </c>
    </row>
    <row r="4291" spans="1:14" x14ac:dyDescent="0.25">
      <c r="A4291" s="21">
        <v>45634.09778935185</v>
      </c>
      <c r="B4291" s="22">
        <v>45634.09778935185</v>
      </c>
      <c r="C4291" s="20" t="s">
        <v>181</v>
      </c>
      <c r="D4291" s="20" t="s">
        <v>182</v>
      </c>
      <c r="E4291" s="207" t="s">
        <v>185</v>
      </c>
      <c r="F4291" s="207" t="s">
        <v>11936</v>
      </c>
      <c r="G4291" s="20" t="s">
        <v>183</v>
      </c>
      <c r="H4291" s="23">
        <v>2922411.89</v>
      </c>
      <c r="I4291" s="21">
        <v>45627</v>
      </c>
      <c r="J4291" s="21">
        <v>45628</v>
      </c>
      <c r="K4291" s="20" t="s">
        <v>5118</v>
      </c>
      <c r="L4291" s="20" t="s">
        <v>5107</v>
      </c>
      <c r="M4291" s="20"/>
      <c r="N4291" s="21">
        <v>45635.715609814812</v>
      </c>
    </row>
    <row r="4292" spans="1:14" x14ac:dyDescent="0.25">
      <c r="A4292" s="21">
        <v>45634.09778935185</v>
      </c>
      <c r="B4292" s="22">
        <v>45634.09778935185</v>
      </c>
      <c r="C4292" s="20" t="s">
        <v>1190</v>
      </c>
      <c r="D4292" s="20" t="s">
        <v>1191</v>
      </c>
      <c r="E4292" s="207" t="s">
        <v>1193</v>
      </c>
      <c r="F4292" s="207" t="s">
        <v>11937</v>
      </c>
      <c r="G4292" s="20" t="s">
        <v>183</v>
      </c>
      <c r="H4292" s="23">
        <v>0.78</v>
      </c>
      <c r="I4292" s="21">
        <v>45627</v>
      </c>
      <c r="J4292" s="21">
        <v>45628</v>
      </c>
      <c r="K4292" s="20" t="s">
        <v>5118</v>
      </c>
      <c r="L4292" s="20" t="s">
        <v>5107</v>
      </c>
      <c r="M4292" s="20"/>
      <c r="N4292" s="21">
        <v>45635.715609814812</v>
      </c>
    </row>
    <row r="4293" spans="1:14" x14ac:dyDescent="0.25">
      <c r="A4293" s="21">
        <v>45634.09778935185</v>
      </c>
      <c r="B4293" s="22">
        <v>45634.09778935185</v>
      </c>
      <c r="C4293" s="20" t="s">
        <v>1226</v>
      </c>
      <c r="D4293" s="20" t="s">
        <v>1227</v>
      </c>
      <c r="E4293" s="207" t="s">
        <v>1229</v>
      </c>
      <c r="F4293" s="207" t="s">
        <v>11938</v>
      </c>
      <c r="G4293" s="20" t="s">
        <v>183</v>
      </c>
      <c r="H4293" s="23">
        <v>2768.01</v>
      </c>
      <c r="I4293" s="21">
        <v>45627</v>
      </c>
      <c r="J4293" s="21">
        <v>45628</v>
      </c>
      <c r="K4293" s="20" t="s">
        <v>5118</v>
      </c>
      <c r="L4293" s="20" t="s">
        <v>5107</v>
      </c>
      <c r="M4293" s="20"/>
      <c r="N4293" s="21">
        <v>45635.715609814812</v>
      </c>
    </row>
    <row r="4294" spans="1:14" x14ac:dyDescent="0.25">
      <c r="A4294" s="21">
        <v>45634.09778935185</v>
      </c>
      <c r="B4294" s="22">
        <v>45634.09778935185</v>
      </c>
      <c r="C4294" s="20" t="s">
        <v>717</v>
      </c>
      <c r="D4294" s="20" t="s">
        <v>718</v>
      </c>
      <c r="E4294" s="207" t="s">
        <v>720</v>
      </c>
      <c r="F4294" s="207" t="s">
        <v>11939</v>
      </c>
      <c r="G4294" s="20" t="s">
        <v>183</v>
      </c>
      <c r="H4294" s="23">
        <v>1175.32</v>
      </c>
      <c r="I4294" s="21">
        <v>45627</v>
      </c>
      <c r="J4294" s="21">
        <v>45628</v>
      </c>
      <c r="K4294" s="20" t="s">
        <v>5121</v>
      </c>
      <c r="L4294" s="20" t="s">
        <v>5107</v>
      </c>
      <c r="M4294" s="20"/>
      <c r="N4294" s="21">
        <v>45635.715609814812</v>
      </c>
    </row>
    <row r="4295" spans="1:14" x14ac:dyDescent="0.25">
      <c r="A4295" s="21">
        <v>45634.09778935185</v>
      </c>
      <c r="B4295" s="22">
        <v>45634.09778935185</v>
      </c>
      <c r="C4295" s="20" t="s">
        <v>882</v>
      </c>
      <c r="D4295" s="20" t="s">
        <v>883</v>
      </c>
      <c r="E4295" s="207" t="s">
        <v>885</v>
      </c>
      <c r="F4295" s="207" t="s">
        <v>11940</v>
      </c>
      <c r="G4295" s="20" t="s">
        <v>183</v>
      </c>
      <c r="H4295" s="23">
        <v>6798.83</v>
      </c>
      <c r="I4295" s="21">
        <v>45627</v>
      </c>
      <c r="J4295" s="21">
        <v>45628</v>
      </c>
      <c r="K4295" s="20" t="s">
        <v>5123</v>
      </c>
      <c r="L4295" s="20" t="s">
        <v>5107</v>
      </c>
      <c r="M4295" s="20"/>
      <c r="N4295" s="21">
        <v>45635.715609814812</v>
      </c>
    </row>
    <row r="4296" spans="1:14" x14ac:dyDescent="0.25">
      <c r="A4296" s="21">
        <v>45634.09778935185</v>
      </c>
      <c r="B4296" s="22">
        <v>45634.09778935185</v>
      </c>
      <c r="C4296" s="20" t="s">
        <v>193</v>
      </c>
      <c r="D4296" s="20" t="s">
        <v>194</v>
      </c>
      <c r="E4296" s="207" t="s">
        <v>196</v>
      </c>
      <c r="F4296" s="207" t="s">
        <v>11941</v>
      </c>
      <c r="G4296" s="20" t="s">
        <v>183</v>
      </c>
      <c r="H4296" s="23">
        <v>30608.61</v>
      </c>
      <c r="I4296" s="21">
        <v>45627</v>
      </c>
      <c r="J4296" s="21">
        <v>45628</v>
      </c>
      <c r="K4296" s="20" t="s">
        <v>5118</v>
      </c>
      <c r="L4296" s="20" t="s">
        <v>5107</v>
      </c>
      <c r="M4296" s="20"/>
      <c r="N4296" s="21">
        <v>45635.715609814812</v>
      </c>
    </row>
    <row r="4297" spans="1:14" x14ac:dyDescent="0.25">
      <c r="A4297" s="21">
        <v>45634.09778935185</v>
      </c>
      <c r="B4297" s="22">
        <v>45634.09778935185</v>
      </c>
      <c r="C4297" s="20" t="s">
        <v>939</v>
      </c>
      <c r="D4297" s="20" t="s">
        <v>940</v>
      </c>
      <c r="E4297" s="207" t="s">
        <v>942</v>
      </c>
      <c r="F4297" s="207" t="s">
        <v>11942</v>
      </c>
      <c r="G4297" s="20" t="s">
        <v>183</v>
      </c>
      <c r="H4297" s="23">
        <v>4038.25</v>
      </c>
      <c r="I4297" s="21">
        <v>45627</v>
      </c>
      <c r="J4297" s="21">
        <v>45628</v>
      </c>
      <c r="K4297" s="20" t="s">
        <v>5123</v>
      </c>
      <c r="L4297" s="20" t="s">
        <v>5107</v>
      </c>
      <c r="M4297" s="20"/>
      <c r="N4297" s="21">
        <v>45635.715609814812</v>
      </c>
    </row>
    <row r="4298" spans="1:14" x14ac:dyDescent="0.25">
      <c r="A4298" s="21">
        <v>45634.09778935185</v>
      </c>
      <c r="B4298" s="22">
        <v>45634.09778935185</v>
      </c>
      <c r="C4298" s="20" t="s">
        <v>253</v>
      </c>
      <c r="D4298" s="20" t="s">
        <v>254</v>
      </c>
      <c r="E4298" s="207" t="s">
        <v>256</v>
      </c>
      <c r="F4298" s="207" t="s">
        <v>11943</v>
      </c>
      <c r="G4298" s="20" t="s">
        <v>183</v>
      </c>
      <c r="H4298" s="23">
        <v>329093.19</v>
      </c>
      <c r="I4298" s="21">
        <v>45627</v>
      </c>
      <c r="J4298" s="21">
        <v>45628</v>
      </c>
      <c r="K4298" s="20" t="s">
        <v>5118</v>
      </c>
      <c r="L4298" s="20" t="s">
        <v>5107</v>
      </c>
      <c r="M4298" s="20"/>
      <c r="N4298" s="21">
        <v>45635.715609814812</v>
      </c>
    </row>
    <row r="4299" spans="1:14" x14ac:dyDescent="0.25">
      <c r="A4299" s="21">
        <v>45634.09778935185</v>
      </c>
      <c r="B4299" s="22">
        <v>45634.09778935185</v>
      </c>
      <c r="C4299" s="20" t="s">
        <v>521</v>
      </c>
      <c r="D4299" s="20" t="s">
        <v>522</v>
      </c>
      <c r="E4299" s="207" t="s">
        <v>524</v>
      </c>
      <c r="F4299" s="207" t="s">
        <v>11944</v>
      </c>
      <c r="G4299" s="20" t="s">
        <v>183</v>
      </c>
      <c r="H4299" s="23">
        <v>8064.95</v>
      </c>
      <c r="I4299" s="21">
        <v>45627</v>
      </c>
      <c r="J4299" s="21">
        <v>45628</v>
      </c>
      <c r="K4299" s="20" t="s">
        <v>5121</v>
      </c>
      <c r="L4299" s="20" t="s">
        <v>5107</v>
      </c>
      <c r="M4299" s="20"/>
      <c r="N4299" s="21">
        <v>45635.715609814812</v>
      </c>
    </row>
    <row r="4300" spans="1:14" x14ac:dyDescent="0.25">
      <c r="A4300" s="21">
        <v>45634.09778935185</v>
      </c>
      <c r="B4300" s="22">
        <v>45634.09778935185</v>
      </c>
      <c r="C4300" s="20" t="s">
        <v>459</v>
      </c>
      <c r="D4300" s="20" t="s">
        <v>460</v>
      </c>
      <c r="E4300" s="207" t="s">
        <v>462</v>
      </c>
      <c r="F4300" s="207" t="s">
        <v>11945</v>
      </c>
      <c r="G4300" s="20" t="s">
        <v>183</v>
      </c>
      <c r="H4300" s="23">
        <v>667131.49</v>
      </c>
      <c r="I4300" s="21">
        <v>45627</v>
      </c>
      <c r="J4300" s="21">
        <v>45628</v>
      </c>
      <c r="K4300" s="20" t="s">
        <v>5129</v>
      </c>
      <c r="L4300" s="20" t="s">
        <v>5107</v>
      </c>
      <c r="M4300" s="20"/>
      <c r="N4300" s="21">
        <v>45635.715609814812</v>
      </c>
    </row>
    <row r="4301" spans="1:14" x14ac:dyDescent="0.25">
      <c r="A4301" s="21">
        <v>45634.09778935185</v>
      </c>
      <c r="B4301" s="22">
        <v>45634.09778935185</v>
      </c>
      <c r="C4301" s="20" t="s">
        <v>435</v>
      </c>
      <c r="D4301" s="20" t="s">
        <v>436</v>
      </c>
      <c r="E4301" s="207" t="s">
        <v>438</v>
      </c>
      <c r="F4301" s="207" t="s">
        <v>11946</v>
      </c>
      <c r="G4301" s="20" t="s">
        <v>183</v>
      </c>
      <c r="H4301" s="23">
        <v>0.02</v>
      </c>
      <c r="I4301" s="21">
        <v>45627</v>
      </c>
      <c r="J4301" s="21">
        <v>45628</v>
      </c>
      <c r="K4301" s="20" t="s">
        <v>5118</v>
      </c>
      <c r="L4301" s="20" t="s">
        <v>5107</v>
      </c>
      <c r="M4301" s="20"/>
      <c r="N4301" s="21">
        <v>45635.715609814812</v>
      </c>
    </row>
    <row r="4302" spans="1:14" x14ac:dyDescent="0.25">
      <c r="A4302" s="21">
        <v>45634.09778935185</v>
      </c>
      <c r="B4302" s="22">
        <v>45634.09778935185</v>
      </c>
      <c r="C4302" s="20" t="s">
        <v>422</v>
      </c>
      <c r="D4302" s="20" t="s">
        <v>423</v>
      </c>
      <c r="E4302" s="207" t="s">
        <v>425</v>
      </c>
      <c r="F4302" s="207" t="s">
        <v>11947</v>
      </c>
      <c r="G4302" s="20" t="s">
        <v>183</v>
      </c>
      <c r="H4302" s="23">
        <v>8293.17</v>
      </c>
      <c r="I4302" s="21">
        <v>45627</v>
      </c>
      <c r="J4302" s="21">
        <v>45628</v>
      </c>
      <c r="K4302" s="20" t="s">
        <v>5118</v>
      </c>
      <c r="L4302" s="20" t="s">
        <v>5107</v>
      </c>
      <c r="M4302" s="20"/>
      <c r="N4302" s="21">
        <v>45635.715609814812</v>
      </c>
    </row>
    <row r="4303" spans="1:14" x14ac:dyDescent="0.25">
      <c r="A4303" s="21">
        <v>45634.09778935185</v>
      </c>
      <c r="B4303" s="22">
        <v>45634.09778935185</v>
      </c>
      <c r="C4303" s="20" t="s">
        <v>1298</v>
      </c>
      <c r="D4303" s="20" t="s">
        <v>1299</v>
      </c>
      <c r="E4303" s="207" t="s">
        <v>1301</v>
      </c>
      <c r="F4303" s="207" t="s">
        <v>11948</v>
      </c>
      <c r="G4303" s="20" t="s">
        <v>183</v>
      </c>
      <c r="H4303" s="23">
        <v>659.89</v>
      </c>
      <c r="I4303" s="21">
        <v>45627</v>
      </c>
      <c r="J4303" s="21">
        <v>45628</v>
      </c>
      <c r="K4303" s="20" t="s">
        <v>5121</v>
      </c>
      <c r="L4303" s="20" t="s">
        <v>5107</v>
      </c>
      <c r="M4303" s="20"/>
      <c r="N4303" s="21">
        <v>45635.715609814812</v>
      </c>
    </row>
    <row r="4304" spans="1:14" x14ac:dyDescent="0.25">
      <c r="A4304" s="21">
        <v>45634.09778935185</v>
      </c>
      <c r="B4304" s="22">
        <v>45634.09778935185</v>
      </c>
      <c r="C4304" s="20" t="s">
        <v>331</v>
      </c>
      <c r="D4304" s="20" t="s">
        <v>332</v>
      </c>
      <c r="E4304" s="207" t="s">
        <v>334</v>
      </c>
      <c r="F4304" s="207" t="s">
        <v>11949</v>
      </c>
      <c r="G4304" s="20" t="s">
        <v>183</v>
      </c>
      <c r="H4304" s="23">
        <v>3073.27</v>
      </c>
      <c r="I4304" s="21">
        <v>45627</v>
      </c>
      <c r="J4304" s="21">
        <v>45628</v>
      </c>
      <c r="K4304" s="20" t="s">
        <v>5121</v>
      </c>
      <c r="L4304" s="20" t="s">
        <v>5107</v>
      </c>
      <c r="M4304" s="20"/>
      <c r="N4304" s="21">
        <v>45635.715609814812</v>
      </c>
    </row>
    <row r="4305" spans="1:14" x14ac:dyDescent="0.25">
      <c r="A4305" s="21">
        <v>45634.09778935185</v>
      </c>
      <c r="B4305" s="22">
        <v>45634.09778935185</v>
      </c>
      <c r="C4305" s="20" t="s">
        <v>11373</v>
      </c>
      <c r="D4305" s="20" t="s">
        <v>11374</v>
      </c>
      <c r="E4305" s="207" t="s">
        <v>11376</v>
      </c>
      <c r="F4305" s="207" t="s">
        <v>11950</v>
      </c>
      <c r="G4305" s="20" t="s">
        <v>183</v>
      </c>
      <c r="H4305" s="23">
        <v>16726.55</v>
      </c>
      <c r="I4305" s="21">
        <v>45627</v>
      </c>
      <c r="J4305" s="21">
        <v>45628</v>
      </c>
      <c r="K4305" s="20" t="s">
        <v>5121</v>
      </c>
      <c r="L4305" s="20" t="s">
        <v>5107</v>
      </c>
      <c r="M4305" s="20"/>
      <c r="N4305" s="21">
        <v>45635.715609814812</v>
      </c>
    </row>
    <row r="4306" spans="1:14" x14ac:dyDescent="0.25">
      <c r="A4306" s="21">
        <v>45631.309803240743</v>
      </c>
      <c r="B4306" s="22">
        <v>45631.309803240743</v>
      </c>
      <c r="C4306" s="20" t="s">
        <v>7746</v>
      </c>
      <c r="D4306" s="20" t="s">
        <v>133</v>
      </c>
      <c r="E4306" s="207" t="s">
        <v>136</v>
      </c>
      <c r="F4306" s="207" t="s">
        <v>11951</v>
      </c>
      <c r="G4306" s="20" t="s">
        <v>134</v>
      </c>
      <c r="H4306" s="23">
        <v>1758.39</v>
      </c>
      <c r="I4306" s="21">
        <v>45627</v>
      </c>
      <c r="J4306" s="21">
        <v>45628</v>
      </c>
      <c r="K4306" s="20" t="s">
        <v>5097</v>
      </c>
      <c r="L4306" s="20" t="s">
        <v>5098</v>
      </c>
      <c r="M4306" s="20"/>
      <c r="N4306" s="21">
        <v>45635.715609814812</v>
      </c>
    </row>
    <row r="4307" spans="1:14" x14ac:dyDescent="0.25">
      <c r="A4307" s="21">
        <v>45631.088043981479</v>
      </c>
      <c r="B4307" s="22">
        <v>45631.088043981479</v>
      </c>
      <c r="C4307" s="20" t="s">
        <v>5108</v>
      </c>
      <c r="D4307" s="20" t="s">
        <v>5109</v>
      </c>
      <c r="E4307" s="207" t="s">
        <v>5110</v>
      </c>
      <c r="F4307" s="207" t="s">
        <v>11952</v>
      </c>
      <c r="G4307" s="20" t="s">
        <v>5105</v>
      </c>
      <c r="H4307" s="23">
        <v>47243.16</v>
      </c>
      <c r="I4307" s="21">
        <v>45627</v>
      </c>
      <c r="J4307" s="21">
        <v>45628</v>
      </c>
      <c r="K4307" s="20" t="s">
        <v>5106</v>
      </c>
      <c r="L4307" s="20" t="s">
        <v>5107</v>
      </c>
      <c r="M4307" s="20"/>
      <c r="N4307" s="21">
        <v>45635.715609814812</v>
      </c>
    </row>
    <row r="4308" spans="1:14" x14ac:dyDescent="0.25">
      <c r="A4308" s="21">
        <v>45631.088043981479</v>
      </c>
      <c r="B4308" s="22">
        <v>45631.088043981479</v>
      </c>
      <c r="C4308" s="20" t="s">
        <v>5101</v>
      </c>
      <c r="D4308" s="20" t="s">
        <v>5102</v>
      </c>
      <c r="E4308" s="207" t="s">
        <v>5103</v>
      </c>
      <c r="F4308" s="207" t="s">
        <v>11953</v>
      </c>
      <c r="G4308" s="20" t="s">
        <v>5105</v>
      </c>
      <c r="H4308" s="23">
        <v>44574.81</v>
      </c>
      <c r="I4308" s="21">
        <v>45627</v>
      </c>
      <c r="J4308" s="21">
        <v>45628</v>
      </c>
      <c r="K4308" s="20" t="s">
        <v>5106</v>
      </c>
      <c r="L4308" s="20" t="s">
        <v>5107</v>
      </c>
      <c r="M4308" s="20"/>
      <c r="N4308" s="21">
        <v>45635.715609814812</v>
      </c>
    </row>
    <row r="4309" spans="1:14" x14ac:dyDescent="0.25">
      <c r="A4309" s="21">
        <v>45630.883240740739</v>
      </c>
      <c r="B4309" s="22">
        <v>45630.883240740739</v>
      </c>
      <c r="C4309" s="20" t="s">
        <v>771</v>
      </c>
      <c r="D4309" s="20" t="s">
        <v>772</v>
      </c>
      <c r="E4309" s="207" t="s">
        <v>774</v>
      </c>
      <c r="F4309" s="207" t="s">
        <v>11954</v>
      </c>
      <c r="G4309" s="20" t="s">
        <v>183</v>
      </c>
      <c r="H4309" s="23">
        <v>1233448.07</v>
      </c>
      <c r="I4309" s="21">
        <v>45627</v>
      </c>
      <c r="J4309" s="21">
        <v>45628</v>
      </c>
      <c r="K4309" s="20" t="s">
        <v>5114</v>
      </c>
      <c r="L4309" s="20" t="s">
        <v>5107</v>
      </c>
      <c r="M4309" s="20"/>
      <c r="N4309" s="21">
        <v>45635.715609814812</v>
      </c>
    </row>
    <row r="4310" spans="1:14" x14ac:dyDescent="0.25">
      <c r="A4310" s="21">
        <v>45630.883240740739</v>
      </c>
      <c r="B4310" s="22">
        <v>45630.883240740739</v>
      </c>
      <c r="C4310" s="20" t="s">
        <v>181</v>
      </c>
      <c r="D4310" s="20" t="s">
        <v>182</v>
      </c>
      <c r="E4310" s="207" t="s">
        <v>185</v>
      </c>
      <c r="F4310" s="207" t="s">
        <v>11955</v>
      </c>
      <c r="G4310" s="20" t="s">
        <v>183</v>
      </c>
      <c r="H4310" s="23">
        <v>2904482.62</v>
      </c>
      <c r="I4310" s="21">
        <v>45627</v>
      </c>
      <c r="J4310" s="21">
        <v>45628</v>
      </c>
      <c r="K4310" s="20" t="s">
        <v>5118</v>
      </c>
      <c r="L4310" s="20" t="s">
        <v>5107</v>
      </c>
      <c r="M4310" s="20"/>
      <c r="N4310" s="21">
        <v>45635.715609814812</v>
      </c>
    </row>
    <row r="4311" spans="1:14" x14ac:dyDescent="0.25">
      <c r="A4311" s="21">
        <v>45630.883240740739</v>
      </c>
      <c r="B4311" s="22">
        <v>45630.883240740739</v>
      </c>
      <c r="C4311" s="20" t="s">
        <v>1190</v>
      </c>
      <c r="D4311" s="20" t="s">
        <v>1191</v>
      </c>
      <c r="E4311" s="207" t="s">
        <v>1193</v>
      </c>
      <c r="F4311" s="207" t="s">
        <v>11956</v>
      </c>
      <c r="G4311" s="20" t="s">
        <v>183</v>
      </c>
      <c r="H4311" s="23">
        <v>0.78</v>
      </c>
      <c r="I4311" s="21">
        <v>45627</v>
      </c>
      <c r="J4311" s="21">
        <v>45628</v>
      </c>
      <c r="K4311" s="20" t="s">
        <v>5118</v>
      </c>
      <c r="L4311" s="20" t="s">
        <v>5107</v>
      </c>
      <c r="M4311" s="20"/>
      <c r="N4311" s="21">
        <v>45635.715609814812</v>
      </c>
    </row>
    <row r="4312" spans="1:14" x14ac:dyDescent="0.25">
      <c r="A4312" s="21">
        <v>45630.883240740739</v>
      </c>
      <c r="B4312" s="22">
        <v>45630.883240740739</v>
      </c>
      <c r="C4312" s="20" t="s">
        <v>1226</v>
      </c>
      <c r="D4312" s="20" t="s">
        <v>1227</v>
      </c>
      <c r="E4312" s="207" t="s">
        <v>1229</v>
      </c>
      <c r="F4312" s="207" t="s">
        <v>11957</v>
      </c>
      <c r="G4312" s="20" t="s">
        <v>183</v>
      </c>
      <c r="H4312" s="23">
        <v>2768.01</v>
      </c>
      <c r="I4312" s="21">
        <v>45627</v>
      </c>
      <c r="J4312" s="21">
        <v>45628</v>
      </c>
      <c r="K4312" s="20" t="s">
        <v>5118</v>
      </c>
      <c r="L4312" s="20" t="s">
        <v>5107</v>
      </c>
      <c r="M4312" s="20"/>
      <c r="N4312" s="21">
        <v>45635.715609814812</v>
      </c>
    </row>
    <row r="4313" spans="1:14" x14ac:dyDescent="0.25">
      <c r="A4313" s="21">
        <v>45630.883240740739</v>
      </c>
      <c r="B4313" s="22">
        <v>45630.883240740739</v>
      </c>
      <c r="C4313" s="20" t="s">
        <v>717</v>
      </c>
      <c r="D4313" s="20" t="s">
        <v>718</v>
      </c>
      <c r="E4313" s="207" t="s">
        <v>720</v>
      </c>
      <c r="F4313" s="207" t="s">
        <v>11958</v>
      </c>
      <c r="G4313" s="20" t="s">
        <v>183</v>
      </c>
      <c r="H4313" s="23">
        <v>1175.32</v>
      </c>
      <c r="I4313" s="21">
        <v>45627</v>
      </c>
      <c r="J4313" s="21">
        <v>45628</v>
      </c>
      <c r="K4313" s="20" t="s">
        <v>5121</v>
      </c>
      <c r="L4313" s="20" t="s">
        <v>5107</v>
      </c>
      <c r="M4313" s="20"/>
      <c r="N4313" s="21">
        <v>45635.715609814812</v>
      </c>
    </row>
    <row r="4314" spans="1:14" x14ac:dyDescent="0.25">
      <c r="A4314" s="21">
        <v>45630.883240740739</v>
      </c>
      <c r="B4314" s="22">
        <v>45630.883240740739</v>
      </c>
      <c r="C4314" s="20" t="s">
        <v>882</v>
      </c>
      <c r="D4314" s="20" t="s">
        <v>883</v>
      </c>
      <c r="E4314" s="207" t="s">
        <v>885</v>
      </c>
      <c r="F4314" s="207" t="s">
        <v>11959</v>
      </c>
      <c r="G4314" s="20" t="s">
        <v>183</v>
      </c>
      <c r="H4314" s="23">
        <v>6754.08</v>
      </c>
      <c r="I4314" s="21">
        <v>45627</v>
      </c>
      <c r="J4314" s="21">
        <v>45628</v>
      </c>
      <c r="K4314" s="20" t="s">
        <v>5123</v>
      </c>
      <c r="L4314" s="20" t="s">
        <v>5107</v>
      </c>
      <c r="M4314" s="20"/>
      <c r="N4314" s="21">
        <v>45635.715609814812</v>
      </c>
    </row>
    <row r="4315" spans="1:14" x14ac:dyDescent="0.25">
      <c r="A4315" s="21">
        <v>45630.883240740739</v>
      </c>
      <c r="B4315" s="22">
        <v>45630.883240740739</v>
      </c>
      <c r="C4315" s="20" t="s">
        <v>193</v>
      </c>
      <c r="D4315" s="20" t="s">
        <v>194</v>
      </c>
      <c r="E4315" s="207" t="s">
        <v>196</v>
      </c>
      <c r="F4315" s="207" t="s">
        <v>11960</v>
      </c>
      <c r="G4315" s="20" t="s">
        <v>183</v>
      </c>
      <c r="H4315" s="23">
        <v>30608.61</v>
      </c>
      <c r="I4315" s="21">
        <v>45627</v>
      </c>
      <c r="J4315" s="21">
        <v>45628</v>
      </c>
      <c r="K4315" s="20" t="s">
        <v>5118</v>
      </c>
      <c r="L4315" s="20" t="s">
        <v>5107</v>
      </c>
      <c r="M4315" s="20"/>
      <c r="N4315" s="21">
        <v>45635.715609814812</v>
      </c>
    </row>
    <row r="4316" spans="1:14" x14ac:dyDescent="0.25">
      <c r="A4316" s="21">
        <v>45630.883240740739</v>
      </c>
      <c r="B4316" s="22">
        <v>45630.883240740739</v>
      </c>
      <c r="C4316" s="20" t="s">
        <v>939</v>
      </c>
      <c r="D4316" s="20" t="s">
        <v>940</v>
      </c>
      <c r="E4316" s="207" t="s">
        <v>942</v>
      </c>
      <c r="F4316" s="207" t="s">
        <v>11961</v>
      </c>
      <c r="G4316" s="20" t="s">
        <v>183</v>
      </c>
      <c r="H4316" s="23">
        <v>4012.13</v>
      </c>
      <c r="I4316" s="21">
        <v>45627</v>
      </c>
      <c r="J4316" s="21">
        <v>45628</v>
      </c>
      <c r="K4316" s="20" t="s">
        <v>5123</v>
      </c>
      <c r="L4316" s="20" t="s">
        <v>5107</v>
      </c>
      <c r="M4316" s="20"/>
      <c r="N4316" s="21">
        <v>45635.715609814812</v>
      </c>
    </row>
    <row r="4317" spans="1:14" x14ac:dyDescent="0.25">
      <c r="A4317" s="21">
        <v>45630.883240740739</v>
      </c>
      <c r="B4317" s="22">
        <v>45630.883240740739</v>
      </c>
      <c r="C4317" s="20" t="s">
        <v>253</v>
      </c>
      <c r="D4317" s="20" t="s">
        <v>254</v>
      </c>
      <c r="E4317" s="207" t="s">
        <v>256</v>
      </c>
      <c r="F4317" s="207" t="s">
        <v>11962</v>
      </c>
      <c r="G4317" s="20" t="s">
        <v>183</v>
      </c>
      <c r="H4317" s="23">
        <v>329093.19</v>
      </c>
      <c r="I4317" s="21">
        <v>45627</v>
      </c>
      <c r="J4317" s="21">
        <v>45628</v>
      </c>
      <c r="K4317" s="20" t="s">
        <v>5118</v>
      </c>
      <c r="L4317" s="20" t="s">
        <v>5107</v>
      </c>
      <c r="M4317" s="20"/>
      <c r="N4317" s="21">
        <v>45635.715609814812</v>
      </c>
    </row>
    <row r="4318" spans="1:14" x14ac:dyDescent="0.25">
      <c r="A4318" s="21">
        <v>45630.883240740739</v>
      </c>
      <c r="B4318" s="22">
        <v>45630.883240740739</v>
      </c>
      <c r="C4318" s="20" t="s">
        <v>521</v>
      </c>
      <c r="D4318" s="20" t="s">
        <v>522</v>
      </c>
      <c r="E4318" s="207" t="s">
        <v>524</v>
      </c>
      <c r="F4318" s="207" t="s">
        <v>11963</v>
      </c>
      <c r="G4318" s="20" t="s">
        <v>183</v>
      </c>
      <c r="H4318" s="23">
        <v>8064.95</v>
      </c>
      <c r="I4318" s="21">
        <v>45627</v>
      </c>
      <c r="J4318" s="21">
        <v>45628</v>
      </c>
      <c r="K4318" s="20" t="s">
        <v>5121</v>
      </c>
      <c r="L4318" s="20" t="s">
        <v>5107</v>
      </c>
      <c r="M4318" s="20"/>
      <c r="N4318" s="21">
        <v>45635.715609814812</v>
      </c>
    </row>
    <row r="4319" spans="1:14" x14ac:dyDescent="0.25">
      <c r="A4319" s="21">
        <v>45630.883240740739</v>
      </c>
      <c r="B4319" s="22">
        <v>45630.883240740739</v>
      </c>
      <c r="C4319" s="20" t="s">
        <v>459</v>
      </c>
      <c r="D4319" s="20" t="s">
        <v>460</v>
      </c>
      <c r="E4319" s="207" t="s">
        <v>462</v>
      </c>
      <c r="F4319" s="207" t="s">
        <v>11964</v>
      </c>
      <c r="G4319" s="20" t="s">
        <v>183</v>
      </c>
      <c r="H4319" s="23">
        <v>627204.06999999995</v>
      </c>
      <c r="I4319" s="21">
        <v>45627</v>
      </c>
      <c r="J4319" s="21">
        <v>45628</v>
      </c>
      <c r="K4319" s="20" t="s">
        <v>5129</v>
      </c>
      <c r="L4319" s="20" t="s">
        <v>5107</v>
      </c>
      <c r="M4319" s="20"/>
      <c r="N4319" s="21">
        <v>45635.715609814812</v>
      </c>
    </row>
    <row r="4320" spans="1:14" x14ac:dyDescent="0.25">
      <c r="A4320" s="21">
        <v>45630.883240740739</v>
      </c>
      <c r="B4320" s="22">
        <v>45630.883240740739</v>
      </c>
      <c r="C4320" s="20" t="s">
        <v>435</v>
      </c>
      <c r="D4320" s="20" t="s">
        <v>436</v>
      </c>
      <c r="E4320" s="207" t="s">
        <v>438</v>
      </c>
      <c r="F4320" s="207" t="s">
        <v>11965</v>
      </c>
      <c r="G4320" s="20" t="s">
        <v>183</v>
      </c>
      <c r="H4320" s="23">
        <v>0.02</v>
      </c>
      <c r="I4320" s="21">
        <v>45627</v>
      </c>
      <c r="J4320" s="21">
        <v>45628</v>
      </c>
      <c r="K4320" s="20" t="s">
        <v>5118</v>
      </c>
      <c r="L4320" s="20" t="s">
        <v>5107</v>
      </c>
      <c r="M4320" s="20"/>
      <c r="N4320" s="21">
        <v>45635.715609814812</v>
      </c>
    </row>
    <row r="4321" spans="1:14" x14ac:dyDescent="0.25">
      <c r="A4321" s="21">
        <v>45630.883240740739</v>
      </c>
      <c r="B4321" s="22">
        <v>45630.883240740739</v>
      </c>
      <c r="C4321" s="20" t="s">
        <v>422</v>
      </c>
      <c r="D4321" s="20" t="s">
        <v>423</v>
      </c>
      <c r="E4321" s="207" t="s">
        <v>425</v>
      </c>
      <c r="F4321" s="207" t="s">
        <v>11966</v>
      </c>
      <c r="G4321" s="20" t="s">
        <v>183</v>
      </c>
      <c r="H4321" s="23">
        <v>2556.5300000000002</v>
      </c>
      <c r="I4321" s="21">
        <v>45627</v>
      </c>
      <c r="J4321" s="21">
        <v>45628</v>
      </c>
      <c r="K4321" s="20" t="s">
        <v>5118</v>
      </c>
      <c r="L4321" s="20" t="s">
        <v>5107</v>
      </c>
      <c r="M4321" s="20"/>
      <c r="N4321" s="21">
        <v>45635.715609814812</v>
      </c>
    </row>
    <row r="4322" spans="1:14" x14ac:dyDescent="0.25">
      <c r="A4322" s="21">
        <v>45630.883240740739</v>
      </c>
      <c r="B4322" s="22">
        <v>45630.883240740739</v>
      </c>
      <c r="C4322" s="20" t="s">
        <v>1298</v>
      </c>
      <c r="D4322" s="20" t="s">
        <v>1299</v>
      </c>
      <c r="E4322" s="207" t="s">
        <v>1301</v>
      </c>
      <c r="F4322" s="207" t="s">
        <v>11967</v>
      </c>
      <c r="G4322" s="20" t="s">
        <v>183</v>
      </c>
      <c r="H4322" s="23">
        <v>659.89</v>
      </c>
      <c r="I4322" s="21">
        <v>45627</v>
      </c>
      <c r="J4322" s="21">
        <v>45628</v>
      </c>
      <c r="K4322" s="20" t="s">
        <v>5121</v>
      </c>
      <c r="L4322" s="20" t="s">
        <v>5107</v>
      </c>
      <c r="M4322" s="20"/>
      <c r="N4322" s="21">
        <v>45635.715609814812</v>
      </c>
    </row>
    <row r="4323" spans="1:14" x14ac:dyDescent="0.25">
      <c r="A4323" s="21">
        <v>45630.883240740739</v>
      </c>
      <c r="B4323" s="22">
        <v>45630.883240740739</v>
      </c>
      <c r="C4323" s="20" t="s">
        <v>331</v>
      </c>
      <c r="D4323" s="20" t="s">
        <v>332</v>
      </c>
      <c r="E4323" s="207" t="s">
        <v>334</v>
      </c>
      <c r="F4323" s="207" t="s">
        <v>11968</v>
      </c>
      <c r="G4323" s="20" t="s">
        <v>183</v>
      </c>
      <c r="H4323" s="23">
        <v>3073.27</v>
      </c>
      <c r="I4323" s="21">
        <v>45627</v>
      </c>
      <c r="J4323" s="21">
        <v>45628</v>
      </c>
      <c r="K4323" s="20" t="s">
        <v>5121</v>
      </c>
      <c r="L4323" s="20" t="s">
        <v>5107</v>
      </c>
      <c r="M4323" s="20"/>
      <c r="N4323" s="21">
        <v>45635.715609814812</v>
      </c>
    </row>
    <row r="4324" spans="1:14" x14ac:dyDescent="0.25">
      <c r="A4324" s="21">
        <v>45630.883240740739</v>
      </c>
      <c r="B4324" s="22">
        <v>45630.883240740739</v>
      </c>
      <c r="C4324" s="20" t="s">
        <v>11373</v>
      </c>
      <c r="D4324" s="20" t="s">
        <v>11374</v>
      </c>
      <c r="E4324" s="207" t="s">
        <v>11376</v>
      </c>
      <c r="F4324" s="207" t="s">
        <v>11969</v>
      </c>
      <c r="G4324" s="20" t="s">
        <v>183</v>
      </c>
      <c r="H4324" s="23">
        <v>16726.55</v>
      </c>
      <c r="I4324" s="21">
        <v>45627</v>
      </c>
      <c r="J4324" s="21">
        <v>45628</v>
      </c>
      <c r="K4324" s="20" t="s">
        <v>5121</v>
      </c>
      <c r="L4324" s="20" t="s">
        <v>5107</v>
      </c>
      <c r="M4324" s="20"/>
      <c r="N4324" s="21">
        <v>45635.715609814812</v>
      </c>
    </row>
    <row r="4325" spans="1:14" x14ac:dyDescent="0.25">
      <c r="A4325" s="21">
        <v>45628.225127314814</v>
      </c>
      <c r="B4325" s="22">
        <v>45628.225127314814</v>
      </c>
      <c r="C4325" s="20" t="s">
        <v>5108</v>
      </c>
      <c r="D4325" s="20" t="s">
        <v>5109</v>
      </c>
      <c r="E4325" s="207" t="s">
        <v>5110</v>
      </c>
      <c r="F4325" s="207" t="s">
        <v>11970</v>
      </c>
      <c r="G4325" s="20" t="s">
        <v>5105</v>
      </c>
      <c r="H4325" s="23">
        <v>46834.3</v>
      </c>
      <c r="I4325" s="21">
        <v>45627</v>
      </c>
      <c r="J4325" s="21">
        <v>45628</v>
      </c>
      <c r="K4325" s="20" t="s">
        <v>5106</v>
      </c>
      <c r="L4325" s="20" t="s">
        <v>5107</v>
      </c>
      <c r="M4325" s="20"/>
      <c r="N4325" s="21">
        <v>45635.715609814812</v>
      </c>
    </row>
    <row r="4326" spans="1:14" x14ac:dyDescent="0.25">
      <c r="A4326" s="21">
        <v>45628.225127314814</v>
      </c>
      <c r="B4326" s="22">
        <v>45628.225127314814</v>
      </c>
      <c r="C4326" s="20" t="s">
        <v>5101</v>
      </c>
      <c r="D4326" s="20" t="s">
        <v>5102</v>
      </c>
      <c r="E4326" s="207" t="s">
        <v>5103</v>
      </c>
      <c r="F4326" s="207" t="s">
        <v>11971</v>
      </c>
      <c r="G4326" s="20" t="s">
        <v>5105</v>
      </c>
      <c r="H4326" s="23">
        <v>44346.6</v>
      </c>
      <c r="I4326" s="21">
        <v>45627</v>
      </c>
      <c r="J4326" s="21">
        <v>45628</v>
      </c>
      <c r="K4326" s="20" t="s">
        <v>5106</v>
      </c>
      <c r="L4326" s="20" t="s">
        <v>5107</v>
      </c>
      <c r="M4326" s="20"/>
      <c r="N4326" s="21">
        <v>45635.715609814812</v>
      </c>
    </row>
    <row r="4327" spans="1:14" x14ac:dyDescent="0.25">
      <c r="A4327" s="21">
        <v>45628.176203703704</v>
      </c>
      <c r="B4327" s="22">
        <v>45628.176203703704</v>
      </c>
      <c r="C4327" s="20" t="s">
        <v>7746</v>
      </c>
      <c r="D4327" s="20" t="s">
        <v>133</v>
      </c>
      <c r="E4327" s="207" t="s">
        <v>136</v>
      </c>
      <c r="F4327" s="207" t="s">
        <v>11972</v>
      </c>
      <c r="G4327" s="20" t="s">
        <v>134</v>
      </c>
      <c r="H4327" s="23">
        <v>1231.45</v>
      </c>
      <c r="I4327" s="21">
        <v>45627</v>
      </c>
      <c r="J4327" s="21">
        <v>45628</v>
      </c>
      <c r="K4327" s="20" t="s">
        <v>5097</v>
      </c>
      <c r="L4327" s="20" t="s">
        <v>5098</v>
      </c>
      <c r="M4327" s="20"/>
      <c r="N4327" s="21">
        <v>45635.715609814812</v>
      </c>
    </row>
    <row r="4328" spans="1:14" x14ac:dyDescent="0.25">
      <c r="A4328" s="21">
        <v>45627.941990740743</v>
      </c>
      <c r="B4328" s="22">
        <v>45627.941990740743</v>
      </c>
      <c r="C4328" s="20" t="s">
        <v>771</v>
      </c>
      <c r="D4328" s="20" t="s">
        <v>772</v>
      </c>
      <c r="E4328" s="207" t="s">
        <v>774</v>
      </c>
      <c r="F4328" s="207" t="s">
        <v>11973</v>
      </c>
      <c r="G4328" s="20" t="s">
        <v>183</v>
      </c>
      <c r="H4328" s="23">
        <v>1229242.52</v>
      </c>
      <c r="I4328" s="21">
        <v>45627</v>
      </c>
      <c r="J4328" s="21">
        <v>45621</v>
      </c>
      <c r="K4328" s="20" t="s">
        <v>5114</v>
      </c>
      <c r="L4328" s="20" t="s">
        <v>5107</v>
      </c>
      <c r="M4328" s="20"/>
      <c r="N4328" s="21">
        <v>45635.715609814812</v>
      </c>
    </row>
    <row r="4329" spans="1:14" x14ac:dyDescent="0.25">
      <c r="A4329" s="21">
        <v>45627.941990740743</v>
      </c>
      <c r="B4329" s="22">
        <v>45627.941990740743</v>
      </c>
      <c r="C4329" s="20" t="s">
        <v>181</v>
      </c>
      <c r="D4329" s="20" t="s">
        <v>182</v>
      </c>
      <c r="E4329" s="207" t="s">
        <v>185</v>
      </c>
      <c r="F4329" s="207" t="s">
        <v>11974</v>
      </c>
      <c r="G4329" s="20" t="s">
        <v>183</v>
      </c>
      <c r="H4329" s="23">
        <v>2877415.54</v>
      </c>
      <c r="I4329" s="21">
        <v>45627</v>
      </c>
      <c r="J4329" s="21">
        <v>45621</v>
      </c>
      <c r="K4329" s="20" t="s">
        <v>5118</v>
      </c>
      <c r="L4329" s="20" t="s">
        <v>5107</v>
      </c>
      <c r="M4329" s="20"/>
      <c r="N4329" s="21">
        <v>45635.715609814812</v>
      </c>
    </row>
    <row r="4330" spans="1:14" x14ac:dyDescent="0.25">
      <c r="A4330" s="21">
        <v>45627.941990740743</v>
      </c>
      <c r="B4330" s="22">
        <v>45627.941990740743</v>
      </c>
      <c r="C4330" s="20" t="s">
        <v>1190</v>
      </c>
      <c r="D4330" s="20" t="s">
        <v>1191</v>
      </c>
      <c r="E4330" s="207" t="s">
        <v>1193</v>
      </c>
      <c r="F4330" s="207" t="s">
        <v>11975</v>
      </c>
      <c r="G4330" s="20" t="s">
        <v>183</v>
      </c>
      <c r="H4330" s="23">
        <v>0.78</v>
      </c>
      <c r="I4330" s="21">
        <v>45627</v>
      </c>
      <c r="J4330" s="21">
        <v>45621</v>
      </c>
      <c r="K4330" s="20" t="s">
        <v>5118</v>
      </c>
      <c r="L4330" s="20" t="s">
        <v>5107</v>
      </c>
      <c r="M4330" s="20"/>
      <c r="N4330" s="21">
        <v>45635.715609814812</v>
      </c>
    </row>
    <row r="4331" spans="1:14" x14ac:dyDescent="0.25">
      <c r="A4331" s="21">
        <v>45627.941990740743</v>
      </c>
      <c r="B4331" s="22">
        <v>45627.941990740743</v>
      </c>
      <c r="C4331" s="20" t="s">
        <v>1226</v>
      </c>
      <c r="D4331" s="20" t="s">
        <v>1227</v>
      </c>
      <c r="E4331" s="207" t="s">
        <v>1229</v>
      </c>
      <c r="F4331" s="207" t="s">
        <v>11976</v>
      </c>
      <c r="G4331" s="20" t="s">
        <v>183</v>
      </c>
      <c r="H4331" s="23">
        <v>2768.01</v>
      </c>
      <c r="I4331" s="21">
        <v>45627</v>
      </c>
      <c r="J4331" s="21">
        <v>45621</v>
      </c>
      <c r="K4331" s="20" t="s">
        <v>5118</v>
      </c>
      <c r="L4331" s="20" t="s">
        <v>5107</v>
      </c>
      <c r="M4331" s="20"/>
      <c r="N4331" s="21">
        <v>45635.715609814812</v>
      </c>
    </row>
    <row r="4332" spans="1:14" x14ac:dyDescent="0.25">
      <c r="A4332" s="21">
        <v>45627.941990740743</v>
      </c>
      <c r="B4332" s="22">
        <v>45627.941990740743</v>
      </c>
      <c r="C4332" s="20" t="s">
        <v>717</v>
      </c>
      <c r="D4332" s="20" t="s">
        <v>718</v>
      </c>
      <c r="E4332" s="207" t="s">
        <v>720</v>
      </c>
      <c r="F4332" s="207" t="s">
        <v>11977</v>
      </c>
      <c r="G4332" s="20" t="s">
        <v>183</v>
      </c>
      <c r="H4332" s="23">
        <v>1175.32</v>
      </c>
      <c r="I4332" s="21">
        <v>45627</v>
      </c>
      <c r="J4332" s="21">
        <v>45621</v>
      </c>
      <c r="K4332" s="20" t="s">
        <v>5121</v>
      </c>
      <c r="L4332" s="20" t="s">
        <v>5107</v>
      </c>
      <c r="M4332" s="20"/>
      <c r="N4332" s="21">
        <v>45635.715609814812</v>
      </c>
    </row>
    <row r="4333" spans="1:14" x14ac:dyDescent="0.25">
      <c r="A4333" s="21">
        <v>45627.941990740743</v>
      </c>
      <c r="B4333" s="22">
        <v>45627.941990740743</v>
      </c>
      <c r="C4333" s="20" t="s">
        <v>882</v>
      </c>
      <c r="D4333" s="20" t="s">
        <v>883</v>
      </c>
      <c r="E4333" s="207" t="s">
        <v>885</v>
      </c>
      <c r="F4333" s="207" t="s">
        <v>11978</v>
      </c>
      <c r="G4333" s="20" t="s">
        <v>183</v>
      </c>
      <c r="H4333" s="23">
        <v>6736.42</v>
      </c>
      <c r="I4333" s="21">
        <v>45627</v>
      </c>
      <c r="J4333" s="21">
        <v>45621</v>
      </c>
      <c r="K4333" s="20" t="s">
        <v>5123</v>
      </c>
      <c r="L4333" s="20" t="s">
        <v>5107</v>
      </c>
      <c r="M4333" s="20"/>
      <c r="N4333" s="21">
        <v>45635.715609814812</v>
      </c>
    </row>
    <row r="4334" spans="1:14" x14ac:dyDescent="0.25">
      <c r="A4334" s="21">
        <v>45627.941990740743</v>
      </c>
      <c r="B4334" s="22">
        <v>45627.941990740743</v>
      </c>
      <c r="C4334" s="20" t="s">
        <v>193</v>
      </c>
      <c r="D4334" s="20" t="s">
        <v>194</v>
      </c>
      <c r="E4334" s="207" t="s">
        <v>196</v>
      </c>
      <c r="F4334" s="207" t="s">
        <v>11979</v>
      </c>
      <c r="G4334" s="20" t="s">
        <v>183</v>
      </c>
      <c r="H4334" s="23">
        <v>30608.61</v>
      </c>
      <c r="I4334" s="21">
        <v>45627</v>
      </c>
      <c r="J4334" s="21">
        <v>45621</v>
      </c>
      <c r="K4334" s="20" t="s">
        <v>5118</v>
      </c>
      <c r="L4334" s="20" t="s">
        <v>5107</v>
      </c>
      <c r="M4334" s="20"/>
      <c r="N4334" s="21">
        <v>45635.715609814812</v>
      </c>
    </row>
    <row r="4335" spans="1:14" x14ac:dyDescent="0.25">
      <c r="A4335" s="21">
        <v>45627.941990740743</v>
      </c>
      <c r="B4335" s="22">
        <v>45627.941990740743</v>
      </c>
      <c r="C4335" s="20" t="s">
        <v>939</v>
      </c>
      <c r="D4335" s="20" t="s">
        <v>940</v>
      </c>
      <c r="E4335" s="207" t="s">
        <v>942</v>
      </c>
      <c r="F4335" s="207" t="s">
        <v>11980</v>
      </c>
      <c r="G4335" s="20" t="s">
        <v>183</v>
      </c>
      <c r="H4335" s="23">
        <v>4001.58</v>
      </c>
      <c r="I4335" s="21">
        <v>45627</v>
      </c>
      <c r="J4335" s="21">
        <v>45621</v>
      </c>
      <c r="K4335" s="20" t="s">
        <v>5123</v>
      </c>
      <c r="L4335" s="20" t="s">
        <v>5107</v>
      </c>
      <c r="M4335" s="20"/>
      <c r="N4335" s="21">
        <v>45635.715609814812</v>
      </c>
    </row>
    <row r="4336" spans="1:14" x14ac:dyDescent="0.25">
      <c r="A4336" s="21">
        <v>45627.941990740743</v>
      </c>
      <c r="B4336" s="22">
        <v>45627.941990740743</v>
      </c>
      <c r="C4336" s="20" t="s">
        <v>253</v>
      </c>
      <c r="D4336" s="20" t="s">
        <v>254</v>
      </c>
      <c r="E4336" s="207" t="s">
        <v>256</v>
      </c>
      <c r="F4336" s="207" t="s">
        <v>11981</v>
      </c>
      <c r="G4336" s="20" t="s">
        <v>183</v>
      </c>
      <c r="H4336" s="23">
        <v>329093.19</v>
      </c>
      <c r="I4336" s="21">
        <v>45627</v>
      </c>
      <c r="J4336" s="21">
        <v>45621</v>
      </c>
      <c r="K4336" s="20" t="s">
        <v>5118</v>
      </c>
      <c r="L4336" s="20" t="s">
        <v>5107</v>
      </c>
      <c r="M4336" s="20"/>
      <c r="N4336" s="21">
        <v>45635.715609814812</v>
      </c>
    </row>
    <row r="4337" spans="1:14" x14ac:dyDescent="0.25">
      <c r="A4337" s="21">
        <v>45627.941990740743</v>
      </c>
      <c r="B4337" s="22">
        <v>45627.941990740743</v>
      </c>
      <c r="C4337" s="20" t="s">
        <v>521</v>
      </c>
      <c r="D4337" s="20" t="s">
        <v>522</v>
      </c>
      <c r="E4337" s="207" t="s">
        <v>524</v>
      </c>
      <c r="F4337" s="207" t="s">
        <v>11982</v>
      </c>
      <c r="G4337" s="20" t="s">
        <v>183</v>
      </c>
      <c r="H4337" s="23">
        <v>8064.95</v>
      </c>
      <c r="I4337" s="21">
        <v>45627</v>
      </c>
      <c r="J4337" s="21">
        <v>45621</v>
      </c>
      <c r="K4337" s="20" t="s">
        <v>5121</v>
      </c>
      <c r="L4337" s="20" t="s">
        <v>5107</v>
      </c>
      <c r="M4337" s="20"/>
      <c r="N4337" s="21">
        <v>45635.715609814812</v>
      </c>
    </row>
    <row r="4338" spans="1:14" x14ac:dyDescent="0.25">
      <c r="A4338" s="21">
        <v>45627.941990740743</v>
      </c>
      <c r="B4338" s="22">
        <v>45627.941990740743</v>
      </c>
      <c r="C4338" s="20" t="s">
        <v>459</v>
      </c>
      <c r="D4338" s="20" t="s">
        <v>460</v>
      </c>
      <c r="E4338" s="207" t="s">
        <v>462</v>
      </c>
      <c r="F4338" s="207" t="s">
        <v>11983</v>
      </c>
      <c r="G4338" s="20" t="s">
        <v>183</v>
      </c>
      <c r="H4338" s="23">
        <v>610898.17000000004</v>
      </c>
      <c r="I4338" s="21">
        <v>45627</v>
      </c>
      <c r="J4338" s="21">
        <v>45621</v>
      </c>
      <c r="K4338" s="20" t="s">
        <v>5129</v>
      </c>
      <c r="L4338" s="20" t="s">
        <v>5107</v>
      </c>
      <c r="M4338" s="20"/>
      <c r="N4338" s="21">
        <v>45635.715609814812</v>
      </c>
    </row>
    <row r="4339" spans="1:14" x14ac:dyDescent="0.25">
      <c r="A4339" s="21">
        <v>45627.941990740743</v>
      </c>
      <c r="B4339" s="22">
        <v>45627.941990740743</v>
      </c>
      <c r="C4339" s="20" t="s">
        <v>435</v>
      </c>
      <c r="D4339" s="20" t="s">
        <v>436</v>
      </c>
      <c r="E4339" s="207" t="s">
        <v>438</v>
      </c>
      <c r="F4339" s="207" t="s">
        <v>11984</v>
      </c>
      <c r="G4339" s="20" t="s">
        <v>183</v>
      </c>
      <c r="H4339" s="23">
        <v>0.02</v>
      </c>
      <c r="I4339" s="21">
        <v>45627</v>
      </c>
      <c r="J4339" s="21">
        <v>45621</v>
      </c>
      <c r="K4339" s="20" t="s">
        <v>5118</v>
      </c>
      <c r="L4339" s="20" t="s">
        <v>5107</v>
      </c>
      <c r="M4339" s="20"/>
      <c r="N4339" s="21">
        <v>45635.715609814812</v>
      </c>
    </row>
    <row r="4340" spans="1:14" x14ac:dyDescent="0.25">
      <c r="A4340" s="21">
        <v>45627.941990740743</v>
      </c>
      <c r="B4340" s="22">
        <v>45627.941990740743</v>
      </c>
      <c r="C4340" s="20" t="s">
        <v>422</v>
      </c>
      <c r="D4340" s="20" t="s">
        <v>423</v>
      </c>
      <c r="E4340" s="207" t="s">
        <v>425</v>
      </c>
      <c r="F4340" s="207" t="s">
        <v>11985</v>
      </c>
      <c r="G4340" s="20" t="s">
        <v>183</v>
      </c>
      <c r="H4340" s="23">
        <v>2556.5300000000002</v>
      </c>
      <c r="I4340" s="21">
        <v>45627</v>
      </c>
      <c r="J4340" s="21">
        <v>45621</v>
      </c>
      <c r="K4340" s="20" t="s">
        <v>5118</v>
      </c>
      <c r="L4340" s="20" t="s">
        <v>5107</v>
      </c>
      <c r="M4340" s="20"/>
      <c r="N4340" s="21">
        <v>45635.715609814812</v>
      </c>
    </row>
    <row r="4341" spans="1:14" x14ac:dyDescent="0.25">
      <c r="A4341" s="21">
        <v>45627.941990740743</v>
      </c>
      <c r="B4341" s="22">
        <v>45627.941990740743</v>
      </c>
      <c r="C4341" s="20" t="s">
        <v>1298</v>
      </c>
      <c r="D4341" s="20" t="s">
        <v>1299</v>
      </c>
      <c r="E4341" s="207" t="s">
        <v>1301</v>
      </c>
      <c r="F4341" s="207" t="s">
        <v>11986</v>
      </c>
      <c r="G4341" s="20" t="s">
        <v>183</v>
      </c>
      <c r="H4341" s="23">
        <v>659.89</v>
      </c>
      <c r="I4341" s="21">
        <v>45627</v>
      </c>
      <c r="J4341" s="21">
        <v>45621</v>
      </c>
      <c r="K4341" s="20" t="s">
        <v>5121</v>
      </c>
      <c r="L4341" s="20" t="s">
        <v>5107</v>
      </c>
      <c r="M4341" s="20"/>
      <c r="N4341" s="21">
        <v>45635.715609814812</v>
      </c>
    </row>
    <row r="4342" spans="1:14" x14ac:dyDescent="0.25">
      <c r="A4342" s="21">
        <v>45627.941990740743</v>
      </c>
      <c r="B4342" s="22">
        <v>45627.941990740743</v>
      </c>
      <c r="C4342" s="20" t="s">
        <v>331</v>
      </c>
      <c r="D4342" s="20" t="s">
        <v>332</v>
      </c>
      <c r="E4342" s="207" t="s">
        <v>334</v>
      </c>
      <c r="F4342" s="207" t="s">
        <v>11987</v>
      </c>
      <c r="G4342" s="20" t="s">
        <v>183</v>
      </c>
      <c r="H4342" s="23">
        <v>3206.97</v>
      </c>
      <c r="I4342" s="21">
        <v>45627</v>
      </c>
      <c r="J4342" s="21">
        <v>45621</v>
      </c>
      <c r="K4342" s="20" t="s">
        <v>5121</v>
      </c>
      <c r="L4342" s="20" t="s">
        <v>5107</v>
      </c>
      <c r="M4342" s="20"/>
      <c r="N4342" s="21">
        <v>45635.715609814812</v>
      </c>
    </row>
    <row r="4343" spans="1:14" x14ac:dyDescent="0.25">
      <c r="A4343" s="21">
        <v>45627.941990740743</v>
      </c>
      <c r="B4343" s="22">
        <v>45627.941990740743</v>
      </c>
      <c r="C4343" s="20" t="s">
        <v>11373</v>
      </c>
      <c r="D4343" s="20" t="s">
        <v>11374</v>
      </c>
      <c r="E4343" s="207" t="s">
        <v>11376</v>
      </c>
      <c r="F4343" s="207" t="s">
        <v>11988</v>
      </c>
      <c r="G4343" s="20" t="s">
        <v>183</v>
      </c>
      <c r="H4343" s="23">
        <v>16805.96</v>
      </c>
      <c r="I4343" s="21">
        <v>45627</v>
      </c>
      <c r="J4343" s="21">
        <v>45621</v>
      </c>
      <c r="K4343" s="20" t="s">
        <v>5121</v>
      </c>
      <c r="L4343" s="20" t="s">
        <v>5107</v>
      </c>
      <c r="M4343" s="20"/>
      <c r="N4343" s="21">
        <v>45635.715609814812</v>
      </c>
    </row>
    <row r="4344" spans="1:14" x14ac:dyDescent="0.25">
      <c r="A4344" s="21">
        <v>45625.310879629629</v>
      </c>
      <c r="B4344" s="22">
        <v>45625.310879629629</v>
      </c>
      <c r="C4344" s="20" t="s">
        <v>5108</v>
      </c>
      <c r="D4344" s="20" t="s">
        <v>5109</v>
      </c>
      <c r="E4344" s="207" t="s">
        <v>5110</v>
      </c>
      <c r="F4344" s="207" t="s">
        <v>11989</v>
      </c>
      <c r="G4344" s="20" t="s">
        <v>5105</v>
      </c>
      <c r="H4344" s="23">
        <v>46566.95</v>
      </c>
      <c r="I4344" s="21">
        <v>45597</v>
      </c>
      <c r="J4344" s="21">
        <v>45621</v>
      </c>
      <c r="K4344" s="20" t="s">
        <v>5106</v>
      </c>
      <c r="L4344" s="20" t="s">
        <v>5107</v>
      </c>
      <c r="M4344" s="20"/>
      <c r="N4344" s="21">
        <v>45635.715609814812</v>
      </c>
    </row>
    <row r="4345" spans="1:14" x14ac:dyDescent="0.25">
      <c r="A4345" s="21">
        <v>45625.310879629629</v>
      </c>
      <c r="B4345" s="22">
        <v>45625.310879629629</v>
      </c>
      <c r="C4345" s="20" t="s">
        <v>5101</v>
      </c>
      <c r="D4345" s="20" t="s">
        <v>5102</v>
      </c>
      <c r="E4345" s="207" t="s">
        <v>5103</v>
      </c>
      <c r="F4345" s="207" t="s">
        <v>11990</v>
      </c>
      <c r="G4345" s="20" t="s">
        <v>5105</v>
      </c>
      <c r="H4345" s="23">
        <v>44086.54</v>
      </c>
      <c r="I4345" s="21">
        <v>45597</v>
      </c>
      <c r="J4345" s="21">
        <v>45621</v>
      </c>
      <c r="K4345" s="20" t="s">
        <v>5106</v>
      </c>
      <c r="L4345" s="20" t="s">
        <v>5107</v>
      </c>
      <c r="M4345" s="20"/>
      <c r="N4345" s="21">
        <v>45635.715609814812</v>
      </c>
    </row>
    <row r="4346" spans="1:14" x14ac:dyDescent="0.25">
      <c r="A4346" s="21">
        <v>45624.84170138889</v>
      </c>
      <c r="B4346" s="22">
        <v>45624.84170138889</v>
      </c>
      <c r="C4346" s="20" t="s">
        <v>771</v>
      </c>
      <c r="D4346" s="20" t="s">
        <v>772</v>
      </c>
      <c r="E4346" s="207" t="s">
        <v>774</v>
      </c>
      <c r="F4346" s="207" t="s">
        <v>11991</v>
      </c>
      <c r="G4346" s="20" t="s">
        <v>183</v>
      </c>
      <c r="H4346" s="23">
        <v>1221644.44</v>
      </c>
      <c r="I4346" s="21">
        <v>45597</v>
      </c>
      <c r="J4346" s="21">
        <v>45621</v>
      </c>
      <c r="K4346" s="20" t="s">
        <v>5114</v>
      </c>
      <c r="L4346" s="20" t="s">
        <v>5107</v>
      </c>
      <c r="M4346" s="20"/>
      <c r="N4346" s="21">
        <v>45635.715609814812</v>
      </c>
    </row>
    <row r="4347" spans="1:14" x14ac:dyDescent="0.25">
      <c r="A4347" s="21">
        <v>45624.84170138889</v>
      </c>
      <c r="B4347" s="22">
        <v>45624.84170138889</v>
      </c>
      <c r="C4347" s="20" t="s">
        <v>181</v>
      </c>
      <c r="D4347" s="20" t="s">
        <v>182</v>
      </c>
      <c r="E4347" s="207" t="s">
        <v>185</v>
      </c>
      <c r="F4347" s="207" t="s">
        <v>11992</v>
      </c>
      <c r="G4347" s="20" t="s">
        <v>183</v>
      </c>
      <c r="H4347" s="23">
        <v>2900604.74</v>
      </c>
      <c r="I4347" s="21">
        <v>45597</v>
      </c>
      <c r="J4347" s="21">
        <v>45621</v>
      </c>
      <c r="K4347" s="20" t="s">
        <v>5118</v>
      </c>
      <c r="L4347" s="20" t="s">
        <v>5107</v>
      </c>
      <c r="M4347" s="20"/>
      <c r="N4347" s="21">
        <v>45635.715609814812</v>
      </c>
    </row>
    <row r="4348" spans="1:14" x14ac:dyDescent="0.25">
      <c r="A4348" s="21">
        <v>45624.84170138889</v>
      </c>
      <c r="B4348" s="22">
        <v>45624.84170138889</v>
      </c>
      <c r="C4348" s="20" t="s">
        <v>1190</v>
      </c>
      <c r="D4348" s="20" t="s">
        <v>1191</v>
      </c>
      <c r="E4348" s="207" t="s">
        <v>1193</v>
      </c>
      <c r="F4348" s="207" t="s">
        <v>11993</v>
      </c>
      <c r="G4348" s="20" t="s">
        <v>183</v>
      </c>
      <c r="H4348" s="23">
        <v>0.78</v>
      </c>
      <c r="I4348" s="21">
        <v>45597</v>
      </c>
      <c r="J4348" s="21">
        <v>45621</v>
      </c>
      <c r="K4348" s="20" t="s">
        <v>5118</v>
      </c>
      <c r="L4348" s="20" t="s">
        <v>5107</v>
      </c>
      <c r="M4348" s="20"/>
      <c r="N4348" s="21">
        <v>45635.715609814812</v>
      </c>
    </row>
    <row r="4349" spans="1:14" x14ac:dyDescent="0.25">
      <c r="A4349" s="21">
        <v>45624.84170138889</v>
      </c>
      <c r="B4349" s="22">
        <v>45624.84170138889</v>
      </c>
      <c r="C4349" s="20" t="s">
        <v>1226</v>
      </c>
      <c r="D4349" s="20" t="s">
        <v>1227</v>
      </c>
      <c r="E4349" s="207" t="s">
        <v>1229</v>
      </c>
      <c r="F4349" s="207" t="s">
        <v>11994</v>
      </c>
      <c r="G4349" s="20" t="s">
        <v>183</v>
      </c>
      <c r="H4349" s="23">
        <v>2762.65</v>
      </c>
      <c r="I4349" s="21">
        <v>45597</v>
      </c>
      <c r="J4349" s="21">
        <v>45621</v>
      </c>
      <c r="K4349" s="20" t="s">
        <v>5118</v>
      </c>
      <c r="L4349" s="20" t="s">
        <v>5107</v>
      </c>
      <c r="M4349" s="20"/>
      <c r="N4349" s="21">
        <v>45635.715609814812</v>
      </c>
    </row>
    <row r="4350" spans="1:14" x14ac:dyDescent="0.25">
      <c r="A4350" s="21">
        <v>45624.84170138889</v>
      </c>
      <c r="B4350" s="22">
        <v>45624.84170138889</v>
      </c>
      <c r="C4350" s="20" t="s">
        <v>717</v>
      </c>
      <c r="D4350" s="20" t="s">
        <v>718</v>
      </c>
      <c r="E4350" s="207" t="s">
        <v>720</v>
      </c>
      <c r="F4350" s="207" t="s">
        <v>11995</v>
      </c>
      <c r="G4350" s="20" t="s">
        <v>183</v>
      </c>
      <c r="H4350" s="23">
        <v>1172.75</v>
      </c>
      <c r="I4350" s="21">
        <v>45597</v>
      </c>
      <c r="J4350" s="21">
        <v>45621</v>
      </c>
      <c r="K4350" s="20" t="s">
        <v>5121</v>
      </c>
      <c r="L4350" s="20" t="s">
        <v>5107</v>
      </c>
      <c r="M4350" s="20"/>
      <c r="N4350" s="21">
        <v>45635.715609814812</v>
      </c>
    </row>
    <row r="4351" spans="1:14" x14ac:dyDescent="0.25">
      <c r="A4351" s="21">
        <v>45624.84170138889</v>
      </c>
      <c r="B4351" s="22">
        <v>45624.84170138889</v>
      </c>
      <c r="C4351" s="20" t="s">
        <v>882</v>
      </c>
      <c r="D4351" s="20" t="s">
        <v>883</v>
      </c>
      <c r="E4351" s="207" t="s">
        <v>885</v>
      </c>
      <c r="F4351" s="207" t="s">
        <v>11996</v>
      </c>
      <c r="G4351" s="20" t="s">
        <v>183</v>
      </c>
      <c r="H4351" s="23">
        <v>6720.93</v>
      </c>
      <c r="I4351" s="21">
        <v>45597</v>
      </c>
      <c r="J4351" s="21">
        <v>45621</v>
      </c>
      <c r="K4351" s="20" t="s">
        <v>5123</v>
      </c>
      <c r="L4351" s="20" t="s">
        <v>5107</v>
      </c>
      <c r="M4351" s="20"/>
      <c r="N4351" s="21">
        <v>45635.715609814812</v>
      </c>
    </row>
    <row r="4352" spans="1:14" x14ac:dyDescent="0.25">
      <c r="A4352" s="21">
        <v>45624.84170138889</v>
      </c>
      <c r="B4352" s="22">
        <v>45624.84170138889</v>
      </c>
      <c r="C4352" s="20" t="s">
        <v>193</v>
      </c>
      <c r="D4352" s="20" t="s">
        <v>194</v>
      </c>
      <c r="E4352" s="207" t="s">
        <v>196</v>
      </c>
      <c r="F4352" s="207" t="s">
        <v>11997</v>
      </c>
      <c r="G4352" s="20" t="s">
        <v>183</v>
      </c>
      <c r="H4352" s="23">
        <v>30615.25</v>
      </c>
      <c r="I4352" s="21">
        <v>45597</v>
      </c>
      <c r="J4352" s="21">
        <v>45621</v>
      </c>
      <c r="K4352" s="20" t="s">
        <v>5118</v>
      </c>
      <c r="L4352" s="20" t="s">
        <v>5107</v>
      </c>
      <c r="M4352" s="20"/>
      <c r="N4352" s="21">
        <v>45635.715609814812</v>
      </c>
    </row>
    <row r="4353" spans="1:14" x14ac:dyDescent="0.25">
      <c r="A4353" s="21">
        <v>45624.84170138889</v>
      </c>
      <c r="B4353" s="22">
        <v>45624.84170138889</v>
      </c>
      <c r="C4353" s="20" t="s">
        <v>939</v>
      </c>
      <c r="D4353" s="20" t="s">
        <v>940</v>
      </c>
      <c r="E4353" s="207" t="s">
        <v>942</v>
      </c>
      <c r="F4353" s="207" t="s">
        <v>11998</v>
      </c>
      <c r="G4353" s="20" t="s">
        <v>183</v>
      </c>
      <c r="H4353" s="23">
        <v>3992.43</v>
      </c>
      <c r="I4353" s="21">
        <v>45597</v>
      </c>
      <c r="J4353" s="21">
        <v>45621</v>
      </c>
      <c r="K4353" s="20" t="s">
        <v>5123</v>
      </c>
      <c r="L4353" s="20" t="s">
        <v>5107</v>
      </c>
      <c r="M4353" s="20"/>
      <c r="N4353" s="21">
        <v>45635.715609814812</v>
      </c>
    </row>
    <row r="4354" spans="1:14" x14ac:dyDescent="0.25">
      <c r="A4354" s="21">
        <v>45624.84170138889</v>
      </c>
      <c r="B4354" s="22">
        <v>45624.84170138889</v>
      </c>
      <c r="C4354" s="20" t="s">
        <v>253</v>
      </c>
      <c r="D4354" s="20" t="s">
        <v>254</v>
      </c>
      <c r="E4354" s="207" t="s">
        <v>256</v>
      </c>
      <c r="F4354" s="207" t="s">
        <v>11999</v>
      </c>
      <c r="G4354" s="20" t="s">
        <v>183</v>
      </c>
      <c r="H4354" s="23">
        <v>328037.90999999997</v>
      </c>
      <c r="I4354" s="21">
        <v>45597</v>
      </c>
      <c r="J4354" s="21">
        <v>45621</v>
      </c>
      <c r="K4354" s="20" t="s">
        <v>5118</v>
      </c>
      <c r="L4354" s="20" t="s">
        <v>5107</v>
      </c>
      <c r="M4354" s="20"/>
      <c r="N4354" s="21">
        <v>45635.715609814812</v>
      </c>
    </row>
    <row r="4355" spans="1:14" x14ac:dyDescent="0.25">
      <c r="A4355" s="21">
        <v>45624.84170138889</v>
      </c>
      <c r="B4355" s="22">
        <v>45624.84170138889</v>
      </c>
      <c r="C4355" s="20" t="s">
        <v>521</v>
      </c>
      <c r="D4355" s="20" t="s">
        <v>522</v>
      </c>
      <c r="E4355" s="207" t="s">
        <v>524</v>
      </c>
      <c r="F4355" s="207" t="s">
        <v>12000</v>
      </c>
      <c r="G4355" s="20" t="s">
        <v>183</v>
      </c>
      <c r="H4355" s="23">
        <v>7350.29</v>
      </c>
      <c r="I4355" s="21">
        <v>45597</v>
      </c>
      <c r="J4355" s="21">
        <v>45621</v>
      </c>
      <c r="K4355" s="20" t="s">
        <v>5121</v>
      </c>
      <c r="L4355" s="20" t="s">
        <v>5107</v>
      </c>
      <c r="M4355" s="20"/>
      <c r="N4355" s="21">
        <v>45635.715609814812</v>
      </c>
    </row>
    <row r="4356" spans="1:14" x14ac:dyDescent="0.25">
      <c r="A4356" s="21">
        <v>45624.84170138889</v>
      </c>
      <c r="B4356" s="22">
        <v>45624.84170138889</v>
      </c>
      <c r="C4356" s="20" t="s">
        <v>459</v>
      </c>
      <c r="D4356" s="20" t="s">
        <v>460</v>
      </c>
      <c r="E4356" s="207" t="s">
        <v>462</v>
      </c>
      <c r="F4356" s="207" t="s">
        <v>12001</v>
      </c>
      <c r="G4356" s="20" t="s">
        <v>183</v>
      </c>
      <c r="H4356" s="23">
        <v>610692.68000000005</v>
      </c>
      <c r="I4356" s="21">
        <v>45597</v>
      </c>
      <c r="J4356" s="21">
        <v>45621</v>
      </c>
      <c r="K4356" s="20" t="s">
        <v>5129</v>
      </c>
      <c r="L4356" s="20" t="s">
        <v>5107</v>
      </c>
      <c r="M4356" s="20"/>
      <c r="N4356" s="21">
        <v>45635.715609814812</v>
      </c>
    </row>
    <row r="4357" spans="1:14" x14ac:dyDescent="0.25">
      <c r="A4357" s="21">
        <v>45624.84170138889</v>
      </c>
      <c r="B4357" s="22">
        <v>45624.84170138889</v>
      </c>
      <c r="C4357" s="20" t="s">
        <v>435</v>
      </c>
      <c r="D4357" s="20" t="s">
        <v>436</v>
      </c>
      <c r="E4357" s="207" t="s">
        <v>438</v>
      </c>
      <c r="F4357" s="207" t="s">
        <v>12002</v>
      </c>
      <c r="G4357" s="20" t="s">
        <v>183</v>
      </c>
      <c r="H4357" s="23">
        <v>0.02</v>
      </c>
      <c r="I4357" s="21">
        <v>45597</v>
      </c>
      <c r="J4357" s="21">
        <v>45621</v>
      </c>
      <c r="K4357" s="20" t="s">
        <v>5118</v>
      </c>
      <c r="L4357" s="20" t="s">
        <v>5107</v>
      </c>
      <c r="M4357" s="20"/>
      <c r="N4357" s="21">
        <v>45635.715609814812</v>
      </c>
    </row>
    <row r="4358" spans="1:14" x14ac:dyDescent="0.25">
      <c r="A4358" s="21">
        <v>45624.84170138889</v>
      </c>
      <c r="B4358" s="22">
        <v>45624.84170138889</v>
      </c>
      <c r="C4358" s="20" t="s">
        <v>422</v>
      </c>
      <c r="D4358" s="20" t="s">
        <v>423</v>
      </c>
      <c r="E4358" s="207" t="s">
        <v>425</v>
      </c>
      <c r="F4358" s="207" t="s">
        <v>12003</v>
      </c>
      <c r="G4358" s="20" t="s">
        <v>183</v>
      </c>
      <c r="H4358" s="23">
        <v>2495</v>
      </c>
      <c r="I4358" s="21">
        <v>45597</v>
      </c>
      <c r="J4358" s="21">
        <v>45621</v>
      </c>
      <c r="K4358" s="20" t="s">
        <v>5118</v>
      </c>
      <c r="L4358" s="20" t="s">
        <v>5107</v>
      </c>
      <c r="M4358" s="20"/>
      <c r="N4358" s="21">
        <v>45635.715609814812</v>
      </c>
    </row>
    <row r="4359" spans="1:14" x14ac:dyDescent="0.25">
      <c r="A4359" s="21">
        <v>45624.84170138889</v>
      </c>
      <c r="B4359" s="22">
        <v>45624.84170138889</v>
      </c>
      <c r="C4359" s="20" t="s">
        <v>1298</v>
      </c>
      <c r="D4359" s="20" t="s">
        <v>1299</v>
      </c>
      <c r="E4359" s="207" t="s">
        <v>1301</v>
      </c>
      <c r="F4359" s="207" t="s">
        <v>12004</v>
      </c>
      <c r="G4359" s="20" t="s">
        <v>183</v>
      </c>
      <c r="H4359" s="23">
        <v>658.61</v>
      </c>
      <c r="I4359" s="21">
        <v>45597</v>
      </c>
      <c r="J4359" s="21">
        <v>45621</v>
      </c>
      <c r="K4359" s="20" t="s">
        <v>5121</v>
      </c>
      <c r="L4359" s="20" t="s">
        <v>5107</v>
      </c>
      <c r="M4359" s="20"/>
      <c r="N4359" s="21">
        <v>45635.715609814812</v>
      </c>
    </row>
    <row r="4360" spans="1:14" x14ac:dyDescent="0.25">
      <c r="A4360" s="21">
        <v>45624.84170138889</v>
      </c>
      <c r="B4360" s="22">
        <v>45624.84170138889</v>
      </c>
      <c r="C4360" s="20" t="s">
        <v>331</v>
      </c>
      <c r="D4360" s="20" t="s">
        <v>332</v>
      </c>
      <c r="E4360" s="207" t="s">
        <v>334</v>
      </c>
      <c r="F4360" s="207" t="s">
        <v>12005</v>
      </c>
      <c r="G4360" s="20" t="s">
        <v>183</v>
      </c>
      <c r="H4360" s="23">
        <v>5704.24</v>
      </c>
      <c r="I4360" s="21">
        <v>45597</v>
      </c>
      <c r="J4360" s="21">
        <v>45621</v>
      </c>
      <c r="K4360" s="20" t="s">
        <v>5121</v>
      </c>
      <c r="L4360" s="20" t="s">
        <v>5107</v>
      </c>
      <c r="M4360" s="20"/>
      <c r="N4360" s="21">
        <v>45635.715609814812</v>
      </c>
    </row>
    <row r="4361" spans="1:14" x14ac:dyDescent="0.25">
      <c r="A4361" s="21">
        <v>45624.84170138889</v>
      </c>
      <c r="B4361" s="22">
        <v>45624.84170138889</v>
      </c>
      <c r="C4361" s="20" t="s">
        <v>11373</v>
      </c>
      <c r="D4361" s="20" t="s">
        <v>11374</v>
      </c>
      <c r="E4361" s="207" t="s">
        <v>11376</v>
      </c>
      <c r="F4361" s="207" t="s">
        <v>12006</v>
      </c>
      <c r="G4361" s="20" t="s">
        <v>183</v>
      </c>
      <c r="H4361" s="23">
        <v>17051.55</v>
      </c>
      <c r="I4361" s="21">
        <v>45597</v>
      </c>
      <c r="J4361" s="21">
        <v>45621</v>
      </c>
      <c r="K4361" s="20" t="s">
        <v>5121</v>
      </c>
      <c r="L4361" s="20" t="s">
        <v>5107</v>
      </c>
      <c r="M4361" s="20"/>
      <c r="N4361" s="21">
        <v>45635.715609814812</v>
      </c>
    </row>
    <row r="4362" spans="1:14" x14ac:dyDescent="0.25">
      <c r="A4362" s="21">
        <v>45624.10633101852</v>
      </c>
      <c r="B4362" s="22">
        <v>45624.10633101852</v>
      </c>
      <c r="C4362" s="20" t="s">
        <v>5108</v>
      </c>
      <c r="D4362" s="20" t="s">
        <v>5109</v>
      </c>
      <c r="E4362" s="207" t="s">
        <v>5110</v>
      </c>
      <c r="F4362" s="207" t="s">
        <v>12007</v>
      </c>
      <c r="G4362" s="20" t="s">
        <v>5105</v>
      </c>
      <c r="H4362" s="23">
        <v>46566.95</v>
      </c>
      <c r="I4362" s="21">
        <v>45597</v>
      </c>
      <c r="J4362" s="21">
        <v>45621</v>
      </c>
      <c r="K4362" s="20" t="s">
        <v>5106</v>
      </c>
      <c r="L4362" s="20" t="s">
        <v>5107</v>
      </c>
      <c r="M4362" s="20"/>
      <c r="N4362" s="21">
        <v>45635.715609814812</v>
      </c>
    </row>
    <row r="4363" spans="1:14" x14ac:dyDescent="0.25">
      <c r="A4363" s="21">
        <v>45624.10633101852</v>
      </c>
      <c r="B4363" s="22">
        <v>45624.10633101852</v>
      </c>
      <c r="C4363" s="20" t="s">
        <v>5101</v>
      </c>
      <c r="D4363" s="20" t="s">
        <v>5102</v>
      </c>
      <c r="E4363" s="207" t="s">
        <v>5103</v>
      </c>
      <c r="F4363" s="207" t="s">
        <v>12008</v>
      </c>
      <c r="G4363" s="20" t="s">
        <v>5105</v>
      </c>
      <c r="H4363" s="23">
        <v>44086.54</v>
      </c>
      <c r="I4363" s="21">
        <v>45597</v>
      </c>
      <c r="J4363" s="21">
        <v>45621</v>
      </c>
      <c r="K4363" s="20" t="s">
        <v>5106</v>
      </c>
      <c r="L4363" s="20" t="s">
        <v>5107</v>
      </c>
      <c r="M4363" s="20"/>
      <c r="N4363" s="21">
        <v>45635.715609814812</v>
      </c>
    </row>
    <row r="4364" spans="1:14" x14ac:dyDescent="0.25">
      <c r="A4364" s="21">
        <v>45624.09101851852</v>
      </c>
      <c r="B4364" s="22">
        <v>45624.09101851852</v>
      </c>
      <c r="C4364" s="20" t="s">
        <v>7746</v>
      </c>
      <c r="D4364" s="20" t="s">
        <v>133</v>
      </c>
      <c r="E4364" s="207" t="s">
        <v>136</v>
      </c>
      <c r="F4364" s="207" t="s">
        <v>12009</v>
      </c>
      <c r="G4364" s="20" t="s">
        <v>134</v>
      </c>
      <c r="H4364" s="23">
        <v>1178.0999999999999</v>
      </c>
      <c r="I4364" s="21">
        <v>45597</v>
      </c>
      <c r="J4364" s="21">
        <v>45621</v>
      </c>
      <c r="K4364" s="20" t="s">
        <v>5097</v>
      </c>
      <c r="L4364" s="20" t="s">
        <v>5098</v>
      </c>
      <c r="M4364" s="20"/>
      <c r="N4364" s="21">
        <v>45635.715609814812</v>
      </c>
    </row>
    <row r="4365" spans="1:14" x14ac:dyDescent="0.25">
      <c r="A4365" s="21">
        <v>45623.493692129632</v>
      </c>
      <c r="B4365" s="22">
        <v>45623.493692129632</v>
      </c>
      <c r="C4365" s="20" t="s">
        <v>771</v>
      </c>
      <c r="D4365" s="20" t="s">
        <v>772</v>
      </c>
      <c r="E4365" s="207" t="s">
        <v>774</v>
      </c>
      <c r="F4365" s="207" t="s">
        <v>12010</v>
      </c>
      <c r="G4365" s="20" t="s">
        <v>183</v>
      </c>
      <c r="H4365" s="23">
        <v>1221123.3400000001</v>
      </c>
      <c r="I4365" s="21">
        <v>45597</v>
      </c>
      <c r="J4365" s="21">
        <v>45621</v>
      </c>
      <c r="K4365" s="20" t="s">
        <v>5114</v>
      </c>
      <c r="L4365" s="20" t="s">
        <v>5107</v>
      </c>
      <c r="M4365" s="20"/>
      <c r="N4365" s="21">
        <v>45635.715609814812</v>
      </c>
    </row>
    <row r="4366" spans="1:14" x14ac:dyDescent="0.25">
      <c r="A4366" s="21">
        <v>45623.493692129632</v>
      </c>
      <c r="B4366" s="22">
        <v>45623.493692129632</v>
      </c>
      <c r="C4366" s="20" t="s">
        <v>181</v>
      </c>
      <c r="D4366" s="20" t="s">
        <v>182</v>
      </c>
      <c r="E4366" s="207" t="s">
        <v>185</v>
      </c>
      <c r="F4366" s="207" t="s">
        <v>12011</v>
      </c>
      <c r="G4366" s="20" t="s">
        <v>183</v>
      </c>
      <c r="H4366" s="23">
        <v>2900604.74</v>
      </c>
      <c r="I4366" s="21">
        <v>45597</v>
      </c>
      <c r="J4366" s="21">
        <v>45621</v>
      </c>
      <c r="K4366" s="20" t="s">
        <v>5118</v>
      </c>
      <c r="L4366" s="20" t="s">
        <v>5107</v>
      </c>
      <c r="M4366" s="20"/>
      <c r="N4366" s="21">
        <v>45635.715609814812</v>
      </c>
    </row>
    <row r="4367" spans="1:14" x14ac:dyDescent="0.25">
      <c r="A4367" s="21">
        <v>45623.493692129632</v>
      </c>
      <c r="B4367" s="22">
        <v>45623.493692129632</v>
      </c>
      <c r="C4367" s="20" t="s">
        <v>1190</v>
      </c>
      <c r="D4367" s="20" t="s">
        <v>1191</v>
      </c>
      <c r="E4367" s="207" t="s">
        <v>1193</v>
      </c>
      <c r="F4367" s="207" t="s">
        <v>12012</v>
      </c>
      <c r="G4367" s="20" t="s">
        <v>183</v>
      </c>
      <c r="H4367" s="23">
        <v>0.78</v>
      </c>
      <c r="I4367" s="21">
        <v>45597</v>
      </c>
      <c r="J4367" s="21">
        <v>45621</v>
      </c>
      <c r="K4367" s="20" t="s">
        <v>5118</v>
      </c>
      <c r="L4367" s="20" t="s">
        <v>5107</v>
      </c>
      <c r="M4367" s="20"/>
      <c r="N4367" s="21">
        <v>45635.715609814812</v>
      </c>
    </row>
    <row r="4368" spans="1:14" x14ac:dyDescent="0.25">
      <c r="A4368" s="21">
        <v>45623.493692129632</v>
      </c>
      <c r="B4368" s="22">
        <v>45623.493692129632</v>
      </c>
      <c r="C4368" s="20" t="s">
        <v>1226</v>
      </c>
      <c r="D4368" s="20" t="s">
        <v>1227</v>
      </c>
      <c r="E4368" s="207" t="s">
        <v>1229</v>
      </c>
      <c r="F4368" s="207" t="s">
        <v>12013</v>
      </c>
      <c r="G4368" s="20" t="s">
        <v>183</v>
      </c>
      <c r="H4368" s="23">
        <v>2762.65</v>
      </c>
      <c r="I4368" s="21">
        <v>45597</v>
      </c>
      <c r="J4368" s="21">
        <v>45621</v>
      </c>
      <c r="K4368" s="20" t="s">
        <v>5118</v>
      </c>
      <c r="L4368" s="20" t="s">
        <v>5107</v>
      </c>
      <c r="M4368" s="20"/>
      <c r="N4368" s="21">
        <v>45635.715609814812</v>
      </c>
    </row>
    <row r="4369" spans="1:14" x14ac:dyDescent="0.25">
      <c r="A4369" s="21">
        <v>45623.493692129632</v>
      </c>
      <c r="B4369" s="22">
        <v>45623.493692129632</v>
      </c>
      <c r="C4369" s="20" t="s">
        <v>717</v>
      </c>
      <c r="D4369" s="20" t="s">
        <v>718</v>
      </c>
      <c r="E4369" s="207" t="s">
        <v>720</v>
      </c>
      <c r="F4369" s="207" t="s">
        <v>12014</v>
      </c>
      <c r="G4369" s="20" t="s">
        <v>183</v>
      </c>
      <c r="H4369" s="23">
        <v>1172.75</v>
      </c>
      <c r="I4369" s="21">
        <v>45597</v>
      </c>
      <c r="J4369" s="21">
        <v>45621</v>
      </c>
      <c r="K4369" s="20" t="s">
        <v>5121</v>
      </c>
      <c r="L4369" s="20" t="s">
        <v>5107</v>
      </c>
      <c r="M4369" s="20"/>
      <c r="N4369" s="21">
        <v>45635.715609814812</v>
      </c>
    </row>
    <row r="4370" spans="1:14" x14ac:dyDescent="0.25">
      <c r="A4370" s="21">
        <v>45623.493692129632</v>
      </c>
      <c r="B4370" s="22">
        <v>45623.493692129632</v>
      </c>
      <c r="C4370" s="20" t="s">
        <v>882</v>
      </c>
      <c r="D4370" s="20" t="s">
        <v>883</v>
      </c>
      <c r="E4370" s="207" t="s">
        <v>885</v>
      </c>
      <c r="F4370" s="207" t="s">
        <v>12015</v>
      </c>
      <c r="G4370" s="20" t="s">
        <v>183</v>
      </c>
      <c r="H4370" s="23">
        <v>6720.93</v>
      </c>
      <c r="I4370" s="21">
        <v>45597</v>
      </c>
      <c r="J4370" s="21">
        <v>45621</v>
      </c>
      <c r="K4370" s="20" t="s">
        <v>5123</v>
      </c>
      <c r="L4370" s="20" t="s">
        <v>5107</v>
      </c>
      <c r="M4370" s="20"/>
      <c r="N4370" s="21">
        <v>45635.715609814812</v>
      </c>
    </row>
    <row r="4371" spans="1:14" x14ac:dyDescent="0.25">
      <c r="A4371" s="21">
        <v>45623.493692129632</v>
      </c>
      <c r="B4371" s="22">
        <v>45623.493692129632</v>
      </c>
      <c r="C4371" s="20" t="s">
        <v>193</v>
      </c>
      <c r="D4371" s="20" t="s">
        <v>194</v>
      </c>
      <c r="E4371" s="207" t="s">
        <v>196</v>
      </c>
      <c r="F4371" s="207" t="s">
        <v>12016</v>
      </c>
      <c r="G4371" s="20" t="s">
        <v>183</v>
      </c>
      <c r="H4371" s="23">
        <v>30615.25</v>
      </c>
      <c r="I4371" s="21">
        <v>45597</v>
      </c>
      <c r="J4371" s="21">
        <v>45621</v>
      </c>
      <c r="K4371" s="20" t="s">
        <v>5118</v>
      </c>
      <c r="L4371" s="20" t="s">
        <v>5107</v>
      </c>
      <c r="M4371" s="20"/>
      <c r="N4371" s="21">
        <v>45635.715609814812</v>
      </c>
    </row>
    <row r="4372" spans="1:14" x14ac:dyDescent="0.25">
      <c r="A4372" s="21">
        <v>45623.493692129632</v>
      </c>
      <c r="B4372" s="22">
        <v>45623.493692129632</v>
      </c>
      <c r="C4372" s="20" t="s">
        <v>939</v>
      </c>
      <c r="D4372" s="20" t="s">
        <v>940</v>
      </c>
      <c r="E4372" s="207" t="s">
        <v>942</v>
      </c>
      <c r="F4372" s="207" t="s">
        <v>12017</v>
      </c>
      <c r="G4372" s="20" t="s">
        <v>183</v>
      </c>
      <c r="H4372" s="23">
        <v>3992.43</v>
      </c>
      <c r="I4372" s="21">
        <v>45597</v>
      </c>
      <c r="J4372" s="21">
        <v>45621</v>
      </c>
      <c r="K4372" s="20" t="s">
        <v>5123</v>
      </c>
      <c r="L4372" s="20" t="s">
        <v>5107</v>
      </c>
      <c r="M4372" s="20"/>
      <c r="N4372" s="21">
        <v>45635.715609814812</v>
      </c>
    </row>
    <row r="4373" spans="1:14" x14ac:dyDescent="0.25">
      <c r="A4373" s="21">
        <v>45623.493692129632</v>
      </c>
      <c r="B4373" s="22">
        <v>45623.493692129632</v>
      </c>
      <c r="C4373" s="20" t="s">
        <v>253</v>
      </c>
      <c r="D4373" s="20" t="s">
        <v>254</v>
      </c>
      <c r="E4373" s="207" t="s">
        <v>256</v>
      </c>
      <c r="F4373" s="207" t="s">
        <v>12018</v>
      </c>
      <c r="G4373" s="20" t="s">
        <v>183</v>
      </c>
      <c r="H4373" s="23">
        <v>328037.90999999997</v>
      </c>
      <c r="I4373" s="21">
        <v>45597</v>
      </c>
      <c r="J4373" s="21">
        <v>45621</v>
      </c>
      <c r="K4373" s="20" t="s">
        <v>5118</v>
      </c>
      <c r="L4373" s="20" t="s">
        <v>5107</v>
      </c>
      <c r="M4373" s="20"/>
      <c r="N4373" s="21">
        <v>45635.715609814812</v>
      </c>
    </row>
    <row r="4374" spans="1:14" x14ac:dyDescent="0.25">
      <c r="A4374" s="21">
        <v>45623.493692129632</v>
      </c>
      <c r="B4374" s="22">
        <v>45623.493692129632</v>
      </c>
      <c r="C4374" s="20" t="s">
        <v>521</v>
      </c>
      <c r="D4374" s="20" t="s">
        <v>522</v>
      </c>
      <c r="E4374" s="207" t="s">
        <v>524</v>
      </c>
      <c r="F4374" s="207" t="s">
        <v>12019</v>
      </c>
      <c r="G4374" s="20" t="s">
        <v>183</v>
      </c>
      <c r="H4374" s="23">
        <v>7350.29</v>
      </c>
      <c r="I4374" s="21">
        <v>45597</v>
      </c>
      <c r="J4374" s="21">
        <v>45621</v>
      </c>
      <c r="K4374" s="20" t="s">
        <v>5121</v>
      </c>
      <c r="L4374" s="20" t="s">
        <v>5107</v>
      </c>
      <c r="M4374" s="20"/>
      <c r="N4374" s="21">
        <v>45635.715609814812</v>
      </c>
    </row>
    <row r="4375" spans="1:14" x14ac:dyDescent="0.25">
      <c r="A4375" s="21">
        <v>45623.493692129632</v>
      </c>
      <c r="B4375" s="22">
        <v>45623.493692129632</v>
      </c>
      <c r="C4375" s="20" t="s">
        <v>459</v>
      </c>
      <c r="D4375" s="20" t="s">
        <v>460</v>
      </c>
      <c r="E4375" s="207" t="s">
        <v>462</v>
      </c>
      <c r="F4375" s="207" t="s">
        <v>12020</v>
      </c>
      <c r="G4375" s="20" t="s">
        <v>183</v>
      </c>
      <c r="H4375" s="23">
        <v>610692.68000000005</v>
      </c>
      <c r="I4375" s="21">
        <v>45597</v>
      </c>
      <c r="J4375" s="21">
        <v>45621</v>
      </c>
      <c r="K4375" s="20" t="s">
        <v>5129</v>
      </c>
      <c r="L4375" s="20" t="s">
        <v>5107</v>
      </c>
      <c r="M4375" s="20"/>
      <c r="N4375" s="21">
        <v>45635.715609814812</v>
      </c>
    </row>
    <row r="4376" spans="1:14" x14ac:dyDescent="0.25">
      <c r="A4376" s="21">
        <v>45623.493692129632</v>
      </c>
      <c r="B4376" s="22">
        <v>45623.493692129632</v>
      </c>
      <c r="C4376" s="20" t="s">
        <v>435</v>
      </c>
      <c r="D4376" s="20" t="s">
        <v>436</v>
      </c>
      <c r="E4376" s="207" t="s">
        <v>438</v>
      </c>
      <c r="F4376" s="207" t="s">
        <v>12021</v>
      </c>
      <c r="G4376" s="20" t="s">
        <v>183</v>
      </c>
      <c r="H4376" s="23">
        <v>0.02</v>
      </c>
      <c r="I4376" s="21">
        <v>45597</v>
      </c>
      <c r="J4376" s="21">
        <v>45621</v>
      </c>
      <c r="K4376" s="20" t="s">
        <v>5118</v>
      </c>
      <c r="L4376" s="20" t="s">
        <v>5107</v>
      </c>
      <c r="M4376" s="20"/>
      <c r="N4376" s="21">
        <v>45635.715609814812</v>
      </c>
    </row>
    <row r="4377" spans="1:14" x14ac:dyDescent="0.25">
      <c r="A4377" s="21">
        <v>45623.493692129632</v>
      </c>
      <c r="B4377" s="22">
        <v>45623.493692129632</v>
      </c>
      <c r="C4377" s="20" t="s">
        <v>422</v>
      </c>
      <c r="D4377" s="20" t="s">
        <v>423</v>
      </c>
      <c r="E4377" s="207" t="s">
        <v>425</v>
      </c>
      <c r="F4377" s="207" t="s">
        <v>12022</v>
      </c>
      <c r="G4377" s="20" t="s">
        <v>183</v>
      </c>
      <c r="H4377" s="23">
        <v>2495</v>
      </c>
      <c r="I4377" s="21">
        <v>45597</v>
      </c>
      <c r="J4377" s="21">
        <v>45621</v>
      </c>
      <c r="K4377" s="20" t="s">
        <v>5118</v>
      </c>
      <c r="L4377" s="20" t="s">
        <v>5107</v>
      </c>
      <c r="M4377" s="20"/>
      <c r="N4377" s="21">
        <v>45635.715609814812</v>
      </c>
    </row>
    <row r="4378" spans="1:14" x14ac:dyDescent="0.25">
      <c r="A4378" s="21">
        <v>45623.493692129632</v>
      </c>
      <c r="B4378" s="22">
        <v>45623.493692129632</v>
      </c>
      <c r="C4378" s="20" t="s">
        <v>1298</v>
      </c>
      <c r="D4378" s="20" t="s">
        <v>1299</v>
      </c>
      <c r="E4378" s="207" t="s">
        <v>1301</v>
      </c>
      <c r="F4378" s="207" t="s">
        <v>12023</v>
      </c>
      <c r="G4378" s="20" t="s">
        <v>183</v>
      </c>
      <c r="H4378" s="23">
        <v>658.61</v>
      </c>
      <c r="I4378" s="21">
        <v>45597</v>
      </c>
      <c r="J4378" s="21">
        <v>45621</v>
      </c>
      <c r="K4378" s="20" t="s">
        <v>5121</v>
      </c>
      <c r="L4378" s="20" t="s">
        <v>5107</v>
      </c>
      <c r="M4378" s="20"/>
      <c r="N4378" s="21">
        <v>45635.715609814812</v>
      </c>
    </row>
    <row r="4379" spans="1:14" x14ac:dyDescent="0.25">
      <c r="A4379" s="21">
        <v>45623.493692129632</v>
      </c>
      <c r="B4379" s="22">
        <v>45623.493692129632</v>
      </c>
      <c r="C4379" s="20" t="s">
        <v>331</v>
      </c>
      <c r="D4379" s="20" t="s">
        <v>332</v>
      </c>
      <c r="E4379" s="207" t="s">
        <v>334</v>
      </c>
      <c r="F4379" s="207" t="s">
        <v>12024</v>
      </c>
      <c r="G4379" s="20" t="s">
        <v>183</v>
      </c>
      <c r="H4379" s="23">
        <v>5704.24</v>
      </c>
      <c r="I4379" s="21">
        <v>45597</v>
      </c>
      <c r="J4379" s="21">
        <v>45621</v>
      </c>
      <c r="K4379" s="20" t="s">
        <v>5121</v>
      </c>
      <c r="L4379" s="20" t="s">
        <v>5107</v>
      </c>
      <c r="M4379" s="20"/>
      <c r="N4379" s="21">
        <v>45635.715609814812</v>
      </c>
    </row>
    <row r="4380" spans="1:14" x14ac:dyDescent="0.25">
      <c r="A4380" s="21">
        <v>45623.493692129632</v>
      </c>
      <c r="B4380" s="22">
        <v>45623.493692129632</v>
      </c>
      <c r="C4380" s="20" t="s">
        <v>11373</v>
      </c>
      <c r="D4380" s="20" t="s">
        <v>11374</v>
      </c>
      <c r="E4380" s="207" t="s">
        <v>11376</v>
      </c>
      <c r="F4380" s="207" t="s">
        <v>12025</v>
      </c>
      <c r="G4380" s="20" t="s">
        <v>183</v>
      </c>
      <c r="H4380" s="23">
        <v>17051.55</v>
      </c>
      <c r="I4380" s="21">
        <v>45597</v>
      </c>
      <c r="J4380" s="21">
        <v>45621</v>
      </c>
      <c r="K4380" s="20" t="s">
        <v>5121</v>
      </c>
      <c r="L4380" s="20" t="s">
        <v>5107</v>
      </c>
      <c r="M4380" s="20"/>
      <c r="N4380" s="21">
        <v>45635.715609814812</v>
      </c>
    </row>
    <row r="4381" spans="1:14" x14ac:dyDescent="0.25">
      <c r="A4381" s="21">
        <v>45623.223703703705</v>
      </c>
      <c r="B4381" s="22">
        <v>45623.223703703705</v>
      </c>
      <c r="C4381" s="20" t="s">
        <v>5108</v>
      </c>
      <c r="D4381" s="20" t="s">
        <v>5109</v>
      </c>
      <c r="E4381" s="207" t="s">
        <v>5110</v>
      </c>
      <c r="F4381" s="207" t="s">
        <v>12026</v>
      </c>
      <c r="G4381" s="20" t="s">
        <v>5105</v>
      </c>
      <c r="H4381" s="23">
        <v>46660.76</v>
      </c>
      <c r="I4381" s="21">
        <v>45597</v>
      </c>
      <c r="J4381" s="21">
        <v>45621</v>
      </c>
      <c r="K4381" s="20" t="s">
        <v>5106</v>
      </c>
      <c r="L4381" s="20" t="s">
        <v>5107</v>
      </c>
      <c r="M4381" s="20"/>
      <c r="N4381" s="21">
        <v>45635.715609814812</v>
      </c>
    </row>
    <row r="4382" spans="1:14" x14ac:dyDescent="0.25">
      <c r="A4382" s="21">
        <v>45623.223703703705</v>
      </c>
      <c r="B4382" s="22">
        <v>45623.223703703705</v>
      </c>
      <c r="C4382" s="20" t="s">
        <v>5101</v>
      </c>
      <c r="D4382" s="20" t="s">
        <v>5102</v>
      </c>
      <c r="E4382" s="207" t="s">
        <v>5103</v>
      </c>
      <c r="F4382" s="207" t="s">
        <v>12027</v>
      </c>
      <c r="G4382" s="20" t="s">
        <v>5105</v>
      </c>
      <c r="H4382" s="23">
        <v>44122.93</v>
      </c>
      <c r="I4382" s="21">
        <v>45597</v>
      </c>
      <c r="J4382" s="21">
        <v>45621</v>
      </c>
      <c r="K4382" s="20" t="s">
        <v>5106</v>
      </c>
      <c r="L4382" s="20" t="s">
        <v>5107</v>
      </c>
      <c r="M4382" s="20"/>
      <c r="N4382" s="21">
        <v>45635.715609814812</v>
      </c>
    </row>
    <row r="4383" spans="1:14" x14ac:dyDescent="0.25">
      <c r="A4383" s="21">
        <v>45622.950185185182</v>
      </c>
      <c r="B4383" s="22">
        <v>45622.950185185182</v>
      </c>
      <c r="C4383" s="20" t="s">
        <v>7746</v>
      </c>
      <c r="D4383" s="20" t="s">
        <v>133</v>
      </c>
      <c r="E4383" s="207" t="s">
        <v>136</v>
      </c>
      <c r="F4383" s="207" t="s">
        <v>12028</v>
      </c>
      <c r="G4383" s="20" t="s">
        <v>134</v>
      </c>
      <c r="H4383" s="23">
        <v>1160.6199999999999</v>
      </c>
      <c r="I4383" s="21">
        <v>45597</v>
      </c>
      <c r="J4383" s="21">
        <v>45621</v>
      </c>
      <c r="K4383" s="20" t="s">
        <v>5097</v>
      </c>
      <c r="L4383" s="20" t="s">
        <v>5098</v>
      </c>
      <c r="M4383" s="20"/>
      <c r="N4383" s="21">
        <v>45635.715609814812</v>
      </c>
    </row>
    <row r="4384" spans="1:14" x14ac:dyDescent="0.25">
      <c r="A4384" s="21">
        <v>45622.528344907405</v>
      </c>
      <c r="B4384" s="22">
        <v>45622.528344907405</v>
      </c>
      <c r="C4384" s="20" t="s">
        <v>5108</v>
      </c>
      <c r="D4384" s="20" t="s">
        <v>5109</v>
      </c>
      <c r="E4384" s="207" t="s">
        <v>5110</v>
      </c>
      <c r="F4384" s="207" t="s">
        <v>12029</v>
      </c>
      <c r="G4384" s="20" t="s">
        <v>5105</v>
      </c>
      <c r="H4384" s="23">
        <v>46545.760000000002</v>
      </c>
      <c r="I4384" s="21">
        <v>45597</v>
      </c>
      <c r="J4384" s="21">
        <v>45621</v>
      </c>
      <c r="K4384" s="20" t="s">
        <v>5106</v>
      </c>
      <c r="L4384" s="20" t="s">
        <v>5107</v>
      </c>
      <c r="M4384" s="20"/>
      <c r="N4384" s="21">
        <v>45635.715609814812</v>
      </c>
    </row>
    <row r="4385" spans="1:14" x14ac:dyDescent="0.25">
      <c r="A4385" s="21">
        <v>45622.528344907405</v>
      </c>
      <c r="B4385" s="22">
        <v>45622.528344907405</v>
      </c>
      <c r="C4385" s="20" t="s">
        <v>5101</v>
      </c>
      <c r="D4385" s="20" t="s">
        <v>5102</v>
      </c>
      <c r="E4385" s="207" t="s">
        <v>5103</v>
      </c>
      <c r="F4385" s="207" t="s">
        <v>12030</v>
      </c>
      <c r="G4385" s="20" t="s">
        <v>5105</v>
      </c>
      <c r="H4385" s="23">
        <v>44056.29</v>
      </c>
      <c r="I4385" s="21">
        <v>45597</v>
      </c>
      <c r="J4385" s="21">
        <v>45621</v>
      </c>
      <c r="K4385" s="20" t="s">
        <v>5106</v>
      </c>
      <c r="L4385" s="20" t="s">
        <v>5107</v>
      </c>
      <c r="M4385" s="20"/>
      <c r="N4385" s="21">
        <v>45635.715609814812</v>
      </c>
    </row>
    <row r="4386" spans="1:14" x14ac:dyDescent="0.25">
      <c r="A4386" s="21">
        <v>45622.431388888886</v>
      </c>
      <c r="B4386" s="22">
        <v>45622.431388888886</v>
      </c>
      <c r="C4386" s="20" t="s">
        <v>771</v>
      </c>
      <c r="D4386" s="20" t="s">
        <v>772</v>
      </c>
      <c r="E4386" s="207" t="s">
        <v>774</v>
      </c>
      <c r="F4386" s="207" t="s">
        <v>12031</v>
      </c>
      <c r="G4386" s="20" t="s">
        <v>183</v>
      </c>
      <c r="H4386" s="23">
        <v>1215281.57</v>
      </c>
      <c r="I4386" s="21">
        <v>45597</v>
      </c>
      <c r="J4386" s="21">
        <v>45621</v>
      </c>
      <c r="K4386" s="20" t="s">
        <v>5114</v>
      </c>
      <c r="L4386" s="20" t="s">
        <v>5107</v>
      </c>
      <c r="M4386" s="20"/>
      <c r="N4386" s="21">
        <v>45635.715609814812</v>
      </c>
    </row>
    <row r="4387" spans="1:14" x14ac:dyDescent="0.25">
      <c r="A4387" s="21">
        <v>45622.431388888886</v>
      </c>
      <c r="B4387" s="22">
        <v>45622.431388888886</v>
      </c>
      <c r="C4387" s="20" t="s">
        <v>181</v>
      </c>
      <c r="D4387" s="20" t="s">
        <v>182</v>
      </c>
      <c r="E4387" s="207" t="s">
        <v>185</v>
      </c>
      <c r="F4387" s="207" t="s">
        <v>12032</v>
      </c>
      <c r="G4387" s="20" t="s">
        <v>183</v>
      </c>
      <c r="H4387" s="23">
        <v>2783131.63</v>
      </c>
      <c r="I4387" s="21">
        <v>45597</v>
      </c>
      <c r="J4387" s="21">
        <v>45621</v>
      </c>
      <c r="K4387" s="20" t="s">
        <v>5118</v>
      </c>
      <c r="L4387" s="20" t="s">
        <v>5107</v>
      </c>
      <c r="M4387" s="20"/>
      <c r="N4387" s="21">
        <v>45635.715609814812</v>
      </c>
    </row>
    <row r="4388" spans="1:14" x14ac:dyDescent="0.25">
      <c r="A4388" s="21">
        <v>45622.431388888886</v>
      </c>
      <c r="B4388" s="22">
        <v>45622.431388888886</v>
      </c>
      <c r="C4388" s="20" t="s">
        <v>1190</v>
      </c>
      <c r="D4388" s="20" t="s">
        <v>1191</v>
      </c>
      <c r="E4388" s="207" t="s">
        <v>1193</v>
      </c>
      <c r="F4388" s="207" t="s">
        <v>12033</v>
      </c>
      <c r="G4388" s="20" t="s">
        <v>183</v>
      </c>
      <c r="H4388" s="23">
        <v>0.78</v>
      </c>
      <c r="I4388" s="21">
        <v>45597</v>
      </c>
      <c r="J4388" s="21">
        <v>45621</v>
      </c>
      <c r="K4388" s="20" t="s">
        <v>5118</v>
      </c>
      <c r="L4388" s="20" t="s">
        <v>5107</v>
      </c>
      <c r="M4388" s="20"/>
      <c r="N4388" s="21">
        <v>45635.715609814812</v>
      </c>
    </row>
    <row r="4389" spans="1:14" x14ac:dyDescent="0.25">
      <c r="A4389" s="21">
        <v>45622.431388888886</v>
      </c>
      <c r="B4389" s="22">
        <v>45622.431388888886</v>
      </c>
      <c r="C4389" s="20" t="s">
        <v>1226</v>
      </c>
      <c r="D4389" s="20" t="s">
        <v>1227</v>
      </c>
      <c r="E4389" s="207" t="s">
        <v>1229</v>
      </c>
      <c r="F4389" s="207" t="s">
        <v>12034</v>
      </c>
      <c r="G4389" s="20" t="s">
        <v>183</v>
      </c>
      <c r="H4389" s="23">
        <v>2762.65</v>
      </c>
      <c r="I4389" s="21">
        <v>45597</v>
      </c>
      <c r="J4389" s="21">
        <v>45621</v>
      </c>
      <c r="K4389" s="20" t="s">
        <v>5118</v>
      </c>
      <c r="L4389" s="20" t="s">
        <v>5107</v>
      </c>
      <c r="M4389" s="20"/>
      <c r="N4389" s="21">
        <v>45635.715609814812</v>
      </c>
    </row>
    <row r="4390" spans="1:14" x14ac:dyDescent="0.25">
      <c r="A4390" s="21">
        <v>45622.431388888886</v>
      </c>
      <c r="B4390" s="22">
        <v>45622.431388888886</v>
      </c>
      <c r="C4390" s="20" t="s">
        <v>717</v>
      </c>
      <c r="D4390" s="20" t="s">
        <v>718</v>
      </c>
      <c r="E4390" s="207" t="s">
        <v>720</v>
      </c>
      <c r="F4390" s="207" t="s">
        <v>12035</v>
      </c>
      <c r="G4390" s="20" t="s">
        <v>183</v>
      </c>
      <c r="H4390" s="23">
        <v>1172.75</v>
      </c>
      <c r="I4390" s="21">
        <v>45597</v>
      </c>
      <c r="J4390" s="21">
        <v>45621</v>
      </c>
      <c r="K4390" s="20" t="s">
        <v>5121</v>
      </c>
      <c r="L4390" s="20" t="s">
        <v>5107</v>
      </c>
      <c r="M4390" s="20"/>
      <c r="N4390" s="21">
        <v>45635.715609814812</v>
      </c>
    </row>
    <row r="4391" spans="1:14" x14ac:dyDescent="0.25">
      <c r="A4391" s="21">
        <v>45622.431388888886</v>
      </c>
      <c r="B4391" s="22">
        <v>45622.431388888886</v>
      </c>
      <c r="C4391" s="20" t="s">
        <v>882</v>
      </c>
      <c r="D4391" s="20" t="s">
        <v>883</v>
      </c>
      <c r="E4391" s="207" t="s">
        <v>885</v>
      </c>
      <c r="F4391" s="207" t="s">
        <v>12036</v>
      </c>
      <c r="G4391" s="20" t="s">
        <v>183</v>
      </c>
      <c r="H4391" s="23">
        <v>6663.01</v>
      </c>
      <c r="I4391" s="21">
        <v>45597</v>
      </c>
      <c r="J4391" s="21">
        <v>45621</v>
      </c>
      <c r="K4391" s="20" t="s">
        <v>5123</v>
      </c>
      <c r="L4391" s="20" t="s">
        <v>5107</v>
      </c>
      <c r="M4391" s="20"/>
      <c r="N4391" s="21">
        <v>45635.715609814812</v>
      </c>
    </row>
    <row r="4392" spans="1:14" x14ac:dyDescent="0.25">
      <c r="A4392" s="21">
        <v>45622.431388888886</v>
      </c>
      <c r="B4392" s="22">
        <v>45622.431388888886</v>
      </c>
      <c r="C4392" s="20" t="s">
        <v>193</v>
      </c>
      <c r="D4392" s="20" t="s">
        <v>194</v>
      </c>
      <c r="E4392" s="207" t="s">
        <v>196</v>
      </c>
      <c r="F4392" s="207" t="s">
        <v>12037</v>
      </c>
      <c r="G4392" s="20" t="s">
        <v>183</v>
      </c>
      <c r="H4392" s="23">
        <v>30615.25</v>
      </c>
      <c r="I4392" s="21">
        <v>45597</v>
      </c>
      <c r="J4392" s="21">
        <v>45621</v>
      </c>
      <c r="K4392" s="20" t="s">
        <v>5118</v>
      </c>
      <c r="L4392" s="20" t="s">
        <v>5107</v>
      </c>
      <c r="M4392" s="20"/>
      <c r="N4392" s="21">
        <v>45635.715609814812</v>
      </c>
    </row>
    <row r="4393" spans="1:14" x14ac:dyDescent="0.25">
      <c r="A4393" s="21">
        <v>45622.431388888886</v>
      </c>
      <c r="B4393" s="22">
        <v>45622.431388888886</v>
      </c>
      <c r="C4393" s="20" t="s">
        <v>939</v>
      </c>
      <c r="D4393" s="20" t="s">
        <v>940</v>
      </c>
      <c r="E4393" s="207" t="s">
        <v>942</v>
      </c>
      <c r="F4393" s="207" t="s">
        <v>12038</v>
      </c>
      <c r="G4393" s="20" t="s">
        <v>183</v>
      </c>
      <c r="H4393" s="23">
        <v>3958.54</v>
      </c>
      <c r="I4393" s="21">
        <v>45597</v>
      </c>
      <c r="J4393" s="21">
        <v>45621</v>
      </c>
      <c r="K4393" s="20" t="s">
        <v>5123</v>
      </c>
      <c r="L4393" s="20" t="s">
        <v>5107</v>
      </c>
      <c r="M4393" s="20"/>
      <c r="N4393" s="21">
        <v>45635.715609814812</v>
      </c>
    </row>
    <row r="4394" spans="1:14" x14ac:dyDescent="0.25">
      <c r="A4394" s="21">
        <v>45622.431388888886</v>
      </c>
      <c r="B4394" s="22">
        <v>45622.431388888886</v>
      </c>
      <c r="C4394" s="20" t="s">
        <v>253</v>
      </c>
      <c r="D4394" s="20" t="s">
        <v>254</v>
      </c>
      <c r="E4394" s="207" t="s">
        <v>256</v>
      </c>
      <c r="F4394" s="207" t="s">
        <v>12039</v>
      </c>
      <c r="G4394" s="20" t="s">
        <v>183</v>
      </c>
      <c r="H4394" s="23">
        <v>328037.90999999997</v>
      </c>
      <c r="I4394" s="21">
        <v>45597</v>
      </c>
      <c r="J4394" s="21">
        <v>45621</v>
      </c>
      <c r="K4394" s="20" t="s">
        <v>5118</v>
      </c>
      <c r="L4394" s="20" t="s">
        <v>5107</v>
      </c>
      <c r="M4394" s="20"/>
      <c r="N4394" s="21">
        <v>45635.715609814812</v>
      </c>
    </row>
    <row r="4395" spans="1:14" x14ac:dyDescent="0.25">
      <c r="A4395" s="21">
        <v>45622.431388888886</v>
      </c>
      <c r="B4395" s="22">
        <v>45622.431388888886</v>
      </c>
      <c r="C4395" s="20" t="s">
        <v>521</v>
      </c>
      <c r="D4395" s="20" t="s">
        <v>522</v>
      </c>
      <c r="E4395" s="207" t="s">
        <v>524</v>
      </c>
      <c r="F4395" s="207" t="s">
        <v>12040</v>
      </c>
      <c r="G4395" s="20" t="s">
        <v>183</v>
      </c>
      <c r="H4395" s="23">
        <v>7350.29</v>
      </c>
      <c r="I4395" s="21">
        <v>45597</v>
      </c>
      <c r="J4395" s="21">
        <v>45621</v>
      </c>
      <c r="K4395" s="20" t="s">
        <v>5121</v>
      </c>
      <c r="L4395" s="20" t="s">
        <v>5107</v>
      </c>
      <c r="M4395" s="20"/>
      <c r="N4395" s="21">
        <v>45635.715609814812</v>
      </c>
    </row>
    <row r="4396" spans="1:14" x14ac:dyDescent="0.25">
      <c r="A4396" s="21">
        <v>45622.431388888886</v>
      </c>
      <c r="B4396" s="22">
        <v>45622.431388888886</v>
      </c>
      <c r="C4396" s="20" t="s">
        <v>459</v>
      </c>
      <c r="D4396" s="20" t="s">
        <v>460</v>
      </c>
      <c r="E4396" s="207" t="s">
        <v>462</v>
      </c>
      <c r="F4396" s="207" t="s">
        <v>12041</v>
      </c>
      <c r="G4396" s="20" t="s">
        <v>183</v>
      </c>
      <c r="H4396" s="23">
        <v>579158.56000000006</v>
      </c>
      <c r="I4396" s="21">
        <v>45597</v>
      </c>
      <c r="J4396" s="21">
        <v>45621</v>
      </c>
      <c r="K4396" s="20" t="s">
        <v>5129</v>
      </c>
      <c r="L4396" s="20" t="s">
        <v>5107</v>
      </c>
      <c r="M4396" s="20"/>
      <c r="N4396" s="21">
        <v>45635.715609814812</v>
      </c>
    </row>
    <row r="4397" spans="1:14" x14ac:dyDescent="0.25">
      <c r="A4397" s="21">
        <v>45622.431388888886</v>
      </c>
      <c r="B4397" s="22">
        <v>45622.431388888886</v>
      </c>
      <c r="C4397" s="20" t="s">
        <v>435</v>
      </c>
      <c r="D4397" s="20" t="s">
        <v>436</v>
      </c>
      <c r="E4397" s="207" t="s">
        <v>438</v>
      </c>
      <c r="F4397" s="207" t="s">
        <v>12042</v>
      </c>
      <c r="G4397" s="20" t="s">
        <v>183</v>
      </c>
      <c r="H4397" s="23">
        <v>0.02</v>
      </c>
      <c r="I4397" s="21">
        <v>45597</v>
      </c>
      <c r="J4397" s="21">
        <v>45621</v>
      </c>
      <c r="K4397" s="20" t="s">
        <v>5118</v>
      </c>
      <c r="L4397" s="20" t="s">
        <v>5107</v>
      </c>
      <c r="M4397" s="20"/>
      <c r="N4397" s="21">
        <v>45635.715609814812</v>
      </c>
    </row>
    <row r="4398" spans="1:14" x14ac:dyDescent="0.25">
      <c r="A4398" s="21">
        <v>45622.431388888886</v>
      </c>
      <c r="B4398" s="22">
        <v>45622.431388888886</v>
      </c>
      <c r="C4398" s="20" t="s">
        <v>422</v>
      </c>
      <c r="D4398" s="20" t="s">
        <v>423</v>
      </c>
      <c r="E4398" s="207" t="s">
        <v>425</v>
      </c>
      <c r="F4398" s="207" t="s">
        <v>12043</v>
      </c>
      <c r="G4398" s="20" t="s">
        <v>183</v>
      </c>
      <c r="H4398" s="23">
        <v>43899.17</v>
      </c>
      <c r="I4398" s="21">
        <v>45597</v>
      </c>
      <c r="J4398" s="21">
        <v>45621</v>
      </c>
      <c r="K4398" s="20" t="s">
        <v>5118</v>
      </c>
      <c r="L4398" s="20" t="s">
        <v>5107</v>
      </c>
      <c r="M4398" s="20"/>
      <c r="N4398" s="21">
        <v>45635.715609814812</v>
      </c>
    </row>
    <row r="4399" spans="1:14" x14ac:dyDescent="0.25">
      <c r="A4399" s="21">
        <v>45622.431388888886</v>
      </c>
      <c r="B4399" s="22">
        <v>45622.431388888886</v>
      </c>
      <c r="C4399" s="20" t="s">
        <v>1298</v>
      </c>
      <c r="D4399" s="20" t="s">
        <v>1299</v>
      </c>
      <c r="E4399" s="207" t="s">
        <v>1301</v>
      </c>
      <c r="F4399" s="207" t="s">
        <v>12044</v>
      </c>
      <c r="G4399" s="20" t="s">
        <v>183</v>
      </c>
      <c r="H4399" s="23">
        <v>658.61</v>
      </c>
      <c r="I4399" s="21">
        <v>45597</v>
      </c>
      <c r="J4399" s="21">
        <v>45621</v>
      </c>
      <c r="K4399" s="20" t="s">
        <v>5121</v>
      </c>
      <c r="L4399" s="20" t="s">
        <v>5107</v>
      </c>
      <c r="M4399" s="20"/>
      <c r="N4399" s="21">
        <v>45635.715609814812</v>
      </c>
    </row>
    <row r="4400" spans="1:14" x14ac:dyDescent="0.25">
      <c r="A4400" s="21">
        <v>45622.431388888886</v>
      </c>
      <c r="B4400" s="22">
        <v>45622.431388888886</v>
      </c>
      <c r="C4400" s="20" t="s">
        <v>331</v>
      </c>
      <c r="D4400" s="20" t="s">
        <v>332</v>
      </c>
      <c r="E4400" s="207" t="s">
        <v>334</v>
      </c>
      <c r="F4400" s="207" t="s">
        <v>12045</v>
      </c>
      <c r="G4400" s="20" t="s">
        <v>183</v>
      </c>
      <c r="H4400" s="23">
        <v>9862.9</v>
      </c>
      <c r="I4400" s="21">
        <v>45597</v>
      </c>
      <c r="J4400" s="21">
        <v>45621</v>
      </c>
      <c r="K4400" s="20" t="s">
        <v>5121</v>
      </c>
      <c r="L4400" s="20" t="s">
        <v>5107</v>
      </c>
      <c r="M4400" s="20"/>
      <c r="N4400" s="21">
        <v>45635.715609814812</v>
      </c>
    </row>
    <row r="4401" spans="1:14" x14ac:dyDescent="0.25">
      <c r="A4401" s="21">
        <v>45622.431388888886</v>
      </c>
      <c r="B4401" s="22">
        <v>45622.431388888886</v>
      </c>
      <c r="C4401" s="20" t="s">
        <v>11373</v>
      </c>
      <c r="D4401" s="20" t="s">
        <v>11374</v>
      </c>
      <c r="E4401" s="207" t="s">
        <v>11376</v>
      </c>
      <c r="F4401" s="207" t="s">
        <v>12046</v>
      </c>
      <c r="G4401" s="20" t="s">
        <v>183</v>
      </c>
      <c r="H4401" s="23">
        <v>57051.55</v>
      </c>
      <c r="I4401" s="21">
        <v>45597</v>
      </c>
      <c r="J4401" s="21">
        <v>45621</v>
      </c>
      <c r="K4401" s="20" t="s">
        <v>5121</v>
      </c>
      <c r="L4401" s="20" t="s">
        <v>5107</v>
      </c>
      <c r="M4401" s="20"/>
      <c r="N4401" s="21">
        <v>45635.715609814812</v>
      </c>
    </row>
    <row r="4402" spans="1:14" x14ac:dyDescent="0.25">
      <c r="A4402" s="21">
        <v>45622.084155092598</v>
      </c>
      <c r="B4402" s="22">
        <v>45622.084155092598</v>
      </c>
      <c r="C4402" s="20" t="s">
        <v>7746</v>
      </c>
      <c r="D4402" s="20" t="s">
        <v>133</v>
      </c>
      <c r="E4402" s="207" t="s">
        <v>136</v>
      </c>
      <c r="F4402" s="207" t="s">
        <v>12047</v>
      </c>
      <c r="G4402" s="20" t="s">
        <v>134</v>
      </c>
      <c r="H4402" s="23">
        <v>1156.6600000000001</v>
      </c>
      <c r="I4402" s="21">
        <v>45597</v>
      </c>
      <c r="J4402" s="21">
        <v>45621</v>
      </c>
      <c r="K4402" s="20" t="s">
        <v>5097</v>
      </c>
      <c r="L4402" s="20" t="s">
        <v>5098</v>
      </c>
      <c r="M4402" s="20"/>
      <c r="N4402" s="21">
        <v>45635.715609814812</v>
      </c>
    </row>
    <row r="4403" spans="1:14" x14ac:dyDescent="0.25">
      <c r="A4403" s="21">
        <v>45621.536608796298</v>
      </c>
      <c r="B4403" s="22">
        <v>45621.536608796298</v>
      </c>
      <c r="C4403" s="20" t="s">
        <v>5108</v>
      </c>
      <c r="D4403" s="20" t="s">
        <v>5109</v>
      </c>
      <c r="E4403" s="207" t="s">
        <v>5110</v>
      </c>
      <c r="F4403" s="207" t="s">
        <v>12048</v>
      </c>
      <c r="G4403" s="20" t="s">
        <v>5105</v>
      </c>
      <c r="H4403" s="23">
        <v>46347.18</v>
      </c>
      <c r="I4403" s="21">
        <v>45597</v>
      </c>
      <c r="J4403" s="21">
        <v>45621</v>
      </c>
      <c r="K4403" s="20" t="s">
        <v>5106</v>
      </c>
      <c r="L4403" s="20" t="s">
        <v>5107</v>
      </c>
      <c r="M4403" s="20"/>
      <c r="N4403" s="21">
        <v>45635.715609814812</v>
      </c>
    </row>
    <row r="4404" spans="1:14" x14ac:dyDescent="0.25">
      <c r="A4404" s="21">
        <v>45621.536608796298</v>
      </c>
      <c r="B4404" s="22">
        <v>45621.536608796298</v>
      </c>
      <c r="C4404" s="20" t="s">
        <v>5101</v>
      </c>
      <c r="D4404" s="20" t="s">
        <v>5102</v>
      </c>
      <c r="E4404" s="207" t="s">
        <v>5103</v>
      </c>
      <c r="F4404" s="207" t="s">
        <v>12049</v>
      </c>
      <c r="G4404" s="20" t="s">
        <v>5105</v>
      </c>
      <c r="H4404" s="23">
        <v>43862.04</v>
      </c>
      <c r="I4404" s="21">
        <v>45597</v>
      </c>
      <c r="J4404" s="21">
        <v>45621</v>
      </c>
      <c r="K4404" s="20" t="s">
        <v>5106</v>
      </c>
      <c r="L4404" s="20" t="s">
        <v>5107</v>
      </c>
      <c r="M4404" s="20"/>
      <c r="N4404" s="21">
        <v>45635.715609814812</v>
      </c>
    </row>
    <row r="4405" spans="1:14" x14ac:dyDescent="0.25">
      <c r="A4405" s="21">
        <v>45621.322071759263</v>
      </c>
      <c r="B4405" s="22">
        <v>45621.322071759263</v>
      </c>
      <c r="C4405" s="20" t="s">
        <v>771</v>
      </c>
      <c r="D4405" s="20" t="s">
        <v>772</v>
      </c>
      <c r="E4405" s="207" t="s">
        <v>774</v>
      </c>
      <c r="F4405" s="207" t="s">
        <v>12050</v>
      </c>
      <c r="G4405" s="20" t="s">
        <v>183</v>
      </c>
      <c r="H4405" s="23">
        <v>1215281.57</v>
      </c>
      <c r="I4405" s="21">
        <v>45597</v>
      </c>
      <c r="J4405" s="21">
        <v>45621</v>
      </c>
      <c r="K4405" s="20" t="s">
        <v>5114</v>
      </c>
      <c r="L4405" s="20" t="s">
        <v>5107</v>
      </c>
      <c r="M4405" s="20"/>
      <c r="N4405" s="21">
        <v>45635.715609814812</v>
      </c>
    </row>
    <row r="4406" spans="1:14" x14ac:dyDescent="0.25">
      <c r="A4406" s="21">
        <v>45621.322071759263</v>
      </c>
      <c r="B4406" s="22">
        <v>45621.322071759263</v>
      </c>
      <c r="C4406" s="20" t="s">
        <v>181</v>
      </c>
      <c r="D4406" s="20" t="s">
        <v>182</v>
      </c>
      <c r="E4406" s="207" t="s">
        <v>185</v>
      </c>
      <c r="F4406" s="207" t="s">
        <v>12051</v>
      </c>
      <c r="G4406" s="20" t="s">
        <v>183</v>
      </c>
      <c r="H4406" s="23">
        <v>2783131.63</v>
      </c>
      <c r="I4406" s="21">
        <v>45597</v>
      </c>
      <c r="J4406" s="21">
        <v>45621</v>
      </c>
      <c r="K4406" s="20" t="s">
        <v>5118</v>
      </c>
      <c r="L4406" s="20" t="s">
        <v>5107</v>
      </c>
      <c r="M4406" s="20"/>
      <c r="N4406" s="21">
        <v>45635.715609814812</v>
      </c>
    </row>
    <row r="4407" spans="1:14" x14ac:dyDescent="0.25">
      <c r="A4407" s="21">
        <v>45621.322071759263</v>
      </c>
      <c r="B4407" s="22">
        <v>45621.322071759263</v>
      </c>
      <c r="C4407" s="20" t="s">
        <v>1190</v>
      </c>
      <c r="D4407" s="20" t="s">
        <v>1191</v>
      </c>
      <c r="E4407" s="207" t="s">
        <v>1193</v>
      </c>
      <c r="F4407" s="207" t="s">
        <v>12052</v>
      </c>
      <c r="G4407" s="20" t="s">
        <v>183</v>
      </c>
      <c r="H4407" s="23">
        <v>0.78</v>
      </c>
      <c r="I4407" s="21">
        <v>45597</v>
      </c>
      <c r="J4407" s="21">
        <v>45621</v>
      </c>
      <c r="K4407" s="20" t="s">
        <v>5118</v>
      </c>
      <c r="L4407" s="20" t="s">
        <v>5107</v>
      </c>
      <c r="M4407" s="20"/>
      <c r="N4407" s="21">
        <v>45635.715609814812</v>
      </c>
    </row>
    <row r="4408" spans="1:14" x14ac:dyDescent="0.25">
      <c r="A4408" s="21">
        <v>45621.322071759263</v>
      </c>
      <c r="B4408" s="22">
        <v>45621.322071759263</v>
      </c>
      <c r="C4408" s="20" t="s">
        <v>1226</v>
      </c>
      <c r="D4408" s="20" t="s">
        <v>1227</v>
      </c>
      <c r="E4408" s="207" t="s">
        <v>1229</v>
      </c>
      <c r="F4408" s="207" t="s">
        <v>12053</v>
      </c>
      <c r="G4408" s="20" t="s">
        <v>183</v>
      </c>
      <c r="H4408" s="23">
        <v>2762.65</v>
      </c>
      <c r="I4408" s="21">
        <v>45597</v>
      </c>
      <c r="J4408" s="21">
        <v>45621</v>
      </c>
      <c r="K4408" s="20" t="s">
        <v>5118</v>
      </c>
      <c r="L4408" s="20" t="s">
        <v>5107</v>
      </c>
      <c r="M4408" s="20"/>
      <c r="N4408" s="21">
        <v>45635.715609814812</v>
      </c>
    </row>
    <row r="4409" spans="1:14" x14ac:dyDescent="0.25">
      <c r="A4409" s="21">
        <v>45621.322071759263</v>
      </c>
      <c r="B4409" s="22">
        <v>45621.322071759263</v>
      </c>
      <c r="C4409" s="20" t="s">
        <v>717</v>
      </c>
      <c r="D4409" s="20" t="s">
        <v>718</v>
      </c>
      <c r="E4409" s="207" t="s">
        <v>720</v>
      </c>
      <c r="F4409" s="207" t="s">
        <v>12054</v>
      </c>
      <c r="G4409" s="20" t="s">
        <v>183</v>
      </c>
      <c r="H4409" s="23">
        <v>1172.75</v>
      </c>
      <c r="I4409" s="21">
        <v>45597</v>
      </c>
      <c r="J4409" s="21">
        <v>45621</v>
      </c>
      <c r="K4409" s="20" t="s">
        <v>5121</v>
      </c>
      <c r="L4409" s="20" t="s">
        <v>5107</v>
      </c>
      <c r="M4409" s="20"/>
      <c r="N4409" s="21">
        <v>45635.715609814812</v>
      </c>
    </row>
    <row r="4410" spans="1:14" x14ac:dyDescent="0.25">
      <c r="A4410" s="21">
        <v>45621.322071759263</v>
      </c>
      <c r="B4410" s="22">
        <v>45621.322071759263</v>
      </c>
      <c r="C4410" s="20" t="s">
        <v>882</v>
      </c>
      <c r="D4410" s="20" t="s">
        <v>883</v>
      </c>
      <c r="E4410" s="207" t="s">
        <v>885</v>
      </c>
      <c r="F4410" s="207" t="s">
        <v>12055</v>
      </c>
      <c r="G4410" s="20" t="s">
        <v>183</v>
      </c>
      <c r="H4410" s="23">
        <v>6663.01</v>
      </c>
      <c r="I4410" s="21">
        <v>45597</v>
      </c>
      <c r="J4410" s="21">
        <v>45621</v>
      </c>
      <c r="K4410" s="20" t="s">
        <v>5123</v>
      </c>
      <c r="L4410" s="20" t="s">
        <v>5107</v>
      </c>
      <c r="M4410" s="20"/>
      <c r="N4410" s="21">
        <v>45635.715609814812</v>
      </c>
    </row>
    <row r="4411" spans="1:14" x14ac:dyDescent="0.25">
      <c r="A4411" s="21">
        <v>45621.322071759263</v>
      </c>
      <c r="B4411" s="22">
        <v>45621.322071759263</v>
      </c>
      <c r="C4411" s="20" t="s">
        <v>193</v>
      </c>
      <c r="D4411" s="20" t="s">
        <v>194</v>
      </c>
      <c r="E4411" s="207" t="s">
        <v>196</v>
      </c>
      <c r="F4411" s="207" t="s">
        <v>12056</v>
      </c>
      <c r="G4411" s="20" t="s">
        <v>183</v>
      </c>
      <c r="H4411" s="23">
        <v>30615.25</v>
      </c>
      <c r="I4411" s="21">
        <v>45597</v>
      </c>
      <c r="J4411" s="21">
        <v>45621</v>
      </c>
      <c r="K4411" s="20" t="s">
        <v>5118</v>
      </c>
      <c r="L4411" s="20" t="s">
        <v>5107</v>
      </c>
      <c r="M4411" s="20"/>
      <c r="N4411" s="21">
        <v>45635.715609814812</v>
      </c>
    </row>
    <row r="4412" spans="1:14" x14ac:dyDescent="0.25">
      <c r="A4412" s="21">
        <v>45621.322071759263</v>
      </c>
      <c r="B4412" s="22">
        <v>45621.322071759263</v>
      </c>
      <c r="C4412" s="20" t="s">
        <v>939</v>
      </c>
      <c r="D4412" s="20" t="s">
        <v>940</v>
      </c>
      <c r="E4412" s="207" t="s">
        <v>942</v>
      </c>
      <c r="F4412" s="207" t="s">
        <v>12057</v>
      </c>
      <c r="G4412" s="20" t="s">
        <v>183</v>
      </c>
      <c r="H4412" s="23">
        <v>3958.54</v>
      </c>
      <c r="I4412" s="21">
        <v>45597</v>
      </c>
      <c r="J4412" s="21">
        <v>45621</v>
      </c>
      <c r="K4412" s="20" t="s">
        <v>5123</v>
      </c>
      <c r="L4412" s="20" t="s">
        <v>5107</v>
      </c>
      <c r="M4412" s="20"/>
      <c r="N4412" s="21">
        <v>45635.715609814812</v>
      </c>
    </row>
    <row r="4413" spans="1:14" x14ac:dyDescent="0.25">
      <c r="A4413" s="21">
        <v>45621.322071759263</v>
      </c>
      <c r="B4413" s="22">
        <v>45621.322071759263</v>
      </c>
      <c r="C4413" s="20" t="s">
        <v>253</v>
      </c>
      <c r="D4413" s="20" t="s">
        <v>254</v>
      </c>
      <c r="E4413" s="207" t="s">
        <v>256</v>
      </c>
      <c r="F4413" s="207" t="s">
        <v>12058</v>
      </c>
      <c r="G4413" s="20" t="s">
        <v>183</v>
      </c>
      <c r="H4413" s="23">
        <v>328037.90999999997</v>
      </c>
      <c r="I4413" s="21">
        <v>45597</v>
      </c>
      <c r="J4413" s="21">
        <v>45621</v>
      </c>
      <c r="K4413" s="20" t="s">
        <v>5118</v>
      </c>
      <c r="L4413" s="20" t="s">
        <v>5107</v>
      </c>
      <c r="M4413" s="20"/>
      <c r="N4413" s="21">
        <v>45635.715609814812</v>
      </c>
    </row>
    <row r="4414" spans="1:14" x14ac:dyDescent="0.25">
      <c r="A4414" s="21">
        <v>45621.322071759263</v>
      </c>
      <c r="B4414" s="22">
        <v>45621.322071759263</v>
      </c>
      <c r="C4414" s="20" t="s">
        <v>521</v>
      </c>
      <c r="D4414" s="20" t="s">
        <v>522</v>
      </c>
      <c r="E4414" s="207" t="s">
        <v>524</v>
      </c>
      <c r="F4414" s="207" t="s">
        <v>12059</v>
      </c>
      <c r="G4414" s="20" t="s">
        <v>183</v>
      </c>
      <c r="H4414" s="23">
        <v>7350.29</v>
      </c>
      <c r="I4414" s="21">
        <v>45597</v>
      </c>
      <c r="J4414" s="21">
        <v>45621</v>
      </c>
      <c r="K4414" s="20" t="s">
        <v>5121</v>
      </c>
      <c r="L4414" s="20" t="s">
        <v>5107</v>
      </c>
      <c r="M4414" s="20"/>
      <c r="N4414" s="21">
        <v>45635.715609814812</v>
      </c>
    </row>
    <row r="4415" spans="1:14" x14ac:dyDescent="0.25">
      <c r="A4415" s="21">
        <v>45621.322071759263</v>
      </c>
      <c r="B4415" s="22">
        <v>45621.322071759263</v>
      </c>
      <c r="C4415" s="20" t="s">
        <v>459</v>
      </c>
      <c r="D4415" s="20" t="s">
        <v>460</v>
      </c>
      <c r="E4415" s="207" t="s">
        <v>462</v>
      </c>
      <c r="F4415" s="207" t="s">
        <v>12060</v>
      </c>
      <c r="G4415" s="20" t="s">
        <v>183</v>
      </c>
      <c r="H4415" s="23">
        <v>579158.56000000006</v>
      </c>
      <c r="I4415" s="21">
        <v>45597</v>
      </c>
      <c r="J4415" s="21">
        <v>45621</v>
      </c>
      <c r="K4415" s="20" t="s">
        <v>5129</v>
      </c>
      <c r="L4415" s="20" t="s">
        <v>5107</v>
      </c>
      <c r="M4415" s="20"/>
      <c r="N4415" s="21">
        <v>45635.715609814812</v>
      </c>
    </row>
    <row r="4416" spans="1:14" x14ac:dyDescent="0.25">
      <c r="A4416" s="21">
        <v>45621.322071759263</v>
      </c>
      <c r="B4416" s="22">
        <v>45621.322071759263</v>
      </c>
      <c r="C4416" s="20" t="s">
        <v>435</v>
      </c>
      <c r="D4416" s="20" t="s">
        <v>436</v>
      </c>
      <c r="E4416" s="207" t="s">
        <v>438</v>
      </c>
      <c r="F4416" s="207" t="s">
        <v>12061</v>
      </c>
      <c r="G4416" s="20" t="s">
        <v>183</v>
      </c>
      <c r="H4416" s="23">
        <v>0.02</v>
      </c>
      <c r="I4416" s="21">
        <v>45597</v>
      </c>
      <c r="J4416" s="21">
        <v>45621</v>
      </c>
      <c r="K4416" s="20" t="s">
        <v>5118</v>
      </c>
      <c r="L4416" s="20" t="s">
        <v>5107</v>
      </c>
      <c r="M4416" s="20"/>
      <c r="N4416" s="21">
        <v>45635.715609814812</v>
      </c>
    </row>
    <row r="4417" spans="1:14" x14ac:dyDescent="0.25">
      <c r="A4417" s="21">
        <v>45621.322071759263</v>
      </c>
      <c r="B4417" s="22">
        <v>45621.322071759263</v>
      </c>
      <c r="C4417" s="20" t="s">
        <v>422</v>
      </c>
      <c r="D4417" s="20" t="s">
        <v>423</v>
      </c>
      <c r="E4417" s="207" t="s">
        <v>425</v>
      </c>
      <c r="F4417" s="207" t="s">
        <v>12062</v>
      </c>
      <c r="G4417" s="20" t="s">
        <v>183</v>
      </c>
      <c r="H4417" s="23">
        <v>43899.17</v>
      </c>
      <c r="I4417" s="21">
        <v>45597</v>
      </c>
      <c r="J4417" s="21">
        <v>45621</v>
      </c>
      <c r="K4417" s="20" t="s">
        <v>5118</v>
      </c>
      <c r="L4417" s="20" t="s">
        <v>5107</v>
      </c>
      <c r="M4417" s="20"/>
      <c r="N4417" s="21">
        <v>45635.715609814812</v>
      </c>
    </row>
    <row r="4418" spans="1:14" x14ac:dyDescent="0.25">
      <c r="A4418" s="21">
        <v>45621.322071759263</v>
      </c>
      <c r="B4418" s="22">
        <v>45621.322071759263</v>
      </c>
      <c r="C4418" s="20" t="s">
        <v>1298</v>
      </c>
      <c r="D4418" s="20" t="s">
        <v>1299</v>
      </c>
      <c r="E4418" s="207" t="s">
        <v>1301</v>
      </c>
      <c r="F4418" s="207" t="s">
        <v>12063</v>
      </c>
      <c r="G4418" s="20" t="s">
        <v>183</v>
      </c>
      <c r="H4418" s="23">
        <v>658.61</v>
      </c>
      <c r="I4418" s="21">
        <v>45597</v>
      </c>
      <c r="J4418" s="21">
        <v>45621</v>
      </c>
      <c r="K4418" s="20" t="s">
        <v>5121</v>
      </c>
      <c r="L4418" s="20" t="s">
        <v>5107</v>
      </c>
      <c r="M4418" s="20"/>
      <c r="N4418" s="21">
        <v>45635.715609814812</v>
      </c>
    </row>
    <row r="4419" spans="1:14" x14ac:dyDescent="0.25">
      <c r="A4419" s="21">
        <v>45621.322071759263</v>
      </c>
      <c r="B4419" s="22">
        <v>45621.322071759263</v>
      </c>
      <c r="C4419" s="20" t="s">
        <v>331</v>
      </c>
      <c r="D4419" s="20" t="s">
        <v>332</v>
      </c>
      <c r="E4419" s="207" t="s">
        <v>334</v>
      </c>
      <c r="F4419" s="207" t="s">
        <v>12064</v>
      </c>
      <c r="G4419" s="20" t="s">
        <v>183</v>
      </c>
      <c r="H4419" s="23">
        <v>9862.9</v>
      </c>
      <c r="I4419" s="21">
        <v>45597</v>
      </c>
      <c r="J4419" s="21">
        <v>45621</v>
      </c>
      <c r="K4419" s="20" t="s">
        <v>5121</v>
      </c>
      <c r="L4419" s="20" t="s">
        <v>5107</v>
      </c>
      <c r="M4419" s="20"/>
      <c r="N4419" s="21">
        <v>45635.715609814812</v>
      </c>
    </row>
    <row r="4420" spans="1:14" x14ac:dyDescent="0.25">
      <c r="A4420" s="21">
        <v>45621.322071759263</v>
      </c>
      <c r="B4420" s="22">
        <v>45621.322071759263</v>
      </c>
      <c r="C4420" s="20" t="s">
        <v>11373</v>
      </c>
      <c r="D4420" s="20" t="s">
        <v>11374</v>
      </c>
      <c r="E4420" s="207" t="s">
        <v>11376</v>
      </c>
      <c r="F4420" s="207" t="s">
        <v>12065</v>
      </c>
      <c r="G4420" s="20" t="s">
        <v>183</v>
      </c>
      <c r="H4420" s="23">
        <v>57051.55</v>
      </c>
      <c r="I4420" s="21">
        <v>45597</v>
      </c>
      <c r="J4420" s="21">
        <v>45621</v>
      </c>
      <c r="K4420" s="20" t="s">
        <v>5121</v>
      </c>
      <c r="L4420" s="20" t="s">
        <v>5107</v>
      </c>
      <c r="M4420" s="20"/>
      <c r="N4420" s="21">
        <v>45635.715609814812</v>
      </c>
    </row>
    <row r="4421" spans="1:14" x14ac:dyDescent="0.25">
      <c r="A4421" s="21">
        <v>45619.399398148147</v>
      </c>
      <c r="B4421" s="22">
        <v>45619.399398148147</v>
      </c>
      <c r="C4421" s="20" t="s">
        <v>771</v>
      </c>
      <c r="D4421" s="20" t="s">
        <v>772</v>
      </c>
      <c r="E4421" s="207" t="s">
        <v>774</v>
      </c>
      <c r="F4421" s="207" t="s">
        <v>12066</v>
      </c>
      <c r="G4421" s="20" t="s">
        <v>183</v>
      </c>
      <c r="H4421" s="23">
        <v>1211326.3500000001</v>
      </c>
      <c r="I4421" s="21">
        <v>45597</v>
      </c>
      <c r="J4421" s="21">
        <v>45614</v>
      </c>
      <c r="K4421" s="20" t="s">
        <v>5114</v>
      </c>
      <c r="L4421" s="20" t="s">
        <v>5107</v>
      </c>
      <c r="M4421" s="20"/>
      <c r="N4421" s="21">
        <v>45635.715609814812</v>
      </c>
    </row>
    <row r="4422" spans="1:14" x14ac:dyDescent="0.25">
      <c r="A4422" s="21">
        <v>45619.399398148147</v>
      </c>
      <c r="B4422" s="22">
        <v>45619.399398148147</v>
      </c>
      <c r="C4422" s="20" t="s">
        <v>181</v>
      </c>
      <c r="D4422" s="20" t="s">
        <v>182</v>
      </c>
      <c r="E4422" s="207" t="s">
        <v>185</v>
      </c>
      <c r="F4422" s="207" t="s">
        <v>12067</v>
      </c>
      <c r="G4422" s="20" t="s">
        <v>183</v>
      </c>
      <c r="H4422" s="23">
        <v>2773928.99</v>
      </c>
      <c r="I4422" s="21">
        <v>45597</v>
      </c>
      <c r="J4422" s="21">
        <v>45614</v>
      </c>
      <c r="K4422" s="20" t="s">
        <v>5118</v>
      </c>
      <c r="L4422" s="20" t="s">
        <v>5107</v>
      </c>
      <c r="M4422" s="20"/>
      <c r="N4422" s="21">
        <v>45635.715609814812</v>
      </c>
    </row>
    <row r="4423" spans="1:14" x14ac:dyDescent="0.25">
      <c r="A4423" s="21">
        <v>45619.399398148147</v>
      </c>
      <c r="B4423" s="22">
        <v>45619.399398148147</v>
      </c>
      <c r="C4423" s="20" t="s">
        <v>1190</v>
      </c>
      <c r="D4423" s="20" t="s">
        <v>1191</v>
      </c>
      <c r="E4423" s="207" t="s">
        <v>1193</v>
      </c>
      <c r="F4423" s="207" t="s">
        <v>12068</v>
      </c>
      <c r="G4423" s="20" t="s">
        <v>183</v>
      </c>
      <c r="H4423" s="23">
        <v>0.78</v>
      </c>
      <c r="I4423" s="21">
        <v>45597</v>
      </c>
      <c r="J4423" s="21">
        <v>45614</v>
      </c>
      <c r="K4423" s="20" t="s">
        <v>5118</v>
      </c>
      <c r="L4423" s="20" t="s">
        <v>5107</v>
      </c>
      <c r="M4423" s="20"/>
      <c r="N4423" s="21">
        <v>45635.715609814812</v>
      </c>
    </row>
    <row r="4424" spans="1:14" x14ac:dyDescent="0.25">
      <c r="A4424" s="21">
        <v>45619.399398148147</v>
      </c>
      <c r="B4424" s="22">
        <v>45619.399398148147</v>
      </c>
      <c r="C4424" s="20" t="s">
        <v>1226</v>
      </c>
      <c r="D4424" s="20" t="s">
        <v>1227</v>
      </c>
      <c r="E4424" s="207" t="s">
        <v>1229</v>
      </c>
      <c r="F4424" s="207" t="s">
        <v>12069</v>
      </c>
      <c r="G4424" s="20" t="s">
        <v>183</v>
      </c>
      <c r="H4424" s="23">
        <v>2762.65</v>
      </c>
      <c r="I4424" s="21">
        <v>45597</v>
      </c>
      <c r="J4424" s="21">
        <v>45614</v>
      </c>
      <c r="K4424" s="20" t="s">
        <v>5118</v>
      </c>
      <c r="L4424" s="20" t="s">
        <v>5107</v>
      </c>
      <c r="M4424" s="20"/>
      <c r="N4424" s="21">
        <v>45635.715609814812</v>
      </c>
    </row>
    <row r="4425" spans="1:14" x14ac:dyDescent="0.25">
      <c r="A4425" s="21">
        <v>45619.399398148147</v>
      </c>
      <c r="B4425" s="22">
        <v>45619.399398148147</v>
      </c>
      <c r="C4425" s="20" t="s">
        <v>717</v>
      </c>
      <c r="D4425" s="20" t="s">
        <v>718</v>
      </c>
      <c r="E4425" s="207" t="s">
        <v>720</v>
      </c>
      <c r="F4425" s="207" t="s">
        <v>12070</v>
      </c>
      <c r="G4425" s="20" t="s">
        <v>183</v>
      </c>
      <c r="H4425" s="23">
        <v>1172.75</v>
      </c>
      <c r="I4425" s="21">
        <v>45597</v>
      </c>
      <c r="J4425" s="21">
        <v>45614</v>
      </c>
      <c r="K4425" s="20" t="s">
        <v>5121</v>
      </c>
      <c r="L4425" s="20" t="s">
        <v>5107</v>
      </c>
      <c r="M4425" s="20"/>
      <c r="N4425" s="21">
        <v>45635.715609814812</v>
      </c>
    </row>
    <row r="4426" spans="1:14" x14ac:dyDescent="0.25">
      <c r="A4426" s="21">
        <v>45619.399398148147</v>
      </c>
      <c r="B4426" s="22">
        <v>45619.399398148147</v>
      </c>
      <c r="C4426" s="20" t="s">
        <v>882</v>
      </c>
      <c r="D4426" s="20" t="s">
        <v>883</v>
      </c>
      <c r="E4426" s="207" t="s">
        <v>885</v>
      </c>
      <c r="F4426" s="207" t="s">
        <v>12071</v>
      </c>
      <c r="G4426" s="20" t="s">
        <v>183</v>
      </c>
      <c r="H4426" s="23">
        <v>6637.06</v>
      </c>
      <c r="I4426" s="21">
        <v>45597</v>
      </c>
      <c r="J4426" s="21">
        <v>45614</v>
      </c>
      <c r="K4426" s="20" t="s">
        <v>5123</v>
      </c>
      <c r="L4426" s="20" t="s">
        <v>5107</v>
      </c>
      <c r="M4426" s="20"/>
      <c r="N4426" s="21">
        <v>45635.715609814812</v>
      </c>
    </row>
    <row r="4427" spans="1:14" x14ac:dyDescent="0.25">
      <c r="A4427" s="21">
        <v>45619.399398148147</v>
      </c>
      <c r="B4427" s="22">
        <v>45619.399398148147</v>
      </c>
      <c r="C4427" s="20" t="s">
        <v>193</v>
      </c>
      <c r="D4427" s="20" t="s">
        <v>194</v>
      </c>
      <c r="E4427" s="207" t="s">
        <v>196</v>
      </c>
      <c r="F4427" s="207" t="s">
        <v>12072</v>
      </c>
      <c r="G4427" s="20" t="s">
        <v>183</v>
      </c>
      <c r="H4427" s="23">
        <v>36769.68</v>
      </c>
      <c r="I4427" s="21">
        <v>45597</v>
      </c>
      <c r="J4427" s="21">
        <v>45614</v>
      </c>
      <c r="K4427" s="20" t="s">
        <v>5118</v>
      </c>
      <c r="L4427" s="20" t="s">
        <v>5107</v>
      </c>
      <c r="M4427" s="20"/>
      <c r="N4427" s="21">
        <v>45635.715609814812</v>
      </c>
    </row>
    <row r="4428" spans="1:14" x14ac:dyDescent="0.25">
      <c r="A4428" s="21">
        <v>45619.399398148147</v>
      </c>
      <c r="B4428" s="22">
        <v>45619.399398148147</v>
      </c>
      <c r="C4428" s="20" t="s">
        <v>939</v>
      </c>
      <c r="D4428" s="20" t="s">
        <v>940</v>
      </c>
      <c r="E4428" s="207" t="s">
        <v>942</v>
      </c>
      <c r="F4428" s="207" t="s">
        <v>12073</v>
      </c>
      <c r="G4428" s="20" t="s">
        <v>183</v>
      </c>
      <c r="H4428" s="23">
        <v>3943.71</v>
      </c>
      <c r="I4428" s="21">
        <v>45597</v>
      </c>
      <c r="J4428" s="21">
        <v>45614</v>
      </c>
      <c r="K4428" s="20" t="s">
        <v>5123</v>
      </c>
      <c r="L4428" s="20" t="s">
        <v>5107</v>
      </c>
      <c r="M4428" s="20"/>
      <c r="N4428" s="21">
        <v>45635.715609814812</v>
      </c>
    </row>
    <row r="4429" spans="1:14" x14ac:dyDescent="0.25">
      <c r="A4429" s="21">
        <v>45619.399398148147</v>
      </c>
      <c r="B4429" s="22">
        <v>45619.399398148147</v>
      </c>
      <c r="C4429" s="20" t="s">
        <v>253</v>
      </c>
      <c r="D4429" s="20" t="s">
        <v>254</v>
      </c>
      <c r="E4429" s="207" t="s">
        <v>256</v>
      </c>
      <c r="F4429" s="207" t="s">
        <v>12074</v>
      </c>
      <c r="G4429" s="20" t="s">
        <v>183</v>
      </c>
      <c r="H4429" s="23">
        <v>328037.90999999997</v>
      </c>
      <c r="I4429" s="21">
        <v>45597</v>
      </c>
      <c r="J4429" s="21">
        <v>45614</v>
      </c>
      <c r="K4429" s="20" t="s">
        <v>5118</v>
      </c>
      <c r="L4429" s="20" t="s">
        <v>5107</v>
      </c>
      <c r="M4429" s="20"/>
      <c r="N4429" s="21">
        <v>45635.715609814812</v>
      </c>
    </row>
    <row r="4430" spans="1:14" x14ac:dyDescent="0.25">
      <c r="A4430" s="21">
        <v>45619.399398148147</v>
      </c>
      <c r="B4430" s="22">
        <v>45619.399398148147</v>
      </c>
      <c r="C4430" s="20" t="s">
        <v>521</v>
      </c>
      <c r="D4430" s="20" t="s">
        <v>522</v>
      </c>
      <c r="E4430" s="207" t="s">
        <v>524</v>
      </c>
      <c r="F4430" s="207" t="s">
        <v>12075</v>
      </c>
      <c r="G4430" s="20" t="s">
        <v>183</v>
      </c>
      <c r="H4430" s="23">
        <v>7350.29</v>
      </c>
      <c r="I4430" s="21">
        <v>45597</v>
      </c>
      <c r="J4430" s="21">
        <v>45614</v>
      </c>
      <c r="K4430" s="20" t="s">
        <v>5121</v>
      </c>
      <c r="L4430" s="20" t="s">
        <v>5107</v>
      </c>
      <c r="M4430" s="20"/>
      <c r="N4430" s="21">
        <v>45635.715609814812</v>
      </c>
    </row>
    <row r="4431" spans="1:14" x14ac:dyDescent="0.25">
      <c r="A4431" s="21">
        <v>45619.399398148147</v>
      </c>
      <c r="B4431" s="22">
        <v>45619.399398148147</v>
      </c>
      <c r="C4431" s="20" t="s">
        <v>459</v>
      </c>
      <c r="D4431" s="20" t="s">
        <v>460</v>
      </c>
      <c r="E4431" s="207" t="s">
        <v>462</v>
      </c>
      <c r="F4431" s="207" t="s">
        <v>12076</v>
      </c>
      <c r="G4431" s="20" t="s">
        <v>183</v>
      </c>
      <c r="H4431" s="23">
        <v>582860.43999999994</v>
      </c>
      <c r="I4431" s="21">
        <v>45597</v>
      </c>
      <c r="J4431" s="21">
        <v>45614</v>
      </c>
      <c r="K4431" s="20" t="s">
        <v>5129</v>
      </c>
      <c r="L4431" s="20" t="s">
        <v>5107</v>
      </c>
      <c r="M4431" s="20"/>
      <c r="N4431" s="21">
        <v>45635.715609814812</v>
      </c>
    </row>
    <row r="4432" spans="1:14" x14ac:dyDescent="0.25">
      <c r="A4432" s="21">
        <v>45619.399398148147</v>
      </c>
      <c r="B4432" s="22">
        <v>45619.399398148147</v>
      </c>
      <c r="C4432" s="20" t="s">
        <v>435</v>
      </c>
      <c r="D4432" s="20" t="s">
        <v>436</v>
      </c>
      <c r="E4432" s="207" t="s">
        <v>438</v>
      </c>
      <c r="F4432" s="207" t="s">
        <v>12077</v>
      </c>
      <c r="G4432" s="20" t="s">
        <v>183</v>
      </c>
      <c r="H4432" s="23">
        <v>0.02</v>
      </c>
      <c r="I4432" s="21">
        <v>45597</v>
      </c>
      <c r="J4432" s="21">
        <v>45614</v>
      </c>
      <c r="K4432" s="20" t="s">
        <v>5118</v>
      </c>
      <c r="L4432" s="20" t="s">
        <v>5107</v>
      </c>
      <c r="M4432" s="20"/>
      <c r="N4432" s="21">
        <v>45635.715609814812</v>
      </c>
    </row>
    <row r="4433" spans="1:14" x14ac:dyDescent="0.25">
      <c r="A4433" s="21">
        <v>45619.399398148147</v>
      </c>
      <c r="B4433" s="22">
        <v>45619.399398148147</v>
      </c>
      <c r="C4433" s="20" t="s">
        <v>422</v>
      </c>
      <c r="D4433" s="20" t="s">
        <v>423</v>
      </c>
      <c r="E4433" s="207" t="s">
        <v>425</v>
      </c>
      <c r="F4433" s="207" t="s">
        <v>12078</v>
      </c>
      <c r="G4433" s="20" t="s">
        <v>183</v>
      </c>
      <c r="H4433" s="23">
        <v>38162.53</v>
      </c>
      <c r="I4433" s="21">
        <v>45597</v>
      </c>
      <c r="J4433" s="21">
        <v>45614</v>
      </c>
      <c r="K4433" s="20" t="s">
        <v>5118</v>
      </c>
      <c r="L4433" s="20" t="s">
        <v>5107</v>
      </c>
      <c r="M4433" s="20"/>
      <c r="N4433" s="21">
        <v>45635.715609814812</v>
      </c>
    </row>
    <row r="4434" spans="1:14" x14ac:dyDescent="0.25">
      <c r="A4434" s="21">
        <v>45619.399398148147</v>
      </c>
      <c r="B4434" s="22">
        <v>45619.399398148147</v>
      </c>
      <c r="C4434" s="20" t="s">
        <v>1298</v>
      </c>
      <c r="D4434" s="20" t="s">
        <v>1299</v>
      </c>
      <c r="E4434" s="207" t="s">
        <v>1301</v>
      </c>
      <c r="F4434" s="207" t="s">
        <v>12079</v>
      </c>
      <c r="G4434" s="20" t="s">
        <v>183</v>
      </c>
      <c r="H4434" s="23">
        <v>658.61</v>
      </c>
      <c r="I4434" s="21">
        <v>45597</v>
      </c>
      <c r="J4434" s="21">
        <v>45614</v>
      </c>
      <c r="K4434" s="20" t="s">
        <v>5121</v>
      </c>
      <c r="L4434" s="20" t="s">
        <v>5107</v>
      </c>
      <c r="M4434" s="20"/>
      <c r="N4434" s="21">
        <v>45635.715609814812</v>
      </c>
    </row>
    <row r="4435" spans="1:14" x14ac:dyDescent="0.25">
      <c r="A4435" s="21">
        <v>45619.399398148147</v>
      </c>
      <c r="B4435" s="22">
        <v>45619.399398148147</v>
      </c>
      <c r="C4435" s="20" t="s">
        <v>331</v>
      </c>
      <c r="D4435" s="20" t="s">
        <v>332</v>
      </c>
      <c r="E4435" s="207" t="s">
        <v>334</v>
      </c>
      <c r="F4435" s="207" t="s">
        <v>12080</v>
      </c>
      <c r="G4435" s="20" t="s">
        <v>183</v>
      </c>
      <c r="H4435" s="23">
        <v>9862.9</v>
      </c>
      <c r="I4435" s="21">
        <v>45597</v>
      </c>
      <c r="J4435" s="21">
        <v>45614</v>
      </c>
      <c r="K4435" s="20" t="s">
        <v>5121</v>
      </c>
      <c r="L4435" s="20" t="s">
        <v>5107</v>
      </c>
      <c r="M4435" s="20"/>
      <c r="N4435" s="21">
        <v>45635.715609814812</v>
      </c>
    </row>
    <row r="4436" spans="1:14" x14ac:dyDescent="0.25">
      <c r="A4436" s="21">
        <v>45619.399398148147</v>
      </c>
      <c r="B4436" s="22">
        <v>45619.399398148147</v>
      </c>
      <c r="C4436" s="20" t="s">
        <v>11373</v>
      </c>
      <c r="D4436" s="20" t="s">
        <v>11374</v>
      </c>
      <c r="E4436" s="207" t="s">
        <v>11376</v>
      </c>
      <c r="F4436" s="207" t="s">
        <v>12081</v>
      </c>
      <c r="G4436" s="20" t="s">
        <v>183</v>
      </c>
      <c r="H4436" s="23">
        <v>57051.55</v>
      </c>
      <c r="I4436" s="21">
        <v>45597</v>
      </c>
      <c r="J4436" s="21">
        <v>45614</v>
      </c>
      <c r="K4436" s="20" t="s">
        <v>5121</v>
      </c>
      <c r="L4436" s="20" t="s">
        <v>5107</v>
      </c>
      <c r="M4436" s="20"/>
      <c r="N4436" s="21">
        <v>45635.715609814812</v>
      </c>
    </row>
    <row r="4437" spans="1:14" x14ac:dyDescent="0.25">
      <c r="A4437" s="21">
        <v>45619.32402777778</v>
      </c>
      <c r="B4437" s="22">
        <v>45619.32402777778</v>
      </c>
      <c r="C4437" s="20" t="s">
        <v>7746</v>
      </c>
      <c r="D4437" s="20" t="s">
        <v>133</v>
      </c>
      <c r="E4437" s="207" t="s">
        <v>136</v>
      </c>
      <c r="F4437" s="207" t="s">
        <v>12082</v>
      </c>
      <c r="G4437" s="20" t="s">
        <v>134</v>
      </c>
      <c r="H4437" s="23">
        <v>1037.0899999999999</v>
      </c>
      <c r="I4437" s="21">
        <v>45597</v>
      </c>
      <c r="J4437" s="21">
        <v>45614</v>
      </c>
      <c r="K4437" s="20" t="s">
        <v>5097</v>
      </c>
      <c r="L4437" s="20" t="s">
        <v>5098</v>
      </c>
      <c r="M4437" s="20"/>
      <c r="N4437" s="21">
        <v>45635.715609814812</v>
      </c>
    </row>
    <row r="4438" spans="1:14" x14ac:dyDescent="0.25">
      <c r="A4438" s="21">
        <v>45619.192361111112</v>
      </c>
      <c r="B4438" s="22">
        <v>45619.192361111112</v>
      </c>
      <c r="C4438" s="20" t="s">
        <v>5108</v>
      </c>
      <c r="D4438" s="20" t="s">
        <v>5109</v>
      </c>
      <c r="E4438" s="207" t="s">
        <v>5110</v>
      </c>
      <c r="F4438" s="207" t="s">
        <v>12083</v>
      </c>
      <c r="G4438" s="20" t="s">
        <v>5105</v>
      </c>
      <c r="H4438" s="23">
        <v>46347.18</v>
      </c>
      <c r="I4438" s="21">
        <v>45597</v>
      </c>
      <c r="J4438" s="21">
        <v>45614</v>
      </c>
      <c r="K4438" s="20" t="s">
        <v>5106</v>
      </c>
      <c r="L4438" s="20" t="s">
        <v>5107</v>
      </c>
      <c r="M4438" s="20"/>
      <c r="N4438" s="21">
        <v>45635.715609814812</v>
      </c>
    </row>
    <row r="4439" spans="1:14" x14ac:dyDescent="0.25">
      <c r="A4439" s="21">
        <v>45619.192361111112</v>
      </c>
      <c r="B4439" s="22">
        <v>45619.192361111112</v>
      </c>
      <c r="C4439" s="20" t="s">
        <v>5101</v>
      </c>
      <c r="D4439" s="20" t="s">
        <v>5102</v>
      </c>
      <c r="E4439" s="207" t="s">
        <v>5103</v>
      </c>
      <c r="F4439" s="207" t="s">
        <v>12084</v>
      </c>
      <c r="G4439" s="20" t="s">
        <v>5105</v>
      </c>
      <c r="H4439" s="23">
        <v>43862.04</v>
      </c>
      <c r="I4439" s="21">
        <v>45597</v>
      </c>
      <c r="J4439" s="21">
        <v>45614</v>
      </c>
      <c r="K4439" s="20" t="s">
        <v>5106</v>
      </c>
      <c r="L4439" s="20" t="s">
        <v>5107</v>
      </c>
      <c r="M4439" s="20"/>
      <c r="N4439" s="21">
        <v>45635.715609814812</v>
      </c>
    </row>
    <row r="4440" spans="1:14" x14ac:dyDescent="0.25">
      <c r="A4440" s="21">
        <v>45618.486400462964</v>
      </c>
      <c r="B4440" s="22">
        <v>45618.486400462964</v>
      </c>
      <c r="C4440" s="20" t="s">
        <v>181</v>
      </c>
      <c r="D4440" s="20" t="s">
        <v>182</v>
      </c>
      <c r="E4440" s="207" t="s">
        <v>185</v>
      </c>
      <c r="F4440" s="207" t="s">
        <v>12085</v>
      </c>
      <c r="G4440" s="20" t="s">
        <v>183</v>
      </c>
      <c r="H4440" s="23">
        <v>2773928.99</v>
      </c>
      <c r="I4440" s="21">
        <v>45597</v>
      </c>
      <c r="J4440" s="21">
        <v>45614</v>
      </c>
      <c r="K4440" s="20" t="s">
        <v>5118</v>
      </c>
      <c r="L4440" s="20" t="s">
        <v>5107</v>
      </c>
      <c r="M4440" s="20"/>
      <c r="N4440" s="21">
        <v>45635.715609814812</v>
      </c>
    </row>
    <row r="4441" spans="1:14" x14ac:dyDescent="0.25">
      <c r="A4441" s="21">
        <v>45618.486400462964</v>
      </c>
      <c r="B4441" s="22">
        <v>45618.486400462964</v>
      </c>
      <c r="C4441" s="20" t="s">
        <v>882</v>
      </c>
      <c r="D4441" s="20" t="s">
        <v>883</v>
      </c>
      <c r="E4441" s="207" t="s">
        <v>885</v>
      </c>
      <c r="F4441" s="207" t="s">
        <v>12086</v>
      </c>
      <c r="G4441" s="20" t="s">
        <v>183</v>
      </c>
      <c r="H4441" s="23">
        <v>6637.06</v>
      </c>
      <c r="I4441" s="21">
        <v>45597</v>
      </c>
      <c r="J4441" s="21">
        <v>45614</v>
      </c>
      <c r="K4441" s="20" t="s">
        <v>5123</v>
      </c>
      <c r="L4441" s="20" t="s">
        <v>5107</v>
      </c>
      <c r="M4441" s="20"/>
      <c r="N4441" s="21">
        <v>45635.715609814812</v>
      </c>
    </row>
    <row r="4442" spans="1:14" x14ac:dyDescent="0.25">
      <c r="A4442" s="21">
        <v>45618.486400462964</v>
      </c>
      <c r="B4442" s="22">
        <v>45618.486400462964</v>
      </c>
      <c r="C4442" s="20" t="s">
        <v>939</v>
      </c>
      <c r="D4442" s="20" t="s">
        <v>940</v>
      </c>
      <c r="E4442" s="207" t="s">
        <v>942</v>
      </c>
      <c r="F4442" s="207" t="s">
        <v>12087</v>
      </c>
      <c r="G4442" s="20" t="s">
        <v>183</v>
      </c>
      <c r="H4442" s="23">
        <v>3943.71</v>
      </c>
      <c r="I4442" s="21">
        <v>45597</v>
      </c>
      <c r="J4442" s="21">
        <v>45614</v>
      </c>
      <c r="K4442" s="20" t="s">
        <v>5123</v>
      </c>
      <c r="L4442" s="20" t="s">
        <v>5107</v>
      </c>
      <c r="M4442" s="20"/>
      <c r="N4442" s="21">
        <v>45635.715609814812</v>
      </c>
    </row>
    <row r="4443" spans="1:14" x14ac:dyDescent="0.25">
      <c r="A4443" s="21">
        <v>45618.486400462964</v>
      </c>
      <c r="B4443" s="22">
        <v>45618.486400462964</v>
      </c>
      <c r="C4443" s="20" t="s">
        <v>459</v>
      </c>
      <c r="D4443" s="20" t="s">
        <v>460</v>
      </c>
      <c r="E4443" s="207" t="s">
        <v>462</v>
      </c>
      <c r="F4443" s="207" t="s">
        <v>12088</v>
      </c>
      <c r="G4443" s="20" t="s">
        <v>183</v>
      </c>
      <c r="H4443" s="23">
        <v>582860.43999999994</v>
      </c>
      <c r="I4443" s="21">
        <v>45597</v>
      </c>
      <c r="J4443" s="21">
        <v>45614</v>
      </c>
      <c r="K4443" s="20" t="s">
        <v>5129</v>
      </c>
      <c r="L4443" s="20" t="s">
        <v>5107</v>
      </c>
      <c r="M4443" s="20"/>
      <c r="N4443" s="21">
        <v>45635.715609814812</v>
      </c>
    </row>
    <row r="4444" spans="1:14" x14ac:dyDescent="0.25">
      <c r="A4444" s="21">
        <v>45618.486400462964</v>
      </c>
      <c r="B4444" s="22">
        <v>45618.486400462964</v>
      </c>
      <c r="C4444" s="20" t="s">
        <v>11373</v>
      </c>
      <c r="D4444" s="20" t="s">
        <v>11374</v>
      </c>
      <c r="E4444" s="207" t="s">
        <v>11376</v>
      </c>
      <c r="F4444" s="207" t="s">
        <v>12089</v>
      </c>
      <c r="G4444" s="20" t="s">
        <v>183</v>
      </c>
      <c r="H4444" s="23">
        <v>57051.55</v>
      </c>
      <c r="I4444" s="21">
        <v>45597</v>
      </c>
      <c r="J4444" s="21">
        <v>45614</v>
      </c>
      <c r="K4444" s="20" t="s">
        <v>5121</v>
      </c>
      <c r="L4444" s="20" t="s">
        <v>5107</v>
      </c>
      <c r="M4444" s="20"/>
      <c r="N4444" s="21">
        <v>45635.715609814812</v>
      </c>
    </row>
    <row r="4445" spans="1:14" x14ac:dyDescent="0.25">
      <c r="A4445" s="21">
        <v>45618.245787037042</v>
      </c>
      <c r="B4445" s="22">
        <v>45618.245787037042</v>
      </c>
      <c r="C4445" s="20" t="s">
        <v>771</v>
      </c>
      <c r="D4445" s="20" t="s">
        <v>772</v>
      </c>
      <c r="E4445" s="207" t="s">
        <v>774</v>
      </c>
      <c r="F4445" s="207" t="s">
        <v>12090</v>
      </c>
      <c r="G4445" s="20" t="s">
        <v>183</v>
      </c>
      <c r="H4445" s="23">
        <v>1207152.44</v>
      </c>
      <c r="I4445" s="21">
        <v>45597</v>
      </c>
      <c r="J4445" s="21">
        <v>45614</v>
      </c>
      <c r="K4445" s="20" t="s">
        <v>5114</v>
      </c>
      <c r="L4445" s="20" t="s">
        <v>5107</v>
      </c>
      <c r="M4445" s="20"/>
      <c r="N4445" s="21">
        <v>45635.715609814812</v>
      </c>
    </row>
    <row r="4446" spans="1:14" x14ac:dyDescent="0.25">
      <c r="A4446" s="21">
        <v>45618.245787037042</v>
      </c>
      <c r="B4446" s="22">
        <v>45618.245787037042</v>
      </c>
      <c r="C4446" s="20" t="s">
        <v>181</v>
      </c>
      <c r="D4446" s="20" t="s">
        <v>182</v>
      </c>
      <c r="E4446" s="207" t="s">
        <v>185</v>
      </c>
      <c r="F4446" s="207" t="s">
        <v>12091</v>
      </c>
      <c r="G4446" s="20" t="s">
        <v>183</v>
      </c>
      <c r="H4446" s="23">
        <v>2769022.39</v>
      </c>
      <c r="I4446" s="21">
        <v>45597</v>
      </c>
      <c r="J4446" s="21">
        <v>45614</v>
      </c>
      <c r="K4446" s="20" t="s">
        <v>5118</v>
      </c>
      <c r="L4446" s="20" t="s">
        <v>5107</v>
      </c>
      <c r="M4446" s="20"/>
      <c r="N4446" s="21">
        <v>45635.715609814812</v>
      </c>
    </row>
    <row r="4447" spans="1:14" x14ac:dyDescent="0.25">
      <c r="A4447" s="21">
        <v>45618.245787037042</v>
      </c>
      <c r="B4447" s="22">
        <v>45618.245787037042</v>
      </c>
      <c r="C4447" s="20" t="s">
        <v>1190</v>
      </c>
      <c r="D4447" s="20" t="s">
        <v>1191</v>
      </c>
      <c r="E4447" s="207" t="s">
        <v>1193</v>
      </c>
      <c r="F4447" s="207" t="s">
        <v>12092</v>
      </c>
      <c r="G4447" s="20" t="s">
        <v>183</v>
      </c>
      <c r="H4447" s="23">
        <v>0.78</v>
      </c>
      <c r="I4447" s="21">
        <v>45597</v>
      </c>
      <c r="J4447" s="21">
        <v>45614</v>
      </c>
      <c r="K4447" s="20" t="s">
        <v>5118</v>
      </c>
      <c r="L4447" s="20" t="s">
        <v>5107</v>
      </c>
      <c r="M4447" s="20"/>
      <c r="N4447" s="21">
        <v>45635.715609814812</v>
      </c>
    </row>
    <row r="4448" spans="1:14" x14ac:dyDescent="0.25">
      <c r="A4448" s="21">
        <v>45618.245787037042</v>
      </c>
      <c r="B4448" s="22">
        <v>45618.245787037042</v>
      </c>
      <c r="C4448" s="20" t="s">
        <v>1226</v>
      </c>
      <c r="D4448" s="20" t="s">
        <v>1227</v>
      </c>
      <c r="E4448" s="207" t="s">
        <v>1229</v>
      </c>
      <c r="F4448" s="207" t="s">
        <v>12093</v>
      </c>
      <c r="G4448" s="20" t="s">
        <v>183</v>
      </c>
      <c r="H4448" s="23">
        <v>2762.65</v>
      </c>
      <c r="I4448" s="21">
        <v>45597</v>
      </c>
      <c r="J4448" s="21">
        <v>45614</v>
      </c>
      <c r="K4448" s="20" t="s">
        <v>5118</v>
      </c>
      <c r="L4448" s="20" t="s">
        <v>5107</v>
      </c>
      <c r="M4448" s="20"/>
      <c r="N4448" s="21">
        <v>45635.715609814812</v>
      </c>
    </row>
    <row r="4449" spans="1:14" x14ac:dyDescent="0.25">
      <c r="A4449" s="21">
        <v>45618.245787037042</v>
      </c>
      <c r="B4449" s="22">
        <v>45618.245787037042</v>
      </c>
      <c r="C4449" s="20" t="s">
        <v>717</v>
      </c>
      <c r="D4449" s="20" t="s">
        <v>718</v>
      </c>
      <c r="E4449" s="207" t="s">
        <v>720</v>
      </c>
      <c r="F4449" s="207" t="s">
        <v>12094</v>
      </c>
      <c r="G4449" s="20" t="s">
        <v>183</v>
      </c>
      <c r="H4449" s="23">
        <v>1172.75</v>
      </c>
      <c r="I4449" s="21">
        <v>45597</v>
      </c>
      <c r="J4449" s="21">
        <v>45614</v>
      </c>
      <c r="K4449" s="20" t="s">
        <v>5121</v>
      </c>
      <c r="L4449" s="20" t="s">
        <v>5107</v>
      </c>
      <c r="M4449" s="20"/>
      <c r="N4449" s="21">
        <v>45635.715609814812</v>
      </c>
    </row>
    <row r="4450" spans="1:14" x14ac:dyDescent="0.25">
      <c r="A4450" s="21">
        <v>45618.245787037042</v>
      </c>
      <c r="B4450" s="22">
        <v>45618.245787037042</v>
      </c>
      <c r="C4450" s="20" t="s">
        <v>882</v>
      </c>
      <c r="D4450" s="20" t="s">
        <v>883</v>
      </c>
      <c r="E4450" s="207" t="s">
        <v>885</v>
      </c>
      <c r="F4450" s="207" t="s">
        <v>12095</v>
      </c>
      <c r="G4450" s="20" t="s">
        <v>183</v>
      </c>
      <c r="H4450" s="23">
        <v>6599.32</v>
      </c>
      <c r="I4450" s="21">
        <v>45597</v>
      </c>
      <c r="J4450" s="21">
        <v>45614</v>
      </c>
      <c r="K4450" s="20" t="s">
        <v>5123</v>
      </c>
      <c r="L4450" s="20" t="s">
        <v>5107</v>
      </c>
      <c r="M4450" s="20"/>
      <c r="N4450" s="21">
        <v>45635.715609814812</v>
      </c>
    </row>
    <row r="4451" spans="1:14" x14ac:dyDescent="0.25">
      <c r="A4451" s="21">
        <v>45618.245787037042</v>
      </c>
      <c r="B4451" s="22">
        <v>45618.245787037042</v>
      </c>
      <c r="C4451" s="20" t="s">
        <v>193</v>
      </c>
      <c r="D4451" s="20" t="s">
        <v>194</v>
      </c>
      <c r="E4451" s="207" t="s">
        <v>196</v>
      </c>
      <c r="F4451" s="207" t="s">
        <v>12096</v>
      </c>
      <c r="G4451" s="20" t="s">
        <v>183</v>
      </c>
      <c r="H4451" s="23">
        <v>36769.68</v>
      </c>
      <c r="I4451" s="21">
        <v>45597</v>
      </c>
      <c r="J4451" s="21">
        <v>45614</v>
      </c>
      <c r="K4451" s="20" t="s">
        <v>5118</v>
      </c>
      <c r="L4451" s="20" t="s">
        <v>5107</v>
      </c>
      <c r="M4451" s="20"/>
      <c r="N4451" s="21">
        <v>45635.715609814812</v>
      </c>
    </row>
    <row r="4452" spans="1:14" x14ac:dyDescent="0.25">
      <c r="A4452" s="21">
        <v>45618.245787037042</v>
      </c>
      <c r="B4452" s="22">
        <v>45618.245787037042</v>
      </c>
      <c r="C4452" s="20" t="s">
        <v>939</v>
      </c>
      <c r="D4452" s="20" t="s">
        <v>940</v>
      </c>
      <c r="E4452" s="207" t="s">
        <v>942</v>
      </c>
      <c r="F4452" s="207" t="s">
        <v>12097</v>
      </c>
      <c r="G4452" s="20" t="s">
        <v>183</v>
      </c>
      <c r="H4452" s="23">
        <v>3922.05</v>
      </c>
      <c r="I4452" s="21">
        <v>45597</v>
      </c>
      <c r="J4452" s="21">
        <v>45614</v>
      </c>
      <c r="K4452" s="20" t="s">
        <v>5123</v>
      </c>
      <c r="L4452" s="20" t="s">
        <v>5107</v>
      </c>
      <c r="M4452" s="20"/>
      <c r="N4452" s="21">
        <v>45635.715609814812</v>
      </c>
    </row>
    <row r="4453" spans="1:14" x14ac:dyDescent="0.25">
      <c r="A4453" s="21">
        <v>45618.245787037042</v>
      </c>
      <c r="B4453" s="22">
        <v>45618.245787037042</v>
      </c>
      <c r="C4453" s="20" t="s">
        <v>253</v>
      </c>
      <c r="D4453" s="20" t="s">
        <v>254</v>
      </c>
      <c r="E4453" s="207" t="s">
        <v>256</v>
      </c>
      <c r="F4453" s="207" t="s">
        <v>12098</v>
      </c>
      <c r="G4453" s="20" t="s">
        <v>183</v>
      </c>
      <c r="H4453" s="23">
        <v>328037.90999999997</v>
      </c>
      <c r="I4453" s="21">
        <v>45597</v>
      </c>
      <c r="J4453" s="21">
        <v>45614</v>
      </c>
      <c r="K4453" s="20" t="s">
        <v>5118</v>
      </c>
      <c r="L4453" s="20" t="s">
        <v>5107</v>
      </c>
      <c r="M4453" s="20"/>
      <c r="N4453" s="21">
        <v>45635.715609814812</v>
      </c>
    </row>
    <row r="4454" spans="1:14" x14ac:dyDescent="0.25">
      <c r="A4454" s="21">
        <v>45618.245787037042</v>
      </c>
      <c r="B4454" s="22">
        <v>45618.245787037042</v>
      </c>
      <c r="C4454" s="20" t="s">
        <v>521</v>
      </c>
      <c r="D4454" s="20" t="s">
        <v>522</v>
      </c>
      <c r="E4454" s="207" t="s">
        <v>524</v>
      </c>
      <c r="F4454" s="207" t="s">
        <v>12099</v>
      </c>
      <c r="G4454" s="20" t="s">
        <v>183</v>
      </c>
      <c r="H4454" s="23">
        <v>7350.29</v>
      </c>
      <c r="I4454" s="21">
        <v>45597</v>
      </c>
      <c r="J4454" s="21">
        <v>45614</v>
      </c>
      <c r="K4454" s="20" t="s">
        <v>5121</v>
      </c>
      <c r="L4454" s="20" t="s">
        <v>5107</v>
      </c>
      <c r="M4454" s="20"/>
      <c r="N4454" s="21">
        <v>45635.715609814812</v>
      </c>
    </row>
    <row r="4455" spans="1:14" x14ac:dyDescent="0.25">
      <c r="A4455" s="21">
        <v>45618.245787037042</v>
      </c>
      <c r="B4455" s="22">
        <v>45618.245787037042</v>
      </c>
      <c r="C4455" s="20" t="s">
        <v>459</v>
      </c>
      <c r="D4455" s="20" t="s">
        <v>460</v>
      </c>
      <c r="E4455" s="207" t="s">
        <v>462</v>
      </c>
      <c r="F4455" s="207" t="s">
        <v>12100</v>
      </c>
      <c r="G4455" s="20" t="s">
        <v>183</v>
      </c>
      <c r="H4455" s="23">
        <v>596081.43999999994</v>
      </c>
      <c r="I4455" s="21">
        <v>45597</v>
      </c>
      <c r="J4455" s="21">
        <v>45614</v>
      </c>
      <c r="K4455" s="20" t="s">
        <v>5129</v>
      </c>
      <c r="L4455" s="20" t="s">
        <v>5107</v>
      </c>
      <c r="M4455" s="20"/>
      <c r="N4455" s="21">
        <v>45635.715609814812</v>
      </c>
    </row>
    <row r="4456" spans="1:14" x14ac:dyDescent="0.25">
      <c r="A4456" s="21">
        <v>45618.245787037042</v>
      </c>
      <c r="B4456" s="22">
        <v>45618.245787037042</v>
      </c>
      <c r="C4456" s="20" t="s">
        <v>435</v>
      </c>
      <c r="D4456" s="20" t="s">
        <v>436</v>
      </c>
      <c r="E4456" s="207" t="s">
        <v>438</v>
      </c>
      <c r="F4456" s="207" t="s">
        <v>12101</v>
      </c>
      <c r="G4456" s="20" t="s">
        <v>183</v>
      </c>
      <c r="H4456" s="23">
        <v>0.02</v>
      </c>
      <c r="I4456" s="21">
        <v>45597</v>
      </c>
      <c r="J4456" s="21">
        <v>45614</v>
      </c>
      <c r="K4456" s="20" t="s">
        <v>5118</v>
      </c>
      <c r="L4456" s="20" t="s">
        <v>5107</v>
      </c>
      <c r="M4456" s="20"/>
      <c r="N4456" s="21">
        <v>45635.715609814812</v>
      </c>
    </row>
    <row r="4457" spans="1:14" x14ac:dyDescent="0.25">
      <c r="A4457" s="21">
        <v>45618.245787037042</v>
      </c>
      <c r="B4457" s="22">
        <v>45618.245787037042</v>
      </c>
      <c r="C4457" s="20" t="s">
        <v>422</v>
      </c>
      <c r="D4457" s="20" t="s">
        <v>423</v>
      </c>
      <c r="E4457" s="207" t="s">
        <v>425</v>
      </c>
      <c r="F4457" s="207" t="s">
        <v>12102</v>
      </c>
      <c r="G4457" s="20" t="s">
        <v>183</v>
      </c>
      <c r="H4457" s="23">
        <v>38162.53</v>
      </c>
      <c r="I4457" s="21">
        <v>45597</v>
      </c>
      <c r="J4457" s="21">
        <v>45614</v>
      </c>
      <c r="K4457" s="20" t="s">
        <v>5118</v>
      </c>
      <c r="L4457" s="20" t="s">
        <v>5107</v>
      </c>
      <c r="M4457" s="20"/>
      <c r="N4457" s="21">
        <v>45635.715609814812</v>
      </c>
    </row>
    <row r="4458" spans="1:14" x14ac:dyDescent="0.25">
      <c r="A4458" s="21">
        <v>45618.245787037042</v>
      </c>
      <c r="B4458" s="22">
        <v>45618.245787037042</v>
      </c>
      <c r="C4458" s="20" t="s">
        <v>1298</v>
      </c>
      <c r="D4458" s="20" t="s">
        <v>1299</v>
      </c>
      <c r="E4458" s="207" t="s">
        <v>1301</v>
      </c>
      <c r="F4458" s="207" t="s">
        <v>12103</v>
      </c>
      <c r="G4458" s="20" t="s">
        <v>183</v>
      </c>
      <c r="H4458" s="23">
        <v>658.61</v>
      </c>
      <c r="I4458" s="21">
        <v>45597</v>
      </c>
      <c r="J4458" s="21">
        <v>45614</v>
      </c>
      <c r="K4458" s="20" t="s">
        <v>5121</v>
      </c>
      <c r="L4458" s="20" t="s">
        <v>5107</v>
      </c>
      <c r="M4458" s="20"/>
      <c r="N4458" s="21">
        <v>45635.715609814812</v>
      </c>
    </row>
    <row r="4459" spans="1:14" x14ac:dyDescent="0.25">
      <c r="A4459" s="21">
        <v>45618.245787037042</v>
      </c>
      <c r="B4459" s="22">
        <v>45618.245787037042</v>
      </c>
      <c r="C4459" s="20" t="s">
        <v>331</v>
      </c>
      <c r="D4459" s="20" t="s">
        <v>332</v>
      </c>
      <c r="E4459" s="207" t="s">
        <v>334</v>
      </c>
      <c r="F4459" s="207" t="s">
        <v>12104</v>
      </c>
      <c r="G4459" s="20" t="s">
        <v>183</v>
      </c>
      <c r="H4459" s="23">
        <v>9862.9</v>
      </c>
      <c r="I4459" s="21">
        <v>45597</v>
      </c>
      <c r="J4459" s="21">
        <v>45614</v>
      </c>
      <c r="K4459" s="20" t="s">
        <v>5121</v>
      </c>
      <c r="L4459" s="20" t="s">
        <v>5107</v>
      </c>
      <c r="M4459" s="20"/>
      <c r="N4459" s="21">
        <v>45635.715609814812</v>
      </c>
    </row>
    <row r="4460" spans="1:14" x14ac:dyDescent="0.25">
      <c r="A4460" s="21">
        <v>45618.245787037042</v>
      </c>
      <c r="B4460" s="22">
        <v>45618.245787037042</v>
      </c>
      <c r="C4460" s="20" t="s">
        <v>11373</v>
      </c>
      <c r="D4460" s="20" t="s">
        <v>11374</v>
      </c>
      <c r="E4460" s="207" t="s">
        <v>11376</v>
      </c>
      <c r="F4460" s="207" t="s">
        <v>12105</v>
      </c>
      <c r="G4460" s="20" t="s">
        <v>183</v>
      </c>
      <c r="H4460" s="23">
        <v>48551.55</v>
      </c>
      <c r="I4460" s="21">
        <v>45597</v>
      </c>
      <c r="J4460" s="21">
        <v>45614</v>
      </c>
      <c r="K4460" s="20" t="s">
        <v>5121</v>
      </c>
      <c r="L4460" s="20" t="s">
        <v>5107</v>
      </c>
      <c r="M4460" s="20"/>
      <c r="N4460" s="21">
        <v>45635.715609814812</v>
      </c>
    </row>
    <row r="4461" spans="1:14" x14ac:dyDescent="0.25">
      <c r="A4461" s="21">
        <v>45618.14234953704</v>
      </c>
      <c r="B4461" s="22">
        <v>45618.14234953704</v>
      </c>
      <c r="C4461" s="20" t="s">
        <v>5108</v>
      </c>
      <c r="D4461" s="20" t="s">
        <v>5109</v>
      </c>
      <c r="E4461" s="207" t="s">
        <v>5110</v>
      </c>
      <c r="F4461" s="207" t="s">
        <v>12106</v>
      </c>
      <c r="G4461" s="20" t="s">
        <v>5105</v>
      </c>
      <c r="H4461" s="23">
        <v>46135.42</v>
      </c>
      <c r="I4461" s="21">
        <v>45597</v>
      </c>
      <c r="J4461" s="21">
        <v>45614</v>
      </c>
      <c r="K4461" s="20" t="s">
        <v>5106</v>
      </c>
      <c r="L4461" s="20" t="s">
        <v>5107</v>
      </c>
      <c r="M4461" s="20"/>
      <c r="N4461" s="21">
        <v>45635.715609814812</v>
      </c>
    </row>
    <row r="4462" spans="1:14" x14ac:dyDescent="0.25">
      <c r="A4462" s="21">
        <v>45618.14234953704</v>
      </c>
      <c r="B4462" s="22">
        <v>45618.14234953704</v>
      </c>
      <c r="C4462" s="20" t="s">
        <v>5101</v>
      </c>
      <c r="D4462" s="20" t="s">
        <v>5102</v>
      </c>
      <c r="E4462" s="207" t="s">
        <v>5103</v>
      </c>
      <c r="F4462" s="207" t="s">
        <v>12107</v>
      </c>
      <c r="G4462" s="20" t="s">
        <v>5105</v>
      </c>
      <c r="H4462" s="23">
        <v>43683.45</v>
      </c>
      <c r="I4462" s="21">
        <v>45597</v>
      </c>
      <c r="J4462" s="21">
        <v>45614</v>
      </c>
      <c r="K4462" s="20" t="s">
        <v>5106</v>
      </c>
      <c r="L4462" s="20" t="s">
        <v>5107</v>
      </c>
      <c r="M4462" s="20"/>
      <c r="N4462" s="21">
        <v>45635.715609814812</v>
      </c>
    </row>
    <row r="4463" spans="1:14" x14ac:dyDescent="0.25">
      <c r="A4463" s="21">
        <v>45617.822187500002</v>
      </c>
      <c r="B4463" s="22">
        <v>45617.822187500002</v>
      </c>
      <c r="C4463" s="20" t="s">
        <v>7746</v>
      </c>
      <c r="D4463" s="20" t="s">
        <v>133</v>
      </c>
      <c r="E4463" s="207" t="s">
        <v>136</v>
      </c>
      <c r="F4463" s="207" t="s">
        <v>12108</v>
      </c>
      <c r="G4463" s="20" t="s">
        <v>134</v>
      </c>
      <c r="H4463" s="23">
        <v>1025.31</v>
      </c>
      <c r="I4463" s="21">
        <v>45597</v>
      </c>
      <c r="J4463" s="21">
        <v>45614</v>
      </c>
      <c r="K4463" s="20" t="s">
        <v>5097</v>
      </c>
      <c r="L4463" s="20" t="s">
        <v>5098</v>
      </c>
      <c r="M4463" s="20"/>
      <c r="N4463" s="21">
        <v>45635.715609814812</v>
      </c>
    </row>
    <row r="4464" spans="1:14" x14ac:dyDescent="0.25">
      <c r="A4464" s="21">
        <v>45617.224027777775</v>
      </c>
      <c r="B4464" s="22">
        <v>45617.224027777775</v>
      </c>
      <c r="C4464" s="20" t="s">
        <v>5108</v>
      </c>
      <c r="D4464" s="20" t="s">
        <v>5109</v>
      </c>
      <c r="E4464" s="207" t="s">
        <v>5110</v>
      </c>
      <c r="F4464" s="207" t="s">
        <v>12109</v>
      </c>
      <c r="G4464" s="20" t="s">
        <v>5105</v>
      </c>
      <c r="H4464" s="23">
        <v>45885.15</v>
      </c>
      <c r="I4464" s="21">
        <v>45597</v>
      </c>
      <c r="J4464" s="21">
        <v>45614</v>
      </c>
      <c r="K4464" s="20" t="s">
        <v>5106</v>
      </c>
      <c r="L4464" s="20" t="s">
        <v>5107</v>
      </c>
      <c r="M4464" s="20"/>
      <c r="N4464" s="21">
        <v>45635.715609814812</v>
      </c>
    </row>
    <row r="4465" spans="1:14" x14ac:dyDescent="0.25">
      <c r="A4465" s="21">
        <v>45617.224027777775</v>
      </c>
      <c r="B4465" s="22">
        <v>45617.224027777775</v>
      </c>
      <c r="C4465" s="20" t="s">
        <v>5101</v>
      </c>
      <c r="D4465" s="20" t="s">
        <v>5102</v>
      </c>
      <c r="E4465" s="207" t="s">
        <v>5103</v>
      </c>
      <c r="F4465" s="207" t="s">
        <v>12110</v>
      </c>
      <c r="G4465" s="20" t="s">
        <v>5105</v>
      </c>
      <c r="H4465" s="23">
        <v>43463.62</v>
      </c>
      <c r="I4465" s="21">
        <v>45597</v>
      </c>
      <c r="J4465" s="21">
        <v>45614</v>
      </c>
      <c r="K4465" s="20" t="s">
        <v>5106</v>
      </c>
      <c r="L4465" s="20" t="s">
        <v>5107</v>
      </c>
      <c r="M4465" s="20"/>
      <c r="N4465" s="21">
        <v>45635.715609814812</v>
      </c>
    </row>
    <row r="4466" spans="1:14" x14ac:dyDescent="0.25">
      <c r="A4466" s="21">
        <v>45616.991307870368</v>
      </c>
      <c r="B4466" s="22">
        <v>45616.991307870368</v>
      </c>
      <c r="C4466" s="20" t="s">
        <v>771</v>
      </c>
      <c r="D4466" s="20" t="s">
        <v>772</v>
      </c>
      <c r="E4466" s="207" t="s">
        <v>774</v>
      </c>
      <c r="F4466" s="207" t="s">
        <v>12111</v>
      </c>
      <c r="G4466" s="20" t="s">
        <v>183</v>
      </c>
      <c r="H4466" s="23">
        <v>1208221.49</v>
      </c>
      <c r="I4466" s="21">
        <v>45597</v>
      </c>
      <c r="J4466" s="21">
        <v>45614</v>
      </c>
      <c r="K4466" s="20" t="s">
        <v>5114</v>
      </c>
      <c r="L4466" s="20" t="s">
        <v>5107</v>
      </c>
      <c r="M4466" s="20"/>
      <c r="N4466" s="21">
        <v>45635.715609814812</v>
      </c>
    </row>
    <row r="4467" spans="1:14" x14ac:dyDescent="0.25">
      <c r="A4467" s="21">
        <v>45616.991307870368</v>
      </c>
      <c r="B4467" s="22">
        <v>45616.991307870368</v>
      </c>
      <c r="C4467" s="20" t="s">
        <v>181</v>
      </c>
      <c r="D4467" s="20" t="s">
        <v>182</v>
      </c>
      <c r="E4467" s="207" t="s">
        <v>185</v>
      </c>
      <c r="F4467" s="207" t="s">
        <v>12112</v>
      </c>
      <c r="G4467" s="20" t="s">
        <v>183</v>
      </c>
      <c r="H4467" s="23">
        <v>2787252.85</v>
      </c>
      <c r="I4467" s="21">
        <v>45597</v>
      </c>
      <c r="J4467" s="21">
        <v>45614</v>
      </c>
      <c r="K4467" s="20" t="s">
        <v>5118</v>
      </c>
      <c r="L4467" s="20" t="s">
        <v>5107</v>
      </c>
      <c r="M4467" s="20"/>
      <c r="N4467" s="21">
        <v>45635.715609814812</v>
      </c>
    </row>
    <row r="4468" spans="1:14" x14ac:dyDescent="0.25">
      <c r="A4468" s="21">
        <v>45616.991307870368</v>
      </c>
      <c r="B4468" s="22">
        <v>45616.991307870368</v>
      </c>
      <c r="C4468" s="20" t="s">
        <v>1190</v>
      </c>
      <c r="D4468" s="20" t="s">
        <v>1191</v>
      </c>
      <c r="E4468" s="207" t="s">
        <v>1193</v>
      </c>
      <c r="F4468" s="207" t="s">
        <v>12113</v>
      </c>
      <c r="G4468" s="20" t="s">
        <v>183</v>
      </c>
      <c r="H4468" s="23">
        <v>0.78</v>
      </c>
      <c r="I4468" s="21">
        <v>45597</v>
      </c>
      <c r="J4468" s="21">
        <v>45614</v>
      </c>
      <c r="K4468" s="20" t="s">
        <v>5118</v>
      </c>
      <c r="L4468" s="20" t="s">
        <v>5107</v>
      </c>
      <c r="M4468" s="20"/>
      <c r="N4468" s="21">
        <v>45635.715609814812</v>
      </c>
    </row>
    <row r="4469" spans="1:14" x14ac:dyDescent="0.25">
      <c r="A4469" s="21">
        <v>45616.991307870368</v>
      </c>
      <c r="B4469" s="22">
        <v>45616.991307870368</v>
      </c>
      <c r="C4469" s="20" t="s">
        <v>1226</v>
      </c>
      <c r="D4469" s="20" t="s">
        <v>1227</v>
      </c>
      <c r="E4469" s="207" t="s">
        <v>1229</v>
      </c>
      <c r="F4469" s="207" t="s">
        <v>12114</v>
      </c>
      <c r="G4469" s="20" t="s">
        <v>183</v>
      </c>
      <c r="H4469" s="23">
        <v>2762.65</v>
      </c>
      <c r="I4469" s="21">
        <v>45597</v>
      </c>
      <c r="J4469" s="21">
        <v>45614</v>
      </c>
      <c r="K4469" s="20" t="s">
        <v>5118</v>
      </c>
      <c r="L4469" s="20" t="s">
        <v>5107</v>
      </c>
      <c r="M4469" s="20"/>
      <c r="N4469" s="21">
        <v>45635.715609814812</v>
      </c>
    </row>
    <row r="4470" spans="1:14" x14ac:dyDescent="0.25">
      <c r="A4470" s="21">
        <v>45616.991307870368</v>
      </c>
      <c r="B4470" s="22">
        <v>45616.991307870368</v>
      </c>
      <c r="C4470" s="20" t="s">
        <v>717</v>
      </c>
      <c r="D4470" s="20" t="s">
        <v>718</v>
      </c>
      <c r="E4470" s="207" t="s">
        <v>720</v>
      </c>
      <c r="F4470" s="207" t="s">
        <v>12115</v>
      </c>
      <c r="G4470" s="20" t="s">
        <v>183</v>
      </c>
      <c r="H4470" s="23">
        <v>1172.75</v>
      </c>
      <c r="I4470" s="21">
        <v>45597</v>
      </c>
      <c r="J4470" s="21">
        <v>45614</v>
      </c>
      <c r="K4470" s="20" t="s">
        <v>5121</v>
      </c>
      <c r="L4470" s="20" t="s">
        <v>5107</v>
      </c>
      <c r="M4470" s="20"/>
      <c r="N4470" s="21">
        <v>45635.715609814812</v>
      </c>
    </row>
    <row r="4471" spans="1:14" x14ac:dyDescent="0.25">
      <c r="A4471" s="21">
        <v>45616.991307870368</v>
      </c>
      <c r="B4471" s="22">
        <v>45616.991307870368</v>
      </c>
      <c r="C4471" s="20" t="s">
        <v>882</v>
      </c>
      <c r="D4471" s="20" t="s">
        <v>883</v>
      </c>
      <c r="E4471" s="207" t="s">
        <v>885</v>
      </c>
      <c r="F4471" s="207" t="s">
        <v>12116</v>
      </c>
      <c r="G4471" s="20" t="s">
        <v>183</v>
      </c>
      <c r="H4471" s="23">
        <v>6596.4</v>
      </c>
      <c r="I4471" s="21">
        <v>45597</v>
      </c>
      <c r="J4471" s="21">
        <v>45614</v>
      </c>
      <c r="K4471" s="20" t="s">
        <v>5123</v>
      </c>
      <c r="L4471" s="20" t="s">
        <v>5107</v>
      </c>
      <c r="M4471" s="20"/>
      <c r="N4471" s="21">
        <v>45635.715609814812</v>
      </c>
    </row>
    <row r="4472" spans="1:14" x14ac:dyDescent="0.25">
      <c r="A4472" s="21">
        <v>45616.991307870368</v>
      </c>
      <c r="B4472" s="22">
        <v>45616.991307870368</v>
      </c>
      <c r="C4472" s="20" t="s">
        <v>193</v>
      </c>
      <c r="D4472" s="20" t="s">
        <v>194</v>
      </c>
      <c r="E4472" s="207" t="s">
        <v>196</v>
      </c>
      <c r="F4472" s="207" t="s">
        <v>12117</v>
      </c>
      <c r="G4472" s="20" t="s">
        <v>183</v>
      </c>
      <c r="H4472" s="23">
        <v>22769.68</v>
      </c>
      <c r="I4472" s="21">
        <v>45597</v>
      </c>
      <c r="J4472" s="21">
        <v>45614</v>
      </c>
      <c r="K4472" s="20" t="s">
        <v>5118</v>
      </c>
      <c r="L4472" s="20" t="s">
        <v>5107</v>
      </c>
      <c r="M4472" s="20"/>
      <c r="N4472" s="21">
        <v>45635.715609814812</v>
      </c>
    </row>
    <row r="4473" spans="1:14" x14ac:dyDescent="0.25">
      <c r="A4473" s="21">
        <v>45616.991307870368</v>
      </c>
      <c r="B4473" s="22">
        <v>45616.991307870368</v>
      </c>
      <c r="C4473" s="20" t="s">
        <v>939</v>
      </c>
      <c r="D4473" s="20" t="s">
        <v>940</v>
      </c>
      <c r="E4473" s="207" t="s">
        <v>942</v>
      </c>
      <c r="F4473" s="207" t="s">
        <v>12118</v>
      </c>
      <c r="G4473" s="20" t="s">
        <v>183</v>
      </c>
      <c r="H4473" s="23">
        <v>3920.39</v>
      </c>
      <c r="I4473" s="21">
        <v>45597</v>
      </c>
      <c r="J4473" s="21">
        <v>45614</v>
      </c>
      <c r="K4473" s="20" t="s">
        <v>5123</v>
      </c>
      <c r="L4473" s="20" t="s">
        <v>5107</v>
      </c>
      <c r="M4473" s="20"/>
      <c r="N4473" s="21">
        <v>45635.715609814812</v>
      </c>
    </row>
    <row r="4474" spans="1:14" x14ac:dyDescent="0.25">
      <c r="A4474" s="21">
        <v>45616.991307870368</v>
      </c>
      <c r="B4474" s="22">
        <v>45616.991307870368</v>
      </c>
      <c r="C4474" s="20" t="s">
        <v>253</v>
      </c>
      <c r="D4474" s="20" t="s">
        <v>254</v>
      </c>
      <c r="E4474" s="207" t="s">
        <v>256</v>
      </c>
      <c r="F4474" s="207" t="s">
        <v>12119</v>
      </c>
      <c r="G4474" s="20" t="s">
        <v>183</v>
      </c>
      <c r="H4474" s="23">
        <v>328037.90999999997</v>
      </c>
      <c r="I4474" s="21">
        <v>45597</v>
      </c>
      <c r="J4474" s="21">
        <v>45614</v>
      </c>
      <c r="K4474" s="20" t="s">
        <v>5118</v>
      </c>
      <c r="L4474" s="20" t="s">
        <v>5107</v>
      </c>
      <c r="M4474" s="20"/>
      <c r="N4474" s="21">
        <v>45635.715609814812</v>
      </c>
    </row>
    <row r="4475" spans="1:14" x14ac:dyDescent="0.25">
      <c r="A4475" s="21">
        <v>45616.991307870368</v>
      </c>
      <c r="B4475" s="22">
        <v>45616.991307870368</v>
      </c>
      <c r="C4475" s="20" t="s">
        <v>521</v>
      </c>
      <c r="D4475" s="20" t="s">
        <v>522</v>
      </c>
      <c r="E4475" s="207" t="s">
        <v>524</v>
      </c>
      <c r="F4475" s="207" t="s">
        <v>12120</v>
      </c>
      <c r="G4475" s="20" t="s">
        <v>183</v>
      </c>
      <c r="H4475" s="23">
        <v>7350.29</v>
      </c>
      <c r="I4475" s="21">
        <v>45597</v>
      </c>
      <c r="J4475" s="21">
        <v>45614</v>
      </c>
      <c r="K4475" s="20" t="s">
        <v>5121</v>
      </c>
      <c r="L4475" s="20" t="s">
        <v>5107</v>
      </c>
      <c r="M4475" s="20"/>
      <c r="N4475" s="21">
        <v>45635.715609814812</v>
      </c>
    </row>
    <row r="4476" spans="1:14" x14ac:dyDescent="0.25">
      <c r="A4476" s="21">
        <v>45616.991307870368</v>
      </c>
      <c r="B4476" s="22">
        <v>45616.991307870368</v>
      </c>
      <c r="C4476" s="20" t="s">
        <v>459</v>
      </c>
      <c r="D4476" s="20" t="s">
        <v>460</v>
      </c>
      <c r="E4476" s="207" t="s">
        <v>462</v>
      </c>
      <c r="F4476" s="207" t="s">
        <v>12121</v>
      </c>
      <c r="G4476" s="20" t="s">
        <v>183</v>
      </c>
      <c r="H4476" s="23">
        <v>601164.18000000005</v>
      </c>
      <c r="I4476" s="21">
        <v>45597</v>
      </c>
      <c r="J4476" s="21">
        <v>45614</v>
      </c>
      <c r="K4476" s="20" t="s">
        <v>5129</v>
      </c>
      <c r="L4476" s="20" t="s">
        <v>5107</v>
      </c>
      <c r="M4476" s="20"/>
      <c r="N4476" s="21">
        <v>45635.715609814812</v>
      </c>
    </row>
    <row r="4477" spans="1:14" x14ac:dyDescent="0.25">
      <c r="A4477" s="21">
        <v>45616.991307870368</v>
      </c>
      <c r="B4477" s="22">
        <v>45616.991307870368</v>
      </c>
      <c r="C4477" s="20" t="s">
        <v>435</v>
      </c>
      <c r="D4477" s="20" t="s">
        <v>436</v>
      </c>
      <c r="E4477" s="207" t="s">
        <v>438</v>
      </c>
      <c r="F4477" s="207" t="s">
        <v>12122</v>
      </c>
      <c r="G4477" s="20" t="s">
        <v>183</v>
      </c>
      <c r="H4477" s="23">
        <v>0.02</v>
      </c>
      <c r="I4477" s="21">
        <v>45597</v>
      </c>
      <c r="J4477" s="21">
        <v>45614</v>
      </c>
      <c r="K4477" s="20" t="s">
        <v>5118</v>
      </c>
      <c r="L4477" s="20" t="s">
        <v>5107</v>
      </c>
      <c r="M4477" s="20"/>
      <c r="N4477" s="21">
        <v>45635.715609814812</v>
      </c>
    </row>
    <row r="4478" spans="1:14" x14ac:dyDescent="0.25">
      <c r="A4478" s="21">
        <v>45616.991307870368</v>
      </c>
      <c r="B4478" s="22">
        <v>45616.991307870368</v>
      </c>
      <c r="C4478" s="20" t="s">
        <v>422</v>
      </c>
      <c r="D4478" s="20" t="s">
        <v>423</v>
      </c>
      <c r="E4478" s="207" t="s">
        <v>425</v>
      </c>
      <c r="F4478" s="207" t="s">
        <v>12123</v>
      </c>
      <c r="G4478" s="20" t="s">
        <v>183</v>
      </c>
      <c r="H4478" s="23">
        <v>38162.53</v>
      </c>
      <c r="I4478" s="21">
        <v>45597</v>
      </c>
      <c r="J4478" s="21">
        <v>45614</v>
      </c>
      <c r="K4478" s="20" t="s">
        <v>5118</v>
      </c>
      <c r="L4478" s="20" t="s">
        <v>5107</v>
      </c>
      <c r="M4478" s="20"/>
      <c r="N4478" s="21">
        <v>45635.715609814812</v>
      </c>
    </row>
    <row r="4479" spans="1:14" x14ac:dyDescent="0.25">
      <c r="A4479" s="21">
        <v>45616.991307870368</v>
      </c>
      <c r="B4479" s="22">
        <v>45616.991307870368</v>
      </c>
      <c r="C4479" s="20" t="s">
        <v>1298</v>
      </c>
      <c r="D4479" s="20" t="s">
        <v>1299</v>
      </c>
      <c r="E4479" s="207" t="s">
        <v>1301</v>
      </c>
      <c r="F4479" s="207" t="s">
        <v>12124</v>
      </c>
      <c r="G4479" s="20" t="s">
        <v>183</v>
      </c>
      <c r="H4479" s="23">
        <v>658.61</v>
      </c>
      <c r="I4479" s="21">
        <v>45597</v>
      </c>
      <c r="J4479" s="21">
        <v>45614</v>
      </c>
      <c r="K4479" s="20" t="s">
        <v>5121</v>
      </c>
      <c r="L4479" s="20" t="s">
        <v>5107</v>
      </c>
      <c r="M4479" s="20"/>
      <c r="N4479" s="21">
        <v>45635.715609814812</v>
      </c>
    </row>
    <row r="4480" spans="1:14" x14ac:dyDescent="0.25">
      <c r="A4480" s="21">
        <v>45616.991307870368</v>
      </c>
      <c r="B4480" s="22">
        <v>45616.991307870368</v>
      </c>
      <c r="C4480" s="20" t="s">
        <v>331</v>
      </c>
      <c r="D4480" s="20" t="s">
        <v>332</v>
      </c>
      <c r="E4480" s="207" t="s">
        <v>334</v>
      </c>
      <c r="F4480" s="207" t="s">
        <v>12125</v>
      </c>
      <c r="G4480" s="20" t="s">
        <v>183</v>
      </c>
      <c r="H4480" s="23">
        <v>5862.9</v>
      </c>
      <c r="I4480" s="21">
        <v>45597</v>
      </c>
      <c r="J4480" s="21">
        <v>45614</v>
      </c>
      <c r="K4480" s="20" t="s">
        <v>5121</v>
      </c>
      <c r="L4480" s="20" t="s">
        <v>5107</v>
      </c>
      <c r="M4480" s="20"/>
      <c r="N4480" s="21">
        <v>45635.715609814812</v>
      </c>
    </row>
    <row r="4481" spans="1:14" x14ac:dyDescent="0.25">
      <c r="A4481" s="21">
        <v>45616.991296296299</v>
      </c>
      <c r="B4481" s="22">
        <v>45616.991296296299</v>
      </c>
      <c r="C4481" s="20" t="s">
        <v>11373</v>
      </c>
      <c r="D4481" s="20" t="s">
        <v>11374</v>
      </c>
      <c r="E4481" s="207" t="s">
        <v>11376</v>
      </c>
      <c r="F4481" s="207" t="s">
        <v>12126</v>
      </c>
      <c r="G4481" s="20" t="s">
        <v>183</v>
      </c>
      <c r="H4481" s="23">
        <v>48551.55</v>
      </c>
      <c r="I4481" s="21">
        <v>45597</v>
      </c>
      <c r="J4481" s="21">
        <v>45614</v>
      </c>
      <c r="K4481" s="20" t="s">
        <v>5121</v>
      </c>
      <c r="L4481" s="20" t="s">
        <v>5107</v>
      </c>
      <c r="M4481" s="20"/>
      <c r="N4481" s="21">
        <v>45635.715609814812</v>
      </c>
    </row>
    <row r="4482" spans="1:14" x14ac:dyDescent="0.25">
      <c r="A4482" s="21">
        <v>45616.315706018519</v>
      </c>
      <c r="B4482" s="22">
        <v>45616.315706018519</v>
      </c>
      <c r="C4482" s="20" t="s">
        <v>7746</v>
      </c>
      <c r="D4482" s="20" t="s">
        <v>133</v>
      </c>
      <c r="E4482" s="207" t="s">
        <v>136</v>
      </c>
      <c r="F4482" s="207" t="s">
        <v>12127</v>
      </c>
      <c r="G4482" s="20" t="s">
        <v>134</v>
      </c>
      <c r="H4482" s="23">
        <v>1025.31</v>
      </c>
      <c r="I4482" s="21">
        <v>45597</v>
      </c>
      <c r="J4482" s="21">
        <v>45614</v>
      </c>
      <c r="K4482" s="20" t="s">
        <v>5097</v>
      </c>
      <c r="L4482" s="20" t="s">
        <v>5098</v>
      </c>
      <c r="M4482" s="20"/>
      <c r="N4482" s="21">
        <v>45635.715609814812</v>
      </c>
    </row>
    <row r="4483" spans="1:14" x14ac:dyDescent="0.25">
      <c r="A4483" s="21">
        <v>45616.153749999998</v>
      </c>
      <c r="B4483" s="22">
        <v>45616.153749999998</v>
      </c>
      <c r="C4483" s="20" t="s">
        <v>5108</v>
      </c>
      <c r="D4483" s="20" t="s">
        <v>5109</v>
      </c>
      <c r="E4483" s="207" t="s">
        <v>5110</v>
      </c>
      <c r="F4483" s="207" t="s">
        <v>12128</v>
      </c>
      <c r="G4483" s="20" t="s">
        <v>5105</v>
      </c>
      <c r="H4483" s="23">
        <v>45888.28</v>
      </c>
      <c r="I4483" s="21">
        <v>45597</v>
      </c>
      <c r="J4483" s="21">
        <v>45614</v>
      </c>
      <c r="K4483" s="20" t="s">
        <v>5106</v>
      </c>
      <c r="L4483" s="20" t="s">
        <v>5107</v>
      </c>
      <c r="M4483" s="20"/>
      <c r="N4483" s="21">
        <v>45635.715609814812</v>
      </c>
    </row>
    <row r="4484" spans="1:14" x14ac:dyDescent="0.25">
      <c r="A4484" s="21">
        <v>45616.153749999998</v>
      </c>
      <c r="B4484" s="22">
        <v>45616.153749999998</v>
      </c>
      <c r="C4484" s="20" t="s">
        <v>5101</v>
      </c>
      <c r="D4484" s="20" t="s">
        <v>5102</v>
      </c>
      <c r="E4484" s="207" t="s">
        <v>5103</v>
      </c>
      <c r="F4484" s="207" t="s">
        <v>12129</v>
      </c>
      <c r="G4484" s="20" t="s">
        <v>5105</v>
      </c>
      <c r="H4484" s="23">
        <v>43473.99</v>
      </c>
      <c r="I4484" s="21">
        <v>45597</v>
      </c>
      <c r="J4484" s="21">
        <v>45614</v>
      </c>
      <c r="K4484" s="20" t="s">
        <v>5106</v>
      </c>
      <c r="L4484" s="20" t="s">
        <v>5107</v>
      </c>
      <c r="M4484" s="20"/>
      <c r="N4484" s="21">
        <v>45635.715609814812</v>
      </c>
    </row>
    <row r="4485" spans="1:14" x14ac:dyDescent="0.25">
      <c r="A4485" s="21">
        <v>45615.994085648148</v>
      </c>
      <c r="B4485" s="22">
        <v>45615.994085648148</v>
      </c>
      <c r="C4485" s="20" t="s">
        <v>771</v>
      </c>
      <c r="D4485" s="20" t="s">
        <v>772</v>
      </c>
      <c r="E4485" s="207" t="s">
        <v>774</v>
      </c>
      <c r="F4485" s="207" t="s">
        <v>12130</v>
      </c>
      <c r="G4485" s="20" t="s">
        <v>183</v>
      </c>
      <c r="H4485" s="23">
        <v>1205128.52</v>
      </c>
      <c r="I4485" s="21">
        <v>45597</v>
      </c>
      <c r="J4485" s="21">
        <v>45614</v>
      </c>
      <c r="K4485" s="20" t="s">
        <v>5114</v>
      </c>
      <c r="L4485" s="20" t="s">
        <v>5107</v>
      </c>
      <c r="M4485" s="20"/>
      <c r="N4485" s="21">
        <v>45635.715609814812</v>
      </c>
    </row>
    <row r="4486" spans="1:14" x14ac:dyDescent="0.25">
      <c r="A4486" s="21">
        <v>45615.994085648148</v>
      </c>
      <c r="B4486" s="22">
        <v>45615.994085648148</v>
      </c>
      <c r="C4486" s="20" t="s">
        <v>181</v>
      </c>
      <c r="D4486" s="20" t="s">
        <v>182</v>
      </c>
      <c r="E4486" s="207" t="s">
        <v>185</v>
      </c>
      <c r="F4486" s="207" t="s">
        <v>12131</v>
      </c>
      <c r="G4486" s="20" t="s">
        <v>183</v>
      </c>
      <c r="H4486" s="23">
        <v>2776526.35</v>
      </c>
      <c r="I4486" s="21">
        <v>45597</v>
      </c>
      <c r="J4486" s="21">
        <v>45614</v>
      </c>
      <c r="K4486" s="20" t="s">
        <v>5118</v>
      </c>
      <c r="L4486" s="20" t="s">
        <v>5107</v>
      </c>
      <c r="M4486" s="20"/>
      <c r="N4486" s="21">
        <v>45635.715609814812</v>
      </c>
    </row>
    <row r="4487" spans="1:14" x14ac:dyDescent="0.25">
      <c r="A4487" s="21">
        <v>45615.994085648148</v>
      </c>
      <c r="B4487" s="22">
        <v>45615.994085648148</v>
      </c>
      <c r="C4487" s="20" t="s">
        <v>882</v>
      </c>
      <c r="D4487" s="20" t="s">
        <v>883</v>
      </c>
      <c r="E4487" s="207" t="s">
        <v>885</v>
      </c>
      <c r="F4487" s="207" t="s">
        <v>12132</v>
      </c>
      <c r="G4487" s="20" t="s">
        <v>183</v>
      </c>
      <c r="H4487" s="23">
        <v>6570.34</v>
      </c>
      <c r="I4487" s="21">
        <v>45597</v>
      </c>
      <c r="J4487" s="21">
        <v>45614</v>
      </c>
      <c r="K4487" s="20" t="s">
        <v>5123</v>
      </c>
      <c r="L4487" s="20" t="s">
        <v>5107</v>
      </c>
      <c r="M4487" s="20"/>
      <c r="N4487" s="21">
        <v>45635.715609814812</v>
      </c>
    </row>
    <row r="4488" spans="1:14" x14ac:dyDescent="0.25">
      <c r="A4488" s="21">
        <v>45615.994085648148</v>
      </c>
      <c r="B4488" s="22">
        <v>45615.994085648148</v>
      </c>
      <c r="C4488" s="20" t="s">
        <v>193</v>
      </c>
      <c r="D4488" s="20" t="s">
        <v>194</v>
      </c>
      <c r="E4488" s="207" t="s">
        <v>196</v>
      </c>
      <c r="F4488" s="207" t="s">
        <v>12133</v>
      </c>
      <c r="G4488" s="20" t="s">
        <v>183</v>
      </c>
      <c r="H4488" s="23">
        <v>22769.68</v>
      </c>
      <c r="I4488" s="21">
        <v>45597</v>
      </c>
      <c r="J4488" s="21">
        <v>45614</v>
      </c>
      <c r="K4488" s="20" t="s">
        <v>5118</v>
      </c>
      <c r="L4488" s="20" t="s">
        <v>5107</v>
      </c>
      <c r="M4488" s="20"/>
      <c r="N4488" s="21">
        <v>45635.715609814812</v>
      </c>
    </row>
    <row r="4489" spans="1:14" x14ac:dyDescent="0.25">
      <c r="A4489" s="21">
        <v>45615.994085648148</v>
      </c>
      <c r="B4489" s="22">
        <v>45615.994085648148</v>
      </c>
      <c r="C4489" s="20" t="s">
        <v>939</v>
      </c>
      <c r="D4489" s="20" t="s">
        <v>940</v>
      </c>
      <c r="E4489" s="207" t="s">
        <v>942</v>
      </c>
      <c r="F4489" s="207" t="s">
        <v>12134</v>
      </c>
      <c r="G4489" s="20" t="s">
        <v>183</v>
      </c>
      <c r="H4489" s="23">
        <v>3905.36</v>
      </c>
      <c r="I4489" s="21">
        <v>45597</v>
      </c>
      <c r="J4489" s="21">
        <v>45614</v>
      </c>
      <c r="K4489" s="20" t="s">
        <v>5123</v>
      </c>
      <c r="L4489" s="20" t="s">
        <v>5107</v>
      </c>
      <c r="M4489" s="20"/>
      <c r="N4489" s="21">
        <v>45635.715609814812</v>
      </c>
    </row>
    <row r="4490" spans="1:14" x14ac:dyDescent="0.25">
      <c r="A4490" s="21">
        <v>45615.994085648148</v>
      </c>
      <c r="B4490" s="22">
        <v>45615.994085648148</v>
      </c>
      <c r="C4490" s="20" t="s">
        <v>459</v>
      </c>
      <c r="D4490" s="20" t="s">
        <v>460</v>
      </c>
      <c r="E4490" s="207" t="s">
        <v>462</v>
      </c>
      <c r="F4490" s="207" t="s">
        <v>12135</v>
      </c>
      <c r="G4490" s="20" t="s">
        <v>183</v>
      </c>
      <c r="H4490" s="23">
        <v>592614.6</v>
      </c>
      <c r="I4490" s="21">
        <v>45597</v>
      </c>
      <c r="J4490" s="21">
        <v>45614</v>
      </c>
      <c r="K4490" s="20" t="s">
        <v>5129</v>
      </c>
      <c r="L4490" s="20" t="s">
        <v>5107</v>
      </c>
      <c r="M4490" s="20"/>
      <c r="N4490" s="21">
        <v>45635.715609814812</v>
      </c>
    </row>
    <row r="4491" spans="1:14" x14ac:dyDescent="0.25">
      <c r="A4491" s="21">
        <v>45615.994085648148</v>
      </c>
      <c r="B4491" s="22">
        <v>45615.994085648148</v>
      </c>
      <c r="C4491" s="20" t="s">
        <v>11373</v>
      </c>
      <c r="D4491" s="20" t="s">
        <v>11374</v>
      </c>
      <c r="E4491" s="207" t="s">
        <v>11376</v>
      </c>
      <c r="F4491" s="207" t="s">
        <v>12136</v>
      </c>
      <c r="G4491" s="20" t="s">
        <v>183</v>
      </c>
      <c r="H4491" s="23">
        <v>48551.55</v>
      </c>
      <c r="I4491" s="21">
        <v>45597</v>
      </c>
      <c r="J4491" s="21">
        <v>45614</v>
      </c>
      <c r="K4491" s="20" t="s">
        <v>5121</v>
      </c>
      <c r="L4491" s="20" t="s">
        <v>5107</v>
      </c>
      <c r="M4491" s="20"/>
      <c r="N4491" s="21">
        <v>45635.715609814812</v>
      </c>
    </row>
    <row r="4492" spans="1:14" x14ac:dyDescent="0.25">
      <c r="A4492" s="21">
        <v>45615.193275462967</v>
      </c>
      <c r="B4492" s="22">
        <v>45615.193275462967</v>
      </c>
      <c r="C4492" s="20" t="s">
        <v>5108</v>
      </c>
      <c r="D4492" s="20" t="s">
        <v>5109</v>
      </c>
      <c r="E4492" s="207" t="s">
        <v>5110</v>
      </c>
      <c r="F4492" s="207" t="s">
        <v>12137</v>
      </c>
      <c r="G4492" s="20" t="s">
        <v>5105</v>
      </c>
      <c r="H4492" s="23">
        <v>45716.39</v>
      </c>
      <c r="I4492" s="21">
        <v>45597</v>
      </c>
      <c r="J4492" s="21">
        <v>45614</v>
      </c>
      <c r="K4492" s="20" t="s">
        <v>5106</v>
      </c>
      <c r="L4492" s="20" t="s">
        <v>5107</v>
      </c>
      <c r="M4492" s="20"/>
      <c r="N4492" s="21">
        <v>45635.715609814812</v>
      </c>
    </row>
    <row r="4493" spans="1:14" x14ac:dyDescent="0.25">
      <c r="A4493" s="21">
        <v>45615.193275462967</v>
      </c>
      <c r="B4493" s="22">
        <v>45615.193275462967</v>
      </c>
      <c r="C4493" s="20" t="s">
        <v>5101</v>
      </c>
      <c r="D4493" s="20" t="s">
        <v>5102</v>
      </c>
      <c r="E4493" s="207" t="s">
        <v>5103</v>
      </c>
      <c r="F4493" s="207" t="s">
        <v>12138</v>
      </c>
      <c r="G4493" s="20" t="s">
        <v>5105</v>
      </c>
      <c r="H4493" s="23">
        <v>43393.83</v>
      </c>
      <c r="I4493" s="21">
        <v>45597</v>
      </c>
      <c r="J4493" s="21">
        <v>45614</v>
      </c>
      <c r="K4493" s="20" t="s">
        <v>5106</v>
      </c>
      <c r="L4493" s="20" t="s">
        <v>5107</v>
      </c>
      <c r="M4493" s="20"/>
      <c r="N4493" s="21">
        <v>45635.715609814812</v>
      </c>
    </row>
    <row r="4494" spans="1:14" x14ac:dyDescent="0.25">
      <c r="A4494" s="21">
        <v>45615.084513888884</v>
      </c>
      <c r="B4494" s="22">
        <v>45615.084513888884</v>
      </c>
      <c r="C4494" s="20" t="s">
        <v>771</v>
      </c>
      <c r="D4494" s="20" t="s">
        <v>772</v>
      </c>
      <c r="E4494" s="207" t="s">
        <v>774</v>
      </c>
      <c r="F4494" s="207" t="s">
        <v>12139</v>
      </c>
      <c r="G4494" s="20" t="s">
        <v>183</v>
      </c>
      <c r="H4494" s="23">
        <v>1199647.6200000001</v>
      </c>
      <c r="I4494" s="21">
        <v>45597</v>
      </c>
      <c r="J4494" s="21">
        <v>45614</v>
      </c>
      <c r="K4494" s="20" t="s">
        <v>5114</v>
      </c>
      <c r="L4494" s="20" t="s">
        <v>5107</v>
      </c>
      <c r="M4494" s="20"/>
      <c r="N4494" s="21">
        <v>45635.715609814812</v>
      </c>
    </row>
    <row r="4495" spans="1:14" x14ac:dyDescent="0.25">
      <c r="A4495" s="21">
        <v>45615.084513888884</v>
      </c>
      <c r="B4495" s="22">
        <v>45615.084513888884</v>
      </c>
      <c r="C4495" s="20" t="s">
        <v>181</v>
      </c>
      <c r="D4495" s="20" t="s">
        <v>182</v>
      </c>
      <c r="E4495" s="207" t="s">
        <v>185</v>
      </c>
      <c r="F4495" s="207" t="s">
        <v>12140</v>
      </c>
      <c r="G4495" s="20" t="s">
        <v>183</v>
      </c>
      <c r="H4495" s="23">
        <v>2766341.6</v>
      </c>
      <c r="I4495" s="21">
        <v>45597</v>
      </c>
      <c r="J4495" s="21">
        <v>45614</v>
      </c>
      <c r="K4495" s="20" t="s">
        <v>5118</v>
      </c>
      <c r="L4495" s="20" t="s">
        <v>5107</v>
      </c>
      <c r="M4495" s="20"/>
      <c r="N4495" s="21">
        <v>45635.715609814812</v>
      </c>
    </row>
    <row r="4496" spans="1:14" x14ac:dyDescent="0.25">
      <c r="A4496" s="21">
        <v>45615.084513888884</v>
      </c>
      <c r="B4496" s="22">
        <v>45615.084513888884</v>
      </c>
      <c r="C4496" s="20" t="s">
        <v>1190</v>
      </c>
      <c r="D4496" s="20" t="s">
        <v>1191</v>
      </c>
      <c r="E4496" s="207" t="s">
        <v>1193</v>
      </c>
      <c r="F4496" s="207" t="s">
        <v>12141</v>
      </c>
      <c r="G4496" s="20" t="s">
        <v>183</v>
      </c>
      <c r="H4496" s="23">
        <v>0.78</v>
      </c>
      <c r="I4496" s="21">
        <v>45597</v>
      </c>
      <c r="J4496" s="21">
        <v>45614</v>
      </c>
      <c r="K4496" s="20" t="s">
        <v>5118</v>
      </c>
      <c r="L4496" s="20" t="s">
        <v>5107</v>
      </c>
      <c r="M4496" s="20"/>
      <c r="N4496" s="21">
        <v>45635.715609814812</v>
      </c>
    </row>
    <row r="4497" spans="1:14" x14ac:dyDescent="0.25">
      <c r="A4497" s="21">
        <v>45615.084513888884</v>
      </c>
      <c r="B4497" s="22">
        <v>45615.084513888884</v>
      </c>
      <c r="C4497" s="20" t="s">
        <v>1226</v>
      </c>
      <c r="D4497" s="20" t="s">
        <v>1227</v>
      </c>
      <c r="E4497" s="207" t="s">
        <v>1229</v>
      </c>
      <c r="F4497" s="207" t="s">
        <v>12142</v>
      </c>
      <c r="G4497" s="20" t="s">
        <v>183</v>
      </c>
      <c r="H4497" s="23">
        <v>2762.65</v>
      </c>
      <c r="I4497" s="21">
        <v>45597</v>
      </c>
      <c r="J4497" s="21">
        <v>45614</v>
      </c>
      <c r="K4497" s="20" t="s">
        <v>5118</v>
      </c>
      <c r="L4497" s="20" t="s">
        <v>5107</v>
      </c>
      <c r="M4497" s="20"/>
      <c r="N4497" s="21">
        <v>45635.715609814812</v>
      </c>
    </row>
    <row r="4498" spans="1:14" x14ac:dyDescent="0.25">
      <c r="A4498" s="21">
        <v>45615.084513888884</v>
      </c>
      <c r="B4498" s="22">
        <v>45615.084513888884</v>
      </c>
      <c r="C4498" s="20" t="s">
        <v>717</v>
      </c>
      <c r="D4498" s="20" t="s">
        <v>718</v>
      </c>
      <c r="E4498" s="207" t="s">
        <v>720</v>
      </c>
      <c r="F4498" s="207" t="s">
        <v>12143</v>
      </c>
      <c r="G4498" s="20" t="s">
        <v>183</v>
      </c>
      <c r="H4498" s="23">
        <v>1172.75</v>
      </c>
      <c r="I4498" s="21">
        <v>45597</v>
      </c>
      <c r="J4498" s="21">
        <v>45614</v>
      </c>
      <c r="K4498" s="20" t="s">
        <v>5121</v>
      </c>
      <c r="L4498" s="20" t="s">
        <v>5107</v>
      </c>
      <c r="M4498" s="20"/>
      <c r="N4498" s="21">
        <v>45635.715609814812</v>
      </c>
    </row>
    <row r="4499" spans="1:14" x14ac:dyDescent="0.25">
      <c r="A4499" s="21">
        <v>45615.084513888884</v>
      </c>
      <c r="B4499" s="22">
        <v>45615.084513888884</v>
      </c>
      <c r="C4499" s="20" t="s">
        <v>882</v>
      </c>
      <c r="D4499" s="20" t="s">
        <v>883</v>
      </c>
      <c r="E4499" s="207" t="s">
        <v>885</v>
      </c>
      <c r="F4499" s="207" t="s">
        <v>12144</v>
      </c>
      <c r="G4499" s="20" t="s">
        <v>183</v>
      </c>
      <c r="H4499" s="23">
        <v>6543.58</v>
      </c>
      <c r="I4499" s="21">
        <v>45597</v>
      </c>
      <c r="J4499" s="21">
        <v>45614</v>
      </c>
      <c r="K4499" s="20" t="s">
        <v>5123</v>
      </c>
      <c r="L4499" s="20" t="s">
        <v>5107</v>
      </c>
      <c r="M4499" s="20"/>
      <c r="N4499" s="21">
        <v>45635.715609814812</v>
      </c>
    </row>
    <row r="4500" spans="1:14" x14ac:dyDescent="0.25">
      <c r="A4500" s="21">
        <v>45615.084513888884</v>
      </c>
      <c r="B4500" s="22">
        <v>45615.084513888884</v>
      </c>
      <c r="C4500" s="20" t="s">
        <v>193</v>
      </c>
      <c r="D4500" s="20" t="s">
        <v>194</v>
      </c>
      <c r="E4500" s="207" t="s">
        <v>196</v>
      </c>
      <c r="F4500" s="207" t="s">
        <v>12145</v>
      </c>
      <c r="G4500" s="20" t="s">
        <v>183</v>
      </c>
      <c r="H4500" s="23">
        <v>23050.03</v>
      </c>
      <c r="I4500" s="21">
        <v>45597</v>
      </c>
      <c r="J4500" s="21">
        <v>45614</v>
      </c>
      <c r="K4500" s="20" t="s">
        <v>5118</v>
      </c>
      <c r="L4500" s="20" t="s">
        <v>5107</v>
      </c>
      <c r="M4500" s="20"/>
      <c r="N4500" s="21">
        <v>45635.715609814812</v>
      </c>
    </row>
    <row r="4501" spans="1:14" x14ac:dyDescent="0.25">
      <c r="A4501" s="21">
        <v>45615.084513888884</v>
      </c>
      <c r="B4501" s="22">
        <v>45615.084513888884</v>
      </c>
      <c r="C4501" s="20" t="s">
        <v>939</v>
      </c>
      <c r="D4501" s="20" t="s">
        <v>940</v>
      </c>
      <c r="E4501" s="207" t="s">
        <v>942</v>
      </c>
      <c r="F4501" s="207" t="s">
        <v>12146</v>
      </c>
      <c r="G4501" s="20" t="s">
        <v>183</v>
      </c>
      <c r="H4501" s="23">
        <v>3889.71</v>
      </c>
      <c r="I4501" s="21">
        <v>45597</v>
      </c>
      <c r="J4501" s="21">
        <v>45614</v>
      </c>
      <c r="K4501" s="20" t="s">
        <v>5123</v>
      </c>
      <c r="L4501" s="20" t="s">
        <v>5107</v>
      </c>
      <c r="M4501" s="20"/>
      <c r="N4501" s="21">
        <v>45635.715609814812</v>
      </c>
    </row>
    <row r="4502" spans="1:14" x14ac:dyDescent="0.25">
      <c r="A4502" s="21">
        <v>45615.084513888884</v>
      </c>
      <c r="B4502" s="22">
        <v>45615.084513888884</v>
      </c>
      <c r="C4502" s="20" t="s">
        <v>253</v>
      </c>
      <c r="D4502" s="20" t="s">
        <v>254</v>
      </c>
      <c r="E4502" s="207" t="s">
        <v>256</v>
      </c>
      <c r="F4502" s="207" t="s">
        <v>12147</v>
      </c>
      <c r="G4502" s="20" t="s">
        <v>183</v>
      </c>
      <c r="H4502" s="23">
        <v>328037.90999999997</v>
      </c>
      <c r="I4502" s="21">
        <v>45597</v>
      </c>
      <c r="J4502" s="21">
        <v>45614</v>
      </c>
      <c r="K4502" s="20" t="s">
        <v>5118</v>
      </c>
      <c r="L4502" s="20" t="s">
        <v>5107</v>
      </c>
      <c r="M4502" s="20"/>
      <c r="N4502" s="21">
        <v>45635.715609814812</v>
      </c>
    </row>
    <row r="4503" spans="1:14" x14ac:dyDescent="0.25">
      <c r="A4503" s="21">
        <v>45615.084513888884</v>
      </c>
      <c r="B4503" s="22">
        <v>45615.084513888884</v>
      </c>
      <c r="C4503" s="20" t="s">
        <v>521</v>
      </c>
      <c r="D4503" s="20" t="s">
        <v>522</v>
      </c>
      <c r="E4503" s="207" t="s">
        <v>524</v>
      </c>
      <c r="F4503" s="207" t="s">
        <v>12148</v>
      </c>
      <c r="G4503" s="20" t="s">
        <v>183</v>
      </c>
      <c r="H4503" s="23">
        <v>7350.29</v>
      </c>
      <c r="I4503" s="21">
        <v>45597</v>
      </c>
      <c r="J4503" s="21">
        <v>45614</v>
      </c>
      <c r="K4503" s="20" t="s">
        <v>5121</v>
      </c>
      <c r="L4503" s="20" t="s">
        <v>5107</v>
      </c>
      <c r="M4503" s="20"/>
      <c r="N4503" s="21">
        <v>45635.715609814812</v>
      </c>
    </row>
    <row r="4504" spans="1:14" x14ac:dyDescent="0.25">
      <c r="A4504" s="21">
        <v>45615.084513888884</v>
      </c>
      <c r="B4504" s="22">
        <v>45615.084513888884</v>
      </c>
      <c r="C4504" s="20" t="s">
        <v>459</v>
      </c>
      <c r="D4504" s="20" t="s">
        <v>460</v>
      </c>
      <c r="E4504" s="207" t="s">
        <v>462</v>
      </c>
      <c r="F4504" s="207" t="s">
        <v>12149</v>
      </c>
      <c r="G4504" s="20" t="s">
        <v>183</v>
      </c>
      <c r="H4504" s="23">
        <v>595288.18000000005</v>
      </c>
      <c r="I4504" s="21">
        <v>45597</v>
      </c>
      <c r="J4504" s="21">
        <v>45614</v>
      </c>
      <c r="K4504" s="20" t="s">
        <v>5129</v>
      </c>
      <c r="L4504" s="20" t="s">
        <v>5107</v>
      </c>
      <c r="M4504" s="20"/>
      <c r="N4504" s="21">
        <v>45635.715609814812</v>
      </c>
    </row>
    <row r="4505" spans="1:14" x14ac:dyDescent="0.25">
      <c r="A4505" s="21">
        <v>45615.084513888884</v>
      </c>
      <c r="B4505" s="22">
        <v>45615.084513888884</v>
      </c>
      <c r="C4505" s="20" t="s">
        <v>435</v>
      </c>
      <c r="D4505" s="20" t="s">
        <v>436</v>
      </c>
      <c r="E4505" s="207" t="s">
        <v>438</v>
      </c>
      <c r="F4505" s="207" t="s">
        <v>12150</v>
      </c>
      <c r="G4505" s="20" t="s">
        <v>183</v>
      </c>
      <c r="H4505" s="23">
        <v>0.02</v>
      </c>
      <c r="I4505" s="21">
        <v>45597</v>
      </c>
      <c r="J4505" s="21">
        <v>45614</v>
      </c>
      <c r="K4505" s="20" t="s">
        <v>5118</v>
      </c>
      <c r="L4505" s="20" t="s">
        <v>5107</v>
      </c>
      <c r="M4505" s="20"/>
      <c r="N4505" s="21">
        <v>45635.715609814812</v>
      </c>
    </row>
    <row r="4506" spans="1:14" x14ac:dyDescent="0.25">
      <c r="A4506" s="21">
        <v>45615.084513888884</v>
      </c>
      <c r="B4506" s="22">
        <v>45615.084513888884</v>
      </c>
      <c r="C4506" s="20" t="s">
        <v>422</v>
      </c>
      <c r="D4506" s="20" t="s">
        <v>423</v>
      </c>
      <c r="E4506" s="207" t="s">
        <v>425</v>
      </c>
      <c r="F4506" s="207" t="s">
        <v>12151</v>
      </c>
      <c r="G4506" s="20" t="s">
        <v>183</v>
      </c>
      <c r="H4506" s="23">
        <v>38162.53</v>
      </c>
      <c r="I4506" s="21">
        <v>45597</v>
      </c>
      <c r="J4506" s="21">
        <v>45614</v>
      </c>
      <c r="K4506" s="20" t="s">
        <v>5118</v>
      </c>
      <c r="L4506" s="20" t="s">
        <v>5107</v>
      </c>
      <c r="M4506" s="20"/>
      <c r="N4506" s="21">
        <v>45635.715609814812</v>
      </c>
    </row>
    <row r="4507" spans="1:14" x14ac:dyDescent="0.25">
      <c r="A4507" s="21">
        <v>45615.084513888884</v>
      </c>
      <c r="B4507" s="22">
        <v>45615.084513888884</v>
      </c>
      <c r="C4507" s="20" t="s">
        <v>1298</v>
      </c>
      <c r="D4507" s="20" t="s">
        <v>1299</v>
      </c>
      <c r="E4507" s="207" t="s">
        <v>1301</v>
      </c>
      <c r="F4507" s="207" t="s">
        <v>12152</v>
      </c>
      <c r="G4507" s="20" t="s">
        <v>183</v>
      </c>
      <c r="H4507" s="23">
        <v>658.61</v>
      </c>
      <c r="I4507" s="21">
        <v>45597</v>
      </c>
      <c r="J4507" s="21">
        <v>45614</v>
      </c>
      <c r="K4507" s="20" t="s">
        <v>5121</v>
      </c>
      <c r="L4507" s="20" t="s">
        <v>5107</v>
      </c>
      <c r="M4507" s="20"/>
      <c r="N4507" s="21">
        <v>45635.715609814812</v>
      </c>
    </row>
    <row r="4508" spans="1:14" x14ac:dyDescent="0.25">
      <c r="A4508" s="21">
        <v>45615.084502314814</v>
      </c>
      <c r="B4508" s="22">
        <v>45615.084502314814</v>
      </c>
      <c r="C4508" s="20" t="s">
        <v>331</v>
      </c>
      <c r="D4508" s="20" t="s">
        <v>332</v>
      </c>
      <c r="E4508" s="207" t="s">
        <v>334</v>
      </c>
      <c r="F4508" s="207" t="s">
        <v>12153</v>
      </c>
      <c r="G4508" s="20" t="s">
        <v>183</v>
      </c>
      <c r="H4508" s="23">
        <v>5862.9</v>
      </c>
      <c r="I4508" s="21">
        <v>45597</v>
      </c>
      <c r="J4508" s="21">
        <v>45614</v>
      </c>
      <c r="K4508" s="20" t="s">
        <v>5121</v>
      </c>
      <c r="L4508" s="20" t="s">
        <v>5107</v>
      </c>
      <c r="M4508" s="20"/>
      <c r="N4508" s="21">
        <v>45635.715609814812</v>
      </c>
    </row>
    <row r="4509" spans="1:14" x14ac:dyDescent="0.25">
      <c r="A4509" s="21">
        <v>45615.084502314814</v>
      </c>
      <c r="B4509" s="22">
        <v>45615.084502314814</v>
      </c>
      <c r="C4509" s="20" t="s">
        <v>11373</v>
      </c>
      <c r="D4509" s="20" t="s">
        <v>11374</v>
      </c>
      <c r="E4509" s="207" t="s">
        <v>11376</v>
      </c>
      <c r="F4509" s="207" t="s">
        <v>12154</v>
      </c>
      <c r="G4509" s="20" t="s">
        <v>183</v>
      </c>
      <c r="H4509" s="23">
        <v>56148.29</v>
      </c>
      <c r="I4509" s="21">
        <v>45597</v>
      </c>
      <c r="J4509" s="21">
        <v>45614</v>
      </c>
      <c r="K4509" s="20" t="s">
        <v>5121</v>
      </c>
      <c r="L4509" s="20" t="s">
        <v>5107</v>
      </c>
      <c r="M4509" s="20"/>
      <c r="N4509" s="21">
        <v>45635.715609814812</v>
      </c>
    </row>
    <row r="4510" spans="1:14" x14ac:dyDescent="0.25">
      <c r="A4510" s="21">
        <v>45615.034502314811</v>
      </c>
      <c r="B4510" s="22">
        <v>45615.034502314811</v>
      </c>
      <c r="C4510" s="20" t="s">
        <v>7746</v>
      </c>
      <c r="D4510" s="20" t="s">
        <v>133</v>
      </c>
      <c r="E4510" s="207" t="s">
        <v>136</v>
      </c>
      <c r="F4510" s="207" t="s">
        <v>12155</v>
      </c>
      <c r="G4510" s="20" t="s">
        <v>134</v>
      </c>
      <c r="H4510" s="23">
        <v>970.88</v>
      </c>
      <c r="I4510" s="21">
        <v>45597</v>
      </c>
      <c r="J4510" s="21">
        <v>45614</v>
      </c>
      <c r="K4510" s="20" t="s">
        <v>5097</v>
      </c>
      <c r="L4510" s="20" t="s">
        <v>5098</v>
      </c>
      <c r="M4510" s="20"/>
      <c r="N4510" s="21">
        <v>45635.715609814812</v>
      </c>
    </row>
    <row r="4511" spans="1:14" x14ac:dyDescent="0.25">
      <c r="A4511" s="21">
        <v>45614.289953703701</v>
      </c>
      <c r="B4511" s="22">
        <v>45614.289953703701</v>
      </c>
      <c r="C4511" s="20" t="s">
        <v>771</v>
      </c>
      <c r="D4511" s="20" t="s">
        <v>772</v>
      </c>
      <c r="E4511" s="207" t="s">
        <v>774</v>
      </c>
      <c r="F4511" s="207" t="s">
        <v>12156</v>
      </c>
      <c r="G4511" s="20" t="s">
        <v>183</v>
      </c>
      <c r="H4511" s="23">
        <v>1199647.6200000001</v>
      </c>
      <c r="I4511" s="21">
        <v>45597</v>
      </c>
      <c r="J4511" s="21">
        <v>45614</v>
      </c>
      <c r="K4511" s="20" t="s">
        <v>5114</v>
      </c>
      <c r="L4511" s="20" t="s">
        <v>5107</v>
      </c>
      <c r="M4511" s="20"/>
      <c r="N4511" s="21">
        <v>45635.715609814812</v>
      </c>
    </row>
    <row r="4512" spans="1:14" x14ac:dyDescent="0.25">
      <c r="A4512" s="21">
        <v>45614.289953703701</v>
      </c>
      <c r="B4512" s="22">
        <v>45614.289953703701</v>
      </c>
      <c r="C4512" s="20" t="s">
        <v>181</v>
      </c>
      <c r="D4512" s="20" t="s">
        <v>182</v>
      </c>
      <c r="E4512" s="207" t="s">
        <v>185</v>
      </c>
      <c r="F4512" s="207" t="s">
        <v>12157</v>
      </c>
      <c r="G4512" s="20" t="s">
        <v>183</v>
      </c>
      <c r="H4512" s="23">
        <v>2766341.6</v>
      </c>
      <c r="I4512" s="21">
        <v>45597</v>
      </c>
      <c r="J4512" s="21">
        <v>45614</v>
      </c>
      <c r="K4512" s="20" t="s">
        <v>5118</v>
      </c>
      <c r="L4512" s="20" t="s">
        <v>5107</v>
      </c>
      <c r="M4512" s="20"/>
      <c r="N4512" s="21">
        <v>45635.715609814812</v>
      </c>
    </row>
    <row r="4513" spans="1:14" x14ac:dyDescent="0.25">
      <c r="A4513" s="21">
        <v>45614.289953703701</v>
      </c>
      <c r="B4513" s="22">
        <v>45614.289953703701</v>
      </c>
      <c r="C4513" s="20" t="s">
        <v>1190</v>
      </c>
      <c r="D4513" s="20" t="s">
        <v>1191</v>
      </c>
      <c r="E4513" s="207" t="s">
        <v>1193</v>
      </c>
      <c r="F4513" s="207" t="s">
        <v>12158</v>
      </c>
      <c r="G4513" s="20" t="s">
        <v>183</v>
      </c>
      <c r="H4513" s="23">
        <v>0.78</v>
      </c>
      <c r="I4513" s="21">
        <v>45597</v>
      </c>
      <c r="J4513" s="21">
        <v>45614</v>
      </c>
      <c r="K4513" s="20" t="s">
        <v>5118</v>
      </c>
      <c r="L4513" s="20" t="s">
        <v>5107</v>
      </c>
      <c r="M4513" s="20"/>
      <c r="N4513" s="21">
        <v>45635.715609814812</v>
      </c>
    </row>
    <row r="4514" spans="1:14" x14ac:dyDescent="0.25">
      <c r="A4514" s="21">
        <v>45614.289953703701</v>
      </c>
      <c r="B4514" s="22">
        <v>45614.289953703701</v>
      </c>
      <c r="C4514" s="20" t="s">
        <v>1226</v>
      </c>
      <c r="D4514" s="20" t="s">
        <v>1227</v>
      </c>
      <c r="E4514" s="207" t="s">
        <v>1229</v>
      </c>
      <c r="F4514" s="207" t="s">
        <v>12159</v>
      </c>
      <c r="G4514" s="20" t="s">
        <v>183</v>
      </c>
      <c r="H4514" s="23">
        <v>2762.65</v>
      </c>
      <c r="I4514" s="21">
        <v>45597</v>
      </c>
      <c r="J4514" s="21">
        <v>45614</v>
      </c>
      <c r="K4514" s="20" t="s">
        <v>5118</v>
      </c>
      <c r="L4514" s="20" t="s">
        <v>5107</v>
      </c>
      <c r="M4514" s="20"/>
      <c r="N4514" s="21">
        <v>45635.715609814812</v>
      </c>
    </row>
    <row r="4515" spans="1:14" x14ac:dyDescent="0.25">
      <c r="A4515" s="21">
        <v>45614.289953703701</v>
      </c>
      <c r="B4515" s="22">
        <v>45614.289953703701</v>
      </c>
      <c r="C4515" s="20" t="s">
        <v>717</v>
      </c>
      <c r="D4515" s="20" t="s">
        <v>718</v>
      </c>
      <c r="E4515" s="207" t="s">
        <v>720</v>
      </c>
      <c r="F4515" s="207" t="s">
        <v>12160</v>
      </c>
      <c r="G4515" s="20" t="s">
        <v>183</v>
      </c>
      <c r="H4515" s="23">
        <v>1172.75</v>
      </c>
      <c r="I4515" s="21">
        <v>45597</v>
      </c>
      <c r="J4515" s="21">
        <v>45614</v>
      </c>
      <c r="K4515" s="20" t="s">
        <v>5121</v>
      </c>
      <c r="L4515" s="20" t="s">
        <v>5107</v>
      </c>
      <c r="M4515" s="20"/>
      <c r="N4515" s="21">
        <v>45635.715609814812</v>
      </c>
    </row>
    <row r="4516" spans="1:14" x14ac:dyDescent="0.25">
      <c r="A4516" s="21">
        <v>45614.289953703701</v>
      </c>
      <c r="B4516" s="22">
        <v>45614.289953703701</v>
      </c>
      <c r="C4516" s="20" t="s">
        <v>882</v>
      </c>
      <c r="D4516" s="20" t="s">
        <v>883</v>
      </c>
      <c r="E4516" s="207" t="s">
        <v>885</v>
      </c>
      <c r="F4516" s="207" t="s">
        <v>12161</v>
      </c>
      <c r="G4516" s="20" t="s">
        <v>183</v>
      </c>
      <c r="H4516" s="23">
        <v>6543.58</v>
      </c>
      <c r="I4516" s="21">
        <v>45597</v>
      </c>
      <c r="J4516" s="21">
        <v>45614</v>
      </c>
      <c r="K4516" s="20" t="s">
        <v>5123</v>
      </c>
      <c r="L4516" s="20" t="s">
        <v>5107</v>
      </c>
      <c r="M4516" s="20"/>
      <c r="N4516" s="21">
        <v>45635.715609814812</v>
      </c>
    </row>
    <row r="4517" spans="1:14" x14ac:dyDescent="0.25">
      <c r="A4517" s="21">
        <v>45614.289953703701</v>
      </c>
      <c r="B4517" s="22">
        <v>45614.289953703701</v>
      </c>
      <c r="C4517" s="20" t="s">
        <v>193</v>
      </c>
      <c r="D4517" s="20" t="s">
        <v>194</v>
      </c>
      <c r="E4517" s="207" t="s">
        <v>196</v>
      </c>
      <c r="F4517" s="207" t="s">
        <v>12162</v>
      </c>
      <c r="G4517" s="20" t="s">
        <v>183</v>
      </c>
      <c r="H4517" s="23">
        <v>23050.03</v>
      </c>
      <c r="I4517" s="21">
        <v>45597</v>
      </c>
      <c r="J4517" s="21">
        <v>45614</v>
      </c>
      <c r="K4517" s="20" t="s">
        <v>5118</v>
      </c>
      <c r="L4517" s="20" t="s">
        <v>5107</v>
      </c>
      <c r="M4517" s="20"/>
      <c r="N4517" s="21">
        <v>45635.715609814812</v>
      </c>
    </row>
    <row r="4518" spans="1:14" x14ac:dyDescent="0.25">
      <c r="A4518" s="21">
        <v>45614.289953703701</v>
      </c>
      <c r="B4518" s="22">
        <v>45614.289953703701</v>
      </c>
      <c r="C4518" s="20" t="s">
        <v>939</v>
      </c>
      <c r="D4518" s="20" t="s">
        <v>940</v>
      </c>
      <c r="E4518" s="207" t="s">
        <v>942</v>
      </c>
      <c r="F4518" s="207" t="s">
        <v>12163</v>
      </c>
      <c r="G4518" s="20" t="s">
        <v>183</v>
      </c>
      <c r="H4518" s="23">
        <v>3889.71</v>
      </c>
      <c r="I4518" s="21">
        <v>45597</v>
      </c>
      <c r="J4518" s="21">
        <v>45614</v>
      </c>
      <c r="K4518" s="20" t="s">
        <v>5123</v>
      </c>
      <c r="L4518" s="20" t="s">
        <v>5107</v>
      </c>
      <c r="M4518" s="20"/>
      <c r="N4518" s="21">
        <v>45635.715609814812</v>
      </c>
    </row>
    <row r="4519" spans="1:14" x14ac:dyDescent="0.25">
      <c r="A4519" s="21">
        <v>45614.289953703701</v>
      </c>
      <c r="B4519" s="22">
        <v>45614.289953703701</v>
      </c>
      <c r="C4519" s="20" t="s">
        <v>253</v>
      </c>
      <c r="D4519" s="20" t="s">
        <v>254</v>
      </c>
      <c r="E4519" s="207" t="s">
        <v>256</v>
      </c>
      <c r="F4519" s="207" t="s">
        <v>12164</v>
      </c>
      <c r="G4519" s="20" t="s">
        <v>183</v>
      </c>
      <c r="H4519" s="23">
        <v>328037.90999999997</v>
      </c>
      <c r="I4519" s="21">
        <v>45597</v>
      </c>
      <c r="J4519" s="21">
        <v>45614</v>
      </c>
      <c r="K4519" s="20" t="s">
        <v>5118</v>
      </c>
      <c r="L4519" s="20" t="s">
        <v>5107</v>
      </c>
      <c r="M4519" s="20"/>
      <c r="N4519" s="21">
        <v>45635.715609814812</v>
      </c>
    </row>
    <row r="4520" spans="1:14" x14ac:dyDescent="0.25">
      <c r="A4520" s="21">
        <v>45614.289953703701</v>
      </c>
      <c r="B4520" s="22">
        <v>45614.289953703701</v>
      </c>
      <c r="C4520" s="20" t="s">
        <v>521</v>
      </c>
      <c r="D4520" s="20" t="s">
        <v>522</v>
      </c>
      <c r="E4520" s="207" t="s">
        <v>524</v>
      </c>
      <c r="F4520" s="207" t="s">
        <v>12165</v>
      </c>
      <c r="G4520" s="20" t="s">
        <v>183</v>
      </c>
      <c r="H4520" s="23">
        <v>7350.29</v>
      </c>
      <c r="I4520" s="21">
        <v>45597</v>
      </c>
      <c r="J4520" s="21">
        <v>45614</v>
      </c>
      <c r="K4520" s="20" t="s">
        <v>5121</v>
      </c>
      <c r="L4520" s="20" t="s">
        <v>5107</v>
      </c>
      <c r="M4520" s="20"/>
      <c r="N4520" s="21">
        <v>45635.715609814812</v>
      </c>
    </row>
    <row r="4521" spans="1:14" x14ac:dyDescent="0.25">
      <c r="A4521" s="21">
        <v>45614.289953703701</v>
      </c>
      <c r="B4521" s="22">
        <v>45614.289953703701</v>
      </c>
      <c r="C4521" s="20" t="s">
        <v>459</v>
      </c>
      <c r="D4521" s="20" t="s">
        <v>460</v>
      </c>
      <c r="E4521" s="207" t="s">
        <v>462</v>
      </c>
      <c r="F4521" s="207" t="s">
        <v>12166</v>
      </c>
      <c r="G4521" s="20" t="s">
        <v>183</v>
      </c>
      <c r="H4521" s="23">
        <v>595288.18000000005</v>
      </c>
      <c r="I4521" s="21">
        <v>45597</v>
      </c>
      <c r="J4521" s="21">
        <v>45614</v>
      </c>
      <c r="K4521" s="20" t="s">
        <v>5129</v>
      </c>
      <c r="L4521" s="20" t="s">
        <v>5107</v>
      </c>
      <c r="M4521" s="20"/>
      <c r="N4521" s="21">
        <v>45635.715609814812</v>
      </c>
    </row>
    <row r="4522" spans="1:14" x14ac:dyDescent="0.25">
      <c r="A4522" s="21">
        <v>45614.289953703701</v>
      </c>
      <c r="B4522" s="22">
        <v>45614.289953703701</v>
      </c>
      <c r="C4522" s="20" t="s">
        <v>435</v>
      </c>
      <c r="D4522" s="20" t="s">
        <v>436</v>
      </c>
      <c r="E4522" s="207" t="s">
        <v>438</v>
      </c>
      <c r="F4522" s="207" t="s">
        <v>12167</v>
      </c>
      <c r="G4522" s="20" t="s">
        <v>183</v>
      </c>
      <c r="H4522" s="23">
        <v>0.02</v>
      </c>
      <c r="I4522" s="21">
        <v>45597</v>
      </c>
      <c r="J4522" s="21">
        <v>45614</v>
      </c>
      <c r="K4522" s="20" t="s">
        <v>5118</v>
      </c>
      <c r="L4522" s="20" t="s">
        <v>5107</v>
      </c>
      <c r="M4522" s="20"/>
      <c r="N4522" s="21">
        <v>45635.715609814812</v>
      </c>
    </row>
    <row r="4523" spans="1:14" x14ac:dyDescent="0.25">
      <c r="A4523" s="21">
        <v>45614.289953703701</v>
      </c>
      <c r="B4523" s="22">
        <v>45614.289953703701</v>
      </c>
      <c r="C4523" s="20" t="s">
        <v>422</v>
      </c>
      <c r="D4523" s="20" t="s">
        <v>423</v>
      </c>
      <c r="E4523" s="207" t="s">
        <v>425</v>
      </c>
      <c r="F4523" s="207" t="s">
        <v>12168</v>
      </c>
      <c r="G4523" s="20" t="s">
        <v>183</v>
      </c>
      <c r="H4523" s="23">
        <v>38162.53</v>
      </c>
      <c r="I4523" s="21">
        <v>45597</v>
      </c>
      <c r="J4523" s="21">
        <v>45614</v>
      </c>
      <c r="K4523" s="20" t="s">
        <v>5118</v>
      </c>
      <c r="L4523" s="20" t="s">
        <v>5107</v>
      </c>
      <c r="M4523" s="20"/>
      <c r="N4523" s="21">
        <v>45635.715609814812</v>
      </c>
    </row>
    <row r="4524" spans="1:14" x14ac:dyDescent="0.25">
      <c r="A4524" s="21">
        <v>45614.289953703701</v>
      </c>
      <c r="B4524" s="22">
        <v>45614.289953703701</v>
      </c>
      <c r="C4524" s="20" t="s">
        <v>1298</v>
      </c>
      <c r="D4524" s="20" t="s">
        <v>1299</v>
      </c>
      <c r="E4524" s="207" t="s">
        <v>1301</v>
      </c>
      <c r="F4524" s="207" t="s">
        <v>12169</v>
      </c>
      <c r="G4524" s="20" t="s">
        <v>183</v>
      </c>
      <c r="H4524" s="23">
        <v>658.61</v>
      </c>
      <c r="I4524" s="21">
        <v>45597</v>
      </c>
      <c r="J4524" s="21">
        <v>45614</v>
      </c>
      <c r="K4524" s="20" t="s">
        <v>5121</v>
      </c>
      <c r="L4524" s="20" t="s">
        <v>5107</v>
      </c>
      <c r="M4524" s="20"/>
      <c r="N4524" s="21">
        <v>45635.715609814812</v>
      </c>
    </row>
    <row r="4525" spans="1:14" x14ac:dyDescent="0.25">
      <c r="A4525" s="21">
        <v>45614.289953703701</v>
      </c>
      <c r="B4525" s="22">
        <v>45614.289953703701</v>
      </c>
      <c r="C4525" s="20" t="s">
        <v>331</v>
      </c>
      <c r="D4525" s="20" t="s">
        <v>332</v>
      </c>
      <c r="E4525" s="207" t="s">
        <v>334</v>
      </c>
      <c r="F4525" s="207" t="s">
        <v>12170</v>
      </c>
      <c r="G4525" s="20" t="s">
        <v>183</v>
      </c>
      <c r="H4525" s="23">
        <v>5862.9</v>
      </c>
      <c r="I4525" s="21">
        <v>45597</v>
      </c>
      <c r="J4525" s="21">
        <v>45614</v>
      </c>
      <c r="K4525" s="20" t="s">
        <v>5121</v>
      </c>
      <c r="L4525" s="20" t="s">
        <v>5107</v>
      </c>
      <c r="M4525" s="20"/>
      <c r="N4525" s="21">
        <v>45635.715609814812</v>
      </c>
    </row>
    <row r="4526" spans="1:14" x14ac:dyDescent="0.25">
      <c r="A4526" s="21">
        <v>45614.289953703701</v>
      </c>
      <c r="B4526" s="22">
        <v>45614.289953703701</v>
      </c>
      <c r="C4526" s="20" t="s">
        <v>11373</v>
      </c>
      <c r="D4526" s="20" t="s">
        <v>11374</v>
      </c>
      <c r="E4526" s="207" t="s">
        <v>11376</v>
      </c>
      <c r="F4526" s="207" t="s">
        <v>12171</v>
      </c>
      <c r="G4526" s="20" t="s">
        <v>183</v>
      </c>
      <c r="H4526" s="23">
        <v>56148.29</v>
      </c>
      <c r="I4526" s="21">
        <v>45597</v>
      </c>
      <c r="J4526" s="21">
        <v>45614</v>
      </c>
      <c r="K4526" s="20" t="s">
        <v>5121</v>
      </c>
      <c r="L4526" s="20" t="s">
        <v>5107</v>
      </c>
      <c r="M4526" s="20"/>
      <c r="N4526" s="21">
        <v>45635.715609814812</v>
      </c>
    </row>
    <row r="4527" spans="1:14" x14ac:dyDescent="0.25">
      <c r="A4527" s="21">
        <v>45614.222488425927</v>
      </c>
      <c r="B4527" s="22">
        <v>45614.222488425927</v>
      </c>
      <c r="C4527" s="20" t="s">
        <v>5108</v>
      </c>
      <c r="D4527" s="20" t="s">
        <v>5109</v>
      </c>
      <c r="E4527" s="207" t="s">
        <v>5110</v>
      </c>
      <c r="F4527" s="207" t="s">
        <v>12172</v>
      </c>
      <c r="G4527" s="20" t="s">
        <v>5105</v>
      </c>
      <c r="H4527" s="23">
        <v>45505.1</v>
      </c>
      <c r="I4527" s="21">
        <v>45597</v>
      </c>
      <c r="J4527" s="21">
        <v>45614</v>
      </c>
      <c r="K4527" s="20" t="s">
        <v>5106</v>
      </c>
      <c r="L4527" s="20" t="s">
        <v>5107</v>
      </c>
      <c r="M4527" s="20"/>
      <c r="N4527" s="21">
        <v>45635.715609814812</v>
      </c>
    </row>
    <row r="4528" spans="1:14" x14ac:dyDescent="0.25">
      <c r="A4528" s="21">
        <v>45614.222488425927</v>
      </c>
      <c r="B4528" s="22">
        <v>45614.222488425927</v>
      </c>
      <c r="C4528" s="20" t="s">
        <v>5101</v>
      </c>
      <c r="D4528" s="20" t="s">
        <v>5102</v>
      </c>
      <c r="E4528" s="207" t="s">
        <v>5103</v>
      </c>
      <c r="F4528" s="207" t="s">
        <v>12173</v>
      </c>
      <c r="G4528" s="20" t="s">
        <v>5105</v>
      </c>
      <c r="H4528" s="23">
        <v>43175.18</v>
      </c>
      <c r="I4528" s="21">
        <v>45597</v>
      </c>
      <c r="J4528" s="21">
        <v>45614</v>
      </c>
      <c r="K4528" s="20" t="s">
        <v>5106</v>
      </c>
      <c r="L4528" s="20" t="s">
        <v>5107</v>
      </c>
      <c r="M4528" s="20"/>
      <c r="N4528" s="21">
        <v>45635.715609814812</v>
      </c>
    </row>
    <row r="4529" spans="1:14" x14ac:dyDescent="0.25">
      <c r="A4529" s="21">
        <v>45614.082615740743</v>
      </c>
      <c r="B4529" s="22">
        <v>45614.082615740743</v>
      </c>
      <c r="C4529" s="20" t="s">
        <v>7746</v>
      </c>
      <c r="D4529" s="20" t="s">
        <v>133</v>
      </c>
      <c r="E4529" s="207" t="s">
        <v>136</v>
      </c>
      <c r="F4529" s="207" t="s">
        <v>12174</v>
      </c>
      <c r="G4529" s="20" t="s">
        <v>134</v>
      </c>
      <c r="H4529" s="23">
        <v>970.88</v>
      </c>
      <c r="I4529" s="21">
        <v>45597</v>
      </c>
      <c r="J4529" s="21">
        <v>45614</v>
      </c>
      <c r="K4529" s="20" t="s">
        <v>5097</v>
      </c>
      <c r="L4529" s="20" t="s">
        <v>5098</v>
      </c>
      <c r="M4529" s="20"/>
      <c r="N4529" s="21">
        <v>45635.715609814812</v>
      </c>
    </row>
    <row r="4530" spans="1:14" x14ac:dyDescent="0.25">
      <c r="A4530" s="21">
        <v>45613.056400462963</v>
      </c>
      <c r="B4530" s="22">
        <v>45613.056400462963</v>
      </c>
      <c r="C4530" s="20" t="s">
        <v>7746</v>
      </c>
      <c r="D4530" s="20" t="s">
        <v>133</v>
      </c>
      <c r="E4530" s="207" t="s">
        <v>136</v>
      </c>
      <c r="F4530" s="207" t="s">
        <v>12175</v>
      </c>
      <c r="G4530" s="20" t="s">
        <v>134</v>
      </c>
      <c r="H4530" s="23">
        <v>970.88</v>
      </c>
      <c r="I4530" s="21">
        <v>45597</v>
      </c>
      <c r="J4530" s="21">
        <v>45607</v>
      </c>
      <c r="K4530" s="20" t="s">
        <v>5097</v>
      </c>
      <c r="L4530" s="20" t="s">
        <v>5098</v>
      </c>
      <c r="M4530" s="20"/>
      <c r="N4530" s="21">
        <v>45635.715609814812</v>
      </c>
    </row>
    <row r="4531" spans="1:14" x14ac:dyDescent="0.25">
      <c r="A4531" s="21">
        <v>45612.360150462962</v>
      </c>
      <c r="B4531" s="22">
        <v>45612.360150462962</v>
      </c>
      <c r="C4531" s="20" t="s">
        <v>771</v>
      </c>
      <c r="D4531" s="20" t="s">
        <v>772</v>
      </c>
      <c r="E4531" s="207" t="s">
        <v>774</v>
      </c>
      <c r="F4531" s="207" t="s">
        <v>12176</v>
      </c>
      <c r="G4531" s="20" t="s">
        <v>183</v>
      </c>
      <c r="H4531" s="23">
        <v>1208734.75</v>
      </c>
      <c r="I4531" s="21">
        <v>45597</v>
      </c>
      <c r="J4531" s="21">
        <v>45607</v>
      </c>
      <c r="K4531" s="20" t="s">
        <v>5114</v>
      </c>
      <c r="L4531" s="20" t="s">
        <v>5107</v>
      </c>
      <c r="M4531" s="20"/>
      <c r="N4531" s="21">
        <v>45635.715609814812</v>
      </c>
    </row>
    <row r="4532" spans="1:14" x14ac:dyDescent="0.25">
      <c r="A4532" s="21">
        <v>45612.360150462962</v>
      </c>
      <c r="B4532" s="22">
        <v>45612.360150462962</v>
      </c>
      <c r="C4532" s="20" t="s">
        <v>181</v>
      </c>
      <c r="D4532" s="20" t="s">
        <v>182</v>
      </c>
      <c r="E4532" s="207" t="s">
        <v>185</v>
      </c>
      <c r="F4532" s="207" t="s">
        <v>12177</v>
      </c>
      <c r="G4532" s="20" t="s">
        <v>183</v>
      </c>
      <c r="H4532" s="23">
        <v>3002469.55</v>
      </c>
      <c r="I4532" s="21">
        <v>45597</v>
      </c>
      <c r="J4532" s="21">
        <v>45607</v>
      </c>
      <c r="K4532" s="20" t="s">
        <v>5118</v>
      </c>
      <c r="L4532" s="20" t="s">
        <v>5107</v>
      </c>
      <c r="M4532" s="20"/>
      <c r="N4532" s="21">
        <v>45635.715609814812</v>
      </c>
    </row>
    <row r="4533" spans="1:14" x14ac:dyDescent="0.25">
      <c r="A4533" s="21">
        <v>45612.360150462962</v>
      </c>
      <c r="B4533" s="22">
        <v>45612.360150462962</v>
      </c>
      <c r="C4533" s="20" t="s">
        <v>1190</v>
      </c>
      <c r="D4533" s="20" t="s">
        <v>1191</v>
      </c>
      <c r="E4533" s="207" t="s">
        <v>1193</v>
      </c>
      <c r="F4533" s="207" t="s">
        <v>12178</v>
      </c>
      <c r="G4533" s="20" t="s">
        <v>183</v>
      </c>
      <c r="H4533" s="23">
        <v>0.78</v>
      </c>
      <c r="I4533" s="21">
        <v>45597</v>
      </c>
      <c r="J4533" s="21">
        <v>45607</v>
      </c>
      <c r="K4533" s="20" t="s">
        <v>5118</v>
      </c>
      <c r="L4533" s="20" t="s">
        <v>5107</v>
      </c>
      <c r="M4533" s="20"/>
      <c r="N4533" s="21">
        <v>45635.715609814812</v>
      </c>
    </row>
    <row r="4534" spans="1:14" x14ac:dyDescent="0.25">
      <c r="A4534" s="21">
        <v>45612.360150462962</v>
      </c>
      <c r="B4534" s="22">
        <v>45612.360150462962</v>
      </c>
      <c r="C4534" s="20" t="s">
        <v>1226</v>
      </c>
      <c r="D4534" s="20" t="s">
        <v>1227</v>
      </c>
      <c r="E4534" s="207" t="s">
        <v>1229</v>
      </c>
      <c r="F4534" s="207" t="s">
        <v>12179</v>
      </c>
      <c r="G4534" s="20" t="s">
        <v>183</v>
      </c>
      <c r="H4534" s="23">
        <v>2762.65</v>
      </c>
      <c r="I4534" s="21">
        <v>45597</v>
      </c>
      <c r="J4534" s="21">
        <v>45607</v>
      </c>
      <c r="K4534" s="20" t="s">
        <v>5118</v>
      </c>
      <c r="L4534" s="20" t="s">
        <v>5107</v>
      </c>
      <c r="M4534" s="20"/>
      <c r="N4534" s="21">
        <v>45635.715609814812</v>
      </c>
    </row>
    <row r="4535" spans="1:14" x14ac:dyDescent="0.25">
      <c r="A4535" s="21">
        <v>45612.360150462962</v>
      </c>
      <c r="B4535" s="22">
        <v>45612.360150462962</v>
      </c>
      <c r="C4535" s="20" t="s">
        <v>717</v>
      </c>
      <c r="D4535" s="20" t="s">
        <v>718</v>
      </c>
      <c r="E4535" s="207" t="s">
        <v>720</v>
      </c>
      <c r="F4535" s="207" t="s">
        <v>12180</v>
      </c>
      <c r="G4535" s="20" t="s">
        <v>183</v>
      </c>
      <c r="H4535" s="23">
        <v>1172.75</v>
      </c>
      <c r="I4535" s="21">
        <v>45597</v>
      </c>
      <c r="J4535" s="21">
        <v>45607</v>
      </c>
      <c r="K4535" s="20" t="s">
        <v>5121</v>
      </c>
      <c r="L4535" s="20" t="s">
        <v>5107</v>
      </c>
      <c r="M4535" s="20"/>
      <c r="N4535" s="21">
        <v>45635.715609814812</v>
      </c>
    </row>
    <row r="4536" spans="1:14" x14ac:dyDescent="0.25">
      <c r="A4536" s="21">
        <v>45612.360150462962</v>
      </c>
      <c r="B4536" s="22">
        <v>45612.360150462962</v>
      </c>
      <c r="C4536" s="20" t="s">
        <v>882</v>
      </c>
      <c r="D4536" s="20" t="s">
        <v>883</v>
      </c>
      <c r="E4536" s="207" t="s">
        <v>885</v>
      </c>
      <c r="F4536" s="207" t="s">
        <v>12181</v>
      </c>
      <c r="G4536" s="20" t="s">
        <v>183</v>
      </c>
      <c r="H4536" s="23">
        <v>6628.11</v>
      </c>
      <c r="I4536" s="21">
        <v>45597</v>
      </c>
      <c r="J4536" s="21">
        <v>45607</v>
      </c>
      <c r="K4536" s="20" t="s">
        <v>5123</v>
      </c>
      <c r="L4536" s="20" t="s">
        <v>5107</v>
      </c>
      <c r="M4536" s="20"/>
      <c r="N4536" s="21">
        <v>45635.715609814812</v>
      </c>
    </row>
    <row r="4537" spans="1:14" x14ac:dyDescent="0.25">
      <c r="A4537" s="21">
        <v>45612.360150462962</v>
      </c>
      <c r="B4537" s="22">
        <v>45612.360150462962</v>
      </c>
      <c r="C4537" s="20" t="s">
        <v>193</v>
      </c>
      <c r="D4537" s="20" t="s">
        <v>194</v>
      </c>
      <c r="E4537" s="207" t="s">
        <v>196</v>
      </c>
      <c r="F4537" s="207" t="s">
        <v>12182</v>
      </c>
      <c r="G4537" s="20" t="s">
        <v>183</v>
      </c>
      <c r="H4537" s="23">
        <v>23050.03</v>
      </c>
      <c r="I4537" s="21">
        <v>45597</v>
      </c>
      <c r="J4537" s="21">
        <v>45607</v>
      </c>
      <c r="K4537" s="20" t="s">
        <v>5118</v>
      </c>
      <c r="L4537" s="20" t="s">
        <v>5107</v>
      </c>
      <c r="M4537" s="20"/>
      <c r="N4537" s="21">
        <v>45635.715609814812</v>
      </c>
    </row>
    <row r="4538" spans="1:14" x14ac:dyDescent="0.25">
      <c r="A4538" s="21">
        <v>45612.360150462962</v>
      </c>
      <c r="B4538" s="22">
        <v>45612.360150462962</v>
      </c>
      <c r="C4538" s="20" t="s">
        <v>939</v>
      </c>
      <c r="D4538" s="20" t="s">
        <v>940</v>
      </c>
      <c r="E4538" s="207" t="s">
        <v>942</v>
      </c>
      <c r="F4538" s="207" t="s">
        <v>12183</v>
      </c>
      <c r="G4538" s="20" t="s">
        <v>183</v>
      </c>
      <c r="H4538" s="23">
        <v>3939.13</v>
      </c>
      <c r="I4538" s="21">
        <v>45597</v>
      </c>
      <c r="J4538" s="21">
        <v>45607</v>
      </c>
      <c r="K4538" s="20" t="s">
        <v>5123</v>
      </c>
      <c r="L4538" s="20" t="s">
        <v>5107</v>
      </c>
      <c r="M4538" s="20"/>
      <c r="N4538" s="21">
        <v>45635.715609814812</v>
      </c>
    </row>
    <row r="4539" spans="1:14" x14ac:dyDescent="0.25">
      <c r="A4539" s="21">
        <v>45612.360150462962</v>
      </c>
      <c r="B4539" s="22">
        <v>45612.360150462962</v>
      </c>
      <c r="C4539" s="20" t="s">
        <v>253</v>
      </c>
      <c r="D4539" s="20" t="s">
        <v>254</v>
      </c>
      <c r="E4539" s="207" t="s">
        <v>256</v>
      </c>
      <c r="F4539" s="207" t="s">
        <v>12184</v>
      </c>
      <c r="G4539" s="20" t="s">
        <v>183</v>
      </c>
      <c r="H4539" s="23">
        <v>328037.90999999997</v>
      </c>
      <c r="I4539" s="21">
        <v>45597</v>
      </c>
      <c r="J4539" s="21">
        <v>45607</v>
      </c>
      <c r="K4539" s="20" t="s">
        <v>5118</v>
      </c>
      <c r="L4539" s="20" t="s">
        <v>5107</v>
      </c>
      <c r="M4539" s="20"/>
      <c r="N4539" s="21">
        <v>45635.715609814812</v>
      </c>
    </row>
    <row r="4540" spans="1:14" x14ac:dyDescent="0.25">
      <c r="A4540" s="21">
        <v>45612.360150462962</v>
      </c>
      <c r="B4540" s="22">
        <v>45612.360150462962</v>
      </c>
      <c r="C4540" s="20" t="s">
        <v>521</v>
      </c>
      <c r="D4540" s="20" t="s">
        <v>522</v>
      </c>
      <c r="E4540" s="207" t="s">
        <v>524</v>
      </c>
      <c r="F4540" s="207" t="s">
        <v>12185</v>
      </c>
      <c r="G4540" s="20" t="s">
        <v>183</v>
      </c>
      <c r="H4540" s="23">
        <v>7350.29</v>
      </c>
      <c r="I4540" s="21">
        <v>45597</v>
      </c>
      <c r="J4540" s="21">
        <v>45607</v>
      </c>
      <c r="K4540" s="20" t="s">
        <v>5121</v>
      </c>
      <c r="L4540" s="20" t="s">
        <v>5107</v>
      </c>
      <c r="M4540" s="20"/>
      <c r="N4540" s="21">
        <v>45635.715609814812</v>
      </c>
    </row>
    <row r="4541" spans="1:14" x14ac:dyDescent="0.25">
      <c r="A4541" s="21">
        <v>45612.360150462962</v>
      </c>
      <c r="B4541" s="22">
        <v>45612.360150462962</v>
      </c>
      <c r="C4541" s="20" t="s">
        <v>459</v>
      </c>
      <c r="D4541" s="20" t="s">
        <v>460</v>
      </c>
      <c r="E4541" s="207" t="s">
        <v>462</v>
      </c>
      <c r="F4541" s="207" t="s">
        <v>12186</v>
      </c>
      <c r="G4541" s="20" t="s">
        <v>183</v>
      </c>
      <c r="H4541" s="23">
        <v>621348.24</v>
      </c>
      <c r="I4541" s="21">
        <v>45597</v>
      </c>
      <c r="J4541" s="21">
        <v>45607</v>
      </c>
      <c r="K4541" s="20" t="s">
        <v>5129</v>
      </c>
      <c r="L4541" s="20" t="s">
        <v>5107</v>
      </c>
      <c r="M4541" s="20"/>
      <c r="N4541" s="21">
        <v>45635.715609814812</v>
      </c>
    </row>
    <row r="4542" spans="1:14" x14ac:dyDescent="0.25">
      <c r="A4542" s="21">
        <v>45612.360150462962</v>
      </c>
      <c r="B4542" s="22">
        <v>45612.360150462962</v>
      </c>
      <c r="C4542" s="20" t="s">
        <v>435</v>
      </c>
      <c r="D4542" s="20" t="s">
        <v>436</v>
      </c>
      <c r="E4542" s="207" t="s">
        <v>438</v>
      </c>
      <c r="F4542" s="207" t="s">
        <v>12187</v>
      </c>
      <c r="G4542" s="20" t="s">
        <v>183</v>
      </c>
      <c r="H4542" s="23">
        <v>0.02</v>
      </c>
      <c r="I4542" s="21">
        <v>45597</v>
      </c>
      <c r="J4542" s="21">
        <v>45607</v>
      </c>
      <c r="K4542" s="20" t="s">
        <v>5118</v>
      </c>
      <c r="L4542" s="20" t="s">
        <v>5107</v>
      </c>
      <c r="M4542" s="20"/>
      <c r="N4542" s="21">
        <v>45635.715609814812</v>
      </c>
    </row>
    <row r="4543" spans="1:14" x14ac:dyDescent="0.25">
      <c r="A4543" s="21">
        <v>45612.360150462962</v>
      </c>
      <c r="B4543" s="22">
        <v>45612.360150462962</v>
      </c>
      <c r="C4543" s="20" t="s">
        <v>422</v>
      </c>
      <c r="D4543" s="20" t="s">
        <v>423</v>
      </c>
      <c r="E4543" s="207" t="s">
        <v>425</v>
      </c>
      <c r="F4543" s="207" t="s">
        <v>12188</v>
      </c>
      <c r="G4543" s="20" t="s">
        <v>183</v>
      </c>
      <c r="H4543" s="23">
        <v>38162.53</v>
      </c>
      <c r="I4543" s="21">
        <v>45597</v>
      </c>
      <c r="J4543" s="21">
        <v>45607</v>
      </c>
      <c r="K4543" s="20" t="s">
        <v>5118</v>
      </c>
      <c r="L4543" s="20" t="s">
        <v>5107</v>
      </c>
      <c r="M4543" s="20"/>
      <c r="N4543" s="21">
        <v>45635.715609814812</v>
      </c>
    </row>
    <row r="4544" spans="1:14" x14ac:dyDescent="0.25">
      <c r="A4544" s="21">
        <v>45612.360150462962</v>
      </c>
      <c r="B4544" s="22">
        <v>45612.360150462962</v>
      </c>
      <c r="C4544" s="20" t="s">
        <v>1298</v>
      </c>
      <c r="D4544" s="20" t="s">
        <v>1299</v>
      </c>
      <c r="E4544" s="207" t="s">
        <v>1301</v>
      </c>
      <c r="F4544" s="207" t="s">
        <v>12189</v>
      </c>
      <c r="G4544" s="20" t="s">
        <v>183</v>
      </c>
      <c r="H4544" s="23">
        <v>658.61</v>
      </c>
      <c r="I4544" s="21">
        <v>45597</v>
      </c>
      <c r="J4544" s="21">
        <v>45607</v>
      </c>
      <c r="K4544" s="20" t="s">
        <v>5121</v>
      </c>
      <c r="L4544" s="20" t="s">
        <v>5107</v>
      </c>
      <c r="M4544" s="20"/>
      <c r="N4544" s="21">
        <v>45635.715609814812</v>
      </c>
    </row>
    <row r="4545" spans="1:14" x14ac:dyDescent="0.25">
      <c r="A4545" s="21">
        <v>45612.360150462962</v>
      </c>
      <c r="B4545" s="22">
        <v>45612.360150462962</v>
      </c>
      <c r="C4545" s="20" t="s">
        <v>331</v>
      </c>
      <c r="D4545" s="20" t="s">
        <v>332</v>
      </c>
      <c r="E4545" s="207" t="s">
        <v>334</v>
      </c>
      <c r="F4545" s="207" t="s">
        <v>12190</v>
      </c>
      <c r="G4545" s="20" t="s">
        <v>183</v>
      </c>
      <c r="H4545" s="23">
        <v>5862.9</v>
      </c>
      <c r="I4545" s="21">
        <v>45597</v>
      </c>
      <c r="J4545" s="21">
        <v>45607</v>
      </c>
      <c r="K4545" s="20" t="s">
        <v>5121</v>
      </c>
      <c r="L4545" s="20" t="s">
        <v>5107</v>
      </c>
      <c r="M4545" s="20"/>
      <c r="N4545" s="21">
        <v>45635.715609814812</v>
      </c>
    </row>
    <row r="4546" spans="1:14" x14ac:dyDescent="0.25">
      <c r="A4546" s="21">
        <v>45612.360150462962</v>
      </c>
      <c r="B4546" s="22">
        <v>45612.360150462962</v>
      </c>
      <c r="C4546" s="20" t="s">
        <v>11373</v>
      </c>
      <c r="D4546" s="20" t="s">
        <v>11374</v>
      </c>
      <c r="E4546" s="207" t="s">
        <v>11376</v>
      </c>
      <c r="F4546" s="207" t="s">
        <v>12191</v>
      </c>
      <c r="G4546" s="20" t="s">
        <v>183</v>
      </c>
      <c r="H4546" s="23">
        <v>56148.29</v>
      </c>
      <c r="I4546" s="21">
        <v>45597</v>
      </c>
      <c r="J4546" s="21">
        <v>45607</v>
      </c>
      <c r="K4546" s="20" t="s">
        <v>5121</v>
      </c>
      <c r="L4546" s="20" t="s">
        <v>5107</v>
      </c>
      <c r="M4546" s="20"/>
      <c r="N4546" s="21">
        <v>45635.715609814812</v>
      </c>
    </row>
    <row r="4547" spans="1:14" x14ac:dyDescent="0.25">
      <c r="A4547" s="21">
        <v>45612.258194444439</v>
      </c>
      <c r="B4547" s="22">
        <v>45612.258194444439</v>
      </c>
      <c r="C4547" s="20" t="s">
        <v>5108</v>
      </c>
      <c r="D4547" s="20" t="s">
        <v>5109</v>
      </c>
      <c r="E4547" s="207" t="s">
        <v>5110</v>
      </c>
      <c r="F4547" s="207" t="s">
        <v>12192</v>
      </c>
      <c r="G4547" s="20" t="s">
        <v>5105</v>
      </c>
      <c r="H4547" s="23">
        <v>45505.1</v>
      </c>
      <c r="I4547" s="21">
        <v>45597</v>
      </c>
      <c r="J4547" s="21">
        <v>45607</v>
      </c>
      <c r="K4547" s="20" t="s">
        <v>5106</v>
      </c>
      <c r="L4547" s="20" t="s">
        <v>5107</v>
      </c>
      <c r="M4547" s="20"/>
      <c r="N4547" s="21">
        <v>45635.715609814812</v>
      </c>
    </row>
    <row r="4548" spans="1:14" x14ac:dyDescent="0.25">
      <c r="A4548" s="21">
        <v>45612.258194444439</v>
      </c>
      <c r="B4548" s="22">
        <v>45612.258194444439</v>
      </c>
      <c r="C4548" s="20" t="s">
        <v>5101</v>
      </c>
      <c r="D4548" s="20" t="s">
        <v>5102</v>
      </c>
      <c r="E4548" s="207" t="s">
        <v>5103</v>
      </c>
      <c r="F4548" s="207" t="s">
        <v>12193</v>
      </c>
      <c r="G4548" s="20" t="s">
        <v>5105</v>
      </c>
      <c r="H4548" s="23">
        <v>43175.18</v>
      </c>
      <c r="I4548" s="21">
        <v>45597</v>
      </c>
      <c r="J4548" s="21">
        <v>45607</v>
      </c>
      <c r="K4548" s="20" t="s">
        <v>5106</v>
      </c>
      <c r="L4548" s="20" t="s">
        <v>5107</v>
      </c>
      <c r="M4548" s="20"/>
      <c r="N4548" s="21">
        <v>45635.715609814812</v>
      </c>
    </row>
    <row r="4549" spans="1:14" x14ac:dyDescent="0.25">
      <c r="A4549" s="21">
        <v>45612.257060185184</v>
      </c>
      <c r="B4549" s="22">
        <v>45612.257060185184</v>
      </c>
      <c r="C4549" s="20" t="s">
        <v>7746</v>
      </c>
      <c r="D4549" s="20" t="s">
        <v>133</v>
      </c>
      <c r="E4549" s="207" t="s">
        <v>136</v>
      </c>
      <c r="F4549" s="207" t="s">
        <v>12194</v>
      </c>
      <c r="G4549" s="20" t="s">
        <v>134</v>
      </c>
      <c r="H4549" s="23">
        <v>970.88</v>
      </c>
      <c r="I4549" s="21">
        <v>45597</v>
      </c>
      <c r="J4549" s="21">
        <v>45607</v>
      </c>
      <c r="K4549" s="20" t="s">
        <v>5097</v>
      </c>
      <c r="L4549" s="20" t="s">
        <v>5098</v>
      </c>
      <c r="M4549" s="20"/>
      <c r="N4549" s="21">
        <v>45635.715609814812</v>
      </c>
    </row>
    <row r="4550" spans="1:14" x14ac:dyDescent="0.25">
      <c r="A4550" s="21">
        <v>45611.973819444444</v>
      </c>
      <c r="B4550" s="22">
        <v>45611.973819444444</v>
      </c>
      <c r="C4550" s="20" t="s">
        <v>771</v>
      </c>
      <c r="D4550" s="20" t="s">
        <v>772</v>
      </c>
      <c r="E4550" s="207" t="s">
        <v>774</v>
      </c>
      <c r="F4550" s="207" t="s">
        <v>12195</v>
      </c>
      <c r="G4550" s="20" t="s">
        <v>183</v>
      </c>
      <c r="H4550" s="23">
        <v>1208734.75</v>
      </c>
      <c r="I4550" s="21">
        <v>45597</v>
      </c>
      <c r="J4550" s="21">
        <v>45607</v>
      </c>
      <c r="K4550" s="20" t="s">
        <v>5114</v>
      </c>
      <c r="L4550" s="20" t="s">
        <v>5107</v>
      </c>
      <c r="M4550" s="20"/>
      <c r="N4550" s="21">
        <v>45635.715609814812</v>
      </c>
    </row>
    <row r="4551" spans="1:14" x14ac:dyDescent="0.25">
      <c r="A4551" s="21">
        <v>45611.973819444444</v>
      </c>
      <c r="B4551" s="22">
        <v>45611.973819444444</v>
      </c>
      <c r="C4551" s="20" t="s">
        <v>181</v>
      </c>
      <c r="D4551" s="20" t="s">
        <v>182</v>
      </c>
      <c r="E4551" s="207" t="s">
        <v>185</v>
      </c>
      <c r="F4551" s="207" t="s">
        <v>12196</v>
      </c>
      <c r="G4551" s="20" t="s">
        <v>183</v>
      </c>
      <c r="H4551" s="23">
        <v>3002469.55</v>
      </c>
      <c r="I4551" s="21">
        <v>45597</v>
      </c>
      <c r="J4551" s="21">
        <v>45607</v>
      </c>
      <c r="K4551" s="20" t="s">
        <v>5118</v>
      </c>
      <c r="L4551" s="20" t="s">
        <v>5107</v>
      </c>
      <c r="M4551" s="20"/>
      <c r="N4551" s="21">
        <v>45635.715609814812</v>
      </c>
    </row>
    <row r="4552" spans="1:14" x14ac:dyDescent="0.25">
      <c r="A4552" s="21">
        <v>45611.973819444444</v>
      </c>
      <c r="B4552" s="22">
        <v>45611.973819444444</v>
      </c>
      <c r="C4552" s="20" t="s">
        <v>882</v>
      </c>
      <c r="D4552" s="20" t="s">
        <v>883</v>
      </c>
      <c r="E4552" s="207" t="s">
        <v>885</v>
      </c>
      <c r="F4552" s="207" t="s">
        <v>12197</v>
      </c>
      <c r="G4552" s="20" t="s">
        <v>183</v>
      </c>
      <c r="H4552" s="23">
        <v>6628.11</v>
      </c>
      <c r="I4552" s="21">
        <v>45597</v>
      </c>
      <c r="J4552" s="21">
        <v>45607</v>
      </c>
      <c r="K4552" s="20" t="s">
        <v>5123</v>
      </c>
      <c r="L4552" s="20" t="s">
        <v>5107</v>
      </c>
      <c r="M4552" s="20"/>
      <c r="N4552" s="21">
        <v>45635.715609814812</v>
      </c>
    </row>
    <row r="4553" spans="1:14" x14ac:dyDescent="0.25">
      <c r="A4553" s="21">
        <v>45611.973819444444</v>
      </c>
      <c r="B4553" s="22">
        <v>45611.973819444444</v>
      </c>
      <c r="C4553" s="20" t="s">
        <v>193</v>
      </c>
      <c r="D4553" s="20" t="s">
        <v>194</v>
      </c>
      <c r="E4553" s="207" t="s">
        <v>196</v>
      </c>
      <c r="F4553" s="207" t="s">
        <v>12198</v>
      </c>
      <c r="G4553" s="20" t="s">
        <v>183</v>
      </c>
      <c r="H4553" s="23">
        <v>23050.03</v>
      </c>
      <c r="I4553" s="21">
        <v>45597</v>
      </c>
      <c r="J4553" s="21">
        <v>45607</v>
      </c>
      <c r="K4553" s="20" t="s">
        <v>5118</v>
      </c>
      <c r="L4553" s="20" t="s">
        <v>5107</v>
      </c>
      <c r="M4553" s="20"/>
      <c r="N4553" s="21">
        <v>45635.715609814812</v>
      </c>
    </row>
    <row r="4554" spans="1:14" x14ac:dyDescent="0.25">
      <c r="A4554" s="21">
        <v>45611.973819444444</v>
      </c>
      <c r="B4554" s="22">
        <v>45611.973819444444</v>
      </c>
      <c r="C4554" s="20" t="s">
        <v>939</v>
      </c>
      <c r="D4554" s="20" t="s">
        <v>940</v>
      </c>
      <c r="E4554" s="207" t="s">
        <v>942</v>
      </c>
      <c r="F4554" s="207" t="s">
        <v>12199</v>
      </c>
      <c r="G4554" s="20" t="s">
        <v>183</v>
      </c>
      <c r="H4554" s="23">
        <v>3939.13</v>
      </c>
      <c r="I4554" s="21">
        <v>45597</v>
      </c>
      <c r="J4554" s="21">
        <v>45607</v>
      </c>
      <c r="K4554" s="20" t="s">
        <v>5123</v>
      </c>
      <c r="L4554" s="20" t="s">
        <v>5107</v>
      </c>
      <c r="M4554" s="20"/>
      <c r="N4554" s="21">
        <v>45635.715609814812</v>
      </c>
    </row>
    <row r="4555" spans="1:14" x14ac:dyDescent="0.25">
      <c r="A4555" s="21">
        <v>45611.973819444444</v>
      </c>
      <c r="B4555" s="22">
        <v>45611.973819444444</v>
      </c>
      <c r="C4555" s="20" t="s">
        <v>459</v>
      </c>
      <c r="D4555" s="20" t="s">
        <v>460</v>
      </c>
      <c r="E4555" s="207" t="s">
        <v>462</v>
      </c>
      <c r="F4555" s="207" t="s">
        <v>12200</v>
      </c>
      <c r="G4555" s="20" t="s">
        <v>183</v>
      </c>
      <c r="H4555" s="23">
        <v>621348.24</v>
      </c>
      <c r="I4555" s="21">
        <v>45597</v>
      </c>
      <c r="J4555" s="21">
        <v>45607</v>
      </c>
      <c r="K4555" s="20" t="s">
        <v>5129</v>
      </c>
      <c r="L4555" s="20" t="s">
        <v>5107</v>
      </c>
      <c r="M4555" s="20"/>
      <c r="N4555" s="21">
        <v>45635.715609814812</v>
      </c>
    </row>
    <row r="4556" spans="1:14" x14ac:dyDescent="0.25">
      <c r="A4556" s="21">
        <v>45611.33</v>
      </c>
      <c r="B4556" s="22">
        <v>45611.33</v>
      </c>
      <c r="C4556" s="20" t="s">
        <v>771</v>
      </c>
      <c r="D4556" s="20" t="s">
        <v>772</v>
      </c>
      <c r="E4556" s="207" t="s">
        <v>774</v>
      </c>
      <c r="F4556" s="207" t="s">
        <v>12201</v>
      </c>
      <c r="G4556" s="20" t="s">
        <v>183</v>
      </c>
      <c r="H4556" s="23">
        <v>1212389.3899999999</v>
      </c>
      <c r="I4556" s="21">
        <v>45597</v>
      </c>
      <c r="J4556" s="21">
        <v>45607</v>
      </c>
      <c r="K4556" s="20" t="s">
        <v>5114</v>
      </c>
      <c r="L4556" s="20" t="s">
        <v>5107</v>
      </c>
      <c r="M4556" s="20"/>
      <c r="N4556" s="21">
        <v>45635.715609814812</v>
      </c>
    </row>
    <row r="4557" spans="1:14" x14ac:dyDescent="0.25">
      <c r="A4557" s="21">
        <v>45611.33</v>
      </c>
      <c r="B4557" s="22">
        <v>45611.33</v>
      </c>
      <c r="C4557" s="20" t="s">
        <v>181</v>
      </c>
      <c r="D4557" s="20" t="s">
        <v>182</v>
      </c>
      <c r="E4557" s="207" t="s">
        <v>185</v>
      </c>
      <c r="F4557" s="207" t="s">
        <v>12202</v>
      </c>
      <c r="G4557" s="20" t="s">
        <v>183</v>
      </c>
      <c r="H4557" s="23">
        <v>2812554.11</v>
      </c>
      <c r="I4557" s="21">
        <v>45597</v>
      </c>
      <c r="J4557" s="21">
        <v>45607</v>
      </c>
      <c r="K4557" s="20" t="s">
        <v>5118</v>
      </c>
      <c r="L4557" s="20" t="s">
        <v>5107</v>
      </c>
      <c r="M4557" s="20"/>
      <c r="N4557" s="21">
        <v>45635.715609814812</v>
      </c>
    </row>
    <row r="4558" spans="1:14" x14ac:dyDescent="0.25">
      <c r="A4558" s="21">
        <v>45611.33</v>
      </c>
      <c r="B4558" s="22">
        <v>45611.33</v>
      </c>
      <c r="C4558" s="20" t="s">
        <v>1190</v>
      </c>
      <c r="D4558" s="20" t="s">
        <v>1191</v>
      </c>
      <c r="E4558" s="207" t="s">
        <v>1193</v>
      </c>
      <c r="F4558" s="207" t="s">
        <v>12203</v>
      </c>
      <c r="G4558" s="20" t="s">
        <v>183</v>
      </c>
      <c r="H4558" s="23">
        <v>0.78</v>
      </c>
      <c r="I4558" s="21">
        <v>45597</v>
      </c>
      <c r="J4558" s="21">
        <v>45607</v>
      </c>
      <c r="K4558" s="20" t="s">
        <v>5118</v>
      </c>
      <c r="L4558" s="20" t="s">
        <v>5107</v>
      </c>
      <c r="M4558" s="20"/>
      <c r="N4558" s="21">
        <v>45635.715609814812</v>
      </c>
    </row>
    <row r="4559" spans="1:14" x14ac:dyDescent="0.25">
      <c r="A4559" s="21">
        <v>45611.33</v>
      </c>
      <c r="B4559" s="22">
        <v>45611.33</v>
      </c>
      <c r="C4559" s="20" t="s">
        <v>1226</v>
      </c>
      <c r="D4559" s="20" t="s">
        <v>1227</v>
      </c>
      <c r="E4559" s="207" t="s">
        <v>1229</v>
      </c>
      <c r="F4559" s="207" t="s">
        <v>12204</v>
      </c>
      <c r="G4559" s="20" t="s">
        <v>183</v>
      </c>
      <c r="H4559" s="23">
        <v>2762.65</v>
      </c>
      <c r="I4559" s="21">
        <v>45597</v>
      </c>
      <c r="J4559" s="21">
        <v>45607</v>
      </c>
      <c r="K4559" s="20" t="s">
        <v>5118</v>
      </c>
      <c r="L4559" s="20" t="s">
        <v>5107</v>
      </c>
      <c r="M4559" s="20"/>
      <c r="N4559" s="21">
        <v>45635.715609814812</v>
      </c>
    </row>
    <row r="4560" spans="1:14" x14ac:dyDescent="0.25">
      <c r="A4560" s="21">
        <v>45611.33</v>
      </c>
      <c r="B4560" s="22">
        <v>45611.33</v>
      </c>
      <c r="C4560" s="20" t="s">
        <v>717</v>
      </c>
      <c r="D4560" s="20" t="s">
        <v>718</v>
      </c>
      <c r="E4560" s="207" t="s">
        <v>720</v>
      </c>
      <c r="F4560" s="207" t="s">
        <v>12205</v>
      </c>
      <c r="G4560" s="20" t="s">
        <v>183</v>
      </c>
      <c r="H4560" s="23">
        <v>1172.75</v>
      </c>
      <c r="I4560" s="21">
        <v>45597</v>
      </c>
      <c r="J4560" s="21">
        <v>45607</v>
      </c>
      <c r="K4560" s="20" t="s">
        <v>5121</v>
      </c>
      <c r="L4560" s="20" t="s">
        <v>5107</v>
      </c>
      <c r="M4560" s="20"/>
      <c r="N4560" s="21">
        <v>45635.715609814812</v>
      </c>
    </row>
    <row r="4561" spans="1:14" x14ac:dyDescent="0.25">
      <c r="A4561" s="21">
        <v>45611.33</v>
      </c>
      <c r="B4561" s="22">
        <v>45611.33</v>
      </c>
      <c r="C4561" s="20" t="s">
        <v>882</v>
      </c>
      <c r="D4561" s="20" t="s">
        <v>883</v>
      </c>
      <c r="E4561" s="207" t="s">
        <v>885</v>
      </c>
      <c r="F4561" s="207" t="s">
        <v>12206</v>
      </c>
      <c r="G4561" s="20" t="s">
        <v>183</v>
      </c>
      <c r="H4561" s="23">
        <v>6672.78</v>
      </c>
      <c r="I4561" s="21">
        <v>45597</v>
      </c>
      <c r="J4561" s="21">
        <v>45607</v>
      </c>
      <c r="K4561" s="20" t="s">
        <v>5123</v>
      </c>
      <c r="L4561" s="20" t="s">
        <v>5107</v>
      </c>
      <c r="M4561" s="20"/>
      <c r="N4561" s="21">
        <v>45635.715609814812</v>
      </c>
    </row>
    <row r="4562" spans="1:14" x14ac:dyDescent="0.25">
      <c r="A4562" s="21">
        <v>45611.33</v>
      </c>
      <c r="B4562" s="22">
        <v>45611.33</v>
      </c>
      <c r="C4562" s="20" t="s">
        <v>193</v>
      </c>
      <c r="D4562" s="20" t="s">
        <v>194</v>
      </c>
      <c r="E4562" s="207" t="s">
        <v>196</v>
      </c>
      <c r="F4562" s="207" t="s">
        <v>12207</v>
      </c>
      <c r="G4562" s="20" t="s">
        <v>183</v>
      </c>
      <c r="H4562" s="23">
        <v>23971.7</v>
      </c>
      <c r="I4562" s="21">
        <v>45597</v>
      </c>
      <c r="J4562" s="21">
        <v>45607</v>
      </c>
      <c r="K4562" s="20" t="s">
        <v>5118</v>
      </c>
      <c r="L4562" s="20" t="s">
        <v>5107</v>
      </c>
      <c r="M4562" s="20"/>
      <c r="N4562" s="21">
        <v>45635.715609814812</v>
      </c>
    </row>
    <row r="4563" spans="1:14" x14ac:dyDescent="0.25">
      <c r="A4563" s="21">
        <v>45611.33</v>
      </c>
      <c r="B4563" s="22">
        <v>45611.33</v>
      </c>
      <c r="C4563" s="20" t="s">
        <v>939</v>
      </c>
      <c r="D4563" s="20" t="s">
        <v>940</v>
      </c>
      <c r="E4563" s="207" t="s">
        <v>942</v>
      </c>
      <c r="F4563" s="207" t="s">
        <v>12208</v>
      </c>
      <c r="G4563" s="20" t="s">
        <v>183</v>
      </c>
      <c r="H4563" s="23">
        <v>3965.02</v>
      </c>
      <c r="I4563" s="21">
        <v>45597</v>
      </c>
      <c r="J4563" s="21">
        <v>45607</v>
      </c>
      <c r="K4563" s="20" t="s">
        <v>5123</v>
      </c>
      <c r="L4563" s="20" t="s">
        <v>5107</v>
      </c>
      <c r="M4563" s="20"/>
      <c r="N4563" s="21">
        <v>45635.715609814812</v>
      </c>
    </row>
    <row r="4564" spans="1:14" x14ac:dyDescent="0.25">
      <c r="A4564" s="21">
        <v>45611.33</v>
      </c>
      <c r="B4564" s="22">
        <v>45611.33</v>
      </c>
      <c r="C4564" s="20" t="s">
        <v>253</v>
      </c>
      <c r="D4564" s="20" t="s">
        <v>254</v>
      </c>
      <c r="E4564" s="207" t="s">
        <v>256</v>
      </c>
      <c r="F4564" s="207" t="s">
        <v>12209</v>
      </c>
      <c r="G4564" s="20" t="s">
        <v>183</v>
      </c>
      <c r="H4564" s="23">
        <v>328037.90999999997</v>
      </c>
      <c r="I4564" s="21">
        <v>45597</v>
      </c>
      <c r="J4564" s="21">
        <v>45607</v>
      </c>
      <c r="K4564" s="20" t="s">
        <v>5118</v>
      </c>
      <c r="L4564" s="20" t="s">
        <v>5107</v>
      </c>
      <c r="M4564" s="20"/>
      <c r="N4564" s="21">
        <v>45635.715609814812</v>
      </c>
    </row>
    <row r="4565" spans="1:14" x14ac:dyDescent="0.25">
      <c r="A4565" s="21">
        <v>45611.33</v>
      </c>
      <c r="B4565" s="22">
        <v>45611.33</v>
      </c>
      <c r="C4565" s="20" t="s">
        <v>521</v>
      </c>
      <c r="D4565" s="20" t="s">
        <v>522</v>
      </c>
      <c r="E4565" s="207" t="s">
        <v>524</v>
      </c>
      <c r="F4565" s="207" t="s">
        <v>12210</v>
      </c>
      <c r="G4565" s="20" t="s">
        <v>183</v>
      </c>
      <c r="H4565" s="23">
        <v>7350.29</v>
      </c>
      <c r="I4565" s="21">
        <v>45597</v>
      </c>
      <c r="J4565" s="21">
        <v>45607</v>
      </c>
      <c r="K4565" s="20" t="s">
        <v>5121</v>
      </c>
      <c r="L4565" s="20" t="s">
        <v>5107</v>
      </c>
      <c r="M4565" s="20"/>
      <c r="N4565" s="21">
        <v>45635.715609814812</v>
      </c>
    </row>
    <row r="4566" spans="1:14" x14ac:dyDescent="0.25">
      <c r="A4566" s="21">
        <v>45611.33</v>
      </c>
      <c r="B4566" s="22">
        <v>45611.33</v>
      </c>
      <c r="C4566" s="20" t="s">
        <v>459</v>
      </c>
      <c r="D4566" s="20" t="s">
        <v>460</v>
      </c>
      <c r="E4566" s="207" t="s">
        <v>462</v>
      </c>
      <c r="F4566" s="207" t="s">
        <v>12211</v>
      </c>
      <c r="G4566" s="20" t="s">
        <v>183</v>
      </c>
      <c r="H4566" s="23">
        <v>629045.80000000005</v>
      </c>
      <c r="I4566" s="21">
        <v>45597</v>
      </c>
      <c r="J4566" s="21">
        <v>45607</v>
      </c>
      <c r="K4566" s="20" t="s">
        <v>5129</v>
      </c>
      <c r="L4566" s="20" t="s">
        <v>5107</v>
      </c>
      <c r="M4566" s="20"/>
      <c r="N4566" s="21">
        <v>45635.715609814812</v>
      </c>
    </row>
    <row r="4567" spans="1:14" x14ac:dyDescent="0.25">
      <c r="A4567" s="21">
        <v>45611.33</v>
      </c>
      <c r="B4567" s="22">
        <v>45611.33</v>
      </c>
      <c r="C4567" s="20" t="s">
        <v>435</v>
      </c>
      <c r="D4567" s="20" t="s">
        <v>436</v>
      </c>
      <c r="E4567" s="207" t="s">
        <v>438</v>
      </c>
      <c r="F4567" s="207" t="s">
        <v>12212</v>
      </c>
      <c r="G4567" s="20" t="s">
        <v>183</v>
      </c>
      <c r="H4567" s="23">
        <v>0.02</v>
      </c>
      <c r="I4567" s="21">
        <v>45597</v>
      </c>
      <c r="J4567" s="21">
        <v>45607</v>
      </c>
      <c r="K4567" s="20" t="s">
        <v>5118</v>
      </c>
      <c r="L4567" s="20" t="s">
        <v>5107</v>
      </c>
      <c r="M4567" s="20"/>
      <c r="N4567" s="21">
        <v>45635.715609814812</v>
      </c>
    </row>
    <row r="4568" spans="1:14" x14ac:dyDescent="0.25">
      <c r="A4568" s="21">
        <v>45611.33</v>
      </c>
      <c r="B4568" s="22">
        <v>45611.33</v>
      </c>
      <c r="C4568" s="20" t="s">
        <v>422</v>
      </c>
      <c r="D4568" s="20" t="s">
        <v>423</v>
      </c>
      <c r="E4568" s="207" t="s">
        <v>425</v>
      </c>
      <c r="F4568" s="207" t="s">
        <v>12213</v>
      </c>
      <c r="G4568" s="20" t="s">
        <v>183</v>
      </c>
      <c r="H4568" s="23">
        <v>38162.53</v>
      </c>
      <c r="I4568" s="21">
        <v>45597</v>
      </c>
      <c r="J4568" s="21">
        <v>45607</v>
      </c>
      <c r="K4568" s="20" t="s">
        <v>5118</v>
      </c>
      <c r="L4568" s="20" t="s">
        <v>5107</v>
      </c>
      <c r="M4568" s="20"/>
      <c r="N4568" s="21">
        <v>45635.715609814812</v>
      </c>
    </row>
    <row r="4569" spans="1:14" x14ac:dyDescent="0.25">
      <c r="A4569" s="21">
        <v>45611.33</v>
      </c>
      <c r="B4569" s="22">
        <v>45611.33</v>
      </c>
      <c r="C4569" s="20" t="s">
        <v>1298</v>
      </c>
      <c r="D4569" s="20" t="s">
        <v>1299</v>
      </c>
      <c r="E4569" s="207" t="s">
        <v>1301</v>
      </c>
      <c r="F4569" s="207" t="s">
        <v>12214</v>
      </c>
      <c r="G4569" s="20" t="s">
        <v>183</v>
      </c>
      <c r="H4569" s="23">
        <v>658.61</v>
      </c>
      <c r="I4569" s="21">
        <v>45597</v>
      </c>
      <c r="J4569" s="21">
        <v>45607</v>
      </c>
      <c r="K4569" s="20" t="s">
        <v>5121</v>
      </c>
      <c r="L4569" s="20" t="s">
        <v>5107</v>
      </c>
      <c r="M4569" s="20"/>
      <c r="N4569" s="21">
        <v>45635.715609814812</v>
      </c>
    </row>
    <row r="4570" spans="1:14" x14ac:dyDescent="0.25">
      <c r="A4570" s="21">
        <v>45611.33</v>
      </c>
      <c r="B4570" s="22">
        <v>45611.33</v>
      </c>
      <c r="C4570" s="20" t="s">
        <v>331</v>
      </c>
      <c r="D4570" s="20" t="s">
        <v>332</v>
      </c>
      <c r="E4570" s="207" t="s">
        <v>334</v>
      </c>
      <c r="F4570" s="207" t="s">
        <v>12215</v>
      </c>
      <c r="G4570" s="20" t="s">
        <v>183</v>
      </c>
      <c r="H4570" s="23">
        <v>5862.9</v>
      </c>
      <c r="I4570" s="21">
        <v>45597</v>
      </c>
      <c r="J4570" s="21">
        <v>45607</v>
      </c>
      <c r="K4570" s="20" t="s">
        <v>5121</v>
      </c>
      <c r="L4570" s="20" t="s">
        <v>5107</v>
      </c>
      <c r="M4570" s="20"/>
      <c r="N4570" s="21">
        <v>45635.715609814812</v>
      </c>
    </row>
    <row r="4571" spans="1:14" x14ac:dyDescent="0.25">
      <c r="A4571" s="21">
        <v>45611.33</v>
      </c>
      <c r="B4571" s="22">
        <v>45611.33</v>
      </c>
      <c r="C4571" s="20" t="s">
        <v>11373</v>
      </c>
      <c r="D4571" s="20" t="s">
        <v>11374</v>
      </c>
      <c r="E4571" s="207" t="s">
        <v>11376</v>
      </c>
      <c r="F4571" s="207" t="s">
        <v>12216</v>
      </c>
      <c r="G4571" s="20" t="s">
        <v>183</v>
      </c>
      <c r="H4571" s="23">
        <v>56148.29</v>
      </c>
      <c r="I4571" s="21">
        <v>45597</v>
      </c>
      <c r="J4571" s="21">
        <v>45607</v>
      </c>
      <c r="K4571" s="20" t="s">
        <v>5121</v>
      </c>
      <c r="L4571" s="20" t="s">
        <v>5107</v>
      </c>
      <c r="M4571" s="20"/>
      <c r="N4571" s="21">
        <v>45635.715609814812</v>
      </c>
    </row>
    <row r="4572" spans="1:14" x14ac:dyDescent="0.25">
      <c r="A4572" s="21">
        <v>45611.315347222218</v>
      </c>
      <c r="B4572" s="22">
        <v>45611.315347222218</v>
      </c>
      <c r="C4572" s="20" t="s">
        <v>5108</v>
      </c>
      <c r="D4572" s="20" t="s">
        <v>5109</v>
      </c>
      <c r="E4572" s="207" t="s">
        <v>5110</v>
      </c>
      <c r="F4572" s="207" t="s">
        <v>12217</v>
      </c>
      <c r="G4572" s="20" t="s">
        <v>5105</v>
      </c>
      <c r="H4572" s="23">
        <v>46007.05</v>
      </c>
      <c r="I4572" s="21">
        <v>45597</v>
      </c>
      <c r="J4572" s="21">
        <v>45607</v>
      </c>
      <c r="K4572" s="20" t="s">
        <v>5106</v>
      </c>
      <c r="L4572" s="20" t="s">
        <v>5107</v>
      </c>
      <c r="M4572" s="20"/>
      <c r="N4572" s="21">
        <v>45635.715609814812</v>
      </c>
    </row>
    <row r="4573" spans="1:14" x14ac:dyDescent="0.25">
      <c r="A4573" s="21">
        <v>45611.315347222218</v>
      </c>
      <c r="B4573" s="22">
        <v>45611.315347222218</v>
      </c>
      <c r="C4573" s="20" t="s">
        <v>5101</v>
      </c>
      <c r="D4573" s="20" t="s">
        <v>5102</v>
      </c>
      <c r="E4573" s="207" t="s">
        <v>5103</v>
      </c>
      <c r="F4573" s="207" t="s">
        <v>12218</v>
      </c>
      <c r="G4573" s="20" t="s">
        <v>5105</v>
      </c>
      <c r="H4573" s="23">
        <v>43549.45</v>
      </c>
      <c r="I4573" s="21">
        <v>45597</v>
      </c>
      <c r="J4573" s="21">
        <v>45607</v>
      </c>
      <c r="K4573" s="20" t="s">
        <v>5106</v>
      </c>
      <c r="L4573" s="20" t="s">
        <v>5107</v>
      </c>
      <c r="M4573" s="20"/>
      <c r="N4573" s="21">
        <v>45635.715609814812</v>
      </c>
    </row>
    <row r="4574" spans="1:14" x14ac:dyDescent="0.25">
      <c r="A4574" s="21">
        <v>45610.862615740742</v>
      </c>
      <c r="B4574" s="22">
        <v>45610.862615740742</v>
      </c>
      <c r="C4574" s="20" t="s">
        <v>7746</v>
      </c>
      <c r="D4574" s="20" t="s">
        <v>133</v>
      </c>
      <c r="E4574" s="207" t="s">
        <v>136</v>
      </c>
      <c r="F4574" s="207" t="s">
        <v>12219</v>
      </c>
      <c r="G4574" s="20" t="s">
        <v>134</v>
      </c>
      <c r="H4574" s="23">
        <v>944.26</v>
      </c>
      <c r="I4574" s="21">
        <v>45597</v>
      </c>
      <c r="J4574" s="21">
        <v>45607</v>
      </c>
      <c r="K4574" s="20" t="s">
        <v>5097</v>
      </c>
      <c r="L4574" s="20" t="s">
        <v>5098</v>
      </c>
      <c r="M4574" s="20"/>
      <c r="N4574" s="21">
        <v>45635.715609814812</v>
      </c>
    </row>
    <row r="4575" spans="1:14" x14ac:dyDescent="0.25">
      <c r="A4575" s="21">
        <v>45610.530914351853</v>
      </c>
      <c r="B4575" s="22">
        <v>45610.530914351853</v>
      </c>
      <c r="C4575" s="20" t="s">
        <v>5108</v>
      </c>
      <c r="D4575" s="20" t="s">
        <v>5109</v>
      </c>
      <c r="E4575" s="207" t="s">
        <v>5110</v>
      </c>
      <c r="F4575" s="207" t="s">
        <v>12220</v>
      </c>
      <c r="G4575" s="20" t="s">
        <v>5105</v>
      </c>
      <c r="H4575" s="23">
        <v>46255.62</v>
      </c>
      <c r="I4575" s="21">
        <v>45597</v>
      </c>
      <c r="J4575" s="21">
        <v>45607</v>
      </c>
      <c r="K4575" s="20" t="s">
        <v>5106</v>
      </c>
      <c r="L4575" s="20" t="s">
        <v>5107</v>
      </c>
      <c r="M4575" s="20"/>
      <c r="N4575" s="21">
        <v>45635.715609814812</v>
      </c>
    </row>
    <row r="4576" spans="1:14" x14ac:dyDescent="0.25">
      <c r="A4576" s="21">
        <v>45610.530914351853</v>
      </c>
      <c r="B4576" s="22">
        <v>45610.530914351853</v>
      </c>
      <c r="C4576" s="20" t="s">
        <v>5101</v>
      </c>
      <c r="D4576" s="20" t="s">
        <v>5102</v>
      </c>
      <c r="E4576" s="207" t="s">
        <v>5103</v>
      </c>
      <c r="F4576" s="207" t="s">
        <v>12221</v>
      </c>
      <c r="G4576" s="20" t="s">
        <v>5105</v>
      </c>
      <c r="H4576" s="23">
        <v>43727.11</v>
      </c>
      <c r="I4576" s="21">
        <v>45597</v>
      </c>
      <c r="J4576" s="21">
        <v>45607</v>
      </c>
      <c r="K4576" s="20" t="s">
        <v>5106</v>
      </c>
      <c r="L4576" s="20" t="s">
        <v>5107</v>
      </c>
      <c r="M4576" s="20"/>
      <c r="N4576" s="21">
        <v>45635.715609814812</v>
      </c>
    </row>
    <row r="4577" spans="1:14" x14ac:dyDescent="0.25">
      <c r="A4577" s="21">
        <v>45610.214849537035</v>
      </c>
      <c r="B4577" s="22">
        <v>45610.214849537035</v>
      </c>
      <c r="C4577" s="20" t="s">
        <v>771</v>
      </c>
      <c r="D4577" s="20" t="s">
        <v>772</v>
      </c>
      <c r="E4577" s="207" t="s">
        <v>774</v>
      </c>
      <c r="F4577" s="207" t="s">
        <v>12222</v>
      </c>
      <c r="G4577" s="20" t="s">
        <v>183</v>
      </c>
      <c r="H4577" s="23">
        <v>1215533.73</v>
      </c>
      <c r="I4577" s="21">
        <v>45597</v>
      </c>
      <c r="J4577" s="21">
        <v>45607</v>
      </c>
      <c r="K4577" s="20" t="s">
        <v>5114</v>
      </c>
      <c r="L4577" s="20" t="s">
        <v>5107</v>
      </c>
      <c r="M4577" s="20"/>
      <c r="N4577" s="21">
        <v>45635.715609814812</v>
      </c>
    </row>
    <row r="4578" spans="1:14" x14ac:dyDescent="0.25">
      <c r="A4578" s="21">
        <v>45610.214849537035</v>
      </c>
      <c r="B4578" s="22">
        <v>45610.214849537035</v>
      </c>
      <c r="C4578" s="20" t="s">
        <v>181</v>
      </c>
      <c r="D4578" s="20" t="s">
        <v>182</v>
      </c>
      <c r="E4578" s="207" t="s">
        <v>185</v>
      </c>
      <c r="F4578" s="207" t="s">
        <v>12223</v>
      </c>
      <c r="G4578" s="20" t="s">
        <v>183</v>
      </c>
      <c r="H4578" s="23">
        <v>2812455.97</v>
      </c>
      <c r="I4578" s="21">
        <v>45597</v>
      </c>
      <c r="J4578" s="21">
        <v>45607</v>
      </c>
      <c r="K4578" s="20" t="s">
        <v>5118</v>
      </c>
      <c r="L4578" s="20" t="s">
        <v>5107</v>
      </c>
      <c r="M4578" s="20"/>
      <c r="N4578" s="21">
        <v>45635.715609814812</v>
      </c>
    </row>
    <row r="4579" spans="1:14" x14ac:dyDescent="0.25">
      <c r="A4579" s="21">
        <v>45610.214849537035</v>
      </c>
      <c r="B4579" s="22">
        <v>45610.214849537035</v>
      </c>
      <c r="C4579" s="20" t="s">
        <v>1190</v>
      </c>
      <c r="D4579" s="20" t="s">
        <v>1191</v>
      </c>
      <c r="E4579" s="207" t="s">
        <v>1193</v>
      </c>
      <c r="F4579" s="207" t="s">
        <v>12224</v>
      </c>
      <c r="G4579" s="20" t="s">
        <v>183</v>
      </c>
      <c r="H4579" s="23">
        <v>0.78</v>
      </c>
      <c r="I4579" s="21">
        <v>45597</v>
      </c>
      <c r="J4579" s="21">
        <v>45607</v>
      </c>
      <c r="K4579" s="20" t="s">
        <v>5118</v>
      </c>
      <c r="L4579" s="20" t="s">
        <v>5107</v>
      </c>
      <c r="M4579" s="20"/>
      <c r="N4579" s="21">
        <v>45635.715609814812</v>
      </c>
    </row>
    <row r="4580" spans="1:14" x14ac:dyDescent="0.25">
      <c r="A4580" s="21">
        <v>45610.214849537035</v>
      </c>
      <c r="B4580" s="22">
        <v>45610.214849537035</v>
      </c>
      <c r="C4580" s="20" t="s">
        <v>1226</v>
      </c>
      <c r="D4580" s="20" t="s">
        <v>1227</v>
      </c>
      <c r="E4580" s="207" t="s">
        <v>1229</v>
      </c>
      <c r="F4580" s="207" t="s">
        <v>12225</v>
      </c>
      <c r="G4580" s="20" t="s">
        <v>183</v>
      </c>
      <c r="H4580" s="23">
        <v>2762.65</v>
      </c>
      <c r="I4580" s="21">
        <v>45597</v>
      </c>
      <c r="J4580" s="21">
        <v>45607</v>
      </c>
      <c r="K4580" s="20" t="s">
        <v>5118</v>
      </c>
      <c r="L4580" s="20" t="s">
        <v>5107</v>
      </c>
      <c r="M4580" s="20"/>
      <c r="N4580" s="21">
        <v>45635.715609814812</v>
      </c>
    </row>
    <row r="4581" spans="1:14" x14ac:dyDescent="0.25">
      <c r="A4581" s="21">
        <v>45610.214849537035</v>
      </c>
      <c r="B4581" s="22">
        <v>45610.214849537035</v>
      </c>
      <c r="C4581" s="20" t="s">
        <v>717</v>
      </c>
      <c r="D4581" s="20" t="s">
        <v>718</v>
      </c>
      <c r="E4581" s="207" t="s">
        <v>720</v>
      </c>
      <c r="F4581" s="207" t="s">
        <v>12226</v>
      </c>
      <c r="G4581" s="20" t="s">
        <v>183</v>
      </c>
      <c r="H4581" s="23">
        <v>1172.75</v>
      </c>
      <c r="I4581" s="21">
        <v>45597</v>
      </c>
      <c r="J4581" s="21">
        <v>45607</v>
      </c>
      <c r="K4581" s="20" t="s">
        <v>5121</v>
      </c>
      <c r="L4581" s="20" t="s">
        <v>5107</v>
      </c>
      <c r="M4581" s="20"/>
      <c r="N4581" s="21">
        <v>45635.715609814812</v>
      </c>
    </row>
    <row r="4582" spans="1:14" x14ac:dyDescent="0.25">
      <c r="A4582" s="21">
        <v>45610.214849537035</v>
      </c>
      <c r="B4582" s="22">
        <v>45610.214849537035</v>
      </c>
      <c r="C4582" s="20" t="s">
        <v>882</v>
      </c>
      <c r="D4582" s="20" t="s">
        <v>883</v>
      </c>
      <c r="E4582" s="207" t="s">
        <v>885</v>
      </c>
      <c r="F4582" s="207" t="s">
        <v>12227</v>
      </c>
      <c r="G4582" s="20" t="s">
        <v>183</v>
      </c>
      <c r="H4582" s="23">
        <v>6671.75</v>
      </c>
      <c r="I4582" s="21">
        <v>45597</v>
      </c>
      <c r="J4582" s="21">
        <v>45607</v>
      </c>
      <c r="K4582" s="20" t="s">
        <v>5123</v>
      </c>
      <c r="L4582" s="20" t="s">
        <v>5107</v>
      </c>
      <c r="M4582" s="20"/>
      <c r="N4582" s="21">
        <v>45635.715609814812</v>
      </c>
    </row>
    <row r="4583" spans="1:14" x14ac:dyDescent="0.25">
      <c r="A4583" s="21">
        <v>45610.214849537035</v>
      </c>
      <c r="B4583" s="22">
        <v>45610.214849537035</v>
      </c>
      <c r="C4583" s="20" t="s">
        <v>193</v>
      </c>
      <c r="D4583" s="20" t="s">
        <v>194</v>
      </c>
      <c r="E4583" s="207" t="s">
        <v>196</v>
      </c>
      <c r="F4583" s="207" t="s">
        <v>12228</v>
      </c>
      <c r="G4583" s="20" t="s">
        <v>183</v>
      </c>
      <c r="H4583" s="23">
        <v>25116.7</v>
      </c>
      <c r="I4583" s="21">
        <v>45597</v>
      </c>
      <c r="J4583" s="21">
        <v>45607</v>
      </c>
      <c r="K4583" s="20" t="s">
        <v>5118</v>
      </c>
      <c r="L4583" s="20" t="s">
        <v>5107</v>
      </c>
      <c r="M4583" s="20"/>
      <c r="N4583" s="21">
        <v>45635.715609814812</v>
      </c>
    </row>
    <row r="4584" spans="1:14" x14ac:dyDescent="0.25">
      <c r="A4584" s="21">
        <v>45610.214849537035</v>
      </c>
      <c r="B4584" s="22">
        <v>45610.214849537035</v>
      </c>
      <c r="C4584" s="20" t="s">
        <v>939</v>
      </c>
      <c r="D4584" s="20" t="s">
        <v>940</v>
      </c>
      <c r="E4584" s="207" t="s">
        <v>942</v>
      </c>
      <c r="F4584" s="207" t="s">
        <v>12229</v>
      </c>
      <c r="G4584" s="20" t="s">
        <v>183</v>
      </c>
      <c r="H4584" s="23">
        <v>3964.22</v>
      </c>
      <c r="I4584" s="21">
        <v>45597</v>
      </c>
      <c r="J4584" s="21">
        <v>45607</v>
      </c>
      <c r="K4584" s="20" t="s">
        <v>5123</v>
      </c>
      <c r="L4584" s="20" t="s">
        <v>5107</v>
      </c>
      <c r="M4584" s="20"/>
      <c r="N4584" s="21">
        <v>45635.715609814812</v>
      </c>
    </row>
    <row r="4585" spans="1:14" x14ac:dyDescent="0.25">
      <c r="A4585" s="21">
        <v>45610.214849537035</v>
      </c>
      <c r="B4585" s="22">
        <v>45610.214849537035</v>
      </c>
      <c r="C4585" s="20" t="s">
        <v>253</v>
      </c>
      <c r="D4585" s="20" t="s">
        <v>254</v>
      </c>
      <c r="E4585" s="207" t="s">
        <v>256</v>
      </c>
      <c r="F4585" s="207" t="s">
        <v>12230</v>
      </c>
      <c r="G4585" s="20" t="s">
        <v>183</v>
      </c>
      <c r="H4585" s="23">
        <v>257702.76</v>
      </c>
      <c r="I4585" s="21">
        <v>45597</v>
      </c>
      <c r="J4585" s="21">
        <v>45607</v>
      </c>
      <c r="K4585" s="20" t="s">
        <v>5118</v>
      </c>
      <c r="L4585" s="20" t="s">
        <v>5107</v>
      </c>
      <c r="M4585" s="20"/>
      <c r="N4585" s="21">
        <v>45635.715609814812</v>
      </c>
    </row>
    <row r="4586" spans="1:14" x14ac:dyDescent="0.25">
      <c r="A4586" s="21">
        <v>45610.214849537035</v>
      </c>
      <c r="B4586" s="22">
        <v>45610.214849537035</v>
      </c>
      <c r="C4586" s="20" t="s">
        <v>521</v>
      </c>
      <c r="D4586" s="20" t="s">
        <v>522</v>
      </c>
      <c r="E4586" s="207" t="s">
        <v>524</v>
      </c>
      <c r="F4586" s="207" t="s">
        <v>12231</v>
      </c>
      <c r="G4586" s="20" t="s">
        <v>183</v>
      </c>
      <c r="H4586" s="23">
        <v>7350.29</v>
      </c>
      <c r="I4586" s="21">
        <v>45597</v>
      </c>
      <c r="J4586" s="21">
        <v>45607</v>
      </c>
      <c r="K4586" s="20" t="s">
        <v>5121</v>
      </c>
      <c r="L4586" s="20" t="s">
        <v>5107</v>
      </c>
      <c r="M4586" s="20"/>
      <c r="N4586" s="21">
        <v>45635.715609814812</v>
      </c>
    </row>
    <row r="4587" spans="1:14" x14ac:dyDescent="0.25">
      <c r="A4587" s="21">
        <v>45610.214849537035</v>
      </c>
      <c r="B4587" s="22">
        <v>45610.214849537035</v>
      </c>
      <c r="C4587" s="20" t="s">
        <v>459</v>
      </c>
      <c r="D4587" s="20" t="s">
        <v>460</v>
      </c>
      <c r="E4587" s="207" t="s">
        <v>462</v>
      </c>
      <c r="F4587" s="207" t="s">
        <v>12232</v>
      </c>
      <c r="G4587" s="20" t="s">
        <v>183</v>
      </c>
      <c r="H4587" s="23">
        <v>684132.73</v>
      </c>
      <c r="I4587" s="21">
        <v>45597</v>
      </c>
      <c r="J4587" s="21">
        <v>45607</v>
      </c>
      <c r="K4587" s="20" t="s">
        <v>5129</v>
      </c>
      <c r="L4587" s="20" t="s">
        <v>5107</v>
      </c>
      <c r="M4587" s="20"/>
      <c r="N4587" s="21">
        <v>45635.715609814812</v>
      </c>
    </row>
    <row r="4588" spans="1:14" x14ac:dyDescent="0.25">
      <c r="A4588" s="21">
        <v>45610.214849537035</v>
      </c>
      <c r="B4588" s="22">
        <v>45610.214849537035</v>
      </c>
      <c r="C4588" s="20" t="s">
        <v>435</v>
      </c>
      <c r="D4588" s="20" t="s">
        <v>436</v>
      </c>
      <c r="E4588" s="207" t="s">
        <v>438</v>
      </c>
      <c r="F4588" s="207" t="s">
        <v>12233</v>
      </c>
      <c r="G4588" s="20" t="s">
        <v>183</v>
      </c>
      <c r="H4588" s="23">
        <v>0.02</v>
      </c>
      <c r="I4588" s="21">
        <v>45597</v>
      </c>
      <c r="J4588" s="21">
        <v>45607</v>
      </c>
      <c r="K4588" s="20" t="s">
        <v>5118</v>
      </c>
      <c r="L4588" s="20" t="s">
        <v>5107</v>
      </c>
      <c r="M4588" s="20"/>
      <c r="N4588" s="21">
        <v>45635.715609814812</v>
      </c>
    </row>
    <row r="4589" spans="1:14" x14ac:dyDescent="0.25">
      <c r="A4589" s="21">
        <v>45610.214849537035</v>
      </c>
      <c r="B4589" s="22">
        <v>45610.214849537035</v>
      </c>
      <c r="C4589" s="20" t="s">
        <v>422</v>
      </c>
      <c r="D4589" s="20" t="s">
        <v>423</v>
      </c>
      <c r="E4589" s="207" t="s">
        <v>425</v>
      </c>
      <c r="F4589" s="207" t="s">
        <v>12234</v>
      </c>
      <c r="G4589" s="20" t="s">
        <v>183</v>
      </c>
      <c r="H4589" s="23">
        <v>38162.53</v>
      </c>
      <c r="I4589" s="21">
        <v>45597</v>
      </c>
      <c r="J4589" s="21">
        <v>45607</v>
      </c>
      <c r="K4589" s="20" t="s">
        <v>5118</v>
      </c>
      <c r="L4589" s="20" t="s">
        <v>5107</v>
      </c>
      <c r="M4589" s="20"/>
      <c r="N4589" s="21">
        <v>45635.715609814812</v>
      </c>
    </row>
    <row r="4590" spans="1:14" x14ac:dyDescent="0.25">
      <c r="A4590" s="21">
        <v>45610.214849537035</v>
      </c>
      <c r="B4590" s="22">
        <v>45610.214849537035</v>
      </c>
      <c r="C4590" s="20" t="s">
        <v>1298</v>
      </c>
      <c r="D4590" s="20" t="s">
        <v>1299</v>
      </c>
      <c r="E4590" s="207" t="s">
        <v>1301</v>
      </c>
      <c r="F4590" s="207" t="s">
        <v>12235</v>
      </c>
      <c r="G4590" s="20" t="s">
        <v>183</v>
      </c>
      <c r="H4590" s="23">
        <v>658.61</v>
      </c>
      <c r="I4590" s="21">
        <v>45597</v>
      </c>
      <c r="J4590" s="21">
        <v>45607</v>
      </c>
      <c r="K4590" s="20" t="s">
        <v>5121</v>
      </c>
      <c r="L4590" s="20" t="s">
        <v>5107</v>
      </c>
      <c r="M4590" s="20"/>
      <c r="N4590" s="21">
        <v>45635.715609814812</v>
      </c>
    </row>
    <row r="4591" spans="1:14" x14ac:dyDescent="0.25">
      <c r="A4591" s="21">
        <v>45610.214849537035</v>
      </c>
      <c r="B4591" s="22">
        <v>45610.214849537035</v>
      </c>
      <c r="C4591" s="20" t="s">
        <v>331</v>
      </c>
      <c r="D4591" s="20" t="s">
        <v>332</v>
      </c>
      <c r="E4591" s="207" t="s">
        <v>334</v>
      </c>
      <c r="F4591" s="207" t="s">
        <v>12236</v>
      </c>
      <c r="G4591" s="20" t="s">
        <v>183</v>
      </c>
      <c r="H4591" s="23">
        <v>5862.9</v>
      </c>
      <c r="I4591" s="21">
        <v>45597</v>
      </c>
      <c r="J4591" s="21">
        <v>45607</v>
      </c>
      <c r="K4591" s="20" t="s">
        <v>5121</v>
      </c>
      <c r="L4591" s="20" t="s">
        <v>5107</v>
      </c>
      <c r="M4591" s="20"/>
      <c r="N4591" s="21">
        <v>45635.715609814812</v>
      </c>
    </row>
    <row r="4592" spans="1:14" x14ac:dyDescent="0.25">
      <c r="A4592" s="21">
        <v>45610.214849537035</v>
      </c>
      <c r="B4592" s="22">
        <v>45610.214849537035</v>
      </c>
      <c r="C4592" s="20" t="s">
        <v>11373</v>
      </c>
      <c r="D4592" s="20" t="s">
        <v>11374</v>
      </c>
      <c r="E4592" s="207" t="s">
        <v>11376</v>
      </c>
      <c r="F4592" s="207" t="s">
        <v>12237</v>
      </c>
      <c r="G4592" s="20" t="s">
        <v>183</v>
      </c>
      <c r="H4592" s="23">
        <v>56148.29</v>
      </c>
      <c r="I4592" s="21">
        <v>45597</v>
      </c>
      <c r="J4592" s="21">
        <v>45607</v>
      </c>
      <c r="K4592" s="20" t="s">
        <v>5121</v>
      </c>
      <c r="L4592" s="20" t="s">
        <v>5107</v>
      </c>
      <c r="M4592" s="20"/>
      <c r="N4592" s="21">
        <v>45635.715609814812</v>
      </c>
    </row>
    <row r="4593" spans="1:14" x14ac:dyDescent="0.25">
      <c r="A4593" s="21">
        <v>45609.847291666665</v>
      </c>
      <c r="B4593" s="22">
        <v>45609.847291666665</v>
      </c>
      <c r="C4593" s="20" t="s">
        <v>7746</v>
      </c>
      <c r="D4593" s="20" t="s">
        <v>133</v>
      </c>
      <c r="E4593" s="207" t="s">
        <v>136</v>
      </c>
      <c r="F4593" s="207" t="s">
        <v>12238</v>
      </c>
      <c r="G4593" s="20" t="s">
        <v>134</v>
      </c>
      <c r="H4593" s="23">
        <v>1753.56</v>
      </c>
      <c r="I4593" s="21">
        <v>45597</v>
      </c>
      <c r="J4593" s="21">
        <v>45607</v>
      </c>
      <c r="K4593" s="20" t="s">
        <v>5097</v>
      </c>
      <c r="L4593" s="20" t="s">
        <v>5098</v>
      </c>
      <c r="M4593" s="20"/>
      <c r="N4593" s="21">
        <v>45635.715609814812</v>
      </c>
    </row>
    <row r="4594" spans="1:14" x14ac:dyDescent="0.25">
      <c r="A4594" s="21">
        <v>45609.263078703705</v>
      </c>
      <c r="B4594" s="22">
        <v>45609.263078703705</v>
      </c>
      <c r="C4594" s="20" t="s">
        <v>5108</v>
      </c>
      <c r="D4594" s="20" t="s">
        <v>5109</v>
      </c>
      <c r="E4594" s="207" t="s">
        <v>5110</v>
      </c>
      <c r="F4594" s="207" t="s">
        <v>12239</v>
      </c>
      <c r="G4594" s="20" t="s">
        <v>5105</v>
      </c>
      <c r="H4594" s="23">
        <v>46335.87</v>
      </c>
      <c r="I4594" s="21">
        <v>45597</v>
      </c>
      <c r="J4594" s="21">
        <v>45607</v>
      </c>
      <c r="K4594" s="20" t="s">
        <v>5106</v>
      </c>
      <c r="L4594" s="20" t="s">
        <v>5107</v>
      </c>
      <c r="M4594" s="20"/>
      <c r="N4594" s="21">
        <v>45635.715609814812</v>
      </c>
    </row>
    <row r="4595" spans="1:14" x14ac:dyDescent="0.25">
      <c r="A4595" s="21">
        <v>45609.263078703705</v>
      </c>
      <c r="B4595" s="22">
        <v>45609.263078703705</v>
      </c>
      <c r="C4595" s="20" t="s">
        <v>5101</v>
      </c>
      <c r="D4595" s="20" t="s">
        <v>5102</v>
      </c>
      <c r="E4595" s="207" t="s">
        <v>5103</v>
      </c>
      <c r="F4595" s="207" t="s">
        <v>12240</v>
      </c>
      <c r="G4595" s="20" t="s">
        <v>5105</v>
      </c>
      <c r="H4595" s="23">
        <v>43805.29</v>
      </c>
      <c r="I4595" s="21">
        <v>45597</v>
      </c>
      <c r="J4595" s="21">
        <v>45607</v>
      </c>
      <c r="K4595" s="20" t="s">
        <v>5106</v>
      </c>
      <c r="L4595" s="20" t="s">
        <v>5107</v>
      </c>
      <c r="M4595" s="20"/>
      <c r="N4595" s="21">
        <v>45635.715609814812</v>
      </c>
    </row>
    <row r="4596" spans="1:14" x14ac:dyDescent="0.25">
      <c r="A4596" s="21">
        <v>45609.026192129633</v>
      </c>
      <c r="B4596" s="22">
        <v>45609.026192129633</v>
      </c>
      <c r="C4596" s="20" t="s">
        <v>7746</v>
      </c>
      <c r="D4596" s="20" t="s">
        <v>133</v>
      </c>
      <c r="E4596" s="207" t="s">
        <v>136</v>
      </c>
      <c r="F4596" s="207" t="s">
        <v>12241</v>
      </c>
      <c r="G4596" s="20" t="s">
        <v>134</v>
      </c>
      <c r="H4596" s="23">
        <v>1703.69</v>
      </c>
      <c r="I4596" s="21">
        <v>45597</v>
      </c>
      <c r="J4596" s="21">
        <v>45607</v>
      </c>
      <c r="K4596" s="20" t="s">
        <v>5097</v>
      </c>
      <c r="L4596" s="20" t="s">
        <v>5098</v>
      </c>
      <c r="M4596" s="20"/>
      <c r="N4596" s="21">
        <v>45635.715609814812</v>
      </c>
    </row>
    <row r="4597" spans="1:14" x14ac:dyDescent="0.25">
      <c r="A4597" s="21">
        <v>45608.961053240739</v>
      </c>
      <c r="B4597" s="22">
        <v>45608.961053240739</v>
      </c>
      <c r="C4597" s="20" t="s">
        <v>771</v>
      </c>
      <c r="D4597" s="20" t="s">
        <v>772</v>
      </c>
      <c r="E4597" s="207" t="s">
        <v>774</v>
      </c>
      <c r="F4597" s="207" t="s">
        <v>12242</v>
      </c>
      <c r="G4597" s="20" t="s">
        <v>183</v>
      </c>
      <c r="H4597" s="23">
        <v>1224714.03</v>
      </c>
      <c r="I4597" s="21">
        <v>45597</v>
      </c>
      <c r="J4597" s="21">
        <v>45607</v>
      </c>
      <c r="K4597" s="20" t="s">
        <v>5114</v>
      </c>
      <c r="L4597" s="20" t="s">
        <v>5107</v>
      </c>
      <c r="M4597" s="20"/>
      <c r="N4597" s="21">
        <v>45635.715609814812</v>
      </c>
    </row>
    <row r="4598" spans="1:14" x14ac:dyDescent="0.25">
      <c r="A4598" s="21">
        <v>45608.961053240739</v>
      </c>
      <c r="B4598" s="22">
        <v>45608.961053240739</v>
      </c>
      <c r="C4598" s="20" t="s">
        <v>181</v>
      </c>
      <c r="D4598" s="20" t="s">
        <v>182</v>
      </c>
      <c r="E4598" s="207" t="s">
        <v>185</v>
      </c>
      <c r="F4598" s="207" t="s">
        <v>12243</v>
      </c>
      <c r="G4598" s="20" t="s">
        <v>183</v>
      </c>
      <c r="H4598" s="23">
        <v>2829103.71</v>
      </c>
      <c r="I4598" s="21">
        <v>45597</v>
      </c>
      <c r="J4598" s="21">
        <v>45607</v>
      </c>
      <c r="K4598" s="20" t="s">
        <v>5118</v>
      </c>
      <c r="L4598" s="20" t="s">
        <v>5107</v>
      </c>
      <c r="M4598" s="20"/>
      <c r="N4598" s="21">
        <v>45635.715609814812</v>
      </c>
    </row>
    <row r="4599" spans="1:14" x14ac:dyDescent="0.25">
      <c r="A4599" s="21">
        <v>45608.961053240739</v>
      </c>
      <c r="B4599" s="22">
        <v>45608.961053240739</v>
      </c>
      <c r="C4599" s="20" t="s">
        <v>1190</v>
      </c>
      <c r="D4599" s="20" t="s">
        <v>1191</v>
      </c>
      <c r="E4599" s="207" t="s">
        <v>1193</v>
      </c>
      <c r="F4599" s="207" t="s">
        <v>12244</v>
      </c>
      <c r="G4599" s="20" t="s">
        <v>183</v>
      </c>
      <c r="H4599" s="23">
        <v>0.78</v>
      </c>
      <c r="I4599" s="21">
        <v>45597</v>
      </c>
      <c r="J4599" s="21">
        <v>45607</v>
      </c>
      <c r="K4599" s="20" t="s">
        <v>5118</v>
      </c>
      <c r="L4599" s="20" t="s">
        <v>5107</v>
      </c>
      <c r="M4599" s="20"/>
      <c r="N4599" s="21">
        <v>45635.715609814812</v>
      </c>
    </row>
    <row r="4600" spans="1:14" x14ac:dyDescent="0.25">
      <c r="A4600" s="21">
        <v>45608.961053240739</v>
      </c>
      <c r="B4600" s="22">
        <v>45608.961053240739</v>
      </c>
      <c r="C4600" s="20" t="s">
        <v>1226</v>
      </c>
      <c r="D4600" s="20" t="s">
        <v>1227</v>
      </c>
      <c r="E4600" s="207" t="s">
        <v>1229</v>
      </c>
      <c r="F4600" s="207" t="s">
        <v>12245</v>
      </c>
      <c r="G4600" s="20" t="s">
        <v>183</v>
      </c>
      <c r="H4600" s="23">
        <v>2762.65</v>
      </c>
      <c r="I4600" s="21">
        <v>45597</v>
      </c>
      <c r="J4600" s="21">
        <v>45607</v>
      </c>
      <c r="K4600" s="20" t="s">
        <v>5118</v>
      </c>
      <c r="L4600" s="20" t="s">
        <v>5107</v>
      </c>
      <c r="M4600" s="20"/>
      <c r="N4600" s="21">
        <v>45635.715609814812</v>
      </c>
    </row>
    <row r="4601" spans="1:14" x14ac:dyDescent="0.25">
      <c r="A4601" s="21">
        <v>45608.961053240739</v>
      </c>
      <c r="B4601" s="22">
        <v>45608.961053240739</v>
      </c>
      <c r="C4601" s="20" t="s">
        <v>717</v>
      </c>
      <c r="D4601" s="20" t="s">
        <v>718</v>
      </c>
      <c r="E4601" s="207" t="s">
        <v>720</v>
      </c>
      <c r="F4601" s="207" t="s">
        <v>12246</v>
      </c>
      <c r="G4601" s="20" t="s">
        <v>183</v>
      </c>
      <c r="H4601" s="23">
        <v>1172.75</v>
      </c>
      <c r="I4601" s="21">
        <v>45597</v>
      </c>
      <c r="J4601" s="21">
        <v>45607</v>
      </c>
      <c r="K4601" s="20" t="s">
        <v>5121</v>
      </c>
      <c r="L4601" s="20" t="s">
        <v>5107</v>
      </c>
      <c r="M4601" s="20"/>
      <c r="N4601" s="21">
        <v>45635.715609814812</v>
      </c>
    </row>
    <row r="4602" spans="1:14" x14ac:dyDescent="0.25">
      <c r="A4602" s="21">
        <v>45608.961053240739</v>
      </c>
      <c r="B4602" s="22">
        <v>45608.961053240739</v>
      </c>
      <c r="C4602" s="20" t="s">
        <v>882</v>
      </c>
      <c r="D4602" s="20" t="s">
        <v>883</v>
      </c>
      <c r="E4602" s="207" t="s">
        <v>885</v>
      </c>
      <c r="F4602" s="207" t="s">
        <v>12247</v>
      </c>
      <c r="G4602" s="20" t="s">
        <v>183</v>
      </c>
      <c r="H4602" s="23">
        <v>6693.96</v>
      </c>
      <c r="I4602" s="21">
        <v>45597</v>
      </c>
      <c r="J4602" s="21">
        <v>45607</v>
      </c>
      <c r="K4602" s="20" t="s">
        <v>5123</v>
      </c>
      <c r="L4602" s="20" t="s">
        <v>5107</v>
      </c>
      <c r="M4602" s="20"/>
      <c r="N4602" s="21">
        <v>45635.715609814812</v>
      </c>
    </row>
    <row r="4603" spans="1:14" x14ac:dyDescent="0.25">
      <c r="A4603" s="21">
        <v>45608.961053240739</v>
      </c>
      <c r="B4603" s="22">
        <v>45608.961053240739</v>
      </c>
      <c r="C4603" s="20" t="s">
        <v>193</v>
      </c>
      <c r="D4603" s="20" t="s">
        <v>194</v>
      </c>
      <c r="E4603" s="207" t="s">
        <v>196</v>
      </c>
      <c r="F4603" s="207" t="s">
        <v>12248</v>
      </c>
      <c r="G4603" s="20" t="s">
        <v>183</v>
      </c>
      <c r="H4603" s="23">
        <v>25116.7</v>
      </c>
      <c r="I4603" s="21">
        <v>45597</v>
      </c>
      <c r="J4603" s="21">
        <v>45607</v>
      </c>
      <c r="K4603" s="20" t="s">
        <v>5118</v>
      </c>
      <c r="L4603" s="20" t="s">
        <v>5107</v>
      </c>
      <c r="M4603" s="20"/>
      <c r="N4603" s="21">
        <v>45635.715609814812</v>
      </c>
    </row>
    <row r="4604" spans="1:14" x14ac:dyDescent="0.25">
      <c r="A4604" s="21">
        <v>45608.961053240739</v>
      </c>
      <c r="B4604" s="22">
        <v>45608.961053240739</v>
      </c>
      <c r="C4604" s="20" t="s">
        <v>253</v>
      </c>
      <c r="D4604" s="20" t="s">
        <v>254</v>
      </c>
      <c r="E4604" s="207" t="s">
        <v>256</v>
      </c>
      <c r="F4604" s="207" t="s">
        <v>12249</v>
      </c>
      <c r="G4604" s="20" t="s">
        <v>183</v>
      </c>
      <c r="H4604" s="23">
        <v>257702.76</v>
      </c>
      <c r="I4604" s="21">
        <v>45597</v>
      </c>
      <c r="J4604" s="21">
        <v>45607</v>
      </c>
      <c r="K4604" s="20" t="s">
        <v>5118</v>
      </c>
      <c r="L4604" s="20" t="s">
        <v>5107</v>
      </c>
      <c r="M4604" s="20"/>
      <c r="N4604" s="21">
        <v>45635.715609814812</v>
      </c>
    </row>
    <row r="4605" spans="1:14" x14ac:dyDescent="0.25">
      <c r="A4605" s="21">
        <v>45608.961041666669</v>
      </c>
      <c r="B4605" s="22">
        <v>45608.961041666669</v>
      </c>
      <c r="C4605" s="20" t="s">
        <v>939</v>
      </c>
      <c r="D4605" s="20" t="s">
        <v>940</v>
      </c>
      <c r="E4605" s="207" t="s">
        <v>942</v>
      </c>
      <c r="F4605" s="207" t="s">
        <v>12250</v>
      </c>
      <c r="G4605" s="20" t="s">
        <v>183</v>
      </c>
      <c r="H4605" s="23">
        <v>3977</v>
      </c>
      <c r="I4605" s="21">
        <v>45597</v>
      </c>
      <c r="J4605" s="21">
        <v>45607</v>
      </c>
      <c r="K4605" s="20" t="s">
        <v>5123</v>
      </c>
      <c r="L4605" s="20" t="s">
        <v>5107</v>
      </c>
      <c r="M4605" s="20"/>
      <c r="N4605" s="21">
        <v>45635.715609814812</v>
      </c>
    </row>
    <row r="4606" spans="1:14" x14ac:dyDescent="0.25">
      <c r="A4606" s="21">
        <v>45608.961041666669</v>
      </c>
      <c r="B4606" s="22">
        <v>45608.961041666669</v>
      </c>
      <c r="C4606" s="20" t="s">
        <v>521</v>
      </c>
      <c r="D4606" s="20" t="s">
        <v>522</v>
      </c>
      <c r="E4606" s="207" t="s">
        <v>524</v>
      </c>
      <c r="F4606" s="207" t="s">
        <v>12251</v>
      </c>
      <c r="G4606" s="20" t="s">
        <v>183</v>
      </c>
      <c r="H4606" s="23">
        <v>7350.29</v>
      </c>
      <c r="I4606" s="21">
        <v>45597</v>
      </c>
      <c r="J4606" s="21">
        <v>45607</v>
      </c>
      <c r="K4606" s="20" t="s">
        <v>5121</v>
      </c>
      <c r="L4606" s="20" t="s">
        <v>5107</v>
      </c>
      <c r="M4606" s="20"/>
      <c r="N4606" s="21">
        <v>45635.715609814812</v>
      </c>
    </row>
    <row r="4607" spans="1:14" x14ac:dyDescent="0.25">
      <c r="A4607" s="21">
        <v>45608.961041666669</v>
      </c>
      <c r="B4607" s="22">
        <v>45608.961041666669</v>
      </c>
      <c r="C4607" s="20" t="s">
        <v>459</v>
      </c>
      <c r="D4607" s="20" t="s">
        <v>460</v>
      </c>
      <c r="E4607" s="207" t="s">
        <v>462</v>
      </c>
      <c r="F4607" s="207" t="s">
        <v>12252</v>
      </c>
      <c r="G4607" s="20" t="s">
        <v>183</v>
      </c>
      <c r="H4607" s="23">
        <v>678051.07</v>
      </c>
      <c r="I4607" s="21">
        <v>45597</v>
      </c>
      <c r="J4607" s="21">
        <v>45607</v>
      </c>
      <c r="K4607" s="20" t="s">
        <v>5129</v>
      </c>
      <c r="L4607" s="20" t="s">
        <v>5107</v>
      </c>
      <c r="M4607" s="20"/>
      <c r="N4607" s="21">
        <v>45635.715609814812</v>
      </c>
    </row>
    <row r="4608" spans="1:14" x14ac:dyDescent="0.25">
      <c r="A4608" s="21">
        <v>45608.961041666669</v>
      </c>
      <c r="B4608" s="22">
        <v>45608.961041666669</v>
      </c>
      <c r="C4608" s="20" t="s">
        <v>435</v>
      </c>
      <c r="D4608" s="20" t="s">
        <v>436</v>
      </c>
      <c r="E4608" s="207" t="s">
        <v>438</v>
      </c>
      <c r="F4608" s="207" t="s">
        <v>12253</v>
      </c>
      <c r="G4608" s="20" t="s">
        <v>183</v>
      </c>
      <c r="H4608" s="23">
        <v>0.02</v>
      </c>
      <c r="I4608" s="21">
        <v>45597</v>
      </c>
      <c r="J4608" s="21">
        <v>45607</v>
      </c>
      <c r="K4608" s="20" t="s">
        <v>5118</v>
      </c>
      <c r="L4608" s="20" t="s">
        <v>5107</v>
      </c>
      <c r="M4608" s="20"/>
      <c r="N4608" s="21">
        <v>45635.715609814812</v>
      </c>
    </row>
    <row r="4609" spans="1:14" x14ac:dyDescent="0.25">
      <c r="A4609" s="21">
        <v>45608.961041666669</v>
      </c>
      <c r="B4609" s="22">
        <v>45608.961041666669</v>
      </c>
      <c r="C4609" s="20" t="s">
        <v>422</v>
      </c>
      <c r="D4609" s="20" t="s">
        <v>423</v>
      </c>
      <c r="E4609" s="207" t="s">
        <v>425</v>
      </c>
      <c r="F4609" s="207" t="s">
        <v>12254</v>
      </c>
      <c r="G4609" s="20" t="s">
        <v>183</v>
      </c>
      <c r="H4609" s="23">
        <v>38162.53</v>
      </c>
      <c r="I4609" s="21">
        <v>45597</v>
      </c>
      <c r="J4609" s="21">
        <v>45607</v>
      </c>
      <c r="K4609" s="20" t="s">
        <v>5118</v>
      </c>
      <c r="L4609" s="20" t="s">
        <v>5107</v>
      </c>
      <c r="M4609" s="20"/>
      <c r="N4609" s="21">
        <v>45635.715609814812</v>
      </c>
    </row>
    <row r="4610" spans="1:14" x14ac:dyDescent="0.25">
      <c r="A4610" s="21">
        <v>45608.961041666669</v>
      </c>
      <c r="B4610" s="22">
        <v>45608.961041666669</v>
      </c>
      <c r="C4610" s="20" t="s">
        <v>1298</v>
      </c>
      <c r="D4610" s="20" t="s">
        <v>1299</v>
      </c>
      <c r="E4610" s="207" t="s">
        <v>1301</v>
      </c>
      <c r="F4610" s="207" t="s">
        <v>12255</v>
      </c>
      <c r="G4610" s="20" t="s">
        <v>183</v>
      </c>
      <c r="H4610" s="23">
        <v>658.61</v>
      </c>
      <c r="I4610" s="21">
        <v>45597</v>
      </c>
      <c r="J4610" s="21">
        <v>45607</v>
      </c>
      <c r="K4610" s="20" t="s">
        <v>5121</v>
      </c>
      <c r="L4610" s="20" t="s">
        <v>5107</v>
      </c>
      <c r="M4610" s="20"/>
      <c r="N4610" s="21">
        <v>45635.715609814812</v>
      </c>
    </row>
    <row r="4611" spans="1:14" x14ac:dyDescent="0.25">
      <c r="A4611" s="21">
        <v>45608.961041666669</v>
      </c>
      <c r="B4611" s="22">
        <v>45608.961041666669</v>
      </c>
      <c r="C4611" s="20" t="s">
        <v>331</v>
      </c>
      <c r="D4611" s="20" t="s">
        <v>332</v>
      </c>
      <c r="E4611" s="207" t="s">
        <v>334</v>
      </c>
      <c r="F4611" s="207" t="s">
        <v>12256</v>
      </c>
      <c r="G4611" s="20" t="s">
        <v>183</v>
      </c>
      <c r="H4611" s="23">
        <v>6031.56</v>
      </c>
      <c r="I4611" s="21">
        <v>45597</v>
      </c>
      <c r="J4611" s="21">
        <v>45607</v>
      </c>
      <c r="K4611" s="20" t="s">
        <v>5121</v>
      </c>
      <c r="L4611" s="20" t="s">
        <v>5107</v>
      </c>
      <c r="M4611" s="20"/>
      <c r="N4611" s="21">
        <v>45635.715609814812</v>
      </c>
    </row>
    <row r="4612" spans="1:14" x14ac:dyDescent="0.25">
      <c r="A4612" s="21">
        <v>45608.961041666669</v>
      </c>
      <c r="B4612" s="22">
        <v>45608.961041666669</v>
      </c>
      <c r="C4612" s="20" t="s">
        <v>11373</v>
      </c>
      <c r="D4612" s="20" t="s">
        <v>11374</v>
      </c>
      <c r="E4612" s="207" t="s">
        <v>11376</v>
      </c>
      <c r="F4612" s="207" t="s">
        <v>12257</v>
      </c>
      <c r="G4612" s="20" t="s">
        <v>183</v>
      </c>
      <c r="H4612" s="23">
        <v>56148.29</v>
      </c>
      <c r="I4612" s="21">
        <v>45597</v>
      </c>
      <c r="J4612" s="21">
        <v>45607</v>
      </c>
      <c r="K4612" s="20" t="s">
        <v>5121</v>
      </c>
      <c r="L4612" s="20" t="s">
        <v>5107</v>
      </c>
      <c r="M4612" s="20"/>
      <c r="N4612" s="21">
        <v>45635.715609814812</v>
      </c>
    </row>
    <row r="4613" spans="1:14" x14ac:dyDescent="0.25">
      <c r="A4613" s="21">
        <v>45608.339803240742</v>
      </c>
      <c r="B4613" s="22">
        <v>45608.339803240742</v>
      </c>
      <c r="C4613" s="20" t="s">
        <v>5108</v>
      </c>
      <c r="D4613" s="20" t="s">
        <v>5109</v>
      </c>
      <c r="E4613" s="207" t="s">
        <v>5110</v>
      </c>
      <c r="F4613" s="207" t="s">
        <v>12258</v>
      </c>
      <c r="G4613" s="20" t="s">
        <v>5105</v>
      </c>
      <c r="H4613" s="23">
        <v>46597</v>
      </c>
      <c r="I4613" s="21">
        <v>45597</v>
      </c>
      <c r="J4613" s="21">
        <v>45607</v>
      </c>
      <c r="K4613" s="20" t="s">
        <v>5106</v>
      </c>
      <c r="L4613" s="20" t="s">
        <v>5107</v>
      </c>
      <c r="M4613" s="20"/>
      <c r="N4613" s="21">
        <v>45635.715609814812</v>
      </c>
    </row>
    <row r="4614" spans="1:14" x14ac:dyDescent="0.25">
      <c r="A4614" s="21">
        <v>45608.339803240742</v>
      </c>
      <c r="B4614" s="22">
        <v>45608.339803240742</v>
      </c>
      <c r="C4614" s="20" t="s">
        <v>5101</v>
      </c>
      <c r="D4614" s="20" t="s">
        <v>5102</v>
      </c>
      <c r="E4614" s="207" t="s">
        <v>5103</v>
      </c>
      <c r="F4614" s="207" t="s">
        <v>12259</v>
      </c>
      <c r="G4614" s="20" t="s">
        <v>5105</v>
      </c>
      <c r="H4614" s="23">
        <v>44117.17</v>
      </c>
      <c r="I4614" s="21">
        <v>45597</v>
      </c>
      <c r="J4614" s="21">
        <v>45607</v>
      </c>
      <c r="K4614" s="20" t="s">
        <v>5106</v>
      </c>
      <c r="L4614" s="20" t="s">
        <v>5107</v>
      </c>
      <c r="M4614" s="20"/>
      <c r="N4614" s="21">
        <v>45635.715609814812</v>
      </c>
    </row>
    <row r="4615" spans="1:14" x14ac:dyDescent="0.25">
      <c r="A4615" s="21">
        <v>45607.877384259264</v>
      </c>
      <c r="B4615" s="22">
        <v>45607.877384259264</v>
      </c>
      <c r="C4615" s="20" t="s">
        <v>771</v>
      </c>
      <c r="D4615" s="20" t="s">
        <v>772</v>
      </c>
      <c r="E4615" s="207" t="s">
        <v>774</v>
      </c>
      <c r="F4615" s="207" t="s">
        <v>12260</v>
      </c>
      <c r="G4615" s="20" t="s">
        <v>183</v>
      </c>
      <c r="H4615" s="23">
        <v>1223942.58</v>
      </c>
      <c r="I4615" s="21">
        <v>45597</v>
      </c>
      <c r="J4615" s="21">
        <v>45607</v>
      </c>
      <c r="K4615" s="20" t="s">
        <v>5114</v>
      </c>
      <c r="L4615" s="20" t="s">
        <v>5107</v>
      </c>
      <c r="M4615" s="20"/>
      <c r="N4615" s="21">
        <v>45635.715609814812</v>
      </c>
    </row>
    <row r="4616" spans="1:14" x14ac:dyDescent="0.25">
      <c r="A4616" s="21">
        <v>45607.877384259264</v>
      </c>
      <c r="B4616" s="22">
        <v>45607.877384259264</v>
      </c>
      <c r="C4616" s="20" t="s">
        <v>181</v>
      </c>
      <c r="D4616" s="20" t="s">
        <v>182</v>
      </c>
      <c r="E4616" s="207" t="s">
        <v>185</v>
      </c>
      <c r="F4616" s="207" t="s">
        <v>12261</v>
      </c>
      <c r="G4616" s="20" t="s">
        <v>183</v>
      </c>
      <c r="H4616" s="23">
        <v>2829534.81</v>
      </c>
      <c r="I4616" s="21">
        <v>45597</v>
      </c>
      <c r="J4616" s="21">
        <v>45607</v>
      </c>
      <c r="K4616" s="20" t="s">
        <v>5118</v>
      </c>
      <c r="L4616" s="20" t="s">
        <v>5107</v>
      </c>
      <c r="M4616" s="20"/>
      <c r="N4616" s="21">
        <v>45635.715609814812</v>
      </c>
    </row>
    <row r="4617" spans="1:14" x14ac:dyDescent="0.25">
      <c r="A4617" s="21">
        <v>45607.877384259264</v>
      </c>
      <c r="B4617" s="22">
        <v>45607.877384259264</v>
      </c>
      <c r="C4617" s="20" t="s">
        <v>1190</v>
      </c>
      <c r="D4617" s="20" t="s">
        <v>1191</v>
      </c>
      <c r="E4617" s="207" t="s">
        <v>1193</v>
      </c>
      <c r="F4617" s="207" t="s">
        <v>12262</v>
      </c>
      <c r="G4617" s="20" t="s">
        <v>183</v>
      </c>
      <c r="H4617" s="23">
        <v>0.78</v>
      </c>
      <c r="I4617" s="21">
        <v>45597</v>
      </c>
      <c r="J4617" s="21">
        <v>45607</v>
      </c>
      <c r="K4617" s="20" t="s">
        <v>5118</v>
      </c>
      <c r="L4617" s="20" t="s">
        <v>5107</v>
      </c>
      <c r="M4617" s="20"/>
      <c r="N4617" s="21">
        <v>45635.715609814812</v>
      </c>
    </row>
    <row r="4618" spans="1:14" x14ac:dyDescent="0.25">
      <c r="A4618" s="21">
        <v>45607.877384259264</v>
      </c>
      <c r="B4618" s="22">
        <v>45607.877384259264</v>
      </c>
      <c r="C4618" s="20" t="s">
        <v>1226</v>
      </c>
      <c r="D4618" s="20" t="s">
        <v>1227</v>
      </c>
      <c r="E4618" s="207" t="s">
        <v>1229</v>
      </c>
      <c r="F4618" s="207" t="s">
        <v>12263</v>
      </c>
      <c r="G4618" s="20" t="s">
        <v>183</v>
      </c>
      <c r="H4618" s="23">
        <v>2762.65</v>
      </c>
      <c r="I4618" s="21">
        <v>45597</v>
      </c>
      <c r="J4618" s="21">
        <v>45607</v>
      </c>
      <c r="K4618" s="20" t="s">
        <v>5118</v>
      </c>
      <c r="L4618" s="20" t="s">
        <v>5107</v>
      </c>
      <c r="M4618" s="20"/>
      <c r="N4618" s="21">
        <v>45635.715609814812</v>
      </c>
    </row>
    <row r="4619" spans="1:14" x14ac:dyDescent="0.25">
      <c r="A4619" s="21">
        <v>45607.877384259264</v>
      </c>
      <c r="B4619" s="22">
        <v>45607.877384259264</v>
      </c>
      <c r="C4619" s="20" t="s">
        <v>717</v>
      </c>
      <c r="D4619" s="20" t="s">
        <v>718</v>
      </c>
      <c r="E4619" s="207" t="s">
        <v>720</v>
      </c>
      <c r="F4619" s="207" t="s">
        <v>12264</v>
      </c>
      <c r="G4619" s="20" t="s">
        <v>183</v>
      </c>
      <c r="H4619" s="23">
        <v>1172.75</v>
      </c>
      <c r="I4619" s="21">
        <v>45597</v>
      </c>
      <c r="J4619" s="21">
        <v>45607</v>
      </c>
      <c r="K4619" s="20" t="s">
        <v>5121</v>
      </c>
      <c r="L4619" s="20" t="s">
        <v>5107</v>
      </c>
      <c r="M4619" s="20"/>
      <c r="N4619" s="21">
        <v>45635.715609814812</v>
      </c>
    </row>
    <row r="4620" spans="1:14" x14ac:dyDescent="0.25">
      <c r="A4620" s="21">
        <v>45607.877384259264</v>
      </c>
      <c r="B4620" s="22">
        <v>45607.877384259264</v>
      </c>
      <c r="C4620" s="20" t="s">
        <v>882</v>
      </c>
      <c r="D4620" s="20" t="s">
        <v>883</v>
      </c>
      <c r="E4620" s="207" t="s">
        <v>885</v>
      </c>
      <c r="F4620" s="207" t="s">
        <v>12265</v>
      </c>
      <c r="G4620" s="20" t="s">
        <v>183</v>
      </c>
      <c r="H4620" s="23">
        <v>6683.77</v>
      </c>
      <c r="I4620" s="21">
        <v>45597</v>
      </c>
      <c r="J4620" s="21">
        <v>45607</v>
      </c>
      <c r="K4620" s="20" t="s">
        <v>5123</v>
      </c>
      <c r="L4620" s="20" t="s">
        <v>5107</v>
      </c>
      <c r="M4620" s="20"/>
      <c r="N4620" s="21">
        <v>45635.715609814812</v>
      </c>
    </row>
    <row r="4621" spans="1:14" x14ac:dyDescent="0.25">
      <c r="A4621" s="21">
        <v>45607.877384259264</v>
      </c>
      <c r="B4621" s="22">
        <v>45607.877384259264</v>
      </c>
      <c r="C4621" s="20" t="s">
        <v>193</v>
      </c>
      <c r="D4621" s="20" t="s">
        <v>194</v>
      </c>
      <c r="E4621" s="207" t="s">
        <v>196</v>
      </c>
      <c r="F4621" s="207" t="s">
        <v>12266</v>
      </c>
      <c r="G4621" s="20" t="s">
        <v>183</v>
      </c>
      <c r="H4621" s="23">
        <v>25116.7</v>
      </c>
      <c r="I4621" s="21">
        <v>45597</v>
      </c>
      <c r="J4621" s="21">
        <v>45607</v>
      </c>
      <c r="K4621" s="20" t="s">
        <v>5118</v>
      </c>
      <c r="L4621" s="20" t="s">
        <v>5107</v>
      </c>
      <c r="M4621" s="20"/>
      <c r="N4621" s="21">
        <v>45635.715609814812</v>
      </c>
    </row>
    <row r="4622" spans="1:14" x14ac:dyDescent="0.25">
      <c r="A4622" s="21">
        <v>45607.877384259264</v>
      </c>
      <c r="B4622" s="22">
        <v>45607.877384259264</v>
      </c>
      <c r="C4622" s="20" t="s">
        <v>939</v>
      </c>
      <c r="D4622" s="20" t="s">
        <v>940</v>
      </c>
      <c r="E4622" s="207" t="s">
        <v>942</v>
      </c>
      <c r="F4622" s="207" t="s">
        <v>12267</v>
      </c>
      <c r="G4622" s="20" t="s">
        <v>183</v>
      </c>
      <c r="H4622" s="23">
        <v>3971.44</v>
      </c>
      <c r="I4622" s="21">
        <v>45597</v>
      </c>
      <c r="J4622" s="21">
        <v>45607</v>
      </c>
      <c r="K4622" s="20" t="s">
        <v>5123</v>
      </c>
      <c r="L4622" s="20" t="s">
        <v>5107</v>
      </c>
      <c r="M4622" s="20"/>
      <c r="N4622" s="21">
        <v>45635.715609814812</v>
      </c>
    </row>
    <row r="4623" spans="1:14" x14ac:dyDescent="0.25">
      <c r="A4623" s="21">
        <v>45607.877384259264</v>
      </c>
      <c r="B4623" s="22">
        <v>45607.877384259264</v>
      </c>
      <c r="C4623" s="20" t="s">
        <v>253</v>
      </c>
      <c r="D4623" s="20" t="s">
        <v>254</v>
      </c>
      <c r="E4623" s="207" t="s">
        <v>256</v>
      </c>
      <c r="F4623" s="207" t="s">
        <v>12268</v>
      </c>
      <c r="G4623" s="20" t="s">
        <v>183</v>
      </c>
      <c r="H4623" s="23">
        <v>257702.76</v>
      </c>
      <c r="I4623" s="21">
        <v>45597</v>
      </c>
      <c r="J4623" s="21">
        <v>45607</v>
      </c>
      <c r="K4623" s="20" t="s">
        <v>5118</v>
      </c>
      <c r="L4623" s="20" t="s">
        <v>5107</v>
      </c>
      <c r="M4623" s="20"/>
      <c r="N4623" s="21">
        <v>45635.715609814812</v>
      </c>
    </row>
    <row r="4624" spans="1:14" x14ac:dyDescent="0.25">
      <c r="A4624" s="21">
        <v>45607.877384259264</v>
      </c>
      <c r="B4624" s="22">
        <v>45607.877384259264</v>
      </c>
      <c r="C4624" s="20" t="s">
        <v>521</v>
      </c>
      <c r="D4624" s="20" t="s">
        <v>522</v>
      </c>
      <c r="E4624" s="207" t="s">
        <v>524</v>
      </c>
      <c r="F4624" s="207" t="s">
        <v>12269</v>
      </c>
      <c r="G4624" s="20" t="s">
        <v>183</v>
      </c>
      <c r="H4624" s="23">
        <v>7350.29</v>
      </c>
      <c r="I4624" s="21">
        <v>45597</v>
      </c>
      <c r="J4624" s="21">
        <v>45607</v>
      </c>
      <c r="K4624" s="20" t="s">
        <v>5121</v>
      </c>
      <c r="L4624" s="20" t="s">
        <v>5107</v>
      </c>
      <c r="M4624" s="20"/>
      <c r="N4624" s="21">
        <v>45635.715609814812</v>
      </c>
    </row>
    <row r="4625" spans="1:14" x14ac:dyDescent="0.25">
      <c r="A4625" s="21">
        <v>45607.877384259264</v>
      </c>
      <c r="B4625" s="22">
        <v>45607.877384259264</v>
      </c>
      <c r="C4625" s="20" t="s">
        <v>459</v>
      </c>
      <c r="D4625" s="20" t="s">
        <v>460</v>
      </c>
      <c r="E4625" s="207" t="s">
        <v>462</v>
      </c>
      <c r="F4625" s="207" t="s">
        <v>12270</v>
      </c>
      <c r="G4625" s="20" t="s">
        <v>183</v>
      </c>
      <c r="H4625" s="23">
        <v>681987.99</v>
      </c>
      <c r="I4625" s="21">
        <v>45597</v>
      </c>
      <c r="J4625" s="21">
        <v>45607</v>
      </c>
      <c r="K4625" s="20" t="s">
        <v>5129</v>
      </c>
      <c r="L4625" s="20" t="s">
        <v>5107</v>
      </c>
      <c r="M4625" s="20"/>
      <c r="N4625" s="21">
        <v>45635.715609814812</v>
      </c>
    </row>
    <row r="4626" spans="1:14" x14ac:dyDescent="0.25">
      <c r="A4626" s="21">
        <v>45607.877384259264</v>
      </c>
      <c r="B4626" s="22">
        <v>45607.877384259264</v>
      </c>
      <c r="C4626" s="20" t="s">
        <v>435</v>
      </c>
      <c r="D4626" s="20" t="s">
        <v>436</v>
      </c>
      <c r="E4626" s="207" t="s">
        <v>438</v>
      </c>
      <c r="F4626" s="207" t="s">
        <v>12271</v>
      </c>
      <c r="G4626" s="20" t="s">
        <v>183</v>
      </c>
      <c r="H4626" s="23">
        <v>0.02</v>
      </c>
      <c r="I4626" s="21">
        <v>45597</v>
      </c>
      <c r="J4626" s="21">
        <v>45607</v>
      </c>
      <c r="K4626" s="20" t="s">
        <v>5118</v>
      </c>
      <c r="L4626" s="20" t="s">
        <v>5107</v>
      </c>
      <c r="M4626" s="20"/>
      <c r="N4626" s="21">
        <v>45635.715609814812</v>
      </c>
    </row>
    <row r="4627" spans="1:14" x14ac:dyDescent="0.25">
      <c r="A4627" s="21">
        <v>45607.877384259264</v>
      </c>
      <c r="B4627" s="22">
        <v>45607.877384259264</v>
      </c>
      <c r="C4627" s="20" t="s">
        <v>422</v>
      </c>
      <c r="D4627" s="20" t="s">
        <v>423</v>
      </c>
      <c r="E4627" s="207" t="s">
        <v>425</v>
      </c>
      <c r="F4627" s="207" t="s">
        <v>12272</v>
      </c>
      <c r="G4627" s="20" t="s">
        <v>183</v>
      </c>
      <c r="H4627" s="23">
        <v>38162.53</v>
      </c>
      <c r="I4627" s="21">
        <v>45597</v>
      </c>
      <c r="J4627" s="21">
        <v>45607</v>
      </c>
      <c r="K4627" s="20" t="s">
        <v>5118</v>
      </c>
      <c r="L4627" s="20" t="s">
        <v>5107</v>
      </c>
      <c r="M4627" s="20"/>
      <c r="N4627" s="21">
        <v>45635.715609814812</v>
      </c>
    </row>
    <row r="4628" spans="1:14" x14ac:dyDescent="0.25">
      <c r="A4628" s="21">
        <v>45607.877384259264</v>
      </c>
      <c r="B4628" s="22">
        <v>45607.877384259264</v>
      </c>
      <c r="C4628" s="20" t="s">
        <v>1298</v>
      </c>
      <c r="D4628" s="20" t="s">
        <v>1299</v>
      </c>
      <c r="E4628" s="207" t="s">
        <v>1301</v>
      </c>
      <c r="F4628" s="207" t="s">
        <v>12273</v>
      </c>
      <c r="G4628" s="20" t="s">
        <v>183</v>
      </c>
      <c r="H4628" s="23">
        <v>658.61</v>
      </c>
      <c r="I4628" s="21">
        <v>45597</v>
      </c>
      <c r="J4628" s="21">
        <v>45607</v>
      </c>
      <c r="K4628" s="20" t="s">
        <v>5121</v>
      </c>
      <c r="L4628" s="20" t="s">
        <v>5107</v>
      </c>
      <c r="M4628" s="20"/>
      <c r="N4628" s="21">
        <v>45635.715609814812</v>
      </c>
    </row>
    <row r="4629" spans="1:14" x14ac:dyDescent="0.25">
      <c r="A4629" s="21">
        <v>45607.877384259264</v>
      </c>
      <c r="B4629" s="22">
        <v>45607.877384259264</v>
      </c>
      <c r="C4629" s="20" t="s">
        <v>331</v>
      </c>
      <c r="D4629" s="20" t="s">
        <v>332</v>
      </c>
      <c r="E4629" s="207" t="s">
        <v>334</v>
      </c>
      <c r="F4629" s="207" t="s">
        <v>12274</v>
      </c>
      <c r="G4629" s="20" t="s">
        <v>183</v>
      </c>
      <c r="H4629" s="23">
        <v>6031.56</v>
      </c>
      <c r="I4629" s="21">
        <v>45597</v>
      </c>
      <c r="J4629" s="21">
        <v>45607</v>
      </c>
      <c r="K4629" s="20" t="s">
        <v>5121</v>
      </c>
      <c r="L4629" s="20" t="s">
        <v>5107</v>
      </c>
      <c r="M4629" s="20"/>
      <c r="N4629" s="21">
        <v>45635.715609814812</v>
      </c>
    </row>
    <row r="4630" spans="1:14" x14ac:dyDescent="0.25">
      <c r="A4630" s="21">
        <v>45607.877384259264</v>
      </c>
      <c r="B4630" s="22">
        <v>45607.877384259264</v>
      </c>
      <c r="C4630" s="20" t="s">
        <v>11373</v>
      </c>
      <c r="D4630" s="20" t="s">
        <v>11374</v>
      </c>
      <c r="E4630" s="207" t="s">
        <v>11376</v>
      </c>
      <c r="F4630" s="207" t="s">
        <v>12275</v>
      </c>
      <c r="G4630" s="20" t="s">
        <v>183</v>
      </c>
      <c r="H4630" s="23">
        <v>56148.29</v>
      </c>
      <c r="I4630" s="21">
        <v>45597</v>
      </c>
      <c r="J4630" s="21">
        <v>45607</v>
      </c>
      <c r="K4630" s="20" t="s">
        <v>5121</v>
      </c>
      <c r="L4630" s="20" t="s">
        <v>5107</v>
      </c>
      <c r="M4630" s="20"/>
      <c r="N4630" s="21">
        <v>45635.715609814812</v>
      </c>
    </row>
    <row r="4631" spans="1:14" x14ac:dyDescent="0.25">
      <c r="A4631" s="21">
        <v>45607.418553240743</v>
      </c>
      <c r="B4631" s="22">
        <v>45607.418553240743</v>
      </c>
      <c r="C4631" s="20" t="s">
        <v>5108</v>
      </c>
      <c r="D4631" s="20" t="s">
        <v>5109</v>
      </c>
      <c r="E4631" s="207" t="s">
        <v>5110</v>
      </c>
      <c r="F4631" s="207" t="s">
        <v>12276</v>
      </c>
      <c r="G4631" s="20" t="s">
        <v>5105</v>
      </c>
      <c r="H4631" s="23">
        <v>46502.85</v>
      </c>
      <c r="I4631" s="21">
        <v>45597</v>
      </c>
      <c r="J4631" s="21">
        <v>45607</v>
      </c>
      <c r="K4631" s="20" t="s">
        <v>5106</v>
      </c>
      <c r="L4631" s="20" t="s">
        <v>5107</v>
      </c>
      <c r="M4631" s="20"/>
      <c r="N4631" s="21">
        <v>45635.715609814812</v>
      </c>
    </row>
    <row r="4632" spans="1:14" x14ac:dyDescent="0.25">
      <c r="A4632" s="21">
        <v>45607.418553240743</v>
      </c>
      <c r="B4632" s="22">
        <v>45607.418553240743</v>
      </c>
      <c r="C4632" s="20" t="s">
        <v>5101</v>
      </c>
      <c r="D4632" s="20" t="s">
        <v>5102</v>
      </c>
      <c r="E4632" s="207" t="s">
        <v>5103</v>
      </c>
      <c r="F4632" s="207" t="s">
        <v>12277</v>
      </c>
      <c r="G4632" s="20" t="s">
        <v>5105</v>
      </c>
      <c r="H4632" s="23">
        <v>44069.32</v>
      </c>
      <c r="I4632" s="21">
        <v>45597</v>
      </c>
      <c r="J4632" s="21">
        <v>45607</v>
      </c>
      <c r="K4632" s="20" t="s">
        <v>5106</v>
      </c>
      <c r="L4632" s="20" t="s">
        <v>5107</v>
      </c>
      <c r="M4632" s="20"/>
      <c r="N4632" s="21">
        <v>45635.715609814812</v>
      </c>
    </row>
    <row r="4633" spans="1:14" x14ac:dyDescent="0.25">
      <c r="A4633" s="21">
        <v>45607.260636574079</v>
      </c>
      <c r="B4633" s="22">
        <v>45607.260636574079</v>
      </c>
      <c r="C4633" s="20" t="s">
        <v>7746</v>
      </c>
      <c r="D4633" s="20" t="s">
        <v>133</v>
      </c>
      <c r="E4633" s="207" t="s">
        <v>136</v>
      </c>
      <c r="F4633" s="207" t="s">
        <v>12278</v>
      </c>
      <c r="G4633" s="20" t="s">
        <v>134</v>
      </c>
      <c r="H4633" s="23">
        <v>1667.1</v>
      </c>
      <c r="I4633" s="21">
        <v>45597</v>
      </c>
      <c r="J4633" s="21">
        <v>45607</v>
      </c>
      <c r="K4633" s="20" t="s">
        <v>5097</v>
      </c>
      <c r="L4633" s="20" t="s">
        <v>5098</v>
      </c>
      <c r="M4633" s="20"/>
      <c r="N4633" s="21">
        <v>45635.715609814812</v>
      </c>
    </row>
    <row r="4634" spans="1:14" x14ac:dyDescent="0.25">
      <c r="A4634" s="21">
        <v>45606.255057870367</v>
      </c>
      <c r="B4634" s="22">
        <v>45606.255057870367</v>
      </c>
      <c r="C4634" s="20" t="s">
        <v>771</v>
      </c>
      <c r="D4634" s="20" t="s">
        <v>772</v>
      </c>
      <c r="E4634" s="207" t="s">
        <v>774</v>
      </c>
      <c r="F4634" s="207" t="s">
        <v>12279</v>
      </c>
      <c r="G4634" s="20" t="s">
        <v>183</v>
      </c>
      <c r="H4634" s="23">
        <v>1223942.58</v>
      </c>
      <c r="I4634" s="21">
        <v>45597</v>
      </c>
      <c r="J4634" s="21">
        <v>45600</v>
      </c>
      <c r="K4634" s="20" t="s">
        <v>5114</v>
      </c>
      <c r="L4634" s="20" t="s">
        <v>5107</v>
      </c>
      <c r="M4634" s="20"/>
      <c r="N4634" s="21">
        <v>45635.715609814812</v>
      </c>
    </row>
    <row r="4635" spans="1:14" x14ac:dyDescent="0.25">
      <c r="A4635" s="21">
        <v>45606.255057870367</v>
      </c>
      <c r="B4635" s="22">
        <v>45606.255057870367</v>
      </c>
      <c r="C4635" s="20" t="s">
        <v>181</v>
      </c>
      <c r="D4635" s="20" t="s">
        <v>182</v>
      </c>
      <c r="E4635" s="207" t="s">
        <v>185</v>
      </c>
      <c r="F4635" s="207" t="s">
        <v>12280</v>
      </c>
      <c r="G4635" s="20" t="s">
        <v>183</v>
      </c>
      <c r="H4635" s="23">
        <v>2821859.16</v>
      </c>
      <c r="I4635" s="21">
        <v>45597</v>
      </c>
      <c r="J4635" s="21">
        <v>45600</v>
      </c>
      <c r="K4635" s="20" t="s">
        <v>5118</v>
      </c>
      <c r="L4635" s="20" t="s">
        <v>5107</v>
      </c>
      <c r="M4635" s="20"/>
      <c r="N4635" s="21">
        <v>45635.715609814812</v>
      </c>
    </row>
    <row r="4636" spans="1:14" x14ac:dyDescent="0.25">
      <c r="A4636" s="21">
        <v>45606.255057870367</v>
      </c>
      <c r="B4636" s="22">
        <v>45606.255057870367</v>
      </c>
      <c r="C4636" s="20" t="s">
        <v>1190</v>
      </c>
      <c r="D4636" s="20" t="s">
        <v>1191</v>
      </c>
      <c r="E4636" s="207" t="s">
        <v>1193</v>
      </c>
      <c r="F4636" s="207" t="s">
        <v>12281</v>
      </c>
      <c r="G4636" s="20" t="s">
        <v>183</v>
      </c>
      <c r="H4636" s="23">
        <v>0.78</v>
      </c>
      <c r="I4636" s="21">
        <v>45597</v>
      </c>
      <c r="J4636" s="21">
        <v>45600</v>
      </c>
      <c r="K4636" s="20" t="s">
        <v>5118</v>
      </c>
      <c r="L4636" s="20" t="s">
        <v>5107</v>
      </c>
      <c r="M4636" s="20"/>
      <c r="N4636" s="21">
        <v>45635.715609814812</v>
      </c>
    </row>
    <row r="4637" spans="1:14" x14ac:dyDescent="0.25">
      <c r="A4637" s="21">
        <v>45606.255057870367</v>
      </c>
      <c r="B4637" s="22">
        <v>45606.255057870367</v>
      </c>
      <c r="C4637" s="20" t="s">
        <v>1226</v>
      </c>
      <c r="D4637" s="20" t="s">
        <v>1227</v>
      </c>
      <c r="E4637" s="207" t="s">
        <v>1229</v>
      </c>
      <c r="F4637" s="207" t="s">
        <v>12282</v>
      </c>
      <c r="G4637" s="20" t="s">
        <v>183</v>
      </c>
      <c r="H4637" s="23">
        <v>2762.65</v>
      </c>
      <c r="I4637" s="21">
        <v>45597</v>
      </c>
      <c r="J4637" s="21">
        <v>45600</v>
      </c>
      <c r="K4637" s="20" t="s">
        <v>5118</v>
      </c>
      <c r="L4637" s="20" t="s">
        <v>5107</v>
      </c>
      <c r="M4637" s="20"/>
      <c r="N4637" s="21">
        <v>45635.715609814812</v>
      </c>
    </row>
    <row r="4638" spans="1:14" x14ac:dyDescent="0.25">
      <c r="A4638" s="21">
        <v>45606.255057870367</v>
      </c>
      <c r="B4638" s="22">
        <v>45606.255057870367</v>
      </c>
      <c r="C4638" s="20" t="s">
        <v>717</v>
      </c>
      <c r="D4638" s="20" t="s">
        <v>718</v>
      </c>
      <c r="E4638" s="207" t="s">
        <v>720</v>
      </c>
      <c r="F4638" s="207" t="s">
        <v>12283</v>
      </c>
      <c r="G4638" s="20" t="s">
        <v>183</v>
      </c>
      <c r="H4638" s="23">
        <v>1172.75</v>
      </c>
      <c r="I4638" s="21">
        <v>45597</v>
      </c>
      <c r="J4638" s="21">
        <v>45600</v>
      </c>
      <c r="K4638" s="20" t="s">
        <v>5121</v>
      </c>
      <c r="L4638" s="20" t="s">
        <v>5107</v>
      </c>
      <c r="M4638" s="20"/>
      <c r="N4638" s="21">
        <v>45635.715609814812</v>
      </c>
    </row>
    <row r="4639" spans="1:14" x14ac:dyDescent="0.25">
      <c r="A4639" s="21">
        <v>45606.255057870367</v>
      </c>
      <c r="B4639" s="22">
        <v>45606.255057870367</v>
      </c>
      <c r="C4639" s="20" t="s">
        <v>882</v>
      </c>
      <c r="D4639" s="20" t="s">
        <v>883</v>
      </c>
      <c r="E4639" s="207" t="s">
        <v>885</v>
      </c>
      <c r="F4639" s="207" t="s">
        <v>12284</v>
      </c>
      <c r="G4639" s="20" t="s">
        <v>183</v>
      </c>
      <c r="H4639" s="23">
        <v>6653.92</v>
      </c>
      <c r="I4639" s="21">
        <v>45597</v>
      </c>
      <c r="J4639" s="21">
        <v>45600</v>
      </c>
      <c r="K4639" s="20" t="s">
        <v>5123</v>
      </c>
      <c r="L4639" s="20" t="s">
        <v>5107</v>
      </c>
      <c r="M4639" s="20"/>
      <c r="N4639" s="21">
        <v>45635.715609814812</v>
      </c>
    </row>
    <row r="4640" spans="1:14" x14ac:dyDescent="0.25">
      <c r="A4640" s="21">
        <v>45606.255057870367</v>
      </c>
      <c r="B4640" s="22">
        <v>45606.255057870367</v>
      </c>
      <c r="C4640" s="20" t="s">
        <v>193</v>
      </c>
      <c r="D4640" s="20" t="s">
        <v>194</v>
      </c>
      <c r="E4640" s="207" t="s">
        <v>196</v>
      </c>
      <c r="F4640" s="207" t="s">
        <v>12285</v>
      </c>
      <c r="G4640" s="20" t="s">
        <v>183</v>
      </c>
      <c r="H4640" s="23">
        <v>25116.7</v>
      </c>
      <c r="I4640" s="21">
        <v>45597</v>
      </c>
      <c r="J4640" s="21">
        <v>45600</v>
      </c>
      <c r="K4640" s="20" t="s">
        <v>5118</v>
      </c>
      <c r="L4640" s="20" t="s">
        <v>5107</v>
      </c>
      <c r="M4640" s="20"/>
      <c r="N4640" s="21">
        <v>45635.715609814812</v>
      </c>
    </row>
    <row r="4641" spans="1:14" x14ac:dyDescent="0.25">
      <c r="A4641" s="21">
        <v>45606.255057870367</v>
      </c>
      <c r="B4641" s="22">
        <v>45606.255057870367</v>
      </c>
      <c r="C4641" s="20" t="s">
        <v>939</v>
      </c>
      <c r="D4641" s="20" t="s">
        <v>940</v>
      </c>
      <c r="E4641" s="207" t="s">
        <v>942</v>
      </c>
      <c r="F4641" s="207" t="s">
        <v>12286</v>
      </c>
      <c r="G4641" s="20" t="s">
        <v>183</v>
      </c>
      <c r="H4641" s="23">
        <v>3954.06</v>
      </c>
      <c r="I4641" s="21">
        <v>45597</v>
      </c>
      <c r="J4641" s="21">
        <v>45600</v>
      </c>
      <c r="K4641" s="20" t="s">
        <v>5123</v>
      </c>
      <c r="L4641" s="20" t="s">
        <v>5107</v>
      </c>
      <c r="M4641" s="20"/>
      <c r="N4641" s="21">
        <v>45635.715609814812</v>
      </c>
    </row>
    <row r="4642" spans="1:14" x14ac:dyDescent="0.25">
      <c r="A4642" s="21">
        <v>45606.255057870367</v>
      </c>
      <c r="B4642" s="22">
        <v>45606.255057870367</v>
      </c>
      <c r="C4642" s="20" t="s">
        <v>253</v>
      </c>
      <c r="D4642" s="20" t="s">
        <v>254</v>
      </c>
      <c r="E4642" s="207" t="s">
        <v>256</v>
      </c>
      <c r="F4642" s="207" t="s">
        <v>12287</v>
      </c>
      <c r="G4642" s="20" t="s">
        <v>183</v>
      </c>
      <c r="H4642" s="23">
        <v>257702.76</v>
      </c>
      <c r="I4642" s="21">
        <v>45597</v>
      </c>
      <c r="J4642" s="21">
        <v>45600</v>
      </c>
      <c r="K4642" s="20" t="s">
        <v>5118</v>
      </c>
      <c r="L4642" s="20" t="s">
        <v>5107</v>
      </c>
      <c r="M4642" s="20"/>
      <c r="N4642" s="21">
        <v>45635.715609814812</v>
      </c>
    </row>
    <row r="4643" spans="1:14" x14ac:dyDescent="0.25">
      <c r="A4643" s="21">
        <v>45606.255057870367</v>
      </c>
      <c r="B4643" s="22">
        <v>45606.255057870367</v>
      </c>
      <c r="C4643" s="20" t="s">
        <v>521</v>
      </c>
      <c r="D4643" s="20" t="s">
        <v>522</v>
      </c>
      <c r="E4643" s="207" t="s">
        <v>524</v>
      </c>
      <c r="F4643" s="207" t="s">
        <v>12288</v>
      </c>
      <c r="G4643" s="20" t="s">
        <v>183</v>
      </c>
      <c r="H4643" s="23">
        <v>7350.29</v>
      </c>
      <c r="I4643" s="21">
        <v>45597</v>
      </c>
      <c r="J4643" s="21">
        <v>45600</v>
      </c>
      <c r="K4643" s="20" t="s">
        <v>5121</v>
      </c>
      <c r="L4643" s="20" t="s">
        <v>5107</v>
      </c>
      <c r="M4643" s="20"/>
      <c r="N4643" s="21">
        <v>45635.715609814812</v>
      </c>
    </row>
    <row r="4644" spans="1:14" x14ac:dyDescent="0.25">
      <c r="A4644" s="21">
        <v>45606.255057870367</v>
      </c>
      <c r="B4644" s="22">
        <v>45606.255057870367</v>
      </c>
      <c r="C4644" s="20" t="s">
        <v>459</v>
      </c>
      <c r="D4644" s="20" t="s">
        <v>460</v>
      </c>
      <c r="E4644" s="207" t="s">
        <v>462</v>
      </c>
      <c r="F4644" s="207" t="s">
        <v>12289</v>
      </c>
      <c r="G4644" s="20" t="s">
        <v>183</v>
      </c>
      <c r="H4644" s="23">
        <v>687482.05</v>
      </c>
      <c r="I4644" s="21">
        <v>45597</v>
      </c>
      <c r="J4644" s="21">
        <v>45600</v>
      </c>
      <c r="K4644" s="20" t="s">
        <v>5129</v>
      </c>
      <c r="L4644" s="20" t="s">
        <v>5107</v>
      </c>
      <c r="M4644" s="20"/>
      <c r="N4644" s="21">
        <v>45635.715609814812</v>
      </c>
    </row>
    <row r="4645" spans="1:14" x14ac:dyDescent="0.25">
      <c r="A4645" s="21">
        <v>45606.255057870367</v>
      </c>
      <c r="B4645" s="22">
        <v>45606.255057870367</v>
      </c>
      <c r="C4645" s="20" t="s">
        <v>435</v>
      </c>
      <c r="D4645" s="20" t="s">
        <v>436</v>
      </c>
      <c r="E4645" s="207" t="s">
        <v>438</v>
      </c>
      <c r="F4645" s="207" t="s">
        <v>12290</v>
      </c>
      <c r="G4645" s="20" t="s">
        <v>183</v>
      </c>
      <c r="H4645" s="23">
        <v>0.02</v>
      </c>
      <c r="I4645" s="21">
        <v>45597</v>
      </c>
      <c r="J4645" s="21">
        <v>45600</v>
      </c>
      <c r="K4645" s="20" t="s">
        <v>5118</v>
      </c>
      <c r="L4645" s="20" t="s">
        <v>5107</v>
      </c>
      <c r="M4645" s="20"/>
      <c r="N4645" s="21">
        <v>45635.715609814812</v>
      </c>
    </row>
    <row r="4646" spans="1:14" x14ac:dyDescent="0.25">
      <c r="A4646" s="21">
        <v>45606.255057870367</v>
      </c>
      <c r="B4646" s="22">
        <v>45606.255057870367</v>
      </c>
      <c r="C4646" s="20" t="s">
        <v>422</v>
      </c>
      <c r="D4646" s="20" t="s">
        <v>423</v>
      </c>
      <c r="E4646" s="207" t="s">
        <v>425</v>
      </c>
      <c r="F4646" s="207" t="s">
        <v>12291</v>
      </c>
      <c r="G4646" s="20" t="s">
        <v>183</v>
      </c>
      <c r="H4646" s="23">
        <v>32425.89</v>
      </c>
      <c r="I4646" s="21">
        <v>45597</v>
      </c>
      <c r="J4646" s="21">
        <v>45600</v>
      </c>
      <c r="K4646" s="20" t="s">
        <v>5118</v>
      </c>
      <c r="L4646" s="20" t="s">
        <v>5107</v>
      </c>
      <c r="M4646" s="20"/>
      <c r="N4646" s="21">
        <v>45635.715609814812</v>
      </c>
    </row>
    <row r="4647" spans="1:14" x14ac:dyDescent="0.25">
      <c r="A4647" s="21">
        <v>45606.255057870367</v>
      </c>
      <c r="B4647" s="22">
        <v>45606.255057870367</v>
      </c>
      <c r="C4647" s="20" t="s">
        <v>1298</v>
      </c>
      <c r="D4647" s="20" t="s">
        <v>1299</v>
      </c>
      <c r="E4647" s="207" t="s">
        <v>1301</v>
      </c>
      <c r="F4647" s="207" t="s">
        <v>12292</v>
      </c>
      <c r="G4647" s="20" t="s">
        <v>183</v>
      </c>
      <c r="H4647" s="23">
        <v>658.61</v>
      </c>
      <c r="I4647" s="21">
        <v>45597</v>
      </c>
      <c r="J4647" s="21">
        <v>45600</v>
      </c>
      <c r="K4647" s="20" t="s">
        <v>5121</v>
      </c>
      <c r="L4647" s="20" t="s">
        <v>5107</v>
      </c>
      <c r="M4647" s="20"/>
      <c r="N4647" s="21">
        <v>45635.715609814812</v>
      </c>
    </row>
    <row r="4648" spans="1:14" x14ac:dyDescent="0.25">
      <c r="A4648" s="21">
        <v>45606.255057870367</v>
      </c>
      <c r="B4648" s="22">
        <v>45606.255057870367</v>
      </c>
      <c r="C4648" s="20" t="s">
        <v>331</v>
      </c>
      <c r="D4648" s="20" t="s">
        <v>332</v>
      </c>
      <c r="E4648" s="207" t="s">
        <v>334</v>
      </c>
      <c r="F4648" s="207" t="s">
        <v>12293</v>
      </c>
      <c r="G4648" s="20" t="s">
        <v>183</v>
      </c>
      <c r="H4648" s="23">
        <v>6031.56</v>
      </c>
      <c r="I4648" s="21">
        <v>45597</v>
      </c>
      <c r="J4648" s="21">
        <v>45600</v>
      </c>
      <c r="K4648" s="20" t="s">
        <v>5121</v>
      </c>
      <c r="L4648" s="20" t="s">
        <v>5107</v>
      </c>
      <c r="M4648" s="20"/>
      <c r="N4648" s="21">
        <v>45635.715609814812</v>
      </c>
    </row>
    <row r="4649" spans="1:14" x14ac:dyDescent="0.25">
      <c r="A4649" s="21">
        <v>45606.255057870367</v>
      </c>
      <c r="B4649" s="22">
        <v>45606.255057870367</v>
      </c>
      <c r="C4649" s="20" t="s">
        <v>11373</v>
      </c>
      <c r="D4649" s="20" t="s">
        <v>11374</v>
      </c>
      <c r="E4649" s="207" t="s">
        <v>11376</v>
      </c>
      <c r="F4649" s="207" t="s">
        <v>12294</v>
      </c>
      <c r="G4649" s="20" t="s">
        <v>183</v>
      </c>
      <c r="H4649" s="23">
        <v>56148.29</v>
      </c>
      <c r="I4649" s="21">
        <v>45597</v>
      </c>
      <c r="J4649" s="21">
        <v>45600</v>
      </c>
      <c r="K4649" s="20" t="s">
        <v>5121</v>
      </c>
      <c r="L4649" s="20" t="s">
        <v>5107</v>
      </c>
      <c r="M4649" s="20"/>
      <c r="N4649" s="21">
        <v>45635.715609814812</v>
      </c>
    </row>
    <row r="4650" spans="1:14" x14ac:dyDescent="0.25">
      <c r="A4650" s="21">
        <v>45606.053298611107</v>
      </c>
      <c r="B4650" s="22">
        <v>45606.053298611107</v>
      </c>
      <c r="C4650" s="20" t="s">
        <v>7746</v>
      </c>
      <c r="D4650" s="20" t="s">
        <v>133</v>
      </c>
      <c r="E4650" s="207" t="s">
        <v>136</v>
      </c>
      <c r="F4650" s="207" t="s">
        <v>12295</v>
      </c>
      <c r="G4650" s="20" t="s">
        <v>134</v>
      </c>
      <c r="H4650" s="23">
        <v>1667.1</v>
      </c>
      <c r="I4650" s="21">
        <v>45597</v>
      </c>
      <c r="J4650" s="21">
        <v>45600</v>
      </c>
      <c r="K4650" s="20" t="s">
        <v>5097</v>
      </c>
      <c r="L4650" s="20" t="s">
        <v>5098</v>
      </c>
      <c r="M4650" s="20"/>
      <c r="N4650" s="21">
        <v>45635.715609814812</v>
      </c>
    </row>
    <row r="4651" spans="1:14" x14ac:dyDescent="0.25">
      <c r="A4651" s="21">
        <v>45605.32236111111</v>
      </c>
      <c r="B4651" s="22">
        <v>45605.32236111111</v>
      </c>
      <c r="C4651" s="20" t="s">
        <v>5108</v>
      </c>
      <c r="D4651" s="20" t="s">
        <v>5109</v>
      </c>
      <c r="E4651" s="207" t="s">
        <v>5110</v>
      </c>
      <c r="F4651" s="207" t="s">
        <v>12296</v>
      </c>
      <c r="G4651" s="20" t="s">
        <v>5105</v>
      </c>
      <c r="H4651" s="23">
        <v>46502.85</v>
      </c>
      <c r="I4651" s="21">
        <v>45597</v>
      </c>
      <c r="J4651" s="21">
        <v>45600</v>
      </c>
      <c r="K4651" s="20" t="s">
        <v>5106</v>
      </c>
      <c r="L4651" s="20" t="s">
        <v>5107</v>
      </c>
      <c r="M4651" s="20"/>
      <c r="N4651" s="21">
        <v>45635.715609814812</v>
      </c>
    </row>
    <row r="4652" spans="1:14" x14ac:dyDescent="0.25">
      <c r="A4652" s="21">
        <v>45605.32236111111</v>
      </c>
      <c r="B4652" s="22">
        <v>45605.32236111111</v>
      </c>
      <c r="C4652" s="20" t="s">
        <v>5101</v>
      </c>
      <c r="D4652" s="20" t="s">
        <v>5102</v>
      </c>
      <c r="E4652" s="207" t="s">
        <v>5103</v>
      </c>
      <c r="F4652" s="207" t="s">
        <v>12297</v>
      </c>
      <c r="G4652" s="20" t="s">
        <v>5105</v>
      </c>
      <c r="H4652" s="23">
        <v>44069.32</v>
      </c>
      <c r="I4652" s="21">
        <v>45597</v>
      </c>
      <c r="J4652" s="21">
        <v>45600</v>
      </c>
      <c r="K4652" s="20" t="s">
        <v>5106</v>
      </c>
      <c r="L4652" s="20" t="s">
        <v>5107</v>
      </c>
      <c r="M4652" s="20"/>
      <c r="N4652" s="21">
        <v>45635.715609814812</v>
      </c>
    </row>
    <row r="4653" spans="1:14" x14ac:dyDescent="0.25">
      <c r="A4653" s="21">
        <v>45605.295173611114</v>
      </c>
      <c r="B4653" s="22">
        <v>45605.295173611114</v>
      </c>
      <c r="C4653" s="20" t="s">
        <v>869</v>
      </c>
      <c r="D4653" s="20" t="s">
        <v>870</v>
      </c>
      <c r="E4653" s="207" t="s">
        <v>872</v>
      </c>
      <c r="F4653" s="207" t="s">
        <v>12298</v>
      </c>
      <c r="G4653" s="20" t="s">
        <v>119</v>
      </c>
      <c r="H4653" s="23">
        <v>301.57</v>
      </c>
      <c r="I4653" s="21">
        <v>45597</v>
      </c>
      <c r="J4653" s="21">
        <v>45600</v>
      </c>
      <c r="K4653" s="20" t="s">
        <v>5097</v>
      </c>
      <c r="L4653" s="20" t="s">
        <v>5098</v>
      </c>
      <c r="M4653" s="20"/>
      <c r="N4653" s="21">
        <v>45635.715609814812</v>
      </c>
    </row>
    <row r="4654" spans="1:14" x14ac:dyDescent="0.25">
      <c r="A4654" s="21">
        <v>45605.295173611114</v>
      </c>
      <c r="B4654" s="22">
        <v>45605.295173611114</v>
      </c>
      <c r="C4654" s="20" t="s">
        <v>995</v>
      </c>
      <c r="D4654" s="20" t="s">
        <v>996</v>
      </c>
      <c r="E4654" s="207" t="s">
        <v>998</v>
      </c>
      <c r="F4654" s="207" t="s">
        <v>12299</v>
      </c>
      <c r="G4654" s="20" t="s">
        <v>119</v>
      </c>
      <c r="H4654" s="23">
        <v>29.04</v>
      </c>
      <c r="I4654" s="21">
        <v>45597</v>
      </c>
      <c r="J4654" s="21">
        <v>45600</v>
      </c>
      <c r="K4654" s="20" t="s">
        <v>5097</v>
      </c>
      <c r="L4654" s="20" t="s">
        <v>5098</v>
      </c>
      <c r="M4654" s="20"/>
      <c r="N4654" s="21">
        <v>45635.715609814812</v>
      </c>
    </row>
    <row r="4655" spans="1:14" x14ac:dyDescent="0.25">
      <c r="A4655" s="21">
        <v>45605.295173611114</v>
      </c>
      <c r="B4655" s="22">
        <v>45605.295173611114</v>
      </c>
      <c r="C4655" s="20" t="s">
        <v>724</v>
      </c>
      <c r="D4655" s="20" t="s">
        <v>118</v>
      </c>
      <c r="E4655" s="207" t="s">
        <v>121</v>
      </c>
      <c r="F4655" s="207" t="s">
        <v>12300</v>
      </c>
      <c r="G4655" s="20" t="s">
        <v>119</v>
      </c>
      <c r="H4655" s="23">
        <v>6283.26</v>
      </c>
      <c r="I4655" s="21">
        <v>45597</v>
      </c>
      <c r="J4655" s="21">
        <v>45600</v>
      </c>
      <c r="K4655" s="20" t="s">
        <v>5097</v>
      </c>
      <c r="L4655" s="20" t="s">
        <v>5098</v>
      </c>
      <c r="M4655" s="20"/>
      <c r="N4655" s="21">
        <v>45635.715609814812</v>
      </c>
    </row>
    <row r="4656" spans="1:14" x14ac:dyDescent="0.25">
      <c r="A4656" s="21">
        <v>45605.295173611114</v>
      </c>
      <c r="B4656" s="22">
        <v>45605.295173611114</v>
      </c>
      <c r="C4656" s="20" t="s">
        <v>11407</v>
      </c>
      <c r="D4656" s="20" t="s">
        <v>11408</v>
      </c>
      <c r="E4656" s="207" t="s">
        <v>11409</v>
      </c>
      <c r="F4656" s="207" t="s">
        <v>12301</v>
      </c>
      <c r="G4656" s="20" t="s">
        <v>119</v>
      </c>
      <c r="H4656" s="23">
        <v>0</v>
      </c>
      <c r="I4656" s="21">
        <v>45597</v>
      </c>
      <c r="J4656" s="21">
        <v>45600</v>
      </c>
      <c r="K4656" s="20" t="s">
        <v>5097</v>
      </c>
      <c r="L4656" s="20" t="s">
        <v>5098</v>
      </c>
      <c r="M4656" s="20"/>
      <c r="N4656" s="21">
        <v>45635.715609814812</v>
      </c>
    </row>
    <row r="4657" spans="1:14" x14ac:dyDescent="0.25">
      <c r="A4657" s="21">
        <v>45604.7659837963</v>
      </c>
      <c r="B4657" s="22">
        <v>45604.7659837963</v>
      </c>
      <c r="C4657" s="20" t="s">
        <v>771</v>
      </c>
      <c r="D4657" s="20" t="s">
        <v>772</v>
      </c>
      <c r="E4657" s="207" t="s">
        <v>774</v>
      </c>
      <c r="F4657" s="207" t="s">
        <v>12302</v>
      </c>
      <c r="G4657" s="20" t="s">
        <v>183</v>
      </c>
      <c r="H4657" s="23">
        <v>1225174.0900000001</v>
      </c>
      <c r="I4657" s="21">
        <v>45597</v>
      </c>
      <c r="J4657" s="21">
        <v>45600</v>
      </c>
      <c r="K4657" s="20" t="s">
        <v>5114</v>
      </c>
      <c r="L4657" s="20" t="s">
        <v>5107</v>
      </c>
      <c r="M4657" s="20"/>
      <c r="N4657" s="21">
        <v>45635.715609814812</v>
      </c>
    </row>
    <row r="4658" spans="1:14" x14ac:dyDescent="0.25">
      <c r="A4658" s="21">
        <v>45604.7659837963</v>
      </c>
      <c r="B4658" s="22">
        <v>45604.7659837963</v>
      </c>
      <c r="C4658" s="20" t="s">
        <v>181</v>
      </c>
      <c r="D4658" s="20" t="s">
        <v>182</v>
      </c>
      <c r="E4658" s="207" t="s">
        <v>185</v>
      </c>
      <c r="F4658" s="207" t="s">
        <v>12303</v>
      </c>
      <c r="G4658" s="20" t="s">
        <v>183</v>
      </c>
      <c r="H4658" s="23">
        <v>2821859.16</v>
      </c>
      <c r="I4658" s="21">
        <v>45597</v>
      </c>
      <c r="J4658" s="21">
        <v>45600</v>
      </c>
      <c r="K4658" s="20" t="s">
        <v>5118</v>
      </c>
      <c r="L4658" s="20" t="s">
        <v>5107</v>
      </c>
      <c r="M4658" s="20"/>
      <c r="N4658" s="21">
        <v>45635.715609814812</v>
      </c>
    </row>
    <row r="4659" spans="1:14" x14ac:dyDescent="0.25">
      <c r="A4659" s="21">
        <v>45604.7659837963</v>
      </c>
      <c r="B4659" s="22">
        <v>45604.7659837963</v>
      </c>
      <c r="C4659" s="20" t="s">
        <v>882</v>
      </c>
      <c r="D4659" s="20" t="s">
        <v>883</v>
      </c>
      <c r="E4659" s="207" t="s">
        <v>885</v>
      </c>
      <c r="F4659" s="207" t="s">
        <v>12304</v>
      </c>
      <c r="G4659" s="20" t="s">
        <v>183</v>
      </c>
      <c r="H4659" s="23">
        <v>6653.92</v>
      </c>
      <c r="I4659" s="21">
        <v>45597</v>
      </c>
      <c r="J4659" s="21">
        <v>45600</v>
      </c>
      <c r="K4659" s="20" t="s">
        <v>5123</v>
      </c>
      <c r="L4659" s="20" t="s">
        <v>5107</v>
      </c>
      <c r="M4659" s="20"/>
      <c r="N4659" s="21">
        <v>45635.715609814812</v>
      </c>
    </row>
    <row r="4660" spans="1:14" x14ac:dyDescent="0.25">
      <c r="A4660" s="21">
        <v>45604.7659837963</v>
      </c>
      <c r="B4660" s="22">
        <v>45604.7659837963</v>
      </c>
      <c r="C4660" s="20" t="s">
        <v>193</v>
      </c>
      <c r="D4660" s="20" t="s">
        <v>194</v>
      </c>
      <c r="E4660" s="207" t="s">
        <v>196</v>
      </c>
      <c r="F4660" s="207" t="s">
        <v>12305</v>
      </c>
      <c r="G4660" s="20" t="s">
        <v>183</v>
      </c>
      <c r="H4660" s="23">
        <v>25116.7</v>
      </c>
      <c r="I4660" s="21">
        <v>45597</v>
      </c>
      <c r="J4660" s="21">
        <v>45600</v>
      </c>
      <c r="K4660" s="20" t="s">
        <v>5118</v>
      </c>
      <c r="L4660" s="20" t="s">
        <v>5107</v>
      </c>
      <c r="M4660" s="20"/>
      <c r="N4660" s="21">
        <v>45635.715609814812</v>
      </c>
    </row>
    <row r="4661" spans="1:14" x14ac:dyDescent="0.25">
      <c r="A4661" s="21">
        <v>45604.7659837963</v>
      </c>
      <c r="B4661" s="22">
        <v>45604.7659837963</v>
      </c>
      <c r="C4661" s="20" t="s">
        <v>939</v>
      </c>
      <c r="D4661" s="20" t="s">
        <v>940</v>
      </c>
      <c r="E4661" s="207" t="s">
        <v>942</v>
      </c>
      <c r="F4661" s="207" t="s">
        <v>12306</v>
      </c>
      <c r="G4661" s="20" t="s">
        <v>183</v>
      </c>
      <c r="H4661" s="23">
        <v>3954.06</v>
      </c>
      <c r="I4661" s="21">
        <v>45597</v>
      </c>
      <c r="J4661" s="21">
        <v>45600</v>
      </c>
      <c r="K4661" s="20" t="s">
        <v>5123</v>
      </c>
      <c r="L4661" s="20" t="s">
        <v>5107</v>
      </c>
      <c r="M4661" s="20"/>
      <c r="N4661" s="21">
        <v>45635.715609814812</v>
      </c>
    </row>
    <row r="4662" spans="1:14" x14ac:dyDescent="0.25">
      <c r="A4662" s="21">
        <v>45604.765972222223</v>
      </c>
      <c r="B4662" s="22">
        <v>45604.765972222223</v>
      </c>
      <c r="C4662" s="20" t="s">
        <v>459</v>
      </c>
      <c r="D4662" s="20" t="s">
        <v>460</v>
      </c>
      <c r="E4662" s="207" t="s">
        <v>462</v>
      </c>
      <c r="F4662" s="207" t="s">
        <v>12307</v>
      </c>
      <c r="G4662" s="20" t="s">
        <v>183</v>
      </c>
      <c r="H4662" s="23">
        <v>687482.05</v>
      </c>
      <c r="I4662" s="21">
        <v>45597</v>
      </c>
      <c r="J4662" s="21">
        <v>45600</v>
      </c>
      <c r="K4662" s="20" t="s">
        <v>5129</v>
      </c>
      <c r="L4662" s="20" t="s">
        <v>5107</v>
      </c>
      <c r="M4662" s="20"/>
      <c r="N4662" s="21">
        <v>45635.715609814812</v>
      </c>
    </row>
    <row r="4663" spans="1:14" x14ac:dyDescent="0.25">
      <c r="A4663" s="21">
        <v>45604.372106481482</v>
      </c>
      <c r="B4663" s="22">
        <v>45604.372106481482</v>
      </c>
      <c r="C4663" s="20" t="s">
        <v>5108</v>
      </c>
      <c r="D4663" s="20" t="s">
        <v>5109</v>
      </c>
      <c r="E4663" s="207" t="s">
        <v>5110</v>
      </c>
      <c r="F4663" s="207" t="s">
        <v>12308</v>
      </c>
      <c r="G4663" s="20" t="s">
        <v>5105</v>
      </c>
      <c r="H4663" s="23">
        <v>46441.88</v>
      </c>
      <c r="I4663" s="21">
        <v>45597</v>
      </c>
      <c r="J4663" s="21">
        <v>45600</v>
      </c>
      <c r="K4663" s="20" t="s">
        <v>5106</v>
      </c>
      <c r="L4663" s="20" t="s">
        <v>5107</v>
      </c>
      <c r="M4663" s="20"/>
      <c r="N4663" s="21">
        <v>45635.715609814812</v>
      </c>
    </row>
    <row r="4664" spans="1:14" x14ac:dyDescent="0.25">
      <c r="A4664" s="21">
        <v>45604.372106481482</v>
      </c>
      <c r="B4664" s="22">
        <v>45604.372106481482</v>
      </c>
      <c r="C4664" s="20" t="s">
        <v>5101</v>
      </c>
      <c r="D4664" s="20" t="s">
        <v>5102</v>
      </c>
      <c r="E4664" s="207" t="s">
        <v>5103</v>
      </c>
      <c r="F4664" s="207" t="s">
        <v>12309</v>
      </c>
      <c r="G4664" s="20" t="s">
        <v>5105</v>
      </c>
      <c r="H4664" s="23">
        <v>44059.040000000001</v>
      </c>
      <c r="I4664" s="21">
        <v>45597</v>
      </c>
      <c r="J4664" s="21">
        <v>45600</v>
      </c>
      <c r="K4664" s="20" t="s">
        <v>5106</v>
      </c>
      <c r="L4664" s="20" t="s">
        <v>5107</v>
      </c>
      <c r="M4664" s="20"/>
      <c r="N4664" s="21">
        <v>45635.715609814812</v>
      </c>
    </row>
    <row r="4665" spans="1:14" x14ac:dyDescent="0.25">
      <c r="A4665" s="21">
        <v>45604.146481481483</v>
      </c>
      <c r="B4665" s="22">
        <v>45604.146481481483</v>
      </c>
      <c r="C4665" s="20" t="s">
        <v>7746</v>
      </c>
      <c r="D4665" s="20" t="s">
        <v>133</v>
      </c>
      <c r="E4665" s="207" t="s">
        <v>136</v>
      </c>
      <c r="F4665" s="207" t="s">
        <v>12310</v>
      </c>
      <c r="G4665" s="20" t="s">
        <v>134</v>
      </c>
      <c r="H4665" s="23">
        <v>1667.1</v>
      </c>
      <c r="I4665" s="21">
        <v>45597</v>
      </c>
      <c r="J4665" s="21">
        <v>45600</v>
      </c>
      <c r="K4665" s="20" t="s">
        <v>5097</v>
      </c>
      <c r="L4665" s="20" t="s">
        <v>5098</v>
      </c>
      <c r="M4665" s="20"/>
      <c r="N4665" s="21">
        <v>45635.715609814812</v>
      </c>
    </row>
    <row r="4666" spans="1:14" x14ac:dyDescent="0.25">
      <c r="A4666" s="21">
        <v>45604.107835648145</v>
      </c>
      <c r="B4666" s="22">
        <v>45604.107835648145</v>
      </c>
      <c r="C4666" s="20" t="s">
        <v>771</v>
      </c>
      <c r="D4666" s="20" t="s">
        <v>772</v>
      </c>
      <c r="E4666" s="207" t="s">
        <v>774</v>
      </c>
      <c r="F4666" s="207" t="s">
        <v>12311</v>
      </c>
      <c r="G4666" s="20" t="s">
        <v>183</v>
      </c>
      <c r="H4666" s="23">
        <v>1214956.46</v>
      </c>
      <c r="I4666" s="21">
        <v>45597</v>
      </c>
      <c r="J4666" s="21">
        <v>45600</v>
      </c>
      <c r="K4666" s="20" t="s">
        <v>5114</v>
      </c>
      <c r="L4666" s="20" t="s">
        <v>5107</v>
      </c>
      <c r="M4666" s="20"/>
      <c r="N4666" s="21">
        <v>45635.715609814812</v>
      </c>
    </row>
    <row r="4667" spans="1:14" x14ac:dyDescent="0.25">
      <c r="A4667" s="21">
        <v>45604.107835648145</v>
      </c>
      <c r="B4667" s="22">
        <v>45604.107835648145</v>
      </c>
      <c r="C4667" s="20" t="s">
        <v>181</v>
      </c>
      <c r="D4667" s="20" t="s">
        <v>182</v>
      </c>
      <c r="E4667" s="207" t="s">
        <v>185</v>
      </c>
      <c r="F4667" s="207" t="s">
        <v>12312</v>
      </c>
      <c r="G4667" s="20" t="s">
        <v>183</v>
      </c>
      <c r="H4667" s="23">
        <v>2802631.7</v>
      </c>
      <c r="I4667" s="21">
        <v>45597</v>
      </c>
      <c r="J4667" s="21">
        <v>45600</v>
      </c>
      <c r="K4667" s="20" t="s">
        <v>5118</v>
      </c>
      <c r="L4667" s="20" t="s">
        <v>5107</v>
      </c>
      <c r="M4667" s="20"/>
      <c r="N4667" s="21">
        <v>45635.715609814812</v>
      </c>
    </row>
    <row r="4668" spans="1:14" x14ac:dyDescent="0.25">
      <c r="A4668" s="21">
        <v>45604.107835648145</v>
      </c>
      <c r="B4668" s="22">
        <v>45604.107835648145</v>
      </c>
      <c r="C4668" s="20" t="s">
        <v>1190</v>
      </c>
      <c r="D4668" s="20" t="s">
        <v>1191</v>
      </c>
      <c r="E4668" s="207" t="s">
        <v>1193</v>
      </c>
      <c r="F4668" s="207" t="s">
        <v>12313</v>
      </c>
      <c r="G4668" s="20" t="s">
        <v>183</v>
      </c>
      <c r="H4668" s="23">
        <v>0.78</v>
      </c>
      <c r="I4668" s="21">
        <v>45597</v>
      </c>
      <c r="J4668" s="21">
        <v>45600</v>
      </c>
      <c r="K4668" s="20" t="s">
        <v>5118</v>
      </c>
      <c r="L4668" s="20" t="s">
        <v>5107</v>
      </c>
      <c r="M4668" s="20"/>
      <c r="N4668" s="21">
        <v>45635.715609814812</v>
      </c>
    </row>
    <row r="4669" spans="1:14" x14ac:dyDescent="0.25">
      <c r="A4669" s="21">
        <v>45604.107835648145</v>
      </c>
      <c r="B4669" s="22">
        <v>45604.107835648145</v>
      </c>
      <c r="C4669" s="20" t="s">
        <v>1226</v>
      </c>
      <c r="D4669" s="20" t="s">
        <v>1227</v>
      </c>
      <c r="E4669" s="207" t="s">
        <v>1229</v>
      </c>
      <c r="F4669" s="207" t="s">
        <v>12314</v>
      </c>
      <c r="G4669" s="20" t="s">
        <v>183</v>
      </c>
      <c r="H4669" s="23">
        <v>2762.65</v>
      </c>
      <c r="I4669" s="21">
        <v>45597</v>
      </c>
      <c r="J4669" s="21">
        <v>45600</v>
      </c>
      <c r="K4669" s="20" t="s">
        <v>5118</v>
      </c>
      <c r="L4669" s="20" t="s">
        <v>5107</v>
      </c>
      <c r="M4669" s="20"/>
      <c r="N4669" s="21">
        <v>45635.715609814812</v>
      </c>
    </row>
    <row r="4670" spans="1:14" x14ac:dyDescent="0.25">
      <c r="A4670" s="21">
        <v>45604.107835648145</v>
      </c>
      <c r="B4670" s="22">
        <v>45604.107835648145</v>
      </c>
      <c r="C4670" s="20" t="s">
        <v>717</v>
      </c>
      <c r="D4670" s="20" t="s">
        <v>718</v>
      </c>
      <c r="E4670" s="207" t="s">
        <v>720</v>
      </c>
      <c r="F4670" s="207" t="s">
        <v>12315</v>
      </c>
      <c r="G4670" s="20" t="s">
        <v>183</v>
      </c>
      <c r="H4670" s="23">
        <v>1172.75</v>
      </c>
      <c r="I4670" s="21">
        <v>45597</v>
      </c>
      <c r="J4670" s="21">
        <v>45600</v>
      </c>
      <c r="K4670" s="20" t="s">
        <v>5121</v>
      </c>
      <c r="L4670" s="20" t="s">
        <v>5107</v>
      </c>
      <c r="M4670" s="20"/>
      <c r="N4670" s="21">
        <v>45635.715609814812</v>
      </c>
    </row>
    <row r="4671" spans="1:14" x14ac:dyDescent="0.25">
      <c r="A4671" s="21">
        <v>45604.107835648145</v>
      </c>
      <c r="B4671" s="22">
        <v>45604.107835648145</v>
      </c>
      <c r="C4671" s="20" t="s">
        <v>882</v>
      </c>
      <c r="D4671" s="20" t="s">
        <v>883</v>
      </c>
      <c r="E4671" s="207" t="s">
        <v>885</v>
      </c>
      <c r="F4671" s="207" t="s">
        <v>12316</v>
      </c>
      <c r="G4671" s="20" t="s">
        <v>183</v>
      </c>
      <c r="H4671" s="23">
        <v>6604.67</v>
      </c>
      <c r="I4671" s="21">
        <v>45597</v>
      </c>
      <c r="J4671" s="21">
        <v>45600</v>
      </c>
      <c r="K4671" s="20" t="s">
        <v>5123</v>
      </c>
      <c r="L4671" s="20" t="s">
        <v>5107</v>
      </c>
      <c r="M4671" s="20"/>
      <c r="N4671" s="21">
        <v>45635.715609814812</v>
      </c>
    </row>
    <row r="4672" spans="1:14" x14ac:dyDescent="0.25">
      <c r="A4672" s="21">
        <v>45604.107835648145</v>
      </c>
      <c r="B4672" s="22">
        <v>45604.107835648145</v>
      </c>
      <c r="C4672" s="20" t="s">
        <v>193</v>
      </c>
      <c r="D4672" s="20" t="s">
        <v>194</v>
      </c>
      <c r="E4672" s="207" t="s">
        <v>196</v>
      </c>
      <c r="F4672" s="207" t="s">
        <v>12317</v>
      </c>
      <c r="G4672" s="20" t="s">
        <v>183</v>
      </c>
      <c r="H4672" s="23">
        <v>32503.85</v>
      </c>
      <c r="I4672" s="21">
        <v>45597</v>
      </c>
      <c r="J4672" s="21">
        <v>45600</v>
      </c>
      <c r="K4672" s="20" t="s">
        <v>5118</v>
      </c>
      <c r="L4672" s="20" t="s">
        <v>5107</v>
      </c>
      <c r="M4672" s="20"/>
      <c r="N4672" s="21">
        <v>45635.715609814812</v>
      </c>
    </row>
    <row r="4673" spans="1:14" x14ac:dyDescent="0.25">
      <c r="A4673" s="21">
        <v>45604.107835648145</v>
      </c>
      <c r="B4673" s="22">
        <v>45604.107835648145</v>
      </c>
      <c r="C4673" s="20" t="s">
        <v>939</v>
      </c>
      <c r="D4673" s="20" t="s">
        <v>940</v>
      </c>
      <c r="E4673" s="207" t="s">
        <v>942</v>
      </c>
      <c r="F4673" s="207" t="s">
        <v>12318</v>
      </c>
      <c r="G4673" s="20" t="s">
        <v>183</v>
      </c>
      <c r="H4673" s="23">
        <v>3925.14</v>
      </c>
      <c r="I4673" s="21">
        <v>45597</v>
      </c>
      <c r="J4673" s="21">
        <v>45600</v>
      </c>
      <c r="K4673" s="20" t="s">
        <v>5123</v>
      </c>
      <c r="L4673" s="20" t="s">
        <v>5107</v>
      </c>
      <c r="M4673" s="20"/>
      <c r="N4673" s="21">
        <v>45635.715609814812</v>
      </c>
    </row>
    <row r="4674" spans="1:14" x14ac:dyDescent="0.25">
      <c r="A4674" s="21">
        <v>45604.107835648145</v>
      </c>
      <c r="B4674" s="22">
        <v>45604.107835648145</v>
      </c>
      <c r="C4674" s="20" t="s">
        <v>253</v>
      </c>
      <c r="D4674" s="20" t="s">
        <v>254</v>
      </c>
      <c r="E4674" s="207" t="s">
        <v>256</v>
      </c>
      <c r="F4674" s="207" t="s">
        <v>12319</v>
      </c>
      <c r="G4674" s="20" t="s">
        <v>183</v>
      </c>
      <c r="H4674" s="23">
        <v>257702.76</v>
      </c>
      <c r="I4674" s="21">
        <v>45597</v>
      </c>
      <c r="J4674" s="21">
        <v>45600</v>
      </c>
      <c r="K4674" s="20" t="s">
        <v>5118</v>
      </c>
      <c r="L4674" s="20" t="s">
        <v>5107</v>
      </c>
      <c r="M4674" s="20"/>
      <c r="N4674" s="21">
        <v>45635.715609814812</v>
      </c>
    </row>
    <row r="4675" spans="1:14" x14ac:dyDescent="0.25">
      <c r="A4675" s="21">
        <v>45604.107835648145</v>
      </c>
      <c r="B4675" s="22">
        <v>45604.107835648145</v>
      </c>
      <c r="C4675" s="20" t="s">
        <v>521</v>
      </c>
      <c r="D4675" s="20" t="s">
        <v>522</v>
      </c>
      <c r="E4675" s="207" t="s">
        <v>524</v>
      </c>
      <c r="F4675" s="207" t="s">
        <v>12320</v>
      </c>
      <c r="G4675" s="20" t="s">
        <v>183</v>
      </c>
      <c r="H4675" s="23">
        <v>7350.29</v>
      </c>
      <c r="I4675" s="21">
        <v>45597</v>
      </c>
      <c r="J4675" s="21">
        <v>45600</v>
      </c>
      <c r="K4675" s="20" t="s">
        <v>5121</v>
      </c>
      <c r="L4675" s="20" t="s">
        <v>5107</v>
      </c>
      <c r="M4675" s="20"/>
      <c r="N4675" s="21">
        <v>45635.715609814812</v>
      </c>
    </row>
    <row r="4676" spans="1:14" x14ac:dyDescent="0.25">
      <c r="A4676" s="21">
        <v>45604.107835648145</v>
      </c>
      <c r="B4676" s="22">
        <v>45604.107835648145</v>
      </c>
      <c r="C4676" s="20" t="s">
        <v>459</v>
      </c>
      <c r="D4676" s="20" t="s">
        <v>460</v>
      </c>
      <c r="E4676" s="207" t="s">
        <v>462</v>
      </c>
      <c r="F4676" s="207" t="s">
        <v>12321</v>
      </c>
      <c r="G4676" s="20" t="s">
        <v>183</v>
      </c>
      <c r="H4676" s="23">
        <v>678785.57</v>
      </c>
      <c r="I4676" s="21">
        <v>45597</v>
      </c>
      <c r="J4676" s="21">
        <v>45600</v>
      </c>
      <c r="K4676" s="20" t="s">
        <v>5129</v>
      </c>
      <c r="L4676" s="20" t="s">
        <v>5107</v>
      </c>
      <c r="M4676" s="20"/>
      <c r="N4676" s="21">
        <v>45635.715609814812</v>
      </c>
    </row>
    <row r="4677" spans="1:14" x14ac:dyDescent="0.25">
      <c r="A4677" s="21">
        <v>45604.107835648145</v>
      </c>
      <c r="B4677" s="22">
        <v>45604.107835648145</v>
      </c>
      <c r="C4677" s="20" t="s">
        <v>435</v>
      </c>
      <c r="D4677" s="20" t="s">
        <v>436</v>
      </c>
      <c r="E4677" s="207" t="s">
        <v>438</v>
      </c>
      <c r="F4677" s="207" t="s">
        <v>12322</v>
      </c>
      <c r="G4677" s="20" t="s">
        <v>183</v>
      </c>
      <c r="H4677" s="23">
        <v>0.02</v>
      </c>
      <c r="I4677" s="21">
        <v>45597</v>
      </c>
      <c r="J4677" s="21">
        <v>45600</v>
      </c>
      <c r="K4677" s="20" t="s">
        <v>5118</v>
      </c>
      <c r="L4677" s="20" t="s">
        <v>5107</v>
      </c>
      <c r="M4677" s="20"/>
      <c r="N4677" s="21">
        <v>45635.715609814812</v>
      </c>
    </row>
    <row r="4678" spans="1:14" x14ac:dyDescent="0.25">
      <c r="A4678" s="21">
        <v>45604.107835648145</v>
      </c>
      <c r="B4678" s="22">
        <v>45604.107835648145</v>
      </c>
      <c r="C4678" s="20" t="s">
        <v>422</v>
      </c>
      <c r="D4678" s="20" t="s">
        <v>423</v>
      </c>
      <c r="E4678" s="207" t="s">
        <v>425</v>
      </c>
      <c r="F4678" s="207" t="s">
        <v>12323</v>
      </c>
      <c r="G4678" s="20" t="s">
        <v>183</v>
      </c>
      <c r="H4678" s="23">
        <v>32425.89</v>
      </c>
      <c r="I4678" s="21">
        <v>45597</v>
      </c>
      <c r="J4678" s="21">
        <v>45600</v>
      </c>
      <c r="K4678" s="20" t="s">
        <v>5118</v>
      </c>
      <c r="L4678" s="20" t="s">
        <v>5107</v>
      </c>
      <c r="M4678" s="20"/>
      <c r="N4678" s="21">
        <v>45635.715609814812</v>
      </c>
    </row>
    <row r="4679" spans="1:14" x14ac:dyDescent="0.25">
      <c r="A4679" s="21">
        <v>45604.107835648145</v>
      </c>
      <c r="B4679" s="22">
        <v>45604.107835648145</v>
      </c>
      <c r="C4679" s="20" t="s">
        <v>1298</v>
      </c>
      <c r="D4679" s="20" t="s">
        <v>1299</v>
      </c>
      <c r="E4679" s="207" t="s">
        <v>1301</v>
      </c>
      <c r="F4679" s="207" t="s">
        <v>12324</v>
      </c>
      <c r="G4679" s="20" t="s">
        <v>183</v>
      </c>
      <c r="H4679" s="23">
        <v>658.61</v>
      </c>
      <c r="I4679" s="21">
        <v>45597</v>
      </c>
      <c r="J4679" s="21">
        <v>45600</v>
      </c>
      <c r="K4679" s="20" t="s">
        <v>5121</v>
      </c>
      <c r="L4679" s="20" t="s">
        <v>5107</v>
      </c>
      <c r="M4679" s="20"/>
      <c r="N4679" s="21">
        <v>45635.715609814812</v>
      </c>
    </row>
    <row r="4680" spans="1:14" x14ac:dyDescent="0.25">
      <c r="A4680" s="21">
        <v>45604.107835648145</v>
      </c>
      <c r="B4680" s="22">
        <v>45604.107835648145</v>
      </c>
      <c r="C4680" s="20" t="s">
        <v>331</v>
      </c>
      <c r="D4680" s="20" t="s">
        <v>332</v>
      </c>
      <c r="E4680" s="207" t="s">
        <v>334</v>
      </c>
      <c r="F4680" s="207" t="s">
        <v>12325</v>
      </c>
      <c r="G4680" s="20" t="s">
        <v>183</v>
      </c>
      <c r="H4680" s="23">
        <v>6031.56</v>
      </c>
      <c r="I4680" s="21">
        <v>45597</v>
      </c>
      <c r="J4680" s="21">
        <v>45600</v>
      </c>
      <c r="K4680" s="20" t="s">
        <v>5121</v>
      </c>
      <c r="L4680" s="20" t="s">
        <v>5107</v>
      </c>
      <c r="M4680" s="20"/>
      <c r="N4680" s="21">
        <v>45635.715609814812</v>
      </c>
    </row>
    <row r="4681" spans="1:14" x14ac:dyDescent="0.25">
      <c r="A4681" s="21">
        <v>45604.107835648145</v>
      </c>
      <c r="B4681" s="22">
        <v>45604.107835648145</v>
      </c>
      <c r="C4681" s="20" t="s">
        <v>11373</v>
      </c>
      <c r="D4681" s="20" t="s">
        <v>11374</v>
      </c>
      <c r="E4681" s="207" t="s">
        <v>11376</v>
      </c>
      <c r="F4681" s="207" t="s">
        <v>12326</v>
      </c>
      <c r="G4681" s="20" t="s">
        <v>183</v>
      </c>
      <c r="H4681" s="23">
        <v>56148.29</v>
      </c>
      <c r="I4681" s="21">
        <v>45597</v>
      </c>
      <c r="J4681" s="21">
        <v>45600</v>
      </c>
      <c r="K4681" s="20" t="s">
        <v>5121</v>
      </c>
      <c r="L4681" s="20" t="s">
        <v>5107</v>
      </c>
      <c r="M4681" s="20"/>
      <c r="N4681" s="21">
        <v>45635.715609814812</v>
      </c>
    </row>
    <row r="4682" spans="1:14" x14ac:dyDescent="0.25">
      <c r="A4682" s="21">
        <v>45603.328715277778</v>
      </c>
      <c r="B4682" s="22">
        <v>45603.328715277778</v>
      </c>
      <c r="C4682" s="20" t="s">
        <v>5108</v>
      </c>
      <c r="D4682" s="20" t="s">
        <v>5109</v>
      </c>
      <c r="E4682" s="207" t="s">
        <v>5110</v>
      </c>
      <c r="F4682" s="207" t="s">
        <v>12327</v>
      </c>
      <c r="G4682" s="20" t="s">
        <v>5105</v>
      </c>
      <c r="H4682" s="23">
        <v>46079.47</v>
      </c>
      <c r="I4682" s="21">
        <v>45597</v>
      </c>
      <c r="J4682" s="21">
        <v>45600</v>
      </c>
      <c r="K4682" s="20" t="s">
        <v>5106</v>
      </c>
      <c r="L4682" s="20" t="s">
        <v>5107</v>
      </c>
      <c r="M4682" s="20"/>
      <c r="N4682" s="21">
        <v>45635.715609814812</v>
      </c>
    </row>
    <row r="4683" spans="1:14" x14ac:dyDescent="0.25">
      <c r="A4683" s="21">
        <v>45603.328715277778</v>
      </c>
      <c r="B4683" s="22">
        <v>45603.328715277778</v>
      </c>
      <c r="C4683" s="20" t="s">
        <v>5101</v>
      </c>
      <c r="D4683" s="20" t="s">
        <v>5102</v>
      </c>
      <c r="E4683" s="207" t="s">
        <v>5103</v>
      </c>
      <c r="F4683" s="207" t="s">
        <v>12328</v>
      </c>
      <c r="G4683" s="20" t="s">
        <v>5105</v>
      </c>
      <c r="H4683" s="23">
        <v>43749.53</v>
      </c>
      <c r="I4683" s="21">
        <v>45597</v>
      </c>
      <c r="J4683" s="21">
        <v>45600</v>
      </c>
      <c r="K4683" s="20" t="s">
        <v>5106</v>
      </c>
      <c r="L4683" s="20" t="s">
        <v>5107</v>
      </c>
      <c r="M4683" s="20"/>
      <c r="N4683" s="21">
        <v>45635.715609814812</v>
      </c>
    </row>
    <row r="4684" spans="1:14" x14ac:dyDescent="0.25">
      <c r="A4684" s="21">
        <v>45603.005115740743</v>
      </c>
      <c r="B4684" s="22">
        <v>45603.005115740743</v>
      </c>
      <c r="C4684" s="20" t="s">
        <v>7746</v>
      </c>
      <c r="D4684" s="20" t="s">
        <v>133</v>
      </c>
      <c r="E4684" s="207" t="s">
        <v>136</v>
      </c>
      <c r="F4684" s="207" t="s">
        <v>12329</v>
      </c>
      <c r="G4684" s="20" t="s">
        <v>134</v>
      </c>
      <c r="H4684" s="23">
        <v>1667.1</v>
      </c>
      <c r="I4684" s="21">
        <v>45597</v>
      </c>
      <c r="J4684" s="21">
        <v>45600</v>
      </c>
      <c r="K4684" s="20" t="s">
        <v>5097</v>
      </c>
      <c r="L4684" s="20" t="s">
        <v>5098</v>
      </c>
      <c r="M4684" s="20"/>
      <c r="N4684" s="21">
        <v>45635.715609814812</v>
      </c>
    </row>
    <row r="4685" spans="1:14" x14ac:dyDescent="0.25">
      <c r="A4685" s="21">
        <v>45603.00163194444</v>
      </c>
      <c r="B4685" s="22">
        <v>45603.00163194444</v>
      </c>
      <c r="C4685" s="20" t="s">
        <v>869</v>
      </c>
      <c r="D4685" s="20" t="s">
        <v>870</v>
      </c>
      <c r="E4685" s="207" t="s">
        <v>872</v>
      </c>
      <c r="F4685" s="207" t="s">
        <v>12330</v>
      </c>
      <c r="G4685" s="20" t="s">
        <v>119</v>
      </c>
      <c r="H4685" s="23">
        <v>301.57</v>
      </c>
      <c r="I4685" s="21">
        <v>45597</v>
      </c>
      <c r="J4685" s="21">
        <v>45600</v>
      </c>
      <c r="K4685" s="20" t="s">
        <v>5097</v>
      </c>
      <c r="L4685" s="20" t="s">
        <v>5098</v>
      </c>
      <c r="M4685" s="20"/>
      <c r="N4685" s="21">
        <v>45635.715609814812</v>
      </c>
    </row>
    <row r="4686" spans="1:14" x14ac:dyDescent="0.25">
      <c r="A4686" s="21">
        <v>45603.00163194444</v>
      </c>
      <c r="B4686" s="22">
        <v>45603.00163194444</v>
      </c>
      <c r="C4686" s="20" t="s">
        <v>995</v>
      </c>
      <c r="D4686" s="20" t="s">
        <v>996</v>
      </c>
      <c r="E4686" s="207" t="s">
        <v>998</v>
      </c>
      <c r="F4686" s="207" t="s">
        <v>12331</v>
      </c>
      <c r="G4686" s="20" t="s">
        <v>119</v>
      </c>
      <c r="H4686" s="23">
        <v>29.04</v>
      </c>
      <c r="I4686" s="21">
        <v>45597</v>
      </c>
      <c r="J4686" s="21">
        <v>45600</v>
      </c>
      <c r="K4686" s="20" t="s">
        <v>5097</v>
      </c>
      <c r="L4686" s="20" t="s">
        <v>5098</v>
      </c>
      <c r="M4686" s="20"/>
      <c r="N4686" s="21">
        <v>45635.715609814812</v>
      </c>
    </row>
    <row r="4687" spans="1:14" x14ac:dyDescent="0.25">
      <c r="A4687" s="21">
        <v>45603.00163194444</v>
      </c>
      <c r="B4687" s="22">
        <v>45603.00163194444</v>
      </c>
      <c r="C4687" s="20" t="s">
        <v>724</v>
      </c>
      <c r="D4687" s="20" t="s">
        <v>118</v>
      </c>
      <c r="E4687" s="207" t="s">
        <v>121</v>
      </c>
      <c r="F4687" s="207" t="s">
        <v>12332</v>
      </c>
      <c r="G4687" s="20" t="s">
        <v>119</v>
      </c>
      <c r="H4687" s="23">
        <v>13506.57</v>
      </c>
      <c r="I4687" s="21">
        <v>45597</v>
      </c>
      <c r="J4687" s="21">
        <v>45600</v>
      </c>
      <c r="K4687" s="20" t="s">
        <v>5097</v>
      </c>
      <c r="L4687" s="20" t="s">
        <v>5098</v>
      </c>
      <c r="M4687" s="20"/>
      <c r="N4687" s="21">
        <v>45635.715609814812</v>
      </c>
    </row>
    <row r="4688" spans="1:14" x14ac:dyDescent="0.25">
      <c r="A4688" s="21">
        <v>45603.00163194444</v>
      </c>
      <c r="B4688" s="22">
        <v>45603.00163194444</v>
      </c>
      <c r="C4688" s="20" t="s">
        <v>11407</v>
      </c>
      <c r="D4688" s="20" t="s">
        <v>11408</v>
      </c>
      <c r="E4688" s="207" t="s">
        <v>11409</v>
      </c>
      <c r="F4688" s="207" t="s">
        <v>12333</v>
      </c>
      <c r="G4688" s="20" t="s">
        <v>119</v>
      </c>
      <c r="H4688" s="23">
        <v>0</v>
      </c>
      <c r="I4688" s="21">
        <v>45597</v>
      </c>
      <c r="J4688" s="21">
        <v>45600</v>
      </c>
      <c r="K4688" s="20" t="s">
        <v>5097</v>
      </c>
      <c r="L4688" s="20" t="s">
        <v>5098</v>
      </c>
      <c r="M4688" s="20"/>
      <c r="N4688" s="21">
        <v>45635.715609814812</v>
      </c>
    </row>
    <row r="4689" spans="1:14" x14ac:dyDescent="0.25">
      <c r="A4689" s="21">
        <v>45602.435763888891</v>
      </c>
      <c r="B4689" s="22">
        <v>45602.435763888891</v>
      </c>
      <c r="C4689" s="20" t="s">
        <v>5108</v>
      </c>
      <c r="D4689" s="20" t="s">
        <v>5109</v>
      </c>
      <c r="E4689" s="207" t="s">
        <v>5110</v>
      </c>
      <c r="F4689" s="207" t="s">
        <v>12334</v>
      </c>
      <c r="G4689" s="20" t="s">
        <v>5105</v>
      </c>
      <c r="H4689" s="23">
        <v>45191.31</v>
      </c>
      <c r="I4689" s="21">
        <v>45597</v>
      </c>
      <c r="J4689" s="21">
        <v>45600</v>
      </c>
      <c r="K4689" s="20" t="s">
        <v>5106</v>
      </c>
      <c r="L4689" s="20" t="s">
        <v>5107</v>
      </c>
      <c r="M4689" s="20"/>
      <c r="N4689" s="21">
        <v>45635.715609814812</v>
      </c>
    </row>
    <row r="4690" spans="1:14" x14ac:dyDescent="0.25">
      <c r="A4690" s="21">
        <v>45602.435763888891</v>
      </c>
      <c r="B4690" s="22">
        <v>45602.435763888891</v>
      </c>
      <c r="C4690" s="20" t="s">
        <v>5101</v>
      </c>
      <c r="D4690" s="20" t="s">
        <v>5102</v>
      </c>
      <c r="E4690" s="207" t="s">
        <v>5103</v>
      </c>
      <c r="F4690" s="207" t="s">
        <v>12335</v>
      </c>
      <c r="G4690" s="20" t="s">
        <v>5105</v>
      </c>
      <c r="H4690" s="23">
        <v>43140.02</v>
      </c>
      <c r="I4690" s="21">
        <v>45597</v>
      </c>
      <c r="J4690" s="21">
        <v>45600</v>
      </c>
      <c r="K4690" s="20" t="s">
        <v>5106</v>
      </c>
      <c r="L4690" s="20" t="s">
        <v>5107</v>
      </c>
      <c r="M4690" s="20"/>
      <c r="N4690" s="21">
        <v>45635.715609814812</v>
      </c>
    </row>
    <row r="4691" spans="1:14" x14ac:dyDescent="0.25">
      <c r="A4691" s="21">
        <v>45602.352175925931</v>
      </c>
      <c r="B4691" s="22">
        <v>45602.352175925931</v>
      </c>
      <c r="C4691" s="20" t="s">
        <v>771</v>
      </c>
      <c r="D4691" s="20" t="s">
        <v>772</v>
      </c>
      <c r="E4691" s="207" t="s">
        <v>774</v>
      </c>
      <c r="F4691" s="207" t="s">
        <v>12336</v>
      </c>
      <c r="G4691" s="20" t="s">
        <v>183</v>
      </c>
      <c r="H4691" s="23">
        <v>1193396.01</v>
      </c>
      <c r="I4691" s="21">
        <v>45597</v>
      </c>
      <c r="J4691" s="21">
        <v>45600</v>
      </c>
      <c r="K4691" s="20" t="s">
        <v>5114</v>
      </c>
      <c r="L4691" s="20" t="s">
        <v>5107</v>
      </c>
      <c r="M4691" s="20"/>
      <c r="N4691" s="21">
        <v>45635.715609814812</v>
      </c>
    </row>
    <row r="4692" spans="1:14" x14ac:dyDescent="0.25">
      <c r="A4692" s="21">
        <v>45602.352175925931</v>
      </c>
      <c r="B4692" s="22">
        <v>45602.352175925931</v>
      </c>
      <c r="C4692" s="20" t="s">
        <v>181</v>
      </c>
      <c r="D4692" s="20" t="s">
        <v>182</v>
      </c>
      <c r="E4692" s="207" t="s">
        <v>185</v>
      </c>
      <c r="F4692" s="207" t="s">
        <v>12337</v>
      </c>
      <c r="G4692" s="20" t="s">
        <v>183</v>
      </c>
      <c r="H4692" s="23">
        <v>2726085.84</v>
      </c>
      <c r="I4692" s="21">
        <v>45597</v>
      </c>
      <c r="J4692" s="21">
        <v>45600</v>
      </c>
      <c r="K4692" s="20" t="s">
        <v>5118</v>
      </c>
      <c r="L4692" s="20" t="s">
        <v>5107</v>
      </c>
      <c r="M4692" s="20"/>
      <c r="N4692" s="21">
        <v>45635.715609814812</v>
      </c>
    </row>
    <row r="4693" spans="1:14" x14ac:dyDescent="0.25">
      <c r="A4693" s="21">
        <v>45602.352175925931</v>
      </c>
      <c r="B4693" s="22">
        <v>45602.352175925931</v>
      </c>
      <c r="C4693" s="20" t="s">
        <v>1190</v>
      </c>
      <c r="D4693" s="20" t="s">
        <v>1191</v>
      </c>
      <c r="E4693" s="207" t="s">
        <v>1193</v>
      </c>
      <c r="F4693" s="207" t="s">
        <v>12338</v>
      </c>
      <c r="G4693" s="20" t="s">
        <v>183</v>
      </c>
      <c r="H4693" s="23">
        <v>0.78</v>
      </c>
      <c r="I4693" s="21">
        <v>45597</v>
      </c>
      <c r="J4693" s="21">
        <v>45600</v>
      </c>
      <c r="K4693" s="20" t="s">
        <v>5118</v>
      </c>
      <c r="L4693" s="20" t="s">
        <v>5107</v>
      </c>
      <c r="M4693" s="20"/>
      <c r="N4693" s="21">
        <v>45635.715609814812</v>
      </c>
    </row>
    <row r="4694" spans="1:14" x14ac:dyDescent="0.25">
      <c r="A4694" s="21">
        <v>45602.352175925931</v>
      </c>
      <c r="B4694" s="22">
        <v>45602.352175925931</v>
      </c>
      <c r="C4694" s="20" t="s">
        <v>1226</v>
      </c>
      <c r="D4694" s="20" t="s">
        <v>1227</v>
      </c>
      <c r="E4694" s="207" t="s">
        <v>1229</v>
      </c>
      <c r="F4694" s="207" t="s">
        <v>12339</v>
      </c>
      <c r="G4694" s="20" t="s">
        <v>183</v>
      </c>
      <c r="H4694" s="23">
        <v>2762.65</v>
      </c>
      <c r="I4694" s="21">
        <v>45597</v>
      </c>
      <c r="J4694" s="21">
        <v>45600</v>
      </c>
      <c r="K4694" s="20" t="s">
        <v>5118</v>
      </c>
      <c r="L4694" s="20" t="s">
        <v>5107</v>
      </c>
      <c r="M4694" s="20"/>
      <c r="N4694" s="21">
        <v>45635.715609814812</v>
      </c>
    </row>
    <row r="4695" spans="1:14" x14ac:dyDescent="0.25">
      <c r="A4695" s="21">
        <v>45602.352175925931</v>
      </c>
      <c r="B4695" s="22">
        <v>45602.352175925931</v>
      </c>
      <c r="C4695" s="20" t="s">
        <v>717</v>
      </c>
      <c r="D4695" s="20" t="s">
        <v>718</v>
      </c>
      <c r="E4695" s="207" t="s">
        <v>720</v>
      </c>
      <c r="F4695" s="207" t="s">
        <v>12340</v>
      </c>
      <c r="G4695" s="20" t="s">
        <v>183</v>
      </c>
      <c r="H4695" s="23">
        <v>3245.75</v>
      </c>
      <c r="I4695" s="21">
        <v>45597</v>
      </c>
      <c r="J4695" s="21">
        <v>45600</v>
      </c>
      <c r="K4695" s="20" t="s">
        <v>5121</v>
      </c>
      <c r="L4695" s="20" t="s">
        <v>5107</v>
      </c>
      <c r="M4695" s="20"/>
      <c r="N4695" s="21">
        <v>45635.715609814812</v>
      </c>
    </row>
    <row r="4696" spans="1:14" x14ac:dyDescent="0.25">
      <c r="A4696" s="21">
        <v>45602.352175925931</v>
      </c>
      <c r="B4696" s="22">
        <v>45602.352175925931</v>
      </c>
      <c r="C4696" s="20" t="s">
        <v>882</v>
      </c>
      <c r="D4696" s="20" t="s">
        <v>883</v>
      </c>
      <c r="E4696" s="207" t="s">
        <v>885</v>
      </c>
      <c r="F4696" s="207" t="s">
        <v>12341</v>
      </c>
      <c r="G4696" s="20" t="s">
        <v>183</v>
      </c>
      <c r="H4696" s="23">
        <v>6360.58</v>
      </c>
      <c r="I4696" s="21">
        <v>45597</v>
      </c>
      <c r="J4696" s="21">
        <v>45600</v>
      </c>
      <c r="K4696" s="20" t="s">
        <v>5123</v>
      </c>
      <c r="L4696" s="20" t="s">
        <v>5107</v>
      </c>
      <c r="M4696" s="20"/>
      <c r="N4696" s="21">
        <v>45635.715609814812</v>
      </c>
    </row>
    <row r="4697" spans="1:14" x14ac:dyDescent="0.25">
      <c r="A4697" s="21">
        <v>45602.352175925931</v>
      </c>
      <c r="B4697" s="22">
        <v>45602.352175925931</v>
      </c>
      <c r="C4697" s="20" t="s">
        <v>193</v>
      </c>
      <c r="D4697" s="20" t="s">
        <v>194</v>
      </c>
      <c r="E4697" s="207" t="s">
        <v>196</v>
      </c>
      <c r="F4697" s="207" t="s">
        <v>12342</v>
      </c>
      <c r="G4697" s="20" t="s">
        <v>183</v>
      </c>
      <c r="H4697" s="23">
        <v>32503.85</v>
      </c>
      <c r="I4697" s="21">
        <v>45597</v>
      </c>
      <c r="J4697" s="21">
        <v>45600</v>
      </c>
      <c r="K4697" s="20" t="s">
        <v>5118</v>
      </c>
      <c r="L4697" s="20" t="s">
        <v>5107</v>
      </c>
      <c r="M4697" s="20"/>
      <c r="N4697" s="21">
        <v>45635.715609814812</v>
      </c>
    </row>
    <row r="4698" spans="1:14" x14ac:dyDescent="0.25">
      <c r="A4698" s="21">
        <v>45602.352175925931</v>
      </c>
      <c r="B4698" s="22">
        <v>45602.352175925931</v>
      </c>
      <c r="C4698" s="20" t="s">
        <v>939</v>
      </c>
      <c r="D4698" s="20" t="s">
        <v>940</v>
      </c>
      <c r="E4698" s="207" t="s">
        <v>942</v>
      </c>
      <c r="F4698" s="207" t="s">
        <v>12343</v>
      </c>
      <c r="G4698" s="20" t="s">
        <v>183</v>
      </c>
      <c r="H4698" s="23">
        <v>3783.27</v>
      </c>
      <c r="I4698" s="21">
        <v>45597</v>
      </c>
      <c r="J4698" s="21">
        <v>45600</v>
      </c>
      <c r="K4698" s="20" t="s">
        <v>5123</v>
      </c>
      <c r="L4698" s="20" t="s">
        <v>5107</v>
      </c>
      <c r="M4698" s="20"/>
      <c r="N4698" s="21">
        <v>45635.715609814812</v>
      </c>
    </row>
    <row r="4699" spans="1:14" x14ac:dyDescent="0.25">
      <c r="A4699" s="21">
        <v>45602.352175925931</v>
      </c>
      <c r="B4699" s="22">
        <v>45602.352175925931</v>
      </c>
      <c r="C4699" s="20" t="s">
        <v>253</v>
      </c>
      <c r="D4699" s="20" t="s">
        <v>254</v>
      </c>
      <c r="E4699" s="207" t="s">
        <v>256</v>
      </c>
      <c r="F4699" s="207" t="s">
        <v>12344</v>
      </c>
      <c r="G4699" s="20" t="s">
        <v>183</v>
      </c>
      <c r="H4699" s="23">
        <v>257702.76</v>
      </c>
      <c r="I4699" s="21">
        <v>45597</v>
      </c>
      <c r="J4699" s="21">
        <v>45600</v>
      </c>
      <c r="K4699" s="20" t="s">
        <v>5118</v>
      </c>
      <c r="L4699" s="20" t="s">
        <v>5107</v>
      </c>
      <c r="M4699" s="20"/>
      <c r="N4699" s="21">
        <v>45635.715609814812</v>
      </c>
    </row>
    <row r="4700" spans="1:14" x14ac:dyDescent="0.25">
      <c r="A4700" s="21">
        <v>45602.352175925931</v>
      </c>
      <c r="B4700" s="22">
        <v>45602.352175925931</v>
      </c>
      <c r="C4700" s="20" t="s">
        <v>521</v>
      </c>
      <c r="D4700" s="20" t="s">
        <v>522</v>
      </c>
      <c r="E4700" s="207" t="s">
        <v>524</v>
      </c>
      <c r="F4700" s="207" t="s">
        <v>12345</v>
      </c>
      <c r="G4700" s="20" t="s">
        <v>183</v>
      </c>
      <c r="H4700" s="23">
        <v>7350.29</v>
      </c>
      <c r="I4700" s="21">
        <v>45597</v>
      </c>
      <c r="J4700" s="21">
        <v>45600</v>
      </c>
      <c r="K4700" s="20" t="s">
        <v>5121</v>
      </c>
      <c r="L4700" s="20" t="s">
        <v>5107</v>
      </c>
      <c r="M4700" s="20"/>
      <c r="N4700" s="21">
        <v>45635.715609814812</v>
      </c>
    </row>
    <row r="4701" spans="1:14" x14ac:dyDescent="0.25">
      <c r="A4701" s="21">
        <v>45602.352175925931</v>
      </c>
      <c r="B4701" s="22">
        <v>45602.352175925931</v>
      </c>
      <c r="C4701" s="20" t="s">
        <v>459</v>
      </c>
      <c r="D4701" s="20" t="s">
        <v>460</v>
      </c>
      <c r="E4701" s="207" t="s">
        <v>462</v>
      </c>
      <c r="F4701" s="207" t="s">
        <v>12346</v>
      </c>
      <c r="G4701" s="20" t="s">
        <v>183</v>
      </c>
      <c r="H4701" s="23">
        <v>645556.79</v>
      </c>
      <c r="I4701" s="21">
        <v>45597</v>
      </c>
      <c r="J4701" s="21">
        <v>45600</v>
      </c>
      <c r="K4701" s="20" t="s">
        <v>5129</v>
      </c>
      <c r="L4701" s="20" t="s">
        <v>5107</v>
      </c>
      <c r="M4701" s="20"/>
      <c r="N4701" s="21">
        <v>45635.715609814812</v>
      </c>
    </row>
    <row r="4702" spans="1:14" x14ac:dyDescent="0.25">
      <c r="A4702" s="21">
        <v>45602.352175925931</v>
      </c>
      <c r="B4702" s="22">
        <v>45602.352175925931</v>
      </c>
      <c r="C4702" s="20" t="s">
        <v>435</v>
      </c>
      <c r="D4702" s="20" t="s">
        <v>436</v>
      </c>
      <c r="E4702" s="207" t="s">
        <v>438</v>
      </c>
      <c r="F4702" s="207" t="s">
        <v>12347</v>
      </c>
      <c r="G4702" s="20" t="s">
        <v>183</v>
      </c>
      <c r="H4702" s="23">
        <v>0.02</v>
      </c>
      <c r="I4702" s="21">
        <v>45597</v>
      </c>
      <c r="J4702" s="21">
        <v>45600</v>
      </c>
      <c r="K4702" s="20" t="s">
        <v>5118</v>
      </c>
      <c r="L4702" s="20" t="s">
        <v>5107</v>
      </c>
      <c r="M4702" s="20"/>
      <c r="N4702" s="21">
        <v>45635.715609814812</v>
      </c>
    </row>
    <row r="4703" spans="1:14" x14ac:dyDescent="0.25">
      <c r="A4703" s="21">
        <v>45602.352175925931</v>
      </c>
      <c r="B4703" s="22">
        <v>45602.352175925931</v>
      </c>
      <c r="C4703" s="20" t="s">
        <v>422</v>
      </c>
      <c r="D4703" s="20" t="s">
        <v>423</v>
      </c>
      <c r="E4703" s="207" t="s">
        <v>425</v>
      </c>
      <c r="F4703" s="207" t="s">
        <v>12348</v>
      </c>
      <c r="G4703" s="20" t="s">
        <v>183</v>
      </c>
      <c r="H4703" s="23">
        <v>32425.89</v>
      </c>
      <c r="I4703" s="21">
        <v>45597</v>
      </c>
      <c r="J4703" s="21">
        <v>45600</v>
      </c>
      <c r="K4703" s="20" t="s">
        <v>5118</v>
      </c>
      <c r="L4703" s="20" t="s">
        <v>5107</v>
      </c>
      <c r="M4703" s="20"/>
      <c r="N4703" s="21">
        <v>45635.715609814812</v>
      </c>
    </row>
    <row r="4704" spans="1:14" x14ac:dyDescent="0.25">
      <c r="A4704" s="21">
        <v>45602.352175925931</v>
      </c>
      <c r="B4704" s="22">
        <v>45602.352175925931</v>
      </c>
      <c r="C4704" s="20" t="s">
        <v>1298</v>
      </c>
      <c r="D4704" s="20" t="s">
        <v>1299</v>
      </c>
      <c r="E4704" s="207" t="s">
        <v>1301</v>
      </c>
      <c r="F4704" s="207" t="s">
        <v>12349</v>
      </c>
      <c r="G4704" s="20" t="s">
        <v>183</v>
      </c>
      <c r="H4704" s="23">
        <v>658.61</v>
      </c>
      <c r="I4704" s="21">
        <v>45597</v>
      </c>
      <c r="J4704" s="21">
        <v>45600</v>
      </c>
      <c r="K4704" s="20" t="s">
        <v>5121</v>
      </c>
      <c r="L4704" s="20" t="s">
        <v>5107</v>
      </c>
      <c r="M4704" s="20"/>
      <c r="N4704" s="21">
        <v>45635.715609814812</v>
      </c>
    </row>
    <row r="4705" spans="1:14" x14ac:dyDescent="0.25">
      <c r="A4705" s="21">
        <v>45602.352175925931</v>
      </c>
      <c r="B4705" s="22">
        <v>45602.352175925931</v>
      </c>
      <c r="C4705" s="20" t="s">
        <v>331</v>
      </c>
      <c r="D4705" s="20" t="s">
        <v>332</v>
      </c>
      <c r="E4705" s="207" t="s">
        <v>334</v>
      </c>
      <c r="F4705" s="207" t="s">
        <v>12350</v>
      </c>
      <c r="G4705" s="20" t="s">
        <v>183</v>
      </c>
      <c r="H4705" s="23">
        <v>6031.56</v>
      </c>
      <c r="I4705" s="21">
        <v>45597</v>
      </c>
      <c r="J4705" s="21">
        <v>45600</v>
      </c>
      <c r="K4705" s="20" t="s">
        <v>5121</v>
      </c>
      <c r="L4705" s="20" t="s">
        <v>5107</v>
      </c>
      <c r="M4705" s="20"/>
      <c r="N4705" s="21">
        <v>45635.715609814812</v>
      </c>
    </row>
    <row r="4706" spans="1:14" x14ac:dyDescent="0.25">
      <c r="A4706" s="21">
        <v>45602.352175925931</v>
      </c>
      <c r="B4706" s="22">
        <v>45602.352175925931</v>
      </c>
      <c r="C4706" s="20" t="s">
        <v>11373</v>
      </c>
      <c r="D4706" s="20" t="s">
        <v>11374</v>
      </c>
      <c r="E4706" s="207" t="s">
        <v>11376</v>
      </c>
      <c r="F4706" s="207" t="s">
        <v>12351</v>
      </c>
      <c r="G4706" s="20" t="s">
        <v>183</v>
      </c>
      <c r="H4706" s="23">
        <v>56148.29</v>
      </c>
      <c r="I4706" s="21">
        <v>45597</v>
      </c>
      <c r="J4706" s="21">
        <v>45600</v>
      </c>
      <c r="K4706" s="20" t="s">
        <v>5121</v>
      </c>
      <c r="L4706" s="20" t="s">
        <v>5107</v>
      </c>
      <c r="M4706" s="20"/>
      <c r="N4706" s="21">
        <v>45635.715609814812</v>
      </c>
    </row>
    <row r="4707" spans="1:14" x14ac:dyDescent="0.25">
      <c r="A4707" s="21">
        <v>45602.274085648147</v>
      </c>
      <c r="B4707" s="22">
        <v>45602.274085648147</v>
      </c>
      <c r="C4707" s="20" t="s">
        <v>869</v>
      </c>
      <c r="D4707" s="20" t="s">
        <v>870</v>
      </c>
      <c r="E4707" s="207" t="s">
        <v>872</v>
      </c>
      <c r="F4707" s="207" t="s">
        <v>12352</v>
      </c>
      <c r="G4707" s="20" t="s">
        <v>119</v>
      </c>
      <c r="H4707" s="23">
        <v>301.57</v>
      </c>
      <c r="I4707" s="21">
        <v>45597</v>
      </c>
      <c r="J4707" s="21">
        <v>45600</v>
      </c>
      <c r="K4707" s="20" t="s">
        <v>5097</v>
      </c>
      <c r="L4707" s="20" t="s">
        <v>5098</v>
      </c>
      <c r="M4707" s="20"/>
      <c r="N4707" s="21">
        <v>45635.715609814812</v>
      </c>
    </row>
    <row r="4708" spans="1:14" x14ac:dyDescent="0.25">
      <c r="A4708" s="21">
        <v>45602.274085648147</v>
      </c>
      <c r="B4708" s="22">
        <v>45602.274085648147</v>
      </c>
      <c r="C4708" s="20" t="s">
        <v>995</v>
      </c>
      <c r="D4708" s="20" t="s">
        <v>996</v>
      </c>
      <c r="E4708" s="207" t="s">
        <v>998</v>
      </c>
      <c r="F4708" s="207" t="s">
        <v>12353</v>
      </c>
      <c r="G4708" s="20" t="s">
        <v>119</v>
      </c>
      <c r="H4708" s="23">
        <v>29.04</v>
      </c>
      <c r="I4708" s="21">
        <v>45597</v>
      </c>
      <c r="J4708" s="21">
        <v>45600</v>
      </c>
      <c r="K4708" s="20" t="s">
        <v>5097</v>
      </c>
      <c r="L4708" s="20" t="s">
        <v>5098</v>
      </c>
      <c r="M4708" s="20"/>
      <c r="N4708" s="21">
        <v>45635.715609814812</v>
      </c>
    </row>
    <row r="4709" spans="1:14" x14ac:dyDescent="0.25">
      <c r="A4709" s="21">
        <v>45602.274085648147</v>
      </c>
      <c r="B4709" s="22">
        <v>45602.274085648147</v>
      </c>
      <c r="C4709" s="20" t="s">
        <v>724</v>
      </c>
      <c r="D4709" s="20" t="s">
        <v>118</v>
      </c>
      <c r="E4709" s="207" t="s">
        <v>121</v>
      </c>
      <c r="F4709" s="207" t="s">
        <v>12354</v>
      </c>
      <c r="G4709" s="20" t="s">
        <v>119</v>
      </c>
      <c r="H4709" s="23">
        <v>13322.44</v>
      </c>
      <c r="I4709" s="21">
        <v>45597</v>
      </c>
      <c r="J4709" s="21">
        <v>45600</v>
      </c>
      <c r="K4709" s="20" t="s">
        <v>5097</v>
      </c>
      <c r="L4709" s="20" t="s">
        <v>5098</v>
      </c>
      <c r="M4709" s="20"/>
      <c r="N4709" s="21">
        <v>45635.715609814812</v>
      </c>
    </row>
    <row r="4710" spans="1:14" x14ac:dyDescent="0.25">
      <c r="A4710" s="21">
        <v>45602.274085648147</v>
      </c>
      <c r="B4710" s="22">
        <v>45602.274085648147</v>
      </c>
      <c r="C4710" s="20" t="s">
        <v>11407</v>
      </c>
      <c r="D4710" s="20" t="s">
        <v>11408</v>
      </c>
      <c r="E4710" s="207" t="s">
        <v>11409</v>
      </c>
      <c r="F4710" s="207" t="s">
        <v>12355</v>
      </c>
      <c r="G4710" s="20" t="s">
        <v>119</v>
      </c>
      <c r="H4710" s="23">
        <v>0</v>
      </c>
      <c r="I4710" s="21">
        <v>45597</v>
      </c>
      <c r="J4710" s="21">
        <v>45600</v>
      </c>
      <c r="K4710" s="20" t="s">
        <v>5097</v>
      </c>
      <c r="L4710" s="20" t="s">
        <v>5098</v>
      </c>
      <c r="M4710" s="20"/>
      <c r="N4710" s="21">
        <v>45635.715609814812</v>
      </c>
    </row>
    <row r="4711" spans="1:14" x14ac:dyDescent="0.25">
      <c r="A4711" s="21">
        <v>45602.005208333328</v>
      </c>
      <c r="B4711" s="22">
        <v>45602.005208333328</v>
      </c>
      <c r="C4711" s="20" t="s">
        <v>7746</v>
      </c>
      <c r="D4711" s="20" t="s">
        <v>133</v>
      </c>
      <c r="E4711" s="207" t="s">
        <v>136</v>
      </c>
      <c r="F4711" s="207" t="s">
        <v>12356</v>
      </c>
      <c r="G4711" s="20" t="s">
        <v>134</v>
      </c>
      <c r="H4711" s="23">
        <v>1667.1</v>
      </c>
      <c r="I4711" s="21">
        <v>45597</v>
      </c>
      <c r="J4711" s="21">
        <v>45600</v>
      </c>
      <c r="K4711" s="20" t="s">
        <v>5097</v>
      </c>
      <c r="L4711" s="20" t="s">
        <v>5098</v>
      </c>
      <c r="M4711" s="20"/>
      <c r="N4711" s="21">
        <v>45635.715609814812</v>
      </c>
    </row>
    <row r="4712" spans="1:14" x14ac:dyDescent="0.25">
      <c r="A4712" s="21">
        <v>45601.37908564815</v>
      </c>
      <c r="B4712" s="22">
        <v>45601.37908564815</v>
      </c>
      <c r="C4712" s="20" t="s">
        <v>771</v>
      </c>
      <c r="D4712" s="20" t="s">
        <v>772</v>
      </c>
      <c r="E4712" s="207" t="s">
        <v>774</v>
      </c>
      <c r="F4712" s="207" t="s">
        <v>12357</v>
      </c>
      <c r="G4712" s="20" t="s">
        <v>183</v>
      </c>
      <c r="H4712" s="23">
        <v>1192552.21</v>
      </c>
      <c r="I4712" s="21">
        <v>45597</v>
      </c>
      <c r="J4712" s="21">
        <v>45600</v>
      </c>
      <c r="K4712" s="20" t="s">
        <v>5114</v>
      </c>
      <c r="L4712" s="20" t="s">
        <v>5107</v>
      </c>
      <c r="M4712" s="20"/>
      <c r="N4712" s="21">
        <v>45635.715609814812</v>
      </c>
    </row>
    <row r="4713" spans="1:14" x14ac:dyDescent="0.25">
      <c r="A4713" s="21">
        <v>45601.37908564815</v>
      </c>
      <c r="B4713" s="22">
        <v>45601.37908564815</v>
      </c>
      <c r="C4713" s="20" t="s">
        <v>181</v>
      </c>
      <c r="D4713" s="20" t="s">
        <v>182</v>
      </c>
      <c r="E4713" s="207" t="s">
        <v>185</v>
      </c>
      <c r="F4713" s="207" t="s">
        <v>12358</v>
      </c>
      <c r="G4713" s="20" t="s">
        <v>183</v>
      </c>
      <c r="H4713" s="23">
        <v>2729947.57</v>
      </c>
      <c r="I4713" s="21">
        <v>45597</v>
      </c>
      <c r="J4713" s="21">
        <v>45600</v>
      </c>
      <c r="K4713" s="20" t="s">
        <v>5118</v>
      </c>
      <c r="L4713" s="20" t="s">
        <v>5107</v>
      </c>
      <c r="M4713" s="20"/>
      <c r="N4713" s="21">
        <v>45635.715609814812</v>
      </c>
    </row>
    <row r="4714" spans="1:14" x14ac:dyDescent="0.25">
      <c r="A4714" s="21">
        <v>45601.37908564815</v>
      </c>
      <c r="B4714" s="22">
        <v>45601.37908564815</v>
      </c>
      <c r="C4714" s="20" t="s">
        <v>1190</v>
      </c>
      <c r="D4714" s="20" t="s">
        <v>1191</v>
      </c>
      <c r="E4714" s="207" t="s">
        <v>1193</v>
      </c>
      <c r="F4714" s="207" t="s">
        <v>12359</v>
      </c>
      <c r="G4714" s="20" t="s">
        <v>183</v>
      </c>
      <c r="H4714" s="23">
        <v>0.78</v>
      </c>
      <c r="I4714" s="21">
        <v>45597</v>
      </c>
      <c r="J4714" s="21">
        <v>45600</v>
      </c>
      <c r="K4714" s="20" t="s">
        <v>5118</v>
      </c>
      <c r="L4714" s="20" t="s">
        <v>5107</v>
      </c>
      <c r="M4714" s="20"/>
      <c r="N4714" s="21">
        <v>45635.715609814812</v>
      </c>
    </row>
    <row r="4715" spans="1:14" x14ac:dyDescent="0.25">
      <c r="A4715" s="21">
        <v>45601.37908564815</v>
      </c>
      <c r="B4715" s="22">
        <v>45601.37908564815</v>
      </c>
      <c r="C4715" s="20" t="s">
        <v>1226</v>
      </c>
      <c r="D4715" s="20" t="s">
        <v>1227</v>
      </c>
      <c r="E4715" s="207" t="s">
        <v>1229</v>
      </c>
      <c r="F4715" s="207" t="s">
        <v>12360</v>
      </c>
      <c r="G4715" s="20" t="s">
        <v>183</v>
      </c>
      <c r="H4715" s="23">
        <v>2762.65</v>
      </c>
      <c r="I4715" s="21">
        <v>45597</v>
      </c>
      <c r="J4715" s="21">
        <v>45600</v>
      </c>
      <c r="K4715" s="20" t="s">
        <v>5118</v>
      </c>
      <c r="L4715" s="20" t="s">
        <v>5107</v>
      </c>
      <c r="M4715" s="20"/>
      <c r="N4715" s="21">
        <v>45635.715609814812</v>
      </c>
    </row>
    <row r="4716" spans="1:14" x14ac:dyDescent="0.25">
      <c r="A4716" s="21">
        <v>45601.37908564815</v>
      </c>
      <c r="B4716" s="22">
        <v>45601.37908564815</v>
      </c>
      <c r="C4716" s="20" t="s">
        <v>717</v>
      </c>
      <c r="D4716" s="20" t="s">
        <v>718</v>
      </c>
      <c r="E4716" s="207" t="s">
        <v>720</v>
      </c>
      <c r="F4716" s="207" t="s">
        <v>12361</v>
      </c>
      <c r="G4716" s="20" t="s">
        <v>183</v>
      </c>
      <c r="H4716" s="23">
        <v>3245.75</v>
      </c>
      <c r="I4716" s="21">
        <v>45597</v>
      </c>
      <c r="J4716" s="21">
        <v>45600</v>
      </c>
      <c r="K4716" s="20" t="s">
        <v>5121</v>
      </c>
      <c r="L4716" s="20" t="s">
        <v>5107</v>
      </c>
      <c r="M4716" s="20"/>
      <c r="N4716" s="21">
        <v>45635.715609814812</v>
      </c>
    </row>
    <row r="4717" spans="1:14" x14ac:dyDescent="0.25">
      <c r="A4717" s="21">
        <v>45601.37908564815</v>
      </c>
      <c r="B4717" s="22">
        <v>45601.37908564815</v>
      </c>
      <c r="C4717" s="20" t="s">
        <v>882</v>
      </c>
      <c r="D4717" s="20" t="s">
        <v>883</v>
      </c>
      <c r="E4717" s="207" t="s">
        <v>885</v>
      </c>
      <c r="F4717" s="207" t="s">
        <v>12362</v>
      </c>
      <c r="G4717" s="20" t="s">
        <v>183</v>
      </c>
      <c r="H4717" s="23">
        <v>6373.5</v>
      </c>
      <c r="I4717" s="21">
        <v>45597</v>
      </c>
      <c r="J4717" s="21">
        <v>45600</v>
      </c>
      <c r="K4717" s="20" t="s">
        <v>5123</v>
      </c>
      <c r="L4717" s="20" t="s">
        <v>5107</v>
      </c>
      <c r="M4717" s="20"/>
      <c r="N4717" s="21">
        <v>45635.715609814812</v>
      </c>
    </row>
    <row r="4718" spans="1:14" x14ac:dyDescent="0.25">
      <c r="A4718" s="21">
        <v>45601.37908564815</v>
      </c>
      <c r="B4718" s="22">
        <v>45601.37908564815</v>
      </c>
      <c r="C4718" s="20" t="s">
        <v>193</v>
      </c>
      <c r="D4718" s="20" t="s">
        <v>194</v>
      </c>
      <c r="E4718" s="207" t="s">
        <v>196</v>
      </c>
      <c r="F4718" s="207" t="s">
        <v>12363</v>
      </c>
      <c r="G4718" s="20" t="s">
        <v>183</v>
      </c>
      <c r="H4718" s="23">
        <v>32619.41</v>
      </c>
      <c r="I4718" s="21">
        <v>45597</v>
      </c>
      <c r="J4718" s="21">
        <v>45600</v>
      </c>
      <c r="K4718" s="20" t="s">
        <v>5118</v>
      </c>
      <c r="L4718" s="20" t="s">
        <v>5107</v>
      </c>
      <c r="M4718" s="20"/>
      <c r="N4718" s="21">
        <v>45635.715609814812</v>
      </c>
    </row>
    <row r="4719" spans="1:14" x14ac:dyDescent="0.25">
      <c r="A4719" s="21">
        <v>45601.37908564815</v>
      </c>
      <c r="B4719" s="22">
        <v>45601.37908564815</v>
      </c>
      <c r="C4719" s="20" t="s">
        <v>939</v>
      </c>
      <c r="D4719" s="20" t="s">
        <v>940</v>
      </c>
      <c r="E4719" s="207" t="s">
        <v>942</v>
      </c>
      <c r="F4719" s="207" t="s">
        <v>12364</v>
      </c>
      <c r="G4719" s="20" t="s">
        <v>183</v>
      </c>
      <c r="H4719" s="23">
        <v>3790.89</v>
      </c>
      <c r="I4719" s="21">
        <v>45597</v>
      </c>
      <c r="J4719" s="21">
        <v>45600</v>
      </c>
      <c r="K4719" s="20" t="s">
        <v>5123</v>
      </c>
      <c r="L4719" s="20" t="s">
        <v>5107</v>
      </c>
      <c r="M4719" s="20"/>
      <c r="N4719" s="21">
        <v>45635.715609814812</v>
      </c>
    </row>
    <row r="4720" spans="1:14" x14ac:dyDescent="0.25">
      <c r="A4720" s="21">
        <v>45601.37908564815</v>
      </c>
      <c r="B4720" s="22">
        <v>45601.37908564815</v>
      </c>
      <c r="C4720" s="20" t="s">
        <v>253</v>
      </c>
      <c r="D4720" s="20" t="s">
        <v>254</v>
      </c>
      <c r="E4720" s="207" t="s">
        <v>256</v>
      </c>
      <c r="F4720" s="207" t="s">
        <v>12365</v>
      </c>
      <c r="G4720" s="20" t="s">
        <v>183</v>
      </c>
      <c r="H4720" s="23">
        <v>257702.76</v>
      </c>
      <c r="I4720" s="21">
        <v>45597</v>
      </c>
      <c r="J4720" s="21">
        <v>45600</v>
      </c>
      <c r="K4720" s="20" t="s">
        <v>5118</v>
      </c>
      <c r="L4720" s="20" t="s">
        <v>5107</v>
      </c>
      <c r="M4720" s="20"/>
      <c r="N4720" s="21">
        <v>45635.715609814812</v>
      </c>
    </row>
    <row r="4721" spans="1:14" x14ac:dyDescent="0.25">
      <c r="A4721" s="21">
        <v>45601.37908564815</v>
      </c>
      <c r="B4721" s="22">
        <v>45601.37908564815</v>
      </c>
      <c r="C4721" s="20" t="s">
        <v>521</v>
      </c>
      <c r="D4721" s="20" t="s">
        <v>522</v>
      </c>
      <c r="E4721" s="207" t="s">
        <v>524</v>
      </c>
      <c r="F4721" s="207" t="s">
        <v>12366</v>
      </c>
      <c r="G4721" s="20" t="s">
        <v>183</v>
      </c>
      <c r="H4721" s="23">
        <v>7350.29</v>
      </c>
      <c r="I4721" s="21">
        <v>45597</v>
      </c>
      <c r="J4721" s="21">
        <v>45600</v>
      </c>
      <c r="K4721" s="20" t="s">
        <v>5121</v>
      </c>
      <c r="L4721" s="20" t="s">
        <v>5107</v>
      </c>
      <c r="M4721" s="20"/>
      <c r="N4721" s="21">
        <v>45635.715609814812</v>
      </c>
    </row>
    <row r="4722" spans="1:14" x14ac:dyDescent="0.25">
      <c r="A4722" s="21">
        <v>45601.37908564815</v>
      </c>
      <c r="B4722" s="22">
        <v>45601.37908564815</v>
      </c>
      <c r="C4722" s="20" t="s">
        <v>459</v>
      </c>
      <c r="D4722" s="20" t="s">
        <v>460</v>
      </c>
      <c r="E4722" s="207" t="s">
        <v>462</v>
      </c>
      <c r="F4722" s="207" t="s">
        <v>12367</v>
      </c>
      <c r="G4722" s="20" t="s">
        <v>183</v>
      </c>
      <c r="H4722" s="23">
        <v>651873.49</v>
      </c>
      <c r="I4722" s="21">
        <v>45597</v>
      </c>
      <c r="J4722" s="21">
        <v>45600</v>
      </c>
      <c r="K4722" s="20" t="s">
        <v>5129</v>
      </c>
      <c r="L4722" s="20" t="s">
        <v>5107</v>
      </c>
      <c r="M4722" s="20"/>
      <c r="N4722" s="21">
        <v>45635.715609814812</v>
      </c>
    </row>
    <row r="4723" spans="1:14" x14ac:dyDescent="0.25">
      <c r="A4723" s="21">
        <v>45601.37908564815</v>
      </c>
      <c r="B4723" s="22">
        <v>45601.37908564815</v>
      </c>
      <c r="C4723" s="20" t="s">
        <v>435</v>
      </c>
      <c r="D4723" s="20" t="s">
        <v>436</v>
      </c>
      <c r="E4723" s="207" t="s">
        <v>438</v>
      </c>
      <c r="F4723" s="207" t="s">
        <v>12368</v>
      </c>
      <c r="G4723" s="20" t="s">
        <v>183</v>
      </c>
      <c r="H4723" s="23">
        <v>0.02</v>
      </c>
      <c r="I4723" s="21">
        <v>45597</v>
      </c>
      <c r="J4723" s="21">
        <v>45600</v>
      </c>
      <c r="K4723" s="20" t="s">
        <v>5118</v>
      </c>
      <c r="L4723" s="20" t="s">
        <v>5107</v>
      </c>
      <c r="M4723" s="20"/>
      <c r="N4723" s="21">
        <v>45635.715609814812</v>
      </c>
    </row>
    <row r="4724" spans="1:14" x14ac:dyDescent="0.25">
      <c r="A4724" s="21">
        <v>45601.37908564815</v>
      </c>
      <c r="B4724" s="22">
        <v>45601.37908564815</v>
      </c>
      <c r="C4724" s="20" t="s">
        <v>422</v>
      </c>
      <c r="D4724" s="20" t="s">
        <v>423</v>
      </c>
      <c r="E4724" s="207" t="s">
        <v>425</v>
      </c>
      <c r="F4724" s="207" t="s">
        <v>12369</v>
      </c>
      <c r="G4724" s="20" t="s">
        <v>183</v>
      </c>
      <c r="H4724" s="23">
        <v>32425.89</v>
      </c>
      <c r="I4724" s="21">
        <v>45597</v>
      </c>
      <c r="J4724" s="21">
        <v>45600</v>
      </c>
      <c r="K4724" s="20" t="s">
        <v>5118</v>
      </c>
      <c r="L4724" s="20" t="s">
        <v>5107</v>
      </c>
      <c r="M4724" s="20"/>
      <c r="N4724" s="21">
        <v>45635.715609814812</v>
      </c>
    </row>
    <row r="4725" spans="1:14" x14ac:dyDescent="0.25">
      <c r="A4725" s="21">
        <v>45601.37908564815</v>
      </c>
      <c r="B4725" s="22">
        <v>45601.37908564815</v>
      </c>
      <c r="C4725" s="20" t="s">
        <v>1298</v>
      </c>
      <c r="D4725" s="20" t="s">
        <v>1299</v>
      </c>
      <c r="E4725" s="207" t="s">
        <v>1301</v>
      </c>
      <c r="F4725" s="207" t="s">
        <v>12370</v>
      </c>
      <c r="G4725" s="20" t="s">
        <v>183</v>
      </c>
      <c r="H4725" s="23">
        <v>658.61</v>
      </c>
      <c r="I4725" s="21">
        <v>45597</v>
      </c>
      <c r="J4725" s="21">
        <v>45600</v>
      </c>
      <c r="K4725" s="20" t="s">
        <v>5121</v>
      </c>
      <c r="L4725" s="20" t="s">
        <v>5107</v>
      </c>
      <c r="M4725" s="20"/>
      <c r="N4725" s="21">
        <v>45635.715609814812</v>
      </c>
    </row>
    <row r="4726" spans="1:14" x14ac:dyDescent="0.25">
      <c r="A4726" s="21">
        <v>45601.37908564815</v>
      </c>
      <c r="B4726" s="22">
        <v>45601.37908564815</v>
      </c>
      <c r="C4726" s="20" t="s">
        <v>331</v>
      </c>
      <c r="D4726" s="20" t="s">
        <v>332</v>
      </c>
      <c r="E4726" s="207" t="s">
        <v>334</v>
      </c>
      <c r="F4726" s="207" t="s">
        <v>12371</v>
      </c>
      <c r="G4726" s="20" t="s">
        <v>183</v>
      </c>
      <c r="H4726" s="23">
        <v>6031.56</v>
      </c>
      <c r="I4726" s="21">
        <v>45597</v>
      </c>
      <c r="J4726" s="21">
        <v>45600</v>
      </c>
      <c r="K4726" s="20" t="s">
        <v>5121</v>
      </c>
      <c r="L4726" s="20" t="s">
        <v>5107</v>
      </c>
      <c r="M4726" s="20"/>
      <c r="N4726" s="21">
        <v>45635.715609814812</v>
      </c>
    </row>
    <row r="4727" spans="1:14" x14ac:dyDescent="0.25">
      <c r="A4727" s="21">
        <v>45601.37908564815</v>
      </c>
      <c r="B4727" s="22">
        <v>45601.37908564815</v>
      </c>
      <c r="C4727" s="20" t="s">
        <v>11373</v>
      </c>
      <c r="D4727" s="20" t="s">
        <v>11374</v>
      </c>
      <c r="E4727" s="207" t="s">
        <v>11376</v>
      </c>
      <c r="F4727" s="207" t="s">
        <v>12372</v>
      </c>
      <c r="G4727" s="20" t="s">
        <v>183</v>
      </c>
      <c r="H4727" s="23">
        <v>56148.29</v>
      </c>
      <c r="I4727" s="21">
        <v>45597</v>
      </c>
      <c r="J4727" s="21">
        <v>45600</v>
      </c>
      <c r="K4727" s="20" t="s">
        <v>5121</v>
      </c>
      <c r="L4727" s="20" t="s">
        <v>5107</v>
      </c>
      <c r="M4727" s="20"/>
      <c r="N4727" s="21">
        <v>45635.715609814812</v>
      </c>
    </row>
    <row r="4728" spans="1:14" x14ac:dyDescent="0.25">
      <c r="A4728" s="21">
        <v>45601.293923611112</v>
      </c>
      <c r="B4728" s="22">
        <v>45601.293923611112</v>
      </c>
      <c r="C4728" s="20" t="s">
        <v>869</v>
      </c>
      <c r="D4728" s="20" t="s">
        <v>870</v>
      </c>
      <c r="E4728" s="207" t="s">
        <v>872</v>
      </c>
      <c r="F4728" s="207" t="s">
        <v>12373</v>
      </c>
      <c r="G4728" s="20" t="s">
        <v>119</v>
      </c>
      <c r="H4728" s="23">
        <v>301.57</v>
      </c>
      <c r="I4728" s="21">
        <v>45597</v>
      </c>
      <c r="J4728" s="21">
        <v>45600</v>
      </c>
      <c r="K4728" s="20" t="s">
        <v>5097</v>
      </c>
      <c r="L4728" s="20" t="s">
        <v>5098</v>
      </c>
      <c r="M4728" s="20"/>
      <c r="N4728" s="21">
        <v>45635.715609814812</v>
      </c>
    </row>
    <row r="4729" spans="1:14" x14ac:dyDescent="0.25">
      <c r="A4729" s="21">
        <v>45601.293923611112</v>
      </c>
      <c r="B4729" s="22">
        <v>45601.293923611112</v>
      </c>
      <c r="C4729" s="20" t="s">
        <v>995</v>
      </c>
      <c r="D4729" s="20" t="s">
        <v>996</v>
      </c>
      <c r="E4729" s="207" t="s">
        <v>998</v>
      </c>
      <c r="F4729" s="207" t="s">
        <v>12374</v>
      </c>
      <c r="G4729" s="20" t="s">
        <v>119</v>
      </c>
      <c r="H4729" s="23">
        <v>29.04</v>
      </c>
      <c r="I4729" s="21">
        <v>45597</v>
      </c>
      <c r="J4729" s="21">
        <v>45600</v>
      </c>
      <c r="K4729" s="20" t="s">
        <v>5097</v>
      </c>
      <c r="L4729" s="20" t="s">
        <v>5098</v>
      </c>
      <c r="M4729" s="20"/>
      <c r="N4729" s="21">
        <v>45635.715609814812</v>
      </c>
    </row>
    <row r="4730" spans="1:14" x14ac:dyDescent="0.25">
      <c r="A4730" s="21">
        <v>45601.293923611112</v>
      </c>
      <c r="B4730" s="22">
        <v>45601.293923611112</v>
      </c>
      <c r="C4730" s="20" t="s">
        <v>724</v>
      </c>
      <c r="D4730" s="20" t="s">
        <v>118</v>
      </c>
      <c r="E4730" s="207" t="s">
        <v>121</v>
      </c>
      <c r="F4730" s="207" t="s">
        <v>12375</v>
      </c>
      <c r="G4730" s="20" t="s">
        <v>119</v>
      </c>
      <c r="H4730" s="23">
        <v>13135.19</v>
      </c>
      <c r="I4730" s="21">
        <v>45597</v>
      </c>
      <c r="J4730" s="21">
        <v>45600</v>
      </c>
      <c r="K4730" s="20" t="s">
        <v>5097</v>
      </c>
      <c r="L4730" s="20" t="s">
        <v>5098</v>
      </c>
      <c r="M4730" s="20"/>
      <c r="N4730" s="21">
        <v>45635.715609814812</v>
      </c>
    </row>
    <row r="4731" spans="1:14" x14ac:dyDescent="0.25">
      <c r="A4731" s="21">
        <v>45601.293923611112</v>
      </c>
      <c r="B4731" s="22">
        <v>45601.293923611112</v>
      </c>
      <c r="C4731" s="20" t="s">
        <v>11407</v>
      </c>
      <c r="D4731" s="20" t="s">
        <v>11408</v>
      </c>
      <c r="E4731" s="207" t="s">
        <v>11409</v>
      </c>
      <c r="F4731" s="207" t="s">
        <v>12376</v>
      </c>
      <c r="G4731" s="20" t="s">
        <v>119</v>
      </c>
      <c r="H4731" s="23">
        <v>0</v>
      </c>
      <c r="I4731" s="21">
        <v>45597</v>
      </c>
      <c r="J4731" s="21">
        <v>45600</v>
      </c>
      <c r="K4731" s="20" t="s">
        <v>5097</v>
      </c>
      <c r="L4731" s="20" t="s">
        <v>5098</v>
      </c>
      <c r="M4731" s="20"/>
      <c r="N4731" s="21">
        <v>45635.715609814812</v>
      </c>
    </row>
    <row r="4732" spans="1:14" x14ac:dyDescent="0.25">
      <c r="A4732" s="21">
        <v>45601.13581018518</v>
      </c>
      <c r="B4732" s="22">
        <v>45601.13581018518</v>
      </c>
      <c r="C4732" s="20" t="s">
        <v>5108</v>
      </c>
      <c r="D4732" s="20" t="s">
        <v>5109</v>
      </c>
      <c r="E4732" s="207" t="s">
        <v>5110</v>
      </c>
      <c r="F4732" s="207" t="s">
        <v>12377</v>
      </c>
      <c r="G4732" s="20" t="s">
        <v>5105</v>
      </c>
      <c r="H4732" s="23">
        <v>44662.49</v>
      </c>
      <c r="I4732" s="21">
        <v>45597</v>
      </c>
      <c r="J4732" s="21">
        <v>45600</v>
      </c>
      <c r="K4732" s="20" t="s">
        <v>5106</v>
      </c>
      <c r="L4732" s="20" t="s">
        <v>5107</v>
      </c>
      <c r="M4732" s="20"/>
      <c r="N4732" s="21">
        <v>45635.715609814812</v>
      </c>
    </row>
    <row r="4733" spans="1:14" x14ac:dyDescent="0.25">
      <c r="A4733" s="21">
        <v>45601.13581018518</v>
      </c>
      <c r="B4733" s="22">
        <v>45601.13581018518</v>
      </c>
      <c r="C4733" s="20" t="s">
        <v>5101</v>
      </c>
      <c r="D4733" s="20" t="s">
        <v>5102</v>
      </c>
      <c r="E4733" s="207" t="s">
        <v>5103</v>
      </c>
      <c r="F4733" s="207" t="s">
        <v>12378</v>
      </c>
      <c r="G4733" s="20" t="s">
        <v>5105</v>
      </c>
      <c r="H4733" s="23">
        <v>42690.89</v>
      </c>
      <c r="I4733" s="21">
        <v>45597</v>
      </c>
      <c r="J4733" s="21">
        <v>45600</v>
      </c>
      <c r="K4733" s="20" t="s">
        <v>5106</v>
      </c>
      <c r="L4733" s="20" t="s">
        <v>5107</v>
      </c>
      <c r="M4733" s="20"/>
      <c r="N4733" s="21">
        <v>45635.715609814812</v>
      </c>
    </row>
    <row r="4734" spans="1:14" x14ac:dyDescent="0.25">
      <c r="A4734" s="21">
        <v>45600.947951388887</v>
      </c>
      <c r="B4734" s="22">
        <v>45600.947951388887</v>
      </c>
      <c r="C4734" s="20" t="s">
        <v>771</v>
      </c>
      <c r="D4734" s="20" t="s">
        <v>772</v>
      </c>
      <c r="E4734" s="207" t="s">
        <v>774</v>
      </c>
      <c r="F4734" s="207" t="s">
        <v>12379</v>
      </c>
      <c r="G4734" s="20" t="s">
        <v>183</v>
      </c>
      <c r="H4734" s="23">
        <v>1192552.21</v>
      </c>
      <c r="I4734" s="21">
        <v>45597</v>
      </c>
      <c r="J4734" s="21">
        <v>45600</v>
      </c>
      <c r="K4734" s="20" t="s">
        <v>5114</v>
      </c>
      <c r="L4734" s="20" t="s">
        <v>5107</v>
      </c>
      <c r="M4734" s="20"/>
      <c r="N4734" s="21">
        <v>45635.715609814812</v>
      </c>
    </row>
    <row r="4735" spans="1:14" x14ac:dyDescent="0.25">
      <c r="A4735" s="21">
        <v>45600.947951388887</v>
      </c>
      <c r="B4735" s="22">
        <v>45600.947951388887</v>
      </c>
      <c r="C4735" s="20" t="s">
        <v>181</v>
      </c>
      <c r="D4735" s="20" t="s">
        <v>182</v>
      </c>
      <c r="E4735" s="207" t="s">
        <v>185</v>
      </c>
      <c r="F4735" s="207" t="s">
        <v>12380</v>
      </c>
      <c r="G4735" s="20" t="s">
        <v>183</v>
      </c>
      <c r="H4735" s="23">
        <v>2729947.57</v>
      </c>
      <c r="I4735" s="21">
        <v>45597</v>
      </c>
      <c r="J4735" s="21">
        <v>45600</v>
      </c>
      <c r="K4735" s="20" t="s">
        <v>5118</v>
      </c>
      <c r="L4735" s="20" t="s">
        <v>5107</v>
      </c>
      <c r="M4735" s="20"/>
      <c r="N4735" s="21">
        <v>45635.715609814812</v>
      </c>
    </row>
    <row r="4736" spans="1:14" x14ac:dyDescent="0.25">
      <c r="A4736" s="21">
        <v>45600.947951388887</v>
      </c>
      <c r="B4736" s="22">
        <v>45600.947951388887</v>
      </c>
      <c r="C4736" s="20" t="s">
        <v>1190</v>
      </c>
      <c r="D4736" s="20" t="s">
        <v>1191</v>
      </c>
      <c r="E4736" s="207" t="s">
        <v>1193</v>
      </c>
      <c r="F4736" s="207" t="s">
        <v>12381</v>
      </c>
      <c r="G4736" s="20" t="s">
        <v>183</v>
      </c>
      <c r="H4736" s="23">
        <v>0.78</v>
      </c>
      <c r="I4736" s="21">
        <v>45597</v>
      </c>
      <c r="J4736" s="21">
        <v>45600</v>
      </c>
      <c r="K4736" s="20" t="s">
        <v>5118</v>
      </c>
      <c r="L4736" s="20" t="s">
        <v>5107</v>
      </c>
      <c r="M4736" s="20"/>
      <c r="N4736" s="21">
        <v>45635.715609814812</v>
      </c>
    </row>
    <row r="4737" spans="1:14" x14ac:dyDescent="0.25">
      <c r="A4737" s="21">
        <v>45600.947951388887</v>
      </c>
      <c r="B4737" s="22">
        <v>45600.947951388887</v>
      </c>
      <c r="C4737" s="20" t="s">
        <v>1226</v>
      </c>
      <c r="D4737" s="20" t="s">
        <v>1227</v>
      </c>
      <c r="E4737" s="207" t="s">
        <v>1229</v>
      </c>
      <c r="F4737" s="207" t="s">
        <v>12382</v>
      </c>
      <c r="G4737" s="20" t="s">
        <v>183</v>
      </c>
      <c r="H4737" s="23">
        <v>2762.65</v>
      </c>
      <c r="I4737" s="21">
        <v>45597</v>
      </c>
      <c r="J4737" s="21">
        <v>45600</v>
      </c>
      <c r="K4737" s="20" t="s">
        <v>5118</v>
      </c>
      <c r="L4737" s="20" t="s">
        <v>5107</v>
      </c>
      <c r="M4737" s="20"/>
      <c r="N4737" s="21">
        <v>45635.715609814812</v>
      </c>
    </row>
    <row r="4738" spans="1:14" x14ac:dyDescent="0.25">
      <c r="A4738" s="21">
        <v>45600.947951388887</v>
      </c>
      <c r="B4738" s="22">
        <v>45600.947951388887</v>
      </c>
      <c r="C4738" s="20" t="s">
        <v>717</v>
      </c>
      <c r="D4738" s="20" t="s">
        <v>718</v>
      </c>
      <c r="E4738" s="207" t="s">
        <v>720</v>
      </c>
      <c r="F4738" s="207" t="s">
        <v>12383</v>
      </c>
      <c r="G4738" s="20" t="s">
        <v>183</v>
      </c>
      <c r="H4738" s="23">
        <v>3245.75</v>
      </c>
      <c r="I4738" s="21">
        <v>45597</v>
      </c>
      <c r="J4738" s="21">
        <v>45600</v>
      </c>
      <c r="K4738" s="20" t="s">
        <v>5121</v>
      </c>
      <c r="L4738" s="20" t="s">
        <v>5107</v>
      </c>
      <c r="M4738" s="20"/>
      <c r="N4738" s="21">
        <v>45635.715609814812</v>
      </c>
    </row>
    <row r="4739" spans="1:14" x14ac:dyDescent="0.25">
      <c r="A4739" s="21">
        <v>45600.947951388887</v>
      </c>
      <c r="B4739" s="22">
        <v>45600.947951388887</v>
      </c>
      <c r="C4739" s="20" t="s">
        <v>882</v>
      </c>
      <c r="D4739" s="20" t="s">
        <v>883</v>
      </c>
      <c r="E4739" s="207" t="s">
        <v>885</v>
      </c>
      <c r="F4739" s="207" t="s">
        <v>12384</v>
      </c>
      <c r="G4739" s="20" t="s">
        <v>183</v>
      </c>
      <c r="H4739" s="23">
        <v>6373.5</v>
      </c>
      <c r="I4739" s="21">
        <v>45597</v>
      </c>
      <c r="J4739" s="21">
        <v>45600</v>
      </c>
      <c r="K4739" s="20" t="s">
        <v>5123</v>
      </c>
      <c r="L4739" s="20" t="s">
        <v>5107</v>
      </c>
      <c r="M4739" s="20"/>
      <c r="N4739" s="21">
        <v>45635.715609814812</v>
      </c>
    </row>
    <row r="4740" spans="1:14" x14ac:dyDescent="0.25">
      <c r="A4740" s="21">
        <v>45600.947951388887</v>
      </c>
      <c r="B4740" s="22">
        <v>45600.947951388887</v>
      </c>
      <c r="C4740" s="20" t="s">
        <v>193</v>
      </c>
      <c r="D4740" s="20" t="s">
        <v>194</v>
      </c>
      <c r="E4740" s="207" t="s">
        <v>196</v>
      </c>
      <c r="F4740" s="207" t="s">
        <v>12385</v>
      </c>
      <c r="G4740" s="20" t="s">
        <v>183</v>
      </c>
      <c r="H4740" s="23">
        <v>32619.41</v>
      </c>
      <c r="I4740" s="21">
        <v>45597</v>
      </c>
      <c r="J4740" s="21">
        <v>45600</v>
      </c>
      <c r="K4740" s="20" t="s">
        <v>5118</v>
      </c>
      <c r="L4740" s="20" t="s">
        <v>5107</v>
      </c>
      <c r="M4740" s="20"/>
      <c r="N4740" s="21">
        <v>45635.715609814812</v>
      </c>
    </row>
    <row r="4741" spans="1:14" x14ac:dyDescent="0.25">
      <c r="A4741" s="21">
        <v>45600.947951388887</v>
      </c>
      <c r="B4741" s="22">
        <v>45600.947951388887</v>
      </c>
      <c r="C4741" s="20" t="s">
        <v>939</v>
      </c>
      <c r="D4741" s="20" t="s">
        <v>940</v>
      </c>
      <c r="E4741" s="207" t="s">
        <v>942</v>
      </c>
      <c r="F4741" s="207" t="s">
        <v>12386</v>
      </c>
      <c r="G4741" s="20" t="s">
        <v>183</v>
      </c>
      <c r="H4741" s="23">
        <v>3790.89</v>
      </c>
      <c r="I4741" s="21">
        <v>45597</v>
      </c>
      <c r="J4741" s="21">
        <v>45600</v>
      </c>
      <c r="K4741" s="20" t="s">
        <v>5123</v>
      </c>
      <c r="L4741" s="20" t="s">
        <v>5107</v>
      </c>
      <c r="M4741" s="20"/>
      <c r="N4741" s="21">
        <v>45635.715609814812</v>
      </c>
    </row>
    <row r="4742" spans="1:14" x14ac:dyDescent="0.25">
      <c r="A4742" s="21">
        <v>45600.947951388887</v>
      </c>
      <c r="B4742" s="22">
        <v>45600.947951388887</v>
      </c>
      <c r="C4742" s="20" t="s">
        <v>253</v>
      </c>
      <c r="D4742" s="20" t="s">
        <v>254</v>
      </c>
      <c r="E4742" s="207" t="s">
        <v>256</v>
      </c>
      <c r="F4742" s="207" t="s">
        <v>12387</v>
      </c>
      <c r="G4742" s="20" t="s">
        <v>183</v>
      </c>
      <c r="H4742" s="23">
        <v>257702.76</v>
      </c>
      <c r="I4742" s="21">
        <v>45597</v>
      </c>
      <c r="J4742" s="21">
        <v>45600</v>
      </c>
      <c r="K4742" s="20" t="s">
        <v>5118</v>
      </c>
      <c r="L4742" s="20" t="s">
        <v>5107</v>
      </c>
      <c r="M4742" s="20"/>
      <c r="N4742" s="21">
        <v>45635.715609814812</v>
      </c>
    </row>
    <row r="4743" spans="1:14" x14ac:dyDescent="0.25">
      <c r="A4743" s="21">
        <v>45600.947951388887</v>
      </c>
      <c r="B4743" s="22">
        <v>45600.947951388887</v>
      </c>
      <c r="C4743" s="20" t="s">
        <v>521</v>
      </c>
      <c r="D4743" s="20" t="s">
        <v>522</v>
      </c>
      <c r="E4743" s="207" t="s">
        <v>524</v>
      </c>
      <c r="F4743" s="207" t="s">
        <v>12388</v>
      </c>
      <c r="G4743" s="20" t="s">
        <v>183</v>
      </c>
      <c r="H4743" s="23">
        <v>7350.29</v>
      </c>
      <c r="I4743" s="21">
        <v>45597</v>
      </c>
      <c r="J4743" s="21">
        <v>45600</v>
      </c>
      <c r="K4743" s="20" t="s">
        <v>5121</v>
      </c>
      <c r="L4743" s="20" t="s">
        <v>5107</v>
      </c>
      <c r="M4743" s="20"/>
      <c r="N4743" s="21">
        <v>45635.715609814812</v>
      </c>
    </row>
    <row r="4744" spans="1:14" x14ac:dyDescent="0.25">
      <c r="A4744" s="21">
        <v>45600.947951388887</v>
      </c>
      <c r="B4744" s="22">
        <v>45600.947951388887</v>
      </c>
      <c r="C4744" s="20" t="s">
        <v>459</v>
      </c>
      <c r="D4744" s="20" t="s">
        <v>460</v>
      </c>
      <c r="E4744" s="207" t="s">
        <v>462</v>
      </c>
      <c r="F4744" s="207" t="s">
        <v>12389</v>
      </c>
      <c r="G4744" s="20" t="s">
        <v>183</v>
      </c>
      <c r="H4744" s="23">
        <v>651873.49</v>
      </c>
      <c r="I4744" s="21">
        <v>45597</v>
      </c>
      <c r="J4744" s="21">
        <v>45600</v>
      </c>
      <c r="K4744" s="20" t="s">
        <v>5129</v>
      </c>
      <c r="L4744" s="20" t="s">
        <v>5107</v>
      </c>
      <c r="M4744" s="20"/>
      <c r="N4744" s="21">
        <v>45635.715609814812</v>
      </c>
    </row>
    <row r="4745" spans="1:14" x14ac:dyDescent="0.25">
      <c r="A4745" s="21">
        <v>45600.947951388887</v>
      </c>
      <c r="B4745" s="22">
        <v>45600.947951388887</v>
      </c>
      <c r="C4745" s="20" t="s">
        <v>435</v>
      </c>
      <c r="D4745" s="20" t="s">
        <v>436</v>
      </c>
      <c r="E4745" s="207" t="s">
        <v>438</v>
      </c>
      <c r="F4745" s="207" t="s">
        <v>12390</v>
      </c>
      <c r="G4745" s="20" t="s">
        <v>183</v>
      </c>
      <c r="H4745" s="23">
        <v>0.02</v>
      </c>
      <c r="I4745" s="21">
        <v>45597</v>
      </c>
      <c r="J4745" s="21">
        <v>45600</v>
      </c>
      <c r="K4745" s="20" t="s">
        <v>5118</v>
      </c>
      <c r="L4745" s="20" t="s">
        <v>5107</v>
      </c>
      <c r="M4745" s="20"/>
      <c r="N4745" s="21">
        <v>45635.715609814812</v>
      </c>
    </row>
    <row r="4746" spans="1:14" x14ac:dyDescent="0.25">
      <c r="A4746" s="21">
        <v>45600.947951388887</v>
      </c>
      <c r="B4746" s="22">
        <v>45600.947951388887</v>
      </c>
      <c r="C4746" s="20" t="s">
        <v>422</v>
      </c>
      <c r="D4746" s="20" t="s">
        <v>423</v>
      </c>
      <c r="E4746" s="207" t="s">
        <v>425</v>
      </c>
      <c r="F4746" s="207" t="s">
        <v>12391</v>
      </c>
      <c r="G4746" s="20" t="s">
        <v>183</v>
      </c>
      <c r="H4746" s="23">
        <v>32425.89</v>
      </c>
      <c r="I4746" s="21">
        <v>45597</v>
      </c>
      <c r="J4746" s="21">
        <v>45600</v>
      </c>
      <c r="K4746" s="20" t="s">
        <v>5118</v>
      </c>
      <c r="L4746" s="20" t="s">
        <v>5107</v>
      </c>
      <c r="M4746" s="20"/>
      <c r="N4746" s="21">
        <v>45635.715609814812</v>
      </c>
    </row>
    <row r="4747" spans="1:14" x14ac:dyDescent="0.25">
      <c r="A4747" s="21">
        <v>45600.947951388887</v>
      </c>
      <c r="B4747" s="22">
        <v>45600.947951388887</v>
      </c>
      <c r="C4747" s="20" t="s">
        <v>1298</v>
      </c>
      <c r="D4747" s="20" t="s">
        <v>1299</v>
      </c>
      <c r="E4747" s="207" t="s">
        <v>1301</v>
      </c>
      <c r="F4747" s="207" t="s">
        <v>12392</v>
      </c>
      <c r="G4747" s="20" t="s">
        <v>183</v>
      </c>
      <c r="H4747" s="23">
        <v>658.61</v>
      </c>
      <c r="I4747" s="21">
        <v>45597</v>
      </c>
      <c r="J4747" s="21">
        <v>45600</v>
      </c>
      <c r="K4747" s="20" t="s">
        <v>5121</v>
      </c>
      <c r="L4747" s="20" t="s">
        <v>5107</v>
      </c>
      <c r="M4747" s="20"/>
      <c r="N4747" s="21">
        <v>45635.715609814812</v>
      </c>
    </row>
    <row r="4748" spans="1:14" x14ac:dyDescent="0.25">
      <c r="A4748" s="21">
        <v>45600.947951388887</v>
      </c>
      <c r="B4748" s="22">
        <v>45600.947951388887</v>
      </c>
      <c r="C4748" s="20" t="s">
        <v>331</v>
      </c>
      <c r="D4748" s="20" t="s">
        <v>332</v>
      </c>
      <c r="E4748" s="207" t="s">
        <v>334</v>
      </c>
      <c r="F4748" s="207" t="s">
        <v>12393</v>
      </c>
      <c r="G4748" s="20" t="s">
        <v>183</v>
      </c>
      <c r="H4748" s="23">
        <v>6031.56</v>
      </c>
      <c r="I4748" s="21">
        <v>45597</v>
      </c>
      <c r="J4748" s="21">
        <v>45600</v>
      </c>
      <c r="K4748" s="20" t="s">
        <v>5121</v>
      </c>
      <c r="L4748" s="20" t="s">
        <v>5107</v>
      </c>
      <c r="M4748" s="20"/>
      <c r="N4748" s="21">
        <v>45635.715609814812</v>
      </c>
    </row>
    <row r="4749" spans="1:14" x14ac:dyDescent="0.25">
      <c r="A4749" s="21">
        <v>45600.947951388887</v>
      </c>
      <c r="B4749" s="22">
        <v>45600.947951388887</v>
      </c>
      <c r="C4749" s="20" t="s">
        <v>11373</v>
      </c>
      <c r="D4749" s="20" t="s">
        <v>11374</v>
      </c>
      <c r="E4749" s="207" t="s">
        <v>11376</v>
      </c>
      <c r="F4749" s="207" t="s">
        <v>12394</v>
      </c>
      <c r="G4749" s="20" t="s">
        <v>183</v>
      </c>
      <c r="H4749" s="23">
        <v>56148.29</v>
      </c>
      <c r="I4749" s="21">
        <v>45597</v>
      </c>
      <c r="J4749" s="21">
        <v>45600</v>
      </c>
      <c r="K4749" s="20" t="s">
        <v>5121</v>
      </c>
      <c r="L4749" s="20" t="s">
        <v>5107</v>
      </c>
      <c r="M4749" s="20"/>
      <c r="N4749" s="21">
        <v>45635.715609814812</v>
      </c>
    </row>
    <row r="4750" spans="1:14" x14ac:dyDescent="0.25">
      <c r="A4750" s="21">
        <v>45600.480740740742</v>
      </c>
      <c r="B4750" s="22">
        <v>45600.480740740742</v>
      </c>
      <c r="C4750" s="20" t="s">
        <v>7746</v>
      </c>
      <c r="D4750" s="20" t="s">
        <v>133</v>
      </c>
      <c r="E4750" s="207" t="s">
        <v>136</v>
      </c>
      <c r="F4750" s="207" t="s">
        <v>12395</v>
      </c>
      <c r="G4750" s="20" t="s">
        <v>134</v>
      </c>
      <c r="H4750" s="23">
        <v>1640.61</v>
      </c>
      <c r="I4750" s="21">
        <v>45597</v>
      </c>
      <c r="J4750" s="21">
        <v>45600</v>
      </c>
      <c r="K4750" s="20" t="s">
        <v>5097</v>
      </c>
      <c r="L4750" s="20" t="s">
        <v>5098</v>
      </c>
      <c r="M4750" s="20"/>
      <c r="N4750" s="21">
        <v>45635.715609814812</v>
      </c>
    </row>
    <row r="4751" spans="1:14" x14ac:dyDescent="0.25">
      <c r="A4751" s="21">
        <v>45600.084270833337</v>
      </c>
      <c r="B4751" s="22">
        <v>45600.084270833337</v>
      </c>
      <c r="C4751" s="20" t="s">
        <v>5108</v>
      </c>
      <c r="D4751" s="20" t="s">
        <v>5109</v>
      </c>
      <c r="E4751" s="207" t="s">
        <v>5110</v>
      </c>
      <c r="F4751" s="207" t="s">
        <v>12396</v>
      </c>
      <c r="G4751" s="20" t="s">
        <v>5105</v>
      </c>
      <c r="H4751" s="23">
        <v>44716.84</v>
      </c>
      <c r="I4751" s="21">
        <v>45597</v>
      </c>
      <c r="J4751" s="21">
        <v>45600</v>
      </c>
      <c r="K4751" s="20" t="s">
        <v>5106</v>
      </c>
      <c r="L4751" s="20" t="s">
        <v>5107</v>
      </c>
      <c r="M4751" s="20"/>
      <c r="N4751" s="21">
        <v>45635.715609814812</v>
      </c>
    </row>
    <row r="4752" spans="1:14" x14ac:dyDescent="0.25">
      <c r="A4752" s="21">
        <v>45600.084270833337</v>
      </c>
      <c r="B4752" s="22">
        <v>45600.084270833337</v>
      </c>
      <c r="C4752" s="20" t="s">
        <v>5101</v>
      </c>
      <c r="D4752" s="20" t="s">
        <v>5102</v>
      </c>
      <c r="E4752" s="207" t="s">
        <v>5103</v>
      </c>
      <c r="F4752" s="207" t="s">
        <v>12397</v>
      </c>
      <c r="G4752" s="20" t="s">
        <v>5105</v>
      </c>
      <c r="H4752" s="23">
        <v>42697.82</v>
      </c>
      <c r="I4752" s="21">
        <v>45597</v>
      </c>
      <c r="J4752" s="21">
        <v>45600</v>
      </c>
      <c r="K4752" s="20" t="s">
        <v>5106</v>
      </c>
      <c r="L4752" s="20" t="s">
        <v>5107</v>
      </c>
      <c r="M4752" s="20"/>
      <c r="N4752" s="21">
        <v>45635.715609814812</v>
      </c>
    </row>
    <row r="4753" spans="1:14" x14ac:dyDescent="0.25">
      <c r="A4753" s="21">
        <v>45599.808900462958</v>
      </c>
      <c r="B4753" s="22">
        <v>45599.808900462958</v>
      </c>
      <c r="C4753" s="20" t="s">
        <v>771</v>
      </c>
      <c r="D4753" s="20" t="s">
        <v>772</v>
      </c>
      <c r="E4753" s="207" t="s">
        <v>774</v>
      </c>
      <c r="F4753" s="207" t="s">
        <v>12398</v>
      </c>
      <c r="G4753" s="20" t="s">
        <v>183</v>
      </c>
      <c r="H4753" s="23">
        <v>1192552.21</v>
      </c>
      <c r="I4753" s="21">
        <v>45597</v>
      </c>
      <c r="J4753" s="21">
        <v>45593</v>
      </c>
      <c r="K4753" s="20" t="s">
        <v>5114</v>
      </c>
      <c r="L4753" s="20" t="s">
        <v>5107</v>
      </c>
      <c r="M4753" s="20"/>
      <c r="N4753" s="21">
        <v>45635.715609814812</v>
      </c>
    </row>
    <row r="4754" spans="1:14" x14ac:dyDescent="0.25">
      <c r="A4754" s="21">
        <v>45599.808900462958</v>
      </c>
      <c r="B4754" s="22">
        <v>45599.808900462958</v>
      </c>
      <c r="C4754" s="20" t="s">
        <v>181</v>
      </c>
      <c r="D4754" s="20" t="s">
        <v>182</v>
      </c>
      <c r="E4754" s="207" t="s">
        <v>185</v>
      </c>
      <c r="F4754" s="207" t="s">
        <v>12399</v>
      </c>
      <c r="G4754" s="20" t="s">
        <v>183</v>
      </c>
      <c r="H4754" s="23">
        <v>2729947.57</v>
      </c>
      <c r="I4754" s="21">
        <v>45597</v>
      </c>
      <c r="J4754" s="21">
        <v>45593</v>
      </c>
      <c r="K4754" s="20" t="s">
        <v>5118</v>
      </c>
      <c r="L4754" s="20" t="s">
        <v>5107</v>
      </c>
      <c r="M4754" s="20"/>
      <c r="N4754" s="21">
        <v>45635.715609814812</v>
      </c>
    </row>
    <row r="4755" spans="1:14" x14ac:dyDescent="0.25">
      <c r="A4755" s="21">
        <v>45599.808900462958</v>
      </c>
      <c r="B4755" s="22">
        <v>45599.808900462958</v>
      </c>
      <c r="C4755" s="20" t="s">
        <v>1190</v>
      </c>
      <c r="D4755" s="20" t="s">
        <v>1191</v>
      </c>
      <c r="E4755" s="207" t="s">
        <v>1193</v>
      </c>
      <c r="F4755" s="207" t="s">
        <v>12400</v>
      </c>
      <c r="G4755" s="20" t="s">
        <v>183</v>
      </c>
      <c r="H4755" s="23">
        <v>0.78</v>
      </c>
      <c r="I4755" s="21">
        <v>45597</v>
      </c>
      <c r="J4755" s="21">
        <v>45593</v>
      </c>
      <c r="K4755" s="20" t="s">
        <v>5118</v>
      </c>
      <c r="L4755" s="20" t="s">
        <v>5107</v>
      </c>
      <c r="M4755" s="20"/>
      <c r="N4755" s="21">
        <v>45635.715609814812</v>
      </c>
    </row>
    <row r="4756" spans="1:14" x14ac:dyDescent="0.25">
      <c r="A4756" s="21">
        <v>45599.808900462958</v>
      </c>
      <c r="B4756" s="22">
        <v>45599.808900462958</v>
      </c>
      <c r="C4756" s="20" t="s">
        <v>1226</v>
      </c>
      <c r="D4756" s="20" t="s">
        <v>1227</v>
      </c>
      <c r="E4756" s="207" t="s">
        <v>1229</v>
      </c>
      <c r="F4756" s="207" t="s">
        <v>12401</v>
      </c>
      <c r="G4756" s="20" t="s">
        <v>183</v>
      </c>
      <c r="H4756" s="23">
        <v>2762.65</v>
      </c>
      <c r="I4756" s="21">
        <v>45597</v>
      </c>
      <c r="J4756" s="21">
        <v>45593</v>
      </c>
      <c r="K4756" s="20" t="s">
        <v>5118</v>
      </c>
      <c r="L4756" s="20" t="s">
        <v>5107</v>
      </c>
      <c r="M4756" s="20"/>
      <c r="N4756" s="21">
        <v>45635.715609814812</v>
      </c>
    </row>
    <row r="4757" spans="1:14" x14ac:dyDescent="0.25">
      <c r="A4757" s="21">
        <v>45599.808900462958</v>
      </c>
      <c r="B4757" s="22">
        <v>45599.808900462958</v>
      </c>
      <c r="C4757" s="20" t="s">
        <v>717</v>
      </c>
      <c r="D4757" s="20" t="s">
        <v>718</v>
      </c>
      <c r="E4757" s="207" t="s">
        <v>720</v>
      </c>
      <c r="F4757" s="207" t="s">
        <v>12402</v>
      </c>
      <c r="G4757" s="20" t="s">
        <v>183</v>
      </c>
      <c r="H4757" s="23">
        <v>3245.75</v>
      </c>
      <c r="I4757" s="21">
        <v>45597</v>
      </c>
      <c r="J4757" s="21">
        <v>45593</v>
      </c>
      <c r="K4757" s="20" t="s">
        <v>5121</v>
      </c>
      <c r="L4757" s="20" t="s">
        <v>5107</v>
      </c>
      <c r="M4757" s="20"/>
      <c r="N4757" s="21">
        <v>45635.715609814812</v>
      </c>
    </row>
    <row r="4758" spans="1:14" x14ac:dyDescent="0.25">
      <c r="A4758" s="21">
        <v>45599.808900462958</v>
      </c>
      <c r="B4758" s="22">
        <v>45599.808900462958</v>
      </c>
      <c r="C4758" s="20" t="s">
        <v>882</v>
      </c>
      <c r="D4758" s="20" t="s">
        <v>883</v>
      </c>
      <c r="E4758" s="207" t="s">
        <v>885</v>
      </c>
      <c r="F4758" s="207" t="s">
        <v>12403</v>
      </c>
      <c r="G4758" s="20" t="s">
        <v>183</v>
      </c>
      <c r="H4758" s="23">
        <v>6373.5</v>
      </c>
      <c r="I4758" s="21">
        <v>45597</v>
      </c>
      <c r="J4758" s="21">
        <v>45593</v>
      </c>
      <c r="K4758" s="20" t="s">
        <v>5123</v>
      </c>
      <c r="L4758" s="20" t="s">
        <v>5107</v>
      </c>
      <c r="M4758" s="20"/>
      <c r="N4758" s="21">
        <v>45635.715609814812</v>
      </c>
    </row>
    <row r="4759" spans="1:14" x14ac:dyDescent="0.25">
      <c r="A4759" s="21">
        <v>45599.808900462958</v>
      </c>
      <c r="B4759" s="22">
        <v>45599.808900462958</v>
      </c>
      <c r="C4759" s="20" t="s">
        <v>193</v>
      </c>
      <c r="D4759" s="20" t="s">
        <v>194</v>
      </c>
      <c r="E4759" s="207" t="s">
        <v>196</v>
      </c>
      <c r="F4759" s="207" t="s">
        <v>12404</v>
      </c>
      <c r="G4759" s="20" t="s">
        <v>183</v>
      </c>
      <c r="H4759" s="23">
        <v>32619.41</v>
      </c>
      <c r="I4759" s="21">
        <v>45597</v>
      </c>
      <c r="J4759" s="21">
        <v>45593</v>
      </c>
      <c r="K4759" s="20" t="s">
        <v>5118</v>
      </c>
      <c r="L4759" s="20" t="s">
        <v>5107</v>
      </c>
      <c r="M4759" s="20"/>
      <c r="N4759" s="21">
        <v>45635.715609814812</v>
      </c>
    </row>
    <row r="4760" spans="1:14" x14ac:dyDescent="0.25">
      <c r="A4760" s="21">
        <v>45599.808900462958</v>
      </c>
      <c r="B4760" s="22">
        <v>45599.808900462958</v>
      </c>
      <c r="C4760" s="20" t="s">
        <v>939</v>
      </c>
      <c r="D4760" s="20" t="s">
        <v>940</v>
      </c>
      <c r="E4760" s="207" t="s">
        <v>942</v>
      </c>
      <c r="F4760" s="207" t="s">
        <v>12405</v>
      </c>
      <c r="G4760" s="20" t="s">
        <v>183</v>
      </c>
      <c r="H4760" s="23">
        <v>3790.89</v>
      </c>
      <c r="I4760" s="21">
        <v>45597</v>
      </c>
      <c r="J4760" s="21">
        <v>45593</v>
      </c>
      <c r="K4760" s="20" t="s">
        <v>5123</v>
      </c>
      <c r="L4760" s="20" t="s">
        <v>5107</v>
      </c>
      <c r="M4760" s="20"/>
      <c r="N4760" s="21">
        <v>45635.715609814812</v>
      </c>
    </row>
    <row r="4761" spans="1:14" x14ac:dyDescent="0.25">
      <c r="A4761" s="21">
        <v>45599.808900462958</v>
      </c>
      <c r="B4761" s="22">
        <v>45599.808900462958</v>
      </c>
      <c r="C4761" s="20" t="s">
        <v>253</v>
      </c>
      <c r="D4761" s="20" t="s">
        <v>254</v>
      </c>
      <c r="E4761" s="207" t="s">
        <v>256</v>
      </c>
      <c r="F4761" s="207" t="s">
        <v>12406</v>
      </c>
      <c r="G4761" s="20" t="s">
        <v>183</v>
      </c>
      <c r="H4761" s="23">
        <v>257702.76</v>
      </c>
      <c r="I4761" s="21">
        <v>45597</v>
      </c>
      <c r="J4761" s="21">
        <v>45593</v>
      </c>
      <c r="K4761" s="20" t="s">
        <v>5118</v>
      </c>
      <c r="L4761" s="20" t="s">
        <v>5107</v>
      </c>
      <c r="M4761" s="20"/>
      <c r="N4761" s="21">
        <v>45635.715609814812</v>
      </c>
    </row>
    <row r="4762" spans="1:14" x14ac:dyDescent="0.25">
      <c r="A4762" s="21">
        <v>45599.808900462958</v>
      </c>
      <c r="B4762" s="22">
        <v>45599.808900462958</v>
      </c>
      <c r="C4762" s="20" t="s">
        <v>521</v>
      </c>
      <c r="D4762" s="20" t="s">
        <v>522</v>
      </c>
      <c r="E4762" s="207" t="s">
        <v>524</v>
      </c>
      <c r="F4762" s="207" t="s">
        <v>12407</v>
      </c>
      <c r="G4762" s="20" t="s">
        <v>183</v>
      </c>
      <c r="H4762" s="23">
        <v>7350.29</v>
      </c>
      <c r="I4762" s="21">
        <v>45597</v>
      </c>
      <c r="J4762" s="21">
        <v>45593</v>
      </c>
      <c r="K4762" s="20" t="s">
        <v>5121</v>
      </c>
      <c r="L4762" s="20" t="s">
        <v>5107</v>
      </c>
      <c r="M4762" s="20"/>
      <c r="N4762" s="21">
        <v>45635.715609814812</v>
      </c>
    </row>
    <row r="4763" spans="1:14" x14ac:dyDescent="0.25">
      <c r="A4763" s="21">
        <v>45599.808900462958</v>
      </c>
      <c r="B4763" s="22">
        <v>45599.808900462958</v>
      </c>
      <c r="C4763" s="20" t="s">
        <v>459</v>
      </c>
      <c r="D4763" s="20" t="s">
        <v>460</v>
      </c>
      <c r="E4763" s="207" t="s">
        <v>462</v>
      </c>
      <c r="F4763" s="207" t="s">
        <v>12408</v>
      </c>
      <c r="G4763" s="20" t="s">
        <v>183</v>
      </c>
      <c r="H4763" s="23">
        <v>651873.49</v>
      </c>
      <c r="I4763" s="21">
        <v>45597</v>
      </c>
      <c r="J4763" s="21">
        <v>45593</v>
      </c>
      <c r="K4763" s="20" t="s">
        <v>5129</v>
      </c>
      <c r="L4763" s="20" t="s">
        <v>5107</v>
      </c>
      <c r="M4763" s="20"/>
      <c r="N4763" s="21">
        <v>45635.715609814812</v>
      </c>
    </row>
    <row r="4764" spans="1:14" x14ac:dyDescent="0.25">
      <c r="A4764" s="21">
        <v>45599.808900462958</v>
      </c>
      <c r="B4764" s="22">
        <v>45599.808900462958</v>
      </c>
      <c r="C4764" s="20" t="s">
        <v>435</v>
      </c>
      <c r="D4764" s="20" t="s">
        <v>436</v>
      </c>
      <c r="E4764" s="207" t="s">
        <v>438</v>
      </c>
      <c r="F4764" s="207" t="s">
        <v>12409</v>
      </c>
      <c r="G4764" s="20" t="s">
        <v>183</v>
      </c>
      <c r="H4764" s="23">
        <v>0.02</v>
      </c>
      <c r="I4764" s="21">
        <v>45597</v>
      </c>
      <c r="J4764" s="21">
        <v>45593</v>
      </c>
      <c r="K4764" s="20" t="s">
        <v>5118</v>
      </c>
      <c r="L4764" s="20" t="s">
        <v>5107</v>
      </c>
      <c r="M4764" s="20"/>
      <c r="N4764" s="21">
        <v>45635.715609814812</v>
      </c>
    </row>
    <row r="4765" spans="1:14" x14ac:dyDescent="0.25">
      <c r="A4765" s="21">
        <v>45599.808900462958</v>
      </c>
      <c r="B4765" s="22">
        <v>45599.808900462958</v>
      </c>
      <c r="C4765" s="20" t="s">
        <v>422</v>
      </c>
      <c r="D4765" s="20" t="s">
        <v>423</v>
      </c>
      <c r="E4765" s="207" t="s">
        <v>425</v>
      </c>
      <c r="F4765" s="207" t="s">
        <v>12410</v>
      </c>
      <c r="G4765" s="20" t="s">
        <v>183</v>
      </c>
      <c r="H4765" s="23">
        <v>32425.89</v>
      </c>
      <c r="I4765" s="21">
        <v>45597</v>
      </c>
      <c r="J4765" s="21">
        <v>45593</v>
      </c>
      <c r="K4765" s="20" t="s">
        <v>5118</v>
      </c>
      <c r="L4765" s="20" t="s">
        <v>5107</v>
      </c>
      <c r="M4765" s="20"/>
      <c r="N4765" s="21">
        <v>45635.715609814812</v>
      </c>
    </row>
    <row r="4766" spans="1:14" x14ac:dyDescent="0.25">
      <c r="A4766" s="21">
        <v>45599.808900462958</v>
      </c>
      <c r="B4766" s="22">
        <v>45599.808900462958</v>
      </c>
      <c r="C4766" s="20" t="s">
        <v>1298</v>
      </c>
      <c r="D4766" s="20" t="s">
        <v>1299</v>
      </c>
      <c r="E4766" s="207" t="s">
        <v>1301</v>
      </c>
      <c r="F4766" s="207" t="s">
        <v>12411</v>
      </c>
      <c r="G4766" s="20" t="s">
        <v>183</v>
      </c>
      <c r="H4766" s="23">
        <v>658.61</v>
      </c>
      <c r="I4766" s="21">
        <v>45597</v>
      </c>
      <c r="J4766" s="21">
        <v>45593</v>
      </c>
      <c r="K4766" s="20" t="s">
        <v>5121</v>
      </c>
      <c r="L4766" s="20" t="s">
        <v>5107</v>
      </c>
      <c r="M4766" s="20"/>
      <c r="N4766" s="21">
        <v>45635.715609814812</v>
      </c>
    </row>
    <row r="4767" spans="1:14" x14ac:dyDescent="0.25">
      <c r="A4767" s="21">
        <v>45599.808900462958</v>
      </c>
      <c r="B4767" s="22">
        <v>45599.808900462958</v>
      </c>
      <c r="C4767" s="20" t="s">
        <v>331</v>
      </c>
      <c r="D4767" s="20" t="s">
        <v>332</v>
      </c>
      <c r="E4767" s="207" t="s">
        <v>334</v>
      </c>
      <c r="F4767" s="207" t="s">
        <v>12412</v>
      </c>
      <c r="G4767" s="20" t="s">
        <v>183</v>
      </c>
      <c r="H4767" s="23">
        <v>6031.56</v>
      </c>
      <c r="I4767" s="21">
        <v>45597</v>
      </c>
      <c r="J4767" s="21">
        <v>45593</v>
      </c>
      <c r="K4767" s="20" t="s">
        <v>5121</v>
      </c>
      <c r="L4767" s="20" t="s">
        <v>5107</v>
      </c>
      <c r="M4767" s="20"/>
      <c r="N4767" s="21">
        <v>45635.715609814812</v>
      </c>
    </row>
    <row r="4768" spans="1:14" x14ac:dyDescent="0.25">
      <c r="A4768" s="21">
        <v>45599.808900462958</v>
      </c>
      <c r="B4768" s="22">
        <v>45599.808900462958</v>
      </c>
      <c r="C4768" s="20" t="s">
        <v>11373</v>
      </c>
      <c r="D4768" s="20" t="s">
        <v>11374</v>
      </c>
      <c r="E4768" s="207" t="s">
        <v>11376</v>
      </c>
      <c r="F4768" s="207" t="s">
        <v>12413</v>
      </c>
      <c r="G4768" s="20" t="s">
        <v>183</v>
      </c>
      <c r="H4768" s="23">
        <v>56148.29</v>
      </c>
      <c r="I4768" s="21">
        <v>45597</v>
      </c>
      <c r="J4768" s="21">
        <v>45593</v>
      </c>
      <c r="K4768" s="20" t="s">
        <v>5121</v>
      </c>
      <c r="L4768" s="20" t="s">
        <v>5107</v>
      </c>
      <c r="M4768" s="20"/>
      <c r="N4768" s="21">
        <v>45635.715609814812</v>
      </c>
    </row>
    <row r="4769" spans="1:14" x14ac:dyDescent="0.25">
      <c r="A4769" s="21">
        <v>45599.10869212963</v>
      </c>
      <c r="B4769" s="22">
        <v>45599.10869212963</v>
      </c>
      <c r="C4769" s="20" t="s">
        <v>7746</v>
      </c>
      <c r="D4769" s="20" t="s">
        <v>133</v>
      </c>
      <c r="E4769" s="207" t="s">
        <v>136</v>
      </c>
      <c r="F4769" s="207" t="s">
        <v>12414</v>
      </c>
      <c r="G4769" s="20" t="s">
        <v>134</v>
      </c>
      <c r="H4769" s="23">
        <v>1605.42</v>
      </c>
      <c r="I4769" s="21">
        <v>45597</v>
      </c>
      <c r="J4769" s="21">
        <v>45593</v>
      </c>
      <c r="K4769" s="20" t="s">
        <v>5097</v>
      </c>
      <c r="L4769" s="20" t="s">
        <v>5098</v>
      </c>
      <c r="M4769" s="20"/>
      <c r="N4769" s="21">
        <v>45635.715609814812</v>
      </c>
    </row>
    <row r="4770" spans="1:14" x14ac:dyDescent="0.25">
      <c r="A4770" s="21">
        <v>45598.310787037037</v>
      </c>
      <c r="B4770" s="22">
        <v>45598.310787037037</v>
      </c>
      <c r="C4770" s="20" t="s">
        <v>771</v>
      </c>
      <c r="D4770" s="20" t="s">
        <v>772</v>
      </c>
      <c r="E4770" s="207" t="s">
        <v>774</v>
      </c>
      <c r="F4770" s="207" t="s">
        <v>12415</v>
      </c>
      <c r="G4770" s="20" t="s">
        <v>183</v>
      </c>
      <c r="H4770" s="23">
        <v>1190512.21</v>
      </c>
      <c r="I4770" s="21">
        <v>45597</v>
      </c>
      <c r="J4770" s="21">
        <v>45593</v>
      </c>
      <c r="K4770" s="20" t="s">
        <v>5114</v>
      </c>
      <c r="L4770" s="20" t="s">
        <v>5107</v>
      </c>
      <c r="M4770" s="20"/>
      <c r="N4770" s="21">
        <v>45635.715609814812</v>
      </c>
    </row>
    <row r="4771" spans="1:14" x14ac:dyDescent="0.25">
      <c r="A4771" s="21">
        <v>45598.310787037037</v>
      </c>
      <c r="B4771" s="22">
        <v>45598.310787037037</v>
      </c>
      <c r="C4771" s="20" t="s">
        <v>181</v>
      </c>
      <c r="D4771" s="20" t="s">
        <v>182</v>
      </c>
      <c r="E4771" s="207" t="s">
        <v>185</v>
      </c>
      <c r="F4771" s="207" t="s">
        <v>12416</v>
      </c>
      <c r="G4771" s="20" t="s">
        <v>183</v>
      </c>
      <c r="H4771" s="23">
        <v>2702917.69</v>
      </c>
      <c r="I4771" s="21">
        <v>45597</v>
      </c>
      <c r="J4771" s="21">
        <v>45593</v>
      </c>
      <c r="K4771" s="20" t="s">
        <v>5118</v>
      </c>
      <c r="L4771" s="20" t="s">
        <v>5107</v>
      </c>
      <c r="M4771" s="20"/>
      <c r="N4771" s="21">
        <v>45635.715609814812</v>
      </c>
    </row>
    <row r="4772" spans="1:14" x14ac:dyDescent="0.25">
      <c r="A4772" s="21">
        <v>45598.310787037037</v>
      </c>
      <c r="B4772" s="22">
        <v>45598.310787037037</v>
      </c>
      <c r="C4772" s="20" t="s">
        <v>1190</v>
      </c>
      <c r="D4772" s="20" t="s">
        <v>1191</v>
      </c>
      <c r="E4772" s="207" t="s">
        <v>1193</v>
      </c>
      <c r="F4772" s="207" t="s">
        <v>12417</v>
      </c>
      <c r="G4772" s="20" t="s">
        <v>183</v>
      </c>
      <c r="H4772" s="23">
        <v>0.78</v>
      </c>
      <c r="I4772" s="21">
        <v>45597</v>
      </c>
      <c r="J4772" s="21">
        <v>45593</v>
      </c>
      <c r="K4772" s="20" t="s">
        <v>5118</v>
      </c>
      <c r="L4772" s="20" t="s">
        <v>5107</v>
      </c>
      <c r="M4772" s="20"/>
      <c r="N4772" s="21">
        <v>45635.715609814812</v>
      </c>
    </row>
    <row r="4773" spans="1:14" x14ac:dyDescent="0.25">
      <c r="A4773" s="21">
        <v>45598.310787037037</v>
      </c>
      <c r="B4773" s="22">
        <v>45598.310787037037</v>
      </c>
      <c r="C4773" s="20" t="s">
        <v>1226</v>
      </c>
      <c r="D4773" s="20" t="s">
        <v>1227</v>
      </c>
      <c r="E4773" s="207" t="s">
        <v>1229</v>
      </c>
      <c r="F4773" s="207" t="s">
        <v>12418</v>
      </c>
      <c r="G4773" s="20" t="s">
        <v>183</v>
      </c>
      <c r="H4773" s="23">
        <v>2762.65</v>
      </c>
      <c r="I4773" s="21">
        <v>45597</v>
      </c>
      <c r="J4773" s="21">
        <v>45593</v>
      </c>
      <c r="K4773" s="20" t="s">
        <v>5118</v>
      </c>
      <c r="L4773" s="20" t="s">
        <v>5107</v>
      </c>
      <c r="M4773" s="20"/>
      <c r="N4773" s="21">
        <v>45635.715609814812</v>
      </c>
    </row>
    <row r="4774" spans="1:14" x14ac:dyDescent="0.25">
      <c r="A4774" s="21">
        <v>45598.310787037037</v>
      </c>
      <c r="B4774" s="22">
        <v>45598.310787037037</v>
      </c>
      <c r="C4774" s="20" t="s">
        <v>717</v>
      </c>
      <c r="D4774" s="20" t="s">
        <v>718</v>
      </c>
      <c r="E4774" s="207" t="s">
        <v>720</v>
      </c>
      <c r="F4774" s="207" t="s">
        <v>12419</v>
      </c>
      <c r="G4774" s="20" t="s">
        <v>183</v>
      </c>
      <c r="H4774" s="23">
        <v>1245.75</v>
      </c>
      <c r="I4774" s="21">
        <v>45597</v>
      </c>
      <c r="J4774" s="21">
        <v>45593</v>
      </c>
      <c r="K4774" s="20" t="s">
        <v>5121</v>
      </c>
      <c r="L4774" s="20" t="s">
        <v>5107</v>
      </c>
      <c r="M4774" s="20"/>
      <c r="N4774" s="21">
        <v>45635.715609814812</v>
      </c>
    </row>
    <row r="4775" spans="1:14" x14ac:dyDescent="0.25">
      <c r="A4775" s="21">
        <v>45598.310787037037</v>
      </c>
      <c r="B4775" s="22">
        <v>45598.310787037037</v>
      </c>
      <c r="C4775" s="20" t="s">
        <v>882</v>
      </c>
      <c r="D4775" s="20" t="s">
        <v>883</v>
      </c>
      <c r="E4775" s="207" t="s">
        <v>885</v>
      </c>
      <c r="F4775" s="207" t="s">
        <v>12420</v>
      </c>
      <c r="G4775" s="20" t="s">
        <v>183</v>
      </c>
      <c r="H4775" s="23">
        <v>6346.27</v>
      </c>
      <c r="I4775" s="21">
        <v>45597</v>
      </c>
      <c r="J4775" s="21">
        <v>45593</v>
      </c>
      <c r="K4775" s="20" t="s">
        <v>5123</v>
      </c>
      <c r="L4775" s="20" t="s">
        <v>5107</v>
      </c>
      <c r="M4775" s="20"/>
      <c r="N4775" s="21">
        <v>45635.715609814812</v>
      </c>
    </row>
    <row r="4776" spans="1:14" x14ac:dyDescent="0.25">
      <c r="A4776" s="21">
        <v>45598.310787037037</v>
      </c>
      <c r="B4776" s="22">
        <v>45598.310787037037</v>
      </c>
      <c r="C4776" s="20" t="s">
        <v>193</v>
      </c>
      <c r="D4776" s="20" t="s">
        <v>194</v>
      </c>
      <c r="E4776" s="207" t="s">
        <v>196</v>
      </c>
      <c r="F4776" s="207" t="s">
        <v>12421</v>
      </c>
      <c r="G4776" s="20" t="s">
        <v>183</v>
      </c>
      <c r="H4776" s="23">
        <v>32619.41</v>
      </c>
      <c r="I4776" s="21">
        <v>45597</v>
      </c>
      <c r="J4776" s="21">
        <v>45593</v>
      </c>
      <c r="K4776" s="20" t="s">
        <v>5118</v>
      </c>
      <c r="L4776" s="20" t="s">
        <v>5107</v>
      </c>
      <c r="M4776" s="20"/>
      <c r="N4776" s="21">
        <v>45635.715609814812</v>
      </c>
    </row>
    <row r="4777" spans="1:14" x14ac:dyDescent="0.25">
      <c r="A4777" s="21">
        <v>45598.310787037037</v>
      </c>
      <c r="B4777" s="22">
        <v>45598.310787037037</v>
      </c>
      <c r="C4777" s="20" t="s">
        <v>939</v>
      </c>
      <c r="D4777" s="20" t="s">
        <v>940</v>
      </c>
      <c r="E4777" s="207" t="s">
        <v>942</v>
      </c>
      <c r="F4777" s="207" t="s">
        <v>12422</v>
      </c>
      <c r="G4777" s="20" t="s">
        <v>183</v>
      </c>
      <c r="H4777" s="23">
        <v>3774.97</v>
      </c>
      <c r="I4777" s="21">
        <v>45597</v>
      </c>
      <c r="J4777" s="21">
        <v>45593</v>
      </c>
      <c r="K4777" s="20" t="s">
        <v>5123</v>
      </c>
      <c r="L4777" s="20" t="s">
        <v>5107</v>
      </c>
      <c r="M4777" s="20"/>
      <c r="N4777" s="21">
        <v>45635.715609814812</v>
      </c>
    </row>
    <row r="4778" spans="1:14" x14ac:dyDescent="0.25">
      <c r="A4778" s="21">
        <v>45598.310787037037</v>
      </c>
      <c r="B4778" s="22">
        <v>45598.310787037037</v>
      </c>
      <c r="C4778" s="20" t="s">
        <v>253</v>
      </c>
      <c r="D4778" s="20" t="s">
        <v>254</v>
      </c>
      <c r="E4778" s="207" t="s">
        <v>256</v>
      </c>
      <c r="F4778" s="207" t="s">
        <v>12423</v>
      </c>
      <c r="G4778" s="20" t="s">
        <v>183</v>
      </c>
      <c r="H4778" s="23">
        <v>257702.76</v>
      </c>
      <c r="I4778" s="21">
        <v>45597</v>
      </c>
      <c r="J4778" s="21">
        <v>45593</v>
      </c>
      <c r="K4778" s="20" t="s">
        <v>5118</v>
      </c>
      <c r="L4778" s="20" t="s">
        <v>5107</v>
      </c>
      <c r="M4778" s="20"/>
      <c r="N4778" s="21">
        <v>45635.715609814812</v>
      </c>
    </row>
    <row r="4779" spans="1:14" x14ac:dyDescent="0.25">
      <c r="A4779" s="21">
        <v>45598.310787037037</v>
      </c>
      <c r="B4779" s="22">
        <v>45598.310787037037</v>
      </c>
      <c r="C4779" s="20" t="s">
        <v>521</v>
      </c>
      <c r="D4779" s="20" t="s">
        <v>522</v>
      </c>
      <c r="E4779" s="207" t="s">
        <v>524</v>
      </c>
      <c r="F4779" s="207" t="s">
        <v>12424</v>
      </c>
      <c r="G4779" s="20" t="s">
        <v>183</v>
      </c>
      <c r="H4779" s="23">
        <v>9350.2900000000009</v>
      </c>
      <c r="I4779" s="21">
        <v>45597</v>
      </c>
      <c r="J4779" s="21">
        <v>45593</v>
      </c>
      <c r="K4779" s="20" t="s">
        <v>5121</v>
      </c>
      <c r="L4779" s="20" t="s">
        <v>5107</v>
      </c>
      <c r="M4779" s="20"/>
      <c r="N4779" s="21">
        <v>45635.715609814812</v>
      </c>
    </row>
    <row r="4780" spans="1:14" x14ac:dyDescent="0.25">
      <c r="A4780" s="21">
        <v>45598.310787037037</v>
      </c>
      <c r="B4780" s="22">
        <v>45598.310787037037</v>
      </c>
      <c r="C4780" s="20" t="s">
        <v>459</v>
      </c>
      <c r="D4780" s="20" t="s">
        <v>460</v>
      </c>
      <c r="E4780" s="207" t="s">
        <v>462</v>
      </c>
      <c r="F4780" s="207" t="s">
        <v>12425</v>
      </c>
      <c r="G4780" s="20" t="s">
        <v>183</v>
      </c>
      <c r="H4780" s="23">
        <v>637998.35</v>
      </c>
      <c r="I4780" s="21">
        <v>45597</v>
      </c>
      <c r="J4780" s="21">
        <v>45593</v>
      </c>
      <c r="K4780" s="20" t="s">
        <v>5129</v>
      </c>
      <c r="L4780" s="20" t="s">
        <v>5107</v>
      </c>
      <c r="M4780" s="20"/>
      <c r="N4780" s="21">
        <v>45635.715609814812</v>
      </c>
    </row>
    <row r="4781" spans="1:14" x14ac:dyDescent="0.25">
      <c r="A4781" s="21">
        <v>45598.310787037037</v>
      </c>
      <c r="B4781" s="22">
        <v>45598.310787037037</v>
      </c>
      <c r="C4781" s="20" t="s">
        <v>435</v>
      </c>
      <c r="D4781" s="20" t="s">
        <v>436</v>
      </c>
      <c r="E4781" s="207" t="s">
        <v>438</v>
      </c>
      <c r="F4781" s="207" t="s">
        <v>12426</v>
      </c>
      <c r="G4781" s="20" t="s">
        <v>183</v>
      </c>
      <c r="H4781" s="23">
        <v>0.02</v>
      </c>
      <c r="I4781" s="21">
        <v>45597</v>
      </c>
      <c r="J4781" s="21">
        <v>45593</v>
      </c>
      <c r="K4781" s="20" t="s">
        <v>5118</v>
      </c>
      <c r="L4781" s="20" t="s">
        <v>5107</v>
      </c>
      <c r="M4781" s="20"/>
      <c r="N4781" s="21">
        <v>45635.715609814812</v>
      </c>
    </row>
    <row r="4782" spans="1:14" x14ac:dyDescent="0.25">
      <c r="A4782" s="21">
        <v>45598.310787037037</v>
      </c>
      <c r="B4782" s="22">
        <v>45598.310787037037</v>
      </c>
      <c r="C4782" s="20" t="s">
        <v>422</v>
      </c>
      <c r="D4782" s="20" t="s">
        <v>423</v>
      </c>
      <c r="E4782" s="207" t="s">
        <v>425</v>
      </c>
      <c r="F4782" s="207" t="s">
        <v>12427</v>
      </c>
      <c r="G4782" s="20" t="s">
        <v>183</v>
      </c>
      <c r="H4782" s="23">
        <v>32425.89</v>
      </c>
      <c r="I4782" s="21">
        <v>45597</v>
      </c>
      <c r="J4782" s="21">
        <v>45593</v>
      </c>
      <c r="K4782" s="20" t="s">
        <v>5118</v>
      </c>
      <c r="L4782" s="20" t="s">
        <v>5107</v>
      </c>
      <c r="M4782" s="20"/>
      <c r="N4782" s="21">
        <v>45635.715609814812</v>
      </c>
    </row>
    <row r="4783" spans="1:14" x14ac:dyDescent="0.25">
      <c r="A4783" s="21">
        <v>45598.310787037037</v>
      </c>
      <c r="B4783" s="22">
        <v>45598.310787037037</v>
      </c>
      <c r="C4783" s="20" t="s">
        <v>1298</v>
      </c>
      <c r="D4783" s="20" t="s">
        <v>1299</v>
      </c>
      <c r="E4783" s="207" t="s">
        <v>1301</v>
      </c>
      <c r="F4783" s="207" t="s">
        <v>12428</v>
      </c>
      <c r="G4783" s="20" t="s">
        <v>183</v>
      </c>
      <c r="H4783" s="23">
        <v>658.61</v>
      </c>
      <c r="I4783" s="21">
        <v>45597</v>
      </c>
      <c r="J4783" s="21">
        <v>45593</v>
      </c>
      <c r="K4783" s="20" t="s">
        <v>5121</v>
      </c>
      <c r="L4783" s="20" t="s">
        <v>5107</v>
      </c>
      <c r="M4783" s="20"/>
      <c r="N4783" s="21">
        <v>45635.715609814812</v>
      </c>
    </row>
    <row r="4784" spans="1:14" x14ac:dyDescent="0.25">
      <c r="A4784" s="21">
        <v>45598.310787037037</v>
      </c>
      <c r="B4784" s="22">
        <v>45598.310787037037</v>
      </c>
      <c r="C4784" s="20" t="s">
        <v>331</v>
      </c>
      <c r="D4784" s="20" t="s">
        <v>332</v>
      </c>
      <c r="E4784" s="207" t="s">
        <v>334</v>
      </c>
      <c r="F4784" s="207" t="s">
        <v>12429</v>
      </c>
      <c r="G4784" s="20" t="s">
        <v>183</v>
      </c>
      <c r="H4784" s="23">
        <v>8352.81</v>
      </c>
      <c r="I4784" s="21">
        <v>45597</v>
      </c>
      <c r="J4784" s="21">
        <v>45593</v>
      </c>
      <c r="K4784" s="20" t="s">
        <v>5121</v>
      </c>
      <c r="L4784" s="20" t="s">
        <v>5107</v>
      </c>
      <c r="M4784" s="20"/>
      <c r="N4784" s="21">
        <v>45635.715609814812</v>
      </c>
    </row>
    <row r="4785" spans="1:14" x14ac:dyDescent="0.25">
      <c r="A4785" s="21">
        <v>45598.310787037037</v>
      </c>
      <c r="B4785" s="22">
        <v>45598.310787037037</v>
      </c>
      <c r="C4785" s="20" t="s">
        <v>11373</v>
      </c>
      <c r="D4785" s="20" t="s">
        <v>11374</v>
      </c>
      <c r="E4785" s="207" t="s">
        <v>11376</v>
      </c>
      <c r="F4785" s="207" t="s">
        <v>12430</v>
      </c>
      <c r="G4785" s="20" t="s">
        <v>183</v>
      </c>
      <c r="H4785" s="23">
        <v>56148.29</v>
      </c>
      <c r="I4785" s="21">
        <v>45597</v>
      </c>
      <c r="J4785" s="21">
        <v>45593</v>
      </c>
      <c r="K4785" s="20" t="s">
        <v>5121</v>
      </c>
      <c r="L4785" s="20" t="s">
        <v>5107</v>
      </c>
      <c r="M4785" s="20"/>
      <c r="N4785" s="21">
        <v>45635.715609814812</v>
      </c>
    </row>
    <row r="4786" spans="1:14" x14ac:dyDescent="0.25">
      <c r="A4786" s="21">
        <v>45598.138749999998</v>
      </c>
      <c r="B4786" s="22">
        <v>45598.138749999998</v>
      </c>
      <c r="C4786" s="20" t="s">
        <v>7746</v>
      </c>
      <c r="D4786" s="20" t="s">
        <v>133</v>
      </c>
      <c r="E4786" s="207" t="s">
        <v>136</v>
      </c>
      <c r="F4786" s="207" t="s">
        <v>12431</v>
      </c>
      <c r="G4786" s="20" t="s">
        <v>134</v>
      </c>
      <c r="H4786" s="23">
        <v>1564.57</v>
      </c>
      <c r="I4786" s="21">
        <v>45597</v>
      </c>
      <c r="J4786" s="21">
        <v>45593</v>
      </c>
      <c r="K4786" s="20" t="s">
        <v>5097</v>
      </c>
      <c r="L4786" s="20" t="s">
        <v>5098</v>
      </c>
      <c r="M4786" s="20"/>
      <c r="N4786" s="21">
        <v>45635.715609814812</v>
      </c>
    </row>
    <row r="4787" spans="1:14" x14ac:dyDescent="0.25">
      <c r="A4787" s="21">
        <v>45598.06930555556</v>
      </c>
      <c r="B4787" s="22">
        <v>45598.06930555556</v>
      </c>
      <c r="C4787" s="20" t="s">
        <v>5108</v>
      </c>
      <c r="D4787" s="20" t="s">
        <v>5109</v>
      </c>
      <c r="E4787" s="207" t="s">
        <v>5110</v>
      </c>
      <c r="F4787" s="207" t="s">
        <v>12432</v>
      </c>
      <c r="G4787" s="20" t="s">
        <v>5105</v>
      </c>
      <c r="H4787" s="23">
        <v>44716.84</v>
      </c>
      <c r="I4787" s="21">
        <v>45597</v>
      </c>
      <c r="J4787" s="21">
        <v>45593</v>
      </c>
      <c r="K4787" s="20" t="s">
        <v>5106</v>
      </c>
      <c r="L4787" s="20" t="s">
        <v>5107</v>
      </c>
      <c r="M4787" s="20"/>
      <c r="N4787" s="21">
        <v>45635.715609814812</v>
      </c>
    </row>
    <row r="4788" spans="1:14" x14ac:dyDescent="0.25">
      <c r="A4788" s="21">
        <v>45598.06930555556</v>
      </c>
      <c r="B4788" s="22">
        <v>45598.06930555556</v>
      </c>
      <c r="C4788" s="20" t="s">
        <v>5101</v>
      </c>
      <c r="D4788" s="20" t="s">
        <v>5102</v>
      </c>
      <c r="E4788" s="207" t="s">
        <v>5103</v>
      </c>
      <c r="F4788" s="207" t="s">
        <v>12433</v>
      </c>
      <c r="G4788" s="20" t="s">
        <v>5105</v>
      </c>
      <c r="H4788" s="23">
        <v>42697.82</v>
      </c>
      <c r="I4788" s="21">
        <v>45597</v>
      </c>
      <c r="J4788" s="21">
        <v>45593</v>
      </c>
      <c r="K4788" s="20" t="s">
        <v>5106</v>
      </c>
      <c r="L4788" s="20" t="s">
        <v>5107</v>
      </c>
      <c r="M4788" s="20"/>
      <c r="N4788" s="21">
        <v>45635.715609814812</v>
      </c>
    </row>
    <row r="4789" spans="1:14" x14ac:dyDescent="0.25">
      <c r="A4789" s="21">
        <v>45597.715810185182</v>
      </c>
      <c r="B4789" s="22">
        <v>45597.715810185182</v>
      </c>
      <c r="C4789" s="20" t="s">
        <v>771</v>
      </c>
      <c r="D4789" s="20" t="s">
        <v>772</v>
      </c>
      <c r="E4789" s="207" t="s">
        <v>774</v>
      </c>
      <c r="F4789" s="207" t="s">
        <v>12434</v>
      </c>
      <c r="G4789" s="20" t="s">
        <v>183</v>
      </c>
      <c r="H4789" s="23">
        <v>1190512.21</v>
      </c>
      <c r="I4789" s="21">
        <v>45597</v>
      </c>
      <c r="J4789" s="21">
        <v>45593</v>
      </c>
      <c r="K4789" s="20" t="s">
        <v>5114</v>
      </c>
      <c r="L4789" s="20" t="s">
        <v>5107</v>
      </c>
      <c r="M4789" s="20"/>
      <c r="N4789" s="21">
        <v>45635.715609814812</v>
      </c>
    </row>
    <row r="4790" spans="1:14" x14ac:dyDescent="0.25">
      <c r="A4790" s="21">
        <v>45597.715810185182</v>
      </c>
      <c r="B4790" s="22">
        <v>45597.715810185182</v>
      </c>
      <c r="C4790" s="20" t="s">
        <v>181</v>
      </c>
      <c r="D4790" s="20" t="s">
        <v>182</v>
      </c>
      <c r="E4790" s="207" t="s">
        <v>185</v>
      </c>
      <c r="F4790" s="207" t="s">
        <v>12435</v>
      </c>
      <c r="G4790" s="20" t="s">
        <v>183</v>
      </c>
      <c r="H4790" s="23">
        <v>2702917.69</v>
      </c>
      <c r="I4790" s="21">
        <v>45597</v>
      </c>
      <c r="J4790" s="21">
        <v>45593</v>
      </c>
      <c r="K4790" s="20" t="s">
        <v>5118</v>
      </c>
      <c r="L4790" s="20" t="s">
        <v>5107</v>
      </c>
      <c r="M4790" s="20"/>
      <c r="N4790" s="21">
        <v>45635.715609814812</v>
      </c>
    </row>
    <row r="4791" spans="1:14" x14ac:dyDescent="0.25">
      <c r="A4791" s="21">
        <v>45597.715810185182</v>
      </c>
      <c r="B4791" s="22">
        <v>45597.715810185182</v>
      </c>
      <c r="C4791" s="20" t="s">
        <v>1190</v>
      </c>
      <c r="D4791" s="20" t="s">
        <v>1191</v>
      </c>
      <c r="E4791" s="207" t="s">
        <v>1193</v>
      </c>
      <c r="F4791" s="207" t="s">
        <v>12436</v>
      </c>
      <c r="G4791" s="20" t="s">
        <v>183</v>
      </c>
      <c r="H4791" s="23">
        <v>0.78</v>
      </c>
      <c r="I4791" s="21">
        <v>45597</v>
      </c>
      <c r="J4791" s="21">
        <v>45593</v>
      </c>
      <c r="K4791" s="20" t="s">
        <v>5118</v>
      </c>
      <c r="L4791" s="20" t="s">
        <v>5107</v>
      </c>
      <c r="M4791" s="20"/>
      <c r="N4791" s="21">
        <v>45635.715609814812</v>
      </c>
    </row>
    <row r="4792" spans="1:14" x14ac:dyDescent="0.25">
      <c r="A4792" s="21">
        <v>45597.715810185182</v>
      </c>
      <c r="B4792" s="22">
        <v>45597.715810185182</v>
      </c>
      <c r="C4792" s="20" t="s">
        <v>1226</v>
      </c>
      <c r="D4792" s="20" t="s">
        <v>1227</v>
      </c>
      <c r="E4792" s="207" t="s">
        <v>1229</v>
      </c>
      <c r="F4792" s="207" t="s">
        <v>12437</v>
      </c>
      <c r="G4792" s="20" t="s">
        <v>183</v>
      </c>
      <c r="H4792" s="23">
        <v>2762.65</v>
      </c>
      <c r="I4792" s="21">
        <v>45597</v>
      </c>
      <c r="J4792" s="21">
        <v>45593</v>
      </c>
      <c r="K4792" s="20" t="s">
        <v>5118</v>
      </c>
      <c r="L4792" s="20" t="s">
        <v>5107</v>
      </c>
      <c r="M4792" s="20"/>
      <c r="N4792" s="21">
        <v>45635.715609814812</v>
      </c>
    </row>
    <row r="4793" spans="1:14" x14ac:dyDescent="0.25">
      <c r="A4793" s="21">
        <v>45597.715810185182</v>
      </c>
      <c r="B4793" s="22">
        <v>45597.715810185182</v>
      </c>
      <c r="C4793" s="20" t="s">
        <v>717</v>
      </c>
      <c r="D4793" s="20" t="s">
        <v>718</v>
      </c>
      <c r="E4793" s="207" t="s">
        <v>720</v>
      </c>
      <c r="F4793" s="207" t="s">
        <v>12438</v>
      </c>
      <c r="G4793" s="20" t="s">
        <v>183</v>
      </c>
      <c r="H4793" s="23">
        <v>1245.75</v>
      </c>
      <c r="I4793" s="21">
        <v>45597</v>
      </c>
      <c r="J4793" s="21">
        <v>45593</v>
      </c>
      <c r="K4793" s="20" t="s">
        <v>5121</v>
      </c>
      <c r="L4793" s="20" t="s">
        <v>5107</v>
      </c>
      <c r="M4793" s="20"/>
      <c r="N4793" s="21">
        <v>45635.715609814812</v>
      </c>
    </row>
    <row r="4794" spans="1:14" x14ac:dyDescent="0.25">
      <c r="A4794" s="21">
        <v>45597.715810185182</v>
      </c>
      <c r="B4794" s="22">
        <v>45597.715810185182</v>
      </c>
      <c r="C4794" s="20" t="s">
        <v>882</v>
      </c>
      <c r="D4794" s="20" t="s">
        <v>883</v>
      </c>
      <c r="E4794" s="207" t="s">
        <v>885</v>
      </c>
      <c r="F4794" s="207" t="s">
        <v>12439</v>
      </c>
      <c r="G4794" s="20" t="s">
        <v>183</v>
      </c>
      <c r="H4794" s="23">
        <v>6346.27</v>
      </c>
      <c r="I4794" s="21">
        <v>45597</v>
      </c>
      <c r="J4794" s="21">
        <v>45593</v>
      </c>
      <c r="K4794" s="20" t="s">
        <v>5123</v>
      </c>
      <c r="L4794" s="20" t="s">
        <v>5107</v>
      </c>
      <c r="M4794" s="20"/>
      <c r="N4794" s="21">
        <v>45635.715609814812</v>
      </c>
    </row>
    <row r="4795" spans="1:14" x14ac:dyDescent="0.25">
      <c r="A4795" s="21">
        <v>45597.715810185182</v>
      </c>
      <c r="B4795" s="22">
        <v>45597.715810185182</v>
      </c>
      <c r="C4795" s="20" t="s">
        <v>193</v>
      </c>
      <c r="D4795" s="20" t="s">
        <v>194</v>
      </c>
      <c r="E4795" s="207" t="s">
        <v>196</v>
      </c>
      <c r="F4795" s="207" t="s">
        <v>12440</v>
      </c>
      <c r="G4795" s="20" t="s">
        <v>183</v>
      </c>
      <c r="H4795" s="23">
        <v>32619.41</v>
      </c>
      <c r="I4795" s="21">
        <v>45597</v>
      </c>
      <c r="J4795" s="21">
        <v>45593</v>
      </c>
      <c r="K4795" s="20" t="s">
        <v>5118</v>
      </c>
      <c r="L4795" s="20" t="s">
        <v>5107</v>
      </c>
      <c r="M4795" s="20"/>
      <c r="N4795" s="21">
        <v>45635.715609814812</v>
      </c>
    </row>
    <row r="4796" spans="1:14" x14ac:dyDescent="0.25">
      <c r="A4796" s="21">
        <v>45597.715810185182</v>
      </c>
      <c r="B4796" s="22">
        <v>45597.715810185182</v>
      </c>
      <c r="C4796" s="20" t="s">
        <v>939</v>
      </c>
      <c r="D4796" s="20" t="s">
        <v>940</v>
      </c>
      <c r="E4796" s="207" t="s">
        <v>942</v>
      </c>
      <c r="F4796" s="207" t="s">
        <v>12441</v>
      </c>
      <c r="G4796" s="20" t="s">
        <v>183</v>
      </c>
      <c r="H4796" s="23">
        <v>3774.97</v>
      </c>
      <c r="I4796" s="21">
        <v>45597</v>
      </c>
      <c r="J4796" s="21">
        <v>45593</v>
      </c>
      <c r="K4796" s="20" t="s">
        <v>5123</v>
      </c>
      <c r="L4796" s="20" t="s">
        <v>5107</v>
      </c>
      <c r="M4796" s="20"/>
      <c r="N4796" s="21">
        <v>45635.715609814812</v>
      </c>
    </row>
    <row r="4797" spans="1:14" x14ac:dyDescent="0.25">
      <c r="A4797" s="21">
        <v>45597.715810185182</v>
      </c>
      <c r="B4797" s="22">
        <v>45597.715810185182</v>
      </c>
      <c r="C4797" s="20" t="s">
        <v>253</v>
      </c>
      <c r="D4797" s="20" t="s">
        <v>254</v>
      </c>
      <c r="E4797" s="207" t="s">
        <v>256</v>
      </c>
      <c r="F4797" s="207" t="s">
        <v>12442</v>
      </c>
      <c r="G4797" s="20" t="s">
        <v>183</v>
      </c>
      <c r="H4797" s="23">
        <v>257702.76</v>
      </c>
      <c r="I4797" s="21">
        <v>45597</v>
      </c>
      <c r="J4797" s="21">
        <v>45593</v>
      </c>
      <c r="K4797" s="20" t="s">
        <v>5118</v>
      </c>
      <c r="L4797" s="20" t="s">
        <v>5107</v>
      </c>
      <c r="M4797" s="20"/>
      <c r="N4797" s="21">
        <v>45635.715609814812</v>
      </c>
    </row>
    <row r="4798" spans="1:14" x14ac:dyDescent="0.25">
      <c r="A4798" s="21">
        <v>45597.715810185182</v>
      </c>
      <c r="B4798" s="22">
        <v>45597.715810185182</v>
      </c>
      <c r="C4798" s="20" t="s">
        <v>521</v>
      </c>
      <c r="D4798" s="20" t="s">
        <v>522</v>
      </c>
      <c r="E4798" s="207" t="s">
        <v>524</v>
      </c>
      <c r="F4798" s="207" t="s">
        <v>12443</v>
      </c>
      <c r="G4798" s="20" t="s">
        <v>183</v>
      </c>
      <c r="H4798" s="23">
        <v>9350.2900000000009</v>
      </c>
      <c r="I4798" s="21">
        <v>45597</v>
      </c>
      <c r="J4798" s="21">
        <v>45593</v>
      </c>
      <c r="K4798" s="20" t="s">
        <v>5121</v>
      </c>
      <c r="L4798" s="20" t="s">
        <v>5107</v>
      </c>
      <c r="M4798" s="20"/>
      <c r="N4798" s="21">
        <v>45635.715609814812</v>
      </c>
    </row>
    <row r="4799" spans="1:14" x14ac:dyDescent="0.25">
      <c r="A4799" s="21">
        <v>45597.715810185182</v>
      </c>
      <c r="B4799" s="22">
        <v>45597.715810185182</v>
      </c>
      <c r="C4799" s="20" t="s">
        <v>459</v>
      </c>
      <c r="D4799" s="20" t="s">
        <v>460</v>
      </c>
      <c r="E4799" s="207" t="s">
        <v>462</v>
      </c>
      <c r="F4799" s="207" t="s">
        <v>12444</v>
      </c>
      <c r="G4799" s="20" t="s">
        <v>183</v>
      </c>
      <c r="H4799" s="23">
        <v>637998.35</v>
      </c>
      <c r="I4799" s="21">
        <v>45597</v>
      </c>
      <c r="J4799" s="21">
        <v>45593</v>
      </c>
      <c r="K4799" s="20" t="s">
        <v>5129</v>
      </c>
      <c r="L4799" s="20" t="s">
        <v>5107</v>
      </c>
      <c r="M4799" s="20"/>
      <c r="N4799" s="21">
        <v>45635.715609814812</v>
      </c>
    </row>
    <row r="4800" spans="1:14" x14ac:dyDescent="0.25">
      <c r="A4800" s="21">
        <v>45597.715810185182</v>
      </c>
      <c r="B4800" s="22">
        <v>45597.715810185182</v>
      </c>
      <c r="C4800" s="20" t="s">
        <v>435</v>
      </c>
      <c r="D4800" s="20" t="s">
        <v>436</v>
      </c>
      <c r="E4800" s="207" t="s">
        <v>438</v>
      </c>
      <c r="F4800" s="207" t="s">
        <v>12445</v>
      </c>
      <c r="G4800" s="20" t="s">
        <v>183</v>
      </c>
      <c r="H4800" s="23">
        <v>0.02</v>
      </c>
      <c r="I4800" s="21">
        <v>45597</v>
      </c>
      <c r="J4800" s="21">
        <v>45593</v>
      </c>
      <c r="K4800" s="20" t="s">
        <v>5118</v>
      </c>
      <c r="L4800" s="20" t="s">
        <v>5107</v>
      </c>
      <c r="M4800" s="20"/>
      <c r="N4800" s="21">
        <v>45635.715609814812</v>
      </c>
    </row>
    <row r="4801" spans="1:14" x14ac:dyDescent="0.25">
      <c r="A4801" s="21">
        <v>45597.715810185182</v>
      </c>
      <c r="B4801" s="22">
        <v>45597.715810185182</v>
      </c>
      <c r="C4801" s="20" t="s">
        <v>422</v>
      </c>
      <c r="D4801" s="20" t="s">
        <v>423</v>
      </c>
      <c r="E4801" s="207" t="s">
        <v>425</v>
      </c>
      <c r="F4801" s="207" t="s">
        <v>12446</v>
      </c>
      <c r="G4801" s="20" t="s">
        <v>183</v>
      </c>
      <c r="H4801" s="23">
        <v>32425.89</v>
      </c>
      <c r="I4801" s="21">
        <v>45597</v>
      </c>
      <c r="J4801" s="21">
        <v>45593</v>
      </c>
      <c r="K4801" s="20" t="s">
        <v>5118</v>
      </c>
      <c r="L4801" s="20" t="s">
        <v>5107</v>
      </c>
      <c r="M4801" s="20"/>
      <c r="N4801" s="21">
        <v>45635.715609814812</v>
      </c>
    </row>
    <row r="4802" spans="1:14" x14ac:dyDescent="0.25">
      <c r="A4802" s="21">
        <v>45597.715810185182</v>
      </c>
      <c r="B4802" s="22">
        <v>45597.715810185182</v>
      </c>
      <c r="C4802" s="20" t="s">
        <v>1298</v>
      </c>
      <c r="D4802" s="20" t="s">
        <v>1299</v>
      </c>
      <c r="E4802" s="207" t="s">
        <v>1301</v>
      </c>
      <c r="F4802" s="207" t="s">
        <v>12447</v>
      </c>
      <c r="G4802" s="20" t="s">
        <v>183</v>
      </c>
      <c r="H4802" s="23">
        <v>658.61</v>
      </c>
      <c r="I4802" s="21">
        <v>45597</v>
      </c>
      <c r="J4802" s="21">
        <v>45593</v>
      </c>
      <c r="K4802" s="20" t="s">
        <v>5121</v>
      </c>
      <c r="L4802" s="20" t="s">
        <v>5107</v>
      </c>
      <c r="M4802" s="20"/>
      <c r="N4802" s="21">
        <v>45635.715609814812</v>
      </c>
    </row>
    <row r="4803" spans="1:14" x14ac:dyDescent="0.25">
      <c r="A4803" s="21">
        <v>45597.715810185182</v>
      </c>
      <c r="B4803" s="22">
        <v>45597.715810185182</v>
      </c>
      <c r="C4803" s="20" t="s">
        <v>331</v>
      </c>
      <c r="D4803" s="20" t="s">
        <v>332</v>
      </c>
      <c r="E4803" s="207" t="s">
        <v>334</v>
      </c>
      <c r="F4803" s="207" t="s">
        <v>12448</v>
      </c>
      <c r="G4803" s="20" t="s">
        <v>183</v>
      </c>
      <c r="H4803" s="23">
        <v>8352.81</v>
      </c>
      <c r="I4803" s="21">
        <v>45597</v>
      </c>
      <c r="J4803" s="21">
        <v>45593</v>
      </c>
      <c r="K4803" s="20" t="s">
        <v>5121</v>
      </c>
      <c r="L4803" s="20" t="s">
        <v>5107</v>
      </c>
      <c r="M4803" s="20"/>
      <c r="N4803" s="21">
        <v>45635.715609814812</v>
      </c>
    </row>
    <row r="4804" spans="1:14" x14ac:dyDescent="0.25">
      <c r="A4804" s="21">
        <v>45597.715810185182</v>
      </c>
      <c r="B4804" s="22">
        <v>45597.715810185182</v>
      </c>
      <c r="C4804" s="20" t="s">
        <v>11373</v>
      </c>
      <c r="D4804" s="20" t="s">
        <v>11374</v>
      </c>
      <c r="E4804" s="207" t="s">
        <v>11376</v>
      </c>
      <c r="F4804" s="207" t="s">
        <v>12449</v>
      </c>
      <c r="G4804" s="20" t="s">
        <v>183</v>
      </c>
      <c r="H4804" s="23">
        <v>56148.29</v>
      </c>
      <c r="I4804" s="21">
        <v>45597</v>
      </c>
      <c r="J4804" s="21">
        <v>45593</v>
      </c>
      <c r="K4804" s="20" t="s">
        <v>5121</v>
      </c>
      <c r="L4804" s="20" t="s">
        <v>5107</v>
      </c>
      <c r="M4804" s="20"/>
      <c r="N4804" s="21">
        <v>45635.715609814812</v>
      </c>
    </row>
    <row r="4805" spans="1:14" x14ac:dyDescent="0.25">
      <c r="A4805" s="21">
        <v>45597.483761574069</v>
      </c>
      <c r="B4805" s="22">
        <v>45597.483761574069</v>
      </c>
      <c r="C4805" s="20" t="s">
        <v>5108</v>
      </c>
      <c r="D4805" s="20" t="s">
        <v>5109</v>
      </c>
      <c r="E4805" s="207" t="s">
        <v>5110</v>
      </c>
      <c r="F4805" s="207" t="s">
        <v>12450</v>
      </c>
      <c r="G4805" s="20" t="s">
        <v>5105</v>
      </c>
      <c r="H4805" s="23">
        <v>44560.31</v>
      </c>
      <c r="I4805" s="21">
        <v>45597</v>
      </c>
      <c r="J4805" s="21">
        <v>45593</v>
      </c>
      <c r="K4805" s="20" t="s">
        <v>5106</v>
      </c>
      <c r="L4805" s="20" t="s">
        <v>5107</v>
      </c>
      <c r="M4805" s="20"/>
      <c r="N4805" s="21">
        <v>45635.715609814812</v>
      </c>
    </row>
    <row r="4806" spans="1:14" x14ac:dyDescent="0.25">
      <c r="A4806" s="21">
        <v>45597.483761574069</v>
      </c>
      <c r="B4806" s="22">
        <v>45597.483761574069</v>
      </c>
      <c r="C4806" s="20" t="s">
        <v>5101</v>
      </c>
      <c r="D4806" s="20" t="s">
        <v>5102</v>
      </c>
      <c r="E4806" s="207" t="s">
        <v>5103</v>
      </c>
      <c r="F4806" s="207" t="s">
        <v>12451</v>
      </c>
      <c r="G4806" s="20" t="s">
        <v>5105</v>
      </c>
      <c r="H4806" s="23">
        <v>42610.86</v>
      </c>
      <c r="I4806" s="21">
        <v>45597</v>
      </c>
      <c r="J4806" s="21">
        <v>45593</v>
      </c>
      <c r="K4806" s="20" t="s">
        <v>5106</v>
      </c>
      <c r="L4806" s="20" t="s">
        <v>5107</v>
      </c>
      <c r="M4806" s="20"/>
      <c r="N4806" s="21">
        <v>45635.715609814812</v>
      </c>
    </row>
    <row r="4807" spans="1:14" x14ac:dyDescent="0.25">
      <c r="A4807" s="21">
        <v>45596.89126157407</v>
      </c>
      <c r="B4807" s="22">
        <v>45596.89126157407</v>
      </c>
      <c r="C4807" s="20" t="s">
        <v>7746</v>
      </c>
      <c r="D4807" s="20" t="s">
        <v>133</v>
      </c>
      <c r="E4807" s="207" t="s">
        <v>136</v>
      </c>
      <c r="F4807" s="207" t="s">
        <v>12452</v>
      </c>
      <c r="G4807" s="20" t="s">
        <v>134</v>
      </c>
      <c r="H4807" s="23">
        <v>1364.72</v>
      </c>
      <c r="I4807" s="21">
        <v>45566</v>
      </c>
      <c r="J4807" s="21">
        <v>45593</v>
      </c>
      <c r="K4807" s="20" t="s">
        <v>5097</v>
      </c>
      <c r="L4807" s="20" t="s">
        <v>5098</v>
      </c>
      <c r="M4807" s="20"/>
      <c r="N4807" s="21">
        <v>45635.715609814812</v>
      </c>
    </row>
    <row r="4808" spans="1:14" x14ac:dyDescent="0.25">
      <c r="A4808" s="21">
        <v>45596.883252314816</v>
      </c>
      <c r="B4808" s="22">
        <v>45596.883252314816</v>
      </c>
      <c r="C4808" s="20" t="s">
        <v>771</v>
      </c>
      <c r="D4808" s="20" t="s">
        <v>772</v>
      </c>
      <c r="E4808" s="207" t="s">
        <v>774</v>
      </c>
      <c r="F4808" s="207" t="s">
        <v>12453</v>
      </c>
      <c r="G4808" s="20" t="s">
        <v>183</v>
      </c>
      <c r="H4808" s="23">
        <v>1203053.22</v>
      </c>
      <c r="I4808" s="21">
        <v>45566</v>
      </c>
      <c r="J4808" s="21">
        <v>45593</v>
      </c>
      <c r="K4808" s="20" t="s">
        <v>5114</v>
      </c>
      <c r="L4808" s="20" t="s">
        <v>5107</v>
      </c>
      <c r="M4808" s="20"/>
      <c r="N4808" s="21">
        <v>45635.715609814812</v>
      </c>
    </row>
    <row r="4809" spans="1:14" x14ac:dyDescent="0.25">
      <c r="A4809" s="21">
        <v>45596.883252314816</v>
      </c>
      <c r="B4809" s="22">
        <v>45596.883252314816</v>
      </c>
      <c r="C4809" s="20" t="s">
        <v>181</v>
      </c>
      <c r="D4809" s="20" t="s">
        <v>182</v>
      </c>
      <c r="E4809" s="207" t="s">
        <v>185</v>
      </c>
      <c r="F4809" s="207" t="s">
        <v>12454</v>
      </c>
      <c r="G4809" s="20" t="s">
        <v>183</v>
      </c>
      <c r="H4809" s="23">
        <v>2746311.41</v>
      </c>
      <c r="I4809" s="21">
        <v>45566</v>
      </c>
      <c r="J4809" s="21">
        <v>45593</v>
      </c>
      <c r="K4809" s="20" t="s">
        <v>5118</v>
      </c>
      <c r="L4809" s="20" t="s">
        <v>5107</v>
      </c>
      <c r="M4809" s="20"/>
      <c r="N4809" s="21">
        <v>45635.715609814812</v>
      </c>
    </row>
    <row r="4810" spans="1:14" x14ac:dyDescent="0.25">
      <c r="A4810" s="21">
        <v>45596.883252314816</v>
      </c>
      <c r="B4810" s="22">
        <v>45596.883252314816</v>
      </c>
      <c r="C4810" s="20" t="s">
        <v>1190</v>
      </c>
      <c r="D4810" s="20" t="s">
        <v>1191</v>
      </c>
      <c r="E4810" s="207" t="s">
        <v>1193</v>
      </c>
      <c r="F4810" s="207" t="s">
        <v>12455</v>
      </c>
      <c r="G4810" s="20" t="s">
        <v>183</v>
      </c>
      <c r="H4810" s="23">
        <v>0.78</v>
      </c>
      <c r="I4810" s="21">
        <v>45566</v>
      </c>
      <c r="J4810" s="21">
        <v>45593</v>
      </c>
      <c r="K4810" s="20" t="s">
        <v>5118</v>
      </c>
      <c r="L4810" s="20" t="s">
        <v>5107</v>
      </c>
      <c r="M4810" s="20"/>
      <c r="N4810" s="21">
        <v>45635.715609814812</v>
      </c>
    </row>
    <row r="4811" spans="1:14" x14ac:dyDescent="0.25">
      <c r="A4811" s="21">
        <v>45596.883252314816</v>
      </c>
      <c r="B4811" s="22">
        <v>45596.883252314816</v>
      </c>
      <c r="C4811" s="20" t="s">
        <v>1226</v>
      </c>
      <c r="D4811" s="20" t="s">
        <v>1227</v>
      </c>
      <c r="E4811" s="207" t="s">
        <v>1229</v>
      </c>
      <c r="F4811" s="207" t="s">
        <v>12456</v>
      </c>
      <c r="G4811" s="20" t="s">
        <v>183</v>
      </c>
      <c r="H4811" s="23">
        <v>2756.94</v>
      </c>
      <c r="I4811" s="21">
        <v>45566</v>
      </c>
      <c r="J4811" s="21">
        <v>45593</v>
      </c>
      <c r="K4811" s="20" t="s">
        <v>5118</v>
      </c>
      <c r="L4811" s="20" t="s">
        <v>5107</v>
      </c>
      <c r="M4811" s="20"/>
      <c r="N4811" s="21">
        <v>45635.715609814812</v>
      </c>
    </row>
    <row r="4812" spans="1:14" x14ac:dyDescent="0.25">
      <c r="A4812" s="21">
        <v>45596.883252314816</v>
      </c>
      <c r="B4812" s="22">
        <v>45596.883252314816</v>
      </c>
      <c r="C4812" s="20" t="s">
        <v>717</v>
      </c>
      <c r="D4812" s="20" t="s">
        <v>718</v>
      </c>
      <c r="E4812" s="207" t="s">
        <v>720</v>
      </c>
      <c r="F4812" s="207" t="s">
        <v>12457</v>
      </c>
      <c r="G4812" s="20" t="s">
        <v>183</v>
      </c>
      <c r="H4812" s="23">
        <v>1243.17</v>
      </c>
      <c r="I4812" s="21">
        <v>45566</v>
      </c>
      <c r="J4812" s="21">
        <v>45593</v>
      </c>
      <c r="K4812" s="20" t="s">
        <v>5121</v>
      </c>
      <c r="L4812" s="20" t="s">
        <v>5107</v>
      </c>
      <c r="M4812" s="20"/>
      <c r="N4812" s="21">
        <v>45635.715609814812</v>
      </c>
    </row>
    <row r="4813" spans="1:14" x14ac:dyDescent="0.25">
      <c r="A4813" s="21">
        <v>45596.883252314816</v>
      </c>
      <c r="B4813" s="22">
        <v>45596.883252314816</v>
      </c>
      <c r="C4813" s="20" t="s">
        <v>882</v>
      </c>
      <c r="D4813" s="20" t="s">
        <v>883</v>
      </c>
      <c r="E4813" s="207" t="s">
        <v>885</v>
      </c>
      <c r="F4813" s="207" t="s">
        <v>12458</v>
      </c>
      <c r="G4813" s="20" t="s">
        <v>183</v>
      </c>
      <c r="H4813" s="23">
        <v>6470.32</v>
      </c>
      <c r="I4813" s="21">
        <v>45566</v>
      </c>
      <c r="J4813" s="21">
        <v>45593</v>
      </c>
      <c r="K4813" s="20" t="s">
        <v>5123</v>
      </c>
      <c r="L4813" s="20" t="s">
        <v>5107</v>
      </c>
      <c r="M4813" s="20"/>
      <c r="N4813" s="21">
        <v>45635.715609814812</v>
      </c>
    </row>
    <row r="4814" spans="1:14" x14ac:dyDescent="0.25">
      <c r="A4814" s="21">
        <v>45596.883252314816</v>
      </c>
      <c r="B4814" s="22">
        <v>45596.883252314816</v>
      </c>
      <c r="C4814" s="20" t="s">
        <v>193</v>
      </c>
      <c r="D4814" s="20" t="s">
        <v>194</v>
      </c>
      <c r="E4814" s="207" t="s">
        <v>196</v>
      </c>
      <c r="F4814" s="207" t="s">
        <v>12459</v>
      </c>
      <c r="G4814" s="20" t="s">
        <v>183</v>
      </c>
      <c r="H4814" s="23">
        <v>32560.62</v>
      </c>
      <c r="I4814" s="21">
        <v>45566</v>
      </c>
      <c r="J4814" s="21">
        <v>45593</v>
      </c>
      <c r="K4814" s="20" t="s">
        <v>5118</v>
      </c>
      <c r="L4814" s="20" t="s">
        <v>5107</v>
      </c>
      <c r="M4814" s="20"/>
      <c r="N4814" s="21">
        <v>45635.715609814812</v>
      </c>
    </row>
    <row r="4815" spans="1:14" x14ac:dyDescent="0.25">
      <c r="A4815" s="21">
        <v>45596.883252314816</v>
      </c>
      <c r="B4815" s="22">
        <v>45596.883252314816</v>
      </c>
      <c r="C4815" s="20" t="s">
        <v>939</v>
      </c>
      <c r="D4815" s="20" t="s">
        <v>940</v>
      </c>
      <c r="E4815" s="207" t="s">
        <v>942</v>
      </c>
      <c r="F4815" s="207" t="s">
        <v>12460</v>
      </c>
      <c r="G4815" s="20" t="s">
        <v>183</v>
      </c>
      <c r="H4815" s="23">
        <v>3847.39</v>
      </c>
      <c r="I4815" s="21">
        <v>45566</v>
      </c>
      <c r="J4815" s="21">
        <v>45593</v>
      </c>
      <c r="K4815" s="20" t="s">
        <v>5123</v>
      </c>
      <c r="L4815" s="20" t="s">
        <v>5107</v>
      </c>
      <c r="M4815" s="20"/>
      <c r="N4815" s="21">
        <v>45635.715609814812</v>
      </c>
    </row>
    <row r="4816" spans="1:14" x14ac:dyDescent="0.25">
      <c r="A4816" s="21">
        <v>45596.883252314816</v>
      </c>
      <c r="B4816" s="22">
        <v>45596.883252314816</v>
      </c>
      <c r="C4816" s="20" t="s">
        <v>253</v>
      </c>
      <c r="D4816" s="20" t="s">
        <v>254</v>
      </c>
      <c r="E4816" s="207" t="s">
        <v>256</v>
      </c>
      <c r="F4816" s="207" t="s">
        <v>12461</v>
      </c>
      <c r="G4816" s="20" t="s">
        <v>183</v>
      </c>
      <c r="H4816" s="23">
        <v>256716.9</v>
      </c>
      <c r="I4816" s="21">
        <v>45566</v>
      </c>
      <c r="J4816" s="21">
        <v>45593</v>
      </c>
      <c r="K4816" s="20" t="s">
        <v>5118</v>
      </c>
      <c r="L4816" s="20" t="s">
        <v>5107</v>
      </c>
      <c r="M4816" s="20"/>
      <c r="N4816" s="21">
        <v>45635.715609814812</v>
      </c>
    </row>
    <row r="4817" spans="1:14" x14ac:dyDescent="0.25">
      <c r="A4817" s="21">
        <v>45596.883252314816</v>
      </c>
      <c r="B4817" s="22">
        <v>45596.883252314816</v>
      </c>
      <c r="C4817" s="20" t="s">
        <v>521</v>
      </c>
      <c r="D4817" s="20" t="s">
        <v>522</v>
      </c>
      <c r="E4817" s="207" t="s">
        <v>524</v>
      </c>
      <c r="F4817" s="207" t="s">
        <v>12462</v>
      </c>
      <c r="G4817" s="20" t="s">
        <v>183</v>
      </c>
      <c r="H4817" s="23">
        <v>9336.23</v>
      </c>
      <c r="I4817" s="21">
        <v>45566</v>
      </c>
      <c r="J4817" s="21">
        <v>45593</v>
      </c>
      <c r="K4817" s="20" t="s">
        <v>5121</v>
      </c>
      <c r="L4817" s="20" t="s">
        <v>5107</v>
      </c>
      <c r="M4817" s="20"/>
      <c r="N4817" s="21">
        <v>45635.715609814812</v>
      </c>
    </row>
    <row r="4818" spans="1:14" x14ac:dyDescent="0.25">
      <c r="A4818" s="21">
        <v>45596.883252314816</v>
      </c>
      <c r="B4818" s="22">
        <v>45596.883252314816</v>
      </c>
      <c r="C4818" s="20" t="s">
        <v>459</v>
      </c>
      <c r="D4818" s="20" t="s">
        <v>460</v>
      </c>
      <c r="E4818" s="207" t="s">
        <v>462</v>
      </c>
      <c r="F4818" s="207" t="s">
        <v>12463</v>
      </c>
      <c r="G4818" s="20" t="s">
        <v>183</v>
      </c>
      <c r="H4818" s="23">
        <v>656417.12</v>
      </c>
      <c r="I4818" s="21">
        <v>45566</v>
      </c>
      <c r="J4818" s="21">
        <v>45593</v>
      </c>
      <c r="K4818" s="20" t="s">
        <v>5129</v>
      </c>
      <c r="L4818" s="20" t="s">
        <v>5107</v>
      </c>
      <c r="M4818" s="20"/>
      <c r="N4818" s="21">
        <v>45635.715609814812</v>
      </c>
    </row>
    <row r="4819" spans="1:14" x14ac:dyDescent="0.25">
      <c r="A4819" s="21">
        <v>45596.883252314816</v>
      </c>
      <c r="B4819" s="22">
        <v>45596.883252314816</v>
      </c>
      <c r="C4819" s="20" t="s">
        <v>435</v>
      </c>
      <c r="D4819" s="20" t="s">
        <v>436</v>
      </c>
      <c r="E4819" s="207" t="s">
        <v>438</v>
      </c>
      <c r="F4819" s="207" t="s">
        <v>12464</v>
      </c>
      <c r="G4819" s="20" t="s">
        <v>183</v>
      </c>
      <c r="H4819" s="23">
        <v>0</v>
      </c>
      <c r="I4819" s="21">
        <v>45566</v>
      </c>
      <c r="J4819" s="21">
        <v>45593</v>
      </c>
      <c r="K4819" s="20" t="s">
        <v>5118</v>
      </c>
      <c r="L4819" s="20" t="s">
        <v>5107</v>
      </c>
      <c r="M4819" s="20"/>
      <c r="N4819" s="21">
        <v>45635.715609814812</v>
      </c>
    </row>
    <row r="4820" spans="1:14" x14ac:dyDescent="0.25">
      <c r="A4820" s="21">
        <v>45596.883252314816</v>
      </c>
      <c r="B4820" s="22">
        <v>45596.883252314816</v>
      </c>
      <c r="C4820" s="20" t="s">
        <v>422</v>
      </c>
      <c r="D4820" s="20" t="s">
        <v>423</v>
      </c>
      <c r="E4820" s="207" t="s">
        <v>425</v>
      </c>
      <c r="F4820" s="207" t="s">
        <v>12465</v>
      </c>
      <c r="G4820" s="20" t="s">
        <v>183</v>
      </c>
      <c r="H4820" s="23">
        <v>32375.73</v>
      </c>
      <c r="I4820" s="21">
        <v>45566</v>
      </c>
      <c r="J4820" s="21">
        <v>45593</v>
      </c>
      <c r="K4820" s="20" t="s">
        <v>5118</v>
      </c>
      <c r="L4820" s="20" t="s">
        <v>5107</v>
      </c>
      <c r="M4820" s="20"/>
      <c r="N4820" s="21">
        <v>45635.715609814812</v>
      </c>
    </row>
    <row r="4821" spans="1:14" x14ac:dyDescent="0.25">
      <c r="A4821" s="21">
        <v>45596.883252314816</v>
      </c>
      <c r="B4821" s="22">
        <v>45596.883252314816</v>
      </c>
      <c r="C4821" s="20" t="s">
        <v>1298</v>
      </c>
      <c r="D4821" s="20" t="s">
        <v>1299</v>
      </c>
      <c r="E4821" s="207" t="s">
        <v>1301</v>
      </c>
      <c r="F4821" s="207" t="s">
        <v>12466</v>
      </c>
      <c r="G4821" s="20" t="s">
        <v>183</v>
      </c>
      <c r="H4821" s="23">
        <v>657.25</v>
      </c>
      <c r="I4821" s="21">
        <v>45566</v>
      </c>
      <c r="J4821" s="21">
        <v>45593</v>
      </c>
      <c r="K4821" s="20" t="s">
        <v>5121</v>
      </c>
      <c r="L4821" s="20" t="s">
        <v>5107</v>
      </c>
      <c r="M4821" s="20"/>
      <c r="N4821" s="21">
        <v>45635.715609814812</v>
      </c>
    </row>
    <row r="4822" spans="1:14" x14ac:dyDescent="0.25">
      <c r="A4822" s="21">
        <v>45596.883252314816</v>
      </c>
      <c r="B4822" s="22">
        <v>45596.883252314816</v>
      </c>
      <c r="C4822" s="20" t="s">
        <v>331</v>
      </c>
      <c r="D4822" s="20" t="s">
        <v>332</v>
      </c>
      <c r="E4822" s="207" t="s">
        <v>334</v>
      </c>
      <c r="F4822" s="207" t="s">
        <v>12467</v>
      </c>
      <c r="G4822" s="20" t="s">
        <v>183</v>
      </c>
      <c r="H4822" s="23">
        <v>8340.89</v>
      </c>
      <c r="I4822" s="21">
        <v>45566</v>
      </c>
      <c r="J4822" s="21">
        <v>45593</v>
      </c>
      <c r="K4822" s="20" t="s">
        <v>5121</v>
      </c>
      <c r="L4822" s="20" t="s">
        <v>5107</v>
      </c>
      <c r="M4822" s="20"/>
      <c r="N4822" s="21">
        <v>45635.715609814812</v>
      </c>
    </row>
    <row r="4823" spans="1:14" x14ac:dyDescent="0.25">
      <c r="A4823" s="21">
        <v>45596.883252314816</v>
      </c>
      <c r="B4823" s="22">
        <v>45596.883252314816</v>
      </c>
      <c r="C4823" s="20" t="s">
        <v>11373</v>
      </c>
      <c r="D4823" s="20" t="s">
        <v>11374</v>
      </c>
      <c r="E4823" s="207" t="s">
        <v>11376</v>
      </c>
      <c r="F4823" s="207" t="s">
        <v>12468</v>
      </c>
      <c r="G4823" s="20" t="s">
        <v>183</v>
      </c>
      <c r="H4823" s="23">
        <v>55937.37</v>
      </c>
      <c r="I4823" s="21">
        <v>45566</v>
      </c>
      <c r="J4823" s="21">
        <v>45593</v>
      </c>
      <c r="K4823" s="20" t="s">
        <v>5121</v>
      </c>
      <c r="L4823" s="20" t="s">
        <v>5107</v>
      </c>
      <c r="M4823" s="20"/>
      <c r="N4823" s="21">
        <v>45635.715609814812</v>
      </c>
    </row>
    <row r="4824" spans="1:14" x14ac:dyDescent="0.25">
      <c r="A4824" s="21">
        <v>45595.451481481483</v>
      </c>
      <c r="B4824" s="22">
        <v>45595.451481481483</v>
      </c>
      <c r="C4824" s="20" t="s">
        <v>771</v>
      </c>
      <c r="D4824" s="20" t="s">
        <v>772</v>
      </c>
      <c r="E4824" s="207" t="s">
        <v>774</v>
      </c>
      <c r="F4824" s="207" t="s">
        <v>12469</v>
      </c>
      <c r="G4824" s="20" t="s">
        <v>183</v>
      </c>
      <c r="H4824" s="23">
        <v>1207172.17</v>
      </c>
      <c r="I4824" s="21">
        <v>45566</v>
      </c>
      <c r="J4824" s="21">
        <v>45593</v>
      </c>
      <c r="K4824" s="20" t="s">
        <v>5114</v>
      </c>
      <c r="L4824" s="20" t="s">
        <v>5107</v>
      </c>
      <c r="M4824" s="20"/>
      <c r="N4824" s="21">
        <v>45635.715609814812</v>
      </c>
    </row>
    <row r="4825" spans="1:14" x14ac:dyDescent="0.25">
      <c r="A4825" s="21">
        <v>45595.451481481483</v>
      </c>
      <c r="B4825" s="22">
        <v>45595.451481481483</v>
      </c>
      <c r="C4825" s="20" t="s">
        <v>181</v>
      </c>
      <c r="D4825" s="20" t="s">
        <v>182</v>
      </c>
      <c r="E4825" s="207" t="s">
        <v>185</v>
      </c>
      <c r="F4825" s="207" t="s">
        <v>12470</v>
      </c>
      <c r="G4825" s="20" t="s">
        <v>183</v>
      </c>
      <c r="H4825" s="23">
        <v>2749448.53</v>
      </c>
      <c r="I4825" s="21">
        <v>45566</v>
      </c>
      <c r="J4825" s="21">
        <v>45593</v>
      </c>
      <c r="K4825" s="20" t="s">
        <v>5118</v>
      </c>
      <c r="L4825" s="20" t="s">
        <v>5107</v>
      </c>
      <c r="M4825" s="20"/>
      <c r="N4825" s="21">
        <v>45635.715609814812</v>
      </c>
    </row>
    <row r="4826" spans="1:14" x14ac:dyDescent="0.25">
      <c r="A4826" s="21">
        <v>45595.451481481483</v>
      </c>
      <c r="B4826" s="22">
        <v>45595.451481481483</v>
      </c>
      <c r="C4826" s="20" t="s">
        <v>1190</v>
      </c>
      <c r="D4826" s="20" t="s">
        <v>1191</v>
      </c>
      <c r="E4826" s="207" t="s">
        <v>1193</v>
      </c>
      <c r="F4826" s="207" t="s">
        <v>12471</v>
      </c>
      <c r="G4826" s="20" t="s">
        <v>183</v>
      </c>
      <c r="H4826" s="23">
        <v>0.78</v>
      </c>
      <c r="I4826" s="21">
        <v>45566</v>
      </c>
      <c r="J4826" s="21">
        <v>45593</v>
      </c>
      <c r="K4826" s="20" t="s">
        <v>5118</v>
      </c>
      <c r="L4826" s="20" t="s">
        <v>5107</v>
      </c>
      <c r="M4826" s="20"/>
      <c r="N4826" s="21">
        <v>45635.715609814812</v>
      </c>
    </row>
    <row r="4827" spans="1:14" x14ac:dyDescent="0.25">
      <c r="A4827" s="21">
        <v>45595.451481481483</v>
      </c>
      <c r="B4827" s="22">
        <v>45595.451481481483</v>
      </c>
      <c r="C4827" s="20" t="s">
        <v>1226</v>
      </c>
      <c r="D4827" s="20" t="s">
        <v>1227</v>
      </c>
      <c r="E4827" s="207" t="s">
        <v>1229</v>
      </c>
      <c r="F4827" s="207" t="s">
        <v>12472</v>
      </c>
      <c r="G4827" s="20" t="s">
        <v>183</v>
      </c>
      <c r="H4827" s="23">
        <v>2756.94</v>
      </c>
      <c r="I4827" s="21">
        <v>45566</v>
      </c>
      <c r="J4827" s="21">
        <v>45593</v>
      </c>
      <c r="K4827" s="20" t="s">
        <v>5118</v>
      </c>
      <c r="L4827" s="20" t="s">
        <v>5107</v>
      </c>
      <c r="M4827" s="20"/>
      <c r="N4827" s="21">
        <v>45635.715609814812</v>
      </c>
    </row>
    <row r="4828" spans="1:14" x14ac:dyDescent="0.25">
      <c r="A4828" s="21">
        <v>45595.451481481483</v>
      </c>
      <c r="B4828" s="22">
        <v>45595.451481481483</v>
      </c>
      <c r="C4828" s="20" t="s">
        <v>717</v>
      </c>
      <c r="D4828" s="20" t="s">
        <v>718</v>
      </c>
      <c r="E4828" s="207" t="s">
        <v>720</v>
      </c>
      <c r="F4828" s="207" t="s">
        <v>12473</v>
      </c>
      <c r="G4828" s="20" t="s">
        <v>183</v>
      </c>
      <c r="H4828" s="23">
        <v>1243.17</v>
      </c>
      <c r="I4828" s="21">
        <v>45566</v>
      </c>
      <c r="J4828" s="21">
        <v>45593</v>
      </c>
      <c r="K4828" s="20" t="s">
        <v>5121</v>
      </c>
      <c r="L4828" s="20" t="s">
        <v>5107</v>
      </c>
      <c r="M4828" s="20"/>
      <c r="N4828" s="21">
        <v>45635.715609814812</v>
      </c>
    </row>
    <row r="4829" spans="1:14" x14ac:dyDescent="0.25">
      <c r="A4829" s="21">
        <v>45595.451481481483</v>
      </c>
      <c r="B4829" s="22">
        <v>45595.451481481483</v>
      </c>
      <c r="C4829" s="20" t="s">
        <v>882</v>
      </c>
      <c r="D4829" s="20" t="s">
        <v>883</v>
      </c>
      <c r="E4829" s="207" t="s">
        <v>885</v>
      </c>
      <c r="F4829" s="207" t="s">
        <v>12474</v>
      </c>
      <c r="G4829" s="20" t="s">
        <v>183</v>
      </c>
      <c r="H4829" s="23">
        <v>6478.86</v>
      </c>
      <c r="I4829" s="21">
        <v>45566</v>
      </c>
      <c r="J4829" s="21">
        <v>45593</v>
      </c>
      <c r="K4829" s="20" t="s">
        <v>5123</v>
      </c>
      <c r="L4829" s="20" t="s">
        <v>5107</v>
      </c>
      <c r="M4829" s="20"/>
      <c r="N4829" s="21">
        <v>45635.715609814812</v>
      </c>
    </row>
    <row r="4830" spans="1:14" x14ac:dyDescent="0.25">
      <c r="A4830" s="21">
        <v>45595.451481481483</v>
      </c>
      <c r="B4830" s="22">
        <v>45595.451481481483</v>
      </c>
      <c r="C4830" s="20" t="s">
        <v>193</v>
      </c>
      <c r="D4830" s="20" t="s">
        <v>194</v>
      </c>
      <c r="E4830" s="207" t="s">
        <v>196</v>
      </c>
      <c r="F4830" s="207" t="s">
        <v>12475</v>
      </c>
      <c r="G4830" s="20" t="s">
        <v>183</v>
      </c>
      <c r="H4830" s="23">
        <v>32862.620000000003</v>
      </c>
      <c r="I4830" s="21">
        <v>45566</v>
      </c>
      <c r="J4830" s="21">
        <v>45593</v>
      </c>
      <c r="K4830" s="20" t="s">
        <v>5118</v>
      </c>
      <c r="L4830" s="20" t="s">
        <v>5107</v>
      </c>
      <c r="M4830" s="20"/>
      <c r="N4830" s="21">
        <v>45635.715609814812</v>
      </c>
    </row>
    <row r="4831" spans="1:14" x14ac:dyDescent="0.25">
      <c r="A4831" s="21">
        <v>45595.451481481483</v>
      </c>
      <c r="B4831" s="22">
        <v>45595.451481481483</v>
      </c>
      <c r="C4831" s="20" t="s">
        <v>939</v>
      </c>
      <c r="D4831" s="20" t="s">
        <v>940</v>
      </c>
      <c r="E4831" s="207" t="s">
        <v>942</v>
      </c>
      <c r="F4831" s="207" t="s">
        <v>12476</v>
      </c>
      <c r="G4831" s="20" t="s">
        <v>183</v>
      </c>
      <c r="H4831" s="23">
        <v>3852.43</v>
      </c>
      <c r="I4831" s="21">
        <v>45566</v>
      </c>
      <c r="J4831" s="21">
        <v>45593</v>
      </c>
      <c r="K4831" s="20" t="s">
        <v>5123</v>
      </c>
      <c r="L4831" s="20" t="s">
        <v>5107</v>
      </c>
      <c r="M4831" s="20"/>
      <c r="N4831" s="21">
        <v>45635.715609814812</v>
      </c>
    </row>
    <row r="4832" spans="1:14" x14ac:dyDescent="0.25">
      <c r="A4832" s="21">
        <v>45595.451481481483</v>
      </c>
      <c r="B4832" s="22">
        <v>45595.451481481483</v>
      </c>
      <c r="C4832" s="20" t="s">
        <v>253</v>
      </c>
      <c r="D4832" s="20" t="s">
        <v>254</v>
      </c>
      <c r="E4832" s="207" t="s">
        <v>256</v>
      </c>
      <c r="F4832" s="207" t="s">
        <v>12477</v>
      </c>
      <c r="G4832" s="20" t="s">
        <v>183</v>
      </c>
      <c r="H4832" s="23">
        <v>256716.9</v>
      </c>
      <c r="I4832" s="21">
        <v>45566</v>
      </c>
      <c r="J4832" s="21">
        <v>45593</v>
      </c>
      <c r="K4832" s="20" t="s">
        <v>5118</v>
      </c>
      <c r="L4832" s="20" t="s">
        <v>5107</v>
      </c>
      <c r="M4832" s="20"/>
      <c r="N4832" s="21">
        <v>45635.715609814812</v>
      </c>
    </row>
    <row r="4833" spans="1:14" x14ac:dyDescent="0.25">
      <c r="A4833" s="21">
        <v>45595.451481481483</v>
      </c>
      <c r="B4833" s="22">
        <v>45595.451481481483</v>
      </c>
      <c r="C4833" s="20" t="s">
        <v>521</v>
      </c>
      <c r="D4833" s="20" t="s">
        <v>522</v>
      </c>
      <c r="E4833" s="207" t="s">
        <v>524</v>
      </c>
      <c r="F4833" s="207" t="s">
        <v>12478</v>
      </c>
      <c r="G4833" s="20" t="s">
        <v>183</v>
      </c>
      <c r="H4833" s="23">
        <v>9336.23</v>
      </c>
      <c r="I4833" s="21">
        <v>45566</v>
      </c>
      <c r="J4833" s="21">
        <v>45593</v>
      </c>
      <c r="K4833" s="20" t="s">
        <v>5121</v>
      </c>
      <c r="L4833" s="20" t="s">
        <v>5107</v>
      </c>
      <c r="M4833" s="20"/>
      <c r="N4833" s="21">
        <v>45635.715609814812</v>
      </c>
    </row>
    <row r="4834" spans="1:14" x14ac:dyDescent="0.25">
      <c r="A4834" s="21">
        <v>45595.451481481483</v>
      </c>
      <c r="B4834" s="22">
        <v>45595.451481481483</v>
      </c>
      <c r="C4834" s="20" t="s">
        <v>459</v>
      </c>
      <c r="D4834" s="20" t="s">
        <v>460</v>
      </c>
      <c r="E4834" s="207" t="s">
        <v>462</v>
      </c>
      <c r="F4834" s="207" t="s">
        <v>12479</v>
      </c>
      <c r="G4834" s="20" t="s">
        <v>183</v>
      </c>
      <c r="H4834" s="23">
        <v>643666.19999999995</v>
      </c>
      <c r="I4834" s="21">
        <v>45566</v>
      </c>
      <c r="J4834" s="21">
        <v>45593</v>
      </c>
      <c r="K4834" s="20" t="s">
        <v>5129</v>
      </c>
      <c r="L4834" s="20" t="s">
        <v>5107</v>
      </c>
      <c r="M4834" s="20"/>
      <c r="N4834" s="21">
        <v>45635.715609814812</v>
      </c>
    </row>
    <row r="4835" spans="1:14" x14ac:dyDescent="0.25">
      <c r="A4835" s="21">
        <v>45595.451481481483</v>
      </c>
      <c r="B4835" s="22">
        <v>45595.451481481483</v>
      </c>
      <c r="C4835" s="20" t="s">
        <v>435</v>
      </c>
      <c r="D4835" s="20" t="s">
        <v>436</v>
      </c>
      <c r="E4835" s="207" t="s">
        <v>438</v>
      </c>
      <c r="F4835" s="207" t="s">
        <v>12480</v>
      </c>
      <c r="G4835" s="20" t="s">
        <v>183</v>
      </c>
      <c r="H4835" s="23">
        <v>0</v>
      </c>
      <c r="I4835" s="21">
        <v>45566</v>
      </c>
      <c r="J4835" s="21">
        <v>45593</v>
      </c>
      <c r="K4835" s="20" t="s">
        <v>5118</v>
      </c>
      <c r="L4835" s="20" t="s">
        <v>5107</v>
      </c>
      <c r="M4835" s="20"/>
      <c r="N4835" s="21">
        <v>45635.715609814812</v>
      </c>
    </row>
    <row r="4836" spans="1:14" x14ac:dyDescent="0.25">
      <c r="A4836" s="21">
        <v>45595.451481481483</v>
      </c>
      <c r="B4836" s="22">
        <v>45595.451481481483</v>
      </c>
      <c r="C4836" s="20" t="s">
        <v>422</v>
      </c>
      <c r="D4836" s="20" t="s">
        <v>423</v>
      </c>
      <c r="E4836" s="207" t="s">
        <v>425</v>
      </c>
      <c r="F4836" s="207" t="s">
        <v>12481</v>
      </c>
      <c r="G4836" s="20" t="s">
        <v>183</v>
      </c>
      <c r="H4836" s="23">
        <v>32375.73</v>
      </c>
      <c r="I4836" s="21">
        <v>45566</v>
      </c>
      <c r="J4836" s="21">
        <v>45593</v>
      </c>
      <c r="K4836" s="20" t="s">
        <v>5118</v>
      </c>
      <c r="L4836" s="20" t="s">
        <v>5107</v>
      </c>
      <c r="M4836" s="20"/>
      <c r="N4836" s="21">
        <v>45635.715609814812</v>
      </c>
    </row>
    <row r="4837" spans="1:14" x14ac:dyDescent="0.25">
      <c r="A4837" s="21">
        <v>45595.451481481483</v>
      </c>
      <c r="B4837" s="22">
        <v>45595.451481481483</v>
      </c>
      <c r="C4837" s="20" t="s">
        <v>1298</v>
      </c>
      <c r="D4837" s="20" t="s">
        <v>1299</v>
      </c>
      <c r="E4837" s="207" t="s">
        <v>1301</v>
      </c>
      <c r="F4837" s="207" t="s">
        <v>12482</v>
      </c>
      <c r="G4837" s="20" t="s">
        <v>183</v>
      </c>
      <c r="H4837" s="23">
        <v>657.25</v>
      </c>
      <c r="I4837" s="21">
        <v>45566</v>
      </c>
      <c r="J4837" s="21">
        <v>45593</v>
      </c>
      <c r="K4837" s="20" t="s">
        <v>5121</v>
      </c>
      <c r="L4837" s="20" t="s">
        <v>5107</v>
      </c>
      <c r="M4837" s="20"/>
      <c r="N4837" s="21">
        <v>45635.715609814812</v>
      </c>
    </row>
    <row r="4838" spans="1:14" x14ac:dyDescent="0.25">
      <c r="A4838" s="21">
        <v>45595.451481481483</v>
      </c>
      <c r="B4838" s="22">
        <v>45595.451481481483</v>
      </c>
      <c r="C4838" s="20" t="s">
        <v>331</v>
      </c>
      <c r="D4838" s="20" t="s">
        <v>332</v>
      </c>
      <c r="E4838" s="207" t="s">
        <v>334</v>
      </c>
      <c r="F4838" s="207" t="s">
        <v>12483</v>
      </c>
      <c r="G4838" s="20" t="s">
        <v>183</v>
      </c>
      <c r="H4838" s="23">
        <v>8577.9</v>
      </c>
      <c r="I4838" s="21">
        <v>45566</v>
      </c>
      <c r="J4838" s="21">
        <v>45593</v>
      </c>
      <c r="K4838" s="20" t="s">
        <v>5121</v>
      </c>
      <c r="L4838" s="20" t="s">
        <v>5107</v>
      </c>
      <c r="M4838" s="20"/>
      <c r="N4838" s="21">
        <v>45635.715609814812</v>
      </c>
    </row>
    <row r="4839" spans="1:14" x14ac:dyDescent="0.25">
      <c r="A4839" s="21">
        <v>45595.451481481483</v>
      </c>
      <c r="B4839" s="22">
        <v>45595.451481481483</v>
      </c>
      <c r="C4839" s="20" t="s">
        <v>11373</v>
      </c>
      <c r="D4839" s="20" t="s">
        <v>11374</v>
      </c>
      <c r="E4839" s="207" t="s">
        <v>11376</v>
      </c>
      <c r="F4839" s="207" t="s">
        <v>12484</v>
      </c>
      <c r="G4839" s="20" t="s">
        <v>183</v>
      </c>
      <c r="H4839" s="23">
        <v>56195.42</v>
      </c>
      <c r="I4839" s="21">
        <v>45566</v>
      </c>
      <c r="J4839" s="21">
        <v>45593</v>
      </c>
      <c r="K4839" s="20" t="s">
        <v>5121</v>
      </c>
      <c r="L4839" s="20" t="s">
        <v>5107</v>
      </c>
      <c r="M4839" s="20"/>
      <c r="N4839" s="21">
        <v>45635.715609814812</v>
      </c>
    </row>
    <row r="4840" spans="1:14" x14ac:dyDescent="0.25">
      <c r="A4840" s="21">
        <v>45595.441469907411</v>
      </c>
      <c r="B4840" s="22">
        <v>45595.441469907411</v>
      </c>
      <c r="C4840" s="20" t="s">
        <v>7746</v>
      </c>
      <c r="D4840" s="20" t="s">
        <v>133</v>
      </c>
      <c r="E4840" s="207" t="s">
        <v>136</v>
      </c>
      <c r="F4840" s="207" t="s">
        <v>12485</v>
      </c>
      <c r="G4840" s="20" t="s">
        <v>134</v>
      </c>
      <c r="H4840" s="23">
        <v>1364.72</v>
      </c>
      <c r="I4840" s="21">
        <v>45566</v>
      </c>
      <c r="J4840" s="21">
        <v>45593</v>
      </c>
      <c r="K4840" s="20" t="s">
        <v>5097</v>
      </c>
      <c r="L4840" s="20" t="s">
        <v>5098</v>
      </c>
      <c r="M4840" s="20"/>
      <c r="N4840" s="21">
        <v>45635.715609814812</v>
      </c>
    </row>
    <row r="4841" spans="1:14" x14ac:dyDescent="0.25">
      <c r="A4841" s="21">
        <v>45594.803650729169</v>
      </c>
      <c r="B4841" s="22">
        <v>45594.803650729169</v>
      </c>
      <c r="C4841" s="20" t="s">
        <v>11373</v>
      </c>
      <c r="D4841" s="20" t="s">
        <v>11374</v>
      </c>
      <c r="E4841" s="207" t="s">
        <v>11376</v>
      </c>
      <c r="F4841" s="207" t="s">
        <v>11390</v>
      </c>
      <c r="G4841" s="20" t="s">
        <v>183</v>
      </c>
      <c r="H4841" s="23">
        <v>56195.42</v>
      </c>
      <c r="I4841" s="21">
        <v>45566</v>
      </c>
      <c r="J4841" s="21">
        <v>45593</v>
      </c>
      <c r="K4841" s="20" t="s">
        <v>5121</v>
      </c>
      <c r="L4841" s="20" t="s">
        <v>5107</v>
      </c>
      <c r="M4841" s="20"/>
      <c r="N4841" s="21">
        <v>45594.80431900463</v>
      </c>
    </row>
    <row r="4842" spans="1:14" x14ac:dyDescent="0.25">
      <c r="A4842" s="21">
        <v>45594.801481481481</v>
      </c>
      <c r="B4842" s="22">
        <v>45594.801481481481</v>
      </c>
      <c r="C4842" s="20" t="s">
        <v>771</v>
      </c>
      <c r="D4842" s="20" t="s">
        <v>772</v>
      </c>
      <c r="E4842" s="207" t="s">
        <v>774</v>
      </c>
      <c r="F4842" s="207" t="s">
        <v>11391</v>
      </c>
      <c r="G4842" s="20" t="s">
        <v>183</v>
      </c>
      <c r="H4842" s="23">
        <v>1207172.17</v>
      </c>
      <c r="I4842" s="21">
        <v>45566</v>
      </c>
      <c r="J4842" s="21">
        <v>45593</v>
      </c>
      <c r="K4842" s="20" t="s">
        <v>5114</v>
      </c>
      <c r="L4842" s="20" t="s">
        <v>5107</v>
      </c>
      <c r="M4842" s="20"/>
      <c r="N4842" s="21">
        <v>45594.80431900463</v>
      </c>
    </row>
    <row r="4843" spans="1:14" x14ac:dyDescent="0.25">
      <c r="A4843" s="21">
        <v>45594.801481481481</v>
      </c>
      <c r="B4843" s="22">
        <v>45594.801481481481</v>
      </c>
      <c r="C4843" s="20" t="s">
        <v>181</v>
      </c>
      <c r="D4843" s="20" t="s">
        <v>182</v>
      </c>
      <c r="E4843" s="207" t="s">
        <v>185</v>
      </c>
      <c r="F4843" s="207" t="s">
        <v>11392</v>
      </c>
      <c r="G4843" s="20" t="s">
        <v>183</v>
      </c>
      <c r="H4843" s="23">
        <v>2749448.53</v>
      </c>
      <c r="I4843" s="21">
        <v>45566</v>
      </c>
      <c r="J4843" s="21">
        <v>45593</v>
      </c>
      <c r="K4843" s="20" t="s">
        <v>5118</v>
      </c>
      <c r="L4843" s="20" t="s">
        <v>5107</v>
      </c>
      <c r="M4843" s="20"/>
      <c r="N4843" s="21">
        <v>45594.80431900463</v>
      </c>
    </row>
    <row r="4844" spans="1:14" x14ac:dyDescent="0.25">
      <c r="A4844" s="21">
        <v>45594.801481481481</v>
      </c>
      <c r="B4844" s="22">
        <v>45594.801481481481</v>
      </c>
      <c r="C4844" s="20" t="s">
        <v>1190</v>
      </c>
      <c r="D4844" s="20" t="s">
        <v>1191</v>
      </c>
      <c r="E4844" s="207" t="s">
        <v>1193</v>
      </c>
      <c r="F4844" s="207" t="s">
        <v>11393</v>
      </c>
      <c r="G4844" s="20" t="s">
        <v>183</v>
      </c>
      <c r="H4844" s="23">
        <v>0.78</v>
      </c>
      <c r="I4844" s="21">
        <v>45566</v>
      </c>
      <c r="J4844" s="21">
        <v>45593</v>
      </c>
      <c r="K4844" s="20" t="s">
        <v>5118</v>
      </c>
      <c r="L4844" s="20" t="s">
        <v>5107</v>
      </c>
      <c r="M4844" s="20"/>
      <c r="N4844" s="21">
        <v>45594.80431900463</v>
      </c>
    </row>
    <row r="4845" spans="1:14" x14ac:dyDescent="0.25">
      <c r="A4845" s="21">
        <v>45594.801481481481</v>
      </c>
      <c r="B4845" s="22">
        <v>45594.801481481481</v>
      </c>
      <c r="C4845" s="20" t="s">
        <v>1226</v>
      </c>
      <c r="D4845" s="20" t="s">
        <v>1227</v>
      </c>
      <c r="E4845" s="207" t="s">
        <v>1229</v>
      </c>
      <c r="F4845" s="207" t="s">
        <v>11394</v>
      </c>
      <c r="G4845" s="20" t="s">
        <v>183</v>
      </c>
      <c r="H4845" s="23">
        <v>2756.94</v>
      </c>
      <c r="I4845" s="21">
        <v>45566</v>
      </c>
      <c r="J4845" s="21">
        <v>45593</v>
      </c>
      <c r="K4845" s="20" t="s">
        <v>5118</v>
      </c>
      <c r="L4845" s="20" t="s">
        <v>5107</v>
      </c>
      <c r="M4845" s="20"/>
      <c r="N4845" s="21">
        <v>45594.80431900463</v>
      </c>
    </row>
    <row r="4846" spans="1:14" x14ac:dyDescent="0.25">
      <c r="A4846" s="21">
        <v>45594.801481481481</v>
      </c>
      <c r="B4846" s="22">
        <v>45594.801481481481</v>
      </c>
      <c r="C4846" s="20" t="s">
        <v>717</v>
      </c>
      <c r="D4846" s="20" t="s">
        <v>718</v>
      </c>
      <c r="E4846" s="207" t="s">
        <v>720</v>
      </c>
      <c r="F4846" s="207" t="s">
        <v>11395</v>
      </c>
      <c r="G4846" s="20" t="s">
        <v>183</v>
      </c>
      <c r="H4846" s="23">
        <v>1243.17</v>
      </c>
      <c r="I4846" s="21">
        <v>45566</v>
      </c>
      <c r="J4846" s="21">
        <v>45593</v>
      </c>
      <c r="K4846" s="20" t="s">
        <v>5121</v>
      </c>
      <c r="L4846" s="20" t="s">
        <v>5107</v>
      </c>
      <c r="M4846" s="20"/>
      <c r="N4846" s="21">
        <v>45594.80431900463</v>
      </c>
    </row>
    <row r="4847" spans="1:14" x14ac:dyDescent="0.25">
      <c r="A4847" s="21">
        <v>45594.801481481481</v>
      </c>
      <c r="B4847" s="22">
        <v>45594.801481481481</v>
      </c>
      <c r="C4847" s="20" t="s">
        <v>882</v>
      </c>
      <c r="D4847" s="20" t="s">
        <v>883</v>
      </c>
      <c r="E4847" s="207" t="s">
        <v>885</v>
      </c>
      <c r="F4847" s="207" t="s">
        <v>11396</v>
      </c>
      <c r="G4847" s="20" t="s">
        <v>183</v>
      </c>
      <c r="H4847" s="23">
        <v>6478.86</v>
      </c>
      <c r="I4847" s="21">
        <v>45566</v>
      </c>
      <c r="J4847" s="21">
        <v>45593</v>
      </c>
      <c r="K4847" s="20" t="s">
        <v>5123</v>
      </c>
      <c r="L4847" s="20" t="s">
        <v>5107</v>
      </c>
      <c r="M4847" s="20"/>
      <c r="N4847" s="21">
        <v>45594.80431900463</v>
      </c>
    </row>
    <row r="4848" spans="1:14" x14ac:dyDescent="0.25">
      <c r="A4848" s="21">
        <v>45594.801481481481</v>
      </c>
      <c r="B4848" s="22">
        <v>45594.801481481481</v>
      </c>
      <c r="C4848" s="20" t="s">
        <v>193</v>
      </c>
      <c r="D4848" s="20" t="s">
        <v>194</v>
      </c>
      <c r="E4848" s="207" t="s">
        <v>196</v>
      </c>
      <c r="F4848" s="207" t="s">
        <v>11397</v>
      </c>
      <c r="G4848" s="20" t="s">
        <v>183</v>
      </c>
      <c r="H4848" s="23">
        <v>32862.620000000003</v>
      </c>
      <c r="I4848" s="21">
        <v>45566</v>
      </c>
      <c r="J4848" s="21">
        <v>45593</v>
      </c>
      <c r="K4848" s="20" t="s">
        <v>5118</v>
      </c>
      <c r="L4848" s="20" t="s">
        <v>5107</v>
      </c>
      <c r="M4848" s="20"/>
      <c r="N4848" s="21">
        <v>45594.80431900463</v>
      </c>
    </row>
    <row r="4849" spans="1:14" x14ac:dyDescent="0.25">
      <c r="A4849" s="21">
        <v>45594.801481481481</v>
      </c>
      <c r="B4849" s="22">
        <v>45594.801481481481</v>
      </c>
      <c r="C4849" s="20" t="s">
        <v>939</v>
      </c>
      <c r="D4849" s="20" t="s">
        <v>940</v>
      </c>
      <c r="E4849" s="207" t="s">
        <v>942</v>
      </c>
      <c r="F4849" s="207" t="s">
        <v>11398</v>
      </c>
      <c r="G4849" s="20" t="s">
        <v>183</v>
      </c>
      <c r="H4849" s="23">
        <v>3852.43</v>
      </c>
      <c r="I4849" s="21">
        <v>45566</v>
      </c>
      <c r="J4849" s="21">
        <v>45593</v>
      </c>
      <c r="K4849" s="20" t="s">
        <v>5123</v>
      </c>
      <c r="L4849" s="20" t="s">
        <v>5107</v>
      </c>
      <c r="M4849" s="20"/>
      <c r="N4849" s="21">
        <v>45594.80431900463</v>
      </c>
    </row>
    <row r="4850" spans="1:14" x14ac:dyDescent="0.25">
      <c r="A4850" s="21">
        <v>45594.801481481481</v>
      </c>
      <c r="B4850" s="22">
        <v>45594.801481481481</v>
      </c>
      <c r="C4850" s="20" t="s">
        <v>253</v>
      </c>
      <c r="D4850" s="20" t="s">
        <v>254</v>
      </c>
      <c r="E4850" s="207" t="s">
        <v>256</v>
      </c>
      <c r="F4850" s="207" t="s">
        <v>11399</v>
      </c>
      <c r="G4850" s="20" t="s">
        <v>183</v>
      </c>
      <c r="H4850" s="23">
        <v>256716.9</v>
      </c>
      <c r="I4850" s="21">
        <v>45566</v>
      </c>
      <c r="J4850" s="21">
        <v>45593</v>
      </c>
      <c r="K4850" s="20" t="s">
        <v>5118</v>
      </c>
      <c r="L4850" s="20" t="s">
        <v>5107</v>
      </c>
      <c r="M4850" s="20"/>
      <c r="N4850" s="21">
        <v>45594.80431900463</v>
      </c>
    </row>
    <row r="4851" spans="1:14" x14ac:dyDescent="0.25">
      <c r="A4851" s="21">
        <v>45594.801481481481</v>
      </c>
      <c r="B4851" s="22">
        <v>45594.801481481481</v>
      </c>
      <c r="C4851" s="20" t="s">
        <v>521</v>
      </c>
      <c r="D4851" s="20" t="s">
        <v>522</v>
      </c>
      <c r="E4851" s="207" t="s">
        <v>524</v>
      </c>
      <c r="F4851" s="207" t="s">
        <v>11400</v>
      </c>
      <c r="G4851" s="20" t="s">
        <v>183</v>
      </c>
      <c r="H4851" s="23">
        <v>9336.23</v>
      </c>
      <c r="I4851" s="21">
        <v>45566</v>
      </c>
      <c r="J4851" s="21">
        <v>45593</v>
      </c>
      <c r="K4851" s="20" t="s">
        <v>5121</v>
      </c>
      <c r="L4851" s="20" t="s">
        <v>5107</v>
      </c>
      <c r="M4851" s="20"/>
      <c r="N4851" s="21">
        <v>45594.80431900463</v>
      </c>
    </row>
    <row r="4852" spans="1:14" x14ac:dyDescent="0.25">
      <c r="A4852" s="21">
        <v>45594.801481481481</v>
      </c>
      <c r="B4852" s="22">
        <v>45594.801481481481</v>
      </c>
      <c r="C4852" s="20" t="s">
        <v>459</v>
      </c>
      <c r="D4852" s="20" t="s">
        <v>460</v>
      </c>
      <c r="E4852" s="207" t="s">
        <v>462</v>
      </c>
      <c r="F4852" s="207" t="s">
        <v>11401</v>
      </c>
      <c r="G4852" s="20" t="s">
        <v>183</v>
      </c>
      <c r="H4852" s="23">
        <v>643666.19999999995</v>
      </c>
      <c r="I4852" s="21">
        <v>45566</v>
      </c>
      <c r="J4852" s="21">
        <v>45593</v>
      </c>
      <c r="K4852" s="20" t="s">
        <v>5129</v>
      </c>
      <c r="L4852" s="20" t="s">
        <v>5107</v>
      </c>
      <c r="M4852" s="20"/>
      <c r="N4852" s="21">
        <v>45594.80431900463</v>
      </c>
    </row>
    <row r="4853" spans="1:14" x14ac:dyDescent="0.25">
      <c r="A4853" s="21">
        <v>45594.801481481481</v>
      </c>
      <c r="B4853" s="22">
        <v>45594.801481481481</v>
      </c>
      <c r="C4853" s="20" t="s">
        <v>435</v>
      </c>
      <c r="D4853" s="20" t="s">
        <v>436</v>
      </c>
      <c r="E4853" s="207" t="s">
        <v>438</v>
      </c>
      <c r="F4853" s="207" t="s">
        <v>11402</v>
      </c>
      <c r="G4853" s="20" t="s">
        <v>183</v>
      </c>
      <c r="H4853" s="23">
        <v>0</v>
      </c>
      <c r="I4853" s="21">
        <v>45566</v>
      </c>
      <c r="J4853" s="21">
        <v>45593</v>
      </c>
      <c r="K4853" s="20" t="s">
        <v>5118</v>
      </c>
      <c r="L4853" s="20" t="s">
        <v>5107</v>
      </c>
      <c r="M4853" s="20"/>
      <c r="N4853" s="21">
        <v>45594.80431900463</v>
      </c>
    </row>
    <row r="4854" spans="1:14" x14ac:dyDescent="0.25">
      <c r="A4854" s="21">
        <v>45594.801481481481</v>
      </c>
      <c r="B4854" s="22">
        <v>45594.801481481481</v>
      </c>
      <c r="C4854" s="20" t="s">
        <v>422</v>
      </c>
      <c r="D4854" s="20" t="s">
        <v>423</v>
      </c>
      <c r="E4854" s="207" t="s">
        <v>425</v>
      </c>
      <c r="F4854" s="207" t="s">
        <v>11403</v>
      </c>
      <c r="G4854" s="20" t="s">
        <v>183</v>
      </c>
      <c r="H4854" s="23">
        <v>32375.73</v>
      </c>
      <c r="I4854" s="21">
        <v>45566</v>
      </c>
      <c r="J4854" s="21">
        <v>45593</v>
      </c>
      <c r="K4854" s="20" t="s">
        <v>5118</v>
      </c>
      <c r="L4854" s="20" t="s">
        <v>5107</v>
      </c>
      <c r="M4854" s="20"/>
      <c r="N4854" s="21">
        <v>45594.80431900463</v>
      </c>
    </row>
    <row r="4855" spans="1:14" x14ac:dyDescent="0.25">
      <c r="A4855" s="21">
        <v>45594.801481481481</v>
      </c>
      <c r="B4855" s="22">
        <v>45594.801481481481</v>
      </c>
      <c r="C4855" s="20" t="s">
        <v>1298</v>
      </c>
      <c r="D4855" s="20" t="s">
        <v>1299</v>
      </c>
      <c r="E4855" s="207" t="s">
        <v>1301</v>
      </c>
      <c r="F4855" s="207" t="s">
        <v>11404</v>
      </c>
      <c r="G4855" s="20" t="s">
        <v>183</v>
      </c>
      <c r="H4855" s="23">
        <v>657.25</v>
      </c>
      <c r="I4855" s="21">
        <v>45566</v>
      </c>
      <c r="J4855" s="21">
        <v>45593</v>
      </c>
      <c r="K4855" s="20" t="s">
        <v>5121</v>
      </c>
      <c r="L4855" s="20" t="s">
        <v>5107</v>
      </c>
      <c r="M4855" s="20"/>
      <c r="N4855" s="21">
        <v>45594.80431900463</v>
      </c>
    </row>
    <row r="4856" spans="1:14" x14ac:dyDescent="0.25">
      <c r="A4856" s="21">
        <v>45594.801481481481</v>
      </c>
      <c r="B4856" s="22">
        <v>45594.801481481481</v>
      </c>
      <c r="C4856" s="20" t="s">
        <v>331</v>
      </c>
      <c r="D4856" s="20" t="s">
        <v>332</v>
      </c>
      <c r="E4856" s="207" t="s">
        <v>334</v>
      </c>
      <c r="F4856" s="207" t="s">
        <v>11405</v>
      </c>
      <c r="G4856" s="20" t="s">
        <v>183</v>
      </c>
      <c r="H4856" s="23">
        <v>8577.9</v>
      </c>
      <c r="I4856" s="21">
        <v>45566</v>
      </c>
      <c r="J4856" s="21">
        <v>45593</v>
      </c>
      <c r="K4856" s="20" t="s">
        <v>5121</v>
      </c>
      <c r="L4856" s="20" t="s">
        <v>5107</v>
      </c>
      <c r="M4856" s="20"/>
      <c r="N4856" s="21">
        <v>45594.80431900463</v>
      </c>
    </row>
    <row r="4857" spans="1:14" x14ac:dyDescent="0.25">
      <c r="A4857" s="21">
        <v>45594.800821759258</v>
      </c>
      <c r="B4857" s="22">
        <v>45594.800821759258</v>
      </c>
      <c r="C4857" s="20" t="s">
        <v>7746</v>
      </c>
      <c r="D4857" s="20" t="s">
        <v>133</v>
      </c>
      <c r="E4857" s="207" t="s">
        <v>136</v>
      </c>
      <c r="F4857" s="207" t="s">
        <v>11406</v>
      </c>
      <c r="G4857" s="20" t="s">
        <v>134</v>
      </c>
      <c r="H4857" s="23">
        <v>1301.82</v>
      </c>
      <c r="I4857" s="21">
        <v>45566</v>
      </c>
      <c r="J4857" s="21">
        <v>45593</v>
      </c>
      <c r="K4857" s="20" t="s">
        <v>5097</v>
      </c>
      <c r="L4857" s="20" t="s">
        <v>5098</v>
      </c>
      <c r="M4857" s="20"/>
      <c r="N4857" s="21">
        <v>45594.80431900463</v>
      </c>
    </row>
    <row r="4858" spans="1:14" x14ac:dyDescent="0.25">
      <c r="A4858" s="21">
        <v>45594.148888888885</v>
      </c>
      <c r="B4858" s="22">
        <v>45594.148888888885</v>
      </c>
      <c r="C4858" s="20" t="s">
        <v>11407</v>
      </c>
      <c r="D4858" s="20" t="s">
        <v>11408</v>
      </c>
      <c r="E4858" s="207" t="s">
        <v>11409</v>
      </c>
      <c r="F4858" s="207" t="s">
        <v>11410</v>
      </c>
      <c r="G4858" s="20" t="s">
        <v>119</v>
      </c>
      <c r="H4858" s="23">
        <v>0</v>
      </c>
      <c r="I4858" s="21">
        <v>45566</v>
      </c>
      <c r="J4858" s="21">
        <v>45593</v>
      </c>
      <c r="K4858" s="20" t="s">
        <v>5097</v>
      </c>
      <c r="L4858" s="20" t="s">
        <v>5098</v>
      </c>
      <c r="M4858" s="20"/>
      <c r="N4858" s="21">
        <v>45594.80431900463</v>
      </c>
    </row>
    <row r="4859" spans="1:14" x14ac:dyDescent="0.25">
      <c r="A4859" s="21">
        <v>45593.872800925921</v>
      </c>
      <c r="B4859" s="22">
        <v>45593.872800925921</v>
      </c>
      <c r="C4859" s="20" t="s">
        <v>771</v>
      </c>
      <c r="D4859" s="20" t="s">
        <v>772</v>
      </c>
      <c r="E4859" s="207" t="s">
        <v>774</v>
      </c>
      <c r="F4859" s="207" t="s">
        <v>11411</v>
      </c>
      <c r="G4859" s="20" t="s">
        <v>183</v>
      </c>
      <c r="H4859" s="23">
        <v>1207172.17</v>
      </c>
      <c r="I4859" s="21">
        <v>45566</v>
      </c>
      <c r="J4859" s="21">
        <v>45593</v>
      </c>
      <c r="K4859" s="20" t="s">
        <v>5114</v>
      </c>
      <c r="L4859" s="20" t="s">
        <v>5107</v>
      </c>
      <c r="M4859" s="20"/>
      <c r="N4859" s="21">
        <v>45594.80431900463</v>
      </c>
    </row>
    <row r="4860" spans="1:14" x14ac:dyDescent="0.25">
      <c r="A4860" s="21">
        <v>45593.872800925921</v>
      </c>
      <c r="B4860" s="22">
        <v>45593.872800925921</v>
      </c>
      <c r="C4860" s="20" t="s">
        <v>181</v>
      </c>
      <c r="D4860" s="20" t="s">
        <v>182</v>
      </c>
      <c r="E4860" s="207" t="s">
        <v>185</v>
      </c>
      <c r="F4860" s="207" t="s">
        <v>11412</v>
      </c>
      <c r="G4860" s="20" t="s">
        <v>183</v>
      </c>
      <c r="H4860" s="23">
        <v>2749448.53</v>
      </c>
      <c r="I4860" s="21">
        <v>45566</v>
      </c>
      <c r="J4860" s="21">
        <v>45593</v>
      </c>
      <c r="K4860" s="20" t="s">
        <v>5118</v>
      </c>
      <c r="L4860" s="20" t="s">
        <v>5107</v>
      </c>
      <c r="M4860" s="20"/>
      <c r="N4860" s="21">
        <v>45594.80431900463</v>
      </c>
    </row>
    <row r="4861" spans="1:14" x14ac:dyDescent="0.25">
      <c r="A4861" s="21">
        <v>45593.872800925921</v>
      </c>
      <c r="B4861" s="22">
        <v>45593.872800925921</v>
      </c>
      <c r="C4861" s="20" t="s">
        <v>882</v>
      </c>
      <c r="D4861" s="20" t="s">
        <v>883</v>
      </c>
      <c r="E4861" s="207" t="s">
        <v>885</v>
      </c>
      <c r="F4861" s="207" t="s">
        <v>11413</v>
      </c>
      <c r="G4861" s="20" t="s">
        <v>183</v>
      </c>
      <c r="H4861" s="23">
        <v>6478.86</v>
      </c>
      <c r="I4861" s="21">
        <v>45566</v>
      </c>
      <c r="J4861" s="21">
        <v>45593</v>
      </c>
      <c r="K4861" s="20" t="s">
        <v>5123</v>
      </c>
      <c r="L4861" s="20" t="s">
        <v>5107</v>
      </c>
      <c r="M4861" s="20"/>
      <c r="N4861" s="21">
        <v>45594.80431900463</v>
      </c>
    </row>
    <row r="4862" spans="1:14" x14ac:dyDescent="0.25">
      <c r="A4862" s="21">
        <v>45593.872800925921</v>
      </c>
      <c r="B4862" s="22">
        <v>45593.872800925921</v>
      </c>
      <c r="C4862" s="20" t="s">
        <v>193</v>
      </c>
      <c r="D4862" s="20" t="s">
        <v>194</v>
      </c>
      <c r="E4862" s="207" t="s">
        <v>196</v>
      </c>
      <c r="F4862" s="207" t="s">
        <v>11414</v>
      </c>
      <c r="G4862" s="20" t="s">
        <v>183</v>
      </c>
      <c r="H4862" s="23">
        <v>32862.620000000003</v>
      </c>
      <c r="I4862" s="21">
        <v>45566</v>
      </c>
      <c r="J4862" s="21">
        <v>45593</v>
      </c>
      <c r="K4862" s="20" t="s">
        <v>5118</v>
      </c>
      <c r="L4862" s="20" t="s">
        <v>5107</v>
      </c>
      <c r="M4862" s="20"/>
      <c r="N4862" s="21">
        <v>45594.80431900463</v>
      </c>
    </row>
    <row r="4863" spans="1:14" x14ac:dyDescent="0.25">
      <c r="A4863" s="21">
        <v>45593.872800925921</v>
      </c>
      <c r="B4863" s="22">
        <v>45593.872800925921</v>
      </c>
      <c r="C4863" s="20" t="s">
        <v>939</v>
      </c>
      <c r="D4863" s="20" t="s">
        <v>940</v>
      </c>
      <c r="E4863" s="207" t="s">
        <v>942</v>
      </c>
      <c r="F4863" s="207" t="s">
        <v>11415</v>
      </c>
      <c r="G4863" s="20" t="s">
        <v>183</v>
      </c>
      <c r="H4863" s="23">
        <v>3852.43</v>
      </c>
      <c r="I4863" s="21">
        <v>45566</v>
      </c>
      <c r="J4863" s="21">
        <v>45593</v>
      </c>
      <c r="K4863" s="20" t="s">
        <v>5123</v>
      </c>
      <c r="L4863" s="20" t="s">
        <v>5107</v>
      </c>
      <c r="M4863" s="20"/>
      <c r="N4863" s="21">
        <v>45594.80431900463</v>
      </c>
    </row>
    <row r="4864" spans="1:14" x14ac:dyDescent="0.25">
      <c r="A4864" s="21">
        <v>45593.872800925921</v>
      </c>
      <c r="B4864" s="22">
        <v>45593.872800925921</v>
      </c>
      <c r="C4864" s="20" t="s">
        <v>459</v>
      </c>
      <c r="D4864" s="20" t="s">
        <v>460</v>
      </c>
      <c r="E4864" s="207" t="s">
        <v>462</v>
      </c>
      <c r="F4864" s="207" t="s">
        <v>11416</v>
      </c>
      <c r="G4864" s="20" t="s">
        <v>183</v>
      </c>
      <c r="H4864" s="23">
        <v>643666.19999999995</v>
      </c>
      <c r="I4864" s="21">
        <v>45566</v>
      </c>
      <c r="J4864" s="21">
        <v>45593</v>
      </c>
      <c r="K4864" s="20" t="s">
        <v>5129</v>
      </c>
      <c r="L4864" s="20" t="s">
        <v>5107</v>
      </c>
      <c r="M4864" s="20"/>
      <c r="N4864" s="21">
        <v>45594.80431900463</v>
      </c>
    </row>
    <row r="4865" spans="1:14" x14ac:dyDescent="0.25">
      <c r="A4865" s="21">
        <v>45587.324236111112</v>
      </c>
      <c r="B4865" s="22">
        <v>45587.324236111112</v>
      </c>
      <c r="C4865" s="20" t="s">
        <v>7746</v>
      </c>
      <c r="D4865" s="20" t="s">
        <v>133</v>
      </c>
      <c r="E4865" s="207" t="s">
        <v>136</v>
      </c>
      <c r="F4865" s="207" t="s">
        <v>11417</v>
      </c>
      <c r="G4865" s="20" t="s">
        <v>134</v>
      </c>
      <c r="H4865" s="23">
        <v>1301.82</v>
      </c>
      <c r="I4865" s="21">
        <v>45566</v>
      </c>
      <c r="J4865" s="21">
        <v>45586</v>
      </c>
      <c r="K4865" s="20" t="s">
        <v>5097</v>
      </c>
      <c r="L4865" s="20" t="s">
        <v>5098</v>
      </c>
      <c r="M4865" s="20"/>
      <c r="N4865" s="21">
        <v>45594.80431900463</v>
      </c>
    </row>
    <row r="4866" spans="1:14" x14ac:dyDescent="0.25">
      <c r="A4866" s="21">
        <v>45587.225474537037</v>
      </c>
      <c r="B4866" s="22">
        <v>45587.225474537037</v>
      </c>
      <c r="C4866" s="20" t="s">
        <v>11407</v>
      </c>
      <c r="D4866" s="20" t="s">
        <v>11408</v>
      </c>
      <c r="E4866" s="207" t="s">
        <v>11409</v>
      </c>
      <c r="F4866" s="207" t="s">
        <v>11418</v>
      </c>
      <c r="G4866" s="20" t="s">
        <v>119</v>
      </c>
      <c r="H4866" s="23">
        <v>0</v>
      </c>
      <c r="I4866" s="21">
        <v>45566</v>
      </c>
      <c r="J4866" s="21">
        <v>45586</v>
      </c>
      <c r="K4866" s="20" t="s">
        <v>5097</v>
      </c>
      <c r="L4866" s="20" t="s">
        <v>5098</v>
      </c>
      <c r="M4866" s="20"/>
      <c r="N4866" s="21">
        <v>45594.80431900463</v>
      </c>
    </row>
    <row r="4867" spans="1:14" x14ac:dyDescent="0.25">
      <c r="A4867" s="21">
        <v>45580.006979166668</v>
      </c>
      <c r="B4867" s="22">
        <v>45580.006979166668</v>
      </c>
      <c r="C4867" s="20" t="s">
        <v>11407</v>
      </c>
      <c r="D4867" s="20" t="s">
        <v>11408</v>
      </c>
      <c r="E4867" s="207" t="s">
        <v>11409</v>
      </c>
      <c r="F4867" s="207" t="s">
        <v>11419</v>
      </c>
      <c r="G4867" s="20" t="s">
        <v>119</v>
      </c>
      <c r="H4867" s="23">
        <v>0</v>
      </c>
      <c r="I4867" s="21">
        <v>45566</v>
      </c>
      <c r="J4867" s="21">
        <v>45579</v>
      </c>
      <c r="K4867" s="20" t="s">
        <v>5097</v>
      </c>
      <c r="L4867" s="20" t="s">
        <v>5098</v>
      </c>
      <c r="M4867" s="20"/>
      <c r="N4867" s="21">
        <v>45594.80431900463</v>
      </c>
    </row>
    <row r="4868" spans="1:14" x14ac:dyDescent="0.25">
      <c r="A4868" s="21">
        <v>45576.730995370366</v>
      </c>
      <c r="B4868" s="22">
        <v>45576.730995370366</v>
      </c>
      <c r="C4868" s="20" t="s">
        <v>11407</v>
      </c>
      <c r="D4868" s="20" t="s">
        <v>11408</v>
      </c>
      <c r="E4868" s="207" t="s">
        <v>11409</v>
      </c>
      <c r="F4868" s="207" t="s">
        <v>11420</v>
      </c>
      <c r="G4868" s="20" t="s">
        <v>119</v>
      </c>
      <c r="H4868" s="23">
        <v>0</v>
      </c>
      <c r="I4868" s="21">
        <v>45566</v>
      </c>
      <c r="J4868" s="21">
        <v>45572</v>
      </c>
      <c r="K4868" s="20" t="s">
        <v>5097</v>
      </c>
      <c r="L4868" s="20" t="s">
        <v>5098</v>
      </c>
      <c r="M4868" s="20"/>
      <c r="N4868" s="21">
        <v>45594.80431900463</v>
      </c>
    </row>
    <row r="4869" spans="1:14" x14ac:dyDescent="0.25">
      <c r="A4869" s="21">
        <v>45574.089120370365</v>
      </c>
      <c r="B4869" s="22">
        <v>45574.089120370365</v>
      </c>
      <c r="C4869" s="20" t="s">
        <v>11407</v>
      </c>
      <c r="D4869" s="20" t="s">
        <v>11408</v>
      </c>
      <c r="E4869" s="207" t="s">
        <v>11409</v>
      </c>
      <c r="F4869" s="207" t="s">
        <v>11421</v>
      </c>
      <c r="G4869" s="20" t="s">
        <v>119</v>
      </c>
      <c r="H4869" s="23">
        <v>0</v>
      </c>
      <c r="I4869" s="21">
        <v>45566</v>
      </c>
      <c r="J4869" s="21">
        <v>45572</v>
      </c>
      <c r="K4869" s="20" t="s">
        <v>5097</v>
      </c>
      <c r="L4869" s="20" t="s">
        <v>5098</v>
      </c>
      <c r="M4869" s="20"/>
      <c r="N4869" s="21">
        <v>45594.80431900463</v>
      </c>
    </row>
    <row r="4870" spans="1:14" x14ac:dyDescent="0.25">
      <c r="A4870" s="21">
        <v>45571.229097222225</v>
      </c>
      <c r="B4870" s="22">
        <v>45571.229097222225</v>
      </c>
      <c r="C4870" s="20" t="s">
        <v>11407</v>
      </c>
      <c r="D4870" s="20" t="s">
        <v>11408</v>
      </c>
      <c r="E4870" s="207" t="s">
        <v>11409</v>
      </c>
      <c r="F4870" s="207" t="s">
        <v>11422</v>
      </c>
      <c r="G4870" s="20" t="s">
        <v>119</v>
      </c>
      <c r="H4870" s="23">
        <v>0</v>
      </c>
      <c r="I4870" s="21">
        <v>45566</v>
      </c>
      <c r="J4870" s="21">
        <v>45565</v>
      </c>
      <c r="K4870" s="20" t="s">
        <v>5097</v>
      </c>
      <c r="L4870" s="20" t="s">
        <v>5098</v>
      </c>
      <c r="M4870" s="20"/>
      <c r="N4870" s="21">
        <v>45594.80431900463</v>
      </c>
    </row>
    <row r="4871" spans="1:14" x14ac:dyDescent="0.25">
      <c r="A4871" s="21">
        <v>45568.214895833335</v>
      </c>
      <c r="B4871" s="22">
        <v>45568.214895833335</v>
      </c>
      <c r="C4871" s="20" t="s">
        <v>11407</v>
      </c>
      <c r="D4871" s="20" t="s">
        <v>11408</v>
      </c>
      <c r="E4871" s="207" t="s">
        <v>11409</v>
      </c>
      <c r="F4871" s="207" t="s">
        <v>11423</v>
      </c>
      <c r="G4871" s="20" t="s">
        <v>119</v>
      </c>
      <c r="H4871" s="23">
        <v>0</v>
      </c>
      <c r="I4871" s="21">
        <v>45566</v>
      </c>
      <c r="J4871" s="21">
        <v>45565</v>
      </c>
      <c r="K4871" s="20" t="s">
        <v>5097</v>
      </c>
      <c r="L4871" s="20" t="s">
        <v>5098</v>
      </c>
      <c r="M4871" s="20"/>
      <c r="N4871" s="21">
        <v>45594.80431900463</v>
      </c>
    </row>
    <row r="4872" spans="1:14" x14ac:dyDescent="0.25">
      <c r="A4872" s="21">
        <v>45564.202777777777</v>
      </c>
      <c r="B4872" s="22">
        <v>45564.202777777777</v>
      </c>
      <c r="C4872" s="20" t="s">
        <v>11407</v>
      </c>
      <c r="D4872" s="20" t="s">
        <v>11408</v>
      </c>
      <c r="E4872" s="207" t="s">
        <v>11409</v>
      </c>
      <c r="F4872" s="207" t="s">
        <v>11424</v>
      </c>
      <c r="G4872" s="20" t="s">
        <v>119</v>
      </c>
      <c r="H4872" s="23">
        <v>0</v>
      </c>
      <c r="I4872" s="21">
        <v>45536</v>
      </c>
      <c r="J4872" s="21">
        <v>45558</v>
      </c>
      <c r="K4872" s="20" t="s">
        <v>5097</v>
      </c>
      <c r="L4872" s="20" t="s">
        <v>5098</v>
      </c>
      <c r="M4872" s="20"/>
      <c r="N4872" s="21">
        <v>45594.80431900463</v>
      </c>
    </row>
    <row r="4873" spans="1:14" x14ac:dyDescent="0.25">
      <c r="A4873" s="21">
        <v>45562.98302083333</v>
      </c>
      <c r="B4873" s="22">
        <v>45562.98302083333</v>
      </c>
      <c r="C4873" s="20" t="s">
        <v>11407</v>
      </c>
      <c r="D4873" s="20" t="s">
        <v>11408</v>
      </c>
      <c r="E4873" s="207" t="s">
        <v>11409</v>
      </c>
      <c r="F4873" s="207" t="s">
        <v>11425</v>
      </c>
      <c r="G4873" s="20" t="s">
        <v>119</v>
      </c>
      <c r="H4873" s="23">
        <v>0</v>
      </c>
      <c r="I4873" s="21">
        <v>45536</v>
      </c>
      <c r="J4873" s="21">
        <v>45558</v>
      </c>
      <c r="K4873" s="20" t="s">
        <v>5097</v>
      </c>
      <c r="L4873" s="20" t="s">
        <v>5098</v>
      </c>
      <c r="M4873" s="20"/>
      <c r="N4873" s="21">
        <v>45594.80431900463</v>
      </c>
    </row>
    <row r="4874" spans="1:14" x14ac:dyDescent="0.25">
      <c r="A4874" s="21">
        <v>45561.262488425928</v>
      </c>
      <c r="B4874" s="22">
        <v>45561.262488425928</v>
      </c>
      <c r="C4874" s="20" t="s">
        <v>11407</v>
      </c>
      <c r="D4874" s="20" t="s">
        <v>11408</v>
      </c>
      <c r="E4874" s="207" t="s">
        <v>11409</v>
      </c>
      <c r="F4874" s="207" t="s">
        <v>11426</v>
      </c>
      <c r="G4874" s="20" t="s">
        <v>119</v>
      </c>
      <c r="H4874" s="23">
        <v>0</v>
      </c>
      <c r="I4874" s="21">
        <v>45536</v>
      </c>
      <c r="J4874" s="21">
        <v>45558</v>
      </c>
      <c r="K4874" s="20" t="s">
        <v>5097</v>
      </c>
      <c r="L4874" s="20" t="s">
        <v>5098</v>
      </c>
      <c r="M4874" s="20"/>
      <c r="N4874" s="21">
        <v>45594.80431900463</v>
      </c>
    </row>
    <row r="4875" spans="1:14" x14ac:dyDescent="0.25">
      <c r="A4875" s="21">
        <v>45559.388217592597</v>
      </c>
      <c r="B4875" s="22">
        <v>45559.388217592597</v>
      </c>
      <c r="C4875" s="20" t="s">
        <v>11407</v>
      </c>
      <c r="D4875" s="20" t="s">
        <v>11408</v>
      </c>
      <c r="E4875" s="207" t="s">
        <v>11409</v>
      </c>
      <c r="F4875" s="207" t="s">
        <v>11427</v>
      </c>
      <c r="G4875" s="20" t="s">
        <v>119</v>
      </c>
      <c r="H4875" s="23">
        <v>0</v>
      </c>
      <c r="I4875" s="21">
        <v>45536</v>
      </c>
      <c r="J4875" s="21">
        <v>45558</v>
      </c>
      <c r="K4875" s="20" t="s">
        <v>5097</v>
      </c>
      <c r="L4875" s="20" t="s">
        <v>5098</v>
      </c>
      <c r="M4875" s="20"/>
      <c r="N4875" s="21">
        <v>45594.80431900463</v>
      </c>
    </row>
    <row r="4876" spans="1:14" x14ac:dyDescent="0.25">
      <c r="A4876" s="21">
        <v>45558.784131944441</v>
      </c>
      <c r="B4876" s="22">
        <v>45558.784131944441</v>
      </c>
      <c r="C4876" s="20" t="s">
        <v>11407</v>
      </c>
      <c r="D4876" s="20" t="s">
        <v>11408</v>
      </c>
      <c r="E4876" s="207" t="s">
        <v>11409</v>
      </c>
      <c r="F4876" s="207" t="s">
        <v>11428</v>
      </c>
      <c r="G4876" s="20" t="s">
        <v>119</v>
      </c>
      <c r="H4876" s="23">
        <v>0</v>
      </c>
      <c r="I4876" s="21">
        <v>45536</v>
      </c>
      <c r="J4876" s="21">
        <v>45558</v>
      </c>
      <c r="K4876" s="20" t="s">
        <v>5097</v>
      </c>
      <c r="L4876" s="20" t="s">
        <v>5098</v>
      </c>
      <c r="M4876" s="20"/>
      <c r="N4876" s="21">
        <v>45594.80431900463</v>
      </c>
    </row>
    <row r="4877" spans="1:14" x14ac:dyDescent="0.25">
      <c r="A4877" s="21">
        <v>45557.767337962963</v>
      </c>
      <c r="B4877" s="22">
        <v>45557.767337962963</v>
      </c>
      <c r="C4877" s="20" t="s">
        <v>11407</v>
      </c>
      <c r="D4877" s="20" t="s">
        <v>11408</v>
      </c>
      <c r="E4877" s="207" t="s">
        <v>11409</v>
      </c>
      <c r="F4877" s="207" t="s">
        <v>11429</v>
      </c>
      <c r="G4877" s="20" t="s">
        <v>119</v>
      </c>
      <c r="H4877" s="23">
        <v>0</v>
      </c>
      <c r="I4877" s="21">
        <v>45536</v>
      </c>
      <c r="J4877" s="21">
        <v>45551</v>
      </c>
      <c r="K4877" s="20" t="s">
        <v>5097</v>
      </c>
      <c r="L4877" s="20" t="s">
        <v>5098</v>
      </c>
      <c r="M4877" s="20"/>
      <c r="N4877" s="21">
        <v>45594.80431900463</v>
      </c>
    </row>
    <row r="4878" spans="1:14" x14ac:dyDescent="0.25">
      <c r="A4878" s="21">
        <v>45556.086122685185</v>
      </c>
      <c r="B4878" s="22">
        <v>45556.086122685185</v>
      </c>
      <c r="C4878" s="20" t="s">
        <v>11407</v>
      </c>
      <c r="D4878" s="20" t="s">
        <v>11408</v>
      </c>
      <c r="E4878" s="207" t="s">
        <v>11409</v>
      </c>
      <c r="F4878" s="207" t="s">
        <v>11430</v>
      </c>
      <c r="G4878" s="20" t="s">
        <v>119</v>
      </c>
      <c r="H4878" s="23">
        <v>0</v>
      </c>
      <c r="I4878" s="21">
        <v>45536</v>
      </c>
      <c r="J4878" s="21">
        <v>45551</v>
      </c>
      <c r="K4878" s="20" t="s">
        <v>5097</v>
      </c>
      <c r="L4878" s="20" t="s">
        <v>5098</v>
      </c>
      <c r="M4878" s="20"/>
      <c r="N4878" s="21">
        <v>45594.80431900463</v>
      </c>
    </row>
    <row r="4879" spans="1:14" x14ac:dyDescent="0.25">
      <c r="A4879" s="21">
        <v>45554.20921296296</v>
      </c>
      <c r="B4879" s="22">
        <v>45554.20921296296</v>
      </c>
      <c r="C4879" s="20" t="s">
        <v>11407</v>
      </c>
      <c r="D4879" s="20" t="s">
        <v>11408</v>
      </c>
      <c r="E4879" s="207" t="s">
        <v>11409</v>
      </c>
      <c r="F4879" s="207" t="s">
        <v>11431</v>
      </c>
      <c r="G4879" s="20" t="s">
        <v>119</v>
      </c>
      <c r="H4879" s="23">
        <v>0</v>
      </c>
      <c r="I4879" s="21">
        <v>45536</v>
      </c>
      <c r="J4879" s="21">
        <v>45551</v>
      </c>
      <c r="K4879" s="20" t="s">
        <v>5097</v>
      </c>
      <c r="L4879" s="20" t="s">
        <v>5098</v>
      </c>
      <c r="M4879" s="20"/>
      <c r="N4879" s="21">
        <v>45594.80431900463</v>
      </c>
    </row>
    <row r="4880" spans="1:14" x14ac:dyDescent="0.25">
      <c r="A4880" s="21">
        <v>45552.751273148147</v>
      </c>
      <c r="B4880" s="22">
        <v>45552.751273148147</v>
      </c>
      <c r="C4880" s="20" t="s">
        <v>11407</v>
      </c>
      <c r="D4880" s="20" t="s">
        <v>11408</v>
      </c>
      <c r="E4880" s="207" t="s">
        <v>11409</v>
      </c>
      <c r="F4880" s="207" t="s">
        <v>11432</v>
      </c>
      <c r="G4880" s="20" t="s">
        <v>119</v>
      </c>
      <c r="H4880" s="23">
        <v>0</v>
      </c>
      <c r="I4880" s="21">
        <v>45536</v>
      </c>
      <c r="J4880" s="21">
        <v>45551</v>
      </c>
      <c r="K4880" s="20" t="s">
        <v>5097</v>
      </c>
      <c r="L4880" s="20" t="s">
        <v>5098</v>
      </c>
      <c r="M4880" s="20"/>
      <c r="N4880" s="21">
        <v>45594.80431900463</v>
      </c>
    </row>
    <row r="4881" spans="1:14" x14ac:dyDescent="0.25">
      <c r="A4881" s="21">
        <v>45551.324965277774</v>
      </c>
      <c r="B4881" s="22">
        <v>45551.324965277774</v>
      </c>
      <c r="C4881" s="20" t="s">
        <v>11407</v>
      </c>
      <c r="D4881" s="20" t="s">
        <v>11408</v>
      </c>
      <c r="E4881" s="207" t="s">
        <v>11409</v>
      </c>
      <c r="F4881" s="207" t="s">
        <v>11433</v>
      </c>
      <c r="G4881" s="20" t="s">
        <v>119</v>
      </c>
      <c r="H4881" s="23">
        <v>0</v>
      </c>
      <c r="I4881" s="21">
        <v>45536</v>
      </c>
      <c r="J4881" s="21">
        <v>45551</v>
      </c>
      <c r="K4881" s="20" t="s">
        <v>5097</v>
      </c>
      <c r="L4881" s="20" t="s">
        <v>5098</v>
      </c>
      <c r="M4881" s="20"/>
      <c r="N4881" s="21">
        <v>45594.80431900463</v>
      </c>
    </row>
    <row r="4882" spans="1:14" x14ac:dyDescent="0.25">
      <c r="A4882" s="21">
        <v>45550.980624999997</v>
      </c>
      <c r="B4882" s="22">
        <v>45550.980624999997</v>
      </c>
      <c r="C4882" s="20" t="s">
        <v>11407</v>
      </c>
      <c r="D4882" s="20" t="s">
        <v>11408</v>
      </c>
      <c r="E4882" s="207" t="s">
        <v>11409</v>
      </c>
      <c r="F4882" s="207" t="s">
        <v>11434</v>
      </c>
      <c r="G4882" s="20" t="s">
        <v>119</v>
      </c>
      <c r="H4882" s="23">
        <v>0</v>
      </c>
      <c r="I4882" s="21">
        <v>45536</v>
      </c>
      <c r="J4882" s="21">
        <v>45544</v>
      </c>
      <c r="K4882" s="20" t="s">
        <v>5097</v>
      </c>
      <c r="L4882" s="20" t="s">
        <v>5098</v>
      </c>
      <c r="M4882" s="20"/>
      <c r="N4882" s="21">
        <v>45594.80431900463</v>
      </c>
    </row>
    <row r="4883" spans="1:14" x14ac:dyDescent="0.25">
      <c r="A4883" s="21">
        <v>45549.184942129628</v>
      </c>
      <c r="B4883" s="22">
        <v>45549.184942129628</v>
      </c>
      <c r="C4883" s="20" t="s">
        <v>11407</v>
      </c>
      <c r="D4883" s="20" t="s">
        <v>11408</v>
      </c>
      <c r="E4883" s="207" t="s">
        <v>11409</v>
      </c>
      <c r="F4883" s="207" t="s">
        <v>11435</v>
      </c>
      <c r="G4883" s="20" t="s">
        <v>119</v>
      </c>
      <c r="H4883" s="23">
        <v>0</v>
      </c>
      <c r="I4883" s="21">
        <v>45536</v>
      </c>
      <c r="J4883" s="21">
        <v>45544</v>
      </c>
      <c r="K4883" s="20" t="s">
        <v>5097</v>
      </c>
      <c r="L4883" s="20" t="s">
        <v>5098</v>
      </c>
      <c r="M4883" s="20"/>
      <c r="N4883" s="21">
        <v>45594.80431900463</v>
      </c>
    </row>
    <row r="4884" spans="1:14" x14ac:dyDescent="0.25">
      <c r="A4884" s="21">
        <v>45547.745335648149</v>
      </c>
      <c r="B4884" s="22">
        <v>45547.745335648149</v>
      </c>
      <c r="C4884" s="20" t="s">
        <v>11407</v>
      </c>
      <c r="D4884" s="20" t="s">
        <v>11408</v>
      </c>
      <c r="E4884" s="207" t="s">
        <v>11409</v>
      </c>
      <c r="F4884" s="207" t="s">
        <v>11436</v>
      </c>
      <c r="G4884" s="20" t="s">
        <v>119</v>
      </c>
      <c r="H4884" s="23">
        <v>0</v>
      </c>
      <c r="I4884" s="21">
        <v>45536</v>
      </c>
      <c r="J4884" s="21">
        <v>45544</v>
      </c>
      <c r="K4884" s="20" t="s">
        <v>5097</v>
      </c>
      <c r="L4884" s="20" t="s">
        <v>5098</v>
      </c>
      <c r="M4884" s="20"/>
      <c r="N4884" s="21">
        <v>45594.80431900463</v>
      </c>
    </row>
    <row r="4885" spans="1:14" x14ac:dyDescent="0.25">
      <c r="A4885" s="21">
        <v>45546.02543981481</v>
      </c>
      <c r="B4885" s="22">
        <v>45546.02543981481</v>
      </c>
      <c r="C4885" s="20" t="s">
        <v>11407</v>
      </c>
      <c r="D4885" s="20" t="s">
        <v>11408</v>
      </c>
      <c r="E4885" s="207" t="s">
        <v>11409</v>
      </c>
      <c r="F4885" s="207" t="s">
        <v>11437</v>
      </c>
      <c r="G4885" s="20" t="s">
        <v>119</v>
      </c>
      <c r="H4885" s="23">
        <v>0</v>
      </c>
      <c r="I4885" s="21">
        <v>45536</v>
      </c>
      <c r="J4885" s="21">
        <v>45544</v>
      </c>
      <c r="K4885" s="20" t="s">
        <v>5097</v>
      </c>
      <c r="L4885" s="20" t="s">
        <v>5098</v>
      </c>
      <c r="M4885" s="20"/>
      <c r="N4885" s="21">
        <v>45594.80431900463</v>
      </c>
    </row>
    <row r="4886" spans="1:14" x14ac:dyDescent="0.25">
      <c r="A4886" s="21">
        <v>45544.431956018518</v>
      </c>
      <c r="B4886" s="22">
        <v>45544.431956018518</v>
      </c>
      <c r="C4886" s="20" t="s">
        <v>11407</v>
      </c>
      <c r="D4886" s="20" t="s">
        <v>11408</v>
      </c>
      <c r="E4886" s="207" t="s">
        <v>11409</v>
      </c>
      <c r="F4886" s="207" t="s">
        <v>11438</v>
      </c>
      <c r="G4886" s="20" t="s">
        <v>119</v>
      </c>
      <c r="H4886" s="23">
        <v>0</v>
      </c>
      <c r="I4886" s="21">
        <v>45536</v>
      </c>
      <c r="J4886" s="21">
        <v>45544</v>
      </c>
      <c r="K4886" s="20" t="s">
        <v>5097</v>
      </c>
      <c r="L4886" s="20" t="s">
        <v>5098</v>
      </c>
      <c r="M4886" s="20"/>
      <c r="N4886" s="21">
        <v>45594.80431900463</v>
      </c>
    </row>
    <row r="4887" spans="1:14" x14ac:dyDescent="0.25">
      <c r="A4887" s="21">
        <v>45543.095671296294</v>
      </c>
      <c r="B4887" s="22">
        <v>45543.095671296294</v>
      </c>
      <c r="C4887" s="20" t="s">
        <v>11407</v>
      </c>
      <c r="D4887" s="20" t="s">
        <v>11408</v>
      </c>
      <c r="E4887" s="207" t="s">
        <v>11409</v>
      </c>
      <c r="F4887" s="207" t="s">
        <v>11439</v>
      </c>
      <c r="G4887" s="20" t="s">
        <v>119</v>
      </c>
      <c r="H4887" s="23">
        <v>0</v>
      </c>
      <c r="I4887" s="21">
        <v>45536</v>
      </c>
      <c r="J4887" s="21">
        <v>45537</v>
      </c>
      <c r="K4887" s="20" t="s">
        <v>5097</v>
      </c>
      <c r="L4887" s="20" t="s">
        <v>5098</v>
      </c>
      <c r="M4887" s="20"/>
      <c r="N4887" s="21">
        <v>45594.80431900463</v>
      </c>
    </row>
    <row r="4888" spans="1:14" x14ac:dyDescent="0.25">
      <c r="A4888" s="21">
        <v>45541.163854166662</v>
      </c>
      <c r="B4888" s="22">
        <v>45541.163854166662</v>
      </c>
      <c r="C4888" s="20" t="s">
        <v>11407</v>
      </c>
      <c r="D4888" s="20" t="s">
        <v>11408</v>
      </c>
      <c r="E4888" s="207" t="s">
        <v>11409</v>
      </c>
      <c r="F4888" s="207" t="s">
        <v>11440</v>
      </c>
      <c r="G4888" s="20" t="s">
        <v>119</v>
      </c>
      <c r="H4888" s="23">
        <v>0</v>
      </c>
      <c r="I4888" s="21">
        <v>45536</v>
      </c>
      <c r="J4888" s="21">
        <v>45537</v>
      </c>
      <c r="K4888" s="20" t="s">
        <v>5097</v>
      </c>
      <c r="L4888" s="20" t="s">
        <v>5098</v>
      </c>
      <c r="M4888" s="20"/>
      <c r="N4888" s="21">
        <v>45594.80431900463</v>
      </c>
    </row>
    <row r="4889" spans="1:14" x14ac:dyDescent="0.25">
      <c r="A4889" s="21">
        <v>45540.059212962966</v>
      </c>
      <c r="B4889" s="22">
        <v>45540.059212962966</v>
      </c>
      <c r="C4889" s="20" t="s">
        <v>11407</v>
      </c>
      <c r="D4889" s="20" t="s">
        <v>11408</v>
      </c>
      <c r="E4889" s="207" t="s">
        <v>11409</v>
      </c>
      <c r="F4889" s="207" t="s">
        <v>11441</v>
      </c>
      <c r="G4889" s="20" t="s">
        <v>119</v>
      </c>
      <c r="H4889" s="23">
        <v>0</v>
      </c>
      <c r="I4889" s="21">
        <v>45536</v>
      </c>
      <c r="J4889" s="21">
        <v>45537</v>
      </c>
      <c r="K4889" s="20" t="s">
        <v>5097</v>
      </c>
      <c r="L4889" s="20" t="s">
        <v>5098</v>
      </c>
      <c r="M4889" s="20"/>
      <c r="N4889" s="21">
        <v>45594.80431900463</v>
      </c>
    </row>
    <row r="4890" spans="1:14" x14ac:dyDescent="0.25">
      <c r="A4890" s="21">
        <v>45538.133668981478</v>
      </c>
      <c r="B4890" s="22">
        <v>45538.133668981478</v>
      </c>
      <c r="C4890" s="20" t="s">
        <v>11407</v>
      </c>
      <c r="D4890" s="20" t="s">
        <v>11408</v>
      </c>
      <c r="E4890" s="207" t="s">
        <v>11409</v>
      </c>
      <c r="F4890" s="207" t="s">
        <v>11442</v>
      </c>
      <c r="G4890" s="20" t="s">
        <v>119</v>
      </c>
      <c r="H4890" s="23">
        <v>0</v>
      </c>
      <c r="I4890" s="21">
        <v>45536</v>
      </c>
      <c r="J4890" s="21">
        <v>45537</v>
      </c>
      <c r="K4890" s="20" t="s">
        <v>5097</v>
      </c>
      <c r="L4890" s="20" t="s">
        <v>5098</v>
      </c>
      <c r="M4890" s="20"/>
      <c r="N4890" s="21">
        <v>45594.80431900463</v>
      </c>
    </row>
    <row r="4891" spans="1:14" x14ac:dyDescent="0.25">
      <c r="A4891" s="21">
        <v>45536.239988425921</v>
      </c>
      <c r="B4891" s="22">
        <v>45536.239988425921</v>
      </c>
      <c r="C4891" s="20" t="s">
        <v>11407</v>
      </c>
      <c r="D4891" s="20" t="s">
        <v>11408</v>
      </c>
      <c r="E4891" s="207" t="s">
        <v>11409</v>
      </c>
      <c r="F4891" s="207" t="s">
        <v>11443</v>
      </c>
      <c r="G4891" s="20" t="s">
        <v>119</v>
      </c>
      <c r="H4891" s="23">
        <v>0</v>
      </c>
      <c r="I4891" s="21">
        <v>45536</v>
      </c>
      <c r="J4891" s="21">
        <v>45530</v>
      </c>
      <c r="K4891" s="20" t="s">
        <v>5097</v>
      </c>
      <c r="L4891" s="20" t="s">
        <v>5098</v>
      </c>
      <c r="M4891" s="20"/>
      <c r="N4891" s="21">
        <v>45594.80431900463</v>
      </c>
    </row>
    <row r="4892" spans="1:14" x14ac:dyDescent="0.25">
      <c r="A4892" s="21">
        <v>45534.646724537037</v>
      </c>
      <c r="B4892" s="22">
        <v>45534.646724537037</v>
      </c>
      <c r="C4892" s="20" t="s">
        <v>11407</v>
      </c>
      <c r="D4892" s="20" t="s">
        <v>11408</v>
      </c>
      <c r="E4892" s="207" t="s">
        <v>11409</v>
      </c>
      <c r="F4892" s="207" t="s">
        <v>11444</v>
      </c>
      <c r="G4892" s="20" t="s">
        <v>119</v>
      </c>
      <c r="H4892" s="23">
        <v>0</v>
      </c>
      <c r="I4892" s="21">
        <v>45505</v>
      </c>
      <c r="J4892" s="21">
        <v>45530</v>
      </c>
      <c r="K4892" s="20" t="s">
        <v>5097</v>
      </c>
      <c r="L4892" s="20" t="s">
        <v>5098</v>
      </c>
      <c r="M4892" s="20"/>
      <c r="N4892" s="21">
        <v>45594.80431900463</v>
      </c>
    </row>
    <row r="4893" spans="1:14" x14ac:dyDescent="0.25">
      <c r="A4893" s="21">
        <v>45503.037789351853</v>
      </c>
      <c r="B4893" s="22">
        <v>45503.037789351853</v>
      </c>
      <c r="C4893" s="20" t="s">
        <v>11407</v>
      </c>
      <c r="D4893" s="20" t="s">
        <v>11408</v>
      </c>
      <c r="E4893" s="207" t="s">
        <v>11409</v>
      </c>
      <c r="F4893" s="207" t="s">
        <v>11445</v>
      </c>
      <c r="G4893" s="20" t="s">
        <v>119</v>
      </c>
      <c r="H4893" s="23">
        <v>0</v>
      </c>
      <c r="I4893" s="21">
        <v>45474</v>
      </c>
      <c r="J4893" s="21">
        <v>45502</v>
      </c>
      <c r="K4893" s="20" t="s">
        <v>5097</v>
      </c>
      <c r="L4893" s="20" t="s">
        <v>5098</v>
      </c>
      <c r="M4893" s="20"/>
      <c r="N4893" s="21">
        <v>45594.80431900463</v>
      </c>
    </row>
    <row r="4894" spans="1:14" x14ac:dyDescent="0.25">
      <c r="A4894" s="21">
        <v>45495.792928240742</v>
      </c>
      <c r="B4894" s="22">
        <v>45495.792928240742</v>
      </c>
      <c r="C4894" s="20" t="s">
        <v>11407</v>
      </c>
      <c r="D4894" s="20" t="s">
        <v>11408</v>
      </c>
      <c r="E4894" s="207" t="s">
        <v>11409</v>
      </c>
      <c r="F4894" s="207" t="s">
        <v>11446</v>
      </c>
      <c r="G4894" s="20" t="s">
        <v>119</v>
      </c>
      <c r="H4894" s="23">
        <v>0</v>
      </c>
      <c r="I4894" s="21">
        <v>45474</v>
      </c>
      <c r="J4894" s="21">
        <v>45495</v>
      </c>
      <c r="K4894" s="20" t="s">
        <v>5097</v>
      </c>
      <c r="L4894" s="20" t="s">
        <v>5098</v>
      </c>
      <c r="M4894" s="20"/>
      <c r="N4894" s="21">
        <v>45594.80431900463</v>
      </c>
    </row>
    <row r="4895" spans="1:14" x14ac:dyDescent="0.25">
      <c r="A4895" s="21">
        <v>45488.959965277776</v>
      </c>
      <c r="B4895" s="22">
        <v>45488.959965277776</v>
      </c>
      <c r="C4895" s="20" t="s">
        <v>11407</v>
      </c>
      <c r="D4895" s="20" t="s">
        <v>11408</v>
      </c>
      <c r="E4895" s="207" t="s">
        <v>11409</v>
      </c>
      <c r="F4895" s="207" t="s">
        <v>11447</v>
      </c>
      <c r="G4895" s="20" t="s">
        <v>119</v>
      </c>
      <c r="H4895" s="23">
        <v>0</v>
      </c>
      <c r="I4895" s="21">
        <v>45474</v>
      </c>
      <c r="J4895" s="21">
        <v>45488</v>
      </c>
      <c r="K4895" s="20" t="s">
        <v>5097</v>
      </c>
      <c r="L4895" s="20" t="s">
        <v>5098</v>
      </c>
      <c r="M4895" s="20"/>
      <c r="N4895" s="21">
        <v>45594.80431900463</v>
      </c>
    </row>
    <row r="4896" spans="1:14" x14ac:dyDescent="0.25">
      <c r="A4896" s="21">
        <v>45594.148888888885</v>
      </c>
      <c r="B4896" s="22">
        <v>45594.148888888885</v>
      </c>
      <c r="C4896" s="20" t="s">
        <v>869</v>
      </c>
      <c r="D4896" s="20" t="s">
        <v>870</v>
      </c>
      <c r="E4896" s="207" t="s">
        <v>872</v>
      </c>
      <c r="F4896" s="207" t="s">
        <v>11285</v>
      </c>
      <c r="G4896" s="20" t="s">
        <v>119</v>
      </c>
      <c r="H4896" s="23">
        <v>301.57</v>
      </c>
      <c r="I4896" s="21">
        <v>45566</v>
      </c>
      <c r="J4896" s="21">
        <v>45593</v>
      </c>
      <c r="K4896" s="20" t="s">
        <v>5097</v>
      </c>
      <c r="L4896" s="20" t="s">
        <v>5098</v>
      </c>
      <c r="M4896" s="20"/>
      <c r="N4896" s="21">
        <v>45594.789547870372</v>
      </c>
    </row>
    <row r="4897" spans="1:14" x14ac:dyDescent="0.25">
      <c r="A4897" s="21">
        <v>45594.148888888885</v>
      </c>
      <c r="B4897" s="22">
        <v>45594.148888888885</v>
      </c>
      <c r="C4897" s="20" t="s">
        <v>995</v>
      </c>
      <c r="D4897" s="20" t="s">
        <v>996</v>
      </c>
      <c r="E4897" s="207" t="s">
        <v>998</v>
      </c>
      <c r="F4897" s="207" t="s">
        <v>11286</v>
      </c>
      <c r="G4897" s="20" t="s">
        <v>119</v>
      </c>
      <c r="H4897" s="23">
        <v>29.04</v>
      </c>
      <c r="I4897" s="21">
        <v>45566</v>
      </c>
      <c r="J4897" s="21">
        <v>45593</v>
      </c>
      <c r="K4897" s="20" t="s">
        <v>5097</v>
      </c>
      <c r="L4897" s="20" t="s">
        <v>5098</v>
      </c>
      <c r="M4897" s="20"/>
      <c r="N4897" s="21">
        <v>45594.789547870372</v>
      </c>
    </row>
    <row r="4898" spans="1:14" x14ac:dyDescent="0.25">
      <c r="A4898" s="21">
        <v>45594.148888888885</v>
      </c>
      <c r="B4898" s="22">
        <v>45594.148888888885</v>
      </c>
      <c r="C4898" s="20" t="s">
        <v>724</v>
      </c>
      <c r="D4898" s="20" t="s">
        <v>118</v>
      </c>
      <c r="E4898" s="207" t="s">
        <v>121</v>
      </c>
      <c r="F4898" s="207" t="s">
        <v>11287</v>
      </c>
      <c r="G4898" s="20" t="s">
        <v>119</v>
      </c>
      <c r="H4898" s="23">
        <v>10583.93</v>
      </c>
      <c r="I4898" s="21">
        <v>45566</v>
      </c>
      <c r="J4898" s="21">
        <v>45593</v>
      </c>
      <c r="K4898" s="20" t="s">
        <v>5097</v>
      </c>
      <c r="L4898" s="20" t="s">
        <v>5098</v>
      </c>
      <c r="M4898" s="20"/>
      <c r="N4898" s="21">
        <v>45594.789547870372</v>
      </c>
    </row>
    <row r="4899" spans="1:14" x14ac:dyDescent="0.25">
      <c r="A4899" s="21">
        <v>45593.872800925921</v>
      </c>
      <c r="B4899" s="22">
        <v>45593.872800925921</v>
      </c>
      <c r="C4899" s="20" t="s">
        <v>771</v>
      </c>
      <c r="D4899" s="20" t="s">
        <v>772</v>
      </c>
      <c r="E4899" s="207" t="s">
        <v>774</v>
      </c>
      <c r="F4899" s="207" t="s">
        <v>11288</v>
      </c>
      <c r="G4899" s="20" t="s">
        <v>183</v>
      </c>
      <c r="H4899" s="23">
        <v>1203353.21</v>
      </c>
      <c r="I4899" s="21">
        <v>45566</v>
      </c>
      <c r="J4899" s="21">
        <v>45593</v>
      </c>
      <c r="K4899" s="20" t="s">
        <v>5114</v>
      </c>
      <c r="L4899" s="20" t="s">
        <v>5107</v>
      </c>
      <c r="M4899" s="20"/>
      <c r="N4899" s="21">
        <v>45594.789547870372</v>
      </c>
    </row>
    <row r="4900" spans="1:14" x14ac:dyDescent="0.25">
      <c r="A4900" s="21">
        <v>45593.872800925921</v>
      </c>
      <c r="B4900" s="22">
        <v>45593.872800925921</v>
      </c>
      <c r="C4900" s="20" t="s">
        <v>181</v>
      </c>
      <c r="D4900" s="20" t="s">
        <v>182</v>
      </c>
      <c r="E4900" s="207" t="s">
        <v>185</v>
      </c>
      <c r="F4900" s="207" t="s">
        <v>11289</v>
      </c>
      <c r="G4900" s="20" t="s">
        <v>183</v>
      </c>
      <c r="H4900" s="23">
        <v>2742875.06</v>
      </c>
      <c r="I4900" s="21">
        <v>45566</v>
      </c>
      <c r="J4900" s="21">
        <v>45593</v>
      </c>
      <c r="K4900" s="20" t="s">
        <v>5118</v>
      </c>
      <c r="L4900" s="20" t="s">
        <v>5107</v>
      </c>
      <c r="M4900" s="20"/>
      <c r="N4900" s="21">
        <v>45594.789547870372</v>
      </c>
    </row>
    <row r="4901" spans="1:14" x14ac:dyDescent="0.25">
      <c r="A4901" s="21">
        <v>45593.872800925921</v>
      </c>
      <c r="B4901" s="22">
        <v>45593.872800925921</v>
      </c>
      <c r="C4901" s="20" t="s">
        <v>1190</v>
      </c>
      <c r="D4901" s="20" t="s">
        <v>1191</v>
      </c>
      <c r="E4901" s="207" t="s">
        <v>1193</v>
      </c>
      <c r="F4901" s="207" t="s">
        <v>11290</v>
      </c>
      <c r="G4901" s="20" t="s">
        <v>183</v>
      </c>
      <c r="H4901" s="23">
        <v>0.78</v>
      </c>
      <c r="I4901" s="21">
        <v>45566</v>
      </c>
      <c r="J4901" s="21">
        <v>45593</v>
      </c>
      <c r="K4901" s="20" t="s">
        <v>5118</v>
      </c>
      <c r="L4901" s="20" t="s">
        <v>5107</v>
      </c>
      <c r="M4901" s="20"/>
      <c r="N4901" s="21">
        <v>45594.789547870372</v>
      </c>
    </row>
    <row r="4902" spans="1:14" x14ac:dyDescent="0.25">
      <c r="A4902" s="21">
        <v>45593.872800925921</v>
      </c>
      <c r="B4902" s="22">
        <v>45593.872800925921</v>
      </c>
      <c r="C4902" s="20" t="s">
        <v>1226</v>
      </c>
      <c r="D4902" s="20" t="s">
        <v>1227</v>
      </c>
      <c r="E4902" s="207" t="s">
        <v>1229</v>
      </c>
      <c r="F4902" s="207" t="s">
        <v>11291</v>
      </c>
      <c r="G4902" s="20" t="s">
        <v>183</v>
      </c>
      <c r="H4902" s="23">
        <v>2756.94</v>
      </c>
      <c r="I4902" s="21">
        <v>45566</v>
      </c>
      <c r="J4902" s="21">
        <v>45593</v>
      </c>
      <c r="K4902" s="20" t="s">
        <v>5118</v>
      </c>
      <c r="L4902" s="20" t="s">
        <v>5107</v>
      </c>
      <c r="M4902" s="20"/>
      <c r="N4902" s="21">
        <v>45594.789547870372</v>
      </c>
    </row>
    <row r="4903" spans="1:14" x14ac:dyDescent="0.25">
      <c r="A4903" s="21">
        <v>45593.872800925921</v>
      </c>
      <c r="B4903" s="22">
        <v>45593.872800925921</v>
      </c>
      <c r="C4903" s="20" t="s">
        <v>717</v>
      </c>
      <c r="D4903" s="20" t="s">
        <v>718</v>
      </c>
      <c r="E4903" s="207" t="s">
        <v>720</v>
      </c>
      <c r="F4903" s="207" t="s">
        <v>11292</v>
      </c>
      <c r="G4903" s="20" t="s">
        <v>183</v>
      </c>
      <c r="H4903" s="23">
        <v>1243.17</v>
      </c>
      <c r="I4903" s="21">
        <v>45566</v>
      </c>
      <c r="J4903" s="21">
        <v>45593</v>
      </c>
      <c r="K4903" s="20" t="s">
        <v>5121</v>
      </c>
      <c r="L4903" s="20" t="s">
        <v>5107</v>
      </c>
      <c r="M4903" s="20"/>
      <c r="N4903" s="21">
        <v>45594.789547870372</v>
      </c>
    </row>
    <row r="4904" spans="1:14" x14ac:dyDescent="0.25">
      <c r="A4904" s="21">
        <v>45593.872800925921</v>
      </c>
      <c r="B4904" s="22">
        <v>45593.872800925921</v>
      </c>
      <c r="C4904" s="20" t="s">
        <v>882</v>
      </c>
      <c r="D4904" s="20" t="s">
        <v>883</v>
      </c>
      <c r="E4904" s="207" t="s">
        <v>885</v>
      </c>
      <c r="F4904" s="207" t="s">
        <v>11293</v>
      </c>
      <c r="G4904" s="20" t="s">
        <v>183</v>
      </c>
      <c r="H4904" s="23">
        <v>6456.65</v>
      </c>
      <c r="I4904" s="21">
        <v>45566</v>
      </c>
      <c r="J4904" s="21">
        <v>45593</v>
      </c>
      <c r="K4904" s="20" t="s">
        <v>5123</v>
      </c>
      <c r="L4904" s="20" t="s">
        <v>5107</v>
      </c>
      <c r="M4904" s="20"/>
      <c r="N4904" s="21">
        <v>45594.789547870372</v>
      </c>
    </row>
    <row r="4905" spans="1:14" x14ac:dyDescent="0.25">
      <c r="A4905" s="21">
        <v>45593.872800925921</v>
      </c>
      <c r="B4905" s="22">
        <v>45593.872800925921</v>
      </c>
      <c r="C4905" s="20" t="s">
        <v>193</v>
      </c>
      <c r="D4905" s="20" t="s">
        <v>194</v>
      </c>
      <c r="E4905" s="207" t="s">
        <v>196</v>
      </c>
      <c r="F4905" s="207" t="s">
        <v>11294</v>
      </c>
      <c r="G4905" s="20" t="s">
        <v>183</v>
      </c>
      <c r="H4905" s="23">
        <v>32802.620000000003</v>
      </c>
      <c r="I4905" s="21">
        <v>45566</v>
      </c>
      <c r="J4905" s="21">
        <v>45593</v>
      </c>
      <c r="K4905" s="20" t="s">
        <v>5118</v>
      </c>
      <c r="L4905" s="20" t="s">
        <v>5107</v>
      </c>
      <c r="M4905" s="20"/>
      <c r="N4905" s="21">
        <v>45594.789547870372</v>
      </c>
    </row>
    <row r="4906" spans="1:14" x14ac:dyDescent="0.25">
      <c r="A4906" s="21">
        <v>45593.872800925921</v>
      </c>
      <c r="B4906" s="22">
        <v>45593.872800925921</v>
      </c>
      <c r="C4906" s="20" t="s">
        <v>253</v>
      </c>
      <c r="D4906" s="20" t="s">
        <v>254</v>
      </c>
      <c r="E4906" s="207" t="s">
        <v>256</v>
      </c>
      <c r="F4906" s="207" t="s">
        <v>11295</v>
      </c>
      <c r="G4906" s="20" t="s">
        <v>183</v>
      </c>
      <c r="H4906" s="23">
        <v>256716.9</v>
      </c>
      <c r="I4906" s="21">
        <v>45566</v>
      </c>
      <c r="J4906" s="21">
        <v>45593</v>
      </c>
      <c r="K4906" s="20" t="s">
        <v>5118</v>
      </c>
      <c r="L4906" s="20" t="s">
        <v>5107</v>
      </c>
      <c r="M4906" s="20"/>
      <c r="N4906" s="21">
        <v>45594.789547870372</v>
      </c>
    </row>
    <row r="4907" spans="1:14" x14ac:dyDescent="0.25">
      <c r="A4907" s="21">
        <v>45593.872800925921</v>
      </c>
      <c r="B4907" s="22">
        <v>45593.872800925921</v>
      </c>
      <c r="C4907" s="20" t="s">
        <v>939</v>
      </c>
      <c r="D4907" s="20" t="s">
        <v>940</v>
      </c>
      <c r="E4907" s="207" t="s">
        <v>942</v>
      </c>
      <c r="F4907" s="207" t="s">
        <v>11296</v>
      </c>
      <c r="G4907" s="20" t="s">
        <v>183</v>
      </c>
      <c r="H4907" s="23">
        <v>3839.64</v>
      </c>
      <c r="I4907" s="21">
        <v>45566</v>
      </c>
      <c r="J4907" s="21">
        <v>45593</v>
      </c>
      <c r="K4907" s="20" t="s">
        <v>5123</v>
      </c>
      <c r="L4907" s="20" t="s">
        <v>5107</v>
      </c>
      <c r="M4907" s="20"/>
      <c r="N4907" s="21">
        <v>45594.789547870372</v>
      </c>
    </row>
    <row r="4908" spans="1:14" x14ac:dyDescent="0.25">
      <c r="A4908" s="21">
        <v>45593.872800925921</v>
      </c>
      <c r="B4908" s="22">
        <v>45593.872800925921</v>
      </c>
      <c r="C4908" s="20" t="s">
        <v>521</v>
      </c>
      <c r="D4908" s="20" t="s">
        <v>522</v>
      </c>
      <c r="E4908" s="207" t="s">
        <v>524</v>
      </c>
      <c r="F4908" s="207" t="s">
        <v>11297</v>
      </c>
      <c r="G4908" s="20" t="s">
        <v>183</v>
      </c>
      <c r="H4908" s="23">
        <v>9336.23</v>
      </c>
      <c r="I4908" s="21">
        <v>45566</v>
      </c>
      <c r="J4908" s="21">
        <v>45593</v>
      </c>
      <c r="K4908" s="20" t="s">
        <v>5121</v>
      </c>
      <c r="L4908" s="20" t="s">
        <v>5107</v>
      </c>
      <c r="M4908" s="20"/>
      <c r="N4908" s="21">
        <v>45594.789547870372</v>
      </c>
    </row>
    <row r="4909" spans="1:14" x14ac:dyDescent="0.25">
      <c r="A4909" s="21">
        <v>45593.872800925921</v>
      </c>
      <c r="B4909" s="22">
        <v>45593.872800925921</v>
      </c>
      <c r="C4909" s="20" t="s">
        <v>459</v>
      </c>
      <c r="D4909" s="20" t="s">
        <v>460</v>
      </c>
      <c r="E4909" s="207" t="s">
        <v>462</v>
      </c>
      <c r="F4909" s="207" t="s">
        <v>11298</v>
      </c>
      <c r="G4909" s="20" t="s">
        <v>183</v>
      </c>
      <c r="H4909" s="23">
        <v>642020.92000000004</v>
      </c>
      <c r="I4909" s="21">
        <v>45566</v>
      </c>
      <c r="J4909" s="21">
        <v>45593</v>
      </c>
      <c r="K4909" s="20" t="s">
        <v>5129</v>
      </c>
      <c r="L4909" s="20" t="s">
        <v>5107</v>
      </c>
      <c r="M4909" s="20"/>
      <c r="N4909" s="21">
        <v>45594.789547870372</v>
      </c>
    </row>
    <row r="4910" spans="1:14" x14ac:dyDescent="0.25">
      <c r="A4910" s="21">
        <v>45593.872800925921</v>
      </c>
      <c r="B4910" s="22">
        <v>45593.872800925921</v>
      </c>
      <c r="C4910" s="20" t="s">
        <v>435</v>
      </c>
      <c r="D4910" s="20" t="s">
        <v>436</v>
      </c>
      <c r="E4910" s="207" t="s">
        <v>438</v>
      </c>
      <c r="F4910" s="207" t="s">
        <v>11299</v>
      </c>
      <c r="G4910" s="20" t="s">
        <v>183</v>
      </c>
      <c r="H4910" s="23">
        <v>0</v>
      </c>
      <c r="I4910" s="21">
        <v>45566</v>
      </c>
      <c r="J4910" s="21">
        <v>45593</v>
      </c>
      <c r="K4910" s="20" t="s">
        <v>5118</v>
      </c>
      <c r="L4910" s="20" t="s">
        <v>5107</v>
      </c>
      <c r="M4910" s="20"/>
      <c r="N4910" s="21">
        <v>45594.789547870372</v>
      </c>
    </row>
    <row r="4911" spans="1:14" x14ac:dyDescent="0.25">
      <c r="A4911" s="21">
        <v>45593.872800925921</v>
      </c>
      <c r="B4911" s="22">
        <v>45593.872800925921</v>
      </c>
      <c r="C4911" s="20" t="s">
        <v>422</v>
      </c>
      <c r="D4911" s="20" t="s">
        <v>423</v>
      </c>
      <c r="E4911" s="207" t="s">
        <v>425</v>
      </c>
      <c r="F4911" s="207" t="s">
        <v>11300</v>
      </c>
      <c r="G4911" s="20" t="s">
        <v>183</v>
      </c>
      <c r="H4911" s="23">
        <v>32375.73</v>
      </c>
      <c r="I4911" s="21">
        <v>45566</v>
      </c>
      <c r="J4911" s="21">
        <v>45593</v>
      </c>
      <c r="K4911" s="20" t="s">
        <v>5118</v>
      </c>
      <c r="L4911" s="20" t="s">
        <v>5107</v>
      </c>
      <c r="M4911" s="20"/>
      <c r="N4911" s="21">
        <v>45594.789547870372</v>
      </c>
    </row>
    <row r="4912" spans="1:14" x14ac:dyDescent="0.25">
      <c r="A4912" s="21">
        <v>45593.872800925921</v>
      </c>
      <c r="B4912" s="22">
        <v>45593.872800925921</v>
      </c>
      <c r="C4912" s="20" t="s">
        <v>1298</v>
      </c>
      <c r="D4912" s="20" t="s">
        <v>1299</v>
      </c>
      <c r="E4912" s="207" t="s">
        <v>1301</v>
      </c>
      <c r="F4912" s="207" t="s">
        <v>11301</v>
      </c>
      <c r="G4912" s="20" t="s">
        <v>183</v>
      </c>
      <c r="H4912" s="23">
        <v>657.25</v>
      </c>
      <c r="I4912" s="21">
        <v>45566</v>
      </c>
      <c r="J4912" s="21">
        <v>45593</v>
      </c>
      <c r="K4912" s="20" t="s">
        <v>5121</v>
      </c>
      <c r="L4912" s="20" t="s">
        <v>5107</v>
      </c>
      <c r="M4912" s="20"/>
      <c r="N4912" s="21">
        <v>45594.789547870372</v>
      </c>
    </row>
    <row r="4913" spans="1:14" x14ac:dyDescent="0.25">
      <c r="A4913" s="21">
        <v>45593.872800925921</v>
      </c>
      <c r="B4913" s="22">
        <v>45593.872800925921</v>
      </c>
      <c r="C4913" s="20" t="s">
        <v>331</v>
      </c>
      <c r="D4913" s="20" t="s">
        <v>332</v>
      </c>
      <c r="E4913" s="207" t="s">
        <v>334</v>
      </c>
      <c r="F4913" s="207" t="s">
        <v>11302</v>
      </c>
      <c r="G4913" s="20" t="s">
        <v>183</v>
      </c>
      <c r="H4913" s="23">
        <v>8577.9</v>
      </c>
      <c r="I4913" s="21">
        <v>45566</v>
      </c>
      <c r="J4913" s="21">
        <v>45593</v>
      </c>
      <c r="K4913" s="20" t="s">
        <v>5121</v>
      </c>
      <c r="L4913" s="20" t="s">
        <v>5107</v>
      </c>
      <c r="M4913" s="20"/>
      <c r="N4913" s="21">
        <v>45594.789547870372</v>
      </c>
    </row>
    <row r="4914" spans="1:14" x14ac:dyDescent="0.25">
      <c r="A4914" s="21">
        <v>45590.229872685188</v>
      </c>
      <c r="B4914" s="22">
        <v>45590.229872685188</v>
      </c>
      <c r="C4914" s="20" t="s">
        <v>5101</v>
      </c>
      <c r="D4914" s="20" t="s">
        <v>5102</v>
      </c>
      <c r="E4914" s="207" t="s">
        <v>5103</v>
      </c>
      <c r="F4914" s="207" t="s">
        <v>11303</v>
      </c>
      <c r="G4914" s="20" t="s">
        <v>5105</v>
      </c>
      <c r="H4914" s="23">
        <v>43204.62</v>
      </c>
      <c r="I4914" s="21">
        <v>45566</v>
      </c>
      <c r="J4914" s="21">
        <v>45586</v>
      </c>
      <c r="K4914" s="20" t="s">
        <v>5106</v>
      </c>
      <c r="L4914" s="20" t="s">
        <v>5107</v>
      </c>
      <c r="M4914" s="20"/>
      <c r="N4914" s="21">
        <v>45594.789547870372</v>
      </c>
    </row>
    <row r="4915" spans="1:14" x14ac:dyDescent="0.25">
      <c r="A4915" s="21">
        <v>45590.229872685188</v>
      </c>
      <c r="B4915" s="22">
        <v>45590.229872685188</v>
      </c>
      <c r="C4915" s="20" t="s">
        <v>5108</v>
      </c>
      <c r="D4915" s="20" t="s">
        <v>5109</v>
      </c>
      <c r="E4915" s="207" t="s">
        <v>5110</v>
      </c>
      <c r="F4915" s="207" t="s">
        <v>11304</v>
      </c>
      <c r="G4915" s="20" t="s">
        <v>5105</v>
      </c>
      <c r="H4915" s="23">
        <v>45232.34</v>
      </c>
      <c r="I4915" s="21">
        <v>45566</v>
      </c>
      <c r="J4915" s="21">
        <v>45586</v>
      </c>
      <c r="K4915" s="20" t="s">
        <v>5106</v>
      </c>
      <c r="L4915" s="20" t="s">
        <v>5107</v>
      </c>
      <c r="M4915" s="20"/>
      <c r="N4915" s="21">
        <v>45594.789547870372</v>
      </c>
    </row>
    <row r="4916" spans="1:14" x14ac:dyDescent="0.25">
      <c r="A4916" s="21">
        <v>45587.324236111112</v>
      </c>
      <c r="B4916" s="22">
        <v>45587.324236111112</v>
      </c>
      <c r="C4916" s="20" t="s">
        <v>7746</v>
      </c>
      <c r="D4916" s="20" t="s">
        <v>133</v>
      </c>
      <c r="E4916" s="207" t="s">
        <v>136</v>
      </c>
      <c r="F4916" s="207" t="s">
        <v>11305</v>
      </c>
      <c r="G4916" s="20" t="s">
        <v>134</v>
      </c>
      <c r="H4916" s="23">
        <v>1125.18</v>
      </c>
      <c r="I4916" s="21">
        <v>45566</v>
      </c>
      <c r="J4916" s="21">
        <v>45586</v>
      </c>
      <c r="K4916" s="20" t="s">
        <v>5097</v>
      </c>
      <c r="L4916" s="20" t="s">
        <v>5098</v>
      </c>
      <c r="M4916" s="20"/>
      <c r="N4916" s="21">
        <v>45594.789547870372</v>
      </c>
    </row>
    <row r="4917" spans="1:14" x14ac:dyDescent="0.25">
      <c r="A4917" s="21">
        <v>45587.248020833329</v>
      </c>
      <c r="B4917" s="22">
        <v>45587.248020833329</v>
      </c>
      <c r="C4917" s="20" t="s">
        <v>771</v>
      </c>
      <c r="D4917" s="20" t="s">
        <v>772</v>
      </c>
      <c r="E4917" s="207" t="s">
        <v>774</v>
      </c>
      <c r="F4917" s="207" t="s">
        <v>11306</v>
      </c>
      <c r="G4917" s="20" t="s">
        <v>183</v>
      </c>
      <c r="H4917" s="23">
        <v>1220409.28</v>
      </c>
      <c r="I4917" s="21">
        <v>45566</v>
      </c>
      <c r="J4917" s="21">
        <v>45586</v>
      </c>
      <c r="K4917" s="20" t="s">
        <v>5114</v>
      </c>
      <c r="L4917" s="20" t="s">
        <v>5107</v>
      </c>
      <c r="M4917" s="20"/>
      <c r="N4917" s="21">
        <v>45594.789547870372</v>
      </c>
    </row>
    <row r="4918" spans="1:14" x14ac:dyDescent="0.25">
      <c r="A4918" s="21">
        <v>45587.248020833329</v>
      </c>
      <c r="B4918" s="22">
        <v>45587.248020833329</v>
      </c>
      <c r="C4918" s="20" t="s">
        <v>181</v>
      </c>
      <c r="D4918" s="20" t="s">
        <v>182</v>
      </c>
      <c r="E4918" s="207" t="s">
        <v>185</v>
      </c>
      <c r="F4918" s="207" t="s">
        <v>11307</v>
      </c>
      <c r="G4918" s="20" t="s">
        <v>183</v>
      </c>
      <c r="H4918" s="23">
        <v>2770808.39</v>
      </c>
      <c r="I4918" s="21">
        <v>45566</v>
      </c>
      <c r="J4918" s="21">
        <v>45586</v>
      </c>
      <c r="K4918" s="20" t="s">
        <v>5118</v>
      </c>
      <c r="L4918" s="20" t="s">
        <v>5107</v>
      </c>
      <c r="M4918" s="20"/>
      <c r="N4918" s="21">
        <v>45594.789547870372</v>
      </c>
    </row>
    <row r="4919" spans="1:14" x14ac:dyDescent="0.25">
      <c r="A4919" s="21">
        <v>45587.248020833329</v>
      </c>
      <c r="B4919" s="22">
        <v>45587.248020833329</v>
      </c>
      <c r="C4919" s="20" t="s">
        <v>1190</v>
      </c>
      <c r="D4919" s="20" t="s">
        <v>1191</v>
      </c>
      <c r="E4919" s="207" t="s">
        <v>1193</v>
      </c>
      <c r="F4919" s="207" t="s">
        <v>11308</v>
      </c>
      <c r="G4919" s="20" t="s">
        <v>183</v>
      </c>
      <c r="H4919" s="23">
        <v>0.78</v>
      </c>
      <c r="I4919" s="21">
        <v>45566</v>
      </c>
      <c r="J4919" s="21">
        <v>45586</v>
      </c>
      <c r="K4919" s="20" t="s">
        <v>5118</v>
      </c>
      <c r="L4919" s="20" t="s">
        <v>5107</v>
      </c>
      <c r="M4919" s="20"/>
      <c r="N4919" s="21">
        <v>45594.789547870372</v>
      </c>
    </row>
    <row r="4920" spans="1:14" x14ac:dyDescent="0.25">
      <c r="A4920" s="21">
        <v>45587.248020833329</v>
      </c>
      <c r="B4920" s="22">
        <v>45587.248020833329</v>
      </c>
      <c r="C4920" s="20" t="s">
        <v>1226</v>
      </c>
      <c r="D4920" s="20" t="s">
        <v>1227</v>
      </c>
      <c r="E4920" s="207" t="s">
        <v>1229</v>
      </c>
      <c r="F4920" s="207" t="s">
        <v>11309</v>
      </c>
      <c r="G4920" s="20" t="s">
        <v>183</v>
      </c>
      <c r="H4920" s="23">
        <v>2756.94</v>
      </c>
      <c r="I4920" s="21">
        <v>45566</v>
      </c>
      <c r="J4920" s="21">
        <v>45586</v>
      </c>
      <c r="K4920" s="20" t="s">
        <v>5118</v>
      </c>
      <c r="L4920" s="20" t="s">
        <v>5107</v>
      </c>
      <c r="M4920" s="20"/>
      <c r="N4920" s="21">
        <v>45594.789547870372</v>
      </c>
    </row>
    <row r="4921" spans="1:14" x14ac:dyDescent="0.25">
      <c r="A4921" s="21">
        <v>45587.248020833329</v>
      </c>
      <c r="B4921" s="22">
        <v>45587.248020833329</v>
      </c>
      <c r="C4921" s="20" t="s">
        <v>717</v>
      </c>
      <c r="D4921" s="20" t="s">
        <v>718</v>
      </c>
      <c r="E4921" s="207" t="s">
        <v>720</v>
      </c>
      <c r="F4921" s="207" t="s">
        <v>11310</v>
      </c>
      <c r="G4921" s="20" t="s">
        <v>183</v>
      </c>
      <c r="H4921" s="23">
        <v>1243.17</v>
      </c>
      <c r="I4921" s="21">
        <v>45566</v>
      </c>
      <c r="J4921" s="21">
        <v>45586</v>
      </c>
      <c r="K4921" s="20" t="s">
        <v>5121</v>
      </c>
      <c r="L4921" s="20" t="s">
        <v>5107</v>
      </c>
      <c r="M4921" s="20"/>
      <c r="N4921" s="21">
        <v>45594.789547870372</v>
      </c>
    </row>
    <row r="4922" spans="1:14" x14ac:dyDescent="0.25">
      <c r="A4922" s="21">
        <v>45587.248020833329</v>
      </c>
      <c r="B4922" s="22">
        <v>45587.248020833329</v>
      </c>
      <c r="C4922" s="20" t="s">
        <v>882</v>
      </c>
      <c r="D4922" s="20" t="s">
        <v>883</v>
      </c>
      <c r="E4922" s="207" t="s">
        <v>885</v>
      </c>
      <c r="F4922" s="207" t="s">
        <v>11311</v>
      </c>
      <c r="G4922" s="20" t="s">
        <v>183</v>
      </c>
      <c r="H4922" s="23">
        <v>6523.13</v>
      </c>
      <c r="I4922" s="21">
        <v>45566</v>
      </c>
      <c r="J4922" s="21">
        <v>45586</v>
      </c>
      <c r="K4922" s="20" t="s">
        <v>5123</v>
      </c>
      <c r="L4922" s="20" t="s">
        <v>5107</v>
      </c>
      <c r="M4922" s="20"/>
      <c r="N4922" s="21">
        <v>45594.789547870372</v>
      </c>
    </row>
    <row r="4923" spans="1:14" x14ac:dyDescent="0.25">
      <c r="A4923" s="21">
        <v>45587.248020833329</v>
      </c>
      <c r="B4923" s="22">
        <v>45587.248020833329</v>
      </c>
      <c r="C4923" s="20" t="s">
        <v>193</v>
      </c>
      <c r="D4923" s="20" t="s">
        <v>194</v>
      </c>
      <c r="E4923" s="207" t="s">
        <v>196</v>
      </c>
      <c r="F4923" s="207" t="s">
        <v>11312</v>
      </c>
      <c r="G4923" s="20" t="s">
        <v>183</v>
      </c>
      <c r="H4923" s="23">
        <v>37084.03</v>
      </c>
      <c r="I4923" s="21">
        <v>45566</v>
      </c>
      <c r="J4923" s="21">
        <v>45586</v>
      </c>
      <c r="K4923" s="20" t="s">
        <v>5118</v>
      </c>
      <c r="L4923" s="20" t="s">
        <v>5107</v>
      </c>
      <c r="M4923" s="20"/>
      <c r="N4923" s="21">
        <v>45594.789547870372</v>
      </c>
    </row>
    <row r="4924" spans="1:14" x14ac:dyDescent="0.25">
      <c r="A4924" s="21">
        <v>45587.248020833329</v>
      </c>
      <c r="B4924" s="22">
        <v>45587.248020833329</v>
      </c>
      <c r="C4924" s="20" t="s">
        <v>253</v>
      </c>
      <c r="D4924" s="20" t="s">
        <v>254</v>
      </c>
      <c r="E4924" s="207" t="s">
        <v>256</v>
      </c>
      <c r="F4924" s="207" t="s">
        <v>11313</v>
      </c>
      <c r="G4924" s="20" t="s">
        <v>183</v>
      </c>
      <c r="H4924" s="23">
        <v>256716.9</v>
      </c>
      <c r="I4924" s="21">
        <v>45566</v>
      </c>
      <c r="J4924" s="21">
        <v>45586</v>
      </c>
      <c r="K4924" s="20" t="s">
        <v>5118</v>
      </c>
      <c r="L4924" s="20" t="s">
        <v>5107</v>
      </c>
      <c r="M4924" s="20"/>
      <c r="N4924" s="21">
        <v>45594.789547870372</v>
      </c>
    </row>
    <row r="4925" spans="1:14" x14ac:dyDescent="0.25">
      <c r="A4925" s="21">
        <v>45587.248020833329</v>
      </c>
      <c r="B4925" s="22">
        <v>45587.248020833329</v>
      </c>
      <c r="C4925" s="20" t="s">
        <v>939</v>
      </c>
      <c r="D4925" s="20" t="s">
        <v>940</v>
      </c>
      <c r="E4925" s="207" t="s">
        <v>942</v>
      </c>
      <c r="F4925" s="207" t="s">
        <v>11314</v>
      </c>
      <c r="G4925" s="20" t="s">
        <v>183</v>
      </c>
      <c r="H4925" s="23">
        <v>3878.07</v>
      </c>
      <c r="I4925" s="21">
        <v>45566</v>
      </c>
      <c r="J4925" s="21">
        <v>45586</v>
      </c>
      <c r="K4925" s="20" t="s">
        <v>5123</v>
      </c>
      <c r="L4925" s="20" t="s">
        <v>5107</v>
      </c>
      <c r="M4925" s="20"/>
      <c r="N4925" s="21">
        <v>45594.789547870372</v>
      </c>
    </row>
    <row r="4926" spans="1:14" x14ac:dyDescent="0.25">
      <c r="A4926" s="21">
        <v>45587.248020833329</v>
      </c>
      <c r="B4926" s="22">
        <v>45587.248020833329</v>
      </c>
      <c r="C4926" s="20" t="s">
        <v>521</v>
      </c>
      <c r="D4926" s="20" t="s">
        <v>522</v>
      </c>
      <c r="E4926" s="207" t="s">
        <v>524</v>
      </c>
      <c r="F4926" s="207" t="s">
        <v>11315</v>
      </c>
      <c r="G4926" s="20" t="s">
        <v>183</v>
      </c>
      <c r="H4926" s="23">
        <v>9336.23</v>
      </c>
      <c r="I4926" s="21">
        <v>45566</v>
      </c>
      <c r="J4926" s="21">
        <v>45586</v>
      </c>
      <c r="K4926" s="20" t="s">
        <v>5121</v>
      </c>
      <c r="L4926" s="20" t="s">
        <v>5107</v>
      </c>
      <c r="M4926" s="20"/>
      <c r="N4926" s="21">
        <v>45594.789547870372</v>
      </c>
    </row>
    <row r="4927" spans="1:14" x14ac:dyDescent="0.25">
      <c r="A4927" s="21">
        <v>45587.248020833329</v>
      </c>
      <c r="B4927" s="22">
        <v>45587.248020833329</v>
      </c>
      <c r="C4927" s="20" t="s">
        <v>459</v>
      </c>
      <c r="D4927" s="20" t="s">
        <v>460</v>
      </c>
      <c r="E4927" s="207" t="s">
        <v>462</v>
      </c>
      <c r="F4927" s="207" t="s">
        <v>11316</v>
      </c>
      <c r="G4927" s="20" t="s">
        <v>183</v>
      </c>
      <c r="H4927" s="23">
        <v>645429</v>
      </c>
      <c r="I4927" s="21">
        <v>45566</v>
      </c>
      <c r="J4927" s="21">
        <v>45586</v>
      </c>
      <c r="K4927" s="20" t="s">
        <v>5129</v>
      </c>
      <c r="L4927" s="20" t="s">
        <v>5107</v>
      </c>
      <c r="M4927" s="20"/>
      <c r="N4927" s="21">
        <v>45594.789547870372</v>
      </c>
    </row>
    <row r="4928" spans="1:14" x14ac:dyDescent="0.25">
      <c r="A4928" s="21">
        <v>45587.248020833329</v>
      </c>
      <c r="B4928" s="22">
        <v>45587.248020833329</v>
      </c>
      <c r="C4928" s="20" t="s">
        <v>435</v>
      </c>
      <c r="D4928" s="20" t="s">
        <v>436</v>
      </c>
      <c r="E4928" s="207" t="s">
        <v>438</v>
      </c>
      <c r="F4928" s="207" t="s">
        <v>11317</v>
      </c>
      <c r="G4928" s="20" t="s">
        <v>183</v>
      </c>
      <c r="H4928" s="23">
        <v>16.41</v>
      </c>
      <c r="I4928" s="21">
        <v>45566</v>
      </c>
      <c r="J4928" s="21">
        <v>45586</v>
      </c>
      <c r="K4928" s="20" t="s">
        <v>5118</v>
      </c>
      <c r="L4928" s="20" t="s">
        <v>5107</v>
      </c>
      <c r="M4928" s="20"/>
      <c r="N4928" s="21">
        <v>45594.789547870372</v>
      </c>
    </row>
    <row r="4929" spans="1:14" x14ac:dyDescent="0.25">
      <c r="A4929" s="21">
        <v>45587.248020833329</v>
      </c>
      <c r="B4929" s="22">
        <v>45587.248020833329</v>
      </c>
      <c r="C4929" s="20" t="s">
        <v>422</v>
      </c>
      <c r="D4929" s="20" t="s">
        <v>423</v>
      </c>
      <c r="E4929" s="207" t="s">
        <v>425</v>
      </c>
      <c r="F4929" s="207" t="s">
        <v>11318</v>
      </c>
      <c r="G4929" s="20" t="s">
        <v>183</v>
      </c>
      <c r="H4929" s="23">
        <v>26645.74</v>
      </c>
      <c r="I4929" s="21">
        <v>45566</v>
      </c>
      <c r="J4929" s="21">
        <v>45586</v>
      </c>
      <c r="K4929" s="20" t="s">
        <v>5118</v>
      </c>
      <c r="L4929" s="20" t="s">
        <v>5107</v>
      </c>
      <c r="M4929" s="20"/>
      <c r="N4929" s="21">
        <v>45594.789547870372</v>
      </c>
    </row>
    <row r="4930" spans="1:14" x14ac:dyDescent="0.25">
      <c r="A4930" s="21">
        <v>45587.248020833329</v>
      </c>
      <c r="B4930" s="22">
        <v>45587.248020833329</v>
      </c>
      <c r="C4930" s="20" t="s">
        <v>1298</v>
      </c>
      <c r="D4930" s="20" t="s">
        <v>1299</v>
      </c>
      <c r="E4930" s="207" t="s">
        <v>1301</v>
      </c>
      <c r="F4930" s="207" t="s">
        <v>11319</v>
      </c>
      <c r="G4930" s="20" t="s">
        <v>183</v>
      </c>
      <c r="H4930" s="23">
        <v>657.25</v>
      </c>
      <c r="I4930" s="21">
        <v>45566</v>
      </c>
      <c r="J4930" s="21">
        <v>45586</v>
      </c>
      <c r="K4930" s="20" t="s">
        <v>5121</v>
      </c>
      <c r="L4930" s="20" t="s">
        <v>5107</v>
      </c>
      <c r="M4930" s="20"/>
      <c r="N4930" s="21">
        <v>45594.789547870372</v>
      </c>
    </row>
    <row r="4931" spans="1:14" x14ac:dyDescent="0.25">
      <c r="A4931" s="21">
        <v>45587.248020833329</v>
      </c>
      <c r="B4931" s="22">
        <v>45587.248020833329</v>
      </c>
      <c r="C4931" s="20" t="s">
        <v>331</v>
      </c>
      <c r="D4931" s="20" t="s">
        <v>332</v>
      </c>
      <c r="E4931" s="207" t="s">
        <v>334</v>
      </c>
      <c r="F4931" s="207" t="s">
        <v>11320</v>
      </c>
      <c r="G4931" s="20" t="s">
        <v>183</v>
      </c>
      <c r="H4931" s="23">
        <v>8712.92</v>
      </c>
      <c r="I4931" s="21">
        <v>45566</v>
      </c>
      <c r="J4931" s="21">
        <v>45586</v>
      </c>
      <c r="K4931" s="20" t="s">
        <v>5121</v>
      </c>
      <c r="L4931" s="20" t="s">
        <v>5107</v>
      </c>
      <c r="M4931" s="20"/>
      <c r="N4931" s="21">
        <v>45594.789547870372</v>
      </c>
    </row>
    <row r="4932" spans="1:14" x14ac:dyDescent="0.25">
      <c r="A4932" s="21">
        <v>45587.225474537037</v>
      </c>
      <c r="B4932" s="22">
        <v>45587.225474537037</v>
      </c>
      <c r="C4932" s="20" t="s">
        <v>869</v>
      </c>
      <c r="D4932" s="20" t="s">
        <v>870</v>
      </c>
      <c r="E4932" s="207" t="s">
        <v>872</v>
      </c>
      <c r="F4932" s="207" t="s">
        <v>11321</v>
      </c>
      <c r="G4932" s="20" t="s">
        <v>119</v>
      </c>
      <c r="H4932" s="23">
        <v>301.57</v>
      </c>
      <c r="I4932" s="21">
        <v>45566</v>
      </c>
      <c r="J4932" s="21">
        <v>45586</v>
      </c>
      <c r="K4932" s="20" t="s">
        <v>5097</v>
      </c>
      <c r="L4932" s="20" t="s">
        <v>5098</v>
      </c>
      <c r="M4932" s="20"/>
      <c r="N4932" s="21">
        <v>45594.789547870372</v>
      </c>
    </row>
    <row r="4933" spans="1:14" x14ac:dyDescent="0.25">
      <c r="A4933" s="21">
        <v>45587.225474537037</v>
      </c>
      <c r="B4933" s="22">
        <v>45587.225474537037</v>
      </c>
      <c r="C4933" s="20" t="s">
        <v>995</v>
      </c>
      <c r="D4933" s="20" t="s">
        <v>996</v>
      </c>
      <c r="E4933" s="207" t="s">
        <v>998</v>
      </c>
      <c r="F4933" s="207" t="s">
        <v>11322</v>
      </c>
      <c r="G4933" s="20" t="s">
        <v>119</v>
      </c>
      <c r="H4933" s="23">
        <v>29.04</v>
      </c>
      <c r="I4933" s="21">
        <v>45566</v>
      </c>
      <c r="J4933" s="21">
        <v>45586</v>
      </c>
      <c r="K4933" s="20" t="s">
        <v>5097</v>
      </c>
      <c r="L4933" s="20" t="s">
        <v>5098</v>
      </c>
      <c r="M4933" s="20"/>
      <c r="N4933" s="21">
        <v>45594.789547870372</v>
      </c>
    </row>
    <row r="4934" spans="1:14" x14ac:dyDescent="0.25">
      <c r="A4934" s="21">
        <v>45587.225474537037</v>
      </c>
      <c r="B4934" s="22">
        <v>45587.225474537037</v>
      </c>
      <c r="C4934" s="20" t="s">
        <v>724</v>
      </c>
      <c r="D4934" s="20" t="s">
        <v>118</v>
      </c>
      <c r="E4934" s="207" t="s">
        <v>121</v>
      </c>
      <c r="F4934" s="207" t="s">
        <v>11323</v>
      </c>
      <c r="G4934" s="20" t="s">
        <v>119</v>
      </c>
      <c r="H4934" s="23">
        <v>6935.09</v>
      </c>
      <c r="I4934" s="21">
        <v>45566</v>
      </c>
      <c r="J4934" s="21">
        <v>45586</v>
      </c>
      <c r="K4934" s="20" t="s">
        <v>5097</v>
      </c>
      <c r="L4934" s="20" t="s">
        <v>5098</v>
      </c>
      <c r="M4934" s="20"/>
      <c r="N4934" s="21">
        <v>45594.789547870372</v>
      </c>
    </row>
    <row r="4935" spans="1:14" x14ac:dyDescent="0.25">
      <c r="A4935" s="21">
        <v>45583.161921296298</v>
      </c>
      <c r="B4935" s="22">
        <v>45583.161921296298</v>
      </c>
      <c r="C4935" s="20" t="s">
        <v>5101</v>
      </c>
      <c r="D4935" s="20" t="s">
        <v>5102</v>
      </c>
      <c r="E4935" s="207" t="s">
        <v>5103</v>
      </c>
      <c r="F4935" s="207" t="s">
        <v>11324</v>
      </c>
      <c r="G4935" s="20" t="s">
        <v>5105</v>
      </c>
      <c r="H4935" s="23">
        <v>43599.13</v>
      </c>
      <c r="I4935" s="21">
        <v>45566</v>
      </c>
      <c r="J4935" s="21">
        <v>45579</v>
      </c>
      <c r="K4935" s="20" t="s">
        <v>5106</v>
      </c>
      <c r="L4935" s="20" t="s">
        <v>5107</v>
      </c>
      <c r="M4935" s="20"/>
      <c r="N4935" s="21">
        <v>45594.789547870372</v>
      </c>
    </row>
    <row r="4936" spans="1:14" x14ac:dyDescent="0.25">
      <c r="A4936" s="21">
        <v>45583.161921296298</v>
      </c>
      <c r="B4936" s="22">
        <v>45583.161921296298</v>
      </c>
      <c r="C4936" s="20" t="s">
        <v>5108</v>
      </c>
      <c r="D4936" s="20" t="s">
        <v>5109</v>
      </c>
      <c r="E4936" s="207" t="s">
        <v>5110</v>
      </c>
      <c r="F4936" s="207" t="s">
        <v>11325</v>
      </c>
      <c r="G4936" s="20" t="s">
        <v>5105</v>
      </c>
      <c r="H4936" s="23">
        <v>45587.6</v>
      </c>
      <c r="I4936" s="21">
        <v>45566</v>
      </c>
      <c r="J4936" s="21">
        <v>45579</v>
      </c>
      <c r="K4936" s="20" t="s">
        <v>5106</v>
      </c>
      <c r="L4936" s="20" t="s">
        <v>5107</v>
      </c>
      <c r="M4936" s="20"/>
      <c r="N4936" s="21">
        <v>45594.789547870372</v>
      </c>
    </row>
    <row r="4937" spans="1:14" x14ac:dyDescent="0.25">
      <c r="A4937" s="21">
        <v>45581.273275462961</v>
      </c>
      <c r="B4937" s="22">
        <v>45581.273275462961</v>
      </c>
      <c r="C4937" s="20" t="s">
        <v>7746</v>
      </c>
      <c r="D4937" s="20" t="s">
        <v>133</v>
      </c>
      <c r="E4937" s="207" t="s">
        <v>136</v>
      </c>
      <c r="F4937" s="207" t="s">
        <v>11326</v>
      </c>
      <c r="G4937" s="20" t="s">
        <v>134</v>
      </c>
      <c r="H4937" s="23">
        <v>809.42</v>
      </c>
      <c r="I4937" s="21">
        <v>45566</v>
      </c>
      <c r="J4937" s="21">
        <v>45579</v>
      </c>
      <c r="K4937" s="20" t="s">
        <v>5097</v>
      </c>
      <c r="L4937" s="20" t="s">
        <v>5098</v>
      </c>
      <c r="M4937" s="20"/>
      <c r="N4937" s="21">
        <v>45594.789547870372</v>
      </c>
    </row>
    <row r="4938" spans="1:14" x14ac:dyDescent="0.25">
      <c r="A4938" s="21">
        <v>45580.084664351853</v>
      </c>
      <c r="B4938" s="22">
        <v>45580.084664351853</v>
      </c>
      <c r="C4938" s="20" t="s">
        <v>771</v>
      </c>
      <c r="D4938" s="20" t="s">
        <v>772</v>
      </c>
      <c r="E4938" s="207" t="s">
        <v>774</v>
      </c>
      <c r="F4938" s="207" t="s">
        <v>11327</v>
      </c>
      <c r="G4938" s="20" t="s">
        <v>183</v>
      </c>
      <c r="H4938" s="23">
        <v>1215910.29</v>
      </c>
      <c r="I4938" s="21">
        <v>45566</v>
      </c>
      <c r="J4938" s="21">
        <v>45579</v>
      </c>
      <c r="K4938" s="20" t="s">
        <v>5114</v>
      </c>
      <c r="L4938" s="20" t="s">
        <v>5107</v>
      </c>
      <c r="M4938" s="20"/>
      <c r="N4938" s="21">
        <v>45594.789547870372</v>
      </c>
    </row>
    <row r="4939" spans="1:14" x14ac:dyDescent="0.25">
      <c r="A4939" s="21">
        <v>45580.084664351853</v>
      </c>
      <c r="B4939" s="22">
        <v>45580.084664351853</v>
      </c>
      <c r="C4939" s="20" t="s">
        <v>181</v>
      </c>
      <c r="D4939" s="20" t="s">
        <v>182</v>
      </c>
      <c r="E4939" s="207" t="s">
        <v>185</v>
      </c>
      <c r="F4939" s="207" t="s">
        <v>11328</v>
      </c>
      <c r="G4939" s="20" t="s">
        <v>183</v>
      </c>
      <c r="H4939" s="23">
        <v>2768993.22</v>
      </c>
      <c r="I4939" s="21">
        <v>45566</v>
      </c>
      <c r="J4939" s="21">
        <v>45579</v>
      </c>
      <c r="K4939" s="20" t="s">
        <v>5118</v>
      </c>
      <c r="L4939" s="20" t="s">
        <v>5107</v>
      </c>
      <c r="M4939" s="20"/>
      <c r="N4939" s="21">
        <v>45594.789547870372</v>
      </c>
    </row>
    <row r="4940" spans="1:14" x14ac:dyDescent="0.25">
      <c r="A4940" s="21">
        <v>45580.084664351853</v>
      </c>
      <c r="B4940" s="22">
        <v>45580.084664351853</v>
      </c>
      <c r="C4940" s="20" t="s">
        <v>1190</v>
      </c>
      <c r="D4940" s="20" t="s">
        <v>1191</v>
      </c>
      <c r="E4940" s="207" t="s">
        <v>1193</v>
      </c>
      <c r="F4940" s="207" t="s">
        <v>11329</v>
      </c>
      <c r="G4940" s="20" t="s">
        <v>183</v>
      </c>
      <c r="H4940" s="23">
        <v>0.78</v>
      </c>
      <c r="I4940" s="21">
        <v>45566</v>
      </c>
      <c r="J4940" s="21">
        <v>45579</v>
      </c>
      <c r="K4940" s="20" t="s">
        <v>5118</v>
      </c>
      <c r="L4940" s="20" t="s">
        <v>5107</v>
      </c>
      <c r="M4940" s="20"/>
      <c r="N4940" s="21">
        <v>45594.789547870372</v>
      </c>
    </row>
    <row r="4941" spans="1:14" x14ac:dyDescent="0.25">
      <c r="A4941" s="21">
        <v>45580.084664351853</v>
      </c>
      <c r="B4941" s="22">
        <v>45580.084664351853</v>
      </c>
      <c r="C4941" s="20" t="s">
        <v>1226</v>
      </c>
      <c r="D4941" s="20" t="s">
        <v>1227</v>
      </c>
      <c r="E4941" s="207" t="s">
        <v>1229</v>
      </c>
      <c r="F4941" s="207" t="s">
        <v>11330</v>
      </c>
      <c r="G4941" s="20" t="s">
        <v>183</v>
      </c>
      <c r="H4941" s="23">
        <v>2756.94</v>
      </c>
      <c r="I4941" s="21">
        <v>45566</v>
      </c>
      <c r="J4941" s="21">
        <v>45579</v>
      </c>
      <c r="K4941" s="20" t="s">
        <v>5118</v>
      </c>
      <c r="L4941" s="20" t="s">
        <v>5107</v>
      </c>
      <c r="M4941" s="20"/>
      <c r="N4941" s="21">
        <v>45594.789547870372</v>
      </c>
    </row>
    <row r="4942" spans="1:14" x14ac:dyDescent="0.25">
      <c r="A4942" s="21">
        <v>45580.084664351853</v>
      </c>
      <c r="B4942" s="22">
        <v>45580.084664351853</v>
      </c>
      <c r="C4942" s="20" t="s">
        <v>717</v>
      </c>
      <c r="D4942" s="20" t="s">
        <v>718</v>
      </c>
      <c r="E4942" s="207" t="s">
        <v>720</v>
      </c>
      <c r="F4942" s="207" t="s">
        <v>11331</v>
      </c>
      <c r="G4942" s="20" t="s">
        <v>183</v>
      </c>
      <c r="H4942" s="23">
        <v>1243.17</v>
      </c>
      <c r="I4942" s="21">
        <v>45566</v>
      </c>
      <c r="J4942" s="21">
        <v>45579</v>
      </c>
      <c r="K4942" s="20" t="s">
        <v>5121</v>
      </c>
      <c r="L4942" s="20" t="s">
        <v>5107</v>
      </c>
      <c r="M4942" s="20"/>
      <c r="N4942" s="21">
        <v>45594.789547870372</v>
      </c>
    </row>
    <row r="4943" spans="1:14" x14ac:dyDescent="0.25">
      <c r="A4943" s="21">
        <v>45580.084664351853</v>
      </c>
      <c r="B4943" s="22">
        <v>45580.084664351853</v>
      </c>
      <c r="C4943" s="20" t="s">
        <v>882</v>
      </c>
      <c r="D4943" s="20" t="s">
        <v>883</v>
      </c>
      <c r="E4943" s="207" t="s">
        <v>885</v>
      </c>
      <c r="F4943" s="207" t="s">
        <v>11332</v>
      </c>
      <c r="G4943" s="20" t="s">
        <v>183</v>
      </c>
      <c r="H4943" s="23">
        <v>6464.75</v>
      </c>
      <c r="I4943" s="21">
        <v>45566</v>
      </c>
      <c r="J4943" s="21">
        <v>45579</v>
      </c>
      <c r="K4943" s="20" t="s">
        <v>5123</v>
      </c>
      <c r="L4943" s="20" t="s">
        <v>5107</v>
      </c>
      <c r="M4943" s="20"/>
      <c r="N4943" s="21">
        <v>45594.789547870372</v>
      </c>
    </row>
    <row r="4944" spans="1:14" x14ac:dyDescent="0.25">
      <c r="A4944" s="21">
        <v>45580.084664351853</v>
      </c>
      <c r="B4944" s="22">
        <v>45580.084664351853</v>
      </c>
      <c r="C4944" s="20" t="s">
        <v>193</v>
      </c>
      <c r="D4944" s="20" t="s">
        <v>194</v>
      </c>
      <c r="E4944" s="207" t="s">
        <v>196</v>
      </c>
      <c r="F4944" s="207" t="s">
        <v>11333</v>
      </c>
      <c r="G4944" s="20" t="s">
        <v>183</v>
      </c>
      <c r="H4944" s="23">
        <v>24366.45</v>
      </c>
      <c r="I4944" s="21">
        <v>45566</v>
      </c>
      <c r="J4944" s="21">
        <v>45579</v>
      </c>
      <c r="K4944" s="20" t="s">
        <v>5118</v>
      </c>
      <c r="L4944" s="20" t="s">
        <v>5107</v>
      </c>
      <c r="M4944" s="20"/>
      <c r="N4944" s="21">
        <v>45594.789547870372</v>
      </c>
    </row>
    <row r="4945" spans="1:14" x14ac:dyDescent="0.25">
      <c r="A4945" s="21">
        <v>45580.084664351853</v>
      </c>
      <c r="B4945" s="22">
        <v>45580.084664351853</v>
      </c>
      <c r="C4945" s="20" t="s">
        <v>253</v>
      </c>
      <c r="D4945" s="20" t="s">
        <v>254</v>
      </c>
      <c r="E4945" s="207" t="s">
        <v>256</v>
      </c>
      <c r="F4945" s="207" t="s">
        <v>11334</v>
      </c>
      <c r="G4945" s="20" t="s">
        <v>183</v>
      </c>
      <c r="H4945" s="23">
        <v>256716.9</v>
      </c>
      <c r="I4945" s="21">
        <v>45566</v>
      </c>
      <c r="J4945" s="21">
        <v>45579</v>
      </c>
      <c r="K4945" s="20" t="s">
        <v>5118</v>
      </c>
      <c r="L4945" s="20" t="s">
        <v>5107</v>
      </c>
      <c r="M4945" s="20"/>
      <c r="N4945" s="21">
        <v>45594.789547870372</v>
      </c>
    </row>
    <row r="4946" spans="1:14" x14ac:dyDescent="0.25">
      <c r="A4946" s="21">
        <v>45580.084664351853</v>
      </c>
      <c r="B4946" s="22">
        <v>45580.084664351853</v>
      </c>
      <c r="C4946" s="20" t="s">
        <v>939</v>
      </c>
      <c r="D4946" s="20" t="s">
        <v>940</v>
      </c>
      <c r="E4946" s="207" t="s">
        <v>942</v>
      </c>
      <c r="F4946" s="207" t="s">
        <v>11335</v>
      </c>
      <c r="G4946" s="20" t="s">
        <v>183</v>
      </c>
      <c r="H4946" s="23">
        <v>3844.14</v>
      </c>
      <c r="I4946" s="21">
        <v>45566</v>
      </c>
      <c r="J4946" s="21">
        <v>45579</v>
      </c>
      <c r="K4946" s="20" t="s">
        <v>5123</v>
      </c>
      <c r="L4946" s="20" t="s">
        <v>5107</v>
      </c>
      <c r="M4946" s="20"/>
      <c r="N4946" s="21">
        <v>45594.789547870372</v>
      </c>
    </row>
    <row r="4947" spans="1:14" x14ac:dyDescent="0.25">
      <c r="A4947" s="21">
        <v>45580.084664351853</v>
      </c>
      <c r="B4947" s="22">
        <v>45580.084664351853</v>
      </c>
      <c r="C4947" s="20" t="s">
        <v>521</v>
      </c>
      <c r="D4947" s="20" t="s">
        <v>522</v>
      </c>
      <c r="E4947" s="207" t="s">
        <v>524</v>
      </c>
      <c r="F4947" s="207" t="s">
        <v>11336</v>
      </c>
      <c r="G4947" s="20" t="s">
        <v>183</v>
      </c>
      <c r="H4947" s="23">
        <v>3936.23</v>
      </c>
      <c r="I4947" s="21">
        <v>45566</v>
      </c>
      <c r="J4947" s="21">
        <v>45579</v>
      </c>
      <c r="K4947" s="20" t="s">
        <v>5121</v>
      </c>
      <c r="L4947" s="20" t="s">
        <v>5107</v>
      </c>
      <c r="M4947" s="20"/>
      <c r="N4947" s="21">
        <v>45594.789547870372</v>
      </c>
    </row>
    <row r="4948" spans="1:14" x14ac:dyDescent="0.25">
      <c r="A4948" s="21">
        <v>45580.084664351853</v>
      </c>
      <c r="B4948" s="22">
        <v>45580.084664351853</v>
      </c>
      <c r="C4948" s="20" t="s">
        <v>459</v>
      </c>
      <c r="D4948" s="20" t="s">
        <v>460</v>
      </c>
      <c r="E4948" s="207" t="s">
        <v>462</v>
      </c>
      <c r="F4948" s="207" t="s">
        <v>11337</v>
      </c>
      <c r="G4948" s="20" t="s">
        <v>183</v>
      </c>
      <c r="H4948" s="23">
        <v>646317.29</v>
      </c>
      <c r="I4948" s="21">
        <v>45566</v>
      </c>
      <c r="J4948" s="21">
        <v>45579</v>
      </c>
      <c r="K4948" s="20" t="s">
        <v>5129</v>
      </c>
      <c r="L4948" s="20" t="s">
        <v>5107</v>
      </c>
      <c r="M4948" s="20"/>
      <c r="N4948" s="21">
        <v>45594.789547870372</v>
      </c>
    </row>
    <row r="4949" spans="1:14" x14ac:dyDescent="0.25">
      <c r="A4949" s="21">
        <v>45580.084664351853</v>
      </c>
      <c r="B4949" s="22">
        <v>45580.084664351853</v>
      </c>
      <c r="C4949" s="20" t="s">
        <v>435</v>
      </c>
      <c r="D4949" s="20" t="s">
        <v>436</v>
      </c>
      <c r="E4949" s="207" t="s">
        <v>438</v>
      </c>
      <c r="F4949" s="207" t="s">
        <v>11338</v>
      </c>
      <c r="G4949" s="20" t="s">
        <v>183</v>
      </c>
      <c r="H4949" s="23">
        <v>16.41</v>
      </c>
      <c r="I4949" s="21">
        <v>45566</v>
      </c>
      <c r="J4949" s="21">
        <v>45579</v>
      </c>
      <c r="K4949" s="20" t="s">
        <v>5118</v>
      </c>
      <c r="L4949" s="20" t="s">
        <v>5107</v>
      </c>
      <c r="M4949" s="20"/>
      <c r="N4949" s="21">
        <v>45594.789547870372</v>
      </c>
    </row>
    <row r="4950" spans="1:14" x14ac:dyDescent="0.25">
      <c r="A4950" s="21">
        <v>45580.084664351853</v>
      </c>
      <c r="B4950" s="22">
        <v>45580.084664351853</v>
      </c>
      <c r="C4950" s="20" t="s">
        <v>422</v>
      </c>
      <c r="D4950" s="20" t="s">
        <v>423</v>
      </c>
      <c r="E4950" s="207" t="s">
        <v>425</v>
      </c>
      <c r="F4950" s="207" t="s">
        <v>11339</v>
      </c>
      <c r="G4950" s="20" t="s">
        <v>183</v>
      </c>
      <c r="H4950" s="23">
        <v>26645.74</v>
      </c>
      <c r="I4950" s="21">
        <v>45566</v>
      </c>
      <c r="J4950" s="21">
        <v>45579</v>
      </c>
      <c r="K4950" s="20" t="s">
        <v>5118</v>
      </c>
      <c r="L4950" s="20" t="s">
        <v>5107</v>
      </c>
      <c r="M4950" s="20"/>
      <c r="N4950" s="21">
        <v>45594.789547870372</v>
      </c>
    </row>
    <row r="4951" spans="1:14" x14ac:dyDescent="0.25">
      <c r="A4951" s="21">
        <v>45580.084664351853</v>
      </c>
      <c r="B4951" s="22">
        <v>45580.084664351853</v>
      </c>
      <c r="C4951" s="20" t="s">
        <v>1298</v>
      </c>
      <c r="D4951" s="20" t="s">
        <v>1299</v>
      </c>
      <c r="E4951" s="207" t="s">
        <v>1301</v>
      </c>
      <c r="F4951" s="207" t="s">
        <v>11340</v>
      </c>
      <c r="G4951" s="20" t="s">
        <v>183</v>
      </c>
      <c r="H4951" s="23">
        <v>657.25</v>
      </c>
      <c r="I4951" s="21">
        <v>45566</v>
      </c>
      <c r="J4951" s="21">
        <v>45579</v>
      </c>
      <c r="K4951" s="20" t="s">
        <v>5121</v>
      </c>
      <c r="L4951" s="20" t="s">
        <v>5107</v>
      </c>
      <c r="M4951" s="20"/>
      <c r="N4951" s="21">
        <v>45594.789547870372</v>
      </c>
    </row>
    <row r="4952" spans="1:14" x14ac:dyDescent="0.25">
      <c r="A4952" s="21">
        <v>45580.084664351853</v>
      </c>
      <c r="B4952" s="22">
        <v>45580.084664351853</v>
      </c>
      <c r="C4952" s="20" t="s">
        <v>331</v>
      </c>
      <c r="D4952" s="20" t="s">
        <v>332</v>
      </c>
      <c r="E4952" s="207" t="s">
        <v>334</v>
      </c>
      <c r="F4952" s="207" t="s">
        <v>11341</v>
      </c>
      <c r="G4952" s="20" t="s">
        <v>183</v>
      </c>
      <c r="H4952" s="23">
        <v>3712.92</v>
      </c>
      <c r="I4952" s="21">
        <v>45566</v>
      </c>
      <c r="J4952" s="21">
        <v>45579</v>
      </c>
      <c r="K4952" s="20" t="s">
        <v>5121</v>
      </c>
      <c r="L4952" s="20" t="s">
        <v>5107</v>
      </c>
      <c r="M4952" s="20"/>
      <c r="N4952" s="21">
        <v>45594.789547870372</v>
      </c>
    </row>
    <row r="4953" spans="1:14" x14ac:dyDescent="0.25">
      <c r="A4953" s="21">
        <v>45580.006979166668</v>
      </c>
      <c r="B4953" s="22">
        <v>45580.006979166668</v>
      </c>
      <c r="C4953" s="20" t="s">
        <v>869</v>
      </c>
      <c r="D4953" s="20" t="s">
        <v>870</v>
      </c>
      <c r="E4953" s="207" t="s">
        <v>872</v>
      </c>
      <c r="F4953" s="207" t="s">
        <v>11342</v>
      </c>
      <c r="G4953" s="20" t="s">
        <v>119</v>
      </c>
      <c r="H4953" s="23">
        <v>301.57</v>
      </c>
      <c r="I4953" s="21">
        <v>45566</v>
      </c>
      <c r="J4953" s="21">
        <v>45579</v>
      </c>
      <c r="K4953" s="20" t="s">
        <v>5097</v>
      </c>
      <c r="L4953" s="20" t="s">
        <v>5098</v>
      </c>
      <c r="M4953" s="20"/>
      <c r="N4953" s="21">
        <v>45594.789547870372</v>
      </c>
    </row>
    <row r="4954" spans="1:14" x14ac:dyDescent="0.25">
      <c r="A4954" s="21">
        <v>45580.006979166668</v>
      </c>
      <c r="B4954" s="22">
        <v>45580.006979166668</v>
      </c>
      <c r="C4954" s="20" t="s">
        <v>995</v>
      </c>
      <c r="D4954" s="20" t="s">
        <v>996</v>
      </c>
      <c r="E4954" s="207" t="s">
        <v>998</v>
      </c>
      <c r="F4954" s="207" t="s">
        <v>11343</v>
      </c>
      <c r="G4954" s="20" t="s">
        <v>119</v>
      </c>
      <c r="H4954" s="23">
        <v>29.04</v>
      </c>
      <c r="I4954" s="21">
        <v>45566</v>
      </c>
      <c r="J4954" s="21">
        <v>45579</v>
      </c>
      <c r="K4954" s="20" t="s">
        <v>5097</v>
      </c>
      <c r="L4954" s="20" t="s">
        <v>5098</v>
      </c>
      <c r="M4954" s="20"/>
      <c r="N4954" s="21">
        <v>45594.789547870372</v>
      </c>
    </row>
    <row r="4955" spans="1:14" x14ac:dyDescent="0.25">
      <c r="A4955" s="21">
        <v>45580.006979166668</v>
      </c>
      <c r="B4955" s="22">
        <v>45580.006979166668</v>
      </c>
      <c r="C4955" s="20" t="s">
        <v>724</v>
      </c>
      <c r="D4955" s="20" t="s">
        <v>118</v>
      </c>
      <c r="E4955" s="207" t="s">
        <v>121</v>
      </c>
      <c r="F4955" s="207" t="s">
        <v>11344</v>
      </c>
      <c r="G4955" s="20" t="s">
        <v>119</v>
      </c>
      <c r="H4955" s="23">
        <v>5979.73</v>
      </c>
      <c r="I4955" s="21">
        <v>45566</v>
      </c>
      <c r="J4955" s="21">
        <v>45579</v>
      </c>
      <c r="K4955" s="20" t="s">
        <v>5097</v>
      </c>
      <c r="L4955" s="20" t="s">
        <v>5098</v>
      </c>
      <c r="M4955" s="20"/>
      <c r="N4955" s="21">
        <v>45594.789547870372</v>
      </c>
    </row>
    <row r="4956" spans="1:14" x14ac:dyDescent="0.25">
      <c r="A4956" s="21">
        <v>45577.956666666665</v>
      </c>
      <c r="B4956" s="22">
        <v>45577.956666666665</v>
      </c>
      <c r="C4956" s="20" t="s">
        <v>7746</v>
      </c>
      <c r="D4956" s="20" t="s">
        <v>133</v>
      </c>
      <c r="E4956" s="207" t="s">
        <v>136</v>
      </c>
      <c r="F4956" s="207" t="s">
        <v>11345</v>
      </c>
      <c r="G4956" s="20" t="s">
        <v>134</v>
      </c>
      <c r="H4956" s="23">
        <v>1939.38</v>
      </c>
      <c r="I4956" s="21">
        <v>45566</v>
      </c>
      <c r="J4956" s="21">
        <v>45572</v>
      </c>
      <c r="K4956" s="20" t="s">
        <v>5097</v>
      </c>
      <c r="L4956" s="20" t="s">
        <v>5098</v>
      </c>
      <c r="M4956" s="20"/>
      <c r="N4956" s="21">
        <v>45594.789547870372</v>
      </c>
    </row>
    <row r="4957" spans="1:14" x14ac:dyDescent="0.25">
      <c r="A4957" s="21">
        <v>45577.283703703702</v>
      </c>
      <c r="B4957" s="22">
        <v>45577.283703703702</v>
      </c>
      <c r="C4957" s="20" t="s">
        <v>771</v>
      </c>
      <c r="D4957" s="20" t="s">
        <v>772</v>
      </c>
      <c r="E4957" s="207" t="s">
        <v>774</v>
      </c>
      <c r="F4957" s="207" t="s">
        <v>11346</v>
      </c>
      <c r="G4957" s="20" t="s">
        <v>183</v>
      </c>
      <c r="H4957" s="23">
        <v>1209970</v>
      </c>
      <c r="I4957" s="21">
        <v>45566</v>
      </c>
      <c r="J4957" s="21">
        <v>45572</v>
      </c>
      <c r="K4957" s="20" t="s">
        <v>5114</v>
      </c>
      <c r="L4957" s="20" t="s">
        <v>5107</v>
      </c>
      <c r="M4957" s="20"/>
      <c r="N4957" s="21">
        <v>45594.789547870372</v>
      </c>
    </row>
    <row r="4958" spans="1:14" x14ac:dyDescent="0.25">
      <c r="A4958" s="21">
        <v>45577.283703703702</v>
      </c>
      <c r="B4958" s="22">
        <v>45577.283703703702</v>
      </c>
      <c r="C4958" s="20" t="s">
        <v>181</v>
      </c>
      <c r="D4958" s="20" t="s">
        <v>182</v>
      </c>
      <c r="E4958" s="207" t="s">
        <v>185</v>
      </c>
      <c r="F4958" s="207" t="s">
        <v>11347</v>
      </c>
      <c r="G4958" s="20" t="s">
        <v>183</v>
      </c>
      <c r="H4958" s="23">
        <v>2755581.28</v>
      </c>
      <c r="I4958" s="21">
        <v>45566</v>
      </c>
      <c r="J4958" s="21">
        <v>45572</v>
      </c>
      <c r="K4958" s="20" t="s">
        <v>5118</v>
      </c>
      <c r="L4958" s="20" t="s">
        <v>5107</v>
      </c>
      <c r="M4958" s="20"/>
      <c r="N4958" s="21">
        <v>45594.789547870372</v>
      </c>
    </row>
    <row r="4959" spans="1:14" x14ac:dyDescent="0.25">
      <c r="A4959" s="21">
        <v>45577.283703703702</v>
      </c>
      <c r="B4959" s="22">
        <v>45577.283703703702</v>
      </c>
      <c r="C4959" s="20" t="s">
        <v>1190</v>
      </c>
      <c r="D4959" s="20" t="s">
        <v>1191</v>
      </c>
      <c r="E4959" s="207" t="s">
        <v>1193</v>
      </c>
      <c r="F4959" s="207" t="s">
        <v>11348</v>
      </c>
      <c r="G4959" s="20" t="s">
        <v>183</v>
      </c>
      <c r="H4959" s="23">
        <v>0.78</v>
      </c>
      <c r="I4959" s="21">
        <v>45566</v>
      </c>
      <c r="J4959" s="21">
        <v>45572</v>
      </c>
      <c r="K4959" s="20" t="s">
        <v>5118</v>
      </c>
      <c r="L4959" s="20" t="s">
        <v>5107</v>
      </c>
      <c r="M4959" s="20"/>
      <c r="N4959" s="21">
        <v>45594.789547870372</v>
      </c>
    </row>
    <row r="4960" spans="1:14" x14ac:dyDescent="0.25">
      <c r="A4960" s="21">
        <v>45577.283703703702</v>
      </c>
      <c r="B4960" s="22">
        <v>45577.283703703702</v>
      </c>
      <c r="C4960" s="20" t="s">
        <v>1226</v>
      </c>
      <c r="D4960" s="20" t="s">
        <v>1227</v>
      </c>
      <c r="E4960" s="207" t="s">
        <v>1229</v>
      </c>
      <c r="F4960" s="207" t="s">
        <v>11349</v>
      </c>
      <c r="G4960" s="20" t="s">
        <v>183</v>
      </c>
      <c r="H4960" s="23">
        <v>2756.94</v>
      </c>
      <c r="I4960" s="21">
        <v>45566</v>
      </c>
      <c r="J4960" s="21">
        <v>45572</v>
      </c>
      <c r="K4960" s="20" t="s">
        <v>5118</v>
      </c>
      <c r="L4960" s="20" t="s">
        <v>5107</v>
      </c>
      <c r="M4960" s="20"/>
      <c r="N4960" s="21">
        <v>45594.789547870372</v>
      </c>
    </row>
    <row r="4961" spans="1:14" x14ac:dyDescent="0.25">
      <c r="A4961" s="21">
        <v>45577.283703703702</v>
      </c>
      <c r="B4961" s="22">
        <v>45577.283703703702</v>
      </c>
      <c r="C4961" s="20" t="s">
        <v>717</v>
      </c>
      <c r="D4961" s="20" t="s">
        <v>718</v>
      </c>
      <c r="E4961" s="207" t="s">
        <v>720</v>
      </c>
      <c r="F4961" s="207" t="s">
        <v>11350</v>
      </c>
      <c r="G4961" s="20" t="s">
        <v>183</v>
      </c>
      <c r="H4961" s="23">
        <v>1243.17</v>
      </c>
      <c r="I4961" s="21">
        <v>45566</v>
      </c>
      <c r="J4961" s="21">
        <v>45572</v>
      </c>
      <c r="K4961" s="20" t="s">
        <v>5121</v>
      </c>
      <c r="L4961" s="20" t="s">
        <v>5107</v>
      </c>
      <c r="M4961" s="20"/>
      <c r="N4961" s="21">
        <v>45594.789547870372</v>
      </c>
    </row>
    <row r="4962" spans="1:14" x14ac:dyDescent="0.25">
      <c r="A4962" s="21">
        <v>45577.283703703702</v>
      </c>
      <c r="B4962" s="22">
        <v>45577.283703703702</v>
      </c>
      <c r="C4962" s="20" t="s">
        <v>882</v>
      </c>
      <c r="D4962" s="20" t="s">
        <v>883</v>
      </c>
      <c r="E4962" s="207" t="s">
        <v>885</v>
      </c>
      <c r="F4962" s="207" t="s">
        <v>11351</v>
      </c>
      <c r="G4962" s="20" t="s">
        <v>183</v>
      </c>
      <c r="H4962" s="23">
        <v>6422.62</v>
      </c>
      <c r="I4962" s="21">
        <v>45566</v>
      </c>
      <c r="J4962" s="21">
        <v>45572</v>
      </c>
      <c r="K4962" s="20" t="s">
        <v>5123</v>
      </c>
      <c r="L4962" s="20" t="s">
        <v>5107</v>
      </c>
      <c r="M4962" s="20"/>
      <c r="N4962" s="21">
        <v>45594.789547870372</v>
      </c>
    </row>
    <row r="4963" spans="1:14" x14ac:dyDescent="0.25">
      <c r="A4963" s="21">
        <v>45577.283703703702</v>
      </c>
      <c r="B4963" s="22">
        <v>45577.283703703702</v>
      </c>
      <c r="C4963" s="20" t="s">
        <v>193</v>
      </c>
      <c r="D4963" s="20" t="s">
        <v>194</v>
      </c>
      <c r="E4963" s="207" t="s">
        <v>196</v>
      </c>
      <c r="F4963" s="207" t="s">
        <v>11352</v>
      </c>
      <c r="G4963" s="20" t="s">
        <v>183</v>
      </c>
      <c r="H4963" s="23">
        <v>24366.45</v>
      </c>
      <c r="I4963" s="21">
        <v>45566</v>
      </c>
      <c r="J4963" s="21">
        <v>45572</v>
      </c>
      <c r="K4963" s="20" t="s">
        <v>5118</v>
      </c>
      <c r="L4963" s="20" t="s">
        <v>5107</v>
      </c>
      <c r="M4963" s="20"/>
      <c r="N4963" s="21">
        <v>45594.789547870372</v>
      </c>
    </row>
    <row r="4964" spans="1:14" x14ac:dyDescent="0.25">
      <c r="A4964" s="21">
        <v>45577.283703703702</v>
      </c>
      <c r="B4964" s="22">
        <v>45577.283703703702</v>
      </c>
      <c r="C4964" s="20" t="s">
        <v>253</v>
      </c>
      <c r="D4964" s="20" t="s">
        <v>254</v>
      </c>
      <c r="E4964" s="207" t="s">
        <v>256</v>
      </c>
      <c r="F4964" s="207" t="s">
        <v>11353</v>
      </c>
      <c r="G4964" s="20" t="s">
        <v>183</v>
      </c>
      <c r="H4964" s="23">
        <v>256716.9</v>
      </c>
      <c r="I4964" s="21">
        <v>45566</v>
      </c>
      <c r="J4964" s="21">
        <v>45572</v>
      </c>
      <c r="K4964" s="20" t="s">
        <v>5118</v>
      </c>
      <c r="L4964" s="20" t="s">
        <v>5107</v>
      </c>
      <c r="M4964" s="20"/>
      <c r="N4964" s="21">
        <v>45594.789547870372</v>
      </c>
    </row>
    <row r="4965" spans="1:14" x14ac:dyDescent="0.25">
      <c r="A4965" s="21">
        <v>45577.283703703702</v>
      </c>
      <c r="B4965" s="22">
        <v>45577.283703703702</v>
      </c>
      <c r="C4965" s="20" t="s">
        <v>939</v>
      </c>
      <c r="D4965" s="20" t="s">
        <v>940</v>
      </c>
      <c r="E4965" s="207" t="s">
        <v>942</v>
      </c>
      <c r="F4965" s="207" t="s">
        <v>11354</v>
      </c>
      <c r="G4965" s="20" t="s">
        <v>183</v>
      </c>
      <c r="H4965" s="23">
        <v>3819.88</v>
      </c>
      <c r="I4965" s="21">
        <v>45566</v>
      </c>
      <c r="J4965" s="21">
        <v>45572</v>
      </c>
      <c r="K4965" s="20" t="s">
        <v>5123</v>
      </c>
      <c r="L4965" s="20" t="s">
        <v>5107</v>
      </c>
      <c r="M4965" s="20"/>
      <c r="N4965" s="21">
        <v>45594.789547870372</v>
      </c>
    </row>
    <row r="4966" spans="1:14" x14ac:dyDescent="0.25">
      <c r="A4966" s="21">
        <v>45577.283703703702</v>
      </c>
      <c r="B4966" s="22">
        <v>45577.283703703702</v>
      </c>
      <c r="C4966" s="20" t="s">
        <v>521</v>
      </c>
      <c r="D4966" s="20" t="s">
        <v>522</v>
      </c>
      <c r="E4966" s="207" t="s">
        <v>524</v>
      </c>
      <c r="F4966" s="207" t="s">
        <v>11355</v>
      </c>
      <c r="G4966" s="20" t="s">
        <v>183</v>
      </c>
      <c r="H4966" s="23">
        <v>3936.23</v>
      </c>
      <c r="I4966" s="21">
        <v>45566</v>
      </c>
      <c r="J4966" s="21">
        <v>45572</v>
      </c>
      <c r="K4966" s="20" t="s">
        <v>5121</v>
      </c>
      <c r="L4966" s="20" t="s">
        <v>5107</v>
      </c>
      <c r="M4966" s="20"/>
      <c r="N4966" s="21">
        <v>45594.789547870372</v>
      </c>
    </row>
    <row r="4967" spans="1:14" x14ac:dyDescent="0.25">
      <c r="A4967" s="21">
        <v>45577.283703703702</v>
      </c>
      <c r="B4967" s="22">
        <v>45577.283703703702</v>
      </c>
      <c r="C4967" s="20" t="s">
        <v>459</v>
      </c>
      <c r="D4967" s="20" t="s">
        <v>460</v>
      </c>
      <c r="E4967" s="207" t="s">
        <v>462</v>
      </c>
      <c r="F4967" s="207" t="s">
        <v>11356</v>
      </c>
      <c r="G4967" s="20" t="s">
        <v>183</v>
      </c>
      <c r="H4967" s="23">
        <v>638898.06000000006</v>
      </c>
      <c r="I4967" s="21">
        <v>45566</v>
      </c>
      <c r="J4967" s="21">
        <v>45572</v>
      </c>
      <c r="K4967" s="20" t="s">
        <v>5129</v>
      </c>
      <c r="L4967" s="20" t="s">
        <v>5107</v>
      </c>
      <c r="M4967" s="20"/>
      <c r="N4967" s="21">
        <v>45594.789547870372</v>
      </c>
    </row>
    <row r="4968" spans="1:14" x14ac:dyDescent="0.25">
      <c r="A4968" s="21">
        <v>45577.283703703702</v>
      </c>
      <c r="B4968" s="22">
        <v>45577.283703703702</v>
      </c>
      <c r="C4968" s="20" t="s">
        <v>435</v>
      </c>
      <c r="D4968" s="20" t="s">
        <v>436</v>
      </c>
      <c r="E4968" s="207" t="s">
        <v>438</v>
      </c>
      <c r="F4968" s="207" t="s">
        <v>11357</v>
      </c>
      <c r="G4968" s="20" t="s">
        <v>183</v>
      </c>
      <c r="H4968" s="23">
        <v>16.41</v>
      </c>
      <c r="I4968" s="21">
        <v>45566</v>
      </c>
      <c r="J4968" s="21">
        <v>45572</v>
      </c>
      <c r="K4968" s="20" t="s">
        <v>5118</v>
      </c>
      <c r="L4968" s="20" t="s">
        <v>5107</v>
      </c>
      <c r="M4968" s="20"/>
      <c r="N4968" s="21">
        <v>45594.789547870372</v>
      </c>
    </row>
    <row r="4969" spans="1:14" x14ac:dyDescent="0.25">
      <c r="A4969" s="21">
        <v>45577.283703703702</v>
      </c>
      <c r="B4969" s="22">
        <v>45577.283703703702</v>
      </c>
      <c r="C4969" s="20" t="s">
        <v>422</v>
      </c>
      <c r="D4969" s="20" t="s">
        <v>423</v>
      </c>
      <c r="E4969" s="207" t="s">
        <v>425</v>
      </c>
      <c r="F4969" s="207" t="s">
        <v>11358</v>
      </c>
      <c r="G4969" s="20" t="s">
        <v>183</v>
      </c>
      <c r="H4969" s="23">
        <v>19067.580000000002</v>
      </c>
      <c r="I4969" s="21">
        <v>45566</v>
      </c>
      <c r="J4969" s="21">
        <v>45572</v>
      </c>
      <c r="K4969" s="20" t="s">
        <v>5118</v>
      </c>
      <c r="L4969" s="20" t="s">
        <v>5107</v>
      </c>
      <c r="M4969" s="20"/>
      <c r="N4969" s="21">
        <v>45594.789547870372</v>
      </c>
    </row>
    <row r="4970" spans="1:14" x14ac:dyDescent="0.25">
      <c r="A4970" s="21">
        <v>45577.283703703702</v>
      </c>
      <c r="B4970" s="22">
        <v>45577.283703703702</v>
      </c>
      <c r="C4970" s="20" t="s">
        <v>1298</v>
      </c>
      <c r="D4970" s="20" t="s">
        <v>1299</v>
      </c>
      <c r="E4970" s="207" t="s">
        <v>1301</v>
      </c>
      <c r="F4970" s="207" t="s">
        <v>11359</v>
      </c>
      <c r="G4970" s="20" t="s">
        <v>183</v>
      </c>
      <c r="H4970" s="23">
        <v>657.25</v>
      </c>
      <c r="I4970" s="21">
        <v>45566</v>
      </c>
      <c r="J4970" s="21">
        <v>45572</v>
      </c>
      <c r="K4970" s="20" t="s">
        <v>5121</v>
      </c>
      <c r="L4970" s="20" t="s">
        <v>5107</v>
      </c>
      <c r="M4970" s="20"/>
      <c r="N4970" s="21">
        <v>45594.789547870372</v>
      </c>
    </row>
    <row r="4971" spans="1:14" x14ac:dyDescent="0.25">
      <c r="A4971" s="21">
        <v>45577.283703703702</v>
      </c>
      <c r="B4971" s="22">
        <v>45577.283703703702</v>
      </c>
      <c r="C4971" s="20" t="s">
        <v>331</v>
      </c>
      <c r="D4971" s="20" t="s">
        <v>332</v>
      </c>
      <c r="E4971" s="207" t="s">
        <v>334</v>
      </c>
      <c r="F4971" s="207" t="s">
        <v>11360</v>
      </c>
      <c r="G4971" s="20" t="s">
        <v>183</v>
      </c>
      <c r="H4971" s="23">
        <v>3712.92</v>
      </c>
      <c r="I4971" s="21">
        <v>45566</v>
      </c>
      <c r="J4971" s="21">
        <v>45572</v>
      </c>
      <c r="K4971" s="20" t="s">
        <v>5121</v>
      </c>
      <c r="L4971" s="20" t="s">
        <v>5107</v>
      </c>
      <c r="M4971" s="20"/>
      <c r="N4971" s="21">
        <v>45594.789547870372</v>
      </c>
    </row>
    <row r="4972" spans="1:14" x14ac:dyDescent="0.25">
      <c r="A4972" s="21">
        <v>45576.730995370366</v>
      </c>
      <c r="B4972" s="22">
        <v>45576.730995370366</v>
      </c>
      <c r="C4972" s="20" t="s">
        <v>869</v>
      </c>
      <c r="D4972" s="20" t="s">
        <v>870</v>
      </c>
      <c r="E4972" s="207" t="s">
        <v>872</v>
      </c>
      <c r="F4972" s="207" t="s">
        <v>11361</v>
      </c>
      <c r="G4972" s="20" t="s">
        <v>119</v>
      </c>
      <c r="H4972" s="23">
        <v>301.57</v>
      </c>
      <c r="I4972" s="21">
        <v>45566</v>
      </c>
      <c r="J4972" s="21">
        <v>45572</v>
      </c>
      <c r="K4972" s="20" t="s">
        <v>5097</v>
      </c>
      <c r="L4972" s="20" t="s">
        <v>5098</v>
      </c>
      <c r="M4972" s="20"/>
      <c r="N4972" s="21">
        <v>45594.789547870372</v>
      </c>
    </row>
    <row r="4973" spans="1:14" x14ac:dyDescent="0.25">
      <c r="A4973" s="21">
        <v>45576.730995370366</v>
      </c>
      <c r="B4973" s="22">
        <v>45576.730995370366</v>
      </c>
      <c r="C4973" s="20" t="s">
        <v>995</v>
      </c>
      <c r="D4973" s="20" t="s">
        <v>996</v>
      </c>
      <c r="E4973" s="207" t="s">
        <v>998</v>
      </c>
      <c r="F4973" s="207" t="s">
        <v>11362</v>
      </c>
      <c r="G4973" s="20" t="s">
        <v>119</v>
      </c>
      <c r="H4973" s="23">
        <v>29.04</v>
      </c>
      <c r="I4973" s="21">
        <v>45566</v>
      </c>
      <c r="J4973" s="21">
        <v>45572</v>
      </c>
      <c r="K4973" s="20" t="s">
        <v>5097</v>
      </c>
      <c r="L4973" s="20" t="s">
        <v>5098</v>
      </c>
      <c r="M4973" s="20"/>
      <c r="N4973" s="21">
        <v>45594.789547870372</v>
      </c>
    </row>
    <row r="4974" spans="1:14" x14ac:dyDescent="0.25">
      <c r="A4974" s="21">
        <v>45576.730995370366</v>
      </c>
      <c r="B4974" s="22">
        <v>45576.730995370366</v>
      </c>
      <c r="C4974" s="20" t="s">
        <v>724</v>
      </c>
      <c r="D4974" s="20" t="s">
        <v>118</v>
      </c>
      <c r="E4974" s="207" t="s">
        <v>121</v>
      </c>
      <c r="F4974" s="207" t="s">
        <v>11363</v>
      </c>
      <c r="G4974" s="20" t="s">
        <v>119</v>
      </c>
      <c r="H4974" s="23">
        <v>5887.37</v>
      </c>
      <c r="I4974" s="21">
        <v>45566</v>
      </c>
      <c r="J4974" s="21">
        <v>45572</v>
      </c>
      <c r="K4974" s="20" t="s">
        <v>5097</v>
      </c>
      <c r="L4974" s="20" t="s">
        <v>5098</v>
      </c>
      <c r="M4974" s="20"/>
      <c r="N4974" s="21">
        <v>45594.789547870372</v>
      </c>
    </row>
    <row r="4975" spans="1:14" x14ac:dyDescent="0.25">
      <c r="A4975" s="21">
        <v>45574.976886574077</v>
      </c>
      <c r="B4975" s="22">
        <v>45574.976886574077</v>
      </c>
      <c r="C4975" s="20" t="s">
        <v>7746</v>
      </c>
      <c r="D4975" s="20" t="s">
        <v>133</v>
      </c>
      <c r="E4975" s="207" t="s">
        <v>136</v>
      </c>
      <c r="F4975" s="207" t="s">
        <v>10641</v>
      </c>
      <c r="G4975" s="20" t="s">
        <v>134</v>
      </c>
      <c r="H4975" s="23">
        <v>1844.67</v>
      </c>
      <c r="I4975" s="21">
        <v>45566</v>
      </c>
      <c r="J4975" s="21">
        <v>45572</v>
      </c>
      <c r="K4975" s="20" t="s">
        <v>5097</v>
      </c>
      <c r="L4975" s="20" t="s">
        <v>5098</v>
      </c>
      <c r="M4975" s="20"/>
      <c r="N4975" s="21">
        <v>45575.565834756941</v>
      </c>
    </row>
    <row r="4976" spans="1:14" x14ac:dyDescent="0.25">
      <c r="A4976" s="21">
        <v>45574.089120370365</v>
      </c>
      <c r="B4976" s="22">
        <v>45574.089120370365</v>
      </c>
      <c r="C4976" s="20" t="s">
        <v>869</v>
      </c>
      <c r="D4976" s="20" t="s">
        <v>870</v>
      </c>
      <c r="E4976" s="207" t="s">
        <v>872</v>
      </c>
      <c r="F4976" s="207" t="s">
        <v>10642</v>
      </c>
      <c r="G4976" s="20" t="s">
        <v>119</v>
      </c>
      <c r="H4976" s="23">
        <v>301.57</v>
      </c>
      <c r="I4976" s="21">
        <v>45566</v>
      </c>
      <c r="J4976" s="21">
        <v>45572</v>
      </c>
      <c r="K4976" s="20" t="s">
        <v>5097</v>
      </c>
      <c r="L4976" s="20" t="s">
        <v>5098</v>
      </c>
      <c r="M4976" s="20"/>
      <c r="N4976" s="21">
        <v>45575.565834756941</v>
      </c>
    </row>
    <row r="4977" spans="1:14" x14ac:dyDescent="0.25">
      <c r="A4977" s="21">
        <v>45574.089120370365</v>
      </c>
      <c r="B4977" s="22">
        <v>45574.089120370365</v>
      </c>
      <c r="C4977" s="20" t="s">
        <v>995</v>
      </c>
      <c r="D4977" s="20" t="s">
        <v>996</v>
      </c>
      <c r="E4977" s="207" t="s">
        <v>998</v>
      </c>
      <c r="F4977" s="207" t="s">
        <v>10643</v>
      </c>
      <c r="G4977" s="20" t="s">
        <v>119</v>
      </c>
      <c r="H4977" s="23">
        <v>29.04</v>
      </c>
      <c r="I4977" s="21">
        <v>45566</v>
      </c>
      <c r="J4977" s="21">
        <v>45572</v>
      </c>
      <c r="K4977" s="20" t="s">
        <v>5097</v>
      </c>
      <c r="L4977" s="20" t="s">
        <v>5098</v>
      </c>
      <c r="M4977" s="20"/>
      <c r="N4977" s="21">
        <v>45575.565834756941</v>
      </c>
    </row>
    <row r="4978" spans="1:14" x14ac:dyDescent="0.25">
      <c r="A4978" s="21">
        <v>45574.089120370365</v>
      </c>
      <c r="B4978" s="22">
        <v>45574.089120370365</v>
      </c>
      <c r="C4978" s="20" t="s">
        <v>117</v>
      </c>
      <c r="D4978" s="20" t="s">
        <v>118</v>
      </c>
      <c r="E4978" s="207" t="s">
        <v>121</v>
      </c>
      <c r="F4978" s="207" t="s">
        <v>10644</v>
      </c>
      <c r="G4978" s="20" t="s">
        <v>119</v>
      </c>
      <c r="H4978" s="23">
        <v>4525.62</v>
      </c>
      <c r="I4978" s="21">
        <v>45566</v>
      </c>
      <c r="J4978" s="21">
        <v>45572</v>
      </c>
      <c r="K4978" s="20" t="s">
        <v>5097</v>
      </c>
      <c r="L4978" s="20" t="s">
        <v>5098</v>
      </c>
      <c r="M4978" s="20"/>
      <c r="N4978" s="21">
        <v>45575.565834756941</v>
      </c>
    </row>
    <row r="4979" spans="1:14" x14ac:dyDescent="0.25">
      <c r="A4979" s="21">
        <v>45573.299722222218</v>
      </c>
      <c r="B4979" s="22">
        <v>45573.299722222218</v>
      </c>
      <c r="C4979" s="20" t="s">
        <v>771</v>
      </c>
      <c r="D4979" s="20" t="s">
        <v>772</v>
      </c>
      <c r="E4979" s="207" t="s">
        <v>774</v>
      </c>
      <c r="F4979" s="207" t="s">
        <v>10645</v>
      </c>
      <c r="G4979" s="20" t="s">
        <v>183</v>
      </c>
      <c r="H4979" s="23">
        <v>1213368.9099999999</v>
      </c>
      <c r="I4979" s="21">
        <v>45566</v>
      </c>
      <c r="J4979" s="21">
        <v>45572</v>
      </c>
      <c r="K4979" s="20" t="s">
        <v>5114</v>
      </c>
      <c r="L4979" s="20" t="s">
        <v>5107</v>
      </c>
      <c r="M4979" s="20"/>
      <c r="N4979" s="21">
        <v>45575.565834756941</v>
      </c>
    </row>
    <row r="4980" spans="1:14" x14ac:dyDescent="0.25">
      <c r="A4980" s="21">
        <v>45573.299722222218</v>
      </c>
      <c r="B4980" s="22">
        <v>45573.299722222218</v>
      </c>
      <c r="C4980" s="20" t="s">
        <v>181</v>
      </c>
      <c r="D4980" s="20" t="s">
        <v>182</v>
      </c>
      <c r="E4980" s="207" t="s">
        <v>185</v>
      </c>
      <c r="F4980" s="207" t="s">
        <v>10646</v>
      </c>
      <c r="G4980" s="20" t="s">
        <v>183</v>
      </c>
      <c r="H4980" s="23">
        <v>2745665.1</v>
      </c>
      <c r="I4980" s="21">
        <v>45566</v>
      </c>
      <c r="J4980" s="21">
        <v>45572</v>
      </c>
      <c r="K4980" s="20" t="s">
        <v>5118</v>
      </c>
      <c r="L4980" s="20" t="s">
        <v>5107</v>
      </c>
      <c r="M4980" s="20"/>
      <c r="N4980" s="21">
        <v>45575.565834756941</v>
      </c>
    </row>
    <row r="4981" spans="1:14" x14ac:dyDescent="0.25">
      <c r="A4981" s="21">
        <v>45573.299722222218</v>
      </c>
      <c r="B4981" s="22">
        <v>45573.299722222218</v>
      </c>
      <c r="C4981" s="20" t="s">
        <v>1190</v>
      </c>
      <c r="D4981" s="20" t="s">
        <v>1191</v>
      </c>
      <c r="E4981" s="207" t="s">
        <v>1193</v>
      </c>
      <c r="F4981" s="207" t="s">
        <v>10647</v>
      </c>
      <c r="G4981" s="20" t="s">
        <v>183</v>
      </c>
      <c r="H4981" s="23">
        <v>0.78</v>
      </c>
      <c r="I4981" s="21">
        <v>45566</v>
      </c>
      <c r="J4981" s="21">
        <v>45572</v>
      </c>
      <c r="K4981" s="20" t="s">
        <v>5118</v>
      </c>
      <c r="L4981" s="20" t="s">
        <v>5107</v>
      </c>
      <c r="M4981" s="20"/>
      <c r="N4981" s="21">
        <v>45575.565834756941</v>
      </c>
    </row>
    <row r="4982" spans="1:14" x14ac:dyDescent="0.25">
      <c r="A4982" s="21">
        <v>45573.299722222218</v>
      </c>
      <c r="B4982" s="22">
        <v>45573.299722222218</v>
      </c>
      <c r="C4982" s="20" t="s">
        <v>1226</v>
      </c>
      <c r="D4982" s="20" t="s">
        <v>1227</v>
      </c>
      <c r="E4982" s="207" t="s">
        <v>1229</v>
      </c>
      <c r="F4982" s="207" t="s">
        <v>10648</v>
      </c>
      <c r="G4982" s="20" t="s">
        <v>183</v>
      </c>
      <c r="H4982" s="23">
        <v>2756.94</v>
      </c>
      <c r="I4982" s="21">
        <v>45566</v>
      </c>
      <c r="J4982" s="21">
        <v>45572</v>
      </c>
      <c r="K4982" s="20" t="s">
        <v>5118</v>
      </c>
      <c r="L4982" s="20" t="s">
        <v>5107</v>
      </c>
      <c r="M4982" s="20"/>
      <c r="N4982" s="21">
        <v>45575.565834756941</v>
      </c>
    </row>
    <row r="4983" spans="1:14" x14ac:dyDescent="0.25">
      <c r="A4983" s="21">
        <v>45573.299722222218</v>
      </c>
      <c r="B4983" s="22">
        <v>45573.299722222218</v>
      </c>
      <c r="C4983" s="20" t="s">
        <v>717</v>
      </c>
      <c r="D4983" s="20" t="s">
        <v>718</v>
      </c>
      <c r="E4983" s="207" t="s">
        <v>720</v>
      </c>
      <c r="F4983" s="207" t="s">
        <v>10649</v>
      </c>
      <c r="G4983" s="20" t="s">
        <v>183</v>
      </c>
      <c r="H4983" s="23">
        <v>1243.17</v>
      </c>
      <c r="I4983" s="21">
        <v>45566</v>
      </c>
      <c r="J4983" s="21">
        <v>45572</v>
      </c>
      <c r="K4983" s="20" t="s">
        <v>5121</v>
      </c>
      <c r="L4983" s="20" t="s">
        <v>5107</v>
      </c>
      <c r="M4983" s="20"/>
      <c r="N4983" s="21">
        <v>45575.565834756941</v>
      </c>
    </row>
    <row r="4984" spans="1:14" x14ac:dyDescent="0.25">
      <c r="A4984" s="21">
        <v>45573.299722222218</v>
      </c>
      <c r="B4984" s="22">
        <v>45573.299722222218</v>
      </c>
      <c r="C4984" s="20" t="s">
        <v>882</v>
      </c>
      <c r="D4984" s="20" t="s">
        <v>883</v>
      </c>
      <c r="E4984" s="207" t="s">
        <v>885</v>
      </c>
      <c r="F4984" s="207" t="s">
        <v>10650</v>
      </c>
      <c r="G4984" s="20" t="s">
        <v>183</v>
      </c>
      <c r="H4984" s="23">
        <v>6390.77</v>
      </c>
      <c r="I4984" s="21">
        <v>45566</v>
      </c>
      <c r="J4984" s="21">
        <v>45572</v>
      </c>
      <c r="K4984" s="20" t="s">
        <v>5123</v>
      </c>
      <c r="L4984" s="20" t="s">
        <v>5107</v>
      </c>
      <c r="M4984" s="20"/>
      <c r="N4984" s="21">
        <v>45575.565834756941</v>
      </c>
    </row>
    <row r="4985" spans="1:14" x14ac:dyDescent="0.25">
      <c r="A4985" s="21">
        <v>45573.299722222218</v>
      </c>
      <c r="B4985" s="22">
        <v>45573.299722222218</v>
      </c>
      <c r="C4985" s="20" t="s">
        <v>193</v>
      </c>
      <c r="D4985" s="20" t="s">
        <v>194</v>
      </c>
      <c r="E4985" s="207" t="s">
        <v>196</v>
      </c>
      <c r="F4985" s="207" t="s">
        <v>10651</v>
      </c>
      <c r="G4985" s="20" t="s">
        <v>183</v>
      </c>
      <c r="H4985" s="23">
        <v>29207.64</v>
      </c>
      <c r="I4985" s="21">
        <v>45566</v>
      </c>
      <c r="J4985" s="21">
        <v>45572</v>
      </c>
      <c r="K4985" s="20" t="s">
        <v>5118</v>
      </c>
      <c r="L4985" s="20" t="s">
        <v>5107</v>
      </c>
      <c r="M4985" s="20"/>
      <c r="N4985" s="21">
        <v>45575.565834756941</v>
      </c>
    </row>
    <row r="4986" spans="1:14" x14ac:dyDescent="0.25">
      <c r="A4986" s="21">
        <v>45573.299722222218</v>
      </c>
      <c r="B4986" s="22">
        <v>45573.299722222218</v>
      </c>
      <c r="C4986" s="20" t="s">
        <v>253</v>
      </c>
      <c r="D4986" s="20" t="s">
        <v>254</v>
      </c>
      <c r="E4986" s="207" t="s">
        <v>256</v>
      </c>
      <c r="F4986" s="207" t="s">
        <v>10652</v>
      </c>
      <c r="G4986" s="20" t="s">
        <v>183</v>
      </c>
      <c r="H4986" s="23">
        <v>256716.9</v>
      </c>
      <c r="I4986" s="21">
        <v>45566</v>
      </c>
      <c r="J4986" s="21">
        <v>45572</v>
      </c>
      <c r="K4986" s="20" t="s">
        <v>5118</v>
      </c>
      <c r="L4986" s="20" t="s">
        <v>5107</v>
      </c>
      <c r="M4986" s="20"/>
      <c r="N4986" s="21">
        <v>45575.565834756941</v>
      </c>
    </row>
    <row r="4987" spans="1:14" x14ac:dyDescent="0.25">
      <c r="A4987" s="21">
        <v>45573.299722222218</v>
      </c>
      <c r="B4987" s="22">
        <v>45573.299722222218</v>
      </c>
      <c r="C4987" s="20" t="s">
        <v>939</v>
      </c>
      <c r="D4987" s="20" t="s">
        <v>940</v>
      </c>
      <c r="E4987" s="207" t="s">
        <v>942</v>
      </c>
      <c r="F4987" s="207" t="s">
        <v>10653</v>
      </c>
      <c r="G4987" s="20" t="s">
        <v>183</v>
      </c>
      <c r="H4987" s="23">
        <v>3800.99</v>
      </c>
      <c r="I4987" s="21">
        <v>45566</v>
      </c>
      <c r="J4987" s="21">
        <v>45572</v>
      </c>
      <c r="K4987" s="20" t="s">
        <v>5123</v>
      </c>
      <c r="L4987" s="20" t="s">
        <v>5107</v>
      </c>
      <c r="M4987" s="20"/>
      <c r="N4987" s="21">
        <v>45575.565834756941</v>
      </c>
    </row>
    <row r="4988" spans="1:14" x14ac:dyDescent="0.25">
      <c r="A4988" s="21">
        <v>45573.299722222218</v>
      </c>
      <c r="B4988" s="22">
        <v>45573.299722222218</v>
      </c>
      <c r="C4988" s="20" t="s">
        <v>521</v>
      </c>
      <c r="D4988" s="20" t="s">
        <v>522</v>
      </c>
      <c r="E4988" s="207" t="s">
        <v>524</v>
      </c>
      <c r="F4988" s="207" t="s">
        <v>10654</v>
      </c>
      <c r="G4988" s="20" t="s">
        <v>183</v>
      </c>
      <c r="H4988" s="23">
        <v>3936.23</v>
      </c>
      <c r="I4988" s="21">
        <v>45566</v>
      </c>
      <c r="J4988" s="21">
        <v>45572</v>
      </c>
      <c r="K4988" s="20" t="s">
        <v>5121</v>
      </c>
      <c r="L4988" s="20" t="s">
        <v>5107</v>
      </c>
      <c r="M4988" s="20"/>
      <c r="N4988" s="21">
        <v>45575.565834756941</v>
      </c>
    </row>
    <row r="4989" spans="1:14" x14ac:dyDescent="0.25">
      <c r="A4989" s="21">
        <v>45573.299722222218</v>
      </c>
      <c r="B4989" s="22">
        <v>45573.299722222218</v>
      </c>
      <c r="C4989" s="20" t="s">
        <v>459</v>
      </c>
      <c r="D4989" s="20" t="s">
        <v>460</v>
      </c>
      <c r="E4989" s="207" t="s">
        <v>462</v>
      </c>
      <c r="F4989" s="207" t="s">
        <v>10655</v>
      </c>
      <c r="G4989" s="20" t="s">
        <v>183</v>
      </c>
      <c r="H4989" s="23">
        <v>638419.4</v>
      </c>
      <c r="I4989" s="21">
        <v>45566</v>
      </c>
      <c r="J4989" s="21">
        <v>45572</v>
      </c>
      <c r="K4989" s="20" t="s">
        <v>5129</v>
      </c>
      <c r="L4989" s="20" t="s">
        <v>5107</v>
      </c>
      <c r="M4989" s="20"/>
      <c r="N4989" s="21">
        <v>45575.565834756941</v>
      </c>
    </row>
    <row r="4990" spans="1:14" x14ac:dyDescent="0.25">
      <c r="A4990" s="21">
        <v>45573.299722222218</v>
      </c>
      <c r="B4990" s="22">
        <v>45573.299722222218</v>
      </c>
      <c r="C4990" s="20" t="s">
        <v>435</v>
      </c>
      <c r="D4990" s="20" t="s">
        <v>436</v>
      </c>
      <c r="E4990" s="207" t="s">
        <v>438</v>
      </c>
      <c r="F4990" s="207" t="s">
        <v>10656</v>
      </c>
      <c r="G4990" s="20" t="s">
        <v>183</v>
      </c>
      <c r="H4990" s="23">
        <v>16.41</v>
      </c>
      <c r="I4990" s="21">
        <v>45566</v>
      </c>
      <c r="J4990" s="21">
        <v>45572</v>
      </c>
      <c r="K4990" s="20" t="s">
        <v>5118</v>
      </c>
      <c r="L4990" s="20" t="s">
        <v>5107</v>
      </c>
      <c r="M4990" s="20"/>
      <c r="N4990" s="21">
        <v>45575.565834756941</v>
      </c>
    </row>
    <row r="4991" spans="1:14" x14ac:dyDescent="0.25">
      <c r="A4991" s="21">
        <v>45573.299722222218</v>
      </c>
      <c r="B4991" s="22">
        <v>45573.299722222218</v>
      </c>
      <c r="C4991" s="20" t="s">
        <v>422</v>
      </c>
      <c r="D4991" s="20" t="s">
        <v>423</v>
      </c>
      <c r="E4991" s="207" t="s">
        <v>425</v>
      </c>
      <c r="F4991" s="207" t="s">
        <v>10657</v>
      </c>
      <c r="G4991" s="20" t="s">
        <v>183</v>
      </c>
      <c r="H4991" s="23">
        <v>19067.580000000002</v>
      </c>
      <c r="I4991" s="21">
        <v>45566</v>
      </c>
      <c r="J4991" s="21">
        <v>45572</v>
      </c>
      <c r="K4991" s="20" t="s">
        <v>5118</v>
      </c>
      <c r="L4991" s="20" t="s">
        <v>5107</v>
      </c>
      <c r="M4991" s="20"/>
      <c r="N4991" s="21">
        <v>45575.565834756941</v>
      </c>
    </row>
    <row r="4992" spans="1:14" x14ac:dyDescent="0.25">
      <c r="A4992" s="21">
        <v>45573.299722222218</v>
      </c>
      <c r="B4992" s="22">
        <v>45573.299722222218</v>
      </c>
      <c r="C4992" s="20" t="s">
        <v>1298</v>
      </c>
      <c r="D4992" s="20" t="s">
        <v>1299</v>
      </c>
      <c r="E4992" s="207" t="s">
        <v>1301</v>
      </c>
      <c r="F4992" s="207" t="s">
        <v>10658</v>
      </c>
      <c r="G4992" s="20" t="s">
        <v>183</v>
      </c>
      <c r="H4992" s="23">
        <v>657.25</v>
      </c>
      <c r="I4992" s="21">
        <v>45566</v>
      </c>
      <c r="J4992" s="21">
        <v>45572</v>
      </c>
      <c r="K4992" s="20" t="s">
        <v>5121</v>
      </c>
      <c r="L4992" s="20" t="s">
        <v>5107</v>
      </c>
      <c r="M4992" s="20"/>
      <c r="N4992" s="21">
        <v>45575.565834756941</v>
      </c>
    </row>
    <row r="4993" spans="1:14" x14ac:dyDescent="0.25">
      <c r="A4993" s="21">
        <v>45573.299722222218</v>
      </c>
      <c r="B4993" s="22">
        <v>45573.299722222218</v>
      </c>
      <c r="C4993" s="20" t="s">
        <v>331</v>
      </c>
      <c r="D4993" s="20" t="s">
        <v>332</v>
      </c>
      <c r="E4993" s="207" t="s">
        <v>334</v>
      </c>
      <c r="F4993" s="207" t="s">
        <v>10659</v>
      </c>
      <c r="G4993" s="20" t="s">
        <v>183</v>
      </c>
      <c r="H4993" s="23">
        <v>3881.58</v>
      </c>
      <c r="I4993" s="21">
        <v>45566</v>
      </c>
      <c r="J4993" s="21">
        <v>45572</v>
      </c>
      <c r="K4993" s="20" t="s">
        <v>5121</v>
      </c>
      <c r="L4993" s="20" t="s">
        <v>5107</v>
      </c>
      <c r="M4993" s="20"/>
      <c r="N4993" s="21">
        <v>45575.565834756941</v>
      </c>
    </row>
    <row r="4994" spans="1:14" x14ac:dyDescent="0.25">
      <c r="A4994" s="21">
        <v>45571.376261574071</v>
      </c>
      <c r="B4994" s="22">
        <v>45571.376261574071</v>
      </c>
      <c r="C4994" s="20" t="s">
        <v>7746</v>
      </c>
      <c r="D4994" s="20" t="s">
        <v>133</v>
      </c>
      <c r="E4994" s="207" t="s">
        <v>136</v>
      </c>
      <c r="F4994" s="207" t="s">
        <v>10660</v>
      </c>
      <c r="G4994" s="20" t="s">
        <v>134</v>
      </c>
      <c r="H4994" s="23">
        <v>1697.62</v>
      </c>
      <c r="I4994" s="21">
        <v>45566</v>
      </c>
      <c r="J4994" s="21">
        <v>45565</v>
      </c>
      <c r="K4994" s="20" t="s">
        <v>5097</v>
      </c>
      <c r="L4994" s="20" t="s">
        <v>5098</v>
      </c>
      <c r="M4994" s="20"/>
      <c r="N4994" s="21">
        <v>45575.565834756941</v>
      </c>
    </row>
    <row r="4995" spans="1:14" x14ac:dyDescent="0.25">
      <c r="A4995" s="21">
        <v>45571.229097222225</v>
      </c>
      <c r="B4995" s="22">
        <v>45571.229097222225</v>
      </c>
      <c r="C4995" s="20" t="s">
        <v>869</v>
      </c>
      <c r="D4995" s="20" t="s">
        <v>870</v>
      </c>
      <c r="E4995" s="207" t="s">
        <v>872</v>
      </c>
      <c r="F4995" s="207" t="s">
        <v>10661</v>
      </c>
      <c r="G4995" s="20" t="s">
        <v>119</v>
      </c>
      <c r="H4995" s="23">
        <v>301.57</v>
      </c>
      <c r="I4995" s="21">
        <v>45566</v>
      </c>
      <c r="J4995" s="21">
        <v>45565</v>
      </c>
      <c r="K4995" s="20" t="s">
        <v>5097</v>
      </c>
      <c r="L4995" s="20" t="s">
        <v>5098</v>
      </c>
      <c r="M4995" s="20"/>
      <c r="N4995" s="21">
        <v>45575.565834756941</v>
      </c>
    </row>
    <row r="4996" spans="1:14" x14ac:dyDescent="0.25">
      <c r="A4996" s="21">
        <v>45571.229097222225</v>
      </c>
      <c r="B4996" s="22">
        <v>45571.229097222225</v>
      </c>
      <c r="C4996" s="20" t="s">
        <v>995</v>
      </c>
      <c r="D4996" s="20" t="s">
        <v>996</v>
      </c>
      <c r="E4996" s="207" t="s">
        <v>998</v>
      </c>
      <c r="F4996" s="207" t="s">
        <v>10662</v>
      </c>
      <c r="G4996" s="20" t="s">
        <v>119</v>
      </c>
      <c r="H4996" s="23">
        <v>29.04</v>
      </c>
      <c r="I4996" s="21">
        <v>45566</v>
      </c>
      <c r="J4996" s="21">
        <v>45565</v>
      </c>
      <c r="K4996" s="20" t="s">
        <v>5097</v>
      </c>
      <c r="L4996" s="20" t="s">
        <v>5098</v>
      </c>
      <c r="M4996" s="20"/>
      <c r="N4996" s="21">
        <v>45575.565834756941</v>
      </c>
    </row>
    <row r="4997" spans="1:14" x14ac:dyDescent="0.25">
      <c r="A4997" s="21">
        <v>45571.229097222225</v>
      </c>
      <c r="B4997" s="22">
        <v>45571.229097222225</v>
      </c>
      <c r="C4997" s="20" t="s">
        <v>117</v>
      </c>
      <c r="D4997" s="20" t="s">
        <v>118</v>
      </c>
      <c r="E4997" s="207" t="s">
        <v>121</v>
      </c>
      <c r="F4997" s="207" t="s">
        <v>10663</v>
      </c>
      <c r="G4997" s="20" t="s">
        <v>119</v>
      </c>
      <c r="H4997" s="23">
        <v>10737.07</v>
      </c>
      <c r="I4997" s="21">
        <v>45566</v>
      </c>
      <c r="J4997" s="21">
        <v>45565</v>
      </c>
      <c r="K4997" s="20" t="s">
        <v>5097</v>
      </c>
      <c r="L4997" s="20" t="s">
        <v>5098</v>
      </c>
      <c r="M4997" s="20"/>
      <c r="N4997" s="21">
        <v>45575.565834756941</v>
      </c>
    </row>
    <row r="4998" spans="1:14" x14ac:dyDescent="0.25">
      <c r="A4998" s="21">
        <v>45570.412418981483</v>
      </c>
      <c r="B4998" s="22">
        <v>45570.412418981483</v>
      </c>
      <c r="C4998" s="20" t="s">
        <v>771</v>
      </c>
      <c r="D4998" s="20" t="s">
        <v>772</v>
      </c>
      <c r="E4998" s="207" t="s">
        <v>774</v>
      </c>
      <c r="F4998" s="207" t="s">
        <v>10664</v>
      </c>
      <c r="G4998" s="20" t="s">
        <v>183</v>
      </c>
      <c r="H4998" s="23">
        <v>1207223.72</v>
      </c>
      <c r="I4998" s="21">
        <v>45566</v>
      </c>
      <c r="J4998" s="21">
        <v>45565</v>
      </c>
      <c r="K4998" s="20" t="s">
        <v>5114</v>
      </c>
      <c r="L4998" s="20" t="s">
        <v>5107</v>
      </c>
      <c r="M4998" s="20"/>
      <c r="N4998" s="21">
        <v>45575.565834756941</v>
      </c>
    </row>
    <row r="4999" spans="1:14" x14ac:dyDescent="0.25">
      <c r="A4999" s="21">
        <v>45570.412418981483</v>
      </c>
      <c r="B4999" s="22">
        <v>45570.412418981483</v>
      </c>
      <c r="C4999" s="20" t="s">
        <v>181</v>
      </c>
      <c r="D4999" s="20" t="s">
        <v>182</v>
      </c>
      <c r="E4999" s="207" t="s">
        <v>185</v>
      </c>
      <c r="F4999" s="207" t="s">
        <v>10665</v>
      </c>
      <c r="G4999" s="20" t="s">
        <v>183</v>
      </c>
      <c r="H4999" s="23">
        <v>2727012.14</v>
      </c>
      <c r="I4999" s="21">
        <v>45566</v>
      </c>
      <c r="J4999" s="21">
        <v>45565</v>
      </c>
      <c r="K4999" s="20" t="s">
        <v>5118</v>
      </c>
      <c r="L4999" s="20" t="s">
        <v>5107</v>
      </c>
      <c r="M4999" s="20"/>
      <c r="N4999" s="21">
        <v>45575.565834756941</v>
      </c>
    </row>
    <row r="5000" spans="1:14" x14ac:dyDescent="0.25">
      <c r="A5000" s="21">
        <v>45570.412418981483</v>
      </c>
      <c r="B5000" s="22">
        <v>45570.412418981483</v>
      </c>
      <c r="C5000" s="20" t="s">
        <v>1190</v>
      </c>
      <c r="D5000" s="20" t="s">
        <v>1191</v>
      </c>
      <c r="E5000" s="207" t="s">
        <v>1193</v>
      </c>
      <c r="F5000" s="207" t="s">
        <v>10666</v>
      </c>
      <c r="G5000" s="20" t="s">
        <v>183</v>
      </c>
      <c r="H5000" s="23">
        <v>0.78</v>
      </c>
      <c r="I5000" s="21">
        <v>45566</v>
      </c>
      <c r="J5000" s="21">
        <v>45565</v>
      </c>
      <c r="K5000" s="20" t="s">
        <v>5118</v>
      </c>
      <c r="L5000" s="20" t="s">
        <v>5107</v>
      </c>
      <c r="M5000" s="20"/>
      <c r="N5000" s="21">
        <v>45575.565834756941</v>
      </c>
    </row>
    <row r="5001" spans="1:14" x14ac:dyDescent="0.25">
      <c r="A5001" s="21">
        <v>45570.412418981483</v>
      </c>
      <c r="B5001" s="22">
        <v>45570.412418981483</v>
      </c>
      <c r="C5001" s="20" t="s">
        <v>1226</v>
      </c>
      <c r="D5001" s="20" t="s">
        <v>1227</v>
      </c>
      <c r="E5001" s="207" t="s">
        <v>1229</v>
      </c>
      <c r="F5001" s="207" t="s">
        <v>10667</v>
      </c>
      <c r="G5001" s="20" t="s">
        <v>183</v>
      </c>
      <c r="H5001" s="23">
        <v>2756.94</v>
      </c>
      <c r="I5001" s="21">
        <v>45566</v>
      </c>
      <c r="J5001" s="21">
        <v>45565</v>
      </c>
      <c r="K5001" s="20" t="s">
        <v>5118</v>
      </c>
      <c r="L5001" s="20" t="s">
        <v>5107</v>
      </c>
      <c r="M5001" s="20"/>
      <c r="N5001" s="21">
        <v>45575.565834756941</v>
      </c>
    </row>
    <row r="5002" spans="1:14" x14ac:dyDescent="0.25">
      <c r="A5002" s="21">
        <v>45570.412418981483</v>
      </c>
      <c r="B5002" s="22">
        <v>45570.412418981483</v>
      </c>
      <c r="C5002" s="20" t="s">
        <v>717</v>
      </c>
      <c r="D5002" s="20" t="s">
        <v>718</v>
      </c>
      <c r="E5002" s="207" t="s">
        <v>720</v>
      </c>
      <c r="F5002" s="207" t="s">
        <v>10668</v>
      </c>
      <c r="G5002" s="20" t="s">
        <v>183</v>
      </c>
      <c r="H5002" s="23">
        <v>1243.17</v>
      </c>
      <c r="I5002" s="21">
        <v>45566</v>
      </c>
      <c r="J5002" s="21">
        <v>45565</v>
      </c>
      <c r="K5002" s="20" t="s">
        <v>5121</v>
      </c>
      <c r="L5002" s="20" t="s">
        <v>5107</v>
      </c>
      <c r="M5002" s="20"/>
      <c r="N5002" s="21">
        <v>45575.565834756941</v>
      </c>
    </row>
    <row r="5003" spans="1:14" x14ac:dyDescent="0.25">
      <c r="A5003" s="21">
        <v>45570.412418981483</v>
      </c>
      <c r="B5003" s="22">
        <v>45570.412418981483</v>
      </c>
      <c r="C5003" s="20" t="s">
        <v>882</v>
      </c>
      <c r="D5003" s="20" t="s">
        <v>883</v>
      </c>
      <c r="E5003" s="207" t="s">
        <v>885</v>
      </c>
      <c r="F5003" s="207" t="s">
        <v>10669</v>
      </c>
      <c r="G5003" s="20" t="s">
        <v>183</v>
      </c>
      <c r="H5003" s="23">
        <v>6331.7</v>
      </c>
      <c r="I5003" s="21">
        <v>45566</v>
      </c>
      <c r="J5003" s="21">
        <v>45565</v>
      </c>
      <c r="K5003" s="20" t="s">
        <v>5123</v>
      </c>
      <c r="L5003" s="20" t="s">
        <v>5107</v>
      </c>
      <c r="M5003" s="20"/>
      <c r="N5003" s="21">
        <v>45575.565834756941</v>
      </c>
    </row>
    <row r="5004" spans="1:14" x14ac:dyDescent="0.25">
      <c r="A5004" s="21">
        <v>45570.412418981483</v>
      </c>
      <c r="B5004" s="22">
        <v>45570.412418981483</v>
      </c>
      <c r="C5004" s="20" t="s">
        <v>193</v>
      </c>
      <c r="D5004" s="20" t="s">
        <v>194</v>
      </c>
      <c r="E5004" s="207" t="s">
        <v>196</v>
      </c>
      <c r="F5004" s="207" t="s">
        <v>10670</v>
      </c>
      <c r="G5004" s="20" t="s">
        <v>183</v>
      </c>
      <c r="H5004" s="23">
        <v>29207.64</v>
      </c>
      <c r="I5004" s="21">
        <v>45566</v>
      </c>
      <c r="J5004" s="21">
        <v>45565</v>
      </c>
      <c r="K5004" s="20" t="s">
        <v>5118</v>
      </c>
      <c r="L5004" s="20" t="s">
        <v>5107</v>
      </c>
      <c r="M5004" s="20"/>
      <c r="N5004" s="21">
        <v>45575.565834756941</v>
      </c>
    </row>
    <row r="5005" spans="1:14" x14ac:dyDescent="0.25">
      <c r="A5005" s="21">
        <v>45570.412418981483</v>
      </c>
      <c r="B5005" s="22">
        <v>45570.412418981483</v>
      </c>
      <c r="C5005" s="20" t="s">
        <v>253</v>
      </c>
      <c r="D5005" s="20" t="s">
        <v>254</v>
      </c>
      <c r="E5005" s="207" t="s">
        <v>256</v>
      </c>
      <c r="F5005" s="207" t="s">
        <v>10671</v>
      </c>
      <c r="G5005" s="20" t="s">
        <v>183</v>
      </c>
      <c r="H5005" s="23">
        <v>256716.9</v>
      </c>
      <c r="I5005" s="21">
        <v>45566</v>
      </c>
      <c r="J5005" s="21">
        <v>45565</v>
      </c>
      <c r="K5005" s="20" t="s">
        <v>5118</v>
      </c>
      <c r="L5005" s="20" t="s">
        <v>5107</v>
      </c>
      <c r="M5005" s="20"/>
      <c r="N5005" s="21">
        <v>45575.565834756941</v>
      </c>
    </row>
    <row r="5006" spans="1:14" x14ac:dyDescent="0.25">
      <c r="A5006" s="21">
        <v>45570.412418981483</v>
      </c>
      <c r="B5006" s="22">
        <v>45570.412418981483</v>
      </c>
      <c r="C5006" s="20" t="s">
        <v>939</v>
      </c>
      <c r="D5006" s="20" t="s">
        <v>940</v>
      </c>
      <c r="E5006" s="207" t="s">
        <v>942</v>
      </c>
      <c r="F5006" s="207" t="s">
        <v>10672</v>
      </c>
      <c r="G5006" s="20" t="s">
        <v>183</v>
      </c>
      <c r="H5006" s="23">
        <v>3766.58</v>
      </c>
      <c r="I5006" s="21">
        <v>45566</v>
      </c>
      <c r="J5006" s="21">
        <v>45565</v>
      </c>
      <c r="K5006" s="20" t="s">
        <v>5123</v>
      </c>
      <c r="L5006" s="20" t="s">
        <v>5107</v>
      </c>
      <c r="M5006" s="20"/>
      <c r="N5006" s="21">
        <v>45575.565834756941</v>
      </c>
    </row>
    <row r="5007" spans="1:14" x14ac:dyDescent="0.25">
      <c r="A5007" s="21">
        <v>45570.412418981483</v>
      </c>
      <c r="B5007" s="22">
        <v>45570.412418981483</v>
      </c>
      <c r="C5007" s="20" t="s">
        <v>521</v>
      </c>
      <c r="D5007" s="20" t="s">
        <v>522</v>
      </c>
      <c r="E5007" s="207" t="s">
        <v>524</v>
      </c>
      <c r="F5007" s="207" t="s">
        <v>10673</v>
      </c>
      <c r="G5007" s="20" t="s">
        <v>183</v>
      </c>
      <c r="H5007" s="23">
        <v>3936.23</v>
      </c>
      <c r="I5007" s="21">
        <v>45566</v>
      </c>
      <c r="J5007" s="21">
        <v>45565</v>
      </c>
      <c r="K5007" s="20" t="s">
        <v>5121</v>
      </c>
      <c r="L5007" s="20" t="s">
        <v>5107</v>
      </c>
      <c r="M5007" s="20"/>
      <c r="N5007" s="21">
        <v>45575.565834756941</v>
      </c>
    </row>
    <row r="5008" spans="1:14" x14ac:dyDescent="0.25">
      <c r="A5008" s="21">
        <v>45570.412418981483</v>
      </c>
      <c r="B5008" s="22">
        <v>45570.412418981483</v>
      </c>
      <c r="C5008" s="20" t="s">
        <v>459</v>
      </c>
      <c r="D5008" s="20" t="s">
        <v>460</v>
      </c>
      <c r="E5008" s="207" t="s">
        <v>462</v>
      </c>
      <c r="F5008" s="207" t="s">
        <v>10674</v>
      </c>
      <c r="G5008" s="20" t="s">
        <v>183</v>
      </c>
      <c r="H5008" s="23">
        <v>622862.94999999995</v>
      </c>
      <c r="I5008" s="21">
        <v>45566</v>
      </c>
      <c r="J5008" s="21">
        <v>45565</v>
      </c>
      <c r="K5008" s="20" t="s">
        <v>5129</v>
      </c>
      <c r="L5008" s="20" t="s">
        <v>5107</v>
      </c>
      <c r="M5008" s="20"/>
      <c r="N5008" s="21">
        <v>45575.565834756941</v>
      </c>
    </row>
    <row r="5009" spans="1:14" x14ac:dyDescent="0.25">
      <c r="A5009" s="21">
        <v>45570.412418981483</v>
      </c>
      <c r="B5009" s="22">
        <v>45570.412418981483</v>
      </c>
      <c r="C5009" s="20" t="s">
        <v>435</v>
      </c>
      <c r="D5009" s="20" t="s">
        <v>436</v>
      </c>
      <c r="E5009" s="207" t="s">
        <v>438</v>
      </c>
      <c r="F5009" s="207" t="s">
        <v>10675</v>
      </c>
      <c r="G5009" s="20" t="s">
        <v>183</v>
      </c>
      <c r="H5009" s="23">
        <v>16.41</v>
      </c>
      <c r="I5009" s="21">
        <v>45566</v>
      </c>
      <c r="J5009" s="21">
        <v>45565</v>
      </c>
      <c r="K5009" s="20" t="s">
        <v>5118</v>
      </c>
      <c r="L5009" s="20" t="s">
        <v>5107</v>
      </c>
      <c r="M5009" s="20"/>
      <c r="N5009" s="21">
        <v>45575.565834756941</v>
      </c>
    </row>
    <row r="5010" spans="1:14" x14ac:dyDescent="0.25">
      <c r="A5010" s="21">
        <v>45570.412418981483</v>
      </c>
      <c r="B5010" s="22">
        <v>45570.412418981483</v>
      </c>
      <c r="C5010" s="20" t="s">
        <v>422</v>
      </c>
      <c r="D5010" s="20" t="s">
        <v>423</v>
      </c>
      <c r="E5010" s="207" t="s">
        <v>425</v>
      </c>
      <c r="F5010" s="207" t="s">
        <v>10676</v>
      </c>
      <c r="G5010" s="20" t="s">
        <v>183</v>
      </c>
      <c r="H5010" s="23">
        <v>19067.580000000002</v>
      </c>
      <c r="I5010" s="21">
        <v>45566</v>
      </c>
      <c r="J5010" s="21">
        <v>45565</v>
      </c>
      <c r="K5010" s="20" t="s">
        <v>5118</v>
      </c>
      <c r="L5010" s="20" t="s">
        <v>5107</v>
      </c>
      <c r="M5010" s="20"/>
      <c r="N5010" s="21">
        <v>45575.565834756941</v>
      </c>
    </row>
    <row r="5011" spans="1:14" x14ac:dyDescent="0.25">
      <c r="A5011" s="21">
        <v>45570.412418981483</v>
      </c>
      <c r="B5011" s="22">
        <v>45570.412418981483</v>
      </c>
      <c r="C5011" s="20" t="s">
        <v>1298</v>
      </c>
      <c r="D5011" s="20" t="s">
        <v>1299</v>
      </c>
      <c r="E5011" s="207" t="s">
        <v>1301</v>
      </c>
      <c r="F5011" s="207" t="s">
        <v>10677</v>
      </c>
      <c r="G5011" s="20" t="s">
        <v>183</v>
      </c>
      <c r="H5011" s="23">
        <v>657.25</v>
      </c>
      <c r="I5011" s="21">
        <v>45566</v>
      </c>
      <c r="J5011" s="21">
        <v>45565</v>
      </c>
      <c r="K5011" s="20" t="s">
        <v>5121</v>
      </c>
      <c r="L5011" s="20" t="s">
        <v>5107</v>
      </c>
      <c r="M5011" s="20"/>
      <c r="N5011" s="21">
        <v>45575.565834756941</v>
      </c>
    </row>
    <row r="5012" spans="1:14" x14ac:dyDescent="0.25">
      <c r="A5012" s="21">
        <v>45570.412418981483</v>
      </c>
      <c r="B5012" s="22">
        <v>45570.412418981483</v>
      </c>
      <c r="C5012" s="20" t="s">
        <v>331</v>
      </c>
      <c r="D5012" s="20" t="s">
        <v>332</v>
      </c>
      <c r="E5012" s="207" t="s">
        <v>334</v>
      </c>
      <c r="F5012" s="207" t="s">
        <v>10678</v>
      </c>
      <c r="G5012" s="20" t="s">
        <v>183</v>
      </c>
      <c r="H5012" s="23">
        <v>3881.58</v>
      </c>
      <c r="I5012" s="21">
        <v>45566</v>
      </c>
      <c r="J5012" s="21">
        <v>45565</v>
      </c>
      <c r="K5012" s="20" t="s">
        <v>5121</v>
      </c>
      <c r="L5012" s="20" t="s">
        <v>5107</v>
      </c>
      <c r="M5012" s="20"/>
      <c r="N5012" s="21">
        <v>45575.565834756941</v>
      </c>
    </row>
    <row r="5013" spans="1:14" x14ac:dyDescent="0.25">
      <c r="A5013" s="21">
        <v>45569.081608796296</v>
      </c>
      <c r="B5013" s="22">
        <v>45569.081608796296</v>
      </c>
      <c r="C5013" s="20" t="s">
        <v>7746</v>
      </c>
      <c r="D5013" s="20" t="s">
        <v>133</v>
      </c>
      <c r="E5013" s="207" t="s">
        <v>136</v>
      </c>
      <c r="F5013" s="207" t="s">
        <v>10679</v>
      </c>
      <c r="G5013" s="20" t="s">
        <v>134</v>
      </c>
      <c r="H5013" s="23">
        <v>1697.62</v>
      </c>
      <c r="I5013" s="21">
        <v>45566</v>
      </c>
      <c r="J5013" s="21">
        <v>45565</v>
      </c>
      <c r="K5013" s="20" t="s">
        <v>5097</v>
      </c>
      <c r="L5013" s="20" t="s">
        <v>5098</v>
      </c>
      <c r="M5013" s="20"/>
      <c r="N5013" s="21">
        <v>45575.565834756941</v>
      </c>
    </row>
    <row r="5014" spans="1:14" x14ac:dyDescent="0.25">
      <c r="A5014" s="21">
        <v>45568.214895833335</v>
      </c>
      <c r="B5014" s="22">
        <v>45568.214895833335</v>
      </c>
      <c r="C5014" s="20" t="s">
        <v>869</v>
      </c>
      <c r="D5014" s="20" t="s">
        <v>870</v>
      </c>
      <c r="E5014" s="207" t="s">
        <v>872</v>
      </c>
      <c r="F5014" s="207" t="s">
        <v>10680</v>
      </c>
      <c r="G5014" s="20" t="s">
        <v>119</v>
      </c>
      <c r="H5014" s="23">
        <v>301.57</v>
      </c>
      <c r="I5014" s="21">
        <v>45566</v>
      </c>
      <c r="J5014" s="21">
        <v>45565</v>
      </c>
      <c r="K5014" s="20" t="s">
        <v>5097</v>
      </c>
      <c r="L5014" s="20" t="s">
        <v>5098</v>
      </c>
      <c r="M5014" s="20"/>
      <c r="N5014" s="21">
        <v>45575.565834756941</v>
      </c>
    </row>
    <row r="5015" spans="1:14" x14ac:dyDescent="0.25">
      <c r="A5015" s="21">
        <v>45568.214895833335</v>
      </c>
      <c r="B5015" s="22">
        <v>45568.214895833335</v>
      </c>
      <c r="C5015" s="20" t="s">
        <v>995</v>
      </c>
      <c r="D5015" s="20" t="s">
        <v>996</v>
      </c>
      <c r="E5015" s="207" t="s">
        <v>998</v>
      </c>
      <c r="F5015" s="207" t="s">
        <v>10681</v>
      </c>
      <c r="G5015" s="20" t="s">
        <v>119</v>
      </c>
      <c r="H5015" s="23">
        <v>29.04</v>
      </c>
      <c r="I5015" s="21">
        <v>45566</v>
      </c>
      <c r="J5015" s="21">
        <v>45565</v>
      </c>
      <c r="K5015" s="20" t="s">
        <v>5097</v>
      </c>
      <c r="L5015" s="20" t="s">
        <v>5098</v>
      </c>
      <c r="M5015" s="20"/>
      <c r="N5015" s="21">
        <v>45575.565834756941</v>
      </c>
    </row>
    <row r="5016" spans="1:14" x14ac:dyDescent="0.25">
      <c r="A5016" s="21">
        <v>45568.214895833335</v>
      </c>
      <c r="B5016" s="22">
        <v>45568.214895833335</v>
      </c>
      <c r="C5016" s="20" t="s">
        <v>117</v>
      </c>
      <c r="D5016" s="20" t="s">
        <v>118</v>
      </c>
      <c r="E5016" s="207" t="s">
        <v>121</v>
      </c>
      <c r="F5016" s="207" t="s">
        <v>10682</v>
      </c>
      <c r="G5016" s="20" t="s">
        <v>119</v>
      </c>
      <c r="H5016" s="23">
        <v>10029.969999999999</v>
      </c>
      <c r="I5016" s="21">
        <v>45566</v>
      </c>
      <c r="J5016" s="21">
        <v>45565</v>
      </c>
      <c r="K5016" s="20" t="s">
        <v>5097</v>
      </c>
      <c r="L5016" s="20" t="s">
        <v>5098</v>
      </c>
      <c r="M5016" s="20"/>
      <c r="N5016" s="21">
        <v>45575.565834756941</v>
      </c>
    </row>
    <row r="5017" spans="1:14" x14ac:dyDescent="0.25">
      <c r="A5017" s="21">
        <v>45567.806620370371</v>
      </c>
      <c r="B5017" s="22">
        <v>45567.806620370371</v>
      </c>
      <c r="C5017" s="20" t="s">
        <v>771</v>
      </c>
      <c r="D5017" s="20" t="s">
        <v>772</v>
      </c>
      <c r="E5017" s="207" t="s">
        <v>774</v>
      </c>
      <c r="F5017" s="207" t="s">
        <v>10683</v>
      </c>
      <c r="G5017" s="20" t="s">
        <v>183</v>
      </c>
      <c r="H5017" s="23">
        <v>1217721.5</v>
      </c>
      <c r="I5017" s="21">
        <v>45566</v>
      </c>
      <c r="J5017" s="21">
        <v>45565</v>
      </c>
      <c r="K5017" s="20" t="s">
        <v>5114</v>
      </c>
      <c r="L5017" s="20" t="s">
        <v>5107</v>
      </c>
      <c r="M5017" s="20"/>
      <c r="N5017" s="21">
        <v>45575.565834756941</v>
      </c>
    </row>
    <row r="5018" spans="1:14" x14ac:dyDescent="0.25">
      <c r="A5018" s="21">
        <v>45567.806620370371</v>
      </c>
      <c r="B5018" s="22">
        <v>45567.806620370371</v>
      </c>
      <c r="C5018" s="20" t="s">
        <v>181</v>
      </c>
      <c r="D5018" s="20" t="s">
        <v>182</v>
      </c>
      <c r="E5018" s="207" t="s">
        <v>185</v>
      </c>
      <c r="F5018" s="207" t="s">
        <v>10684</v>
      </c>
      <c r="G5018" s="20" t="s">
        <v>183</v>
      </c>
      <c r="H5018" s="23">
        <v>2723927.94</v>
      </c>
      <c r="I5018" s="21">
        <v>45566</v>
      </c>
      <c r="J5018" s="21">
        <v>45565</v>
      </c>
      <c r="K5018" s="20" t="s">
        <v>5118</v>
      </c>
      <c r="L5018" s="20" t="s">
        <v>5107</v>
      </c>
      <c r="M5018" s="20"/>
      <c r="N5018" s="21">
        <v>45575.565834756941</v>
      </c>
    </row>
    <row r="5019" spans="1:14" x14ac:dyDescent="0.25">
      <c r="A5019" s="21">
        <v>45567.806620370371</v>
      </c>
      <c r="B5019" s="22">
        <v>45567.806620370371</v>
      </c>
      <c r="C5019" s="20" t="s">
        <v>1190</v>
      </c>
      <c r="D5019" s="20" t="s">
        <v>1191</v>
      </c>
      <c r="E5019" s="207" t="s">
        <v>1193</v>
      </c>
      <c r="F5019" s="207" t="s">
        <v>10685</v>
      </c>
      <c r="G5019" s="20" t="s">
        <v>183</v>
      </c>
      <c r="H5019" s="23">
        <v>0.78</v>
      </c>
      <c r="I5019" s="21">
        <v>45566</v>
      </c>
      <c r="J5019" s="21">
        <v>45565</v>
      </c>
      <c r="K5019" s="20" t="s">
        <v>5118</v>
      </c>
      <c r="L5019" s="20" t="s">
        <v>5107</v>
      </c>
      <c r="M5019" s="20"/>
      <c r="N5019" s="21">
        <v>45575.565834756941</v>
      </c>
    </row>
    <row r="5020" spans="1:14" x14ac:dyDescent="0.25">
      <c r="A5020" s="21">
        <v>45567.806620370371</v>
      </c>
      <c r="B5020" s="22">
        <v>45567.806620370371</v>
      </c>
      <c r="C5020" s="20" t="s">
        <v>1226</v>
      </c>
      <c r="D5020" s="20" t="s">
        <v>1227</v>
      </c>
      <c r="E5020" s="207" t="s">
        <v>1229</v>
      </c>
      <c r="F5020" s="207" t="s">
        <v>10686</v>
      </c>
      <c r="G5020" s="20" t="s">
        <v>183</v>
      </c>
      <c r="H5020" s="23">
        <v>2756.94</v>
      </c>
      <c r="I5020" s="21">
        <v>45566</v>
      </c>
      <c r="J5020" s="21">
        <v>45565</v>
      </c>
      <c r="K5020" s="20" t="s">
        <v>5118</v>
      </c>
      <c r="L5020" s="20" t="s">
        <v>5107</v>
      </c>
      <c r="M5020" s="20"/>
      <c r="N5020" s="21">
        <v>45575.565834756941</v>
      </c>
    </row>
    <row r="5021" spans="1:14" x14ac:dyDescent="0.25">
      <c r="A5021" s="21">
        <v>45567.806620370371</v>
      </c>
      <c r="B5021" s="22">
        <v>45567.806620370371</v>
      </c>
      <c r="C5021" s="20" t="s">
        <v>717</v>
      </c>
      <c r="D5021" s="20" t="s">
        <v>718</v>
      </c>
      <c r="E5021" s="207" t="s">
        <v>720</v>
      </c>
      <c r="F5021" s="207" t="s">
        <v>10687</v>
      </c>
      <c r="G5021" s="20" t="s">
        <v>183</v>
      </c>
      <c r="H5021" s="23">
        <v>1243.17</v>
      </c>
      <c r="I5021" s="21">
        <v>45566</v>
      </c>
      <c r="J5021" s="21">
        <v>45565</v>
      </c>
      <c r="K5021" s="20" t="s">
        <v>5121</v>
      </c>
      <c r="L5021" s="20" t="s">
        <v>5107</v>
      </c>
      <c r="M5021" s="20"/>
      <c r="N5021" s="21">
        <v>45575.565834756941</v>
      </c>
    </row>
    <row r="5022" spans="1:14" x14ac:dyDescent="0.25">
      <c r="A5022" s="21">
        <v>45567.806620370371</v>
      </c>
      <c r="B5022" s="22">
        <v>45567.806620370371</v>
      </c>
      <c r="C5022" s="20" t="s">
        <v>882</v>
      </c>
      <c r="D5022" s="20" t="s">
        <v>883</v>
      </c>
      <c r="E5022" s="207" t="s">
        <v>885</v>
      </c>
      <c r="F5022" s="207" t="s">
        <v>10688</v>
      </c>
      <c r="G5022" s="20" t="s">
        <v>183</v>
      </c>
      <c r="H5022" s="23">
        <v>6343.02</v>
      </c>
      <c r="I5022" s="21">
        <v>45566</v>
      </c>
      <c r="J5022" s="21">
        <v>45565</v>
      </c>
      <c r="K5022" s="20" t="s">
        <v>5123</v>
      </c>
      <c r="L5022" s="20" t="s">
        <v>5107</v>
      </c>
      <c r="M5022" s="20"/>
      <c r="N5022" s="21">
        <v>45575.565834756941</v>
      </c>
    </row>
    <row r="5023" spans="1:14" x14ac:dyDescent="0.25">
      <c r="A5023" s="21">
        <v>45567.806620370371</v>
      </c>
      <c r="B5023" s="22">
        <v>45567.806620370371</v>
      </c>
      <c r="C5023" s="20" t="s">
        <v>193</v>
      </c>
      <c r="D5023" s="20" t="s">
        <v>194</v>
      </c>
      <c r="E5023" s="207" t="s">
        <v>196</v>
      </c>
      <c r="F5023" s="207" t="s">
        <v>10689</v>
      </c>
      <c r="G5023" s="20" t="s">
        <v>183</v>
      </c>
      <c r="H5023" s="23">
        <v>29207.64</v>
      </c>
      <c r="I5023" s="21">
        <v>45566</v>
      </c>
      <c r="J5023" s="21">
        <v>45565</v>
      </c>
      <c r="K5023" s="20" t="s">
        <v>5118</v>
      </c>
      <c r="L5023" s="20" t="s">
        <v>5107</v>
      </c>
      <c r="M5023" s="20"/>
      <c r="N5023" s="21">
        <v>45575.565834756941</v>
      </c>
    </row>
    <row r="5024" spans="1:14" x14ac:dyDescent="0.25">
      <c r="A5024" s="21">
        <v>45567.806620370371</v>
      </c>
      <c r="B5024" s="22">
        <v>45567.806620370371</v>
      </c>
      <c r="C5024" s="20" t="s">
        <v>253</v>
      </c>
      <c r="D5024" s="20" t="s">
        <v>254</v>
      </c>
      <c r="E5024" s="207" t="s">
        <v>256</v>
      </c>
      <c r="F5024" s="207" t="s">
        <v>10690</v>
      </c>
      <c r="G5024" s="20" t="s">
        <v>183</v>
      </c>
      <c r="H5024" s="23">
        <v>256816.9</v>
      </c>
      <c r="I5024" s="21">
        <v>45566</v>
      </c>
      <c r="J5024" s="21">
        <v>45565</v>
      </c>
      <c r="K5024" s="20" t="s">
        <v>5118</v>
      </c>
      <c r="L5024" s="20" t="s">
        <v>5107</v>
      </c>
      <c r="M5024" s="20"/>
      <c r="N5024" s="21">
        <v>45575.565834756941</v>
      </c>
    </row>
    <row r="5025" spans="1:14" x14ac:dyDescent="0.25">
      <c r="A5025" s="21">
        <v>45567.806620370371</v>
      </c>
      <c r="B5025" s="22">
        <v>45567.806620370371</v>
      </c>
      <c r="C5025" s="20" t="s">
        <v>939</v>
      </c>
      <c r="D5025" s="20" t="s">
        <v>940</v>
      </c>
      <c r="E5025" s="207" t="s">
        <v>942</v>
      </c>
      <c r="F5025" s="207" t="s">
        <v>10691</v>
      </c>
      <c r="G5025" s="20" t="s">
        <v>183</v>
      </c>
      <c r="H5025" s="23">
        <v>3773.14</v>
      </c>
      <c r="I5025" s="21">
        <v>45566</v>
      </c>
      <c r="J5025" s="21">
        <v>45565</v>
      </c>
      <c r="K5025" s="20" t="s">
        <v>5123</v>
      </c>
      <c r="L5025" s="20" t="s">
        <v>5107</v>
      </c>
      <c r="M5025" s="20"/>
      <c r="N5025" s="21">
        <v>45575.565834756941</v>
      </c>
    </row>
    <row r="5026" spans="1:14" x14ac:dyDescent="0.25">
      <c r="A5026" s="21">
        <v>45567.806620370371</v>
      </c>
      <c r="B5026" s="22">
        <v>45567.806620370371</v>
      </c>
      <c r="C5026" s="20" t="s">
        <v>521</v>
      </c>
      <c r="D5026" s="20" t="s">
        <v>522</v>
      </c>
      <c r="E5026" s="207" t="s">
        <v>524</v>
      </c>
      <c r="F5026" s="207" t="s">
        <v>10692</v>
      </c>
      <c r="G5026" s="20" t="s">
        <v>183</v>
      </c>
      <c r="H5026" s="23">
        <v>3936.23</v>
      </c>
      <c r="I5026" s="21">
        <v>45566</v>
      </c>
      <c r="J5026" s="21">
        <v>45565</v>
      </c>
      <c r="K5026" s="20" t="s">
        <v>5121</v>
      </c>
      <c r="L5026" s="20" t="s">
        <v>5107</v>
      </c>
      <c r="M5026" s="20"/>
      <c r="N5026" s="21">
        <v>45575.565834756941</v>
      </c>
    </row>
    <row r="5027" spans="1:14" x14ac:dyDescent="0.25">
      <c r="A5027" s="21">
        <v>45567.806620370371</v>
      </c>
      <c r="B5027" s="22">
        <v>45567.806620370371</v>
      </c>
      <c r="C5027" s="20" t="s">
        <v>459</v>
      </c>
      <c r="D5027" s="20" t="s">
        <v>460</v>
      </c>
      <c r="E5027" s="207" t="s">
        <v>462</v>
      </c>
      <c r="F5027" s="207" t="s">
        <v>10693</v>
      </c>
      <c r="G5027" s="20" t="s">
        <v>183</v>
      </c>
      <c r="H5027" s="23">
        <v>633701.18000000005</v>
      </c>
      <c r="I5027" s="21">
        <v>45566</v>
      </c>
      <c r="J5027" s="21">
        <v>45565</v>
      </c>
      <c r="K5027" s="20" t="s">
        <v>5129</v>
      </c>
      <c r="L5027" s="20" t="s">
        <v>5107</v>
      </c>
      <c r="M5027" s="20"/>
      <c r="N5027" s="21">
        <v>45575.565834756941</v>
      </c>
    </row>
    <row r="5028" spans="1:14" x14ac:dyDescent="0.25">
      <c r="A5028" s="21">
        <v>45567.806620370371</v>
      </c>
      <c r="B5028" s="22">
        <v>45567.806620370371</v>
      </c>
      <c r="C5028" s="20" t="s">
        <v>435</v>
      </c>
      <c r="D5028" s="20" t="s">
        <v>436</v>
      </c>
      <c r="E5028" s="207" t="s">
        <v>438</v>
      </c>
      <c r="F5028" s="207" t="s">
        <v>10694</v>
      </c>
      <c r="G5028" s="20" t="s">
        <v>183</v>
      </c>
      <c r="H5028" s="23">
        <v>16.41</v>
      </c>
      <c r="I5028" s="21">
        <v>45566</v>
      </c>
      <c r="J5028" s="21">
        <v>45565</v>
      </c>
      <c r="K5028" s="20" t="s">
        <v>5118</v>
      </c>
      <c r="L5028" s="20" t="s">
        <v>5107</v>
      </c>
      <c r="M5028" s="20"/>
      <c r="N5028" s="21">
        <v>45575.565834756941</v>
      </c>
    </row>
    <row r="5029" spans="1:14" x14ac:dyDescent="0.25">
      <c r="A5029" s="21">
        <v>45567.806620370371</v>
      </c>
      <c r="B5029" s="22">
        <v>45567.806620370371</v>
      </c>
      <c r="C5029" s="20" t="s">
        <v>422</v>
      </c>
      <c r="D5029" s="20" t="s">
        <v>423</v>
      </c>
      <c r="E5029" s="207" t="s">
        <v>425</v>
      </c>
      <c r="F5029" s="207" t="s">
        <v>10695</v>
      </c>
      <c r="G5029" s="20" t="s">
        <v>183</v>
      </c>
      <c r="H5029" s="23">
        <v>19067.580000000002</v>
      </c>
      <c r="I5029" s="21">
        <v>45566</v>
      </c>
      <c r="J5029" s="21">
        <v>45565</v>
      </c>
      <c r="K5029" s="20" t="s">
        <v>5118</v>
      </c>
      <c r="L5029" s="20" t="s">
        <v>5107</v>
      </c>
      <c r="M5029" s="20"/>
      <c r="N5029" s="21">
        <v>45575.565834756941</v>
      </c>
    </row>
    <row r="5030" spans="1:14" x14ac:dyDescent="0.25">
      <c r="A5030" s="21">
        <v>45567.806620370371</v>
      </c>
      <c r="B5030" s="22">
        <v>45567.806620370371</v>
      </c>
      <c r="C5030" s="20" t="s">
        <v>1298</v>
      </c>
      <c r="D5030" s="20" t="s">
        <v>1299</v>
      </c>
      <c r="E5030" s="207" t="s">
        <v>1301</v>
      </c>
      <c r="F5030" s="207" t="s">
        <v>10696</v>
      </c>
      <c r="G5030" s="20" t="s">
        <v>183</v>
      </c>
      <c r="H5030" s="23">
        <v>657.25</v>
      </c>
      <c r="I5030" s="21">
        <v>45566</v>
      </c>
      <c r="J5030" s="21">
        <v>45565</v>
      </c>
      <c r="K5030" s="20" t="s">
        <v>5121</v>
      </c>
      <c r="L5030" s="20" t="s">
        <v>5107</v>
      </c>
      <c r="M5030" s="20"/>
      <c r="N5030" s="21">
        <v>45575.565834756941</v>
      </c>
    </row>
    <row r="5031" spans="1:14" x14ac:dyDescent="0.25">
      <c r="A5031" s="21">
        <v>45567.806620370371</v>
      </c>
      <c r="B5031" s="22">
        <v>45567.806620370371</v>
      </c>
      <c r="C5031" s="20" t="s">
        <v>331</v>
      </c>
      <c r="D5031" s="20" t="s">
        <v>332</v>
      </c>
      <c r="E5031" s="207" t="s">
        <v>334</v>
      </c>
      <c r="F5031" s="207" t="s">
        <v>10697</v>
      </c>
      <c r="G5031" s="20" t="s">
        <v>183</v>
      </c>
      <c r="H5031" s="23">
        <v>3881.58</v>
      </c>
      <c r="I5031" s="21">
        <v>45566</v>
      </c>
      <c r="J5031" s="21">
        <v>45565</v>
      </c>
      <c r="K5031" s="20" t="s">
        <v>5121</v>
      </c>
      <c r="L5031" s="20" t="s">
        <v>5107</v>
      </c>
      <c r="M5031" s="20"/>
      <c r="N5031" s="21">
        <v>45575.565834756941</v>
      </c>
    </row>
    <row r="5032" spans="1:14" x14ac:dyDescent="0.25">
      <c r="A5032" s="21">
        <v>45565.864884259259</v>
      </c>
      <c r="B5032" s="22">
        <v>45565.864884259259</v>
      </c>
      <c r="C5032" s="20" t="s">
        <v>7746</v>
      </c>
      <c r="D5032" s="20" t="s">
        <v>133</v>
      </c>
      <c r="E5032" s="207" t="s">
        <v>136</v>
      </c>
      <c r="F5032" s="207" t="s">
        <v>10698</v>
      </c>
      <c r="G5032" s="20" t="s">
        <v>134</v>
      </c>
      <c r="H5032" s="23">
        <v>1612.41</v>
      </c>
      <c r="I5032" s="21">
        <v>45536</v>
      </c>
      <c r="J5032" s="21">
        <v>45565</v>
      </c>
      <c r="K5032" s="20" t="s">
        <v>5097</v>
      </c>
      <c r="L5032" s="20" t="s">
        <v>5098</v>
      </c>
      <c r="M5032" s="20"/>
      <c r="N5032" s="21">
        <v>45575.565834756941</v>
      </c>
    </row>
    <row r="5033" spans="1:14" x14ac:dyDescent="0.25">
      <c r="A5033" s="21">
        <v>45564.944004629629</v>
      </c>
      <c r="B5033" s="22">
        <v>45564.944004629629</v>
      </c>
      <c r="C5033" s="20" t="s">
        <v>117</v>
      </c>
      <c r="D5033" s="20" t="s">
        <v>118</v>
      </c>
      <c r="E5033" s="207" t="s">
        <v>121</v>
      </c>
      <c r="F5033" s="207" t="s">
        <v>10699</v>
      </c>
      <c r="G5033" s="20" t="s">
        <v>119</v>
      </c>
      <c r="H5033" s="23">
        <v>9516.15</v>
      </c>
      <c r="I5033" s="21">
        <v>45536</v>
      </c>
      <c r="J5033" s="21">
        <v>45558</v>
      </c>
      <c r="K5033" s="20" t="s">
        <v>5097</v>
      </c>
      <c r="L5033" s="20" t="s">
        <v>5098</v>
      </c>
      <c r="M5033" s="20"/>
      <c r="N5033" s="21">
        <v>45575.565834756941</v>
      </c>
    </row>
    <row r="5034" spans="1:14" x14ac:dyDescent="0.25">
      <c r="A5034" s="21">
        <v>45564.746111111112</v>
      </c>
      <c r="B5034" s="22">
        <v>45564.746111111112</v>
      </c>
      <c r="C5034" s="20" t="s">
        <v>771</v>
      </c>
      <c r="D5034" s="20" t="s">
        <v>772</v>
      </c>
      <c r="E5034" s="207" t="s">
        <v>774</v>
      </c>
      <c r="F5034" s="207" t="s">
        <v>10700</v>
      </c>
      <c r="G5034" s="20" t="s">
        <v>183</v>
      </c>
      <c r="H5034" s="23">
        <v>1216868.18</v>
      </c>
      <c r="I5034" s="21">
        <v>45536</v>
      </c>
      <c r="J5034" s="21">
        <v>45558</v>
      </c>
      <c r="K5034" s="20" t="s">
        <v>5114</v>
      </c>
      <c r="L5034" s="20" t="s">
        <v>5107</v>
      </c>
      <c r="M5034" s="20"/>
      <c r="N5034" s="21">
        <v>45575.565834756941</v>
      </c>
    </row>
    <row r="5035" spans="1:14" x14ac:dyDescent="0.25">
      <c r="A5035" s="21">
        <v>45564.746111111112</v>
      </c>
      <c r="B5035" s="22">
        <v>45564.746111111112</v>
      </c>
      <c r="C5035" s="20" t="s">
        <v>181</v>
      </c>
      <c r="D5035" s="20" t="s">
        <v>182</v>
      </c>
      <c r="E5035" s="207" t="s">
        <v>185</v>
      </c>
      <c r="F5035" s="207" t="s">
        <v>10701</v>
      </c>
      <c r="G5035" s="20" t="s">
        <v>183</v>
      </c>
      <c r="H5035" s="23">
        <v>2733667.72</v>
      </c>
      <c r="I5035" s="21">
        <v>45536</v>
      </c>
      <c r="J5035" s="21">
        <v>45558</v>
      </c>
      <c r="K5035" s="20" t="s">
        <v>5118</v>
      </c>
      <c r="L5035" s="20" t="s">
        <v>5107</v>
      </c>
      <c r="M5035" s="20"/>
      <c r="N5035" s="21">
        <v>45575.565834756941</v>
      </c>
    </row>
    <row r="5036" spans="1:14" x14ac:dyDescent="0.25">
      <c r="A5036" s="21">
        <v>45564.746111111112</v>
      </c>
      <c r="B5036" s="22">
        <v>45564.746111111112</v>
      </c>
      <c r="C5036" s="20" t="s">
        <v>1190</v>
      </c>
      <c r="D5036" s="20" t="s">
        <v>1191</v>
      </c>
      <c r="E5036" s="207" t="s">
        <v>1193</v>
      </c>
      <c r="F5036" s="207" t="s">
        <v>10702</v>
      </c>
      <c r="G5036" s="20" t="s">
        <v>183</v>
      </c>
      <c r="H5036" s="23">
        <v>0</v>
      </c>
      <c r="I5036" s="21">
        <v>45536</v>
      </c>
      <c r="J5036" s="21">
        <v>45558</v>
      </c>
      <c r="K5036" s="20" t="s">
        <v>5118</v>
      </c>
      <c r="L5036" s="20" t="s">
        <v>5107</v>
      </c>
      <c r="M5036" s="20"/>
      <c r="N5036" s="21">
        <v>45575.565834756941</v>
      </c>
    </row>
    <row r="5037" spans="1:14" x14ac:dyDescent="0.25">
      <c r="A5037" s="21">
        <v>45564.746111111112</v>
      </c>
      <c r="B5037" s="22">
        <v>45564.746111111112</v>
      </c>
      <c r="C5037" s="20" t="s">
        <v>1226</v>
      </c>
      <c r="D5037" s="20" t="s">
        <v>1227</v>
      </c>
      <c r="E5037" s="207" t="s">
        <v>1229</v>
      </c>
      <c r="F5037" s="207" t="s">
        <v>10703</v>
      </c>
      <c r="G5037" s="20" t="s">
        <v>183</v>
      </c>
      <c r="H5037" s="23">
        <v>2751.01</v>
      </c>
      <c r="I5037" s="21">
        <v>45536</v>
      </c>
      <c r="J5037" s="21">
        <v>45558</v>
      </c>
      <c r="K5037" s="20" t="s">
        <v>5118</v>
      </c>
      <c r="L5037" s="20" t="s">
        <v>5107</v>
      </c>
      <c r="M5037" s="20"/>
      <c r="N5037" s="21">
        <v>45575.565834756941</v>
      </c>
    </row>
    <row r="5038" spans="1:14" x14ac:dyDescent="0.25">
      <c r="A5038" s="21">
        <v>45564.746111111112</v>
      </c>
      <c r="B5038" s="22">
        <v>45564.746111111112</v>
      </c>
      <c r="C5038" s="20" t="s">
        <v>717</v>
      </c>
      <c r="D5038" s="20" t="s">
        <v>718</v>
      </c>
      <c r="E5038" s="207" t="s">
        <v>720</v>
      </c>
      <c r="F5038" s="207" t="s">
        <v>10704</v>
      </c>
      <c r="G5038" s="20" t="s">
        <v>183</v>
      </c>
      <c r="H5038" s="23">
        <v>1239.6099999999999</v>
      </c>
      <c r="I5038" s="21">
        <v>45536</v>
      </c>
      <c r="J5038" s="21">
        <v>45558</v>
      </c>
      <c r="K5038" s="20" t="s">
        <v>5121</v>
      </c>
      <c r="L5038" s="20" t="s">
        <v>5107</v>
      </c>
      <c r="M5038" s="20"/>
      <c r="N5038" s="21">
        <v>45575.565834756941</v>
      </c>
    </row>
    <row r="5039" spans="1:14" x14ac:dyDescent="0.25">
      <c r="A5039" s="21">
        <v>45564.746111111112</v>
      </c>
      <c r="B5039" s="22">
        <v>45564.746111111112</v>
      </c>
      <c r="C5039" s="20" t="s">
        <v>882</v>
      </c>
      <c r="D5039" s="20" t="s">
        <v>883</v>
      </c>
      <c r="E5039" s="207" t="s">
        <v>885</v>
      </c>
      <c r="F5039" s="207" t="s">
        <v>10705</v>
      </c>
      <c r="G5039" s="20" t="s">
        <v>183</v>
      </c>
      <c r="H5039" s="23">
        <v>6355.54</v>
      </c>
      <c r="I5039" s="21">
        <v>45536</v>
      </c>
      <c r="J5039" s="21">
        <v>45558</v>
      </c>
      <c r="K5039" s="20" t="s">
        <v>5123</v>
      </c>
      <c r="L5039" s="20" t="s">
        <v>5107</v>
      </c>
      <c r="M5039" s="20"/>
      <c r="N5039" s="21">
        <v>45575.565834756941</v>
      </c>
    </row>
    <row r="5040" spans="1:14" x14ac:dyDescent="0.25">
      <c r="A5040" s="21">
        <v>45564.746111111112</v>
      </c>
      <c r="B5040" s="22">
        <v>45564.746111111112</v>
      </c>
      <c r="C5040" s="20" t="s">
        <v>193</v>
      </c>
      <c r="D5040" s="20" t="s">
        <v>194</v>
      </c>
      <c r="E5040" s="207" t="s">
        <v>196</v>
      </c>
      <c r="F5040" s="207" t="s">
        <v>10706</v>
      </c>
      <c r="G5040" s="20" t="s">
        <v>183</v>
      </c>
      <c r="H5040" s="23">
        <v>29152.57</v>
      </c>
      <c r="I5040" s="21">
        <v>45536</v>
      </c>
      <c r="J5040" s="21">
        <v>45558</v>
      </c>
      <c r="K5040" s="20" t="s">
        <v>5118</v>
      </c>
      <c r="L5040" s="20" t="s">
        <v>5107</v>
      </c>
      <c r="M5040" s="20"/>
      <c r="N5040" s="21">
        <v>45575.565834756941</v>
      </c>
    </row>
    <row r="5041" spans="1:14" x14ac:dyDescent="0.25">
      <c r="A5041" s="21">
        <v>45564.746111111112</v>
      </c>
      <c r="B5041" s="22">
        <v>45564.746111111112</v>
      </c>
      <c r="C5041" s="20" t="s">
        <v>253</v>
      </c>
      <c r="D5041" s="20" t="s">
        <v>254</v>
      </c>
      <c r="E5041" s="207" t="s">
        <v>256</v>
      </c>
      <c r="F5041" s="207" t="s">
        <v>10707</v>
      </c>
      <c r="G5041" s="20" t="s">
        <v>183</v>
      </c>
      <c r="H5041" s="23">
        <v>250232.09</v>
      </c>
      <c r="I5041" s="21">
        <v>45536</v>
      </c>
      <c r="J5041" s="21">
        <v>45558</v>
      </c>
      <c r="K5041" s="20" t="s">
        <v>5118</v>
      </c>
      <c r="L5041" s="20" t="s">
        <v>5107</v>
      </c>
      <c r="M5041" s="20"/>
      <c r="N5041" s="21">
        <v>45575.565834756941</v>
      </c>
    </row>
    <row r="5042" spans="1:14" x14ac:dyDescent="0.25">
      <c r="A5042" s="21">
        <v>45564.746111111112</v>
      </c>
      <c r="B5042" s="22">
        <v>45564.746111111112</v>
      </c>
      <c r="C5042" s="20" t="s">
        <v>939</v>
      </c>
      <c r="D5042" s="20" t="s">
        <v>940</v>
      </c>
      <c r="E5042" s="207" t="s">
        <v>942</v>
      </c>
      <c r="F5042" s="207" t="s">
        <v>10708</v>
      </c>
      <c r="G5042" s="20" t="s">
        <v>183</v>
      </c>
      <c r="H5042" s="23">
        <v>3780.15</v>
      </c>
      <c r="I5042" s="21">
        <v>45536</v>
      </c>
      <c r="J5042" s="21">
        <v>45558</v>
      </c>
      <c r="K5042" s="20" t="s">
        <v>5123</v>
      </c>
      <c r="L5042" s="20" t="s">
        <v>5107</v>
      </c>
      <c r="M5042" s="20"/>
      <c r="N5042" s="21">
        <v>45575.565834756941</v>
      </c>
    </row>
    <row r="5043" spans="1:14" x14ac:dyDescent="0.25">
      <c r="A5043" s="21">
        <v>45564.746111111112</v>
      </c>
      <c r="B5043" s="22">
        <v>45564.746111111112</v>
      </c>
      <c r="C5043" s="20" t="s">
        <v>521</v>
      </c>
      <c r="D5043" s="20" t="s">
        <v>522</v>
      </c>
      <c r="E5043" s="207" t="s">
        <v>524</v>
      </c>
      <c r="F5043" s="207" t="s">
        <v>10709</v>
      </c>
      <c r="G5043" s="20" t="s">
        <v>183</v>
      </c>
      <c r="H5043" s="23">
        <v>5923.16</v>
      </c>
      <c r="I5043" s="21">
        <v>45536</v>
      </c>
      <c r="J5043" s="21">
        <v>45558</v>
      </c>
      <c r="K5043" s="20" t="s">
        <v>5121</v>
      </c>
      <c r="L5043" s="20" t="s">
        <v>5107</v>
      </c>
      <c r="M5043" s="20"/>
      <c r="N5043" s="21">
        <v>45575.565834756941</v>
      </c>
    </row>
    <row r="5044" spans="1:14" x14ac:dyDescent="0.25">
      <c r="A5044" s="21">
        <v>45564.746111111112</v>
      </c>
      <c r="B5044" s="22">
        <v>45564.746111111112</v>
      </c>
      <c r="C5044" s="20" t="s">
        <v>459</v>
      </c>
      <c r="D5044" s="20" t="s">
        <v>460</v>
      </c>
      <c r="E5044" s="207" t="s">
        <v>462</v>
      </c>
      <c r="F5044" s="207" t="s">
        <v>10710</v>
      </c>
      <c r="G5044" s="20" t="s">
        <v>183</v>
      </c>
      <c r="H5044" s="23">
        <v>643367.19999999995</v>
      </c>
      <c r="I5044" s="21">
        <v>45536</v>
      </c>
      <c r="J5044" s="21">
        <v>45558</v>
      </c>
      <c r="K5044" s="20" t="s">
        <v>5129</v>
      </c>
      <c r="L5044" s="20" t="s">
        <v>5107</v>
      </c>
      <c r="M5044" s="20"/>
      <c r="N5044" s="21">
        <v>45575.565834756941</v>
      </c>
    </row>
    <row r="5045" spans="1:14" x14ac:dyDescent="0.25">
      <c r="A5045" s="21">
        <v>45564.746111111112</v>
      </c>
      <c r="B5045" s="22">
        <v>45564.746111111112</v>
      </c>
      <c r="C5045" s="20" t="s">
        <v>435</v>
      </c>
      <c r="D5045" s="20" t="s">
        <v>436</v>
      </c>
      <c r="E5045" s="207" t="s">
        <v>438</v>
      </c>
      <c r="F5045" s="207" t="s">
        <v>10711</v>
      </c>
      <c r="G5045" s="20" t="s">
        <v>183</v>
      </c>
      <c r="H5045" s="23">
        <v>5627.94</v>
      </c>
      <c r="I5045" s="21">
        <v>45536</v>
      </c>
      <c r="J5045" s="21">
        <v>45558</v>
      </c>
      <c r="K5045" s="20" t="s">
        <v>5118</v>
      </c>
      <c r="L5045" s="20" t="s">
        <v>5107</v>
      </c>
      <c r="M5045" s="20"/>
      <c r="N5045" s="21">
        <v>45575.565834756941</v>
      </c>
    </row>
    <row r="5046" spans="1:14" x14ac:dyDescent="0.25">
      <c r="A5046" s="21">
        <v>45564.746111111112</v>
      </c>
      <c r="B5046" s="22">
        <v>45564.746111111112</v>
      </c>
      <c r="C5046" s="20" t="s">
        <v>422</v>
      </c>
      <c r="D5046" s="20" t="s">
        <v>423</v>
      </c>
      <c r="E5046" s="207" t="s">
        <v>425</v>
      </c>
      <c r="F5046" s="207" t="s">
        <v>10712</v>
      </c>
      <c r="G5046" s="20" t="s">
        <v>183</v>
      </c>
      <c r="H5046" s="23">
        <v>19037.87</v>
      </c>
      <c r="I5046" s="21">
        <v>45536</v>
      </c>
      <c r="J5046" s="21">
        <v>45558</v>
      </c>
      <c r="K5046" s="20" t="s">
        <v>5118</v>
      </c>
      <c r="L5046" s="20" t="s">
        <v>5107</v>
      </c>
      <c r="M5046" s="20"/>
      <c r="N5046" s="21">
        <v>45575.565834756941</v>
      </c>
    </row>
    <row r="5047" spans="1:14" x14ac:dyDescent="0.25">
      <c r="A5047" s="21">
        <v>45564.746111111112</v>
      </c>
      <c r="B5047" s="22">
        <v>45564.746111111112</v>
      </c>
      <c r="C5047" s="20" t="s">
        <v>1298</v>
      </c>
      <c r="D5047" s="20" t="s">
        <v>1299</v>
      </c>
      <c r="E5047" s="207" t="s">
        <v>1301</v>
      </c>
      <c r="F5047" s="207" t="s">
        <v>10713</v>
      </c>
      <c r="G5047" s="20" t="s">
        <v>183</v>
      </c>
      <c r="H5047" s="23">
        <v>655.84</v>
      </c>
      <c r="I5047" s="21">
        <v>45536</v>
      </c>
      <c r="J5047" s="21">
        <v>45558</v>
      </c>
      <c r="K5047" s="20" t="s">
        <v>5121</v>
      </c>
      <c r="L5047" s="20" t="s">
        <v>5107</v>
      </c>
      <c r="M5047" s="20"/>
      <c r="N5047" s="21">
        <v>45575.565834756941</v>
      </c>
    </row>
    <row r="5048" spans="1:14" x14ac:dyDescent="0.25">
      <c r="A5048" s="21">
        <v>45564.746111111112</v>
      </c>
      <c r="B5048" s="22">
        <v>45564.746111111112</v>
      </c>
      <c r="C5048" s="20" t="s">
        <v>331</v>
      </c>
      <c r="D5048" s="20" t="s">
        <v>332</v>
      </c>
      <c r="E5048" s="207" t="s">
        <v>334</v>
      </c>
      <c r="F5048" s="207" t="s">
        <v>10714</v>
      </c>
      <c r="G5048" s="20" t="s">
        <v>183</v>
      </c>
      <c r="H5048" s="23">
        <v>6545.62</v>
      </c>
      <c r="I5048" s="21">
        <v>45536</v>
      </c>
      <c r="J5048" s="21">
        <v>45558</v>
      </c>
      <c r="K5048" s="20" t="s">
        <v>5121</v>
      </c>
      <c r="L5048" s="20" t="s">
        <v>5107</v>
      </c>
      <c r="M5048" s="20"/>
      <c r="N5048" s="21">
        <v>45575.565834756941</v>
      </c>
    </row>
    <row r="5049" spans="1:14" x14ac:dyDescent="0.25">
      <c r="A5049" s="21">
        <v>45564.202777777777</v>
      </c>
      <c r="B5049" s="22">
        <v>45564.202777777777</v>
      </c>
      <c r="C5049" s="20" t="s">
        <v>869</v>
      </c>
      <c r="D5049" s="20" t="s">
        <v>870</v>
      </c>
      <c r="E5049" s="207" t="s">
        <v>872</v>
      </c>
      <c r="F5049" s="207" t="s">
        <v>10715</v>
      </c>
      <c r="G5049" s="20" t="s">
        <v>119</v>
      </c>
      <c r="H5049" s="23">
        <v>301.57</v>
      </c>
      <c r="I5049" s="21">
        <v>45536</v>
      </c>
      <c r="J5049" s="21">
        <v>45558</v>
      </c>
      <c r="K5049" s="20" t="s">
        <v>5097</v>
      </c>
      <c r="L5049" s="20" t="s">
        <v>5098</v>
      </c>
      <c r="M5049" s="20"/>
      <c r="N5049" s="21">
        <v>45575.565834756941</v>
      </c>
    </row>
    <row r="5050" spans="1:14" x14ac:dyDescent="0.25">
      <c r="A5050" s="21">
        <v>45564.202777777777</v>
      </c>
      <c r="B5050" s="22">
        <v>45564.202777777777</v>
      </c>
      <c r="C5050" s="20" t="s">
        <v>995</v>
      </c>
      <c r="D5050" s="20" t="s">
        <v>996</v>
      </c>
      <c r="E5050" s="207" t="s">
        <v>998</v>
      </c>
      <c r="F5050" s="207" t="s">
        <v>10716</v>
      </c>
      <c r="G5050" s="20" t="s">
        <v>119</v>
      </c>
      <c r="H5050" s="23">
        <v>29.04</v>
      </c>
      <c r="I5050" s="21">
        <v>45536</v>
      </c>
      <c r="J5050" s="21">
        <v>45558</v>
      </c>
      <c r="K5050" s="20" t="s">
        <v>5097</v>
      </c>
      <c r="L5050" s="20" t="s">
        <v>5098</v>
      </c>
      <c r="M5050" s="20"/>
      <c r="N5050" s="21">
        <v>45575.565834756941</v>
      </c>
    </row>
    <row r="5051" spans="1:14" x14ac:dyDescent="0.25">
      <c r="A5051" s="21">
        <v>45564.202777777777</v>
      </c>
      <c r="B5051" s="22">
        <v>45564.202777777777</v>
      </c>
      <c r="C5051" s="20" t="s">
        <v>117</v>
      </c>
      <c r="D5051" s="20" t="s">
        <v>118</v>
      </c>
      <c r="E5051" s="207" t="s">
        <v>121</v>
      </c>
      <c r="F5051" s="207" t="s">
        <v>10717</v>
      </c>
      <c r="G5051" s="20" t="s">
        <v>119</v>
      </c>
      <c r="H5051" s="23">
        <v>9314.65</v>
      </c>
      <c r="I5051" s="21">
        <v>45536</v>
      </c>
      <c r="J5051" s="21">
        <v>45558</v>
      </c>
      <c r="K5051" s="20" t="s">
        <v>5097</v>
      </c>
      <c r="L5051" s="20" t="s">
        <v>5098</v>
      </c>
      <c r="M5051" s="20"/>
      <c r="N5051" s="21">
        <v>45575.565834756941</v>
      </c>
    </row>
    <row r="5052" spans="1:14" x14ac:dyDescent="0.25">
      <c r="A5052" s="21">
        <v>45564.155868055561</v>
      </c>
      <c r="B5052" s="22">
        <v>45564.155868055561</v>
      </c>
      <c r="C5052" s="20" t="s">
        <v>7746</v>
      </c>
      <c r="D5052" s="20" t="s">
        <v>133</v>
      </c>
      <c r="E5052" s="207" t="s">
        <v>136</v>
      </c>
      <c r="F5052" s="207" t="s">
        <v>10718</v>
      </c>
      <c r="G5052" s="20" t="s">
        <v>134</v>
      </c>
      <c r="H5052" s="23">
        <v>1519.13</v>
      </c>
      <c r="I5052" s="21">
        <v>45536</v>
      </c>
      <c r="J5052" s="21">
        <v>45558</v>
      </c>
      <c r="K5052" s="20" t="s">
        <v>5097</v>
      </c>
      <c r="L5052" s="20" t="s">
        <v>5098</v>
      </c>
      <c r="M5052" s="20"/>
      <c r="N5052" s="21">
        <v>45575.565834756941</v>
      </c>
    </row>
    <row r="5053" spans="1:14" x14ac:dyDescent="0.25">
      <c r="A5053" s="21">
        <v>45563.990914351853</v>
      </c>
      <c r="B5053" s="22">
        <v>45563.990914351853</v>
      </c>
      <c r="C5053" s="20" t="s">
        <v>771</v>
      </c>
      <c r="D5053" s="20" t="s">
        <v>772</v>
      </c>
      <c r="E5053" s="207" t="s">
        <v>774</v>
      </c>
      <c r="F5053" s="207" t="s">
        <v>10719</v>
      </c>
      <c r="G5053" s="20" t="s">
        <v>183</v>
      </c>
      <c r="H5053" s="23">
        <v>1216868.18</v>
      </c>
      <c r="I5053" s="21">
        <v>45536</v>
      </c>
      <c r="J5053" s="21">
        <v>45558</v>
      </c>
      <c r="K5053" s="20" t="s">
        <v>5114</v>
      </c>
      <c r="L5053" s="20" t="s">
        <v>5107</v>
      </c>
      <c r="M5053" s="20"/>
      <c r="N5053" s="21">
        <v>45575.565834756941</v>
      </c>
    </row>
    <row r="5054" spans="1:14" x14ac:dyDescent="0.25">
      <c r="A5054" s="21">
        <v>45563.990914351853</v>
      </c>
      <c r="B5054" s="22">
        <v>45563.990914351853</v>
      </c>
      <c r="C5054" s="20" t="s">
        <v>181</v>
      </c>
      <c r="D5054" s="20" t="s">
        <v>182</v>
      </c>
      <c r="E5054" s="207" t="s">
        <v>185</v>
      </c>
      <c r="F5054" s="207" t="s">
        <v>10720</v>
      </c>
      <c r="G5054" s="20" t="s">
        <v>183</v>
      </c>
      <c r="H5054" s="23">
        <v>2733667.72</v>
      </c>
      <c r="I5054" s="21">
        <v>45536</v>
      </c>
      <c r="J5054" s="21">
        <v>45558</v>
      </c>
      <c r="K5054" s="20" t="s">
        <v>5118</v>
      </c>
      <c r="L5054" s="20" t="s">
        <v>5107</v>
      </c>
      <c r="M5054" s="20"/>
      <c r="N5054" s="21">
        <v>45575.565834756941</v>
      </c>
    </row>
    <row r="5055" spans="1:14" x14ac:dyDescent="0.25">
      <c r="A5055" s="21">
        <v>45563.990914351853</v>
      </c>
      <c r="B5055" s="22">
        <v>45563.990914351853</v>
      </c>
      <c r="C5055" s="20" t="s">
        <v>1190</v>
      </c>
      <c r="D5055" s="20" t="s">
        <v>1191</v>
      </c>
      <c r="E5055" s="207" t="s">
        <v>1193</v>
      </c>
      <c r="F5055" s="207" t="s">
        <v>10721</v>
      </c>
      <c r="G5055" s="20" t="s">
        <v>183</v>
      </c>
      <c r="H5055" s="23">
        <v>0</v>
      </c>
      <c r="I5055" s="21">
        <v>45536</v>
      </c>
      <c r="J5055" s="21">
        <v>45558</v>
      </c>
      <c r="K5055" s="20" t="s">
        <v>5118</v>
      </c>
      <c r="L5055" s="20" t="s">
        <v>5107</v>
      </c>
      <c r="M5055" s="20"/>
      <c r="N5055" s="21">
        <v>45575.565834756941</v>
      </c>
    </row>
    <row r="5056" spans="1:14" x14ac:dyDescent="0.25">
      <c r="A5056" s="21">
        <v>45563.990914351853</v>
      </c>
      <c r="B5056" s="22">
        <v>45563.990914351853</v>
      </c>
      <c r="C5056" s="20" t="s">
        <v>1226</v>
      </c>
      <c r="D5056" s="20" t="s">
        <v>1227</v>
      </c>
      <c r="E5056" s="207" t="s">
        <v>1229</v>
      </c>
      <c r="F5056" s="207" t="s">
        <v>10722</v>
      </c>
      <c r="G5056" s="20" t="s">
        <v>183</v>
      </c>
      <c r="H5056" s="23">
        <v>2751.01</v>
      </c>
      <c r="I5056" s="21">
        <v>45536</v>
      </c>
      <c r="J5056" s="21">
        <v>45558</v>
      </c>
      <c r="K5056" s="20" t="s">
        <v>5118</v>
      </c>
      <c r="L5056" s="20" t="s">
        <v>5107</v>
      </c>
      <c r="M5056" s="20"/>
      <c r="N5056" s="21">
        <v>45575.565834756941</v>
      </c>
    </row>
    <row r="5057" spans="1:14" x14ac:dyDescent="0.25">
      <c r="A5057" s="21">
        <v>45563.990914351853</v>
      </c>
      <c r="B5057" s="22">
        <v>45563.990914351853</v>
      </c>
      <c r="C5057" s="20" t="s">
        <v>717</v>
      </c>
      <c r="D5057" s="20" t="s">
        <v>718</v>
      </c>
      <c r="E5057" s="207" t="s">
        <v>720</v>
      </c>
      <c r="F5057" s="207" t="s">
        <v>10723</v>
      </c>
      <c r="G5057" s="20" t="s">
        <v>183</v>
      </c>
      <c r="H5057" s="23">
        <v>1239.6099999999999</v>
      </c>
      <c r="I5057" s="21">
        <v>45536</v>
      </c>
      <c r="J5057" s="21">
        <v>45558</v>
      </c>
      <c r="K5057" s="20" t="s">
        <v>5121</v>
      </c>
      <c r="L5057" s="20" t="s">
        <v>5107</v>
      </c>
      <c r="M5057" s="20"/>
      <c r="N5057" s="21">
        <v>45575.565834756941</v>
      </c>
    </row>
    <row r="5058" spans="1:14" x14ac:dyDescent="0.25">
      <c r="A5058" s="21">
        <v>45563.990914351853</v>
      </c>
      <c r="B5058" s="22">
        <v>45563.990914351853</v>
      </c>
      <c r="C5058" s="20" t="s">
        <v>882</v>
      </c>
      <c r="D5058" s="20" t="s">
        <v>883</v>
      </c>
      <c r="E5058" s="207" t="s">
        <v>885</v>
      </c>
      <c r="F5058" s="207" t="s">
        <v>10724</v>
      </c>
      <c r="G5058" s="20" t="s">
        <v>183</v>
      </c>
      <c r="H5058" s="23">
        <v>6355.54</v>
      </c>
      <c r="I5058" s="21">
        <v>45536</v>
      </c>
      <c r="J5058" s="21">
        <v>45558</v>
      </c>
      <c r="K5058" s="20" t="s">
        <v>5123</v>
      </c>
      <c r="L5058" s="20" t="s">
        <v>5107</v>
      </c>
      <c r="M5058" s="20"/>
      <c r="N5058" s="21">
        <v>45575.565834756941</v>
      </c>
    </row>
    <row r="5059" spans="1:14" x14ac:dyDescent="0.25">
      <c r="A5059" s="21">
        <v>45563.990914351853</v>
      </c>
      <c r="B5059" s="22">
        <v>45563.990914351853</v>
      </c>
      <c r="C5059" s="20" t="s">
        <v>193</v>
      </c>
      <c r="D5059" s="20" t="s">
        <v>194</v>
      </c>
      <c r="E5059" s="207" t="s">
        <v>196</v>
      </c>
      <c r="F5059" s="207" t="s">
        <v>10725</v>
      </c>
      <c r="G5059" s="20" t="s">
        <v>183</v>
      </c>
      <c r="H5059" s="23">
        <v>29152.57</v>
      </c>
      <c r="I5059" s="21">
        <v>45536</v>
      </c>
      <c r="J5059" s="21">
        <v>45558</v>
      </c>
      <c r="K5059" s="20" t="s">
        <v>5118</v>
      </c>
      <c r="L5059" s="20" t="s">
        <v>5107</v>
      </c>
      <c r="M5059" s="20"/>
      <c r="N5059" s="21">
        <v>45575.565834756941</v>
      </c>
    </row>
    <row r="5060" spans="1:14" x14ac:dyDescent="0.25">
      <c r="A5060" s="21">
        <v>45563.990914351853</v>
      </c>
      <c r="B5060" s="22">
        <v>45563.990914351853</v>
      </c>
      <c r="C5060" s="20" t="s">
        <v>253</v>
      </c>
      <c r="D5060" s="20" t="s">
        <v>254</v>
      </c>
      <c r="E5060" s="207" t="s">
        <v>256</v>
      </c>
      <c r="F5060" s="207" t="s">
        <v>10726</v>
      </c>
      <c r="G5060" s="20" t="s">
        <v>183</v>
      </c>
      <c r="H5060" s="23">
        <v>250232.09</v>
      </c>
      <c r="I5060" s="21">
        <v>45536</v>
      </c>
      <c r="J5060" s="21">
        <v>45558</v>
      </c>
      <c r="K5060" s="20" t="s">
        <v>5118</v>
      </c>
      <c r="L5060" s="20" t="s">
        <v>5107</v>
      </c>
      <c r="M5060" s="20"/>
      <c r="N5060" s="21">
        <v>45575.565834756941</v>
      </c>
    </row>
    <row r="5061" spans="1:14" x14ac:dyDescent="0.25">
      <c r="A5061" s="21">
        <v>45563.990914351853</v>
      </c>
      <c r="B5061" s="22">
        <v>45563.990914351853</v>
      </c>
      <c r="C5061" s="20" t="s">
        <v>939</v>
      </c>
      <c r="D5061" s="20" t="s">
        <v>940</v>
      </c>
      <c r="E5061" s="207" t="s">
        <v>942</v>
      </c>
      <c r="F5061" s="207" t="s">
        <v>10727</v>
      </c>
      <c r="G5061" s="20" t="s">
        <v>183</v>
      </c>
      <c r="H5061" s="23">
        <v>3780.15</v>
      </c>
      <c r="I5061" s="21">
        <v>45536</v>
      </c>
      <c r="J5061" s="21">
        <v>45558</v>
      </c>
      <c r="K5061" s="20" t="s">
        <v>5123</v>
      </c>
      <c r="L5061" s="20" t="s">
        <v>5107</v>
      </c>
      <c r="M5061" s="20"/>
      <c r="N5061" s="21">
        <v>45575.565834756941</v>
      </c>
    </row>
    <row r="5062" spans="1:14" x14ac:dyDescent="0.25">
      <c r="A5062" s="21">
        <v>45563.990914351853</v>
      </c>
      <c r="B5062" s="22">
        <v>45563.990914351853</v>
      </c>
      <c r="C5062" s="20" t="s">
        <v>521</v>
      </c>
      <c r="D5062" s="20" t="s">
        <v>522</v>
      </c>
      <c r="E5062" s="207" t="s">
        <v>524</v>
      </c>
      <c r="F5062" s="207" t="s">
        <v>10728</v>
      </c>
      <c r="G5062" s="20" t="s">
        <v>183</v>
      </c>
      <c r="H5062" s="23">
        <v>5923.16</v>
      </c>
      <c r="I5062" s="21">
        <v>45536</v>
      </c>
      <c r="J5062" s="21">
        <v>45558</v>
      </c>
      <c r="K5062" s="20" t="s">
        <v>5121</v>
      </c>
      <c r="L5062" s="20" t="s">
        <v>5107</v>
      </c>
      <c r="M5062" s="20"/>
      <c r="N5062" s="21">
        <v>45575.565834756941</v>
      </c>
    </row>
    <row r="5063" spans="1:14" x14ac:dyDescent="0.25">
      <c r="A5063" s="21">
        <v>45563.990914351853</v>
      </c>
      <c r="B5063" s="22">
        <v>45563.990914351853</v>
      </c>
      <c r="C5063" s="20" t="s">
        <v>459</v>
      </c>
      <c r="D5063" s="20" t="s">
        <v>460</v>
      </c>
      <c r="E5063" s="207" t="s">
        <v>462</v>
      </c>
      <c r="F5063" s="207" t="s">
        <v>10729</v>
      </c>
      <c r="G5063" s="20" t="s">
        <v>183</v>
      </c>
      <c r="H5063" s="23">
        <v>643367.19999999995</v>
      </c>
      <c r="I5063" s="21">
        <v>45536</v>
      </c>
      <c r="J5063" s="21">
        <v>45558</v>
      </c>
      <c r="K5063" s="20" t="s">
        <v>5129</v>
      </c>
      <c r="L5063" s="20" t="s">
        <v>5107</v>
      </c>
      <c r="M5063" s="20"/>
      <c r="N5063" s="21">
        <v>45575.565834756941</v>
      </c>
    </row>
    <row r="5064" spans="1:14" x14ac:dyDescent="0.25">
      <c r="A5064" s="21">
        <v>45563.990914351853</v>
      </c>
      <c r="B5064" s="22">
        <v>45563.990914351853</v>
      </c>
      <c r="C5064" s="20" t="s">
        <v>435</v>
      </c>
      <c r="D5064" s="20" t="s">
        <v>436</v>
      </c>
      <c r="E5064" s="207" t="s">
        <v>438</v>
      </c>
      <c r="F5064" s="207" t="s">
        <v>10730</v>
      </c>
      <c r="G5064" s="20" t="s">
        <v>183</v>
      </c>
      <c r="H5064" s="23">
        <v>5627.94</v>
      </c>
      <c r="I5064" s="21">
        <v>45536</v>
      </c>
      <c r="J5064" s="21">
        <v>45558</v>
      </c>
      <c r="K5064" s="20" t="s">
        <v>5118</v>
      </c>
      <c r="L5064" s="20" t="s">
        <v>5107</v>
      </c>
      <c r="M5064" s="20"/>
      <c r="N5064" s="21">
        <v>45575.565834756941</v>
      </c>
    </row>
    <row r="5065" spans="1:14" x14ac:dyDescent="0.25">
      <c r="A5065" s="21">
        <v>45563.990914351853</v>
      </c>
      <c r="B5065" s="22">
        <v>45563.990914351853</v>
      </c>
      <c r="C5065" s="20" t="s">
        <v>422</v>
      </c>
      <c r="D5065" s="20" t="s">
        <v>423</v>
      </c>
      <c r="E5065" s="207" t="s">
        <v>425</v>
      </c>
      <c r="F5065" s="207" t="s">
        <v>10731</v>
      </c>
      <c r="G5065" s="20" t="s">
        <v>183</v>
      </c>
      <c r="H5065" s="23">
        <v>19037.87</v>
      </c>
      <c r="I5065" s="21">
        <v>45536</v>
      </c>
      <c r="J5065" s="21">
        <v>45558</v>
      </c>
      <c r="K5065" s="20" t="s">
        <v>5118</v>
      </c>
      <c r="L5065" s="20" t="s">
        <v>5107</v>
      </c>
      <c r="M5065" s="20"/>
      <c r="N5065" s="21">
        <v>45575.565834756941</v>
      </c>
    </row>
    <row r="5066" spans="1:14" x14ac:dyDescent="0.25">
      <c r="A5066" s="21">
        <v>45563.990914351853</v>
      </c>
      <c r="B5066" s="22">
        <v>45563.990914351853</v>
      </c>
      <c r="C5066" s="20" t="s">
        <v>1298</v>
      </c>
      <c r="D5066" s="20" t="s">
        <v>1299</v>
      </c>
      <c r="E5066" s="207" t="s">
        <v>1301</v>
      </c>
      <c r="F5066" s="207" t="s">
        <v>10732</v>
      </c>
      <c r="G5066" s="20" t="s">
        <v>183</v>
      </c>
      <c r="H5066" s="23">
        <v>655.84</v>
      </c>
      <c r="I5066" s="21">
        <v>45536</v>
      </c>
      <c r="J5066" s="21">
        <v>45558</v>
      </c>
      <c r="K5066" s="20" t="s">
        <v>5121</v>
      </c>
      <c r="L5066" s="20" t="s">
        <v>5107</v>
      </c>
      <c r="M5066" s="20"/>
      <c r="N5066" s="21">
        <v>45575.565834756941</v>
      </c>
    </row>
    <row r="5067" spans="1:14" x14ac:dyDescent="0.25">
      <c r="A5067" s="21">
        <v>45563.990914351853</v>
      </c>
      <c r="B5067" s="22">
        <v>45563.990914351853</v>
      </c>
      <c r="C5067" s="20" t="s">
        <v>331</v>
      </c>
      <c r="D5067" s="20" t="s">
        <v>332</v>
      </c>
      <c r="E5067" s="207" t="s">
        <v>334</v>
      </c>
      <c r="F5067" s="207" t="s">
        <v>10733</v>
      </c>
      <c r="G5067" s="20" t="s">
        <v>183</v>
      </c>
      <c r="H5067" s="23">
        <v>6545.62</v>
      </c>
      <c r="I5067" s="21">
        <v>45536</v>
      </c>
      <c r="J5067" s="21">
        <v>45558</v>
      </c>
      <c r="K5067" s="20" t="s">
        <v>5121</v>
      </c>
      <c r="L5067" s="20" t="s">
        <v>5107</v>
      </c>
      <c r="M5067" s="20"/>
      <c r="N5067" s="21">
        <v>45575.565834756941</v>
      </c>
    </row>
    <row r="5068" spans="1:14" x14ac:dyDescent="0.25">
      <c r="A5068" s="21">
        <v>45563.805729166663</v>
      </c>
      <c r="B5068" s="22">
        <v>45563.805729166663</v>
      </c>
      <c r="C5068" s="20" t="s">
        <v>266</v>
      </c>
      <c r="D5068" s="20" t="s">
        <v>267</v>
      </c>
      <c r="E5068" s="207" t="s">
        <v>270</v>
      </c>
      <c r="F5068" s="207" t="s">
        <v>10734</v>
      </c>
      <c r="G5068" s="20" t="s">
        <v>268</v>
      </c>
      <c r="H5068" s="23">
        <v>2616.11</v>
      </c>
      <c r="I5068" s="21">
        <v>45536</v>
      </c>
      <c r="J5068" s="21">
        <v>45558</v>
      </c>
      <c r="K5068" s="20" t="s">
        <v>5097</v>
      </c>
      <c r="L5068" s="20" t="s">
        <v>5098</v>
      </c>
      <c r="M5068" s="20"/>
      <c r="N5068" s="21">
        <v>45575.565834756941</v>
      </c>
    </row>
    <row r="5069" spans="1:14" x14ac:dyDescent="0.25">
      <c r="A5069" s="21">
        <v>45562.98302083333</v>
      </c>
      <c r="B5069" s="22">
        <v>45562.98302083333</v>
      </c>
      <c r="C5069" s="20" t="s">
        <v>869</v>
      </c>
      <c r="D5069" s="20" t="s">
        <v>870</v>
      </c>
      <c r="E5069" s="207" t="s">
        <v>872</v>
      </c>
      <c r="F5069" s="207" t="s">
        <v>10735</v>
      </c>
      <c r="G5069" s="20" t="s">
        <v>119</v>
      </c>
      <c r="H5069" s="23">
        <v>301.57</v>
      </c>
      <c r="I5069" s="21">
        <v>45536</v>
      </c>
      <c r="J5069" s="21">
        <v>45558</v>
      </c>
      <c r="K5069" s="20" t="s">
        <v>5097</v>
      </c>
      <c r="L5069" s="20" t="s">
        <v>5098</v>
      </c>
      <c r="M5069" s="20"/>
      <c r="N5069" s="21">
        <v>45575.565834756941</v>
      </c>
    </row>
    <row r="5070" spans="1:14" x14ac:dyDescent="0.25">
      <c r="A5070" s="21">
        <v>45562.98302083333</v>
      </c>
      <c r="B5070" s="22">
        <v>45562.98302083333</v>
      </c>
      <c r="C5070" s="20" t="s">
        <v>995</v>
      </c>
      <c r="D5070" s="20" t="s">
        <v>996</v>
      </c>
      <c r="E5070" s="207" t="s">
        <v>998</v>
      </c>
      <c r="F5070" s="207" t="s">
        <v>10736</v>
      </c>
      <c r="G5070" s="20" t="s">
        <v>119</v>
      </c>
      <c r="H5070" s="23">
        <v>29.04</v>
      </c>
      <c r="I5070" s="21">
        <v>45536</v>
      </c>
      <c r="J5070" s="21">
        <v>45558</v>
      </c>
      <c r="K5070" s="20" t="s">
        <v>5097</v>
      </c>
      <c r="L5070" s="20" t="s">
        <v>5098</v>
      </c>
      <c r="M5070" s="20"/>
      <c r="N5070" s="21">
        <v>45575.565834756941</v>
      </c>
    </row>
    <row r="5071" spans="1:14" x14ac:dyDescent="0.25">
      <c r="A5071" s="21">
        <v>45562.98302083333</v>
      </c>
      <c r="B5071" s="22">
        <v>45562.98302083333</v>
      </c>
      <c r="C5071" s="20" t="s">
        <v>117</v>
      </c>
      <c r="D5071" s="20" t="s">
        <v>118</v>
      </c>
      <c r="E5071" s="207" t="s">
        <v>121</v>
      </c>
      <c r="F5071" s="207" t="s">
        <v>10737</v>
      </c>
      <c r="G5071" s="20" t="s">
        <v>119</v>
      </c>
      <c r="H5071" s="23">
        <v>9252.8700000000008</v>
      </c>
      <c r="I5071" s="21">
        <v>45536</v>
      </c>
      <c r="J5071" s="21">
        <v>45558</v>
      </c>
      <c r="K5071" s="20" t="s">
        <v>5097</v>
      </c>
      <c r="L5071" s="20" t="s">
        <v>5098</v>
      </c>
      <c r="M5071" s="20"/>
      <c r="N5071" s="21">
        <v>45575.565834756941</v>
      </c>
    </row>
    <row r="5072" spans="1:14" x14ac:dyDescent="0.25">
      <c r="A5072" s="21">
        <v>45562.258738425917</v>
      </c>
      <c r="B5072" s="22">
        <v>45562.258738425917</v>
      </c>
      <c r="C5072" s="20" t="s">
        <v>7746</v>
      </c>
      <c r="D5072" s="20" t="s">
        <v>133</v>
      </c>
      <c r="E5072" s="207" t="s">
        <v>136</v>
      </c>
      <c r="F5072" s="207" t="s">
        <v>10738</v>
      </c>
      <c r="G5072" s="20" t="s">
        <v>134</v>
      </c>
      <c r="H5072" s="23">
        <v>1427.56</v>
      </c>
      <c r="I5072" s="21">
        <v>45536</v>
      </c>
      <c r="J5072" s="21">
        <v>45558</v>
      </c>
      <c r="K5072" s="20" t="s">
        <v>5097</v>
      </c>
      <c r="L5072" s="20" t="s">
        <v>5098</v>
      </c>
      <c r="M5072" s="20"/>
      <c r="N5072" s="21">
        <v>45575.565834756941</v>
      </c>
    </row>
    <row r="5073" spans="1:14" x14ac:dyDescent="0.25">
      <c r="A5073" s="21">
        <v>45562.228680555549</v>
      </c>
      <c r="B5073" s="22">
        <v>45562.228680555549</v>
      </c>
      <c r="C5073" s="20" t="s">
        <v>266</v>
      </c>
      <c r="D5073" s="20" t="s">
        <v>267</v>
      </c>
      <c r="E5073" s="207" t="s">
        <v>270</v>
      </c>
      <c r="F5073" s="207" t="s">
        <v>10739</v>
      </c>
      <c r="G5073" s="20" t="s">
        <v>268</v>
      </c>
      <c r="H5073" s="23">
        <v>2598.0700000000002</v>
      </c>
      <c r="I5073" s="21">
        <v>45536</v>
      </c>
      <c r="J5073" s="21">
        <v>45558</v>
      </c>
      <c r="K5073" s="20" t="s">
        <v>5097</v>
      </c>
      <c r="L5073" s="20" t="s">
        <v>5098</v>
      </c>
      <c r="M5073" s="20"/>
      <c r="N5073" s="21">
        <v>45575.565834756941</v>
      </c>
    </row>
    <row r="5074" spans="1:14" x14ac:dyDescent="0.25">
      <c r="A5074" s="21">
        <v>45562.042615740742</v>
      </c>
      <c r="B5074" s="22">
        <v>45562.042615740742</v>
      </c>
      <c r="C5074" s="20" t="s">
        <v>771</v>
      </c>
      <c r="D5074" s="20" t="s">
        <v>772</v>
      </c>
      <c r="E5074" s="207" t="s">
        <v>774</v>
      </c>
      <c r="F5074" s="207" t="s">
        <v>10740</v>
      </c>
      <c r="G5074" s="20" t="s">
        <v>183</v>
      </c>
      <c r="H5074" s="23">
        <v>1207551.6499999999</v>
      </c>
      <c r="I5074" s="21">
        <v>45536</v>
      </c>
      <c r="J5074" s="21">
        <v>45558</v>
      </c>
      <c r="K5074" s="20" t="s">
        <v>5114</v>
      </c>
      <c r="L5074" s="20" t="s">
        <v>5107</v>
      </c>
      <c r="M5074" s="20"/>
      <c r="N5074" s="21">
        <v>45575.565834756941</v>
      </c>
    </row>
    <row r="5075" spans="1:14" x14ac:dyDescent="0.25">
      <c r="A5075" s="21">
        <v>45562.042615740742</v>
      </c>
      <c r="B5075" s="22">
        <v>45562.042615740742</v>
      </c>
      <c r="C5075" s="20" t="s">
        <v>181</v>
      </c>
      <c r="D5075" s="20" t="s">
        <v>182</v>
      </c>
      <c r="E5075" s="207" t="s">
        <v>185</v>
      </c>
      <c r="F5075" s="207" t="s">
        <v>10741</v>
      </c>
      <c r="G5075" s="20" t="s">
        <v>183</v>
      </c>
      <c r="H5075" s="23">
        <v>2733768.57</v>
      </c>
      <c r="I5075" s="21">
        <v>45536</v>
      </c>
      <c r="J5075" s="21">
        <v>45558</v>
      </c>
      <c r="K5075" s="20" t="s">
        <v>5118</v>
      </c>
      <c r="L5075" s="20" t="s">
        <v>5107</v>
      </c>
      <c r="M5075" s="20"/>
      <c r="N5075" s="21">
        <v>45575.565834756941</v>
      </c>
    </row>
    <row r="5076" spans="1:14" x14ac:dyDescent="0.25">
      <c r="A5076" s="21">
        <v>45562.042615740742</v>
      </c>
      <c r="B5076" s="22">
        <v>45562.042615740742</v>
      </c>
      <c r="C5076" s="20" t="s">
        <v>1190</v>
      </c>
      <c r="D5076" s="20" t="s">
        <v>1191</v>
      </c>
      <c r="E5076" s="207" t="s">
        <v>1193</v>
      </c>
      <c r="F5076" s="207" t="s">
        <v>10742</v>
      </c>
      <c r="G5076" s="20" t="s">
        <v>183</v>
      </c>
      <c r="H5076" s="23">
        <v>411.21</v>
      </c>
      <c r="I5076" s="21">
        <v>45536</v>
      </c>
      <c r="J5076" s="21">
        <v>45558</v>
      </c>
      <c r="K5076" s="20" t="s">
        <v>5118</v>
      </c>
      <c r="L5076" s="20" t="s">
        <v>5107</v>
      </c>
      <c r="M5076" s="20"/>
      <c r="N5076" s="21">
        <v>45575.565834756941</v>
      </c>
    </row>
    <row r="5077" spans="1:14" x14ac:dyDescent="0.25">
      <c r="A5077" s="21">
        <v>45562.042615740742</v>
      </c>
      <c r="B5077" s="22">
        <v>45562.042615740742</v>
      </c>
      <c r="C5077" s="20" t="s">
        <v>1226</v>
      </c>
      <c r="D5077" s="20" t="s">
        <v>1227</v>
      </c>
      <c r="E5077" s="207" t="s">
        <v>1229</v>
      </c>
      <c r="F5077" s="207" t="s">
        <v>10743</v>
      </c>
      <c r="G5077" s="20" t="s">
        <v>183</v>
      </c>
      <c r="H5077" s="23">
        <v>2751.01</v>
      </c>
      <c r="I5077" s="21">
        <v>45536</v>
      </c>
      <c r="J5077" s="21">
        <v>45558</v>
      </c>
      <c r="K5077" s="20" t="s">
        <v>5118</v>
      </c>
      <c r="L5077" s="20" t="s">
        <v>5107</v>
      </c>
      <c r="M5077" s="20"/>
      <c r="N5077" s="21">
        <v>45575.565834756941</v>
      </c>
    </row>
    <row r="5078" spans="1:14" x14ac:dyDescent="0.25">
      <c r="A5078" s="21">
        <v>45562.042615740742</v>
      </c>
      <c r="B5078" s="22">
        <v>45562.042615740742</v>
      </c>
      <c r="C5078" s="20" t="s">
        <v>717</v>
      </c>
      <c r="D5078" s="20" t="s">
        <v>718</v>
      </c>
      <c r="E5078" s="207" t="s">
        <v>720</v>
      </c>
      <c r="F5078" s="207" t="s">
        <v>10744</v>
      </c>
      <c r="G5078" s="20" t="s">
        <v>183</v>
      </c>
      <c r="H5078" s="23">
        <v>1239.6099999999999</v>
      </c>
      <c r="I5078" s="21">
        <v>45536</v>
      </c>
      <c r="J5078" s="21">
        <v>45558</v>
      </c>
      <c r="K5078" s="20" t="s">
        <v>5121</v>
      </c>
      <c r="L5078" s="20" t="s">
        <v>5107</v>
      </c>
      <c r="M5078" s="20"/>
      <c r="N5078" s="21">
        <v>45575.565834756941</v>
      </c>
    </row>
    <row r="5079" spans="1:14" x14ac:dyDescent="0.25">
      <c r="A5079" s="21">
        <v>45562.042615740742</v>
      </c>
      <c r="B5079" s="22">
        <v>45562.042615740742</v>
      </c>
      <c r="C5079" s="20" t="s">
        <v>882</v>
      </c>
      <c r="D5079" s="20" t="s">
        <v>883</v>
      </c>
      <c r="E5079" s="207" t="s">
        <v>885</v>
      </c>
      <c r="F5079" s="207" t="s">
        <v>10745</v>
      </c>
      <c r="G5079" s="20" t="s">
        <v>183</v>
      </c>
      <c r="H5079" s="23">
        <v>6356.42</v>
      </c>
      <c r="I5079" s="21">
        <v>45536</v>
      </c>
      <c r="J5079" s="21">
        <v>45558</v>
      </c>
      <c r="K5079" s="20" t="s">
        <v>5123</v>
      </c>
      <c r="L5079" s="20" t="s">
        <v>5107</v>
      </c>
      <c r="M5079" s="20"/>
      <c r="N5079" s="21">
        <v>45575.565834756941</v>
      </c>
    </row>
    <row r="5080" spans="1:14" x14ac:dyDescent="0.25">
      <c r="A5080" s="21">
        <v>45562.042615740742</v>
      </c>
      <c r="B5080" s="22">
        <v>45562.042615740742</v>
      </c>
      <c r="C5080" s="20" t="s">
        <v>193</v>
      </c>
      <c r="D5080" s="20" t="s">
        <v>194</v>
      </c>
      <c r="E5080" s="207" t="s">
        <v>196</v>
      </c>
      <c r="F5080" s="207" t="s">
        <v>10746</v>
      </c>
      <c r="G5080" s="20" t="s">
        <v>183</v>
      </c>
      <c r="H5080" s="23">
        <v>29152.57</v>
      </c>
      <c r="I5080" s="21">
        <v>45536</v>
      </c>
      <c r="J5080" s="21">
        <v>45558</v>
      </c>
      <c r="K5080" s="20" t="s">
        <v>5118</v>
      </c>
      <c r="L5080" s="20" t="s">
        <v>5107</v>
      </c>
      <c r="M5080" s="20"/>
      <c r="N5080" s="21">
        <v>45575.565834756941</v>
      </c>
    </row>
    <row r="5081" spans="1:14" x14ac:dyDescent="0.25">
      <c r="A5081" s="21">
        <v>45562.042615740742</v>
      </c>
      <c r="B5081" s="22">
        <v>45562.042615740742</v>
      </c>
      <c r="C5081" s="20" t="s">
        <v>253</v>
      </c>
      <c r="D5081" s="20" t="s">
        <v>254</v>
      </c>
      <c r="E5081" s="207" t="s">
        <v>256</v>
      </c>
      <c r="F5081" s="207" t="s">
        <v>10747</v>
      </c>
      <c r="G5081" s="20" t="s">
        <v>183</v>
      </c>
      <c r="H5081" s="23">
        <v>250232.09</v>
      </c>
      <c r="I5081" s="21">
        <v>45536</v>
      </c>
      <c r="J5081" s="21">
        <v>45558</v>
      </c>
      <c r="K5081" s="20" t="s">
        <v>5118</v>
      </c>
      <c r="L5081" s="20" t="s">
        <v>5107</v>
      </c>
      <c r="M5081" s="20"/>
      <c r="N5081" s="21">
        <v>45575.565834756941</v>
      </c>
    </row>
    <row r="5082" spans="1:14" x14ac:dyDescent="0.25">
      <c r="A5082" s="21">
        <v>45562.042615740742</v>
      </c>
      <c r="B5082" s="22">
        <v>45562.042615740742</v>
      </c>
      <c r="C5082" s="20" t="s">
        <v>939</v>
      </c>
      <c r="D5082" s="20" t="s">
        <v>940</v>
      </c>
      <c r="E5082" s="207" t="s">
        <v>942</v>
      </c>
      <c r="F5082" s="207" t="s">
        <v>10748</v>
      </c>
      <c r="G5082" s="20" t="s">
        <v>183</v>
      </c>
      <c r="H5082" s="23">
        <v>3780.82</v>
      </c>
      <c r="I5082" s="21">
        <v>45536</v>
      </c>
      <c r="J5082" s="21">
        <v>45558</v>
      </c>
      <c r="K5082" s="20" t="s">
        <v>5123</v>
      </c>
      <c r="L5082" s="20" t="s">
        <v>5107</v>
      </c>
      <c r="M5082" s="20"/>
      <c r="N5082" s="21">
        <v>45575.565834756941</v>
      </c>
    </row>
    <row r="5083" spans="1:14" x14ac:dyDescent="0.25">
      <c r="A5083" s="21">
        <v>45562.042615740742</v>
      </c>
      <c r="B5083" s="22">
        <v>45562.042615740742</v>
      </c>
      <c r="C5083" s="20" t="s">
        <v>521</v>
      </c>
      <c r="D5083" s="20" t="s">
        <v>522</v>
      </c>
      <c r="E5083" s="207" t="s">
        <v>524</v>
      </c>
      <c r="F5083" s="207" t="s">
        <v>10749</v>
      </c>
      <c r="G5083" s="20" t="s">
        <v>183</v>
      </c>
      <c r="H5083" s="23">
        <v>5923.16</v>
      </c>
      <c r="I5083" s="21">
        <v>45536</v>
      </c>
      <c r="J5083" s="21">
        <v>45558</v>
      </c>
      <c r="K5083" s="20" t="s">
        <v>5121</v>
      </c>
      <c r="L5083" s="20" t="s">
        <v>5107</v>
      </c>
      <c r="M5083" s="20"/>
      <c r="N5083" s="21">
        <v>45575.565834756941</v>
      </c>
    </row>
    <row r="5084" spans="1:14" x14ac:dyDescent="0.25">
      <c r="A5084" s="21">
        <v>45562.042615740742</v>
      </c>
      <c r="B5084" s="22">
        <v>45562.042615740742</v>
      </c>
      <c r="C5084" s="20" t="s">
        <v>459</v>
      </c>
      <c r="D5084" s="20" t="s">
        <v>460</v>
      </c>
      <c r="E5084" s="207" t="s">
        <v>462</v>
      </c>
      <c r="F5084" s="207" t="s">
        <v>10750</v>
      </c>
      <c r="G5084" s="20" t="s">
        <v>183</v>
      </c>
      <c r="H5084" s="23">
        <v>658957.84</v>
      </c>
      <c r="I5084" s="21">
        <v>45536</v>
      </c>
      <c r="J5084" s="21">
        <v>45558</v>
      </c>
      <c r="K5084" s="20" t="s">
        <v>5129</v>
      </c>
      <c r="L5084" s="20" t="s">
        <v>5107</v>
      </c>
      <c r="M5084" s="20"/>
      <c r="N5084" s="21">
        <v>45575.565834756941</v>
      </c>
    </row>
    <row r="5085" spans="1:14" x14ac:dyDescent="0.25">
      <c r="A5085" s="21">
        <v>45562.042615740742</v>
      </c>
      <c r="B5085" s="22">
        <v>45562.042615740742</v>
      </c>
      <c r="C5085" s="20" t="s">
        <v>435</v>
      </c>
      <c r="D5085" s="20" t="s">
        <v>436</v>
      </c>
      <c r="E5085" s="207" t="s">
        <v>438</v>
      </c>
      <c r="F5085" s="207" t="s">
        <v>10751</v>
      </c>
      <c r="G5085" s="20" t="s">
        <v>183</v>
      </c>
      <c r="H5085" s="23">
        <v>6000</v>
      </c>
      <c r="I5085" s="21">
        <v>45536</v>
      </c>
      <c r="J5085" s="21">
        <v>45558</v>
      </c>
      <c r="K5085" s="20" t="s">
        <v>5118</v>
      </c>
      <c r="L5085" s="20" t="s">
        <v>5107</v>
      </c>
      <c r="M5085" s="20"/>
      <c r="N5085" s="21">
        <v>45575.565834756941</v>
      </c>
    </row>
    <row r="5086" spans="1:14" x14ac:dyDescent="0.25">
      <c r="A5086" s="21">
        <v>45562.042615740742</v>
      </c>
      <c r="B5086" s="22">
        <v>45562.042615740742</v>
      </c>
      <c r="C5086" s="20" t="s">
        <v>422</v>
      </c>
      <c r="D5086" s="20" t="s">
        <v>423</v>
      </c>
      <c r="E5086" s="207" t="s">
        <v>425</v>
      </c>
      <c r="F5086" s="207" t="s">
        <v>10752</v>
      </c>
      <c r="G5086" s="20" t="s">
        <v>183</v>
      </c>
      <c r="H5086" s="23">
        <v>13308.54</v>
      </c>
      <c r="I5086" s="21">
        <v>45536</v>
      </c>
      <c r="J5086" s="21">
        <v>45558</v>
      </c>
      <c r="K5086" s="20" t="s">
        <v>5118</v>
      </c>
      <c r="L5086" s="20" t="s">
        <v>5107</v>
      </c>
      <c r="M5086" s="20"/>
      <c r="N5086" s="21">
        <v>45575.565834756941</v>
      </c>
    </row>
    <row r="5087" spans="1:14" x14ac:dyDescent="0.25">
      <c r="A5087" s="21">
        <v>45562.042615740742</v>
      </c>
      <c r="B5087" s="22">
        <v>45562.042615740742</v>
      </c>
      <c r="C5087" s="20" t="s">
        <v>1298</v>
      </c>
      <c r="D5087" s="20" t="s">
        <v>1299</v>
      </c>
      <c r="E5087" s="207" t="s">
        <v>1301</v>
      </c>
      <c r="F5087" s="207" t="s">
        <v>10753</v>
      </c>
      <c r="G5087" s="20" t="s">
        <v>183</v>
      </c>
      <c r="H5087" s="23">
        <v>655.84</v>
      </c>
      <c r="I5087" s="21">
        <v>45536</v>
      </c>
      <c r="J5087" s="21">
        <v>45558</v>
      </c>
      <c r="K5087" s="20" t="s">
        <v>5121</v>
      </c>
      <c r="L5087" s="20" t="s">
        <v>5107</v>
      </c>
      <c r="M5087" s="20"/>
      <c r="N5087" s="21">
        <v>45575.565834756941</v>
      </c>
    </row>
    <row r="5088" spans="1:14" x14ac:dyDescent="0.25">
      <c r="A5088" s="21">
        <v>45562.042615740742</v>
      </c>
      <c r="B5088" s="22">
        <v>45562.042615740742</v>
      </c>
      <c r="C5088" s="20" t="s">
        <v>331</v>
      </c>
      <c r="D5088" s="20" t="s">
        <v>332</v>
      </c>
      <c r="E5088" s="207" t="s">
        <v>334</v>
      </c>
      <c r="F5088" s="207" t="s">
        <v>10754</v>
      </c>
      <c r="G5088" s="20" t="s">
        <v>183</v>
      </c>
      <c r="H5088" s="23">
        <v>6134.41</v>
      </c>
      <c r="I5088" s="21">
        <v>45536</v>
      </c>
      <c r="J5088" s="21">
        <v>45558</v>
      </c>
      <c r="K5088" s="20" t="s">
        <v>5121</v>
      </c>
      <c r="L5088" s="20" t="s">
        <v>5107</v>
      </c>
      <c r="M5088" s="20"/>
      <c r="N5088" s="21">
        <v>45575.565834756941</v>
      </c>
    </row>
    <row r="5089" spans="1:14" x14ac:dyDescent="0.25">
      <c r="A5089" s="21">
        <v>45561.722060185188</v>
      </c>
      <c r="B5089" s="22">
        <v>45561.722060185188</v>
      </c>
      <c r="C5089" s="20" t="s">
        <v>117</v>
      </c>
      <c r="D5089" s="20" t="s">
        <v>118</v>
      </c>
      <c r="E5089" s="207" t="s">
        <v>121</v>
      </c>
      <c r="F5089" s="207" t="s">
        <v>10755</v>
      </c>
      <c r="G5089" s="20" t="s">
        <v>119</v>
      </c>
      <c r="H5089" s="23">
        <v>8938.89</v>
      </c>
      <c r="I5089" s="21">
        <v>45536</v>
      </c>
      <c r="J5089" s="21">
        <v>45558</v>
      </c>
      <c r="K5089" s="20" t="s">
        <v>5097</v>
      </c>
      <c r="L5089" s="20" t="s">
        <v>5098</v>
      </c>
      <c r="M5089" s="20"/>
      <c r="N5089" s="21">
        <v>45575.565834756941</v>
      </c>
    </row>
    <row r="5090" spans="1:14" x14ac:dyDescent="0.25">
      <c r="A5090" s="21">
        <v>45561.262488425928</v>
      </c>
      <c r="B5090" s="22">
        <v>45561.262488425928</v>
      </c>
      <c r="C5090" s="20" t="s">
        <v>869</v>
      </c>
      <c r="D5090" s="20" t="s">
        <v>870</v>
      </c>
      <c r="E5090" s="207" t="s">
        <v>872</v>
      </c>
      <c r="F5090" s="207" t="s">
        <v>10756</v>
      </c>
      <c r="G5090" s="20" t="s">
        <v>119</v>
      </c>
      <c r="H5090" s="23">
        <v>301.57</v>
      </c>
      <c r="I5090" s="21">
        <v>45536</v>
      </c>
      <c r="J5090" s="21">
        <v>45558</v>
      </c>
      <c r="K5090" s="20" t="s">
        <v>5097</v>
      </c>
      <c r="L5090" s="20" t="s">
        <v>5098</v>
      </c>
      <c r="M5090" s="20"/>
      <c r="N5090" s="21">
        <v>45575.565834756941</v>
      </c>
    </row>
    <row r="5091" spans="1:14" x14ac:dyDescent="0.25">
      <c r="A5091" s="21">
        <v>45561.262488425928</v>
      </c>
      <c r="B5091" s="22">
        <v>45561.262488425928</v>
      </c>
      <c r="C5091" s="20" t="s">
        <v>995</v>
      </c>
      <c r="D5091" s="20" t="s">
        <v>996</v>
      </c>
      <c r="E5091" s="207" t="s">
        <v>998</v>
      </c>
      <c r="F5091" s="207" t="s">
        <v>10757</v>
      </c>
      <c r="G5091" s="20" t="s">
        <v>119</v>
      </c>
      <c r="H5091" s="23">
        <v>29.04</v>
      </c>
      <c r="I5091" s="21">
        <v>45536</v>
      </c>
      <c r="J5091" s="21">
        <v>45558</v>
      </c>
      <c r="K5091" s="20" t="s">
        <v>5097</v>
      </c>
      <c r="L5091" s="20" t="s">
        <v>5098</v>
      </c>
      <c r="M5091" s="20"/>
      <c r="N5091" s="21">
        <v>45575.565834756941</v>
      </c>
    </row>
    <row r="5092" spans="1:14" x14ac:dyDescent="0.25">
      <c r="A5092" s="21">
        <v>45561.262488425928</v>
      </c>
      <c r="B5092" s="22">
        <v>45561.262488425928</v>
      </c>
      <c r="C5092" s="20" t="s">
        <v>117</v>
      </c>
      <c r="D5092" s="20" t="s">
        <v>118</v>
      </c>
      <c r="E5092" s="207" t="s">
        <v>121</v>
      </c>
      <c r="F5092" s="207" t="s">
        <v>10758</v>
      </c>
      <c r="G5092" s="20" t="s">
        <v>119</v>
      </c>
      <c r="H5092" s="23">
        <v>8704.91</v>
      </c>
      <c r="I5092" s="21">
        <v>45536</v>
      </c>
      <c r="J5092" s="21">
        <v>45558</v>
      </c>
      <c r="K5092" s="20" t="s">
        <v>5097</v>
      </c>
      <c r="L5092" s="20" t="s">
        <v>5098</v>
      </c>
      <c r="M5092" s="20"/>
      <c r="N5092" s="21">
        <v>45575.565834756941</v>
      </c>
    </row>
    <row r="5093" spans="1:14" x14ac:dyDescent="0.25">
      <c r="A5093" s="21">
        <v>45561.14471064815</v>
      </c>
      <c r="B5093" s="22">
        <v>45561.14471064815</v>
      </c>
      <c r="C5093" s="20" t="s">
        <v>266</v>
      </c>
      <c r="D5093" s="20" t="s">
        <v>267</v>
      </c>
      <c r="E5093" s="207" t="s">
        <v>270</v>
      </c>
      <c r="F5093" s="207" t="s">
        <v>10759</v>
      </c>
      <c r="G5093" s="20" t="s">
        <v>268</v>
      </c>
      <c r="H5093" s="23">
        <v>2447.54</v>
      </c>
      <c r="I5093" s="21">
        <v>45536</v>
      </c>
      <c r="J5093" s="21">
        <v>45558</v>
      </c>
      <c r="K5093" s="20" t="s">
        <v>5097</v>
      </c>
      <c r="L5093" s="20" t="s">
        <v>5098</v>
      </c>
      <c r="M5093" s="20"/>
      <c r="N5093" s="21">
        <v>45575.565834756941</v>
      </c>
    </row>
    <row r="5094" spans="1:14" x14ac:dyDescent="0.25">
      <c r="A5094" s="21">
        <v>45561.034386574072</v>
      </c>
      <c r="B5094" s="22">
        <v>45561.034386574072</v>
      </c>
      <c r="C5094" s="20" t="s">
        <v>771</v>
      </c>
      <c r="D5094" s="20" t="s">
        <v>772</v>
      </c>
      <c r="E5094" s="207" t="s">
        <v>774</v>
      </c>
      <c r="F5094" s="207" t="s">
        <v>10760</v>
      </c>
      <c r="G5094" s="20" t="s">
        <v>183</v>
      </c>
      <c r="H5094" s="23">
        <v>1211682.57</v>
      </c>
      <c r="I5094" s="21">
        <v>45536</v>
      </c>
      <c r="J5094" s="21">
        <v>45558</v>
      </c>
      <c r="K5094" s="20" t="s">
        <v>5114</v>
      </c>
      <c r="L5094" s="20" t="s">
        <v>5107</v>
      </c>
      <c r="M5094" s="20"/>
      <c r="N5094" s="21">
        <v>45575.565834756941</v>
      </c>
    </row>
    <row r="5095" spans="1:14" x14ac:dyDescent="0.25">
      <c r="A5095" s="21">
        <v>45561.034386574072</v>
      </c>
      <c r="B5095" s="22">
        <v>45561.034386574072</v>
      </c>
      <c r="C5095" s="20" t="s">
        <v>181</v>
      </c>
      <c r="D5095" s="20" t="s">
        <v>182</v>
      </c>
      <c r="E5095" s="207" t="s">
        <v>185</v>
      </c>
      <c r="F5095" s="207" t="s">
        <v>10761</v>
      </c>
      <c r="G5095" s="20" t="s">
        <v>183</v>
      </c>
      <c r="H5095" s="23">
        <v>2737812.42</v>
      </c>
      <c r="I5095" s="21">
        <v>45536</v>
      </c>
      <c r="J5095" s="21">
        <v>45558</v>
      </c>
      <c r="K5095" s="20" t="s">
        <v>5118</v>
      </c>
      <c r="L5095" s="20" t="s">
        <v>5107</v>
      </c>
      <c r="M5095" s="20"/>
      <c r="N5095" s="21">
        <v>45575.565834756941</v>
      </c>
    </row>
    <row r="5096" spans="1:14" x14ac:dyDescent="0.25">
      <c r="A5096" s="21">
        <v>45561.034386574072</v>
      </c>
      <c r="B5096" s="22">
        <v>45561.034386574072</v>
      </c>
      <c r="C5096" s="20" t="s">
        <v>1190</v>
      </c>
      <c r="D5096" s="20" t="s">
        <v>1191</v>
      </c>
      <c r="E5096" s="207" t="s">
        <v>1193</v>
      </c>
      <c r="F5096" s="207" t="s">
        <v>10762</v>
      </c>
      <c r="G5096" s="20" t="s">
        <v>183</v>
      </c>
      <c r="H5096" s="23">
        <v>411.21</v>
      </c>
      <c r="I5096" s="21">
        <v>45536</v>
      </c>
      <c r="J5096" s="21">
        <v>45558</v>
      </c>
      <c r="K5096" s="20" t="s">
        <v>5118</v>
      </c>
      <c r="L5096" s="20" t="s">
        <v>5107</v>
      </c>
      <c r="M5096" s="20"/>
      <c r="N5096" s="21">
        <v>45575.565834756941</v>
      </c>
    </row>
    <row r="5097" spans="1:14" x14ac:dyDescent="0.25">
      <c r="A5097" s="21">
        <v>45561.034386574072</v>
      </c>
      <c r="B5097" s="22">
        <v>45561.034386574072</v>
      </c>
      <c r="C5097" s="20" t="s">
        <v>1226</v>
      </c>
      <c r="D5097" s="20" t="s">
        <v>1227</v>
      </c>
      <c r="E5097" s="207" t="s">
        <v>1229</v>
      </c>
      <c r="F5097" s="207" t="s">
        <v>10763</v>
      </c>
      <c r="G5097" s="20" t="s">
        <v>183</v>
      </c>
      <c r="H5097" s="23">
        <v>2751.01</v>
      </c>
      <c r="I5097" s="21">
        <v>45536</v>
      </c>
      <c r="J5097" s="21">
        <v>45558</v>
      </c>
      <c r="K5097" s="20" t="s">
        <v>5118</v>
      </c>
      <c r="L5097" s="20" t="s">
        <v>5107</v>
      </c>
      <c r="M5097" s="20"/>
      <c r="N5097" s="21">
        <v>45575.565834756941</v>
      </c>
    </row>
    <row r="5098" spans="1:14" x14ac:dyDescent="0.25">
      <c r="A5098" s="21">
        <v>45561.034386574072</v>
      </c>
      <c r="B5098" s="22">
        <v>45561.034386574072</v>
      </c>
      <c r="C5098" s="20" t="s">
        <v>717</v>
      </c>
      <c r="D5098" s="20" t="s">
        <v>718</v>
      </c>
      <c r="E5098" s="207" t="s">
        <v>720</v>
      </c>
      <c r="F5098" s="207" t="s">
        <v>10764</v>
      </c>
      <c r="G5098" s="20" t="s">
        <v>183</v>
      </c>
      <c r="H5098" s="23">
        <v>1239.6099999999999</v>
      </c>
      <c r="I5098" s="21">
        <v>45536</v>
      </c>
      <c r="J5098" s="21">
        <v>45558</v>
      </c>
      <c r="K5098" s="20" t="s">
        <v>5121</v>
      </c>
      <c r="L5098" s="20" t="s">
        <v>5107</v>
      </c>
      <c r="M5098" s="20"/>
      <c r="N5098" s="21">
        <v>45575.565834756941</v>
      </c>
    </row>
    <row r="5099" spans="1:14" x14ac:dyDescent="0.25">
      <c r="A5099" s="21">
        <v>45561.034386574072</v>
      </c>
      <c r="B5099" s="22">
        <v>45561.034386574072</v>
      </c>
      <c r="C5099" s="20" t="s">
        <v>882</v>
      </c>
      <c r="D5099" s="20" t="s">
        <v>883</v>
      </c>
      <c r="E5099" s="207" t="s">
        <v>885</v>
      </c>
      <c r="F5099" s="207" t="s">
        <v>10765</v>
      </c>
      <c r="G5099" s="20" t="s">
        <v>183</v>
      </c>
      <c r="H5099" s="23">
        <v>6372.21</v>
      </c>
      <c r="I5099" s="21">
        <v>45536</v>
      </c>
      <c r="J5099" s="21">
        <v>45558</v>
      </c>
      <c r="K5099" s="20" t="s">
        <v>5123</v>
      </c>
      <c r="L5099" s="20" t="s">
        <v>5107</v>
      </c>
      <c r="M5099" s="20"/>
      <c r="N5099" s="21">
        <v>45575.565834756941</v>
      </c>
    </row>
    <row r="5100" spans="1:14" x14ac:dyDescent="0.25">
      <c r="A5100" s="21">
        <v>45561.034386574072</v>
      </c>
      <c r="B5100" s="22">
        <v>45561.034386574072</v>
      </c>
      <c r="C5100" s="20" t="s">
        <v>193</v>
      </c>
      <c r="D5100" s="20" t="s">
        <v>194</v>
      </c>
      <c r="E5100" s="207" t="s">
        <v>196</v>
      </c>
      <c r="F5100" s="207" t="s">
        <v>10766</v>
      </c>
      <c r="G5100" s="20" t="s">
        <v>183</v>
      </c>
      <c r="H5100" s="23">
        <v>29152.57</v>
      </c>
      <c r="I5100" s="21">
        <v>45536</v>
      </c>
      <c r="J5100" s="21">
        <v>45558</v>
      </c>
      <c r="K5100" s="20" t="s">
        <v>5118</v>
      </c>
      <c r="L5100" s="20" t="s">
        <v>5107</v>
      </c>
      <c r="M5100" s="20"/>
      <c r="N5100" s="21">
        <v>45575.565834756941</v>
      </c>
    </row>
    <row r="5101" spans="1:14" x14ac:dyDescent="0.25">
      <c r="A5101" s="21">
        <v>45561.034386574072</v>
      </c>
      <c r="B5101" s="22">
        <v>45561.034386574072</v>
      </c>
      <c r="C5101" s="20" t="s">
        <v>253</v>
      </c>
      <c r="D5101" s="20" t="s">
        <v>254</v>
      </c>
      <c r="E5101" s="207" t="s">
        <v>256</v>
      </c>
      <c r="F5101" s="207" t="s">
        <v>10767</v>
      </c>
      <c r="G5101" s="20" t="s">
        <v>183</v>
      </c>
      <c r="H5101" s="23">
        <v>250232.09</v>
      </c>
      <c r="I5101" s="21">
        <v>45536</v>
      </c>
      <c r="J5101" s="21">
        <v>45558</v>
      </c>
      <c r="K5101" s="20" t="s">
        <v>5118</v>
      </c>
      <c r="L5101" s="20" t="s">
        <v>5107</v>
      </c>
      <c r="M5101" s="20"/>
      <c r="N5101" s="21">
        <v>45575.565834756941</v>
      </c>
    </row>
    <row r="5102" spans="1:14" x14ac:dyDescent="0.25">
      <c r="A5102" s="21">
        <v>45561.034386574072</v>
      </c>
      <c r="B5102" s="22">
        <v>45561.034386574072</v>
      </c>
      <c r="C5102" s="20" t="s">
        <v>939</v>
      </c>
      <c r="D5102" s="20" t="s">
        <v>940</v>
      </c>
      <c r="E5102" s="207" t="s">
        <v>942</v>
      </c>
      <c r="F5102" s="207" t="s">
        <v>10768</v>
      </c>
      <c r="G5102" s="20" t="s">
        <v>183</v>
      </c>
      <c r="H5102" s="23">
        <v>3789.81</v>
      </c>
      <c r="I5102" s="21">
        <v>45536</v>
      </c>
      <c r="J5102" s="21">
        <v>45558</v>
      </c>
      <c r="K5102" s="20" t="s">
        <v>5123</v>
      </c>
      <c r="L5102" s="20" t="s">
        <v>5107</v>
      </c>
      <c r="M5102" s="20"/>
      <c r="N5102" s="21">
        <v>45575.565834756941</v>
      </c>
    </row>
    <row r="5103" spans="1:14" x14ac:dyDescent="0.25">
      <c r="A5103" s="21">
        <v>45561.034386574072</v>
      </c>
      <c r="B5103" s="22">
        <v>45561.034386574072</v>
      </c>
      <c r="C5103" s="20" t="s">
        <v>521</v>
      </c>
      <c r="D5103" s="20" t="s">
        <v>522</v>
      </c>
      <c r="E5103" s="207" t="s">
        <v>524</v>
      </c>
      <c r="F5103" s="207" t="s">
        <v>10769</v>
      </c>
      <c r="G5103" s="20" t="s">
        <v>183</v>
      </c>
      <c r="H5103" s="23">
        <v>5923.16</v>
      </c>
      <c r="I5103" s="21">
        <v>45536</v>
      </c>
      <c r="J5103" s="21">
        <v>45558</v>
      </c>
      <c r="K5103" s="20" t="s">
        <v>5121</v>
      </c>
      <c r="L5103" s="20" t="s">
        <v>5107</v>
      </c>
      <c r="M5103" s="20"/>
      <c r="N5103" s="21">
        <v>45575.565834756941</v>
      </c>
    </row>
    <row r="5104" spans="1:14" x14ac:dyDescent="0.25">
      <c r="A5104" s="21">
        <v>45561.034386574072</v>
      </c>
      <c r="B5104" s="22">
        <v>45561.034386574072</v>
      </c>
      <c r="C5104" s="20" t="s">
        <v>459</v>
      </c>
      <c r="D5104" s="20" t="s">
        <v>460</v>
      </c>
      <c r="E5104" s="207" t="s">
        <v>462</v>
      </c>
      <c r="F5104" s="207" t="s">
        <v>10770</v>
      </c>
      <c r="G5104" s="20" t="s">
        <v>183</v>
      </c>
      <c r="H5104" s="23">
        <v>663847.01</v>
      </c>
      <c r="I5104" s="21">
        <v>45536</v>
      </c>
      <c r="J5104" s="21">
        <v>45558</v>
      </c>
      <c r="K5104" s="20" t="s">
        <v>5129</v>
      </c>
      <c r="L5104" s="20" t="s">
        <v>5107</v>
      </c>
      <c r="M5104" s="20"/>
      <c r="N5104" s="21">
        <v>45575.565834756941</v>
      </c>
    </row>
    <row r="5105" spans="1:14" x14ac:dyDescent="0.25">
      <c r="A5105" s="21">
        <v>45561.034386574072</v>
      </c>
      <c r="B5105" s="22">
        <v>45561.034386574072</v>
      </c>
      <c r="C5105" s="20" t="s">
        <v>435</v>
      </c>
      <c r="D5105" s="20" t="s">
        <v>436</v>
      </c>
      <c r="E5105" s="207" t="s">
        <v>438</v>
      </c>
      <c r="F5105" s="207" t="s">
        <v>10771</v>
      </c>
      <c r="G5105" s="20" t="s">
        <v>183</v>
      </c>
      <c r="H5105" s="23">
        <v>6000</v>
      </c>
      <c r="I5105" s="21">
        <v>45536</v>
      </c>
      <c r="J5105" s="21">
        <v>45558</v>
      </c>
      <c r="K5105" s="20" t="s">
        <v>5118</v>
      </c>
      <c r="L5105" s="20" t="s">
        <v>5107</v>
      </c>
      <c r="M5105" s="20"/>
      <c r="N5105" s="21">
        <v>45575.565834756941</v>
      </c>
    </row>
    <row r="5106" spans="1:14" x14ac:dyDescent="0.25">
      <c r="A5106" s="21">
        <v>45561.034386574072</v>
      </c>
      <c r="B5106" s="22">
        <v>45561.034386574072</v>
      </c>
      <c r="C5106" s="20" t="s">
        <v>422</v>
      </c>
      <c r="D5106" s="20" t="s">
        <v>423</v>
      </c>
      <c r="E5106" s="207" t="s">
        <v>425</v>
      </c>
      <c r="F5106" s="207" t="s">
        <v>10772</v>
      </c>
      <c r="G5106" s="20" t="s">
        <v>183</v>
      </c>
      <c r="H5106" s="23">
        <v>13308.54</v>
      </c>
      <c r="I5106" s="21">
        <v>45536</v>
      </c>
      <c r="J5106" s="21">
        <v>45558</v>
      </c>
      <c r="K5106" s="20" t="s">
        <v>5118</v>
      </c>
      <c r="L5106" s="20" t="s">
        <v>5107</v>
      </c>
      <c r="M5106" s="20"/>
      <c r="N5106" s="21">
        <v>45575.565834756941</v>
      </c>
    </row>
    <row r="5107" spans="1:14" x14ac:dyDescent="0.25">
      <c r="A5107" s="21">
        <v>45561.034386574072</v>
      </c>
      <c r="B5107" s="22">
        <v>45561.034386574072</v>
      </c>
      <c r="C5107" s="20" t="s">
        <v>1298</v>
      </c>
      <c r="D5107" s="20" t="s">
        <v>1299</v>
      </c>
      <c r="E5107" s="207" t="s">
        <v>1301</v>
      </c>
      <c r="F5107" s="207" t="s">
        <v>10773</v>
      </c>
      <c r="G5107" s="20" t="s">
        <v>183</v>
      </c>
      <c r="H5107" s="23">
        <v>655.84</v>
      </c>
      <c r="I5107" s="21">
        <v>45536</v>
      </c>
      <c r="J5107" s="21">
        <v>45558</v>
      </c>
      <c r="K5107" s="20" t="s">
        <v>5121</v>
      </c>
      <c r="L5107" s="20" t="s">
        <v>5107</v>
      </c>
      <c r="M5107" s="20"/>
      <c r="N5107" s="21">
        <v>45575.565834756941</v>
      </c>
    </row>
    <row r="5108" spans="1:14" x14ac:dyDescent="0.25">
      <c r="A5108" s="21">
        <v>45561.034386574072</v>
      </c>
      <c r="B5108" s="22">
        <v>45561.034386574072</v>
      </c>
      <c r="C5108" s="20" t="s">
        <v>331</v>
      </c>
      <c r="D5108" s="20" t="s">
        <v>332</v>
      </c>
      <c r="E5108" s="207" t="s">
        <v>334</v>
      </c>
      <c r="F5108" s="207" t="s">
        <v>10774</v>
      </c>
      <c r="G5108" s="20" t="s">
        <v>183</v>
      </c>
      <c r="H5108" s="23">
        <v>6134.41</v>
      </c>
      <c r="I5108" s="21">
        <v>45536</v>
      </c>
      <c r="J5108" s="21">
        <v>45558</v>
      </c>
      <c r="K5108" s="20" t="s">
        <v>5121</v>
      </c>
      <c r="L5108" s="20" t="s">
        <v>5107</v>
      </c>
      <c r="M5108" s="20"/>
      <c r="N5108" s="21">
        <v>45575.565834756941</v>
      </c>
    </row>
    <row r="5109" spans="1:14" x14ac:dyDescent="0.25">
      <c r="A5109" s="21">
        <v>45560.482881944445</v>
      </c>
      <c r="B5109" s="22">
        <v>45560.482881944445</v>
      </c>
      <c r="C5109" s="20" t="s">
        <v>7746</v>
      </c>
      <c r="D5109" s="20" t="s">
        <v>133</v>
      </c>
      <c r="E5109" s="207" t="s">
        <v>136</v>
      </c>
      <c r="F5109" s="207" t="s">
        <v>10775</v>
      </c>
      <c r="G5109" s="20" t="s">
        <v>134</v>
      </c>
      <c r="H5109" s="23">
        <v>1314.01</v>
      </c>
      <c r="I5109" s="21">
        <v>45536</v>
      </c>
      <c r="J5109" s="21">
        <v>45558</v>
      </c>
      <c r="K5109" s="20" t="s">
        <v>5097</v>
      </c>
      <c r="L5109" s="20" t="s">
        <v>5098</v>
      </c>
      <c r="M5109" s="20"/>
      <c r="N5109" s="21">
        <v>45575.565834756941</v>
      </c>
    </row>
    <row r="5110" spans="1:14" x14ac:dyDescent="0.25">
      <c r="A5110" s="21">
        <v>45560.077372685184</v>
      </c>
      <c r="B5110" s="22">
        <v>45560.077372685184</v>
      </c>
      <c r="C5110" s="20" t="s">
        <v>7746</v>
      </c>
      <c r="D5110" s="20" t="s">
        <v>133</v>
      </c>
      <c r="E5110" s="207" t="s">
        <v>136</v>
      </c>
      <c r="F5110" s="207" t="s">
        <v>10776</v>
      </c>
      <c r="G5110" s="20" t="s">
        <v>134</v>
      </c>
      <c r="H5110" s="23">
        <v>1306.56</v>
      </c>
      <c r="I5110" s="21">
        <v>45536</v>
      </c>
      <c r="J5110" s="21">
        <v>45558</v>
      </c>
      <c r="K5110" s="20" t="s">
        <v>5097</v>
      </c>
      <c r="L5110" s="20" t="s">
        <v>5098</v>
      </c>
      <c r="M5110" s="20"/>
      <c r="N5110" s="21">
        <v>45575.565834756941</v>
      </c>
    </row>
    <row r="5111" spans="1:14" x14ac:dyDescent="0.25">
      <c r="A5111" s="21">
        <v>45559.83898148148</v>
      </c>
      <c r="B5111" s="22">
        <v>45559.83898148148</v>
      </c>
      <c r="C5111" s="20" t="s">
        <v>266</v>
      </c>
      <c r="D5111" s="20" t="s">
        <v>267</v>
      </c>
      <c r="E5111" s="207" t="s">
        <v>270</v>
      </c>
      <c r="F5111" s="207" t="s">
        <v>10777</v>
      </c>
      <c r="G5111" s="20" t="s">
        <v>268</v>
      </c>
      <c r="H5111" s="23">
        <v>2342.91</v>
      </c>
      <c r="I5111" s="21">
        <v>45536</v>
      </c>
      <c r="J5111" s="21">
        <v>45558</v>
      </c>
      <c r="K5111" s="20" t="s">
        <v>5097</v>
      </c>
      <c r="L5111" s="20" t="s">
        <v>5098</v>
      </c>
      <c r="M5111" s="20"/>
      <c r="N5111" s="21">
        <v>45575.565834756941</v>
      </c>
    </row>
    <row r="5112" spans="1:14" x14ac:dyDescent="0.25">
      <c r="A5112" s="21">
        <v>45559.838206018518</v>
      </c>
      <c r="B5112" s="22">
        <v>45559.838206018518</v>
      </c>
      <c r="C5112" s="20" t="s">
        <v>771</v>
      </c>
      <c r="D5112" s="20" t="s">
        <v>772</v>
      </c>
      <c r="E5112" s="207" t="s">
        <v>774</v>
      </c>
      <c r="F5112" s="207" t="s">
        <v>10778</v>
      </c>
      <c r="G5112" s="20" t="s">
        <v>183</v>
      </c>
      <c r="H5112" s="23">
        <v>1205938.24</v>
      </c>
      <c r="I5112" s="21">
        <v>45536</v>
      </c>
      <c r="J5112" s="21">
        <v>45558</v>
      </c>
      <c r="K5112" s="20" t="s">
        <v>5114</v>
      </c>
      <c r="L5112" s="20" t="s">
        <v>5107</v>
      </c>
      <c r="M5112" s="20"/>
      <c r="N5112" s="21">
        <v>45575.565834756941</v>
      </c>
    </row>
    <row r="5113" spans="1:14" x14ac:dyDescent="0.25">
      <c r="A5113" s="21">
        <v>45559.838206018518</v>
      </c>
      <c r="B5113" s="22">
        <v>45559.838206018518</v>
      </c>
      <c r="C5113" s="20" t="s">
        <v>181</v>
      </c>
      <c r="D5113" s="20" t="s">
        <v>182</v>
      </c>
      <c r="E5113" s="207" t="s">
        <v>185</v>
      </c>
      <c r="F5113" s="207" t="s">
        <v>10779</v>
      </c>
      <c r="G5113" s="20" t="s">
        <v>183</v>
      </c>
      <c r="H5113" s="23">
        <v>2730045.4</v>
      </c>
      <c r="I5113" s="21">
        <v>45536</v>
      </c>
      <c r="J5113" s="21">
        <v>45558</v>
      </c>
      <c r="K5113" s="20" t="s">
        <v>5118</v>
      </c>
      <c r="L5113" s="20" t="s">
        <v>5107</v>
      </c>
      <c r="M5113" s="20"/>
      <c r="N5113" s="21">
        <v>45575.565834756941</v>
      </c>
    </row>
    <row r="5114" spans="1:14" x14ac:dyDescent="0.25">
      <c r="A5114" s="21">
        <v>45559.838206018518</v>
      </c>
      <c r="B5114" s="22">
        <v>45559.838206018518</v>
      </c>
      <c r="C5114" s="20" t="s">
        <v>1190</v>
      </c>
      <c r="D5114" s="20" t="s">
        <v>1191</v>
      </c>
      <c r="E5114" s="207" t="s">
        <v>1193</v>
      </c>
      <c r="F5114" s="207" t="s">
        <v>10780</v>
      </c>
      <c r="G5114" s="20" t="s">
        <v>183</v>
      </c>
      <c r="H5114" s="23">
        <v>411.21</v>
      </c>
      <c r="I5114" s="21">
        <v>45536</v>
      </c>
      <c r="J5114" s="21">
        <v>45558</v>
      </c>
      <c r="K5114" s="20" t="s">
        <v>5118</v>
      </c>
      <c r="L5114" s="20" t="s">
        <v>5107</v>
      </c>
      <c r="M5114" s="20"/>
      <c r="N5114" s="21">
        <v>45575.565834756941</v>
      </c>
    </row>
    <row r="5115" spans="1:14" x14ac:dyDescent="0.25">
      <c r="A5115" s="21">
        <v>45559.838206018518</v>
      </c>
      <c r="B5115" s="22">
        <v>45559.838206018518</v>
      </c>
      <c r="C5115" s="20" t="s">
        <v>1226</v>
      </c>
      <c r="D5115" s="20" t="s">
        <v>1227</v>
      </c>
      <c r="E5115" s="207" t="s">
        <v>1229</v>
      </c>
      <c r="F5115" s="207" t="s">
        <v>10781</v>
      </c>
      <c r="G5115" s="20" t="s">
        <v>183</v>
      </c>
      <c r="H5115" s="23">
        <v>2751.01</v>
      </c>
      <c r="I5115" s="21">
        <v>45536</v>
      </c>
      <c r="J5115" s="21">
        <v>45558</v>
      </c>
      <c r="K5115" s="20" t="s">
        <v>5118</v>
      </c>
      <c r="L5115" s="20" t="s">
        <v>5107</v>
      </c>
      <c r="M5115" s="20"/>
      <c r="N5115" s="21">
        <v>45575.565834756941</v>
      </c>
    </row>
    <row r="5116" spans="1:14" x14ac:dyDescent="0.25">
      <c r="A5116" s="21">
        <v>45559.838206018518</v>
      </c>
      <c r="B5116" s="22">
        <v>45559.838206018518</v>
      </c>
      <c r="C5116" s="20" t="s">
        <v>717</v>
      </c>
      <c r="D5116" s="20" t="s">
        <v>718</v>
      </c>
      <c r="E5116" s="207" t="s">
        <v>720</v>
      </c>
      <c r="F5116" s="207" t="s">
        <v>10782</v>
      </c>
      <c r="G5116" s="20" t="s">
        <v>183</v>
      </c>
      <c r="H5116" s="23">
        <v>1239.6099999999999</v>
      </c>
      <c r="I5116" s="21">
        <v>45536</v>
      </c>
      <c r="J5116" s="21">
        <v>45558</v>
      </c>
      <c r="K5116" s="20" t="s">
        <v>5121</v>
      </c>
      <c r="L5116" s="20" t="s">
        <v>5107</v>
      </c>
      <c r="M5116" s="20"/>
      <c r="N5116" s="21">
        <v>45575.565834756941</v>
      </c>
    </row>
    <row r="5117" spans="1:14" x14ac:dyDescent="0.25">
      <c r="A5117" s="21">
        <v>45559.838206018518</v>
      </c>
      <c r="B5117" s="22">
        <v>45559.838206018518</v>
      </c>
      <c r="C5117" s="20" t="s">
        <v>882</v>
      </c>
      <c r="D5117" s="20" t="s">
        <v>883</v>
      </c>
      <c r="E5117" s="207" t="s">
        <v>885</v>
      </c>
      <c r="F5117" s="207" t="s">
        <v>10783</v>
      </c>
      <c r="G5117" s="20" t="s">
        <v>183</v>
      </c>
      <c r="H5117" s="23">
        <v>6354.81</v>
      </c>
      <c r="I5117" s="21">
        <v>45536</v>
      </c>
      <c r="J5117" s="21">
        <v>45558</v>
      </c>
      <c r="K5117" s="20" t="s">
        <v>5123</v>
      </c>
      <c r="L5117" s="20" t="s">
        <v>5107</v>
      </c>
      <c r="M5117" s="20"/>
      <c r="N5117" s="21">
        <v>45575.565834756941</v>
      </c>
    </row>
    <row r="5118" spans="1:14" x14ac:dyDescent="0.25">
      <c r="A5118" s="21">
        <v>45559.838206018518</v>
      </c>
      <c r="B5118" s="22">
        <v>45559.838206018518</v>
      </c>
      <c r="C5118" s="20" t="s">
        <v>193</v>
      </c>
      <c r="D5118" s="20" t="s">
        <v>194</v>
      </c>
      <c r="E5118" s="207" t="s">
        <v>196</v>
      </c>
      <c r="F5118" s="207" t="s">
        <v>10784</v>
      </c>
      <c r="G5118" s="20" t="s">
        <v>183</v>
      </c>
      <c r="H5118" s="23">
        <v>29152.57</v>
      </c>
      <c r="I5118" s="21">
        <v>45536</v>
      </c>
      <c r="J5118" s="21">
        <v>45558</v>
      </c>
      <c r="K5118" s="20" t="s">
        <v>5118</v>
      </c>
      <c r="L5118" s="20" t="s">
        <v>5107</v>
      </c>
      <c r="M5118" s="20"/>
      <c r="N5118" s="21">
        <v>45575.565834756941</v>
      </c>
    </row>
    <row r="5119" spans="1:14" x14ac:dyDescent="0.25">
      <c r="A5119" s="21">
        <v>45559.838206018518</v>
      </c>
      <c r="B5119" s="22">
        <v>45559.838206018518</v>
      </c>
      <c r="C5119" s="20" t="s">
        <v>253</v>
      </c>
      <c r="D5119" s="20" t="s">
        <v>254</v>
      </c>
      <c r="E5119" s="207" t="s">
        <v>256</v>
      </c>
      <c r="F5119" s="207" t="s">
        <v>10785</v>
      </c>
      <c r="G5119" s="20" t="s">
        <v>183</v>
      </c>
      <c r="H5119" s="23">
        <v>250232.09</v>
      </c>
      <c r="I5119" s="21">
        <v>45536</v>
      </c>
      <c r="J5119" s="21">
        <v>45558</v>
      </c>
      <c r="K5119" s="20" t="s">
        <v>5118</v>
      </c>
      <c r="L5119" s="20" t="s">
        <v>5107</v>
      </c>
      <c r="M5119" s="20"/>
      <c r="N5119" s="21">
        <v>45575.565834756941</v>
      </c>
    </row>
    <row r="5120" spans="1:14" x14ac:dyDescent="0.25">
      <c r="A5120" s="21">
        <v>45559.838206018518</v>
      </c>
      <c r="B5120" s="22">
        <v>45559.838206018518</v>
      </c>
      <c r="C5120" s="20" t="s">
        <v>939</v>
      </c>
      <c r="D5120" s="20" t="s">
        <v>940</v>
      </c>
      <c r="E5120" s="207" t="s">
        <v>942</v>
      </c>
      <c r="F5120" s="207" t="s">
        <v>10786</v>
      </c>
      <c r="G5120" s="20" t="s">
        <v>183</v>
      </c>
      <c r="H5120" s="23">
        <v>3779.57</v>
      </c>
      <c r="I5120" s="21">
        <v>45536</v>
      </c>
      <c r="J5120" s="21">
        <v>45558</v>
      </c>
      <c r="K5120" s="20" t="s">
        <v>5123</v>
      </c>
      <c r="L5120" s="20" t="s">
        <v>5107</v>
      </c>
      <c r="M5120" s="20"/>
      <c r="N5120" s="21">
        <v>45575.565834756941</v>
      </c>
    </row>
    <row r="5121" spans="1:14" x14ac:dyDescent="0.25">
      <c r="A5121" s="21">
        <v>45559.838206018518</v>
      </c>
      <c r="B5121" s="22">
        <v>45559.838206018518</v>
      </c>
      <c r="C5121" s="20" t="s">
        <v>521</v>
      </c>
      <c r="D5121" s="20" t="s">
        <v>522</v>
      </c>
      <c r="E5121" s="207" t="s">
        <v>524</v>
      </c>
      <c r="F5121" s="207" t="s">
        <v>10787</v>
      </c>
      <c r="G5121" s="20" t="s">
        <v>183</v>
      </c>
      <c r="H5121" s="23">
        <v>5923.16</v>
      </c>
      <c r="I5121" s="21">
        <v>45536</v>
      </c>
      <c r="J5121" s="21">
        <v>45558</v>
      </c>
      <c r="K5121" s="20" t="s">
        <v>5121</v>
      </c>
      <c r="L5121" s="20" t="s">
        <v>5107</v>
      </c>
      <c r="M5121" s="20"/>
      <c r="N5121" s="21">
        <v>45575.565834756941</v>
      </c>
    </row>
    <row r="5122" spans="1:14" x14ac:dyDescent="0.25">
      <c r="A5122" s="21">
        <v>45559.838206018518</v>
      </c>
      <c r="B5122" s="22">
        <v>45559.838206018518</v>
      </c>
      <c r="C5122" s="20" t="s">
        <v>459</v>
      </c>
      <c r="D5122" s="20" t="s">
        <v>460</v>
      </c>
      <c r="E5122" s="207" t="s">
        <v>462</v>
      </c>
      <c r="F5122" s="207" t="s">
        <v>10788</v>
      </c>
      <c r="G5122" s="20" t="s">
        <v>183</v>
      </c>
      <c r="H5122" s="23">
        <v>663573.49</v>
      </c>
      <c r="I5122" s="21">
        <v>45536</v>
      </c>
      <c r="J5122" s="21">
        <v>45558</v>
      </c>
      <c r="K5122" s="20" t="s">
        <v>5129</v>
      </c>
      <c r="L5122" s="20" t="s">
        <v>5107</v>
      </c>
      <c r="M5122" s="20"/>
      <c r="N5122" s="21">
        <v>45575.565834756941</v>
      </c>
    </row>
    <row r="5123" spans="1:14" x14ac:dyDescent="0.25">
      <c r="A5123" s="21">
        <v>45559.838206018518</v>
      </c>
      <c r="B5123" s="22">
        <v>45559.838206018518</v>
      </c>
      <c r="C5123" s="20" t="s">
        <v>435</v>
      </c>
      <c r="D5123" s="20" t="s">
        <v>436</v>
      </c>
      <c r="E5123" s="207" t="s">
        <v>438</v>
      </c>
      <c r="F5123" s="207" t="s">
        <v>10789</v>
      </c>
      <c r="G5123" s="20" t="s">
        <v>183</v>
      </c>
      <c r="H5123" s="23">
        <v>6000</v>
      </c>
      <c r="I5123" s="21">
        <v>45536</v>
      </c>
      <c r="J5123" s="21">
        <v>45558</v>
      </c>
      <c r="K5123" s="20" t="s">
        <v>5118</v>
      </c>
      <c r="L5123" s="20" t="s">
        <v>5107</v>
      </c>
      <c r="M5123" s="20"/>
      <c r="N5123" s="21">
        <v>45575.565834756941</v>
      </c>
    </row>
    <row r="5124" spans="1:14" x14ac:dyDescent="0.25">
      <c r="A5124" s="21">
        <v>45559.838206018518</v>
      </c>
      <c r="B5124" s="22">
        <v>45559.838206018518</v>
      </c>
      <c r="C5124" s="20" t="s">
        <v>422</v>
      </c>
      <c r="D5124" s="20" t="s">
        <v>423</v>
      </c>
      <c r="E5124" s="207" t="s">
        <v>425</v>
      </c>
      <c r="F5124" s="207" t="s">
        <v>10790</v>
      </c>
      <c r="G5124" s="20" t="s">
        <v>183</v>
      </c>
      <c r="H5124" s="23">
        <v>13308.54</v>
      </c>
      <c r="I5124" s="21">
        <v>45536</v>
      </c>
      <c r="J5124" s="21">
        <v>45558</v>
      </c>
      <c r="K5124" s="20" t="s">
        <v>5118</v>
      </c>
      <c r="L5124" s="20" t="s">
        <v>5107</v>
      </c>
      <c r="M5124" s="20"/>
      <c r="N5124" s="21">
        <v>45575.565834756941</v>
      </c>
    </row>
    <row r="5125" spans="1:14" x14ac:dyDescent="0.25">
      <c r="A5125" s="21">
        <v>45559.838206018518</v>
      </c>
      <c r="B5125" s="22">
        <v>45559.838206018518</v>
      </c>
      <c r="C5125" s="20" t="s">
        <v>1298</v>
      </c>
      <c r="D5125" s="20" t="s">
        <v>1299</v>
      </c>
      <c r="E5125" s="207" t="s">
        <v>1301</v>
      </c>
      <c r="F5125" s="207" t="s">
        <v>10791</v>
      </c>
      <c r="G5125" s="20" t="s">
        <v>183</v>
      </c>
      <c r="H5125" s="23">
        <v>655.84</v>
      </c>
      <c r="I5125" s="21">
        <v>45536</v>
      </c>
      <c r="J5125" s="21">
        <v>45558</v>
      </c>
      <c r="K5125" s="20" t="s">
        <v>5121</v>
      </c>
      <c r="L5125" s="20" t="s">
        <v>5107</v>
      </c>
      <c r="M5125" s="20"/>
      <c r="N5125" s="21">
        <v>45575.565834756941</v>
      </c>
    </row>
    <row r="5126" spans="1:14" x14ac:dyDescent="0.25">
      <c r="A5126" s="21">
        <v>45559.838206018518</v>
      </c>
      <c r="B5126" s="22">
        <v>45559.838206018518</v>
      </c>
      <c r="C5126" s="20" t="s">
        <v>331</v>
      </c>
      <c r="D5126" s="20" t="s">
        <v>332</v>
      </c>
      <c r="E5126" s="207" t="s">
        <v>334</v>
      </c>
      <c r="F5126" s="207" t="s">
        <v>10792</v>
      </c>
      <c r="G5126" s="20" t="s">
        <v>183</v>
      </c>
      <c r="H5126" s="23">
        <v>6180.34</v>
      </c>
      <c r="I5126" s="21">
        <v>45536</v>
      </c>
      <c r="J5126" s="21">
        <v>45558</v>
      </c>
      <c r="K5126" s="20" t="s">
        <v>5121</v>
      </c>
      <c r="L5126" s="20" t="s">
        <v>5107</v>
      </c>
      <c r="M5126" s="20"/>
      <c r="N5126" s="21">
        <v>45575.565834756941</v>
      </c>
    </row>
    <row r="5127" spans="1:14" x14ac:dyDescent="0.25">
      <c r="A5127" s="21">
        <v>45559.388217592597</v>
      </c>
      <c r="B5127" s="22">
        <v>45559.388217592597</v>
      </c>
      <c r="C5127" s="20" t="s">
        <v>869</v>
      </c>
      <c r="D5127" s="20" t="s">
        <v>870</v>
      </c>
      <c r="E5127" s="207" t="s">
        <v>872</v>
      </c>
      <c r="F5127" s="207" t="s">
        <v>10793</v>
      </c>
      <c r="G5127" s="20" t="s">
        <v>119</v>
      </c>
      <c r="H5127" s="23">
        <v>301.57</v>
      </c>
      <c r="I5127" s="21">
        <v>45536</v>
      </c>
      <c r="J5127" s="21">
        <v>45558</v>
      </c>
      <c r="K5127" s="20" t="s">
        <v>5097</v>
      </c>
      <c r="L5127" s="20" t="s">
        <v>5098</v>
      </c>
      <c r="M5127" s="20"/>
      <c r="N5127" s="21">
        <v>45575.565834756941</v>
      </c>
    </row>
    <row r="5128" spans="1:14" x14ac:dyDescent="0.25">
      <c r="A5128" s="21">
        <v>45559.388217592597</v>
      </c>
      <c r="B5128" s="22">
        <v>45559.388217592597</v>
      </c>
      <c r="C5128" s="20" t="s">
        <v>995</v>
      </c>
      <c r="D5128" s="20" t="s">
        <v>996</v>
      </c>
      <c r="E5128" s="207" t="s">
        <v>998</v>
      </c>
      <c r="F5128" s="207" t="s">
        <v>10794</v>
      </c>
      <c r="G5128" s="20" t="s">
        <v>119</v>
      </c>
      <c r="H5128" s="23">
        <v>29.04</v>
      </c>
      <c r="I5128" s="21">
        <v>45536</v>
      </c>
      <c r="J5128" s="21">
        <v>45558</v>
      </c>
      <c r="K5128" s="20" t="s">
        <v>5097</v>
      </c>
      <c r="L5128" s="20" t="s">
        <v>5098</v>
      </c>
      <c r="M5128" s="20"/>
      <c r="N5128" s="21">
        <v>45575.565834756941</v>
      </c>
    </row>
    <row r="5129" spans="1:14" x14ac:dyDescent="0.25">
      <c r="A5129" s="21">
        <v>45559.388217592597</v>
      </c>
      <c r="B5129" s="22">
        <v>45559.388217592597</v>
      </c>
      <c r="C5129" s="20" t="s">
        <v>117</v>
      </c>
      <c r="D5129" s="20" t="s">
        <v>118</v>
      </c>
      <c r="E5129" s="207" t="s">
        <v>121</v>
      </c>
      <c r="F5129" s="207" t="s">
        <v>10795</v>
      </c>
      <c r="G5129" s="20" t="s">
        <v>119</v>
      </c>
      <c r="H5129" s="23">
        <v>6590.4</v>
      </c>
      <c r="I5129" s="21">
        <v>45536</v>
      </c>
      <c r="J5129" s="21">
        <v>45558</v>
      </c>
      <c r="K5129" s="20" t="s">
        <v>5097</v>
      </c>
      <c r="L5129" s="20" t="s">
        <v>5098</v>
      </c>
      <c r="M5129" s="20"/>
      <c r="N5129" s="21">
        <v>45575.565834756941</v>
      </c>
    </row>
    <row r="5130" spans="1:14" x14ac:dyDescent="0.25">
      <c r="A5130" s="21">
        <v>45558.784131944441</v>
      </c>
      <c r="B5130" s="22">
        <v>45558.784131944441</v>
      </c>
      <c r="C5130" s="20" t="s">
        <v>869</v>
      </c>
      <c r="D5130" s="20" t="s">
        <v>870</v>
      </c>
      <c r="E5130" s="207" t="s">
        <v>872</v>
      </c>
      <c r="F5130" s="207" t="s">
        <v>10796</v>
      </c>
      <c r="G5130" s="20" t="s">
        <v>119</v>
      </c>
      <c r="H5130" s="23">
        <v>301.57</v>
      </c>
      <c r="I5130" s="21">
        <v>45536</v>
      </c>
      <c r="J5130" s="21">
        <v>45558</v>
      </c>
      <c r="K5130" s="20" t="s">
        <v>5097</v>
      </c>
      <c r="L5130" s="20" t="s">
        <v>5098</v>
      </c>
      <c r="M5130" s="20"/>
      <c r="N5130" s="21">
        <v>45575.565834756941</v>
      </c>
    </row>
    <row r="5131" spans="1:14" x14ac:dyDescent="0.25">
      <c r="A5131" s="21">
        <v>45558.784131944441</v>
      </c>
      <c r="B5131" s="22">
        <v>45558.784131944441</v>
      </c>
      <c r="C5131" s="20" t="s">
        <v>995</v>
      </c>
      <c r="D5131" s="20" t="s">
        <v>996</v>
      </c>
      <c r="E5131" s="207" t="s">
        <v>998</v>
      </c>
      <c r="F5131" s="207" t="s">
        <v>10797</v>
      </c>
      <c r="G5131" s="20" t="s">
        <v>119</v>
      </c>
      <c r="H5131" s="23">
        <v>29.04</v>
      </c>
      <c r="I5131" s="21">
        <v>45536</v>
      </c>
      <c r="J5131" s="21">
        <v>45558</v>
      </c>
      <c r="K5131" s="20" t="s">
        <v>5097</v>
      </c>
      <c r="L5131" s="20" t="s">
        <v>5098</v>
      </c>
      <c r="M5131" s="20"/>
      <c r="N5131" s="21">
        <v>45575.565834756941</v>
      </c>
    </row>
    <row r="5132" spans="1:14" x14ac:dyDescent="0.25">
      <c r="A5132" s="21">
        <v>45558.784131944441</v>
      </c>
      <c r="B5132" s="22">
        <v>45558.784131944441</v>
      </c>
      <c r="C5132" s="20" t="s">
        <v>117</v>
      </c>
      <c r="D5132" s="20" t="s">
        <v>118</v>
      </c>
      <c r="E5132" s="207" t="s">
        <v>121</v>
      </c>
      <c r="F5132" s="207" t="s">
        <v>10798</v>
      </c>
      <c r="G5132" s="20" t="s">
        <v>119</v>
      </c>
      <c r="H5132" s="23">
        <v>6590.4</v>
      </c>
      <c r="I5132" s="21">
        <v>45536</v>
      </c>
      <c r="J5132" s="21">
        <v>45558</v>
      </c>
      <c r="K5132" s="20" t="s">
        <v>5097</v>
      </c>
      <c r="L5132" s="20" t="s">
        <v>5098</v>
      </c>
      <c r="M5132" s="20"/>
      <c r="N5132" s="21">
        <v>45575.565834756941</v>
      </c>
    </row>
    <row r="5133" spans="1:14" x14ac:dyDescent="0.25">
      <c r="A5133" s="21">
        <v>45558.457245370373</v>
      </c>
      <c r="B5133" s="22">
        <v>45558.457245370373</v>
      </c>
      <c r="C5133" s="20" t="s">
        <v>7746</v>
      </c>
      <c r="D5133" s="20" t="s">
        <v>133</v>
      </c>
      <c r="E5133" s="207" t="s">
        <v>136</v>
      </c>
      <c r="F5133" s="207" t="s">
        <v>10799</v>
      </c>
      <c r="G5133" s="20" t="s">
        <v>134</v>
      </c>
      <c r="H5133" s="23">
        <v>1306.56</v>
      </c>
      <c r="I5133" s="21">
        <v>45536</v>
      </c>
      <c r="J5133" s="21">
        <v>45558</v>
      </c>
      <c r="K5133" s="20" t="s">
        <v>5097</v>
      </c>
      <c r="L5133" s="20" t="s">
        <v>5098</v>
      </c>
      <c r="M5133" s="20"/>
      <c r="N5133" s="21">
        <v>45575.565834756941</v>
      </c>
    </row>
    <row r="5134" spans="1:14" x14ac:dyDescent="0.25">
      <c r="A5134" s="21">
        <v>45558.32231481481</v>
      </c>
      <c r="B5134" s="22">
        <v>45558.32231481481</v>
      </c>
      <c r="C5134" s="20" t="s">
        <v>266</v>
      </c>
      <c r="D5134" s="20" t="s">
        <v>267</v>
      </c>
      <c r="E5134" s="207" t="s">
        <v>270</v>
      </c>
      <c r="F5134" s="207" t="s">
        <v>10800</v>
      </c>
      <c r="G5134" s="20" t="s">
        <v>268</v>
      </c>
      <c r="H5134" s="23">
        <v>1971.95</v>
      </c>
      <c r="I5134" s="21">
        <v>45536</v>
      </c>
      <c r="J5134" s="21">
        <v>45558</v>
      </c>
      <c r="K5134" s="20" t="s">
        <v>5097</v>
      </c>
      <c r="L5134" s="20" t="s">
        <v>5098</v>
      </c>
      <c r="M5134" s="20"/>
      <c r="N5134" s="21">
        <v>45575.565834756941</v>
      </c>
    </row>
    <row r="5135" spans="1:14" x14ac:dyDescent="0.25">
      <c r="A5135" s="21">
        <v>45558.321909722217</v>
      </c>
      <c r="B5135" s="22">
        <v>45558.321909722217</v>
      </c>
      <c r="C5135" s="20" t="s">
        <v>771</v>
      </c>
      <c r="D5135" s="20" t="s">
        <v>772</v>
      </c>
      <c r="E5135" s="207" t="s">
        <v>774</v>
      </c>
      <c r="F5135" s="207" t="s">
        <v>10801</v>
      </c>
      <c r="G5135" s="20" t="s">
        <v>183</v>
      </c>
      <c r="H5135" s="23">
        <v>1202875.6599999999</v>
      </c>
      <c r="I5135" s="21">
        <v>45536</v>
      </c>
      <c r="J5135" s="21">
        <v>45558</v>
      </c>
      <c r="K5135" s="20" t="s">
        <v>5114</v>
      </c>
      <c r="L5135" s="20" t="s">
        <v>5107</v>
      </c>
      <c r="M5135" s="20"/>
      <c r="N5135" s="21">
        <v>45575.565834756941</v>
      </c>
    </row>
    <row r="5136" spans="1:14" x14ac:dyDescent="0.25">
      <c r="A5136" s="21">
        <v>45558.321909722217</v>
      </c>
      <c r="B5136" s="22">
        <v>45558.321909722217</v>
      </c>
      <c r="C5136" s="20" t="s">
        <v>181</v>
      </c>
      <c r="D5136" s="20" t="s">
        <v>182</v>
      </c>
      <c r="E5136" s="207" t="s">
        <v>185</v>
      </c>
      <c r="F5136" s="207" t="s">
        <v>10802</v>
      </c>
      <c r="G5136" s="20" t="s">
        <v>183</v>
      </c>
      <c r="H5136" s="23">
        <v>2724328.66</v>
      </c>
      <c r="I5136" s="21">
        <v>45536</v>
      </c>
      <c r="J5136" s="21">
        <v>45558</v>
      </c>
      <c r="K5136" s="20" t="s">
        <v>5118</v>
      </c>
      <c r="L5136" s="20" t="s">
        <v>5107</v>
      </c>
      <c r="M5136" s="20"/>
      <c r="N5136" s="21">
        <v>45575.565834756941</v>
      </c>
    </row>
    <row r="5137" spans="1:14" x14ac:dyDescent="0.25">
      <c r="A5137" s="21">
        <v>45558.321909722217</v>
      </c>
      <c r="B5137" s="22">
        <v>45558.321909722217</v>
      </c>
      <c r="C5137" s="20" t="s">
        <v>1190</v>
      </c>
      <c r="D5137" s="20" t="s">
        <v>1191</v>
      </c>
      <c r="E5137" s="207" t="s">
        <v>1193</v>
      </c>
      <c r="F5137" s="207" t="s">
        <v>10803</v>
      </c>
      <c r="G5137" s="20" t="s">
        <v>183</v>
      </c>
      <c r="H5137" s="23">
        <v>411.21</v>
      </c>
      <c r="I5137" s="21">
        <v>45536</v>
      </c>
      <c r="J5137" s="21">
        <v>45558</v>
      </c>
      <c r="K5137" s="20" t="s">
        <v>5118</v>
      </c>
      <c r="L5137" s="20" t="s">
        <v>5107</v>
      </c>
      <c r="M5137" s="20"/>
      <c r="N5137" s="21">
        <v>45575.565834756941</v>
      </c>
    </row>
    <row r="5138" spans="1:14" x14ac:dyDescent="0.25">
      <c r="A5138" s="21">
        <v>45558.321909722217</v>
      </c>
      <c r="B5138" s="22">
        <v>45558.321909722217</v>
      </c>
      <c r="C5138" s="20" t="s">
        <v>1226</v>
      </c>
      <c r="D5138" s="20" t="s">
        <v>1227</v>
      </c>
      <c r="E5138" s="207" t="s">
        <v>1229</v>
      </c>
      <c r="F5138" s="207" t="s">
        <v>10804</v>
      </c>
      <c r="G5138" s="20" t="s">
        <v>183</v>
      </c>
      <c r="H5138" s="23">
        <v>2751.01</v>
      </c>
      <c r="I5138" s="21">
        <v>45536</v>
      </c>
      <c r="J5138" s="21">
        <v>45558</v>
      </c>
      <c r="K5138" s="20" t="s">
        <v>5118</v>
      </c>
      <c r="L5138" s="20" t="s">
        <v>5107</v>
      </c>
      <c r="M5138" s="20"/>
      <c r="N5138" s="21">
        <v>45575.565834756941</v>
      </c>
    </row>
    <row r="5139" spans="1:14" x14ac:dyDescent="0.25">
      <c r="A5139" s="21">
        <v>45558.321909722217</v>
      </c>
      <c r="B5139" s="22">
        <v>45558.321909722217</v>
      </c>
      <c r="C5139" s="20" t="s">
        <v>717</v>
      </c>
      <c r="D5139" s="20" t="s">
        <v>718</v>
      </c>
      <c r="E5139" s="207" t="s">
        <v>720</v>
      </c>
      <c r="F5139" s="207" t="s">
        <v>10805</v>
      </c>
      <c r="G5139" s="20" t="s">
        <v>183</v>
      </c>
      <c r="H5139" s="23">
        <v>1239.6099999999999</v>
      </c>
      <c r="I5139" s="21">
        <v>45536</v>
      </c>
      <c r="J5139" s="21">
        <v>45558</v>
      </c>
      <c r="K5139" s="20" t="s">
        <v>5121</v>
      </c>
      <c r="L5139" s="20" t="s">
        <v>5107</v>
      </c>
      <c r="M5139" s="20"/>
      <c r="N5139" s="21">
        <v>45575.565834756941</v>
      </c>
    </row>
    <row r="5140" spans="1:14" x14ac:dyDescent="0.25">
      <c r="A5140" s="21">
        <v>45558.321909722217</v>
      </c>
      <c r="B5140" s="22">
        <v>45558.321909722217</v>
      </c>
      <c r="C5140" s="20" t="s">
        <v>882</v>
      </c>
      <c r="D5140" s="20" t="s">
        <v>883</v>
      </c>
      <c r="E5140" s="207" t="s">
        <v>885</v>
      </c>
      <c r="F5140" s="207" t="s">
        <v>10806</v>
      </c>
      <c r="G5140" s="20" t="s">
        <v>183</v>
      </c>
      <c r="H5140" s="23">
        <v>6339.18</v>
      </c>
      <c r="I5140" s="21">
        <v>45536</v>
      </c>
      <c r="J5140" s="21">
        <v>45558</v>
      </c>
      <c r="K5140" s="20" t="s">
        <v>5123</v>
      </c>
      <c r="L5140" s="20" t="s">
        <v>5107</v>
      </c>
      <c r="M5140" s="20"/>
      <c r="N5140" s="21">
        <v>45575.565834756941</v>
      </c>
    </row>
    <row r="5141" spans="1:14" x14ac:dyDescent="0.25">
      <c r="A5141" s="21">
        <v>45558.321909722217</v>
      </c>
      <c r="B5141" s="22">
        <v>45558.321909722217</v>
      </c>
      <c r="C5141" s="20" t="s">
        <v>193</v>
      </c>
      <c r="D5141" s="20" t="s">
        <v>194</v>
      </c>
      <c r="E5141" s="207" t="s">
        <v>196</v>
      </c>
      <c r="F5141" s="207" t="s">
        <v>10807</v>
      </c>
      <c r="G5141" s="20" t="s">
        <v>183</v>
      </c>
      <c r="H5141" s="23">
        <v>34774.089999999997</v>
      </c>
      <c r="I5141" s="21">
        <v>45536</v>
      </c>
      <c r="J5141" s="21">
        <v>45558</v>
      </c>
      <c r="K5141" s="20" t="s">
        <v>5118</v>
      </c>
      <c r="L5141" s="20" t="s">
        <v>5107</v>
      </c>
      <c r="M5141" s="20"/>
      <c r="N5141" s="21">
        <v>45575.565834756941</v>
      </c>
    </row>
    <row r="5142" spans="1:14" x14ac:dyDescent="0.25">
      <c r="A5142" s="21">
        <v>45558.321909722217</v>
      </c>
      <c r="B5142" s="22">
        <v>45558.321909722217</v>
      </c>
      <c r="C5142" s="20" t="s">
        <v>253</v>
      </c>
      <c r="D5142" s="20" t="s">
        <v>254</v>
      </c>
      <c r="E5142" s="207" t="s">
        <v>256</v>
      </c>
      <c r="F5142" s="207" t="s">
        <v>10808</v>
      </c>
      <c r="G5142" s="20" t="s">
        <v>183</v>
      </c>
      <c r="H5142" s="23">
        <v>243549.56</v>
      </c>
      <c r="I5142" s="21">
        <v>45536</v>
      </c>
      <c r="J5142" s="21">
        <v>45558</v>
      </c>
      <c r="K5142" s="20" t="s">
        <v>5118</v>
      </c>
      <c r="L5142" s="20" t="s">
        <v>5107</v>
      </c>
      <c r="M5142" s="20"/>
      <c r="N5142" s="21">
        <v>45575.565834756941</v>
      </c>
    </row>
    <row r="5143" spans="1:14" x14ac:dyDescent="0.25">
      <c r="A5143" s="21">
        <v>45558.321909722217</v>
      </c>
      <c r="B5143" s="22">
        <v>45558.321909722217</v>
      </c>
      <c r="C5143" s="20" t="s">
        <v>939</v>
      </c>
      <c r="D5143" s="20" t="s">
        <v>940</v>
      </c>
      <c r="E5143" s="207" t="s">
        <v>942</v>
      </c>
      <c r="F5143" s="207" t="s">
        <v>10809</v>
      </c>
      <c r="G5143" s="20" t="s">
        <v>183</v>
      </c>
      <c r="H5143" s="23">
        <v>3770.45</v>
      </c>
      <c r="I5143" s="21">
        <v>45536</v>
      </c>
      <c r="J5143" s="21">
        <v>45558</v>
      </c>
      <c r="K5143" s="20" t="s">
        <v>5123</v>
      </c>
      <c r="L5143" s="20" t="s">
        <v>5107</v>
      </c>
      <c r="M5143" s="20"/>
      <c r="N5143" s="21">
        <v>45575.565834756941</v>
      </c>
    </row>
    <row r="5144" spans="1:14" x14ac:dyDescent="0.25">
      <c r="A5144" s="21">
        <v>45558.321909722217</v>
      </c>
      <c r="B5144" s="22">
        <v>45558.321909722217</v>
      </c>
      <c r="C5144" s="20" t="s">
        <v>521</v>
      </c>
      <c r="D5144" s="20" t="s">
        <v>522</v>
      </c>
      <c r="E5144" s="207" t="s">
        <v>524</v>
      </c>
      <c r="F5144" s="207" t="s">
        <v>10810</v>
      </c>
      <c r="G5144" s="20" t="s">
        <v>183</v>
      </c>
      <c r="H5144" s="23">
        <v>5923.16</v>
      </c>
      <c r="I5144" s="21">
        <v>45536</v>
      </c>
      <c r="J5144" s="21">
        <v>45558</v>
      </c>
      <c r="K5144" s="20" t="s">
        <v>5121</v>
      </c>
      <c r="L5144" s="20" t="s">
        <v>5107</v>
      </c>
      <c r="M5144" s="20"/>
      <c r="N5144" s="21">
        <v>45575.565834756941</v>
      </c>
    </row>
    <row r="5145" spans="1:14" x14ac:dyDescent="0.25">
      <c r="A5145" s="21">
        <v>45558.321909722217</v>
      </c>
      <c r="B5145" s="22">
        <v>45558.321909722217</v>
      </c>
      <c r="C5145" s="20" t="s">
        <v>459</v>
      </c>
      <c r="D5145" s="20" t="s">
        <v>460</v>
      </c>
      <c r="E5145" s="207" t="s">
        <v>462</v>
      </c>
      <c r="F5145" s="207" t="s">
        <v>10811</v>
      </c>
      <c r="G5145" s="20" t="s">
        <v>183</v>
      </c>
      <c r="H5145" s="23">
        <v>655778.17000000004</v>
      </c>
      <c r="I5145" s="21">
        <v>45536</v>
      </c>
      <c r="J5145" s="21">
        <v>45558</v>
      </c>
      <c r="K5145" s="20" t="s">
        <v>5129</v>
      </c>
      <c r="L5145" s="20" t="s">
        <v>5107</v>
      </c>
      <c r="M5145" s="20"/>
      <c r="N5145" s="21">
        <v>45575.565834756941</v>
      </c>
    </row>
    <row r="5146" spans="1:14" x14ac:dyDescent="0.25">
      <c r="A5146" s="21">
        <v>45558.321909722217</v>
      </c>
      <c r="B5146" s="22">
        <v>45558.321909722217</v>
      </c>
      <c r="C5146" s="20" t="s">
        <v>435</v>
      </c>
      <c r="D5146" s="20" t="s">
        <v>436</v>
      </c>
      <c r="E5146" s="207" t="s">
        <v>438</v>
      </c>
      <c r="F5146" s="207" t="s">
        <v>10812</v>
      </c>
      <c r="G5146" s="20" t="s">
        <v>183</v>
      </c>
      <c r="H5146" s="23">
        <v>6000</v>
      </c>
      <c r="I5146" s="21">
        <v>45536</v>
      </c>
      <c r="J5146" s="21">
        <v>45558</v>
      </c>
      <c r="K5146" s="20" t="s">
        <v>5118</v>
      </c>
      <c r="L5146" s="20" t="s">
        <v>5107</v>
      </c>
      <c r="M5146" s="20"/>
      <c r="N5146" s="21">
        <v>45575.565834756941</v>
      </c>
    </row>
    <row r="5147" spans="1:14" x14ac:dyDescent="0.25">
      <c r="A5147" s="21">
        <v>45558.321909722217</v>
      </c>
      <c r="B5147" s="22">
        <v>45558.321909722217</v>
      </c>
      <c r="C5147" s="20" t="s">
        <v>422</v>
      </c>
      <c r="D5147" s="20" t="s">
        <v>423</v>
      </c>
      <c r="E5147" s="207" t="s">
        <v>425</v>
      </c>
      <c r="F5147" s="207" t="s">
        <v>10813</v>
      </c>
      <c r="G5147" s="20" t="s">
        <v>183</v>
      </c>
      <c r="H5147" s="23">
        <v>13308.54</v>
      </c>
      <c r="I5147" s="21">
        <v>45536</v>
      </c>
      <c r="J5147" s="21">
        <v>45558</v>
      </c>
      <c r="K5147" s="20" t="s">
        <v>5118</v>
      </c>
      <c r="L5147" s="20" t="s">
        <v>5107</v>
      </c>
      <c r="M5147" s="20"/>
      <c r="N5147" s="21">
        <v>45575.565834756941</v>
      </c>
    </row>
    <row r="5148" spans="1:14" x14ac:dyDescent="0.25">
      <c r="A5148" s="21">
        <v>45558.321909722217</v>
      </c>
      <c r="B5148" s="22">
        <v>45558.321909722217</v>
      </c>
      <c r="C5148" s="20" t="s">
        <v>1298</v>
      </c>
      <c r="D5148" s="20" t="s">
        <v>1299</v>
      </c>
      <c r="E5148" s="207" t="s">
        <v>1301</v>
      </c>
      <c r="F5148" s="207" t="s">
        <v>10814</v>
      </c>
      <c r="G5148" s="20" t="s">
        <v>183</v>
      </c>
      <c r="H5148" s="23">
        <v>655.84</v>
      </c>
      <c r="I5148" s="21">
        <v>45536</v>
      </c>
      <c r="J5148" s="21">
        <v>45558</v>
      </c>
      <c r="K5148" s="20" t="s">
        <v>5121</v>
      </c>
      <c r="L5148" s="20" t="s">
        <v>5107</v>
      </c>
      <c r="M5148" s="20"/>
      <c r="N5148" s="21">
        <v>45575.565834756941</v>
      </c>
    </row>
    <row r="5149" spans="1:14" x14ac:dyDescent="0.25">
      <c r="A5149" s="21">
        <v>45558.321909722217</v>
      </c>
      <c r="B5149" s="22">
        <v>45558.321909722217</v>
      </c>
      <c r="C5149" s="20" t="s">
        <v>331</v>
      </c>
      <c r="D5149" s="20" t="s">
        <v>332</v>
      </c>
      <c r="E5149" s="207" t="s">
        <v>334</v>
      </c>
      <c r="F5149" s="207" t="s">
        <v>10815</v>
      </c>
      <c r="G5149" s="20" t="s">
        <v>183</v>
      </c>
      <c r="H5149" s="23">
        <v>6492.66</v>
      </c>
      <c r="I5149" s="21">
        <v>45536</v>
      </c>
      <c r="J5149" s="21">
        <v>45558</v>
      </c>
      <c r="K5149" s="20" t="s">
        <v>5121</v>
      </c>
      <c r="L5149" s="20" t="s">
        <v>5107</v>
      </c>
      <c r="M5149" s="20"/>
      <c r="N5149" s="21">
        <v>45575.565834756941</v>
      </c>
    </row>
    <row r="5150" spans="1:14" x14ac:dyDescent="0.25">
      <c r="A5150" s="21">
        <v>45557.767337962963</v>
      </c>
      <c r="B5150" s="22">
        <v>45557.767337962963</v>
      </c>
      <c r="C5150" s="20" t="s">
        <v>869</v>
      </c>
      <c r="D5150" s="20" t="s">
        <v>870</v>
      </c>
      <c r="E5150" s="207" t="s">
        <v>872</v>
      </c>
      <c r="F5150" s="207" t="s">
        <v>10816</v>
      </c>
      <c r="G5150" s="20" t="s">
        <v>119</v>
      </c>
      <c r="H5150" s="23">
        <v>301.57</v>
      </c>
      <c r="I5150" s="21">
        <v>45536</v>
      </c>
      <c r="J5150" s="21">
        <v>45551</v>
      </c>
      <c r="K5150" s="20" t="s">
        <v>5097</v>
      </c>
      <c r="L5150" s="20" t="s">
        <v>5098</v>
      </c>
      <c r="M5150" s="20"/>
      <c r="N5150" s="21">
        <v>45575.565834756941</v>
      </c>
    </row>
    <row r="5151" spans="1:14" x14ac:dyDescent="0.25">
      <c r="A5151" s="21">
        <v>45557.767337962963</v>
      </c>
      <c r="B5151" s="22">
        <v>45557.767337962963</v>
      </c>
      <c r="C5151" s="20" t="s">
        <v>995</v>
      </c>
      <c r="D5151" s="20" t="s">
        <v>996</v>
      </c>
      <c r="E5151" s="207" t="s">
        <v>998</v>
      </c>
      <c r="F5151" s="207" t="s">
        <v>10817</v>
      </c>
      <c r="G5151" s="20" t="s">
        <v>119</v>
      </c>
      <c r="H5151" s="23">
        <v>29.04</v>
      </c>
      <c r="I5151" s="21">
        <v>45536</v>
      </c>
      <c r="J5151" s="21">
        <v>45551</v>
      </c>
      <c r="K5151" s="20" t="s">
        <v>5097</v>
      </c>
      <c r="L5151" s="20" t="s">
        <v>5098</v>
      </c>
      <c r="M5151" s="20"/>
      <c r="N5151" s="21">
        <v>45575.565834756941</v>
      </c>
    </row>
    <row r="5152" spans="1:14" x14ac:dyDescent="0.25">
      <c r="A5152" s="21">
        <v>45557.767337962963</v>
      </c>
      <c r="B5152" s="22">
        <v>45557.767337962963</v>
      </c>
      <c r="C5152" s="20" t="s">
        <v>117</v>
      </c>
      <c r="D5152" s="20" t="s">
        <v>118</v>
      </c>
      <c r="E5152" s="207" t="s">
        <v>121</v>
      </c>
      <c r="F5152" s="207" t="s">
        <v>10818</v>
      </c>
      <c r="G5152" s="20" t="s">
        <v>119</v>
      </c>
      <c r="H5152" s="23">
        <v>6534.81</v>
      </c>
      <c r="I5152" s="21">
        <v>45536</v>
      </c>
      <c r="J5152" s="21">
        <v>45551</v>
      </c>
      <c r="K5152" s="20" t="s">
        <v>5097</v>
      </c>
      <c r="L5152" s="20" t="s">
        <v>5098</v>
      </c>
      <c r="M5152" s="20"/>
      <c r="N5152" s="21">
        <v>45575.565834756941</v>
      </c>
    </row>
    <row r="5153" spans="1:14" x14ac:dyDescent="0.25">
      <c r="A5153" s="21">
        <v>45557.755277777775</v>
      </c>
      <c r="B5153" s="22">
        <v>45557.755277777775</v>
      </c>
      <c r="C5153" s="20" t="s">
        <v>266</v>
      </c>
      <c r="D5153" s="20" t="s">
        <v>267</v>
      </c>
      <c r="E5153" s="207" t="s">
        <v>270</v>
      </c>
      <c r="F5153" s="207" t="s">
        <v>10819</v>
      </c>
      <c r="G5153" s="20" t="s">
        <v>268</v>
      </c>
      <c r="H5153" s="23">
        <v>1971.95</v>
      </c>
      <c r="I5153" s="21">
        <v>45536</v>
      </c>
      <c r="J5153" s="21">
        <v>45551</v>
      </c>
      <c r="K5153" s="20" t="s">
        <v>5097</v>
      </c>
      <c r="L5153" s="20" t="s">
        <v>5098</v>
      </c>
      <c r="M5153" s="20"/>
      <c r="N5153" s="21">
        <v>45575.565834756941</v>
      </c>
    </row>
    <row r="5154" spans="1:14" x14ac:dyDescent="0.25">
      <c r="A5154" s="21">
        <v>45557.437418981484</v>
      </c>
      <c r="B5154" s="22">
        <v>45557.437418981484</v>
      </c>
      <c r="C5154" s="20" t="s">
        <v>771</v>
      </c>
      <c r="D5154" s="20" t="s">
        <v>772</v>
      </c>
      <c r="E5154" s="207" t="s">
        <v>774</v>
      </c>
      <c r="F5154" s="207" t="s">
        <v>10820</v>
      </c>
      <c r="G5154" s="20" t="s">
        <v>183</v>
      </c>
      <c r="H5154" s="23">
        <v>1202875.6599999999</v>
      </c>
      <c r="I5154" s="21">
        <v>45536</v>
      </c>
      <c r="J5154" s="21">
        <v>45551</v>
      </c>
      <c r="K5154" s="20" t="s">
        <v>5114</v>
      </c>
      <c r="L5154" s="20" t="s">
        <v>5107</v>
      </c>
      <c r="M5154" s="20"/>
      <c r="N5154" s="21">
        <v>45575.565834756941</v>
      </c>
    </row>
    <row r="5155" spans="1:14" x14ac:dyDescent="0.25">
      <c r="A5155" s="21">
        <v>45557.437418981484</v>
      </c>
      <c r="B5155" s="22">
        <v>45557.437418981484</v>
      </c>
      <c r="C5155" s="20" t="s">
        <v>181</v>
      </c>
      <c r="D5155" s="20" t="s">
        <v>182</v>
      </c>
      <c r="E5155" s="207" t="s">
        <v>185</v>
      </c>
      <c r="F5155" s="207" t="s">
        <v>10821</v>
      </c>
      <c r="G5155" s="20" t="s">
        <v>183</v>
      </c>
      <c r="H5155" s="23">
        <v>2724328.66</v>
      </c>
      <c r="I5155" s="21">
        <v>45536</v>
      </c>
      <c r="J5155" s="21">
        <v>45551</v>
      </c>
      <c r="K5155" s="20" t="s">
        <v>5118</v>
      </c>
      <c r="L5155" s="20" t="s">
        <v>5107</v>
      </c>
      <c r="M5155" s="20"/>
      <c r="N5155" s="21">
        <v>45575.565834756941</v>
      </c>
    </row>
    <row r="5156" spans="1:14" x14ac:dyDescent="0.25">
      <c r="A5156" s="21">
        <v>45557.437418981484</v>
      </c>
      <c r="B5156" s="22">
        <v>45557.437418981484</v>
      </c>
      <c r="C5156" s="20" t="s">
        <v>1190</v>
      </c>
      <c r="D5156" s="20" t="s">
        <v>1191</v>
      </c>
      <c r="E5156" s="207" t="s">
        <v>1193</v>
      </c>
      <c r="F5156" s="207" t="s">
        <v>10822</v>
      </c>
      <c r="G5156" s="20" t="s">
        <v>183</v>
      </c>
      <c r="H5156" s="23">
        <v>411.21</v>
      </c>
      <c r="I5156" s="21">
        <v>45536</v>
      </c>
      <c r="J5156" s="21">
        <v>45551</v>
      </c>
      <c r="K5156" s="20" t="s">
        <v>5118</v>
      </c>
      <c r="L5156" s="20" t="s">
        <v>5107</v>
      </c>
      <c r="M5156" s="20"/>
      <c r="N5156" s="21">
        <v>45575.565834756941</v>
      </c>
    </row>
    <row r="5157" spans="1:14" x14ac:dyDescent="0.25">
      <c r="A5157" s="21">
        <v>45557.437418981484</v>
      </c>
      <c r="B5157" s="22">
        <v>45557.437418981484</v>
      </c>
      <c r="C5157" s="20" t="s">
        <v>1226</v>
      </c>
      <c r="D5157" s="20" t="s">
        <v>1227</v>
      </c>
      <c r="E5157" s="207" t="s">
        <v>1229</v>
      </c>
      <c r="F5157" s="207" t="s">
        <v>10823</v>
      </c>
      <c r="G5157" s="20" t="s">
        <v>183</v>
      </c>
      <c r="H5157" s="23">
        <v>2751.01</v>
      </c>
      <c r="I5157" s="21">
        <v>45536</v>
      </c>
      <c r="J5157" s="21">
        <v>45551</v>
      </c>
      <c r="K5157" s="20" t="s">
        <v>5118</v>
      </c>
      <c r="L5157" s="20" t="s">
        <v>5107</v>
      </c>
      <c r="M5157" s="20"/>
      <c r="N5157" s="21">
        <v>45575.565834756941</v>
      </c>
    </row>
    <row r="5158" spans="1:14" x14ac:dyDescent="0.25">
      <c r="A5158" s="21">
        <v>45557.437418981484</v>
      </c>
      <c r="B5158" s="22">
        <v>45557.437418981484</v>
      </c>
      <c r="C5158" s="20" t="s">
        <v>717</v>
      </c>
      <c r="D5158" s="20" t="s">
        <v>718</v>
      </c>
      <c r="E5158" s="207" t="s">
        <v>720</v>
      </c>
      <c r="F5158" s="207" t="s">
        <v>10824</v>
      </c>
      <c r="G5158" s="20" t="s">
        <v>183</v>
      </c>
      <c r="H5158" s="23">
        <v>1239.6099999999999</v>
      </c>
      <c r="I5158" s="21">
        <v>45536</v>
      </c>
      <c r="J5158" s="21">
        <v>45551</v>
      </c>
      <c r="K5158" s="20" t="s">
        <v>5121</v>
      </c>
      <c r="L5158" s="20" t="s">
        <v>5107</v>
      </c>
      <c r="M5158" s="20"/>
      <c r="N5158" s="21">
        <v>45575.565834756941</v>
      </c>
    </row>
    <row r="5159" spans="1:14" x14ac:dyDescent="0.25">
      <c r="A5159" s="21">
        <v>45557.437418981484</v>
      </c>
      <c r="B5159" s="22">
        <v>45557.437418981484</v>
      </c>
      <c r="C5159" s="20" t="s">
        <v>882</v>
      </c>
      <c r="D5159" s="20" t="s">
        <v>883</v>
      </c>
      <c r="E5159" s="207" t="s">
        <v>885</v>
      </c>
      <c r="F5159" s="207" t="s">
        <v>10825</v>
      </c>
      <c r="G5159" s="20" t="s">
        <v>183</v>
      </c>
      <c r="H5159" s="23">
        <v>6339.18</v>
      </c>
      <c r="I5159" s="21">
        <v>45536</v>
      </c>
      <c r="J5159" s="21">
        <v>45551</v>
      </c>
      <c r="K5159" s="20" t="s">
        <v>5123</v>
      </c>
      <c r="L5159" s="20" t="s">
        <v>5107</v>
      </c>
      <c r="M5159" s="20"/>
      <c r="N5159" s="21">
        <v>45575.565834756941</v>
      </c>
    </row>
    <row r="5160" spans="1:14" x14ac:dyDescent="0.25">
      <c r="A5160" s="21">
        <v>45557.437418981484</v>
      </c>
      <c r="B5160" s="22">
        <v>45557.437418981484</v>
      </c>
      <c r="C5160" s="20" t="s">
        <v>193</v>
      </c>
      <c r="D5160" s="20" t="s">
        <v>194</v>
      </c>
      <c r="E5160" s="207" t="s">
        <v>196</v>
      </c>
      <c r="F5160" s="207" t="s">
        <v>10826</v>
      </c>
      <c r="G5160" s="20" t="s">
        <v>183</v>
      </c>
      <c r="H5160" s="23">
        <v>34774.089999999997</v>
      </c>
      <c r="I5160" s="21">
        <v>45536</v>
      </c>
      <c r="J5160" s="21">
        <v>45551</v>
      </c>
      <c r="K5160" s="20" t="s">
        <v>5118</v>
      </c>
      <c r="L5160" s="20" t="s">
        <v>5107</v>
      </c>
      <c r="M5160" s="20"/>
      <c r="N5160" s="21">
        <v>45575.565834756941</v>
      </c>
    </row>
    <row r="5161" spans="1:14" x14ac:dyDescent="0.25">
      <c r="A5161" s="21">
        <v>45557.437418981484</v>
      </c>
      <c r="B5161" s="22">
        <v>45557.437418981484</v>
      </c>
      <c r="C5161" s="20" t="s">
        <v>253</v>
      </c>
      <c r="D5161" s="20" t="s">
        <v>254</v>
      </c>
      <c r="E5161" s="207" t="s">
        <v>256</v>
      </c>
      <c r="F5161" s="207" t="s">
        <v>10827</v>
      </c>
      <c r="G5161" s="20" t="s">
        <v>183</v>
      </c>
      <c r="H5161" s="23">
        <v>243549.56</v>
      </c>
      <c r="I5161" s="21">
        <v>45536</v>
      </c>
      <c r="J5161" s="21">
        <v>45551</v>
      </c>
      <c r="K5161" s="20" t="s">
        <v>5118</v>
      </c>
      <c r="L5161" s="20" t="s">
        <v>5107</v>
      </c>
      <c r="M5161" s="20"/>
      <c r="N5161" s="21">
        <v>45575.565834756941</v>
      </c>
    </row>
    <row r="5162" spans="1:14" x14ac:dyDescent="0.25">
      <c r="A5162" s="21">
        <v>45557.437418981484</v>
      </c>
      <c r="B5162" s="22">
        <v>45557.437418981484</v>
      </c>
      <c r="C5162" s="20" t="s">
        <v>939</v>
      </c>
      <c r="D5162" s="20" t="s">
        <v>940</v>
      </c>
      <c r="E5162" s="207" t="s">
        <v>942</v>
      </c>
      <c r="F5162" s="207" t="s">
        <v>10828</v>
      </c>
      <c r="G5162" s="20" t="s">
        <v>183</v>
      </c>
      <c r="H5162" s="23">
        <v>3770.45</v>
      </c>
      <c r="I5162" s="21">
        <v>45536</v>
      </c>
      <c r="J5162" s="21">
        <v>45551</v>
      </c>
      <c r="K5162" s="20" t="s">
        <v>5123</v>
      </c>
      <c r="L5162" s="20" t="s">
        <v>5107</v>
      </c>
      <c r="M5162" s="20"/>
      <c r="N5162" s="21">
        <v>45575.565834756941</v>
      </c>
    </row>
    <row r="5163" spans="1:14" x14ac:dyDescent="0.25">
      <c r="A5163" s="21">
        <v>45557.437418981484</v>
      </c>
      <c r="B5163" s="22">
        <v>45557.437418981484</v>
      </c>
      <c r="C5163" s="20" t="s">
        <v>521</v>
      </c>
      <c r="D5163" s="20" t="s">
        <v>522</v>
      </c>
      <c r="E5163" s="207" t="s">
        <v>524</v>
      </c>
      <c r="F5163" s="207" t="s">
        <v>10829</v>
      </c>
      <c r="G5163" s="20" t="s">
        <v>183</v>
      </c>
      <c r="H5163" s="23">
        <v>5923.16</v>
      </c>
      <c r="I5163" s="21">
        <v>45536</v>
      </c>
      <c r="J5163" s="21">
        <v>45551</v>
      </c>
      <c r="K5163" s="20" t="s">
        <v>5121</v>
      </c>
      <c r="L5163" s="20" t="s">
        <v>5107</v>
      </c>
      <c r="M5163" s="20"/>
      <c r="N5163" s="21">
        <v>45575.565834756941</v>
      </c>
    </row>
    <row r="5164" spans="1:14" x14ac:dyDescent="0.25">
      <c r="A5164" s="21">
        <v>45557.437418981484</v>
      </c>
      <c r="B5164" s="22">
        <v>45557.437418981484</v>
      </c>
      <c r="C5164" s="20" t="s">
        <v>459</v>
      </c>
      <c r="D5164" s="20" t="s">
        <v>460</v>
      </c>
      <c r="E5164" s="207" t="s">
        <v>462</v>
      </c>
      <c r="F5164" s="207" t="s">
        <v>10830</v>
      </c>
      <c r="G5164" s="20" t="s">
        <v>183</v>
      </c>
      <c r="H5164" s="23">
        <v>655778.17000000004</v>
      </c>
      <c r="I5164" s="21">
        <v>45536</v>
      </c>
      <c r="J5164" s="21">
        <v>45551</v>
      </c>
      <c r="K5164" s="20" t="s">
        <v>5129</v>
      </c>
      <c r="L5164" s="20" t="s">
        <v>5107</v>
      </c>
      <c r="M5164" s="20"/>
      <c r="N5164" s="21">
        <v>45575.565834756941</v>
      </c>
    </row>
    <row r="5165" spans="1:14" x14ac:dyDescent="0.25">
      <c r="A5165" s="21">
        <v>45557.437418981484</v>
      </c>
      <c r="B5165" s="22">
        <v>45557.437418981484</v>
      </c>
      <c r="C5165" s="20" t="s">
        <v>435</v>
      </c>
      <c r="D5165" s="20" t="s">
        <v>436</v>
      </c>
      <c r="E5165" s="207" t="s">
        <v>438</v>
      </c>
      <c r="F5165" s="207" t="s">
        <v>10831</v>
      </c>
      <c r="G5165" s="20" t="s">
        <v>183</v>
      </c>
      <c r="H5165" s="23">
        <v>6000</v>
      </c>
      <c r="I5165" s="21">
        <v>45536</v>
      </c>
      <c r="J5165" s="21">
        <v>45551</v>
      </c>
      <c r="K5165" s="20" t="s">
        <v>5118</v>
      </c>
      <c r="L5165" s="20" t="s">
        <v>5107</v>
      </c>
      <c r="M5165" s="20"/>
      <c r="N5165" s="21">
        <v>45575.565834756941</v>
      </c>
    </row>
    <row r="5166" spans="1:14" x14ac:dyDescent="0.25">
      <c r="A5166" s="21">
        <v>45557.437418981484</v>
      </c>
      <c r="B5166" s="22">
        <v>45557.437418981484</v>
      </c>
      <c r="C5166" s="20" t="s">
        <v>422</v>
      </c>
      <c r="D5166" s="20" t="s">
        <v>423</v>
      </c>
      <c r="E5166" s="207" t="s">
        <v>425</v>
      </c>
      <c r="F5166" s="207" t="s">
        <v>10832</v>
      </c>
      <c r="G5166" s="20" t="s">
        <v>183</v>
      </c>
      <c r="H5166" s="23">
        <v>13308.54</v>
      </c>
      <c r="I5166" s="21">
        <v>45536</v>
      </c>
      <c r="J5166" s="21">
        <v>45551</v>
      </c>
      <c r="K5166" s="20" t="s">
        <v>5118</v>
      </c>
      <c r="L5166" s="20" t="s">
        <v>5107</v>
      </c>
      <c r="M5166" s="20"/>
      <c r="N5166" s="21">
        <v>45575.565834756941</v>
      </c>
    </row>
    <row r="5167" spans="1:14" x14ac:dyDescent="0.25">
      <c r="A5167" s="21">
        <v>45557.437418981484</v>
      </c>
      <c r="B5167" s="22">
        <v>45557.437418981484</v>
      </c>
      <c r="C5167" s="20" t="s">
        <v>1298</v>
      </c>
      <c r="D5167" s="20" t="s">
        <v>1299</v>
      </c>
      <c r="E5167" s="207" t="s">
        <v>1301</v>
      </c>
      <c r="F5167" s="207" t="s">
        <v>10833</v>
      </c>
      <c r="G5167" s="20" t="s">
        <v>183</v>
      </c>
      <c r="H5167" s="23">
        <v>655.84</v>
      </c>
      <c r="I5167" s="21">
        <v>45536</v>
      </c>
      <c r="J5167" s="21">
        <v>45551</v>
      </c>
      <c r="K5167" s="20" t="s">
        <v>5121</v>
      </c>
      <c r="L5167" s="20" t="s">
        <v>5107</v>
      </c>
      <c r="M5167" s="20"/>
      <c r="N5167" s="21">
        <v>45575.565834756941</v>
      </c>
    </row>
    <row r="5168" spans="1:14" x14ac:dyDescent="0.25">
      <c r="A5168" s="21">
        <v>45557.437418981484</v>
      </c>
      <c r="B5168" s="22">
        <v>45557.437418981484</v>
      </c>
      <c r="C5168" s="20" t="s">
        <v>331</v>
      </c>
      <c r="D5168" s="20" t="s">
        <v>332</v>
      </c>
      <c r="E5168" s="207" t="s">
        <v>334</v>
      </c>
      <c r="F5168" s="207" t="s">
        <v>10834</v>
      </c>
      <c r="G5168" s="20" t="s">
        <v>183</v>
      </c>
      <c r="H5168" s="23">
        <v>6492.66</v>
      </c>
      <c r="I5168" s="21">
        <v>45536</v>
      </c>
      <c r="J5168" s="21">
        <v>45551</v>
      </c>
      <c r="K5168" s="20" t="s">
        <v>5121</v>
      </c>
      <c r="L5168" s="20" t="s">
        <v>5107</v>
      </c>
      <c r="M5168" s="20"/>
      <c r="N5168" s="21">
        <v>45575.565834756941</v>
      </c>
    </row>
    <row r="5169" spans="1:14" x14ac:dyDescent="0.25">
      <c r="A5169" s="21">
        <v>45557.325960648144</v>
      </c>
      <c r="B5169" s="22">
        <v>45557.325960648144</v>
      </c>
      <c r="C5169" s="20" t="s">
        <v>7746</v>
      </c>
      <c r="D5169" s="20" t="s">
        <v>133</v>
      </c>
      <c r="E5169" s="207" t="s">
        <v>136</v>
      </c>
      <c r="F5169" s="207" t="s">
        <v>10835</v>
      </c>
      <c r="G5169" s="20" t="s">
        <v>134</v>
      </c>
      <c r="H5169" s="23">
        <v>1129.96</v>
      </c>
      <c r="I5169" s="21">
        <v>45536</v>
      </c>
      <c r="J5169" s="21">
        <v>45551</v>
      </c>
      <c r="K5169" s="20" t="s">
        <v>5097</v>
      </c>
      <c r="L5169" s="20" t="s">
        <v>5098</v>
      </c>
      <c r="M5169" s="20"/>
      <c r="N5169" s="21">
        <v>45575.565834756941</v>
      </c>
    </row>
    <row r="5170" spans="1:14" x14ac:dyDescent="0.25">
      <c r="A5170" s="21">
        <v>45556.914675925931</v>
      </c>
      <c r="B5170" s="22">
        <v>45556.914675925931</v>
      </c>
      <c r="C5170" s="20" t="s">
        <v>266</v>
      </c>
      <c r="D5170" s="20" t="s">
        <v>267</v>
      </c>
      <c r="E5170" s="207" t="s">
        <v>270</v>
      </c>
      <c r="F5170" s="207" t="s">
        <v>10836</v>
      </c>
      <c r="G5170" s="20" t="s">
        <v>268</v>
      </c>
      <c r="H5170" s="23">
        <v>7653.47</v>
      </c>
      <c r="I5170" s="21">
        <v>45536</v>
      </c>
      <c r="J5170" s="21">
        <v>45551</v>
      </c>
      <c r="K5170" s="20" t="s">
        <v>5097</v>
      </c>
      <c r="L5170" s="20" t="s">
        <v>5098</v>
      </c>
      <c r="M5170" s="20"/>
      <c r="N5170" s="21">
        <v>45575.565834756941</v>
      </c>
    </row>
    <row r="5171" spans="1:14" x14ac:dyDescent="0.25">
      <c r="A5171" s="21">
        <v>45556.872141203705</v>
      </c>
      <c r="B5171" s="22">
        <v>45556.872141203705</v>
      </c>
      <c r="C5171" s="20" t="s">
        <v>771</v>
      </c>
      <c r="D5171" s="20" t="s">
        <v>772</v>
      </c>
      <c r="E5171" s="207" t="s">
        <v>774</v>
      </c>
      <c r="F5171" s="207" t="s">
        <v>10837</v>
      </c>
      <c r="G5171" s="20" t="s">
        <v>183</v>
      </c>
      <c r="H5171" s="23">
        <v>1202875.6599999999</v>
      </c>
      <c r="I5171" s="21">
        <v>45536</v>
      </c>
      <c r="J5171" s="21">
        <v>45551</v>
      </c>
      <c r="K5171" s="20" t="s">
        <v>5114</v>
      </c>
      <c r="L5171" s="20" t="s">
        <v>5107</v>
      </c>
      <c r="M5171" s="20"/>
      <c r="N5171" s="21">
        <v>45575.565834756941</v>
      </c>
    </row>
    <row r="5172" spans="1:14" x14ac:dyDescent="0.25">
      <c r="A5172" s="21">
        <v>45556.872141203705</v>
      </c>
      <c r="B5172" s="22">
        <v>45556.872141203705</v>
      </c>
      <c r="C5172" s="20" t="s">
        <v>181</v>
      </c>
      <c r="D5172" s="20" t="s">
        <v>182</v>
      </c>
      <c r="E5172" s="207" t="s">
        <v>185</v>
      </c>
      <c r="F5172" s="207" t="s">
        <v>10838</v>
      </c>
      <c r="G5172" s="20" t="s">
        <v>183</v>
      </c>
      <c r="H5172" s="23">
        <v>2724328.66</v>
      </c>
      <c r="I5172" s="21">
        <v>45536</v>
      </c>
      <c r="J5172" s="21">
        <v>45551</v>
      </c>
      <c r="K5172" s="20" t="s">
        <v>5118</v>
      </c>
      <c r="L5172" s="20" t="s">
        <v>5107</v>
      </c>
      <c r="M5172" s="20"/>
      <c r="N5172" s="21">
        <v>45575.565834756941</v>
      </c>
    </row>
    <row r="5173" spans="1:14" x14ac:dyDescent="0.25">
      <c r="A5173" s="21">
        <v>45556.872141203705</v>
      </c>
      <c r="B5173" s="22">
        <v>45556.872141203705</v>
      </c>
      <c r="C5173" s="20" t="s">
        <v>1190</v>
      </c>
      <c r="D5173" s="20" t="s">
        <v>1191</v>
      </c>
      <c r="E5173" s="207" t="s">
        <v>1193</v>
      </c>
      <c r="F5173" s="207" t="s">
        <v>10839</v>
      </c>
      <c r="G5173" s="20" t="s">
        <v>183</v>
      </c>
      <c r="H5173" s="23">
        <v>411.21</v>
      </c>
      <c r="I5173" s="21">
        <v>45536</v>
      </c>
      <c r="J5173" s="21">
        <v>45551</v>
      </c>
      <c r="K5173" s="20" t="s">
        <v>5118</v>
      </c>
      <c r="L5173" s="20" t="s">
        <v>5107</v>
      </c>
      <c r="M5173" s="20"/>
      <c r="N5173" s="21">
        <v>45575.565834756941</v>
      </c>
    </row>
    <row r="5174" spans="1:14" x14ac:dyDescent="0.25">
      <c r="A5174" s="21">
        <v>45556.872141203705</v>
      </c>
      <c r="B5174" s="22">
        <v>45556.872141203705</v>
      </c>
      <c r="C5174" s="20" t="s">
        <v>1226</v>
      </c>
      <c r="D5174" s="20" t="s">
        <v>1227</v>
      </c>
      <c r="E5174" s="207" t="s">
        <v>1229</v>
      </c>
      <c r="F5174" s="207" t="s">
        <v>10840</v>
      </c>
      <c r="G5174" s="20" t="s">
        <v>183</v>
      </c>
      <c r="H5174" s="23">
        <v>2751.01</v>
      </c>
      <c r="I5174" s="21">
        <v>45536</v>
      </c>
      <c r="J5174" s="21">
        <v>45551</v>
      </c>
      <c r="K5174" s="20" t="s">
        <v>5118</v>
      </c>
      <c r="L5174" s="20" t="s">
        <v>5107</v>
      </c>
      <c r="M5174" s="20"/>
      <c r="N5174" s="21">
        <v>45575.565834756941</v>
      </c>
    </row>
    <row r="5175" spans="1:14" x14ac:dyDescent="0.25">
      <c r="A5175" s="21">
        <v>45556.872141203705</v>
      </c>
      <c r="B5175" s="22">
        <v>45556.872141203705</v>
      </c>
      <c r="C5175" s="20" t="s">
        <v>717</v>
      </c>
      <c r="D5175" s="20" t="s">
        <v>718</v>
      </c>
      <c r="E5175" s="207" t="s">
        <v>720</v>
      </c>
      <c r="F5175" s="207" t="s">
        <v>10841</v>
      </c>
      <c r="G5175" s="20" t="s">
        <v>183</v>
      </c>
      <c r="H5175" s="23">
        <v>1239.6099999999999</v>
      </c>
      <c r="I5175" s="21">
        <v>45536</v>
      </c>
      <c r="J5175" s="21">
        <v>45551</v>
      </c>
      <c r="K5175" s="20" t="s">
        <v>5121</v>
      </c>
      <c r="L5175" s="20" t="s">
        <v>5107</v>
      </c>
      <c r="M5175" s="20"/>
      <c r="N5175" s="21">
        <v>45575.565834756941</v>
      </c>
    </row>
    <row r="5176" spans="1:14" x14ac:dyDescent="0.25">
      <c r="A5176" s="21">
        <v>45556.872141203705</v>
      </c>
      <c r="B5176" s="22">
        <v>45556.872141203705</v>
      </c>
      <c r="C5176" s="20" t="s">
        <v>882</v>
      </c>
      <c r="D5176" s="20" t="s">
        <v>883</v>
      </c>
      <c r="E5176" s="207" t="s">
        <v>885</v>
      </c>
      <c r="F5176" s="207" t="s">
        <v>10842</v>
      </c>
      <c r="G5176" s="20" t="s">
        <v>183</v>
      </c>
      <c r="H5176" s="23">
        <v>6339.18</v>
      </c>
      <c r="I5176" s="21">
        <v>45536</v>
      </c>
      <c r="J5176" s="21">
        <v>45551</v>
      </c>
      <c r="K5176" s="20" t="s">
        <v>5123</v>
      </c>
      <c r="L5176" s="20" t="s">
        <v>5107</v>
      </c>
      <c r="M5176" s="20"/>
      <c r="N5176" s="21">
        <v>45575.565834756941</v>
      </c>
    </row>
    <row r="5177" spans="1:14" x14ac:dyDescent="0.25">
      <c r="A5177" s="21">
        <v>45556.872141203705</v>
      </c>
      <c r="B5177" s="22">
        <v>45556.872141203705</v>
      </c>
      <c r="C5177" s="20" t="s">
        <v>193</v>
      </c>
      <c r="D5177" s="20" t="s">
        <v>194</v>
      </c>
      <c r="E5177" s="207" t="s">
        <v>196</v>
      </c>
      <c r="F5177" s="207" t="s">
        <v>10843</v>
      </c>
      <c r="G5177" s="20" t="s">
        <v>183</v>
      </c>
      <c r="H5177" s="23">
        <v>34774.089999999997</v>
      </c>
      <c r="I5177" s="21">
        <v>45536</v>
      </c>
      <c r="J5177" s="21">
        <v>45551</v>
      </c>
      <c r="K5177" s="20" t="s">
        <v>5118</v>
      </c>
      <c r="L5177" s="20" t="s">
        <v>5107</v>
      </c>
      <c r="M5177" s="20"/>
      <c r="N5177" s="21">
        <v>45575.565834756941</v>
      </c>
    </row>
    <row r="5178" spans="1:14" x14ac:dyDescent="0.25">
      <c r="A5178" s="21">
        <v>45556.872141203705</v>
      </c>
      <c r="B5178" s="22">
        <v>45556.872141203705</v>
      </c>
      <c r="C5178" s="20" t="s">
        <v>253</v>
      </c>
      <c r="D5178" s="20" t="s">
        <v>254</v>
      </c>
      <c r="E5178" s="207" t="s">
        <v>256</v>
      </c>
      <c r="F5178" s="207" t="s">
        <v>10844</v>
      </c>
      <c r="G5178" s="20" t="s">
        <v>183</v>
      </c>
      <c r="H5178" s="23">
        <v>243549.56</v>
      </c>
      <c r="I5178" s="21">
        <v>45536</v>
      </c>
      <c r="J5178" s="21">
        <v>45551</v>
      </c>
      <c r="K5178" s="20" t="s">
        <v>5118</v>
      </c>
      <c r="L5178" s="20" t="s">
        <v>5107</v>
      </c>
      <c r="M5178" s="20"/>
      <c r="N5178" s="21">
        <v>45575.565834756941</v>
      </c>
    </row>
    <row r="5179" spans="1:14" x14ac:dyDescent="0.25">
      <c r="A5179" s="21">
        <v>45556.872141203705</v>
      </c>
      <c r="B5179" s="22">
        <v>45556.872141203705</v>
      </c>
      <c r="C5179" s="20" t="s">
        <v>939</v>
      </c>
      <c r="D5179" s="20" t="s">
        <v>940</v>
      </c>
      <c r="E5179" s="207" t="s">
        <v>942</v>
      </c>
      <c r="F5179" s="207" t="s">
        <v>10845</v>
      </c>
      <c r="G5179" s="20" t="s">
        <v>183</v>
      </c>
      <c r="H5179" s="23">
        <v>3770.45</v>
      </c>
      <c r="I5179" s="21">
        <v>45536</v>
      </c>
      <c r="J5179" s="21">
        <v>45551</v>
      </c>
      <c r="K5179" s="20" t="s">
        <v>5123</v>
      </c>
      <c r="L5179" s="20" t="s">
        <v>5107</v>
      </c>
      <c r="M5179" s="20"/>
      <c r="N5179" s="21">
        <v>45575.565834756941</v>
      </c>
    </row>
    <row r="5180" spans="1:14" x14ac:dyDescent="0.25">
      <c r="A5180" s="21">
        <v>45556.872141203705</v>
      </c>
      <c r="B5180" s="22">
        <v>45556.872141203705</v>
      </c>
      <c r="C5180" s="20" t="s">
        <v>521</v>
      </c>
      <c r="D5180" s="20" t="s">
        <v>522</v>
      </c>
      <c r="E5180" s="207" t="s">
        <v>524</v>
      </c>
      <c r="F5180" s="207" t="s">
        <v>10846</v>
      </c>
      <c r="G5180" s="20" t="s">
        <v>183</v>
      </c>
      <c r="H5180" s="23">
        <v>5923.16</v>
      </c>
      <c r="I5180" s="21">
        <v>45536</v>
      </c>
      <c r="J5180" s="21">
        <v>45551</v>
      </c>
      <c r="K5180" s="20" t="s">
        <v>5121</v>
      </c>
      <c r="L5180" s="20" t="s">
        <v>5107</v>
      </c>
      <c r="M5180" s="20"/>
      <c r="N5180" s="21">
        <v>45575.565834756941</v>
      </c>
    </row>
    <row r="5181" spans="1:14" x14ac:dyDescent="0.25">
      <c r="A5181" s="21">
        <v>45556.872141203705</v>
      </c>
      <c r="B5181" s="22">
        <v>45556.872141203705</v>
      </c>
      <c r="C5181" s="20" t="s">
        <v>459</v>
      </c>
      <c r="D5181" s="20" t="s">
        <v>460</v>
      </c>
      <c r="E5181" s="207" t="s">
        <v>462</v>
      </c>
      <c r="F5181" s="207" t="s">
        <v>10847</v>
      </c>
      <c r="G5181" s="20" t="s">
        <v>183</v>
      </c>
      <c r="H5181" s="23">
        <v>655778.17000000004</v>
      </c>
      <c r="I5181" s="21">
        <v>45536</v>
      </c>
      <c r="J5181" s="21">
        <v>45551</v>
      </c>
      <c r="K5181" s="20" t="s">
        <v>5129</v>
      </c>
      <c r="L5181" s="20" t="s">
        <v>5107</v>
      </c>
      <c r="M5181" s="20"/>
      <c r="N5181" s="21">
        <v>45575.565834756941</v>
      </c>
    </row>
    <row r="5182" spans="1:14" x14ac:dyDescent="0.25">
      <c r="A5182" s="21">
        <v>45556.872141203705</v>
      </c>
      <c r="B5182" s="22">
        <v>45556.872141203705</v>
      </c>
      <c r="C5182" s="20" t="s">
        <v>435</v>
      </c>
      <c r="D5182" s="20" t="s">
        <v>436</v>
      </c>
      <c r="E5182" s="207" t="s">
        <v>438</v>
      </c>
      <c r="F5182" s="207" t="s">
        <v>10848</v>
      </c>
      <c r="G5182" s="20" t="s">
        <v>183</v>
      </c>
      <c r="H5182" s="23">
        <v>6000</v>
      </c>
      <c r="I5182" s="21">
        <v>45536</v>
      </c>
      <c r="J5182" s="21">
        <v>45551</v>
      </c>
      <c r="K5182" s="20" t="s">
        <v>5118</v>
      </c>
      <c r="L5182" s="20" t="s">
        <v>5107</v>
      </c>
      <c r="M5182" s="20"/>
      <c r="N5182" s="21">
        <v>45575.565834756941</v>
      </c>
    </row>
    <row r="5183" spans="1:14" x14ac:dyDescent="0.25">
      <c r="A5183" s="21">
        <v>45556.872141203705</v>
      </c>
      <c r="B5183" s="22">
        <v>45556.872141203705</v>
      </c>
      <c r="C5183" s="20" t="s">
        <v>422</v>
      </c>
      <c r="D5183" s="20" t="s">
        <v>423</v>
      </c>
      <c r="E5183" s="207" t="s">
        <v>425</v>
      </c>
      <c r="F5183" s="207" t="s">
        <v>10849</v>
      </c>
      <c r="G5183" s="20" t="s">
        <v>183</v>
      </c>
      <c r="H5183" s="23">
        <v>13308.54</v>
      </c>
      <c r="I5183" s="21">
        <v>45536</v>
      </c>
      <c r="J5183" s="21">
        <v>45551</v>
      </c>
      <c r="K5183" s="20" t="s">
        <v>5118</v>
      </c>
      <c r="L5183" s="20" t="s">
        <v>5107</v>
      </c>
      <c r="M5183" s="20"/>
      <c r="N5183" s="21">
        <v>45575.565834756941</v>
      </c>
    </row>
    <row r="5184" spans="1:14" x14ac:dyDescent="0.25">
      <c r="A5184" s="21">
        <v>45556.872141203705</v>
      </c>
      <c r="B5184" s="22">
        <v>45556.872141203705</v>
      </c>
      <c r="C5184" s="20" t="s">
        <v>1298</v>
      </c>
      <c r="D5184" s="20" t="s">
        <v>1299</v>
      </c>
      <c r="E5184" s="207" t="s">
        <v>1301</v>
      </c>
      <c r="F5184" s="207" t="s">
        <v>10850</v>
      </c>
      <c r="G5184" s="20" t="s">
        <v>183</v>
      </c>
      <c r="H5184" s="23">
        <v>655.84</v>
      </c>
      <c r="I5184" s="21">
        <v>45536</v>
      </c>
      <c r="J5184" s="21">
        <v>45551</v>
      </c>
      <c r="K5184" s="20" t="s">
        <v>5121</v>
      </c>
      <c r="L5184" s="20" t="s">
        <v>5107</v>
      </c>
      <c r="M5184" s="20"/>
      <c r="N5184" s="21">
        <v>45575.565834756941</v>
      </c>
    </row>
    <row r="5185" spans="1:14" x14ac:dyDescent="0.25">
      <c r="A5185" s="21">
        <v>45556.872141203705</v>
      </c>
      <c r="B5185" s="22">
        <v>45556.872141203705</v>
      </c>
      <c r="C5185" s="20" t="s">
        <v>331</v>
      </c>
      <c r="D5185" s="20" t="s">
        <v>332</v>
      </c>
      <c r="E5185" s="207" t="s">
        <v>334</v>
      </c>
      <c r="F5185" s="207" t="s">
        <v>10851</v>
      </c>
      <c r="G5185" s="20" t="s">
        <v>183</v>
      </c>
      <c r="H5185" s="23">
        <v>6492.66</v>
      </c>
      <c r="I5185" s="21">
        <v>45536</v>
      </c>
      <c r="J5185" s="21">
        <v>45551</v>
      </c>
      <c r="K5185" s="20" t="s">
        <v>5121</v>
      </c>
      <c r="L5185" s="20" t="s">
        <v>5107</v>
      </c>
      <c r="M5185" s="20"/>
      <c r="N5185" s="21">
        <v>45575.565834756941</v>
      </c>
    </row>
    <row r="5186" spans="1:14" x14ac:dyDescent="0.25">
      <c r="A5186" s="21">
        <v>45556.248657407406</v>
      </c>
      <c r="B5186" s="22">
        <v>45556.248657407406</v>
      </c>
      <c r="C5186" s="20" t="s">
        <v>7746</v>
      </c>
      <c r="D5186" s="20" t="s">
        <v>133</v>
      </c>
      <c r="E5186" s="207" t="s">
        <v>136</v>
      </c>
      <c r="F5186" s="207" t="s">
        <v>10852</v>
      </c>
      <c r="G5186" s="20" t="s">
        <v>134</v>
      </c>
      <c r="H5186" s="23">
        <v>1129.96</v>
      </c>
      <c r="I5186" s="21">
        <v>45536</v>
      </c>
      <c r="J5186" s="21">
        <v>45551</v>
      </c>
      <c r="K5186" s="20" t="s">
        <v>5097</v>
      </c>
      <c r="L5186" s="20" t="s">
        <v>5098</v>
      </c>
      <c r="M5186" s="20"/>
      <c r="N5186" s="21">
        <v>45575.565834756941</v>
      </c>
    </row>
    <row r="5187" spans="1:14" x14ac:dyDescent="0.25">
      <c r="A5187" s="21">
        <v>45556.086122685185</v>
      </c>
      <c r="B5187" s="22">
        <v>45556.086122685185</v>
      </c>
      <c r="C5187" s="20" t="s">
        <v>869</v>
      </c>
      <c r="D5187" s="20" t="s">
        <v>870</v>
      </c>
      <c r="E5187" s="207" t="s">
        <v>872</v>
      </c>
      <c r="F5187" s="207" t="s">
        <v>10853</v>
      </c>
      <c r="G5187" s="20" t="s">
        <v>119</v>
      </c>
      <c r="H5187" s="23">
        <v>301.57</v>
      </c>
      <c r="I5187" s="21">
        <v>45536</v>
      </c>
      <c r="J5187" s="21">
        <v>45551</v>
      </c>
      <c r="K5187" s="20" t="s">
        <v>5097</v>
      </c>
      <c r="L5187" s="20" t="s">
        <v>5098</v>
      </c>
      <c r="M5187" s="20"/>
      <c r="N5187" s="21">
        <v>45575.565834756941</v>
      </c>
    </row>
    <row r="5188" spans="1:14" x14ac:dyDescent="0.25">
      <c r="A5188" s="21">
        <v>45556.086122685185</v>
      </c>
      <c r="B5188" s="22">
        <v>45556.086122685185</v>
      </c>
      <c r="C5188" s="20" t="s">
        <v>995</v>
      </c>
      <c r="D5188" s="20" t="s">
        <v>996</v>
      </c>
      <c r="E5188" s="207" t="s">
        <v>998</v>
      </c>
      <c r="F5188" s="207" t="s">
        <v>10854</v>
      </c>
      <c r="G5188" s="20" t="s">
        <v>119</v>
      </c>
      <c r="H5188" s="23">
        <v>29.04</v>
      </c>
      <c r="I5188" s="21">
        <v>45536</v>
      </c>
      <c r="J5188" s="21">
        <v>45551</v>
      </c>
      <c r="K5188" s="20" t="s">
        <v>5097</v>
      </c>
      <c r="L5188" s="20" t="s">
        <v>5098</v>
      </c>
      <c r="M5188" s="20"/>
      <c r="N5188" s="21">
        <v>45575.565834756941</v>
      </c>
    </row>
    <row r="5189" spans="1:14" x14ac:dyDescent="0.25">
      <c r="A5189" s="21">
        <v>45556.086122685185</v>
      </c>
      <c r="B5189" s="22">
        <v>45556.086122685185</v>
      </c>
      <c r="C5189" s="20" t="s">
        <v>117</v>
      </c>
      <c r="D5189" s="20" t="s">
        <v>118</v>
      </c>
      <c r="E5189" s="207" t="s">
        <v>121</v>
      </c>
      <c r="F5189" s="207" t="s">
        <v>10855</v>
      </c>
      <c r="G5189" s="20" t="s">
        <v>119</v>
      </c>
      <c r="H5189" s="23">
        <v>6477.97</v>
      </c>
      <c r="I5189" s="21">
        <v>45536</v>
      </c>
      <c r="J5189" s="21">
        <v>45551</v>
      </c>
      <c r="K5189" s="20" t="s">
        <v>5097</v>
      </c>
      <c r="L5189" s="20" t="s">
        <v>5098</v>
      </c>
      <c r="M5189" s="20"/>
      <c r="N5189" s="21">
        <v>45575.565834756941</v>
      </c>
    </row>
    <row r="5190" spans="1:14" x14ac:dyDescent="0.25">
      <c r="A5190" s="21">
        <v>45555.815208333333</v>
      </c>
      <c r="B5190" s="22">
        <v>45555.815208333333</v>
      </c>
      <c r="C5190" s="20" t="s">
        <v>266</v>
      </c>
      <c r="D5190" s="20" t="s">
        <v>267</v>
      </c>
      <c r="E5190" s="207" t="s">
        <v>270</v>
      </c>
      <c r="F5190" s="207" t="s">
        <v>10856</v>
      </c>
      <c r="G5190" s="20" t="s">
        <v>268</v>
      </c>
      <c r="H5190" s="23">
        <v>7484.68</v>
      </c>
      <c r="I5190" s="21">
        <v>45536</v>
      </c>
      <c r="J5190" s="21">
        <v>45551</v>
      </c>
      <c r="K5190" s="20" t="s">
        <v>5097</v>
      </c>
      <c r="L5190" s="20" t="s">
        <v>5098</v>
      </c>
      <c r="M5190" s="20"/>
      <c r="N5190" s="21">
        <v>45575.565834756941</v>
      </c>
    </row>
    <row r="5191" spans="1:14" x14ac:dyDescent="0.25">
      <c r="A5191" s="21">
        <v>45555.417708333334</v>
      </c>
      <c r="B5191" s="22">
        <v>45555.417708333334</v>
      </c>
      <c r="C5191" s="20" t="s">
        <v>181</v>
      </c>
      <c r="D5191" s="20" t="s">
        <v>182</v>
      </c>
      <c r="E5191" s="207" t="s">
        <v>185</v>
      </c>
      <c r="F5191" s="207" t="s">
        <v>10857</v>
      </c>
      <c r="G5191" s="20" t="s">
        <v>183</v>
      </c>
      <c r="H5191" s="23">
        <v>2756897.34</v>
      </c>
      <c r="I5191" s="21">
        <v>45536</v>
      </c>
      <c r="J5191" s="21">
        <v>45551</v>
      </c>
      <c r="K5191" s="20" t="s">
        <v>5118</v>
      </c>
      <c r="L5191" s="20" t="s">
        <v>5107</v>
      </c>
      <c r="M5191" s="20"/>
      <c r="N5191" s="21">
        <v>45575.565834756941</v>
      </c>
    </row>
    <row r="5192" spans="1:14" x14ac:dyDescent="0.25">
      <c r="A5192" s="21">
        <v>45555.417708333334</v>
      </c>
      <c r="B5192" s="22">
        <v>45555.417708333334</v>
      </c>
      <c r="C5192" s="20" t="s">
        <v>882</v>
      </c>
      <c r="D5192" s="20" t="s">
        <v>883</v>
      </c>
      <c r="E5192" s="207" t="s">
        <v>885</v>
      </c>
      <c r="F5192" s="207" t="s">
        <v>10858</v>
      </c>
      <c r="G5192" s="20" t="s">
        <v>183</v>
      </c>
      <c r="H5192" s="23">
        <v>6351.91</v>
      </c>
      <c r="I5192" s="21">
        <v>45536</v>
      </c>
      <c r="J5192" s="21">
        <v>45551</v>
      </c>
      <c r="K5192" s="20" t="s">
        <v>5123</v>
      </c>
      <c r="L5192" s="20" t="s">
        <v>5107</v>
      </c>
      <c r="M5192" s="20"/>
      <c r="N5192" s="21">
        <v>45575.565834756941</v>
      </c>
    </row>
    <row r="5193" spans="1:14" x14ac:dyDescent="0.25">
      <c r="A5193" s="21">
        <v>45555.417708333334</v>
      </c>
      <c r="B5193" s="22">
        <v>45555.417708333334</v>
      </c>
      <c r="C5193" s="20" t="s">
        <v>939</v>
      </c>
      <c r="D5193" s="20" t="s">
        <v>940</v>
      </c>
      <c r="E5193" s="207" t="s">
        <v>942</v>
      </c>
      <c r="F5193" s="207" t="s">
        <v>10859</v>
      </c>
      <c r="G5193" s="20" t="s">
        <v>183</v>
      </c>
      <c r="H5193" s="23">
        <v>3777.86</v>
      </c>
      <c r="I5193" s="21">
        <v>45536</v>
      </c>
      <c r="J5193" s="21">
        <v>45551</v>
      </c>
      <c r="K5193" s="20" t="s">
        <v>5123</v>
      </c>
      <c r="L5193" s="20" t="s">
        <v>5107</v>
      </c>
      <c r="M5193" s="20"/>
      <c r="N5193" s="21">
        <v>45575.565834756941</v>
      </c>
    </row>
    <row r="5194" spans="1:14" x14ac:dyDescent="0.25">
      <c r="A5194" s="21">
        <v>45555.417708333334</v>
      </c>
      <c r="B5194" s="22">
        <v>45555.417708333334</v>
      </c>
      <c r="C5194" s="20" t="s">
        <v>459</v>
      </c>
      <c r="D5194" s="20" t="s">
        <v>460</v>
      </c>
      <c r="E5194" s="207" t="s">
        <v>462</v>
      </c>
      <c r="F5194" s="207" t="s">
        <v>10860</v>
      </c>
      <c r="G5194" s="20" t="s">
        <v>183</v>
      </c>
      <c r="H5194" s="23">
        <v>649863.30000000005</v>
      </c>
      <c r="I5194" s="21">
        <v>45536</v>
      </c>
      <c r="J5194" s="21">
        <v>45551</v>
      </c>
      <c r="K5194" s="20" t="s">
        <v>5129</v>
      </c>
      <c r="L5194" s="20" t="s">
        <v>5107</v>
      </c>
      <c r="M5194" s="20"/>
      <c r="N5194" s="21">
        <v>45575.565834756941</v>
      </c>
    </row>
    <row r="5195" spans="1:14" x14ac:dyDescent="0.25">
      <c r="A5195" s="21">
        <v>45555.214791666665</v>
      </c>
      <c r="B5195" s="22">
        <v>45555.214791666665</v>
      </c>
      <c r="C5195" s="20" t="s">
        <v>771</v>
      </c>
      <c r="D5195" s="20" t="s">
        <v>772</v>
      </c>
      <c r="E5195" s="207" t="s">
        <v>774</v>
      </c>
      <c r="F5195" s="207" t="s">
        <v>10861</v>
      </c>
      <c r="G5195" s="20" t="s">
        <v>183</v>
      </c>
      <c r="H5195" s="23">
        <v>1190309.6200000001</v>
      </c>
      <c r="I5195" s="21">
        <v>45536</v>
      </c>
      <c r="J5195" s="21">
        <v>45551</v>
      </c>
      <c r="K5195" s="20" t="s">
        <v>5114</v>
      </c>
      <c r="L5195" s="20" t="s">
        <v>5107</v>
      </c>
      <c r="M5195" s="20"/>
      <c r="N5195" s="21">
        <v>45575.565834756941</v>
      </c>
    </row>
    <row r="5196" spans="1:14" x14ac:dyDescent="0.25">
      <c r="A5196" s="21">
        <v>45555.214791666665</v>
      </c>
      <c r="B5196" s="22">
        <v>45555.214791666665</v>
      </c>
      <c r="C5196" s="20" t="s">
        <v>181</v>
      </c>
      <c r="D5196" s="20" t="s">
        <v>182</v>
      </c>
      <c r="E5196" s="207" t="s">
        <v>185</v>
      </c>
      <c r="F5196" s="207" t="s">
        <v>10862</v>
      </c>
      <c r="G5196" s="20" t="s">
        <v>183</v>
      </c>
      <c r="H5196" s="23">
        <v>2719719.78</v>
      </c>
      <c r="I5196" s="21">
        <v>45536</v>
      </c>
      <c r="J5196" s="21">
        <v>45551</v>
      </c>
      <c r="K5196" s="20" t="s">
        <v>5118</v>
      </c>
      <c r="L5196" s="20" t="s">
        <v>5107</v>
      </c>
      <c r="M5196" s="20"/>
      <c r="N5196" s="21">
        <v>45575.565834756941</v>
      </c>
    </row>
    <row r="5197" spans="1:14" x14ac:dyDescent="0.25">
      <c r="A5197" s="21">
        <v>45555.214791666665</v>
      </c>
      <c r="B5197" s="22">
        <v>45555.214791666665</v>
      </c>
      <c r="C5197" s="20" t="s">
        <v>1190</v>
      </c>
      <c r="D5197" s="20" t="s">
        <v>1191</v>
      </c>
      <c r="E5197" s="207" t="s">
        <v>1193</v>
      </c>
      <c r="F5197" s="207" t="s">
        <v>10863</v>
      </c>
      <c r="G5197" s="20" t="s">
        <v>183</v>
      </c>
      <c r="H5197" s="23">
        <v>411.21</v>
      </c>
      <c r="I5197" s="21">
        <v>45536</v>
      </c>
      <c r="J5197" s="21">
        <v>45551</v>
      </c>
      <c r="K5197" s="20" t="s">
        <v>5118</v>
      </c>
      <c r="L5197" s="20" t="s">
        <v>5107</v>
      </c>
      <c r="M5197" s="20"/>
      <c r="N5197" s="21">
        <v>45575.565834756941</v>
      </c>
    </row>
    <row r="5198" spans="1:14" x14ac:dyDescent="0.25">
      <c r="A5198" s="21">
        <v>45555.214791666665</v>
      </c>
      <c r="B5198" s="22">
        <v>45555.214791666665</v>
      </c>
      <c r="C5198" s="20" t="s">
        <v>1226</v>
      </c>
      <c r="D5198" s="20" t="s">
        <v>1227</v>
      </c>
      <c r="E5198" s="207" t="s">
        <v>1229</v>
      </c>
      <c r="F5198" s="207" t="s">
        <v>10864</v>
      </c>
      <c r="G5198" s="20" t="s">
        <v>183</v>
      </c>
      <c r="H5198" s="23">
        <v>2751.01</v>
      </c>
      <c r="I5198" s="21">
        <v>45536</v>
      </c>
      <c r="J5198" s="21">
        <v>45551</v>
      </c>
      <c r="K5198" s="20" t="s">
        <v>5118</v>
      </c>
      <c r="L5198" s="20" t="s">
        <v>5107</v>
      </c>
      <c r="M5198" s="20"/>
      <c r="N5198" s="21">
        <v>45575.565834756941</v>
      </c>
    </row>
    <row r="5199" spans="1:14" x14ac:dyDescent="0.25">
      <c r="A5199" s="21">
        <v>45555.214791666665</v>
      </c>
      <c r="B5199" s="22">
        <v>45555.214791666665</v>
      </c>
      <c r="C5199" s="20" t="s">
        <v>717</v>
      </c>
      <c r="D5199" s="20" t="s">
        <v>718</v>
      </c>
      <c r="E5199" s="207" t="s">
        <v>720</v>
      </c>
      <c r="F5199" s="207" t="s">
        <v>10865</v>
      </c>
      <c r="G5199" s="20" t="s">
        <v>183</v>
      </c>
      <c r="H5199" s="23">
        <v>1239.6099999999999</v>
      </c>
      <c r="I5199" s="21">
        <v>45536</v>
      </c>
      <c r="J5199" s="21">
        <v>45551</v>
      </c>
      <c r="K5199" s="20" t="s">
        <v>5121</v>
      </c>
      <c r="L5199" s="20" t="s">
        <v>5107</v>
      </c>
      <c r="M5199" s="20"/>
      <c r="N5199" s="21">
        <v>45575.565834756941</v>
      </c>
    </row>
    <row r="5200" spans="1:14" x14ac:dyDescent="0.25">
      <c r="A5200" s="21">
        <v>45555.214791666665</v>
      </c>
      <c r="B5200" s="22">
        <v>45555.214791666665</v>
      </c>
      <c r="C5200" s="20" t="s">
        <v>882</v>
      </c>
      <c r="D5200" s="20" t="s">
        <v>883</v>
      </c>
      <c r="E5200" s="207" t="s">
        <v>885</v>
      </c>
      <c r="F5200" s="207" t="s">
        <v>10866</v>
      </c>
      <c r="G5200" s="20" t="s">
        <v>183</v>
      </c>
      <c r="H5200" s="23">
        <v>6244.4</v>
      </c>
      <c r="I5200" s="21">
        <v>45536</v>
      </c>
      <c r="J5200" s="21">
        <v>45551</v>
      </c>
      <c r="K5200" s="20" t="s">
        <v>5123</v>
      </c>
      <c r="L5200" s="20" t="s">
        <v>5107</v>
      </c>
      <c r="M5200" s="20"/>
      <c r="N5200" s="21">
        <v>45575.565834756941</v>
      </c>
    </row>
    <row r="5201" spans="1:14" x14ac:dyDescent="0.25">
      <c r="A5201" s="21">
        <v>45555.214791666665</v>
      </c>
      <c r="B5201" s="22">
        <v>45555.214791666665</v>
      </c>
      <c r="C5201" s="20" t="s">
        <v>193</v>
      </c>
      <c r="D5201" s="20" t="s">
        <v>194</v>
      </c>
      <c r="E5201" s="207" t="s">
        <v>196</v>
      </c>
      <c r="F5201" s="207" t="s">
        <v>10867</v>
      </c>
      <c r="G5201" s="20" t="s">
        <v>183</v>
      </c>
      <c r="H5201" s="23">
        <v>20774.09</v>
      </c>
      <c r="I5201" s="21">
        <v>45536</v>
      </c>
      <c r="J5201" s="21">
        <v>45551</v>
      </c>
      <c r="K5201" s="20" t="s">
        <v>5118</v>
      </c>
      <c r="L5201" s="20" t="s">
        <v>5107</v>
      </c>
      <c r="M5201" s="20"/>
      <c r="N5201" s="21">
        <v>45575.565834756941</v>
      </c>
    </row>
    <row r="5202" spans="1:14" x14ac:dyDescent="0.25">
      <c r="A5202" s="21">
        <v>45555.214791666665</v>
      </c>
      <c r="B5202" s="22">
        <v>45555.214791666665</v>
      </c>
      <c r="C5202" s="20" t="s">
        <v>253</v>
      </c>
      <c r="D5202" s="20" t="s">
        <v>254</v>
      </c>
      <c r="E5202" s="207" t="s">
        <v>256</v>
      </c>
      <c r="F5202" s="207" t="s">
        <v>10868</v>
      </c>
      <c r="G5202" s="20" t="s">
        <v>183</v>
      </c>
      <c r="H5202" s="23">
        <v>243549.56</v>
      </c>
      <c r="I5202" s="21">
        <v>45536</v>
      </c>
      <c r="J5202" s="21">
        <v>45551</v>
      </c>
      <c r="K5202" s="20" t="s">
        <v>5118</v>
      </c>
      <c r="L5202" s="20" t="s">
        <v>5107</v>
      </c>
      <c r="M5202" s="20"/>
      <c r="N5202" s="21">
        <v>45575.565834756941</v>
      </c>
    </row>
    <row r="5203" spans="1:14" x14ac:dyDescent="0.25">
      <c r="A5203" s="21">
        <v>45555.214791666665</v>
      </c>
      <c r="B5203" s="22">
        <v>45555.214791666665</v>
      </c>
      <c r="C5203" s="20" t="s">
        <v>939</v>
      </c>
      <c r="D5203" s="20" t="s">
        <v>940</v>
      </c>
      <c r="E5203" s="207" t="s">
        <v>942</v>
      </c>
      <c r="F5203" s="207" t="s">
        <v>10869</v>
      </c>
      <c r="G5203" s="20" t="s">
        <v>183</v>
      </c>
      <c r="H5203" s="23">
        <v>3714.96</v>
      </c>
      <c r="I5203" s="21">
        <v>45536</v>
      </c>
      <c r="J5203" s="21">
        <v>45551</v>
      </c>
      <c r="K5203" s="20" t="s">
        <v>5123</v>
      </c>
      <c r="L5203" s="20" t="s">
        <v>5107</v>
      </c>
      <c r="M5203" s="20"/>
      <c r="N5203" s="21">
        <v>45575.565834756941</v>
      </c>
    </row>
    <row r="5204" spans="1:14" x14ac:dyDescent="0.25">
      <c r="A5204" s="21">
        <v>45555.214791666665</v>
      </c>
      <c r="B5204" s="22">
        <v>45555.214791666665</v>
      </c>
      <c r="C5204" s="20" t="s">
        <v>521</v>
      </c>
      <c r="D5204" s="20" t="s">
        <v>522</v>
      </c>
      <c r="E5204" s="207" t="s">
        <v>524</v>
      </c>
      <c r="F5204" s="207" t="s">
        <v>10870</v>
      </c>
      <c r="G5204" s="20" t="s">
        <v>183</v>
      </c>
      <c r="H5204" s="23">
        <v>5923.16</v>
      </c>
      <c r="I5204" s="21">
        <v>45536</v>
      </c>
      <c r="J5204" s="21">
        <v>45551</v>
      </c>
      <c r="K5204" s="20" t="s">
        <v>5121</v>
      </c>
      <c r="L5204" s="20" t="s">
        <v>5107</v>
      </c>
      <c r="M5204" s="20"/>
      <c r="N5204" s="21">
        <v>45575.565834756941</v>
      </c>
    </row>
    <row r="5205" spans="1:14" x14ac:dyDescent="0.25">
      <c r="A5205" s="21">
        <v>45555.214791666665</v>
      </c>
      <c r="B5205" s="22">
        <v>45555.214791666665</v>
      </c>
      <c r="C5205" s="20" t="s">
        <v>459</v>
      </c>
      <c r="D5205" s="20" t="s">
        <v>460</v>
      </c>
      <c r="E5205" s="207" t="s">
        <v>462</v>
      </c>
      <c r="F5205" s="207" t="s">
        <v>10871</v>
      </c>
      <c r="G5205" s="20" t="s">
        <v>183</v>
      </c>
      <c r="H5205" s="23">
        <v>638101.93999999994</v>
      </c>
      <c r="I5205" s="21">
        <v>45536</v>
      </c>
      <c r="J5205" s="21">
        <v>45551</v>
      </c>
      <c r="K5205" s="20" t="s">
        <v>5129</v>
      </c>
      <c r="L5205" s="20" t="s">
        <v>5107</v>
      </c>
      <c r="M5205" s="20"/>
      <c r="N5205" s="21">
        <v>45575.565834756941</v>
      </c>
    </row>
    <row r="5206" spans="1:14" x14ac:dyDescent="0.25">
      <c r="A5206" s="21">
        <v>45555.214791666665</v>
      </c>
      <c r="B5206" s="22">
        <v>45555.214791666665</v>
      </c>
      <c r="C5206" s="20" t="s">
        <v>435</v>
      </c>
      <c r="D5206" s="20" t="s">
        <v>436</v>
      </c>
      <c r="E5206" s="207" t="s">
        <v>438</v>
      </c>
      <c r="F5206" s="207" t="s">
        <v>10872</v>
      </c>
      <c r="G5206" s="20" t="s">
        <v>183</v>
      </c>
      <c r="H5206" s="23">
        <v>6000</v>
      </c>
      <c r="I5206" s="21">
        <v>45536</v>
      </c>
      <c r="J5206" s="21">
        <v>45551</v>
      </c>
      <c r="K5206" s="20" t="s">
        <v>5118</v>
      </c>
      <c r="L5206" s="20" t="s">
        <v>5107</v>
      </c>
      <c r="M5206" s="20"/>
      <c r="N5206" s="21">
        <v>45575.565834756941</v>
      </c>
    </row>
    <row r="5207" spans="1:14" x14ac:dyDescent="0.25">
      <c r="A5207" s="21">
        <v>45555.214791666665</v>
      </c>
      <c r="B5207" s="22">
        <v>45555.214791666665</v>
      </c>
      <c r="C5207" s="20" t="s">
        <v>422</v>
      </c>
      <c r="D5207" s="20" t="s">
        <v>423</v>
      </c>
      <c r="E5207" s="207" t="s">
        <v>425</v>
      </c>
      <c r="F5207" s="207" t="s">
        <v>10873</v>
      </c>
      <c r="G5207" s="20" t="s">
        <v>183</v>
      </c>
      <c r="H5207" s="23">
        <v>13308.54</v>
      </c>
      <c r="I5207" s="21">
        <v>45536</v>
      </c>
      <c r="J5207" s="21">
        <v>45551</v>
      </c>
      <c r="K5207" s="20" t="s">
        <v>5118</v>
      </c>
      <c r="L5207" s="20" t="s">
        <v>5107</v>
      </c>
      <c r="M5207" s="20"/>
      <c r="N5207" s="21">
        <v>45575.565834756941</v>
      </c>
    </row>
    <row r="5208" spans="1:14" x14ac:dyDescent="0.25">
      <c r="A5208" s="21">
        <v>45555.214791666665</v>
      </c>
      <c r="B5208" s="22">
        <v>45555.214791666665</v>
      </c>
      <c r="C5208" s="20" t="s">
        <v>1298</v>
      </c>
      <c r="D5208" s="20" t="s">
        <v>1299</v>
      </c>
      <c r="E5208" s="207" t="s">
        <v>1301</v>
      </c>
      <c r="F5208" s="207" t="s">
        <v>10874</v>
      </c>
      <c r="G5208" s="20" t="s">
        <v>183</v>
      </c>
      <c r="H5208" s="23">
        <v>655.84</v>
      </c>
      <c r="I5208" s="21">
        <v>45536</v>
      </c>
      <c r="J5208" s="21">
        <v>45551</v>
      </c>
      <c r="K5208" s="20" t="s">
        <v>5121</v>
      </c>
      <c r="L5208" s="20" t="s">
        <v>5107</v>
      </c>
      <c r="M5208" s="20"/>
      <c r="N5208" s="21">
        <v>45575.565834756941</v>
      </c>
    </row>
    <row r="5209" spans="1:14" x14ac:dyDescent="0.25">
      <c r="A5209" s="21">
        <v>45555.214791666665</v>
      </c>
      <c r="B5209" s="22">
        <v>45555.214791666665</v>
      </c>
      <c r="C5209" s="20" t="s">
        <v>331</v>
      </c>
      <c r="D5209" s="20" t="s">
        <v>332</v>
      </c>
      <c r="E5209" s="207" t="s">
        <v>334</v>
      </c>
      <c r="F5209" s="207" t="s">
        <v>10875</v>
      </c>
      <c r="G5209" s="20" t="s">
        <v>183</v>
      </c>
      <c r="H5209" s="23">
        <v>2492.66</v>
      </c>
      <c r="I5209" s="21">
        <v>45536</v>
      </c>
      <c r="J5209" s="21">
        <v>45551</v>
      </c>
      <c r="K5209" s="20" t="s">
        <v>5121</v>
      </c>
      <c r="L5209" s="20" t="s">
        <v>5107</v>
      </c>
      <c r="M5209" s="20"/>
      <c r="N5209" s="21">
        <v>45575.565834756941</v>
      </c>
    </row>
    <row r="5210" spans="1:14" x14ac:dyDescent="0.25">
      <c r="A5210" s="21">
        <v>45554.723148148143</v>
      </c>
      <c r="B5210" s="22">
        <v>45554.723148148143</v>
      </c>
      <c r="C5210" s="20" t="s">
        <v>117</v>
      </c>
      <c r="D5210" s="20" t="s">
        <v>118</v>
      </c>
      <c r="E5210" s="207" t="s">
        <v>121</v>
      </c>
      <c r="F5210" s="207" t="s">
        <v>10876</v>
      </c>
      <c r="G5210" s="20" t="s">
        <v>119</v>
      </c>
      <c r="H5210" s="23">
        <v>6130.26</v>
      </c>
      <c r="I5210" s="21">
        <v>45536</v>
      </c>
      <c r="J5210" s="21">
        <v>45551</v>
      </c>
      <c r="K5210" s="20" t="s">
        <v>5097</v>
      </c>
      <c r="L5210" s="20" t="s">
        <v>5098</v>
      </c>
      <c r="M5210" s="20"/>
      <c r="N5210" s="21">
        <v>45575.565834756941</v>
      </c>
    </row>
    <row r="5211" spans="1:14" x14ac:dyDescent="0.25">
      <c r="A5211" s="21">
        <v>45554.249583333338</v>
      </c>
      <c r="B5211" s="22">
        <v>45554.249583333338</v>
      </c>
      <c r="C5211" s="20" t="s">
        <v>7746</v>
      </c>
      <c r="D5211" s="20" t="s">
        <v>133</v>
      </c>
      <c r="E5211" s="207" t="s">
        <v>136</v>
      </c>
      <c r="F5211" s="207" t="s">
        <v>10877</v>
      </c>
      <c r="G5211" s="20" t="s">
        <v>134</v>
      </c>
      <c r="H5211" s="23">
        <v>1129.96</v>
      </c>
      <c r="I5211" s="21">
        <v>45536</v>
      </c>
      <c r="J5211" s="21">
        <v>45551</v>
      </c>
      <c r="K5211" s="20" t="s">
        <v>5097</v>
      </c>
      <c r="L5211" s="20" t="s">
        <v>5098</v>
      </c>
      <c r="M5211" s="20"/>
      <c r="N5211" s="21">
        <v>45575.565834756941</v>
      </c>
    </row>
    <row r="5212" spans="1:14" x14ac:dyDescent="0.25">
      <c r="A5212" s="21">
        <v>45554.215787037043</v>
      </c>
      <c r="B5212" s="22">
        <v>45554.215787037043</v>
      </c>
      <c r="C5212" s="20" t="s">
        <v>266</v>
      </c>
      <c r="D5212" s="20" t="s">
        <v>267</v>
      </c>
      <c r="E5212" s="207" t="s">
        <v>270</v>
      </c>
      <c r="F5212" s="207" t="s">
        <v>10878</v>
      </c>
      <c r="G5212" s="20" t="s">
        <v>268</v>
      </c>
      <c r="H5212" s="23">
        <v>7376.79</v>
      </c>
      <c r="I5212" s="21">
        <v>45536</v>
      </c>
      <c r="J5212" s="21">
        <v>45551</v>
      </c>
      <c r="K5212" s="20" t="s">
        <v>5097</v>
      </c>
      <c r="L5212" s="20" t="s">
        <v>5098</v>
      </c>
      <c r="M5212" s="20"/>
      <c r="N5212" s="21">
        <v>45575.565834756941</v>
      </c>
    </row>
    <row r="5213" spans="1:14" x14ac:dyDescent="0.25">
      <c r="A5213" s="21">
        <v>45554.20921296296</v>
      </c>
      <c r="B5213" s="22">
        <v>45554.20921296296</v>
      </c>
      <c r="C5213" s="20" t="s">
        <v>869</v>
      </c>
      <c r="D5213" s="20" t="s">
        <v>870</v>
      </c>
      <c r="E5213" s="207" t="s">
        <v>872</v>
      </c>
      <c r="F5213" s="207" t="s">
        <v>10879</v>
      </c>
      <c r="G5213" s="20" t="s">
        <v>119</v>
      </c>
      <c r="H5213" s="23">
        <v>301.57</v>
      </c>
      <c r="I5213" s="21">
        <v>45536</v>
      </c>
      <c r="J5213" s="21">
        <v>45551</v>
      </c>
      <c r="K5213" s="20" t="s">
        <v>5097</v>
      </c>
      <c r="L5213" s="20" t="s">
        <v>5098</v>
      </c>
      <c r="M5213" s="20"/>
      <c r="N5213" s="21">
        <v>45575.565834756941</v>
      </c>
    </row>
    <row r="5214" spans="1:14" x14ac:dyDescent="0.25">
      <c r="A5214" s="21">
        <v>45554.20921296296</v>
      </c>
      <c r="B5214" s="22">
        <v>45554.20921296296</v>
      </c>
      <c r="C5214" s="20" t="s">
        <v>995</v>
      </c>
      <c r="D5214" s="20" t="s">
        <v>996</v>
      </c>
      <c r="E5214" s="207" t="s">
        <v>998</v>
      </c>
      <c r="F5214" s="207" t="s">
        <v>10880</v>
      </c>
      <c r="G5214" s="20" t="s">
        <v>119</v>
      </c>
      <c r="H5214" s="23">
        <v>29.04</v>
      </c>
      <c r="I5214" s="21">
        <v>45536</v>
      </c>
      <c r="J5214" s="21">
        <v>45551</v>
      </c>
      <c r="K5214" s="20" t="s">
        <v>5097</v>
      </c>
      <c r="L5214" s="20" t="s">
        <v>5098</v>
      </c>
      <c r="M5214" s="20"/>
      <c r="N5214" s="21">
        <v>45575.565834756941</v>
      </c>
    </row>
    <row r="5215" spans="1:14" x14ac:dyDescent="0.25">
      <c r="A5215" s="21">
        <v>45554.20921296296</v>
      </c>
      <c r="B5215" s="22">
        <v>45554.20921296296</v>
      </c>
      <c r="C5215" s="20" t="s">
        <v>117</v>
      </c>
      <c r="D5215" s="20" t="s">
        <v>118</v>
      </c>
      <c r="E5215" s="207" t="s">
        <v>121</v>
      </c>
      <c r="F5215" s="207" t="s">
        <v>10881</v>
      </c>
      <c r="G5215" s="20" t="s">
        <v>119</v>
      </c>
      <c r="H5215" s="23">
        <v>5991.72</v>
      </c>
      <c r="I5215" s="21">
        <v>45536</v>
      </c>
      <c r="J5215" s="21">
        <v>45551</v>
      </c>
      <c r="K5215" s="20" t="s">
        <v>5097</v>
      </c>
      <c r="L5215" s="20" t="s">
        <v>5098</v>
      </c>
      <c r="M5215" s="20"/>
      <c r="N5215" s="21">
        <v>45575.565834756941</v>
      </c>
    </row>
    <row r="5216" spans="1:14" x14ac:dyDescent="0.25">
      <c r="A5216" s="21">
        <v>45553.427465277782</v>
      </c>
      <c r="B5216" s="22">
        <v>45553.427465277782</v>
      </c>
      <c r="C5216" s="20" t="s">
        <v>771</v>
      </c>
      <c r="D5216" s="20" t="s">
        <v>772</v>
      </c>
      <c r="E5216" s="207" t="s">
        <v>774</v>
      </c>
      <c r="F5216" s="207" t="s">
        <v>10882</v>
      </c>
      <c r="G5216" s="20" t="s">
        <v>183</v>
      </c>
      <c r="H5216" s="23">
        <v>1194323.45</v>
      </c>
      <c r="I5216" s="21">
        <v>45536</v>
      </c>
      <c r="J5216" s="21">
        <v>45551</v>
      </c>
      <c r="K5216" s="20" t="s">
        <v>5114</v>
      </c>
      <c r="L5216" s="20" t="s">
        <v>5107</v>
      </c>
      <c r="M5216" s="20"/>
      <c r="N5216" s="21">
        <v>45575.565834756941</v>
      </c>
    </row>
    <row r="5217" spans="1:14" x14ac:dyDescent="0.25">
      <c r="A5217" s="21">
        <v>45553.427465277782</v>
      </c>
      <c r="B5217" s="22">
        <v>45553.427465277782</v>
      </c>
      <c r="C5217" s="20" t="s">
        <v>181</v>
      </c>
      <c r="D5217" s="20" t="s">
        <v>182</v>
      </c>
      <c r="E5217" s="207" t="s">
        <v>185</v>
      </c>
      <c r="F5217" s="207" t="s">
        <v>10883</v>
      </c>
      <c r="G5217" s="20" t="s">
        <v>183</v>
      </c>
      <c r="H5217" s="23">
        <v>2727277.58</v>
      </c>
      <c r="I5217" s="21">
        <v>45536</v>
      </c>
      <c r="J5217" s="21">
        <v>45551</v>
      </c>
      <c r="K5217" s="20" t="s">
        <v>5118</v>
      </c>
      <c r="L5217" s="20" t="s">
        <v>5107</v>
      </c>
      <c r="M5217" s="20"/>
      <c r="N5217" s="21">
        <v>45575.565834756941</v>
      </c>
    </row>
    <row r="5218" spans="1:14" x14ac:dyDescent="0.25">
      <c r="A5218" s="21">
        <v>45553.427465277782</v>
      </c>
      <c r="B5218" s="22">
        <v>45553.427465277782</v>
      </c>
      <c r="C5218" s="20" t="s">
        <v>1190</v>
      </c>
      <c r="D5218" s="20" t="s">
        <v>1191</v>
      </c>
      <c r="E5218" s="207" t="s">
        <v>1193</v>
      </c>
      <c r="F5218" s="207" t="s">
        <v>10884</v>
      </c>
      <c r="G5218" s="20" t="s">
        <v>183</v>
      </c>
      <c r="H5218" s="23">
        <v>411.21</v>
      </c>
      <c r="I5218" s="21">
        <v>45536</v>
      </c>
      <c r="J5218" s="21">
        <v>45551</v>
      </c>
      <c r="K5218" s="20" t="s">
        <v>5118</v>
      </c>
      <c r="L5218" s="20" t="s">
        <v>5107</v>
      </c>
      <c r="M5218" s="20"/>
      <c r="N5218" s="21">
        <v>45575.565834756941</v>
      </c>
    </row>
    <row r="5219" spans="1:14" x14ac:dyDescent="0.25">
      <c r="A5219" s="21">
        <v>45553.427465277782</v>
      </c>
      <c r="B5219" s="22">
        <v>45553.427465277782</v>
      </c>
      <c r="C5219" s="20" t="s">
        <v>1226</v>
      </c>
      <c r="D5219" s="20" t="s">
        <v>1227</v>
      </c>
      <c r="E5219" s="207" t="s">
        <v>1229</v>
      </c>
      <c r="F5219" s="207" t="s">
        <v>10885</v>
      </c>
      <c r="G5219" s="20" t="s">
        <v>183</v>
      </c>
      <c r="H5219" s="23">
        <v>2751.01</v>
      </c>
      <c r="I5219" s="21">
        <v>45536</v>
      </c>
      <c r="J5219" s="21">
        <v>45551</v>
      </c>
      <c r="K5219" s="20" t="s">
        <v>5118</v>
      </c>
      <c r="L5219" s="20" t="s">
        <v>5107</v>
      </c>
      <c r="M5219" s="20"/>
      <c r="N5219" s="21">
        <v>45575.565834756941</v>
      </c>
    </row>
    <row r="5220" spans="1:14" x14ac:dyDescent="0.25">
      <c r="A5220" s="21">
        <v>45553.427465277782</v>
      </c>
      <c r="B5220" s="22">
        <v>45553.427465277782</v>
      </c>
      <c r="C5220" s="20" t="s">
        <v>717</v>
      </c>
      <c r="D5220" s="20" t="s">
        <v>718</v>
      </c>
      <c r="E5220" s="207" t="s">
        <v>720</v>
      </c>
      <c r="F5220" s="207" t="s">
        <v>10886</v>
      </c>
      <c r="G5220" s="20" t="s">
        <v>183</v>
      </c>
      <c r="H5220" s="23">
        <v>1239.6099999999999</v>
      </c>
      <c r="I5220" s="21">
        <v>45536</v>
      </c>
      <c r="J5220" s="21">
        <v>45551</v>
      </c>
      <c r="K5220" s="20" t="s">
        <v>5121</v>
      </c>
      <c r="L5220" s="20" t="s">
        <v>5107</v>
      </c>
      <c r="M5220" s="20"/>
      <c r="N5220" s="21">
        <v>45575.565834756941</v>
      </c>
    </row>
    <row r="5221" spans="1:14" x14ac:dyDescent="0.25">
      <c r="A5221" s="21">
        <v>45553.427465277782</v>
      </c>
      <c r="B5221" s="22">
        <v>45553.427465277782</v>
      </c>
      <c r="C5221" s="20" t="s">
        <v>882</v>
      </c>
      <c r="D5221" s="20" t="s">
        <v>883</v>
      </c>
      <c r="E5221" s="207" t="s">
        <v>885</v>
      </c>
      <c r="F5221" s="207" t="s">
        <v>10887</v>
      </c>
      <c r="G5221" s="20" t="s">
        <v>183</v>
      </c>
      <c r="H5221" s="23">
        <v>6263.03</v>
      </c>
      <c r="I5221" s="21">
        <v>45536</v>
      </c>
      <c r="J5221" s="21">
        <v>45551</v>
      </c>
      <c r="K5221" s="20" t="s">
        <v>5123</v>
      </c>
      <c r="L5221" s="20" t="s">
        <v>5107</v>
      </c>
      <c r="M5221" s="20"/>
      <c r="N5221" s="21">
        <v>45575.565834756941</v>
      </c>
    </row>
    <row r="5222" spans="1:14" x14ac:dyDescent="0.25">
      <c r="A5222" s="21">
        <v>45553.427465277782</v>
      </c>
      <c r="B5222" s="22">
        <v>45553.427465277782</v>
      </c>
      <c r="C5222" s="20" t="s">
        <v>193</v>
      </c>
      <c r="D5222" s="20" t="s">
        <v>194</v>
      </c>
      <c r="E5222" s="207" t="s">
        <v>196</v>
      </c>
      <c r="F5222" s="207" t="s">
        <v>10888</v>
      </c>
      <c r="G5222" s="20" t="s">
        <v>183</v>
      </c>
      <c r="H5222" s="23">
        <v>20774.09</v>
      </c>
      <c r="I5222" s="21">
        <v>45536</v>
      </c>
      <c r="J5222" s="21">
        <v>45551</v>
      </c>
      <c r="K5222" s="20" t="s">
        <v>5118</v>
      </c>
      <c r="L5222" s="20" t="s">
        <v>5107</v>
      </c>
      <c r="M5222" s="20"/>
      <c r="N5222" s="21">
        <v>45575.565834756941</v>
      </c>
    </row>
    <row r="5223" spans="1:14" x14ac:dyDescent="0.25">
      <c r="A5223" s="21">
        <v>45553.427465277782</v>
      </c>
      <c r="B5223" s="22">
        <v>45553.427465277782</v>
      </c>
      <c r="C5223" s="20" t="s">
        <v>253</v>
      </c>
      <c r="D5223" s="20" t="s">
        <v>254</v>
      </c>
      <c r="E5223" s="207" t="s">
        <v>256</v>
      </c>
      <c r="F5223" s="207" t="s">
        <v>10889</v>
      </c>
      <c r="G5223" s="20" t="s">
        <v>183</v>
      </c>
      <c r="H5223" s="23">
        <v>243549.56</v>
      </c>
      <c r="I5223" s="21">
        <v>45536</v>
      </c>
      <c r="J5223" s="21">
        <v>45551</v>
      </c>
      <c r="K5223" s="20" t="s">
        <v>5118</v>
      </c>
      <c r="L5223" s="20" t="s">
        <v>5107</v>
      </c>
      <c r="M5223" s="20"/>
      <c r="N5223" s="21">
        <v>45575.565834756941</v>
      </c>
    </row>
    <row r="5224" spans="1:14" x14ac:dyDescent="0.25">
      <c r="A5224" s="21">
        <v>45553.427465277782</v>
      </c>
      <c r="B5224" s="22">
        <v>45553.427465277782</v>
      </c>
      <c r="C5224" s="20" t="s">
        <v>939</v>
      </c>
      <c r="D5224" s="20" t="s">
        <v>940</v>
      </c>
      <c r="E5224" s="207" t="s">
        <v>942</v>
      </c>
      <c r="F5224" s="207" t="s">
        <v>10890</v>
      </c>
      <c r="G5224" s="20" t="s">
        <v>183</v>
      </c>
      <c r="H5224" s="23">
        <v>3725.98</v>
      </c>
      <c r="I5224" s="21">
        <v>45536</v>
      </c>
      <c r="J5224" s="21">
        <v>45551</v>
      </c>
      <c r="K5224" s="20" t="s">
        <v>5123</v>
      </c>
      <c r="L5224" s="20" t="s">
        <v>5107</v>
      </c>
      <c r="M5224" s="20"/>
      <c r="N5224" s="21">
        <v>45575.565834756941</v>
      </c>
    </row>
    <row r="5225" spans="1:14" x14ac:dyDescent="0.25">
      <c r="A5225" s="21">
        <v>45553.427465277782</v>
      </c>
      <c r="B5225" s="22">
        <v>45553.427465277782</v>
      </c>
      <c r="C5225" s="20" t="s">
        <v>521</v>
      </c>
      <c r="D5225" s="20" t="s">
        <v>522</v>
      </c>
      <c r="E5225" s="207" t="s">
        <v>524</v>
      </c>
      <c r="F5225" s="207" t="s">
        <v>10891</v>
      </c>
      <c r="G5225" s="20" t="s">
        <v>183</v>
      </c>
      <c r="H5225" s="23">
        <v>5923.16</v>
      </c>
      <c r="I5225" s="21">
        <v>45536</v>
      </c>
      <c r="J5225" s="21">
        <v>45551</v>
      </c>
      <c r="K5225" s="20" t="s">
        <v>5121</v>
      </c>
      <c r="L5225" s="20" t="s">
        <v>5107</v>
      </c>
      <c r="M5225" s="20"/>
      <c r="N5225" s="21">
        <v>45575.565834756941</v>
      </c>
    </row>
    <row r="5226" spans="1:14" x14ac:dyDescent="0.25">
      <c r="A5226" s="21">
        <v>45553.427465277782</v>
      </c>
      <c r="B5226" s="22">
        <v>45553.427465277782</v>
      </c>
      <c r="C5226" s="20" t="s">
        <v>459</v>
      </c>
      <c r="D5226" s="20" t="s">
        <v>460</v>
      </c>
      <c r="E5226" s="207" t="s">
        <v>462</v>
      </c>
      <c r="F5226" s="207" t="s">
        <v>10892</v>
      </c>
      <c r="G5226" s="20" t="s">
        <v>183</v>
      </c>
      <c r="H5226" s="23">
        <v>639640.49</v>
      </c>
      <c r="I5226" s="21">
        <v>45536</v>
      </c>
      <c r="J5226" s="21">
        <v>45551</v>
      </c>
      <c r="K5226" s="20" t="s">
        <v>5129</v>
      </c>
      <c r="L5226" s="20" t="s">
        <v>5107</v>
      </c>
      <c r="M5226" s="20"/>
      <c r="N5226" s="21">
        <v>45575.565834756941</v>
      </c>
    </row>
    <row r="5227" spans="1:14" x14ac:dyDescent="0.25">
      <c r="A5227" s="21">
        <v>45553.427465277782</v>
      </c>
      <c r="B5227" s="22">
        <v>45553.427465277782</v>
      </c>
      <c r="C5227" s="20" t="s">
        <v>435</v>
      </c>
      <c r="D5227" s="20" t="s">
        <v>436</v>
      </c>
      <c r="E5227" s="207" t="s">
        <v>438</v>
      </c>
      <c r="F5227" s="207" t="s">
        <v>10893</v>
      </c>
      <c r="G5227" s="20" t="s">
        <v>183</v>
      </c>
      <c r="H5227" s="23">
        <v>6000</v>
      </c>
      <c r="I5227" s="21">
        <v>45536</v>
      </c>
      <c r="J5227" s="21">
        <v>45551</v>
      </c>
      <c r="K5227" s="20" t="s">
        <v>5118</v>
      </c>
      <c r="L5227" s="20" t="s">
        <v>5107</v>
      </c>
      <c r="M5227" s="20"/>
      <c r="N5227" s="21">
        <v>45575.565834756941</v>
      </c>
    </row>
    <row r="5228" spans="1:14" x14ac:dyDescent="0.25">
      <c r="A5228" s="21">
        <v>45553.427465277782</v>
      </c>
      <c r="B5228" s="22">
        <v>45553.427465277782</v>
      </c>
      <c r="C5228" s="20" t="s">
        <v>422</v>
      </c>
      <c r="D5228" s="20" t="s">
        <v>423</v>
      </c>
      <c r="E5228" s="207" t="s">
        <v>425</v>
      </c>
      <c r="F5228" s="207" t="s">
        <v>10894</v>
      </c>
      <c r="G5228" s="20" t="s">
        <v>183</v>
      </c>
      <c r="H5228" s="23">
        <v>13308.54</v>
      </c>
      <c r="I5228" s="21">
        <v>45536</v>
      </c>
      <c r="J5228" s="21">
        <v>45551</v>
      </c>
      <c r="K5228" s="20" t="s">
        <v>5118</v>
      </c>
      <c r="L5228" s="20" t="s">
        <v>5107</v>
      </c>
      <c r="M5228" s="20"/>
      <c r="N5228" s="21">
        <v>45575.565834756941</v>
      </c>
    </row>
    <row r="5229" spans="1:14" x14ac:dyDescent="0.25">
      <c r="A5229" s="21">
        <v>45553.427465277782</v>
      </c>
      <c r="B5229" s="22">
        <v>45553.427465277782</v>
      </c>
      <c r="C5229" s="20" t="s">
        <v>1298</v>
      </c>
      <c r="D5229" s="20" t="s">
        <v>1299</v>
      </c>
      <c r="E5229" s="207" t="s">
        <v>1301</v>
      </c>
      <c r="F5229" s="207" t="s">
        <v>10895</v>
      </c>
      <c r="G5229" s="20" t="s">
        <v>183</v>
      </c>
      <c r="H5229" s="23">
        <v>655.84</v>
      </c>
      <c r="I5229" s="21">
        <v>45536</v>
      </c>
      <c r="J5229" s="21">
        <v>45551</v>
      </c>
      <c r="K5229" s="20" t="s">
        <v>5121</v>
      </c>
      <c r="L5229" s="20" t="s">
        <v>5107</v>
      </c>
      <c r="M5229" s="20"/>
      <c r="N5229" s="21">
        <v>45575.565834756941</v>
      </c>
    </row>
    <row r="5230" spans="1:14" x14ac:dyDescent="0.25">
      <c r="A5230" s="21">
        <v>45553.427465277782</v>
      </c>
      <c r="B5230" s="22">
        <v>45553.427465277782</v>
      </c>
      <c r="C5230" s="20" t="s">
        <v>331</v>
      </c>
      <c r="D5230" s="20" t="s">
        <v>332</v>
      </c>
      <c r="E5230" s="207" t="s">
        <v>334</v>
      </c>
      <c r="F5230" s="207" t="s">
        <v>10896</v>
      </c>
      <c r="G5230" s="20" t="s">
        <v>183</v>
      </c>
      <c r="H5230" s="23">
        <v>2492.66</v>
      </c>
      <c r="I5230" s="21">
        <v>45536</v>
      </c>
      <c r="J5230" s="21">
        <v>45551</v>
      </c>
      <c r="K5230" s="20" t="s">
        <v>5121</v>
      </c>
      <c r="L5230" s="20" t="s">
        <v>5107</v>
      </c>
      <c r="M5230" s="20"/>
      <c r="N5230" s="21">
        <v>45575.565834756941</v>
      </c>
    </row>
    <row r="5231" spans="1:14" x14ac:dyDescent="0.25">
      <c r="A5231" s="21">
        <v>45552.976944444439</v>
      </c>
      <c r="B5231" s="22">
        <v>45552.976944444439</v>
      </c>
      <c r="C5231" s="20" t="s">
        <v>266</v>
      </c>
      <c r="D5231" s="20" t="s">
        <v>267</v>
      </c>
      <c r="E5231" s="207" t="s">
        <v>270</v>
      </c>
      <c r="F5231" s="207" t="s">
        <v>10897</v>
      </c>
      <c r="G5231" s="20" t="s">
        <v>268</v>
      </c>
      <c r="H5231" s="23">
        <v>6902.36</v>
      </c>
      <c r="I5231" s="21">
        <v>45536</v>
      </c>
      <c r="J5231" s="21">
        <v>45551</v>
      </c>
      <c r="K5231" s="20" t="s">
        <v>5097</v>
      </c>
      <c r="L5231" s="20" t="s">
        <v>5098</v>
      </c>
      <c r="M5231" s="20"/>
      <c r="N5231" s="21">
        <v>45575.565834756941</v>
      </c>
    </row>
    <row r="5232" spans="1:14" x14ac:dyDescent="0.25">
      <c r="A5232" s="21">
        <v>45552.920231481483</v>
      </c>
      <c r="B5232" s="22">
        <v>45552.920231481483</v>
      </c>
      <c r="C5232" s="20" t="s">
        <v>771</v>
      </c>
      <c r="D5232" s="20" t="s">
        <v>772</v>
      </c>
      <c r="E5232" s="207" t="s">
        <v>774</v>
      </c>
      <c r="F5232" s="207" t="s">
        <v>10898</v>
      </c>
      <c r="G5232" s="20" t="s">
        <v>183</v>
      </c>
      <c r="H5232" s="23">
        <v>1194323.45</v>
      </c>
      <c r="I5232" s="21">
        <v>45536</v>
      </c>
      <c r="J5232" s="21">
        <v>45551</v>
      </c>
      <c r="K5232" s="20" t="s">
        <v>5114</v>
      </c>
      <c r="L5232" s="20" t="s">
        <v>5107</v>
      </c>
      <c r="M5232" s="20"/>
      <c r="N5232" s="21">
        <v>45575.565834756941</v>
      </c>
    </row>
    <row r="5233" spans="1:14" x14ac:dyDescent="0.25">
      <c r="A5233" s="21">
        <v>45552.920231481483</v>
      </c>
      <c r="B5233" s="22">
        <v>45552.920231481483</v>
      </c>
      <c r="C5233" s="20" t="s">
        <v>181</v>
      </c>
      <c r="D5233" s="20" t="s">
        <v>182</v>
      </c>
      <c r="E5233" s="207" t="s">
        <v>185</v>
      </c>
      <c r="F5233" s="207" t="s">
        <v>10899</v>
      </c>
      <c r="G5233" s="20" t="s">
        <v>183</v>
      </c>
      <c r="H5233" s="23">
        <v>2726544.92</v>
      </c>
      <c r="I5233" s="21">
        <v>45536</v>
      </c>
      <c r="J5233" s="21">
        <v>45551</v>
      </c>
      <c r="K5233" s="20" t="s">
        <v>5118</v>
      </c>
      <c r="L5233" s="20" t="s">
        <v>5107</v>
      </c>
      <c r="M5233" s="20"/>
      <c r="N5233" s="21">
        <v>45575.565834756941</v>
      </c>
    </row>
    <row r="5234" spans="1:14" x14ac:dyDescent="0.25">
      <c r="A5234" s="21">
        <v>45552.920231481483</v>
      </c>
      <c r="B5234" s="22">
        <v>45552.920231481483</v>
      </c>
      <c r="C5234" s="20" t="s">
        <v>882</v>
      </c>
      <c r="D5234" s="20" t="s">
        <v>883</v>
      </c>
      <c r="E5234" s="207" t="s">
        <v>885</v>
      </c>
      <c r="F5234" s="207" t="s">
        <v>10900</v>
      </c>
      <c r="G5234" s="20" t="s">
        <v>183</v>
      </c>
      <c r="H5234" s="23">
        <v>6258.91</v>
      </c>
      <c r="I5234" s="21">
        <v>45536</v>
      </c>
      <c r="J5234" s="21">
        <v>45551</v>
      </c>
      <c r="K5234" s="20" t="s">
        <v>5123</v>
      </c>
      <c r="L5234" s="20" t="s">
        <v>5107</v>
      </c>
      <c r="M5234" s="20"/>
      <c r="N5234" s="21">
        <v>45575.565834756941</v>
      </c>
    </row>
    <row r="5235" spans="1:14" x14ac:dyDescent="0.25">
      <c r="A5235" s="21">
        <v>45552.920231481483</v>
      </c>
      <c r="B5235" s="22">
        <v>45552.920231481483</v>
      </c>
      <c r="C5235" s="20" t="s">
        <v>193</v>
      </c>
      <c r="D5235" s="20" t="s">
        <v>194</v>
      </c>
      <c r="E5235" s="207" t="s">
        <v>196</v>
      </c>
      <c r="F5235" s="207" t="s">
        <v>10901</v>
      </c>
      <c r="G5235" s="20" t="s">
        <v>183</v>
      </c>
      <c r="H5235" s="23">
        <v>20774.09</v>
      </c>
      <c r="I5235" s="21">
        <v>45536</v>
      </c>
      <c r="J5235" s="21">
        <v>45551</v>
      </c>
      <c r="K5235" s="20" t="s">
        <v>5118</v>
      </c>
      <c r="L5235" s="20" t="s">
        <v>5107</v>
      </c>
      <c r="M5235" s="20"/>
      <c r="N5235" s="21">
        <v>45575.565834756941</v>
      </c>
    </row>
    <row r="5236" spans="1:14" x14ac:dyDescent="0.25">
      <c r="A5236" s="21">
        <v>45552.920231481483</v>
      </c>
      <c r="B5236" s="22">
        <v>45552.920231481483</v>
      </c>
      <c r="C5236" s="20" t="s">
        <v>939</v>
      </c>
      <c r="D5236" s="20" t="s">
        <v>940</v>
      </c>
      <c r="E5236" s="207" t="s">
        <v>942</v>
      </c>
      <c r="F5236" s="207" t="s">
        <v>10902</v>
      </c>
      <c r="G5236" s="20" t="s">
        <v>183</v>
      </c>
      <c r="H5236" s="23">
        <v>3723.68</v>
      </c>
      <c r="I5236" s="21">
        <v>45536</v>
      </c>
      <c r="J5236" s="21">
        <v>45551</v>
      </c>
      <c r="K5236" s="20" t="s">
        <v>5123</v>
      </c>
      <c r="L5236" s="20" t="s">
        <v>5107</v>
      </c>
      <c r="M5236" s="20"/>
      <c r="N5236" s="21">
        <v>45575.565834756941</v>
      </c>
    </row>
    <row r="5237" spans="1:14" x14ac:dyDescent="0.25">
      <c r="A5237" s="21">
        <v>45552.920231481483</v>
      </c>
      <c r="B5237" s="22">
        <v>45552.920231481483</v>
      </c>
      <c r="C5237" s="20" t="s">
        <v>459</v>
      </c>
      <c r="D5237" s="20" t="s">
        <v>460</v>
      </c>
      <c r="E5237" s="207" t="s">
        <v>462</v>
      </c>
      <c r="F5237" s="207" t="s">
        <v>10903</v>
      </c>
      <c r="G5237" s="20" t="s">
        <v>183</v>
      </c>
      <c r="H5237" s="23">
        <v>632836.68000000005</v>
      </c>
      <c r="I5237" s="21">
        <v>45536</v>
      </c>
      <c r="J5237" s="21">
        <v>45551</v>
      </c>
      <c r="K5237" s="20" t="s">
        <v>5129</v>
      </c>
      <c r="L5237" s="20" t="s">
        <v>5107</v>
      </c>
      <c r="M5237" s="20"/>
      <c r="N5237" s="21">
        <v>45575.565834756941</v>
      </c>
    </row>
    <row r="5238" spans="1:14" x14ac:dyDescent="0.25">
      <c r="A5238" s="21">
        <v>45552.751273148147</v>
      </c>
      <c r="B5238" s="22">
        <v>45552.751273148147</v>
      </c>
      <c r="C5238" s="20" t="s">
        <v>869</v>
      </c>
      <c r="D5238" s="20" t="s">
        <v>870</v>
      </c>
      <c r="E5238" s="207" t="s">
        <v>872</v>
      </c>
      <c r="F5238" s="207" t="s">
        <v>10904</v>
      </c>
      <c r="G5238" s="20" t="s">
        <v>119</v>
      </c>
      <c r="H5238" s="23">
        <v>301.57</v>
      </c>
      <c r="I5238" s="21">
        <v>45536</v>
      </c>
      <c r="J5238" s="21">
        <v>45551</v>
      </c>
      <c r="K5238" s="20" t="s">
        <v>5097</v>
      </c>
      <c r="L5238" s="20" t="s">
        <v>5098</v>
      </c>
      <c r="M5238" s="20"/>
      <c r="N5238" s="21">
        <v>45575.565834756941</v>
      </c>
    </row>
    <row r="5239" spans="1:14" x14ac:dyDescent="0.25">
      <c r="A5239" s="21">
        <v>45552.751273148147</v>
      </c>
      <c r="B5239" s="22">
        <v>45552.751273148147</v>
      </c>
      <c r="C5239" s="20" t="s">
        <v>995</v>
      </c>
      <c r="D5239" s="20" t="s">
        <v>996</v>
      </c>
      <c r="E5239" s="207" t="s">
        <v>998</v>
      </c>
      <c r="F5239" s="207" t="s">
        <v>10905</v>
      </c>
      <c r="G5239" s="20" t="s">
        <v>119</v>
      </c>
      <c r="H5239" s="23">
        <v>29.04</v>
      </c>
      <c r="I5239" s="21">
        <v>45536</v>
      </c>
      <c r="J5239" s="21">
        <v>45551</v>
      </c>
      <c r="K5239" s="20" t="s">
        <v>5097</v>
      </c>
      <c r="L5239" s="20" t="s">
        <v>5098</v>
      </c>
      <c r="M5239" s="20"/>
      <c r="N5239" s="21">
        <v>45575.565834756941</v>
      </c>
    </row>
    <row r="5240" spans="1:14" x14ac:dyDescent="0.25">
      <c r="A5240" s="21">
        <v>45552.751273148147</v>
      </c>
      <c r="B5240" s="22">
        <v>45552.751273148147</v>
      </c>
      <c r="C5240" s="20" t="s">
        <v>117</v>
      </c>
      <c r="D5240" s="20" t="s">
        <v>118</v>
      </c>
      <c r="E5240" s="207" t="s">
        <v>121</v>
      </c>
      <c r="F5240" s="207" t="s">
        <v>10906</v>
      </c>
      <c r="G5240" s="20" t="s">
        <v>119</v>
      </c>
      <c r="H5240" s="23">
        <v>5303.27</v>
      </c>
      <c r="I5240" s="21">
        <v>45536</v>
      </c>
      <c r="J5240" s="21">
        <v>45551</v>
      </c>
      <c r="K5240" s="20" t="s">
        <v>5097</v>
      </c>
      <c r="L5240" s="20" t="s">
        <v>5098</v>
      </c>
      <c r="M5240" s="20"/>
      <c r="N5240" s="21">
        <v>45575.565834756941</v>
      </c>
    </row>
    <row r="5241" spans="1:14" x14ac:dyDescent="0.25">
      <c r="A5241" s="21">
        <v>45552.234097222223</v>
      </c>
      <c r="B5241" s="22">
        <v>45552.234097222223</v>
      </c>
      <c r="C5241" s="20" t="s">
        <v>771</v>
      </c>
      <c r="D5241" s="20" t="s">
        <v>772</v>
      </c>
      <c r="E5241" s="207" t="s">
        <v>774</v>
      </c>
      <c r="F5241" s="207" t="s">
        <v>10907</v>
      </c>
      <c r="G5241" s="20" t="s">
        <v>183</v>
      </c>
      <c r="H5241" s="23">
        <v>1190623.94</v>
      </c>
      <c r="I5241" s="21">
        <v>45536</v>
      </c>
      <c r="J5241" s="21">
        <v>45551</v>
      </c>
      <c r="K5241" s="20" t="s">
        <v>5114</v>
      </c>
      <c r="L5241" s="20" t="s">
        <v>5107</v>
      </c>
      <c r="M5241" s="20"/>
      <c r="N5241" s="21">
        <v>45575.565834756941</v>
      </c>
    </row>
    <row r="5242" spans="1:14" x14ac:dyDescent="0.25">
      <c r="A5242" s="21">
        <v>45552.234097222223</v>
      </c>
      <c r="B5242" s="22">
        <v>45552.234097222223</v>
      </c>
      <c r="C5242" s="20" t="s">
        <v>181</v>
      </c>
      <c r="D5242" s="20" t="s">
        <v>182</v>
      </c>
      <c r="E5242" s="207" t="s">
        <v>185</v>
      </c>
      <c r="F5242" s="207" t="s">
        <v>10908</v>
      </c>
      <c r="G5242" s="20" t="s">
        <v>183</v>
      </c>
      <c r="H5242" s="23">
        <v>2723631.68</v>
      </c>
      <c r="I5242" s="21">
        <v>45536</v>
      </c>
      <c r="J5242" s="21">
        <v>45551</v>
      </c>
      <c r="K5242" s="20" t="s">
        <v>5118</v>
      </c>
      <c r="L5242" s="20" t="s">
        <v>5107</v>
      </c>
      <c r="M5242" s="20"/>
      <c r="N5242" s="21">
        <v>45575.565834756941</v>
      </c>
    </row>
    <row r="5243" spans="1:14" x14ac:dyDescent="0.25">
      <c r="A5243" s="21">
        <v>45552.234097222223</v>
      </c>
      <c r="B5243" s="22">
        <v>45552.234097222223</v>
      </c>
      <c r="C5243" s="20" t="s">
        <v>1190</v>
      </c>
      <c r="D5243" s="20" t="s">
        <v>1191</v>
      </c>
      <c r="E5243" s="207" t="s">
        <v>1193</v>
      </c>
      <c r="F5243" s="207" t="s">
        <v>10909</v>
      </c>
      <c r="G5243" s="20" t="s">
        <v>183</v>
      </c>
      <c r="H5243" s="23">
        <v>411.21</v>
      </c>
      <c r="I5243" s="21">
        <v>45536</v>
      </c>
      <c r="J5243" s="21">
        <v>45551</v>
      </c>
      <c r="K5243" s="20" t="s">
        <v>5118</v>
      </c>
      <c r="L5243" s="20" t="s">
        <v>5107</v>
      </c>
      <c r="M5243" s="20"/>
      <c r="N5243" s="21">
        <v>45575.565834756941</v>
      </c>
    </row>
    <row r="5244" spans="1:14" x14ac:dyDescent="0.25">
      <c r="A5244" s="21">
        <v>45552.234097222223</v>
      </c>
      <c r="B5244" s="22">
        <v>45552.234097222223</v>
      </c>
      <c r="C5244" s="20" t="s">
        <v>1226</v>
      </c>
      <c r="D5244" s="20" t="s">
        <v>1227</v>
      </c>
      <c r="E5244" s="207" t="s">
        <v>1229</v>
      </c>
      <c r="F5244" s="207" t="s">
        <v>10910</v>
      </c>
      <c r="G5244" s="20" t="s">
        <v>183</v>
      </c>
      <c r="H5244" s="23">
        <v>2751.01</v>
      </c>
      <c r="I5244" s="21">
        <v>45536</v>
      </c>
      <c r="J5244" s="21">
        <v>45551</v>
      </c>
      <c r="K5244" s="20" t="s">
        <v>5118</v>
      </c>
      <c r="L5244" s="20" t="s">
        <v>5107</v>
      </c>
      <c r="M5244" s="20"/>
      <c r="N5244" s="21">
        <v>45575.565834756941</v>
      </c>
    </row>
    <row r="5245" spans="1:14" x14ac:dyDescent="0.25">
      <c r="A5245" s="21">
        <v>45552.234097222223</v>
      </c>
      <c r="B5245" s="22">
        <v>45552.234097222223</v>
      </c>
      <c r="C5245" s="20" t="s">
        <v>717</v>
      </c>
      <c r="D5245" s="20" t="s">
        <v>718</v>
      </c>
      <c r="E5245" s="207" t="s">
        <v>720</v>
      </c>
      <c r="F5245" s="207" t="s">
        <v>10911</v>
      </c>
      <c r="G5245" s="20" t="s">
        <v>183</v>
      </c>
      <c r="H5245" s="23">
        <v>1239.6099999999999</v>
      </c>
      <c r="I5245" s="21">
        <v>45536</v>
      </c>
      <c r="J5245" s="21">
        <v>45551</v>
      </c>
      <c r="K5245" s="20" t="s">
        <v>5121</v>
      </c>
      <c r="L5245" s="20" t="s">
        <v>5107</v>
      </c>
      <c r="M5245" s="20"/>
      <c r="N5245" s="21">
        <v>45575.565834756941</v>
      </c>
    </row>
    <row r="5246" spans="1:14" x14ac:dyDescent="0.25">
      <c r="A5246" s="21">
        <v>45552.234097222223</v>
      </c>
      <c r="B5246" s="22">
        <v>45552.234097222223</v>
      </c>
      <c r="C5246" s="20" t="s">
        <v>882</v>
      </c>
      <c r="D5246" s="20" t="s">
        <v>883</v>
      </c>
      <c r="E5246" s="207" t="s">
        <v>885</v>
      </c>
      <c r="F5246" s="207" t="s">
        <v>10912</v>
      </c>
      <c r="G5246" s="20" t="s">
        <v>183</v>
      </c>
      <c r="H5246" s="23">
        <v>6248.44</v>
      </c>
      <c r="I5246" s="21">
        <v>45536</v>
      </c>
      <c r="J5246" s="21">
        <v>45551</v>
      </c>
      <c r="K5246" s="20" t="s">
        <v>5123</v>
      </c>
      <c r="L5246" s="20" t="s">
        <v>5107</v>
      </c>
      <c r="M5246" s="20"/>
      <c r="N5246" s="21">
        <v>45575.565834756941</v>
      </c>
    </row>
    <row r="5247" spans="1:14" x14ac:dyDescent="0.25">
      <c r="A5247" s="21">
        <v>45552.234097222223</v>
      </c>
      <c r="B5247" s="22">
        <v>45552.234097222223</v>
      </c>
      <c r="C5247" s="20" t="s">
        <v>193</v>
      </c>
      <c r="D5247" s="20" t="s">
        <v>194</v>
      </c>
      <c r="E5247" s="207" t="s">
        <v>196</v>
      </c>
      <c r="F5247" s="207" t="s">
        <v>10913</v>
      </c>
      <c r="G5247" s="20" t="s">
        <v>183</v>
      </c>
      <c r="H5247" s="23">
        <v>23196.44</v>
      </c>
      <c r="I5247" s="21">
        <v>45536</v>
      </c>
      <c r="J5247" s="21">
        <v>45551</v>
      </c>
      <c r="K5247" s="20" t="s">
        <v>5118</v>
      </c>
      <c r="L5247" s="20" t="s">
        <v>5107</v>
      </c>
      <c r="M5247" s="20"/>
      <c r="N5247" s="21">
        <v>45575.565834756941</v>
      </c>
    </row>
    <row r="5248" spans="1:14" x14ac:dyDescent="0.25">
      <c r="A5248" s="21">
        <v>45552.234097222223</v>
      </c>
      <c r="B5248" s="22">
        <v>45552.234097222223</v>
      </c>
      <c r="C5248" s="20" t="s">
        <v>253</v>
      </c>
      <c r="D5248" s="20" t="s">
        <v>254</v>
      </c>
      <c r="E5248" s="207" t="s">
        <v>256</v>
      </c>
      <c r="F5248" s="207" t="s">
        <v>10914</v>
      </c>
      <c r="G5248" s="20" t="s">
        <v>183</v>
      </c>
      <c r="H5248" s="23">
        <v>243549.56</v>
      </c>
      <c r="I5248" s="21">
        <v>45536</v>
      </c>
      <c r="J5248" s="21">
        <v>45551</v>
      </c>
      <c r="K5248" s="20" t="s">
        <v>5118</v>
      </c>
      <c r="L5248" s="20" t="s">
        <v>5107</v>
      </c>
      <c r="M5248" s="20"/>
      <c r="N5248" s="21">
        <v>45575.565834756941</v>
      </c>
    </row>
    <row r="5249" spans="1:14" x14ac:dyDescent="0.25">
      <c r="A5249" s="21">
        <v>45552.234097222223</v>
      </c>
      <c r="B5249" s="22">
        <v>45552.234097222223</v>
      </c>
      <c r="C5249" s="20" t="s">
        <v>939</v>
      </c>
      <c r="D5249" s="20" t="s">
        <v>940</v>
      </c>
      <c r="E5249" s="207" t="s">
        <v>942</v>
      </c>
      <c r="F5249" s="207" t="s">
        <v>10915</v>
      </c>
      <c r="G5249" s="20" t="s">
        <v>183</v>
      </c>
      <c r="H5249" s="23">
        <v>3717.64</v>
      </c>
      <c r="I5249" s="21">
        <v>45536</v>
      </c>
      <c r="J5249" s="21">
        <v>45551</v>
      </c>
      <c r="K5249" s="20" t="s">
        <v>5123</v>
      </c>
      <c r="L5249" s="20" t="s">
        <v>5107</v>
      </c>
      <c r="M5249" s="20"/>
      <c r="N5249" s="21">
        <v>45575.565834756941</v>
      </c>
    </row>
    <row r="5250" spans="1:14" x14ac:dyDescent="0.25">
      <c r="A5250" s="21">
        <v>45552.234097222223</v>
      </c>
      <c r="B5250" s="22">
        <v>45552.234097222223</v>
      </c>
      <c r="C5250" s="20" t="s">
        <v>521</v>
      </c>
      <c r="D5250" s="20" t="s">
        <v>522</v>
      </c>
      <c r="E5250" s="207" t="s">
        <v>524</v>
      </c>
      <c r="F5250" s="207" t="s">
        <v>10916</v>
      </c>
      <c r="G5250" s="20" t="s">
        <v>183</v>
      </c>
      <c r="H5250" s="23">
        <v>5923.16</v>
      </c>
      <c r="I5250" s="21">
        <v>45536</v>
      </c>
      <c r="J5250" s="21">
        <v>45551</v>
      </c>
      <c r="K5250" s="20" t="s">
        <v>5121</v>
      </c>
      <c r="L5250" s="20" t="s">
        <v>5107</v>
      </c>
      <c r="M5250" s="20"/>
      <c r="N5250" s="21">
        <v>45575.565834756941</v>
      </c>
    </row>
    <row r="5251" spans="1:14" x14ac:dyDescent="0.25">
      <c r="A5251" s="21">
        <v>45552.234097222223</v>
      </c>
      <c r="B5251" s="22">
        <v>45552.234097222223</v>
      </c>
      <c r="C5251" s="20" t="s">
        <v>459</v>
      </c>
      <c r="D5251" s="20" t="s">
        <v>460</v>
      </c>
      <c r="E5251" s="207" t="s">
        <v>462</v>
      </c>
      <c r="F5251" s="207" t="s">
        <v>10917</v>
      </c>
      <c r="G5251" s="20" t="s">
        <v>183</v>
      </c>
      <c r="H5251" s="23">
        <v>638307.07999999996</v>
      </c>
      <c r="I5251" s="21">
        <v>45536</v>
      </c>
      <c r="J5251" s="21">
        <v>45551</v>
      </c>
      <c r="K5251" s="20" t="s">
        <v>5129</v>
      </c>
      <c r="L5251" s="20" t="s">
        <v>5107</v>
      </c>
      <c r="M5251" s="20"/>
      <c r="N5251" s="21">
        <v>45575.565834756941</v>
      </c>
    </row>
    <row r="5252" spans="1:14" x14ac:dyDescent="0.25">
      <c r="A5252" s="21">
        <v>45552.234097222223</v>
      </c>
      <c r="B5252" s="22">
        <v>45552.234097222223</v>
      </c>
      <c r="C5252" s="20" t="s">
        <v>435</v>
      </c>
      <c r="D5252" s="20" t="s">
        <v>436</v>
      </c>
      <c r="E5252" s="207" t="s">
        <v>438</v>
      </c>
      <c r="F5252" s="207" t="s">
        <v>10918</v>
      </c>
      <c r="G5252" s="20" t="s">
        <v>183</v>
      </c>
      <c r="H5252" s="23">
        <v>6000</v>
      </c>
      <c r="I5252" s="21">
        <v>45536</v>
      </c>
      <c r="J5252" s="21">
        <v>45551</v>
      </c>
      <c r="K5252" s="20" t="s">
        <v>5118</v>
      </c>
      <c r="L5252" s="20" t="s">
        <v>5107</v>
      </c>
      <c r="M5252" s="20"/>
      <c r="N5252" s="21">
        <v>45575.565834756941</v>
      </c>
    </row>
    <row r="5253" spans="1:14" x14ac:dyDescent="0.25">
      <c r="A5253" s="21">
        <v>45552.234097222223</v>
      </c>
      <c r="B5253" s="22">
        <v>45552.234097222223</v>
      </c>
      <c r="C5253" s="20" t="s">
        <v>422</v>
      </c>
      <c r="D5253" s="20" t="s">
        <v>423</v>
      </c>
      <c r="E5253" s="207" t="s">
        <v>425</v>
      </c>
      <c r="F5253" s="207" t="s">
        <v>10919</v>
      </c>
      <c r="G5253" s="20" t="s">
        <v>183</v>
      </c>
      <c r="H5253" s="23">
        <v>13308.54</v>
      </c>
      <c r="I5253" s="21">
        <v>45536</v>
      </c>
      <c r="J5253" s="21">
        <v>45551</v>
      </c>
      <c r="K5253" s="20" t="s">
        <v>5118</v>
      </c>
      <c r="L5253" s="20" t="s">
        <v>5107</v>
      </c>
      <c r="M5253" s="20"/>
      <c r="N5253" s="21">
        <v>45575.565834756941</v>
      </c>
    </row>
    <row r="5254" spans="1:14" x14ac:dyDescent="0.25">
      <c r="A5254" s="21">
        <v>45552.234097222223</v>
      </c>
      <c r="B5254" s="22">
        <v>45552.234097222223</v>
      </c>
      <c r="C5254" s="20" t="s">
        <v>1298</v>
      </c>
      <c r="D5254" s="20" t="s">
        <v>1299</v>
      </c>
      <c r="E5254" s="207" t="s">
        <v>1301</v>
      </c>
      <c r="F5254" s="207" t="s">
        <v>10920</v>
      </c>
      <c r="G5254" s="20" t="s">
        <v>183</v>
      </c>
      <c r="H5254" s="23">
        <v>655.84</v>
      </c>
      <c r="I5254" s="21">
        <v>45536</v>
      </c>
      <c r="J5254" s="21">
        <v>45551</v>
      </c>
      <c r="K5254" s="20" t="s">
        <v>5121</v>
      </c>
      <c r="L5254" s="20" t="s">
        <v>5107</v>
      </c>
      <c r="M5254" s="20"/>
      <c r="N5254" s="21">
        <v>45575.565834756941</v>
      </c>
    </row>
    <row r="5255" spans="1:14" x14ac:dyDescent="0.25">
      <c r="A5255" s="21">
        <v>45552.234097222223</v>
      </c>
      <c r="B5255" s="22">
        <v>45552.234097222223</v>
      </c>
      <c r="C5255" s="20" t="s">
        <v>331</v>
      </c>
      <c r="D5255" s="20" t="s">
        <v>332</v>
      </c>
      <c r="E5255" s="207" t="s">
        <v>334</v>
      </c>
      <c r="F5255" s="207" t="s">
        <v>10921</v>
      </c>
      <c r="G5255" s="20" t="s">
        <v>183</v>
      </c>
      <c r="H5255" s="23">
        <v>2492.66</v>
      </c>
      <c r="I5255" s="21">
        <v>45536</v>
      </c>
      <c r="J5255" s="21">
        <v>45551</v>
      </c>
      <c r="K5255" s="20" t="s">
        <v>5121</v>
      </c>
      <c r="L5255" s="20" t="s">
        <v>5107</v>
      </c>
      <c r="M5255" s="20"/>
      <c r="N5255" s="21">
        <v>45575.565834756941</v>
      </c>
    </row>
    <row r="5256" spans="1:14" x14ac:dyDescent="0.25">
      <c r="A5256" s="21">
        <v>45552.20621527778</v>
      </c>
      <c r="B5256" s="22">
        <v>45552.20621527778</v>
      </c>
      <c r="C5256" s="20" t="s">
        <v>7746</v>
      </c>
      <c r="D5256" s="20" t="s">
        <v>133</v>
      </c>
      <c r="E5256" s="207" t="s">
        <v>136</v>
      </c>
      <c r="F5256" s="207" t="s">
        <v>10922</v>
      </c>
      <c r="G5256" s="20" t="s">
        <v>134</v>
      </c>
      <c r="H5256" s="23">
        <v>1129.96</v>
      </c>
      <c r="I5256" s="21">
        <v>45536</v>
      </c>
      <c r="J5256" s="21">
        <v>45551</v>
      </c>
      <c r="K5256" s="20" t="s">
        <v>5097</v>
      </c>
      <c r="L5256" s="20" t="s">
        <v>5098</v>
      </c>
      <c r="M5256" s="20"/>
      <c r="N5256" s="21">
        <v>45575.565834756941</v>
      </c>
    </row>
    <row r="5257" spans="1:14" x14ac:dyDescent="0.25">
      <c r="A5257" s="21">
        <v>45552.004363425927</v>
      </c>
      <c r="B5257" s="22">
        <v>45552.004363425927</v>
      </c>
      <c r="C5257" s="20" t="s">
        <v>266</v>
      </c>
      <c r="D5257" s="20" t="s">
        <v>267</v>
      </c>
      <c r="E5257" s="207" t="s">
        <v>270</v>
      </c>
      <c r="F5257" s="207" t="s">
        <v>10923</v>
      </c>
      <c r="G5257" s="20" t="s">
        <v>268</v>
      </c>
      <c r="H5257" s="23">
        <v>6387.92</v>
      </c>
      <c r="I5257" s="21">
        <v>45536</v>
      </c>
      <c r="J5257" s="21">
        <v>45551</v>
      </c>
      <c r="K5257" s="20" t="s">
        <v>5097</v>
      </c>
      <c r="L5257" s="20" t="s">
        <v>5098</v>
      </c>
      <c r="M5257" s="20"/>
      <c r="N5257" s="21">
        <v>45575.565834756941</v>
      </c>
    </row>
    <row r="5258" spans="1:14" x14ac:dyDescent="0.25">
      <c r="A5258" s="21">
        <v>45551.324965277774</v>
      </c>
      <c r="B5258" s="22">
        <v>45551.324965277774</v>
      </c>
      <c r="C5258" s="20" t="s">
        <v>869</v>
      </c>
      <c r="D5258" s="20" t="s">
        <v>870</v>
      </c>
      <c r="E5258" s="207" t="s">
        <v>872</v>
      </c>
      <c r="F5258" s="207" t="s">
        <v>10924</v>
      </c>
      <c r="G5258" s="20" t="s">
        <v>119</v>
      </c>
      <c r="H5258" s="23">
        <v>301.57</v>
      </c>
      <c r="I5258" s="21">
        <v>45536</v>
      </c>
      <c r="J5258" s="21">
        <v>45551</v>
      </c>
      <c r="K5258" s="20" t="s">
        <v>5097</v>
      </c>
      <c r="L5258" s="20" t="s">
        <v>5098</v>
      </c>
      <c r="M5258" s="20"/>
      <c r="N5258" s="21">
        <v>45575.565834756941</v>
      </c>
    </row>
    <row r="5259" spans="1:14" x14ac:dyDescent="0.25">
      <c r="A5259" s="21">
        <v>45551.324965277774</v>
      </c>
      <c r="B5259" s="22">
        <v>45551.324965277774</v>
      </c>
      <c r="C5259" s="20" t="s">
        <v>995</v>
      </c>
      <c r="D5259" s="20" t="s">
        <v>996</v>
      </c>
      <c r="E5259" s="207" t="s">
        <v>998</v>
      </c>
      <c r="F5259" s="207" t="s">
        <v>10925</v>
      </c>
      <c r="G5259" s="20" t="s">
        <v>119</v>
      </c>
      <c r="H5259" s="23">
        <v>29.04</v>
      </c>
      <c r="I5259" s="21">
        <v>45536</v>
      </c>
      <c r="J5259" s="21">
        <v>45551</v>
      </c>
      <c r="K5259" s="20" t="s">
        <v>5097</v>
      </c>
      <c r="L5259" s="20" t="s">
        <v>5098</v>
      </c>
      <c r="M5259" s="20"/>
      <c r="N5259" s="21">
        <v>45575.565834756941</v>
      </c>
    </row>
    <row r="5260" spans="1:14" x14ac:dyDescent="0.25">
      <c r="A5260" s="21">
        <v>45551.324965277774</v>
      </c>
      <c r="B5260" s="22">
        <v>45551.324965277774</v>
      </c>
      <c r="C5260" s="20" t="s">
        <v>117</v>
      </c>
      <c r="D5260" s="20" t="s">
        <v>118</v>
      </c>
      <c r="E5260" s="207" t="s">
        <v>121</v>
      </c>
      <c r="F5260" s="207" t="s">
        <v>10926</v>
      </c>
      <c r="G5260" s="20" t="s">
        <v>119</v>
      </c>
      <c r="H5260" s="23">
        <v>5054.84</v>
      </c>
      <c r="I5260" s="21">
        <v>45536</v>
      </c>
      <c r="J5260" s="21">
        <v>45551</v>
      </c>
      <c r="K5260" s="20" t="s">
        <v>5097</v>
      </c>
      <c r="L5260" s="20" t="s">
        <v>5098</v>
      </c>
      <c r="M5260" s="20"/>
      <c r="N5260" s="21">
        <v>45575.565834756941</v>
      </c>
    </row>
    <row r="5261" spans="1:14" x14ac:dyDescent="0.25">
      <c r="A5261" s="21">
        <v>45551.08189814815</v>
      </c>
      <c r="B5261" s="22">
        <v>45551.08189814815</v>
      </c>
      <c r="C5261" s="20" t="s">
        <v>266</v>
      </c>
      <c r="D5261" s="20" t="s">
        <v>267</v>
      </c>
      <c r="E5261" s="207" t="s">
        <v>270</v>
      </c>
      <c r="F5261" s="207" t="s">
        <v>10927</v>
      </c>
      <c r="G5261" s="20" t="s">
        <v>268</v>
      </c>
      <c r="H5261" s="23">
        <v>6387.92</v>
      </c>
      <c r="I5261" s="21">
        <v>45536</v>
      </c>
      <c r="J5261" s="21">
        <v>45551</v>
      </c>
      <c r="K5261" s="20" t="s">
        <v>5097</v>
      </c>
      <c r="L5261" s="20" t="s">
        <v>5098</v>
      </c>
      <c r="M5261" s="20"/>
      <c r="N5261" s="21">
        <v>45575.565834756941</v>
      </c>
    </row>
    <row r="5262" spans="1:14" x14ac:dyDescent="0.25">
      <c r="A5262" s="21">
        <v>45551.080567129626</v>
      </c>
      <c r="B5262" s="22">
        <v>45551.080567129626</v>
      </c>
      <c r="C5262" s="20" t="s">
        <v>7746</v>
      </c>
      <c r="D5262" s="20" t="s">
        <v>133</v>
      </c>
      <c r="E5262" s="207" t="s">
        <v>136</v>
      </c>
      <c r="F5262" s="207" t="s">
        <v>10928</v>
      </c>
      <c r="G5262" s="20" t="s">
        <v>134</v>
      </c>
      <c r="H5262" s="23">
        <v>1113.03</v>
      </c>
      <c r="I5262" s="21">
        <v>45536</v>
      </c>
      <c r="J5262" s="21">
        <v>45551</v>
      </c>
      <c r="K5262" s="20" t="s">
        <v>5097</v>
      </c>
      <c r="L5262" s="20" t="s">
        <v>5098</v>
      </c>
      <c r="M5262" s="20"/>
      <c r="N5262" s="21">
        <v>45575.565834756941</v>
      </c>
    </row>
    <row r="5263" spans="1:14" x14ac:dyDescent="0.25">
      <c r="A5263" s="21">
        <v>45551.00072916667</v>
      </c>
      <c r="B5263" s="22">
        <v>45551.00072916667</v>
      </c>
      <c r="C5263" s="20" t="s">
        <v>771</v>
      </c>
      <c r="D5263" s="20" t="s">
        <v>772</v>
      </c>
      <c r="E5263" s="207" t="s">
        <v>774</v>
      </c>
      <c r="F5263" s="207" t="s">
        <v>10929</v>
      </c>
      <c r="G5263" s="20" t="s">
        <v>183</v>
      </c>
      <c r="H5263" s="23">
        <v>1190623.94</v>
      </c>
      <c r="I5263" s="21">
        <v>45536</v>
      </c>
      <c r="J5263" s="21">
        <v>45551</v>
      </c>
      <c r="K5263" s="20" t="s">
        <v>5114</v>
      </c>
      <c r="L5263" s="20" t="s">
        <v>5107</v>
      </c>
      <c r="M5263" s="20"/>
      <c r="N5263" s="21">
        <v>45575.565834756941</v>
      </c>
    </row>
    <row r="5264" spans="1:14" x14ac:dyDescent="0.25">
      <c r="A5264" s="21">
        <v>45551.00072916667</v>
      </c>
      <c r="B5264" s="22">
        <v>45551.00072916667</v>
      </c>
      <c r="C5264" s="20" t="s">
        <v>181</v>
      </c>
      <c r="D5264" s="20" t="s">
        <v>182</v>
      </c>
      <c r="E5264" s="207" t="s">
        <v>185</v>
      </c>
      <c r="F5264" s="207" t="s">
        <v>10930</v>
      </c>
      <c r="G5264" s="20" t="s">
        <v>183</v>
      </c>
      <c r="H5264" s="23">
        <v>2723631.68</v>
      </c>
      <c r="I5264" s="21">
        <v>45536</v>
      </c>
      <c r="J5264" s="21">
        <v>45551</v>
      </c>
      <c r="K5264" s="20" t="s">
        <v>5118</v>
      </c>
      <c r="L5264" s="20" t="s">
        <v>5107</v>
      </c>
      <c r="M5264" s="20"/>
      <c r="N5264" s="21">
        <v>45575.565834756941</v>
      </c>
    </row>
    <row r="5265" spans="1:14" x14ac:dyDescent="0.25">
      <c r="A5265" s="21">
        <v>45551.00072916667</v>
      </c>
      <c r="B5265" s="22">
        <v>45551.00072916667</v>
      </c>
      <c r="C5265" s="20" t="s">
        <v>1190</v>
      </c>
      <c r="D5265" s="20" t="s">
        <v>1191</v>
      </c>
      <c r="E5265" s="207" t="s">
        <v>1193</v>
      </c>
      <c r="F5265" s="207" t="s">
        <v>10931</v>
      </c>
      <c r="G5265" s="20" t="s">
        <v>183</v>
      </c>
      <c r="H5265" s="23">
        <v>411.21</v>
      </c>
      <c r="I5265" s="21">
        <v>45536</v>
      </c>
      <c r="J5265" s="21">
        <v>45551</v>
      </c>
      <c r="K5265" s="20" t="s">
        <v>5118</v>
      </c>
      <c r="L5265" s="20" t="s">
        <v>5107</v>
      </c>
      <c r="M5265" s="20"/>
      <c r="N5265" s="21">
        <v>45575.565834756941</v>
      </c>
    </row>
    <row r="5266" spans="1:14" x14ac:dyDescent="0.25">
      <c r="A5266" s="21">
        <v>45551.00072916667</v>
      </c>
      <c r="B5266" s="22">
        <v>45551.00072916667</v>
      </c>
      <c r="C5266" s="20" t="s">
        <v>1226</v>
      </c>
      <c r="D5266" s="20" t="s">
        <v>1227</v>
      </c>
      <c r="E5266" s="207" t="s">
        <v>1229</v>
      </c>
      <c r="F5266" s="207" t="s">
        <v>10932</v>
      </c>
      <c r="G5266" s="20" t="s">
        <v>183</v>
      </c>
      <c r="H5266" s="23">
        <v>2751.01</v>
      </c>
      <c r="I5266" s="21">
        <v>45536</v>
      </c>
      <c r="J5266" s="21">
        <v>45551</v>
      </c>
      <c r="K5266" s="20" t="s">
        <v>5118</v>
      </c>
      <c r="L5266" s="20" t="s">
        <v>5107</v>
      </c>
      <c r="M5266" s="20"/>
      <c r="N5266" s="21">
        <v>45575.565834756941</v>
      </c>
    </row>
    <row r="5267" spans="1:14" x14ac:dyDescent="0.25">
      <c r="A5267" s="21">
        <v>45551.00072916667</v>
      </c>
      <c r="B5267" s="22">
        <v>45551.00072916667</v>
      </c>
      <c r="C5267" s="20" t="s">
        <v>717</v>
      </c>
      <c r="D5267" s="20" t="s">
        <v>718</v>
      </c>
      <c r="E5267" s="207" t="s">
        <v>720</v>
      </c>
      <c r="F5267" s="207" t="s">
        <v>10933</v>
      </c>
      <c r="G5267" s="20" t="s">
        <v>183</v>
      </c>
      <c r="H5267" s="23">
        <v>1239.6099999999999</v>
      </c>
      <c r="I5267" s="21">
        <v>45536</v>
      </c>
      <c r="J5267" s="21">
        <v>45551</v>
      </c>
      <c r="K5267" s="20" t="s">
        <v>5121</v>
      </c>
      <c r="L5267" s="20" t="s">
        <v>5107</v>
      </c>
      <c r="M5267" s="20"/>
      <c r="N5267" s="21">
        <v>45575.565834756941</v>
      </c>
    </row>
    <row r="5268" spans="1:14" x14ac:dyDescent="0.25">
      <c r="A5268" s="21">
        <v>45551.00072916667</v>
      </c>
      <c r="B5268" s="22">
        <v>45551.00072916667</v>
      </c>
      <c r="C5268" s="20" t="s">
        <v>882</v>
      </c>
      <c r="D5268" s="20" t="s">
        <v>883</v>
      </c>
      <c r="E5268" s="207" t="s">
        <v>885</v>
      </c>
      <c r="F5268" s="207" t="s">
        <v>10934</v>
      </c>
      <c r="G5268" s="20" t="s">
        <v>183</v>
      </c>
      <c r="H5268" s="23">
        <v>6248.44</v>
      </c>
      <c r="I5268" s="21">
        <v>45536</v>
      </c>
      <c r="J5268" s="21">
        <v>45551</v>
      </c>
      <c r="K5268" s="20" t="s">
        <v>5123</v>
      </c>
      <c r="L5268" s="20" t="s">
        <v>5107</v>
      </c>
      <c r="M5268" s="20"/>
      <c r="N5268" s="21">
        <v>45575.565834756941</v>
      </c>
    </row>
    <row r="5269" spans="1:14" x14ac:dyDescent="0.25">
      <c r="A5269" s="21">
        <v>45551.00072916667</v>
      </c>
      <c r="B5269" s="22">
        <v>45551.00072916667</v>
      </c>
      <c r="C5269" s="20" t="s">
        <v>193</v>
      </c>
      <c r="D5269" s="20" t="s">
        <v>194</v>
      </c>
      <c r="E5269" s="207" t="s">
        <v>196</v>
      </c>
      <c r="F5269" s="207" t="s">
        <v>10935</v>
      </c>
      <c r="G5269" s="20" t="s">
        <v>183</v>
      </c>
      <c r="H5269" s="23">
        <v>23196.44</v>
      </c>
      <c r="I5269" s="21">
        <v>45536</v>
      </c>
      <c r="J5269" s="21">
        <v>45551</v>
      </c>
      <c r="K5269" s="20" t="s">
        <v>5118</v>
      </c>
      <c r="L5269" s="20" t="s">
        <v>5107</v>
      </c>
      <c r="M5269" s="20"/>
      <c r="N5269" s="21">
        <v>45575.565834756941</v>
      </c>
    </row>
    <row r="5270" spans="1:14" x14ac:dyDescent="0.25">
      <c r="A5270" s="21">
        <v>45551.00072916667</v>
      </c>
      <c r="B5270" s="22">
        <v>45551.00072916667</v>
      </c>
      <c r="C5270" s="20" t="s">
        <v>253</v>
      </c>
      <c r="D5270" s="20" t="s">
        <v>254</v>
      </c>
      <c r="E5270" s="207" t="s">
        <v>256</v>
      </c>
      <c r="F5270" s="207" t="s">
        <v>10936</v>
      </c>
      <c r="G5270" s="20" t="s">
        <v>183</v>
      </c>
      <c r="H5270" s="23">
        <v>243549.56</v>
      </c>
      <c r="I5270" s="21">
        <v>45536</v>
      </c>
      <c r="J5270" s="21">
        <v>45551</v>
      </c>
      <c r="K5270" s="20" t="s">
        <v>5118</v>
      </c>
      <c r="L5270" s="20" t="s">
        <v>5107</v>
      </c>
      <c r="M5270" s="20"/>
      <c r="N5270" s="21">
        <v>45575.565834756941</v>
      </c>
    </row>
    <row r="5271" spans="1:14" x14ac:dyDescent="0.25">
      <c r="A5271" s="21">
        <v>45551.00072916667</v>
      </c>
      <c r="B5271" s="22">
        <v>45551.00072916667</v>
      </c>
      <c r="C5271" s="20" t="s">
        <v>939</v>
      </c>
      <c r="D5271" s="20" t="s">
        <v>940</v>
      </c>
      <c r="E5271" s="207" t="s">
        <v>942</v>
      </c>
      <c r="F5271" s="207" t="s">
        <v>10937</v>
      </c>
      <c r="G5271" s="20" t="s">
        <v>183</v>
      </c>
      <c r="H5271" s="23">
        <v>3717.64</v>
      </c>
      <c r="I5271" s="21">
        <v>45536</v>
      </c>
      <c r="J5271" s="21">
        <v>45551</v>
      </c>
      <c r="K5271" s="20" t="s">
        <v>5123</v>
      </c>
      <c r="L5271" s="20" t="s">
        <v>5107</v>
      </c>
      <c r="M5271" s="20"/>
      <c r="N5271" s="21">
        <v>45575.565834756941</v>
      </c>
    </row>
    <row r="5272" spans="1:14" x14ac:dyDescent="0.25">
      <c r="A5272" s="21">
        <v>45551.00072916667</v>
      </c>
      <c r="B5272" s="22">
        <v>45551.00072916667</v>
      </c>
      <c r="C5272" s="20" t="s">
        <v>521</v>
      </c>
      <c r="D5272" s="20" t="s">
        <v>522</v>
      </c>
      <c r="E5272" s="207" t="s">
        <v>524</v>
      </c>
      <c r="F5272" s="207" t="s">
        <v>10938</v>
      </c>
      <c r="G5272" s="20" t="s">
        <v>183</v>
      </c>
      <c r="H5272" s="23">
        <v>5923.16</v>
      </c>
      <c r="I5272" s="21">
        <v>45536</v>
      </c>
      <c r="J5272" s="21">
        <v>45551</v>
      </c>
      <c r="K5272" s="20" t="s">
        <v>5121</v>
      </c>
      <c r="L5272" s="20" t="s">
        <v>5107</v>
      </c>
      <c r="M5272" s="20"/>
      <c r="N5272" s="21">
        <v>45575.565834756941</v>
      </c>
    </row>
    <row r="5273" spans="1:14" x14ac:dyDescent="0.25">
      <c r="A5273" s="21">
        <v>45551.00072916667</v>
      </c>
      <c r="B5273" s="22">
        <v>45551.00072916667</v>
      </c>
      <c r="C5273" s="20" t="s">
        <v>459</v>
      </c>
      <c r="D5273" s="20" t="s">
        <v>460</v>
      </c>
      <c r="E5273" s="207" t="s">
        <v>462</v>
      </c>
      <c r="F5273" s="207" t="s">
        <v>10939</v>
      </c>
      <c r="G5273" s="20" t="s">
        <v>183</v>
      </c>
      <c r="H5273" s="23">
        <v>638307.07999999996</v>
      </c>
      <c r="I5273" s="21">
        <v>45536</v>
      </c>
      <c r="J5273" s="21">
        <v>45551</v>
      </c>
      <c r="K5273" s="20" t="s">
        <v>5129</v>
      </c>
      <c r="L5273" s="20" t="s">
        <v>5107</v>
      </c>
      <c r="M5273" s="20"/>
      <c r="N5273" s="21">
        <v>45575.565834756941</v>
      </c>
    </row>
    <row r="5274" spans="1:14" x14ac:dyDescent="0.25">
      <c r="A5274" s="21">
        <v>45551.00072916667</v>
      </c>
      <c r="B5274" s="22">
        <v>45551.00072916667</v>
      </c>
      <c r="C5274" s="20" t="s">
        <v>435</v>
      </c>
      <c r="D5274" s="20" t="s">
        <v>436</v>
      </c>
      <c r="E5274" s="207" t="s">
        <v>438</v>
      </c>
      <c r="F5274" s="207" t="s">
        <v>10940</v>
      </c>
      <c r="G5274" s="20" t="s">
        <v>183</v>
      </c>
      <c r="H5274" s="23">
        <v>6000</v>
      </c>
      <c r="I5274" s="21">
        <v>45536</v>
      </c>
      <c r="J5274" s="21">
        <v>45551</v>
      </c>
      <c r="K5274" s="20" t="s">
        <v>5118</v>
      </c>
      <c r="L5274" s="20" t="s">
        <v>5107</v>
      </c>
      <c r="M5274" s="20"/>
      <c r="N5274" s="21">
        <v>45575.565834756941</v>
      </c>
    </row>
    <row r="5275" spans="1:14" x14ac:dyDescent="0.25">
      <c r="A5275" s="21">
        <v>45551.00072916667</v>
      </c>
      <c r="B5275" s="22">
        <v>45551.00072916667</v>
      </c>
      <c r="C5275" s="20" t="s">
        <v>422</v>
      </c>
      <c r="D5275" s="20" t="s">
        <v>423</v>
      </c>
      <c r="E5275" s="207" t="s">
        <v>425</v>
      </c>
      <c r="F5275" s="207" t="s">
        <v>10941</v>
      </c>
      <c r="G5275" s="20" t="s">
        <v>183</v>
      </c>
      <c r="H5275" s="23">
        <v>13308.54</v>
      </c>
      <c r="I5275" s="21">
        <v>45536</v>
      </c>
      <c r="J5275" s="21">
        <v>45551</v>
      </c>
      <c r="K5275" s="20" t="s">
        <v>5118</v>
      </c>
      <c r="L5275" s="20" t="s">
        <v>5107</v>
      </c>
      <c r="M5275" s="20"/>
      <c r="N5275" s="21">
        <v>45575.565834756941</v>
      </c>
    </row>
    <row r="5276" spans="1:14" x14ac:dyDescent="0.25">
      <c r="A5276" s="21">
        <v>45551.00072916667</v>
      </c>
      <c r="B5276" s="22">
        <v>45551.00072916667</v>
      </c>
      <c r="C5276" s="20" t="s">
        <v>1298</v>
      </c>
      <c r="D5276" s="20" t="s">
        <v>1299</v>
      </c>
      <c r="E5276" s="207" t="s">
        <v>1301</v>
      </c>
      <c r="F5276" s="207" t="s">
        <v>10942</v>
      </c>
      <c r="G5276" s="20" t="s">
        <v>183</v>
      </c>
      <c r="H5276" s="23">
        <v>655.84</v>
      </c>
      <c r="I5276" s="21">
        <v>45536</v>
      </c>
      <c r="J5276" s="21">
        <v>45551</v>
      </c>
      <c r="K5276" s="20" t="s">
        <v>5121</v>
      </c>
      <c r="L5276" s="20" t="s">
        <v>5107</v>
      </c>
      <c r="M5276" s="20"/>
      <c r="N5276" s="21">
        <v>45575.565834756941</v>
      </c>
    </row>
    <row r="5277" spans="1:14" x14ac:dyDescent="0.25">
      <c r="A5277" s="21">
        <v>45551.00072916667</v>
      </c>
      <c r="B5277" s="22">
        <v>45551.00072916667</v>
      </c>
      <c r="C5277" s="20" t="s">
        <v>331</v>
      </c>
      <c r="D5277" s="20" t="s">
        <v>332</v>
      </c>
      <c r="E5277" s="207" t="s">
        <v>334</v>
      </c>
      <c r="F5277" s="207" t="s">
        <v>10943</v>
      </c>
      <c r="G5277" s="20" t="s">
        <v>183</v>
      </c>
      <c r="H5277" s="23">
        <v>2492.66</v>
      </c>
      <c r="I5277" s="21">
        <v>45536</v>
      </c>
      <c r="J5277" s="21">
        <v>45551</v>
      </c>
      <c r="K5277" s="20" t="s">
        <v>5121</v>
      </c>
      <c r="L5277" s="20" t="s">
        <v>5107</v>
      </c>
      <c r="M5277" s="20"/>
      <c r="N5277" s="21">
        <v>45575.565834756941</v>
      </c>
    </row>
    <row r="5278" spans="1:14" x14ac:dyDescent="0.25">
      <c r="A5278" s="21">
        <v>45550.980624999997</v>
      </c>
      <c r="B5278" s="22">
        <v>45550.980624999997</v>
      </c>
      <c r="C5278" s="20" t="s">
        <v>869</v>
      </c>
      <c r="D5278" s="20" t="s">
        <v>870</v>
      </c>
      <c r="E5278" s="207" t="s">
        <v>872</v>
      </c>
      <c r="F5278" s="207" t="s">
        <v>10944</v>
      </c>
      <c r="G5278" s="20" t="s">
        <v>119</v>
      </c>
      <c r="H5278" s="23">
        <v>301.57</v>
      </c>
      <c r="I5278" s="21">
        <v>45536</v>
      </c>
      <c r="J5278" s="21">
        <v>45544</v>
      </c>
      <c r="K5278" s="20" t="s">
        <v>5097</v>
      </c>
      <c r="L5278" s="20" t="s">
        <v>5098</v>
      </c>
      <c r="M5278" s="20"/>
      <c r="N5278" s="21">
        <v>45575.565834756941</v>
      </c>
    </row>
    <row r="5279" spans="1:14" x14ac:dyDescent="0.25">
      <c r="A5279" s="21">
        <v>45550.980624999997</v>
      </c>
      <c r="B5279" s="22">
        <v>45550.980624999997</v>
      </c>
      <c r="C5279" s="20" t="s">
        <v>995</v>
      </c>
      <c r="D5279" s="20" t="s">
        <v>996</v>
      </c>
      <c r="E5279" s="207" t="s">
        <v>998</v>
      </c>
      <c r="F5279" s="207" t="s">
        <v>10945</v>
      </c>
      <c r="G5279" s="20" t="s">
        <v>119</v>
      </c>
      <c r="H5279" s="23">
        <v>29.04</v>
      </c>
      <c r="I5279" s="21">
        <v>45536</v>
      </c>
      <c r="J5279" s="21">
        <v>45544</v>
      </c>
      <c r="K5279" s="20" t="s">
        <v>5097</v>
      </c>
      <c r="L5279" s="20" t="s">
        <v>5098</v>
      </c>
      <c r="M5279" s="20"/>
      <c r="N5279" s="21">
        <v>45575.565834756941</v>
      </c>
    </row>
    <row r="5280" spans="1:14" x14ac:dyDescent="0.25">
      <c r="A5280" s="21">
        <v>45550.980624999997</v>
      </c>
      <c r="B5280" s="22">
        <v>45550.980624999997</v>
      </c>
      <c r="C5280" s="20" t="s">
        <v>117</v>
      </c>
      <c r="D5280" s="20" t="s">
        <v>118</v>
      </c>
      <c r="E5280" s="207" t="s">
        <v>121</v>
      </c>
      <c r="F5280" s="207" t="s">
        <v>10946</v>
      </c>
      <c r="G5280" s="20" t="s">
        <v>119</v>
      </c>
      <c r="H5280" s="23">
        <v>5054.84</v>
      </c>
      <c r="I5280" s="21">
        <v>45536</v>
      </c>
      <c r="J5280" s="21">
        <v>45544</v>
      </c>
      <c r="K5280" s="20" t="s">
        <v>5097</v>
      </c>
      <c r="L5280" s="20" t="s">
        <v>5098</v>
      </c>
      <c r="M5280" s="20"/>
      <c r="N5280" s="21">
        <v>45575.565834756941</v>
      </c>
    </row>
    <row r="5281" spans="1:14" x14ac:dyDescent="0.25">
      <c r="A5281" s="21">
        <v>45550.052523148144</v>
      </c>
      <c r="B5281" s="22">
        <v>45550.052523148144</v>
      </c>
      <c r="C5281" s="20" t="s">
        <v>771</v>
      </c>
      <c r="D5281" s="20" t="s">
        <v>772</v>
      </c>
      <c r="E5281" s="207" t="s">
        <v>774</v>
      </c>
      <c r="F5281" s="207" t="s">
        <v>10947</v>
      </c>
      <c r="G5281" s="20" t="s">
        <v>183</v>
      </c>
      <c r="H5281" s="23">
        <v>1190623.94</v>
      </c>
      <c r="I5281" s="21">
        <v>45536</v>
      </c>
      <c r="J5281" s="21">
        <v>45544</v>
      </c>
      <c r="K5281" s="20" t="s">
        <v>5114</v>
      </c>
      <c r="L5281" s="20" t="s">
        <v>5107</v>
      </c>
      <c r="M5281" s="20"/>
      <c r="N5281" s="21">
        <v>45575.565834756941</v>
      </c>
    </row>
    <row r="5282" spans="1:14" x14ac:dyDescent="0.25">
      <c r="A5282" s="21">
        <v>45550.052523148144</v>
      </c>
      <c r="B5282" s="22">
        <v>45550.052523148144</v>
      </c>
      <c r="C5282" s="20" t="s">
        <v>181</v>
      </c>
      <c r="D5282" s="20" t="s">
        <v>182</v>
      </c>
      <c r="E5282" s="207" t="s">
        <v>185</v>
      </c>
      <c r="F5282" s="207" t="s">
        <v>10948</v>
      </c>
      <c r="G5282" s="20" t="s">
        <v>183</v>
      </c>
      <c r="H5282" s="23">
        <v>2723631.68</v>
      </c>
      <c r="I5282" s="21">
        <v>45536</v>
      </c>
      <c r="J5282" s="21">
        <v>45544</v>
      </c>
      <c r="K5282" s="20" t="s">
        <v>5118</v>
      </c>
      <c r="L5282" s="20" t="s">
        <v>5107</v>
      </c>
      <c r="M5282" s="20"/>
      <c r="N5282" s="21">
        <v>45575.565834756941</v>
      </c>
    </row>
    <row r="5283" spans="1:14" x14ac:dyDescent="0.25">
      <c r="A5283" s="21">
        <v>45550.052523148144</v>
      </c>
      <c r="B5283" s="22">
        <v>45550.052523148144</v>
      </c>
      <c r="C5283" s="20" t="s">
        <v>1190</v>
      </c>
      <c r="D5283" s="20" t="s">
        <v>1191</v>
      </c>
      <c r="E5283" s="207" t="s">
        <v>1193</v>
      </c>
      <c r="F5283" s="207" t="s">
        <v>10949</v>
      </c>
      <c r="G5283" s="20" t="s">
        <v>183</v>
      </c>
      <c r="H5283" s="23">
        <v>411.21</v>
      </c>
      <c r="I5283" s="21">
        <v>45536</v>
      </c>
      <c r="J5283" s="21">
        <v>45544</v>
      </c>
      <c r="K5283" s="20" t="s">
        <v>5118</v>
      </c>
      <c r="L5283" s="20" t="s">
        <v>5107</v>
      </c>
      <c r="M5283" s="20"/>
      <c r="N5283" s="21">
        <v>45575.565834756941</v>
      </c>
    </row>
    <row r="5284" spans="1:14" x14ac:dyDescent="0.25">
      <c r="A5284" s="21">
        <v>45550.052523148144</v>
      </c>
      <c r="B5284" s="22">
        <v>45550.052523148144</v>
      </c>
      <c r="C5284" s="20" t="s">
        <v>1226</v>
      </c>
      <c r="D5284" s="20" t="s">
        <v>1227</v>
      </c>
      <c r="E5284" s="207" t="s">
        <v>1229</v>
      </c>
      <c r="F5284" s="207" t="s">
        <v>10950</v>
      </c>
      <c r="G5284" s="20" t="s">
        <v>183</v>
      </c>
      <c r="H5284" s="23">
        <v>2751.01</v>
      </c>
      <c r="I5284" s="21">
        <v>45536</v>
      </c>
      <c r="J5284" s="21">
        <v>45544</v>
      </c>
      <c r="K5284" s="20" t="s">
        <v>5118</v>
      </c>
      <c r="L5284" s="20" t="s">
        <v>5107</v>
      </c>
      <c r="M5284" s="20"/>
      <c r="N5284" s="21">
        <v>45575.565834756941</v>
      </c>
    </row>
    <row r="5285" spans="1:14" x14ac:dyDescent="0.25">
      <c r="A5285" s="21">
        <v>45550.052523148144</v>
      </c>
      <c r="B5285" s="22">
        <v>45550.052523148144</v>
      </c>
      <c r="C5285" s="20" t="s">
        <v>717</v>
      </c>
      <c r="D5285" s="20" t="s">
        <v>718</v>
      </c>
      <c r="E5285" s="207" t="s">
        <v>720</v>
      </c>
      <c r="F5285" s="207" t="s">
        <v>10951</v>
      </c>
      <c r="G5285" s="20" t="s">
        <v>183</v>
      </c>
      <c r="H5285" s="23">
        <v>1239.6099999999999</v>
      </c>
      <c r="I5285" s="21">
        <v>45536</v>
      </c>
      <c r="J5285" s="21">
        <v>45544</v>
      </c>
      <c r="K5285" s="20" t="s">
        <v>5121</v>
      </c>
      <c r="L5285" s="20" t="s">
        <v>5107</v>
      </c>
      <c r="M5285" s="20"/>
      <c r="N5285" s="21">
        <v>45575.565834756941</v>
      </c>
    </row>
    <row r="5286" spans="1:14" x14ac:dyDescent="0.25">
      <c r="A5286" s="21">
        <v>45550.052523148144</v>
      </c>
      <c r="B5286" s="22">
        <v>45550.052523148144</v>
      </c>
      <c r="C5286" s="20" t="s">
        <v>882</v>
      </c>
      <c r="D5286" s="20" t="s">
        <v>883</v>
      </c>
      <c r="E5286" s="207" t="s">
        <v>885</v>
      </c>
      <c r="F5286" s="207" t="s">
        <v>10952</v>
      </c>
      <c r="G5286" s="20" t="s">
        <v>183</v>
      </c>
      <c r="H5286" s="23">
        <v>6248.44</v>
      </c>
      <c r="I5286" s="21">
        <v>45536</v>
      </c>
      <c r="J5286" s="21">
        <v>45544</v>
      </c>
      <c r="K5286" s="20" t="s">
        <v>5123</v>
      </c>
      <c r="L5286" s="20" t="s">
        <v>5107</v>
      </c>
      <c r="M5286" s="20"/>
      <c r="N5286" s="21">
        <v>45575.565834756941</v>
      </c>
    </row>
    <row r="5287" spans="1:14" x14ac:dyDescent="0.25">
      <c r="A5287" s="21">
        <v>45550.052523148144</v>
      </c>
      <c r="B5287" s="22">
        <v>45550.052523148144</v>
      </c>
      <c r="C5287" s="20" t="s">
        <v>193</v>
      </c>
      <c r="D5287" s="20" t="s">
        <v>194</v>
      </c>
      <c r="E5287" s="207" t="s">
        <v>196</v>
      </c>
      <c r="F5287" s="207" t="s">
        <v>10953</v>
      </c>
      <c r="G5287" s="20" t="s">
        <v>183</v>
      </c>
      <c r="H5287" s="23">
        <v>23196.44</v>
      </c>
      <c r="I5287" s="21">
        <v>45536</v>
      </c>
      <c r="J5287" s="21">
        <v>45544</v>
      </c>
      <c r="K5287" s="20" t="s">
        <v>5118</v>
      </c>
      <c r="L5287" s="20" t="s">
        <v>5107</v>
      </c>
      <c r="M5287" s="20"/>
      <c r="N5287" s="21">
        <v>45575.565834756941</v>
      </c>
    </row>
    <row r="5288" spans="1:14" x14ac:dyDescent="0.25">
      <c r="A5288" s="21">
        <v>45550.052511574075</v>
      </c>
      <c r="B5288" s="22">
        <v>45550.052511574075</v>
      </c>
      <c r="C5288" s="20" t="s">
        <v>253</v>
      </c>
      <c r="D5288" s="20" t="s">
        <v>254</v>
      </c>
      <c r="E5288" s="207" t="s">
        <v>256</v>
      </c>
      <c r="F5288" s="207" t="s">
        <v>10954</v>
      </c>
      <c r="G5288" s="20" t="s">
        <v>183</v>
      </c>
      <c r="H5288" s="23">
        <v>243549.56</v>
      </c>
      <c r="I5288" s="21">
        <v>45536</v>
      </c>
      <c r="J5288" s="21">
        <v>45544</v>
      </c>
      <c r="K5288" s="20" t="s">
        <v>5118</v>
      </c>
      <c r="L5288" s="20" t="s">
        <v>5107</v>
      </c>
      <c r="M5288" s="20"/>
      <c r="N5288" s="21">
        <v>45575.565834756941</v>
      </c>
    </row>
    <row r="5289" spans="1:14" x14ac:dyDescent="0.25">
      <c r="A5289" s="21">
        <v>45550.052511574075</v>
      </c>
      <c r="B5289" s="22">
        <v>45550.052511574075</v>
      </c>
      <c r="C5289" s="20" t="s">
        <v>939</v>
      </c>
      <c r="D5289" s="20" t="s">
        <v>940</v>
      </c>
      <c r="E5289" s="207" t="s">
        <v>942</v>
      </c>
      <c r="F5289" s="207" t="s">
        <v>10955</v>
      </c>
      <c r="G5289" s="20" t="s">
        <v>183</v>
      </c>
      <c r="H5289" s="23">
        <v>3717.64</v>
      </c>
      <c r="I5289" s="21">
        <v>45536</v>
      </c>
      <c r="J5289" s="21">
        <v>45544</v>
      </c>
      <c r="K5289" s="20" t="s">
        <v>5123</v>
      </c>
      <c r="L5289" s="20" t="s">
        <v>5107</v>
      </c>
      <c r="M5289" s="20"/>
      <c r="N5289" s="21">
        <v>45575.565834756941</v>
      </c>
    </row>
    <row r="5290" spans="1:14" x14ac:dyDescent="0.25">
      <c r="A5290" s="21">
        <v>45550.052511574075</v>
      </c>
      <c r="B5290" s="22">
        <v>45550.052511574075</v>
      </c>
      <c r="C5290" s="20" t="s">
        <v>521</v>
      </c>
      <c r="D5290" s="20" t="s">
        <v>522</v>
      </c>
      <c r="E5290" s="207" t="s">
        <v>524</v>
      </c>
      <c r="F5290" s="207" t="s">
        <v>10956</v>
      </c>
      <c r="G5290" s="20" t="s">
        <v>183</v>
      </c>
      <c r="H5290" s="23">
        <v>5923.16</v>
      </c>
      <c r="I5290" s="21">
        <v>45536</v>
      </c>
      <c r="J5290" s="21">
        <v>45544</v>
      </c>
      <c r="K5290" s="20" t="s">
        <v>5121</v>
      </c>
      <c r="L5290" s="20" t="s">
        <v>5107</v>
      </c>
      <c r="M5290" s="20"/>
      <c r="N5290" s="21">
        <v>45575.565834756941</v>
      </c>
    </row>
    <row r="5291" spans="1:14" x14ac:dyDescent="0.25">
      <c r="A5291" s="21">
        <v>45550.052511574075</v>
      </c>
      <c r="B5291" s="22">
        <v>45550.052511574075</v>
      </c>
      <c r="C5291" s="20" t="s">
        <v>459</v>
      </c>
      <c r="D5291" s="20" t="s">
        <v>460</v>
      </c>
      <c r="E5291" s="207" t="s">
        <v>462</v>
      </c>
      <c r="F5291" s="207" t="s">
        <v>10957</v>
      </c>
      <c r="G5291" s="20" t="s">
        <v>183</v>
      </c>
      <c r="H5291" s="23">
        <v>638307.07999999996</v>
      </c>
      <c r="I5291" s="21">
        <v>45536</v>
      </c>
      <c r="J5291" s="21">
        <v>45544</v>
      </c>
      <c r="K5291" s="20" t="s">
        <v>5129</v>
      </c>
      <c r="L5291" s="20" t="s">
        <v>5107</v>
      </c>
      <c r="M5291" s="20"/>
      <c r="N5291" s="21">
        <v>45575.565834756941</v>
      </c>
    </row>
    <row r="5292" spans="1:14" x14ac:dyDescent="0.25">
      <c r="A5292" s="21">
        <v>45550.052511574075</v>
      </c>
      <c r="B5292" s="22">
        <v>45550.052511574075</v>
      </c>
      <c r="C5292" s="20" t="s">
        <v>435</v>
      </c>
      <c r="D5292" s="20" t="s">
        <v>436</v>
      </c>
      <c r="E5292" s="207" t="s">
        <v>438</v>
      </c>
      <c r="F5292" s="207" t="s">
        <v>10958</v>
      </c>
      <c r="G5292" s="20" t="s">
        <v>183</v>
      </c>
      <c r="H5292" s="23">
        <v>6000</v>
      </c>
      <c r="I5292" s="21">
        <v>45536</v>
      </c>
      <c r="J5292" s="21">
        <v>45544</v>
      </c>
      <c r="K5292" s="20" t="s">
        <v>5118</v>
      </c>
      <c r="L5292" s="20" t="s">
        <v>5107</v>
      </c>
      <c r="M5292" s="20"/>
      <c r="N5292" s="21">
        <v>45575.565834756941</v>
      </c>
    </row>
    <row r="5293" spans="1:14" x14ac:dyDescent="0.25">
      <c r="A5293" s="21">
        <v>45550.052511574075</v>
      </c>
      <c r="B5293" s="22">
        <v>45550.052511574075</v>
      </c>
      <c r="C5293" s="20" t="s">
        <v>422</v>
      </c>
      <c r="D5293" s="20" t="s">
        <v>423</v>
      </c>
      <c r="E5293" s="207" t="s">
        <v>425</v>
      </c>
      <c r="F5293" s="207" t="s">
        <v>10959</v>
      </c>
      <c r="G5293" s="20" t="s">
        <v>183</v>
      </c>
      <c r="H5293" s="23">
        <v>13308.54</v>
      </c>
      <c r="I5293" s="21">
        <v>45536</v>
      </c>
      <c r="J5293" s="21">
        <v>45544</v>
      </c>
      <c r="K5293" s="20" t="s">
        <v>5118</v>
      </c>
      <c r="L5293" s="20" t="s">
        <v>5107</v>
      </c>
      <c r="M5293" s="20"/>
      <c r="N5293" s="21">
        <v>45575.565834756941</v>
      </c>
    </row>
    <row r="5294" spans="1:14" x14ac:dyDescent="0.25">
      <c r="A5294" s="21">
        <v>45550.052511574075</v>
      </c>
      <c r="B5294" s="22">
        <v>45550.052511574075</v>
      </c>
      <c r="C5294" s="20" t="s">
        <v>1298</v>
      </c>
      <c r="D5294" s="20" t="s">
        <v>1299</v>
      </c>
      <c r="E5294" s="207" t="s">
        <v>1301</v>
      </c>
      <c r="F5294" s="207" t="s">
        <v>10960</v>
      </c>
      <c r="G5294" s="20" t="s">
        <v>183</v>
      </c>
      <c r="H5294" s="23">
        <v>655.84</v>
      </c>
      <c r="I5294" s="21">
        <v>45536</v>
      </c>
      <c r="J5294" s="21">
        <v>45544</v>
      </c>
      <c r="K5294" s="20" t="s">
        <v>5121</v>
      </c>
      <c r="L5294" s="20" t="s">
        <v>5107</v>
      </c>
      <c r="M5294" s="20"/>
      <c r="N5294" s="21">
        <v>45575.565834756941</v>
      </c>
    </row>
    <row r="5295" spans="1:14" x14ac:dyDescent="0.25">
      <c r="A5295" s="21">
        <v>45550.052511574075</v>
      </c>
      <c r="B5295" s="22">
        <v>45550.052511574075</v>
      </c>
      <c r="C5295" s="20" t="s">
        <v>331</v>
      </c>
      <c r="D5295" s="20" t="s">
        <v>332</v>
      </c>
      <c r="E5295" s="207" t="s">
        <v>334</v>
      </c>
      <c r="F5295" s="207" t="s">
        <v>10961</v>
      </c>
      <c r="G5295" s="20" t="s">
        <v>183</v>
      </c>
      <c r="H5295" s="23">
        <v>2492.66</v>
      </c>
      <c r="I5295" s="21">
        <v>45536</v>
      </c>
      <c r="J5295" s="21">
        <v>45544</v>
      </c>
      <c r="K5295" s="20" t="s">
        <v>5121</v>
      </c>
      <c r="L5295" s="20" t="s">
        <v>5107</v>
      </c>
      <c r="M5295" s="20"/>
      <c r="N5295" s="21">
        <v>45575.565834756941</v>
      </c>
    </row>
    <row r="5296" spans="1:14" x14ac:dyDescent="0.25">
      <c r="A5296" s="21">
        <v>45549.96266203704</v>
      </c>
      <c r="B5296" s="22">
        <v>45549.96266203704</v>
      </c>
      <c r="C5296" s="20" t="s">
        <v>7746</v>
      </c>
      <c r="D5296" s="20" t="s">
        <v>133</v>
      </c>
      <c r="E5296" s="207" t="s">
        <v>136</v>
      </c>
      <c r="F5296" s="207" t="s">
        <v>10962</v>
      </c>
      <c r="G5296" s="20" t="s">
        <v>134</v>
      </c>
      <c r="H5296" s="23">
        <v>1113.03</v>
      </c>
      <c r="I5296" s="21">
        <v>45536</v>
      </c>
      <c r="J5296" s="21">
        <v>45544</v>
      </c>
      <c r="K5296" s="20" t="s">
        <v>5097</v>
      </c>
      <c r="L5296" s="20" t="s">
        <v>5098</v>
      </c>
      <c r="M5296" s="20"/>
      <c r="N5296" s="21">
        <v>45575.565834756941</v>
      </c>
    </row>
    <row r="5297" spans="1:14" x14ac:dyDescent="0.25">
      <c r="A5297" s="21">
        <v>45549.732731481483</v>
      </c>
      <c r="B5297" s="22">
        <v>45549.732731481483</v>
      </c>
      <c r="C5297" s="20" t="s">
        <v>266</v>
      </c>
      <c r="D5297" s="20" t="s">
        <v>267</v>
      </c>
      <c r="E5297" s="207" t="s">
        <v>270</v>
      </c>
      <c r="F5297" s="207" t="s">
        <v>10963</v>
      </c>
      <c r="G5297" s="20" t="s">
        <v>268</v>
      </c>
      <c r="H5297" s="23">
        <v>6387.92</v>
      </c>
      <c r="I5297" s="21">
        <v>45536</v>
      </c>
      <c r="J5297" s="21">
        <v>45544</v>
      </c>
      <c r="K5297" s="20" t="s">
        <v>5097</v>
      </c>
      <c r="L5297" s="20" t="s">
        <v>5098</v>
      </c>
      <c r="M5297" s="20"/>
      <c r="N5297" s="21">
        <v>45575.565834756941</v>
      </c>
    </row>
    <row r="5298" spans="1:14" x14ac:dyDescent="0.25">
      <c r="A5298" s="21">
        <v>45549.184942129628</v>
      </c>
      <c r="B5298" s="22">
        <v>45549.184942129628</v>
      </c>
      <c r="C5298" s="20" t="s">
        <v>869</v>
      </c>
      <c r="D5298" s="20" t="s">
        <v>870</v>
      </c>
      <c r="E5298" s="207" t="s">
        <v>872</v>
      </c>
      <c r="F5298" s="207" t="s">
        <v>10964</v>
      </c>
      <c r="G5298" s="20" t="s">
        <v>119</v>
      </c>
      <c r="H5298" s="23">
        <v>301.57</v>
      </c>
      <c r="I5298" s="21">
        <v>45536</v>
      </c>
      <c r="J5298" s="21">
        <v>45544</v>
      </c>
      <c r="K5298" s="20" t="s">
        <v>5097</v>
      </c>
      <c r="L5298" s="20" t="s">
        <v>5098</v>
      </c>
      <c r="M5298" s="20"/>
      <c r="N5298" s="21">
        <v>45575.565834756941</v>
      </c>
    </row>
    <row r="5299" spans="1:14" x14ac:dyDescent="0.25">
      <c r="A5299" s="21">
        <v>45549.184942129628</v>
      </c>
      <c r="B5299" s="22">
        <v>45549.184942129628</v>
      </c>
      <c r="C5299" s="20" t="s">
        <v>995</v>
      </c>
      <c r="D5299" s="20" t="s">
        <v>996</v>
      </c>
      <c r="E5299" s="207" t="s">
        <v>998</v>
      </c>
      <c r="F5299" s="207" t="s">
        <v>10965</v>
      </c>
      <c r="G5299" s="20" t="s">
        <v>119</v>
      </c>
      <c r="H5299" s="23">
        <v>29.04</v>
      </c>
      <c r="I5299" s="21">
        <v>45536</v>
      </c>
      <c r="J5299" s="21">
        <v>45544</v>
      </c>
      <c r="K5299" s="20" t="s">
        <v>5097</v>
      </c>
      <c r="L5299" s="20" t="s">
        <v>5098</v>
      </c>
      <c r="M5299" s="20"/>
      <c r="N5299" s="21">
        <v>45575.565834756941</v>
      </c>
    </row>
    <row r="5300" spans="1:14" x14ac:dyDescent="0.25">
      <c r="A5300" s="21">
        <v>45549.184942129628</v>
      </c>
      <c r="B5300" s="22">
        <v>45549.184942129628</v>
      </c>
      <c r="C5300" s="20" t="s">
        <v>117</v>
      </c>
      <c r="D5300" s="20" t="s">
        <v>118</v>
      </c>
      <c r="E5300" s="207" t="s">
        <v>121</v>
      </c>
      <c r="F5300" s="207" t="s">
        <v>10966</v>
      </c>
      <c r="G5300" s="20" t="s">
        <v>119</v>
      </c>
      <c r="H5300" s="23">
        <v>3711.23</v>
      </c>
      <c r="I5300" s="21">
        <v>45536</v>
      </c>
      <c r="J5300" s="21">
        <v>45544</v>
      </c>
      <c r="K5300" s="20" t="s">
        <v>5097</v>
      </c>
      <c r="L5300" s="20" t="s">
        <v>5098</v>
      </c>
      <c r="M5300" s="20"/>
      <c r="N5300" s="21">
        <v>45575.565834756941</v>
      </c>
    </row>
    <row r="5301" spans="1:14" x14ac:dyDescent="0.25">
      <c r="A5301" s="21">
        <v>45549.094699074078</v>
      </c>
      <c r="B5301" s="22">
        <v>45549.094699074078</v>
      </c>
      <c r="C5301" s="20" t="s">
        <v>771</v>
      </c>
      <c r="D5301" s="20" t="s">
        <v>772</v>
      </c>
      <c r="E5301" s="207" t="s">
        <v>774</v>
      </c>
      <c r="F5301" s="207" t="s">
        <v>10967</v>
      </c>
      <c r="G5301" s="20" t="s">
        <v>183</v>
      </c>
      <c r="H5301" s="23">
        <v>1185339.1200000001</v>
      </c>
      <c r="I5301" s="21">
        <v>45536</v>
      </c>
      <c r="J5301" s="21">
        <v>45544</v>
      </c>
      <c r="K5301" s="20" t="s">
        <v>5114</v>
      </c>
      <c r="L5301" s="20" t="s">
        <v>5107</v>
      </c>
      <c r="M5301" s="20"/>
      <c r="N5301" s="21">
        <v>45575.565834756941</v>
      </c>
    </row>
    <row r="5302" spans="1:14" x14ac:dyDescent="0.25">
      <c r="A5302" s="21">
        <v>45549.094699074078</v>
      </c>
      <c r="B5302" s="22">
        <v>45549.094699074078</v>
      </c>
      <c r="C5302" s="20" t="s">
        <v>181</v>
      </c>
      <c r="D5302" s="20" t="s">
        <v>182</v>
      </c>
      <c r="E5302" s="207" t="s">
        <v>185</v>
      </c>
      <c r="F5302" s="207" t="s">
        <v>10968</v>
      </c>
      <c r="G5302" s="20" t="s">
        <v>183</v>
      </c>
      <c r="H5302" s="23">
        <v>2710873.36</v>
      </c>
      <c r="I5302" s="21">
        <v>45536</v>
      </c>
      <c r="J5302" s="21">
        <v>45544</v>
      </c>
      <c r="K5302" s="20" t="s">
        <v>5118</v>
      </c>
      <c r="L5302" s="20" t="s">
        <v>5107</v>
      </c>
      <c r="M5302" s="20"/>
      <c r="N5302" s="21">
        <v>45575.565834756941</v>
      </c>
    </row>
    <row r="5303" spans="1:14" x14ac:dyDescent="0.25">
      <c r="A5303" s="21">
        <v>45549.094699074078</v>
      </c>
      <c r="B5303" s="22">
        <v>45549.094699074078</v>
      </c>
      <c r="C5303" s="20" t="s">
        <v>1190</v>
      </c>
      <c r="D5303" s="20" t="s">
        <v>1191</v>
      </c>
      <c r="E5303" s="207" t="s">
        <v>1193</v>
      </c>
      <c r="F5303" s="207" t="s">
        <v>10969</v>
      </c>
      <c r="G5303" s="20" t="s">
        <v>183</v>
      </c>
      <c r="H5303" s="23">
        <v>411.21</v>
      </c>
      <c r="I5303" s="21">
        <v>45536</v>
      </c>
      <c r="J5303" s="21">
        <v>45544</v>
      </c>
      <c r="K5303" s="20" t="s">
        <v>5118</v>
      </c>
      <c r="L5303" s="20" t="s">
        <v>5107</v>
      </c>
      <c r="M5303" s="20"/>
      <c r="N5303" s="21">
        <v>45575.565834756941</v>
      </c>
    </row>
    <row r="5304" spans="1:14" x14ac:dyDescent="0.25">
      <c r="A5304" s="21">
        <v>45549.094699074078</v>
      </c>
      <c r="B5304" s="22">
        <v>45549.094699074078</v>
      </c>
      <c r="C5304" s="20" t="s">
        <v>1226</v>
      </c>
      <c r="D5304" s="20" t="s">
        <v>1227</v>
      </c>
      <c r="E5304" s="207" t="s">
        <v>1229</v>
      </c>
      <c r="F5304" s="207" t="s">
        <v>10970</v>
      </c>
      <c r="G5304" s="20" t="s">
        <v>183</v>
      </c>
      <c r="H5304" s="23">
        <v>2751.01</v>
      </c>
      <c r="I5304" s="21">
        <v>45536</v>
      </c>
      <c r="J5304" s="21">
        <v>45544</v>
      </c>
      <c r="K5304" s="20" t="s">
        <v>5118</v>
      </c>
      <c r="L5304" s="20" t="s">
        <v>5107</v>
      </c>
      <c r="M5304" s="20"/>
      <c r="N5304" s="21">
        <v>45575.565834756941</v>
      </c>
    </row>
    <row r="5305" spans="1:14" x14ac:dyDescent="0.25">
      <c r="A5305" s="21">
        <v>45549.094699074078</v>
      </c>
      <c r="B5305" s="22">
        <v>45549.094699074078</v>
      </c>
      <c r="C5305" s="20" t="s">
        <v>717</v>
      </c>
      <c r="D5305" s="20" t="s">
        <v>718</v>
      </c>
      <c r="E5305" s="207" t="s">
        <v>720</v>
      </c>
      <c r="F5305" s="207" t="s">
        <v>10971</v>
      </c>
      <c r="G5305" s="20" t="s">
        <v>183</v>
      </c>
      <c r="H5305" s="23">
        <v>1239.6099999999999</v>
      </c>
      <c r="I5305" s="21">
        <v>45536</v>
      </c>
      <c r="J5305" s="21">
        <v>45544</v>
      </c>
      <c r="K5305" s="20" t="s">
        <v>5121</v>
      </c>
      <c r="L5305" s="20" t="s">
        <v>5107</v>
      </c>
      <c r="M5305" s="20"/>
      <c r="N5305" s="21">
        <v>45575.565834756941</v>
      </c>
    </row>
    <row r="5306" spans="1:14" x14ac:dyDescent="0.25">
      <c r="A5306" s="21">
        <v>45549.094699074078</v>
      </c>
      <c r="B5306" s="22">
        <v>45549.094699074078</v>
      </c>
      <c r="C5306" s="20" t="s">
        <v>882</v>
      </c>
      <c r="D5306" s="20" t="s">
        <v>883</v>
      </c>
      <c r="E5306" s="207" t="s">
        <v>885</v>
      </c>
      <c r="F5306" s="207" t="s">
        <v>10972</v>
      </c>
      <c r="G5306" s="20" t="s">
        <v>183</v>
      </c>
      <c r="H5306" s="23">
        <v>6211.82</v>
      </c>
      <c r="I5306" s="21">
        <v>45536</v>
      </c>
      <c r="J5306" s="21">
        <v>45544</v>
      </c>
      <c r="K5306" s="20" t="s">
        <v>5123</v>
      </c>
      <c r="L5306" s="20" t="s">
        <v>5107</v>
      </c>
      <c r="M5306" s="20"/>
      <c r="N5306" s="21">
        <v>45575.565834756941</v>
      </c>
    </row>
    <row r="5307" spans="1:14" x14ac:dyDescent="0.25">
      <c r="A5307" s="21">
        <v>45549.094699074078</v>
      </c>
      <c r="B5307" s="22">
        <v>45549.094699074078</v>
      </c>
      <c r="C5307" s="20" t="s">
        <v>193</v>
      </c>
      <c r="D5307" s="20" t="s">
        <v>194</v>
      </c>
      <c r="E5307" s="207" t="s">
        <v>196</v>
      </c>
      <c r="F5307" s="207" t="s">
        <v>10973</v>
      </c>
      <c r="G5307" s="20" t="s">
        <v>183</v>
      </c>
      <c r="H5307" s="23">
        <v>23196.44</v>
      </c>
      <c r="I5307" s="21">
        <v>45536</v>
      </c>
      <c r="J5307" s="21">
        <v>45544</v>
      </c>
      <c r="K5307" s="20" t="s">
        <v>5118</v>
      </c>
      <c r="L5307" s="20" t="s">
        <v>5107</v>
      </c>
      <c r="M5307" s="20"/>
      <c r="N5307" s="21">
        <v>45575.565834756941</v>
      </c>
    </row>
    <row r="5308" spans="1:14" x14ac:dyDescent="0.25">
      <c r="A5308" s="21">
        <v>45549.094699074078</v>
      </c>
      <c r="B5308" s="22">
        <v>45549.094699074078</v>
      </c>
      <c r="C5308" s="20" t="s">
        <v>253</v>
      </c>
      <c r="D5308" s="20" t="s">
        <v>254</v>
      </c>
      <c r="E5308" s="207" t="s">
        <v>256</v>
      </c>
      <c r="F5308" s="207" t="s">
        <v>10974</v>
      </c>
      <c r="G5308" s="20" t="s">
        <v>183</v>
      </c>
      <c r="H5308" s="23">
        <v>243549.56</v>
      </c>
      <c r="I5308" s="21">
        <v>45536</v>
      </c>
      <c r="J5308" s="21">
        <v>45544</v>
      </c>
      <c r="K5308" s="20" t="s">
        <v>5118</v>
      </c>
      <c r="L5308" s="20" t="s">
        <v>5107</v>
      </c>
      <c r="M5308" s="20"/>
      <c r="N5308" s="21">
        <v>45575.565834756941</v>
      </c>
    </row>
    <row r="5309" spans="1:14" x14ac:dyDescent="0.25">
      <c r="A5309" s="21">
        <v>45549.094699074078</v>
      </c>
      <c r="B5309" s="22">
        <v>45549.094699074078</v>
      </c>
      <c r="C5309" s="20" t="s">
        <v>939</v>
      </c>
      <c r="D5309" s="20" t="s">
        <v>940</v>
      </c>
      <c r="E5309" s="207" t="s">
        <v>942</v>
      </c>
      <c r="F5309" s="207" t="s">
        <v>10975</v>
      </c>
      <c r="G5309" s="20" t="s">
        <v>183</v>
      </c>
      <c r="H5309" s="23">
        <v>3696.56</v>
      </c>
      <c r="I5309" s="21">
        <v>45536</v>
      </c>
      <c r="J5309" s="21">
        <v>45544</v>
      </c>
      <c r="K5309" s="20" t="s">
        <v>5123</v>
      </c>
      <c r="L5309" s="20" t="s">
        <v>5107</v>
      </c>
      <c r="M5309" s="20"/>
      <c r="N5309" s="21">
        <v>45575.565834756941</v>
      </c>
    </row>
    <row r="5310" spans="1:14" x14ac:dyDescent="0.25">
      <c r="A5310" s="21">
        <v>45549.094699074078</v>
      </c>
      <c r="B5310" s="22">
        <v>45549.094699074078</v>
      </c>
      <c r="C5310" s="20" t="s">
        <v>521</v>
      </c>
      <c r="D5310" s="20" t="s">
        <v>522</v>
      </c>
      <c r="E5310" s="207" t="s">
        <v>524</v>
      </c>
      <c r="F5310" s="207" t="s">
        <v>10976</v>
      </c>
      <c r="G5310" s="20" t="s">
        <v>183</v>
      </c>
      <c r="H5310" s="23">
        <v>5923.16</v>
      </c>
      <c r="I5310" s="21">
        <v>45536</v>
      </c>
      <c r="J5310" s="21">
        <v>45544</v>
      </c>
      <c r="K5310" s="20" t="s">
        <v>5121</v>
      </c>
      <c r="L5310" s="20" t="s">
        <v>5107</v>
      </c>
      <c r="M5310" s="20"/>
      <c r="N5310" s="21">
        <v>45575.565834756941</v>
      </c>
    </row>
    <row r="5311" spans="1:14" x14ac:dyDescent="0.25">
      <c r="A5311" s="21">
        <v>45549.094699074078</v>
      </c>
      <c r="B5311" s="22">
        <v>45549.094699074078</v>
      </c>
      <c r="C5311" s="20" t="s">
        <v>459</v>
      </c>
      <c r="D5311" s="20" t="s">
        <v>460</v>
      </c>
      <c r="E5311" s="207" t="s">
        <v>462</v>
      </c>
      <c r="F5311" s="207" t="s">
        <v>10977</v>
      </c>
      <c r="G5311" s="20" t="s">
        <v>183</v>
      </c>
      <c r="H5311" s="23">
        <v>640050.77</v>
      </c>
      <c r="I5311" s="21">
        <v>45536</v>
      </c>
      <c r="J5311" s="21">
        <v>45544</v>
      </c>
      <c r="K5311" s="20" t="s">
        <v>5129</v>
      </c>
      <c r="L5311" s="20" t="s">
        <v>5107</v>
      </c>
      <c r="M5311" s="20"/>
      <c r="N5311" s="21">
        <v>45575.565834756941</v>
      </c>
    </row>
    <row r="5312" spans="1:14" x14ac:dyDescent="0.25">
      <c r="A5312" s="21">
        <v>45549.094699074078</v>
      </c>
      <c r="B5312" s="22">
        <v>45549.094699074078</v>
      </c>
      <c r="C5312" s="20" t="s">
        <v>435</v>
      </c>
      <c r="D5312" s="20" t="s">
        <v>436</v>
      </c>
      <c r="E5312" s="207" t="s">
        <v>438</v>
      </c>
      <c r="F5312" s="207" t="s">
        <v>10978</v>
      </c>
      <c r="G5312" s="20" t="s">
        <v>183</v>
      </c>
      <c r="H5312" s="23">
        <v>6000</v>
      </c>
      <c r="I5312" s="21">
        <v>45536</v>
      </c>
      <c r="J5312" s="21">
        <v>45544</v>
      </c>
      <c r="K5312" s="20" t="s">
        <v>5118</v>
      </c>
      <c r="L5312" s="20" t="s">
        <v>5107</v>
      </c>
      <c r="M5312" s="20"/>
      <c r="N5312" s="21">
        <v>45575.565834756941</v>
      </c>
    </row>
    <row r="5313" spans="1:14" x14ac:dyDescent="0.25">
      <c r="A5313" s="21">
        <v>45549.094699074078</v>
      </c>
      <c r="B5313" s="22">
        <v>45549.094699074078</v>
      </c>
      <c r="C5313" s="20" t="s">
        <v>422</v>
      </c>
      <c r="D5313" s="20" t="s">
        <v>423</v>
      </c>
      <c r="E5313" s="207" t="s">
        <v>425</v>
      </c>
      <c r="F5313" s="207" t="s">
        <v>10979</v>
      </c>
      <c r="G5313" s="20" t="s">
        <v>183</v>
      </c>
      <c r="H5313" s="23">
        <v>7416.5</v>
      </c>
      <c r="I5313" s="21">
        <v>45536</v>
      </c>
      <c r="J5313" s="21">
        <v>45544</v>
      </c>
      <c r="K5313" s="20" t="s">
        <v>5118</v>
      </c>
      <c r="L5313" s="20" t="s">
        <v>5107</v>
      </c>
      <c r="M5313" s="20"/>
      <c r="N5313" s="21">
        <v>45575.565834756941</v>
      </c>
    </row>
    <row r="5314" spans="1:14" x14ac:dyDescent="0.25">
      <c r="A5314" s="21">
        <v>45549.094699074078</v>
      </c>
      <c r="B5314" s="22">
        <v>45549.094699074078</v>
      </c>
      <c r="C5314" s="20" t="s">
        <v>1298</v>
      </c>
      <c r="D5314" s="20" t="s">
        <v>1299</v>
      </c>
      <c r="E5314" s="207" t="s">
        <v>1301</v>
      </c>
      <c r="F5314" s="207" t="s">
        <v>10980</v>
      </c>
      <c r="G5314" s="20" t="s">
        <v>183</v>
      </c>
      <c r="H5314" s="23">
        <v>655.84</v>
      </c>
      <c r="I5314" s="21">
        <v>45536</v>
      </c>
      <c r="J5314" s="21">
        <v>45544</v>
      </c>
      <c r="K5314" s="20" t="s">
        <v>5121</v>
      </c>
      <c r="L5314" s="20" t="s">
        <v>5107</v>
      </c>
      <c r="M5314" s="20"/>
      <c r="N5314" s="21">
        <v>45575.565834756941</v>
      </c>
    </row>
    <row r="5315" spans="1:14" x14ac:dyDescent="0.25">
      <c r="A5315" s="21">
        <v>45549.094699074078</v>
      </c>
      <c r="B5315" s="22">
        <v>45549.094699074078</v>
      </c>
      <c r="C5315" s="20" t="s">
        <v>331</v>
      </c>
      <c r="D5315" s="20" t="s">
        <v>332</v>
      </c>
      <c r="E5315" s="207" t="s">
        <v>334</v>
      </c>
      <c r="F5315" s="207" t="s">
        <v>10981</v>
      </c>
      <c r="G5315" s="20" t="s">
        <v>183</v>
      </c>
      <c r="H5315" s="23">
        <v>2492.66</v>
      </c>
      <c r="I5315" s="21">
        <v>45536</v>
      </c>
      <c r="J5315" s="21">
        <v>45544</v>
      </c>
      <c r="K5315" s="20" t="s">
        <v>5121</v>
      </c>
      <c r="L5315" s="20" t="s">
        <v>5107</v>
      </c>
      <c r="M5315" s="20"/>
      <c r="N5315" s="21">
        <v>45575.565834756941</v>
      </c>
    </row>
    <row r="5316" spans="1:14" x14ac:dyDescent="0.25">
      <c r="A5316" s="21">
        <v>45549.0472337963</v>
      </c>
      <c r="B5316" s="22">
        <v>45549.0472337963</v>
      </c>
      <c r="C5316" s="20" t="s">
        <v>7746</v>
      </c>
      <c r="D5316" s="20" t="s">
        <v>133</v>
      </c>
      <c r="E5316" s="207" t="s">
        <v>136</v>
      </c>
      <c r="F5316" s="207" t="s">
        <v>10982</v>
      </c>
      <c r="G5316" s="20" t="s">
        <v>134</v>
      </c>
      <c r="H5316" s="23">
        <v>3188.52</v>
      </c>
      <c r="I5316" s="21">
        <v>45536</v>
      </c>
      <c r="J5316" s="21">
        <v>45544</v>
      </c>
      <c r="K5316" s="20" t="s">
        <v>5097</v>
      </c>
      <c r="L5316" s="20" t="s">
        <v>5098</v>
      </c>
      <c r="M5316" s="20"/>
      <c r="N5316" s="21">
        <v>45575.565834756941</v>
      </c>
    </row>
    <row r="5317" spans="1:14" x14ac:dyDescent="0.25">
      <c r="A5317" s="21">
        <v>45548.713993055557</v>
      </c>
      <c r="B5317" s="22">
        <v>45548.713993055557</v>
      </c>
      <c r="C5317" s="20" t="s">
        <v>266</v>
      </c>
      <c r="D5317" s="20" t="s">
        <v>267</v>
      </c>
      <c r="E5317" s="207" t="s">
        <v>270</v>
      </c>
      <c r="F5317" s="207" t="s">
        <v>10983</v>
      </c>
      <c r="G5317" s="20" t="s">
        <v>268</v>
      </c>
      <c r="H5317" s="23">
        <v>6352.73</v>
      </c>
      <c r="I5317" s="21">
        <v>45536</v>
      </c>
      <c r="J5317" s="21">
        <v>45544</v>
      </c>
      <c r="K5317" s="20" t="s">
        <v>5097</v>
      </c>
      <c r="L5317" s="20" t="s">
        <v>5098</v>
      </c>
      <c r="M5317" s="20"/>
      <c r="N5317" s="21">
        <v>45575.565834756941</v>
      </c>
    </row>
    <row r="5318" spans="1:14" x14ac:dyDescent="0.25">
      <c r="A5318" s="21">
        <v>45547.977233796293</v>
      </c>
      <c r="B5318" s="22">
        <v>45547.977233796293</v>
      </c>
      <c r="C5318" s="20" t="s">
        <v>771</v>
      </c>
      <c r="D5318" s="20" t="s">
        <v>772</v>
      </c>
      <c r="E5318" s="207" t="s">
        <v>774</v>
      </c>
      <c r="F5318" s="207" t="s">
        <v>10984</v>
      </c>
      <c r="G5318" s="20" t="s">
        <v>183</v>
      </c>
      <c r="H5318" s="23">
        <v>1178363.74</v>
      </c>
      <c r="I5318" s="21">
        <v>45536</v>
      </c>
      <c r="J5318" s="21">
        <v>45544</v>
      </c>
      <c r="K5318" s="20" t="s">
        <v>5114</v>
      </c>
      <c r="L5318" s="20" t="s">
        <v>5107</v>
      </c>
      <c r="M5318" s="20"/>
      <c r="N5318" s="21">
        <v>45575.565834756941</v>
      </c>
    </row>
    <row r="5319" spans="1:14" x14ac:dyDescent="0.25">
      <c r="A5319" s="21">
        <v>45547.977233796293</v>
      </c>
      <c r="B5319" s="22">
        <v>45547.977233796293</v>
      </c>
      <c r="C5319" s="20" t="s">
        <v>181</v>
      </c>
      <c r="D5319" s="20" t="s">
        <v>182</v>
      </c>
      <c r="E5319" s="207" t="s">
        <v>185</v>
      </c>
      <c r="F5319" s="207" t="s">
        <v>10985</v>
      </c>
      <c r="G5319" s="20" t="s">
        <v>183</v>
      </c>
      <c r="H5319" s="23">
        <v>2693186.79</v>
      </c>
      <c r="I5319" s="21">
        <v>45536</v>
      </c>
      <c r="J5319" s="21">
        <v>45544</v>
      </c>
      <c r="K5319" s="20" t="s">
        <v>5118</v>
      </c>
      <c r="L5319" s="20" t="s">
        <v>5107</v>
      </c>
      <c r="M5319" s="20"/>
      <c r="N5319" s="21">
        <v>45575.565834756941</v>
      </c>
    </row>
    <row r="5320" spans="1:14" x14ac:dyDescent="0.25">
      <c r="A5320" s="21">
        <v>45547.977233796293</v>
      </c>
      <c r="B5320" s="22">
        <v>45547.977233796293</v>
      </c>
      <c r="C5320" s="20" t="s">
        <v>1190</v>
      </c>
      <c r="D5320" s="20" t="s">
        <v>1191</v>
      </c>
      <c r="E5320" s="207" t="s">
        <v>1193</v>
      </c>
      <c r="F5320" s="207" t="s">
        <v>10986</v>
      </c>
      <c r="G5320" s="20" t="s">
        <v>183</v>
      </c>
      <c r="H5320" s="23">
        <v>411.21</v>
      </c>
      <c r="I5320" s="21">
        <v>45536</v>
      </c>
      <c r="J5320" s="21">
        <v>45544</v>
      </c>
      <c r="K5320" s="20" t="s">
        <v>5118</v>
      </c>
      <c r="L5320" s="20" t="s">
        <v>5107</v>
      </c>
      <c r="M5320" s="20"/>
      <c r="N5320" s="21">
        <v>45575.565834756941</v>
      </c>
    </row>
    <row r="5321" spans="1:14" x14ac:dyDescent="0.25">
      <c r="A5321" s="21">
        <v>45547.977233796293</v>
      </c>
      <c r="B5321" s="22">
        <v>45547.977233796293</v>
      </c>
      <c r="C5321" s="20" t="s">
        <v>1226</v>
      </c>
      <c r="D5321" s="20" t="s">
        <v>1227</v>
      </c>
      <c r="E5321" s="207" t="s">
        <v>1229</v>
      </c>
      <c r="F5321" s="207" t="s">
        <v>10987</v>
      </c>
      <c r="G5321" s="20" t="s">
        <v>183</v>
      </c>
      <c r="H5321" s="23">
        <v>2751.01</v>
      </c>
      <c r="I5321" s="21">
        <v>45536</v>
      </c>
      <c r="J5321" s="21">
        <v>45544</v>
      </c>
      <c r="K5321" s="20" t="s">
        <v>5118</v>
      </c>
      <c r="L5321" s="20" t="s">
        <v>5107</v>
      </c>
      <c r="M5321" s="20"/>
      <c r="N5321" s="21">
        <v>45575.565834756941</v>
      </c>
    </row>
    <row r="5322" spans="1:14" x14ac:dyDescent="0.25">
      <c r="A5322" s="21">
        <v>45547.977233796293</v>
      </c>
      <c r="B5322" s="22">
        <v>45547.977233796293</v>
      </c>
      <c r="C5322" s="20" t="s">
        <v>717</v>
      </c>
      <c r="D5322" s="20" t="s">
        <v>718</v>
      </c>
      <c r="E5322" s="207" t="s">
        <v>720</v>
      </c>
      <c r="F5322" s="207" t="s">
        <v>10988</v>
      </c>
      <c r="G5322" s="20" t="s">
        <v>183</v>
      </c>
      <c r="H5322" s="23">
        <v>1239.6099999999999</v>
      </c>
      <c r="I5322" s="21">
        <v>45536</v>
      </c>
      <c r="J5322" s="21">
        <v>45544</v>
      </c>
      <c r="K5322" s="20" t="s">
        <v>5121</v>
      </c>
      <c r="L5322" s="20" t="s">
        <v>5107</v>
      </c>
      <c r="M5322" s="20"/>
      <c r="N5322" s="21">
        <v>45575.565834756941</v>
      </c>
    </row>
    <row r="5323" spans="1:14" x14ac:dyDescent="0.25">
      <c r="A5323" s="21">
        <v>45547.977233796293</v>
      </c>
      <c r="B5323" s="22">
        <v>45547.977233796293</v>
      </c>
      <c r="C5323" s="20" t="s">
        <v>882</v>
      </c>
      <c r="D5323" s="20" t="s">
        <v>883</v>
      </c>
      <c r="E5323" s="207" t="s">
        <v>885</v>
      </c>
      <c r="F5323" s="207" t="s">
        <v>10989</v>
      </c>
      <c r="G5323" s="20" t="s">
        <v>183</v>
      </c>
      <c r="H5323" s="23">
        <v>6159.64</v>
      </c>
      <c r="I5323" s="21">
        <v>45536</v>
      </c>
      <c r="J5323" s="21">
        <v>45544</v>
      </c>
      <c r="K5323" s="20" t="s">
        <v>5123</v>
      </c>
      <c r="L5323" s="20" t="s">
        <v>5107</v>
      </c>
      <c r="M5323" s="20"/>
      <c r="N5323" s="21">
        <v>45575.565834756941</v>
      </c>
    </row>
    <row r="5324" spans="1:14" x14ac:dyDescent="0.25">
      <c r="A5324" s="21">
        <v>45547.977233796293</v>
      </c>
      <c r="B5324" s="22">
        <v>45547.977233796293</v>
      </c>
      <c r="C5324" s="20" t="s">
        <v>193</v>
      </c>
      <c r="D5324" s="20" t="s">
        <v>194</v>
      </c>
      <c r="E5324" s="207" t="s">
        <v>196</v>
      </c>
      <c r="F5324" s="207" t="s">
        <v>10990</v>
      </c>
      <c r="G5324" s="20" t="s">
        <v>183</v>
      </c>
      <c r="H5324" s="23">
        <v>22887.22</v>
      </c>
      <c r="I5324" s="21">
        <v>45536</v>
      </c>
      <c r="J5324" s="21">
        <v>45544</v>
      </c>
      <c r="K5324" s="20" t="s">
        <v>5118</v>
      </c>
      <c r="L5324" s="20" t="s">
        <v>5107</v>
      </c>
      <c r="M5324" s="20"/>
      <c r="N5324" s="21">
        <v>45575.565834756941</v>
      </c>
    </row>
    <row r="5325" spans="1:14" x14ac:dyDescent="0.25">
      <c r="A5325" s="21">
        <v>45547.977233796293</v>
      </c>
      <c r="B5325" s="22">
        <v>45547.977233796293</v>
      </c>
      <c r="C5325" s="20" t="s">
        <v>253</v>
      </c>
      <c r="D5325" s="20" t="s">
        <v>254</v>
      </c>
      <c r="E5325" s="207" t="s">
        <v>256</v>
      </c>
      <c r="F5325" s="207" t="s">
        <v>10991</v>
      </c>
      <c r="G5325" s="20" t="s">
        <v>183</v>
      </c>
      <c r="H5325" s="23">
        <v>243549.56</v>
      </c>
      <c r="I5325" s="21">
        <v>45536</v>
      </c>
      <c r="J5325" s="21">
        <v>45544</v>
      </c>
      <c r="K5325" s="20" t="s">
        <v>5118</v>
      </c>
      <c r="L5325" s="20" t="s">
        <v>5107</v>
      </c>
      <c r="M5325" s="20"/>
      <c r="N5325" s="21">
        <v>45575.565834756941</v>
      </c>
    </row>
    <row r="5326" spans="1:14" x14ac:dyDescent="0.25">
      <c r="A5326" s="21">
        <v>45547.977233796293</v>
      </c>
      <c r="B5326" s="22">
        <v>45547.977233796293</v>
      </c>
      <c r="C5326" s="20" t="s">
        <v>939</v>
      </c>
      <c r="D5326" s="20" t="s">
        <v>940</v>
      </c>
      <c r="E5326" s="207" t="s">
        <v>942</v>
      </c>
      <c r="F5326" s="207" t="s">
        <v>10992</v>
      </c>
      <c r="G5326" s="20" t="s">
        <v>183</v>
      </c>
      <c r="H5326" s="23">
        <v>3666.01</v>
      </c>
      <c r="I5326" s="21">
        <v>45536</v>
      </c>
      <c r="J5326" s="21">
        <v>45544</v>
      </c>
      <c r="K5326" s="20" t="s">
        <v>5123</v>
      </c>
      <c r="L5326" s="20" t="s">
        <v>5107</v>
      </c>
      <c r="M5326" s="20"/>
      <c r="N5326" s="21">
        <v>45575.565834756941</v>
      </c>
    </row>
    <row r="5327" spans="1:14" x14ac:dyDescent="0.25">
      <c r="A5327" s="21">
        <v>45547.977233796293</v>
      </c>
      <c r="B5327" s="22">
        <v>45547.977233796293</v>
      </c>
      <c r="C5327" s="20" t="s">
        <v>521</v>
      </c>
      <c r="D5327" s="20" t="s">
        <v>522</v>
      </c>
      <c r="E5327" s="207" t="s">
        <v>524</v>
      </c>
      <c r="F5327" s="207" t="s">
        <v>10993</v>
      </c>
      <c r="G5327" s="20" t="s">
        <v>183</v>
      </c>
      <c r="H5327" s="23">
        <v>5923.16</v>
      </c>
      <c r="I5327" s="21">
        <v>45536</v>
      </c>
      <c r="J5327" s="21">
        <v>45544</v>
      </c>
      <c r="K5327" s="20" t="s">
        <v>5121</v>
      </c>
      <c r="L5327" s="20" t="s">
        <v>5107</v>
      </c>
      <c r="M5327" s="20"/>
      <c r="N5327" s="21">
        <v>45575.565834756941</v>
      </c>
    </row>
    <row r="5328" spans="1:14" x14ac:dyDescent="0.25">
      <c r="A5328" s="21">
        <v>45547.977233796293</v>
      </c>
      <c r="B5328" s="22">
        <v>45547.977233796293</v>
      </c>
      <c r="C5328" s="20" t="s">
        <v>459</v>
      </c>
      <c r="D5328" s="20" t="s">
        <v>460</v>
      </c>
      <c r="E5328" s="207" t="s">
        <v>462</v>
      </c>
      <c r="F5328" s="207" t="s">
        <v>10994</v>
      </c>
      <c r="G5328" s="20" t="s">
        <v>183</v>
      </c>
      <c r="H5328" s="23">
        <v>631571.65</v>
      </c>
      <c r="I5328" s="21">
        <v>45536</v>
      </c>
      <c r="J5328" s="21">
        <v>45544</v>
      </c>
      <c r="K5328" s="20" t="s">
        <v>5129</v>
      </c>
      <c r="L5328" s="20" t="s">
        <v>5107</v>
      </c>
      <c r="M5328" s="20"/>
      <c r="N5328" s="21">
        <v>45575.565834756941</v>
      </c>
    </row>
    <row r="5329" spans="1:14" x14ac:dyDescent="0.25">
      <c r="A5329" s="21">
        <v>45547.977233796293</v>
      </c>
      <c r="B5329" s="22">
        <v>45547.977233796293</v>
      </c>
      <c r="C5329" s="20" t="s">
        <v>435</v>
      </c>
      <c r="D5329" s="20" t="s">
        <v>436</v>
      </c>
      <c r="E5329" s="207" t="s">
        <v>438</v>
      </c>
      <c r="F5329" s="207" t="s">
        <v>10995</v>
      </c>
      <c r="G5329" s="20" t="s">
        <v>183</v>
      </c>
      <c r="H5329" s="23">
        <v>6000</v>
      </c>
      <c r="I5329" s="21">
        <v>45536</v>
      </c>
      <c r="J5329" s="21">
        <v>45544</v>
      </c>
      <c r="K5329" s="20" t="s">
        <v>5118</v>
      </c>
      <c r="L5329" s="20" t="s">
        <v>5107</v>
      </c>
      <c r="M5329" s="20"/>
      <c r="N5329" s="21">
        <v>45575.565834756941</v>
      </c>
    </row>
    <row r="5330" spans="1:14" x14ac:dyDescent="0.25">
      <c r="A5330" s="21">
        <v>45547.977233796293</v>
      </c>
      <c r="B5330" s="22">
        <v>45547.977233796293</v>
      </c>
      <c r="C5330" s="20" t="s">
        <v>422</v>
      </c>
      <c r="D5330" s="20" t="s">
        <v>423</v>
      </c>
      <c r="E5330" s="207" t="s">
        <v>425</v>
      </c>
      <c r="F5330" s="207" t="s">
        <v>10996</v>
      </c>
      <c r="G5330" s="20" t="s">
        <v>183</v>
      </c>
      <c r="H5330" s="23">
        <v>7416.5</v>
      </c>
      <c r="I5330" s="21">
        <v>45536</v>
      </c>
      <c r="J5330" s="21">
        <v>45544</v>
      </c>
      <c r="K5330" s="20" t="s">
        <v>5118</v>
      </c>
      <c r="L5330" s="20" t="s">
        <v>5107</v>
      </c>
      <c r="M5330" s="20"/>
      <c r="N5330" s="21">
        <v>45575.565834756941</v>
      </c>
    </row>
    <row r="5331" spans="1:14" x14ac:dyDescent="0.25">
      <c r="A5331" s="21">
        <v>45547.977233796293</v>
      </c>
      <c r="B5331" s="22">
        <v>45547.977233796293</v>
      </c>
      <c r="C5331" s="20" t="s">
        <v>1298</v>
      </c>
      <c r="D5331" s="20" t="s">
        <v>1299</v>
      </c>
      <c r="E5331" s="207" t="s">
        <v>1301</v>
      </c>
      <c r="F5331" s="207" t="s">
        <v>10997</v>
      </c>
      <c r="G5331" s="20" t="s">
        <v>183</v>
      </c>
      <c r="H5331" s="23">
        <v>655.84</v>
      </c>
      <c r="I5331" s="21">
        <v>45536</v>
      </c>
      <c r="J5331" s="21">
        <v>45544</v>
      </c>
      <c r="K5331" s="20" t="s">
        <v>5121</v>
      </c>
      <c r="L5331" s="20" t="s">
        <v>5107</v>
      </c>
      <c r="M5331" s="20"/>
      <c r="N5331" s="21">
        <v>45575.565834756941</v>
      </c>
    </row>
    <row r="5332" spans="1:14" x14ac:dyDescent="0.25">
      <c r="A5332" s="21">
        <v>45547.977233796293</v>
      </c>
      <c r="B5332" s="22">
        <v>45547.977233796293</v>
      </c>
      <c r="C5332" s="20" t="s">
        <v>331</v>
      </c>
      <c r="D5332" s="20" t="s">
        <v>332</v>
      </c>
      <c r="E5332" s="207" t="s">
        <v>334</v>
      </c>
      <c r="F5332" s="207" t="s">
        <v>10998</v>
      </c>
      <c r="G5332" s="20" t="s">
        <v>183</v>
      </c>
      <c r="H5332" s="23">
        <v>2492.66</v>
      </c>
      <c r="I5332" s="21">
        <v>45536</v>
      </c>
      <c r="J5332" s="21">
        <v>45544</v>
      </c>
      <c r="K5332" s="20" t="s">
        <v>5121</v>
      </c>
      <c r="L5332" s="20" t="s">
        <v>5107</v>
      </c>
      <c r="M5332" s="20"/>
      <c r="N5332" s="21">
        <v>45575.565834756941</v>
      </c>
    </row>
    <row r="5333" spans="1:14" x14ac:dyDescent="0.25">
      <c r="A5333" s="21">
        <v>45547.895254629635</v>
      </c>
      <c r="B5333" s="22">
        <v>45547.895254629635</v>
      </c>
      <c r="C5333" s="20" t="s">
        <v>7746</v>
      </c>
      <c r="D5333" s="20" t="s">
        <v>133</v>
      </c>
      <c r="E5333" s="207" t="s">
        <v>136</v>
      </c>
      <c r="F5333" s="207" t="s">
        <v>10999</v>
      </c>
      <c r="G5333" s="20" t="s">
        <v>134</v>
      </c>
      <c r="H5333" s="23">
        <v>3188.52</v>
      </c>
      <c r="I5333" s="21">
        <v>45536</v>
      </c>
      <c r="J5333" s="21">
        <v>45544</v>
      </c>
      <c r="K5333" s="20" t="s">
        <v>5097</v>
      </c>
      <c r="L5333" s="20" t="s">
        <v>5098</v>
      </c>
      <c r="M5333" s="20"/>
      <c r="N5333" s="21">
        <v>45575.565834756941</v>
      </c>
    </row>
    <row r="5334" spans="1:14" x14ac:dyDescent="0.25">
      <c r="A5334" s="21">
        <v>45547.888298611113</v>
      </c>
      <c r="B5334" s="22">
        <v>45547.888298611113</v>
      </c>
      <c r="C5334" s="20" t="s">
        <v>266</v>
      </c>
      <c r="D5334" s="20" t="s">
        <v>267</v>
      </c>
      <c r="E5334" s="207" t="s">
        <v>270</v>
      </c>
      <c r="F5334" s="207" t="s">
        <v>11000</v>
      </c>
      <c r="G5334" s="20" t="s">
        <v>268</v>
      </c>
      <c r="H5334" s="23">
        <v>6247.91</v>
      </c>
      <c r="I5334" s="21">
        <v>45536</v>
      </c>
      <c r="J5334" s="21">
        <v>45544</v>
      </c>
      <c r="K5334" s="20" t="s">
        <v>5097</v>
      </c>
      <c r="L5334" s="20" t="s">
        <v>5098</v>
      </c>
      <c r="M5334" s="20"/>
      <c r="N5334" s="21">
        <v>45575.565834756941</v>
      </c>
    </row>
    <row r="5335" spans="1:14" x14ac:dyDescent="0.25">
      <c r="A5335" s="21">
        <v>45547.745335648149</v>
      </c>
      <c r="B5335" s="22">
        <v>45547.745335648149</v>
      </c>
      <c r="C5335" s="20" t="s">
        <v>869</v>
      </c>
      <c r="D5335" s="20" t="s">
        <v>870</v>
      </c>
      <c r="E5335" s="207" t="s">
        <v>872</v>
      </c>
      <c r="F5335" s="207" t="s">
        <v>11001</v>
      </c>
      <c r="G5335" s="20" t="s">
        <v>119</v>
      </c>
      <c r="H5335" s="23">
        <v>301.57</v>
      </c>
      <c r="I5335" s="21">
        <v>45536</v>
      </c>
      <c r="J5335" s="21">
        <v>45544</v>
      </c>
      <c r="K5335" s="20" t="s">
        <v>5097</v>
      </c>
      <c r="L5335" s="20" t="s">
        <v>5098</v>
      </c>
      <c r="M5335" s="20"/>
      <c r="N5335" s="21">
        <v>45575.565834756941</v>
      </c>
    </row>
    <row r="5336" spans="1:14" x14ac:dyDescent="0.25">
      <c r="A5336" s="21">
        <v>45547.745335648149</v>
      </c>
      <c r="B5336" s="22">
        <v>45547.745335648149</v>
      </c>
      <c r="C5336" s="20" t="s">
        <v>995</v>
      </c>
      <c r="D5336" s="20" t="s">
        <v>996</v>
      </c>
      <c r="E5336" s="207" t="s">
        <v>998</v>
      </c>
      <c r="F5336" s="207" t="s">
        <v>11002</v>
      </c>
      <c r="G5336" s="20" t="s">
        <v>119</v>
      </c>
      <c r="H5336" s="23">
        <v>29.04</v>
      </c>
      <c r="I5336" s="21">
        <v>45536</v>
      </c>
      <c r="J5336" s="21">
        <v>45544</v>
      </c>
      <c r="K5336" s="20" t="s">
        <v>5097</v>
      </c>
      <c r="L5336" s="20" t="s">
        <v>5098</v>
      </c>
      <c r="M5336" s="20"/>
      <c r="N5336" s="21">
        <v>45575.565834756941</v>
      </c>
    </row>
    <row r="5337" spans="1:14" x14ac:dyDescent="0.25">
      <c r="A5337" s="21">
        <v>45547.745335648149</v>
      </c>
      <c r="B5337" s="22">
        <v>45547.745335648149</v>
      </c>
      <c r="C5337" s="20" t="s">
        <v>117</v>
      </c>
      <c r="D5337" s="20" t="s">
        <v>118</v>
      </c>
      <c r="E5337" s="207" t="s">
        <v>121</v>
      </c>
      <c r="F5337" s="207" t="s">
        <v>11003</v>
      </c>
      <c r="G5337" s="20" t="s">
        <v>119</v>
      </c>
      <c r="H5337" s="23">
        <v>3365.59</v>
      </c>
      <c r="I5337" s="21">
        <v>45536</v>
      </c>
      <c r="J5337" s="21">
        <v>45544</v>
      </c>
      <c r="K5337" s="20" t="s">
        <v>5097</v>
      </c>
      <c r="L5337" s="20" t="s">
        <v>5098</v>
      </c>
      <c r="M5337" s="20"/>
      <c r="N5337" s="21">
        <v>45575.565834756941</v>
      </c>
    </row>
    <row r="5338" spans="1:14" x14ac:dyDescent="0.25">
      <c r="A5338" s="21">
        <v>45546.790173611109</v>
      </c>
      <c r="B5338" s="22">
        <v>45546.790173611109</v>
      </c>
      <c r="C5338" s="20" t="s">
        <v>117</v>
      </c>
      <c r="D5338" s="20" t="s">
        <v>118</v>
      </c>
      <c r="E5338" s="207" t="s">
        <v>121</v>
      </c>
      <c r="F5338" s="207" t="s">
        <v>11004</v>
      </c>
      <c r="G5338" s="20" t="s">
        <v>119</v>
      </c>
      <c r="H5338" s="23">
        <v>3182.96</v>
      </c>
      <c r="I5338" s="21">
        <v>45536</v>
      </c>
      <c r="J5338" s="21">
        <v>45544</v>
      </c>
      <c r="K5338" s="20" t="s">
        <v>5097</v>
      </c>
      <c r="L5338" s="20" t="s">
        <v>5098</v>
      </c>
      <c r="M5338" s="20"/>
      <c r="N5338" s="21">
        <v>45575.565834756941</v>
      </c>
    </row>
    <row r="5339" spans="1:14" x14ac:dyDescent="0.25">
      <c r="A5339" s="21">
        <v>45546.751712962963</v>
      </c>
      <c r="B5339" s="22">
        <v>45546.751712962963</v>
      </c>
      <c r="C5339" s="20" t="s">
        <v>266</v>
      </c>
      <c r="D5339" s="20" t="s">
        <v>267</v>
      </c>
      <c r="E5339" s="207" t="s">
        <v>270</v>
      </c>
      <c r="F5339" s="207" t="s">
        <v>11005</v>
      </c>
      <c r="G5339" s="20" t="s">
        <v>268</v>
      </c>
      <c r="H5339" s="23">
        <v>6092.96</v>
      </c>
      <c r="I5339" s="21">
        <v>45536</v>
      </c>
      <c r="J5339" s="21">
        <v>45544</v>
      </c>
      <c r="K5339" s="20" t="s">
        <v>5097</v>
      </c>
      <c r="L5339" s="20" t="s">
        <v>5098</v>
      </c>
      <c r="M5339" s="20"/>
      <c r="N5339" s="21">
        <v>45575.565834756941</v>
      </c>
    </row>
    <row r="5340" spans="1:14" x14ac:dyDescent="0.25">
      <c r="A5340" s="21">
        <v>45546.344409722224</v>
      </c>
      <c r="B5340" s="22">
        <v>45546.344409722224</v>
      </c>
      <c r="C5340" s="20" t="s">
        <v>771</v>
      </c>
      <c r="D5340" s="20" t="s">
        <v>772</v>
      </c>
      <c r="E5340" s="207" t="s">
        <v>774</v>
      </c>
      <c r="F5340" s="207" t="s">
        <v>11006</v>
      </c>
      <c r="G5340" s="20" t="s">
        <v>183</v>
      </c>
      <c r="H5340" s="23">
        <v>1165687.3999999999</v>
      </c>
      <c r="I5340" s="21">
        <v>45536</v>
      </c>
      <c r="J5340" s="21">
        <v>45544</v>
      </c>
      <c r="K5340" s="20" t="s">
        <v>5114</v>
      </c>
      <c r="L5340" s="20" t="s">
        <v>5107</v>
      </c>
      <c r="M5340" s="20"/>
      <c r="N5340" s="21">
        <v>45575.565834756941</v>
      </c>
    </row>
    <row r="5341" spans="1:14" x14ac:dyDescent="0.25">
      <c r="A5341" s="21">
        <v>45546.344409722224</v>
      </c>
      <c r="B5341" s="22">
        <v>45546.344409722224</v>
      </c>
      <c r="C5341" s="20" t="s">
        <v>181</v>
      </c>
      <c r="D5341" s="20" t="s">
        <v>182</v>
      </c>
      <c r="E5341" s="207" t="s">
        <v>185</v>
      </c>
      <c r="F5341" s="207" t="s">
        <v>11007</v>
      </c>
      <c r="G5341" s="20" t="s">
        <v>183</v>
      </c>
      <c r="H5341" s="23">
        <v>2659626.31</v>
      </c>
      <c r="I5341" s="21">
        <v>45536</v>
      </c>
      <c r="J5341" s="21">
        <v>45544</v>
      </c>
      <c r="K5341" s="20" t="s">
        <v>5118</v>
      </c>
      <c r="L5341" s="20" t="s">
        <v>5107</v>
      </c>
      <c r="M5341" s="20"/>
      <c r="N5341" s="21">
        <v>45575.565834756941</v>
      </c>
    </row>
    <row r="5342" spans="1:14" x14ac:dyDescent="0.25">
      <c r="A5342" s="21">
        <v>45546.344409722224</v>
      </c>
      <c r="B5342" s="22">
        <v>45546.344409722224</v>
      </c>
      <c r="C5342" s="20" t="s">
        <v>1190</v>
      </c>
      <c r="D5342" s="20" t="s">
        <v>1191</v>
      </c>
      <c r="E5342" s="207" t="s">
        <v>1193</v>
      </c>
      <c r="F5342" s="207" t="s">
        <v>11008</v>
      </c>
      <c r="G5342" s="20" t="s">
        <v>183</v>
      </c>
      <c r="H5342" s="23">
        <v>411.21</v>
      </c>
      <c r="I5342" s="21">
        <v>45536</v>
      </c>
      <c r="J5342" s="21">
        <v>45544</v>
      </c>
      <c r="K5342" s="20" t="s">
        <v>5118</v>
      </c>
      <c r="L5342" s="20" t="s">
        <v>5107</v>
      </c>
      <c r="M5342" s="20"/>
      <c r="N5342" s="21">
        <v>45575.565834756941</v>
      </c>
    </row>
    <row r="5343" spans="1:14" x14ac:dyDescent="0.25">
      <c r="A5343" s="21">
        <v>45546.344409722224</v>
      </c>
      <c r="B5343" s="22">
        <v>45546.344409722224</v>
      </c>
      <c r="C5343" s="20" t="s">
        <v>1226</v>
      </c>
      <c r="D5343" s="20" t="s">
        <v>1227</v>
      </c>
      <c r="E5343" s="207" t="s">
        <v>1229</v>
      </c>
      <c r="F5343" s="207" t="s">
        <v>11009</v>
      </c>
      <c r="G5343" s="20" t="s">
        <v>183</v>
      </c>
      <c r="H5343" s="23">
        <v>2751.01</v>
      </c>
      <c r="I5343" s="21">
        <v>45536</v>
      </c>
      <c r="J5343" s="21">
        <v>45544</v>
      </c>
      <c r="K5343" s="20" t="s">
        <v>5118</v>
      </c>
      <c r="L5343" s="20" t="s">
        <v>5107</v>
      </c>
      <c r="M5343" s="20"/>
      <c r="N5343" s="21">
        <v>45575.565834756941</v>
      </c>
    </row>
    <row r="5344" spans="1:14" x14ac:dyDescent="0.25">
      <c r="A5344" s="21">
        <v>45546.344409722224</v>
      </c>
      <c r="B5344" s="22">
        <v>45546.344409722224</v>
      </c>
      <c r="C5344" s="20" t="s">
        <v>717</v>
      </c>
      <c r="D5344" s="20" t="s">
        <v>718</v>
      </c>
      <c r="E5344" s="207" t="s">
        <v>720</v>
      </c>
      <c r="F5344" s="207" t="s">
        <v>11010</v>
      </c>
      <c r="G5344" s="20" t="s">
        <v>183</v>
      </c>
      <c r="H5344" s="23">
        <v>1239.6099999999999</v>
      </c>
      <c r="I5344" s="21">
        <v>45536</v>
      </c>
      <c r="J5344" s="21">
        <v>45544</v>
      </c>
      <c r="K5344" s="20" t="s">
        <v>5121</v>
      </c>
      <c r="L5344" s="20" t="s">
        <v>5107</v>
      </c>
      <c r="M5344" s="20"/>
      <c r="N5344" s="21">
        <v>45575.565834756941</v>
      </c>
    </row>
    <row r="5345" spans="1:14" x14ac:dyDescent="0.25">
      <c r="A5345" s="21">
        <v>45546.344409722224</v>
      </c>
      <c r="B5345" s="22">
        <v>45546.344409722224</v>
      </c>
      <c r="C5345" s="20" t="s">
        <v>882</v>
      </c>
      <c r="D5345" s="20" t="s">
        <v>883</v>
      </c>
      <c r="E5345" s="207" t="s">
        <v>885</v>
      </c>
      <c r="F5345" s="207" t="s">
        <v>11011</v>
      </c>
      <c r="G5345" s="20" t="s">
        <v>183</v>
      </c>
      <c r="H5345" s="23">
        <v>6073.55</v>
      </c>
      <c r="I5345" s="21">
        <v>45536</v>
      </c>
      <c r="J5345" s="21">
        <v>45544</v>
      </c>
      <c r="K5345" s="20" t="s">
        <v>5123</v>
      </c>
      <c r="L5345" s="20" t="s">
        <v>5107</v>
      </c>
      <c r="M5345" s="20"/>
      <c r="N5345" s="21">
        <v>45575.565834756941</v>
      </c>
    </row>
    <row r="5346" spans="1:14" x14ac:dyDescent="0.25">
      <c r="A5346" s="21">
        <v>45546.344409722224</v>
      </c>
      <c r="B5346" s="22">
        <v>45546.344409722224</v>
      </c>
      <c r="C5346" s="20" t="s">
        <v>193</v>
      </c>
      <c r="D5346" s="20" t="s">
        <v>194</v>
      </c>
      <c r="E5346" s="207" t="s">
        <v>196</v>
      </c>
      <c r="F5346" s="207" t="s">
        <v>11012</v>
      </c>
      <c r="G5346" s="20" t="s">
        <v>183</v>
      </c>
      <c r="H5346" s="23">
        <v>22887.22</v>
      </c>
      <c r="I5346" s="21">
        <v>45536</v>
      </c>
      <c r="J5346" s="21">
        <v>45544</v>
      </c>
      <c r="K5346" s="20" t="s">
        <v>5118</v>
      </c>
      <c r="L5346" s="20" t="s">
        <v>5107</v>
      </c>
      <c r="M5346" s="20"/>
      <c r="N5346" s="21">
        <v>45575.565834756941</v>
      </c>
    </row>
    <row r="5347" spans="1:14" x14ac:dyDescent="0.25">
      <c r="A5347" s="21">
        <v>45546.344409722224</v>
      </c>
      <c r="B5347" s="22">
        <v>45546.344409722224</v>
      </c>
      <c r="C5347" s="20" t="s">
        <v>253</v>
      </c>
      <c r="D5347" s="20" t="s">
        <v>254</v>
      </c>
      <c r="E5347" s="207" t="s">
        <v>256</v>
      </c>
      <c r="F5347" s="207" t="s">
        <v>11013</v>
      </c>
      <c r="G5347" s="20" t="s">
        <v>183</v>
      </c>
      <c r="H5347" s="23">
        <v>243549.56</v>
      </c>
      <c r="I5347" s="21">
        <v>45536</v>
      </c>
      <c r="J5347" s="21">
        <v>45544</v>
      </c>
      <c r="K5347" s="20" t="s">
        <v>5118</v>
      </c>
      <c r="L5347" s="20" t="s">
        <v>5107</v>
      </c>
      <c r="M5347" s="20"/>
      <c r="N5347" s="21">
        <v>45575.565834756941</v>
      </c>
    </row>
    <row r="5348" spans="1:14" x14ac:dyDescent="0.25">
      <c r="A5348" s="21">
        <v>45546.344409722224</v>
      </c>
      <c r="B5348" s="22">
        <v>45546.344409722224</v>
      </c>
      <c r="C5348" s="20" t="s">
        <v>939</v>
      </c>
      <c r="D5348" s="20" t="s">
        <v>940</v>
      </c>
      <c r="E5348" s="207" t="s">
        <v>942</v>
      </c>
      <c r="F5348" s="207" t="s">
        <v>11014</v>
      </c>
      <c r="G5348" s="20" t="s">
        <v>183</v>
      </c>
      <c r="H5348" s="23">
        <v>3615.63</v>
      </c>
      <c r="I5348" s="21">
        <v>45536</v>
      </c>
      <c r="J5348" s="21">
        <v>45544</v>
      </c>
      <c r="K5348" s="20" t="s">
        <v>5123</v>
      </c>
      <c r="L5348" s="20" t="s">
        <v>5107</v>
      </c>
      <c r="M5348" s="20"/>
      <c r="N5348" s="21">
        <v>45575.565834756941</v>
      </c>
    </row>
    <row r="5349" spans="1:14" x14ac:dyDescent="0.25">
      <c r="A5349" s="21">
        <v>45546.344409722224</v>
      </c>
      <c r="B5349" s="22">
        <v>45546.344409722224</v>
      </c>
      <c r="C5349" s="20" t="s">
        <v>521</v>
      </c>
      <c r="D5349" s="20" t="s">
        <v>522</v>
      </c>
      <c r="E5349" s="207" t="s">
        <v>524</v>
      </c>
      <c r="F5349" s="207" t="s">
        <v>11015</v>
      </c>
      <c r="G5349" s="20" t="s">
        <v>183</v>
      </c>
      <c r="H5349" s="23">
        <v>5923.16</v>
      </c>
      <c r="I5349" s="21">
        <v>45536</v>
      </c>
      <c r="J5349" s="21">
        <v>45544</v>
      </c>
      <c r="K5349" s="20" t="s">
        <v>5121</v>
      </c>
      <c r="L5349" s="20" t="s">
        <v>5107</v>
      </c>
      <c r="M5349" s="20"/>
      <c r="N5349" s="21">
        <v>45575.565834756941</v>
      </c>
    </row>
    <row r="5350" spans="1:14" x14ac:dyDescent="0.25">
      <c r="A5350" s="21">
        <v>45546.344409722224</v>
      </c>
      <c r="B5350" s="22">
        <v>45546.344409722224</v>
      </c>
      <c r="C5350" s="20" t="s">
        <v>459</v>
      </c>
      <c r="D5350" s="20" t="s">
        <v>460</v>
      </c>
      <c r="E5350" s="207" t="s">
        <v>462</v>
      </c>
      <c r="F5350" s="207" t="s">
        <v>11016</v>
      </c>
      <c r="G5350" s="20" t="s">
        <v>183</v>
      </c>
      <c r="H5350" s="23">
        <v>600390.37</v>
      </c>
      <c r="I5350" s="21">
        <v>45536</v>
      </c>
      <c r="J5350" s="21">
        <v>45544</v>
      </c>
      <c r="K5350" s="20" t="s">
        <v>5129</v>
      </c>
      <c r="L5350" s="20" t="s">
        <v>5107</v>
      </c>
      <c r="M5350" s="20"/>
      <c r="N5350" s="21">
        <v>45575.565834756941</v>
      </c>
    </row>
    <row r="5351" spans="1:14" x14ac:dyDescent="0.25">
      <c r="A5351" s="21">
        <v>45546.344409722224</v>
      </c>
      <c r="B5351" s="22">
        <v>45546.344409722224</v>
      </c>
      <c r="C5351" s="20" t="s">
        <v>435</v>
      </c>
      <c r="D5351" s="20" t="s">
        <v>436</v>
      </c>
      <c r="E5351" s="207" t="s">
        <v>438</v>
      </c>
      <c r="F5351" s="207" t="s">
        <v>11017</v>
      </c>
      <c r="G5351" s="20" t="s">
        <v>183</v>
      </c>
      <c r="H5351" s="23">
        <v>6000</v>
      </c>
      <c r="I5351" s="21">
        <v>45536</v>
      </c>
      <c r="J5351" s="21">
        <v>45544</v>
      </c>
      <c r="K5351" s="20" t="s">
        <v>5118</v>
      </c>
      <c r="L5351" s="20" t="s">
        <v>5107</v>
      </c>
      <c r="M5351" s="20"/>
      <c r="N5351" s="21">
        <v>45575.565834756941</v>
      </c>
    </row>
    <row r="5352" spans="1:14" x14ac:dyDescent="0.25">
      <c r="A5352" s="21">
        <v>45546.344409722224</v>
      </c>
      <c r="B5352" s="22">
        <v>45546.344409722224</v>
      </c>
      <c r="C5352" s="20" t="s">
        <v>422</v>
      </c>
      <c r="D5352" s="20" t="s">
        <v>423</v>
      </c>
      <c r="E5352" s="207" t="s">
        <v>425</v>
      </c>
      <c r="F5352" s="207" t="s">
        <v>11018</v>
      </c>
      <c r="G5352" s="20" t="s">
        <v>183</v>
      </c>
      <c r="H5352" s="23">
        <v>7416.5</v>
      </c>
      <c r="I5352" s="21">
        <v>45536</v>
      </c>
      <c r="J5352" s="21">
        <v>45544</v>
      </c>
      <c r="K5352" s="20" t="s">
        <v>5118</v>
      </c>
      <c r="L5352" s="20" t="s">
        <v>5107</v>
      </c>
      <c r="M5352" s="20"/>
      <c r="N5352" s="21">
        <v>45575.565834756941</v>
      </c>
    </row>
    <row r="5353" spans="1:14" x14ac:dyDescent="0.25">
      <c r="A5353" s="21">
        <v>45546.344409722224</v>
      </c>
      <c r="B5353" s="22">
        <v>45546.344409722224</v>
      </c>
      <c r="C5353" s="20" t="s">
        <v>1298</v>
      </c>
      <c r="D5353" s="20" t="s">
        <v>1299</v>
      </c>
      <c r="E5353" s="207" t="s">
        <v>1301</v>
      </c>
      <c r="F5353" s="207" t="s">
        <v>11019</v>
      </c>
      <c r="G5353" s="20" t="s">
        <v>183</v>
      </c>
      <c r="H5353" s="23">
        <v>655.84</v>
      </c>
      <c r="I5353" s="21">
        <v>45536</v>
      </c>
      <c r="J5353" s="21">
        <v>45544</v>
      </c>
      <c r="K5353" s="20" t="s">
        <v>5121</v>
      </c>
      <c r="L5353" s="20" t="s">
        <v>5107</v>
      </c>
      <c r="M5353" s="20"/>
      <c r="N5353" s="21">
        <v>45575.565834756941</v>
      </c>
    </row>
    <row r="5354" spans="1:14" x14ac:dyDescent="0.25">
      <c r="A5354" s="21">
        <v>45546.344409722224</v>
      </c>
      <c r="B5354" s="22">
        <v>45546.344409722224</v>
      </c>
      <c r="C5354" s="20" t="s">
        <v>331</v>
      </c>
      <c r="D5354" s="20" t="s">
        <v>332</v>
      </c>
      <c r="E5354" s="207" t="s">
        <v>334</v>
      </c>
      <c r="F5354" s="207" t="s">
        <v>11020</v>
      </c>
      <c r="G5354" s="20" t="s">
        <v>183</v>
      </c>
      <c r="H5354" s="23">
        <v>2653.33</v>
      </c>
      <c r="I5354" s="21">
        <v>45536</v>
      </c>
      <c r="J5354" s="21">
        <v>45544</v>
      </c>
      <c r="K5354" s="20" t="s">
        <v>5121</v>
      </c>
      <c r="L5354" s="20" t="s">
        <v>5107</v>
      </c>
      <c r="M5354" s="20"/>
      <c r="N5354" s="21">
        <v>45575.565834756941</v>
      </c>
    </row>
    <row r="5355" spans="1:14" x14ac:dyDescent="0.25">
      <c r="A5355" s="21">
        <v>45546.341967592598</v>
      </c>
      <c r="B5355" s="22">
        <v>45546.341967592598</v>
      </c>
      <c r="C5355" s="20" t="s">
        <v>7746</v>
      </c>
      <c r="D5355" s="20" t="s">
        <v>133</v>
      </c>
      <c r="E5355" s="207" t="s">
        <v>136</v>
      </c>
      <c r="F5355" s="207" t="s">
        <v>11021</v>
      </c>
      <c r="G5355" s="20" t="s">
        <v>134</v>
      </c>
      <c r="H5355" s="23">
        <v>3122.76</v>
      </c>
      <c r="I5355" s="21">
        <v>45536</v>
      </c>
      <c r="J5355" s="21">
        <v>45544</v>
      </c>
      <c r="K5355" s="20" t="s">
        <v>5097</v>
      </c>
      <c r="L5355" s="20" t="s">
        <v>5098</v>
      </c>
      <c r="M5355" s="20"/>
      <c r="N5355" s="21">
        <v>45575.565834756941</v>
      </c>
    </row>
    <row r="5356" spans="1:14" x14ac:dyDescent="0.25">
      <c r="A5356" s="21">
        <v>45546.147534722222</v>
      </c>
      <c r="B5356" s="22">
        <v>45546.147534722222</v>
      </c>
      <c r="C5356" s="20" t="s">
        <v>266</v>
      </c>
      <c r="D5356" s="20" t="s">
        <v>267</v>
      </c>
      <c r="E5356" s="207" t="s">
        <v>270</v>
      </c>
      <c r="F5356" s="207" t="s">
        <v>11022</v>
      </c>
      <c r="G5356" s="20" t="s">
        <v>268</v>
      </c>
      <c r="H5356" s="23">
        <v>6075.08</v>
      </c>
      <c r="I5356" s="21">
        <v>45536</v>
      </c>
      <c r="J5356" s="21">
        <v>45544</v>
      </c>
      <c r="K5356" s="20" t="s">
        <v>5097</v>
      </c>
      <c r="L5356" s="20" t="s">
        <v>5098</v>
      </c>
      <c r="M5356" s="20"/>
      <c r="N5356" s="21">
        <v>45575.565834756941</v>
      </c>
    </row>
    <row r="5357" spans="1:14" x14ac:dyDescent="0.25">
      <c r="A5357" s="21">
        <v>45546.02543981481</v>
      </c>
      <c r="B5357" s="22">
        <v>45546.02543981481</v>
      </c>
      <c r="C5357" s="20" t="s">
        <v>869</v>
      </c>
      <c r="D5357" s="20" t="s">
        <v>870</v>
      </c>
      <c r="E5357" s="207" t="s">
        <v>872</v>
      </c>
      <c r="F5357" s="207" t="s">
        <v>11023</v>
      </c>
      <c r="G5357" s="20" t="s">
        <v>119</v>
      </c>
      <c r="H5357" s="23">
        <v>301.57</v>
      </c>
      <c r="I5357" s="21">
        <v>45536</v>
      </c>
      <c r="J5357" s="21">
        <v>45544</v>
      </c>
      <c r="K5357" s="20" t="s">
        <v>5097</v>
      </c>
      <c r="L5357" s="20" t="s">
        <v>5098</v>
      </c>
      <c r="M5357" s="20"/>
      <c r="N5357" s="21">
        <v>45575.565834756941</v>
      </c>
    </row>
    <row r="5358" spans="1:14" x14ac:dyDescent="0.25">
      <c r="A5358" s="21">
        <v>45546.02543981481</v>
      </c>
      <c r="B5358" s="22">
        <v>45546.02543981481</v>
      </c>
      <c r="C5358" s="20" t="s">
        <v>995</v>
      </c>
      <c r="D5358" s="20" t="s">
        <v>996</v>
      </c>
      <c r="E5358" s="207" t="s">
        <v>998</v>
      </c>
      <c r="F5358" s="207" t="s">
        <v>11024</v>
      </c>
      <c r="G5358" s="20" t="s">
        <v>119</v>
      </c>
      <c r="H5358" s="23">
        <v>29.04</v>
      </c>
      <c r="I5358" s="21">
        <v>45536</v>
      </c>
      <c r="J5358" s="21">
        <v>45544</v>
      </c>
      <c r="K5358" s="20" t="s">
        <v>5097</v>
      </c>
      <c r="L5358" s="20" t="s">
        <v>5098</v>
      </c>
      <c r="M5358" s="20"/>
      <c r="N5358" s="21">
        <v>45575.565834756941</v>
      </c>
    </row>
    <row r="5359" spans="1:14" x14ac:dyDescent="0.25">
      <c r="A5359" s="21">
        <v>45546.02543981481</v>
      </c>
      <c r="B5359" s="22">
        <v>45546.02543981481</v>
      </c>
      <c r="C5359" s="20" t="s">
        <v>117</v>
      </c>
      <c r="D5359" s="20" t="s">
        <v>118</v>
      </c>
      <c r="E5359" s="207" t="s">
        <v>121</v>
      </c>
      <c r="F5359" s="207" t="s">
        <v>11025</v>
      </c>
      <c r="G5359" s="20" t="s">
        <v>119</v>
      </c>
      <c r="H5359" s="23">
        <v>3048.25</v>
      </c>
      <c r="I5359" s="21">
        <v>45536</v>
      </c>
      <c r="J5359" s="21">
        <v>45544</v>
      </c>
      <c r="K5359" s="20" t="s">
        <v>5097</v>
      </c>
      <c r="L5359" s="20" t="s">
        <v>5098</v>
      </c>
      <c r="M5359" s="20"/>
      <c r="N5359" s="21">
        <v>45575.565834756941</v>
      </c>
    </row>
    <row r="5360" spans="1:14" x14ac:dyDescent="0.25">
      <c r="A5360" s="21">
        <v>45545.720821759256</v>
      </c>
      <c r="B5360" s="22">
        <v>45545.720821759256</v>
      </c>
      <c r="C5360" s="20" t="s">
        <v>771</v>
      </c>
      <c r="D5360" s="20" t="s">
        <v>772</v>
      </c>
      <c r="E5360" s="207" t="s">
        <v>774</v>
      </c>
      <c r="F5360" s="207" t="s">
        <v>11026</v>
      </c>
      <c r="G5360" s="20" t="s">
        <v>183</v>
      </c>
      <c r="H5360" s="23">
        <v>1165687.3999999999</v>
      </c>
      <c r="I5360" s="21">
        <v>45536</v>
      </c>
      <c r="J5360" s="21">
        <v>45544</v>
      </c>
      <c r="K5360" s="20" t="s">
        <v>5114</v>
      </c>
      <c r="L5360" s="20" t="s">
        <v>5107</v>
      </c>
      <c r="M5360" s="20"/>
      <c r="N5360" s="21">
        <v>45575.565834756941</v>
      </c>
    </row>
    <row r="5361" spans="1:14" x14ac:dyDescent="0.25">
      <c r="A5361" s="21">
        <v>45545.720821759256</v>
      </c>
      <c r="B5361" s="22">
        <v>45545.720821759256</v>
      </c>
      <c r="C5361" s="20" t="s">
        <v>181</v>
      </c>
      <c r="D5361" s="20" t="s">
        <v>182</v>
      </c>
      <c r="E5361" s="207" t="s">
        <v>185</v>
      </c>
      <c r="F5361" s="207" t="s">
        <v>11027</v>
      </c>
      <c r="G5361" s="20" t="s">
        <v>183</v>
      </c>
      <c r="H5361" s="23">
        <v>2659626.31</v>
      </c>
      <c r="I5361" s="21">
        <v>45536</v>
      </c>
      <c r="J5361" s="21">
        <v>45544</v>
      </c>
      <c r="K5361" s="20" t="s">
        <v>5118</v>
      </c>
      <c r="L5361" s="20" t="s">
        <v>5107</v>
      </c>
      <c r="M5361" s="20"/>
      <c r="N5361" s="21">
        <v>45575.565834756941</v>
      </c>
    </row>
    <row r="5362" spans="1:14" x14ac:dyDescent="0.25">
      <c r="A5362" s="21">
        <v>45545.720821759256</v>
      </c>
      <c r="B5362" s="22">
        <v>45545.720821759256</v>
      </c>
      <c r="C5362" s="20" t="s">
        <v>882</v>
      </c>
      <c r="D5362" s="20" t="s">
        <v>883</v>
      </c>
      <c r="E5362" s="207" t="s">
        <v>885</v>
      </c>
      <c r="F5362" s="207" t="s">
        <v>11028</v>
      </c>
      <c r="G5362" s="20" t="s">
        <v>183</v>
      </c>
      <c r="H5362" s="23">
        <v>6073.55</v>
      </c>
      <c r="I5362" s="21">
        <v>45536</v>
      </c>
      <c r="J5362" s="21">
        <v>45544</v>
      </c>
      <c r="K5362" s="20" t="s">
        <v>5123</v>
      </c>
      <c r="L5362" s="20" t="s">
        <v>5107</v>
      </c>
      <c r="M5362" s="20"/>
      <c r="N5362" s="21">
        <v>45575.565834756941</v>
      </c>
    </row>
    <row r="5363" spans="1:14" x14ac:dyDescent="0.25">
      <c r="A5363" s="21">
        <v>45545.720821759256</v>
      </c>
      <c r="B5363" s="22">
        <v>45545.720821759256</v>
      </c>
      <c r="C5363" s="20" t="s">
        <v>193</v>
      </c>
      <c r="D5363" s="20" t="s">
        <v>194</v>
      </c>
      <c r="E5363" s="207" t="s">
        <v>196</v>
      </c>
      <c r="F5363" s="207" t="s">
        <v>11029</v>
      </c>
      <c r="G5363" s="20" t="s">
        <v>183</v>
      </c>
      <c r="H5363" s="23">
        <v>22887.22</v>
      </c>
      <c r="I5363" s="21">
        <v>45536</v>
      </c>
      <c r="J5363" s="21">
        <v>45544</v>
      </c>
      <c r="K5363" s="20" t="s">
        <v>5118</v>
      </c>
      <c r="L5363" s="20" t="s">
        <v>5107</v>
      </c>
      <c r="M5363" s="20"/>
      <c r="N5363" s="21">
        <v>45575.565834756941</v>
      </c>
    </row>
    <row r="5364" spans="1:14" x14ac:dyDescent="0.25">
      <c r="A5364" s="21">
        <v>45545.720821759256</v>
      </c>
      <c r="B5364" s="22">
        <v>45545.720821759256</v>
      </c>
      <c r="C5364" s="20" t="s">
        <v>939</v>
      </c>
      <c r="D5364" s="20" t="s">
        <v>940</v>
      </c>
      <c r="E5364" s="207" t="s">
        <v>942</v>
      </c>
      <c r="F5364" s="207" t="s">
        <v>11030</v>
      </c>
      <c r="G5364" s="20" t="s">
        <v>183</v>
      </c>
      <c r="H5364" s="23">
        <v>3615.63</v>
      </c>
      <c r="I5364" s="21">
        <v>45536</v>
      </c>
      <c r="J5364" s="21">
        <v>45544</v>
      </c>
      <c r="K5364" s="20" t="s">
        <v>5123</v>
      </c>
      <c r="L5364" s="20" t="s">
        <v>5107</v>
      </c>
      <c r="M5364" s="20"/>
      <c r="N5364" s="21">
        <v>45575.565834756941</v>
      </c>
    </row>
    <row r="5365" spans="1:14" x14ac:dyDescent="0.25">
      <c r="A5365" s="21">
        <v>45545.720821759256</v>
      </c>
      <c r="B5365" s="22">
        <v>45545.720821759256</v>
      </c>
      <c r="C5365" s="20" t="s">
        <v>459</v>
      </c>
      <c r="D5365" s="20" t="s">
        <v>460</v>
      </c>
      <c r="E5365" s="207" t="s">
        <v>462</v>
      </c>
      <c r="F5365" s="207" t="s">
        <v>11031</v>
      </c>
      <c r="G5365" s="20" t="s">
        <v>183</v>
      </c>
      <c r="H5365" s="23">
        <v>600390.37</v>
      </c>
      <c r="I5365" s="21">
        <v>45536</v>
      </c>
      <c r="J5365" s="21">
        <v>45544</v>
      </c>
      <c r="K5365" s="20" t="s">
        <v>5129</v>
      </c>
      <c r="L5365" s="20" t="s">
        <v>5107</v>
      </c>
      <c r="M5365" s="20"/>
      <c r="N5365" s="21">
        <v>45575.565834756941</v>
      </c>
    </row>
    <row r="5366" spans="1:14" x14ac:dyDescent="0.25">
      <c r="A5366" s="21">
        <v>45545.449050925927</v>
      </c>
      <c r="B5366" s="22">
        <v>45545.449050925927</v>
      </c>
      <c r="C5366" s="20" t="s">
        <v>7746</v>
      </c>
      <c r="D5366" s="20" t="s">
        <v>133</v>
      </c>
      <c r="E5366" s="207" t="s">
        <v>136</v>
      </c>
      <c r="F5366" s="207" t="s">
        <v>11032</v>
      </c>
      <c r="G5366" s="20" t="s">
        <v>134</v>
      </c>
      <c r="H5366" s="23">
        <v>3122.76</v>
      </c>
      <c r="I5366" s="21">
        <v>45536</v>
      </c>
      <c r="J5366" s="21">
        <v>45544</v>
      </c>
      <c r="K5366" s="20" t="s">
        <v>5097</v>
      </c>
      <c r="L5366" s="20" t="s">
        <v>5098</v>
      </c>
      <c r="M5366" s="20"/>
      <c r="N5366" s="21">
        <v>45575.565834756941</v>
      </c>
    </row>
    <row r="5367" spans="1:14" x14ac:dyDescent="0.25">
      <c r="A5367" s="21">
        <v>45545.212071759262</v>
      </c>
      <c r="B5367" s="22">
        <v>45545.212071759262</v>
      </c>
      <c r="C5367" s="20" t="s">
        <v>771</v>
      </c>
      <c r="D5367" s="20" t="s">
        <v>772</v>
      </c>
      <c r="E5367" s="207" t="s">
        <v>774</v>
      </c>
      <c r="F5367" s="207" t="s">
        <v>11033</v>
      </c>
      <c r="G5367" s="20" t="s">
        <v>183</v>
      </c>
      <c r="H5367" s="23">
        <v>1156492.1100000001</v>
      </c>
      <c r="I5367" s="21">
        <v>45536</v>
      </c>
      <c r="J5367" s="21">
        <v>45544</v>
      </c>
      <c r="K5367" s="20" t="s">
        <v>5114</v>
      </c>
      <c r="L5367" s="20" t="s">
        <v>5107</v>
      </c>
      <c r="M5367" s="20"/>
      <c r="N5367" s="21">
        <v>45575.565834756941</v>
      </c>
    </row>
    <row r="5368" spans="1:14" x14ac:dyDescent="0.25">
      <c r="A5368" s="21">
        <v>45545.212071759262</v>
      </c>
      <c r="B5368" s="22">
        <v>45545.212071759262</v>
      </c>
      <c r="C5368" s="20" t="s">
        <v>181</v>
      </c>
      <c r="D5368" s="20" t="s">
        <v>182</v>
      </c>
      <c r="E5368" s="207" t="s">
        <v>185</v>
      </c>
      <c r="F5368" s="207" t="s">
        <v>11034</v>
      </c>
      <c r="G5368" s="20" t="s">
        <v>183</v>
      </c>
      <c r="H5368" s="23">
        <v>2705932.12</v>
      </c>
      <c r="I5368" s="21">
        <v>45536</v>
      </c>
      <c r="J5368" s="21">
        <v>45544</v>
      </c>
      <c r="K5368" s="20" t="s">
        <v>5118</v>
      </c>
      <c r="L5368" s="20" t="s">
        <v>5107</v>
      </c>
      <c r="M5368" s="20"/>
      <c r="N5368" s="21">
        <v>45575.565834756941</v>
      </c>
    </row>
    <row r="5369" spans="1:14" x14ac:dyDescent="0.25">
      <c r="A5369" s="21">
        <v>45545.212071759262</v>
      </c>
      <c r="B5369" s="22">
        <v>45545.212071759262</v>
      </c>
      <c r="C5369" s="20" t="s">
        <v>1190</v>
      </c>
      <c r="D5369" s="20" t="s">
        <v>1191</v>
      </c>
      <c r="E5369" s="207" t="s">
        <v>1193</v>
      </c>
      <c r="F5369" s="207" t="s">
        <v>11035</v>
      </c>
      <c r="G5369" s="20" t="s">
        <v>183</v>
      </c>
      <c r="H5369" s="23">
        <v>411.21</v>
      </c>
      <c r="I5369" s="21">
        <v>45536</v>
      </c>
      <c r="J5369" s="21">
        <v>45544</v>
      </c>
      <c r="K5369" s="20" t="s">
        <v>5118</v>
      </c>
      <c r="L5369" s="20" t="s">
        <v>5107</v>
      </c>
      <c r="M5369" s="20"/>
      <c r="N5369" s="21">
        <v>45575.565834756941</v>
      </c>
    </row>
    <row r="5370" spans="1:14" x14ac:dyDescent="0.25">
      <c r="A5370" s="21">
        <v>45545.212071759262</v>
      </c>
      <c r="B5370" s="22">
        <v>45545.212071759262</v>
      </c>
      <c r="C5370" s="20" t="s">
        <v>1226</v>
      </c>
      <c r="D5370" s="20" t="s">
        <v>1227</v>
      </c>
      <c r="E5370" s="207" t="s">
        <v>1229</v>
      </c>
      <c r="F5370" s="207" t="s">
        <v>11036</v>
      </c>
      <c r="G5370" s="20" t="s">
        <v>183</v>
      </c>
      <c r="H5370" s="23">
        <v>2751.01</v>
      </c>
      <c r="I5370" s="21">
        <v>45536</v>
      </c>
      <c r="J5370" s="21">
        <v>45544</v>
      </c>
      <c r="K5370" s="20" t="s">
        <v>5118</v>
      </c>
      <c r="L5370" s="20" t="s">
        <v>5107</v>
      </c>
      <c r="M5370" s="20"/>
      <c r="N5370" s="21">
        <v>45575.565834756941</v>
      </c>
    </row>
    <row r="5371" spans="1:14" x14ac:dyDescent="0.25">
      <c r="A5371" s="21">
        <v>45545.212071759262</v>
      </c>
      <c r="B5371" s="22">
        <v>45545.212071759262</v>
      </c>
      <c r="C5371" s="20" t="s">
        <v>717</v>
      </c>
      <c r="D5371" s="20" t="s">
        <v>718</v>
      </c>
      <c r="E5371" s="207" t="s">
        <v>720</v>
      </c>
      <c r="F5371" s="207" t="s">
        <v>11037</v>
      </c>
      <c r="G5371" s="20" t="s">
        <v>183</v>
      </c>
      <c r="H5371" s="23">
        <v>1239.6099999999999</v>
      </c>
      <c r="I5371" s="21">
        <v>45536</v>
      </c>
      <c r="J5371" s="21">
        <v>45544</v>
      </c>
      <c r="K5371" s="20" t="s">
        <v>5121</v>
      </c>
      <c r="L5371" s="20" t="s">
        <v>5107</v>
      </c>
      <c r="M5371" s="20"/>
      <c r="N5371" s="21">
        <v>45575.565834756941</v>
      </c>
    </row>
    <row r="5372" spans="1:14" x14ac:dyDescent="0.25">
      <c r="A5372" s="21">
        <v>45545.212071759262</v>
      </c>
      <c r="B5372" s="22">
        <v>45545.212071759262</v>
      </c>
      <c r="C5372" s="20" t="s">
        <v>882</v>
      </c>
      <c r="D5372" s="20" t="s">
        <v>883</v>
      </c>
      <c r="E5372" s="207" t="s">
        <v>885</v>
      </c>
      <c r="F5372" s="207" t="s">
        <v>11038</v>
      </c>
      <c r="G5372" s="20" t="s">
        <v>183</v>
      </c>
      <c r="H5372" s="23">
        <v>6007.34</v>
      </c>
      <c r="I5372" s="21">
        <v>45536</v>
      </c>
      <c r="J5372" s="21">
        <v>45544</v>
      </c>
      <c r="K5372" s="20" t="s">
        <v>5123</v>
      </c>
      <c r="L5372" s="20" t="s">
        <v>5107</v>
      </c>
      <c r="M5372" s="20"/>
      <c r="N5372" s="21">
        <v>45575.565834756941</v>
      </c>
    </row>
    <row r="5373" spans="1:14" x14ac:dyDescent="0.25">
      <c r="A5373" s="21">
        <v>45545.212071759262</v>
      </c>
      <c r="B5373" s="22">
        <v>45545.212071759262</v>
      </c>
      <c r="C5373" s="20" t="s">
        <v>193</v>
      </c>
      <c r="D5373" s="20" t="s">
        <v>194</v>
      </c>
      <c r="E5373" s="207" t="s">
        <v>196</v>
      </c>
      <c r="F5373" s="207" t="s">
        <v>11039</v>
      </c>
      <c r="G5373" s="20" t="s">
        <v>183</v>
      </c>
      <c r="H5373" s="23">
        <v>27182.2</v>
      </c>
      <c r="I5373" s="21">
        <v>45536</v>
      </c>
      <c r="J5373" s="21">
        <v>45544</v>
      </c>
      <c r="K5373" s="20" t="s">
        <v>5118</v>
      </c>
      <c r="L5373" s="20" t="s">
        <v>5107</v>
      </c>
      <c r="M5373" s="20"/>
      <c r="N5373" s="21">
        <v>45575.565834756941</v>
      </c>
    </row>
    <row r="5374" spans="1:14" x14ac:dyDescent="0.25">
      <c r="A5374" s="21">
        <v>45545.212071759262</v>
      </c>
      <c r="B5374" s="22">
        <v>45545.212071759262</v>
      </c>
      <c r="C5374" s="20" t="s">
        <v>253</v>
      </c>
      <c r="D5374" s="20" t="s">
        <v>254</v>
      </c>
      <c r="E5374" s="207" t="s">
        <v>256</v>
      </c>
      <c r="F5374" s="207" t="s">
        <v>11040</v>
      </c>
      <c r="G5374" s="20" t="s">
        <v>183</v>
      </c>
      <c r="H5374" s="23">
        <v>243549.56</v>
      </c>
      <c r="I5374" s="21">
        <v>45536</v>
      </c>
      <c r="J5374" s="21">
        <v>45544</v>
      </c>
      <c r="K5374" s="20" t="s">
        <v>5118</v>
      </c>
      <c r="L5374" s="20" t="s">
        <v>5107</v>
      </c>
      <c r="M5374" s="20"/>
      <c r="N5374" s="21">
        <v>45575.565834756941</v>
      </c>
    </row>
    <row r="5375" spans="1:14" x14ac:dyDescent="0.25">
      <c r="A5375" s="21">
        <v>45545.212071759262</v>
      </c>
      <c r="B5375" s="22">
        <v>45545.212071759262</v>
      </c>
      <c r="C5375" s="20" t="s">
        <v>939</v>
      </c>
      <c r="D5375" s="20" t="s">
        <v>940</v>
      </c>
      <c r="E5375" s="207" t="s">
        <v>942</v>
      </c>
      <c r="F5375" s="207" t="s">
        <v>11041</v>
      </c>
      <c r="G5375" s="20" t="s">
        <v>183</v>
      </c>
      <c r="H5375" s="23">
        <v>3576.84</v>
      </c>
      <c r="I5375" s="21">
        <v>45536</v>
      </c>
      <c r="J5375" s="21">
        <v>45544</v>
      </c>
      <c r="K5375" s="20" t="s">
        <v>5123</v>
      </c>
      <c r="L5375" s="20" t="s">
        <v>5107</v>
      </c>
      <c r="M5375" s="20"/>
      <c r="N5375" s="21">
        <v>45575.565834756941</v>
      </c>
    </row>
    <row r="5376" spans="1:14" x14ac:dyDescent="0.25">
      <c r="A5376" s="21">
        <v>45545.212071759262</v>
      </c>
      <c r="B5376" s="22">
        <v>45545.212071759262</v>
      </c>
      <c r="C5376" s="20" t="s">
        <v>521</v>
      </c>
      <c r="D5376" s="20" t="s">
        <v>522</v>
      </c>
      <c r="E5376" s="207" t="s">
        <v>524</v>
      </c>
      <c r="F5376" s="207" t="s">
        <v>11042</v>
      </c>
      <c r="G5376" s="20" t="s">
        <v>183</v>
      </c>
      <c r="H5376" s="23">
        <v>5923.16</v>
      </c>
      <c r="I5376" s="21">
        <v>45536</v>
      </c>
      <c r="J5376" s="21">
        <v>45544</v>
      </c>
      <c r="K5376" s="20" t="s">
        <v>5121</v>
      </c>
      <c r="L5376" s="20" t="s">
        <v>5107</v>
      </c>
      <c r="M5376" s="20"/>
      <c r="N5376" s="21">
        <v>45575.565834756941</v>
      </c>
    </row>
    <row r="5377" spans="1:14" x14ac:dyDescent="0.25">
      <c r="A5377" s="21">
        <v>45545.212071759262</v>
      </c>
      <c r="B5377" s="22">
        <v>45545.212071759262</v>
      </c>
      <c r="C5377" s="20" t="s">
        <v>459</v>
      </c>
      <c r="D5377" s="20" t="s">
        <v>460</v>
      </c>
      <c r="E5377" s="207" t="s">
        <v>462</v>
      </c>
      <c r="F5377" s="207" t="s">
        <v>11043</v>
      </c>
      <c r="G5377" s="20" t="s">
        <v>183</v>
      </c>
      <c r="H5377" s="23">
        <v>586680.18000000005</v>
      </c>
      <c r="I5377" s="21">
        <v>45536</v>
      </c>
      <c r="J5377" s="21">
        <v>45544</v>
      </c>
      <c r="K5377" s="20" t="s">
        <v>5129</v>
      </c>
      <c r="L5377" s="20" t="s">
        <v>5107</v>
      </c>
      <c r="M5377" s="20"/>
      <c r="N5377" s="21">
        <v>45575.565834756941</v>
      </c>
    </row>
    <row r="5378" spans="1:14" x14ac:dyDescent="0.25">
      <c r="A5378" s="21">
        <v>45545.212071759262</v>
      </c>
      <c r="B5378" s="22">
        <v>45545.212071759262</v>
      </c>
      <c r="C5378" s="20" t="s">
        <v>435</v>
      </c>
      <c r="D5378" s="20" t="s">
        <v>436</v>
      </c>
      <c r="E5378" s="207" t="s">
        <v>438</v>
      </c>
      <c r="F5378" s="207" t="s">
        <v>11044</v>
      </c>
      <c r="G5378" s="20" t="s">
        <v>183</v>
      </c>
      <c r="H5378" s="23">
        <v>6000</v>
      </c>
      <c r="I5378" s="21">
        <v>45536</v>
      </c>
      <c r="J5378" s="21">
        <v>45544</v>
      </c>
      <c r="K5378" s="20" t="s">
        <v>5118</v>
      </c>
      <c r="L5378" s="20" t="s">
        <v>5107</v>
      </c>
      <c r="M5378" s="20"/>
      <c r="N5378" s="21">
        <v>45575.565834756941</v>
      </c>
    </row>
    <row r="5379" spans="1:14" x14ac:dyDescent="0.25">
      <c r="A5379" s="21">
        <v>45545.212071759262</v>
      </c>
      <c r="B5379" s="22">
        <v>45545.212071759262</v>
      </c>
      <c r="C5379" s="20" t="s">
        <v>422</v>
      </c>
      <c r="D5379" s="20" t="s">
        <v>423</v>
      </c>
      <c r="E5379" s="207" t="s">
        <v>425</v>
      </c>
      <c r="F5379" s="207" t="s">
        <v>11045</v>
      </c>
      <c r="G5379" s="20" t="s">
        <v>183</v>
      </c>
      <c r="H5379" s="23">
        <v>7416.5</v>
      </c>
      <c r="I5379" s="21">
        <v>45536</v>
      </c>
      <c r="J5379" s="21">
        <v>45544</v>
      </c>
      <c r="K5379" s="20" t="s">
        <v>5118</v>
      </c>
      <c r="L5379" s="20" t="s">
        <v>5107</v>
      </c>
      <c r="M5379" s="20"/>
      <c r="N5379" s="21">
        <v>45575.565834756941</v>
      </c>
    </row>
    <row r="5380" spans="1:14" x14ac:dyDescent="0.25">
      <c r="A5380" s="21">
        <v>45545.212071759262</v>
      </c>
      <c r="B5380" s="22">
        <v>45545.212071759262</v>
      </c>
      <c r="C5380" s="20" t="s">
        <v>1298</v>
      </c>
      <c r="D5380" s="20" t="s">
        <v>1299</v>
      </c>
      <c r="E5380" s="207" t="s">
        <v>1301</v>
      </c>
      <c r="F5380" s="207" t="s">
        <v>11046</v>
      </c>
      <c r="G5380" s="20" t="s">
        <v>183</v>
      </c>
      <c r="H5380" s="23">
        <v>655.84</v>
      </c>
      <c r="I5380" s="21">
        <v>45536</v>
      </c>
      <c r="J5380" s="21">
        <v>45544</v>
      </c>
      <c r="K5380" s="20" t="s">
        <v>5121</v>
      </c>
      <c r="L5380" s="20" t="s">
        <v>5107</v>
      </c>
      <c r="M5380" s="20"/>
      <c r="N5380" s="21">
        <v>45575.565834756941</v>
      </c>
    </row>
    <row r="5381" spans="1:14" x14ac:dyDescent="0.25">
      <c r="A5381" s="21">
        <v>45545.212071759262</v>
      </c>
      <c r="B5381" s="22">
        <v>45545.212071759262</v>
      </c>
      <c r="C5381" s="20" t="s">
        <v>331</v>
      </c>
      <c r="D5381" s="20" t="s">
        <v>332</v>
      </c>
      <c r="E5381" s="207" t="s">
        <v>334</v>
      </c>
      <c r="F5381" s="207" t="s">
        <v>11047</v>
      </c>
      <c r="G5381" s="20" t="s">
        <v>183</v>
      </c>
      <c r="H5381" s="23">
        <v>2653.33</v>
      </c>
      <c r="I5381" s="21">
        <v>45536</v>
      </c>
      <c r="J5381" s="21">
        <v>45544</v>
      </c>
      <c r="K5381" s="20" t="s">
        <v>5121</v>
      </c>
      <c r="L5381" s="20" t="s">
        <v>5107</v>
      </c>
      <c r="M5381" s="20"/>
      <c r="N5381" s="21">
        <v>45575.565834756941</v>
      </c>
    </row>
    <row r="5382" spans="1:14" x14ac:dyDescent="0.25">
      <c r="A5382" s="21">
        <v>45545.052372685182</v>
      </c>
      <c r="B5382" s="22">
        <v>45545.052372685182</v>
      </c>
      <c r="C5382" s="20" t="s">
        <v>266</v>
      </c>
      <c r="D5382" s="20" t="s">
        <v>267</v>
      </c>
      <c r="E5382" s="207" t="s">
        <v>270</v>
      </c>
      <c r="F5382" s="207" t="s">
        <v>11048</v>
      </c>
      <c r="G5382" s="20" t="s">
        <v>268</v>
      </c>
      <c r="H5382" s="23">
        <v>5746.55</v>
      </c>
      <c r="I5382" s="21">
        <v>45536</v>
      </c>
      <c r="J5382" s="21">
        <v>45544</v>
      </c>
      <c r="K5382" s="20" t="s">
        <v>5097</v>
      </c>
      <c r="L5382" s="20" t="s">
        <v>5098</v>
      </c>
      <c r="M5382" s="20"/>
      <c r="N5382" s="21">
        <v>45575.565834756941</v>
      </c>
    </row>
    <row r="5383" spans="1:14" x14ac:dyDescent="0.25">
      <c r="A5383" s="21">
        <v>45544.74863425926</v>
      </c>
      <c r="B5383" s="22">
        <v>45544.74863425926</v>
      </c>
      <c r="C5383" s="20" t="s">
        <v>7746</v>
      </c>
      <c r="D5383" s="20" t="s">
        <v>133</v>
      </c>
      <c r="E5383" s="207" t="s">
        <v>136</v>
      </c>
      <c r="F5383" s="207" t="s">
        <v>11049</v>
      </c>
      <c r="G5383" s="20" t="s">
        <v>134</v>
      </c>
      <c r="H5383" s="23">
        <v>3100.76</v>
      </c>
      <c r="I5383" s="21">
        <v>45536</v>
      </c>
      <c r="J5383" s="21">
        <v>45544</v>
      </c>
      <c r="K5383" s="20" t="s">
        <v>5097</v>
      </c>
      <c r="L5383" s="20" t="s">
        <v>5098</v>
      </c>
      <c r="M5383" s="20"/>
      <c r="N5383" s="21">
        <v>45575.565834756941</v>
      </c>
    </row>
    <row r="5384" spans="1:14" x14ac:dyDescent="0.25">
      <c r="A5384" s="21">
        <v>45544.431956018518</v>
      </c>
      <c r="B5384" s="22">
        <v>45544.431956018518</v>
      </c>
      <c r="C5384" s="20" t="s">
        <v>869</v>
      </c>
      <c r="D5384" s="20" t="s">
        <v>870</v>
      </c>
      <c r="E5384" s="207" t="s">
        <v>872</v>
      </c>
      <c r="F5384" s="207" t="s">
        <v>11050</v>
      </c>
      <c r="G5384" s="20" t="s">
        <v>119</v>
      </c>
      <c r="H5384" s="23">
        <v>301.57</v>
      </c>
      <c r="I5384" s="21">
        <v>45536</v>
      </c>
      <c r="J5384" s="21">
        <v>45544</v>
      </c>
      <c r="K5384" s="20" t="s">
        <v>5097</v>
      </c>
      <c r="L5384" s="20" t="s">
        <v>5098</v>
      </c>
      <c r="M5384" s="20"/>
      <c r="N5384" s="21">
        <v>45575.565834756941</v>
      </c>
    </row>
    <row r="5385" spans="1:14" x14ac:dyDescent="0.25">
      <c r="A5385" s="21">
        <v>45544.431956018518</v>
      </c>
      <c r="B5385" s="22">
        <v>45544.431956018518</v>
      </c>
      <c r="C5385" s="20" t="s">
        <v>995</v>
      </c>
      <c r="D5385" s="20" t="s">
        <v>996</v>
      </c>
      <c r="E5385" s="207" t="s">
        <v>998</v>
      </c>
      <c r="F5385" s="207" t="s">
        <v>11051</v>
      </c>
      <c r="G5385" s="20" t="s">
        <v>119</v>
      </c>
      <c r="H5385" s="23">
        <v>29.04</v>
      </c>
      <c r="I5385" s="21">
        <v>45536</v>
      </c>
      <c r="J5385" s="21">
        <v>45544</v>
      </c>
      <c r="K5385" s="20" t="s">
        <v>5097</v>
      </c>
      <c r="L5385" s="20" t="s">
        <v>5098</v>
      </c>
      <c r="M5385" s="20"/>
      <c r="N5385" s="21">
        <v>45575.565834756941</v>
      </c>
    </row>
    <row r="5386" spans="1:14" x14ac:dyDescent="0.25">
      <c r="A5386" s="21">
        <v>45544.431956018518</v>
      </c>
      <c r="B5386" s="22">
        <v>45544.431956018518</v>
      </c>
      <c r="C5386" s="20" t="s">
        <v>117</v>
      </c>
      <c r="D5386" s="20" t="s">
        <v>118</v>
      </c>
      <c r="E5386" s="207" t="s">
        <v>121</v>
      </c>
      <c r="F5386" s="207" t="s">
        <v>11052</v>
      </c>
      <c r="G5386" s="20" t="s">
        <v>119</v>
      </c>
      <c r="H5386" s="23">
        <v>2957.29</v>
      </c>
      <c r="I5386" s="21">
        <v>45536</v>
      </c>
      <c r="J5386" s="21">
        <v>45544</v>
      </c>
      <c r="K5386" s="20" t="s">
        <v>5097</v>
      </c>
      <c r="L5386" s="20" t="s">
        <v>5098</v>
      </c>
      <c r="M5386" s="20"/>
      <c r="N5386" s="21">
        <v>45575.565834756941</v>
      </c>
    </row>
    <row r="5387" spans="1:14" x14ac:dyDescent="0.25">
      <c r="A5387" s="21">
        <v>45544.17900462963</v>
      </c>
      <c r="B5387" s="22">
        <v>45544.17900462963</v>
      </c>
      <c r="C5387" s="20" t="s">
        <v>266</v>
      </c>
      <c r="D5387" s="20" t="s">
        <v>267</v>
      </c>
      <c r="E5387" s="207" t="s">
        <v>270</v>
      </c>
      <c r="F5387" s="207" t="s">
        <v>11053</v>
      </c>
      <c r="G5387" s="20" t="s">
        <v>268</v>
      </c>
      <c r="H5387" s="23">
        <v>5746.55</v>
      </c>
      <c r="I5387" s="21">
        <v>45536</v>
      </c>
      <c r="J5387" s="21">
        <v>45544</v>
      </c>
      <c r="K5387" s="20" t="s">
        <v>5097</v>
      </c>
      <c r="L5387" s="20" t="s">
        <v>5098</v>
      </c>
      <c r="M5387" s="20"/>
      <c r="N5387" s="21">
        <v>45575.565834756941</v>
      </c>
    </row>
    <row r="5388" spans="1:14" x14ac:dyDescent="0.25">
      <c r="A5388" s="21">
        <v>45544.091157407413</v>
      </c>
      <c r="B5388" s="22">
        <v>45544.091157407413</v>
      </c>
      <c r="C5388" s="20" t="s">
        <v>7746</v>
      </c>
      <c r="D5388" s="20" t="s">
        <v>133</v>
      </c>
      <c r="E5388" s="207" t="s">
        <v>136</v>
      </c>
      <c r="F5388" s="207" t="s">
        <v>11054</v>
      </c>
      <c r="G5388" s="20" t="s">
        <v>134</v>
      </c>
      <c r="H5388" s="23">
        <v>2913.79</v>
      </c>
      <c r="I5388" s="21">
        <v>45536</v>
      </c>
      <c r="J5388" s="21">
        <v>45544</v>
      </c>
      <c r="K5388" s="20" t="s">
        <v>5097</v>
      </c>
      <c r="L5388" s="20" t="s">
        <v>5098</v>
      </c>
      <c r="M5388" s="20"/>
      <c r="N5388" s="21">
        <v>45575.565834756941</v>
      </c>
    </row>
    <row r="5389" spans="1:14" x14ac:dyDescent="0.25">
      <c r="A5389" s="21">
        <v>45543.095671296294</v>
      </c>
      <c r="B5389" s="22">
        <v>45543.095671296294</v>
      </c>
      <c r="C5389" s="20" t="s">
        <v>869</v>
      </c>
      <c r="D5389" s="20" t="s">
        <v>870</v>
      </c>
      <c r="E5389" s="207" t="s">
        <v>872</v>
      </c>
      <c r="F5389" s="207" t="s">
        <v>11055</v>
      </c>
      <c r="G5389" s="20" t="s">
        <v>119</v>
      </c>
      <c r="H5389" s="23">
        <v>301.57</v>
      </c>
      <c r="I5389" s="21">
        <v>45536</v>
      </c>
      <c r="J5389" s="21">
        <v>45537</v>
      </c>
      <c r="K5389" s="20" t="s">
        <v>5097</v>
      </c>
      <c r="L5389" s="20" t="s">
        <v>5098</v>
      </c>
      <c r="M5389" s="20"/>
      <c r="N5389" s="21">
        <v>45575.565834756941</v>
      </c>
    </row>
    <row r="5390" spans="1:14" x14ac:dyDescent="0.25">
      <c r="A5390" s="21">
        <v>45543.095671296294</v>
      </c>
      <c r="B5390" s="22">
        <v>45543.095671296294</v>
      </c>
      <c r="C5390" s="20" t="s">
        <v>995</v>
      </c>
      <c r="D5390" s="20" t="s">
        <v>996</v>
      </c>
      <c r="E5390" s="207" t="s">
        <v>998</v>
      </c>
      <c r="F5390" s="207" t="s">
        <v>11056</v>
      </c>
      <c r="G5390" s="20" t="s">
        <v>119</v>
      </c>
      <c r="H5390" s="23">
        <v>29.04</v>
      </c>
      <c r="I5390" s="21">
        <v>45536</v>
      </c>
      <c r="J5390" s="21">
        <v>45537</v>
      </c>
      <c r="K5390" s="20" t="s">
        <v>5097</v>
      </c>
      <c r="L5390" s="20" t="s">
        <v>5098</v>
      </c>
      <c r="M5390" s="20"/>
      <c r="N5390" s="21">
        <v>45575.565834756941</v>
      </c>
    </row>
    <row r="5391" spans="1:14" x14ac:dyDescent="0.25">
      <c r="A5391" s="21">
        <v>45543.095671296294</v>
      </c>
      <c r="B5391" s="22">
        <v>45543.095671296294</v>
      </c>
      <c r="C5391" s="20" t="s">
        <v>117</v>
      </c>
      <c r="D5391" s="20" t="s">
        <v>118</v>
      </c>
      <c r="E5391" s="207" t="s">
        <v>121</v>
      </c>
      <c r="F5391" s="207" t="s">
        <v>11057</v>
      </c>
      <c r="G5391" s="20" t="s">
        <v>119</v>
      </c>
      <c r="H5391" s="23">
        <v>2733.31</v>
      </c>
      <c r="I5391" s="21">
        <v>45536</v>
      </c>
      <c r="J5391" s="21">
        <v>45537</v>
      </c>
      <c r="K5391" s="20" t="s">
        <v>5097</v>
      </c>
      <c r="L5391" s="20" t="s">
        <v>5098</v>
      </c>
      <c r="M5391" s="20"/>
      <c r="N5391" s="21">
        <v>45575.565834756941</v>
      </c>
    </row>
    <row r="5392" spans="1:14" x14ac:dyDescent="0.25">
      <c r="A5392" s="21">
        <v>45543.087638888886</v>
      </c>
      <c r="B5392" s="22">
        <v>45543.087638888886</v>
      </c>
      <c r="C5392" s="20" t="s">
        <v>771</v>
      </c>
      <c r="D5392" s="20" t="s">
        <v>772</v>
      </c>
      <c r="E5392" s="207" t="s">
        <v>774</v>
      </c>
      <c r="F5392" s="207" t="s">
        <v>11058</v>
      </c>
      <c r="G5392" s="20" t="s">
        <v>183</v>
      </c>
      <c r="H5392" s="23">
        <v>1156492.1100000001</v>
      </c>
      <c r="I5392" s="21">
        <v>45536</v>
      </c>
      <c r="J5392" s="21">
        <v>45537</v>
      </c>
      <c r="K5392" s="20" t="s">
        <v>5114</v>
      </c>
      <c r="L5392" s="20" t="s">
        <v>5107</v>
      </c>
      <c r="M5392" s="20"/>
      <c r="N5392" s="21">
        <v>45575.565834756941</v>
      </c>
    </row>
    <row r="5393" spans="1:14" x14ac:dyDescent="0.25">
      <c r="A5393" s="21">
        <v>45543.087638888886</v>
      </c>
      <c r="B5393" s="22">
        <v>45543.087638888886</v>
      </c>
      <c r="C5393" s="20" t="s">
        <v>181</v>
      </c>
      <c r="D5393" s="20" t="s">
        <v>182</v>
      </c>
      <c r="E5393" s="207" t="s">
        <v>185</v>
      </c>
      <c r="F5393" s="207" t="s">
        <v>11059</v>
      </c>
      <c r="G5393" s="20" t="s">
        <v>183</v>
      </c>
      <c r="H5393" s="23">
        <v>2705932.12</v>
      </c>
      <c r="I5393" s="21">
        <v>45536</v>
      </c>
      <c r="J5393" s="21">
        <v>45537</v>
      </c>
      <c r="K5393" s="20" t="s">
        <v>5118</v>
      </c>
      <c r="L5393" s="20" t="s">
        <v>5107</v>
      </c>
      <c r="M5393" s="20"/>
      <c r="N5393" s="21">
        <v>45575.565834756941</v>
      </c>
    </row>
    <row r="5394" spans="1:14" x14ac:dyDescent="0.25">
      <c r="A5394" s="21">
        <v>45543.087638888886</v>
      </c>
      <c r="B5394" s="22">
        <v>45543.087638888886</v>
      </c>
      <c r="C5394" s="20" t="s">
        <v>1190</v>
      </c>
      <c r="D5394" s="20" t="s">
        <v>1191</v>
      </c>
      <c r="E5394" s="207" t="s">
        <v>1193</v>
      </c>
      <c r="F5394" s="207" t="s">
        <v>11060</v>
      </c>
      <c r="G5394" s="20" t="s">
        <v>183</v>
      </c>
      <c r="H5394" s="23">
        <v>411.21</v>
      </c>
      <c r="I5394" s="21">
        <v>45536</v>
      </c>
      <c r="J5394" s="21">
        <v>45537</v>
      </c>
      <c r="K5394" s="20" t="s">
        <v>5118</v>
      </c>
      <c r="L5394" s="20" t="s">
        <v>5107</v>
      </c>
      <c r="M5394" s="20"/>
      <c r="N5394" s="21">
        <v>45575.565834756941</v>
      </c>
    </row>
    <row r="5395" spans="1:14" x14ac:dyDescent="0.25">
      <c r="A5395" s="21">
        <v>45543.087638888886</v>
      </c>
      <c r="B5395" s="22">
        <v>45543.087638888886</v>
      </c>
      <c r="C5395" s="20" t="s">
        <v>1226</v>
      </c>
      <c r="D5395" s="20" t="s">
        <v>1227</v>
      </c>
      <c r="E5395" s="207" t="s">
        <v>1229</v>
      </c>
      <c r="F5395" s="207" t="s">
        <v>11061</v>
      </c>
      <c r="G5395" s="20" t="s">
        <v>183</v>
      </c>
      <c r="H5395" s="23">
        <v>2751.01</v>
      </c>
      <c r="I5395" s="21">
        <v>45536</v>
      </c>
      <c r="J5395" s="21">
        <v>45537</v>
      </c>
      <c r="K5395" s="20" t="s">
        <v>5118</v>
      </c>
      <c r="L5395" s="20" t="s">
        <v>5107</v>
      </c>
      <c r="M5395" s="20"/>
      <c r="N5395" s="21">
        <v>45575.565834756941</v>
      </c>
    </row>
    <row r="5396" spans="1:14" x14ac:dyDescent="0.25">
      <c r="A5396" s="21">
        <v>45543.087638888886</v>
      </c>
      <c r="B5396" s="22">
        <v>45543.087638888886</v>
      </c>
      <c r="C5396" s="20" t="s">
        <v>717</v>
      </c>
      <c r="D5396" s="20" t="s">
        <v>718</v>
      </c>
      <c r="E5396" s="207" t="s">
        <v>720</v>
      </c>
      <c r="F5396" s="207" t="s">
        <v>11062</v>
      </c>
      <c r="G5396" s="20" t="s">
        <v>183</v>
      </c>
      <c r="H5396" s="23">
        <v>1239.6099999999999</v>
      </c>
      <c r="I5396" s="21">
        <v>45536</v>
      </c>
      <c r="J5396" s="21">
        <v>45537</v>
      </c>
      <c r="K5396" s="20" t="s">
        <v>5121</v>
      </c>
      <c r="L5396" s="20" t="s">
        <v>5107</v>
      </c>
      <c r="M5396" s="20"/>
      <c r="N5396" s="21">
        <v>45575.565834756941</v>
      </c>
    </row>
    <row r="5397" spans="1:14" x14ac:dyDescent="0.25">
      <c r="A5397" s="21">
        <v>45543.087638888886</v>
      </c>
      <c r="B5397" s="22">
        <v>45543.087638888886</v>
      </c>
      <c r="C5397" s="20" t="s">
        <v>882</v>
      </c>
      <c r="D5397" s="20" t="s">
        <v>883</v>
      </c>
      <c r="E5397" s="207" t="s">
        <v>885</v>
      </c>
      <c r="F5397" s="207" t="s">
        <v>11063</v>
      </c>
      <c r="G5397" s="20" t="s">
        <v>183</v>
      </c>
      <c r="H5397" s="23">
        <v>6007.34</v>
      </c>
      <c r="I5397" s="21">
        <v>45536</v>
      </c>
      <c r="J5397" s="21">
        <v>45537</v>
      </c>
      <c r="K5397" s="20" t="s">
        <v>5123</v>
      </c>
      <c r="L5397" s="20" t="s">
        <v>5107</v>
      </c>
      <c r="M5397" s="20"/>
      <c r="N5397" s="21">
        <v>45575.565834756941</v>
      </c>
    </row>
    <row r="5398" spans="1:14" x14ac:dyDescent="0.25">
      <c r="A5398" s="21">
        <v>45543.087638888886</v>
      </c>
      <c r="B5398" s="22">
        <v>45543.087638888886</v>
      </c>
      <c r="C5398" s="20" t="s">
        <v>193</v>
      </c>
      <c r="D5398" s="20" t="s">
        <v>194</v>
      </c>
      <c r="E5398" s="207" t="s">
        <v>196</v>
      </c>
      <c r="F5398" s="207" t="s">
        <v>11064</v>
      </c>
      <c r="G5398" s="20" t="s">
        <v>183</v>
      </c>
      <c r="H5398" s="23">
        <v>27182.2</v>
      </c>
      <c r="I5398" s="21">
        <v>45536</v>
      </c>
      <c r="J5398" s="21">
        <v>45537</v>
      </c>
      <c r="K5398" s="20" t="s">
        <v>5118</v>
      </c>
      <c r="L5398" s="20" t="s">
        <v>5107</v>
      </c>
      <c r="M5398" s="20"/>
      <c r="N5398" s="21">
        <v>45575.565834756941</v>
      </c>
    </row>
    <row r="5399" spans="1:14" x14ac:dyDescent="0.25">
      <c r="A5399" s="21">
        <v>45543.087638888886</v>
      </c>
      <c r="B5399" s="22">
        <v>45543.087638888886</v>
      </c>
      <c r="C5399" s="20" t="s">
        <v>253</v>
      </c>
      <c r="D5399" s="20" t="s">
        <v>254</v>
      </c>
      <c r="E5399" s="207" t="s">
        <v>256</v>
      </c>
      <c r="F5399" s="207" t="s">
        <v>11065</v>
      </c>
      <c r="G5399" s="20" t="s">
        <v>183</v>
      </c>
      <c r="H5399" s="23">
        <v>243549.56</v>
      </c>
      <c r="I5399" s="21">
        <v>45536</v>
      </c>
      <c r="J5399" s="21">
        <v>45537</v>
      </c>
      <c r="K5399" s="20" t="s">
        <v>5118</v>
      </c>
      <c r="L5399" s="20" t="s">
        <v>5107</v>
      </c>
      <c r="M5399" s="20"/>
      <c r="N5399" s="21">
        <v>45575.565834756941</v>
      </c>
    </row>
    <row r="5400" spans="1:14" x14ac:dyDescent="0.25">
      <c r="A5400" s="21">
        <v>45543.087638888886</v>
      </c>
      <c r="B5400" s="22">
        <v>45543.087638888886</v>
      </c>
      <c r="C5400" s="20" t="s">
        <v>939</v>
      </c>
      <c r="D5400" s="20" t="s">
        <v>940</v>
      </c>
      <c r="E5400" s="207" t="s">
        <v>942</v>
      </c>
      <c r="F5400" s="207" t="s">
        <v>11066</v>
      </c>
      <c r="G5400" s="20" t="s">
        <v>183</v>
      </c>
      <c r="H5400" s="23">
        <v>3576.84</v>
      </c>
      <c r="I5400" s="21">
        <v>45536</v>
      </c>
      <c r="J5400" s="21">
        <v>45537</v>
      </c>
      <c r="K5400" s="20" t="s">
        <v>5123</v>
      </c>
      <c r="L5400" s="20" t="s">
        <v>5107</v>
      </c>
      <c r="M5400" s="20"/>
      <c r="N5400" s="21">
        <v>45575.565834756941</v>
      </c>
    </row>
    <row r="5401" spans="1:14" x14ac:dyDescent="0.25">
      <c r="A5401" s="21">
        <v>45543.087638888886</v>
      </c>
      <c r="B5401" s="22">
        <v>45543.087638888886</v>
      </c>
      <c r="C5401" s="20" t="s">
        <v>521</v>
      </c>
      <c r="D5401" s="20" t="s">
        <v>522</v>
      </c>
      <c r="E5401" s="207" t="s">
        <v>524</v>
      </c>
      <c r="F5401" s="207" t="s">
        <v>11067</v>
      </c>
      <c r="G5401" s="20" t="s">
        <v>183</v>
      </c>
      <c r="H5401" s="23">
        <v>5923.16</v>
      </c>
      <c r="I5401" s="21">
        <v>45536</v>
      </c>
      <c r="J5401" s="21">
        <v>45537</v>
      </c>
      <c r="K5401" s="20" t="s">
        <v>5121</v>
      </c>
      <c r="L5401" s="20" t="s">
        <v>5107</v>
      </c>
      <c r="M5401" s="20"/>
      <c r="N5401" s="21">
        <v>45575.565834756941</v>
      </c>
    </row>
    <row r="5402" spans="1:14" x14ac:dyDescent="0.25">
      <c r="A5402" s="21">
        <v>45543.087638888886</v>
      </c>
      <c r="B5402" s="22">
        <v>45543.087638888886</v>
      </c>
      <c r="C5402" s="20" t="s">
        <v>459</v>
      </c>
      <c r="D5402" s="20" t="s">
        <v>460</v>
      </c>
      <c r="E5402" s="207" t="s">
        <v>462</v>
      </c>
      <c r="F5402" s="207" t="s">
        <v>11068</v>
      </c>
      <c r="G5402" s="20" t="s">
        <v>183</v>
      </c>
      <c r="H5402" s="23">
        <v>586680.18000000005</v>
      </c>
      <c r="I5402" s="21">
        <v>45536</v>
      </c>
      <c r="J5402" s="21">
        <v>45537</v>
      </c>
      <c r="K5402" s="20" t="s">
        <v>5129</v>
      </c>
      <c r="L5402" s="20" t="s">
        <v>5107</v>
      </c>
      <c r="M5402" s="20"/>
      <c r="N5402" s="21">
        <v>45575.565834756941</v>
      </c>
    </row>
    <row r="5403" spans="1:14" x14ac:dyDescent="0.25">
      <c r="A5403" s="21">
        <v>45543.087638888886</v>
      </c>
      <c r="B5403" s="22">
        <v>45543.087638888886</v>
      </c>
      <c r="C5403" s="20" t="s">
        <v>435</v>
      </c>
      <c r="D5403" s="20" t="s">
        <v>436</v>
      </c>
      <c r="E5403" s="207" t="s">
        <v>438</v>
      </c>
      <c r="F5403" s="207" t="s">
        <v>11069</v>
      </c>
      <c r="G5403" s="20" t="s">
        <v>183</v>
      </c>
      <c r="H5403" s="23">
        <v>6000</v>
      </c>
      <c r="I5403" s="21">
        <v>45536</v>
      </c>
      <c r="J5403" s="21">
        <v>45537</v>
      </c>
      <c r="K5403" s="20" t="s">
        <v>5118</v>
      </c>
      <c r="L5403" s="20" t="s">
        <v>5107</v>
      </c>
      <c r="M5403" s="20"/>
      <c r="N5403" s="21">
        <v>45575.565834756941</v>
      </c>
    </row>
    <row r="5404" spans="1:14" x14ac:dyDescent="0.25">
      <c r="A5404" s="21">
        <v>45543.087638888886</v>
      </c>
      <c r="B5404" s="22">
        <v>45543.087638888886</v>
      </c>
      <c r="C5404" s="20" t="s">
        <v>422</v>
      </c>
      <c r="D5404" s="20" t="s">
        <v>423</v>
      </c>
      <c r="E5404" s="207" t="s">
        <v>425</v>
      </c>
      <c r="F5404" s="207" t="s">
        <v>11070</v>
      </c>
      <c r="G5404" s="20" t="s">
        <v>183</v>
      </c>
      <c r="H5404" s="23">
        <v>7416.5</v>
      </c>
      <c r="I5404" s="21">
        <v>45536</v>
      </c>
      <c r="J5404" s="21">
        <v>45537</v>
      </c>
      <c r="K5404" s="20" t="s">
        <v>5118</v>
      </c>
      <c r="L5404" s="20" t="s">
        <v>5107</v>
      </c>
      <c r="M5404" s="20"/>
      <c r="N5404" s="21">
        <v>45575.565834756941</v>
      </c>
    </row>
    <row r="5405" spans="1:14" x14ac:dyDescent="0.25">
      <c r="A5405" s="21">
        <v>45543.087638888886</v>
      </c>
      <c r="B5405" s="22">
        <v>45543.087638888886</v>
      </c>
      <c r="C5405" s="20" t="s">
        <v>1298</v>
      </c>
      <c r="D5405" s="20" t="s">
        <v>1299</v>
      </c>
      <c r="E5405" s="207" t="s">
        <v>1301</v>
      </c>
      <c r="F5405" s="207" t="s">
        <v>11071</v>
      </c>
      <c r="G5405" s="20" t="s">
        <v>183</v>
      </c>
      <c r="H5405" s="23">
        <v>655.84</v>
      </c>
      <c r="I5405" s="21">
        <v>45536</v>
      </c>
      <c r="J5405" s="21">
        <v>45537</v>
      </c>
      <c r="K5405" s="20" t="s">
        <v>5121</v>
      </c>
      <c r="L5405" s="20" t="s">
        <v>5107</v>
      </c>
      <c r="M5405" s="20"/>
      <c r="N5405" s="21">
        <v>45575.565834756941</v>
      </c>
    </row>
    <row r="5406" spans="1:14" x14ac:dyDescent="0.25">
      <c r="A5406" s="21">
        <v>45543.087638888886</v>
      </c>
      <c r="B5406" s="22">
        <v>45543.087638888886</v>
      </c>
      <c r="C5406" s="20" t="s">
        <v>331</v>
      </c>
      <c r="D5406" s="20" t="s">
        <v>332</v>
      </c>
      <c r="E5406" s="207" t="s">
        <v>334</v>
      </c>
      <c r="F5406" s="207" t="s">
        <v>11072</v>
      </c>
      <c r="G5406" s="20" t="s">
        <v>183</v>
      </c>
      <c r="H5406" s="23">
        <v>2653.33</v>
      </c>
      <c r="I5406" s="21">
        <v>45536</v>
      </c>
      <c r="J5406" s="21">
        <v>45537</v>
      </c>
      <c r="K5406" s="20" t="s">
        <v>5121</v>
      </c>
      <c r="L5406" s="20" t="s">
        <v>5107</v>
      </c>
      <c r="M5406" s="20"/>
      <c r="N5406" s="21">
        <v>45575.565834756941</v>
      </c>
    </row>
    <row r="5407" spans="1:14" x14ac:dyDescent="0.25">
      <c r="A5407" s="21">
        <v>45542.883125</v>
      </c>
      <c r="B5407" s="22">
        <v>45542.883125</v>
      </c>
      <c r="C5407" s="20" t="s">
        <v>7746</v>
      </c>
      <c r="D5407" s="20" t="s">
        <v>133</v>
      </c>
      <c r="E5407" s="207" t="s">
        <v>136</v>
      </c>
      <c r="F5407" s="207" t="s">
        <v>11073</v>
      </c>
      <c r="G5407" s="20" t="s">
        <v>134</v>
      </c>
      <c r="H5407" s="23">
        <v>2913.79</v>
      </c>
      <c r="I5407" s="21">
        <v>45536</v>
      </c>
      <c r="J5407" s="21">
        <v>45537</v>
      </c>
      <c r="K5407" s="20" t="s">
        <v>5097</v>
      </c>
      <c r="L5407" s="20" t="s">
        <v>5098</v>
      </c>
      <c r="M5407" s="20"/>
      <c r="N5407" s="21">
        <v>45575.565834756941</v>
      </c>
    </row>
    <row r="5408" spans="1:14" x14ac:dyDescent="0.25">
      <c r="A5408" s="21">
        <v>45542.832835648151</v>
      </c>
      <c r="B5408" s="22">
        <v>45542.832835648151</v>
      </c>
      <c r="C5408" s="20" t="s">
        <v>266</v>
      </c>
      <c r="D5408" s="20" t="s">
        <v>267</v>
      </c>
      <c r="E5408" s="207" t="s">
        <v>270</v>
      </c>
      <c r="F5408" s="207" t="s">
        <v>11074</v>
      </c>
      <c r="G5408" s="20" t="s">
        <v>268</v>
      </c>
      <c r="H5408" s="23">
        <v>5746.55</v>
      </c>
      <c r="I5408" s="21">
        <v>45536</v>
      </c>
      <c r="J5408" s="21">
        <v>45537</v>
      </c>
      <c r="K5408" s="20" t="s">
        <v>5097</v>
      </c>
      <c r="L5408" s="20" t="s">
        <v>5098</v>
      </c>
      <c r="M5408" s="20"/>
      <c r="N5408" s="21">
        <v>45575.565834756941</v>
      </c>
    </row>
    <row r="5409" spans="1:14" x14ac:dyDescent="0.25">
      <c r="A5409" s="21">
        <v>45542.043958333335</v>
      </c>
      <c r="B5409" s="22">
        <v>45542.043958333335</v>
      </c>
      <c r="C5409" s="20" t="s">
        <v>771</v>
      </c>
      <c r="D5409" s="20" t="s">
        <v>772</v>
      </c>
      <c r="E5409" s="207" t="s">
        <v>774</v>
      </c>
      <c r="F5409" s="207" t="s">
        <v>11075</v>
      </c>
      <c r="G5409" s="20" t="s">
        <v>183</v>
      </c>
      <c r="H5409" s="23">
        <v>1171319.18</v>
      </c>
      <c r="I5409" s="21">
        <v>45536</v>
      </c>
      <c r="J5409" s="21">
        <v>45537</v>
      </c>
      <c r="K5409" s="20" t="s">
        <v>5114</v>
      </c>
      <c r="L5409" s="20" t="s">
        <v>5107</v>
      </c>
      <c r="M5409" s="20"/>
      <c r="N5409" s="21">
        <v>45575.565834756941</v>
      </c>
    </row>
    <row r="5410" spans="1:14" x14ac:dyDescent="0.25">
      <c r="A5410" s="21">
        <v>45542.043958333335</v>
      </c>
      <c r="B5410" s="22">
        <v>45542.043958333335</v>
      </c>
      <c r="C5410" s="20" t="s">
        <v>181</v>
      </c>
      <c r="D5410" s="20" t="s">
        <v>182</v>
      </c>
      <c r="E5410" s="207" t="s">
        <v>185</v>
      </c>
      <c r="F5410" s="207" t="s">
        <v>11076</v>
      </c>
      <c r="G5410" s="20" t="s">
        <v>183</v>
      </c>
      <c r="H5410" s="23">
        <v>2670380.7200000002</v>
      </c>
      <c r="I5410" s="21">
        <v>45536</v>
      </c>
      <c r="J5410" s="21">
        <v>45537</v>
      </c>
      <c r="K5410" s="20" t="s">
        <v>5118</v>
      </c>
      <c r="L5410" s="20" t="s">
        <v>5107</v>
      </c>
      <c r="M5410" s="20"/>
      <c r="N5410" s="21">
        <v>45575.565834756941</v>
      </c>
    </row>
    <row r="5411" spans="1:14" x14ac:dyDescent="0.25">
      <c r="A5411" s="21">
        <v>45542.043958333335</v>
      </c>
      <c r="B5411" s="22">
        <v>45542.043958333335</v>
      </c>
      <c r="C5411" s="20" t="s">
        <v>1190</v>
      </c>
      <c r="D5411" s="20" t="s">
        <v>1191</v>
      </c>
      <c r="E5411" s="207" t="s">
        <v>1193</v>
      </c>
      <c r="F5411" s="207" t="s">
        <v>11077</v>
      </c>
      <c r="G5411" s="20" t="s">
        <v>183</v>
      </c>
      <c r="H5411" s="23">
        <v>411.21</v>
      </c>
      <c r="I5411" s="21">
        <v>45536</v>
      </c>
      <c r="J5411" s="21">
        <v>45537</v>
      </c>
      <c r="K5411" s="20" t="s">
        <v>5118</v>
      </c>
      <c r="L5411" s="20" t="s">
        <v>5107</v>
      </c>
      <c r="M5411" s="20"/>
      <c r="N5411" s="21">
        <v>45575.565834756941</v>
      </c>
    </row>
    <row r="5412" spans="1:14" x14ac:dyDescent="0.25">
      <c r="A5412" s="21">
        <v>45542.043958333335</v>
      </c>
      <c r="B5412" s="22">
        <v>45542.043958333335</v>
      </c>
      <c r="C5412" s="20" t="s">
        <v>1226</v>
      </c>
      <c r="D5412" s="20" t="s">
        <v>1227</v>
      </c>
      <c r="E5412" s="207" t="s">
        <v>1229</v>
      </c>
      <c r="F5412" s="207" t="s">
        <v>11078</v>
      </c>
      <c r="G5412" s="20" t="s">
        <v>183</v>
      </c>
      <c r="H5412" s="23">
        <v>2751.01</v>
      </c>
      <c r="I5412" s="21">
        <v>45536</v>
      </c>
      <c r="J5412" s="21">
        <v>45537</v>
      </c>
      <c r="K5412" s="20" t="s">
        <v>5118</v>
      </c>
      <c r="L5412" s="20" t="s">
        <v>5107</v>
      </c>
      <c r="M5412" s="20"/>
      <c r="N5412" s="21">
        <v>45575.565834756941</v>
      </c>
    </row>
    <row r="5413" spans="1:14" x14ac:dyDescent="0.25">
      <c r="A5413" s="21">
        <v>45542.043958333335</v>
      </c>
      <c r="B5413" s="22">
        <v>45542.043958333335</v>
      </c>
      <c r="C5413" s="20" t="s">
        <v>717</v>
      </c>
      <c r="D5413" s="20" t="s">
        <v>718</v>
      </c>
      <c r="E5413" s="207" t="s">
        <v>720</v>
      </c>
      <c r="F5413" s="207" t="s">
        <v>11079</v>
      </c>
      <c r="G5413" s="20" t="s">
        <v>183</v>
      </c>
      <c r="H5413" s="23">
        <v>5673.1</v>
      </c>
      <c r="I5413" s="21">
        <v>45536</v>
      </c>
      <c r="J5413" s="21">
        <v>45537</v>
      </c>
      <c r="K5413" s="20" t="s">
        <v>5121</v>
      </c>
      <c r="L5413" s="20" t="s">
        <v>5107</v>
      </c>
      <c r="M5413" s="20"/>
      <c r="N5413" s="21">
        <v>45575.565834756941</v>
      </c>
    </row>
    <row r="5414" spans="1:14" x14ac:dyDescent="0.25">
      <c r="A5414" s="21">
        <v>45542.043958333335</v>
      </c>
      <c r="B5414" s="22">
        <v>45542.043958333335</v>
      </c>
      <c r="C5414" s="20" t="s">
        <v>882</v>
      </c>
      <c r="D5414" s="20" t="s">
        <v>883</v>
      </c>
      <c r="E5414" s="207" t="s">
        <v>885</v>
      </c>
      <c r="F5414" s="207" t="s">
        <v>11080</v>
      </c>
      <c r="G5414" s="20" t="s">
        <v>183</v>
      </c>
      <c r="H5414" s="23">
        <v>6108.68</v>
      </c>
      <c r="I5414" s="21">
        <v>45536</v>
      </c>
      <c r="J5414" s="21">
        <v>45537</v>
      </c>
      <c r="K5414" s="20" t="s">
        <v>5123</v>
      </c>
      <c r="L5414" s="20" t="s">
        <v>5107</v>
      </c>
      <c r="M5414" s="20"/>
      <c r="N5414" s="21">
        <v>45575.565834756941</v>
      </c>
    </row>
    <row r="5415" spans="1:14" x14ac:dyDescent="0.25">
      <c r="A5415" s="21">
        <v>45542.043958333335</v>
      </c>
      <c r="B5415" s="22">
        <v>45542.043958333335</v>
      </c>
      <c r="C5415" s="20" t="s">
        <v>193</v>
      </c>
      <c r="D5415" s="20" t="s">
        <v>194</v>
      </c>
      <c r="E5415" s="207" t="s">
        <v>196</v>
      </c>
      <c r="F5415" s="207" t="s">
        <v>11081</v>
      </c>
      <c r="G5415" s="20" t="s">
        <v>183</v>
      </c>
      <c r="H5415" s="23">
        <v>27182.2</v>
      </c>
      <c r="I5415" s="21">
        <v>45536</v>
      </c>
      <c r="J5415" s="21">
        <v>45537</v>
      </c>
      <c r="K5415" s="20" t="s">
        <v>5118</v>
      </c>
      <c r="L5415" s="20" t="s">
        <v>5107</v>
      </c>
      <c r="M5415" s="20"/>
      <c r="N5415" s="21">
        <v>45575.565834756941</v>
      </c>
    </row>
    <row r="5416" spans="1:14" x14ac:dyDescent="0.25">
      <c r="A5416" s="21">
        <v>45542.043958333335</v>
      </c>
      <c r="B5416" s="22">
        <v>45542.043958333335</v>
      </c>
      <c r="C5416" s="20" t="s">
        <v>253</v>
      </c>
      <c r="D5416" s="20" t="s">
        <v>254</v>
      </c>
      <c r="E5416" s="207" t="s">
        <v>256</v>
      </c>
      <c r="F5416" s="207" t="s">
        <v>11082</v>
      </c>
      <c r="G5416" s="20" t="s">
        <v>183</v>
      </c>
      <c r="H5416" s="23">
        <v>243549.56</v>
      </c>
      <c r="I5416" s="21">
        <v>45536</v>
      </c>
      <c r="J5416" s="21">
        <v>45537</v>
      </c>
      <c r="K5416" s="20" t="s">
        <v>5118</v>
      </c>
      <c r="L5416" s="20" t="s">
        <v>5107</v>
      </c>
      <c r="M5416" s="20"/>
      <c r="N5416" s="21">
        <v>45575.565834756941</v>
      </c>
    </row>
    <row r="5417" spans="1:14" x14ac:dyDescent="0.25">
      <c r="A5417" s="21">
        <v>45542.043958333335</v>
      </c>
      <c r="B5417" s="22">
        <v>45542.043958333335</v>
      </c>
      <c r="C5417" s="20" t="s">
        <v>939</v>
      </c>
      <c r="D5417" s="20" t="s">
        <v>940</v>
      </c>
      <c r="E5417" s="207" t="s">
        <v>942</v>
      </c>
      <c r="F5417" s="207" t="s">
        <v>11083</v>
      </c>
      <c r="G5417" s="20" t="s">
        <v>183</v>
      </c>
      <c r="H5417" s="23">
        <v>3636.05</v>
      </c>
      <c r="I5417" s="21">
        <v>45536</v>
      </c>
      <c r="J5417" s="21">
        <v>45537</v>
      </c>
      <c r="K5417" s="20" t="s">
        <v>5123</v>
      </c>
      <c r="L5417" s="20" t="s">
        <v>5107</v>
      </c>
      <c r="M5417" s="20"/>
      <c r="N5417" s="21">
        <v>45575.565834756941</v>
      </c>
    </row>
    <row r="5418" spans="1:14" x14ac:dyDescent="0.25">
      <c r="A5418" s="21">
        <v>45542.043958333335</v>
      </c>
      <c r="B5418" s="22">
        <v>45542.043958333335</v>
      </c>
      <c r="C5418" s="20" t="s">
        <v>521</v>
      </c>
      <c r="D5418" s="20" t="s">
        <v>522</v>
      </c>
      <c r="E5418" s="207" t="s">
        <v>524</v>
      </c>
      <c r="F5418" s="207" t="s">
        <v>11084</v>
      </c>
      <c r="G5418" s="20" t="s">
        <v>183</v>
      </c>
      <c r="H5418" s="23">
        <v>5923.16</v>
      </c>
      <c r="I5418" s="21">
        <v>45536</v>
      </c>
      <c r="J5418" s="21">
        <v>45537</v>
      </c>
      <c r="K5418" s="20" t="s">
        <v>5121</v>
      </c>
      <c r="L5418" s="20" t="s">
        <v>5107</v>
      </c>
      <c r="M5418" s="20"/>
      <c r="N5418" s="21">
        <v>45575.565834756941</v>
      </c>
    </row>
    <row r="5419" spans="1:14" x14ac:dyDescent="0.25">
      <c r="A5419" s="21">
        <v>45542.043958333335</v>
      </c>
      <c r="B5419" s="22">
        <v>45542.043958333335</v>
      </c>
      <c r="C5419" s="20" t="s">
        <v>459</v>
      </c>
      <c r="D5419" s="20" t="s">
        <v>460</v>
      </c>
      <c r="E5419" s="207" t="s">
        <v>462</v>
      </c>
      <c r="F5419" s="207" t="s">
        <v>11085</v>
      </c>
      <c r="G5419" s="20" t="s">
        <v>183</v>
      </c>
      <c r="H5419" s="23">
        <v>608903.68000000005</v>
      </c>
      <c r="I5419" s="21">
        <v>45536</v>
      </c>
      <c r="J5419" s="21">
        <v>45537</v>
      </c>
      <c r="K5419" s="20" t="s">
        <v>5129</v>
      </c>
      <c r="L5419" s="20" t="s">
        <v>5107</v>
      </c>
      <c r="M5419" s="20"/>
      <c r="N5419" s="21">
        <v>45575.565834756941</v>
      </c>
    </row>
    <row r="5420" spans="1:14" x14ac:dyDescent="0.25">
      <c r="A5420" s="21">
        <v>45542.043958333335</v>
      </c>
      <c r="B5420" s="22">
        <v>45542.043958333335</v>
      </c>
      <c r="C5420" s="20" t="s">
        <v>435</v>
      </c>
      <c r="D5420" s="20" t="s">
        <v>436</v>
      </c>
      <c r="E5420" s="207" t="s">
        <v>438</v>
      </c>
      <c r="F5420" s="207" t="s">
        <v>11086</v>
      </c>
      <c r="G5420" s="20" t="s">
        <v>183</v>
      </c>
      <c r="H5420" s="23">
        <v>6000</v>
      </c>
      <c r="I5420" s="21">
        <v>45536</v>
      </c>
      <c r="J5420" s="21">
        <v>45537</v>
      </c>
      <c r="K5420" s="20" t="s">
        <v>5118</v>
      </c>
      <c r="L5420" s="20" t="s">
        <v>5107</v>
      </c>
      <c r="M5420" s="20"/>
      <c r="N5420" s="21">
        <v>45575.565834756941</v>
      </c>
    </row>
    <row r="5421" spans="1:14" x14ac:dyDescent="0.25">
      <c r="A5421" s="21">
        <v>45542.043958333335</v>
      </c>
      <c r="B5421" s="22">
        <v>45542.043958333335</v>
      </c>
      <c r="C5421" s="20" t="s">
        <v>422</v>
      </c>
      <c r="D5421" s="20" t="s">
        <v>423</v>
      </c>
      <c r="E5421" s="207" t="s">
        <v>425</v>
      </c>
      <c r="F5421" s="207" t="s">
        <v>11087</v>
      </c>
      <c r="G5421" s="20" t="s">
        <v>183</v>
      </c>
      <c r="H5421" s="23">
        <v>7416.5</v>
      </c>
      <c r="I5421" s="21">
        <v>45536</v>
      </c>
      <c r="J5421" s="21">
        <v>45537</v>
      </c>
      <c r="K5421" s="20" t="s">
        <v>5118</v>
      </c>
      <c r="L5421" s="20" t="s">
        <v>5107</v>
      </c>
      <c r="M5421" s="20"/>
      <c r="N5421" s="21">
        <v>45575.565834756941</v>
      </c>
    </row>
    <row r="5422" spans="1:14" x14ac:dyDescent="0.25">
      <c r="A5422" s="21">
        <v>45542.043958333335</v>
      </c>
      <c r="B5422" s="22">
        <v>45542.043958333335</v>
      </c>
      <c r="C5422" s="20" t="s">
        <v>1298</v>
      </c>
      <c r="D5422" s="20" t="s">
        <v>1299</v>
      </c>
      <c r="E5422" s="207" t="s">
        <v>1301</v>
      </c>
      <c r="F5422" s="207" t="s">
        <v>11088</v>
      </c>
      <c r="G5422" s="20" t="s">
        <v>183</v>
      </c>
      <c r="H5422" s="23">
        <v>655.84</v>
      </c>
      <c r="I5422" s="21">
        <v>45536</v>
      </c>
      <c r="J5422" s="21">
        <v>45537</v>
      </c>
      <c r="K5422" s="20" t="s">
        <v>5121</v>
      </c>
      <c r="L5422" s="20" t="s">
        <v>5107</v>
      </c>
      <c r="M5422" s="20"/>
      <c r="N5422" s="21">
        <v>45575.565834756941</v>
      </c>
    </row>
    <row r="5423" spans="1:14" x14ac:dyDescent="0.25">
      <c r="A5423" s="21">
        <v>45542.043958333335</v>
      </c>
      <c r="B5423" s="22">
        <v>45542.043958333335</v>
      </c>
      <c r="C5423" s="20" t="s">
        <v>331</v>
      </c>
      <c r="D5423" s="20" t="s">
        <v>332</v>
      </c>
      <c r="E5423" s="207" t="s">
        <v>334</v>
      </c>
      <c r="F5423" s="207" t="s">
        <v>11089</v>
      </c>
      <c r="G5423" s="20" t="s">
        <v>183</v>
      </c>
      <c r="H5423" s="23">
        <v>2653.33</v>
      </c>
      <c r="I5423" s="21">
        <v>45536</v>
      </c>
      <c r="J5423" s="21">
        <v>45537</v>
      </c>
      <c r="K5423" s="20" t="s">
        <v>5121</v>
      </c>
      <c r="L5423" s="20" t="s">
        <v>5107</v>
      </c>
      <c r="M5423" s="20"/>
      <c r="N5423" s="21">
        <v>45575.565834756941</v>
      </c>
    </row>
    <row r="5424" spans="1:14" x14ac:dyDescent="0.25">
      <c r="A5424" s="21">
        <v>45541.367951388893</v>
      </c>
      <c r="B5424" s="22">
        <v>45541.367951388893</v>
      </c>
      <c r="C5424" s="20" t="s">
        <v>7746</v>
      </c>
      <c r="D5424" s="20" t="s">
        <v>133</v>
      </c>
      <c r="E5424" s="207" t="s">
        <v>136</v>
      </c>
      <c r="F5424" s="207" t="s">
        <v>11090</v>
      </c>
      <c r="G5424" s="20" t="s">
        <v>134</v>
      </c>
      <c r="H5424" s="23">
        <v>2318.2800000000002</v>
      </c>
      <c r="I5424" s="21">
        <v>45536</v>
      </c>
      <c r="J5424" s="21">
        <v>45537</v>
      </c>
      <c r="K5424" s="20" t="s">
        <v>5097</v>
      </c>
      <c r="L5424" s="20" t="s">
        <v>5098</v>
      </c>
      <c r="M5424" s="20"/>
      <c r="N5424" s="21">
        <v>45575.565834756941</v>
      </c>
    </row>
    <row r="5425" spans="1:14" x14ac:dyDescent="0.25">
      <c r="A5425" s="21">
        <v>45541.255949074075</v>
      </c>
      <c r="B5425" s="22">
        <v>45541.255949074075</v>
      </c>
      <c r="C5425" s="20" t="s">
        <v>266</v>
      </c>
      <c r="D5425" s="20" t="s">
        <v>267</v>
      </c>
      <c r="E5425" s="207" t="s">
        <v>270</v>
      </c>
      <c r="F5425" s="207" t="s">
        <v>11091</v>
      </c>
      <c r="G5425" s="20" t="s">
        <v>268</v>
      </c>
      <c r="H5425" s="23">
        <v>5743.35</v>
      </c>
      <c r="I5425" s="21">
        <v>45536</v>
      </c>
      <c r="J5425" s="21">
        <v>45537</v>
      </c>
      <c r="K5425" s="20" t="s">
        <v>5097</v>
      </c>
      <c r="L5425" s="20" t="s">
        <v>5098</v>
      </c>
      <c r="M5425" s="20"/>
      <c r="N5425" s="21">
        <v>45575.565834756941</v>
      </c>
    </row>
    <row r="5426" spans="1:14" x14ac:dyDescent="0.25">
      <c r="A5426" s="21">
        <v>45541.163854166662</v>
      </c>
      <c r="B5426" s="22">
        <v>45541.163854166662</v>
      </c>
      <c r="C5426" s="20" t="s">
        <v>869</v>
      </c>
      <c r="D5426" s="20" t="s">
        <v>870</v>
      </c>
      <c r="E5426" s="207" t="s">
        <v>872</v>
      </c>
      <c r="F5426" s="207" t="s">
        <v>11092</v>
      </c>
      <c r="G5426" s="20" t="s">
        <v>119</v>
      </c>
      <c r="H5426" s="23">
        <v>301.57</v>
      </c>
      <c r="I5426" s="21">
        <v>45536</v>
      </c>
      <c r="J5426" s="21">
        <v>45537</v>
      </c>
      <c r="K5426" s="20" t="s">
        <v>5097</v>
      </c>
      <c r="L5426" s="20" t="s">
        <v>5098</v>
      </c>
      <c r="M5426" s="20"/>
      <c r="N5426" s="21">
        <v>45575.565834756941</v>
      </c>
    </row>
    <row r="5427" spans="1:14" x14ac:dyDescent="0.25">
      <c r="A5427" s="21">
        <v>45541.163854166662</v>
      </c>
      <c r="B5427" s="22">
        <v>45541.163854166662</v>
      </c>
      <c r="C5427" s="20" t="s">
        <v>995</v>
      </c>
      <c r="D5427" s="20" t="s">
        <v>996</v>
      </c>
      <c r="E5427" s="207" t="s">
        <v>998</v>
      </c>
      <c r="F5427" s="207" t="s">
        <v>11093</v>
      </c>
      <c r="G5427" s="20" t="s">
        <v>119</v>
      </c>
      <c r="H5427" s="23">
        <v>29.04</v>
      </c>
      <c r="I5427" s="21">
        <v>45536</v>
      </c>
      <c r="J5427" s="21">
        <v>45537</v>
      </c>
      <c r="K5427" s="20" t="s">
        <v>5097</v>
      </c>
      <c r="L5427" s="20" t="s">
        <v>5098</v>
      </c>
      <c r="M5427" s="20"/>
      <c r="N5427" s="21">
        <v>45575.565834756941</v>
      </c>
    </row>
    <row r="5428" spans="1:14" x14ac:dyDescent="0.25">
      <c r="A5428" s="21">
        <v>45541.163854166662</v>
      </c>
      <c r="B5428" s="22">
        <v>45541.163854166662</v>
      </c>
      <c r="C5428" s="20" t="s">
        <v>117</v>
      </c>
      <c r="D5428" s="20" t="s">
        <v>118</v>
      </c>
      <c r="E5428" s="207" t="s">
        <v>121</v>
      </c>
      <c r="F5428" s="207" t="s">
        <v>11094</v>
      </c>
      <c r="G5428" s="20" t="s">
        <v>119</v>
      </c>
      <c r="H5428" s="23">
        <v>6559.43</v>
      </c>
      <c r="I5428" s="21">
        <v>45536</v>
      </c>
      <c r="J5428" s="21">
        <v>45537</v>
      </c>
      <c r="K5428" s="20" t="s">
        <v>5097</v>
      </c>
      <c r="L5428" s="20" t="s">
        <v>5098</v>
      </c>
      <c r="M5428" s="20"/>
      <c r="N5428" s="21">
        <v>45575.565834756941</v>
      </c>
    </row>
    <row r="5429" spans="1:14" x14ac:dyDescent="0.25">
      <c r="A5429" s="21">
        <v>45540.787951388891</v>
      </c>
      <c r="B5429" s="22">
        <v>45540.787951388891</v>
      </c>
      <c r="C5429" s="20" t="s">
        <v>7746</v>
      </c>
      <c r="D5429" s="20" t="s">
        <v>133</v>
      </c>
      <c r="E5429" s="207" t="s">
        <v>136</v>
      </c>
      <c r="F5429" s="207" t="s">
        <v>11095</v>
      </c>
      <c r="G5429" s="20" t="s">
        <v>134</v>
      </c>
      <c r="H5429" s="23">
        <v>2318.2800000000002</v>
      </c>
      <c r="I5429" s="21">
        <v>45536</v>
      </c>
      <c r="J5429" s="21">
        <v>45537</v>
      </c>
      <c r="K5429" s="20" t="s">
        <v>5097</v>
      </c>
      <c r="L5429" s="20" t="s">
        <v>5098</v>
      </c>
      <c r="M5429" s="20"/>
      <c r="N5429" s="21">
        <v>45575.565834756941</v>
      </c>
    </row>
    <row r="5430" spans="1:14" x14ac:dyDescent="0.25">
      <c r="A5430" s="21">
        <v>45540.764837962968</v>
      </c>
      <c r="B5430" s="22">
        <v>45540.764837962968</v>
      </c>
      <c r="C5430" s="20" t="s">
        <v>771</v>
      </c>
      <c r="D5430" s="20" t="s">
        <v>772</v>
      </c>
      <c r="E5430" s="207" t="s">
        <v>774</v>
      </c>
      <c r="F5430" s="207" t="s">
        <v>11096</v>
      </c>
      <c r="G5430" s="20" t="s">
        <v>183</v>
      </c>
      <c r="H5430" s="23">
        <v>1171868.5</v>
      </c>
      <c r="I5430" s="21">
        <v>45536</v>
      </c>
      <c r="J5430" s="21">
        <v>45537</v>
      </c>
      <c r="K5430" s="20" t="s">
        <v>5114</v>
      </c>
      <c r="L5430" s="20" t="s">
        <v>5107</v>
      </c>
      <c r="M5430" s="20"/>
      <c r="N5430" s="21">
        <v>45575.565834756941</v>
      </c>
    </row>
    <row r="5431" spans="1:14" x14ac:dyDescent="0.25">
      <c r="A5431" s="21">
        <v>45540.764837962968</v>
      </c>
      <c r="B5431" s="22">
        <v>45540.764837962968</v>
      </c>
      <c r="C5431" s="20" t="s">
        <v>181</v>
      </c>
      <c r="D5431" s="20" t="s">
        <v>182</v>
      </c>
      <c r="E5431" s="207" t="s">
        <v>185</v>
      </c>
      <c r="F5431" s="207" t="s">
        <v>11097</v>
      </c>
      <c r="G5431" s="20" t="s">
        <v>183</v>
      </c>
      <c r="H5431" s="23">
        <v>2675236.86</v>
      </c>
      <c r="I5431" s="21">
        <v>45536</v>
      </c>
      <c r="J5431" s="21">
        <v>45537</v>
      </c>
      <c r="K5431" s="20" t="s">
        <v>5118</v>
      </c>
      <c r="L5431" s="20" t="s">
        <v>5107</v>
      </c>
      <c r="M5431" s="20"/>
      <c r="N5431" s="21">
        <v>45575.565834756941</v>
      </c>
    </row>
    <row r="5432" spans="1:14" x14ac:dyDescent="0.25">
      <c r="A5432" s="21">
        <v>45540.764837962968</v>
      </c>
      <c r="B5432" s="22">
        <v>45540.764837962968</v>
      </c>
      <c r="C5432" s="20" t="s">
        <v>882</v>
      </c>
      <c r="D5432" s="20" t="s">
        <v>883</v>
      </c>
      <c r="E5432" s="207" t="s">
        <v>885</v>
      </c>
      <c r="F5432" s="207" t="s">
        <v>11098</v>
      </c>
      <c r="G5432" s="20" t="s">
        <v>183</v>
      </c>
      <c r="H5432" s="23">
        <v>6125.13</v>
      </c>
      <c r="I5432" s="21">
        <v>45536</v>
      </c>
      <c r="J5432" s="21">
        <v>45537</v>
      </c>
      <c r="K5432" s="20" t="s">
        <v>5123</v>
      </c>
      <c r="L5432" s="20" t="s">
        <v>5107</v>
      </c>
      <c r="M5432" s="20"/>
      <c r="N5432" s="21">
        <v>45575.565834756941</v>
      </c>
    </row>
    <row r="5433" spans="1:14" x14ac:dyDescent="0.25">
      <c r="A5433" s="21">
        <v>45540.764837962968</v>
      </c>
      <c r="B5433" s="22">
        <v>45540.764837962968</v>
      </c>
      <c r="C5433" s="20" t="s">
        <v>939</v>
      </c>
      <c r="D5433" s="20" t="s">
        <v>940</v>
      </c>
      <c r="E5433" s="207" t="s">
        <v>942</v>
      </c>
      <c r="F5433" s="207" t="s">
        <v>11099</v>
      </c>
      <c r="G5433" s="20" t="s">
        <v>183</v>
      </c>
      <c r="H5433" s="23">
        <v>3645.55</v>
      </c>
      <c r="I5433" s="21">
        <v>45536</v>
      </c>
      <c r="J5433" s="21">
        <v>45537</v>
      </c>
      <c r="K5433" s="20" t="s">
        <v>5123</v>
      </c>
      <c r="L5433" s="20" t="s">
        <v>5107</v>
      </c>
      <c r="M5433" s="20"/>
      <c r="N5433" s="21">
        <v>45575.565834756941</v>
      </c>
    </row>
    <row r="5434" spans="1:14" x14ac:dyDescent="0.25">
      <c r="A5434" s="21">
        <v>45540.764837962968</v>
      </c>
      <c r="B5434" s="22">
        <v>45540.764837962968</v>
      </c>
      <c r="C5434" s="20" t="s">
        <v>459</v>
      </c>
      <c r="D5434" s="20" t="s">
        <v>460</v>
      </c>
      <c r="E5434" s="207" t="s">
        <v>462</v>
      </c>
      <c r="F5434" s="207" t="s">
        <v>11100</v>
      </c>
      <c r="G5434" s="20" t="s">
        <v>183</v>
      </c>
      <c r="H5434" s="23">
        <v>593313.04</v>
      </c>
      <c r="I5434" s="21">
        <v>45536</v>
      </c>
      <c r="J5434" s="21">
        <v>45537</v>
      </c>
      <c r="K5434" s="20" t="s">
        <v>5129</v>
      </c>
      <c r="L5434" s="20" t="s">
        <v>5107</v>
      </c>
      <c r="M5434" s="20"/>
      <c r="N5434" s="21">
        <v>45575.565834756941</v>
      </c>
    </row>
    <row r="5435" spans="1:14" x14ac:dyDescent="0.25">
      <c r="A5435" s="21">
        <v>45540.223344907412</v>
      </c>
      <c r="B5435" s="22">
        <v>45540.223344907412</v>
      </c>
      <c r="C5435" s="20" t="s">
        <v>771</v>
      </c>
      <c r="D5435" s="20" t="s">
        <v>772</v>
      </c>
      <c r="E5435" s="207" t="s">
        <v>774</v>
      </c>
      <c r="F5435" s="207" t="s">
        <v>9840</v>
      </c>
      <c r="G5435" s="20" t="s">
        <v>183</v>
      </c>
      <c r="H5435" s="23">
        <v>1167487.7</v>
      </c>
      <c r="I5435" s="21">
        <v>45536</v>
      </c>
      <c r="J5435" s="21">
        <v>45537</v>
      </c>
      <c r="K5435" s="20" t="s">
        <v>5114</v>
      </c>
      <c r="L5435" s="20" t="s">
        <v>5107</v>
      </c>
      <c r="M5435" s="20"/>
      <c r="N5435" s="21">
        <v>45540.605251006942</v>
      </c>
    </row>
    <row r="5436" spans="1:14" x14ac:dyDescent="0.25">
      <c r="A5436" s="21">
        <v>45540.223344907412</v>
      </c>
      <c r="B5436" s="22">
        <v>45540.223344907412</v>
      </c>
      <c r="C5436" s="20" t="s">
        <v>181</v>
      </c>
      <c r="D5436" s="20" t="s">
        <v>182</v>
      </c>
      <c r="E5436" s="207" t="s">
        <v>185</v>
      </c>
      <c r="F5436" s="207" t="s">
        <v>9841</v>
      </c>
      <c r="G5436" s="20" t="s">
        <v>183</v>
      </c>
      <c r="H5436" s="23">
        <v>2679670.88</v>
      </c>
      <c r="I5436" s="21">
        <v>45536</v>
      </c>
      <c r="J5436" s="21">
        <v>45537</v>
      </c>
      <c r="K5436" s="20" t="s">
        <v>5118</v>
      </c>
      <c r="L5436" s="20" t="s">
        <v>5107</v>
      </c>
      <c r="M5436" s="20"/>
      <c r="N5436" s="21">
        <v>45540.605251006942</v>
      </c>
    </row>
    <row r="5437" spans="1:14" x14ac:dyDescent="0.25">
      <c r="A5437" s="21">
        <v>45540.223344907412</v>
      </c>
      <c r="B5437" s="22">
        <v>45540.223344907412</v>
      </c>
      <c r="C5437" s="20" t="s">
        <v>1190</v>
      </c>
      <c r="D5437" s="20" t="s">
        <v>1191</v>
      </c>
      <c r="E5437" s="207" t="s">
        <v>1193</v>
      </c>
      <c r="F5437" s="207" t="s">
        <v>9842</v>
      </c>
      <c r="G5437" s="20" t="s">
        <v>183</v>
      </c>
      <c r="H5437" s="23">
        <v>411.21</v>
      </c>
      <c r="I5437" s="21">
        <v>45536</v>
      </c>
      <c r="J5437" s="21">
        <v>45537</v>
      </c>
      <c r="K5437" s="20" t="s">
        <v>5118</v>
      </c>
      <c r="L5437" s="20" t="s">
        <v>5107</v>
      </c>
      <c r="M5437" s="20"/>
      <c r="N5437" s="21">
        <v>45540.605251006942</v>
      </c>
    </row>
    <row r="5438" spans="1:14" x14ac:dyDescent="0.25">
      <c r="A5438" s="21">
        <v>45540.223344907412</v>
      </c>
      <c r="B5438" s="22">
        <v>45540.223344907412</v>
      </c>
      <c r="C5438" s="20" t="s">
        <v>1226</v>
      </c>
      <c r="D5438" s="20" t="s">
        <v>1227</v>
      </c>
      <c r="E5438" s="207" t="s">
        <v>1229</v>
      </c>
      <c r="F5438" s="207" t="s">
        <v>9843</v>
      </c>
      <c r="G5438" s="20" t="s">
        <v>183</v>
      </c>
      <c r="H5438" s="23">
        <v>2751.01</v>
      </c>
      <c r="I5438" s="21">
        <v>45536</v>
      </c>
      <c r="J5438" s="21">
        <v>45537</v>
      </c>
      <c r="K5438" s="20" t="s">
        <v>5118</v>
      </c>
      <c r="L5438" s="20" t="s">
        <v>5107</v>
      </c>
      <c r="M5438" s="20"/>
      <c r="N5438" s="21">
        <v>45540.605251006942</v>
      </c>
    </row>
    <row r="5439" spans="1:14" x14ac:dyDescent="0.25">
      <c r="A5439" s="21">
        <v>45540.223344907412</v>
      </c>
      <c r="B5439" s="22">
        <v>45540.223344907412</v>
      </c>
      <c r="C5439" s="20" t="s">
        <v>717</v>
      </c>
      <c r="D5439" s="20" t="s">
        <v>718</v>
      </c>
      <c r="E5439" s="207" t="s">
        <v>720</v>
      </c>
      <c r="F5439" s="207" t="s">
        <v>9844</v>
      </c>
      <c r="G5439" s="20" t="s">
        <v>183</v>
      </c>
      <c r="H5439" s="23">
        <v>974.1</v>
      </c>
      <c r="I5439" s="21">
        <v>45536</v>
      </c>
      <c r="J5439" s="21">
        <v>45537</v>
      </c>
      <c r="K5439" s="20" t="s">
        <v>5121</v>
      </c>
      <c r="L5439" s="20" t="s">
        <v>5107</v>
      </c>
      <c r="M5439" s="20"/>
      <c r="N5439" s="21">
        <v>45540.605251006942</v>
      </c>
    </row>
    <row r="5440" spans="1:14" x14ac:dyDescent="0.25">
      <c r="A5440" s="21">
        <v>45540.223344907412</v>
      </c>
      <c r="B5440" s="22">
        <v>45540.223344907412</v>
      </c>
      <c r="C5440" s="20" t="s">
        <v>882</v>
      </c>
      <c r="D5440" s="20" t="s">
        <v>883</v>
      </c>
      <c r="E5440" s="207" t="s">
        <v>885</v>
      </c>
      <c r="F5440" s="207" t="s">
        <v>9845</v>
      </c>
      <c r="G5440" s="20" t="s">
        <v>183</v>
      </c>
      <c r="H5440" s="23">
        <v>6139.79</v>
      </c>
      <c r="I5440" s="21">
        <v>45536</v>
      </c>
      <c r="J5440" s="21">
        <v>45537</v>
      </c>
      <c r="K5440" s="20" t="s">
        <v>5123</v>
      </c>
      <c r="L5440" s="20" t="s">
        <v>5107</v>
      </c>
      <c r="M5440" s="20"/>
      <c r="N5440" s="21">
        <v>45540.605251006942</v>
      </c>
    </row>
    <row r="5441" spans="1:14" x14ac:dyDescent="0.25">
      <c r="A5441" s="21">
        <v>45540.223344907412</v>
      </c>
      <c r="B5441" s="22">
        <v>45540.223344907412</v>
      </c>
      <c r="C5441" s="20" t="s">
        <v>193</v>
      </c>
      <c r="D5441" s="20" t="s">
        <v>194</v>
      </c>
      <c r="E5441" s="207" t="s">
        <v>196</v>
      </c>
      <c r="F5441" s="207" t="s">
        <v>9846</v>
      </c>
      <c r="G5441" s="20" t="s">
        <v>183</v>
      </c>
      <c r="H5441" s="23">
        <v>27182.2</v>
      </c>
      <c r="I5441" s="21">
        <v>45536</v>
      </c>
      <c r="J5441" s="21">
        <v>45537</v>
      </c>
      <c r="K5441" s="20" t="s">
        <v>5118</v>
      </c>
      <c r="L5441" s="20" t="s">
        <v>5107</v>
      </c>
      <c r="M5441" s="20"/>
      <c r="N5441" s="21">
        <v>45540.605251006942</v>
      </c>
    </row>
    <row r="5442" spans="1:14" x14ac:dyDescent="0.25">
      <c r="A5442" s="21">
        <v>45540.223344907412</v>
      </c>
      <c r="B5442" s="22">
        <v>45540.223344907412</v>
      </c>
      <c r="C5442" s="20" t="s">
        <v>939</v>
      </c>
      <c r="D5442" s="20" t="s">
        <v>940</v>
      </c>
      <c r="E5442" s="207" t="s">
        <v>942</v>
      </c>
      <c r="F5442" s="207" t="s">
        <v>9847</v>
      </c>
      <c r="G5442" s="20" t="s">
        <v>183</v>
      </c>
      <c r="H5442" s="23">
        <v>3654.16</v>
      </c>
      <c r="I5442" s="21">
        <v>45536</v>
      </c>
      <c r="J5442" s="21">
        <v>45537</v>
      </c>
      <c r="K5442" s="20" t="s">
        <v>5123</v>
      </c>
      <c r="L5442" s="20" t="s">
        <v>5107</v>
      </c>
      <c r="M5442" s="20"/>
      <c r="N5442" s="21">
        <v>45540.605251006942</v>
      </c>
    </row>
    <row r="5443" spans="1:14" x14ac:dyDescent="0.25">
      <c r="A5443" s="21">
        <v>45540.223344907412</v>
      </c>
      <c r="B5443" s="22">
        <v>45540.223344907412</v>
      </c>
      <c r="C5443" s="20" t="s">
        <v>253</v>
      </c>
      <c r="D5443" s="20" t="s">
        <v>254</v>
      </c>
      <c r="E5443" s="207" t="s">
        <v>256</v>
      </c>
      <c r="F5443" s="207" t="s">
        <v>9848</v>
      </c>
      <c r="G5443" s="20" t="s">
        <v>183</v>
      </c>
      <c r="H5443" s="23">
        <v>238549.56</v>
      </c>
      <c r="I5443" s="21">
        <v>45536</v>
      </c>
      <c r="J5443" s="21">
        <v>45537</v>
      </c>
      <c r="K5443" s="20" t="s">
        <v>5118</v>
      </c>
      <c r="L5443" s="20" t="s">
        <v>5107</v>
      </c>
      <c r="M5443" s="20"/>
      <c r="N5443" s="21">
        <v>45540.605251006942</v>
      </c>
    </row>
    <row r="5444" spans="1:14" x14ac:dyDescent="0.25">
      <c r="A5444" s="21">
        <v>45540.223344907412</v>
      </c>
      <c r="B5444" s="22">
        <v>45540.223344907412</v>
      </c>
      <c r="C5444" s="20" t="s">
        <v>521</v>
      </c>
      <c r="D5444" s="20" t="s">
        <v>522</v>
      </c>
      <c r="E5444" s="207" t="s">
        <v>524</v>
      </c>
      <c r="F5444" s="207" t="s">
        <v>9849</v>
      </c>
      <c r="G5444" s="20" t="s">
        <v>183</v>
      </c>
      <c r="H5444" s="23">
        <v>5923.16</v>
      </c>
      <c r="I5444" s="21">
        <v>45536</v>
      </c>
      <c r="J5444" s="21">
        <v>45537</v>
      </c>
      <c r="K5444" s="20" t="s">
        <v>5121</v>
      </c>
      <c r="L5444" s="20" t="s">
        <v>5107</v>
      </c>
      <c r="M5444" s="20"/>
      <c r="N5444" s="21">
        <v>45540.605251006942</v>
      </c>
    </row>
    <row r="5445" spans="1:14" x14ac:dyDescent="0.25">
      <c r="A5445" s="21">
        <v>45540.223344907412</v>
      </c>
      <c r="B5445" s="22">
        <v>45540.223344907412</v>
      </c>
      <c r="C5445" s="20" t="s">
        <v>459</v>
      </c>
      <c r="D5445" s="20" t="s">
        <v>460</v>
      </c>
      <c r="E5445" s="207" t="s">
        <v>462</v>
      </c>
      <c r="F5445" s="207" t="s">
        <v>9850</v>
      </c>
      <c r="G5445" s="20" t="s">
        <v>183</v>
      </c>
      <c r="H5445" s="23">
        <v>603296.52</v>
      </c>
      <c r="I5445" s="21">
        <v>45536</v>
      </c>
      <c r="J5445" s="21">
        <v>45537</v>
      </c>
      <c r="K5445" s="20" t="s">
        <v>5129</v>
      </c>
      <c r="L5445" s="20" t="s">
        <v>5107</v>
      </c>
      <c r="M5445" s="20"/>
      <c r="N5445" s="21">
        <v>45540.605251006942</v>
      </c>
    </row>
    <row r="5446" spans="1:14" x14ac:dyDescent="0.25">
      <c r="A5446" s="21">
        <v>45540.223344907412</v>
      </c>
      <c r="B5446" s="22">
        <v>45540.223344907412</v>
      </c>
      <c r="C5446" s="20" t="s">
        <v>435</v>
      </c>
      <c r="D5446" s="20" t="s">
        <v>436</v>
      </c>
      <c r="E5446" s="207" t="s">
        <v>438</v>
      </c>
      <c r="F5446" s="207" t="s">
        <v>9851</v>
      </c>
      <c r="G5446" s="20" t="s">
        <v>183</v>
      </c>
      <c r="H5446" s="23">
        <v>15699</v>
      </c>
      <c r="I5446" s="21">
        <v>45536</v>
      </c>
      <c r="J5446" s="21">
        <v>45537</v>
      </c>
      <c r="K5446" s="20" t="s">
        <v>5118</v>
      </c>
      <c r="L5446" s="20" t="s">
        <v>5107</v>
      </c>
      <c r="M5446" s="20"/>
      <c r="N5446" s="21">
        <v>45540.605251006942</v>
      </c>
    </row>
    <row r="5447" spans="1:14" x14ac:dyDescent="0.25">
      <c r="A5447" s="21">
        <v>45540.223344907412</v>
      </c>
      <c r="B5447" s="22">
        <v>45540.223344907412</v>
      </c>
      <c r="C5447" s="20" t="s">
        <v>422</v>
      </c>
      <c r="D5447" s="20" t="s">
        <v>423</v>
      </c>
      <c r="E5447" s="207" t="s">
        <v>425</v>
      </c>
      <c r="F5447" s="207" t="s">
        <v>9852</v>
      </c>
      <c r="G5447" s="20" t="s">
        <v>183</v>
      </c>
      <c r="H5447" s="23">
        <v>7416.5</v>
      </c>
      <c r="I5447" s="21">
        <v>45536</v>
      </c>
      <c r="J5447" s="21">
        <v>45537</v>
      </c>
      <c r="K5447" s="20" t="s">
        <v>5118</v>
      </c>
      <c r="L5447" s="20" t="s">
        <v>5107</v>
      </c>
      <c r="M5447" s="20"/>
      <c r="N5447" s="21">
        <v>45540.605251006942</v>
      </c>
    </row>
    <row r="5448" spans="1:14" x14ac:dyDescent="0.25">
      <c r="A5448" s="21">
        <v>45540.223344907412</v>
      </c>
      <c r="B5448" s="22">
        <v>45540.223344907412</v>
      </c>
      <c r="C5448" s="20" t="s">
        <v>1298</v>
      </c>
      <c r="D5448" s="20" t="s">
        <v>1299</v>
      </c>
      <c r="E5448" s="207" t="s">
        <v>1301</v>
      </c>
      <c r="F5448" s="207" t="s">
        <v>9853</v>
      </c>
      <c r="G5448" s="20" t="s">
        <v>183</v>
      </c>
      <c r="H5448" s="23">
        <v>655.84</v>
      </c>
      <c r="I5448" s="21">
        <v>45536</v>
      </c>
      <c r="J5448" s="21">
        <v>45537</v>
      </c>
      <c r="K5448" s="20" t="s">
        <v>5121</v>
      </c>
      <c r="L5448" s="20" t="s">
        <v>5107</v>
      </c>
      <c r="M5448" s="20"/>
      <c r="N5448" s="21">
        <v>45540.605251006942</v>
      </c>
    </row>
    <row r="5449" spans="1:14" x14ac:dyDescent="0.25">
      <c r="A5449" s="21">
        <v>45540.223344907412</v>
      </c>
      <c r="B5449" s="22">
        <v>45540.223344907412</v>
      </c>
      <c r="C5449" s="20" t="s">
        <v>331</v>
      </c>
      <c r="D5449" s="20" t="s">
        <v>332</v>
      </c>
      <c r="E5449" s="207" t="s">
        <v>334</v>
      </c>
      <c r="F5449" s="207" t="s">
        <v>9854</v>
      </c>
      <c r="G5449" s="20" t="s">
        <v>183</v>
      </c>
      <c r="H5449" s="23">
        <v>2653.33</v>
      </c>
      <c r="I5449" s="21">
        <v>45536</v>
      </c>
      <c r="J5449" s="21">
        <v>45537</v>
      </c>
      <c r="K5449" s="20" t="s">
        <v>5121</v>
      </c>
      <c r="L5449" s="20" t="s">
        <v>5107</v>
      </c>
      <c r="M5449" s="20"/>
      <c r="N5449" s="21">
        <v>45540.605251006942</v>
      </c>
    </row>
    <row r="5450" spans="1:14" x14ac:dyDescent="0.25">
      <c r="A5450" s="21">
        <v>45540.059212962966</v>
      </c>
      <c r="B5450" s="22">
        <v>45540.059212962966</v>
      </c>
      <c r="C5450" s="20" t="s">
        <v>869</v>
      </c>
      <c r="D5450" s="20" t="s">
        <v>870</v>
      </c>
      <c r="E5450" s="207" t="s">
        <v>872</v>
      </c>
      <c r="F5450" s="207" t="s">
        <v>9855</v>
      </c>
      <c r="G5450" s="20" t="s">
        <v>119</v>
      </c>
      <c r="H5450" s="23">
        <v>301.57</v>
      </c>
      <c r="I5450" s="21">
        <v>45536</v>
      </c>
      <c r="J5450" s="21">
        <v>45537</v>
      </c>
      <c r="K5450" s="20" t="s">
        <v>5097</v>
      </c>
      <c r="L5450" s="20" t="s">
        <v>5098</v>
      </c>
      <c r="M5450" s="20"/>
      <c r="N5450" s="21">
        <v>45540.605251006942</v>
      </c>
    </row>
    <row r="5451" spans="1:14" x14ac:dyDescent="0.25">
      <c r="A5451" s="21">
        <v>45540.059212962966</v>
      </c>
      <c r="B5451" s="22">
        <v>45540.059212962966</v>
      </c>
      <c r="C5451" s="20" t="s">
        <v>995</v>
      </c>
      <c r="D5451" s="20" t="s">
        <v>996</v>
      </c>
      <c r="E5451" s="207" t="s">
        <v>998</v>
      </c>
      <c r="F5451" s="207" t="s">
        <v>9856</v>
      </c>
      <c r="G5451" s="20" t="s">
        <v>119</v>
      </c>
      <c r="H5451" s="23">
        <v>29.04</v>
      </c>
      <c r="I5451" s="21">
        <v>45536</v>
      </c>
      <c r="J5451" s="21">
        <v>45537</v>
      </c>
      <c r="K5451" s="20" t="s">
        <v>5097</v>
      </c>
      <c r="L5451" s="20" t="s">
        <v>5098</v>
      </c>
      <c r="M5451" s="20"/>
      <c r="N5451" s="21">
        <v>45540.605251006942</v>
      </c>
    </row>
    <row r="5452" spans="1:14" x14ac:dyDescent="0.25">
      <c r="A5452" s="21">
        <v>45540.059212962966</v>
      </c>
      <c r="B5452" s="22">
        <v>45540.059212962966</v>
      </c>
      <c r="C5452" s="20" t="s">
        <v>117</v>
      </c>
      <c r="D5452" s="20" t="s">
        <v>118</v>
      </c>
      <c r="E5452" s="207" t="s">
        <v>121</v>
      </c>
      <c r="F5452" s="207" t="s">
        <v>9857</v>
      </c>
      <c r="G5452" s="20" t="s">
        <v>119</v>
      </c>
      <c r="H5452" s="23">
        <v>6543.06</v>
      </c>
      <c r="I5452" s="21">
        <v>45536</v>
      </c>
      <c r="J5452" s="21">
        <v>45537</v>
      </c>
      <c r="K5452" s="20" t="s">
        <v>5097</v>
      </c>
      <c r="L5452" s="20" t="s">
        <v>5098</v>
      </c>
      <c r="M5452" s="20"/>
      <c r="N5452" s="21">
        <v>45540.605251006942</v>
      </c>
    </row>
    <row r="5453" spans="1:14" x14ac:dyDescent="0.25">
      <c r="A5453" s="21">
        <v>45540.013495370367</v>
      </c>
      <c r="B5453" s="22">
        <v>45540.013495370367</v>
      </c>
      <c r="C5453" s="20" t="s">
        <v>7746</v>
      </c>
      <c r="D5453" s="20" t="s">
        <v>133</v>
      </c>
      <c r="E5453" s="207" t="s">
        <v>136</v>
      </c>
      <c r="F5453" s="207" t="s">
        <v>9858</v>
      </c>
      <c r="G5453" s="20" t="s">
        <v>134</v>
      </c>
      <c r="H5453" s="23">
        <v>2225.54</v>
      </c>
      <c r="I5453" s="21">
        <v>45536</v>
      </c>
      <c r="J5453" s="21">
        <v>45537</v>
      </c>
      <c r="K5453" s="20" t="s">
        <v>5097</v>
      </c>
      <c r="L5453" s="20" t="s">
        <v>5098</v>
      </c>
      <c r="M5453" s="20"/>
      <c r="N5453" s="21">
        <v>45540.605251006942</v>
      </c>
    </row>
    <row r="5454" spans="1:14" x14ac:dyDescent="0.25">
      <c r="A5454" s="21">
        <v>45539.830729166672</v>
      </c>
      <c r="B5454" s="22">
        <v>45539.830729166672</v>
      </c>
      <c r="C5454" s="20" t="s">
        <v>266</v>
      </c>
      <c r="D5454" s="20" t="s">
        <v>267</v>
      </c>
      <c r="E5454" s="207" t="s">
        <v>270</v>
      </c>
      <c r="F5454" s="207" t="s">
        <v>9859</v>
      </c>
      <c r="G5454" s="20" t="s">
        <v>268</v>
      </c>
      <c r="H5454" s="23">
        <v>5469.23</v>
      </c>
      <c r="I5454" s="21">
        <v>45536</v>
      </c>
      <c r="J5454" s="21">
        <v>45537</v>
      </c>
      <c r="K5454" s="20" t="s">
        <v>5097</v>
      </c>
      <c r="L5454" s="20" t="s">
        <v>5098</v>
      </c>
      <c r="M5454" s="20"/>
      <c r="N5454" s="21">
        <v>45540.605251006942</v>
      </c>
    </row>
    <row r="5455" spans="1:14" x14ac:dyDescent="0.25">
      <c r="A5455" s="21">
        <v>45538.803831018522</v>
      </c>
      <c r="B5455" s="22">
        <v>45538.803831018522</v>
      </c>
      <c r="C5455" s="20" t="s">
        <v>266</v>
      </c>
      <c r="D5455" s="20" t="s">
        <v>267</v>
      </c>
      <c r="E5455" s="207" t="s">
        <v>270</v>
      </c>
      <c r="F5455" s="207" t="s">
        <v>9860</v>
      </c>
      <c r="G5455" s="20" t="s">
        <v>268</v>
      </c>
      <c r="H5455" s="23">
        <v>5301.56</v>
      </c>
      <c r="I5455" s="21">
        <v>45536</v>
      </c>
      <c r="J5455" s="21">
        <v>45537</v>
      </c>
      <c r="K5455" s="20" t="s">
        <v>5097</v>
      </c>
      <c r="L5455" s="20" t="s">
        <v>5098</v>
      </c>
      <c r="M5455" s="20"/>
      <c r="N5455" s="21">
        <v>45540.605251006942</v>
      </c>
    </row>
    <row r="5456" spans="1:14" x14ac:dyDescent="0.25">
      <c r="A5456" s="21">
        <v>45538.392060185186</v>
      </c>
      <c r="B5456" s="22">
        <v>45538.392060185186</v>
      </c>
      <c r="C5456" s="20" t="s">
        <v>7746</v>
      </c>
      <c r="D5456" s="20" t="s">
        <v>133</v>
      </c>
      <c r="E5456" s="207" t="s">
        <v>136</v>
      </c>
      <c r="F5456" s="207" t="s">
        <v>9861</v>
      </c>
      <c r="G5456" s="20" t="s">
        <v>134</v>
      </c>
      <c r="H5456" s="23">
        <v>2225.54</v>
      </c>
      <c r="I5456" s="21">
        <v>45536</v>
      </c>
      <c r="J5456" s="21">
        <v>45537</v>
      </c>
      <c r="K5456" s="20" t="s">
        <v>5097</v>
      </c>
      <c r="L5456" s="20" t="s">
        <v>5098</v>
      </c>
      <c r="M5456" s="20"/>
      <c r="N5456" s="21">
        <v>45540.605251006942</v>
      </c>
    </row>
    <row r="5457" spans="1:14" x14ac:dyDescent="0.25">
      <c r="A5457" s="21">
        <v>45538.133668981478</v>
      </c>
      <c r="B5457" s="22">
        <v>45538.133668981478</v>
      </c>
      <c r="C5457" s="20" t="s">
        <v>869</v>
      </c>
      <c r="D5457" s="20" t="s">
        <v>870</v>
      </c>
      <c r="E5457" s="207" t="s">
        <v>872</v>
      </c>
      <c r="F5457" s="207" t="s">
        <v>9862</v>
      </c>
      <c r="G5457" s="20" t="s">
        <v>119</v>
      </c>
      <c r="H5457" s="23">
        <v>301.57</v>
      </c>
      <c r="I5457" s="21">
        <v>45536</v>
      </c>
      <c r="J5457" s="21">
        <v>45537</v>
      </c>
      <c r="K5457" s="20" t="s">
        <v>5097</v>
      </c>
      <c r="L5457" s="20" t="s">
        <v>5098</v>
      </c>
      <c r="M5457" s="20"/>
      <c r="N5457" s="21">
        <v>45540.605251006942</v>
      </c>
    </row>
    <row r="5458" spans="1:14" x14ac:dyDescent="0.25">
      <c r="A5458" s="21">
        <v>45538.133668981478</v>
      </c>
      <c r="B5458" s="22">
        <v>45538.133668981478</v>
      </c>
      <c r="C5458" s="20" t="s">
        <v>995</v>
      </c>
      <c r="D5458" s="20" t="s">
        <v>996</v>
      </c>
      <c r="E5458" s="207" t="s">
        <v>998</v>
      </c>
      <c r="F5458" s="207" t="s">
        <v>9863</v>
      </c>
      <c r="G5458" s="20" t="s">
        <v>119</v>
      </c>
      <c r="H5458" s="23">
        <v>29.04</v>
      </c>
      <c r="I5458" s="21">
        <v>45536</v>
      </c>
      <c r="J5458" s="21">
        <v>45537</v>
      </c>
      <c r="K5458" s="20" t="s">
        <v>5097</v>
      </c>
      <c r="L5458" s="20" t="s">
        <v>5098</v>
      </c>
      <c r="M5458" s="20"/>
      <c r="N5458" s="21">
        <v>45540.605251006942</v>
      </c>
    </row>
    <row r="5459" spans="1:14" x14ac:dyDescent="0.25">
      <c r="A5459" s="21">
        <v>45538.133668981478</v>
      </c>
      <c r="B5459" s="22">
        <v>45538.133668981478</v>
      </c>
      <c r="C5459" s="20" t="s">
        <v>117</v>
      </c>
      <c r="D5459" s="20" t="s">
        <v>118</v>
      </c>
      <c r="E5459" s="207" t="s">
        <v>121</v>
      </c>
      <c r="F5459" s="207" t="s">
        <v>9864</v>
      </c>
      <c r="G5459" s="20" t="s">
        <v>119</v>
      </c>
      <c r="H5459" s="23">
        <v>6029.81</v>
      </c>
      <c r="I5459" s="21">
        <v>45536</v>
      </c>
      <c r="J5459" s="21">
        <v>45537</v>
      </c>
      <c r="K5459" s="20" t="s">
        <v>5097</v>
      </c>
      <c r="L5459" s="20" t="s">
        <v>5098</v>
      </c>
      <c r="M5459" s="20"/>
      <c r="N5459" s="21">
        <v>45540.605251006942</v>
      </c>
    </row>
    <row r="5460" spans="1:14" x14ac:dyDescent="0.25">
      <c r="A5460" s="21">
        <v>45538.010393518518</v>
      </c>
      <c r="B5460" s="22">
        <v>45538.010393518518</v>
      </c>
      <c r="C5460" s="20" t="s">
        <v>771</v>
      </c>
      <c r="D5460" s="20" t="s">
        <v>772</v>
      </c>
      <c r="E5460" s="207" t="s">
        <v>774</v>
      </c>
      <c r="F5460" s="207" t="s">
        <v>9865</v>
      </c>
      <c r="G5460" s="20" t="s">
        <v>183</v>
      </c>
      <c r="H5460" s="23">
        <v>1184827.18</v>
      </c>
      <c r="I5460" s="21">
        <v>45536</v>
      </c>
      <c r="J5460" s="21">
        <v>45537</v>
      </c>
      <c r="K5460" s="20" t="s">
        <v>5114</v>
      </c>
      <c r="L5460" s="20" t="s">
        <v>5107</v>
      </c>
      <c r="M5460" s="20"/>
      <c r="N5460" s="21">
        <v>45540.605251006942</v>
      </c>
    </row>
    <row r="5461" spans="1:14" x14ac:dyDescent="0.25">
      <c r="A5461" s="21">
        <v>45538.010393518518</v>
      </c>
      <c r="B5461" s="22">
        <v>45538.010393518518</v>
      </c>
      <c r="C5461" s="20" t="s">
        <v>181</v>
      </c>
      <c r="D5461" s="20" t="s">
        <v>182</v>
      </c>
      <c r="E5461" s="207" t="s">
        <v>185</v>
      </c>
      <c r="F5461" s="207" t="s">
        <v>9866</v>
      </c>
      <c r="G5461" s="20" t="s">
        <v>183</v>
      </c>
      <c r="H5461" s="23">
        <v>3327281.81</v>
      </c>
      <c r="I5461" s="21">
        <v>45536</v>
      </c>
      <c r="J5461" s="21">
        <v>45537</v>
      </c>
      <c r="K5461" s="20" t="s">
        <v>5118</v>
      </c>
      <c r="L5461" s="20" t="s">
        <v>5107</v>
      </c>
      <c r="M5461" s="20"/>
      <c r="N5461" s="21">
        <v>45540.605251006942</v>
      </c>
    </row>
    <row r="5462" spans="1:14" x14ac:dyDescent="0.25">
      <c r="A5462" s="21">
        <v>45538.010393518518</v>
      </c>
      <c r="B5462" s="22">
        <v>45538.010393518518</v>
      </c>
      <c r="C5462" s="20" t="s">
        <v>1190</v>
      </c>
      <c r="D5462" s="20" t="s">
        <v>1191</v>
      </c>
      <c r="E5462" s="207" t="s">
        <v>1193</v>
      </c>
      <c r="F5462" s="207" t="s">
        <v>9867</v>
      </c>
      <c r="G5462" s="20" t="s">
        <v>183</v>
      </c>
      <c r="H5462" s="23">
        <v>411.21</v>
      </c>
      <c r="I5462" s="21">
        <v>45536</v>
      </c>
      <c r="J5462" s="21">
        <v>45537</v>
      </c>
      <c r="K5462" s="20" t="s">
        <v>5118</v>
      </c>
      <c r="L5462" s="20" t="s">
        <v>5107</v>
      </c>
      <c r="M5462" s="20"/>
      <c r="N5462" s="21">
        <v>45540.605251006942</v>
      </c>
    </row>
    <row r="5463" spans="1:14" x14ac:dyDescent="0.25">
      <c r="A5463" s="21">
        <v>45538.010393518518</v>
      </c>
      <c r="B5463" s="22">
        <v>45538.010393518518</v>
      </c>
      <c r="C5463" s="20" t="s">
        <v>1226</v>
      </c>
      <c r="D5463" s="20" t="s">
        <v>1227</v>
      </c>
      <c r="E5463" s="207" t="s">
        <v>1229</v>
      </c>
      <c r="F5463" s="207" t="s">
        <v>9868</v>
      </c>
      <c r="G5463" s="20" t="s">
        <v>183</v>
      </c>
      <c r="H5463" s="23">
        <v>2751.01</v>
      </c>
      <c r="I5463" s="21">
        <v>45536</v>
      </c>
      <c r="J5463" s="21">
        <v>45537</v>
      </c>
      <c r="K5463" s="20" t="s">
        <v>5118</v>
      </c>
      <c r="L5463" s="20" t="s">
        <v>5107</v>
      </c>
      <c r="M5463" s="20"/>
      <c r="N5463" s="21">
        <v>45540.605251006942</v>
      </c>
    </row>
    <row r="5464" spans="1:14" x14ac:dyDescent="0.25">
      <c r="A5464" s="21">
        <v>45538.010393518518</v>
      </c>
      <c r="B5464" s="22">
        <v>45538.010393518518</v>
      </c>
      <c r="C5464" s="20" t="s">
        <v>717</v>
      </c>
      <c r="D5464" s="20" t="s">
        <v>718</v>
      </c>
      <c r="E5464" s="207" t="s">
        <v>720</v>
      </c>
      <c r="F5464" s="207" t="s">
        <v>9869</v>
      </c>
      <c r="G5464" s="20" t="s">
        <v>183</v>
      </c>
      <c r="H5464" s="23">
        <v>974.1</v>
      </c>
      <c r="I5464" s="21">
        <v>45536</v>
      </c>
      <c r="J5464" s="21">
        <v>45537</v>
      </c>
      <c r="K5464" s="20" t="s">
        <v>5121</v>
      </c>
      <c r="L5464" s="20" t="s">
        <v>5107</v>
      </c>
      <c r="M5464" s="20"/>
      <c r="N5464" s="21">
        <v>45540.605251006942</v>
      </c>
    </row>
    <row r="5465" spans="1:14" x14ac:dyDescent="0.25">
      <c r="A5465" s="21">
        <v>45538.010393518518</v>
      </c>
      <c r="B5465" s="22">
        <v>45538.010393518518</v>
      </c>
      <c r="C5465" s="20" t="s">
        <v>882</v>
      </c>
      <c r="D5465" s="20" t="s">
        <v>883</v>
      </c>
      <c r="E5465" s="207" t="s">
        <v>885</v>
      </c>
      <c r="F5465" s="207" t="s">
        <v>9870</v>
      </c>
      <c r="G5465" s="20" t="s">
        <v>183</v>
      </c>
      <c r="H5465" s="23">
        <v>6269.17</v>
      </c>
      <c r="I5465" s="21">
        <v>45536</v>
      </c>
      <c r="J5465" s="21">
        <v>45537</v>
      </c>
      <c r="K5465" s="20" t="s">
        <v>5123</v>
      </c>
      <c r="L5465" s="20" t="s">
        <v>5107</v>
      </c>
      <c r="M5465" s="20"/>
      <c r="N5465" s="21">
        <v>45540.605251006942</v>
      </c>
    </row>
    <row r="5466" spans="1:14" x14ac:dyDescent="0.25">
      <c r="A5466" s="21">
        <v>45538.010393518518</v>
      </c>
      <c r="B5466" s="22">
        <v>45538.010393518518</v>
      </c>
      <c r="C5466" s="20" t="s">
        <v>193</v>
      </c>
      <c r="D5466" s="20" t="s">
        <v>194</v>
      </c>
      <c r="E5466" s="207" t="s">
        <v>196</v>
      </c>
      <c r="F5466" s="207" t="s">
        <v>9871</v>
      </c>
      <c r="G5466" s="20" t="s">
        <v>183</v>
      </c>
      <c r="H5466" s="23">
        <v>27182.2</v>
      </c>
      <c r="I5466" s="21">
        <v>45536</v>
      </c>
      <c r="J5466" s="21">
        <v>45537</v>
      </c>
      <c r="K5466" s="20" t="s">
        <v>5118</v>
      </c>
      <c r="L5466" s="20" t="s">
        <v>5107</v>
      </c>
      <c r="M5466" s="20"/>
      <c r="N5466" s="21">
        <v>45540.605251006942</v>
      </c>
    </row>
    <row r="5467" spans="1:14" x14ac:dyDescent="0.25">
      <c r="A5467" s="21">
        <v>45538.010393518518</v>
      </c>
      <c r="B5467" s="22">
        <v>45538.010393518518</v>
      </c>
      <c r="C5467" s="20" t="s">
        <v>939</v>
      </c>
      <c r="D5467" s="20" t="s">
        <v>940</v>
      </c>
      <c r="E5467" s="207" t="s">
        <v>942</v>
      </c>
      <c r="F5467" s="207" t="s">
        <v>9872</v>
      </c>
      <c r="G5467" s="20" t="s">
        <v>183</v>
      </c>
      <c r="H5467" s="23">
        <v>3729.51</v>
      </c>
      <c r="I5467" s="21">
        <v>45536</v>
      </c>
      <c r="J5467" s="21">
        <v>45537</v>
      </c>
      <c r="K5467" s="20" t="s">
        <v>5123</v>
      </c>
      <c r="L5467" s="20" t="s">
        <v>5107</v>
      </c>
      <c r="M5467" s="20"/>
      <c r="N5467" s="21">
        <v>45540.605251006942</v>
      </c>
    </row>
    <row r="5468" spans="1:14" x14ac:dyDescent="0.25">
      <c r="A5468" s="21">
        <v>45538.010393518518</v>
      </c>
      <c r="B5468" s="22">
        <v>45538.010393518518</v>
      </c>
      <c r="C5468" s="20" t="s">
        <v>253</v>
      </c>
      <c r="D5468" s="20" t="s">
        <v>254</v>
      </c>
      <c r="E5468" s="207" t="s">
        <v>256</v>
      </c>
      <c r="F5468" s="207" t="s">
        <v>9873</v>
      </c>
      <c r="G5468" s="20" t="s">
        <v>183</v>
      </c>
      <c r="H5468" s="23">
        <v>218549.56</v>
      </c>
      <c r="I5468" s="21">
        <v>45536</v>
      </c>
      <c r="J5468" s="21">
        <v>45537</v>
      </c>
      <c r="K5468" s="20" t="s">
        <v>5118</v>
      </c>
      <c r="L5468" s="20" t="s">
        <v>5107</v>
      </c>
      <c r="M5468" s="20"/>
      <c r="N5468" s="21">
        <v>45540.605251006942</v>
      </c>
    </row>
    <row r="5469" spans="1:14" x14ac:dyDescent="0.25">
      <c r="A5469" s="21">
        <v>45538.010393518518</v>
      </c>
      <c r="B5469" s="22">
        <v>45538.010393518518</v>
      </c>
      <c r="C5469" s="20" t="s">
        <v>521</v>
      </c>
      <c r="D5469" s="20" t="s">
        <v>522</v>
      </c>
      <c r="E5469" s="207" t="s">
        <v>524</v>
      </c>
      <c r="F5469" s="207" t="s">
        <v>9874</v>
      </c>
      <c r="G5469" s="20" t="s">
        <v>183</v>
      </c>
      <c r="H5469" s="23">
        <v>5923.16</v>
      </c>
      <c r="I5469" s="21">
        <v>45536</v>
      </c>
      <c r="J5469" s="21">
        <v>45537</v>
      </c>
      <c r="K5469" s="20" t="s">
        <v>5121</v>
      </c>
      <c r="L5469" s="20" t="s">
        <v>5107</v>
      </c>
      <c r="M5469" s="20"/>
      <c r="N5469" s="21">
        <v>45540.605251006942</v>
      </c>
    </row>
    <row r="5470" spans="1:14" x14ac:dyDescent="0.25">
      <c r="A5470" s="21">
        <v>45538.010393518518</v>
      </c>
      <c r="B5470" s="22">
        <v>45538.010393518518</v>
      </c>
      <c r="C5470" s="20" t="s">
        <v>459</v>
      </c>
      <c r="D5470" s="20" t="s">
        <v>460</v>
      </c>
      <c r="E5470" s="207" t="s">
        <v>462</v>
      </c>
      <c r="F5470" s="207" t="s">
        <v>9875</v>
      </c>
      <c r="G5470" s="20" t="s">
        <v>183</v>
      </c>
      <c r="H5470" s="23">
        <v>610989.27</v>
      </c>
      <c r="I5470" s="21">
        <v>45536</v>
      </c>
      <c r="J5470" s="21">
        <v>45537</v>
      </c>
      <c r="K5470" s="20" t="s">
        <v>5129</v>
      </c>
      <c r="L5470" s="20" t="s">
        <v>5107</v>
      </c>
      <c r="M5470" s="20"/>
      <c r="N5470" s="21">
        <v>45540.605251006942</v>
      </c>
    </row>
    <row r="5471" spans="1:14" x14ac:dyDescent="0.25">
      <c r="A5471" s="21">
        <v>45538.010393518518</v>
      </c>
      <c r="B5471" s="22">
        <v>45538.010393518518</v>
      </c>
      <c r="C5471" s="20" t="s">
        <v>435</v>
      </c>
      <c r="D5471" s="20" t="s">
        <v>436</v>
      </c>
      <c r="E5471" s="207" t="s">
        <v>438</v>
      </c>
      <c r="F5471" s="207" t="s">
        <v>9876</v>
      </c>
      <c r="G5471" s="20" t="s">
        <v>183</v>
      </c>
      <c r="H5471" s="23">
        <v>15699</v>
      </c>
      <c r="I5471" s="21">
        <v>45536</v>
      </c>
      <c r="J5471" s="21">
        <v>45537</v>
      </c>
      <c r="K5471" s="20" t="s">
        <v>5118</v>
      </c>
      <c r="L5471" s="20" t="s">
        <v>5107</v>
      </c>
      <c r="M5471" s="20"/>
      <c r="N5471" s="21">
        <v>45540.605251006942</v>
      </c>
    </row>
    <row r="5472" spans="1:14" x14ac:dyDescent="0.25">
      <c r="A5472" s="21">
        <v>45538.010393518518</v>
      </c>
      <c r="B5472" s="22">
        <v>45538.010393518518</v>
      </c>
      <c r="C5472" s="20" t="s">
        <v>422</v>
      </c>
      <c r="D5472" s="20" t="s">
        <v>423</v>
      </c>
      <c r="E5472" s="207" t="s">
        <v>425</v>
      </c>
      <c r="F5472" s="207" t="s">
        <v>9877</v>
      </c>
      <c r="G5472" s="20" t="s">
        <v>183</v>
      </c>
      <c r="H5472" s="23">
        <v>47416.5</v>
      </c>
      <c r="I5472" s="21">
        <v>45536</v>
      </c>
      <c r="J5472" s="21">
        <v>45537</v>
      </c>
      <c r="K5472" s="20" t="s">
        <v>5118</v>
      </c>
      <c r="L5472" s="20" t="s">
        <v>5107</v>
      </c>
      <c r="M5472" s="20"/>
      <c r="N5472" s="21">
        <v>45540.605251006942</v>
      </c>
    </row>
    <row r="5473" spans="1:14" x14ac:dyDescent="0.25">
      <c r="A5473" s="21">
        <v>45538.010393518518</v>
      </c>
      <c r="B5473" s="22">
        <v>45538.010393518518</v>
      </c>
      <c r="C5473" s="20" t="s">
        <v>1298</v>
      </c>
      <c r="D5473" s="20" t="s">
        <v>1299</v>
      </c>
      <c r="E5473" s="207" t="s">
        <v>1301</v>
      </c>
      <c r="F5473" s="207" t="s">
        <v>9878</v>
      </c>
      <c r="G5473" s="20" t="s">
        <v>183</v>
      </c>
      <c r="H5473" s="23">
        <v>655.84</v>
      </c>
      <c r="I5473" s="21">
        <v>45536</v>
      </c>
      <c r="J5473" s="21">
        <v>45537</v>
      </c>
      <c r="K5473" s="20" t="s">
        <v>5121</v>
      </c>
      <c r="L5473" s="20" t="s">
        <v>5107</v>
      </c>
      <c r="M5473" s="20"/>
      <c r="N5473" s="21">
        <v>45540.605251006942</v>
      </c>
    </row>
    <row r="5474" spans="1:14" x14ac:dyDescent="0.25">
      <c r="A5474" s="21">
        <v>45538.010393518518</v>
      </c>
      <c r="B5474" s="22">
        <v>45538.010393518518</v>
      </c>
      <c r="C5474" s="20" t="s">
        <v>331</v>
      </c>
      <c r="D5474" s="20" t="s">
        <v>332</v>
      </c>
      <c r="E5474" s="207" t="s">
        <v>334</v>
      </c>
      <c r="F5474" s="207" t="s">
        <v>9879</v>
      </c>
      <c r="G5474" s="20" t="s">
        <v>183</v>
      </c>
      <c r="H5474" s="23">
        <v>2653.33</v>
      </c>
      <c r="I5474" s="21">
        <v>45536</v>
      </c>
      <c r="J5474" s="21">
        <v>45537</v>
      </c>
      <c r="K5474" s="20" t="s">
        <v>5121</v>
      </c>
      <c r="L5474" s="20" t="s">
        <v>5107</v>
      </c>
      <c r="M5474" s="20"/>
      <c r="N5474" s="21">
        <v>45540.605251006942</v>
      </c>
    </row>
    <row r="5475" spans="1:14" x14ac:dyDescent="0.25">
      <c r="A5475" s="21">
        <v>45537.341493055559</v>
      </c>
      <c r="B5475" s="22">
        <v>45537.341493055559</v>
      </c>
      <c r="C5475" s="20" t="s">
        <v>7746</v>
      </c>
      <c r="D5475" s="20" t="s">
        <v>133</v>
      </c>
      <c r="E5475" s="207" t="s">
        <v>136</v>
      </c>
      <c r="F5475" s="207" t="s">
        <v>9880</v>
      </c>
      <c r="G5475" s="20" t="s">
        <v>134</v>
      </c>
      <c r="H5475" s="23">
        <v>2202.15</v>
      </c>
      <c r="I5475" s="21">
        <v>45536</v>
      </c>
      <c r="J5475" s="21">
        <v>45537</v>
      </c>
      <c r="K5475" s="20" t="s">
        <v>5097</v>
      </c>
      <c r="L5475" s="20" t="s">
        <v>5098</v>
      </c>
      <c r="M5475" s="20"/>
      <c r="N5475" s="21">
        <v>45540.605251006942</v>
      </c>
    </row>
    <row r="5476" spans="1:14" x14ac:dyDescent="0.25">
      <c r="A5476" s="21">
        <v>45537.174537037034</v>
      </c>
      <c r="B5476" s="22">
        <v>45537.174537037034</v>
      </c>
      <c r="C5476" s="20" t="s">
        <v>266</v>
      </c>
      <c r="D5476" s="20" t="s">
        <v>267</v>
      </c>
      <c r="E5476" s="207" t="s">
        <v>270</v>
      </c>
      <c r="F5476" s="207" t="s">
        <v>9881</v>
      </c>
      <c r="G5476" s="20" t="s">
        <v>268</v>
      </c>
      <c r="H5476" s="23">
        <v>4520.12</v>
      </c>
      <c r="I5476" s="21">
        <v>45536</v>
      </c>
      <c r="J5476" s="21">
        <v>45537</v>
      </c>
      <c r="K5476" s="20" t="s">
        <v>5097</v>
      </c>
      <c r="L5476" s="20" t="s">
        <v>5098</v>
      </c>
      <c r="M5476" s="20"/>
      <c r="N5476" s="21">
        <v>45540.605251006942</v>
      </c>
    </row>
    <row r="5477" spans="1:14" x14ac:dyDescent="0.25">
      <c r="A5477" s="21">
        <v>45536.239988425921</v>
      </c>
      <c r="B5477" s="22">
        <v>45536.239988425921</v>
      </c>
      <c r="C5477" s="20" t="s">
        <v>869</v>
      </c>
      <c r="D5477" s="20" t="s">
        <v>870</v>
      </c>
      <c r="E5477" s="207" t="s">
        <v>872</v>
      </c>
      <c r="F5477" s="207" t="s">
        <v>9882</v>
      </c>
      <c r="G5477" s="20" t="s">
        <v>119</v>
      </c>
      <c r="H5477" s="23">
        <v>301.57</v>
      </c>
      <c r="I5477" s="21">
        <v>45536</v>
      </c>
      <c r="J5477" s="21">
        <v>45530</v>
      </c>
      <c r="K5477" s="20" t="s">
        <v>5097</v>
      </c>
      <c r="L5477" s="20" t="s">
        <v>5098</v>
      </c>
      <c r="M5477" s="20"/>
      <c r="N5477" s="21">
        <v>45540.605251006942</v>
      </c>
    </row>
    <row r="5478" spans="1:14" x14ac:dyDescent="0.25">
      <c r="A5478" s="21">
        <v>45536.239988425921</v>
      </c>
      <c r="B5478" s="22">
        <v>45536.239988425921</v>
      </c>
      <c r="C5478" s="20" t="s">
        <v>995</v>
      </c>
      <c r="D5478" s="20" t="s">
        <v>996</v>
      </c>
      <c r="E5478" s="207" t="s">
        <v>998</v>
      </c>
      <c r="F5478" s="207" t="s">
        <v>9883</v>
      </c>
      <c r="G5478" s="20" t="s">
        <v>119</v>
      </c>
      <c r="H5478" s="23">
        <v>29.04</v>
      </c>
      <c r="I5478" s="21">
        <v>45536</v>
      </c>
      <c r="J5478" s="21">
        <v>45530</v>
      </c>
      <c r="K5478" s="20" t="s">
        <v>5097</v>
      </c>
      <c r="L5478" s="20" t="s">
        <v>5098</v>
      </c>
      <c r="M5478" s="20"/>
      <c r="N5478" s="21">
        <v>45540.605251006942</v>
      </c>
    </row>
    <row r="5479" spans="1:14" x14ac:dyDescent="0.25">
      <c r="A5479" s="21">
        <v>45536.239988425921</v>
      </c>
      <c r="B5479" s="22">
        <v>45536.239988425921</v>
      </c>
      <c r="C5479" s="20" t="s">
        <v>117</v>
      </c>
      <c r="D5479" s="20" t="s">
        <v>118</v>
      </c>
      <c r="E5479" s="207" t="s">
        <v>121</v>
      </c>
      <c r="F5479" s="207" t="s">
        <v>9884</v>
      </c>
      <c r="G5479" s="20" t="s">
        <v>119</v>
      </c>
      <c r="H5479" s="23">
        <v>6559.44</v>
      </c>
      <c r="I5479" s="21">
        <v>45536</v>
      </c>
      <c r="J5479" s="21">
        <v>45530</v>
      </c>
      <c r="K5479" s="20" t="s">
        <v>5097</v>
      </c>
      <c r="L5479" s="20" t="s">
        <v>5098</v>
      </c>
      <c r="M5479" s="20"/>
      <c r="N5479" s="21">
        <v>45540.605251006942</v>
      </c>
    </row>
    <row r="5480" spans="1:14" x14ac:dyDescent="0.25">
      <c r="A5480" s="21">
        <v>45536.113587962958</v>
      </c>
      <c r="B5480" s="22">
        <v>45536.113587962958</v>
      </c>
      <c r="C5480" s="20" t="s">
        <v>771</v>
      </c>
      <c r="D5480" s="20" t="s">
        <v>772</v>
      </c>
      <c r="E5480" s="207" t="s">
        <v>774</v>
      </c>
      <c r="F5480" s="207" t="s">
        <v>9885</v>
      </c>
      <c r="G5480" s="20" t="s">
        <v>183</v>
      </c>
      <c r="H5480" s="23">
        <v>1184827.18</v>
      </c>
      <c r="I5480" s="21">
        <v>45536</v>
      </c>
      <c r="J5480" s="21">
        <v>45530</v>
      </c>
      <c r="K5480" s="20" t="s">
        <v>5114</v>
      </c>
      <c r="L5480" s="20" t="s">
        <v>5107</v>
      </c>
      <c r="M5480" s="20"/>
      <c r="N5480" s="21">
        <v>45540.605251006942</v>
      </c>
    </row>
    <row r="5481" spans="1:14" x14ac:dyDescent="0.25">
      <c r="A5481" s="21">
        <v>45536.113587962958</v>
      </c>
      <c r="B5481" s="22">
        <v>45536.113587962958</v>
      </c>
      <c r="C5481" s="20" t="s">
        <v>181</v>
      </c>
      <c r="D5481" s="20" t="s">
        <v>182</v>
      </c>
      <c r="E5481" s="207" t="s">
        <v>185</v>
      </c>
      <c r="F5481" s="207" t="s">
        <v>9886</v>
      </c>
      <c r="G5481" s="20" t="s">
        <v>183</v>
      </c>
      <c r="H5481" s="23">
        <v>3327281.81</v>
      </c>
      <c r="I5481" s="21">
        <v>45536</v>
      </c>
      <c r="J5481" s="21">
        <v>45530</v>
      </c>
      <c r="K5481" s="20" t="s">
        <v>5118</v>
      </c>
      <c r="L5481" s="20" t="s">
        <v>5107</v>
      </c>
      <c r="M5481" s="20"/>
      <c r="N5481" s="21">
        <v>45540.605251006942</v>
      </c>
    </row>
    <row r="5482" spans="1:14" x14ac:dyDescent="0.25">
      <c r="A5482" s="21">
        <v>45536.113587962958</v>
      </c>
      <c r="B5482" s="22">
        <v>45536.113587962958</v>
      </c>
      <c r="C5482" s="20" t="s">
        <v>1190</v>
      </c>
      <c r="D5482" s="20" t="s">
        <v>1191</v>
      </c>
      <c r="E5482" s="207" t="s">
        <v>1193</v>
      </c>
      <c r="F5482" s="207" t="s">
        <v>9887</v>
      </c>
      <c r="G5482" s="20" t="s">
        <v>183</v>
      </c>
      <c r="H5482" s="23">
        <v>411.21</v>
      </c>
      <c r="I5482" s="21">
        <v>45536</v>
      </c>
      <c r="J5482" s="21">
        <v>45530</v>
      </c>
      <c r="K5482" s="20" t="s">
        <v>5118</v>
      </c>
      <c r="L5482" s="20" t="s">
        <v>5107</v>
      </c>
      <c r="M5482" s="20"/>
      <c r="N5482" s="21">
        <v>45540.605251006942</v>
      </c>
    </row>
    <row r="5483" spans="1:14" x14ac:dyDescent="0.25">
      <c r="A5483" s="21">
        <v>45536.113587962958</v>
      </c>
      <c r="B5483" s="22">
        <v>45536.113587962958</v>
      </c>
      <c r="C5483" s="20" t="s">
        <v>1226</v>
      </c>
      <c r="D5483" s="20" t="s">
        <v>1227</v>
      </c>
      <c r="E5483" s="207" t="s">
        <v>1229</v>
      </c>
      <c r="F5483" s="207" t="s">
        <v>9888</v>
      </c>
      <c r="G5483" s="20" t="s">
        <v>183</v>
      </c>
      <c r="H5483" s="23">
        <v>2751.01</v>
      </c>
      <c r="I5483" s="21">
        <v>45536</v>
      </c>
      <c r="J5483" s="21">
        <v>45530</v>
      </c>
      <c r="K5483" s="20" t="s">
        <v>5118</v>
      </c>
      <c r="L5483" s="20" t="s">
        <v>5107</v>
      </c>
      <c r="M5483" s="20"/>
      <c r="N5483" s="21">
        <v>45540.605251006942</v>
      </c>
    </row>
    <row r="5484" spans="1:14" x14ac:dyDescent="0.25">
      <c r="A5484" s="21">
        <v>45536.113587962958</v>
      </c>
      <c r="B5484" s="22">
        <v>45536.113587962958</v>
      </c>
      <c r="C5484" s="20" t="s">
        <v>717</v>
      </c>
      <c r="D5484" s="20" t="s">
        <v>718</v>
      </c>
      <c r="E5484" s="207" t="s">
        <v>720</v>
      </c>
      <c r="F5484" s="207" t="s">
        <v>9889</v>
      </c>
      <c r="G5484" s="20" t="s">
        <v>183</v>
      </c>
      <c r="H5484" s="23">
        <v>974.1</v>
      </c>
      <c r="I5484" s="21">
        <v>45536</v>
      </c>
      <c r="J5484" s="21">
        <v>45530</v>
      </c>
      <c r="K5484" s="20" t="s">
        <v>5121</v>
      </c>
      <c r="L5484" s="20" t="s">
        <v>5107</v>
      </c>
      <c r="M5484" s="20"/>
      <c r="N5484" s="21">
        <v>45540.605251006942</v>
      </c>
    </row>
    <row r="5485" spans="1:14" x14ac:dyDescent="0.25">
      <c r="A5485" s="21">
        <v>45536.113587962958</v>
      </c>
      <c r="B5485" s="22">
        <v>45536.113587962958</v>
      </c>
      <c r="C5485" s="20" t="s">
        <v>882</v>
      </c>
      <c r="D5485" s="20" t="s">
        <v>883</v>
      </c>
      <c r="E5485" s="207" t="s">
        <v>885</v>
      </c>
      <c r="F5485" s="207" t="s">
        <v>9890</v>
      </c>
      <c r="G5485" s="20" t="s">
        <v>183</v>
      </c>
      <c r="H5485" s="23">
        <v>6269.17</v>
      </c>
      <c r="I5485" s="21">
        <v>45536</v>
      </c>
      <c r="J5485" s="21">
        <v>45530</v>
      </c>
      <c r="K5485" s="20" t="s">
        <v>5123</v>
      </c>
      <c r="L5485" s="20" t="s">
        <v>5107</v>
      </c>
      <c r="M5485" s="20"/>
      <c r="N5485" s="21">
        <v>45540.605251006942</v>
      </c>
    </row>
    <row r="5486" spans="1:14" x14ac:dyDescent="0.25">
      <c r="A5486" s="21">
        <v>45536.113587962958</v>
      </c>
      <c r="B5486" s="22">
        <v>45536.113587962958</v>
      </c>
      <c r="C5486" s="20" t="s">
        <v>193</v>
      </c>
      <c r="D5486" s="20" t="s">
        <v>194</v>
      </c>
      <c r="E5486" s="207" t="s">
        <v>196</v>
      </c>
      <c r="F5486" s="207" t="s">
        <v>9891</v>
      </c>
      <c r="G5486" s="20" t="s">
        <v>183</v>
      </c>
      <c r="H5486" s="23">
        <v>27182.2</v>
      </c>
      <c r="I5486" s="21">
        <v>45536</v>
      </c>
      <c r="J5486" s="21">
        <v>45530</v>
      </c>
      <c r="K5486" s="20" t="s">
        <v>5118</v>
      </c>
      <c r="L5486" s="20" t="s">
        <v>5107</v>
      </c>
      <c r="M5486" s="20"/>
      <c r="N5486" s="21">
        <v>45540.605251006942</v>
      </c>
    </row>
    <row r="5487" spans="1:14" x14ac:dyDescent="0.25">
      <c r="A5487" s="21">
        <v>45536.113587962958</v>
      </c>
      <c r="B5487" s="22">
        <v>45536.113587962958</v>
      </c>
      <c r="C5487" s="20" t="s">
        <v>939</v>
      </c>
      <c r="D5487" s="20" t="s">
        <v>940</v>
      </c>
      <c r="E5487" s="207" t="s">
        <v>942</v>
      </c>
      <c r="F5487" s="207" t="s">
        <v>9892</v>
      </c>
      <c r="G5487" s="20" t="s">
        <v>183</v>
      </c>
      <c r="H5487" s="23">
        <v>3729.51</v>
      </c>
      <c r="I5487" s="21">
        <v>45536</v>
      </c>
      <c r="J5487" s="21">
        <v>45530</v>
      </c>
      <c r="K5487" s="20" t="s">
        <v>5123</v>
      </c>
      <c r="L5487" s="20" t="s">
        <v>5107</v>
      </c>
      <c r="M5487" s="20"/>
      <c r="N5487" s="21">
        <v>45540.605251006942</v>
      </c>
    </row>
    <row r="5488" spans="1:14" x14ac:dyDescent="0.25">
      <c r="A5488" s="21">
        <v>45536.113587962958</v>
      </c>
      <c r="B5488" s="22">
        <v>45536.113587962958</v>
      </c>
      <c r="C5488" s="20" t="s">
        <v>253</v>
      </c>
      <c r="D5488" s="20" t="s">
        <v>254</v>
      </c>
      <c r="E5488" s="207" t="s">
        <v>256</v>
      </c>
      <c r="F5488" s="207" t="s">
        <v>9893</v>
      </c>
      <c r="G5488" s="20" t="s">
        <v>183</v>
      </c>
      <c r="H5488" s="23">
        <v>218549.56</v>
      </c>
      <c r="I5488" s="21">
        <v>45536</v>
      </c>
      <c r="J5488" s="21">
        <v>45530</v>
      </c>
      <c r="K5488" s="20" t="s">
        <v>5118</v>
      </c>
      <c r="L5488" s="20" t="s">
        <v>5107</v>
      </c>
      <c r="M5488" s="20"/>
      <c r="N5488" s="21">
        <v>45540.605251006942</v>
      </c>
    </row>
    <row r="5489" spans="1:14" x14ac:dyDescent="0.25">
      <c r="A5489" s="21">
        <v>45536.113587962958</v>
      </c>
      <c r="B5489" s="22">
        <v>45536.113587962958</v>
      </c>
      <c r="C5489" s="20" t="s">
        <v>521</v>
      </c>
      <c r="D5489" s="20" t="s">
        <v>522</v>
      </c>
      <c r="E5489" s="207" t="s">
        <v>524</v>
      </c>
      <c r="F5489" s="207" t="s">
        <v>9894</v>
      </c>
      <c r="G5489" s="20" t="s">
        <v>183</v>
      </c>
      <c r="H5489" s="23">
        <v>5923.16</v>
      </c>
      <c r="I5489" s="21">
        <v>45536</v>
      </c>
      <c r="J5489" s="21">
        <v>45530</v>
      </c>
      <c r="K5489" s="20" t="s">
        <v>5121</v>
      </c>
      <c r="L5489" s="20" t="s">
        <v>5107</v>
      </c>
      <c r="M5489" s="20"/>
      <c r="N5489" s="21">
        <v>45540.605251006942</v>
      </c>
    </row>
    <row r="5490" spans="1:14" x14ac:dyDescent="0.25">
      <c r="A5490" s="21">
        <v>45536.113587962958</v>
      </c>
      <c r="B5490" s="22">
        <v>45536.113587962958</v>
      </c>
      <c r="C5490" s="20" t="s">
        <v>459</v>
      </c>
      <c r="D5490" s="20" t="s">
        <v>460</v>
      </c>
      <c r="E5490" s="207" t="s">
        <v>462</v>
      </c>
      <c r="F5490" s="207" t="s">
        <v>9895</v>
      </c>
      <c r="G5490" s="20" t="s">
        <v>183</v>
      </c>
      <c r="H5490" s="23">
        <v>610989.27</v>
      </c>
      <c r="I5490" s="21">
        <v>45536</v>
      </c>
      <c r="J5490" s="21">
        <v>45530</v>
      </c>
      <c r="K5490" s="20" t="s">
        <v>5129</v>
      </c>
      <c r="L5490" s="20" t="s">
        <v>5107</v>
      </c>
      <c r="M5490" s="20"/>
      <c r="N5490" s="21">
        <v>45540.605251006942</v>
      </c>
    </row>
    <row r="5491" spans="1:14" x14ac:dyDescent="0.25">
      <c r="A5491" s="21">
        <v>45536.113587962958</v>
      </c>
      <c r="B5491" s="22">
        <v>45536.113587962958</v>
      </c>
      <c r="C5491" s="20" t="s">
        <v>435</v>
      </c>
      <c r="D5491" s="20" t="s">
        <v>436</v>
      </c>
      <c r="E5491" s="207" t="s">
        <v>438</v>
      </c>
      <c r="F5491" s="207" t="s">
        <v>9896</v>
      </c>
      <c r="G5491" s="20" t="s">
        <v>183</v>
      </c>
      <c r="H5491" s="23">
        <v>15699</v>
      </c>
      <c r="I5491" s="21">
        <v>45536</v>
      </c>
      <c r="J5491" s="21">
        <v>45530</v>
      </c>
      <c r="K5491" s="20" t="s">
        <v>5118</v>
      </c>
      <c r="L5491" s="20" t="s">
        <v>5107</v>
      </c>
      <c r="M5491" s="20"/>
      <c r="N5491" s="21">
        <v>45540.605251006942</v>
      </c>
    </row>
    <row r="5492" spans="1:14" x14ac:dyDescent="0.25">
      <c r="A5492" s="21">
        <v>45536.113587962958</v>
      </c>
      <c r="B5492" s="22">
        <v>45536.113587962958</v>
      </c>
      <c r="C5492" s="20" t="s">
        <v>422</v>
      </c>
      <c r="D5492" s="20" t="s">
        <v>423</v>
      </c>
      <c r="E5492" s="207" t="s">
        <v>425</v>
      </c>
      <c r="F5492" s="207" t="s">
        <v>9897</v>
      </c>
      <c r="G5492" s="20" t="s">
        <v>183</v>
      </c>
      <c r="H5492" s="23">
        <v>47416.5</v>
      </c>
      <c r="I5492" s="21">
        <v>45536</v>
      </c>
      <c r="J5492" s="21">
        <v>45530</v>
      </c>
      <c r="K5492" s="20" t="s">
        <v>5118</v>
      </c>
      <c r="L5492" s="20" t="s">
        <v>5107</v>
      </c>
      <c r="M5492" s="20"/>
      <c r="N5492" s="21">
        <v>45540.605251006942</v>
      </c>
    </row>
    <row r="5493" spans="1:14" x14ac:dyDescent="0.25">
      <c r="A5493" s="21">
        <v>45536.113587962958</v>
      </c>
      <c r="B5493" s="22">
        <v>45536.113587962958</v>
      </c>
      <c r="C5493" s="20" t="s">
        <v>1298</v>
      </c>
      <c r="D5493" s="20" t="s">
        <v>1299</v>
      </c>
      <c r="E5493" s="207" t="s">
        <v>1301</v>
      </c>
      <c r="F5493" s="207" t="s">
        <v>9898</v>
      </c>
      <c r="G5493" s="20" t="s">
        <v>183</v>
      </c>
      <c r="H5493" s="23">
        <v>655.84</v>
      </c>
      <c r="I5493" s="21">
        <v>45536</v>
      </c>
      <c r="J5493" s="21">
        <v>45530</v>
      </c>
      <c r="K5493" s="20" t="s">
        <v>5121</v>
      </c>
      <c r="L5493" s="20" t="s">
        <v>5107</v>
      </c>
      <c r="M5493" s="20"/>
      <c r="N5493" s="21">
        <v>45540.605251006942</v>
      </c>
    </row>
    <row r="5494" spans="1:14" x14ac:dyDescent="0.25">
      <c r="A5494" s="21">
        <v>45536.113587962958</v>
      </c>
      <c r="B5494" s="22">
        <v>45536.113587962958</v>
      </c>
      <c r="C5494" s="20" t="s">
        <v>331</v>
      </c>
      <c r="D5494" s="20" t="s">
        <v>332</v>
      </c>
      <c r="E5494" s="207" t="s">
        <v>334</v>
      </c>
      <c r="F5494" s="207" t="s">
        <v>9899</v>
      </c>
      <c r="G5494" s="20" t="s">
        <v>183</v>
      </c>
      <c r="H5494" s="23">
        <v>2653.33</v>
      </c>
      <c r="I5494" s="21">
        <v>45536</v>
      </c>
      <c r="J5494" s="21">
        <v>45530</v>
      </c>
      <c r="K5494" s="20" t="s">
        <v>5121</v>
      </c>
      <c r="L5494" s="20" t="s">
        <v>5107</v>
      </c>
      <c r="M5494" s="20"/>
      <c r="N5494" s="21">
        <v>45540.605251006942</v>
      </c>
    </row>
    <row r="5495" spans="1:14" x14ac:dyDescent="0.25">
      <c r="A5495" s="21">
        <v>45536.03329861111</v>
      </c>
      <c r="B5495" s="22">
        <v>45536.03329861111</v>
      </c>
      <c r="C5495" s="20" t="s">
        <v>266</v>
      </c>
      <c r="D5495" s="20" t="s">
        <v>267</v>
      </c>
      <c r="E5495" s="207" t="s">
        <v>270</v>
      </c>
      <c r="F5495" s="207" t="s">
        <v>9900</v>
      </c>
      <c r="G5495" s="20" t="s">
        <v>268</v>
      </c>
      <c r="H5495" s="23">
        <v>4520.12</v>
      </c>
      <c r="I5495" s="21">
        <v>45536</v>
      </c>
      <c r="J5495" s="21">
        <v>45530</v>
      </c>
      <c r="K5495" s="20" t="s">
        <v>5097</v>
      </c>
      <c r="L5495" s="20" t="s">
        <v>5098</v>
      </c>
      <c r="M5495" s="20"/>
      <c r="N5495" s="21">
        <v>45540.605251006942</v>
      </c>
    </row>
    <row r="5496" spans="1:14" x14ac:dyDescent="0.25">
      <c r="A5496" s="21">
        <v>45536.02270833333</v>
      </c>
      <c r="B5496" s="22">
        <v>45536.02270833333</v>
      </c>
      <c r="C5496" s="20" t="s">
        <v>7746</v>
      </c>
      <c r="D5496" s="20" t="s">
        <v>133</v>
      </c>
      <c r="E5496" s="207" t="s">
        <v>136</v>
      </c>
      <c r="F5496" s="207" t="s">
        <v>9901</v>
      </c>
      <c r="G5496" s="20" t="s">
        <v>134</v>
      </c>
      <c r="H5496" s="23">
        <v>2196.64</v>
      </c>
      <c r="I5496" s="21">
        <v>45536</v>
      </c>
      <c r="J5496" s="21">
        <v>45530</v>
      </c>
      <c r="K5496" s="20" t="s">
        <v>5097</v>
      </c>
      <c r="L5496" s="20" t="s">
        <v>5098</v>
      </c>
      <c r="M5496" s="20"/>
      <c r="N5496" s="21">
        <v>45540.605251006942</v>
      </c>
    </row>
    <row r="5497" spans="1:14" x14ac:dyDescent="0.25">
      <c r="A5497" s="21">
        <v>45534.647997685184</v>
      </c>
      <c r="B5497" s="22">
        <v>45534.647997685184</v>
      </c>
      <c r="C5497" s="20" t="s">
        <v>771</v>
      </c>
      <c r="D5497" s="20" t="s">
        <v>772</v>
      </c>
      <c r="E5497" s="207" t="s">
        <v>774</v>
      </c>
      <c r="F5497" s="207" t="s">
        <v>9643</v>
      </c>
      <c r="G5497" s="20" t="s">
        <v>183</v>
      </c>
      <c r="H5497" s="23">
        <v>1178934.08</v>
      </c>
      <c r="I5497" s="21">
        <v>45505</v>
      </c>
      <c r="J5497" s="21">
        <v>45530</v>
      </c>
      <c r="K5497" s="20" t="s">
        <v>5114</v>
      </c>
      <c r="L5497" s="20" t="s">
        <v>5107</v>
      </c>
      <c r="M5497" s="20"/>
      <c r="N5497" s="21">
        <v>45534.64821269676</v>
      </c>
    </row>
    <row r="5498" spans="1:14" x14ac:dyDescent="0.25">
      <c r="A5498" s="21">
        <v>45534.647997685184</v>
      </c>
      <c r="B5498" s="22">
        <v>45534.647997685184</v>
      </c>
      <c r="C5498" s="20" t="s">
        <v>181</v>
      </c>
      <c r="D5498" s="20" t="s">
        <v>182</v>
      </c>
      <c r="E5498" s="207" t="s">
        <v>185</v>
      </c>
      <c r="F5498" s="207" t="s">
        <v>9644</v>
      </c>
      <c r="G5498" s="20" t="s">
        <v>183</v>
      </c>
      <c r="H5498" s="23">
        <v>2527803.27</v>
      </c>
      <c r="I5498" s="21">
        <v>45505</v>
      </c>
      <c r="J5498" s="21">
        <v>45530</v>
      </c>
      <c r="K5498" s="20" t="s">
        <v>5118</v>
      </c>
      <c r="L5498" s="20" t="s">
        <v>5107</v>
      </c>
      <c r="M5498" s="20"/>
      <c r="N5498" s="21">
        <v>45534.64821269676</v>
      </c>
    </row>
    <row r="5499" spans="1:14" x14ac:dyDescent="0.25">
      <c r="A5499" s="21">
        <v>45534.647997685184</v>
      </c>
      <c r="B5499" s="22">
        <v>45534.647997685184</v>
      </c>
      <c r="C5499" s="20" t="s">
        <v>1190</v>
      </c>
      <c r="D5499" s="20" t="s">
        <v>1191</v>
      </c>
      <c r="E5499" s="207" t="s">
        <v>1193</v>
      </c>
      <c r="F5499" s="207" t="s">
        <v>9645</v>
      </c>
      <c r="G5499" s="20" t="s">
        <v>183</v>
      </c>
      <c r="H5499" s="23">
        <v>410.27</v>
      </c>
      <c r="I5499" s="21">
        <v>45505</v>
      </c>
      <c r="J5499" s="21">
        <v>45530</v>
      </c>
      <c r="K5499" s="20" t="s">
        <v>5118</v>
      </c>
      <c r="L5499" s="20" t="s">
        <v>5107</v>
      </c>
      <c r="M5499" s="20"/>
      <c r="N5499" s="21">
        <v>45534.64821269676</v>
      </c>
    </row>
    <row r="5500" spans="1:14" x14ac:dyDescent="0.25">
      <c r="A5500" s="21">
        <v>45534.647997685184</v>
      </c>
      <c r="B5500" s="22">
        <v>45534.647997685184</v>
      </c>
      <c r="C5500" s="20" t="s">
        <v>1226</v>
      </c>
      <c r="D5500" s="20" t="s">
        <v>1227</v>
      </c>
      <c r="E5500" s="207" t="s">
        <v>1229</v>
      </c>
      <c r="F5500" s="207" t="s">
        <v>9646</v>
      </c>
      <c r="G5500" s="20" t="s">
        <v>183</v>
      </c>
      <c r="H5500" s="23">
        <v>2744.74</v>
      </c>
      <c r="I5500" s="21">
        <v>45505</v>
      </c>
      <c r="J5500" s="21">
        <v>45530</v>
      </c>
      <c r="K5500" s="20" t="s">
        <v>5118</v>
      </c>
      <c r="L5500" s="20" t="s">
        <v>5107</v>
      </c>
      <c r="M5500" s="20"/>
      <c r="N5500" s="21">
        <v>45534.64821269676</v>
      </c>
    </row>
    <row r="5501" spans="1:14" x14ac:dyDescent="0.25">
      <c r="A5501" s="21">
        <v>45534.647997685184</v>
      </c>
      <c r="B5501" s="22">
        <v>45534.647997685184</v>
      </c>
      <c r="C5501" s="20" t="s">
        <v>717</v>
      </c>
      <c r="D5501" s="20" t="s">
        <v>718</v>
      </c>
      <c r="E5501" s="207" t="s">
        <v>720</v>
      </c>
      <c r="F5501" s="207" t="s">
        <v>9647</v>
      </c>
      <c r="G5501" s="20" t="s">
        <v>183</v>
      </c>
      <c r="H5501" s="23">
        <v>971.88</v>
      </c>
      <c r="I5501" s="21">
        <v>45505</v>
      </c>
      <c r="J5501" s="21">
        <v>45530</v>
      </c>
      <c r="K5501" s="20" t="s">
        <v>5121</v>
      </c>
      <c r="L5501" s="20" t="s">
        <v>5107</v>
      </c>
      <c r="M5501" s="20"/>
      <c r="N5501" s="21">
        <v>45534.64821269676</v>
      </c>
    </row>
    <row r="5502" spans="1:14" x14ac:dyDescent="0.25">
      <c r="A5502" s="21">
        <v>45534.647997685184</v>
      </c>
      <c r="B5502" s="22">
        <v>45534.647997685184</v>
      </c>
      <c r="C5502" s="20" t="s">
        <v>882</v>
      </c>
      <c r="D5502" s="20" t="s">
        <v>883</v>
      </c>
      <c r="E5502" s="207" t="s">
        <v>885</v>
      </c>
      <c r="F5502" s="207" t="s">
        <v>9648</v>
      </c>
      <c r="G5502" s="20" t="s">
        <v>183</v>
      </c>
      <c r="H5502" s="23">
        <v>6202.96</v>
      </c>
      <c r="I5502" s="21">
        <v>45505</v>
      </c>
      <c r="J5502" s="21">
        <v>45530</v>
      </c>
      <c r="K5502" s="20" t="s">
        <v>5123</v>
      </c>
      <c r="L5502" s="20" t="s">
        <v>5107</v>
      </c>
      <c r="M5502" s="20"/>
      <c r="N5502" s="21">
        <v>45534.64821269676</v>
      </c>
    </row>
    <row r="5503" spans="1:14" x14ac:dyDescent="0.25">
      <c r="A5503" s="21">
        <v>45534.647997685184</v>
      </c>
      <c r="B5503" s="22">
        <v>45534.647997685184</v>
      </c>
      <c r="C5503" s="20" t="s">
        <v>193</v>
      </c>
      <c r="D5503" s="20" t="s">
        <v>194</v>
      </c>
      <c r="E5503" s="207" t="s">
        <v>196</v>
      </c>
      <c r="F5503" s="207" t="s">
        <v>9649</v>
      </c>
      <c r="G5503" s="20" t="s">
        <v>183</v>
      </c>
      <c r="H5503" s="23">
        <v>27120</v>
      </c>
      <c r="I5503" s="21">
        <v>45505</v>
      </c>
      <c r="J5503" s="21">
        <v>45530</v>
      </c>
      <c r="K5503" s="20" t="s">
        <v>5118</v>
      </c>
      <c r="L5503" s="20" t="s">
        <v>5107</v>
      </c>
      <c r="M5503" s="20"/>
      <c r="N5503" s="21">
        <v>45534.64821269676</v>
      </c>
    </row>
    <row r="5504" spans="1:14" x14ac:dyDescent="0.25">
      <c r="A5504" s="21">
        <v>45534.647997685184</v>
      </c>
      <c r="B5504" s="22">
        <v>45534.647997685184</v>
      </c>
      <c r="C5504" s="20" t="s">
        <v>939</v>
      </c>
      <c r="D5504" s="20" t="s">
        <v>940</v>
      </c>
      <c r="E5504" s="207" t="s">
        <v>942</v>
      </c>
      <c r="F5504" s="207" t="s">
        <v>9650</v>
      </c>
      <c r="G5504" s="20" t="s">
        <v>183</v>
      </c>
      <c r="H5504" s="23">
        <v>3691.71</v>
      </c>
      <c r="I5504" s="21">
        <v>45505</v>
      </c>
      <c r="J5504" s="21">
        <v>45530</v>
      </c>
      <c r="K5504" s="20" t="s">
        <v>5123</v>
      </c>
      <c r="L5504" s="20" t="s">
        <v>5107</v>
      </c>
      <c r="M5504" s="20"/>
      <c r="N5504" s="21">
        <v>45534.64821269676</v>
      </c>
    </row>
    <row r="5505" spans="1:14" x14ac:dyDescent="0.25">
      <c r="A5505" s="21">
        <v>45534.647997685184</v>
      </c>
      <c r="B5505" s="22">
        <v>45534.647997685184</v>
      </c>
      <c r="C5505" s="20" t="s">
        <v>253</v>
      </c>
      <c r="D5505" s="20" t="s">
        <v>254</v>
      </c>
      <c r="E5505" s="207" t="s">
        <v>256</v>
      </c>
      <c r="F5505" s="207" t="s">
        <v>9651</v>
      </c>
      <c r="G5505" s="20" t="s">
        <v>183</v>
      </c>
      <c r="H5505" s="23">
        <v>217632.08</v>
      </c>
      <c r="I5505" s="21">
        <v>45505</v>
      </c>
      <c r="J5505" s="21">
        <v>45530</v>
      </c>
      <c r="K5505" s="20" t="s">
        <v>5118</v>
      </c>
      <c r="L5505" s="20" t="s">
        <v>5107</v>
      </c>
      <c r="M5505" s="20"/>
      <c r="N5505" s="21">
        <v>45534.64821269676</v>
      </c>
    </row>
    <row r="5506" spans="1:14" x14ac:dyDescent="0.25">
      <c r="A5506" s="21">
        <v>45534.647997685184</v>
      </c>
      <c r="B5506" s="22">
        <v>45534.647997685184</v>
      </c>
      <c r="C5506" s="20" t="s">
        <v>521</v>
      </c>
      <c r="D5506" s="20" t="s">
        <v>522</v>
      </c>
      <c r="E5506" s="207" t="s">
        <v>524</v>
      </c>
      <c r="F5506" s="207" t="s">
        <v>9652</v>
      </c>
      <c r="G5506" s="20" t="s">
        <v>183</v>
      </c>
      <c r="H5506" s="23">
        <v>7904.95</v>
      </c>
      <c r="I5506" s="21">
        <v>45505</v>
      </c>
      <c r="J5506" s="21">
        <v>45530</v>
      </c>
      <c r="K5506" s="20" t="s">
        <v>5121</v>
      </c>
      <c r="L5506" s="20" t="s">
        <v>5107</v>
      </c>
      <c r="M5506" s="20"/>
      <c r="N5506" s="21">
        <v>45534.64821269676</v>
      </c>
    </row>
    <row r="5507" spans="1:14" x14ac:dyDescent="0.25">
      <c r="A5507" s="21">
        <v>45534.647997685184</v>
      </c>
      <c r="B5507" s="22">
        <v>45534.647997685184</v>
      </c>
      <c r="C5507" s="20" t="s">
        <v>459</v>
      </c>
      <c r="D5507" s="20" t="s">
        <v>460</v>
      </c>
      <c r="E5507" s="207" t="s">
        <v>462</v>
      </c>
      <c r="F5507" s="207" t="s">
        <v>9653</v>
      </c>
      <c r="G5507" s="20" t="s">
        <v>183</v>
      </c>
      <c r="H5507" s="23">
        <v>740815.08</v>
      </c>
      <c r="I5507" s="21">
        <v>45505</v>
      </c>
      <c r="J5507" s="21">
        <v>45530</v>
      </c>
      <c r="K5507" s="20" t="s">
        <v>5129</v>
      </c>
      <c r="L5507" s="20" t="s">
        <v>5107</v>
      </c>
      <c r="M5507" s="20"/>
      <c r="N5507" s="21">
        <v>45534.64821269676</v>
      </c>
    </row>
    <row r="5508" spans="1:14" x14ac:dyDescent="0.25">
      <c r="A5508" s="21">
        <v>45534.647997685184</v>
      </c>
      <c r="B5508" s="22">
        <v>45534.647997685184</v>
      </c>
      <c r="C5508" s="20" t="s">
        <v>435</v>
      </c>
      <c r="D5508" s="20" t="s">
        <v>436</v>
      </c>
      <c r="E5508" s="207" t="s">
        <v>438</v>
      </c>
      <c r="F5508" s="207" t="s">
        <v>9654</v>
      </c>
      <c r="G5508" s="20" t="s">
        <v>183</v>
      </c>
      <c r="H5508" s="23">
        <v>15676.13</v>
      </c>
      <c r="I5508" s="21">
        <v>45505</v>
      </c>
      <c r="J5508" s="21">
        <v>45530</v>
      </c>
      <c r="K5508" s="20" t="s">
        <v>5118</v>
      </c>
      <c r="L5508" s="20" t="s">
        <v>5107</v>
      </c>
      <c r="M5508" s="20"/>
      <c r="N5508" s="21">
        <v>45534.64821269676</v>
      </c>
    </row>
    <row r="5509" spans="1:14" x14ac:dyDescent="0.25">
      <c r="A5509" s="21">
        <v>45534.647997685184</v>
      </c>
      <c r="B5509" s="22">
        <v>45534.647997685184</v>
      </c>
      <c r="C5509" s="20" t="s">
        <v>422</v>
      </c>
      <c r="D5509" s="20" t="s">
        <v>423</v>
      </c>
      <c r="E5509" s="207" t="s">
        <v>425</v>
      </c>
      <c r="F5509" s="207" t="s">
        <v>9655</v>
      </c>
      <c r="G5509" s="20" t="s">
        <v>183</v>
      </c>
      <c r="H5509" s="23">
        <v>35863.160000000003</v>
      </c>
      <c r="I5509" s="21">
        <v>45505</v>
      </c>
      <c r="J5509" s="21">
        <v>45530</v>
      </c>
      <c r="K5509" s="20" t="s">
        <v>5118</v>
      </c>
      <c r="L5509" s="20" t="s">
        <v>5107</v>
      </c>
      <c r="M5509" s="20"/>
      <c r="N5509" s="21">
        <v>45534.64821269676</v>
      </c>
    </row>
    <row r="5510" spans="1:14" x14ac:dyDescent="0.25">
      <c r="A5510" s="21">
        <v>45534.647997685184</v>
      </c>
      <c r="B5510" s="22">
        <v>45534.647997685184</v>
      </c>
      <c r="C5510" s="20" t="s">
        <v>1298</v>
      </c>
      <c r="D5510" s="20" t="s">
        <v>1299</v>
      </c>
      <c r="E5510" s="207" t="s">
        <v>1301</v>
      </c>
      <c r="F5510" s="207" t="s">
        <v>9656</v>
      </c>
      <c r="G5510" s="20" t="s">
        <v>183</v>
      </c>
      <c r="H5510" s="23">
        <v>654.35</v>
      </c>
      <c r="I5510" s="21">
        <v>45505</v>
      </c>
      <c r="J5510" s="21">
        <v>45530</v>
      </c>
      <c r="K5510" s="20" t="s">
        <v>5121</v>
      </c>
      <c r="L5510" s="20" t="s">
        <v>5107</v>
      </c>
      <c r="M5510" s="20"/>
      <c r="N5510" s="21">
        <v>45534.64821269676</v>
      </c>
    </row>
    <row r="5511" spans="1:14" x14ac:dyDescent="0.25">
      <c r="A5511" s="21">
        <v>45534.647997685184</v>
      </c>
      <c r="B5511" s="22">
        <v>45534.647997685184</v>
      </c>
      <c r="C5511" s="20" t="s">
        <v>331</v>
      </c>
      <c r="D5511" s="20" t="s">
        <v>332</v>
      </c>
      <c r="E5511" s="207" t="s">
        <v>334</v>
      </c>
      <c r="F5511" s="207" t="s">
        <v>9657</v>
      </c>
      <c r="G5511" s="20" t="s">
        <v>183</v>
      </c>
      <c r="H5511" s="23">
        <v>5466.11</v>
      </c>
      <c r="I5511" s="21">
        <v>45505</v>
      </c>
      <c r="J5511" s="21">
        <v>45530</v>
      </c>
      <c r="K5511" s="20" t="s">
        <v>5121</v>
      </c>
      <c r="L5511" s="20" t="s">
        <v>5107</v>
      </c>
      <c r="M5511" s="20"/>
      <c r="N5511" s="21">
        <v>45534.64821269676</v>
      </c>
    </row>
    <row r="5512" spans="1:14" x14ac:dyDescent="0.25">
      <c r="A5512" s="21">
        <v>45534.647951388892</v>
      </c>
      <c r="B5512" s="22">
        <v>45534.647951388892</v>
      </c>
      <c r="C5512" s="20" t="s">
        <v>5108</v>
      </c>
      <c r="D5512" s="20" t="s">
        <v>5109</v>
      </c>
      <c r="E5512" s="207" t="s">
        <v>5110</v>
      </c>
      <c r="F5512" s="207" t="s">
        <v>9658</v>
      </c>
      <c r="G5512" s="20" t="s">
        <v>5105</v>
      </c>
      <c r="H5512" s="23">
        <v>43953.46</v>
      </c>
      <c r="I5512" s="21">
        <v>45505</v>
      </c>
      <c r="J5512" s="21">
        <v>45530</v>
      </c>
      <c r="K5512" s="20" t="s">
        <v>5106</v>
      </c>
      <c r="L5512" s="20" t="s">
        <v>5107</v>
      </c>
      <c r="M5512" s="20"/>
      <c r="N5512" s="21">
        <v>45534.64821269676</v>
      </c>
    </row>
    <row r="5513" spans="1:14" x14ac:dyDescent="0.25">
      <c r="A5513" s="21">
        <v>45534.647951388892</v>
      </c>
      <c r="B5513" s="22">
        <v>45534.647951388892</v>
      </c>
      <c r="C5513" s="20" t="s">
        <v>5101</v>
      </c>
      <c r="D5513" s="20" t="s">
        <v>5102</v>
      </c>
      <c r="E5513" s="207" t="s">
        <v>5103</v>
      </c>
      <c r="F5513" s="207" t="s">
        <v>9659</v>
      </c>
      <c r="G5513" s="20" t="s">
        <v>5105</v>
      </c>
      <c r="H5513" s="23">
        <v>42294.22</v>
      </c>
      <c r="I5513" s="21">
        <v>45505</v>
      </c>
      <c r="J5513" s="21">
        <v>45530</v>
      </c>
      <c r="K5513" s="20" t="s">
        <v>5106</v>
      </c>
      <c r="L5513" s="20" t="s">
        <v>5107</v>
      </c>
      <c r="M5513" s="20"/>
      <c r="N5513" s="21">
        <v>45534.64821269676</v>
      </c>
    </row>
    <row r="5514" spans="1:14" x14ac:dyDescent="0.25">
      <c r="A5514" s="21">
        <v>45534.647476851853</v>
      </c>
      <c r="B5514" s="22">
        <v>45534.647476851853</v>
      </c>
      <c r="C5514" s="20" t="s">
        <v>266</v>
      </c>
      <c r="D5514" s="20" t="s">
        <v>267</v>
      </c>
      <c r="E5514" s="207" t="s">
        <v>270</v>
      </c>
      <c r="F5514" s="207" t="s">
        <v>9660</v>
      </c>
      <c r="G5514" s="20" t="s">
        <v>268</v>
      </c>
      <c r="H5514" s="23">
        <v>4115.92</v>
      </c>
      <c r="I5514" s="21">
        <v>45505</v>
      </c>
      <c r="J5514" s="21">
        <v>45530</v>
      </c>
      <c r="K5514" s="20" t="s">
        <v>5097</v>
      </c>
      <c r="L5514" s="20" t="s">
        <v>5098</v>
      </c>
      <c r="M5514" s="20"/>
      <c r="N5514" s="21">
        <v>45534.64821269676</v>
      </c>
    </row>
    <row r="5515" spans="1:14" x14ac:dyDescent="0.25">
      <c r="A5515" s="21">
        <v>45534.646828703699</v>
      </c>
      <c r="B5515" s="22">
        <v>45534.646828703699</v>
      </c>
      <c r="C5515" s="20" t="s">
        <v>7746</v>
      </c>
      <c r="D5515" s="20" t="s">
        <v>133</v>
      </c>
      <c r="E5515" s="207" t="s">
        <v>136</v>
      </c>
      <c r="F5515" s="207" t="s">
        <v>9661</v>
      </c>
      <c r="G5515" s="20" t="s">
        <v>134</v>
      </c>
      <c r="H5515" s="23">
        <v>2196.64</v>
      </c>
      <c r="I5515" s="21">
        <v>45505</v>
      </c>
      <c r="J5515" s="21">
        <v>45530</v>
      </c>
      <c r="K5515" s="20" t="s">
        <v>5097</v>
      </c>
      <c r="L5515" s="20" t="s">
        <v>5098</v>
      </c>
      <c r="M5515" s="20"/>
      <c r="N5515" s="21">
        <v>45534.64821269676</v>
      </c>
    </row>
    <row r="5516" spans="1:14" x14ac:dyDescent="0.25">
      <c r="A5516" s="21">
        <v>45534.646724537037</v>
      </c>
      <c r="B5516" s="22">
        <v>45534.646724537037</v>
      </c>
      <c r="C5516" s="20" t="s">
        <v>869</v>
      </c>
      <c r="D5516" s="20" t="s">
        <v>870</v>
      </c>
      <c r="E5516" s="207" t="s">
        <v>872</v>
      </c>
      <c r="F5516" s="207" t="s">
        <v>9662</v>
      </c>
      <c r="G5516" s="20" t="s">
        <v>119</v>
      </c>
      <c r="H5516" s="23">
        <v>301.57</v>
      </c>
      <c r="I5516" s="21">
        <v>45505</v>
      </c>
      <c r="J5516" s="21">
        <v>45530</v>
      </c>
      <c r="K5516" s="20" t="s">
        <v>5097</v>
      </c>
      <c r="L5516" s="20" t="s">
        <v>5098</v>
      </c>
      <c r="M5516" s="20"/>
      <c r="N5516" s="21">
        <v>45534.64821269676</v>
      </c>
    </row>
    <row r="5517" spans="1:14" x14ac:dyDescent="0.25">
      <c r="A5517" s="21">
        <v>45534.646724537037</v>
      </c>
      <c r="B5517" s="22">
        <v>45534.646724537037</v>
      </c>
      <c r="C5517" s="20" t="s">
        <v>995</v>
      </c>
      <c r="D5517" s="20" t="s">
        <v>996</v>
      </c>
      <c r="E5517" s="207" t="s">
        <v>998</v>
      </c>
      <c r="F5517" s="207" t="s">
        <v>9663</v>
      </c>
      <c r="G5517" s="20" t="s">
        <v>119</v>
      </c>
      <c r="H5517" s="23">
        <v>29.04</v>
      </c>
      <c r="I5517" s="21">
        <v>45505</v>
      </c>
      <c r="J5517" s="21">
        <v>45530</v>
      </c>
      <c r="K5517" s="20" t="s">
        <v>5097</v>
      </c>
      <c r="L5517" s="20" t="s">
        <v>5098</v>
      </c>
      <c r="M5517" s="20"/>
      <c r="N5517" s="21">
        <v>45534.64821269676</v>
      </c>
    </row>
    <row r="5518" spans="1:14" x14ac:dyDescent="0.25">
      <c r="A5518" s="21">
        <v>45534.646724537037</v>
      </c>
      <c r="B5518" s="22">
        <v>45534.646724537037</v>
      </c>
      <c r="C5518" s="20" t="s">
        <v>117</v>
      </c>
      <c r="D5518" s="20" t="s">
        <v>118</v>
      </c>
      <c r="E5518" s="207" t="s">
        <v>121</v>
      </c>
      <c r="F5518" s="207" t="s">
        <v>9664</v>
      </c>
      <c r="G5518" s="20" t="s">
        <v>119</v>
      </c>
      <c r="H5518" s="23">
        <v>6558.09</v>
      </c>
      <c r="I5518" s="21">
        <v>45505</v>
      </c>
      <c r="J5518" s="21">
        <v>45530</v>
      </c>
      <c r="K5518" s="20" t="s">
        <v>5097</v>
      </c>
      <c r="L5518" s="20" t="s">
        <v>5098</v>
      </c>
      <c r="M5518" s="20"/>
      <c r="N5518" s="21">
        <v>45534.64821269676</v>
      </c>
    </row>
    <row r="5519" spans="1:14" x14ac:dyDescent="0.25">
      <c r="A5519" s="21">
        <v>45509.379120370373</v>
      </c>
      <c r="B5519" s="22">
        <v>45509.379120370373</v>
      </c>
      <c r="C5519" s="20" t="s">
        <v>5108</v>
      </c>
      <c r="D5519" s="20" t="s">
        <v>5109</v>
      </c>
      <c r="E5519" s="207" t="s">
        <v>5110</v>
      </c>
      <c r="F5519" s="207" t="s">
        <v>9665</v>
      </c>
      <c r="G5519" s="20" t="s">
        <v>5105</v>
      </c>
      <c r="H5519" s="23">
        <v>41978.49</v>
      </c>
      <c r="I5519" s="21">
        <v>45505</v>
      </c>
      <c r="J5519" s="21">
        <v>45509</v>
      </c>
      <c r="K5519" s="20" t="s">
        <v>5106</v>
      </c>
      <c r="L5519" s="20" t="s">
        <v>5107</v>
      </c>
      <c r="M5519" s="20"/>
      <c r="N5519" s="21">
        <v>45534.64821269676</v>
      </c>
    </row>
    <row r="5520" spans="1:14" x14ac:dyDescent="0.25">
      <c r="A5520" s="21">
        <v>45509.379120370373</v>
      </c>
      <c r="B5520" s="22">
        <v>45509.379120370373</v>
      </c>
      <c r="C5520" s="20" t="s">
        <v>5108</v>
      </c>
      <c r="D5520" s="20" t="s">
        <v>5109</v>
      </c>
      <c r="E5520" s="207" t="s">
        <v>5110</v>
      </c>
      <c r="F5520" s="207" t="s">
        <v>9666</v>
      </c>
      <c r="G5520" s="20" t="s">
        <v>5105</v>
      </c>
      <c r="H5520" s="23">
        <v>43953.46</v>
      </c>
      <c r="I5520" s="21">
        <v>45505</v>
      </c>
      <c r="J5520" s="21">
        <v>45509</v>
      </c>
      <c r="K5520" s="20" t="s">
        <v>5106</v>
      </c>
      <c r="L5520" s="20" t="s">
        <v>5107</v>
      </c>
      <c r="M5520" s="20"/>
      <c r="N5520" s="21">
        <v>45534.64821269676</v>
      </c>
    </row>
    <row r="5521" spans="1:14" x14ac:dyDescent="0.25">
      <c r="A5521" s="21">
        <v>45509.379120370373</v>
      </c>
      <c r="B5521" s="22">
        <v>45509.379120370373</v>
      </c>
      <c r="C5521" s="20" t="s">
        <v>5101</v>
      </c>
      <c r="D5521" s="20" t="s">
        <v>5102</v>
      </c>
      <c r="E5521" s="207" t="s">
        <v>5103</v>
      </c>
      <c r="F5521" s="207" t="s">
        <v>9667</v>
      </c>
      <c r="G5521" s="20" t="s">
        <v>5105</v>
      </c>
      <c r="H5521" s="23">
        <v>40483.040000000001</v>
      </c>
      <c r="I5521" s="21">
        <v>45505</v>
      </c>
      <c r="J5521" s="21">
        <v>45509</v>
      </c>
      <c r="K5521" s="20" t="s">
        <v>5106</v>
      </c>
      <c r="L5521" s="20" t="s">
        <v>5107</v>
      </c>
      <c r="M5521" s="20"/>
      <c r="N5521" s="21">
        <v>45534.64821269676</v>
      </c>
    </row>
    <row r="5522" spans="1:14" x14ac:dyDescent="0.25">
      <c r="A5522" s="21">
        <v>45509.379120370373</v>
      </c>
      <c r="B5522" s="22">
        <v>45509.379120370373</v>
      </c>
      <c r="C5522" s="20" t="s">
        <v>5101</v>
      </c>
      <c r="D5522" s="20" t="s">
        <v>5102</v>
      </c>
      <c r="E5522" s="207" t="s">
        <v>5103</v>
      </c>
      <c r="F5522" s="207" t="s">
        <v>9668</v>
      </c>
      <c r="G5522" s="20" t="s">
        <v>5105</v>
      </c>
      <c r="H5522" s="23">
        <v>42294.22</v>
      </c>
      <c r="I5522" s="21">
        <v>45505</v>
      </c>
      <c r="J5522" s="21">
        <v>45509</v>
      </c>
      <c r="K5522" s="20" t="s">
        <v>5106</v>
      </c>
      <c r="L5522" s="20" t="s">
        <v>5107</v>
      </c>
      <c r="M5522" s="20"/>
      <c r="N5522" s="21">
        <v>45534.64821269676</v>
      </c>
    </row>
    <row r="5523" spans="1:14" x14ac:dyDescent="0.25">
      <c r="A5523" s="21">
        <v>45508.086805555555</v>
      </c>
      <c r="B5523" s="22">
        <v>45508.086805555555</v>
      </c>
      <c r="C5523" s="20" t="s">
        <v>7746</v>
      </c>
      <c r="D5523" s="20" t="s">
        <v>133</v>
      </c>
      <c r="E5523" s="207" t="s">
        <v>136</v>
      </c>
      <c r="F5523" s="207" t="s">
        <v>9669</v>
      </c>
      <c r="G5523" s="20" t="s">
        <v>134</v>
      </c>
      <c r="H5523" s="23">
        <v>2289.31</v>
      </c>
      <c r="I5523" s="21">
        <v>45505</v>
      </c>
      <c r="J5523" s="21">
        <v>45502</v>
      </c>
      <c r="K5523" s="20" t="s">
        <v>5097</v>
      </c>
      <c r="L5523" s="20" t="s">
        <v>5098</v>
      </c>
      <c r="M5523" s="20"/>
      <c r="N5523" s="21">
        <v>45534.64821269676</v>
      </c>
    </row>
    <row r="5524" spans="1:14" x14ac:dyDescent="0.25">
      <c r="A5524" s="21">
        <v>45508.086805555555</v>
      </c>
      <c r="B5524" s="22">
        <v>45508.086805555555</v>
      </c>
      <c r="C5524" s="20" t="s">
        <v>7746</v>
      </c>
      <c r="D5524" s="20" t="s">
        <v>133</v>
      </c>
      <c r="E5524" s="207" t="s">
        <v>136</v>
      </c>
      <c r="F5524" s="207" t="s">
        <v>9670</v>
      </c>
      <c r="G5524" s="20" t="s">
        <v>134</v>
      </c>
      <c r="H5524" s="23">
        <v>2196.64</v>
      </c>
      <c r="I5524" s="21">
        <v>45505</v>
      </c>
      <c r="J5524" s="21">
        <v>45502</v>
      </c>
      <c r="K5524" s="20" t="s">
        <v>5097</v>
      </c>
      <c r="L5524" s="20" t="s">
        <v>5098</v>
      </c>
      <c r="M5524" s="20"/>
      <c r="N5524" s="21">
        <v>45534.64821269676</v>
      </c>
    </row>
    <row r="5525" spans="1:14" x14ac:dyDescent="0.25">
      <c r="A5525" s="21">
        <v>45503.224016203705</v>
      </c>
      <c r="B5525" s="22">
        <v>45503.224016203705</v>
      </c>
      <c r="C5525" s="20" t="s">
        <v>771</v>
      </c>
      <c r="D5525" s="20" t="s">
        <v>772</v>
      </c>
      <c r="E5525" s="207" t="s">
        <v>774</v>
      </c>
      <c r="F5525" s="207" t="s">
        <v>9671</v>
      </c>
      <c r="G5525" s="20" t="s">
        <v>183</v>
      </c>
      <c r="H5525" s="23">
        <v>1178934.08</v>
      </c>
      <c r="I5525" s="21">
        <v>45474</v>
      </c>
      <c r="J5525" s="21">
        <v>45502</v>
      </c>
      <c r="K5525" s="20" t="s">
        <v>5114</v>
      </c>
      <c r="L5525" s="20" t="s">
        <v>5107</v>
      </c>
      <c r="M5525" s="20"/>
      <c r="N5525" s="21">
        <v>45534.64821269676</v>
      </c>
    </row>
    <row r="5526" spans="1:14" x14ac:dyDescent="0.25">
      <c r="A5526" s="21">
        <v>45503.224016203705</v>
      </c>
      <c r="B5526" s="22">
        <v>45503.224016203705</v>
      </c>
      <c r="C5526" s="20" t="s">
        <v>181</v>
      </c>
      <c r="D5526" s="20" t="s">
        <v>182</v>
      </c>
      <c r="E5526" s="207" t="s">
        <v>185</v>
      </c>
      <c r="F5526" s="207" t="s">
        <v>9672</v>
      </c>
      <c r="G5526" s="20" t="s">
        <v>183</v>
      </c>
      <c r="H5526" s="23">
        <v>2527803.27</v>
      </c>
      <c r="I5526" s="21">
        <v>45474</v>
      </c>
      <c r="J5526" s="21">
        <v>45502</v>
      </c>
      <c r="K5526" s="20" t="s">
        <v>5118</v>
      </c>
      <c r="L5526" s="20" t="s">
        <v>5107</v>
      </c>
      <c r="M5526" s="20"/>
      <c r="N5526" s="21">
        <v>45534.64821269676</v>
      </c>
    </row>
    <row r="5527" spans="1:14" x14ac:dyDescent="0.25">
      <c r="A5527" s="21">
        <v>45503.224016203705</v>
      </c>
      <c r="B5527" s="22">
        <v>45503.224016203705</v>
      </c>
      <c r="C5527" s="20" t="s">
        <v>1190</v>
      </c>
      <c r="D5527" s="20" t="s">
        <v>1191</v>
      </c>
      <c r="E5527" s="207" t="s">
        <v>1193</v>
      </c>
      <c r="F5527" s="207" t="s">
        <v>9673</v>
      </c>
      <c r="G5527" s="20" t="s">
        <v>183</v>
      </c>
      <c r="H5527" s="23">
        <v>410.27</v>
      </c>
      <c r="I5527" s="21">
        <v>45474</v>
      </c>
      <c r="J5527" s="21">
        <v>45502</v>
      </c>
      <c r="K5527" s="20" t="s">
        <v>5118</v>
      </c>
      <c r="L5527" s="20" t="s">
        <v>5107</v>
      </c>
      <c r="M5527" s="20"/>
      <c r="N5527" s="21">
        <v>45534.64821269676</v>
      </c>
    </row>
    <row r="5528" spans="1:14" x14ac:dyDescent="0.25">
      <c r="A5528" s="21">
        <v>45503.224016203705</v>
      </c>
      <c r="B5528" s="22">
        <v>45503.224016203705</v>
      </c>
      <c r="C5528" s="20" t="s">
        <v>1226</v>
      </c>
      <c r="D5528" s="20" t="s">
        <v>1227</v>
      </c>
      <c r="E5528" s="207" t="s">
        <v>1229</v>
      </c>
      <c r="F5528" s="207" t="s">
        <v>9674</v>
      </c>
      <c r="G5528" s="20" t="s">
        <v>183</v>
      </c>
      <c r="H5528" s="23">
        <v>2744.74</v>
      </c>
      <c r="I5528" s="21">
        <v>45474</v>
      </c>
      <c r="J5528" s="21">
        <v>45502</v>
      </c>
      <c r="K5528" s="20" t="s">
        <v>5118</v>
      </c>
      <c r="L5528" s="20" t="s">
        <v>5107</v>
      </c>
      <c r="M5528" s="20"/>
      <c r="N5528" s="21">
        <v>45534.64821269676</v>
      </c>
    </row>
    <row r="5529" spans="1:14" x14ac:dyDescent="0.25">
      <c r="A5529" s="21">
        <v>45503.224016203705</v>
      </c>
      <c r="B5529" s="22">
        <v>45503.224016203705</v>
      </c>
      <c r="C5529" s="20" t="s">
        <v>717</v>
      </c>
      <c r="D5529" s="20" t="s">
        <v>718</v>
      </c>
      <c r="E5529" s="207" t="s">
        <v>720</v>
      </c>
      <c r="F5529" s="207" t="s">
        <v>9675</v>
      </c>
      <c r="G5529" s="20" t="s">
        <v>183</v>
      </c>
      <c r="H5529" s="23">
        <v>971.88</v>
      </c>
      <c r="I5529" s="21">
        <v>45474</v>
      </c>
      <c r="J5529" s="21">
        <v>45502</v>
      </c>
      <c r="K5529" s="20" t="s">
        <v>5121</v>
      </c>
      <c r="L5529" s="20" t="s">
        <v>5107</v>
      </c>
      <c r="M5529" s="20"/>
      <c r="N5529" s="21">
        <v>45534.64821269676</v>
      </c>
    </row>
    <row r="5530" spans="1:14" x14ac:dyDescent="0.25">
      <c r="A5530" s="21">
        <v>45503.224016203705</v>
      </c>
      <c r="B5530" s="22">
        <v>45503.224016203705</v>
      </c>
      <c r="C5530" s="20" t="s">
        <v>882</v>
      </c>
      <c r="D5530" s="20" t="s">
        <v>883</v>
      </c>
      <c r="E5530" s="207" t="s">
        <v>885</v>
      </c>
      <c r="F5530" s="207" t="s">
        <v>9676</v>
      </c>
      <c r="G5530" s="20" t="s">
        <v>183</v>
      </c>
      <c r="H5530" s="23">
        <v>6202.96</v>
      </c>
      <c r="I5530" s="21">
        <v>45474</v>
      </c>
      <c r="J5530" s="21">
        <v>45502</v>
      </c>
      <c r="K5530" s="20" t="s">
        <v>5123</v>
      </c>
      <c r="L5530" s="20" t="s">
        <v>5107</v>
      </c>
      <c r="M5530" s="20"/>
      <c r="N5530" s="21">
        <v>45534.64821269676</v>
      </c>
    </row>
    <row r="5531" spans="1:14" x14ac:dyDescent="0.25">
      <c r="A5531" s="21">
        <v>45503.224016203705</v>
      </c>
      <c r="B5531" s="22">
        <v>45503.224016203705</v>
      </c>
      <c r="C5531" s="20" t="s">
        <v>193</v>
      </c>
      <c r="D5531" s="20" t="s">
        <v>194</v>
      </c>
      <c r="E5531" s="207" t="s">
        <v>196</v>
      </c>
      <c r="F5531" s="207" t="s">
        <v>9677</v>
      </c>
      <c r="G5531" s="20" t="s">
        <v>183</v>
      </c>
      <c r="H5531" s="23">
        <v>27120</v>
      </c>
      <c r="I5531" s="21">
        <v>45474</v>
      </c>
      <c r="J5531" s="21">
        <v>45502</v>
      </c>
      <c r="K5531" s="20" t="s">
        <v>5118</v>
      </c>
      <c r="L5531" s="20" t="s">
        <v>5107</v>
      </c>
      <c r="M5531" s="20"/>
      <c r="N5531" s="21">
        <v>45534.64821269676</v>
      </c>
    </row>
    <row r="5532" spans="1:14" x14ac:dyDescent="0.25">
      <c r="A5532" s="21">
        <v>45503.224016203705</v>
      </c>
      <c r="B5532" s="22">
        <v>45503.224016203705</v>
      </c>
      <c r="C5532" s="20" t="s">
        <v>939</v>
      </c>
      <c r="D5532" s="20" t="s">
        <v>940</v>
      </c>
      <c r="E5532" s="207" t="s">
        <v>942</v>
      </c>
      <c r="F5532" s="207" t="s">
        <v>9678</v>
      </c>
      <c r="G5532" s="20" t="s">
        <v>183</v>
      </c>
      <c r="H5532" s="23">
        <v>3691.71</v>
      </c>
      <c r="I5532" s="21">
        <v>45474</v>
      </c>
      <c r="J5532" s="21">
        <v>45502</v>
      </c>
      <c r="K5532" s="20" t="s">
        <v>5123</v>
      </c>
      <c r="L5532" s="20" t="s">
        <v>5107</v>
      </c>
      <c r="M5532" s="20"/>
      <c r="N5532" s="21">
        <v>45534.64821269676</v>
      </c>
    </row>
    <row r="5533" spans="1:14" x14ac:dyDescent="0.25">
      <c r="A5533" s="21">
        <v>45503.224016203705</v>
      </c>
      <c r="B5533" s="22">
        <v>45503.224016203705</v>
      </c>
      <c r="C5533" s="20" t="s">
        <v>253</v>
      </c>
      <c r="D5533" s="20" t="s">
        <v>254</v>
      </c>
      <c r="E5533" s="207" t="s">
        <v>256</v>
      </c>
      <c r="F5533" s="207" t="s">
        <v>9679</v>
      </c>
      <c r="G5533" s="20" t="s">
        <v>183</v>
      </c>
      <c r="H5533" s="23">
        <v>217632.08</v>
      </c>
      <c r="I5533" s="21">
        <v>45474</v>
      </c>
      <c r="J5533" s="21">
        <v>45502</v>
      </c>
      <c r="K5533" s="20" t="s">
        <v>5118</v>
      </c>
      <c r="L5533" s="20" t="s">
        <v>5107</v>
      </c>
      <c r="M5533" s="20"/>
      <c r="N5533" s="21">
        <v>45534.64821269676</v>
      </c>
    </row>
    <row r="5534" spans="1:14" x14ac:dyDescent="0.25">
      <c r="A5534" s="21">
        <v>45503.224016203705</v>
      </c>
      <c r="B5534" s="22">
        <v>45503.224016203705</v>
      </c>
      <c r="C5534" s="20" t="s">
        <v>521</v>
      </c>
      <c r="D5534" s="20" t="s">
        <v>522</v>
      </c>
      <c r="E5534" s="207" t="s">
        <v>524</v>
      </c>
      <c r="F5534" s="207" t="s">
        <v>9680</v>
      </c>
      <c r="G5534" s="20" t="s">
        <v>183</v>
      </c>
      <c r="H5534" s="23">
        <v>7904.95</v>
      </c>
      <c r="I5534" s="21">
        <v>45474</v>
      </c>
      <c r="J5534" s="21">
        <v>45502</v>
      </c>
      <c r="K5534" s="20" t="s">
        <v>5121</v>
      </c>
      <c r="L5534" s="20" t="s">
        <v>5107</v>
      </c>
      <c r="M5534" s="20"/>
      <c r="N5534" s="21">
        <v>45534.64821269676</v>
      </c>
    </row>
    <row r="5535" spans="1:14" x14ac:dyDescent="0.25">
      <c r="A5535" s="21">
        <v>45503.224016203705</v>
      </c>
      <c r="B5535" s="22">
        <v>45503.224016203705</v>
      </c>
      <c r="C5535" s="20" t="s">
        <v>459</v>
      </c>
      <c r="D5535" s="20" t="s">
        <v>460</v>
      </c>
      <c r="E5535" s="207" t="s">
        <v>462</v>
      </c>
      <c r="F5535" s="207" t="s">
        <v>9681</v>
      </c>
      <c r="G5535" s="20" t="s">
        <v>183</v>
      </c>
      <c r="H5535" s="23">
        <v>740815.08</v>
      </c>
      <c r="I5535" s="21">
        <v>45474</v>
      </c>
      <c r="J5535" s="21">
        <v>45502</v>
      </c>
      <c r="K5535" s="20" t="s">
        <v>5129</v>
      </c>
      <c r="L5535" s="20" t="s">
        <v>5107</v>
      </c>
      <c r="M5535" s="20"/>
      <c r="N5535" s="21">
        <v>45534.64821269676</v>
      </c>
    </row>
    <row r="5536" spans="1:14" x14ac:dyDescent="0.25">
      <c r="A5536" s="21">
        <v>45503.224016203705</v>
      </c>
      <c r="B5536" s="22">
        <v>45503.224016203705</v>
      </c>
      <c r="C5536" s="20" t="s">
        <v>435</v>
      </c>
      <c r="D5536" s="20" t="s">
        <v>436</v>
      </c>
      <c r="E5536" s="207" t="s">
        <v>438</v>
      </c>
      <c r="F5536" s="207" t="s">
        <v>9682</v>
      </c>
      <c r="G5536" s="20" t="s">
        <v>183</v>
      </c>
      <c r="H5536" s="23">
        <v>15676.13</v>
      </c>
      <c r="I5536" s="21">
        <v>45474</v>
      </c>
      <c r="J5536" s="21">
        <v>45502</v>
      </c>
      <c r="K5536" s="20" t="s">
        <v>5118</v>
      </c>
      <c r="L5536" s="20" t="s">
        <v>5107</v>
      </c>
      <c r="M5536" s="20"/>
      <c r="N5536" s="21">
        <v>45534.64821269676</v>
      </c>
    </row>
    <row r="5537" spans="1:14" x14ac:dyDescent="0.25">
      <c r="A5537" s="21">
        <v>45503.224016203705</v>
      </c>
      <c r="B5537" s="22">
        <v>45503.224016203705</v>
      </c>
      <c r="C5537" s="20" t="s">
        <v>422</v>
      </c>
      <c r="D5537" s="20" t="s">
        <v>423</v>
      </c>
      <c r="E5537" s="207" t="s">
        <v>425</v>
      </c>
      <c r="F5537" s="207" t="s">
        <v>9683</v>
      </c>
      <c r="G5537" s="20" t="s">
        <v>183</v>
      </c>
      <c r="H5537" s="23">
        <v>35863.160000000003</v>
      </c>
      <c r="I5537" s="21">
        <v>45474</v>
      </c>
      <c r="J5537" s="21">
        <v>45502</v>
      </c>
      <c r="K5537" s="20" t="s">
        <v>5118</v>
      </c>
      <c r="L5537" s="20" t="s">
        <v>5107</v>
      </c>
      <c r="M5537" s="20"/>
      <c r="N5537" s="21">
        <v>45534.64821269676</v>
      </c>
    </row>
    <row r="5538" spans="1:14" x14ac:dyDescent="0.25">
      <c r="A5538" s="21">
        <v>45503.224016203705</v>
      </c>
      <c r="B5538" s="22">
        <v>45503.224016203705</v>
      </c>
      <c r="C5538" s="20" t="s">
        <v>1298</v>
      </c>
      <c r="D5538" s="20" t="s">
        <v>1299</v>
      </c>
      <c r="E5538" s="207" t="s">
        <v>1301</v>
      </c>
      <c r="F5538" s="207" t="s">
        <v>9684</v>
      </c>
      <c r="G5538" s="20" t="s">
        <v>183</v>
      </c>
      <c r="H5538" s="23">
        <v>654.35</v>
      </c>
      <c r="I5538" s="21">
        <v>45474</v>
      </c>
      <c r="J5538" s="21">
        <v>45502</v>
      </c>
      <c r="K5538" s="20" t="s">
        <v>5121</v>
      </c>
      <c r="L5538" s="20" t="s">
        <v>5107</v>
      </c>
      <c r="M5538" s="20"/>
      <c r="N5538" s="21">
        <v>45534.64821269676</v>
      </c>
    </row>
    <row r="5539" spans="1:14" x14ac:dyDescent="0.25">
      <c r="A5539" s="21">
        <v>45503.224016203705</v>
      </c>
      <c r="B5539" s="22">
        <v>45503.224016203705</v>
      </c>
      <c r="C5539" s="20" t="s">
        <v>331</v>
      </c>
      <c r="D5539" s="20" t="s">
        <v>332</v>
      </c>
      <c r="E5539" s="207" t="s">
        <v>334</v>
      </c>
      <c r="F5539" s="207" t="s">
        <v>9685</v>
      </c>
      <c r="G5539" s="20" t="s">
        <v>183</v>
      </c>
      <c r="H5539" s="23">
        <v>5466.11</v>
      </c>
      <c r="I5539" s="21">
        <v>45474</v>
      </c>
      <c r="J5539" s="21">
        <v>45502</v>
      </c>
      <c r="K5539" s="20" t="s">
        <v>5121</v>
      </c>
      <c r="L5539" s="20" t="s">
        <v>5107</v>
      </c>
      <c r="M5539" s="20"/>
      <c r="N5539" s="21">
        <v>45534.64821269676</v>
      </c>
    </row>
    <row r="5540" spans="1:14" x14ac:dyDescent="0.25">
      <c r="A5540" s="21">
        <v>45503.037789351853</v>
      </c>
      <c r="B5540" s="22">
        <v>45503.037789351853</v>
      </c>
      <c r="C5540" s="20" t="s">
        <v>117</v>
      </c>
      <c r="D5540" s="20" t="s">
        <v>118</v>
      </c>
      <c r="E5540" s="207" t="s">
        <v>121</v>
      </c>
      <c r="F5540" s="207" t="s">
        <v>9686</v>
      </c>
      <c r="G5540" s="20" t="s">
        <v>119</v>
      </c>
      <c r="H5540" s="23">
        <v>6558.09</v>
      </c>
      <c r="I5540" s="21">
        <v>45474</v>
      </c>
      <c r="J5540" s="21">
        <v>45502</v>
      </c>
      <c r="K5540" s="20" t="s">
        <v>5097</v>
      </c>
      <c r="L5540" s="20" t="s">
        <v>5098</v>
      </c>
      <c r="M5540" s="20"/>
      <c r="N5540" s="21">
        <v>45534.64821269676</v>
      </c>
    </row>
    <row r="5541" spans="1:14" x14ac:dyDescent="0.25">
      <c r="A5541" s="21">
        <v>45502.878368055557</v>
      </c>
      <c r="B5541" s="22">
        <v>45502.878368055557</v>
      </c>
      <c r="C5541" s="20" t="s">
        <v>266</v>
      </c>
      <c r="D5541" s="20" t="s">
        <v>267</v>
      </c>
      <c r="E5541" s="207" t="s">
        <v>270</v>
      </c>
      <c r="F5541" s="207" t="s">
        <v>9687</v>
      </c>
      <c r="G5541" s="20" t="s">
        <v>268</v>
      </c>
      <c r="H5541" s="23">
        <v>4115.92</v>
      </c>
      <c r="I5541" s="21">
        <v>45474</v>
      </c>
      <c r="J5541" s="21">
        <v>45502</v>
      </c>
      <c r="K5541" s="20" t="s">
        <v>5097</v>
      </c>
      <c r="L5541" s="20" t="s">
        <v>5098</v>
      </c>
      <c r="M5541" s="20"/>
      <c r="N5541" s="21">
        <v>45534.64821269676</v>
      </c>
    </row>
    <row r="5542" spans="1:14" x14ac:dyDescent="0.25">
      <c r="A5542" s="21">
        <v>45503.224016203705</v>
      </c>
      <c r="B5542" s="22">
        <v>45503.224016203705</v>
      </c>
      <c r="C5542" s="20" t="s">
        <v>771</v>
      </c>
      <c r="D5542" s="20" t="s">
        <v>772</v>
      </c>
      <c r="E5542" s="207" t="s">
        <v>774</v>
      </c>
      <c r="F5542" s="207" t="s">
        <v>8796</v>
      </c>
      <c r="G5542" s="20" t="s">
        <v>183</v>
      </c>
      <c r="H5542" s="23">
        <v>1130224.05</v>
      </c>
      <c r="I5542" s="21">
        <v>45474</v>
      </c>
      <c r="J5542" s="21">
        <v>45502</v>
      </c>
      <c r="K5542" s="20" t="s">
        <v>5114</v>
      </c>
      <c r="L5542" s="20" t="s">
        <v>5107</v>
      </c>
      <c r="M5542" s="20"/>
      <c r="N5542" s="21">
        <v>45505.884828333335</v>
      </c>
    </row>
    <row r="5543" spans="1:14" x14ac:dyDescent="0.25">
      <c r="A5543" s="21">
        <v>45503.224016203705</v>
      </c>
      <c r="B5543" s="22">
        <v>45503.224016203705</v>
      </c>
      <c r="C5543" s="20" t="s">
        <v>181</v>
      </c>
      <c r="D5543" s="20" t="s">
        <v>182</v>
      </c>
      <c r="E5543" s="207" t="s">
        <v>185</v>
      </c>
      <c r="F5543" s="207" t="s">
        <v>8797</v>
      </c>
      <c r="G5543" s="20" t="s">
        <v>183</v>
      </c>
      <c r="H5543" s="23">
        <v>763219.96</v>
      </c>
      <c r="I5543" s="21">
        <v>45474</v>
      </c>
      <c r="J5543" s="21">
        <v>45502</v>
      </c>
      <c r="K5543" s="20" t="s">
        <v>5116</v>
      </c>
      <c r="L5543" s="20" t="s">
        <v>5107</v>
      </c>
      <c r="M5543" s="20"/>
      <c r="N5543" s="21">
        <v>45505.884828333335</v>
      </c>
    </row>
    <row r="5544" spans="1:14" x14ac:dyDescent="0.25">
      <c r="A5544" s="21">
        <v>45503.224016203705</v>
      </c>
      <c r="B5544" s="22">
        <v>45503.224016203705</v>
      </c>
      <c r="C5544" s="20" t="s">
        <v>1190</v>
      </c>
      <c r="D5544" s="20" t="s">
        <v>1191</v>
      </c>
      <c r="E5544" s="207" t="s">
        <v>1193</v>
      </c>
      <c r="F5544" s="207" t="s">
        <v>8798</v>
      </c>
      <c r="G5544" s="20" t="s">
        <v>183</v>
      </c>
      <c r="H5544" s="23">
        <v>405.22</v>
      </c>
      <c r="I5544" s="21">
        <v>45474</v>
      </c>
      <c r="J5544" s="21">
        <v>45502</v>
      </c>
      <c r="K5544" s="20" t="s">
        <v>5118</v>
      </c>
      <c r="L5544" s="20" t="s">
        <v>5107</v>
      </c>
      <c r="M5544" s="20"/>
      <c r="N5544" s="21">
        <v>45505.884828333335</v>
      </c>
    </row>
    <row r="5545" spans="1:14" x14ac:dyDescent="0.25">
      <c r="A5545" s="21">
        <v>45503.224016203705</v>
      </c>
      <c r="B5545" s="22">
        <v>45503.224016203705</v>
      </c>
      <c r="C5545" s="20" t="s">
        <v>1226</v>
      </c>
      <c r="D5545" s="20" t="s">
        <v>1227</v>
      </c>
      <c r="E5545" s="207" t="s">
        <v>1229</v>
      </c>
      <c r="F5545" s="207" t="s">
        <v>8799</v>
      </c>
      <c r="G5545" s="20" t="s">
        <v>183</v>
      </c>
      <c r="H5545" s="23">
        <v>2738.48</v>
      </c>
      <c r="I5545" s="21">
        <v>45474</v>
      </c>
      <c r="J5545" s="21">
        <v>45502</v>
      </c>
      <c r="K5545" s="20" t="s">
        <v>5118</v>
      </c>
      <c r="L5545" s="20" t="s">
        <v>5107</v>
      </c>
      <c r="M5545" s="20"/>
      <c r="N5545" s="21">
        <v>45505.884828333335</v>
      </c>
    </row>
    <row r="5546" spans="1:14" x14ac:dyDescent="0.25">
      <c r="A5546" s="21">
        <v>45503.224016203705</v>
      </c>
      <c r="B5546" s="22">
        <v>45503.224016203705</v>
      </c>
      <c r="C5546" s="20" t="s">
        <v>717</v>
      </c>
      <c r="D5546" s="20" t="s">
        <v>718</v>
      </c>
      <c r="E5546" s="207" t="s">
        <v>720</v>
      </c>
      <c r="F5546" s="207" t="s">
        <v>8800</v>
      </c>
      <c r="G5546" s="20" t="s">
        <v>183</v>
      </c>
      <c r="H5546" s="23">
        <v>969.67</v>
      </c>
      <c r="I5546" s="21">
        <v>45474</v>
      </c>
      <c r="J5546" s="21">
        <v>45502</v>
      </c>
      <c r="K5546" s="20" t="s">
        <v>5121</v>
      </c>
      <c r="L5546" s="20" t="s">
        <v>5107</v>
      </c>
      <c r="M5546" s="20"/>
      <c r="N5546" s="21">
        <v>45505.884828333335</v>
      </c>
    </row>
    <row r="5547" spans="1:14" x14ac:dyDescent="0.25">
      <c r="A5547" s="21">
        <v>45503.224016203705</v>
      </c>
      <c r="B5547" s="22">
        <v>45503.224016203705</v>
      </c>
      <c r="C5547" s="20" t="s">
        <v>882</v>
      </c>
      <c r="D5547" s="20" t="s">
        <v>883</v>
      </c>
      <c r="E5547" s="207" t="s">
        <v>885</v>
      </c>
      <c r="F5547" s="207" t="s">
        <v>8801</v>
      </c>
      <c r="G5547" s="20" t="s">
        <v>183</v>
      </c>
      <c r="H5547" s="23">
        <v>6123.31</v>
      </c>
      <c r="I5547" s="21">
        <v>45474</v>
      </c>
      <c r="J5547" s="21">
        <v>45502</v>
      </c>
      <c r="K5547" s="20" t="s">
        <v>5123</v>
      </c>
      <c r="L5547" s="20" t="s">
        <v>5107</v>
      </c>
      <c r="M5547" s="20"/>
      <c r="N5547" s="21">
        <v>45505.884828333335</v>
      </c>
    </row>
    <row r="5548" spans="1:14" x14ac:dyDescent="0.25">
      <c r="A5548" s="21">
        <v>45503.224016203705</v>
      </c>
      <c r="B5548" s="22">
        <v>45503.224016203705</v>
      </c>
      <c r="C5548" s="20" t="s">
        <v>193</v>
      </c>
      <c r="D5548" s="20" t="s">
        <v>194</v>
      </c>
      <c r="E5548" s="207" t="s">
        <v>196</v>
      </c>
      <c r="F5548" s="207" t="s">
        <v>8802</v>
      </c>
      <c r="G5548" s="20" t="s">
        <v>183</v>
      </c>
      <c r="H5548" s="23">
        <v>25990.16</v>
      </c>
      <c r="I5548" s="21">
        <v>45474</v>
      </c>
      <c r="J5548" s="21">
        <v>45502</v>
      </c>
      <c r="K5548" s="20" t="s">
        <v>5118</v>
      </c>
      <c r="L5548" s="20" t="s">
        <v>5107</v>
      </c>
      <c r="M5548" s="20"/>
      <c r="N5548" s="21">
        <v>45505.884828333335</v>
      </c>
    </row>
    <row r="5549" spans="1:14" x14ac:dyDescent="0.25">
      <c r="A5549" s="21">
        <v>45503.224016203705</v>
      </c>
      <c r="B5549" s="22">
        <v>45503.224016203705</v>
      </c>
      <c r="C5549" s="20" t="s">
        <v>253</v>
      </c>
      <c r="D5549" s="20" t="s">
        <v>254</v>
      </c>
      <c r="E5549" s="207" t="s">
        <v>256</v>
      </c>
      <c r="F5549" s="207" t="s">
        <v>8803</v>
      </c>
      <c r="G5549" s="20" t="s">
        <v>183</v>
      </c>
      <c r="H5549" s="23">
        <v>216729.37</v>
      </c>
      <c r="I5549" s="21">
        <v>45474</v>
      </c>
      <c r="J5549" s="21">
        <v>45502</v>
      </c>
      <c r="K5549" s="20" t="s">
        <v>5118</v>
      </c>
      <c r="L5549" s="20" t="s">
        <v>5107</v>
      </c>
      <c r="M5549" s="20"/>
      <c r="N5549" s="21">
        <v>45505.884828333335</v>
      </c>
    </row>
    <row r="5550" spans="1:14" x14ac:dyDescent="0.25">
      <c r="A5550" s="21">
        <v>45503.224016203705</v>
      </c>
      <c r="B5550" s="22">
        <v>45503.224016203705</v>
      </c>
      <c r="C5550" s="20" t="s">
        <v>939</v>
      </c>
      <c r="D5550" s="20" t="s">
        <v>940</v>
      </c>
      <c r="E5550" s="207" t="s">
        <v>942</v>
      </c>
      <c r="F5550" s="207" t="s">
        <v>8804</v>
      </c>
      <c r="G5550" s="20" t="s">
        <v>183</v>
      </c>
      <c r="H5550" s="23">
        <v>3645.08</v>
      </c>
      <c r="I5550" s="21">
        <v>45474</v>
      </c>
      <c r="J5550" s="21">
        <v>45502</v>
      </c>
      <c r="K5550" s="20" t="s">
        <v>5123</v>
      </c>
      <c r="L5550" s="20" t="s">
        <v>5107</v>
      </c>
      <c r="M5550" s="20"/>
      <c r="N5550" s="21">
        <v>45505.884828333335</v>
      </c>
    </row>
    <row r="5551" spans="1:14" x14ac:dyDescent="0.25">
      <c r="A5551" s="21">
        <v>45503.224016203705</v>
      </c>
      <c r="B5551" s="22">
        <v>45503.224016203705</v>
      </c>
      <c r="C5551" s="20" t="s">
        <v>521</v>
      </c>
      <c r="D5551" s="20" t="s">
        <v>522</v>
      </c>
      <c r="E5551" s="207" t="s">
        <v>524</v>
      </c>
      <c r="F5551" s="207" t="s">
        <v>8805</v>
      </c>
      <c r="G5551" s="20" t="s">
        <v>183</v>
      </c>
      <c r="H5551" s="23">
        <v>9884.01</v>
      </c>
      <c r="I5551" s="21">
        <v>45474</v>
      </c>
      <c r="J5551" s="21">
        <v>45502</v>
      </c>
      <c r="K5551" s="20" t="s">
        <v>5121</v>
      </c>
      <c r="L5551" s="20" t="s">
        <v>5107</v>
      </c>
      <c r="M5551" s="20"/>
      <c r="N5551" s="21">
        <v>45505.884828333335</v>
      </c>
    </row>
    <row r="5552" spans="1:14" x14ac:dyDescent="0.25">
      <c r="A5552" s="21">
        <v>45503.224016203705</v>
      </c>
      <c r="B5552" s="22">
        <v>45503.224016203705</v>
      </c>
      <c r="C5552" s="20" t="s">
        <v>459</v>
      </c>
      <c r="D5552" s="20" t="s">
        <v>460</v>
      </c>
      <c r="E5552" s="207" t="s">
        <v>462</v>
      </c>
      <c r="F5552" s="207" t="s">
        <v>8806</v>
      </c>
      <c r="G5552" s="20" t="s">
        <v>183</v>
      </c>
      <c r="H5552" s="23">
        <v>851403.35</v>
      </c>
      <c r="I5552" s="21">
        <v>45474</v>
      </c>
      <c r="J5552" s="21">
        <v>45502</v>
      </c>
      <c r="K5552" s="20" t="s">
        <v>5129</v>
      </c>
      <c r="L5552" s="20" t="s">
        <v>5107</v>
      </c>
      <c r="M5552" s="20"/>
      <c r="N5552" s="21">
        <v>45505.884828333335</v>
      </c>
    </row>
    <row r="5553" spans="1:14" x14ac:dyDescent="0.25">
      <c r="A5553" s="21">
        <v>45503.224016203705</v>
      </c>
      <c r="B5553" s="22">
        <v>45503.224016203705</v>
      </c>
      <c r="C5553" s="20" t="s">
        <v>435</v>
      </c>
      <c r="D5553" s="20" t="s">
        <v>436</v>
      </c>
      <c r="E5553" s="207" t="s">
        <v>438</v>
      </c>
      <c r="F5553" s="207" t="s">
        <v>8807</v>
      </c>
      <c r="G5553" s="20" t="s">
        <v>183</v>
      </c>
      <c r="H5553" s="23">
        <v>14201.75</v>
      </c>
      <c r="I5553" s="21">
        <v>45474</v>
      </c>
      <c r="J5553" s="21">
        <v>45502</v>
      </c>
      <c r="K5553" s="20" t="s">
        <v>5118</v>
      </c>
      <c r="L5553" s="20" t="s">
        <v>5107</v>
      </c>
      <c r="M5553" s="20"/>
      <c r="N5553" s="21">
        <v>45505.884828333335</v>
      </c>
    </row>
    <row r="5554" spans="1:14" x14ac:dyDescent="0.25">
      <c r="A5554" s="21">
        <v>45503.224016203705</v>
      </c>
      <c r="B5554" s="22">
        <v>45503.224016203705</v>
      </c>
      <c r="C5554" s="20" t="s">
        <v>422</v>
      </c>
      <c r="D5554" s="20" t="s">
        <v>423</v>
      </c>
      <c r="E5554" s="207" t="s">
        <v>425</v>
      </c>
      <c r="F5554" s="207" t="s">
        <v>8808</v>
      </c>
      <c r="G5554" s="20" t="s">
        <v>183</v>
      </c>
      <c r="H5554" s="23">
        <v>43820.71</v>
      </c>
      <c r="I5554" s="21">
        <v>45474</v>
      </c>
      <c r="J5554" s="21">
        <v>45502</v>
      </c>
      <c r="K5554" s="20" t="s">
        <v>5118</v>
      </c>
      <c r="L5554" s="20" t="s">
        <v>5107</v>
      </c>
      <c r="M5554" s="20"/>
      <c r="N5554" s="21">
        <v>45505.884828333335</v>
      </c>
    </row>
    <row r="5555" spans="1:14" x14ac:dyDescent="0.25">
      <c r="A5555" s="21">
        <v>45503.224016203705</v>
      </c>
      <c r="B5555" s="22">
        <v>45503.224016203705</v>
      </c>
      <c r="C5555" s="20" t="s">
        <v>1298</v>
      </c>
      <c r="D5555" s="20" t="s">
        <v>1299</v>
      </c>
      <c r="E5555" s="207" t="s">
        <v>1301</v>
      </c>
      <c r="F5555" s="207" t="s">
        <v>8809</v>
      </c>
      <c r="G5555" s="20" t="s">
        <v>183</v>
      </c>
      <c r="H5555" s="23">
        <v>652.86</v>
      </c>
      <c r="I5555" s="21">
        <v>45474</v>
      </c>
      <c r="J5555" s="21">
        <v>45502</v>
      </c>
      <c r="K5555" s="20" t="s">
        <v>5121</v>
      </c>
      <c r="L5555" s="20" t="s">
        <v>5107</v>
      </c>
      <c r="M5555" s="20"/>
      <c r="N5555" s="21">
        <v>45505.884828333335</v>
      </c>
    </row>
    <row r="5556" spans="1:14" x14ac:dyDescent="0.25">
      <c r="A5556" s="21">
        <v>45503.224016203705</v>
      </c>
      <c r="B5556" s="22">
        <v>45503.224016203705</v>
      </c>
      <c r="C5556" s="20" t="s">
        <v>331</v>
      </c>
      <c r="D5556" s="20" t="s">
        <v>332</v>
      </c>
      <c r="E5556" s="207" t="s">
        <v>334</v>
      </c>
      <c r="F5556" s="207" t="s">
        <v>8810</v>
      </c>
      <c r="G5556" s="20" t="s">
        <v>183</v>
      </c>
      <c r="H5556" s="23">
        <v>5035.33</v>
      </c>
      <c r="I5556" s="21">
        <v>45474</v>
      </c>
      <c r="J5556" s="21">
        <v>45502</v>
      </c>
      <c r="K5556" s="20" t="s">
        <v>5121</v>
      </c>
      <c r="L5556" s="20" t="s">
        <v>5107</v>
      </c>
      <c r="M5556" s="20"/>
      <c r="N5556" s="21">
        <v>45505.884828333335</v>
      </c>
    </row>
    <row r="5557" spans="1:14" x14ac:dyDescent="0.25">
      <c r="A5557" s="21">
        <v>45503.037789351853</v>
      </c>
      <c r="B5557" s="22">
        <v>45503.037789351853</v>
      </c>
      <c r="C5557" s="20" t="s">
        <v>869</v>
      </c>
      <c r="D5557" s="20" t="s">
        <v>870</v>
      </c>
      <c r="E5557" s="207" t="s">
        <v>872</v>
      </c>
      <c r="F5557" s="207" t="s">
        <v>8811</v>
      </c>
      <c r="G5557" s="20" t="s">
        <v>119</v>
      </c>
      <c r="H5557" s="23">
        <v>301.57</v>
      </c>
      <c r="I5557" s="21">
        <v>45474</v>
      </c>
      <c r="J5557" s="21">
        <v>45502</v>
      </c>
      <c r="K5557" s="20" t="s">
        <v>5097</v>
      </c>
      <c r="L5557" s="20" t="s">
        <v>5098</v>
      </c>
      <c r="M5557" s="20"/>
      <c r="N5557" s="21">
        <v>45505.884828333335</v>
      </c>
    </row>
    <row r="5558" spans="1:14" x14ac:dyDescent="0.25">
      <c r="A5558" s="21">
        <v>45503.037789351853</v>
      </c>
      <c r="B5558" s="22">
        <v>45503.037789351853</v>
      </c>
      <c r="C5558" s="20" t="s">
        <v>995</v>
      </c>
      <c r="D5558" s="20" t="s">
        <v>996</v>
      </c>
      <c r="E5558" s="207" t="s">
        <v>998</v>
      </c>
      <c r="F5558" s="207" t="s">
        <v>8812</v>
      </c>
      <c r="G5558" s="20" t="s">
        <v>119</v>
      </c>
      <c r="H5558" s="23">
        <v>29.04</v>
      </c>
      <c r="I5558" s="21">
        <v>45474</v>
      </c>
      <c r="J5558" s="21">
        <v>45502</v>
      </c>
      <c r="K5558" s="20" t="s">
        <v>5097</v>
      </c>
      <c r="L5558" s="20" t="s">
        <v>5098</v>
      </c>
      <c r="M5558" s="20"/>
      <c r="N5558" s="21">
        <v>45505.884828333335</v>
      </c>
    </row>
    <row r="5559" spans="1:14" x14ac:dyDescent="0.25">
      <c r="A5559" s="21">
        <v>45503.037789351853</v>
      </c>
      <c r="B5559" s="22">
        <v>45503.037789351853</v>
      </c>
      <c r="C5559" s="20" t="s">
        <v>117</v>
      </c>
      <c r="D5559" s="20" t="s">
        <v>118</v>
      </c>
      <c r="E5559" s="207" t="s">
        <v>121</v>
      </c>
      <c r="F5559" s="207" t="s">
        <v>8813</v>
      </c>
      <c r="G5559" s="20" t="s">
        <v>119</v>
      </c>
      <c r="H5559" s="23">
        <v>2571.4299999999998</v>
      </c>
      <c r="I5559" s="21">
        <v>45474</v>
      </c>
      <c r="J5559" s="21">
        <v>45502</v>
      </c>
      <c r="K5559" s="20" t="s">
        <v>5097</v>
      </c>
      <c r="L5559" s="20" t="s">
        <v>5098</v>
      </c>
      <c r="M5559" s="20"/>
      <c r="N5559" s="21">
        <v>45505.884828333335</v>
      </c>
    </row>
    <row r="5560" spans="1:14" x14ac:dyDescent="0.25">
      <c r="A5560" s="21">
        <v>45502.878368055557</v>
      </c>
      <c r="B5560" s="22">
        <v>45502.878368055557</v>
      </c>
      <c r="C5560" s="20" t="s">
        <v>266</v>
      </c>
      <c r="D5560" s="20" t="s">
        <v>267</v>
      </c>
      <c r="E5560" s="207" t="s">
        <v>270</v>
      </c>
      <c r="F5560" s="207" t="s">
        <v>8814</v>
      </c>
      <c r="G5560" s="20" t="s">
        <v>268</v>
      </c>
      <c r="H5560" s="23">
        <v>5998.2</v>
      </c>
      <c r="I5560" s="21">
        <v>45474</v>
      </c>
      <c r="J5560" s="21">
        <v>45502</v>
      </c>
      <c r="K5560" s="20" t="s">
        <v>5097</v>
      </c>
      <c r="L5560" s="20" t="s">
        <v>5098</v>
      </c>
      <c r="M5560" s="20"/>
      <c r="N5560" s="21">
        <v>45505.884828333335</v>
      </c>
    </row>
    <row r="5561" spans="1:14" x14ac:dyDescent="0.25">
      <c r="A5561" s="21">
        <v>45502.496018518519</v>
      </c>
      <c r="B5561" s="22">
        <v>45502.496018518519</v>
      </c>
      <c r="C5561" s="20" t="s">
        <v>5101</v>
      </c>
      <c r="D5561" s="20" t="s">
        <v>5102</v>
      </c>
      <c r="E5561" s="207" t="s">
        <v>5103</v>
      </c>
      <c r="F5561" s="207" t="s">
        <v>8815</v>
      </c>
      <c r="G5561" s="20" t="s">
        <v>5105</v>
      </c>
      <c r="H5561" s="23">
        <v>41209.629999999997</v>
      </c>
      <c r="I5561" s="21">
        <v>45474</v>
      </c>
      <c r="J5561" s="21">
        <v>45502</v>
      </c>
      <c r="K5561" s="20" t="s">
        <v>5106</v>
      </c>
      <c r="L5561" s="20" t="s">
        <v>5107</v>
      </c>
      <c r="M5561" s="20"/>
      <c r="N5561" s="21">
        <v>45505.884828333335</v>
      </c>
    </row>
    <row r="5562" spans="1:14" x14ac:dyDescent="0.25">
      <c r="A5562" s="21">
        <v>45502.496018518519</v>
      </c>
      <c r="B5562" s="22">
        <v>45502.496018518519</v>
      </c>
      <c r="C5562" s="20" t="s">
        <v>5108</v>
      </c>
      <c r="D5562" s="20" t="s">
        <v>5109</v>
      </c>
      <c r="E5562" s="207" t="s">
        <v>5110</v>
      </c>
      <c r="F5562" s="207" t="s">
        <v>8816</v>
      </c>
      <c r="G5562" s="20" t="s">
        <v>5105</v>
      </c>
      <c r="H5562" s="23">
        <v>42929.49</v>
      </c>
      <c r="I5562" s="21">
        <v>45474</v>
      </c>
      <c r="J5562" s="21">
        <v>45502</v>
      </c>
      <c r="K5562" s="20" t="s">
        <v>5106</v>
      </c>
      <c r="L5562" s="20" t="s">
        <v>5107</v>
      </c>
      <c r="M5562" s="20"/>
      <c r="N5562" s="21">
        <v>45505.884828333335</v>
      </c>
    </row>
    <row r="5563" spans="1:14" x14ac:dyDescent="0.25">
      <c r="A5563" s="21">
        <v>45500.902442129634</v>
      </c>
      <c r="B5563" s="22">
        <v>45500.902442129634</v>
      </c>
      <c r="C5563" s="20" t="s">
        <v>7746</v>
      </c>
      <c r="D5563" s="20" t="s">
        <v>133</v>
      </c>
      <c r="E5563" s="207" t="s">
        <v>136</v>
      </c>
      <c r="F5563" s="207" t="s">
        <v>8817</v>
      </c>
      <c r="G5563" s="20" t="s">
        <v>134</v>
      </c>
      <c r="H5563" s="23">
        <v>1881.31</v>
      </c>
      <c r="I5563" s="21">
        <v>45474</v>
      </c>
      <c r="J5563" s="21">
        <v>45495</v>
      </c>
      <c r="K5563" s="20" t="s">
        <v>5097</v>
      </c>
      <c r="L5563" s="20" t="s">
        <v>5098</v>
      </c>
      <c r="M5563" s="20"/>
      <c r="N5563" s="21">
        <v>45505.884828333335</v>
      </c>
    </row>
    <row r="5564" spans="1:14" x14ac:dyDescent="0.25">
      <c r="A5564" s="21">
        <v>45496.159085648149</v>
      </c>
      <c r="B5564" s="22">
        <v>45496.159085648149</v>
      </c>
      <c r="C5564" s="20" t="s">
        <v>266</v>
      </c>
      <c r="D5564" s="20" t="s">
        <v>267</v>
      </c>
      <c r="E5564" s="207" t="s">
        <v>270</v>
      </c>
      <c r="F5564" s="207" t="s">
        <v>8818</v>
      </c>
      <c r="G5564" s="20" t="s">
        <v>268</v>
      </c>
      <c r="H5564" s="23">
        <v>5372.19</v>
      </c>
      <c r="I5564" s="21">
        <v>45474</v>
      </c>
      <c r="J5564" s="21">
        <v>45495</v>
      </c>
      <c r="K5564" s="20" t="s">
        <v>5097</v>
      </c>
      <c r="L5564" s="20" t="s">
        <v>5098</v>
      </c>
      <c r="M5564" s="20"/>
      <c r="N5564" s="21">
        <v>45505.884828333335</v>
      </c>
    </row>
    <row r="5565" spans="1:14" x14ac:dyDescent="0.25">
      <c r="A5565" s="21">
        <v>45495.941863425927</v>
      </c>
      <c r="B5565" s="22">
        <v>45495.941863425927</v>
      </c>
      <c r="C5565" s="20" t="s">
        <v>771</v>
      </c>
      <c r="D5565" s="20" t="s">
        <v>772</v>
      </c>
      <c r="E5565" s="207" t="s">
        <v>774</v>
      </c>
      <c r="F5565" s="207" t="s">
        <v>8819</v>
      </c>
      <c r="G5565" s="20" t="s">
        <v>183</v>
      </c>
      <c r="H5565" s="23">
        <v>1132754.0900000001</v>
      </c>
      <c r="I5565" s="21">
        <v>45474</v>
      </c>
      <c r="J5565" s="21">
        <v>45495</v>
      </c>
      <c r="K5565" s="20" t="s">
        <v>5114</v>
      </c>
      <c r="L5565" s="20" t="s">
        <v>5107</v>
      </c>
      <c r="M5565" s="20"/>
      <c r="N5565" s="21">
        <v>45505.884828333335</v>
      </c>
    </row>
    <row r="5566" spans="1:14" x14ac:dyDescent="0.25">
      <c r="A5566" s="21">
        <v>45495.941863425927</v>
      </c>
      <c r="B5566" s="22">
        <v>45495.941863425927</v>
      </c>
      <c r="C5566" s="20" t="s">
        <v>181</v>
      </c>
      <c r="D5566" s="20" t="s">
        <v>182</v>
      </c>
      <c r="E5566" s="207" t="s">
        <v>185</v>
      </c>
      <c r="F5566" s="207" t="s">
        <v>8820</v>
      </c>
      <c r="G5566" s="20" t="s">
        <v>183</v>
      </c>
      <c r="H5566" s="23">
        <v>777982.97</v>
      </c>
      <c r="I5566" s="21">
        <v>45474</v>
      </c>
      <c r="J5566" s="21">
        <v>45495</v>
      </c>
      <c r="K5566" s="20" t="s">
        <v>5116</v>
      </c>
      <c r="L5566" s="20" t="s">
        <v>5107</v>
      </c>
      <c r="M5566" s="20"/>
      <c r="N5566" s="21">
        <v>45505.884828333335</v>
      </c>
    </row>
    <row r="5567" spans="1:14" x14ac:dyDescent="0.25">
      <c r="A5567" s="21">
        <v>45495.941863425927</v>
      </c>
      <c r="B5567" s="22">
        <v>45495.941863425927</v>
      </c>
      <c r="C5567" s="20" t="s">
        <v>1190</v>
      </c>
      <c r="D5567" s="20" t="s">
        <v>1191</v>
      </c>
      <c r="E5567" s="207" t="s">
        <v>1193</v>
      </c>
      <c r="F5567" s="207" t="s">
        <v>8821</v>
      </c>
      <c r="G5567" s="20" t="s">
        <v>183</v>
      </c>
      <c r="H5567" s="23">
        <v>405.22</v>
      </c>
      <c r="I5567" s="21">
        <v>45474</v>
      </c>
      <c r="J5567" s="21">
        <v>45495</v>
      </c>
      <c r="K5567" s="20" t="s">
        <v>5118</v>
      </c>
      <c r="L5567" s="20" t="s">
        <v>5107</v>
      </c>
      <c r="M5567" s="20"/>
      <c r="N5567" s="21">
        <v>45505.884828333335</v>
      </c>
    </row>
    <row r="5568" spans="1:14" x14ac:dyDescent="0.25">
      <c r="A5568" s="21">
        <v>45495.941863425927</v>
      </c>
      <c r="B5568" s="22">
        <v>45495.941863425927</v>
      </c>
      <c r="C5568" s="20" t="s">
        <v>1226</v>
      </c>
      <c r="D5568" s="20" t="s">
        <v>1227</v>
      </c>
      <c r="E5568" s="207" t="s">
        <v>1229</v>
      </c>
      <c r="F5568" s="207" t="s">
        <v>8822</v>
      </c>
      <c r="G5568" s="20" t="s">
        <v>183</v>
      </c>
      <c r="H5568" s="23">
        <v>2738.48</v>
      </c>
      <c r="I5568" s="21">
        <v>45474</v>
      </c>
      <c r="J5568" s="21">
        <v>45495</v>
      </c>
      <c r="K5568" s="20" t="s">
        <v>5118</v>
      </c>
      <c r="L5568" s="20" t="s">
        <v>5107</v>
      </c>
      <c r="M5568" s="20"/>
      <c r="N5568" s="21">
        <v>45505.884828333335</v>
      </c>
    </row>
    <row r="5569" spans="1:14" x14ac:dyDescent="0.25">
      <c r="A5569" s="21">
        <v>45495.941863425927</v>
      </c>
      <c r="B5569" s="22">
        <v>45495.941863425927</v>
      </c>
      <c r="C5569" s="20" t="s">
        <v>717</v>
      </c>
      <c r="D5569" s="20" t="s">
        <v>718</v>
      </c>
      <c r="E5569" s="207" t="s">
        <v>720</v>
      </c>
      <c r="F5569" s="207" t="s">
        <v>8823</v>
      </c>
      <c r="G5569" s="20" t="s">
        <v>183</v>
      </c>
      <c r="H5569" s="23">
        <v>969.67</v>
      </c>
      <c r="I5569" s="21">
        <v>45474</v>
      </c>
      <c r="J5569" s="21">
        <v>45495</v>
      </c>
      <c r="K5569" s="20" t="s">
        <v>5121</v>
      </c>
      <c r="L5569" s="20" t="s">
        <v>5107</v>
      </c>
      <c r="M5569" s="20"/>
      <c r="N5569" s="21">
        <v>45505.884828333335</v>
      </c>
    </row>
    <row r="5570" spans="1:14" x14ac:dyDescent="0.25">
      <c r="A5570" s="21">
        <v>45495.941863425927</v>
      </c>
      <c r="B5570" s="22">
        <v>45495.941863425927</v>
      </c>
      <c r="C5570" s="20" t="s">
        <v>882</v>
      </c>
      <c r="D5570" s="20" t="s">
        <v>883</v>
      </c>
      <c r="E5570" s="207" t="s">
        <v>885</v>
      </c>
      <c r="F5570" s="207" t="s">
        <v>8824</v>
      </c>
      <c r="G5570" s="20" t="s">
        <v>183</v>
      </c>
      <c r="H5570" s="23">
        <v>6160.45</v>
      </c>
      <c r="I5570" s="21">
        <v>45474</v>
      </c>
      <c r="J5570" s="21">
        <v>45495</v>
      </c>
      <c r="K5570" s="20" t="s">
        <v>5123</v>
      </c>
      <c r="L5570" s="20" t="s">
        <v>5107</v>
      </c>
      <c r="M5570" s="20"/>
      <c r="N5570" s="21">
        <v>45505.884828333335</v>
      </c>
    </row>
    <row r="5571" spans="1:14" x14ac:dyDescent="0.25">
      <c r="A5571" s="21">
        <v>45495.941863425927</v>
      </c>
      <c r="B5571" s="22">
        <v>45495.941863425927</v>
      </c>
      <c r="C5571" s="20" t="s">
        <v>193</v>
      </c>
      <c r="D5571" s="20" t="s">
        <v>194</v>
      </c>
      <c r="E5571" s="207" t="s">
        <v>196</v>
      </c>
      <c r="F5571" s="207" t="s">
        <v>8825</v>
      </c>
      <c r="G5571" s="20" t="s">
        <v>183</v>
      </c>
      <c r="H5571" s="23">
        <v>34251.58</v>
      </c>
      <c r="I5571" s="21">
        <v>45474</v>
      </c>
      <c r="J5571" s="21">
        <v>45495</v>
      </c>
      <c r="K5571" s="20" t="s">
        <v>5118</v>
      </c>
      <c r="L5571" s="20" t="s">
        <v>5107</v>
      </c>
      <c r="M5571" s="20"/>
      <c r="N5571" s="21">
        <v>45505.884828333335</v>
      </c>
    </row>
    <row r="5572" spans="1:14" x14ac:dyDescent="0.25">
      <c r="A5572" s="21">
        <v>45495.941863425927</v>
      </c>
      <c r="B5572" s="22">
        <v>45495.941863425927</v>
      </c>
      <c r="C5572" s="20" t="s">
        <v>253</v>
      </c>
      <c r="D5572" s="20" t="s">
        <v>254</v>
      </c>
      <c r="E5572" s="207" t="s">
        <v>256</v>
      </c>
      <c r="F5572" s="207" t="s">
        <v>8826</v>
      </c>
      <c r="G5572" s="20" t="s">
        <v>183</v>
      </c>
      <c r="H5572" s="23">
        <v>226729.37</v>
      </c>
      <c r="I5572" s="21">
        <v>45474</v>
      </c>
      <c r="J5572" s="21">
        <v>45495</v>
      </c>
      <c r="K5572" s="20" t="s">
        <v>5118</v>
      </c>
      <c r="L5572" s="20" t="s">
        <v>5107</v>
      </c>
      <c r="M5572" s="20"/>
      <c r="N5572" s="21">
        <v>45505.884828333335</v>
      </c>
    </row>
    <row r="5573" spans="1:14" x14ac:dyDescent="0.25">
      <c r="A5573" s="21">
        <v>45495.941863425927</v>
      </c>
      <c r="B5573" s="22">
        <v>45495.941863425927</v>
      </c>
      <c r="C5573" s="20" t="s">
        <v>939</v>
      </c>
      <c r="D5573" s="20" t="s">
        <v>940</v>
      </c>
      <c r="E5573" s="207" t="s">
        <v>942</v>
      </c>
      <c r="F5573" s="207" t="s">
        <v>8827</v>
      </c>
      <c r="G5573" s="20" t="s">
        <v>183</v>
      </c>
      <c r="H5573" s="23">
        <v>3666.11</v>
      </c>
      <c r="I5573" s="21">
        <v>45474</v>
      </c>
      <c r="J5573" s="21">
        <v>45495</v>
      </c>
      <c r="K5573" s="20" t="s">
        <v>5123</v>
      </c>
      <c r="L5573" s="20" t="s">
        <v>5107</v>
      </c>
      <c r="M5573" s="20"/>
      <c r="N5573" s="21">
        <v>45505.884828333335</v>
      </c>
    </row>
    <row r="5574" spans="1:14" x14ac:dyDescent="0.25">
      <c r="A5574" s="21">
        <v>45495.941863425927</v>
      </c>
      <c r="B5574" s="22">
        <v>45495.941863425927</v>
      </c>
      <c r="C5574" s="20" t="s">
        <v>521</v>
      </c>
      <c r="D5574" s="20" t="s">
        <v>522</v>
      </c>
      <c r="E5574" s="207" t="s">
        <v>524</v>
      </c>
      <c r="F5574" s="207" t="s">
        <v>8828</v>
      </c>
      <c r="G5574" s="20" t="s">
        <v>183</v>
      </c>
      <c r="H5574" s="23">
        <v>9884.01</v>
      </c>
      <c r="I5574" s="21">
        <v>45474</v>
      </c>
      <c r="J5574" s="21">
        <v>45495</v>
      </c>
      <c r="K5574" s="20" t="s">
        <v>5121</v>
      </c>
      <c r="L5574" s="20" t="s">
        <v>5107</v>
      </c>
      <c r="M5574" s="20"/>
      <c r="N5574" s="21">
        <v>45505.884828333335</v>
      </c>
    </row>
    <row r="5575" spans="1:14" x14ac:dyDescent="0.25">
      <c r="A5575" s="21">
        <v>45495.941863425927</v>
      </c>
      <c r="B5575" s="22">
        <v>45495.941863425927</v>
      </c>
      <c r="C5575" s="20" t="s">
        <v>459</v>
      </c>
      <c r="D5575" s="20" t="s">
        <v>460</v>
      </c>
      <c r="E5575" s="207" t="s">
        <v>462</v>
      </c>
      <c r="F5575" s="207" t="s">
        <v>8829</v>
      </c>
      <c r="G5575" s="20" t="s">
        <v>183</v>
      </c>
      <c r="H5575" s="23">
        <v>854342.3</v>
      </c>
      <c r="I5575" s="21">
        <v>45474</v>
      </c>
      <c r="J5575" s="21">
        <v>45495</v>
      </c>
      <c r="K5575" s="20" t="s">
        <v>5129</v>
      </c>
      <c r="L5575" s="20" t="s">
        <v>5107</v>
      </c>
      <c r="M5575" s="20"/>
      <c r="N5575" s="21">
        <v>45505.884828333335</v>
      </c>
    </row>
    <row r="5576" spans="1:14" x14ac:dyDescent="0.25">
      <c r="A5576" s="21">
        <v>45495.941863425927</v>
      </c>
      <c r="B5576" s="22">
        <v>45495.941863425927</v>
      </c>
      <c r="C5576" s="20" t="s">
        <v>435</v>
      </c>
      <c r="D5576" s="20" t="s">
        <v>436</v>
      </c>
      <c r="E5576" s="207" t="s">
        <v>438</v>
      </c>
      <c r="F5576" s="207" t="s">
        <v>8830</v>
      </c>
      <c r="G5576" s="20" t="s">
        <v>183</v>
      </c>
      <c r="H5576" s="23">
        <v>7430.37</v>
      </c>
      <c r="I5576" s="21">
        <v>45474</v>
      </c>
      <c r="J5576" s="21">
        <v>45495</v>
      </c>
      <c r="K5576" s="20" t="s">
        <v>5118</v>
      </c>
      <c r="L5576" s="20" t="s">
        <v>5107</v>
      </c>
      <c r="M5576" s="20"/>
      <c r="N5576" s="21">
        <v>45505.884828333335</v>
      </c>
    </row>
    <row r="5577" spans="1:14" x14ac:dyDescent="0.25">
      <c r="A5577" s="21">
        <v>45495.941863425927</v>
      </c>
      <c r="B5577" s="22">
        <v>45495.941863425927</v>
      </c>
      <c r="C5577" s="20" t="s">
        <v>422</v>
      </c>
      <c r="D5577" s="20" t="s">
        <v>423</v>
      </c>
      <c r="E5577" s="207" t="s">
        <v>425</v>
      </c>
      <c r="F5577" s="207" t="s">
        <v>8831</v>
      </c>
      <c r="G5577" s="20" t="s">
        <v>183</v>
      </c>
      <c r="H5577" s="23">
        <v>43820.71</v>
      </c>
      <c r="I5577" s="21">
        <v>45474</v>
      </c>
      <c r="J5577" s="21">
        <v>45495</v>
      </c>
      <c r="K5577" s="20" t="s">
        <v>5118</v>
      </c>
      <c r="L5577" s="20" t="s">
        <v>5107</v>
      </c>
      <c r="M5577" s="20"/>
      <c r="N5577" s="21">
        <v>45505.884828333335</v>
      </c>
    </row>
    <row r="5578" spans="1:14" x14ac:dyDescent="0.25">
      <c r="A5578" s="21">
        <v>45495.941863425927</v>
      </c>
      <c r="B5578" s="22">
        <v>45495.941863425927</v>
      </c>
      <c r="C5578" s="20" t="s">
        <v>1298</v>
      </c>
      <c r="D5578" s="20" t="s">
        <v>1299</v>
      </c>
      <c r="E5578" s="207" t="s">
        <v>1301</v>
      </c>
      <c r="F5578" s="207" t="s">
        <v>8832</v>
      </c>
      <c r="G5578" s="20" t="s">
        <v>183</v>
      </c>
      <c r="H5578" s="23">
        <v>652.86</v>
      </c>
      <c r="I5578" s="21">
        <v>45474</v>
      </c>
      <c r="J5578" s="21">
        <v>45495</v>
      </c>
      <c r="K5578" s="20" t="s">
        <v>5121</v>
      </c>
      <c r="L5578" s="20" t="s">
        <v>5107</v>
      </c>
      <c r="M5578" s="20"/>
      <c r="N5578" s="21">
        <v>45505.884828333335</v>
      </c>
    </row>
    <row r="5579" spans="1:14" x14ac:dyDescent="0.25">
      <c r="A5579" s="21">
        <v>45495.941863425927</v>
      </c>
      <c r="B5579" s="22">
        <v>45495.941863425927</v>
      </c>
      <c r="C5579" s="20" t="s">
        <v>331</v>
      </c>
      <c r="D5579" s="20" t="s">
        <v>332</v>
      </c>
      <c r="E5579" s="207" t="s">
        <v>334</v>
      </c>
      <c r="F5579" s="207" t="s">
        <v>8833</v>
      </c>
      <c r="G5579" s="20" t="s">
        <v>183</v>
      </c>
      <c r="H5579" s="23">
        <v>5057.49</v>
      </c>
      <c r="I5579" s="21">
        <v>45474</v>
      </c>
      <c r="J5579" s="21">
        <v>45495</v>
      </c>
      <c r="K5579" s="20" t="s">
        <v>5121</v>
      </c>
      <c r="L5579" s="20" t="s">
        <v>5107</v>
      </c>
      <c r="M5579" s="20"/>
      <c r="N5579" s="21">
        <v>45505.884828333335</v>
      </c>
    </row>
    <row r="5580" spans="1:14" x14ac:dyDescent="0.25">
      <c r="A5580" s="21">
        <v>45495.792928240742</v>
      </c>
      <c r="B5580" s="22">
        <v>45495.792928240742</v>
      </c>
      <c r="C5580" s="20" t="s">
        <v>869</v>
      </c>
      <c r="D5580" s="20" t="s">
        <v>870</v>
      </c>
      <c r="E5580" s="207" t="s">
        <v>872</v>
      </c>
      <c r="F5580" s="207" t="s">
        <v>8834</v>
      </c>
      <c r="G5580" s="20" t="s">
        <v>119</v>
      </c>
      <c r="H5580" s="23">
        <v>301.57</v>
      </c>
      <c r="I5580" s="21">
        <v>45474</v>
      </c>
      <c r="J5580" s="21">
        <v>45495</v>
      </c>
      <c r="K5580" s="20" t="s">
        <v>5097</v>
      </c>
      <c r="L5580" s="20" t="s">
        <v>5098</v>
      </c>
      <c r="M5580" s="20"/>
      <c r="N5580" s="21">
        <v>45505.884828333335</v>
      </c>
    </row>
    <row r="5581" spans="1:14" x14ac:dyDescent="0.25">
      <c r="A5581" s="21">
        <v>45495.792928240742</v>
      </c>
      <c r="B5581" s="22">
        <v>45495.792928240742</v>
      </c>
      <c r="C5581" s="20" t="s">
        <v>995</v>
      </c>
      <c r="D5581" s="20" t="s">
        <v>996</v>
      </c>
      <c r="E5581" s="207" t="s">
        <v>998</v>
      </c>
      <c r="F5581" s="207" t="s">
        <v>8835</v>
      </c>
      <c r="G5581" s="20" t="s">
        <v>119</v>
      </c>
      <c r="H5581" s="23">
        <v>29.04</v>
      </c>
      <c r="I5581" s="21">
        <v>45474</v>
      </c>
      <c r="J5581" s="21">
        <v>45495</v>
      </c>
      <c r="K5581" s="20" t="s">
        <v>5097</v>
      </c>
      <c r="L5581" s="20" t="s">
        <v>5098</v>
      </c>
      <c r="M5581" s="20"/>
      <c r="N5581" s="21">
        <v>45505.884828333335</v>
      </c>
    </row>
    <row r="5582" spans="1:14" x14ac:dyDescent="0.25">
      <c r="A5582" s="21">
        <v>45495.792928240742</v>
      </c>
      <c r="B5582" s="22">
        <v>45495.792928240742</v>
      </c>
      <c r="C5582" s="20" t="s">
        <v>117</v>
      </c>
      <c r="D5582" s="20" t="s">
        <v>118</v>
      </c>
      <c r="E5582" s="207" t="s">
        <v>121</v>
      </c>
      <c r="F5582" s="207" t="s">
        <v>8836</v>
      </c>
      <c r="G5582" s="20" t="s">
        <v>119</v>
      </c>
      <c r="H5582" s="23">
        <v>2138.91</v>
      </c>
      <c r="I5582" s="21">
        <v>45474</v>
      </c>
      <c r="J5582" s="21">
        <v>45495</v>
      </c>
      <c r="K5582" s="20" t="s">
        <v>5097</v>
      </c>
      <c r="L5582" s="20" t="s">
        <v>5098</v>
      </c>
      <c r="M5582" s="20"/>
      <c r="N5582" s="21">
        <v>45505.884828333335</v>
      </c>
    </row>
    <row r="5583" spans="1:14" x14ac:dyDescent="0.25">
      <c r="A5583" s="21">
        <v>45495.283275462964</v>
      </c>
      <c r="B5583" s="22">
        <v>45495.283275462964</v>
      </c>
      <c r="C5583" s="20" t="s">
        <v>5101</v>
      </c>
      <c r="D5583" s="20" t="s">
        <v>5102</v>
      </c>
      <c r="E5583" s="207" t="s">
        <v>5103</v>
      </c>
      <c r="F5583" s="207" t="s">
        <v>8837</v>
      </c>
      <c r="G5583" s="20" t="s">
        <v>5105</v>
      </c>
      <c r="H5583" s="23">
        <v>41279.599999999999</v>
      </c>
      <c r="I5583" s="21">
        <v>45474</v>
      </c>
      <c r="J5583" s="21">
        <v>45495</v>
      </c>
      <c r="K5583" s="20" t="s">
        <v>5106</v>
      </c>
      <c r="L5583" s="20" t="s">
        <v>5107</v>
      </c>
      <c r="M5583" s="20"/>
      <c r="N5583" s="21">
        <v>45505.884828333335</v>
      </c>
    </row>
    <row r="5584" spans="1:14" x14ac:dyDescent="0.25">
      <c r="A5584" s="21">
        <v>45495.283275462964</v>
      </c>
      <c r="B5584" s="22">
        <v>45495.283275462964</v>
      </c>
      <c r="C5584" s="20" t="s">
        <v>5108</v>
      </c>
      <c r="D5584" s="20" t="s">
        <v>5109</v>
      </c>
      <c r="E5584" s="207" t="s">
        <v>5110</v>
      </c>
      <c r="F5584" s="207" t="s">
        <v>8838</v>
      </c>
      <c r="G5584" s="20" t="s">
        <v>5105</v>
      </c>
      <c r="H5584" s="23">
        <v>43097.14</v>
      </c>
      <c r="I5584" s="21">
        <v>45474</v>
      </c>
      <c r="J5584" s="21">
        <v>45495</v>
      </c>
      <c r="K5584" s="20" t="s">
        <v>5106</v>
      </c>
      <c r="L5584" s="20" t="s">
        <v>5107</v>
      </c>
      <c r="M5584" s="20"/>
      <c r="N5584" s="21">
        <v>45505.884828333335</v>
      </c>
    </row>
    <row r="5585" spans="1:14" x14ac:dyDescent="0.25">
      <c r="A5585" s="21">
        <v>45493.76158564815</v>
      </c>
      <c r="B5585" s="22">
        <v>45493.76158564815</v>
      </c>
      <c r="C5585" s="20" t="s">
        <v>7746</v>
      </c>
      <c r="D5585" s="20" t="s">
        <v>133</v>
      </c>
      <c r="E5585" s="207" t="s">
        <v>136</v>
      </c>
      <c r="F5585" s="207" t="s">
        <v>8839</v>
      </c>
      <c r="G5585" s="20" t="s">
        <v>134</v>
      </c>
      <c r="H5585" s="23">
        <v>1774.21</v>
      </c>
      <c r="I5585" s="21">
        <v>45474</v>
      </c>
      <c r="J5585" s="21">
        <v>45488</v>
      </c>
      <c r="K5585" s="20" t="s">
        <v>5097</v>
      </c>
      <c r="L5585" s="20" t="s">
        <v>5098</v>
      </c>
      <c r="M5585" s="20"/>
      <c r="N5585" s="21">
        <v>45505.884828333335</v>
      </c>
    </row>
    <row r="5586" spans="1:14" x14ac:dyDescent="0.25">
      <c r="A5586" s="21">
        <v>45488.959965277776</v>
      </c>
      <c r="B5586" s="22">
        <v>45488.959965277776</v>
      </c>
      <c r="C5586" s="20" t="s">
        <v>869</v>
      </c>
      <c r="D5586" s="20" t="s">
        <v>870</v>
      </c>
      <c r="E5586" s="207" t="s">
        <v>872</v>
      </c>
      <c r="F5586" s="207" t="s">
        <v>8840</v>
      </c>
      <c r="G5586" s="20" t="s">
        <v>119</v>
      </c>
      <c r="H5586" s="23">
        <v>301.57</v>
      </c>
      <c r="I5586" s="21">
        <v>45474</v>
      </c>
      <c r="J5586" s="21">
        <v>45488</v>
      </c>
      <c r="K5586" s="20" t="s">
        <v>5097</v>
      </c>
      <c r="L5586" s="20" t="s">
        <v>5098</v>
      </c>
      <c r="M5586" s="20"/>
      <c r="N5586" s="21">
        <v>45505.884828333335</v>
      </c>
    </row>
    <row r="5587" spans="1:14" x14ac:dyDescent="0.25">
      <c r="A5587" s="21">
        <v>45488.959965277776</v>
      </c>
      <c r="B5587" s="22">
        <v>45488.959965277776</v>
      </c>
      <c r="C5587" s="20" t="s">
        <v>995</v>
      </c>
      <c r="D5587" s="20" t="s">
        <v>996</v>
      </c>
      <c r="E5587" s="207" t="s">
        <v>998</v>
      </c>
      <c r="F5587" s="207" t="s">
        <v>8841</v>
      </c>
      <c r="G5587" s="20" t="s">
        <v>119</v>
      </c>
      <c r="H5587" s="23">
        <v>29.04</v>
      </c>
      <c r="I5587" s="21">
        <v>45474</v>
      </c>
      <c r="J5587" s="21">
        <v>45488</v>
      </c>
      <c r="K5587" s="20" t="s">
        <v>5097</v>
      </c>
      <c r="L5587" s="20" t="s">
        <v>5098</v>
      </c>
      <c r="M5587" s="20"/>
      <c r="N5587" s="21">
        <v>45505.884828333335</v>
      </c>
    </row>
    <row r="5588" spans="1:14" x14ac:dyDescent="0.25">
      <c r="A5588" s="21">
        <v>45488.959965277776</v>
      </c>
      <c r="B5588" s="22">
        <v>45488.959965277776</v>
      </c>
      <c r="C5588" s="20" t="s">
        <v>117</v>
      </c>
      <c r="D5588" s="20" t="s">
        <v>118</v>
      </c>
      <c r="E5588" s="207" t="s">
        <v>121</v>
      </c>
      <c r="F5588" s="207" t="s">
        <v>8842</v>
      </c>
      <c r="G5588" s="20" t="s">
        <v>119</v>
      </c>
      <c r="H5588" s="23">
        <v>1827.74</v>
      </c>
      <c r="I5588" s="21">
        <v>45474</v>
      </c>
      <c r="J5588" s="21">
        <v>45488</v>
      </c>
      <c r="K5588" s="20" t="s">
        <v>5097</v>
      </c>
      <c r="L5588" s="20" t="s">
        <v>5098</v>
      </c>
      <c r="M5588" s="20"/>
      <c r="N5588" s="21">
        <v>45505.884828333335</v>
      </c>
    </row>
    <row r="5589" spans="1:14" x14ac:dyDescent="0.25">
      <c r="A5589" s="21">
        <v>45488.793749999997</v>
      </c>
      <c r="B5589" s="22">
        <v>45488.793749999997</v>
      </c>
      <c r="C5589" s="20" t="s">
        <v>771</v>
      </c>
      <c r="D5589" s="20" t="s">
        <v>772</v>
      </c>
      <c r="E5589" s="207" t="s">
        <v>774</v>
      </c>
      <c r="F5589" s="207" t="s">
        <v>8843</v>
      </c>
      <c r="G5589" s="20" t="s">
        <v>183</v>
      </c>
      <c r="H5589" s="23">
        <v>1150753.69</v>
      </c>
      <c r="I5589" s="21">
        <v>45474</v>
      </c>
      <c r="J5589" s="21">
        <v>45488</v>
      </c>
      <c r="K5589" s="20" t="s">
        <v>5114</v>
      </c>
      <c r="L5589" s="20" t="s">
        <v>5107</v>
      </c>
      <c r="M5589" s="20"/>
      <c r="N5589" s="21">
        <v>45505.884828333335</v>
      </c>
    </row>
    <row r="5590" spans="1:14" x14ac:dyDescent="0.25">
      <c r="A5590" s="21">
        <v>45488.793749999997</v>
      </c>
      <c r="B5590" s="22">
        <v>45488.793749999997</v>
      </c>
      <c r="C5590" s="20" t="s">
        <v>181</v>
      </c>
      <c r="D5590" s="20" t="s">
        <v>182</v>
      </c>
      <c r="E5590" s="207" t="s">
        <v>185</v>
      </c>
      <c r="F5590" s="207" t="s">
        <v>8844</v>
      </c>
      <c r="G5590" s="20" t="s">
        <v>183</v>
      </c>
      <c r="H5590" s="23">
        <v>814073.88</v>
      </c>
      <c r="I5590" s="21">
        <v>45474</v>
      </c>
      <c r="J5590" s="21">
        <v>45488</v>
      </c>
      <c r="K5590" s="20" t="s">
        <v>5116</v>
      </c>
      <c r="L5590" s="20" t="s">
        <v>5107</v>
      </c>
      <c r="M5590" s="20"/>
      <c r="N5590" s="21">
        <v>45505.884828333335</v>
      </c>
    </row>
    <row r="5591" spans="1:14" x14ac:dyDescent="0.25">
      <c r="A5591" s="21">
        <v>45488.793749999997</v>
      </c>
      <c r="B5591" s="22">
        <v>45488.793749999997</v>
      </c>
      <c r="C5591" s="20" t="s">
        <v>1190</v>
      </c>
      <c r="D5591" s="20" t="s">
        <v>1191</v>
      </c>
      <c r="E5591" s="207" t="s">
        <v>1193</v>
      </c>
      <c r="F5591" s="207" t="s">
        <v>8845</v>
      </c>
      <c r="G5591" s="20" t="s">
        <v>183</v>
      </c>
      <c r="H5591" s="23">
        <v>405.22</v>
      </c>
      <c r="I5591" s="21">
        <v>45474</v>
      </c>
      <c r="J5591" s="21">
        <v>45488</v>
      </c>
      <c r="K5591" s="20" t="s">
        <v>5118</v>
      </c>
      <c r="L5591" s="20" t="s">
        <v>5107</v>
      </c>
      <c r="M5591" s="20"/>
      <c r="N5591" s="21">
        <v>45505.884828333335</v>
      </c>
    </row>
    <row r="5592" spans="1:14" x14ac:dyDescent="0.25">
      <c r="A5592" s="21">
        <v>45488.793749999997</v>
      </c>
      <c r="B5592" s="22">
        <v>45488.793749999997</v>
      </c>
      <c r="C5592" s="20" t="s">
        <v>1226</v>
      </c>
      <c r="D5592" s="20" t="s">
        <v>1227</v>
      </c>
      <c r="E5592" s="207" t="s">
        <v>1229</v>
      </c>
      <c r="F5592" s="207" t="s">
        <v>8846</v>
      </c>
      <c r="G5592" s="20" t="s">
        <v>183</v>
      </c>
      <c r="H5592" s="23">
        <v>2738.48</v>
      </c>
      <c r="I5592" s="21">
        <v>45474</v>
      </c>
      <c r="J5592" s="21">
        <v>45488</v>
      </c>
      <c r="K5592" s="20" t="s">
        <v>5118</v>
      </c>
      <c r="L5592" s="20" t="s">
        <v>5107</v>
      </c>
      <c r="M5592" s="20"/>
      <c r="N5592" s="21">
        <v>45505.884828333335</v>
      </c>
    </row>
    <row r="5593" spans="1:14" x14ac:dyDescent="0.25">
      <c r="A5593" s="21">
        <v>45488.793749999997</v>
      </c>
      <c r="B5593" s="22">
        <v>45488.793749999997</v>
      </c>
      <c r="C5593" s="20" t="s">
        <v>717</v>
      </c>
      <c r="D5593" s="20" t="s">
        <v>718</v>
      </c>
      <c r="E5593" s="207" t="s">
        <v>720</v>
      </c>
      <c r="F5593" s="207" t="s">
        <v>8847</v>
      </c>
      <c r="G5593" s="20" t="s">
        <v>183</v>
      </c>
      <c r="H5593" s="23">
        <v>969.67</v>
      </c>
      <c r="I5593" s="21">
        <v>45474</v>
      </c>
      <c r="J5593" s="21">
        <v>45488</v>
      </c>
      <c r="K5593" s="20" t="s">
        <v>5121</v>
      </c>
      <c r="L5593" s="20" t="s">
        <v>5107</v>
      </c>
      <c r="M5593" s="20"/>
      <c r="N5593" s="21">
        <v>45505.884828333335</v>
      </c>
    </row>
    <row r="5594" spans="1:14" x14ac:dyDescent="0.25">
      <c r="A5594" s="21">
        <v>45488.793749999997</v>
      </c>
      <c r="B5594" s="22">
        <v>45488.793749999997</v>
      </c>
      <c r="C5594" s="20" t="s">
        <v>882</v>
      </c>
      <c r="D5594" s="20" t="s">
        <v>883</v>
      </c>
      <c r="E5594" s="207" t="s">
        <v>885</v>
      </c>
      <c r="F5594" s="207" t="s">
        <v>8848</v>
      </c>
      <c r="G5594" s="20" t="s">
        <v>183</v>
      </c>
      <c r="H5594" s="23">
        <v>6263.9</v>
      </c>
      <c r="I5594" s="21">
        <v>45474</v>
      </c>
      <c r="J5594" s="21">
        <v>45488</v>
      </c>
      <c r="K5594" s="20" t="s">
        <v>5123</v>
      </c>
      <c r="L5594" s="20" t="s">
        <v>5107</v>
      </c>
      <c r="M5594" s="20"/>
      <c r="N5594" s="21">
        <v>45505.884828333335</v>
      </c>
    </row>
    <row r="5595" spans="1:14" x14ac:dyDescent="0.25">
      <c r="A5595" s="21">
        <v>45488.793749999997</v>
      </c>
      <c r="B5595" s="22">
        <v>45488.793749999997</v>
      </c>
      <c r="C5595" s="20" t="s">
        <v>193</v>
      </c>
      <c r="D5595" s="20" t="s">
        <v>194</v>
      </c>
      <c r="E5595" s="207" t="s">
        <v>196</v>
      </c>
      <c r="F5595" s="207" t="s">
        <v>8849</v>
      </c>
      <c r="G5595" s="20" t="s">
        <v>183</v>
      </c>
      <c r="H5595" s="23">
        <v>26510.02</v>
      </c>
      <c r="I5595" s="21">
        <v>45474</v>
      </c>
      <c r="J5595" s="21">
        <v>45488</v>
      </c>
      <c r="K5595" s="20" t="s">
        <v>5118</v>
      </c>
      <c r="L5595" s="20" t="s">
        <v>5107</v>
      </c>
      <c r="M5595" s="20"/>
      <c r="N5595" s="21">
        <v>45505.884828333335</v>
      </c>
    </row>
    <row r="5596" spans="1:14" x14ac:dyDescent="0.25">
      <c r="A5596" s="21">
        <v>45488.793749999997</v>
      </c>
      <c r="B5596" s="22">
        <v>45488.793749999997</v>
      </c>
      <c r="C5596" s="20" t="s">
        <v>253</v>
      </c>
      <c r="D5596" s="20" t="s">
        <v>254</v>
      </c>
      <c r="E5596" s="207" t="s">
        <v>256</v>
      </c>
      <c r="F5596" s="207" t="s">
        <v>8850</v>
      </c>
      <c r="G5596" s="20" t="s">
        <v>183</v>
      </c>
      <c r="H5596" s="23">
        <v>226729.37</v>
      </c>
      <c r="I5596" s="21">
        <v>45474</v>
      </c>
      <c r="J5596" s="21">
        <v>45488</v>
      </c>
      <c r="K5596" s="20" t="s">
        <v>5118</v>
      </c>
      <c r="L5596" s="20" t="s">
        <v>5107</v>
      </c>
      <c r="M5596" s="20"/>
      <c r="N5596" s="21">
        <v>45505.884828333335</v>
      </c>
    </row>
    <row r="5597" spans="1:14" x14ac:dyDescent="0.25">
      <c r="A5597" s="21">
        <v>45488.793749999997</v>
      </c>
      <c r="B5597" s="22">
        <v>45488.793749999997</v>
      </c>
      <c r="C5597" s="20" t="s">
        <v>939</v>
      </c>
      <c r="D5597" s="20" t="s">
        <v>940</v>
      </c>
      <c r="E5597" s="207" t="s">
        <v>942</v>
      </c>
      <c r="F5597" s="207" t="s">
        <v>8851</v>
      </c>
      <c r="G5597" s="20" t="s">
        <v>183</v>
      </c>
      <c r="H5597" s="23">
        <v>3729.67</v>
      </c>
      <c r="I5597" s="21">
        <v>45474</v>
      </c>
      <c r="J5597" s="21">
        <v>45488</v>
      </c>
      <c r="K5597" s="20" t="s">
        <v>5123</v>
      </c>
      <c r="L5597" s="20" t="s">
        <v>5107</v>
      </c>
      <c r="M5597" s="20"/>
      <c r="N5597" s="21">
        <v>45505.884828333335</v>
      </c>
    </row>
    <row r="5598" spans="1:14" x14ac:dyDescent="0.25">
      <c r="A5598" s="21">
        <v>45488.793749999997</v>
      </c>
      <c r="B5598" s="22">
        <v>45488.793749999997</v>
      </c>
      <c r="C5598" s="20" t="s">
        <v>521</v>
      </c>
      <c r="D5598" s="20" t="s">
        <v>522</v>
      </c>
      <c r="E5598" s="207" t="s">
        <v>524</v>
      </c>
      <c r="F5598" s="207" t="s">
        <v>8852</v>
      </c>
      <c r="G5598" s="20" t="s">
        <v>183</v>
      </c>
      <c r="H5598" s="23">
        <v>9884.01</v>
      </c>
      <c r="I5598" s="21">
        <v>45474</v>
      </c>
      <c r="J5598" s="21">
        <v>45488</v>
      </c>
      <c r="K5598" s="20" t="s">
        <v>5121</v>
      </c>
      <c r="L5598" s="20" t="s">
        <v>5107</v>
      </c>
      <c r="M5598" s="20"/>
      <c r="N5598" s="21">
        <v>45505.884828333335</v>
      </c>
    </row>
    <row r="5599" spans="1:14" x14ac:dyDescent="0.25">
      <c r="A5599" s="21">
        <v>45488.793749999997</v>
      </c>
      <c r="B5599" s="22">
        <v>45488.793749999997</v>
      </c>
      <c r="C5599" s="20" t="s">
        <v>459</v>
      </c>
      <c r="D5599" s="20" t="s">
        <v>460</v>
      </c>
      <c r="E5599" s="207" t="s">
        <v>462</v>
      </c>
      <c r="F5599" s="207" t="s">
        <v>8853</v>
      </c>
      <c r="G5599" s="20" t="s">
        <v>183</v>
      </c>
      <c r="H5599" s="23">
        <v>907336.7</v>
      </c>
      <c r="I5599" s="21">
        <v>45474</v>
      </c>
      <c r="J5599" s="21">
        <v>45488</v>
      </c>
      <c r="K5599" s="20" t="s">
        <v>5129</v>
      </c>
      <c r="L5599" s="20" t="s">
        <v>5107</v>
      </c>
      <c r="M5599" s="20"/>
      <c r="N5599" s="21">
        <v>45505.884828333335</v>
      </c>
    </row>
    <row r="5600" spans="1:14" x14ac:dyDescent="0.25">
      <c r="A5600" s="21">
        <v>45488.793749999997</v>
      </c>
      <c r="B5600" s="22">
        <v>45488.793749999997</v>
      </c>
      <c r="C5600" s="20" t="s">
        <v>435</v>
      </c>
      <c r="D5600" s="20" t="s">
        <v>436</v>
      </c>
      <c r="E5600" s="207" t="s">
        <v>438</v>
      </c>
      <c r="F5600" s="207" t="s">
        <v>8854</v>
      </c>
      <c r="G5600" s="20" t="s">
        <v>183</v>
      </c>
      <c r="H5600" s="23">
        <v>7834.86</v>
      </c>
      <c r="I5600" s="21">
        <v>45474</v>
      </c>
      <c r="J5600" s="21">
        <v>45488</v>
      </c>
      <c r="K5600" s="20" t="s">
        <v>5118</v>
      </c>
      <c r="L5600" s="20" t="s">
        <v>5107</v>
      </c>
      <c r="M5600" s="20"/>
      <c r="N5600" s="21">
        <v>45505.884828333335</v>
      </c>
    </row>
    <row r="5601" spans="1:14" x14ac:dyDescent="0.25">
      <c r="A5601" s="21">
        <v>45488.793749999997</v>
      </c>
      <c r="B5601" s="22">
        <v>45488.793749999997</v>
      </c>
      <c r="C5601" s="20" t="s">
        <v>422</v>
      </c>
      <c r="D5601" s="20" t="s">
        <v>423</v>
      </c>
      <c r="E5601" s="207" t="s">
        <v>425</v>
      </c>
      <c r="F5601" s="207" t="s">
        <v>8855</v>
      </c>
      <c r="G5601" s="20" t="s">
        <v>183</v>
      </c>
      <c r="H5601" s="23">
        <v>46960.46</v>
      </c>
      <c r="I5601" s="21">
        <v>45474</v>
      </c>
      <c r="J5601" s="21">
        <v>45488</v>
      </c>
      <c r="K5601" s="20" t="s">
        <v>5118</v>
      </c>
      <c r="L5601" s="20" t="s">
        <v>5107</v>
      </c>
      <c r="M5601" s="20"/>
      <c r="N5601" s="21">
        <v>45505.884828333335</v>
      </c>
    </row>
    <row r="5602" spans="1:14" x14ac:dyDescent="0.25">
      <c r="A5602" s="21">
        <v>45488.793749999997</v>
      </c>
      <c r="B5602" s="22">
        <v>45488.793749999997</v>
      </c>
      <c r="C5602" s="20" t="s">
        <v>1298</v>
      </c>
      <c r="D5602" s="20" t="s">
        <v>1299</v>
      </c>
      <c r="E5602" s="207" t="s">
        <v>1301</v>
      </c>
      <c r="F5602" s="207" t="s">
        <v>8856</v>
      </c>
      <c r="G5602" s="20" t="s">
        <v>183</v>
      </c>
      <c r="H5602" s="23">
        <v>652.86</v>
      </c>
      <c r="I5602" s="21">
        <v>45474</v>
      </c>
      <c r="J5602" s="21">
        <v>45488</v>
      </c>
      <c r="K5602" s="20" t="s">
        <v>5121</v>
      </c>
      <c r="L5602" s="20" t="s">
        <v>5107</v>
      </c>
      <c r="M5602" s="20"/>
      <c r="N5602" s="21">
        <v>45505.884828333335</v>
      </c>
    </row>
    <row r="5603" spans="1:14" x14ac:dyDescent="0.25">
      <c r="A5603" s="21">
        <v>45488.793749999997</v>
      </c>
      <c r="B5603" s="22">
        <v>45488.793749999997</v>
      </c>
      <c r="C5603" s="20" t="s">
        <v>331</v>
      </c>
      <c r="D5603" s="20" t="s">
        <v>332</v>
      </c>
      <c r="E5603" s="207" t="s">
        <v>334</v>
      </c>
      <c r="F5603" s="207" t="s">
        <v>8857</v>
      </c>
      <c r="G5603" s="20" t="s">
        <v>183</v>
      </c>
      <c r="H5603" s="23">
        <v>1057.49</v>
      </c>
      <c r="I5603" s="21">
        <v>45474</v>
      </c>
      <c r="J5603" s="21">
        <v>45488</v>
      </c>
      <c r="K5603" s="20" t="s">
        <v>5121</v>
      </c>
      <c r="L5603" s="20" t="s">
        <v>5107</v>
      </c>
      <c r="M5603" s="20"/>
      <c r="N5603" s="21">
        <v>45505.884828333335</v>
      </c>
    </row>
    <row r="5604" spans="1:14" x14ac:dyDescent="0.25">
      <c r="A5604" s="21">
        <v>45488.405011574083</v>
      </c>
      <c r="B5604" s="22">
        <v>45488.405011574083</v>
      </c>
      <c r="C5604" s="20" t="s">
        <v>5101</v>
      </c>
      <c r="D5604" s="20" t="s">
        <v>5102</v>
      </c>
      <c r="E5604" s="207" t="s">
        <v>5103</v>
      </c>
      <c r="F5604" s="207" t="s">
        <v>8858</v>
      </c>
      <c r="G5604" s="20" t="s">
        <v>5105</v>
      </c>
      <c r="H5604" s="23">
        <v>41899.660000000003</v>
      </c>
      <c r="I5604" s="21">
        <v>45474</v>
      </c>
      <c r="J5604" s="21">
        <v>45488</v>
      </c>
      <c r="K5604" s="20" t="s">
        <v>5106</v>
      </c>
      <c r="L5604" s="20" t="s">
        <v>5107</v>
      </c>
      <c r="M5604" s="20"/>
      <c r="N5604" s="21">
        <v>45505.884828333335</v>
      </c>
    </row>
    <row r="5605" spans="1:14" x14ac:dyDescent="0.25">
      <c r="A5605" s="21">
        <v>45488.405011574083</v>
      </c>
      <c r="B5605" s="22">
        <v>45488.405011574083</v>
      </c>
      <c r="C5605" s="20" t="s">
        <v>5108</v>
      </c>
      <c r="D5605" s="20" t="s">
        <v>5109</v>
      </c>
      <c r="E5605" s="207" t="s">
        <v>5110</v>
      </c>
      <c r="F5605" s="207" t="s">
        <v>8859</v>
      </c>
      <c r="G5605" s="20" t="s">
        <v>5105</v>
      </c>
      <c r="H5605" s="23">
        <v>43844.21</v>
      </c>
      <c r="I5605" s="21">
        <v>45474</v>
      </c>
      <c r="J5605" s="21">
        <v>45488</v>
      </c>
      <c r="K5605" s="20" t="s">
        <v>5106</v>
      </c>
      <c r="L5605" s="20" t="s">
        <v>5107</v>
      </c>
      <c r="M5605" s="20"/>
      <c r="N5605" s="21">
        <v>45505.884828333335</v>
      </c>
    </row>
    <row r="5606" spans="1:14" x14ac:dyDescent="0.25">
      <c r="A5606" s="21">
        <v>45488.337905092594</v>
      </c>
      <c r="B5606" s="22">
        <v>45488.337905092594</v>
      </c>
      <c r="C5606" s="20" t="s">
        <v>266</v>
      </c>
      <c r="D5606" s="20" t="s">
        <v>267</v>
      </c>
      <c r="E5606" s="207" t="s">
        <v>270</v>
      </c>
      <c r="F5606" s="207" t="s">
        <v>8860</v>
      </c>
      <c r="G5606" s="20" t="s">
        <v>268</v>
      </c>
      <c r="H5606" s="23">
        <v>9718.0499999999993</v>
      </c>
      <c r="I5606" s="21">
        <v>45474</v>
      </c>
      <c r="J5606" s="21">
        <v>45488</v>
      </c>
      <c r="K5606" s="20" t="s">
        <v>5097</v>
      </c>
      <c r="L5606" s="20" t="s">
        <v>5098</v>
      </c>
      <c r="M5606" s="20"/>
      <c r="N5606" s="21">
        <v>45505.884828333335</v>
      </c>
    </row>
    <row r="5607" spans="1:14" x14ac:dyDescent="0.25">
      <c r="A5607" s="21">
        <v>45486.979629629626</v>
      </c>
      <c r="B5607" s="22">
        <v>45486.979629629626</v>
      </c>
      <c r="C5607" s="20" t="s">
        <v>7746</v>
      </c>
      <c r="D5607" s="20" t="s">
        <v>133</v>
      </c>
      <c r="E5607" s="207" t="s">
        <v>136</v>
      </c>
      <c r="F5607" s="207" t="s">
        <v>8861</v>
      </c>
      <c r="G5607" s="20" t="s">
        <v>134</v>
      </c>
      <c r="H5607" s="23">
        <v>1425.44</v>
      </c>
      <c r="I5607" s="21">
        <v>45474</v>
      </c>
      <c r="J5607" s="21">
        <v>45481</v>
      </c>
      <c r="K5607" s="20" t="s">
        <v>5097</v>
      </c>
      <c r="L5607" s="20" t="s">
        <v>5098</v>
      </c>
      <c r="M5607" s="20"/>
      <c r="N5607" s="21">
        <v>45505.884828333335</v>
      </c>
    </row>
    <row r="5608" spans="1:14" x14ac:dyDescent="0.25">
      <c r="A5608" s="21">
        <v>45482.074270833335</v>
      </c>
      <c r="B5608" s="22">
        <v>45482.074270833335</v>
      </c>
      <c r="C5608" s="20" t="s">
        <v>771</v>
      </c>
      <c r="D5608" s="20" t="s">
        <v>772</v>
      </c>
      <c r="E5608" s="207" t="s">
        <v>774</v>
      </c>
      <c r="F5608" s="207" t="s">
        <v>8862</v>
      </c>
      <c r="G5608" s="20" t="s">
        <v>183</v>
      </c>
      <c r="H5608" s="23">
        <v>1135812.02</v>
      </c>
      <c r="I5608" s="21">
        <v>45474</v>
      </c>
      <c r="J5608" s="21">
        <v>45481</v>
      </c>
      <c r="K5608" s="20" t="s">
        <v>5114</v>
      </c>
      <c r="L5608" s="20" t="s">
        <v>5107</v>
      </c>
      <c r="M5608" s="20"/>
      <c r="N5608" s="21">
        <v>45505.884828333335</v>
      </c>
    </row>
    <row r="5609" spans="1:14" x14ac:dyDescent="0.25">
      <c r="A5609" s="21">
        <v>45482.074270833335</v>
      </c>
      <c r="B5609" s="22">
        <v>45482.074270833335</v>
      </c>
      <c r="C5609" s="20" t="s">
        <v>181</v>
      </c>
      <c r="D5609" s="20" t="s">
        <v>182</v>
      </c>
      <c r="E5609" s="207" t="s">
        <v>185</v>
      </c>
      <c r="F5609" s="207" t="s">
        <v>8863</v>
      </c>
      <c r="G5609" s="20" t="s">
        <v>183</v>
      </c>
      <c r="H5609" s="23">
        <v>809812.08</v>
      </c>
      <c r="I5609" s="21">
        <v>45474</v>
      </c>
      <c r="J5609" s="21">
        <v>45481</v>
      </c>
      <c r="K5609" s="20" t="s">
        <v>5116</v>
      </c>
      <c r="L5609" s="20" t="s">
        <v>5107</v>
      </c>
      <c r="M5609" s="20"/>
      <c r="N5609" s="21">
        <v>45505.884828333335</v>
      </c>
    </row>
    <row r="5610" spans="1:14" x14ac:dyDescent="0.25">
      <c r="A5610" s="21">
        <v>45482.074270833335</v>
      </c>
      <c r="B5610" s="22">
        <v>45482.074270833335</v>
      </c>
      <c r="C5610" s="20" t="s">
        <v>1190</v>
      </c>
      <c r="D5610" s="20" t="s">
        <v>1191</v>
      </c>
      <c r="E5610" s="207" t="s">
        <v>1193</v>
      </c>
      <c r="F5610" s="207" t="s">
        <v>8864</v>
      </c>
      <c r="G5610" s="20" t="s">
        <v>183</v>
      </c>
      <c r="H5610" s="23">
        <v>4399.22</v>
      </c>
      <c r="I5610" s="21">
        <v>45474</v>
      </c>
      <c r="J5610" s="21">
        <v>45481</v>
      </c>
      <c r="K5610" s="20" t="s">
        <v>5118</v>
      </c>
      <c r="L5610" s="20" t="s">
        <v>5107</v>
      </c>
      <c r="M5610" s="20"/>
      <c r="N5610" s="21">
        <v>45505.884828333335</v>
      </c>
    </row>
    <row r="5611" spans="1:14" x14ac:dyDescent="0.25">
      <c r="A5611" s="21">
        <v>45482.074270833335</v>
      </c>
      <c r="B5611" s="22">
        <v>45482.074270833335</v>
      </c>
      <c r="C5611" s="20" t="s">
        <v>1226</v>
      </c>
      <c r="D5611" s="20" t="s">
        <v>1227</v>
      </c>
      <c r="E5611" s="207" t="s">
        <v>1229</v>
      </c>
      <c r="F5611" s="207" t="s">
        <v>8865</v>
      </c>
      <c r="G5611" s="20" t="s">
        <v>183</v>
      </c>
      <c r="H5611" s="23">
        <v>2738.48</v>
      </c>
      <c r="I5611" s="21">
        <v>45474</v>
      </c>
      <c r="J5611" s="21">
        <v>45481</v>
      </c>
      <c r="K5611" s="20" t="s">
        <v>5118</v>
      </c>
      <c r="L5611" s="20" t="s">
        <v>5107</v>
      </c>
      <c r="M5611" s="20"/>
      <c r="N5611" s="21">
        <v>45505.884828333335</v>
      </c>
    </row>
    <row r="5612" spans="1:14" x14ac:dyDescent="0.25">
      <c r="A5612" s="21">
        <v>45482.074270833335</v>
      </c>
      <c r="B5612" s="22">
        <v>45482.074270833335</v>
      </c>
      <c r="C5612" s="20" t="s">
        <v>717</v>
      </c>
      <c r="D5612" s="20" t="s">
        <v>718</v>
      </c>
      <c r="E5612" s="207" t="s">
        <v>720</v>
      </c>
      <c r="F5612" s="207" t="s">
        <v>8866</v>
      </c>
      <c r="G5612" s="20" t="s">
        <v>183</v>
      </c>
      <c r="H5612" s="23">
        <v>969.67</v>
      </c>
      <c r="I5612" s="21">
        <v>45474</v>
      </c>
      <c r="J5612" s="21">
        <v>45481</v>
      </c>
      <c r="K5612" s="20" t="s">
        <v>5121</v>
      </c>
      <c r="L5612" s="20" t="s">
        <v>5107</v>
      </c>
      <c r="M5612" s="20"/>
      <c r="N5612" s="21">
        <v>45505.884828333335</v>
      </c>
    </row>
    <row r="5613" spans="1:14" x14ac:dyDescent="0.25">
      <c r="A5613" s="21">
        <v>45482.074270833335</v>
      </c>
      <c r="B5613" s="22">
        <v>45482.074270833335</v>
      </c>
      <c r="C5613" s="20" t="s">
        <v>882</v>
      </c>
      <c r="D5613" s="20" t="s">
        <v>883</v>
      </c>
      <c r="E5613" s="207" t="s">
        <v>885</v>
      </c>
      <c r="F5613" s="207" t="s">
        <v>8867</v>
      </c>
      <c r="G5613" s="20" t="s">
        <v>183</v>
      </c>
      <c r="H5613" s="23">
        <v>6199.41</v>
      </c>
      <c r="I5613" s="21">
        <v>45474</v>
      </c>
      <c r="J5613" s="21">
        <v>45481</v>
      </c>
      <c r="K5613" s="20" t="s">
        <v>5123</v>
      </c>
      <c r="L5613" s="20" t="s">
        <v>5107</v>
      </c>
      <c r="M5613" s="20"/>
      <c r="N5613" s="21">
        <v>45505.884828333335</v>
      </c>
    </row>
    <row r="5614" spans="1:14" x14ac:dyDescent="0.25">
      <c r="A5614" s="21">
        <v>45482.074270833335</v>
      </c>
      <c r="B5614" s="22">
        <v>45482.074270833335</v>
      </c>
      <c r="C5614" s="20" t="s">
        <v>193</v>
      </c>
      <c r="D5614" s="20" t="s">
        <v>194</v>
      </c>
      <c r="E5614" s="207" t="s">
        <v>196</v>
      </c>
      <c r="F5614" s="207" t="s">
        <v>8868</v>
      </c>
      <c r="G5614" s="20" t="s">
        <v>183</v>
      </c>
      <c r="H5614" s="23">
        <v>29930.54</v>
      </c>
      <c r="I5614" s="21">
        <v>45474</v>
      </c>
      <c r="J5614" s="21">
        <v>45481</v>
      </c>
      <c r="K5614" s="20" t="s">
        <v>5118</v>
      </c>
      <c r="L5614" s="20" t="s">
        <v>5107</v>
      </c>
      <c r="M5614" s="20"/>
      <c r="N5614" s="21">
        <v>45505.884828333335</v>
      </c>
    </row>
    <row r="5615" spans="1:14" x14ac:dyDescent="0.25">
      <c r="A5615" s="21">
        <v>45482.074270833335</v>
      </c>
      <c r="B5615" s="22">
        <v>45482.074270833335</v>
      </c>
      <c r="C5615" s="20" t="s">
        <v>253</v>
      </c>
      <c r="D5615" s="20" t="s">
        <v>254</v>
      </c>
      <c r="E5615" s="207" t="s">
        <v>256</v>
      </c>
      <c r="F5615" s="207" t="s">
        <v>8869</v>
      </c>
      <c r="G5615" s="20" t="s">
        <v>183</v>
      </c>
      <c r="H5615" s="23">
        <v>226729.37</v>
      </c>
      <c r="I5615" s="21">
        <v>45474</v>
      </c>
      <c r="J5615" s="21">
        <v>45481</v>
      </c>
      <c r="K5615" s="20" t="s">
        <v>5118</v>
      </c>
      <c r="L5615" s="20" t="s">
        <v>5107</v>
      </c>
      <c r="M5615" s="20"/>
      <c r="N5615" s="21">
        <v>45505.884828333335</v>
      </c>
    </row>
    <row r="5616" spans="1:14" x14ac:dyDescent="0.25">
      <c r="A5616" s="21">
        <v>45482.074270833335</v>
      </c>
      <c r="B5616" s="22">
        <v>45482.074270833335</v>
      </c>
      <c r="C5616" s="20" t="s">
        <v>939</v>
      </c>
      <c r="D5616" s="20" t="s">
        <v>940</v>
      </c>
      <c r="E5616" s="207" t="s">
        <v>942</v>
      </c>
      <c r="F5616" s="207" t="s">
        <v>8870</v>
      </c>
      <c r="G5616" s="20" t="s">
        <v>183</v>
      </c>
      <c r="H5616" s="23">
        <v>3685.72</v>
      </c>
      <c r="I5616" s="21">
        <v>45474</v>
      </c>
      <c r="J5616" s="21">
        <v>45481</v>
      </c>
      <c r="K5616" s="20" t="s">
        <v>5123</v>
      </c>
      <c r="L5616" s="20" t="s">
        <v>5107</v>
      </c>
      <c r="M5616" s="20"/>
      <c r="N5616" s="21">
        <v>45505.884828333335</v>
      </c>
    </row>
    <row r="5617" spans="1:14" x14ac:dyDescent="0.25">
      <c r="A5617" s="21">
        <v>45482.074270833335</v>
      </c>
      <c r="B5617" s="22">
        <v>45482.074270833335</v>
      </c>
      <c r="C5617" s="20" t="s">
        <v>521</v>
      </c>
      <c r="D5617" s="20" t="s">
        <v>522</v>
      </c>
      <c r="E5617" s="207" t="s">
        <v>524</v>
      </c>
      <c r="F5617" s="207" t="s">
        <v>8871</v>
      </c>
      <c r="G5617" s="20" t="s">
        <v>183</v>
      </c>
      <c r="H5617" s="23">
        <v>7184.01</v>
      </c>
      <c r="I5617" s="21">
        <v>45474</v>
      </c>
      <c r="J5617" s="21">
        <v>45481</v>
      </c>
      <c r="K5617" s="20" t="s">
        <v>5121</v>
      </c>
      <c r="L5617" s="20" t="s">
        <v>5107</v>
      </c>
      <c r="M5617" s="20"/>
      <c r="N5617" s="21">
        <v>45505.884828333335</v>
      </c>
    </row>
    <row r="5618" spans="1:14" x14ac:dyDescent="0.25">
      <c r="A5618" s="21">
        <v>45482.074270833335</v>
      </c>
      <c r="B5618" s="22">
        <v>45482.074270833335</v>
      </c>
      <c r="C5618" s="20" t="s">
        <v>459</v>
      </c>
      <c r="D5618" s="20" t="s">
        <v>460</v>
      </c>
      <c r="E5618" s="207" t="s">
        <v>462</v>
      </c>
      <c r="F5618" s="207" t="s">
        <v>8872</v>
      </c>
      <c r="G5618" s="20" t="s">
        <v>183</v>
      </c>
      <c r="H5618" s="23">
        <v>933040.85</v>
      </c>
      <c r="I5618" s="21">
        <v>45474</v>
      </c>
      <c r="J5618" s="21">
        <v>45481</v>
      </c>
      <c r="K5618" s="20" t="s">
        <v>5129</v>
      </c>
      <c r="L5618" s="20" t="s">
        <v>5107</v>
      </c>
      <c r="M5618" s="20"/>
      <c r="N5618" s="21">
        <v>45505.884828333335</v>
      </c>
    </row>
    <row r="5619" spans="1:14" x14ac:dyDescent="0.25">
      <c r="A5619" s="21">
        <v>45482.074270833335</v>
      </c>
      <c r="B5619" s="22">
        <v>45482.074270833335</v>
      </c>
      <c r="C5619" s="20" t="s">
        <v>435</v>
      </c>
      <c r="D5619" s="20" t="s">
        <v>436</v>
      </c>
      <c r="E5619" s="207" t="s">
        <v>438</v>
      </c>
      <c r="F5619" s="207" t="s">
        <v>8873</v>
      </c>
      <c r="G5619" s="20" t="s">
        <v>183</v>
      </c>
      <c r="H5619" s="23">
        <v>8624.07</v>
      </c>
      <c r="I5619" s="21">
        <v>45474</v>
      </c>
      <c r="J5619" s="21">
        <v>45481</v>
      </c>
      <c r="K5619" s="20" t="s">
        <v>5118</v>
      </c>
      <c r="L5619" s="20" t="s">
        <v>5107</v>
      </c>
      <c r="M5619" s="20"/>
      <c r="N5619" s="21">
        <v>45505.884828333335</v>
      </c>
    </row>
    <row r="5620" spans="1:14" x14ac:dyDescent="0.25">
      <c r="A5620" s="21">
        <v>45482.074270833335</v>
      </c>
      <c r="B5620" s="22">
        <v>45482.074270833335</v>
      </c>
      <c r="C5620" s="20" t="s">
        <v>422</v>
      </c>
      <c r="D5620" s="20" t="s">
        <v>423</v>
      </c>
      <c r="E5620" s="207" t="s">
        <v>425</v>
      </c>
      <c r="F5620" s="207" t="s">
        <v>8874</v>
      </c>
      <c r="G5620" s="20" t="s">
        <v>183</v>
      </c>
      <c r="H5620" s="23">
        <v>46900.46</v>
      </c>
      <c r="I5620" s="21">
        <v>45474</v>
      </c>
      <c r="J5620" s="21">
        <v>45481</v>
      </c>
      <c r="K5620" s="20" t="s">
        <v>5118</v>
      </c>
      <c r="L5620" s="20" t="s">
        <v>5107</v>
      </c>
      <c r="M5620" s="20"/>
      <c r="N5620" s="21">
        <v>45505.884828333335</v>
      </c>
    </row>
    <row r="5621" spans="1:14" x14ac:dyDescent="0.25">
      <c r="A5621" s="21">
        <v>45482.074270833335</v>
      </c>
      <c r="B5621" s="22">
        <v>45482.074270833335</v>
      </c>
      <c r="C5621" s="20" t="s">
        <v>1298</v>
      </c>
      <c r="D5621" s="20" t="s">
        <v>1299</v>
      </c>
      <c r="E5621" s="207" t="s">
        <v>1301</v>
      </c>
      <c r="F5621" s="207" t="s">
        <v>8875</v>
      </c>
      <c r="G5621" s="20" t="s">
        <v>183</v>
      </c>
      <c r="H5621" s="23">
        <v>652.86</v>
      </c>
      <c r="I5621" s="21">
        <v>45474</v>
      </c>
      <c r="J5621" s="21">
        <v>45481</v>
      </c>
      <c r="K5621" s="20" t="s">
        <v>5121</v>
      </c>
      <c r="L5621" s="20" t="s">
        <v>5107</v>
      </c>
      <c r="M5621" s="20"/>
      <c r="N5621" s="21">
        <v>45505.884828333335</v>
      </c>
    </row>
    <row r="5622" spans="1:14" x14ac:dyDescent="0.25">
      <c r="A5622" s="21">
        <v>45482.074270833335</v>
      </c>
      <c r="B5622" s="22">
        <v>45482.074270833335</v>
      </c>
      <c r="C5622" s="20" t="s">
        <v>331</v>
      </c>
      <c r="D5622" s="20" t="s">
        <v>332</v>
      </c>
      <c r="E5622" s="207" t="s">
        <v>334</v>
      </c>
      <c r="F5622" s="207" t="s">
        <v>8876</v>
      </c>
      <c r="G5622" s="20" t="s">
        <v>183</v>
      </c>
      <c r="H5622" s="23">
        <v>218.15</v>
      </c>
      <c r="I5622" s="21">
        <v>45474</v>
      </c>
      <c r="J5622" s="21">
        <v>45481</v>
      </c>
      <c r="K5622" s="20" t="s">
        <v>5121</v>
      </c>
      <c r="L5622" s="20" t="s">
        <v>5107</v>
      </c>
      <c r="M5622" s="20"/>
      <c r="N5622" s="21">
        <v>45505.884828333335</v>
      </c>
    </row>
    <row r="5623" spans="1:14" x14ac:dyDescent="0.25">
      <c r="A5623" s="21">
        <v>45482.053599537037</v>
      </c>
      <c r="B5623" s="22">
        <v>45482.053599537037</v>
      </c>
      <c r="C5623" s="20" t="s">
        <v>869</v>
      </c>
      <c r="D5623" s="20" t="s">
        <v>870</v>
      </c>
      <c r="E5623" s="207" t="s">
        <v>872</v>
      </c>
      <c r="F5623" s="207" t="s">
        <v>8877</v>
      </c>
      <c r="G5623" s="20" t="s">
        <v>119</v>
      </c>
      <c r="H5623" s="23">
        <v>301.57</v>
      </c>
      <c r="I5623" s="21">
        <v>45474</v>
      </c>
      <c r="J5623" s="21">
        <v>45481</v>
      </c>
      <c r="K5623" s="20" t="s">
        <v>5097</v>
      </c>
      <c r="L5623" s="20" t="s">
        <v>5098</v>
      </c>
      <c r="M5623" s="20"/>
      <c r="N5623" s="21">
        <v>45505.884828333335</v>
      </c>
    </row>
    <row r="5624" spans="1:14" x14ac:dyDescent="0.25">
      <c r="A5624" s="21">
        <v>45482.053599537037</v>
      </c>
      <c r="B5624" s="22">
        <v>45482.053599537037</v>
      </c>
      <c r="C5624" s="20" t="s">
        <v>995</v>
      </c>
      <c r="D5624" s="20" t="s">
        <v>996</v>
      </c>
      <c r="E5624" s="207" t="s">
        <v>998</v>
      </c>
      <c r="F5624" s="207" t="s">
        <v>8878</v>
      </c>
      <c r="G5624" s="20" t="s">
        <v>119</v>
      </c>
      <c r="H5624" s="23">
        <v>29.04</v>
      </c>
      <c r="I5624" s="21">
        <v>45474</v>
      </c>
      <c r="J5624" s="21">
        <v>45481</v>
      </c>
      <c r="K5624" s="20" t="s">
        <v>5097</v>
      </c>
      <c r="L5624" s="20" t="s">
        <v>5098</v>
      </c>
      <c r="M5624" s="20"/>
      <c r="N5624" s="21">
        <v>45505.884828333335</v>
      </c>
    </row>
    <row r="5625" spans="1:14" x14ac:dyDescent="0.25">
      <c r="A5625" s="21">
        <v>45482.053599537037</v>
      </c>
      <c r="B5625" s="22">
        <v>45482.053599537037</v>
      </c>
      <c r="C5625" s="20" t="s">
        <v>117</v>
      </c>
      <c r="D5625" s="20" t="s">
        <v>118</v>
      </c>
      <c r="E5625" s="207" t="s">
        <v>121</v>
      </c>
      <c r="F5625" s="207" t="s">
        <v>8879</v>
      </c>
      <c r="G5625" s="20" t="s">
        <v>119</v>
      </c>
      <c r="H5625" s="23">
        <v>1097.1400000000001</v>
      </c>
      <c r="I5625" s="21">
        <v>45474</v>
      </c>
      <c r="J5625" s="21">
        <v>45481</v>
      </c>
      <c r="K5625" s="20" t="s">
        <v>5097</v>
      </c>
      <c r="L5625" s="20" t="s">
        <v>5098</v>
      </c>
      <c r="M5625" s="20"/>
      <c r="N5625" s="21">
        <v>45505.884828333335</v>
      </c>
    </row>
    <row r="5626" spans="1:14" x14ac:dyDescent="0.25">
      <c r="A5626" s="21">
        <v>45481.446481481486</v>
      </c>
      <c r="B5626" s="22">
        <v>45481.446481481486</v>
      </c>
      <c r="C5626" s="20" t="s">
        <v>266</v>
      </c>
      <c r="D5626" s="20" t="s">
        <v>267</v>
      </c>
      <c r="E5626" s="207" t="s">
        <v>270</v>
      </c>
      <c r="F5626" s="207" t="s">
        <v>8880</v>
      </c>
      <c r="G5626" s="20" t="s">
        <v>268</v>
      </c>
      <c r="H5626" s="23">
        <v>8731.2000000000007</v>
      </c>
      <c r="I5626" s="21">
        <v>45474</v>
      </c>
      <c r="J5626" s="21">
        <v>45481</v>
      </c>
      <c r="K5626" s="20" t="s">
        <v>5097</v>
      </c>
      <c r="L5626" s="20" t="s">
        <v>5098</v>
      </c>
      <c r="M5626" s="20"/>
      <c r="N5626" s="21">
        <v>45505.884828333335</v>
      </c>
    </row>
    <row r="5627" spans="1:14" x14ac:dyDescent="0.25">
      <c r="A5627" s="21">
        <v>45481.364351851851</v>
      </c>
      <c r="B5627" s="22">
        <v>45481.364351851851</v>
      </c>
      <c r="C5627" s="20" t="s">
        <v>5101</v>
      </c>
      <c r="D5627" s="20" t="s">
        <v>5102</v>
      </c>
      <c r="E5627" s="207" t="s">
        <v>5103</v>
      </c>
      <c r="F5627" s="207" t="s">
        <v>8881</v>
      </c>
      <c r="G5627" s="20" t="s">
        <v>5105</v>
      </c>
      <c r="H5627" s="23">
        <v>41298.76</v>
      </c>
      <c r="I5627" s="21">
        <v>45474</v>
      </c>
      <c r="J5627" s="21">
        <v>45481</v>
      </c>
      <c r="K5627" s="20" t="s">
        <v>5106</v>
      </c>
      <c r="L5627" s="20" t="s">
        <v>5107</v>
      </c>
      <c r="M5627" s="20"/>
      <c r="N5627" s="21">
        <v>45505.884828333335</v>
      </c>
    </row>
    <row r="5628" spans="1:14" x14ac:dyDescent="0.25">
      <c r="A5628" s="21">
        <v>45481.364351851851</v>
      </c>
      <c r="B5628" s="22">
        <v>45481.364351851851</v>
      </c>
      <c r="C5628" s="20" t="s">
        <v>5108</v>
      </c>
      <c r="D5628" s="20" t="s">
        <v>5109</v>
      </c>
      <c r="E5628" s="207" t="s">
        <v>5110</v>
      </c>
      <c r="F5628" s="207" t="s">
        <v>8882</v>
      </c>
      <c r="G5628" s="20" t="s">
        <v>5105</v>
      </c>
      <c r="H5628" s="23">
        <v>43275.73</v>
      </c>
      <c r="I5628" s="21">
        <v>45474</v>
      </c>
      <c r="J5628" s="21">
        <v>45481</v>
      </c>
      <c r="K5628" s="20" t="s">
        <v>5106</v>
      </c>
      <c r="L5628" s="20" t="s">
        <v>5107</v>
      </c>
      <c r="M5628" s="20"/>
      <c r="N5628" s="21">
        <v>45505.884828333335</v>
      </c>
    </row>
    <row r="5629" spans="1:14" x14ac:dyDescent="0.25">
      <c r="A5629" s="21">
        <v>45478.429120370369</v>
      </c>
      <c r="B5629" s="22">
        <v>45478.429120370369</v>
      </c>
      <c r="C5629" s="20" t="s">
        <v>7746</v>
      </c>
      <c r="D5629" s="20" t="s">
        <v>133</v>
      </c>
      <c r="E5629" s="207" t="s">
        <v>136</v>
      </c>
      <c r="F5629" s="207" t="s">
        <v>8883</v>
      </c>
      <c r="G5629" s="20" t="s">
        <v>134</v>
      </c>
      <c r="H5629" s="23">
        <v>2357.09</v>
      </c>
      <c r="I5629" s="21">
        <v>45474</v>
      </c>
      <c r="J5629" s="21">
        <v>45474</v>
      </c>
      <c r="K5629" s="20" t="s">
        <v>5097</v>
      </c>
      <c r="L5629" s="20" t="s">
        <v>5098</v>
      </c>
      <c r="M5629" s="20"/>
      <c r="N5629" s="21">
        <v>45505.884828333335</v>
      </c>
    </row>
    <row r="5630" spans="1:14" x14ac:dyDescent="0.25">
      <c r="A5630" s="21">
        <v>45475.26152777778</v>
      </c>
      <c r="B5630" s="22">
        <v>45475.26152777778</v>
      </c>
      <c r="C5630" s="20" t="s">
        <v>266</v>
      </c>
      <c r="D5630" s="20" t="s">
        <v>267</v>
      </c>
      <c r="E5630" s="207" t="s">
        <v>270</v>
      </c>
      <c r="F5630" s="207" t="s">
        <v>8884</v>
      </c>
      <c r="G5630" s="20" t="s">
        <v>268</v>
      </c>
      <c r="H5630" s="23">
        <v>7900.62</v>
      </c>
      <c r="I5630" s="21">
        <v>45474</v>
      </c>
      <c r="J5630" s="21">
        <v>45474</v>
      </c>
      <c r="K5630" s="20" t="s">
        <v>5097</v>
      </c>
      <c r="L5630" s="20" t="s">
        <v>5098</v>
      </c>
      <c r="M5630" s="20"/>
      <c r="N5630" s="21">
        <v>45505.884828333335</v>
      </c>
    </row>
    <row r="5631" spans="1:14" x14ac:dyDescent="0.25">
      <c r="A5631" s="21">
        <v>45474.912499999999</v>
      </c>
      <c r="B5631" s="22">
        <v>45474.912499999999</v>
      </c>
      <c r="C5631" s="20" t="s">
        <v>771</v>
      </c>
      <c r="D5631" s="20" t="s">
        <v>772</v>
      </c>
      <c r="E5631" s="207" t="s">
        <v>774</v>
      </c>
      <c r="F5631" s="207" t="s">
        <v>8885</v>
      </c>
      <c r="G5631" s="20" t="s">
        <v>183</v>
      </c>
      <c r="H5631" s="23">
        <v>1112292.4099999999</v>
      </c>
      <c r="I5631" s="21">
        <v>45474</v>
      </c>
      <c r="J5631" s="21">
        <v>45474</v>
      </c>
      <c r="K5631" s="20" t="s">
        <v>5114</v>
      </c>
      <c r="L5631" s="20" t="s">
        <v>5107</v>
      </c>
      <c r="M5631" s="20"/>
      <c r="N5631" s="21">
        <v>45505.884828333335</v>
      </c>
    </row>
    <row r="5632" spans="1:14" x14ac:dyDescent="0.25">
      <c r="A5632" s="21">
        <v>45474.912499999999</v>
      </c>
      <c r="B5632" s="22">
        <v>45474.912499999999</v>
      </c>
      <c r="C5632" s="20" t="s">
        <v>181</v>
      </c>
      <c r="D5632" s="20" t="s">
        <v>182</v>
      </c>
      <c r="E5632" s="207" t="s">
        <v>185</v>
      </c>
      <c r="F5632" s="207" t="s">
        <v>8886</v>
      </c>
      <c r="G5632" s="20" t="s">
        <v>183</v>
      </c>
      <c r="H5632" s="23">
        <v>765638.81</v>
      </c>
      <c r="I5632" s="21">
        <v>45474</v>
      </c>
      <c r="J5632" s="21">
        <v>45474</v>
      </c>
      <c r="K5632" s="20" t="s">
        <v>5116</v>
      </c>
      <c r="L5632" s="20" t="s">
        <v>5107</v>
      </c>
      <c r="M5632" s="20"/>
      <c r="N5632" s="21">
        <v>45505.884828333335</v>
      </c>
    </row>
    <row r="5633" spans="1:14" x14ac:dyDescent="0.25">
      <c r="A5633" s="21">
        <v>45474.912499999999</v>
      </c>
      <c r="B5633" s="22">
        <v>45474.912499999999</v>
      </c>
      <c r="C5633" s="20" t="s">
        <v>1190</v>
      </c>
      <c r="D5633" s="20" t="s">
        <v>1191</v>
      </c>
      <c r="E5633" s="207" t="s">
        <v>1193</v>
      </c>
      <c r="F5633" s="207" t="s">
        <v>8887</v>
      </c>
      <c r="G5633" s="20" t="s">
        <v>183</v>
      </c>
      <c r="H5633" s="23">
        <v>4399.22</v>
      </c>
      <c r="I5633" s="21">
        <v>45474</v>
      </c>
      <c r="J5633" s="21">
        <v>45474</v>
      </c>
      <c r="K5633" s="20" t="s">
        <v>5118</v>
      </c>
      <c r="L5633" s="20" t="s">
        <v>5107</v>
      </c>
      <c r="M5633" s="20"/>
      <c r="N5633" s="21">
        <v>45505.884828333335</v>
      </c>
    </row>
    <row r="5634" spans="1:14" x14ac:dyDescent="0.25">
      <c r="A5634" s="21">
        <v>45474.912499999999</v>
      </c>
      <c r="B5634" s="22">
        <v>45474.912499999999</v>
      </c>
      <c r="C5634" s="20" t="s">
        <v>1226</v>
      </c>
      <c r="D5634" s="20" t="s">
        <v>1227</v>
      </c>
      <c r="E5634" s="207" t="s">
        <v>1229</v>
      </c>
      <c r="F5634" s="207" t="s">
        <v>8888</v>
      </c>
      <c r="G5634" s="20" t="s">
        <v>183</v>
      </c>
      <c r="H5634" s="23">
        <v>2738.48</v>
      </c>
      <c r="I5634" s="21">
        <v>45474</v>
      </c>
      <c r="J5634" s="21">
        <v>45474</v>
      </c>
      <c r="K5634" s="20" t="s">
        <v>5118</v>
      </c>
      <c r="L5634" s="20" t="s">
        <v>5107</v>
      </c>
      <c r="M5634" s="20"/>
      <c r="N5634" s="21">
        <v>45505.884828333335</v>
      </c>
    </row>
    <row r="5635" spans="1:14" x14ac:dyDescent="0.25">
      <c r="A5635" s="21">
        <v>45474.912499999999</v>
      </c>
      <c r="B5635" s="22">
        <v>45474.912499999999</v>
      </c>
      <c r="C5635" s="20" t="s">
        <v>717</v>
      </c>
      <c r="D5635" s="20" t="s">
        <v>718</v>
      </c>
      <c r="E5635" s="207" t="s">
        <v>720</v>
      </c>
      <c r="F5635" s="207" t="s">
        <v>8889</v>
      </c>
      <c r="G5635" s="20" t="s">
        <v>183</v>
      </c>
      <c r="H5635" s="23">
        <v>969.67</v>
      </c>
      <c r="I5635" s="21">
        <v>45474</v>
      </c>
      <c r="J5635" s="21">
        <v>45474</v>
      </c>
      <c r="K5635" s="20" t="s">
        <v>5121</v>
      </c>
      <c r="L5635" s="20" t="s">
        <v>5107</v>
      </c>
      <c r="M5635" s="20"/>
      <c r="N5635" s="21">
        <v>45505.884828333335</v>
      </c>
    </row>
    <row r="5636" spans="1:14" x14ac:dyDescent="0.25">
      <c r="A5636" s="21">
        <v>45474.912499999999</v>
      </c>
      <c r="B5636" s="22">
        <v>45474.912499999999</v>
      </c>
      <c r="C5636" s="20" t="s">
        <v>882</v>
      </c>
      <c r="D5636" s="20" t="s">
        <v>883</v>
      </c>
      <c r="E5636" s="207" t="s">
        <v>885</v>
      </c>
      <c r="F5636" s="207" t="s">
        <v>8890</v>
      </c>
      <c r="G5636" s="20" t="s">
        <v>183</v>
      </c>
      <c r="H5636" s="23">
        <v>6077.07</v>
      </c>
      <c r="I5636" s="21">
        <v>45474</v>
      </c>
      <c r="J5636" s="21">
        <v>45474</v>
      </c>
      <c r="K5636" s="20" t="s">
        <v>5123</v>
      </c>
      <c r="L5636" s="20" t="s">
        <v>5107</v>
      </c>
      <c r="M5636" s="20"/>
      <c r="N5636" s="21">
        <v>45505.884828333335</v>
      </c>
    </row>
    <row r="5637" spans="1:14" x14ac:dyDescent="0.25">
      <c r="A5637" s="21">
        <v>45474.912499999999</v>
      </c>
      <c r="B5637" s="22">
        <v>45474.912499999999</v>
      </c>
      <c r="C5637" s="20" t="s">
        <v>193</v>
      </c>
      <c r="D5637" s="20" t="s">
        <v>194</v>
      </c>
      <c r="E5637" s="207" t="s">
        <v>196</v>
      </c>
      <c r="F5637" s="207" t="s">
        <v>8891</v>
      </c>
      <c r="G5637" s="20" t="s">
        <v>183</v>
      </c>
      <c r="H5637" s="23">
        <v>30436</v>
      </c>
      <c r="I5637" s="21">
        <v>45474</v>
      </c>
      <c r="J5637" s="21">
        <v>45474</v>
      </c>
      <c r="K5637" s="20" t="s">
        <v>5118</v>
      </c>
      <c r="L5637" s="20" t="s">
        <v>5107</v>
      </c>
      <c r="M5637" s="20"/>
      <c r="N5637" s="21">
        <v>45505.884828333335</v>
      </c>
    </row>
    <row r="5638" spans="1:14" x14ac:dyDescent="0.25">
      <c r="A5638" s="21">
        <v>45474.912499999999</v>
      </c>
      <c r="B5638" s="22">
        <v>45474.912499999999</v>
      </c>
      <c r="C5638" s="20" t="s">
        <v>253</v>
      </c>
      <c r="D5638" s="20" t="s">
        <v>254</v>
      </c>
      <c r="E5638" s="207" t="s">
        <v>256</v>
      </c>
      <c r="F5638" s="207" t="s">
        <v>8892</v>
      </c>
      <c r="G5638" s="20" t="s">
        <v>183</v>
      </c>
      <c r="H5638" s="23">
        <v>226729.37</v>
      </c>
      <c r="I5638" s="21">
        <v>45474</v>
      </c>
      <c r="J5638" s="21">
        <v>45474</v>
      </c>
      <c r="K5638" s="20" t="s">
        <v>5118</v>
      </c>
      <c r="L5638" s="20" t="s">
        <v>5107</v>
      </c>
      <c r="M5638" s="20"/>
      <c r="N5638" s="21">
        <v>45505.884828333335</v>
      </c>
    </row>
    <row r="5639" spans="1:14" x14ac:dyDescent="0.25">
      <c r="A5639" s="21">
        <v>45474.912499999999</v>
      </c>
      <c r="B5639" s="22">
        <v>45474.912499999999</v>
      </c>
      <c r="C5639" s="20" t="s">
        <v>939</v>
      </c>
      <c r="D5639" s="20" t="s">
        <v>940</v>
      </c>
      <c r="E5639" s="207" t="s">
        <v>942</v>
      </c>
      <c r="F5639" s="207" t="s">
        <v>8893</v>
      </c>
      <c r="G5639" s="20" t="s">
        <v>183</v>
      </c>
      <c r="H5639" s="23">
        <v>3609.6</v>
      </c>
      <c r="I5639" s="21">
        <v>45474</v>
      </c>
      <c r="J5639" s="21">
        <v>45474</v>
      </c>
      <c r="K5639" s="20" t="s">
        <v>5123</v>
      </c>
      <c r="L5639" s="20" t="s">
        <v>5107</v>
      </c>
      <c r="M5639" s="20"/>
      <c r="N5639" s="21">
        <v>45505.884828333335</v>
      </c>
    </row>
    <row r="5640" spans="1:14" x14ac:dyDescent="0.25">
      <c r="A5640" s="21">
        <v>45474.912499999999</v>
      </c>
      <c r="B5640" s="22">
        <v>45474.912499999999</v>
      </c>
      <c r="C5640" s="20" t="s">
        <v>521</v>
      </c>
      <c r="D5640" s="20" t="s">
        <v>522</v>
      </c>
      <c r="E5640" s="207" t="s">
        <v>524</v>
      </c>
      <c r="F5640" s="207" t="s">
        <v>8894</v>
      </c>
      <c r="G5640" s="20" t="s">
        <v>183</v>
      </c>
      <c r="H5640" s="23">
        <v>9184.01</v>
      </c>
      <c r="I5640" s="21">
        <v>45474</v>
      </c>
      <c r="J5640" s="21">
        <v>45474</v>
      </c>
      <c r="K5640" s="20" t="s">
        <v>5121</v>
      </c>
      <c r="L5640" s="20" t="s">
        <v>5107</v>
      </c>
      <c r="M5640" s="20"/>
      <c r="N5640" s="21">
        <v>45505.884828333335</v>
      </c>
    </row>
    <row r="5641" spans="1:14" x14ac:dyDescent="0.25">
      <c r="A5641" s="21">
        <v>45474.912499999999</v>
      </c>
      <c r="B5641" s="22">
        <v>45474.912499999999</v>
      </c>
      <c r="C5641" s="20" t="s">
        <v>459</v>
      </c>
      <c r="D5641" s="20" t="s">
        <v>460</v>
      </c>
      <c r="E5641" s="207" t="s">
        <v>462</v>
      </c>
      <c r="F5641" s="207" t="s">
        <v>8895</v>
      </c>
      <c r="G5641" s="20" t="s">
        <v>183</v>
      </c>
      <c r="H5641" s="23">
        <v>901552.1</v>
      </c>
      <c r="I5641" s="21">
        <v>45474</v>
      </c>
      <c r="J5641" s="21">
        <v>45474</v>
      </c>
      <c r="K5641" s="20" t="s">
        <v>5129</v>
      </c>
      <c r="L5641" s="20" t="s">
        <v>5107</v>
      </c>
      <c r="M5641" s="20"/>
      <c r="N5641" s="21">
        <v>45505.884828333335</v>
      </c>
    </row>
    <row r="5642" spans="1:14" x14ac:dyDescent="0.25">
      <c r="A5642" s="21">
        <v>45474.912499999999</v>
      </c>
      <c r="B5642" s="22">
        <v>45474.912499999999</v>
      </c>
      <c r="C5642" s="20" t="s">
        <v>435</v>
      </c>
      <c r="D5642" s="20" t="s">
        <v>436</v>
      </c>
      <c r="E5642" s="207" t="s">
        <v>438</v>
      </c>
      <c r="F5642" s="207" t="s">
        <v>8896</v>
      </c>
      <c r="G5642" s="20" t="s">
        <v>183</v>
      </c>
      <c r="H5642" s="23">
        <v>9524.07</v>
      </c>
      <c r="I5642" s="21">
        <v>45474</v>
      </c>
      <c r="J5642" s="21">
        <v>45474</v>
      </c>
      <c r="K5642" s="20" t="s">
        <v>5118</v>
      </c>
      <c r="L5642" s="20" t="s">
        <v>5107</v>
      </c>
      <c r="M5642" s="20"/>
      <c r="N5642" s="21">
        <v>45505.884828333335</v>
      </c>
    </row>
    <row r="5643" spans="1:14" x14ac:dyDescent="0.25">
      <c r="A5643" s="21">
        <v>45474.912499999999</v>
      </c>
      <c r="B5643" s="22">
        <v>45474.912499999999</v>
      </c>
      <c r="C5643" s="20" t="s">
        <v>422</v>
      </c>
      <c r="D5643" s="20" t="s">
        <v>423</v>
      </c>
      <c r="E5643" s="207" t="s">
        <v>425</v>
      </c>
      <c r="F5643" s="207" t="s">
        <v>8897</v>
      </c>
      <c r="G5643" s="20" t="s">
        <v>183</v>
      </c>
      <c r="H5643" s="23">
        <v>41994.47</v>
      </c>
      <c r="I5643" s="21">
        <v>45474</v>
      </c>
      <c r="J5643" s="21">
        <v>45474</v>
      </c>
      <c r="K5643" s="20" t="s">
        <v>5118</v>
      </c>
      <c r="L5643" s="20" t="s">
        <v>5107</v>
      </c>
      <c r="M5643" s="20"/>
      <c r="N5643" s="21">
        <v>45505.884828333335</v>
      </c>
    </row>
    <row r="5644" spans="1:14" x14ac:dyDescent="0.25">
      <c r="A5644" s="21">
        <v>45474.912499999999</v>
      </c>
      <c r="B5644" s="22">
        <v>45474.912499999999</v>
      </c>
      <c r="C5644" s="20" t="s">
        <v>1298</v>
      </c>
      <c r="D5644" s="20" t="s">
        <v>1299</v>
      </c>
      <c r="E5644" s="207" t="s">
        <v>1301</v>
      </c>
      <c r="F5644" s="207" t="s">
        <v>8898</v>
      </c>
      <c r="G5644" s="20" t="s">
        <v>183</v>
      </c>
      <c r="H5644" s="23">
        <v>652.86</v>
      </c>
      <c r="I5644" s="21">
        <v>45474</v>
      </c>
      <c r="J5644" s="21">
        <v>45474</v>
      </c>
      <c r="K5644" s="20" t="s">
        <v>5121</v>
      </c>
      <c r="L5644" s="20" t="s">
        <v>5107</v>
      </c>
      <c r="M5644" s="20"/>
      <c r="N5644" s="21">
        <v>45505.884828333335</v>
      </c>
    </row>
    <row r="5645" spans="1:14" x14ac:dyDescent="0.25">
      <c r="A5645" s="21">
        <v>45474.912499999999</v>
      </c>
      <c r="B5645" s="22">
        <v>45474.912499999999</v>
      </c>
      <c r="C5645" s="20" t="s">
        <v>331</v>
      </c>
      <c r="D5645" s="20" t="s">
        <v>332</v>
      </c>
      <c r="E5645" s="207" t="s">
        <v>334</v>
      </c>
      <c r="F5645" s="207" t="s">
        <v>8899</v>
      </c>
      <c r="G5645" s="20" t="s">
        <v>183</v>
      </c>
      <c r="H5645" s="23">
        <v>3039.4</v>
      </c>
      <c r="I5645" s="21">
        <v>45474</v>
      </c>
      <c r="J5645" s="21">
        <v>45474</v>
      </c>
      <c r="K5645" s="20" t="s">
        <v>5121</v>
      </c>
      <c r="L5645" s="20" t="s">
        <v>5107</v>
      </c>
      <c r="M5645" s="20"/>
      <c r="N5645" s="21">
        <v>45505.884828333335</v>
      </c>
    </row>
    <row r="5646" spans="1:14" x14ac:dyDescent="0.25">
      <c r="A5646" s="21">
        <v>45474.306712962964</v>
      </c>
      <c r="B5646" s="22">
        <v>45474.306712962964</v>
      </c>
      <c r="C5646" s="20" t="s">
        <v>869</v>
      </c>
      <c r="D5646" s="20" t="s">
        <v>870</v>
      </c>
      <c r="E5646" s="207" t="s">
        <v>872</v>
      </c>
      <c r="F5646" s="207" t="s">
        <v>8900</v>
      </c>
      <c r="G5646" s="20" t="s">
        <v>119</v>
      </c>
      <c r="H5646" s="23">
        <v>301.57</v>
      </c>
      <c r="I5646" s="21">
        <v>45474</v>
      </c>
      <c r="J5646" s="21">
        <v>45474</v>
      </c>
      <c r="K5646" s="20" t="s">
        <v>5097</v>
      </c>
      <c r="L5646" s="20" t="s">
        <v>5098</v>
      </c>
      <c r="M5646" s="20"/>
      <c r="N5646" s="21">
        <v>45505.884828333335</v>
      </c>
    </row>
    <row r="5647" spans="1:14" x14ac:dyDescent="0.25">
      <c r="A5647" s="21">
        <v>45474.306712962964</v>
      </c>
      <c r="B5647" s="22">
        <v>45474.306712962964</v>
      </c>
      <c r="C5647" s="20" t="s">
        <v>995</v>
      </c>
      <c r="D5647" s="20" t="s">
        <v>996</v>
      </c>
      <c r="E5647" s="207" t="s">
        <v>998</v>
      </c>
      <c r="F5647" s="207" t="s">
        <v>8901</v>
      </c>
      <c r="G5647" s="20" t="s">
        <v>119</v>
      </c>
      <c r="H5647" s="23">
        <v>29.04</v>
      </c>
      <c r="I5647" s="21">
        <v>45474</v>
      </c>
      <c r="J5647" s="21">
        <v>45474</v>
      </c>
      <c r="K5647" s="20" t="s">
        <v>5097</v>
      </c>
      <c r="L5647" s="20" t="s">
        <v>5098</v>
      </c>
      <c r="M5647" s="20"/>
      <c r="N5647" s="21">
        <v>45505.884828333335</v>
      </c>
    </row>
    <row r="5648" spans="1:14" x14ac:dyDescent="0.25">
      <c r="A5648" s="21">
        <v>45474.306712962964</v>
      </c>
      <c r="B5648" s="22">
        <v>45474.306712962964</v>
      </c>
      <c r="C5648" s="20" t="s">
        <v>117</v>
      </c>
      <c r="D5648" s="20" t="s">
        <v>118</v>
      </c>
      <c r="E5648" s="207" t="s">
        <v>121</v>
      </c>
      <c r="F5648" s="207" t="s">
        <v>8902</v>
      </c>
      <c r="G5648" s="20" t="s">
        <v>119</v>
      </c>
      <c r="H5648" s="23">
        <v>3032.42</v>
      </c>
      <c r="I5648" s="21">
        <v>45474</v>
      </c>
      <c r="J5648" s="21">
        <v>45474</v>
      </c>
      <c r="K5648" s="20" t="s">
        <v>5097</v>
      </c>
      <c r="L5648" s="20" t="s">
        <v>5098</v>
      </c>
      <c r="M5648" s="20"/>
      <c r="N5648" s="21">
        <v>45505.884828333335</v>
      </c>
    </row>
    <row r="5649" spans="1:14" x14ac:dyDescent="0.25">
      <c r="A5649" s="21">
        <v>45474.226886574077</v>
      </c>
      <c r="B5649" s="22">
        <v>45474.226886574077</v>
      </c>
      <c r="C5649" s="20" t="s">
        <v>5101</v>
      </c>
      <c r="D5649" s="20" t="s">
        <v>5102</v>
      </c>
      <c r="E5649" s="207" t="s">
        <v>5103</v>
      </c>
      <c r="F5649" s="207" t="s">
        <v>8903</v>
      </c>
      <c r="G5649" s="20" t="s">
        <v>5105</v>
      </c>
      <c r="H5649" s="23">
        <v>40672.04</v>
      </c>
      <c r="I5649" s="21">
        <v>45474</v>
      </c>
      <c r="J5649" s="21">
        <v>45474</v>
      </c>
      <c r="K5649" s="20" t="s">
        <v>5106</v>
      </c>
      <c r="L5649" s="20" t="s">
        <v>5107</v>
      </c>
      <c r="M5649" s="20"/>
      <c r="N5649" s="21">
        <v>45505.884828333335</v>
      </c>
    </row>
    <row r="5650" spans="1:14" x14ac:dyDescent="0.25">
      <c r="A5650" s="21">
        <v>45474.226886574077</v>
      </c>
      <c r="B5650" s="22">
        <v>45474.226886574077</v>
      </c>
      <c r="C5650" s="20" t="s">
        <v>5108</v>
      </c>
      <c r="D5650" s="20" t="s">
        <v>5109</v>
      </c>
      <c r="E5650" s="207" t="s">
        <v>5110</v>
      </c>
      <c r="F5650" s="207" t="s">
        <v>8904</v>
      </c>
      <c r="G5650" s="20" t="s">
        <v>5105</v>
      </c>
      <c r="H5650" s="23">
        <v>42551.78</v>
      </c>
      <c r="I5650" s="21">
        <v>45474</v>
      </c>
      <c r="J5650" s="21">
        <v>45474</v>
      </c>
      <c r="K5650" s="20" t="s">
        <v>5106</v>
      </c>
      <c r="L5650" s="20" t="s">
        <v>5107</v>
      </c>
      <c r="M5650" s="20"/>
      <c r="N5650" s="21">
        <v>45505.884828333335</v>
      </c>
    </row>
    <row r="5651" spans="1:14" x14ac:dyDescent="0.25">
      <c r="A5651" s="21">
        <v>45472.123888888891</v>
      </c>
      <c r="B5651" s="22">
        <v>45472.123888888891</v>
      </c>
      <c r="C5651" s="20" t="s">
        <v>7746</v>
      </c>
      <c r="D5651" s="20" t="s">
        <v>133</v>
      </c>
      <c r="E5651" s="207" t="s">
        <v>136</v>
      </c>
      <c r="F5651" s="207" t="s">
        <v>8905</v>
      </c>
      <c r="G5651" s="20" t="s">
        <v>134</v>
      </c>
      <c r="H5651" s="23">
        <v>1938.7</v>
      </c>
      <c r="I5651" s="21">
        <v>45444</v>
      </c>
      <c r="J5651" s="21">
        <v>45467</v>
      </c>
      <c r="K5651" s="20" t="s">
        <v>5097</v>
      </c>
      <c r="L5651" s="20" t="s">
        <v>5098</v>
      </c>
      <c r="M5651" s="20"/>
      <c r="N5651" s="21">
        <v>45505.884828333335</v>
      </c>
    </row>
    <row r="5652" spans="1:14" x14ac:dyDescent="0.25">
      <c r="A5652" s="21">
        <v>45468.009398148148</v>
      </c>
      <c r="B5652" s="22">
        <v>45468.009398148148</v>
      </c>
      <c r="C5652" s="20" t="s">
        <v>771</v>
      </c>
      <c r="D5652" s="20" t="s">
        <v>772</v>
      </c>
      <c r="E5652" s="207" t="s">
        <v>774</v>
      </c>
      <c r="F5652" s="207" t="s">
        <v>8906</v>
      </c>
      <c r="G5652" s="20" t="s">
        <v>183</v>
      </c>
      <c r="H5652" s="23">
        <v>1112350.94</v>
      </c>
      <c r="I5652" s="21">
        <v>45444</v>
      </c>
      <c r="J5652" s="21">
        <v>45467</v>
      </c>
      <c r="K5652" s="20" t="s">
        <v>5114</v>
      </c>
      <c r="L5652" s="20" t="s">
        <v>5107</v>
      </c>
      <c r="M5652" s="20"/>
      <c r="N5652" s="21">
        <v>45505.884828333335</v>
      </c>
    </row>
    <row r="5653" spans="1:14" x14ac:dyDescent="0.25">
      <c r="A5653" s="21">
        <v>45468.009398148148</v>
      </c>
      <c r="B5653" s="22">
        <v>45468.009398148148</v>
      </c>
      <c r="C5653" s="20" t="s">
        <v>181</v>
      </c>
      <c r="D5653" s="20" t="s">
        <v>182</v>
      </c>
      <c r="E5653" s="207" t="s">
        <v>185</v>
      </c>
      <c r="F5653" s="207" t="s">
        <v>8907</v>
      </c>
      <c r="G5653" s="20" t="s">
        <v>183</v>
      </c>
      <c r="H5653" s="23">
        <v>808487.01</v>
      </c>
      <c r="I5653" s="21">
        <v>45444</v>
      </c>
      <c r="J5653" s="21">
        <v>45467</v>
      </c>
      <c r="K5653" s="20" t="s">
        <v>5116</v>
      </c>
      <c r="L5653" s="20" t="s">
        <v>5107</v>
      </c>
      <c r="M5653" s="20"/>
      <c r="N5653" s="21">
        <v>45505.884828333335</v>
      </c>
    </row>
    <row r="5654" spans="1:14" x14ac:dyDescent="0.25">
      <c r="A5654" s="21">
        <v>45468.009398148148</v>
      </c>
      <c r="B5654" s="22">
        <v>45468.009398148148</v>
      </c>
      <c r="C5654" s="20" t="s">
        <v>1190</v>
      </c>
      <c r="D5654" s="20" t="s">
        <v>1191</v>
      </c>
      <c r="E5654" s="207" t="s">
        <v>1193</v>
      </c>
      <c r="F5654" s="207" t="s">
        <v>8908</v>
      </c>
      <c r="G5654" s="20" t="s">
        <v>183</v>
      </c>
      <c r="H5654" s="23">
        <v>4389.5200000000004</v>
      </c>
      <c r="I5654" s="21">
        <v>45444</v>
      </c>
      <c r="J5654" s="21">
        <v>45467</v>
      </c>
      <c r="K5654" s="20" t="s">
        <v>5118</v>
      </c>
      <c r="L5654" s="20" t="s">
        <v>5107</v>
      </c>
      <c r="M5654" s="20"/>
      <c r="N5654" s="21">
        <v>45505.884828333335</v>
      </c>
    </row>
    <row r="5655" spans="1:14" x14ac:dyDescent="0.25">
      <c r="A5655" s="21">
        <v>45468.009398148148</v>
      </c>
      <c r="B5655" s="22">
        <v>45468.009398148148</v>
      </c>
      <c r="C5655" s="20" t="s">
        <v>1226</v>
      </c>
      <c r="D5655" s="20" t="s">
        <v>1227</v>
      </c>
      <c r="E5655" s="207" t="s">
        <v>1229</v>
      </c>
      <c r="F5655" s="207" t="s">
        <v>8909</v>
      </c>
      <c r="G5655" s="20" t="s">
        <v>183</v>
      </c>
      <c r="H5655" s="23">
        <v>2732.44</v>
      </c>
      <c r="I5655" s="21">
        <v>45444</v>
      </c>
      <c r="J5655" s="21">
        <v>45467</v>
      </c>
      <c r="K5655" s="20" t="s">
        <v>5118</v>
      </c>
      <c r="L5655" s="20" t="s">
        <v>5107</v>
      </c>
      <c r="M5655" s="20"/>
      <c r="N5655" s="21">
        <v>45505.884828333335</v>
      </c>
    </row>
    <row r="5656" spans="1:14" x14ac:dyDescent="0.25">
      <c r="A5656" s="21">
        <v>45468.009398148148</v>
      </c>
      <c r="B5656" s="22">
        <v>45468.009398148148</v>
      </c>
      <c r="C5656" s="20" t="s">
        <v>717</v>
      </c>
      <c r="D5656" s="20" t="s">
        <v>718</v>
      </c>
      <c r="E5656" s="207" t="s">
        <v>720</v>
      </c>
      <c r="F5656" s="207" t="s">
        <v>8910</v>
      </c>
      <c r="G5656" s="20" t="s">
        <v>183</v>
      </c>
      <c r="H5656" s="23">
        <v>967.53</v>
      </c>
      <c r="I5656" s="21">
        <v>45444</v>
      </c>
      <c r="J5656" s="21">
        <v>45467</v>
      </c>
      <c r="K5656" s="20" t="s">
        <v>5121</v>
      </c>
      <c r="L5656" s="20" t="s">
        <v>5107</v>
      </c>
      <c r="M5656" s="20"/>
      <c r="N5656" s="21">
        <v>45505.884828333335</v>
      </c>
    </row>
    <row r="5657" spans="1:14" x14ac:dyDescent="0.25">
      <c r="A5657" s="21">
        <v>45468.009398148148</v>
      </c>
      <c r="B5657" s="22">
        <v>45468.009398148148</v>
      </c>
      <c r="C5657" s="20" t="s">
        <v>882</v>
      </c>
      <c r="D5657" s="20" t="s">
        <v>883</v>
      </c>
      <c r="E5657" s="207" t="s">
        <v>885</v>
      </c>
      <c r="F5657" s="207" t="s">
        <v>8911</v>
      </c>
      <c r="G5657" s="20" t="s">
        <v>183</v>
      </c>
      <c r="H5657" s="23">
        <v>6092.79</v>
      </c>
      <c r="I5657" s="21">
        <v>45444</v>
      </c>
      <c r="J5657" s="21">
        <v>45467</v>
      </c>
      <c r="K5657" s="20" t="s">
        <v>5123</v>
      </c>
      <c r="L5657" s="20" t="s">
        <v>5107</v>
      </c>
      <c r="M5657" s="20"/>
      <c r="N5657" s="21">
        <v>45505.884828333335</v>
      </c>
    </row>
    <row r="5658" spans="1:14" x14ac:dyDescent="0.25">
      <c r="A5658" s="21">
        <v>45468.009398148148</v>
      </c>
      <c r="B5658" s="22">
        <v>45468.009398148148</v>
      </c>
      <c r="C5658" s="20" t="s">
        <v>193</v>
      </c>
      <c r="D5658" s="20" t="s">
        <v>194</v>
      </c>
      <c r="E5658" s="207" t="s">
        <v>196</v>
      </c>
      <c r="F5658" s="207" t="s">
        <v>8912</v>
      </c>
      <c r="G5658" s="20" t="s">
        <v>183</v>
      </c>
      <c r="H5658" s="23">
        <v>40872.82</v>
      </c>
      <c r="I5658" s="21">
        <v>45444</v>
      </c>
      <c r="J5658" s="21">
        <v>45467</v>
      </c>
      <c r="K5658" s="20" t="s">
        <v>5118</v>
      </c>
      <c r="L5658" s="20" t="s">
        <v>5107</v>
      </c>
      <c r="M5658" s="20"/>
      <c r="N5658" s="21">
        <v>45505.884828333335</v>
      </c>
    </row>
    <row r="5659" spans="1:14" x14ac:dyDescent="0.25">
      <c r="A5659" s="21">
        <v>45468.009398148148</v>
      </c>
      <c r="B5659" s="22">
        <v>45468.009398148148</v>
      </c>
      <c r="C5659" s="20" t="s">
        <v>253</v>
      </c>
      <c r="D5659" s="20" t="s">
        <v>254</v>
      </c>
      <c r="E5659" s="207" t="s">
        <v>256</v>
      </c>
      <c r="F5659" s="207" t="s">
        <v>8913</v>
      </c>
      <c r="G5659" s="20" t="s">
        <v>183</v>
      </c>
      <c r="H5659" s="23">
        <v>225984.8</v>
      </c>
      <c r="I5659" s="21">
        <v>45444</v>
      </c>
      <c r="J5659" s="21">
        <v>45467</v>
      </c>
      <c r="K5659" s="20" t="s">
        <v>5118</v>
      </c>
      <c r="L5659" s="20" t="s">
        <v>5107</v>
      </c>
      <c r="M5659" s="20"/>
      <c r="N5659" s="21">
        <v>45505.884828333335</v>
      </c>
    </row>
    <row r="5660" spans="1:14" x14ac:dyDescent="0.25">
      <c r="A5660" s="21">
        <v>45468.009398148148</v>
      </c>
      <c r="B5660" s="22">
        <v>45468.009398148148</v>
      </c>
      <c r="C5660" s="20" t="s">
        <v>939</v>
      </c>
      <c r="D5660" s="20" t="s">
        <v>940</v>
      </c>
      <c r="E5660" s="207" t="s">
        <v>942</v>
      </c>
      <c r="F5660" s="207" t="s">
        <v>8914</v>
      </c>
      <c r="G5660" s="20" t="s">
        <v>183</v>
      </c>
      <c r="H5660" s="23">
        <v>3620.39</v>
      </c>
      <c r="I5660" s="21">
        <v>45444</v>
      </c>
      <c r="J5660" s="21">
        <v>45467</v>
      </c>
      <c r="K5660" s="20" t="s">
        <v>5123</v>
      </c>
      <c r="L5660" s="20" t="s">
        <v>5107</v>
      </c>
      <c r="M5660" s="20"/>
      <c r="N5660" s="21">
        <v>45505.884828333335</v>
      </c>
    </row>
    <row r="5661" spans="1:14" x14ac:dyDescent="0.25">
      <c r="A5661" s="21">
        <v>45468.009398148148</v>
      </c>
      <c r="B5661" s="22">
        <v>45468.009398148148</v>
      </c>
      <c r="C5661" s="20" t="s">
        <v>521</v>
      </c>
      <c r="D5661" s="20" t="s">
        <v>522</v>
      </c>
      <c r="E5661" s="207" t="s">
        <v>524</v>
      </c>
      <c r="F5661" s="207" t="s">
        <v>8915</v>
      </c>
      <c r="G5661" s="20" t="s">
        <v>183</v>
      </c>
      <c r="H5661" s="23">
        <v>9164.06</v>
      </c>
      <c r="I5661" s="21">
        <v>45444</v>
      </c>
      <c r="J5661" s="21">
        <v>45467</v>
      </c>
      <c r="K5661" s="20" t="s">
        <v>5121</v>
      </c>
      <c r="L5661" s="20" t="s">
        <v>5107</v>
      </c>
      <c r="M5661" s="20"/>
      <c r="N5661" s="21">
        <v>45505.884828333335</v>
      </c>
    </row>
    <row r="5662" spans="1:14" x14ac:dyDescent="0.25">
      <c r="A5662" s="21">
        <v>45468.009398148148</v>
      </c>
      <c r="B5662" s="22">
        <v>45468.009398148148</v>
      </c>
      <c r="C5662" s="20" t="s">
        <v>459</v>
      </c>
      <c r="D5662" s="20" t="s">
        <v>460</v>
      </c>
      <c r="E5662" s="207" t="s">
        <v>462</v>
      </c>
      <c r="F5662" s="207" t="s">
        <v>8916</v>
      </c>
      <c r="G5662" s="20" t="s">
        <v>183</v>
      </c>
      <c r="H5662" s="23">
        <v>882058.2</v>
      </c>
      <c r="I5662" s="21">
        <v>45444</v>
      </c>
      <c r="J5662" s="21">
        <v>45467</v>
      </c>
      <c r="K5662" s="20" t="s">
        <v>5129</v>
      </c>
      <c r="L5662" s="20" t="s">
        <v>5107</v>
      </c>
      <c r="M5662" s="20"/>
      <c r="N5662" s="21">
        <v>45505.884828333335</v>
      </c>
    </row>
    <row r="5663" spans="1:14" x14ac:dyDescent="0.25">
      <c r="A5663" s="21">
        <v>45468.009398148148</v>
      </c>
      <c r="B5663" s="22">
        <v>45468.009398148148</v>
      </c>
      <c r="C5663" s="20" t="s">
        <v>435</v>
      </c>
      <c r="D5663" s="20" t="s">
        <v>436</v>
      </c>
      <c r="E5663" s="207" t="s">
        <v>438</v>
      </c>
      <c r="F5663" s="207" t="s">
        <v>8917</v>
      </c>
      <c r="G5663" s="20" t="s">
        <v>183</v>
      </c>
      <c r="H5663" s="23">
        <v>8186.21</v>
      </c>
      <c r="I5663" s="21">
        <v>45444</v>
      </c>
      <c r="J5663" s="21">
        <v>45467</v>
      </c>
      <c r="K5663" s="20" t="s">
        <v>5118</v>
      </c>
      <c r="L5663" s="20" t="s">
        <v>5107</v>
      </c>
      <c r="M5663" s="20"/>
      <c r="N5663" s="21">
        <v>45505.884828333335</v>
      </c>
    </row>
    <row r="5664" spans="1:14" x14ac:dyDescent="0.25">
      <c r="A5664" s="21">
        <v>45468.009398148148</v>
      </c>
      <c r="B5664" s="22">
        <v>45468.009398148148</v>
      </c>
      <c r="C5664" s="20" t="s">
        <v>422</v>
      </c>
      <c r="D5664" s="20" t="s">
        <v>423</v>
      </c>
      <c r="E5664" s="207" t="s">
        <v>425</v>
      </c>
      <c r="F5664" s="207" t="s">
        <v>8918</v>
      </c>
      <c r="G5664" s="20" t="s">
        <v>183</v>
      </c>
      <c r="H5664" s="23">
        <v>32579.41</v>
      </c>
      <c r="I5664" s="21">
        <v>45444</v>
      </c>
      <c r="J5664" s="21">
        <v>45467</v>
      </c>
      <c r="K5664" s="20" t="s">
        <v>5118</v>
      </c>
      <c r="L5664" s="20" t="s">
        <v>5107</v>
      </c>
      <c r="M5664" s="20"/>
      <c r="N5664" s="21">
        <v>45505.884828333335</v>
      </c>
    </row>
    <row r="5665" spans="1:14" x14ac:dyDescent="0.25">
      <c r="A5665" s="21">
        <v>45468.009398148148</v>
      </c>
      <c r="B5665" s="22">
        <v>45468.009398148148</v>
      </c>
      <c r="C5665" s="20" t="s">
        <v>1298</v>
      </c>
      <c r="D5665" s="20" t="s">
        <v>1299</v>
      </c>
      <c r="E5665" s="207" t="s">
        <v>1301</v>
      </c>
      <c r="F5665" s="207" t="s">
        <v>8919</v>
      </c>
      <c r="G5665" s="20" t="s">
        <v>183</v>
      </c>
      <c r="H5665" s="23">
        <v>651.41999999999996</v>
      </c>
      <c r="I5665" s="21">
        <v>45444</v>
      </c>
      <c r="J5665" s="21">
        <v>45467</v>
      </c>
      <c r="K5665" s="20" t="s">
        <v>5121</v>
      </c>
      <c r="L5665" s="20" t="s">
        <v>5107</v>
      </c>
      <c r="M5665" s="20"/>
      <c r="N5665" s="21">
        <v>45505.884828333335</v>
      </c>
    </row>
    <row r="5666" spans="1:14" x14ac:dyDescent="0.25">
      <c r="A5666" s="21">
        <v>45468.009398148148</v>
      </c>
      <c r="B5666" s="22">
        <v>45468.009398148148</v>
      </c>
      <c r="C5666" s="20" t="s">
        <v>331</v>
      </c>
      <c r="D5666" s="20" t="s">
        <v>332</v>
      </c>
      <c r="E5666" s="207" t="s">
        <v>334</v>
      </c>
      <c r="F5666" s="207" t="s">
        <v>8920</v>
      </c>
      <c r="G5666" s="20" t="s">
        <v>183</v>
      </c>
      <c r="H5666" s="23">
        <v>3032.11</v>
      </c>
      <c r="I5666" s="21">
        <v>45444</v>
      </c>
      <c r="J5666" s="21">
        <v>45467</v>
      </c>
      <c r="K5666" s="20" t="s">
        <v>5121</v>
      </c>
      <c r="L5666" s="20" t="s">
        <v>5107</v>
      </c>
      <c r="M5666" s="20"/>
      <c r="N5666" s="21">
        <v>45505.884828333335</v>
      </c>
    </row>
    <row r="5667" spans="1:14" x14ac:dyDescent="0.25">
      <c r="A5667" s="21">
        <v>45467.940567129626</v>
      </c>
      <c r="B5667" s="22">
        <v>45467.940567129626</v>
      </c>
      <c r="C5667" s="20" t="s">
        <v>266</v>
      </c>
      <c r="D5667" s="20" t="s">
        <v>267</v>
      </c>
      <c r="E5667" s="207" t="s">
        <v>270</v>
      </c>
      <c r="F5667" s="207" t="s">
        <v>8921</v>
      </c>
      <c r="G5667" s="20" t="s">
        <v>268</v>
      </c>
      <c r="H5667" s="23">
        <v>4534.59</v>
      </c>
      <c r="I5667" s="21">
        <v>45444</v>
      </c>
      <c r="J5667" s="21">
        <v>45467</v>
      </c>
      <c r="K5667" s="20" t="s">
        <v>5097</v>
      </c>
      <c r="L5667" s="20" t="s">
        <v>5098</v>
      </c>
      <c r="M5667" s="20"/>
      <c r="N5667" s="21">
        <v>45505.884828333335</v>
      </c>
    </row>
    <row r="5668" spans="1:14" x14ac:dyDescent="0.25">
      <c r="A5668" s="21">
        <v>45467.805162037039</v>
      </c>
      <c r="B5668" s="22">
        <v>45467.805162037039</v>
      </c>
      <c r="C5668" s="20" t="s">
        <v>869</v>
      </c>
      <c r="D5668" s="20" t="s">
        <v>870</v>
      </c>
      <c r="E5668" s="207" t="s">
        <v>872</v>
      </c>
      <c r="F5668" s="207" t="s">
        <v>5096</v>
      </c>
      <c r="G5668" s="20" t="s">
        <v>119</v>
      </c>
      <c r="H5668" s="23">
        <v>301.57</v>
      </c>
      <c r="I5668" s="21">
        <v>45444</v>
      </c>
      <c r="J5668" s="21">
        <v>45467</v>
      </c>
      <c r="K5668" s="20" t="s">
        <v>5097</v>
      </c>
      <c r="L5668" s="20" t="s">
        <v>5098</v>
      </c>
      <c r="M5668" s="20"/>
      <c r="N5668" s="21">
        <v>45467.818114317131</v>
      </c>
    </row>
    <row r="5669" spans="1:14" x14ac:dyDescent="0.25">
      <c r="A5669" s="224">
        <v>45467.805162037039</v>
      </c>
      <c r="B5669" s="22">
        <v>45467.805162037039</v>
      </c>
      <c r="C5669" s="20" t="s">
        <v>995</v>
      </c>
      <c r="D5669" s="20" t="s">
        <v>996</v>
      </c>
      <c r="E5669" s="207" t="s">
        <v>998</v>
      </c>
      <c r="F5669" s="20" t="s">
        <v>5099</v>
      </c>
      <c r="G5669" s="20" t="s">
        <v>119</v>
      </c>
      <c r="H5669" s="23">
        <v>29.04</v>
      </c>
      <c r="I5669" s="224">
        <v>45444</v>
      </c>
      <c r="J5669" s="224">
        <v>45467</v>
      </c>
      <c r="K5669" s="20" t="s">
        <v>5097</v>
      </c>
      <c r="L5669" s="20" t="s">
        <v>5098</v>
      </c>
      <c r="M5669" s="20"/>
      <c r="N5669" s="224">
        <v>45467.818114317131</v>
      </c>
    </row>
    <row r="5670" spans="1:14" x14ac:dyDescent="0.25">
      <c r="A5670" s="224">
        <v>45467.805162037039</v>
      </c>
      <c r="B5670" s="22">
        <v>45467.805162037039</v>
      </c>
      <c r="C5670" s="20" t="s">
        <v>117</v>
      </c>
      <c r="D5670" s="20" t="s">
        <v>118</v>
      </c>
      <c r="E5670" s="207" t="s">
        <v>121</v>
      </c>
      <c r="F5670" s="20" t="s">
        <v>5100</v>
      </c>
      <c r="G5670" s="20" t="s">
        <v>119</v>
      </c>
      <c r="H5670" s="23">
        <v>2399.52</v>
      </c>
      <c r="I5670" s="224">
        <v>45444</v>
      </c>
      <c r="J5670" s="224">
        <v>45467</v>
      </c>
      <c r="K5670" s="20" t="s">
        <v>5097</v>
      </c>
      <c r="L5670" s="20" t="s">
        <v>5098</v>
      </c>
      <c r="M5670" s="20"/>
      <c r="N5670" s="224">
        <v>45467.818114317131</v>
      </c>
    </row>
    <row r="5671" spans="1:14" x14ac:dyDescent="0.25">
      <c r="A5671" s="224">
        <v>45467.339178240742</v>
      </c>
      <c r="B5671" s="22">
        <v>45467.339178240742</v>
      </c>
      <c r="C5671" s="20" t="s">
        <v>5101</v>
      </c>
      <c r="D5671" s="20" t="s">
        <v>5102</v>
      </c>
      <c r="E5671" s="20" t="s">
        <v>5103</v>
      </c>
      <c r="F5671" s="20" t="s">
        <v>5104</v>
      </c>
      <c r="G5671" s="20" t="s">
        <v>5105</v>
      </c>
      <c r="H5671" s="23">
        <v>40676.870000000003</v>
      </c>
      <c r="I5671" s="224">
        <v>45444</v>
      </c>
      <c r="J5671" s="224">
        <v>45467</v>
      </c>
      <c r="K5671" s="20" t="s">
        <v>5106</v>
      </c>
      <c r="L5671" s="20" t="s">
        <v>5107</v>
      </c>
      <c r="M5671" s="20"/>
      <c r="N5671" s="224">
        <v>45467.818114317131</v>
      </c>
    </row>
    <row r="5672" spans="1:14" x14ac:dyDescent="0.25">
      <c r="A5672" s="224">
        <v>45467.339178240742</v>
      </c>
      <c r="B5672" s="22">
        <v>45467.339178240742</v>
      </c>
      <c r="C5672" s="20" t="s">
        <v>5108</v>
      </c>
      <c r="D5672" s="20" t="s">
        <v>5109</v>
      </c>
      <c r="E5672" s="20" t="s">
        <v>5110</v>
      </c>
      <c r="F5672" s="20" t="s">
        <v>5111</v>
      </c>
      <c r="G5672" s="20" t="s">
        <v>5105</v>
      </c>
      <c r="H5672" s="23">
        <v>42517.53</v>
      </c>
      <c r="I5672" s="224">
        <v>45444</v>
      </c>
      <c r="J5672" s="224">
        <v>45467</v>
      </c>
      <c r="K5672" s="20" t="s">
        <v>5106</v>
      </c>
      <c r="L5672" s="20" t="s">
        <v>5107</v>
      </c>
      <c r="M5672" s="20"/>
      <c r="N5672" s="224">
        <v>45467.818114317131</v>
      </c>
    </row>
    <row r="5673" spans="1:14" x14ac:dyDescent="0.25">
      <c r="A5673" s="224">
        <v>45465.25309027778</v>
      </c>
      <c r="B5673" s="22">
        <v>45465.25309027778</v>
      </c>
      <c r="C5673" s="20" t="s">
        <v>132</v>
      </c>
      <c r="D5673" s="20" t="s">
        <v>133</v>
      </c>
      <c r="E5673" s="20" t="s">
        <v>136</v>
      </c>
      <c r="F5673" s="20" t="s">
        <v>5112</v>
      </c>
      <c r="G5673" s="20" t="s">
        <v>134</v>
      </c>
      <c r="H5673" s="23">
        <v>1051.81</v>
      </c>
      <c r="I5673" s="224">
        <v>45444</v>
      </c>
      <c r="J5673" s="224">
        <v>45460</v>
      </c>
      <c r="K5673" s="20" t="s">
        <v>5097</v>
      </c>
      <c r="L5673" s="20" t="s">
        <v>5098</v>
      </c>
      <c r="M5673" s="20"/>
      <c r="N5673" s="224">
        <v>45467.818114317131</v>
      </c>
    </row>
    <row r="5674" spans="1:14" x14ac:dyDescent="0.25">
      <c r="A5674" s="224">
        <v>45460.842835648145</v>
      </c>
      <c r="B5674" s="22">
        <v>45460.842835648145</v>
      </c>
      <c r="C5674" s="20" t="s">
        <v>771</v>
      </c>
      <c r="D5674" s="20" t="s">
        <v>772</v>
      </c>
      <c r="E5674" s="207" t="s">
        <v>774</v>
      </c>
      <c r="F5674" s="20" t="s">
        <v>5113</v>
      </c>
      <c r="G5674" s="20" t="s">
        <v>183</v>
      </c>
      <c r="H5674" s="23">
        <v>1108806.1200000001</v>
      </c>
      <c r="I5674" s="224">
        <v>45444</v>
      </c>
      <c r="J5674" s="224">
        <v>45460</v>
      </c>
      <c r="K5674" s="20" t="s">
        <v>5114</v>
      </c>
      <c r="L5674" s="20" t="s">
        <v>5107</v>
      </c>
      <c r="M5674" s="20"/>
      <c r="N5674" s="224">
        <v>45467.818114317131</v>
      </c>
    </row>
    <row r="5675" spans="1:14" x14ac:dyDescent="0.25">
      <c r="A5675" s="224">
        <v>45460.842835648145</v>
      </c>
      <c r="B5675" s="22">
        <v>45460.842835648145</v>
      </c>
      <c r="C5675" s="20" t="s">
        <v>181</v>
      </c>
      <c r="D5675" s="20" t="s">
        <v>182</v>
      </c>
      <c r="E5675" s="207" t="s">
        <v>185</v>
      </c>
      <c r="F5675" s="20" t="s">
        <v>5115</v>
      </c>
      <c r="G5675" s="20" t="s">
        <v>183</v>
      </c>
      <c r="H5675" s="23">
        <v>813277.47</v>
      </c>
      <c r="I5675" s="224">
        <v>45444</v>
      </c>
      <c r="J5675" s="224">
        <v>45460</v>
      </c>
      <c r="K5675" s="20" t="s">
        <v>5116</v>
      </c>
      <c r="L5675" s="20" t="s">
        <v>5107</v>
      </c>
      <c r="M5675" s="20"/>
      <c r="N5675" s="224">
        <v>45467.818114317131</v>
      </c>
    </row>
    <row r="5676" spans="1:14" x14ac:dyDescent="0.25">
      <c r="A5676" s="224">
        <v>45460.842835648145</v>
      </c>
      <c r="B5676" s="22">
        <v>45460.842835648145</v>
      </c>
      <c r="C5676" s="20" t="s">
        <v>1190</v>
      </c>
      <c r="D5676" s="20" t="s">
        <v>1191</v>
      </c>
      <c r="E5676" s="207" t="s">
        <v>1193</v>
      </c>
      <c r="F5676" s="20" t="s">
        <v>5117</v>
      </c>
      <c r="G5676" s="20" t="s">
        <v>183</v>
      </c>
      <c r="H5676" s="23">
        <v>4389.5200000000004</v>
      </c>
      <c r="I5676" s="224">
        <v>45444</v>
      </c>
      <c r="J5676" s="224">
        <v>45460</v>
      </c>
      <c r="K5676" s="20" t="s">
        <v>5118</v>
      </c>
      <c r="L5676" s="20" t="s">
        <v>5107</v>
      </c>
      <c r="M5676" s="20"/>
      <c r="N5676" s="224">
        <v>45467.818114317131</v>
      </c>
    </row>
    <row r="5677" spans="1:14" x14ac:dyDescent="0.25">
      <c r="A5677" s="224">
        <v>45460.842835648145</v>
      </c>
      <c r="B5677" s="22">
        <v>45460.842835648145</v>
      </c>
      <c r="C5677" s="20" t="s">
        <v>1226</v>
      </c>
      <c r="D5677" s="20" t="s">
        <v>1227</v>
      </c>
      <c r="E5677" s="207" t="s">
        <v>1229</v>
      </c>
      <c r="F5677" s="20" t="s">
        <v>5119</v>
      </c>
      <c r="G5677" s="20" t="s">
        <v>183</v>
      </c>
      <c r="H5677" s="23">
        <v>2732.44</v>
      </c>
      <c r="I5677" s="224">
        <v>45444</v>
      </c>
      <c r="J5677" s="224">
        <v>45460</v>
      </c>
      <c r="K5677" s="20" t="s">
        <v>5118</v>
      </c>
      <c r="L5677" s="20" t="s">
        <v>5107</v>
      </c>
      <c r="M5677" s="20"/>
      <c r="N5677" s="224">
        <v>45467.818114317131</v>
      </c>
    </row>
    <row r="5678" spans="1:14" x14ac:dyDescent="0.25">
      <c r="A5678" s="224">
        <v>45460.842835648145</v>
      </c>
      <c r="B5678" s="22">
        <v>45460.842835648145</v>
      </c>
      <c r="C5678" s="20" t="s">
        <v>717</v>
      </c>
      <c r="D5678" s="20" t="s">
        <v>718</v>
      </c>
      <c r="E5678" s="207" t="s">
        <v>720</v>
      </c>
      <c r="F5678" s="20" t="s">
        <v>5120</v>
      </c>
      <c r="G5678" s="20" t="s">
        <v>183</v>
      </c>
      <c r="H5678" s="23">
        <v>967.53</v>
      </c>
      <c r="I5678" s="224">
        <v>45444</v>
      </c>
      <c r="J5678" s="224">
        <v>45460</v>
      </c>
      <c r="K5678" s="20" t="s">
        <v>5121</v>
      </c>
      <c r="L5678" s="20" t="s">
        <v>5107</v>
      </c>
      <c r="M5678" s="20"/>
      <c r="N5678" s="224">
        <v>45467.818114317131</v>
      </c>
    </row>
    <row r="5679" spans="1:14" x14ac:dyDescent="0.25">
      <c r="A5679" s="224">
        <v>45460.842835648145</v>
      </c>
      <c r="B5679" s="22">
        <v>45460.842835648145</v>
      </c>
      <c r="C5679" s="20" t="s">
        <v>882</v>
      </c>
      <c r="D5679" s="20" t="s">
        <v>883</v>
      </c>
      <c r="E5679" s="207" t="s">
        <v>885</v>
      </c>
      <c r="F5679" s="20" t="s">
        <v>5122</v>
      </c>
      <c r="G5679" s="20" t="s">
        <v>183</v>
      </c>
      <c r="H5679" s="23">
        <v>6059.92</v>
      </c>
      <c r="I5679" s="224">
        <v>45444</v>
      </c>
      <c r="J5679" s="224">
        <v>45460</v>
      </c>
      <c r="K5679" s="20" t="s">
        <v>5123</v>
      </c>
      <c r="L5679" s="20" t="s">
        <v>5107</v>
      </c>
      <c r="M5679" s="20"/>
      <c r="N5679" s="224">
        <v>45467.818114317131</v>
      </c>
    </row>
    <row r="5680" spans="1:14" x14ac:dyDescent="0.25">
      <c r="A5680" s="224">
        <v>45460.842835648145</v>
      </c>
      <c r="B5680" s="22">
        <v>45460.842835648145</v>
      </c>
      <c r="C5680" s="20" t="s">
        <v>193</v>
      </c>
      <c r="D5680" s="20" t="s">
        <v>194</v>
      </c>
      <c r="E5680" s="207" t="s">
        <v>196</v>
      </c>
      <c r="F5680" s="20" t="s">
        <v>5124</v>
      </c>
      <c r="G5680" s="20" t="s">
        <v>183</v>
      </c>
      <c r="H5680" s="23">
        <v>31550.81</v>
      </c>
      <c r="I5680" s="224">
        <v>45444</v>
      </c>
      <c r="J5680" s="224">
        <v>45460</v>
      </c>
      <c r="K5680" s="20" t="s">
        <v>5118</v>
      </c>
      <c r="L5680" s="20" t="s">
        <v>5107</v>
      </c>
      <c r="M5680" s="20"/>
      <c r="N5680" s="224">
        <v>45467.818114317131</v>
      </c>
    </row>
    <row r="5681" spans="1:14" x14ac:dyDescent="0.25">
      <c r="A5681" s="224">
        <v>45460.842835648145</v>
      </c>
      <c r="B5681" s="22">
        <v>45460.842835648145</v>
      </c>
      <c r="C5681" s="20" t="s">
        <v>253</v>
      </c>
      <c r="D5681" s="20" t="s">
        <v>254</v>
      </c>
      <c r="E5681" s="207" t="s">
        <v>256</v>
      </c>
      <c r="F5681" s="20" t="s">
        <v>5125</v>
      </c>
      <c r="G5681" s="20" t="s">
        <v>183</v>
      </c>
      <c r="H5681" s="23">
        <v>225984.8</v>
      </c>
      <c r="I5681" s="224">
        <v>45444</v>
      </c>
      <c r="J5681" s="224">
        <v>45460</v>
      </c>
      <c r="K5681" s="20" t="s">
        <v>5118</v>
      </c>
      <c r="L5681" s="20" t="s">
        <v>5107</v>
      </c>
      <c r="M5681" s="20"/>
      <c r="N5681" s="224">
        <v>45467.818114317131</v>
      </c>
    </row>
    <row r="5682" spans="1:14" x14ac:dyDescent="0.25">
      <c r="A5682" s="224">
        <v>45460.842835648145</v>
      </c>
      <c r="B5682" s="22">
        <v>45460.842835648145</v>
      </c>
      <c r="C5682" s="20" t="s">
        <v>939</v>
      </c>
      <c r="D5682" s="20" t="s">
        <v>940</v>
      </c>
      <c r="E5682" s="207" t="s">
        <v>942</v>
      </c>
      <c r="F5682" s="20" t="s">
        <v>5126</v>
      </c>
      <c r="G5682" s="20" t="s">
        <v>183</v>
      </c>
      <c r="H5682" s="23">
        <v>3599.13</v>
      </c>
      <c r="I5682" s="224">
        <v>45444</v>
      </c>
      <c r="J5682" s="224">
        <v>45460</v>
      </c>
      <c r="K5682" s="20" t="s">
        <v>5123</v>
      </c>
      <c r="L5682" s="20" t="s">
        <v>5107</v>
      </c>
      <c r="M5682" s="20"/>
      <c r="N5682" s="224">
        <v>45467.818114317131</v>
      </c>
    </row>
    <row r="5683" spans="1:14" x14ac:dyDescent="0.25">
      <c r="A5683" s="224">
        <v>45460.842835648145</v>
      </c>
      <c r="B5683" s="22">
        <v>45460.842835648145</v>
      </c>
      <c r="C5683" s="20" t="s">
        <v>521</v>
      </c>
      <c r="D5683" s="20" t="s">
        <v>522</v>
      </c>
      <c r="E5683" s="207" t="s">
        <v>524</v>
      </c>
      <c r="F5683" s="20" t="s">
        <v>5127</v>
      </c>
      <c r="G5683" s="20" t="s">
        <v>183</v>
      </c>
      <c r="H5683" s="23">
        <v>9164.06</v>
      </c>
      <c r="I5683" s="224">
        <v>45444</v>
      </c>
      <c r="J5683" s="224">
        <v>45460</v>
      </c>
      <c r="K5683" s="20" t="s">
        <v>5121</v>
      </c>
      <c r="L5683" s="20" t="s">
        <v>5107</v>
      </c>
      <c r="M5683" s="20"/>
      <c r="N5683" s="224">
        <v>45467.818114317131</v>
      </c>
    </row>
    <row r="5684" spans="1:14" x14ac:dyDescent="0.25">
      <c r="A5684" s="224">
        <v>45460.842835648145</v>
      </c>
      <c r="B5684" s="22">
        <v>45460.842835648145</v>
      </c>
      <c r="C5684" s="20" t="s">
        <v>459</v>
      </c>
      <c r="D5684" s="20" t="s">
        <v>460</v>
      </c>
      <c r="E5684" s="207" t="s">
        <v>462</v>
      </c>
      <c r="F5684" s="20" t="s">
        <v>5128</v>
      </c>
      <c r="G5684" s="20" t="s">
        <v>183</v>
      </c>
      <c r="H5684" s="23">
        <v>856773.9</v>
      </c>
      <c r="I5684" s="224">
        <v>45444</v>
      </c>
      <c r="J5684" s="224">
        <v>45460</v>
      </c>
      <c r="K5684" s="20" t="s">
        <v>5129</v>
      </c>
      <c r="L5684" s="20" t="s">
        <v>5107</v>
      </c>
      <c r="M5684" s="20"/>
      <c r="N5684" s="224">
        <v>45467.818114317131</v>
      </c>
    </row>
    <row r="5685" spans="1:14" x14ac:dyDescent="0.25">
      <c r="A5685" s="224">
        <v>45460.842835648145</v>
      </c>
      <c r="B5685" s="22">
        <v>45460.842835648145</v>
      </c>
      <c r="C5685" s="20" t="s">
        <v>435</v>
      </c>
      <c r="D5685" s="20" t="s">
        <v>436</v>
      </c>
      <c r="E5685" s="207" t="s">
        <v>438</v>
      </c>
      <c r="F5685" s="20" t="s">
        <v>5130</v>
      </c>
      <c r="G5685" s="20" t="s">
        <v>183</v>
      </c>
      <c r="H5685" s="23">
        <v>8414.83</v>
      </c>
      <c r="I5685" s="224">
        <v>45444</v>
      </c>
      <c r="J5685" s="224">
        <v>45460</v>
      </c>
      <c r="K5685" s="20" t="s">
        <v>5118</v>
      </c>
      <c r="L5685" s="20" t="s">
        <v>5107</v>
      </c>
      <c r="M5685" s="20"/>
      <c r="N5685" s="224">
        <v>45467.818114317131</v>
      </c>
    </row>
    <row r="5686" spans="1:14" x14ac:dyDescent="0.25">
      <c r="A5686" s="224">
        <v>45460.842835648145</v>
      </c>
      <c r="B5686" s="22">
        <v>45460.842835648145</v>
      </c>
      <c r="C5686" s="20" t="s">
        <v>422</v>
      </c>
      <c r="D5686" s="20" t="s">
        <v>423</v>
      </c>
      <c r="E5686" s="207" t="s">
        <v>425</v>
      </c>
      <c r="F5686" s="20" t="s">
        <v>5131</v>
      </c>
      <c r="G5686" s="20" t="s">
        <v>183</v>
      </c>
      <c r="H5686" s="23">
        <v>36746.620000000003</v>
      </c>
      <c r="I5686" s="224">
        <v>45444</v>
      </c>
      <c r="J5686" s="224">
        <v>45460</v>
      </c>
      <c r="K5686" s="20" t="s">
        <v>5118</v>
      </c>
      <c r="L5686" s="20" t="s">
        <v>5107</v>
      </c>
      <c r="M5686" s="20"/>
      <c r="N5686" s="224">
        <v>45467.818114317131</v>
      </c>
    </row>
    <row r="5687" spans="1:14" x14ac:dyDescent="0.25">
      <c r="A5687" s="224">
        <v>45460.842835648145</v>
      </c>
      <c r="B5687" s="22">
        <v>45460.842835648145</v>
      </c>
      <c r="C5687" s="20" t="s">
        <v>1298</v>
      </c>
      <c r="D5687" s="20" t="s">
        <v>1299</v>
      </c>
      <c r="E5687" s="207" t="s">
        <v>1301</v>
      </c>
      <c r="F5687" s="20" t="s">
        <v>5132</v>
      </c>
      <c r="G5687" s="20" t="s">
        <v>183</v>
      </c>
      <c r="H5687" s="23">
        <v>651.41999999999996</v>
      </c>
      <c r="I5687" s="224">
        <v>45444</v>
      </c>
      <c r="J5687" s="224">
        <v>45460</v>
      </c>
      <c r="K5687" s="20" t="s">
        <v>5121</v>
      </c>
      <c r="L5687" s="20" t="s">
        <v>5107</v>
      </c>
      <c r="M5687" s="20"/>
      <c r="N5687" s="224">
        <v>45467.818114317131</v>
      </c>
    </row>
    <row r="5688" spans="1:14" x14ac:dyDescent="0.25">
      <c r="A5688" s="224">
        <v>45460.842835648145</v>
      </c>
      <c r="B5688" s="22">
        <v>45460.842835648145</v>
      </c>
      <c r="C5688" s="20" t="s">
        <v>331</v>
      </c>
      <c r="D5688" s="20" t="s">
        <v>332</v>
      </c>
      <c r="E5688" s="207" t="s">
        <v>334</v>
      </c>
      <c r="F5688" s="20" t="s">
        <v>5133</v>
      </c>
      <c r="G5688" s="20" t="s">
        <v>183</v>
      </c>
      <c r="H5688" s="23">
        <v>3032.11</v>
      </c>
      <c r="I5688" s="224">
        <v>45444</v>
      </c>
      <c r="J5688" s="224">
        <v>45460</v>
      </c>
      <c r="K5688" s="20" t="s">
        <v>5121</v>
      </c>
      <c r="L5688" s="20" t="s">
        <v>5107</v>
      </c>
      <c r="M5688" s="20"/>
      <c r="N5688" s="224">
        <v>45467.818114317131</v>
      </c>
    </row>
    <row r="5689" spans="1:14" x14ac:dyDescent="0.25">
      <c r="A5689" s="224">
        <v>45460.751412037032</v>
      </c>
      <c r="B5689" s="22">
        <v>45460.751412037032</v>
      </c>
      <c r="C5689" s="20" t="s">
        <v>869</v>
      </c>
      <c r="D5689" s="20" t="s">
        <v>870</v>
      </c>
      <c r="E5689" s="20" t="s">
        <v>872</v>
      </c>
      <c r="F5689" s="20" t="s">
        <v>5134</v>
      </c>
      <c r="G5689" s="20" t="s">
        <v>210</v>
      </c>
      <c r="H5689" s="23">
        <v>301.57</v>
      </c>
      <c r="I5689" s="224">
        <v>45444</v>
      </c>
      <c r="J5689" s="224">
        <v>45460</v>
      </c>
      <c r="K5689" s="20" t="s">
        <v>5097</v>
      </c>
      <c r="L5689" s="20" t="s">
        <v>5098</v>
      </c>
      <c r="M5689" s="20"/>
      <c r="N5689" s="224">
        <v>45460.791517962964</v>
      </c>
    </row>
    <row r="5690" spans="1:14" x14ac:dyDescent="0.25">
      <c r="A5690" s="21">
        <v>45460.751412037032</v>
      </c>
      <c r="B5690" s="22">
        <v>45460.751412037032</v>
      </c>
      <c r="C5690" s="20" t="s">
        <v>995</v>
      </c>
      <c r="D5690" s="20" t="s">
        <v>996</v>
      </c>
      <c r="E5690" s="207" t="s">
        <v>998</v>
      </c>
      <c r="F5690" s="207" t="s">
        <v>5135</v>
      </c>
      <c r="G5690" s="20" t="s">
        <v>210</v>
      </c>
      <c r="H5690" s="23">
        <v>29.04</v>
      </c>
      <c r="I5690" s="21">
        <v>45444</v>
      </c>
      <c r="J5690" s="21">
        <v>45460</v>
      </c>
      <c r="K5690" s="20" t="s">
        <v>5097</v>
      </c>
      <c r="L5690" s="20" t="s">
        <v>5098</v>
      </c>
      <c r="M5690" s="20"/>
      <c r="N5690" s="21">
        <v>45460.791517962964</v>
      </c>
    </row>
    <row r="5691" spans="1:14" x14ac:dyDescent="0.25">
      <c r="A5691" s="21">
        <v>45460.751412037032</v>
      </c>
      <c r="B5691" s="22">
        <v>45460.751412037032</v>
      </c>
      <c r="C5691" s="20" t="s">
        <v>117</v>
      </c>
      <c r="D5691" s="20" t="s">
        <v>118</v>
      </c>
      <c r="E5691" s="207" t="s">
        <v>121</v>
      </c>
      <c r="F5691" s="207" t="s">
        <v>5136</v>
      </c>
      <c r="G5691" s="20" t="s">
        <v>210</v>
      </c>
      <c r="H5691" s="23">
        <v>2293.75</v>
      </c>
      <c r="I5691" s="21">
        <v>45444</v>
      </c>
      <c r="J5691" s="21">
        <v>45460</v>
      </c>
      <c r="K5691" s="20" t="s">
        <v>5097</v>
      </c>
      <c r="L5691" s="20" t="s">
        <v>5098</v>
      </c>
      <c r="M5691" s="20"/>
      <c r="N5691" s="21">
        <v>45460.791517962964</v>
      </c>
    </row>
    <row r="5692" spans="1:14" x14ac:dyDescent="0.25">
      <c r="A5692" s="21">
        <v>45460.484837962962</v>
      </c>
      <c r="B5692" s="22">
        <v>45460.484837962962</v>
      </c>
      <c r="C5692" s="20" t="s">
        <v>266</v>
      </c>
      <c r="D5692" s="20" t="s">
        <v>267</v>
      </c>
      <c r="E5692" s="207" t="s">
        <v>270</v>
      </c>
      <c r="F5692" s="207" t="s">
        <v>5137</v>
      </c>
      <c r="G5692" s="20" t="s">
        <v>268</v>
      </c>
      <c r="H5692" s="23">
        <v>17238.37</v>
      </c>
      <c r="I5692" s="21">
        <v>45444</v>
      </c>
      <c r="J5692" s="21">
        <v>45460</v>
      </c>
      <c r="K5692" s="20" t="s">
        <v>5097</v>
      </c>
      <c r="L5692" s="20" t="s">
        <v>5098</v>
      </c>
      <c r="M5692" s="20"/>
      <c r="N5692" s="21">
        <v>45460.791517962964</v>
      </c>
    </row>
    <row r="5693" spans="1:14" x14ac:dyDescent="0.25">
      <c r="A5693" s="21">
        <v>45460.200486111113</v>
      </c>
      <c r="B5693" s="22">
        <v>45460.200486111113</v>
      </c>
      <c r="C5693" s="20" t="s">
        <v>5101</v>
      </c>
      <c r="D5693" s="20" t="s">
        <v>5102</v>
      </c>
      <c r="E5693" s="207" t="s">
        <v>5103</v>
      </c>
      <c r="F5693" s="207" t="s">
        <v>5138</v>
      </c>
      <c r="G5693" s="20" t="s">
        <v>5105</v>
      </c>
      <c r="H5693" s="23">
        <v>40487.360000000001</v>
      </c>
      <c r="I5693" s="21">
        <v>45444</v>
      </c>
      <c r="J5693" s="21">
        <v>45460</v>
      </c>
      <c r="K5693" s="20" t="s">
        <v>5106</v>
      </c>
      <c r="L5693" s="20" t="s">
        <v>5107</v>
      </c>
      <c r="M5693" s="20"/>
      <c r="N5693" s="21">
        <v>45460.791517962964</v>
      </c>
    </row>
    <row r="5694" spans="1:14" x14ac:dyDescent="0.25">
      <c r="A5694" s="21">
        <v>45460.200486111113</v>
      </c>
      <c r="B5694" s="22">
        <v>45460.200486111113</v>
      </c>
      <c r="C5694" s="20" t="s">
        <v>5108</v>
      </c>
      <c r="D5694" s="20" t="s">
        <v>5109</v>
      </c>
      <c r="E5694" s="207" t="s">
        <v>5110</v>
      </c>
      <c r="F5694" s="207" t="s">
        <v>5139</v>
      </c>
      <c r="G5694" s="20" t="s">
        <v>5105</v>
      </c>
      <c r="H5694" s="23">
        <v>42292.22</v>
      </c>
      <c r="I5694" s="21">
        <v>45444</v>
      </c>
      <c r="J5694" s="21">
        <v>45460</v>
      </c>
      <c r="K5694" s="20" t="s">
        <v>5106</v>
      </c>
      <c r="L5694" s="20" t="s">
        <v>5107</v>
      </c>
      <c r="M5694" s="20"/>
      <c r="N5694" s="21">
        <v>45460.791517962964</v>
      </c>
    </row>
    <row r="5695" spans="1:14" x14ac:dyDescent="0.25">
      <c r="A5695" s="21">
        <v>45458.159837962958</v>
      </c>
      <c r="B5695" s="22">
        <v>45458.159837962958</v>
      </c>
      <c r="C5695" s="20" t="s">
        <v>132</v>
      </c>
      <c r="D5695" s="20" t="s">
        <v>133</v>
      </c>
      <c r="E5695" s="207" t="s">
        <v>136</v>
      </c>
      <c r="F5695" s="207" t="s">
        <v>5140</v>
      </c>
      <c r="G5695" s="20" t="s">
        <v>134</v>
      </c>
      <c r="H5695" s="23">
        <v>885.04</v>
      </c>
      <c r="I5695" s="21">
        <v>45444</v>
      </c>
      <c r="J5695" s="21">
        <v>45453</v>
      </c>
      <c r="K5695" s="20" t="s">
        <v>5097</v>
      </c>
      <c r="L5695" s="20" t="s">
        <v>5098</v>
      </c>
      <c r="M5695" s="20"/>
      <c r="N5695" s="21">
        <v>45460.791517962964</v>
      </c>
    </row>
    <row r="5696" spans="1:14" x14ac:dyDescent="0.25">
      <c r="A5696" s="21">
        <v>45457.450324074074</v>
      </c>
      <c r="B5696" s="22">
        <v>45457.450324074074</v>
      </c>
      <c r="C5696" s="20" t="s">
        <v>771</v>
      </c>
      <c r="D5696" s="20" t="s">
        <v>772</v>
      </c>
      <c r="E5696" s="207" t="s">
        <v>774</v>
      </c>
      <c r="F5696" s="207" t="s">
        <v>5141</v>
      </c>
      <c r="G5696" s="20" t="s">
        <v>183</v>
      </c>
      <c r="H5696" s="23">
        <v>1111324.68</v>
      </c>
      <c r="I5696" s="21">
        <v>45444</v>
      </c>
      <c r="J5696" s="21">
        <v>45453</v>
      </c>
      <c r="K5696" s="20" t="s">
        <v>5114</v>
      </c>
      <c r="L5696" s="20" t="s">
        <v>5107</v>
      </c>
      <c r="M5696" s="20"/>
      <c r="N5696" s="21">
        <v>45460.791517962964</v>
      </c>
    </row>
    <row r="5697" spans="1:14" x14ac:dyDescent="0.25">
      <c r="A5697" s="21">
        <v>45457.450324074074</v>
      </c>
      <c r="B5697" s="22">
        <v>45457.450324074074</v>
      </c>
      <c r="C5697" s="20" t="s">
        <v>181</v>
      </c>
      <c r="D5697" s="20" t="s">
        <v>182</v>
      </c>
      <c r="E5697" s="207" t="s">
        <v>185</v>
      </c>
      <c r="F5697" s="207" t="s">
        <v>5142</v>
      </c>
      <c r="G5697" s="20" t="s">
        <v>183</v>
      </c>
      <c r="H5697" s="23">
        <v>822378.33</v>
      </c>
      <c r="I5697" s="21">
        <v>45444</v>
      </c>
      <c r="J5697" s="21">
        <v>45453</v>
      </c>
      <c r="K5697" s="20" t="s">
        <v>5116</v>
      </c>
      <c r="L5697" s="20" t="s">
        <v>5107</v>
      </c>
      <c r="M5697" s="20"/>
      <c r="N5697" s="21">
        <v>45460.791517962964</v>
      </c>
    </row>
    <row r="5698" spans="1:14" x14ac:dyDescent="0.25">
      <c r="A5698" s="21">
        <v>45457.450324074074</v>
      </c>
      <c r="B5698" s="22">
        <v>45457.450324074074</v>
      </c>
      <c r="C5698" s="20" t="s">
        <v>1190</v>
      </c>
      <c r="D5698" s="20" t="s">
        <v>1191</v>
      </c>
      <c r="E5698" s="207" t="s">
        <v>1193</v>
      </c>
      <c r="F5698" s="207" t="s">
        <v>5143</v>
      </c>
      <c r="G5698" s="20" t="s">
        <v>183</v>
      </c>
      <c r="H5698" s="23">
        <v>4389.5200000000004</v>
      </c>
      <c r="I5698" s="21">
        <v>45444</v>
      </c>
      <c r="J5698" s="21">
        <v>45453</v>
      </c>
      <c r="K5698" s="20" t="s">
        <v>5118</v>
      </c>
      <c r="L5698" s="20" t="s">
        <v>5107</v>
      </c>
      <c r="M5698" s="20"/>
      <c r="N5698" s="21">
        <v>45460.791517962964</v>
      </c>
    </row>
    <row r="5699" spans="1:14" x14ac:dyDescent="0.25">
      <c r="A5699" s="21">
        <v>45457.450324074074</v>
      </c>
      <c r="B5699" s="22">
        <v>45457.450324074074</v>
      </c>
      <c r="C5699" s="20" t="s">
        <v>1226</v>
      </c>
      <c r="D5699" s="20" t="s">
        <v>1227</v>
      </c>
      <c r="E5699" s="207" t="s">
        <v>1229</v>
      </c>
      <c r="F5699" s="207" t="s">
        <v>5144</v>
      </c>
      <c r="G5699" s="20" t="s">
        <v>183</v>
      </c>
      <c r="H5699" s="23">
        <v>2732.44</v>
      </c>
      <c r="I5699" s="21">
        <v>45444</v>
      </c>
      <c r="J5699" s="21">
        <v>45453</v>
      </c>
      <c r="K5699" s="20" t="s">
        <v>5118</v>
      </c>
      <c r="L5699" s="20" t="s">
        <v>5107</v>
      </c>
      <c r="M5699" s="20"/>
      <c r="N5699" s="21">
        <v>45460.791517962964</v>
      </c>
    </row>
    <row r="5700" spans="1:14" x14ac:dyDescent="0.25">
      <c r="A5700" s="21">
        <v>45457.450324074074</v>
      </c>
      <c r="B5700" s="22">
        <v>45457.450324074074</v>
      </c>
      <c r="C5700" s="20" t="s">
        <v>717</v>
      </c>
      <c r="D5700" s="20" t="s">
        <v>718</v>
      </c>
      <c r="E5700" s="207" t="s">
        <v>720</v>
      </c>
      <c r="F5700" s="207" t="s">
        <v>5145</v>
      </c>
      <c r="G5700" s="20" t="s">
        <v>183</v>
      </c>
      <c r="H5700" s="23">
        <v>967.53</v>
      </c>
      <c r="I5700" s="21">
        <v>45444</v>
      </c>
      <c r="J5700" s="21">
        <v>45453</v>
      </c>
      <c r="K5700" s="20" t="s">
        <v>5121</v>
      </c>
      <c r="L5700" s="20" t="s">
        <v>5107</v>
      </c>
      <c r="M5700" s="20"/>
      <c r="N5700" s="21">
        <v>45460.791517962964</v>
      </c>
    </row>
    <row r="5701" spans="1:14" x14ac:dyDescent="0.25">
      <c r="A5701" s="21">
        <v>45457.450324074074</v>
      </c>
      <c r="B5701" s="22">
        <v>45457.450324074074</v>
      </c>
      <c r="C5701" s="20" t="s">
        <v>882</v>
      </c>
      <c r="D5701" s="20" t="s">
        <v>883</v>
      </c>
      <c r="E5701" s="207" t="s">
        <v>885</v>
      </c>
      <c r="F5701" s="207" t="s">
        <v>5146</v>
      </c>
      <c r="G5701" s="20" t="s">
        <v>183</v>
      </c>
      <c r="H5701" s="23">
        <v>6060.21</v>
      </c>
      <c r="I5701" s="21">
        <v>45444</v>
      </c>
      <c r="J5701" s="21">
        <v>45453</v>
      </c>
      <c r="K5701" s="20" t="s">
        <v>5123</v>
      </c>
      <c r="L5701" s="20" t="s">
        <v>5107</v>
      </c>
      <c r="M5701" s="20"/>
      <c r="N5701" s="21">
        <v>45460.791517962964</v>
      </c>
    </row>
    <row r="5702" spans="1:14" x14ac:dyDescent="0.25">
      <c r="A5702" s="21">
        <v>45457.450324074074</v>
      </c>
      <c r="B5702" s="22">
        <v>45457.450324074074</v>
      </c>
      <c r="C5702" s="20" t="s">
        <v>193</v>
      </c>
      <c r="D5702" s="20" t="s">
        <v>194</v>
      </c>
      <c r="E5702" s="207" t="s">
        <v>196</v>
      </c>
      <c r="F5702" s="207" t="s">
        <v>5147</v>
      </c>
      <c r="G5702" s="20" t="s">
        <v>183</v>
      </c>
      <c r="H5702" s="23">
        <v>32700.62</v>
      </c>
      <c r="I5702" s="21">
        <v>45444</v>
      </c>
      <c r="J5702" s="21">
        <v>45453</v>
      </c>
      <c r="K5702" s="20" t="s">
        <v>5118</v>
      </c>
      <c r="L5702" s="20" t="s">
        <v>5107</v>
      </c>
      <c r="M5702" s="20"/>
      <c r="N5702" s="21">
        <v>45460.791517962964</v>
      </c>
    </row>
    <row r="5703" spans="1:14" x14ac:dyDescent="0.25">
      <c r="A5703" s="21">
        <v>45457.450324074074</v>
      </c>
      <c r="B5703" s="22">
        <v>45457.450324074074</v>
      </c>
      <c r="C5703" s="20" t="s">
        <v>253</v>
      </c>
      <c r="D5703" s="20" t="s">
        <v>254</v>
      </c>
      <c r="E5703" s="207" t="s">
        <v>256</v>
      </c>
      <c r="F5703" s="207" t="s">
        <v>5148</v>
      </c>
      <c r="G5703" s="20" t="s">
        <v>183</v>
      </c>
      <c r="H5703" s="23">
        <v>225984.8</v>
      </c>
      <c r="I5703" s="21">
        <v>45444</v>
      </c>
      <c r="J5703" s="21">
        <v>45453</v>
      </c>
      <c r="K5703" s="20" t="s">
        <v>5118</v>
      </c>
      <c r="L5703" s="20" t="s">
        <v>5107</v>
      </c>
      <c r="M5703" s="20"/>
      <c r="N5703" s="21">
        <v>45460.791517962964</v>
      </c>
    </row>
    <row r="5704" spans="1:14" x14ac:dyDescent="0.25">
      <c r="A5704" s="21">
        <v>45457.450324074074</v>
      </c>
      <c r="B5704" s="22">
        <v>45457.450324074074</v>
      </c>
      <c r="C5704" s="20" t="s">
        <v>939</v>
      </c>
      <c r="D5704" s="20" t="s">
        <v>940</v>
      </c>
      <c r="E5704" s="207" t="s">
        <v>942</v>
      </c>
      <c r="F5704" s="207" t="s">
        <v>5149</v>
      </c>
      <c r="G5704" s="20" t="s">
        <v>183</v>
      </c>
      <c r="H5704" s="23">
        <v>3600.53</v>
      </c>
      <c r="I5704" s="21">
        <v>45444</v>
      </c>
      <c r="J5704" s="21">
        <v>45453</v>
      </c>
      <c r="K5704" s="20" t="s">
        <v>5123</v>
      </c>
      <c r="L5704" s="20" t="s">
        <v>5107</v>
      </c>
      <c r="M5704" s="20"/>
      <c r="N5704" s="21">
        <v>45460.791517962964</v>
      </c>
    </row>
    <row r="5705" spans="1:14" x14ac:dyDescent="0.25">
      <c r="A5705" s="21">
        <v>45457.450324074074</v>
      </c>
      <c r="B5705" s="22">
        <v>45457.450324074074</v>
      </c>
      <c r="C5705" s="20" t="s">
        <v>521</v>
      </c>
      <c r="D5705" s="20" t="s">
        <v>522</v>
      </c>
      <c r="E5705" s="207" t="s">
        <v>524</v>
      </c>
      <c r="F5705" s="207" t="s">
        <v>5150</v>
      </c>
      <c r="G5705" s="20" t="s">
        <v>183</v>
      </c>
      <c r="H5705" s="23">
        <v>9164.06</v>
      </c>
      <c r="I5705" s="21">
        <v>45444</v>
      </c>
      <c r="J5705" s="21">
        <v>45453</v>
      </c>
      <c r="K5705" s="20" t="s">
        <v>5121</v>
      </c>
      <c r="L5705" s="20" t="s">
        <v>5107</v>
      </c>
      <c r="M5705" s="20"/>
      <c r="N5705" s="21">
        <v>45460.791517962964</v>
      </c>
    </row>
    <row r="5706" spans="1:14" x14ac:dyDescent="0.25">
      <c r="A5706" s="21">
        <v>45457.450324074074</v>
      </c>
      <c r="B5706" s="22">
        <v>45457.450324074074</v>
      </c>
      <c r="C5706" s="20" t="s">
        <v>459</v>
      </c>
      <c r="D5706" s="20" t="s">
        <v>460</v>
      </c>
      <c r="E5706" s="207" t="s">
        <v>462</v>
      </c>
      <c r="F5706" s="207" t="s">
        <v>5151</v>
      </c>
      <c r="G5706" s="20" t="s">
        <v>183</v>
      </c>
      <c r="H5706" s="23">
        <v>857566.95</v>
      </c>
      <c r="I5706" s="21">
        <v>45444</v>
      </c>
      <c r="J5706" s="21">
        <v>45453</v>
      </c>
      <c r="K5706" s="20" t="s">
        <v>5129</v>
      </c>
      <c r="L5706" s="20" t="s">
        <v>5107</v>
      </c>
      <c r="M5706" s="20"/>
      <c r="N5706" s="21">
        <v>45460.791517962964</v>
      </c>
    </row>
    <row r="5707" spans="1:14" x14ac:dyDescent="0.25">
      <c r="A5707" s="21">
        <v>45457.450324074074</v>
      </c>
      <c r="B5707" s="22">
        <v>45457.450324074074</v>
      </c>
      <c r="C5707" s="20" t="s">
        <v>435</v>
      </c>
      <c r="D5707" s="20" t="s">
        <v>436</v>
      </c>
      <c r="E5707" s="207" t="s">
        <v>438</v>
      </c>
      <c r="F5707" s="207" t="s">
        <v>5152</v>
      </c>
      <c r="G5707" s="20" t="s">
        <v>183</v>
      </c>
      <c r="H5707" s="23">
        <v>8414.83</v>
      </c>
      <c r="I5707" s="21">
        <v>45444</v>
      </c>
      <c r="J5707" s="21">
        <v>45453</v>
      </c>
      <c r="K5707" s="20" t="s">
        <v>5118</v>
      </c>
      <c r="L5707" s="20" t="s">
        <v>5107</v>
      </c>
      <c r="M5707" s="20"/>
      <c r="N5707" s="21">
        <v>45460.791517962964</v>
      </c>
    </row>
    <row r="5708" spans="1:14" x14ac:dyDescent="0.25">
      <c r="A5708" s="21">
        <v>45457.450324074074</v>
      </c>
      <c r="B5708" s="22">
        <v>45457.450324074074</v>
      </c>
      <c r="C5708" s="20" t="s">
        <v>422</v>
      </c>
      <c r="D5708" s="20" t="s">
        <v>423</v>
      </c>
      <c r="E5708" s="207" t="s">
        <v>425</v>
      </c>
      <c r="F5708" s="207" t="s">
        <v>5153</v>
      </c>
      <c r="G5708" s="20" t="s">
        <v>183</v>
      </c>
      <c r="H5708" s="23">
        <v>36746.620000000003</v>
      </c>
      <c r="I5708" s="21">
        <v>45444</v>
      </c>
      <c r="J5708" s="21">
        <v>45453</v>
      </c>
      <c r="K5708" s="20" t="s">
        <v>5118</v>
      </c>
      <c r="L5708" s="20" t="s">
        <v>5107</v>
      </c>
      <c r="M5708" s="20"/>
      <c r="N5708" s="21">
        <v>45460.791517962964</v>
      </c>
    </row>
    <row r="5709" spans="1:14" x14ac:dyDescent="0.25">
      <c r="A5709" s="21">
        <v>45457.450324074074</v>
      </c>
      <c r="B5709" s="22">
        <v>45457.450324074074</v>
      </c>
      <c r="C5709" s="20" t="s">
        <v>1298</v>
      </c>
      <c r="D5709" s="20" t="s">
        <v>1299</v>
      </c>
      <c r="E5709" s="207" t="s">
        <v>1301</v>
      </c>
      <c r="F5709" s="207" t="s">
        <v>5154</v>
      </c>
      <c r="G5709" s="20" t="s">
        <v>183</v>
      </c>
      <c r="H5709" s="23">
        <v>651.41999999999996</v>
      </c>
      <c r="I5709" s="21">
        <v>45444</v>
      </c>
      <c r="J5709" s="21">
        <v>45453</v>
      </c>
      <c r="K5709" s="20" t="s">
        <v>5121</v>
      </c>
      <c r="L5709" s="20" t="s">
        <v>5107</v>
      </c>
      <c r="M5709" s="20"/>
      <c r="N5709" s="21">
        <v>45460.791517962964</v>
      </c>
    </row>
    <row r="5710" spans="1:14" x14ac:dyDescent="0.25">
      <c r="A5710" s="21">
        <v>45457.450324074074</v>
      </c>
      <c r="B5710" s="22">
        <v>45457.450324074074</v>
      </c>
      <c r="C5710" s="20" t="s">
        <v>331</v>
      </c>
      <c r="D5710" s="20" t="s">
        <v>332</v>
      </c>
      <c r="E5710" s="207" t="s">
        <v>334</v>
      </c>
      <c r="F5710" s="207" t="s">
        <v>5155</v>
      </c>
      <c r="G5710" s="20" t="s">
        <v>183</v>
      </c>
      <c r="H5710" s="23">
        <v>3032.11</v>
      </c>
      <c r="I5710" s="21">
        <v>45444</v>
      </c>
      <c r="J5710" s="21">
        <v>45453</v>
      </c>
      <c r="K5710" s="20" t="s">
        <v>5121</v>
      </c>
      <c r="L5710" s="20" t="s">
        <v>5107</v>
      </c>
      <c r="M5710" s="20"/>
      <c r="N5710" s="21">
        <v>45460.791517962964</v>
      </c>
    </row>
    <row r="5711" spans="1:14" x14ac:dyDescent="0.25">
      <c r="A5711" s="21">
        <v>45457.387615740736</v>
      </c>
      <c r="B5711" s="22">
        <v>45457.387615740736</v>
      </c>
      <c r="C5711" s="20" t="s">
        <v>869</v>
      </c>
      <c r="D5711" s="20" t="s">
        <v>870</v>
      </c>
      <c r="E5711" s="207" t="s">
        <v>872</v>
      </c>
      <c r="F5711" s="207" t="s">
        <v>5156</v>
      </c>
      <c r="G5711" s="20" t="s">
        <v>210</v>
      </c>
      <c r="H5711" s="23">
        <v>301.57</v>
      </c>
      <c r="I5711" s="21">
        <v>45444</v>
      </c>
      <c r="J5711" s="21">
        <v>45453</v>
      </c>
      <c r="K5711" s="20" t="s">
        <v>5097</v>
      </c>
      <c r="L5711" s="20" t="s">
        <v>5098</v>
      </c>
      <c r="M5711" s="20"/>
      <c r="N5711" s="21">
        <v>45460.791517962964</v>
      </c>
    </row>
    <row r="5712" spans="1:14" x14ac:dyDescent="0.25">
      <c r="A5712" s="21">
        <v>45457.387615740736</v>
      </c>
      <c r="B5712" s="22">
        <v>45457.387615740736</v>
      </c>
      <c r="C5712" s="20" t="s">
        <v>995</v>
      </c>
      <c r="D5712" s="20" t="s">
        <v>996</v>
      </c>
      <c r="E5712" s="207" t="s">
        <v>998</v>
      </c>
      <c r="F5712" s="207" t="s">
        <v>5157</v>
      </c>
      <c r="G5712" s="20" t="s">
        <v>210</v>
      </c>
      <c r="H5712" s="23">
        <v>29.04</v>
      </c>
      <c r="I5712" s="21">
        <v>45444</v>
      </c>
      <c r="J5712" s="21">
        <v>45453</v>
      </c>
      <c r="K5712" s="20" t="s">
        <v>5097</v>
      </c>
      <c r="L5712" s="20" t="s">
        <v>5098</v>
      </c>
      <c r="M5712" s="20"/>
      <c r="N5712" s="21">
        <v>45460.791517962964</v>
      </c>
    </row>
    <row r="5713" spans="1:14" x14ac:dyDescent="0.25">
      <c r="A5713" s="21">
        <v>45457.387615740736</v>
      </c>
      <c r="B5713" s="22">
        <v>45457.387615740736</v>
      </c>
      <c r="C5713" s="20" t="s">
        <v>117</v>
      </c>
      <c r="D5713" s="20" t="s">
        <v>118</v>
      </c>
      <c r="E5713" s="207" t="s">
        <v>121</v>
      </c>
      <c r="F5713" s="207" t="s">
        <v>5158</v>
      </c>
      <c r="G5713" s="20" t="s">
        <v>210</v>
      </c>
      <c r="H5713" s="23">
        <v>1995.67</v>
      </c>
      <c r="I5713" s="21">
        <v>45444</v>
      </c>
      <c r="J5713" s="21">
        <v>45453</v>
      </c>
      <c r="K5713" s="20" t="s">
        <v>5097</v>
      </c>
      <c r="L5713" s="20" t="s">
        <v>5098</v>
      </c>
      <c r="M5713" s="20"/>
      <c r="N5713" s="21">
        <v>45460.791517962964</v>
      </c>
    </row>
    <row r="5714" spans="1:14" x14ac:dyDescent="0.25">
      <c r="A5714" s="21">
        <v>45457.332997685182</v>
      </c>
      <c r="B5714" s="22">
        <v>45457.332997685182</v>
      </c>
      <c r="C5714" s="20" t="s">
        <v>266</v>
      </c>
      <c r="D5714" s="20" t="s">
        <v>267</v>
      </c>
      <c r="E5714" s="207" t="s">
        <v>270</v>
      </c>
      <c r="F5714" s="207" t="s">
        <v>5159</v>
      </c>
      <c r="G5714" s="20" t="s">
        <v>268</v>
      </c>
      <c r="H5714" s="23">
        <v>15718.83</v>
      </c>
      <c r="I5714" s="21">
        <v>45444</v>
      </c>
      <c r="J5714" s="21">
        <v>45453</v>
      </c>
      <c r="K5714" s="20" t="s">
        <v>5097</v>
      </c>
      <c r="L5714" s="20" t="s">
        <v>5098</v>
      </c>
      <c r="M5714" s="20"/>
      <c r="N5714" s="21">
        <v>45460.791517962964</v>
      </c>
    </row>
    <row r="5715" spans="1:14" x14ac:dyDescent="0.25">
      <c r="A5715" s="21">
        <v>45456.444467592592</v>
      </c>
      <c r="B5715" s="22">
        <v>45456.444467592592</v>
      </c>
      <c r="C5715" s="20" t="s">
        <v>5101</v>
      </c>
      <c r="D5715" s="20" t="s">
        <v>5102</v>
      </c>
      <c r="E5715" s="207" t="s">
        <v>5103</v>
      </c>
      <c r="F5715" s="207" t="s">
        <v>5160</v>
      </c>
      <c r="G5715" s="20" t="s">
        <v>5105</v>
      </c>
      <c r="H5715" s="23">
        <v>40603.78</v>
      </c>
      <c r="I5715" s="21">
        <v>45444</v>
      </c>
      <c r="J5715" s="21">
        <v>45453</v>
      </c>
      <c r="K5715" s="20" t="s">
        <v>5106</v>
      </c>
      <c r="L5715" s="20" t="s">
        <v>5107</v>
      </c>
      <c r="M5715" s="20"/>
      <c r="N5715" s="21">
        <v>45460.791517962964</v>
      </c>
    </row>
    <row r="5716" spans="1:14" x14ac:dyDescent="0.25">
      <c r="A5716" s="21">
        <v>45456.444467592592</v>
      </c>
      <c r="B5716" s="22">
        <v>45456.444467592592</v>
      </c>
      <c r="C5716" s="20" t="s">
        <v>5108</v>
      </c>
      <c r="D5716" s="20" t="s">
        <v>5109</v>
      </c>
      <c r="E5716" s="207" t="s">
        <v>5110</v>
      </c>
      <c r="F5716" s="207" t="s">
        <v>5161</v>
      </c>
      <c r="G5716" s="20" t="s">
        <v>5105</v>
      </c>
      <c r="H5716" s="23">
        <v>42418.09</v>
      </c>
      <c r="I5716" s="21">
        <v>45444</v>
      </c>
      <c r="J5716" s="21">
        <v>45453</v>
      </c>
      <c r="K5716" s="20" t="s">
        <v>5106</v>
      </c>
      <c r="L5716" s="20" t="s">
        <v>5107</v>
      </c>
      <c r="M5716" s="20"/>
      <c r="N5716" s="21">
        <v>45460.791517962964</v>
      </c>
    </row>
    <row r="5717" spans="1:14" x14ac:dyDescent="0.25">
      <c r="A5717" s="21">
        <v>45455.263495370367</v>
      </c>
      <c r="B5717" s="22">
        <v>45455.263495370367</v>
      </c>
      <c r="C5717" s="20" t="s">
        <v>266</v>
      </c>
      <c r="D5717" s="20" t="s">
        <v>267</v>
      </c>
      <c r="E5717" s="207" t="s">
        <v>270</v>
      </c>
      <c r="F5717" s="207" t="s">
        <v>5162</v>
      </c>
      <c r="G5717" s="20" t="s">
        <v>268</v>
      </c>
      <c r="H5717" s="23">
        <v>15563.7</v>
      </c>
      <c r="I5717" s="21">
        <v>45444</v>
      </c>
      <c r="J5717" s="21">
        <v>45453</v>
      </c>
      <c r="K5717" s="20" t="s">
        <v>5097</v>
      </c>
      <c r="L5717" s="20" t="s">
        <v>5098</v>
      </c>
      <c r="M5717" s="20"/>
      <c r="N5717" s="21">
        <v>45460.791517962964</v>
      </c>
    </row>
    <row r="5718" spans="1:14" x14ac:dyDescent="0.25">
      <c r="A5718" s="21">
        <v>45454.913715277777</v>
      </c>
      <c r="B5718" s="22">
        <v>45454.913715277777</v>
      </c>
      <c r="C5718" s="20" t="s">
        <v>771</v>
      </c>
      <c r="D5718" s="20" t="s">
        <v>772</v>
      </c>
      <c r="E5718" s="207" t="s">
        <v>774</v>
      </c>
      <c r="F5718" s="207" t="s">
        <v>5163</v>
      </c>
      <c r="G5718" s="20" t="s">
        <v>183</v>
      </c>
      <c r="H5718" s="23">
        <v>1105057.28</v>
      </c>
      <c r="I5718" s="21">
        <v>45444</v>
      </c>
      <c r="J5718" s="21">
        <v>45453</v>
      </c>
      <c r="K5718" s="20" t="s">
        <v>5114</v>
      </c>
      <c r="L5718" s="20" t="s">
        <v>5107</v>
      </c>
      <c r="M5718" s="20"/>
      <c r="N5718" s="21">
        <v>45460.791517962964</v>
      </c>
    </row>
    <row r="5719" spans="1:14" x14ac:dyDescent="0.25">
      <c r="A5719" s="21">
        <v>45454.913715277777</v>
      </c>
      <c r="B5719" s="22">
        <v>45454.913715277777</v>
      </c>
      <c r="C5719" s="20" t="s">
        <v>181</v>
      </c>
      <c r="D5719" s="20" t="s">
        <v>182</v>
      </c>
      <c r="E5719" s="207" t="s">
        <v>185</v>
      </c>
      <c r="F5719" s="207" t="s">
        <v>5164</v>
      </c>
      <c r="G5719" s="20" t="s">
        <v>183</v>
      </c>
      <c r="H5719" s="23">
        <v>802017.97</v>
      </c>
      <c r="I5719" s="21">
        <v>45444</v>
      </c>
      <c r="J5719" s="21">
        <v>45453</v>
      </c>
      <c r="K5719" s="20" t="s">
        <v>5116</v>
      </c>
      <c r="L5719" s="20" t="s">
        <v>5107</v>
      </c>
      <c r="M5719" s="20"/>
      <c r="N5719" s="21">
        <v>45460.791517962964</v>
      </c>
    </row>
    <row r="5720" spans="1:14" x14ac:dyDescent="0.25">
      <c r="A5720" s="21">
        <v>45454.913715277777</v>
      </c>
      <c r="B5720" s="22">
        <v>45454.913715277777</v>
      </c>
      <c r="C5720" s="20" t="s">
        <v>1190</v>
      </c>
      <c r="D5720" s="20" t="s">
        <v>1191</v>
      </c>
      <c r="E5720" s="207" t="s">
        <v>1193</v>
      </c>
      <c r="F5720" s="207" t="s">
        <v>5165</v>
      </c>
      <c r="G5720" s="20" t="s">
        <v>183</v>
      </c>
      <c r="H5720" s="23">
        <v>4389.5200000000004</v>
      </c>
      <c r="I5720" s="21">
        <v>45444</v>
      </c>
      <c r="J5720" s="21">
        <v>45453</v>
      </c>
      <c r="K5720" s="20" t="s">
        <v>5118</v>
      </c>
      <c r="L5720" s="20" t="s">
        <v>5107</v>
      </c>
      <c r="M5720" s="20"/>
      <c r="N5720" s="21">
        <v>45460.791517962964</v>
      </c>
    </row>
    <row r="5721" spans="1:14" x14ac:dyDescent="0.25">
      <c r="A5721" s="21">
        <v>45454.913715277777</v>
      </c>
      <c r="B5721" s="22">
        <v>45454.913715277777</v>
      </c>
      <c r="C5721" s="20" t="s">
        <v>1226</v>
      </c>
      <c r="D5721" s="20" t="s">
        <v>1227</v>
      </c>
      <c r="E5721" s="207" t="s">
        <v>1229</v>
      </c>
      <c r="F5721" s="207" t="s">
        <v>5166</v>
      </c>
      <c r="G5721" s="20" t="s">
        <v>183</v>
      </c>
      <c r="H5721" s="23">
        <v>2732.44</v>
      </c>
      <c r="I5721" s="21">
        <v>45444</v>
      </c>
      <c r="J5721" s="21">
        <v>45453</v>
      </c>
      <c r="K5721" s="20" t="s">
        <v>5118</v>
      </c>
      <c r="L5721" s="20" t="s">
        <v>5107</v>
      </c>
      <c r="M5721" s="20"/>
      <c r="N5721" s="21">
        <v>45460.791517962964</v>
      </c>
    </row>
    <row r="5722" spans="1:14" x14ac:dyDescent="0.25">
      <c r="A5722" s="21">
        <v>45454.913715277777</v>
      </c>
      <c r="B5722" s="22">
        <v>45454.913715277777</v>
      </c>
      <c r="C5722" s="20" t="s">
        <v>717</v>
      </c>
      <c r="D5722" s="20" t="s">
        <v>718</v>
      </c>
      <c r="E5722" s="207" t="s">
        <v>720</v>
      </c>
      <c r="F5722" s="207" t="s">
        <v>5167</v>
      </c>
      <c r="G5722" s="20" t="s">
        <v>183</v>
      </c>
      <c r="H5722" s="23">
        <v>967.53</v>
      </c>
      <c r="I5722" s="21">
        <v>45444</v>
      </c>
      <c r="J5722" s="21">
        <v>45453</v>
      </c>
      <c r="K5722" s="20" t="s">
        <v>5121</v>
      </c>
      <c r="L5722" s="20" t="s">
        <v>5107</v>
      </c>
      <c r="M5722" s="20"/>
      <c r="N5722" s="21">
        <v>45460.791517962964</v>
      </c>
    </row>
    <row r="5723" spans="1:14" x14ac:dyDescent="0.25">
      <c r="A5723" s="21">
        <v>45454.913715277777</v>
      </c>
      <c r="B5723" s="22">
        <v>45454.913715277777</v>
      </c>
      <c r="C5723" s="20" t="s">
        <v>882</v>
      </c>
      <c r="D5723" s="20" t="s">
        <v>883</v>
      </c>
      <c r="E5723" s="207" t="s">
        <v>885</v>
      </c>
      <c r="F5723" s="207" t="s">
        <v>5168</v>
      </c>
      <c r="G5723" s="20" t="s">
        <v>183</v>
      </c>
      <c r="H5723" s="23">
        <v>5993.68</v>
      </c>
      <c r="I5723" s="21">
        <v>45444</v>
      </c>
      <c r="J5723" s="21">
        <v>45453</v>
      </c>
      <c r="K5723" s="20" t="s">
        <v>5123</v>
      </c>
      <c r="L5723" s="20" t="s">
        <v>5107</v>
      </c>
      <c r="M5723" s="20"/>
      <c r="N5723" s="21">
        <v>45460.791517962964</v>
      </c>
    </row>
    <row r="5724" spans="1:14" x14ac:dyDescent="0.25">
      <c r="A5724" s="21">
        <v>45454.913715277777</v>
      </c>
      <c r="B5724" s="22">
        <v>45454.913715277777</v>
      </c>
      <c r="C5724" s="20" t="s">
        <v>193</v>
      </c>
      <c r="D5724" s="20" t="s">
        <v>194</v>
      </c>
      <c r="E5724" s="207" t="s">
        <v>196</v>
      </c>
      <c r="F5724" s="207" t="s">
        <v>5169</v>
      </c>
      <c r="G5724" s="20" t="s">
        <v>183</v>
      </c>
      <c r="H5724" s="23">
        <v>35907.620000000003</v>
      </c>
      <c r="I5724" s="21">
        <v>45444</v>
      </c>
      <c r="J5724" s="21">
        <v>45453</v>
      </c>
      <c r="K5724" s="20" t="s">
        <v>5118</v>
      </c>
      <c r="L5724" s="20" t="s">
        <v>5107</v>
      </c>
      <c r="M5724" s="20"/>
      <c r="N5724" s="21">
        <v>45460.791517962964</v>
      </c>
    </row>
    <row r="5725" spans="1:14" x14ac:dyDescent="0.25">
      <c r="A5725" s="21">
        <v>45454.913715277777</v>
      </c>
      <c r="B5725" s="22">
        <v>45454.913715277777</v>
      </c>
      <c r="C5725" s="20" t="s">
        <v>253</v>
      </c>
      <c r="D5725" s="20" t="s">
        <v>254</v>
      </c>
      <c r="E5725" s="207" t="s">
        <v>256</v>
      </c>
      <c r="F5725" s="207" t="s">
        <v>5170</v>
      </c>
      <c r="G5725" s="20" t="s">
        <v>183</v>
      </c>
      <c r="H5725" s="23">
        <v>125984.8</v>
      </c>
      <c r="I5725" s="21">
        <v>45444</v>
      </c>
      <c r="J5725" s="21">
        <v>45453</v>
      </c>
      <c r="K5725" s="20" t="s">
        <v>5118</v>
      </c>
      <c r="L5725" s="20" t="s">
        <v>5107</v>
      </c>
      <c r="M5725" s="20"/>
      <c r="N5725" s="21">
        <v>45460.791517962964</v>
      </c>
    </row>
    <row r="5726" spans="1:14" x14ac:dyDescent="0.25">
      <c r="A5726" s="21">
        <v>45454.913715277777</v>
      </c>
      <c r="B5726" s="22">
        <v>45454.913715277777</v>
      </c>
      <c r="C5726" s="20" t="s">
        <v>939</v>
      </c>
      <c r="D5726" s="20" t="s">
        <v>940</v>
      </c>
      <c r="E5726" s="207" t="s">
        <v>942</v>
      </c>
      <c r="F5726" s="207" t="s">
        <v>5171</v>
      </c>
      <c r="G5726" s="20" t="s">
        <v>183</v>
      </c>
      <c r="H5726" s="23">
        <v>3558.9</v>
      </c>
      <c r="I5726" s="21">
        <v>45444</v>
      </c>
      <c r="J5726" s="21">
        <v>45453</v>
      </c>
      <c r="K5726" s="20" t="s">
        <v>5123</v>
      </c>
      <c r="L5726" s="20" t="s">
        <v>5107</v>
      </c>
      <c r="M5726" s="20"/>
      <c r="N5726" s="21">
        <v>45460.791517962964</v>
      </c>
    </row>
    <row r="5727" spans="1:14" x14ac:dyDescent="0.25">
      <c r="A5727" s="21">
        <v>45454.913715277777</v>
      </c>
      <c r="B5727" s="22">
        <v>45454.913715277777</v>
      </c>
      <c r="C5727" s="20" t="s">
        <v>521</v>
      </c>
      <c r="D5727" s="20" t="s">
        <v>522</v>
      </c>
      <c r="E5727" s="207" t="s">
        <v>524</v>
      </c>
      <c r="F5727" s="207" t="s">
        <v>5172</v>
      </c>
      <c r="G5727" s="20" t="s">
        <v>183</v>
      </c>
      <c r="H5727" s="23">
        <v>9164.06</v>
      </c>
      <c r="I5727" s="21">
        <v>45444</v>
      </c>
      <c r="J5727" s="21">
        <v>45453</v>
      </c>
      <c r="K5727" s="20" t="s">
        <v>5121</v>
      </c>
      <c r="L5727" s="20" t="s">
        <v>5107</v>
      </c>
      <c r="M5727" s="20"/>
      <c r="N5727" s="21">
        <v>45460.791517962964</v>
      </c>
    </row>
    <row r="5728" spans="1:14" x14ac:dyDescent="0.25">
      <c r="A5728" s="21">
        <v>45454.913715277777</v>
      </c>
      <c r="B5728" s="22">
        <v>45454.913715277777</v>
      </c>
      <c r="C5728" s="20" t="s">
        <v>459</v>
      </c>
      <c r="D5728" s="20" t="s">
        <v>460</v>
      </c>
      <c r="E5728" s="207" t="s">
        <v>462</v>
      </c>
      <c r="F5728" s="207" t="s">
        <v>5173</v>
      </c>
      <c r="G5728" s="20" t="s">
        <v>183</v>
      </c>
      <c r="H5728" s="23">
        <v>872634.9</v>
      </c>
      <c r="I5728" s="21">
        <v>45444</v>
      </c>
      <c r="J5728" s="21">
        <v>45453</v>
      </c>
      <c r="K5728" s="20" t="s">
        <v>5129</v>
      </c>
      <c r="L5728" s="20" t="s">
        <v>5107</v>
      </c>
      <c r="M5728" s="20"/>
      <c r="N5728" s="21">
        <v>45460.791517962964</v>
      </c>
    </row>
    <row r="5729" spans="1:14" x14ac:dyDescent="0.25">
      <c r="A5729" s="21">
        <v>45454.913715277777</v>
      </c>
      <c r="B5729" s="22">
        <v>45454.913715277777</v>
      </c>
      <c r="C5729" s="20" t="s">
        <v>435</v>
      </c>
      <c r="D5729" s="20" t="s">
        <v>436</v>
      </c>
      <c r="E5729" s="207" t="s">
        <v>438</v>
      </c>
      <c r="F5729" s="207" t="s">
        <v>5174</v>
      </c>
      <c r="G5729" s="20" t="s">
        <v>183</v>
      </c>
      <c r="H5729" s="23">
        <v>8414.83</v>
      </c>
      <c r="I5729" s="21">
        <v>45444</v>
      </c>
      <c r="J5729" s="21">
        <v>45453</v>
      </c>
      <c r="K5729" s="20" t="s">
        <v>5118</v>
      </c>
      <c r="L5729" s="20" t="s">
        <v>5107</v>
      </c>
      <c r="M5729" s="20"/>
      <c r="N5729" s="21">
        <v>45460.791517962964</v>
      </c>
    </row>
    <row r="5730" spans="1:14" x14ac:dyDescent="0.25">
      <c r="A5730" s="21">
        <v>45454.913715277777</v>
      </c>
      <c r="B5730" s="22">
        <v>45454.913715277777</v>
      </c>
      <c r="C5730" s="20" t="s">
        <v>422</v>
      </c>
      <c r="D5730" s="20" t="s">
        <v>423</v>
      </c>
      <c r="E5730" s="207" t="s">
        <v>425</v>
      </c>
      <c r="F5730" s="207" t="s">
        <v>5175</v>
      </c>
      <c r="G5730" s="20" t="s">
        <v>183</v>
      </c>
      <c r="H5730" s="23">
        <v>36746.620000000003</v>
      </c>
      <c r="I5730" s="21">
        <v>45444</v>
      </c>
      <c r="J5730" s="21">
        <v>45453</v>
      </c>
      <c r="K5730" s="20" t="s">
        <v>5118</v>
      </c>
      <c r="L5730" s="20" t="s">
        <v>5107</v>
      </c>
      <c r="M5730" s="20"/>
      <c r="N5730" s="21">
        <v>45460.791517962964</v>
      </c>
    </row>
    <row r="5731" spans="1:14" x14ac:dyDescent="0.25">
      <c r="A5731" s="21">
        <v>45454.913715277777</v>
      </c>
      <c r="B5731" s="22">
        <v>45454.913715277777</v>
      </c>
      <c r="C5731" s="20" t="s">
        <v>1298</v>
      </c>
      <c r="D5731" s="20" t="s">
        <v>1299</v>
      </c>
      <c r="E5731" s="207" t="s">
        <v>1301</v>
      </c>
      <c r="F5731" s="207" t="s">
        <v>5176</v>
      </c>
      <c r="G5731" s="20" t="s">
        <v>183</v>
      </c>
      <c r="H5731" s="23">
        <v>651.41999999999996</v>
      </c>
      <c r="I5731" s="21">
        <v>45444</v>
      </c>
      <c r="J5731" s="21">
        <v>45453</v>
      </c>
      <c r="K5731" s="20" t="s">
        <v>5121</v>
      </c>
      <c r="L5731" s="20" t="s">
        <v>5107</v>
      </c>
      <c r="M5731" s="20"/>
      <c r="N5731" s="21">
        <v>45460.791517962964</v>
      </c>
    </row>
    <row r="5732" spans="1:14" x14ac:dyDescent="0.25">
      <c r="A5732" s="21">
        <v>45454.913715277777</v>
      </c>
      <c r="B5732" s="22">
        <v>45454.913715277777</v>
      </c>
      <c r="C5732" s="20" t="s">
        <v>331</v>
      </c>
      <c r="D5732" s="20" t="s">
        <v>332</v>
      </c>
      <c r="E5732" s="207" t="s">
        <v>334</v>
      </c>
      <c r="F5732" s="207" t="s">
        <v>5177</v>
      </c>
      <c r="G5732" s="20" t="s">
        <v>183</v>
      </c>
      <c r="H5732" s="23">
        <v>3238.74</v>
      </c>
      <c r="I5732" s="21">
        <v>45444</v>
      </c>
      <c r="J5732" s="21">
        <v>45453</v>
      </c>
      <c r="K5732" s="20" t="s">
        <v>5121</v>
      </c>
      <c r="L5732" s="20" t="s">
        <v>5107</v>
      </c>
      <c r="M5732" s="20"/>
      <c r="N5732" s="21">
        <v>45460.791517962964</v>
      </c>
    </row>
    <row r="5733" spans="1:14" x14ac:dyDescent="0.25">
      <c r="A5733" s="21">
        <v>45454.457372685181</v>
      </c>
      <c r="B5733" s="22">
        <v>45454.457372685181</v>
      </c>
      <c r="C5733" s="20" t="s">
        <v>132</v>
      </c>
      <c r="D5733" s="20" t="s">
        <v>133</v>
      </c>
      <c r="E5733" s="207" t="s">
        <v>136</v>
      </c>
      <c r="F5733" s="207" t="s">
        <v>5178</v>
      </c>
      <c r="G5733" s="20" t="s">
        <v>134</v>
      </c>
      <c r="H5733" s="23">
        <v>1597.93</v>
      </c>
      <c r="I5733" s="21">
        <v>45444</v>
      </c>
      <c r="J5733" s="21">
        <v>45453</v>
      </c>
      <c r="K5733" s="20" t="s">
        <v>5097</v>
      </c>
      <c r="L5733" s="20" t="s">
        <v>5098</v>
      </c>
      <c r="M5733" s="20"/>
      <c r="N5733" s="21">
        <v>45460.791517962964</v>
      </c>
    </row>
    <row r="5734" spans="1:14" x14ac:dyDescent="0.25">
      <c r="A5734" s="21">
        <v>45454.396134259259</v>
      </c>
      <c r="B5734" s="22">
        <v>45454.396134259259</v>
      </c>
      <c r="C5734" s="20" t="s">
        <v>869</v>
      </c>
      <c r="D5734" s="20" t="s">
        <v>870</v>
      </c>
      <c r="E5734" s="207" t="s">
        <v>872</v>
      </c>
      <c r="F5734" s="207" t="s">
        <v>5179</v>
      </c>
      <c r="G5734" s="20" t="s">
        <v>210</v>
      </c>
      <c r="H5734" s="23">
        <v>301.57</v>
      </c>
      <c r="I5734" s="21">
        <v>45444</v>
      </c>
      <c r="J5734" s="21">
        <v>45453</v>
      </c>
      <c r="K5734" s="20" t="s">
        <v>5097</v>
      </c>
      <c r="L5734" s="20" t="s">
        <v>5098</v>
      </c>
      <c r="M5734" s="20"/>
      <c r="N5734" s="21">
        <v>45460.791517962964</v>
      </c>
    </row>
    <row r="5735" spans="1:14" x14ac:dyDescent="0.25">
      <c r="A5735" s="21">
        <v>45454.396134259259</v>
      </c>
      <c r="B5735" s="22">
        <v>45454.396134259259</v>
      </c>
      <c r="C5735" s="20" t="s">
        <v>995</v>
      </c>
      <c r="D5735" s="20" t="s">
        <v>996</v>
      </c>
      <c r="E5735" s="207" t="s">
        <v>998</v>
      </c>
      <c r="F5735" s="207" t="s">
        <v>5180</v>
      </c>
      <c r="G5735" s="20" t="s">
        <v>210</v>
      </c>
      <c r="H5735" s="23">
        <v>29.04</v>
      </c>
      <c r="I5735" s="21">
        <v>45444</v>
      </c>
      <c r="J5735" s="21">
        <v>45453</v>
      </c>
      <c r="K5735" s="20" t="s">
        <v>5097</v>
      </c>
      <c r="L5735" s="20" t="s">
        <v>5098</v>
      </c>
      <c r="M5735" s="20"/>
      <c r="N5735" s="21">
        <v>45460.791517962964</v>
      </c>
    </row>
    <row r="5736" spans="1:14" x14ac:dyDescent="0.25">
      <c r="A5736" s="21">
        <v>45454.396134259259</v>
      </c>
      <c r="B5736" s="22">
        <v>45454.396134259259</v>
      </c>
      <c r="C5736" s="20" t="s">
        <v>117</v>
      </c>
      <c r="D5736" s="20" t="s">
        <v>118</v>
      </c>
      <c r="E5736" s="207" t="s">
        <v>121</v>
      </c>
      <c r="F5736" s="207" t="s">
        <v>5181</v>
      </c>
      <c r="G5736" s="20" t="s">
        <v>210</v>
      </c>
      <c r="H5736" s="23">
        <v>1853.89</v>
      </c>
      <c r="I5736" s="21">
        <v>45444</v>
      </c>
      <c r="J5736" s="21">
        <v>45453</v>
      </c>
      <c r="K5736" s="20" t="s">
        <v>5097</v>
      </c>
      <c r="L5736" s="20" t="s">
        <v>5098</v>
      </c>
      <c r="M5736" s="20"/>
      <c r="N5736" s="21">
        <v>45460.791517962964</v>
      </c>
    </row>
    <row r="5737" spans="1:14" x14ac:dyDescent="0.25">
      <c r="A5737" s="21">
        <v>45453.227731481486</v>
      </c>
      <c r="B5737" s="22">
        <v>45453.227731481486</v>
      </c>
      <c r="C5737" s="20" t="s">
        <v>5101</v>
      </c>
      <c r="D5737" s="20" t="s">
        <v>5102</v>
      </c>
      <c r="E5737" s="207" t="s">
        <v>5103</v>
      </c>
      <c r="F5737" s="207" t="s">
        <v>5182</v>
      </c>
      <c r="G5737" s="20" t="s">
        <v>5105</v>
      </c>
      <c r="H5737" s="23">
        <v>40265.29</v>
      </c>
      <c r="I5737" s="21">
        <v>45444</v>
      </c>
      <c r="J5737" s="21">
        <v>45453</v>
      </c>
      <c r="K5737" s="20" t="s">
        <v>5106</v>
      </c>
      <c r="L5737" s="20" t="s">
        <v>5107</v>
      </c>
      <c r="M5737" s="20"/>
      <c r="N5737" s="21">
        <v>45460.791517962964</v>
      </c>
    </row>
    <row r="5738" spans="1:14" x14ac:dyDescent="0.25">
      <c r="A5738" s="21">
        <v>45453.227731481486</v>
      </c>
      <c r="B5738" s="22">
        <v>45453.227731481486</v>
      </c>
      <c r="C5738" s="20" t="s">
        <v>5108</v>
      </c>
      <c r="D5738" s="20" t="s">
        <v>5109</v>
      </c>
      <c r="E5738" s="207" t="s">
        <v>5110</v>
      </c>
      <c r="F5738" s="207" t="s">
        <v>5183</v>
      </c>
      <c r="G5738" s="20" t="s">
        <v>5105</v>
      </c>
      <c r="H5738" s="23">
        <v>41930.49</v>
      </c>
      <c r="I5738" s="21">
        <v>45444</v>
      </c>
      <c r="J5738" s="21">
        <v>45453</v>
      </c>
      <c r="K5738" s="20" t="s">
        <v>5106</v>
      </c>
      <c r="L5738" s="20" t="s">
        <v>5107</v>
      </c>
      <c r="M5738" s="20"/>
      <c r="N5738" s="21">
        <v>45460.791517962964</v>
      </c>
    </row>
    <row r="5739" spans="1:14" x14ac:dyDescent="0.25">
      <c r="A5739" s="21">
        <v>45452.250810185185</v>
      </c>
      <c r="B5739" s="22">
        <v>45452.250810185185</v>
      </c>
      <c r="C5739" s="20" t="s">
        <v>869</v>
      </c>
      <c r="D5739" s="20" t="s">
        <v>870</v>
      </c>
      <c r="E5739" s="207" t="s">
        <v>872</v>
      </c>
      <c r="F5739" s="207" t="s">
        <v>5184</v>
      </c>
      <c r="G5739" s="20" t="s">
        <v>210</v>
      </c>
      <c r="H5739" s="23">
        <v>301.57</v>
      </c>
      <c r="I5739" s="21">
        <v>45444</v>
      </c>
      <c r="J5739" s="21">
        <v>45446</v>
      </c>
      <c r="K5739" s="20" t="s">
        <v>5097</v>
      </c>
      <c r="L5739" s="20" t="s">
        <v>5098</v>
      </c>
      <c r="M5739" s="20"/>
      <c r="N5739" s="21">
        <v>45460.791517962964</v>
      </c>
    </row>
    <row r="5740" spans="1:14" x14ac:dyDescent="0.25">
      <c r="A5740" s="21">
        <v>45452.250810185185</v>
      </c>
      <c r="B5740" s="22">
        <v>45452.250810185185</v>
      </c>
      <c r="C5740" s="20" t="s">
        <v>995</v>
      </c>
      <c r="D5740" s="20" t="s">
        <v>996</v>
      </c>
      <c r="E5740" s="207" t="s">
        <v>998</v>
      </c>
      <c r="F5740" s="207" t="s">
        <v>5185</v>
      </c>
      <c r="G5740" s="20" t="s">
        <v>210</v>
      </c>
      <c r="H5740" s="23">
        <v>29.04</v>
      </c>
      <c r="I5740" s="21">
        <v>45444</v>
      </c>
      <c r="J5740" s="21">
        <v>45446</v>
      </c>
      <c r="K5740" s="20" t="s">
        <v>5097</v>
      </c>
      <c r="L5740" s="20" t="s">
        <v>5098</v>
      </c>
      <c r="M5740" s="20"/>
      <c r="N5740" s="21">
        <v>45460.791517962964</v>
      </c>
    </row>
    <row r="5741" spans="1:14" x14ac:dyDescent="0.25">
      <c r="A5741" s="21">
        <v>45452.250810185185</v>
      </c>
      <c r="B5741" s="22">
        <v>45452.250810185185</v>
      </c>
      <c r="C5741" s="20" t="s">
        <v>117</v>
      </c>
      <c r="D5741" s="20" t="s">
        <v>118</v>
      </c>
      <c r="E5741" s="207" t="s">
        <v>121</v>
      </c>
      <c r="F5741" s="207" t="s">
        <v>5186</v>
      </c>
      <c r="G5741" s="20" t="s">
        <v>210</v>
      </c>
      <c r="H5741" s="23">
        <v>1304.17</v>
      </c>
      <c r="I5741" s="21">
        <v>45444</v>
      </c>
      <c r="J5741" s="21">
        <v>45446</v>
      </c>
      <c r="K5741" s="20" t="s">
        <v>5097</v>
      </c>
      <c r="L5741" s="20" t="s">
        <v>5098</v>
      </c>
      <c r="M5741" s="20"/>
      <c r="N5741" s="21">
        <v>45460.791517962964</v>
      </c>
    </row>
    <row r="5742" spans="1:14" x14ac:dyDescent="0.25">
      <c r="A5742" s="21">
        <v>45452.027916666666</v>
      </c>
      <c r="B5742" s="22">
        <v>45452.027916666666</v>
      </c>
      <c r="C5742" s="20" t="s">
        <v>771</v>
      </c>
      <c r="D5742" s="20" t="s">
        <v>772</v>
      </c>
      <c r="E5742" s="207" t="s">
        <v>774</v>
      </c>
      <c r="F5742" s="207" t="s">
        <v>5187</v>
      </c>
      <c r="G5742" s="20" t="s">
        <v>183</v>
      </c>
      <c r="H5742" s="23">
        <v>1103099.2</v>
      </c>
      <c r="I5742" s="21">
        <v>45444</v>
      </c>
      <c r="J5742" s="21">
        <v>45446</v>
      </c>
      <c r="K5742" s="20" t="s">
        <v>5114</v>
      </c>
      <c r="L5742" s="20" t="s">
        <v>5107</v>
      </c>
      <c r="M5742" s="20"/>
      <c r="N5742" s="21">
        <v>45460.791517962964</v>
      </c>
    </row>
    <row r="5743" spans="1:14" x14ac:dyDescent="0.25">
      <c r="A5743" s="21">
        <v>45452.027916666666</v>
      </c>
      <c r="B5743" s="22">
        <v>45452.027916666666</v>
      </c>
      <c r="C5743" s="20" t="s">
        <v>181</v>
      </c>
      <c r="D5743" s="20" t="s">
        <v>182</v>
      </c>
      <c r="E5743" s="207" t="s">
        <v>185</v>
      </c>
      <c r="F5743" s="207" t="s">
        <v>5188</v>
      </c>
      <c r="G5743" s="20" t="s">
        <v>183</v>
      </c>
      <c r="H5743" s="23">
        <v>812127.07</v>
      </c>
      <c r="I5743" s="21">
        <v>45444</v>
      </c>
      <c r="J5743" s="21">
        <v>45446</v>
      </c>
      <c r="K5743" s="20" t="s">
        <v>5116</v>
      </c>
      <c r="L5743" s="20" t="s">
        <v>5107</v>
      </c>
      <c r="M5743" s="20"/>
      <c r="N5743" s="21">
        <v>45460.791517962964</v>
      </c>
    </row>
    <row r="5744" spans="1:14" x14ac:dyDescent="0.25">
      <c r="A5744" s="21">
        <v>45452.027916666666</v>
      </c>
      <c r="B5744" s="22">
        <v>45452.027916666666</v>
      </c>
      <c r="C5744" s="20" t="s">
        <v>1190</v>
      </c>
      <c r="D5744" s="20" t="s">
        <v>1191</v>
      </c>
      <c r="E5744" s="207" t="s">
        <v>1193</v>
      </c>
      <c r="F5744" s="207" t="s">
        <v>5189</v>
      </c>
      <c r="G5744" s="20" t="s">
        <v>183</v>
      </c>
      <c r="H5744" s="23">
        <v>4389.5200000000004</v>
      </c>
      <c r="I5744" s="21">
        <v>45444</v>
      </c>
      <c r="J5744" s="21">
        <v>45446</v>
      </c>
      <c r="K5744" s="20" t="s">
        <v>5118</v>
      </c>
      <c r="L5744" s="20" t="s">
        <v>5107</v>
      </c>
      <c r="M5744" s="20"/>
      <c r="N5744" s="21">
        <v>45460.791517962964</v>
      </c>
    </row>
    <row r="5745" spans="1:14" x14ac:dyDescent="0.25">
      <c r="A5745" s="21">
        <v>45452.027916666666</v>
      </c>
      <c r="B5745" s="22">
        <v>45452.027916666666</v>
      </c>
      <c r="C5745" s="20" t="s">
        <v>1226</v>
      </c>
      <c r="D5745" s="20" t="s">
        <v>1227</v>
      </c>
      <c r="E5745" s="207" t="s">
        <v>1229</v>
      </c>
      <c r="F5745" s="207" t="s">
        <v>5190</v>
      </c>
      <c r="G5745" s="20" t="s">
        <v>183</v>
      </c>
      <c r="H5745" s="23">
        <v>2732.44</v>
      </c>
      <c r="I5745" s="21">
        <v>45444</v>
      </c>
      <c r="J5745" s="21">
        <v>45446</v>
      </c>
      <c r="K5745" s="20" t="s">
        <v>5118</v>
      </c>
      <c r="L5745" s="20" t="s">
        <v>5107</v>
      </c>
      <c r="M5745" s="20"/>
      <c r="N5745" s="21">
        <v>45460.791517962964</v>
      </c>
    </row>
    <row r="5746" spans="1:14" x14ac:dyDescent="0.25">
      <c r="A5746" s="21">
        <v>45452.027916666666</v>
      </c>
      <c r="B5746" s="22">
        <v>45452.027916666666</v>
      </c>
      <c r="C5746" s="20" t="s">
        <v>717</v>
      </c>
      <c r="D5746" s="20" t="s">
        <v>718</v>
      </c>
      <c r="E5746" s="207" t="s">
        <v>720</v>
      </c>
      <c r="F5746" s="207" t="s">
        <v>5191</v>
      </c>
      <c r="G5746" s="20" t="s">
        <v>183</v>
      </c>
      <c r="H5746" s="23">
        <v>967.53</v>
      </c>
      <c r="I5746" s="21">
        <v>45444</v>
      </c>
      <c r="J5746" s="21">
        <v>45446</v>
      </c>
      <c r="K5746" s="20" t="s">
        <v>5121</v>
      </c>
      <c r="L5746" s="20" t="s">
        <v>5107</v>
      </c>
      <c r="M5746" s="20"/>
      <c r="N5746" s="21">
        <v>45460.791517962964</v>
      </c>
    </row>
    <row r="5747" spans="1:14" x14ac:dyDescent="0.25">
      <c r="A5747" s="21">
        <v>45452.027916666666</v>
      </c>
      <c r="B5747" s="22">
        <v>45452.027916666666</v>
      </c>
      <c r="C5747" s="20" t="s">
        <v>882</v>
      </c>
      <c r="D5747" s="20" t="s">
        <v>883</v>
      </c>
      <c r="E5747" s="207" t="s">
        <v>885</v>
      </c>
      <c r="F5747" s="207" t="s">
        <v>5192</v>
      </c>
      <c r="G5747" s="20" t="s">
        <v>183</v>
      </c>
      <c r="H5747" s="23">
        <v>5984.38</v>
      </c>
      <c r="I5747" s="21">
        <v>45444</v>
      </c>
      <c r="J5747" s="21">
        <v>45446</v>
      </c>
      <c r="K5747" s="20" t="s">
        <v>5123</v>
      </c>
      <c r="L5747" s="20" t="s">
        <v>5107</v>
      </c>
      <c r="M5747" s="20"/>
      <c r="N5747" s="21">
        <v>45460.791517962964</v>
      </c>
    </row>
    <row r="5748" spans="1:14" x14ac:dyDescent="0.25">
      <c r="A5748" s="21">
        <v>45452.027916666666</v>
      </c>
      <c r="B5748" s="22">
        <v>45452.027916666666</v>
      </c>
      <c r="C5748" s="20" t="s">
        <v>193</v>
      </c>
      <c r="D5748" s="20" t="s">
        <v>194</v>
      </c>
      <c r="E5748" s="207" t="s">
        <v>196</v>
      </c>
      <c r="F5748" s="207" t="s">
        <v>5193</v>
      </c>
      <c r="G5748" s="20" t="s">
        <v>183</v>
      </c>
      <c r="H5748" s="23">
        <v>40594.300000000003</v>
      </c>
      <c r="I5748" s="21">
        <v>45444</v>
      </c>
      <c r="J5748" s="21">
        <v>45446</v>
      </c>
      <c r="K5748" s="20" t="s">
        <v>5118</v>
      </c>
      <c r="L5748" s="20" t="s">
        <v>5107</v>
      </c>
      <c r="M5748" s="20"/>
      <c r="N5748" s="21">
        <v>45460.791517962964</v>
      </c>
    </row>
    <row r="5749" spans="1:14" x14ac:dyDescent="0.25">
      <c r="A5749" s="21">
        <v>45452.027916666666</v>
      </c>
      <c r="B5749" s="22">
        <v>45452.027916666666</v>
      </c>
      <c r="C5749" s="20" t="s">
        <v>253</v>
      </c>
      <c r="D5749" s="20" t="s">
        <v>254</v>
      </c>
      <c r="E5749" s="207" t="s">
        <v>256</v>
      </c>
      <c r="F5749" s="207" t="s">
        <v>5194</v>
      </c>
      <c r="G5749" s="20" t="s">
        <v>183</v>
      </c>
      <c r="H5749" s="23">
        <v>125984.8</v>
      </c>
      <c r="I5749" s="21">
        <v>45444</v>
      </c>
      <c r="J5749" s="21">
        <v>45446</v>
      </c>
      <c r="K5749" s="20" t="s">
        <v>5118</v>
      </c>
      <c r="L5749" s="20" t="s">
        <v>5107</v>
      </c>
      <c r="M5749" s="20"/>
      <c r="N5749" s="21">
        <v>45460.791517962964</v>
      </c>
    </row>
    <row r="5750" spans="1:14" x14ac:dyDescent="0.25">
      <c r="A5750" s="21">
        <v>45452.027916666666</v>
      </c>
      <c r="B5750" s="22">
        <v>45452.027916666666</v>
      </c>
      <c r="C5750" s="20" t="s">
        <v>939</v>
      </c>
      <c r="D5750" s="20" t="s">
        <v>940</v>
      </c>
      <c r="E5750" s="207" t="s">
        <v>942</v>
      </c>
      <c r="F5750" s="207" t="s">
        <v>5195</v>
      </c>
      <c r="G5750" s="20" t="s">
        <v>183</v>
      </c>
      <c r="H5750" s="23">
        <v>3553.4</v>
      </c>
      <c r="I5750" s="21">
        <v>45444</v>
      </c>
      <c r="J5750" s="21">
        <v>45446</v>
      </c>
      <c r="K5750" s="20" t="s">
        <v>5123</v>
      </c>
      <c r="L5750" s="20" t="s">
        <v>5107</v>
      </c>
      <c r="M5750" s="20"/>
      <c r="N5750" s="21">
        <v>45460.791517962964</v>
      </c>
    </row>
    <row r="5751" spans="1:14" x14ac:dyDescent="0.25">
      <c r="A5751" s="21">
        <v>45452.027916666666</v>
      </c>
      <c r="B5751" s="22">
        <v>45452.027916666666</v>
      </c>
      <c r="C5751" s="20" t="s">
        <v>521</v>
      </c>
      <c r="D5751" s="20" t="s">
        <v>522</v>
      </c>
      <c r="E5751" s="207" t="s">
        <v>524</v>
      </c>
      <c r="F5751" s="207" t="s">
        <v>5196</v>
      </c>
      <c r="G5751" s="20" t="s">
        <v>183</v>
      </c>
      <c r="H5751" s="23">
        <v>9164.06</v>
      </c>
      <c r="I5751" s="21">
        <v>45444</v>
      </c>
      <c r="J5751" s="21">
        <v>45446</v>
      </c>
      <c r="K5751" s="20" t="s">
        <v>5121</v>
      </c>
      <c r="L5751" s="20" t="s">
        <v>5107</v>
      </c>
      <c r="M5751" s="20"/>
      <c r="N5751" s="21">
        <v>45460.791517962964</v>
      </c>
    </row>
    <row r="5752" spans="1:14" x14ac:dyDescent="0.25">
      <c r="A5752" s="21">
        <v>45452.027916666666</v>
      </c>
      <c r="B5752" s="22">
        <v>45452.027916666666</v>
      </c>
      <c r="C5752" s="20" t="s">
        <v>459</v>
      </c>
      <c r="D5752" s="20" t="s">
        <v>460</v>
      </c>
      <c r="E5752" s="207" t="s">
        <v>462</v>
      </c>
      <c r="F5752" s="207" t="s">
        <v>5197</v>
      </c>
      <c r="G5752" s="20" t="s">
        <v>183</v>
      </c>
      <c r="H5752" s="23">
        <v>863025</v>
      </c>
      <c r="I5752" s="21">
        <v>45444</v>
      </c>
      <c r="J5752" s="21">
        <v>45446</v>
      </c>
      <c r="K5752" s="20" t="s">
        <v>5129</v>
      </c>
      <c r="L5752" s="20" t="s">
        <v>5107</v>
      </c>
      <c r="M5752" s="20"/>
      <c r="N5752" s="21">
        <v>45460.791517962964</v>
      </c>
    </row>
    <row r="5753" spans="1:14" x14ac:dyDescent="0.25">
      <c r="A5753" s="21">
        <v>45452.027916666666</v>
      </c>
      <c r="B5753" s="22">
        <v>45452.027916666666</v>
      </c>
      <c r="C5753" s="20" t="s">
        <v>435</v>
      </c>
      <c r="D5753" s="20" t="s">
        <v>436</v>
      </c>
      <c r="E5753" s="207" t="s">
        <v>438</v>
      </c>
      <c r="F5753" s="207" t="s">
        <v>5198</v>
      </c>
      <c r="G5753" s="20" t="s">
        <v>183</v>
      </c>
      <c r="H5753" s="23">
        <v>8414.83</v>
      </c>
      <c r="I5753" s="21">
        <v>45444</v>
      </c>
      <c r="J5753" s="21">
        <v>45446</v>
      </c>
      <c r="K5753" s="20" t="s">
        <v>5118</v>
      </c>
      <c r="L5753" s="20" t="s">
        <v>5107</v>
      </c>
      <c r="M5753" s="20"/>
      <c r="N5753" s="21">
        <v>45460.791517962964</v>
      </c>
    </row>
    <row r="5754" spans="1:14" x14ac:dyDescent="0.25">
      <c r="A5754" s="21">
        <v>45452.027916666666</v>
      </c>
      <c r="B5754" s="22">
        <v>45452.027916666666</v>
      </c>
      <c r="C5754" s="20" t="s">
        <v>422</v>
      </c>
      <c r="D5754" s="20" t="s">
        <v>423</v>
      </c>
      <c r="E5754" s="207" t="s">
        <v>425</v>
      </c>
      <c r="F5754" s="207" t="s">
        <v>5199</v>
      </c>
      <c r="G5754" s="20" t="s">
        <v>183</v>
      </c>
      <c r="H5754" s="23">
        <v>31945.23</v>
      </c>
      <c r="I5754" s="21">
        <v>45444</v>
      </c>
      <c r="J5754" s="21">
        <v>45446</v>
      </c>
      <c r="K5754" s="20" t="s">
        <v>5118</v>
      </c>
      <c r="L5754" s="20" t="s">
        <v>5107</v>
      </c>
      <c r="M5754" s="20"/>
      <c r="N5754" s="21">
        <v>45460.791517962964</v>
      </c>
    </row>
    <row r="5755" spans="1:14" x14ac:dyDescent="0.25">
      <c r="A5755" s="21">
        <v>45452.027916666666</v>
      </c>
      <c r="B5755" s="22">
        <v>45452.027916666666</v>
      </c>
      <c r="C5755" s="20" t="s">
        <v>1298</v>
      </c>
      <c r="D5755" s="20" t="s">
        <v>1299</v>
      </c>
      <c r="E5755" s="207" t="s">
        <v>1301</v>
      </c>
      <c r="F5755" s="207" t="s">
        <v>5200</v>
      </c>
      <c r="G5755" s="20" t="s">
        <v>183</v>
      </c>
      <c r="H5755" s="23">
        <v>651.41999999999996</v>
      </c>
      <c r="I5755" s="21">
        <v>45444</v>
      </c>
      <c r="J5755" s="21">
        <v>45446</v>
      </c>
      <c r="K5755" s="20" t="s">
        <v>5121</v>
      </c>
      <c r="L5755" s="20" t="s">
        <v>5107</v>
      </c>
      <c r="M5755" s="20"/>
      <c r="N5755" s="21">
        <v>45460.791517962964</v>
      </c>
    </row>
    <row r="5756" spans="1:14" x14ac:dyDescent="0.25">
      <c r="A5756" s="21">
        <v>45452.027916666666</v>
      </c>
      <c r="B5756" s="22">
        <v>45452.027916666666</v>
      </c>
      <c r="C5756" s="20" t="s">
        <v>331</v>
      </c>
      <c r="D5756" s="20" t="s">
        <v>332</v>
      </c>
      <c r="E5756" s="207" t="s">
        <v>334</v>
      </c>
      <c r="F5756" s="207" t="s">
        <v>5201</v>
      </c>
      <c r="G5756" s="20" t="s">
        <v>183</v>
      </c>
      <c r="H5756" s="23">
        <v>3399.4</v>
      </c>
      <c r="I5756" s="21">
        <v>45444</v>
      </c>
      <c r="J5756" s="21">
        <v>45446</v>
      </c>
      <c r="K5756" s="20" t="s">
        <v>5121</v>
      </c>
      <c r="L5756" s="20" t="s">
        <v>5107</v>
      </c>
      <c r="M5756" s="20"/>
      <c r="N5756" s="21">
        <v>45460.791517962964</v>
      </c>
    </row>
    <row r="5757" spans="1:14" x14ac:dyDescent="0.25">
      <c r="A5757" s="21">
        <v>45452.013599537036</v>
      </c>
      <c r="B5757" s="22">
        <v>45452.013599537036</v>
      </c>
      <c r="C5757" s="20" t="s">
        <v>132</v>
      </c>
      <c r="D5757" s="20" t="s">
        <v>133</v>
      </c>
      <c r="E5757" s="207" t="s">
        <v>136</v>
      </c>
      <c r="F5757" s="207" t="s">
        <v>5202</v>
      </c>
      <c r="G5757" s="20" t="s">
        <v>134</v>
      </c>
      <c r="H5757" s="23">
        <v>1666.75</v>
      </c>
      <c r="I5757" s="21">
        <v>45444</v>
      </c>
      <c r="J5757" s="21">
        <v>45446</v>
      </c>
      <c r="K5757" s="20" t="s">
        <v>5097</v>
      </c>
      <c r="L5757" s="20" t="s">
        <v>5098</v>
      </c>
      <c r="M5757" s="20"/>
      <c r="N5757" s="21">
        <v>45460.791517962964</v>
      </c>
    </row>
    <row r="5758" spans="1:14" x14ac:dyDescent="0.25">
      <c r="A5758" s="21">
        <v>45451.443206018521</v>
      </c>
      <c r="B5758" s="22">
        <v>45451.443206018521</v>
      </c>
      <c r="C5758" s="20" t="s">
        <v>266</v>
      </c>
      <c r="D5758" s="20" t="s">
        <v>267</v>
      </c>
      <c r="E5758" s="207" t="s">
        <v>270</v>
      </c>
      <c r="F5758" s="207" t="s">
        <v>5203</v>
      </c>
      <c r="G5758" s="20" t="s">
        <v>268</v>
      </c>
      <c r="H5758" s="23">
        <v>14757.65</v>
      </c>
      <c r="I5758" s="21">
        <v>45444</v>
      </c>
      <c r="J5758" s="21">
        <v>45446</v>
      </c>
      <c r="K5758" s="20" t="s">
        <v>5097</v>
      </c>
      <c r="L5758" s="20" t="s">
        <v>5098</v>
      </c>
      <c r="M5758" s="20"/>
      <c r="N5758" s="21">
        <v>45460.791517962964</v>
      </c>
    </row>
    <row r="5759" spans="1:14" x14ac:dyDescent="0.25">
      <c r="A5759" s="21">
        <v>45449.466203703705</v>
      </c>
      <c r="B5759" s="22">
        <v>45449.466203703705</v>
      </c>
      <c r="C5759" s="20" t="s">
        <v>5101</v>
      </c>
      <c r="D5759" s="20" t="s">
        <v>5102</v>
      </c>
      <c r="E5759" s="207" t="s">
        <v>5103</v>
      </c>
      <c r="F5759" s="207" t="s">
        <v>5204</v>
      </c>
      <c r="G5759" s="20" t="s">
        <v>5105</v>
      </c>
      <c r="H5759" s="23">
        <v>40423.4</v>
      </c>
      <c r="I5759" s="21">
        <v>45444</v>
      </c>
      <c r="J5759" s="21">
        <v>45446</v>
      </c>
      <c r="K5759" s="20" t="s">
        <v>5106</v>
      </c>
      <c r="L5759" s="20" t="s">
        <v>5107</v>
      </c>
      <c r="M5759" s="20"/>
      <c r="N5759" s="21">
        <v>45460.791517962964</v>
      </c>
    </row>
    <row r="5760" spans="1:14" x14ac:dyDescent="0.25">
      <c r="A5760" s="21">
        <v>45449.466203703705</v>
      </c>
      <c r="B5760" s="22">
        <v>45449.466203703705</v>
      </c>
      <c r="C5760" s="20" t="s">
        <v>5108</v>
      </c>
      <c r="D5760" s="20" t="s">
        <v>5109</v>
      </c>
      <c r="E5760" s="207" t="s">
        <v>5110</v>
      </c>
      <c r="F5760" s="207" t="s">
        <v>5205</v>
      </c>
      <c r="G5760" s="20" t="s">
        <v>5105</v>
      </c>
      <c r="H5760" s="23">
        <v>42076.480000000003</v>
      </c>
      <c r="I5760" s="21">
        <v>45444</v>
      </c>
      <c r="J5760" s="21">
        <v>45446</v>
      </c>
      <c r="K5760" s="20" t="s">
        <v>5106</v>
      </c>
      <c r="L5760" s="20" t="s">
        <v>5107</v>
      </c>
      <c r="M5760" s="20"/>
      <c r="N5760" s="21">
        <v>45460.791517962964</v>
      </c>
    </row>
    <row r="5761" spans="1:14" x14ac:dyDescent="0.25">
      <c r="A5761" s="21">
        <v>45449.259097222224</v>
      </c>
      <c r="B5761" s="22">
        <v>45449.259097222224</v>
      </c>
      <c r="C5761" s="20" t="s">
        <v>869</v>
      </c>
      <c r="D5761" s="20" t="s">
        <v>870</v>
      </c>
      <c r="E5761" s="207" t="s">
        <v>872</v>
      </c>
      <c r="F5761" s="207" t="s">
        <v>5206</v>
      </c>
      <c r="G5761" s="20" t="s">
        <v>210</v>
      </c>
      <c r="H5761" s="23">
        <v>301.57</v>
      </c>
      <c r="I5761" s="21">
        <v>45444</v>
      </c>
      <c r="J5761" s="21">
        <v>45446</v>
      </c>
      <c r="K5761" s="20" t="s">
        <v>5097</v>
      </c>
      <c r="L5761" s="20" t="s">
        <v>5098</v>
      </c>
      <c r="M5761" s="20"/>
      <c r="N5761" s="21">
        <v>45460.791517962964</v>
      </c>
    </row>
    <row r="5762" spans="1:14" x14ac:dyDescent="0.25">
      <c r="A5762" s="21">
        <v>45449.259097222224</v>
      </c>
      <c r="B5762" s="22">
        <v>45449.259097222224</v>
      </c>
      <c r="C5762" s="20" t="s">
        <v>995</v>
      </c>
      <c r="D5762" s="20" t="s">
        <v>996</v>
      </c>
      <c r="E5762" s="207" t="s">
        <v>998</v>
      </c>
      <c r="F5762" s="207" t="s">
        <v>5207</v>
      </c>
      <c r="G5762" s="20" t="s">
        <v>210</v>
      </c>
      <c r="H5762" s="23">
        <v>29.04</v>
      </c>
      <c r="I5762" s="21">
        <v>45444</v>
      </c>
      <c r="J5762" s="21">
        <v>45446</v>
      </c>
      <c r="K5762" s="20" t="s">
        <v>5097</v>
      </c>
      <c r="L5762" s="20" t="s">
        <v>5098</v>
      </c>
      <c r="M5762" s="20"/>
      <c r="N5762" s="21">
        <v>45460.791517962964</v>
      </c>
    </row>
    <row r="5763" spans="1:14" x14ac:dyDescent="0.25">
      <c r="A5763" s="21">
        <v>45449.259097222224</v>
      </c>
      <c r="B5763" s="22">
        <v>45449.259097222224</v>
      </c>
      <c r="C5763" s="20" t="s">
        <v>117</v>
      </c>
      <c r="D5763" s="20" t="s">
        <v>118</v>
      </c>
      <c r="E5763" s="207" t="s">
        <v>121</v>
      </c>
      <c r="F5763" s="207" t="s">
        <v>5208</v>
      </c>
      <c r="G5763" s="20" t="s">
        <v>210</v>
      </c>
      <c r="H5763" s="23">
        <v>5949.93</v>
      </c>
      <c r="I5763" s="21">
        <v>45444</v>
      </c>
      <c r="J5763" s="21">
        <v>45446</v>
      </c>
      <c r="K5763" s="20" t="s">
        <v>5097</v>
      </c>
      <c r="L5763" s="20" t="s">
        <v>5098</v>
      </c>
      <c r="M5763" s="20"/>
      <c r="N5763" s="21">
        <v>45460.791517962964</v>
      </c>
    </row>
    <row r="5764" spans="1:14" x14ac:dyDescent="0.25">
      <c r="A5764" s="21">
        <v>45449.127384259264</v>
      </c>
      <c r="B5764" s="22">
        <v>45449.127384259264</v>
      </c>
      <c r="C5764" s="20" t="s">
        <v>266</v>
      </c>
      <c r="D5764" s="20" t="s">
        <v>267</v>
      </c>
      <c r="E5764" s="207" t="s">
        <v>270</v>
      </c>
      <c r="F5764" s="207" t="s">
        <v>5209</v>
      </c>
      <c r="G5764" s="20" t="s">
        <v>268</v>
      </c>
      <c r="H5764" s="23">
        <v>14130.22</v>
      </c>
      <c r="I5764" s="21">
        <v>45444</v>
      </c>
      <c r="J5764" s="21">
        <v>45446</v>
      </c>
      <c r="K5764" s="20" t="s">
        <v>5097</v>
      </c>
      <c r="L5764" s="20" t="s">
        <v>5098</v>
      </c>
      <c r="M5764" s="20"/>
      <c r="N5764" s="21">
        <v>45460.791517962964</v>
      </c>
    </row>
    <row r="5765" spans="1:14" x14ac:dyDescent="0.25">
      <c r="A5765" s="21">
        <v>45448.910405092589</v>
      </c>
      <c r="B5765" s="22">
        <v>45448.910405092589</v>
      </c>
      <c r="C5765" s="20" t="s">
        <v>132</v>
      </c>
      <c r="D5765" s="20" t="s">
        <v>133</v>
      </c>
      <c r="E5765" s="207" t="s">
        <v>136</v>
      </c>
      <c r="F5765" s="207" t="s">
        <v>5210</v>
      </c>
      <c r="G5765" s="20" t="s">
        <v>134</v>
      </c>
      <c r="H5765" s="23">
        <v>1624.38</v>
      </c>
      <c r="I5765" s="21">
        <v>45444</v>
      </c>
      <c r="J5765" s="21">
        <v>45446</v>
      </c>
      <c r="K5765" s="20" t="s">
        <v>5097</v>
      </c>
      <c r="L5765" s="20" t="s">
        <v>5098</v>
      </c>
      <c r="M5765" s="20"/>
      <c r="N5765" s="21">
        <v>45460.791517962964</v>
      </c>
    </row>
    <row r="5766" spans="1:14" x14ac:dyDescent="0.25">
      <c r="A5766" s="21">
        <v>45448.456354166672</v>
      </c>
      <c r="B5766" s="22">
        <v>45448.456354166672</v>
      </c>
      <c r="C5766" s="20" t="s">
        <v>771</v>
      </c>
      <c r="D5766" s="20" t="s">
        <v>772</v>
      </c>
      <c r="E5766" s="207" t="s">
        <v>774</v>
      </c>
      <c r="F5766" s="207" t="s">
        <v>5211</v>
      </c>
      <c r="G5766" s="20" t="s">
        <v>183</v>
      </c>
      <c r="H5766" s="23">
        <v>1098993.6200000001</v>
      </c>
      <c r="I5766" s="21">
        <v>45444</v>
      </c>
      <c r="J5766" s="21">
        <v>45446</v>
      </c>
      <c r="K5766" s="20" t="s">
        <v>5114</v>
      </c>
      <c r="L5766" s="20" t="s">
        <v>5107</v>
      </c>
      <c r="M5766" s="20"/>
      <c r="N5766" s="21">
        <v>45460.791517962964</v>
      </c>
    </row>
    <row r="5767" spans="1:14" x14ac:dyDescent="0.25">
      <c r="A5767" s="21">
        <v>45448.456354166672</v>
      </c>
      <c r="B5767" s="22">
        <v>45448.456354166672</v>
      </c>
      <c r="C5767" s="20" t="s">
        <v>181</v>
      </c>
      <c r="D5767" s="20" t="s">
        <v>182</v>
      </c>
      <c r="E5767" s="207" t="s">
        <v>185</v>
      </c>
      <c r="F5767" s="207" t="s">
        <v>5212</v>
      </c>
      <c r="G5767" s="20" t="s">
        <v>183</v>
      </c>
      <c r="H5767" s="23">
        <v>705208.84</v>
      </c>
      <c r="I5767" s="21">
        <v>45444</v>
      </c>
      <c r="J5767" s="21">
        <v>45446</v>
      </c>
      <c r="K5767" s="20" t="s">
        <v>5116</v>
      </c>
      <c r="L5767" s="20" t="s">
        <v>5107</v>
      </c>
      <c r="M5767" s="20"/>
      <c r="N5767" s="21">
        <v>45460.791517962964</v>
      </c>
    </row>
    <row r="5768" spans="1:14" x14ac:dyDescent="0.25">
      <c r="A5768" s="21">
        <v>45448.456354166672</v>
      </c>
      <c r="B5768" s="22">
        <v>45448.456354166672</v>
      </c>
      <c r="C5768" s="20" t="s">
        <v>1190</v>
      </c>
      <c r="D5768" s="20" t="s">
        <v>1191</v>
      </c>
      <c r="E5768" s="207" t="s">
        <v>1193</v>
      </c>
      <c r="F5768" s="207" t="s">
        <v>5213</v>
      </c>
      <c r="G5768" s="20" t="s">
        <v>183</v>
      </c>
      <c r="H5768" s="23">
        <v>4389.5200000000004</v>
      </c>
      <c r="I5768" s="21">
        <v>45444</v>
      </c>
      <c r="J5768" s="21">
        <v>45446</v>
      </c>
      <c r="K5768" s="20" t="s">
        <v>5118</v>
      </c>
      <c r="L5768" s="20" t="s">
        <v>5107</v>
      </c>
      <c r="M5768" s="20"/>
      <c r="N5768" s="21">
        <v>45460.791517962964</v>
      </c>
    </row>
    <row r="5769" spans="1:14" x14ac:dyDescent="0.25">
      <c r="A5769" s="21">
        <v>45448.456354166672</v>
      </c>
      <c r="B5769" s="22">
        <v>45448.456354166672</v>
      </c>
      <c r="C5769" s="20" t="s">
        <v>1226</v>
      </c>
      <c r="D5769" s="20" t="s">
        <v>1227</v>
      </c>
      <c r="E5769" s="207" t="s">
        <v>1229</v>
      </c>
      <c r="F5769" s="207" t="s">
        <v>5214</v>
      </c>
      <c r="G5769" s="20" t="s">
        <v>183</v>
      </c>
      <c r="H5769" s="23">
        <v>2732.44</v>
      </c>
      <c r="I5769" s="21">
        <v>45444</v>
      </c>
      <c r="J5769" s="21">
        <v>45446</v>
      </c>
      <c r="K5769" s="20" t="s">
        <v>5118</v>
      </c>
      <c r="L5769" s="20" t="s">
        <v>5107</v>
      </c>
      <c r="M5769" s="20"/>
      <c r="N5769" s="21">
        <v>45460.791517962964</v>
      </c>
    </row>
    <row r="5770" spans="1:14" x14ac:dyDescent="0.25">
      <c r="A5770" s="21">
        <v>45448.456354166672</v>
      </c>
      <c r="B5770" s="22">
        <v>45448.456354166672</v>
      </c>
      <c r="C5770" s="20" t="s">
        <v>717</v>
      </c>
      <c r="D5770" s="20" t="s">
        <v>718</v>
      </c>
      <c r="E5770" s="207" t="s">
        <v>720</v>
      </c>
      <c r="F5770" s="207" t="s">
        <v>5215</v>
      </c>
      <c r="G5770" s="20" t="s">
        <v>183</v>
      </c>
      <c r="H5770" s="23">
        <v>967.53</v>
      </c>
      <c r="I5770" s="21">
        <v>45444</v>
      </c>
      <c r="J5770" s="21">
        <v>45446</v>
      </c>
      <c r="K5770" s="20" t="s">
        <v>5121</v>
      </c>
      <c r="L5770" s="20" t="s">
        <v>5107</v>
      </c>
      <c r="M5770" s="20"/>
      <c r="N5770" s="21">
        <v>45460.791517962964</v>
      </c>
    </row>
    <row r="5771" spans="1:14" x14ac:dyDescent="0.25">
      <c r="A5771" s="21">
        <v>45448.456354166672</v>
      </c>
      <c r="B5771" s="22">
        <v>45448.456354166672</v>
      </c>
      <c r="C5771" s="20" t="s">
        <v>882</v>
      </c>
      <c r="D5771" s="20" t="s">
        <v>883</v>
      </c>
      <c r="E5771" s="207" t="s">
        <v>885</v>
      </c>
      <c r="F5771" s="207" t="s">
        <v>5216</v>
      </c>
      <c r="G5771" s="20" t="s">
        <v>183</v>
      </c>
      <c r="H5771" s="23">
        <v>5921.37</v>
      </c>
      <c r="I5771" s="21">
        <v>45444</v>
      </c>
      <c r="J5771" s="21">
        <v>45446</v>
      </c>
      <c r="K5771" s="20" t="s">
        <v>5123</v>
      </c>
      <c r="L5771" s="20" t="s">
        <v>5107</v>
      </c>
      <c r="M5771" s="20"/>
      <c r="N5771" s="21">
        <v>45460.791517962964</v>
      </c>
    </row>
    <row r="5772" spans="1:14" x14ac:dyDescent="0.25">
      <c r="A5772" s="21">
        <v>45448.456354166672</v>
      </c>
      <c r="B5772" s="22">
        <v>45448.456354166672</v>
      </c>
      <c r="C5772" s="20" t="s">
        <v>193</v>
      </c>
      <c r="D5772" s="20" t="s">
        <v>194</v>
      </c>
      <c r="E5772" s="207" t="s">
        <v>196</v>
      </c>
      <c r="F5772" s="207" t="s">
        <v>5217</v>
      </c>
      <c r="G5772" s="20" t="s">
        <v>183</v>
      </c>
      <c r="H5772" s="23">
        <v>40594.300000000003</v>
      </c>
      <c r="I5772" s="21">
        <v>45444</v>
      </c>
      <c r="J5772" s="21">
        <v>45446</v>
      </c>
      <c r="K5772" s="20" t="s">
        <v>5118</v>
      </c>
      <c r="L5772" s="20" t="s">
        <v>5107</v>
      </c>
      <c r="M5772" s="20"/>
      <c r="N5772" s="21">
        <v>45460.791517962964</v>
      </c>
    </row>
    <row r="5773" spans="1:14" x14ac:dyDescent="0.25">
      <c r="A5773" s="21">
        <v>45448.456354166672</v>
      </c>
      <c r="B5773" s="22">
        <v>45448.456354166672</v>
      </c>
      <c r="C5773" s="20" t="s">
        <v>253</v>
      </c>
      <c r="D5773" s="20" t="s">
        <v>254</v>
      </c>
      <c r="E5773" s="207" t="s">
        <v>256</v>
      </c>
      <c r="F5773" s="207" t="s">
        <v>5218</v>
      </c>
      <c r="G5773" s="20" t="s">
        <v>183</v>
      </c>
      <c r="H5773" s="23">
        <v>125984.8</v>
      </c>
      <c r="I5773" s="21">
        <v>45444</v>
      </c>
      <c r="J5773" s="21">
        <v>45446</v>
      </c>
      <c r="K5773" s="20" t="s">
        <v>5118</v>
      </c>
      <c r="L5773" s="20" t="s">
        <v>5107</v>
      </c>
      <c r="M5773" s="20"/>
      <c r="N5773" s="21">
        <v>45460.791517962964</v>
      </c>
    </row>
    <row r="5774" spans="1:14" x14ac:dyDescent="0.25">
      <c r="A5774" s="21">
        <v>45448.456354166672</v>
      </c>
      <c r="B5774" s="22">
        <v>45448.456354166672</v>
      </c>
      <c r="C5774" s="20" t="s">
        <v>939</v>
      </c>
      <c r="D5774" s="20" t="s">
        <v>940</v>
      </c>
      <c r="E5774" s="207" t="s">
        <v>942</v>
      </c>
      <c r="F5774" s="207" t="s">
        <v>5219</v>
      </c>
      <c r="G5774" s="20" t="s">
        <v>183</v>
      </c>
      <c r="H5774" s="23">
        <v>3513.56</v>
      </c>
      <c r="I5774" s="21">
        <v>45444</v>
      </c>
      <c r="J5774" s="21">
        <v>45446</v>
      </c>
      <c r="K5774" s="20" t="s">
        <v>5123</v>
      </c>
      <c r="L5774" s="20" t="s">
        <v>5107</v>
      </c>
      <c r="M5774" s="20"/>
      <c r="N5774" s="21">
        <v>45460.791517962964</v>
      </c>
    </row>
    <row r="5775" spans="1:14" x14ac:dyDescent="0.25">
      <c r="A5775" s="21">
        <v>45448.456354166672</v>
      </c>
      <c r="B5775" s="22">
        <v>45448.456354166672</v>
      </c>
      <c r="C5775" s="20" t="s">
        <v>521</v>
      </c>
      <c r="D5775" s="20" t="s">
        <v>522</v>
      </c>
      <c r="E5775" s="207" t="s">
        <v>524</v>
      </c>
      <c r="F5775" s="207" t="s">
        <v>5220</v>
      </c>
      <c r="G5775" s="20" t="s">
        <v>183</v>
      </c>
      <c r="H5775" s="23">
        <v>9164.06</v>
      </c>
      <c r="I5775" s="21">
        <v>45444</v>
      </c>
      <c r="J5775" s="21">
        <v>45446</v>
      </c>
      <c r="K5775" s="20" t="s">
        <v>5121</v>
      </c>
      <c r="L5775" s="20" t="s">
        <v>5107</v>
      </c>
      <c r="M5775" s="20"/>
      <c r="N5775" s="21">
        <v>45460.791517962964</v>
      </c>
    </row>
    <row r="5776" spans="1:14" x14ac:dyDescent="0.25">
      <c r="A5776" s="21">
        <v>45448.456354166672</v>
      </c>
      <c r="B5776" s="22">
        <v>45448.456354166672</v>
      </c>
      <c r="C5776" s="20" t="s">
        <v>459</v>
      </c>
      <c r="D5776" s="20" t="s">
        <v>460</v>
      </c>
      <c r="E5776" s="207" t="s">
        <v>462</v>
      </c>
      <c r="F5776" s="207" t="s">
        <v>5221</v>
      </c>
      <c r="G5776" s="20" t="s">
        <v>183</v>
      </c>
      <c r="H5776" s="23">
        <v>935119.79</v>
      </c>
      <c r="I5776" s="21">
        <v>45444</v>
      </c>
      <c r="J5776" s="21">
        <v>45446</v>
      </c>
      <c r="K5776" s="20" t="s">
        <v>5129</v>
      </c>
      <c r="L5776" s="20" t="s">
        <v>5107</v>
      </c>
      <c r="M5776" s="20"/>
      <c r="N5776" s="21">
        <v>45460.791517962964</v>
      </c>
    </row>
    <row r="5777" spans="1:14" x14ac:dyDescent="0.25">
      <c r="A5777" s="21">
        <v>45448.456354166672</v>
      </c>
      <c r="B5777" s="22">
        <v>45448.456354166672</v>
      </c>
      <c r="C5777" s="20" t="s">
        <v>435</v>
      </c>
      <c r="D5777" s="20" t="s">
        <v>436</v>
      </c>
      <c r="E5777" s="207" t="s">
        <v>438</v>
      </c>
      <c r="F5777" s="207" t="s">
        <v>5222</v>
      </c>
      <c r="G5777" s="20" t="s">
        <v>183</v>
      </c>
      <c r="H5777" s="23">
        <v>8414.83</v>
      </c>
      <c r="I5777" s="21">
        <v>45444</v>
      </c>
      <c r="J5777" s="21">
        <v>45446</v>
      </c>
      <c r="K5777" s="20" t="s">
        <v>5118</v>
      </c>
      <c r="L5777" s="20" t="s">
        <v>5107</v>
      </c>
      <c r="M5777" s="20"/>
      <c r="N5777" s="21">
        <v>45460.791517962964</v>
      </c>
    </row>
    <row r="5778" spans="1:14" x14ac:dyDescent="0.25">
      <c r="A5778" s="21">
        <v>45448.456354166672</v>
      </c>
      <c r="B5778" s="22">
        <v>45448.456354166672</v>
      </c>
      <c r="C5778" s="20" t="s">
        <v>422</v>
      </c>
      <c r="D5778" s="20" t="s">
        <v>423</v>
      </c>
      <c r="E5778" s="207" t="s">
        <v>425</v>
      </c>
      <c r="F5778" s="207" t="s">
        <v>5223</v>
      </c>
      <c r="G5778" s="20" t="s">
        <v>183</v>
      </c>
      <c r="H5778" s="23">
        <v>31945.23</v>
      </c>
      <c r="I5778" s="21">
        <v>45444</v>
      </c>
      <c r="J5778" s="21">
        <v>45446</v>
      </c>
      <c r="K5778" s="20" t="s">
        <v>5118</v>
      </c>
      <c r="L5778" s="20" t="s">
        <v>5107</v>
      </c>
      <c r="M5778" s="20"/>
      <c r="N5778" s="21">
        <v>45460.791517962964</v>
      </c>
    </row>
    <row r="5779" spans="1:14" x14ac:dyDescent="0.25">
      <c r="A5779" s="21">
        <v>45448.456354166672</v>
      </c>
      <c r="B5779" s="22">
        <v>45448.456354166672</v>
      </c>
      <c r="C5779" s="20" t="s">
        <v>1298</v>
      </c>
      <c r="D5779" s="20" t="s">
        <v>1299</v>
      </c>
      <c r="E5779" s="207" t="s">
        <v>1301</v>
      </c>
      <c r="F5779" s="207" t="s">
        <v>5224</v>
      </c>
      <c r="G5779" s="20" t="s">
        <v>183</v>
      </c>
      <c r="H5779" s="23">
        <v>651.41999999999996</v>
      </c>
      <c r="I5779" s="21">
        <v>45444</v>
      </c>
      <c r="J5779" s="21">
        <v>45446</v>
      </c>
      <c r="K5779" s="20" t="s">
        <v>5121</v>
      </c>
      <c r="L5779" s="20" t="s">
        <v>5107</v>
      </c>
      <c r="M5779" s="20"/>
      <c r="N5779" s="21">
        <v>45460.791517962964</v>
      </c>
    </row>
    <row r="5780" spans="1:14" x14ac:dyDescent="0.25">
      <c r="A5780" s="21">
        <v>45448.456354166672</v>
      </c>
      <c r="B5780" s="22">
        <v>45448.456354166672</v>
      </c>
      <c r="C5780" s="20" t="s">
        <v>331</v>
      </c>
      <c r="D5780" s="20" t="s">
        <v>332</v>
      </c>
      <c r="E5780" s="207" t="s">
        <v>334</v>
      </c>
      <c r="F5780" s="207" t="s">
        <v>5225</v>
      </c>
      <c r="G5780" s="20" t="s">
        <v>183</v>
      </c>
      <c r="H5780" s="23">
        <v>3399.4</v>
      </c>
      <c r="I5780" s="21">
        <v>45444</v>
      </c>
      <c r="J5780" s="21">
        <v>45446</v>
      </c>
      <c r="K5780" s="20" t="s">
        <v>5121</v>
      </c>
      <c r="L5780" s="20" t="s">
        <v>5107</v>
      </c>
      <c r="M5780" s="20"/>
      <c r="N5780" s="21">
        <v>45460.791517962964</v>
      </c>
    </row>
    <row r="5781" spans="1:14" x14ac:dyDescent="0.25">
      <c r="A5781" s="21">
        <v>45446.249386574069</v>
      </c>
      <c r="B5781" s="22">
        <v>45446.249386574069</v>
      </c>
      <c r="C5781" s="20" t="s">
        <v>5101</v>
      </c>
      <c r="D5781" s="20" t="s">
        <v>5102</v>
      </c>
      <c r="E5781" s="207" t="s">
        <v>5103</v>
      </c>
      <c r="F5781" s="207" t="s">
        <v>5226</v>
      </c>
      <c r="G5781" s="20" t="s">
        <v>5105</v>
      </c>
      <c r="H5781" s="23">
        <v>40042.58</v>
      </c>
      <c r="I5781" s="21">
        <v>45444</v>
      </c>
      <c r="J5781" s="21">
        <v>45446</v>
      </c>
      <c r="K5781" s="20" t="s">
        <v>5106</v>
      </c>
      <c r="L5781" s="20" t="s">
        <v>5107</v>
      </c>
      <c r="M5781" s="20"/>
      <c r="N5781" s="21">
        <v>45460.791517962964</v>
      </c>
    </row>
    <row r="5782" spans="1:14" x14ac:dyDescent="0.25">
      <c r="A5782" s="21">
        <v>45446.249386574069</v>
      </c>
      <c r="B5782" s="22">
        <v>45446.249386574069</v>
      </c>
      <c r="C5782" s="20" t="s">
        <v>5108</v>
      </c>
      <c r="D5782" s="20" t="s">
        <v>5109</v>
      </c>
      <c r="E5782" s="207" t="s">
        <v>5110</v>
      </c>
      <c r="F5782" s="207" t="s">
        <v>5227</v>
      </c>
      <c r="G5782" s="20" t="s">
        <v>5105</v>
      </c>
      <c r="H5782" s="23">
        <v>41608.06</v>
      </c>
      <c r="I5782" s="21">
        <v>45444</v>
      </c>
      <c r="J5782" s="21">
        <v>45446</v>
      </c>
      <c r="K5782" s="20" t="s">
        <v>5106</v>
      </c>
      <c r="L5782" s="20" t="s">
        <v>5107</v>
      </c>
      <c r="M5782" s="20"/>
      <c r="N5782" s="21">
        <v>45460.791517962964</v>
      </c>
    </row>
    <row r="5783" spans="1:14" x14ac:dyDescent="0.25">
      <c r="A5783" s="21">
        <v>45446.141030092593</v>
      </c>
      <c r="B5783" s="22">
        <v>45446.141030092593</v>
      </c>
      <c r="C5783" s="20" t="s">
        <v>869</v>
      </c>
      <c r="D5783" s="20" t="s">
        <v>870</v>
      </c>
      <c r="E5783" s="207" t="s">
        <v>872</v>
      </c>
      <c r="F5783" s="207" t="s">
        <v>5228</v>
      </c>
      <c r="G5783" s="20" t="s">
        <v>210</v>
      </c>
      <c r="H5783" s="23">
        <v>301.57</v>
      </c>
      <c r="I5783" s="21">
        <v>45444</v>
      </c>
      <c r="J5783" s="21">
        <v>45446</v>
      </c>
      <c r="K5783" s="20" t="s">
        <v>5097</v>
      </c>
      <c r="L5783" s="20" t="s">
        <v>5098</v>
      </c>
      <c r="M5783" s="20"/>
      <c r="N5783" s="21">
        <v>45460.791517962964</v>
      </c>
    </row>
    <row r="5784" spans="1:14" x14ac:dyDescent="0.25">
      <c r="A5784" s="21">
        <v>45446.141030092593</v>
      </c>
      <c r="B5784" s="22">
        <v>45446.141030092593</v>
      </c>
      <c r="C5784" s="20" t="s">
        <v>995</v>
      </c>
      <c r="D5784" s="20" t="s">
        <v>996</v>
      </c>
      <c r="E5784" s="207" t="s">
        <v>998</v>
      </c>
      <c r="F5784" s="207" t="s">
        <v>5229</v>
      </c>
      <c r="G5784" s="20" t="s">
        <v>210</v>
      </c>
      <c r="H5784" s="23">
        <v>29.04</v>
      </c>
      <c r="I5784" s="21">
        <v>45444</v>
      </c>
      <c r="J5784" s="21">
        <v>45446</v>
      </c>
      <c r="K5784" s="20" t="s">
        <v>5097</v>
      </c>
      <c r="L5784" s="20" t="s">
        <v>5098</v>
      </c>
      <c r="M5784" s="20"/>
      <c r="N5784" s="21">
        <v>45460.791517962964</v>
      </c>
    </row>
    <row r="5785" spans="1:14" x14ac:dyDescent="0.25">
      <c r="A5785" s="21">
        <v>45446.141030092593</v>
      </c>
      <c r="B5785" s="22">
        <v>45446.141030092593</v>
      </c>
      <c r="C5785" s="20" t="s">
        <v>117</v>
      </c>
      <c r="D5785" s="20" t="s">
        <v>118</v>
      </c>
      <c r="E5785" s="207" t="s">
        <v>121</v>
      </c>
      <c r="F5785" s="207" t="s">
        <v>5230</v>
      </c>
      <c r="G5785" s="20" t="s">
        <v>210</v>
      </c>
      <c r="H5785" s="23">
        <v>5503.87</v>
      </c>
      <c r="I5785" s="21">
        <v>45444</v>
      </c>
      <c r="J5785" s="21">
        <v>45446</v>
      </c>
      <c r="K5785" s="20" t="s">
        <v>5097</v>
      </c>
      <c r="L5785" s="20" t="s">
        <v>5098</v>
      </c>
      <c r="M5785" s="20"/>
      <c r="N5785" s="21">
        <v>45460.791517962964</v>
      </c>
    </row>
    <row r="5786" spans="1:14" x14ac:dyDescent="0.25">
      <c r="A5786" s="21">
        <v>45445.957488425927</v>
      </c>
      <c r="B5786" s="22">
        <v>45445.957488425927</v>
      </c>
      <c r="C5786" s="20" t="s">
        <v>771</v>
      </c>
      <c r="D5786" s="20" t="s">
        <v>772</v>
      </c>
      <c r="E5786" s="207" t="s">
        <v>774</v>
      </c>
      <c r="F5786" s="207" t="s">
        <v>5231</v>
      </c>
      <c r="G5786" s="20" t="s">
        <v>183</v>
      </c>
      <c r="H5786" s="23">
        <v>1091306.1499999999</v>
      </c>
      <c r="I5786" s="21">
        <v>45444</v>
      </c>
      <c r="J5786" s="21">
        <v>45439</v>
      </c>
      <c r="K5786" s="20" t="s">
        <v>5114</v>
      </c>
      <c r="L5786" s="20" t="s">
        <v>5107</v>
      </c>
      <c r="M5786" s="20"/>
      <c r="N5786" s="21">
        <v>45446.142182303243</v>
      </c>
    </row>
    <row r="5787" spans="1:14" x14ac:dyDescent="0.25">
      <c r="A5787" s="21">
        <v>45445.957488425927</v>
      </c>
      <c r="B5787" s="22">
        <v>45445.957488425927</v>
      </c>
      <c r="C5787" s="20" t="s">
        <v>181</v>
      </c>
      <c r="D5787" s="20" t="s">
        <v>182</v>
      </c>
      <c r="E5787" s="207" t="s">
        <v>185</v>
      </c>
      <c r="F5787" s="207" t="s">
        <v>5232</v>
      </c>
      <c r="G5787" s="20" t="s">
        <v>183</v>
      </c>
      <c r="H5787" s="23">
        <v>703286.14</v>
      </c>
      <c r="I5787" s="21">
        <v>45444</v>
      </c>
      <c r="J5787" s="21">
        <v>45439</v>
      </c>
      <c r="K5787" s="20" t="s">
        <v>5116</v>
      </c>
      <c r="L5787" s="20" t="s">
        <v>5107</v>
      </c>
      <c r="M5787" s="20"/>
      <c r="N5787" s="21">
        <v>45446.142182303243</v>
      </c>
    </row>
    <row r="5788" spans="1:14" x14ac:dyDescent="0.25">
      <c r="A5788" s="21">
        <v>45445.957488425927</v>
      </c>
      <c r="B5788" s="22">
        <v>45445.957488425927</v>
      </c>
      <c r="C5788" s="20" t="s">
        <v>1190</v>
      </c>
      <c r="D5788" s="20" t="s">
        <v>1191</v>
      </c>
      <c r="E5788" s="207" t="s">
        <v>1193</v>
      </c>
      <c r="F5788" s="207" t="s">
        <v>5233</v>
      </c>
      <c r="G5788" s="20" t="s">
        <v>183</v>
      </c>
      <c r="H5788" s="23">
        <v>4389.5200000000004</v>
      </c>
      <c r="I5788" s="21">
        <v>45444</v>
      </c>
      <c r="J5788" s="21">
        <v>45439</v>
      </c>
      <c r="K5788" s="20" t="s">
        <v>5118</v>
      </c>
      <c r="L5788" s="20" t="s">
        <v>5107</v>
      </c>
      <c r="M5788" s="20"/>
      <c r="N5788" s="21">
        <v>45446.142182303243</v>
      </c>
    </row>
    <row r="5789" spans="1:14" x14ac:dyDescent="0.25">
      <c r="A5789" s="21">
        <v>45445.957488425927</v>
      </c>
      <c r="B5789" s="22">
        <v>45445.957488425927</v>
      </c>
      <c r="C5789" s="20" t="s">
        <v>1226</v>
      </c>
      <c r="D5789" s="20" t="s">
        <v>1227</v>
      </c>
      <c r="E5789" s="207" t="s">
        <v>1229</v>
      </c>
      <c r="F5789" s="207" t="s">
        <v>5234</v>
      </c>
      <c r="G5789" s="20" t="s">
        <v>183</v>
      </c>
      <c r="H5789" s="23">
        <v>2732.44</v>
      </c>
      <c r="I5789" s="21">
        <v>45444</v>
      </c>
      <c r="J5789" s="21">
        <v>45439</v>
      </c>
      <c r="K5789" s="20" t="s">
        <v>5118</v>
      </c>
      <c r="L5789" s="20" t="s">
        <v>5107</v>
      </c>
      <c r="M5789" s="20"/>
      <c r="N5789" s="21">
        <v>45446.142182303243</v>
      </c>
    </row>
    <row r="5790" spans="1:14" x14ac:dyDescent="0.25">
      <c r="A5790" s="21">
        <v>45445.957488425927</v>
      </c>
      <c r="B5790" s="22">
        <v>45445.957488425927</v>
      </c>
      <c r="C5790" s="20" t="s">
        <v>717</v>
      </c>
      <c r="D5790" s="20" t="s">
        <v>718</v>
      </c>
      <c r="E5790" s="207" t="s">
        <v>720</v>
      </c>
      <c r="F5790" s="207" t="s">
        <v>5235</v>
      </c>
      <c r="G5790" s="20" t="s">
        <v>183</v>
      </c>
      <c r="H5790" s="23">
        <v>967.53</v>
      </c>
      <c r="I5790" s="21">
        <v>45444</v>
      </c>
      <c r="J5790" s="21">
        <v>45439</v>
      </c>
      <c r="K5790" s="20" t="s">
        <v>5121</v>
      </c>
      <c r="L5790" s="20" t="s">
        <v>5107</v>
      </c>
      <c r="M5790" s="20"/>
      <c r="N5790" s="21">
        <v>45446.142182303243</v>
      </c>
    </row>
    <row r="5791" spans="1:14" x14ac:dyDescent="0.25">
      <c r="A5791" s="21">
        <v>45445.957488425927</v>
      </c>
      <c r="B5791" s="22">
        <v>45445.957488425927</v>
      </c>
      <c r="C5791" s="20" t="s">
        <v>882</v>
      </c>
      <c r="D5791" s="20" t="s">
        <v>883</v>
      </c>
      <c r="E5791" s="207" t="s">
        <v>885</v>
      </c>
      <c r="F5791" s="207" t="s">
        <v>5236</v>
      </c>
      <c r="G5791" s="20" t="s">
        <v>183</v>
      </c>
      <c r="H5791" s="23">
        <v>5915.15</v>
      </c>
      <c r="I5791" s="21">
        <v>45444</v>
      </c>
      <c r="J5791" s="21">
        <v>45439</v>
      </c>
      <c r="K5791" s="20" t="s">
        <v>5123</v>
      </c>
      <c r="L5791" s="20" t="s">
        <v>5107</v>
      </c>
      <c r="M5791" s="20"/>
      <c r="N5791" s="21">
        <v>45446.142182303243</v>
      </c>
    </row>
    <row r="5792" spans="1:14" x14ac:dyDescent="0.25">
      <c r="A5792" s="21">
        <v>45445.957488425927</v>
      </c>
      <c r="B5792" s="22">
        <v>45445.957488425927</v>
      </c>
      <c r="C5792" s="20" t="s">
        <v>193</v>
      </c>
      <c r="D5792" s="20" t="s">
        <v>194</v>
      </c>
      <c r="E5792" s="207" t="s">
        <v>196</v>
      </c>
      <c r="F5792" s="207" t="s">
        <v>5237</v>
      </c>
      <c r="G5792" s="20" t="s">
        <v>183</v>
      </c>
      <c r="H5792" s="23">
        <v>40594.300000000003</v>
      </c>
      <c r="I5792" s="21">
        <v>45444</v>
      </c>
      <c r="J5792" s="21">
        <v>45439</v>
      </c>
      <c r="K5792" s="20" t="s">
        <v>5118</v>
      </c>
      <c r="L5792" s="20" t="s">
        <v>5107</v>
      </c>
      <c r="M5792" s="20"/>
      <c r="N5792" s="21">
        <v>45446.142182303243</v>
      </c>
    </row>
    <row r="5793" spans="1:14" x14ac:dyDescent="0.25">
      <c r="A5793" s="21">
        <v>45445.957488425927</v>
      </c>
      <c r="B5793" s="22">
        <v>45445.957488425927</v>
      </c>
      <c r="C5793" s="20" t="s">
        <v>253</v>
      </c>
      <c r="D5793" s="20" t="s">
        <v>254</v>
      </c>
      <c r="E5793" s="207" t="s">
        <v>256</v>
      </c>
      <c r="F5793" s="207" t="s">
        <v>5238</v>
      </c>
      <c r="G5793" s="20" t="s">
        <v>183</v>
      </c>
      <c r="H5793" s="23">
        <v>125984.8</v>
      </c>
      <c r="I5793" s="21">
        <v>45444</v>
      </c>
      <c r="J5793" s="21">
        <v>45439</v>
      </c>
      <c r="K5793" s="20" t="s">
        <v>5118</v>
      </c>
      <c r="L5793" s="20" t="s">
        <v>5107</v>
      </c>
      <c r="M5793" s="20"/>
      <c r="N5793" s="21">
        <v>45446.142182303243</v>
      </c>
    </row>
    <row r="5794" spans="1:14" x14ac:dyDescent="0.25">
      <c r="A5794" s="21">
        <v>45445.957488425927</v>
      </c>
      <c r="B5794" s="22">
        <v>45445.957488425927</v>
      </c>
      <c r="C5794" s="20" t="s">
        <v>939</v>
      </c>
      <c r="D5794" s="20" t="s">
        <v>940</v>
      </c>
      <c r="E5794" s="207" t="s">
        <v>942</v>
      </c>
      <c r="F5794" s="207" t="s">
        <v>5239</v>
      </c>
      <c r="G5794" s="20" t="s">
        <v>183</v>
      </c>
      <c r="H5794" s="23">
        <v>3511.21</v>
      </c>
      <c r="I5794" s="21">
        <v>45444</v>
      </c>
      <c r="J5794" s="21">
        <v>45439</v>
      </c>
      <c r="K5794" s="20" t="s">
        <v>5123</v>
      </c>
      <c r="L5794" s="20" t="s">
        <v>5107</v>
      </c>
      <c r="M5794" s="20"/>
      <c r="N5794" s="21">
        <v>45446.142182303243</v>
      </c>
    </row>
    <row r="5795" spans="1:14" x14ac:dyDescent="0.25">
      <c r="A5795" s="21">
        <v>45445.957488425927</v>
      </c>
      <c r="B5795" s="22">
        <v>45445.957488425927</v>
      </c>
      <c r="C5795" s="20" t="s">
        <v>521</v>
      </c>
      <c r="D5795" s="20" t="s">
        <v>522</v>
      </c>
      <c r="E5795" s="207" t="s">
        <v>524</v>
      </c>
      <c r="F5795" s="207" t="s">
        <v>5240</v>
      </c>
      <c r="G5795" s="20" t="s">
        <v>183</v>
      </c>
      <c r="H5795" s="23">
        <v>6464.06</v>
      </c>
      <c r="I5795" s="21">
        <v>45444</v>
      </c>
      <c r="J5795" s="21">
        <v>45439</v>
      </c>
      <c r="K5795" s="20" t="s">
        <v>5121</v>
      </c>
      <c r="L5795" s="20" t="s">
        <v>5107</v>
      </c>
      <c r="M5795" s="20"/>
      <c r="N5795" s="21">
        <v>45446.142182303243</v>
      </c>
    </row>
    <row r="5796" spans="1:14" x14ac:dyDescent="0.25">
      <c r="A5796" s="21">
        <v>45445.957488425927</v>
      </c>
      <c r="B5796" s="22">
        <v>45445.957488425927</v>
      </c>
      <c r="C5796" s="20" t="s">
        <v>459</v>
      </c>
      <c r="D5796" s="20" t="s">
        <v>460</v>
      </c>
      <c r="E5796" s="207" t="s">
        <v>462</v>
      </c>
      <c r="F5796" s="207" t="s">
        <v>5241</v>
      </c>
      <c r="G5796" s="20" t="s">
        <v>183</v>
      </c>
      <c r="H5796" s="23">
        <v>920903.1</v>
      </c>
      <c r="I5796" s="21">
        <v>45444</v>
      </c>
      <c r="J5796" s="21">
        <v>45439</v>
      </c>
      <c r="K5796" s="20" t="s">
        <v>5129</v>
      </c>
      <c r="L5796" s="20" t="s">
        <v>5107</v>
      </c>
      <c r="M5796" s="20"/>
      <c r="N5796" s="21">
        <v>45446.142182303243</v>
      </c>
    </row>
    <row r="5797" spans="1:14" x14ac:dyDescent="0.25">
      <c r="A5797" s="21">
        <v>45445.957488425927</v>
      </c>
      <c r="B5797" s="22">
        <v>45445.957488425927</v>
      </c>
      <c r="C5797" s="20" t="s">
        <v>435</v>
      </c>
      <c r="D5797" s="20" t="s">
        <v>436</v>
      </c>
      <c r="E5797" s="207" t="s">
        <v>438</v>
      </c>
      <c r="F5797" s="207" t="s">
        <v>5242</v>
      </c>
      <c r="G5797" s="20" t="s">
        <v>183</v>
      </c>
      <c r="H5797" s="23">
        <v>8414.83</v>
      </c>
      <c r="I5797" s="21">
        <v>45444</v>
      </c>
      <c r="J5797" s="21">
        <v>45439</v>
      </c>
      <c r="K5797" s="20" t="s">
        <v>5118</v>
      </c>
      <c r="L5797" s="20" t="s">
        <v>5107</v>
      </c>
      <c r="M5797" s="20"/>
      <c r="N5797" s="21">
        <v>45446.142182303243</v>
      </c>
    </row>
    <row r="5798" spans="1:14" x14ac:dyDescent="0.25">
      <c r="A5798" s="21">
        <v>45445.957488425927</v>
      </c>
      <c r="B5798" s="22">
        <v>45445.957488425927</v>
      </c>
      <c r="C5798" s="20" t="s">
        <v>422</v>
      </c>
      <c r="D5798" s="20" t="s">
        <v>423</v>
      </c>
      <c r="E5798" s="207" t="s">
        <v>425</v>
      </c>
      <c r="F5798" s="207" t="s">
        <v>5243</v>
      </c>
      <c r="G5798" s="20" t="s">
        <v>183</v>
      </c>
      <c r="H5798" s="23">
        <v>31945.23</v>
      </c>
      <c r="I5798" s="21">
        <v>45444</v>
      </c>
      <c r="J5798" s="21">
        <v>45439</v>
      </c>
      <c r="K5798" s="20" t="s">
        <v>5118</v>
      </c>
      <c r="L5798" s="20" t="s">
        <v>5107</v>
      </c>
      <c r="M5798" s="20"/>
      <c r="N5798" s="21">
        <v>45446.142182303243</v>
      </c>
    </row>
    <row r="5799" spans="1:14" x14ac:dyDescent="0.25">
      <c r="A5799" s="21">
        <v>45445.957488425927</v>
      </c>
      <c r="B5799" s="22">
        <v>45445.957488425927</v>
      </c>
      <c r="C5799" s="20" t="s">
        <v>1298</v>
      </c>
      <c r="D5799" s="20" t="s">
        <v>1299</v>
      </c>
      <c r="E5799" s="207" t="s">
        <v>1301</v>
      </c>
      <c r="F5799" s="207" t="s">
        <v>5244</v>
      </c>
      <c r="G5799" s="20" t="s">
        <v>183</v>
      </c>
      <c r="H5799" s="23">
        <v>651.41999999999996</v>
      </c>
      <c r="I5799" s="21">
        <v>45444</v>
      </c>
      <c r="J5799" s="21">
        <v>45439</v>
      </c>
      <c r="K5799" s="20" t="s">
        <v>5121</v>
      </c>
      <c r="L5799" s="20" t="s">
        <v>5107</v>
      </c>
      <c r="M5799" s="20"/>
      <c r="N5799" s="21">
        <v>45446.142182303243</v>
      </c>
    </row>
    <row r="5800" spans="1:14" x14ac:dyDescent="0.25">
      <c r="A5800" s="21">
        <v>45445.957488425927</v>
      </c>
      <c r="B5800" s="22">
        <v>45445.957488425927</v>
      </c>
      <c r="C5800" s="20" t="s">
        <v>331</v>
      </c>
      <c r="D5800" s="20" t="s">
        <v>332</v>
      </c>
      <c r="E5800" s="207" t="s">
        <v>334</v>
      </c>
      <c r="F5800" s="207" t="s">
        <v>5245</v>
      </c>
      <c r="G5800" s="20" t="s">
        <v>183</v>
      </c>
      <c r="H5800" s="23">
        <v>2894.4</v>
      </c>
      <c r="I5800" s="21">
        <v>45444</v>
      </c>
      <c r="J5800" s="21">
        <v>45439</v>
      </c>
      <c r="K5800" s="20" t="s">
        <v>5121</v>
      </c>
      <c r="L5800" s="20" t="s">
        <v>5107</v>
      </c>
      <c r="M5800" s="20"/>
      <c r="N5800" s="21">
        <v>45446.142182303243</v>
      </c>
    </row>
    <row r="5801" spans="1:14" x14ac:dyDescent="0.25">
      <c r="A5801" s="21">
        <v>45445.86824074074</v>
      </c>
      <c r="B5801" s="22">
        <v>45445.86824074074</v>
      </c>
      <c r="C5801" s="20" t="s">
        <v>266</v>
      </c>
      <c r="D5801" s="20" t="s">
        <v>267</v>
      </c>
      <c r="E5801" s="207" t="s">
        <v>270</v>
      </c>
      <c r="F5801" s="207" t="s">
        <v>5246</v>
      </c>
      <c r="G5801" s="20" t="s">
        <v>268</v>
      </c>
      <c r="H5801" s="23">
        <v>9749.02</v>
      </c>
      <c r="I5801" s="21">
        <v>45444</v>
      </c>
      <c r="J5801" s="21">
        <v>45439</v>
      </c>
      <c r="K5801" s="20" t="s">
        <v>5097</v>
      </c>
      <c r="L5801" s="20" t="s">
        <v>5098</v>
      </c>
      <c r="M5801" s="20"/>
      <c r="N5801" s="21">
        <v>45446.142182303243</v>
      </c>
    </row>
    <row r="5802" spans="1:14" x14ac:dyDescent="0.25">
      <c r="A5802" s="21">
        <v>45445.735625000001</v>
      </c>
      <c r="B5802" s="22">
        <v>45445.735625000001</v>
      </c>
      <c r="C5802" s="20" t="s">
        <v>132</v>
      </c>
      <c r="D5802" s="20" t="s">
        <v>133</v>
      </c>
      <c r="E5802" s="207" t="s">
        <v>136</v>
      </c>
      <c r="F5802" s="207" t="s">
        <v>5247</v>
      </c>
      <c r="G5802" s="20" t="s">
        <v>134</v>
      </c>
      <c r="H5802" s="23">
        <v>1566.68</v>
      </c>
      <c r="I5802" s="21">
        <v>45444</v>
      </c>
      <c r="J5802" s="21">
        <v>45439</v>
      </c>
      <c r="K5802" s="20" t="s">
        <v>5097</v>
      </c>
      <c r="L5802" s="20" t="s">
        <v>5098</v>
      </c>
      <c r="M5802" s="20"/>
      <c r="N5802" s="21">
        <v>45446.142182303243</v>
      </c>
    </row>
    <row r="5803" spans="1:14" x14ac:dyDescent="0.25">
      <c r="A5803" s="21">
        <v>45443.258148148147</v>
      </c>
      <c r="B5803" s="22">
        <v>45443.258148148147</v>
      </c>
      <c r="C5803" s="20" t="s">
        <v>132</v>
      </c>
      <c r="D5803" s="20" t="s">
        <v>133</v>
      </c>
      <c r="E5803" s="207" t="s">
        <v>136</v>
      </c>
      <c r="F5803" s="207" t="s">
        <v>5248</v>
      </c>
      <c r="G5803" s="20" t="s">
        <v>134</v>
      </c>
      <c r="H5803" s="23">
        <v>1409.15</v>
      </c>
      <c r="I5803" s="21">
        <v>45413</v>
      </c>
      <c r="J5803" s="21">
        <v>45439</v>
      </c>
      <c r="K5803" s="20" t="s">
        <v>5097</v>
      </c>
      <c r="L5803" s="20" t="s">
        <v>5098</v>
      </c>
      <c r="M5803" s="20"/>
      <c r="N5803" s="21">
        <v>45445.039051238426</v>
      </c>
    </row>
    <row r="5804" spans="1:14" x14ac:dyDescent="0.25">
      <c r="A5804" s="21">
        <v>45443.139062499999</v>
      </c>
      <c r="B5804" s="22">
        <v>45443.139062499999</v>
      </c>
      <c r="C5804" s="20" t="s">
        <v>266</v>
      </c>
      <c r="D5804" s="20" t="s">
        <v>267</v>
      </c>
      <c r="E5804" s="207" t="s">
        <v>270</v>
      </c>
      <c r="F5804" s="207" t="s">
        <v>5249</v>
      </c>
      <c r="G5804" s="20" t="s">
        <v>268</v>
      </c>
      <c r="H5804" s="23">
        <v>8379.59</v>
      </c>
      <c r="I5804" s="21">
        <v>45413</v>
      </c>
      <c r="J5804" s="21">
        <v>45439</v>
      </c>
      <c r="K5804" s="20" t="s">
        <v>5097</v>
      </c>
      <c r="L5804" s="20" t="s">
        <v>5098</v>
      </c>
      <c r="M5804" s="20"/>
      <c r="N5804" s="21">
        <v>45445.039051238426</v>
      </c>
    </row>
    <row r="5805" spans="1:14" x14ac:dyDescent="0.25">
      <c r="A5805" s="21">
        <v>45443.073969907411</v>
      </c>
      <c r="B5805" s="22">
        <v>45443.073969907411</v>
      </c>
      <c r="C5805" s="20" t="s">
        <v>5101</v>
      </c>
      <c r="D5805" s="20" t="s">
        <v>5102</v>
      </c>
      <c r="E5805" s="207" t="s">
        <v>5103</v>
      </c>
      <c r="F5805" s="207" t="s">
        <v>5250</v>
      </c>
      <c r="G5805" s="20" t="s">
        <v>5105</v>
      </c>
      <c r="H5805" s="23">
        <v>39751.08</v>
      </c>
      <c r="I5805" s="21">
        <v>45413</v>
      </c>
      <c r="J5805" s="21">
        <v>45439</v>
      </c>
      <c r="K5805" s="20" t="s">
        <v>5106</v>
      </c>
      <c r="L5805" s="20" t="s">
        <v>5107</v>
      </c>
      <c r="M5805" s="20"/>
      <c r="N5805" s="21">
        <v>45445.039051238426</v>
      </c>
    </row>
    <row r="5806" spans="1:14" x14ac:dyDescent="0.25">
      <c r="A5806" s="21">
        <v>45443.073969907411</v>
      </c>
      <c r="B5806" s="22">
        <v>45443.073969907411</v>
      </c>
      <c r="C5806" s="20" t="s">
        <v>5108</v>
      </c>
      <c r="D5806" s="20" t="s">
        <v>5109</v>
      </c>
      <c r="E5806" s="207" t="s">
        <v>5110</v>
      </c>
      <c r="F5806" s="207" t="s">
        <v>5251</v>
      </c>
      <c r="G5806" s="20" t="s">
        <v>5105</v>
      </c>
      <c r="H5806" s="23">
        <v>41332.04</v>
      </c>
      <c r="I5806" s="21">
        <v>45413</v>
      </c>
      <c r="J5806" s="21">
        <v>45439</v>
      </c>
      <c r="K5806" s="20" t="s">
        <v>5106</v>
      </c>
      <c r="L5806" s="20" t="s">
        <v>5107</v>
      </c>
      <c r="M5806" s="20"/>
      <c r="N5806" s="21">
        <v>45445.039051238426</v>
      </c>
    </row>
    <row r="5807" spans="1:14" x14ac:dyDescent="0.25">
      <c r="A5807" s="21">
        <v>45442.905833333338</v>
      </c>
      <c r="B5807" s="22">
        <v>45442.905833333338</v>
      </c>
      <c r="C5807" s="20" t="s">
        <v>117</v>
      </c>
      <c r="D5807" s="20" t="s">
        <v>118</v>
      </c>
      <c r="E5807" s="207" t="s">
        <v>121</v>
      </c>
      <c r="F5807" s="207" t="s">
        <v>5252</v>
      </c>
      <c r="G5807" s="20" t="s">
        <v>210</v>
      </c>
      <c r="H5807" s="23">
        <v>5235.78</v>
      </c>
      <c r="I5807" s="21">
        <v>45413</v>
      </c>
      <c r="J5807" s="21">
        <v>45439</v>
      </c>
      <c r="K5807" s="20" t="s">
        <v>5097</v>
      </c>
      <c r="L5807" s="20" t="s">
        <v>5098</v>
      </c>
      <c r="M5807" s="20"/>
      <c r="N5807" s="21">
        <v>45445.039051238426</v>
      </c>
    </row>
    <row r="5808" spans="1:14" x14ac:dyDescent="0.25">
      <c r="A5808" s="21">
        <v>45442.783680555549</v>
      </c>
      <c r="B5808" s="22">
        <v>45442.783680555549</v>
      </c>
      <c r="C5808" s="20" t="s">
        <v>771</v>
      </c>
      <c r="D5808" s="20" t="s">
        <v>772</v>
      </c>
      <c r="E5808" s="207" t="s">
        <v>774</v>
      </c>
      <c r="F5808" s="207" t="s">
        <v>5253</v>
      </c>
      <c r="G5808" s="20" t="s">
        <v>183</v>
      </c>
      <c r="H5808" s="23">
        <v>1084927.18</v>
      </c>
      <c r="I5808" s="21">
        <v>45413</v>
      </c>
      <c r="J5808" s="21">
        <v>45439</v>
      </c>
      <c r="K5808" s="20" t="s">
        <v>5114</v>
      </c>
      <c r="L5808" s="20" t="s">
        <v>5107</v>
      </c>
      <c r="M5808" s="20"/>
      <c r="N5808" s="21">
        <v>45445.039051238426</v>
      </c>
    </row>
    <row r="5809" spans="1:14" x14ac:dyDescent="0.25">
      <c r="A5809" s="21">
        <v>45442.783680555549</v>
      </c>
      <c r="B5809" s="22">
        <v>45442.783680555549</v>
      </c>
      <c r="C5809" s="20" t="s">
        <v>181</v>
      </c>
      <c r="D5809" s="20" t="s">
        <v>182</v>
      </c>
      <c r="E5809" s="207" t="s">
        <v>185</v>
      </c>
      <c r="F5809" s="207" t="s">
        <v>5254</v>
      </c>
      <c r="G5809" s="20" t="s">
        <v>183</v>
      </c>
      <c r="H5809" s="23">
        <v>703919.14</v>
      </c>
      <c r="I5809" s="21">
        <v>45413</v>
      </c>
      <c r="J5809" s="21">
        <v>45439</v>
      </c>
      <c r="K5809" s="20" t="s">
        <v>5116</v>
      </c>
      <c r="L5809" s="20" t="s">
        <v>5107</v>
      </c>
      <c r="M5809" s="20"/>
      <c r="N5809" s="21">
        <v>45445.039051238426</v>
      </c>
    </row>
    <row r="5810" spans="1:14" x14ac:dyDescent="0.25">
      <c r="A5810" s="21">
        <v>45442.783680555549</v>
      </c>
      <c r="B5810" s="22">
        <v>45442.783680555549</v>
      </c>
      <c r="C5810" s="20" t="s">
        <v>1190</v>
      </c>
      <c r="D5810" s="20" t="s">
        <v>1191</v>
      </c>
      <c r="E5810" s="207" t="s">
        <v>1193</v>
      </c>
      <c r="F5810" s="207" t="s">
        <v>5255</v>
      </c>
      <c r="G5810" s="20" t="s">
        <v>183</v>
      </c>
      <c r="H5810" s="23">
        <v>4379.51</v>
      </c>
      <c r="I5810" s="21">
        <v>45413</v>
      </c>
      <c r="J5810" s="21">
        <v>45439</v>
      </c>
      <c r="K5810" s="20" t="s">
        <v>5118</v>
      </c>
      <c r="L5810" s="20" t="s">
        <v>5107</v>
      </c>
      <c r="M5810" s="20"/>
      <c r="N5810" s="21">
        <v>45445.039051238426</v>
      </c>
    </row>
    <row r="5811" spans="1:14" x14ac:dyDescent="0.25">
      <c r="A5811" s="21">
        <v>45442.783680555549</v>
      </c>
      <c r="B5811" s="22">
        <v>45442.783680555549</v>
      </c>
      <c r="C5811" s="20" t="s">
        <v>1226</v>
      </c>
      <c r="D5811" s="20" t="s">
        <v>1227</v>
      </c>
      <c r="E5811" s="207" t="s">
        <v>1229</v>
      </c>
      <c r="F5811" s="207" t="s">
        <v>5256</v>
      </c>
      <c r="G5811" s="20" t="s">
        <v>183</v>
      </c>
      <c r="H5811" s="23">
        <v>2726.21</v>
      </c>
      <c r="I5811" s="21">
        <v>45413</v>
      </c>
      <c r="J5811" s="21">
        <v>45439</v>
      </c>
      <c r="K5811" s="20" t="s">
        <v>5118</v>
      </c>
      <c r="L5811" s="20" t="s">
        <v>5107</v>
      </c>
      <c r="M5811" s="20"/>
      <c r="N5811" s="21">
        <v>45445.039051238426</v>
      </c>
    </row>
    <row r="5812" spans="1:14" x14ac:dyDescent="0.25">
      <c r="A5812" s="21">
        <v>45442.783680555549</v>
      </c>
      <c r="B5812" s="22">
        <v>45442.783680555549</v>
      </c>
      <c r="C5812" s="20" t="s">
        <v>717</v>
      </c>
      <c r="D5812" s="20" t="s">
        <v>718</v>
      </c>
      <c r="E5812" s="207" t="s">
        <v>720</v>
      </c>
      <c r="F5812" s="207" t="s">
        <v>5257</v>
      </c>
      <c r="G5812" s="20" t="s">
        <v>183</v>
      </c>
      <c r="H5812" s="23">
        <v>962.25</v>
      </c>
      <c r="I5812" s="21">
        <v>45413</v>
      </c>
      <c r="J5812" s="21">
        <v>45439</v>
      </c>
      <c r="K5812" s="20" t="s">
        <v>5121</v>
      </c>
      <c r="L5812" s="20" t="s">
        <v>5107</v>
      </c>
      <c r="M5812" s="20"/>
      <c r="N5812" s="21">
        <v>45445.039051238426</v>
      </c>
    </row>
    <row r="5813" spans="1:14" x14ac:dyDescent="0.25">
      <c r="A5813" s="21">
        <v>45442.783680555549</v>
      </c>
      <c r="B5813" s="22">
        <v>45442.783680555549</v>
      </c>
      <c r="C5813" s="20" t="s">
        <v>882</v>
      </c>
      <c r="D5813" s="20" t="s">
        <v>883</v>
      </c>
      <c r="E5813" s="207" t="s">
        <v>885</v>
      </c>
      <c r="F5813" s="207" t="s">
        <v>5258</v>
      </c>
      <c r="G5813" s="20" t="s">
        <v>183</v>
      </c>
      <c r="H5813" s="23">
        <v>5900.83</v>
      </c>
      <c r="I5813" s="21">
        <v>45413</v>
      </c>
      <c r="J5813" s="21">
        <v>45439</v>
      </c>
      <c r="K5813" s="20" t="s">
        <v>5123</v>
      </c>
      <c r="L5813" s="20" t="s">
        <v>5107</v>
      </c>
      <c r="M5813" s="20"/>
      <c r="N5813" s="21">
        <v>45445.039051238426</v>
      </c>
    </row>
    <row r="5814" spans="1:14" x14ac:dyDescent="0.25">
      <c r="A5814" s="21">
        <v>45442.783680555549</v>
      </c>
      <c r="B5814" s="22">
        <v>45442.783680555549</v>
      </c>
      <c r="C5814" s="20" t="s">
        <v>193</v>
      </c>
      <c r="D5814" s="20" t="s">
        <v>194</v>
      </c>
      <c r="E5814" s="207" t="s">
        <v>196</v>
      </c>
      <c r="F5814" s="207" t="s">
        <v>5259</v>
      </c>
      <c r="G5814" s="20" t="s">
        <v>183</v>
      </c>
      <c r="H5814" s="23">
        <v>40552.68</v>
      </c>
      <c r="I5814" s="21">
        <v>45413</v>
      </c>
      <c r="J5814" s="21">
        <v>45439</v>
      </c>
      <c r="K5814" s="20" t="s">
        <v>5118</v>
      </c>
      <c r="L5814" s="20" t="s">
        <v>5107</v>
      </c>
      <c r="M5814" s="20"/>
      <c r="N5814" s="21">
        <v>45445.039051238426</v>
      </c>
    </row>
    <row r="5815" spans="1:14" x14ac:dyDescent="0.25">
      <c r="A5815" s="21">
        <v>45442.783680555549</v>
      </c>
      <c r="B5815" s="22">
        <v>45442.783680555549</v>
      </c>
      <c r="C5815" s="20" t="s">
        <v>253</v>
      </c>
      <c r="D5815" s="20" t="s">
        <v>254</v>
      </c>
      <c r="E5815" s="207" t="s">
        <v>256</v>
      </c>
      <c r="F5815" s="207" t="s">
        <v>5260</v>
      </c>
      <c r="G5815" s="20" t="s">
        <v>183</v>
      </c>
      <c r="H5815" s="23">
        <v>125031.56</v>
      </c>
      <c r="I5815" s="21">
        <v>45413</v>
      </c>
      <c r="J5815" s="21">
        <v>45439</v>
      </c>
      <c r="K5815" s="20" t="s">
        <v>5118</v>
      </c>
      <c r="L5815" s="20" t="s">
        <v>5107</v>
      </c>
      <c r="M5815" s="20"/>
      <c r="N5815" s="21">
        <v>45445.039051238426</v>
      </c>
    </row>
    <row r="5816" spans="1:14" x14ac:dyDescent="0.25">
      <c r="A5816" s="21">
        <v>45442.783680555549</v>
      </c>
      <c r="B5816" s="22">
        <v>45442.783680555549</v>
      </c>
      <c r="C5816" s="20" t="s">
        <v>939</v>
      </c>
      <c r="D5816" s="20" t="s">
        <v>940</v>
      </c>
      <c r="E5816" s="207" t="s">
        <v>942</v>
      </c>
      <c r="F5816" s="207" t="s">
        <v>5261</v>
      </c>
      <c r="G5816" s="20" t="s">
        <v>183</v>
      </c>
      <c r="H5816" s="23">
        <v>3499.97</v>
      </c>
      <c r="I5816" s="21">
        <v>45413</v>
      </c>
      <c r="J5816" s="21">
        <v>45439</v>
      </c>
      <c r="K5816" s="20" t="s">
        <v>5123</v>
      </c>
      <c r="L5816" s="20" t="s">
        <v>5107</v>
      </c>
      <c r="M5816" s="20"/>
      <c r="N5816" s="21">
        <v>45445.039051238426</v>
      </c>
    </row>
    <row r="5817" spans="1:14" x14ac:dyDescent="0.25">
      <c r="A5817" s="21">
        <v>45442.783680555549</v>
      </c>
      <c r="B5817" s="22">
        <v>45442.783680555549</v>
      </c>
      <c r="C5817" s="20" t="s">
        <v>521</v>
      </c>
      <c r="D5817" s="20" t="s">
        <v>522</v>
      </c>
      <c r="E5817" s="207" t="s">
        <v>524</v>
      </c>
      <c r="F5817" s="207" t="s">
        <v>5262</v>
      </c>
      <c r="G5817" s="20" t="s">
        <v>183</v>
      </c>
      <c r="H5817" s="23">
        <v>8445.81</v>
      </c>
      <c r="I5817" s="21">
        <v>45413</v>
      </c>
      <c r="J5817" s="21">
        <v>45439</v>
      </c>
      <c r="K5817" s="20" t="s">
        <v>5121</v>
      </c>
      <c r="L5817" s="20" t="s">
        <v>5107</v>
      </c>
      <c r="M5817" s="20"/>
      <c r="N5817" s="21">
        <v>45445.039051238426</v>
      </c>
    </row>
    <row r="5818" spans="1:14" x14ac:dyDescent="0.25">
      <c r="A5818" s="21">
        <v>45442.783680555549</v>
      </c>
      <c r="B5818" s="22">
        <v>45442.783680555549</v>
      </c>
      <c r="C5818" s="20" t="s">
        <v>459</v>
      </c>
      <c r="D5818" s="20" t="s">
        <v>460</v>
      </c>
      <c r="E5818" s="207" t="s">
        <v>462</v>
      </c>
      <c r="F5818" s="207" t="s">
        <v>5263</v>
      </c>
      <c r="G5818" s="20" t="s">
        <v>183</v>
      </c>
      <c r="H5818" s="23">
        <v>949943.15</v>
      </c>
      <c r="I5818" s="21">
        <v>45413</v>
      </c>
      <c r="J5818" s="21">
        <v>45439</v>
      </c>
      <c r="K5818" s="20" t="s">
        <v>5129</v>
      </c>
      <c r="L5818" s="20" t="s">
        <v>5107</v>
      </c>
      <c r="M5818" s="20"/>
      <c r="N5818" s="21">
        <v>45445.039051238426</v>
      </c>
    </row>
    <row r="5819" spans="1:14" x14ac:dyDescent="0.25">
      <c r="A5819" s="21">
        <v>45442.783680555549</v>
      </c>
      <c r="B5819" s="22">
        <v>45442.783680555549</v>
      </c>
      <c r="C5819" s="20" t="s">
        <v>435</v>
      </c>
      <c r="D5819" s="20" t="s">
        <v>436</v>
      </c>
      <c r="E5819" s="207" t="s">
        <v>438</v>
      </c>
      <c r="F5819" s="207" t="s">
        <v>5264</v>
      </c>
      <c r="G5819" s="20" t="s">
        <v>183</v>
      </c>
      <c r="H5819" s="23">
        <v>13995.66</v>
      </c>
      <c r="I5819" s="21">
        <v>45413</v>
      </c>
      <c r="J5819" s="21">
        <v>45439</v>
      </c>
      <c r="K5819" s="20" t="s">
        <v>5118</v>
      </c>
      <c r="L5819" s="20" t="s">
        <v>5107</v>
      </c>
      <c r="M5819" s="20"/>
      <c r="N5819" s="21">
        <v>45445.039051238426</v>
      </c>
    </row>
    <row r="5820" spans="1:14" x14ac:dyDescent="0.25">
      <c r="A5820" s="21">
        <v>45442.783680555549</v>
      </c>
      <c r="B5820" s="22">
        <v>45442.783680555549</v>
      </c>
      <c r="C5820" s="20" t="s">
        <v>422</v>
      </c>
      <c r="D5820" s="20" t="s">
        <v>423</v>
      </c>
      <c r="E5820" s="207" t="s">
        <v>425</v>
      </c>
      <c r="F5820" s="207" t="s">
        <v>5265</v>
      </c>
      <c r="G5820" s="20" t="s">
        <v>183</v>
      </c>
      <c r="H5820" s="23">
        <v>22521.01</v>
      </c>
      <c r="I5820" s="21">
        <v>45413</v>
      </c>
      <c r="J5820" s="21">
        <v>45439</v>
      </c>
      <c r="K5820" s="20" t="s">
        <v>5118</v>
      </c>
      <c r="L5820" s="20" t="s">
        <v>5107</v>
      </c>
      <c r="M5820" s="20"/>
      <c r="N5820" s="21">
        <v>45445.039051238426</v>
      </c>
    </row>
    <row r="5821" spans="1:14" x14ac:dyDescent="0.25">
      <c r="A5821" s="21">
        <v>45442.783680555549</v>
      </c>
      <c r="B5821" s="22">
        <v>45442.783680555549</v>
      </c>
      <c r="C5821" s="20" t="s">
        <v>1298</v>
      </c>
      <c r="D5821" s="20" t="s">
        <v>1299</v>
      </c>
      <c r="E5821" s="207" t="s">
        <v>1301</v>
      </c>
      <c r="F5821" s="207" t="s">
        <v>5266</v>
      </c>
      <c r="G5821" s="20" t="s">
        <v>183</v>
      </c>
      <c r="H5821" s="23">
        <v>649.94000000000005</v>
      </c>
      <c r="I5821" s="21">
        <v>45413</v>
      </c>
      <c r="J5821" s="21">
        <v>45439</v>
      </c>
      <c r="K5821" s="20" t="s">
        <v>5121</v>
      </c>
      <c r="L5821" s="20" t="s">
        <v>5107</v>
      </c>
      <c r="M5821" s="20"/>
      <c r="N5821" s="21">
        <v>45445.039051238426</v>
      </c>
    </row>
    <row r="5822" spans="1:14" x14ac:dyDescent="0.25">
      <c r="A5822" s="21">
        <v>45442.783680555549</v>
      </c>
      <c r="B5822" s="22">
        <v>45442.783680555549</v>
      </c>
      <c r="C5822" s="20" t="s">
        <v>331</v>
      </c>
      <c r="D5822" s="20" t="s">
        <v>332</v>
      </c>
      <c r="E5822" s="207" t="s">
        <v>334</v>
      </c>
      <c r="F5822" s="207" t="s">
        <v>5267</v>
      </c>
      <c r="G5822" s="20" t="s">
        <v>183</v>
      </c>
      <c r="H5822" s="23">
        <v>5703.43</v>
      </c>
      <c r="I5822" s="21">
        <v>45413</v>
      </c>
      <c r="J5822" s="21">
        <v>45439</v>
      </c>
      <c r="K5822" s="20" t="s">
        <v>5121</v>
      </c>
      <c r="L5822" s="20" t="s">
        <v>5107</v>
      </c>
      <c r="M5822" s="20"/>
      <c r="N5822" s="21">
        <v>45445.039051238426</v>
      </c>
    </row>
    <row r="5823" spans="1:14" x14ac:dyDescent="0.25">
      <c r="A5823" s="21">
        <v>45442.463124999995</v>
      </c>
      <c r="B5823" s="22">
        <v>45442.463124999995</v>
      </c>
      <c r="C5823" s="20" t="s">
        <v>5101</v>
      </c>
      <c r="D5823" s="20" t="s">
        <v>5102</v>
      </c>
      <c r="E5823" s="207" t="s">
        <v>5103</v>
      </c>
      <c r="F5823" s="207" t="s">
        <v>5268</v>
      </c>
      <c r="G5823" s="20" t="s">
        <v>5105</v>
      </c>
      <c r="H5823" s="23">
        <v>39756.15</v>
      </c>
      <c r="I5823" s="21">
        <v>45413</v>
      </c>
      <c r="J5823" s="21">
        <v>45439</v>
      </c>
      <c r="K5823" s="20" t="s">
        <v>5106</v>
      </c>
      <c r="L5823" s="20" t="s">
        <v>5107</v>
      </c>
      <c r="M5823" s="20"/>
      <c r="N5823" s="21">
        <v>45445.039051238426</v>
      </c>
    </row>
    <row r="5824" spans="1:14" x14ac:dyDescent="0.25">
      <c r="A5824" s="21">
        <v>45442.463124999995</v>
      </c>
      <c r="B5824" s="22">
        <v>45442.463124999995</v>
      </c>
      <c r="C5824" s="20" t="s">
        <v>5108</v>
      </c>
      <c r="D5824" s="20" t="s">
        <v>5109</v>
      </c>
      <c r="E5824" s="207" t="s">
        <v>5110</v>
      </c>
      <c r="F5824" s="207" t="s">
        <v>5269</v>
      </c>
      <c r="G5824" s="20" t="s">
        <v>5105</v>
      </c>
      <c r="H5824" s="23">
        <v>41437.980000000003</v>
      </c>
      <c r="I5824" s="21">
        <v>45413</v>
      </c>
      <c r="J5824" s="21">
        <v>45439</v>
      </c>
      <c r="K5824" s="20" t="s">
        <v>5106</v>
      </c>
      <c r="L5824" s="20" t="s">
        <v>5107</v>
      </c>
      <c r="M5824" s="20"/>
      <c r="N5824" s="21">
        <v>45445.039051238426</v>
      </c>
    </row>
    <row r="5825" spans="1:14" x14ac:dyDescent="0.25">
      <c r="A5825" s="21">
        <v>45442.225243055553</v>
      </c>
      <c r="B5825" s="22">
        <v>45442.225243055553</v>
      </c>
      <c r="C5825" s="20" t="s">
        <v>266</v>
      </c>
      <c r="D5825" s="20" t="s">
        <v>267</v>
      </c>
      <c r="E5825" s="207" t="s">
        <v>270</v>
      </c>
      <c r="F5825" s="207" t="s">
        <v>5270</v>
      </c>
      <c r="G5825" s="20" t="s">
        <v>268</v>
      </c>
      <c r="H5825" s="23">
        <v>8379.59</v>
      </c>
      <c r="I5825" s="21">
        <v>45413</v>
      </c>
      <c r="J5825" s="21">
        <v>45439</v>
      </c>
      <c r="K5825" s="20" t="s">
        <v>5097</v>
      </c>
      <c r="L5825" s="20" t="s">
        <v>5098</v>
      </c>
      <c r="M5825" s="20"/>
      <c r="N5825" s="21">
        <v>45445.039051238426</v>
      </c>
    </row>
    <row r="5826" spans="1:14" x14ac:dyDescent="0.25">
      <c r="A5826" s="21">
        <v>45442.158368055549</v>
      </c>
      <c r="B5826" s="22">
        <v>45442.158368055549</v>
      </c>
      <c r="C5826" s="20" t="s">
        <v>132</v>
      </c>
      <c r="D5826" s="20" t="s">
        <v>133</v>
      </c>
      <c r="E5826" s="207" t="s">
        <v>136</v>
      </c>
      <c r="F5826" s="207" t="s">
        <v>5271</v>
      </c>
      <c r="G5826" s="20" t="s">
        <v>134</v>
      </c>
      <c r="H5826" s="23">
        <v>1398.13</v>
      </c>
      <c r="I5826" s="21">
        <v>45413</v>
      </c>
      <c r="J5826" s="21">
        <v>45439</v>
      </c>
      <c r="K5826" s="20" t="s">
        <v>5097</v>
      </c>
      <c r="L5826" s="20" t="s">
        <v>5098</v>
      </c>
      <c r="M5826" s="20"/>
      <c r="N5826" s="21">
        <v>45445.039051238426</v>
      </c>
    </row>
    <row r="5827" spans="1:14" x14ac:dyDescent="0.25">
      <c r="A5827" s="21">
        <v>45442.014525462961</v>
      </c>
      <c r="B5827" s="22">
        <v>45442.014525462961</v>
      </c>
      <c r="C5827" s="20" t="s">
        <v>869</v>
      </c>
      <c r="D5827" s="20" t="s">
        <v>870</v>
      </c>
      <c r="E5827" s="207" t="s">
        <v>872</v>
      </c>
      <c r="F5827" s="207" t="s">
        <v>5272</v>
      </c>
      <c r="G5827" s="20" t="s">
        <v>210</v>
      </c>
      <c r="H5827" s="23">
        <v>301.57</v>
      </c>
      <c r="I5827" s="21">
        <v>45413</v>
      </c>
      <c r="J5827" s="21">
        <v>45439</v>
      </c>
      <c r="K5827" s="20" t="s">
        <v>5097</v>
      </c>
      <c r="L5827" s="20" t="s">
        <v>5098</v>
      </c>
      <c r="M5827" s="20"/>
      <c r="N5827" s="21">
        <v>45445.039051238426</v>
      </c>
    </row>
    <row r="5828" spans="1:14" x14ac:dyDescent="0.25">
      <c r="A5828" s="21">
        <v>45442.014525462961</v>
      </c>
      <c r="B5828" s="22">
        <v>45442.014525462961</v>
      </c>
      <c r="C5828" s="20" t="s">
        <v>995</v>
      </c>
      <c r="D5828" s="20" t="s">
        <v>996</v>
      </c>
      <c r="E5828" s="207" t="s">
        <v>998</v>
      </c>
      <c r="F5828" s="207" t="s">
        <v>5273</v>
      </c>
      <c r="G5828" s="20" t="s">
        <v>210</v>
      </c>
      <c r="H5828" s="23">
        <v>29.04</v>
      </c>
      <c r="I5828" s="21">
        <v>45413</v>
      </c>
      <c r="J5828" s="21">
        <v>45439</v>
      </c>
      <c r="K5828" s="20" t="s">
        <v>5097</v>
      </c>
      <c r="L5828" s="20" t="s">
        <v>5098</v>
      </c>
      <c r="M5828" s="20"/>
      <c r="N5828" s="21">
        <v>45445.039051238426</v>
      </c>
    </row>
    <row r="5829" spans="1:14" x14ac:dyDescent="0.25">
      <c r="A5829" s="21">
        <v>45442.014525462961</v>
      </c>
      <c r="B5829" s="22">
        <v>45442.014525462961</v>
      </c>
      <c r="C5829" s="20" t="s">
        <v>117</v>
      </c>
      <c r="D5829" s="20" t="s">
        <v>118</v>
      </c>
      <c r="E5829" s="207" t="s">
        <v>121</v>
      </c>
      <c r="F5829" s="207" t="s">
        <v>5274</v>
      </c>
      <c r="G5829" s="20" t="s">
        <v>210</v>
      </c>
      <c r="H5829" s="23">
        <v>5111.93</v>
      </c>
      <c r="I5829" s="21">
        <v>45413</v>
      </c>
      <c r="J5829" s="21">
        <v>45439</v>
      </c>
      <c r="K5829" s="20" t="s">
        <v>5097</v>
      </c>
      <c r="L5829" s="20" t="s">
        <v>5098</v>
      </c>
      <c r="M5829" s="20"/>
      <c r="N5829" s="21">
        <v>45445.039051238426</v>
      </c>
    </row>
    <row r="5830" spans="1:14" x14ac:dyDescent="0.25">
      <c r="A5830" s="21">
        <v>45441.234282407408</v>
      </c>
      <c r="B5830" s="22">
        <v>45441.234282407408</v>
      </c>
      <c r="C5830" s="20" t="s">
        <v>132</v>
      </c>
      <c r="D5830" s="20" t="s">
        <v>133</v>
      </c>
      <c r="E5830" s="207" t="s">
        <v>136</v>
      </c>
      <c r="F5830" s="207" t="s">
        <v>5275</v>
      </c>
      <c r="G5830" s="20" t="s">
        <v>134</v>
      </c>
      <c r="H5830" s="23">
        <v>1398.13</v>
      </c>
      <c r="I5830" s="21">
        <v>45413</v>
      </c>
      <c r="J5830" s="21">
        <v>45439</v>
      </c>
      <c r="K5830" s="20" t="s">
        <v>5097</v>
      </c>
      <c r="L5830" s="20" t="s">
        <v>5098</v>
      </c>
      <c r="M5830" s="20"/>
      <c r="N5830" s="21">
        <v>45445.039051238426</v>
      </c>
    </row>
    <row r="5831" spans="1:14" x14ac:dyDescent="0.25">
      <c r="A5831" s="21">
        <v>45441.215740740736</v>
      </c>
      <c r="B5831" s="22">
        <v>45441.215740740736</v>
      </c>
      <c r="C5831" s="20" t="s">
        <v>869</v>
      </c>
      <c r="D5831" s="20" t="s">
        <v>870</v>
      </c>
      <c r="E5831" s="207" t="s">
        <v>872</v>
      </c>
      <c r="F5831" s="207" t="s">
        <v>5276</v>
      </c>
      <c r="G5831" s="20" t="s">
        <v>210</v>
      </c>
      <c r="H5831" s="23">
        <v>301.57</v>
      </c>
      <c r="I5831" s="21">
        <v>45413</v>
      </c>
      <c r="J5831" s="21">
        <v>45439</v>
      </c>
      <c r="K5831" s="20" t="s">
        <v>5097</v>
      </c>
      <c r="L5831" s="20" t="s">
        <v>5098</v>
      </c>
      <c r="M5831" s="20"/>
      <c r="N5831" s="21">
        <v>45445.039051238426</v>
      </c>
    </row>
    <row r="5832" spans="1:14" x14ac:dyDescent="0.25">
      <c r="A5832" s="21">
        <v>45441.215740740736</v>
      </c>
      <c r="B5832" s="22">
        <v>45441.215740740736</v>
      </c>
      <c r="C5832" s="20" t="s">
        <v>995</v>
      </c>
      <c r="D5832" s="20" t="s">
        <v>996</v>
      </c>
      <c r="E5832" s="207" t="s">
        <v>998</v>
      </c>
      <c r="F5832" s="207" t="s">
        <v>5277</v>
      </c>
      <c r="G5832" s="20" t="s">
        <v>210</v>
      </c>
      <c r="H5832" s="23">
        <v>29.04</v>
      </c>
      <c r="I5832" s="21">
        <v>45413</v>
      </c>
      <c r="J5832" s="21">
        <v>45439</v>
      </c>
      <c r="K5832" s="20" t="s">
        <v>5097</v>
      </c>
      <c r="L5832" s="20" t="s">
        <v>5098</v>
      </c>
      <c r="M5832" s="20"/>
      <c r="N5832" s="21">
        <v>45445.039051238426</v>
      </c>
    </row>
    <row r="5833" spans="1:14" x14ac:dyDescent="0.25">
      <c r="A5833" s="21">
        <v>45441.215740740736</v>
      </c>
      <c r="B5833" s="22">
        <v>45441.215740740736</v>
      </c>
      <c r="C5833" s="20" t="s">
        <v>117</v>
      </c>
      <c r="D5833" s="20" t="s">
        <v>118</v>
      </c>
      <c r="E5833" s="207" t="s">
        <v>121</v>
      </c>
      <c r="F5833" s="207" t="s">
        <v>5278</v>
      </c>
      <c r="G5833" s="20" t="s">
        <v>210</v>
      </c>
      <c r="H5833" s="23">
        <v>5062.55</v>
      </c>
      <c r="I5833" s="21">
        <v>45413</v>
      </c>
      <c r="J5833" s="21">
        <v>45439</v>
      </c>
      <c r="K5833" s="20" t="s">
        <v>5097</v>
      </c>
      <c r="L5833" s="20" t="s">
        <v>5098</v>
      </c>
      <c r="M5833" s="20"/>
      <c r="N5833" s="21">
        <v>45445.039051238426</v>
      </c>
    </row>
    <row r="5834" spans="1:14" x14ac:dyDescent="0.25">
      <c r="A5834" s="21">
        <v>45441.101516203707</v>
      </c>
      <c r="B5834" s="22">
        <v>45441.101516203707</v>
      </c>
      <c r="C5834" s="20" t="s">
        <v>771</v>
      </c>
      <c r="D5834" s="20" t="s">
        <v>772</v>
      </c>
      <c r="E5834" s="207" t="s">
        <v>774</v>
      </c>
      <c r="F5834" s="207" t="s">
        <v>5279</v>
      </c>
      <c r="G5834" s="20" t="s">
        <v>183</v>
      </c>
      <c r="H5834" s="23">
        <v>1096163.0900000001</v>
      </c>
      <c r="I5834" s="21">
        <v>45413</v>
      </c>
      <c r="J5834" s="21">
        <v>45439</v>
      </c>
      <c r="K5834" s="20" t="s">
        <v>5114</v>
      </c>
      <c r="L5834" s="20" t="s">
        <v>5107</v>
      </c>
      <c r="M5834" s="20"/>
      <c r="N5834" s="21">
        <v>45445.039051238426</v>
      </c>
    </row>
    <row r="5835" spans="1:14" x14ac:dyDescent="0.25">
      <c r="A5835" s="21">
        <v>45441.101516203707</v>
      </c>
      <c r="B5835" s="22">
        <v>45441.101516203707</v>
      </c>
      <c r="C5835" s="20" t="s">
        <v>181</v>
      </c>
      <c r="D5835" s="20" t="s">
        <v>182</v>
      </c>
      <c r="E5835" s="207" t="s">
        <v>185</v>
      </c>
      <c r="F5835" s="207" t="s">
        <v>5280</v>
      </c>
      <c r="G5835" s="20" t="s">
        <v>183</v>
      </c>
      <c r="H5835" s="23">
        <v>706974.84</v>
      </c>
      <c r="I5835" s="21">
        <v>45413</v>
      </c>
      <c r="J5835" s="21">
        <v>45439</v>
      </c>
      <c r="K5835" s="20" t="s">
        <v>5116</v>
      </c>
      <c r="L5835" s="20" t="s">
        <v>5107</v>
      </c>
      <c r="M5835" s="20"/>
      <c r="N5835" s="21">
        <v>45445.039051238426</v>
      </c>
    </row>
    <row r="5836" spans="1:14" x14ac:dyDescent="0.25">
      <c r="A5836" s="21">
        <v>45441.101516203707</v>
      </c>
      <c r="B5836" s="22">
        <v>45441.101516203707</v>
      </c>
      <c r="C5836" s="20" t="s">
        <v>1190</v>
      </c>
      <c r="D5836" s="20" t="s">
        <v>1191</v>
      </c>
      <c r="E5836" s="207" t="s">
        <v>1193</v>
      </c>
      <c r="F5836" s="207" t="s">
        <v>5281</v>
      </c>
      <c r="G5836" s="20" t="s">
        <v>183</v>
      </c>
      <c r="H5836" s="23">
        <v>4379.51</v>
      </c>
      <c r="I5836" s="21">
        <v>45413</v>
      </c>
      <c r="J5836" s="21">
        <v>45439</v>
      </c>
      <c r="K5836" s="20" t="s">
        <v>5118</v>
      </c>
      <c r="L5836" s="20" t="s">
        <v>5107</v>
      </c>
      <c r="M5836" s="20"/>
      <c r="N5836" s="21">
        <v>45445.039051238426</v>
      </c>
    </row>
    <row r="5837" spans="1:14" x14ac:dyDescent="0.25">
      <c r="A5837" s="21">
        <v>45441.101516203707</v>
      </c>
      <c r="B5837" s="22">
        <v>45441.101516203707</v>
      </c>
      <c r="C5837" s="20" t="s">
        <v>1226</v>
      </c>
      <c r="D5837" s="20" t="s">
        <v>1227</v>
      </c>
      <c r="E5837" s="207" t="s">
        <v>1229</v>
      </c>
      <c r="F5837" s="207" t="s">
        <v>5282</v>
      </c>
      <c r="G5837" s="20" t="s">
        <v>183</v>
      </c>
      <c r="H5837" s="23">
        <v>2726.21</v>
      </c>
      <c r="I5837" s="21">
        <v>45413</v>
      </c>
      <c r="J5837" s="21">
        <v>45439</v>
      </c>
      <c r="K5837" s="20" t="s">
        <v>5118</v>
      </c>
      <c r="L5837" s="20" t="s">
        <v>5107</v>
      </c>
      <c r="M5837" s="20"/>
      <c r="N5837" s="21">
        <v>45445.039051238426</v>
      </c>
    </row>
    <row r="5838" spans="1:14" x14ac:dyDescent="0.25">
      <c r="A5838" s="21">
        <v>45441.101516203707</v>
      </c>
      <c r="B5838" s="22">
        <v>45441.101516203707</v>
      </c>
      <c r="C5838" s="20" t="s">
        <v>717</v>
      </c>
      <c r="D5838" s="20" t="s">
        <v>718</v>
      </c>
      <c r="E5838" s="207" t="s">
        <v>720</v>
      </c>
      <c r="F5838" s="207" t="s">
        <v>5283</v>
      </c>
      <c r="G5838" s="20" t="s">
        <v>183</v>
      </c>
      <c r="H5838" s="23">
        <v>962.25</v>
      </c>
      <c r="I5838" s="21">
        <v>45413</v>
      </c>
      <c r="J5838" s="21">
        <v>45439</v>
      </c>
      <c r="K5838" s="20" t="s">
        <v>5121</v>
      </c>
      <c r="L5838" s="20" t="s">
        <v>5107</v>
      </c>
      <c r="M5838" s="20"/>
      <c r="N5838" s="21">
        <v>45445.039051238426</v>
      </c>
    </row>
    <row r="5839" spans="1:14" x14ac:dyDescent="0.25">
      <c r="A5839" s="21">
        <v>45441.101516203707</v>
      </c>
      <c r="B5839" s="22">
        <v>45441.101516203707</v>
      </c>
      <c r="C5839" s="20" t="s">
        <v>882</v>
      </c>
      <c r="D5839" s="20" t="s">
        <v>883</v>
      </c>
      <c r="E5839" s="207" t="s">
        <v>885</v>
      </c>
      <c r="F5839" s="207" t="s">
        <v>5284</v>
      </c>
      <c r="G5839" s="20" t="s">
        <v>183</v>
      </c>
      <c r="H5839" s="23">
        <v>5941.04</v>
      </c>
      <c r="I5839" s="21">
        <v>45413</v>
      </c>
      <c r="J5839" s="21">
        <v>45439</v>
      </c>
      <c r="K5839" s="20" t="s">
        <v>5123</v>
      </c>
      <c r="L5839" s="20" t="s">
        <v>5107</v>
      </c>
      <c r="M5839" s="20"/>
      <c r="N5839" s="21">
        <v>45445.039051238426</v>
      </c>
    </row>
    <row r="5840" spans="1:14" x14ac:dyDescent="0.25">
      <c r="A5840" s="21">
        <v>45441.101516203707</v>
      </c>
      <c r="B5840" s="22">
        <v>45441.101516203707</v>
      </c>
      <c r="C5840" s="20" t="s">
        <v>193</v>
      </c>
      <c r="D5840" s="20" t="s">
        <v>194</v>
      </c>
      <c r="E5840" s="207" t="s">
        <v>196</v>
      </c>
      <c r="F5840" s="207" t="s">
        <v>5285</v>
      </c>
      <c r="G5840" s="20" t="s">
        <v>183</v>
      </c>
      <c r="H5840" s="23">
        <v>40752.68</v>
      </c>
      <c r="I5840" s="21">
        <v>45413</v>
      </c>
      <c r="J5840" s="21">
        <v>45439</v>
      </c>
      <c r="K5840" s="20" t="s">
        <v>5118</v>
      </c>
      <c r="L5840" s="20" t="s">
        <v>5107</v>
      </c>
      <c r="M5840" s="20"/>
      <c r="N5840" s="21">
        <v>45445.039051238426</v>
      </c>
    </row>
    <row r="5841" spans="1:14" x14ac:dyDescent="0.25">
      <c r="A5841" s="21">
        <v>45441.101516203707</v>
      </c>
      <c r="B5841" s="22">
        <v>45441.101516203707</v>
      </c>
      <c r="C5841" s="20" t="s">
        <v>253</v>
      </c>
      <c r="D5841" s="20" t="s">
        <v>254</v>
      </c>
      <c r="E5841" s="207" t="s">
        <v>256</v>
      </c>
      <c r="F5841" s="207" t="s">
        <v>5286</v>
      </c>
      <c r="G5841" s="20" t="s">
        <v>183</v>
      </c>
      <c r="H5841" s="23">
        <v>125031.56</v>
      </c>
      <c r="I5841" s="21">
        <v>45413</v>
      </c>
      <c r="J5841" s="21">
        <v>45439</v>
      </c>
      <c r="K5841" s="20" t="s">
        <v>5118</v>
      </c>
      <c r="L5841" s="20" t="s">
        <v>5107</v>
      </c>
      <c r="M5841" s="20"/>
      <c r="N5841" s="21">
        <v>45445.039051238426</v>
      </c>
    </row>
    <row r="5842" spans="1:14" x14ac:dyDescent="0.25">
      <c r="A5842" s="21">
        <v>45441.101516203707</v>
      </c>
      <c r="B5842" s="22">
        <v>45441.101516203707</v>
      </c>
      <c r="C5842" s="20" t="s">
        <v>939</v>
      </c>
      <c r="D5842" s="20" t="s">
        <v>940</v>
      </c>
      <c r="E5842" s="207" t="s">
        <v>942</v>
      </c>
      <c r="F5842" s="207" t="s">
        <v>5287</v>
      </c>
      <c r="G5842" s="20" t="s">
        <v>183</v>
      </c>
      <c r="H5842" s="23">
        <v>3527.08</v>
      </c>
      <c r="I5842" s="21">
        <v>45413</v>
      </c>
      <c r="J5842" s="21">
        <v>45439</v>
      </c>
      <c r="K5842" s="20" t="s">
        <v>5123</v>
      </c>
      <c r="L5842" s="20" t="s">
        <v>5107</v>
      </c>
      <c r="M5842" s="20"/>
      <c r="N5842" s="21">
        <v>45445.039051238426</v>
      </c>
    </row>
    <row r="5843" spans="1:14" x14ac:dyDescent="0.25">
      <c r="A5843" s="21">
        <v>45441.101516203707</v>
      </c>
      <c r="B5843" s="22">
        <v>45441.101516203707</v>
      </c>
      <c r="C5843" s="20" t="s">
        <v>521</v>
      </c>
      <c r="D5843" s="20" t="s">
        <v>522</v>
      </c>
      <c r="E5843" s="207" t="s">
        <v>524</v>
      </c>
      <c r="F5843" s="207" t="s">
        <v>5288</v>
      </c>
      <c r="G5843" s="20" t="s">
        <v>183</v>
      </c>
      <c r="H5843" s="23">
        <v>8445.81</v>
      </c>
      <c r="I5843" s="21">
        <v>45413</v>
      </c>
      <c r="J5843" s="21">
        <v>45439</v>
      </c>
      <c r="K5843" s="20" t="s">
        <v>5121</v>
      </c>
      <c r="L5843" s="20" t="s">
        <v>5107</v>
      </c>
      <c r="M5843" s="20"/>
      <c r="N5843" s="21">
        <v>45445.039051238426</v>
      </c>
    </row>
    <row r="5844" spans="1:14" x14ac:dyDescent="0.25">
      <c r="A5844" s="21">
        <v>45441.101516203707</v>
      </c>
      <c r="B5844" s="22">
        <v>45441.101516203707</v>
      </c>
      <c r="C5844" s="20" t="s">
        <v>459</v>
      </c>
      <c r="D5844" s="20" t="s">
        <v>460</v>
      </c>
      <c r="E5844" s="207" t="s">
        <v>462</v>
      </c>
      <c r="F5844" s="207" t="s">
        <v>5289</v>
      </c>
      <c r="G5844" s="20" t="s">
        <v>183</v>
      </c>
      <c r="H5844" s="23">
        <v>943327.72</v>
      </c>
      <c r="I5844" s="21">
        <v>45413</v>
      </c>
      <c r="J5844" s="21">
        <v>45439</v>
      </c>
      <c r="K5844" s="20" t="s">
        <v>5129</v>
      </c>
      <c r="L5844" s="20" t="s">
        <v>5107</v>
      </c>
      <c r="M5844" s="20"/>
      <c r="N5844" s="21">
        <v>45445.039051238426</v>
      </c>
    </row>
    <row r="5845" spans="1:14" x14ac:dyDescent="0.25">
      <c r="A5845" s="21">
        <v>45441.101516203707</v>
      </c>
      <c r="B5845" s="22">
        <v>45441.101516203707</v>
      </c>
      <c r="C5845" s="20" t="s">
        <v>435</v>
      </c>
      <c r="D5845" s="20" t="s">
        <v>436</v>
      </c>
      <c r="E5845" s="207" t="s">
        <v>438</v>
      </c>
      <c r="F5845" s="207" t="s">
        <v>5290</v>
      </c>
      <c r="G5845" s="20" t="s">
        <v>183</v>
      </c>
      <c r="H5845" s="23">
        <v>14089.32</v>
      </c>
      <c r="I5845" s="21">
        <v>45413</v>
      </c>
      <c r="J5845" s="21">
        <v>45439</v>
      </c>
      <c r="K5845" s="20" t="s">
        <v>5118</v>
      </c>
      <c r="L5845" s="20" t="s">
        <v>5107</v>
      </c>
      <c r="M5845" s="20"/>
      <c r="N5845" s="21">
        <v>45445.039051238426</v>
      </c>
    </row>
    <row r="5846" spans="1:14" x14ac:dyDescent="0.25">
      <c r="A5846" s="21">
        <v>45441.101516203707</v>
      </c>
      <c r="B5846" s="22">
        <v>45441.101516203707</v>
      </c>
      <c r="C5846" s="20" t="s">
        <v>422</v>
      </c>
      <c r="D5846" s="20" t="s">
        <v>423</v>
      </c>
      <c r="E5846" s="207" t="s">
        <v>425</v>
      </c>
      <c r="F5846" s="207" t="s">
        <v>5291</v>
      </c>
      <c r="G5846" s="20" t="s">
        <v>183</v>
      </c>
      <c r="H5846" s="23">
        <v>22521.01</v>
      </c>
      <c r="I5846" s="21">
        <v>45413</v>
      </c>
      <c r="J5846" s="21">
        <v>45439</v>
      </c>
      <c r="K5846" s="20" t="s">
        <v>5118</v>
      </c>
      <c r="L5846" s="20" t="s">
        <v>5107</v>
      </c>
      <c r="M5846" s="20"/>
      <c r="N5846" s="21">
        <v>45445.039051238426</v>
      </c>
    </row>
    <row r="5847" spans="1:14" x14ac:dyDescent="0.25">
      <c r="A5847" s="21">
        <v>45441.101516203707</v>
      </c>
      <c r="B5847" s="22">
        <v>45441.101516203707</v>
      </c>
      <c r="C5847" s="20" t="s">
        <v>1298</v>
      </c>
      <c r="D5847" s="20" t="s">
        <v>1299</v>
      </c>
      <c r="E5847" s="207" t="s">
        <v>1301</v>
      </c>
      <c r="F5847" s="207" t="s">
        <v>5292</v>
      </c>
      <c r="G5847" s="20" t="s">
        <v>183</v>
      </c>
      <c r="H5847" s="23">
        <v>649.94000000000005</v>
      </c>
      <c r="I5847" s="21">
        <v>45413</v>
      </c>
      <c r="J5847" s="21">
        <v>45439</v>
      </c>
      <c r="K5847" s="20" t="s">
        <v>5121</v>
      </c>
      <c r="L5847" s="20" t="s">
        <v>5107</v>
      </c>
      <c r="M5847" s="20"/>
      <c r="N5847" s="21">
        <v>45445.039051238426</v>
      </c>
    </row>
    <row r="5848" spans="1:14" x14ac:dyDescent="0.25">
      <c r="A5848" s="21">
        <v>45441.101516203707</v>
      </c>
      <c r="B5848" s="22">
        <v>45441.101516203707</v>
      </c>
      <c r="C5848" s="20" t="s">
        <v>331</v>
      </c>
      <c r="D5848" s="20" t="s">
        <v>332</v>
      </c>
      <c r="E5848" s="207" t="s">
        <v>334</v>
      </c>
      <c r="F5848" s="207" t="s">
        <v>5293</v>
      </c>
      <c r="G5848" s="20" t="s">
        <v>183</v>
      </c>
      <c r="H5848" s="23">
        <v>5703.43</v>
      </c>
      <c r="I5848" s="21">
        <v>45413</v>
      </c>
      <c r="J5848" s="21">
        <v>45439</v>
      </c>
      <c r="K5848" s="20" t="s">
        <v>5121</v>
      </c>
      <c r="L5848" s="20" t="s">
        <v>5107</v>
      </c>
      <c r="M5848" s="20"/>
      <c r="N5848" s="21">
        <v>45445.039051238426</v>
      </c>
    </row>
    <row r="5849" spans="1:14" x14ac:dyDescent="0.25">
      <c r="A5849" s="21">
        <v>45441.072349537033</v>
      </c>
      <c r="B5849" s="22">
        <v>45441.072349537033</v>
      </c>
      <c r="C5849" s="20" t="s">
        <v>5101</v>
      </c>
      <c r="D5849" s="20" t="s">
        <v>5102</v>
      </c>
      <c r="E5849" s="207" t="s">
        <v>5103</v>
      </c>
      <c r="F5849" s="207" t="s">
        <v>5294</v>
      </c>
      <c r="G5849" s="20" t="s">
        <v>5105</v>
      </c>
      <c r="H5849" s="23">
        <v>40149.839999999997</v>
      </c>
      <c r="I5849" s="21">
        <v>45413</v>
      </c>
      <c r="J5849" s="21">
        <v>45439</v>
      </c>
      <c r="K5849" s="20" t="s">
        <v>5106</v>
      </c>
      <c r="L5849" s="20" t="s">
        <v>5107</v>
      </c>
      <c r="M5849" s="20"/>
      <c r="N5849" s="21">
        <v>45445.039051238426</v>
      </c>
    </row>
    <row r="5850" spans="1:14" x14ac:dyDescent="0.25">
      <c r="A5850" s="21">
        <v>45441.072349537033</v>
      </c>
      <c r="B5850" s="22">
        <v>45441.072349537033</v>
      </c>
      <c r="C5850" s="20" t="s">
        <v>5108</v>
      </c>
      <c r="D5850" s="20" t="s">
        <v>5109</v>
      </c>
      <c r="E5850" s="207" t="s">
        <v>5110</v>
      </c>
      <c r="F5850" s="207" t="s">
        <v>5295</v>
      </c>
      <c r="G5850" s="20" t="s">
        <v>5105</v>
      </c>
      <c r="H5850" s="23">
        <v>41807.18</v>
      </c>
      <c r="I5850" s="21">
        <v>45413</v>
      </c>
      <c r="J5850" s="21">
        <v>45439</v>
      </c>
      <c r="K5850" s="20" t="s">
        <v>5106</v>
      </c>
      <c r="L5850" s="20" t="s">
        <v>5107</v>
      </c>
      <c r="M5850" s="20"/>
      <c r="N5850" s="21">
        <v>45445.039051238426</v>
      </c>
    </row>
    <row r="5851" spans="1:14" x14ac:dyDescent="0.25">
      <c r="A5851" s="21">
        <v>45440.286759259259</v>
      </c>
      <c r="B5851" s="22">
        <v>45440.286759259259</v>
      </c>
      <c r="C5851" s="20" t="s">
        <v>132</v>
      </c>
      <c r="D5851" s="20" t="s">
        <v>133</v>
      </c>
      <c r="E5851" s="207" t="s">
        <v>136</v>
      </c>
      <c r="F5851" s="207" t="s">
        <v>5296</v>
      </c>
      <c r="G5851" s="20" t="s">
        <v>134</v>
      </c>
      <c r="H5851" s="23">
        <v>1398.13</v>
      </c>
      <c r="I5851" s="21">
        <v>45413</v>
      </c>
      <c r="J5851" s="21">
        <v>45439</v>
      </c>
      <c r="K5851" s="20" t="s">
        <v>5097</v>
      </c>
      <c r="L5851" s="20" t="s">
        <v>5098</v>
      </c>
      <c r="M5851" s="20"/>
      <c r="N5851" s="21">
        <v>45445.039051238426</v>
      </c>
    </row>
    <row r="5852" spans="1:14" x14ac:dyDescent="0.25">
      <c r="A5852" s="21">
        <v>45440.227662037039</v>
      </c>
      <c r="B5852" s="22">
        <v>45440.227662037039</v>
      </c>
      <c r="C5852" s="20" t="s">
        <v>266</v>
      </c>
      <c r="D5852" s="20" t="s">
        <v>267</v>
      </c>
      <c r="E5852" s="207" t="s">
        <v>270</v>
      </c>
      <c r="F5852" s="207" t="s">
        <v>5297</v>
      </c>
      <c r="G5852" s="20" t="s">
        <v>268</v>
      </c>
      <c r="H5852" s="23">
        <v>7289.01</v>
      </c>
      <c r="I5852" s="21">
        <v>45413</v>
      </c>
      <c r="J5852" s="21">
        <v>45439</v>
      </c>
      <c r="K5852" s="20" t="s">
        <v>5097</v>
      </c>
      <c r="L5852" s="20" t="s">
        <v>5098</v>
      </c>
      <c r="M5852" s="20"/>
      <c r="N5852" s="21">
        <v>45445.039051238426</v>
      </c>
    </row>
    <row r="5853" spans="1:14" x14ac:dyDescent="0.25">
      <c r="A5853" s="21">
        <v>45440.193877314814</v>
      </c>
      <c r="B5853" s="22">
        <v>45440.193877314814</v>
      </c>
      <c r="C5853" s="20" t="s">
        <v>5101</v>
      </c>
      <c r="D5853" s="20" t="s">
        <v>5102</v>
      </c>
      <c r="E5853" s="207" t="s">
        <v>5103</v>
      </c>
      <c r="F5853" s="207" t="s">
        <v>5298</v>
      </c>
      <c r="G5853" s="20" t="s">
        <v>5105</v>
      </c>
      <c r="H5853" s="23">
        <v>40199.08</v>
      </c>
      <c r="I5853" s="21">
        <v>45413</v>
      </c>
      <c r="J5853" s="21">
        <v>45439</v>
      </c>
      <c r="K5853" s="20" t="s">
        <v>5106</v>
      </c>
      <c r="L5853" s="20" t="s">
        <v>5107</v>
      </c>
      <c r="M5853" s="20"/>
      <c r="N5853" s="21">
        <v>45445.039051238426</v>
      </c>
    </row>
    <row r="5854" spans="1:14" x14ac:dyDescent="0.25">
      <c r="A5854" s="21">
        <v>45440.193877314814</v>
      </c>
      <c r="B5854" s="22">
        <v>45440.193877314814</v>
      </c>
      <c r="C5854" s="20" t="s">
        <v>5108</v>
      </c>
      <c r="D5854" s="20" t="s">
        <v>5109</v>
      </c>
      <c r="E5854" s="207" t="s">
        <v>5110</v>
      </c>
      <c r="F5854" s="207" t="s">
        <v>5299</v>
      </c>
      <c r="G5854" s="20" t="s">
        <v>5105</v>
      </c>
      <c r="H5854" s="23">
        <v>41829.08</v>
      </c>
      <c r="I5854" s="21">
        <v>45413</v>
      </c>
      <c r="J5854" s="21">
        <v>45439</v>
      </c>
      <c r="K5854" s="20" t="s">
        <v>5106</v>
      </c>
      <c r="L5854" s="20" t="s">
        <v>5107</v>
      </c>
      <c r="M5854" s="20"/>
      <c r="N5854" s="21">
        <v>45445.039051238426</v>
      </c>
    </row>
    <row r="5855" spans="1:14" x14ac:dyDescent="0.25">
      <c r="A5855" s="21">
        <v>45440.090381944443</v>
      </c>
      <c r="B5855" s="22">
        <v>45440.090381944443</v>
      </c>
      <c r="C5855" s="20" t="s">
        <v>771</v>
      </c>
      <c r="D5855" s="20" t="s">
        <v>772</v>
      </c>
      <c r="E5855" s="207" t="s">
        <v>774</v>
      </c>
      <c r="F5855" s="207" t="s">
        <v>5300</v>
      </c>
      <c r="G5855" s="20" t="s">
        <v>183</v>
      </c>
      <c r="H5855" s="23">
        <v>1096163.0900000001</v>
      </c>
      <c r="I5855" s="21">
        <v>45413</v>
      </c>
      <c r="J5855" s="21">
        <v>45439</v>
      </c>
      <c r="K5855" s="20" t="s">
        <v>5114</v>
      </c>
      <c r="L5855" s="20" t="s">
        <v>5107</v>
      </c>
      <c r="M5855" s="20"/>
      <c r="N5855" s="21">
        <v>45445.039051238426</v>
      </c>
    </row>
    <row r="5856" spans="1:14" x14ac:dyDescent="0.25">
      <c r="A5856" s="21">
        <v>45440.090381944443</v>
      </c>
      <c r="B5856" s="22">
        <v>45440.090381944443</v>
      </c>
      <c r="C5856" s="20" t="s">
        <v>181</v>
      </c>
      <c r="D5856" s="20" t="s">
        <v>182</v>
      </c>
      <c r="E5856" s="207" t="s">
        <v>185</v>
      </c>
      <c r="F5856" s="207" t="s">
        <v>5301</v>
      </c>
      <c r="G5856" s="20" t="s">
        <v>183</v>
      </c>
      <c r="H5856" s="23">
        <v>706974.84</v>
      </c>
      <c r="I5856" s="21">
        <v>45413</v>
      </c>
      <c r="J5856" s="21">
        <v>45439</v>
      </c>
      <c r="K5856" s="20" t="s">
        <v>5116</v>
      </c>
      <c r="L5856" s="20" t="s">
        <v>5107</v>
      </c>
      <c r="M5856" s="20"/>
      <c r="N5856" s="21">
        <v>45445.039051238426</v>
      </c>
    </row>
    <row r="5857" spans="1:14" x14ac:dyDescent="0.25">
      <c r="A5857" s="21">
        <v>45440.090381944443</v>
      </c>
      <c r="B5857" s="22">
        <v>45440.090381944443</v>
      </c>
      <c r="C5857" s="20" t="s">
        <v>1190</v>
      </c>
      <c r="D5857" s="20" t="s">
        <v>1191</v>
      </c>
      <c r="E5857" s="207" t="s">
        <v>1193</v>
      </c>
      <c r="F5857" s="207" t="s">
        <v>5302</v>
      </c>
      <c r="G5857" s="20" t="s">
        <v>183</v>
      </c>
      <c r="H5857" s="23">
        <v>4379.51</v>
      </c>
      <c r="I5857" s="21">
        <v>45413</v>
      </c>
      <c r="J5857" s="21">
        <v>45439</v>
      </c>
      <c r="K5857" s="20" t="s">
        <v>5118</v>
      </c>
      <c r="L5857" s="20" t="s">
        <v>5107</v>
      </c>
      <c r="M5857" s="20"/>
      <c r="N5857" s="21">
        <v>45445.039051238426</v>
      </c>
    </row>
    <row r="5858" spans="1:14" x14ac:dyDescent="0.25">
      <c r="A5858" s="21">
        <v>45440.090381944443</v>
      </c>
      <c r="B5858" s="22">
        <v>45440.090381944443</v>
      </c>
      <c r="C5858" s="20" t="s">
        <v>1226</v>
      </c>
      <c r="D5858" s="20" t="s">
        <v>1227</v>
      </c>
      <c r="E5858" s="207" t="s">
        <v>1229</v>
      </c>
      <c r="F5858" s="207" t="s">
        <v>5303</v>
      </c>
      <c r="G5858" s="20" t="s">
        <v>183</v>
      </c>
      <c r="H5858" s="23">
        <v>2726.21</v>
      </c>
      <c r="I5858" s="21">
        <v>45413</v>
      </c>
      <c r="J5858" s="21">
        <v>45439</v>
      </c>
      <c r="K5858" s="20" t="s">
        <v>5118</v>
      </c>
      <c r="L5858" s="20" t="s">
        <v>5107</v>
      </c>
      <c r="M5858" s="20"/>
      <c r="N5858" s="21">
        <v>45445.039051238426</v>
      </c>
    </row>
    <row r="5859" spans="1:14" x14ac:dyDescent="0.25">
      <c r="A5859" s="21">
        <v>45440.090381944443</v>
      </c>
      <c r="B5859" s="22">
        <v>45440.090381944443</v>
      </c>
      <c r="C5859" s="20" t="s">
        <v>717</v>
      </c>
      <c r="D5859" s="20" t="s">
        <v>718</v>
      </c>
      <c r="E5859" s="207" t="s">
        <v>720</v>
      </c>
      <c r="F5859" s="207" t="s">
        <v>5304</v>
      </c>
      <c r="G5859" s="20" t="s">
        <v>183</v>
      </c>
      <c r="H5859" s="23">
        <v>962.25</v>
      </c>
      <c r="I5859" s="21">
        <v>45413</v>
      </c>
      <c r="J5859" s="21">
        <v>45439</v>
      </c>
      <c r="K5859" s="20" t="s">
        <v>5121</v>
      </c>
      <c r="L5859" s="20" t="s">
        <v>5107</v>
      </c>
      <c r="M5859" s="20"/>
      <c r="N5859" s="21">
        <v>45445.039051238426</v>
      </c>
    </row>
    <row r="5860" spans="1:14" x14ac:dyDescent="0.25">
      <c r="A5860" s="21">
        <v>45440.090381944443</v>
      </c>
      <c r="B5860" s="22">
        <v>45440.090381944443</v>
      </c>
      <c r="C5860" s="20" t="s">
        <v>882</v>
      </c>
      <c r="D5860" s="20" t="s">
        <v>883</v>
      </c>
      <c r="E5860" s="207" t="s">
        <v>885</v>
      </c>
      <c r="F5860" s="207" t="s">
        <v>5305</v>
      </c>
      <c r="G5860" s="20" t="s">
        <v>183</v>
      </c>
      <c r="H5860" s="23">
        <v>5941.04</v>
      </c>
      <c r="I5860" s="21">
        <v>45413</v>
      </c>
      <c r="J5860" s="21">
        <v>45439</v>
      </c>
      <c r="K5860" s="20" t="s">
        <v>5123</v>
      </c>
      <c r="L5860" s="20" t="s">
        <v>5107</v>
      </c>
      <c r="M5860" s="20"/>
      <c r="N5860" s="21">
        <v>45445.039051238426</v>
      </c>
    </row>
    <row r="5861" spans="1:14" x14ac:dyDescent="0.25">
      <c r="A5861" s="21">
        <v>45440.090381944443</v>
      </c>
      <c r="B5861" s="22">
        <v>45440.090381944443</v>
      </c>
      <c r="C5861" s="20" t="s">
        <v>193</v>
      </c>
      <c r="D5861" s="20" t="s">
        <v>194</v>
      </c>
      <c r="E5861" s="207" t="s">
        <v>196</v>
      </c>
      <c r="F5861" s="207" t="s">
        <v>5306</v>
      </c>
      <c r="G5861" s="20" t="s">
        <v>183</v>
      </c>
      <c r="H5861" s="23">
        <v>40752.68</v>
      </c>
      <c r="I5861" s="21">
        <v>45413</v>
      </c>
      <c r="J5861" s="21">
        <v>45439</v>
      </c>
      <c r="K5861" s="20" t="s">
        <v>5118</v>
      </c>
      <c r="L5861" s="20" t="s">
        <v>5107</v>
      </c>
      <c r="M5861" s="20"/>
      <c r="N5861" s="21">
        <v>45445.039051238426</v>
      </c>
    </row>
    <row r="5862" spans="1:14" x14ac:dyDescent="0.25">
      <c r="A5862" s="21">
        <v>45440.090381944443</v>
      </c>
      <c r="B5862" s="22">
        <v>45440.090381944443</v>
      </c>
      <c r="C5862" s="20" t="s">
        <v>253</v>
      </c>
      <c r="D5862" s="20" t="s">
        <v>254</v>
      </c>
      <c r="E5862" s="207" t="s">
        <v>256</v>
      </c>
      <c r="F5862" s="207" t="s">
        <v>5307</v>
      </c>
      <c r="G5862" s="20" t="s">
        <v>183</v>
      </c>
      <c r="H5862" s="23">
        <v>125031.56</v>
      </c>
      <c r="I5862" s="21">
        <v>45413</v>
      </c>
      <c r="J5862" s="21">
        <v>45439</v>
      </c>
      <c r="K5862" s="20" t="s">
        <v>5118</v>
      </c>
      <c r="L5862" s="20" t="s">
        <v>5107</v>
      </c>
      <c r="M5862" s="20"/>
      <c r="N5862" s="21">
        <v>45445.039051238426</v>
      </c>
    </row>
    <row r="5863" spans="1:14" x14ac:dyDescent="0.25">
      <c r="A5863" s="21">
        <v>45440.090381944443</v>
      </c>
      <c r="B5863" s="22">
        <v>45440.090381944443</v>
      </c>
      <c r="C5863" s="20" t="s">
        <v>939</v>
      </c>
      <c r="D5863" s="20" t="s">
        <v>940</v>
      </c>
      <c r="E5863" s="207" t="s">
        <v>942</v>
      </c>
      <c r="F5863" s="207" t="s">
        <v>5308</v>
      </c>
      <c r="G5863" s="20" t="s">
        <v>183</v>
      </c>
      <c r="H5863" s="23">
        <v>3527.08</v>
      </c>
      <c r="I5863" s="21">
        <v>45413</v>
      </c>
      <c r="J5863" s="21">
        <v>45439</v>
      </c>
      <c r="K5863" s="20" t="s">
        <v>5123</v>
      </c>
      <c r="L5863" s="20" t="s">
        <v>5107</v>
      </c>
      <c r="M5863" s="20"/>
      <c r="N5863" s="21">
        <v>45445.039051238426</v>
      </c>
    </row>
    <row r="5864" spans="1:14" x14ac:dyDescent="0.25">
      <c r="A5864" s="21">
        <v>45440.090381944443</v>
      </c>
      <c r="B5864" s="22">
        <v>45440.090381944443</v>
      </c>
      <c r="C5864" s="20" t="s">
        <v>521</v>
      </c>
      <c r="D5864" s="20" t="s">
        <v>522</v>
      </c>
      <c r="E5864" s="207" t="s">
        <v>524</v>
      </c>
      <c r="F5864" s="207" t="s">
        <v>5309</v>
      </c>
      <c r="G5864" s="20" t="s">
        <v>183</v>
      </c>
      <c r="H5864" s="23">
        <v>8445.81</v>
      </c>
      <c r="I5864" s="21">
        <v>45413</v>
      </c>
      <c r="J5864" s="21">
        <v>45439</v>
      </c>
      <c r="K5864" s="20" t="s">
        <v>5121</v>
      </c>
      <c r="L5864" s="20" t="s">
        <v>5107</v>
      </c>
      <c r="M5864" s="20"/>
      <c r="N5864" s="21">
        <v>45445.039051238426</v>
      </c>
    </row>
    <row r="5865" spans="1:14" x14ac:dyDescent="0.25">
      <c r="A5865" s="21">
        <v>45440.090381944443</v>
      </c>
      <c r="B5865" s="22">
        <v>45440.090381944443</v>
      </c>
      <c r="C5865" s="20" t="s">
        <v>459</v>
      </c>
      <c r="D5865" s="20" t="s">
        <v>460</v>
      </c>
      <c r="E5865" s="207" t="s">
        <v>462</v>
      </c>
      <c r="F5865" s="207" t="s">
        <v>5310</v>
      </c>
      <c r="G5865" s="20" t="s">
        <v>183</v>
      </c>
      <c r="H5865" s="23">
        <v>943327.72</v>
      </c>
      <c r="I5865" s="21">
        <v>45413</v>
      </c>
      <c r="J5865" s="21">
        <v>45439</v>
      </c>
      <c r="K5865" s="20" t="s">
        <v>5129</v>
      </c>
      <c r="L5865" s="20" t="s">
        <v>5107</v>
      </c>
      <c r="M5865" s="20"/>
      <c r="N5865" s="21">
        <v>45445.039051238426</v>
      </c>
    </row>
    <row r="5866" spans="1:14" x14ac:dyDescent="0.25">
      <c r="A5866" s="21">
        <v>45440.090381944443</v>
      </c>
      <c r="B5866" s="22">
        <v>45440.090381944443</v>
      </c>
      <c r="C5866" s="20" t="s">
        <v>435</v>
      </c>
      <c r="D5866" s="20" t="s">
        <v>436</v>
      </c>
      <c r="E5866" s="207" t="s">
        <v>438</v>
      </c>
      <c r="F5866" s="207" t="s">
        <v>5311</v>
      </c>
      <c r="G5866" s="20" t="s">
        <v>183</v>
      </c>
      <c r="H5866" s="23">
        <v>14089.32</v>
      </c>
      <c r="I5866" s="21">
        <v>45413</v>
      </c>
      <c r="J5866" s="21">
        <v>45439</v>
      </c>
      <c r="K5866" s="20" t="s">
        <v>5118</v>
      </c>
      <c r="L5866" s="20" t="s">
        <v>5107</v>
      </c>
      <c r="M5866" s="20"/>
      <c r="N5866" s="21">
        <v>45445.039051238426</v>
      </c>
    </row>
    <row r="5867" spans="1:14" x14ac:dyDescent="0.25">
      <c r="A5867" s="21">
        <v>45440.090381944443</v>
      </c>
      <c r="B5867" s="22">
        <v>45440.090381944443</v>
      </c>
      <c r="C5867" s="20" t="s">
        <v>422</v>
      </c>
      <c r="D5867" s="20" t="s">
        <v>423</v>
      </c>
      <c r="E5867" s="207" t="s">
        <v>425</v>
      </c>
      <c r="F5867" s="207" t="s">
        <v>5312</v>
      </c>
      <c r="G5867" s="20" t="s">
        <v>183</v>
      </c>
      <c r="H5867" s="23">
        <v>22521.01</v>
      </c>
      <c r="I5867" s="21">
        <v>45413</v>
      </c>
      <c r="J5867" s="21">
        <v>45439</v>
      </c>
      <c r="K5867" s="20" t="s">
        <v>5118</v>
      </c>
      <c r="L5867" s="20" t="s">
        <v>5107</v>
      </c>
      <c r="M5867" s="20"/>
      <c r="N5867" s="21">
        <v>45445.039051238426</v>
      </c>
    </row>
    <row r="5868" spans="1:14" x14ac:dyDescent="0.25">
      <c r="A5868" s="21">
        <v>45440.090381944443</v>
      </c>
      <c r="B5868" s="22">
        <v>45440.090381944443</v>
      </c>
      <c r="C5868" s="20" t="s">
        <v>1298</v>
      </c>
      <c r="D5868" s="20" t="s">
        <v>1299</v>
      </c>
      <c r="E5868" s="207" t="s">
        <v>1301</v>
      </c>
      <c r="F5868" s="207" t="s">
        <v>5313</v>
      </c>
      <c r="G5868" s="20" t="s">
        <v>183</v>
      </c>
      <c r="H5868" s="23">
        <v>649.94000000000005</v>
      </c>
      <c r="I5868" s="21">
        <v>45413</v>
      </c>
      <c r="J5868" s="21">
        <v>45439</v>
      </c>
      <c r="K5868" s="20" t="s">
        <v>5121</v>
      </c>
      <c r="L5868" s="20" t="s">
        <v>5107</v>
      </c>
      <c r="M5868" s="20"/>
      <c r="N5868" s="21">
        <v>45445.039051238426</v>
      </c>
    </row>
    <row r="5869" spans="1:14" x14ac:dyDescent="0.25">
      <c r="A5869" s="21">
        <v>45440.090381944443</v>
      </c>
      <c r="B5869" s="22">
        <v>45440.090381944443</v>
      </c>
      <c r="C5869" s="20" t="s">
        <v>331</v>
      </c>
      <c r="D5869" s="20" t="s">
        <v>332</v>
      </c>
      <c r="E5869" s="207" t="s">
        <v>334</v>
      </c>
      <c r="F5869" s="207" t="s">
        <v>5314</v>
      </c>
      <c r="G5869" s="20" t="s">
        <v>183</v>
      </c>
      <c r="H5869" s="23">
        <v>5703.43</v>
      </c>
      <c r="I5869" s="21">
        <v>45413</v>
      </c>
      <c r="J5869" s="21">
        <v>45439</v>
      </c>
      <c r="K5869" s="20" t="s">
        <v>5121</v>
      </c>
      <c r="L5869" s="20" t="s">
        <v>5107</v>
      </c>
      <c r="M5869" s="20"/>
      <c r="N5869" s="21">
        <v>45445.039051238426</v>
      </c>
    </row>
    <row r="5870" spans="1:14" x14ac:dyDescent="0.25">
      <c r="A5870" s="21">
        <v>45439.876666666663</v>
      </c>
      <c r="B5870" s="22">
        <v>45439.876666666663</v>
      </c>
      <c r="C5870" s="20" t="s">
        <v>117</v>
      </c>
      <c r="D5870" s="20" t="s">
        <v>118</v>
      </c>
      <c r="E5870" s="207" t="s">
        <v>121</v>
      </c>
      <c r="F5870" s="207" t="s">
        <v>5315</v>
      </c>
      <c r="G5870" s="20" t="s">
        <v>210</v>
      </c>
      <c r="H5870" s="23">
        <v>5062.55</v>
      </c>
      <c r="I5870" s="21">
        <v>45413</v>
      </c>
      <c r="J5870" s="21">
        <v>45439</v>
      </c>
      <c r="K5870" s="20" t="s">
        <v>5097</v>
      </c>
      <c r="L5870" s="20" t="s">
        <v>5098</v>
      </c>
      <c r="M5870" s="20"/>
      <c r="N5870" s="21">
        <v>45445.039051238426</v>
      </c>
    </row>
    <row r="5871" spans="1:14" x14ac:dyDescent="0.25">
      <c r="A5871" s="21">
        <v>45439.305532407408</v>
      </c>
      <c r="B5871" s="22">
        <v>45439.305532407408</v>
      </c>
      <c r="C5871" s="20" t="s">
        <v>5101</v>
      </c>
      <c r="D5871" s="20" t="s">
        <v>5102</v>
      </c>
      <c r="E5871" s="207" t="s">
        <v>5103</v>
      </c>
      <c r="F5871" s="207" t="s">
        <v>5316</v>
      </c>
      <c r="G5871" s="20" t="s">
        <v>5105</v>
      </c>
      <c r="H5871" s="23">
        <v>40199.08</v>
      </c>
      <c r="I5871" s="21">
        <v>45413</v>
      </c>
      <c r="J5871" s="21">
        <v>45439</v>
      </c>
      <c r="K5871" s="20" t="s">
        <v>5106</v>
      </c>
      <c r="L5871" s="20" t="s">
        <v>5107</v>
      </c>
      <c r="M5871" s="20"/>
      <c r="N5871" s="21">
        <v>45445.039051238426</v>
      </c>
    </row>
    <row r="5872" spans="1:14" x14ac:dyDescent="0.25">
      <c r="A5872" s="21">
        <v>45439.305532407408</v>
      </c>
      <c r="B5872" s="22">
        <v>45439.305532407408</v>
      </c>
      <c r="C5872" s="20" t="s">
        <v>5108</v>
      </c>
      <c r="D5872" s="20" t="s">
        <v>5109</v>
      </c>
      <c r="E5872" s="207" t="s">
        <v>5110</v>
      </c>
      <c r="F5872" s="207" t="s">
        <v>5317</v>
      </c>
      <c r="G5872" s="20" t="s">
        <v>5105</v>
      </c>
      <c r="H5872" s="23">
        <v>41829.08</v>
      </c>
      <c r="I5872" s="21">
        <v>45413</v>
      </c>
      <c r="J5872" s="21">
        <v>45439</v>
      </c>
      <c r="K5872" s="20" t="s">
        <v>5106</v>
      </c>
      <c r="L5872" s="20" t="s">
        <v>5107</v>
      </c>
      <c r="M5872" s="20"/>
      <c r="N5872" s="21">
        <v>45445.039051238426</v>
      </c>
    </row>
    <row r="5873" spans="1:14" x14ac:dyDescent="0.25">
      <c r="A5873" s="21">
        <v>45439.175127314811</v>
      </c>
      <c r="B5873" s="22">
        <v>45439.175127314811</v>
      </c>
      <c r="C5873" s="20" t="s">
        <v>266</v>
      </c>
      <c r="D5873" s="20" t="s">
        <v>267</v>
      </c>
      <c r="E5873" s="207" t="s">
        <v>270</v>
      </c>
      <c r="F5873" s="207" t="s">
        <v>5318</v>
      </c>
      <c r="G5873" s="20" t="s">
        <v>268</v>
      </c>
      <c r="H5873" s="23">
        <v>6304.8</v>
      </c>
      <c r="I5873" s="21">
        <v>45413</v>
      </c>
      <c r="J5873" s="21">
        <v>45439</v>
      </c>
      <c r="K5873" s="20" t="s">
        <v>5097</v>
      </c>
      <c r="L5873" s="20" t="s">
        <v>5098</v>
      </c>
      <c r="M5873" s="20"/>
      <c r="N5873" s="21">
        <v>45445.039051238426</v>
      </c>
    </row>
    <row r="5874" spans="1:14" x14ac:dyDescent="0.25">
      <c r="A5874" s="21">
        <v>45439.148842592593</v>
      </c>
      <c r="B5874" s="22">
        <v>45439.148842592593</v>
      </c>
      <c r="C5874" s="20" t="s">
        <v>869</v>
      </c>
      <c r="D5874" s="20" t="s">
        <v>870</v>
      </c>
      <c r="E5874" s="207" t="s">
        <v>872</v>
      </c>
      <c r="F5874" s="207" t="s">
        <v>5319</v>
      </c>
      <c r="G5874" s="20" t="s">
        <v>210</v>
      </c>
      <c r="H5874" s="23">
        <v>301.57</v>
      </c>
      <c r="I5874" s="21">
        <v>45413</v>
      </c>
      <c r="J5874" s="21">
        <v>45439</v>
      </c>
      <c r="K5874" s="20" t="s">
        <v>5097</v>
      </c>
      <c r="L5874" s="20" t="s">
        <v>5098</v>
      </c>
      <c r="M5874" s="20"/>
      <c r="N5874" s="21">
        <v>45445.039051238426</v>
      </c>
    </row>
    <row r="5875" spans="1:14" x14ac:dyDescent="0.25">
      <c r="A5875" s="21">
        <v>45439.148842592593</v>
      </c>
      <c r="B5875" s="22">
        <v>45439.148842592593</v>
      </c>
      <c r="C5875" s="20" t="s">
        <v>995</v>
      </c>
      <c r="D5875" s="20" t="s">
        <v>996</v>
      </c>
      <c r="E5875" s="207" t="s">
        <v>998</v>
      </c>
      <c r="F5875" s="207" t="s">
        <v>5320</v>
      </c>
      <c r="G5875" s="20" t="s">
        <v>210</v>
      </c>
      <c r="H5875" s="23">
        <v>29.04</v>
      </c>
      <c r="I5875" s="21">
        <v>45413</v>
      </c>
      <c r="J5875" s="21">
        <v>45439</v>
      </c>
      <c r="K5875" s="20" t="s">
        <v>5097</v>
      </c>
      <c r="L5875" s="20" t="s">
        <v>5098</v>
      </c>
      <c r="M5875" s="20"/>
      <c r="N5875" s="21">
        <v>45445.039051238426</v>
      </c>
    </row>
    <row r="5876" spans="1:14" x14ac:dyDescent="0.25">
      <c r="A5876" s="21">
        <v>45439.148842592593</v>
      </c>
      <c r="B5876" s="22">
        <v>45439.148842592593</v>
      </c>
      <c r="C5876" s="20" t="s">
        <v>117</v>
      </c>
      <c r="D5876" s="20" t="s">
        <v>118</v>
      </c>
      <c r="E5876" s="207" t="s">
        <v>121</v>
      </c>
      <c r="F5876" s="207" t="s">
        <v>5321</v>
      </c>
      <c r="G5876" s="20" t="s">
        <v>210</v>
      </c>
      <c r="H5876" s="23">
        <v>5046.1400000000003</v>
      </c>
      <c r="I5876" s="21">
        <v>45413</v>
      </c>
      <c r="J5876" s="21">
        <v>45439</v>
      </c>
      <c r="K5876" s="20" t="s">
        <v>5097</v>
      </c>
      <c r="L5876" s="20" t="s">
        <v>5098</v>
      </c>
      <c r="M5876" s="20"/>
      <c r="N5876" s="21">
        <v>45445.039051238426</v>
      </c>
    </row>
    <row r="5877" spans="1:14" x14ac:dyDescent="0.25">
      <c r="A5877" s="21">
        <v>45438.824583333335</v>
      </c>
      <c r="B5877" s="22">
        <v>45438.824583333335</v>
      </c>
      <c r="C5877" s="20" t="s">
        <v>132</v>
      </c>
      <c r="D5877" s="20" t="s">
        <v>133</v>
      </c>
      <c r="E5877" s="207" t="s">
        <v>136</v>
      </c>
      <c r="F5877" s="207" t="s">
        <v>5322</v>
      </c>
      <c r="G5877" s="20" t="s">
        <v>134</v>
      </c>
      <c r="H5877" s="23">
        <v>1329.27</v>
      </c>
      <c r="I5877" s="21">
        <v>45413</v>
      </c>
      <c r="J5877" s="21">
        <v>45432</v>
      </c>
      <c r="K5877" s="20" t="s">
        <v>5097</v>
      </c>
      <c r="L5877" s="20" t="s">
        <v>5098</v>
      </c>
      <c r="M5877" s="20"/>
      <c r="N5877" s="21">
        <v>45445.039051238426</v>
      </c>
    </row>
    <row r="5878" spans="1:14" x14ac:dyDescent="0.25">
      <c r="A5878" s="21">
        <v>45438.184212962966</v>
      </c>
      <c r="B5878" s="22">
        <v>45438.184212962966</v>
      </c>
      <c r="C5878" s="20" t="s">
        <v>771</v>
      </c>
      <c r="D5878" s="20" t="s">
        <v>772</v>
      </c>
      <c r="E5878" s="207" t="s">
        <v>774</v>
      </c>
      <c r="F5878" s="207" t="s">
        <v>5323</v>
      </c>
      <c r="G5878" s="20" t="s">
        <v>183</v>
      </c>
      <c r="H5878" s="23">
        <v>1096163.0900000001</v>
      </c>
      <c r="I5878" s="21">
        <v>45413</v>
      </c>
      <c r="J5878" s="21">
        <v>45432</v>
      </c>
      <c r="K5878" s="20" t="s">
        <v>5114</v>
      </c>
      <c r="L5878" s="20" t="s">
        <v>5107</v>
      </c>
      <c r="M5878" s="20"/>
      <c r="N5878" s="21">
        <v>45445.039051238426</v>
      </c>
    </row>
    <row r="5879" spans="1:14" x14ac:dyDescent="0.25">
      <c r="A5879" s="21">
        <v>45438.184212962966</v>
      </c>
      <c r="B5879" s="22">
        <v>45438.184212962966</v>
      </c>
      <c r="C5879" s="20" t="s">
        <v>181</v>
      </c>
      <c r="D5879" s="20" t="s">
        <v>182</v>
      </c>
      <c r="E5879" s="207" t="s">
        <v>185</v>
      </c>
      <c r="F5879" s="207" t="s">
        <v>5324</v>
      </c>
      <c r="G5879" s="20" t="s">
        <v>183</v>
      </c>
      <c r="H5879" s="23">
        <v>706974.84</v>
      </c>
      <c r="I5879" s="21">
        <v>45413</v>
      </c>
      <c r="J5879" s="21">
        <v>45432</v>
      </c>
      <c r="K5879" s="20" t="s">
        <v>5116</v>
      </c>
      <c r="L5879" s="20" t="s">
        <v>5107</v>
      </c>
      <c r="M5879" s="20"/>
      <c r="N5879" s="21">
        <v>45445.039051238426</v>
      </c>
    </row>
    <row r="5880" spans="1:14" x14ac:dyDescent="0.25">
      <c r="A5880" s="21">
        <v>45438.184212962966</v>
      </c>
      <c r="B5880" s="22">
        <v>45438.184212962966</v>
      </c>
      <c r="C5880" s="20" t="s">
        <v>1190</v>
      </c>
      <c r="D5880" s="20" t="s">
        <v>1191</v>
      </c>
      <c r="E5880" s="207" t="s">
        <v>1193</v>
      </c>
      <c r="F5880" s="207" t="s">
        <v>5325</v>
      </c>
      <c r="G5880" s="20" t="s">
        <v>183</v>
      </c>
      <c r="H5880" s="23">
        <v>4379.51</v>
      </c>
      <c r="I5880" s="21">
        <v>45413</v>
      </c>
      <c r="J5880" s="21">
        <v>45432</v>
      </c>
      <c r="K5880" s="20" t="s">
        <v>5118</v>
      </c>
      <c r="L5880" s="20" t="s">
        <v>5107</v>
      </c>
      <c r="M5880" s="20"/>
      <c r="N5880" s="21">
        <v>45445.039051238426</v>
      </c>
    </row>
    <row r="5881" spans="1:14" x14ac:dyDescent="0.25">
      <c r="A5881" s="21">
        <v>45438.184212962966</v>
      </c>
      <c r="B5881" s="22">
        <v>45438.184212962966</v>
      </c>
      <c r="C5881" s="20" t="s">
        <v>1226</v>
      </c>
      <c r="D5881" s="20" t="s">
        <v>1227</v>
      </c>
      <c r="E5881" s="207" t="s">
        <v>1229</v>
      </c>
      <c r="F5881" s="207" t="s">
        <v>5326</v>
      </c>
      <c r="G5881" s="20" t="s">
        <v>183</v>
      </c>
      <c r="H5881" s="23">
        <v>2726.21</v>
      </c>
      <c r="I5881" s="21">
        <v>45413</v>
      </c>
      <c r="J5881" s="21">
        <v>45432</v>
      </c>
      <c r="K5881" s="20" t="s">
        <v>5118</v>
      </c>
      <c r="L5881" s="20" t="s">
        <v>5107</v>
      </c>
      <c r="M5881" s="20"/>
      <c r="N5881" s="21">
        <v>45445.039051238426</v>
      </c>
    </row>
    <row r="5882" spans="1:14" x14ac:dyDescent="0.25">
      <c r="A5882" s="21">
        <v>45438.184212962966</v>
      </c>
      <c r="B5882" s="22">
        <v>45438.184212962966</v>
      </c>
      <c r="C5882" s="20" t="s">
        <v>717</v>
      </c>
      <c r="D5882" s="20" t="s">
        <v>718</v>
      </c>
      <c r="E5882" s="207" t="s">
        <v>720</v>
      </c>
      <c r="F5882" s="207" t="s">
        <v>5327</v>
      </c>
      <c r="G5882" s="20" t="s">
        <v>183</v>
      </c>
      <c r="H5882" s="23">
        <v>962.25</v>
      </c>
      <c r="I5882" s="21">
        <v>45413</v>
      </c>
      <c r="J5882" s="21">
        <v>45432</v>
      </c>
      <c r="K5882" s="20" t="s">
        <v>5121</v>
      </c>
      <c r="L5882" s="20" t="s">
        <v>5107</v>
      </c>
      <c r="M5882" s="20"/>
      <c r="N5882" s="21">
        <v>45445.039051238426</v>
      </c>
    </row>
    <row r="5883" spans="1:14" x14ac:dyDescent="0.25">
      <c r="A5883" s="21">
        <v>45438.184212962966</v>
      </c>
      <c r="B5883" s="22">
        <v>45438.184212962966</v>
      </c>
      <c r="C5883" s="20" t="s">
        <v>882</v>
      </c>
      <c r="D5883" s="20" t="s">
        <v>883</v>
      </c>
      <c r="E5883" s="207" t="s">
        <v>885</v>
      </c>
      <c r="F5883" s="207" t="s">
        <v>5328</v>
      </c>
      <c r="G5883" s="20" t="s">
        <v>183</v>
      </c>
      <c r="H5883" s="23">
        <v>5941.04</v>
      </c>
      <c r="I5883" s="21">
        <v>45413</v>
      </c>
      <c r="J5883" s="21">
        <v>45432</v>
      </c>
      <c r="K5883" s="20" t="s">
        <v>5123</v>
      </c>
      <c r="L5883" s="20" t="s">
        <v>5107</v>
      </c>
      <c r="M5883" s="20"/>
      <c r="N5883" s="21">
        <v>45445.039051238426</v>
      </c>
    </row>
    <row r="5884" spans="1:14" x14ac:dyDescent="0.25">
      <c r="A5884" s="21">
        <v>45438.184212962966</v>
      </c>
      <c r="B5884" s="22">
        <v>45438.184212962966</v>
      </c>
      <c r="C5884" s="20" t="s">
        <v>193</v>
      </c>
      <c r="D5884" s="20" t="s">
        <v>194</v>
      </c>
      <c r="E5884" s="207" t="s">
        <v>196</v>
      </c>
      <c r="F5884" s="207" t="s">
        <v>5329</v>
      </c>
      <c r="G5884" s="20" t="s">
        <v>183</v>
      </c>
      <c r="H5884" s="23">
        <v>40752.68</v>
      </c>
      <c r="I5884" s="21">
        <v>45413</v>
      </c>
      <c r="J5884" s="21">
        <v>45432</v>
      </c>
      <c r="K5884" s="20" t="s">
        <v>5118</v>
      </c>
      <c r="L5884" s="20" t="s">
        <v>5107</v>
      </c>
      <c r="M5884" s="20"/>
      <c r="N5884" s="21">
        <v>45445.039051238426</v>
      </c>
    </row>
    <row r="5885" spans="1:14" x14ac:dyDescent="0.25">
      <c r="A5885" s="21">
        <v>45438.184212962966</v>
      </c>
      <c r="B5885" s="22">
        <v>45438.184212962966</v>
      </c>
      <c r="C5885" s="20" t="s">
        <v>253</v>
      </c>
      <c r="D5885" s="20" t="s">
        <v>254</v>
      </c>
      <c r="E5885" s="207" t="s">
        <v>256</v>
      </c>
      <c r="F5885" s="207" t="s">
        <v>5330</v>
      </c>
      <c r="G5885" s="20" t="s">
        <v>183</v>
      </c>
      <c r="H5885" s="23">
        <v>125031.56</v>
      </c>
      <c r="I5885" s="21">
        <v>45413</v>
      </c>
      <c r="J5885" s="21">
        <v>45432</v>
      </c>
      <c r="K5885" s="20" t="s">
        <v>5118</v>
      </c>
      <c r="L5885" s="20" t="s">
        <v>5107</v>
      </c>
      <c r="M5885" s="20"/>
      <c r="N5885" s="21">
        <v>45445.039051238426</v>
      </c>
    </row>
    <row r="5886" spans="1:14" x14ac:dyDescent="0.25">
      <c r="A5886" s="21">
        <v>45438.184212962966</v>
      </c>
      <c r="B5886" s="22">
        <v>45438.184212962966</v>
      </c>
      <c r="C5886" s="20" t="s">
        <v>939</v>
      </c>
      <c r="D5886" s="20" t="s">
        <v>940</v>
      </c>
      <c r="E5886" s="207" t="s">
        <v>942</v>
      </c>
      <c r="F5886" s="207" t="s">
        <v>5331</v>
      </c>
      <c r="G5886" s="20" t="s">
        <v>183</v>
      </c>
      <c r="H5886" s="23">
        <v>3527.08</v>
      </c>
      <c r="I5886" s="21">
        <v>45413</v>
      </c>
      <c r="J5886" s="21">
        <v>45432</v>
      </c>
      <c r="K5886" s="20" t="s">
        <v>5123</v>
      </c>
      <c r="L5886" s="20" t="s">
        <v>5107</v>
      </c>
      <c r="M5886" s="20"/>
      <c r="N5886" s="21">
        <v>45445.039051238426</v>
      </c>
    </row>
    <row r="5887" spans="1:14" x14ac:dyDescent="0.25">
      <c r="A5887" s="21">
        <v>45438.184212962966</v>
      </c>
      <c r="B5887" s="22">
        <v>45438.184212962966</v>
      </c>
      <c r="C5887" s="20" t="s">
        <v>521</v>
      </c>
      <c r="D5887" s="20" t="s">
        <v>522</v>
      </c>
      <c r="E5887" s="207" t="s">
        <v>524</v>
      </c>
      <c r="F5887" s="207" t="s">
        <v>5332</v>
      </c>
      <c r="G5887" s="20" t="s">
        <v>183</v>
      </c>
      <c r="H5887" s="23">
        <v>8445.81</v>
      </c>
      <c r="I5887" s="21">
        <v>45413</v>
      </c>
      <c r="J5887" s="21">
        <v>45432</v>
      </c>
      <c r="K5887" s="20" t="s">
        <v>5121</v>
      </c>
      <c r="L5887" s="20" t="s">
        <v>5107</v>
      </c>
      <c r="M5887" s="20"/>
      <c r="N5887" s="21">
        <v>45445.039051238426</v>
      </c>
    </row>
    <row r="5888" spans="1:14" x14ac:dyDescent="0.25">
      <c r="A5888" s="21">
        <v>45438.184212962966</v>
      </c>
      <c r="B5888" s="22">
        <v>45438.184212962966</v>
      </c>
      <c r="C5888" s="20" t="s">
        <v>459</v>
      </c>
      <c r="D5888" s="20" t="s">
        <v>460</v>
      </c>
      <c r="E5888" s="207" t="s">
        <v>462</v>
      </c>
      <c r="F5888" s="207" t="s">
        <v>5333</v>
      </c>
      <c r="G5888" s="20" t="s">
        <v>183</v>
      </c>
      <c r="H5888" s="23">
        <v>943327.72</v>
      </c>
      <c r="I5888" s="21">
        <v>45413</v>
      </c>
      <c r="J5888" s="21">
        <v>45432</v>
      </c>
      <c r="K5888" s="20" t="s">
        <v>5129</v>
      </c>
      <c r="L5888" s="20" t="s">
        <v>5107</v>
      </c>
      <c r="M5888" s="20"/>
      <c r="N5888" s="21">
        <v>45445.039051238426</v>
      </c>
    </row>
    <row r="5889" spans="1:14" x14ac:dyDescent="0.25">
      <c r="A5889" s="21">
        <v>45438.184212962966</v>
      </c>
      <c r="B5889" s="22">
        <v>45438.184212962966</v>
      </c>
      <c r="C5889" s="20" t="s">
        <v>435</v>
      </c>
      <c r="D5889" s="20" t="s">
        <v>436</v>
      </c>
      <c r="E5889" s="207" t="s">
        <v>438</v>
      </c>
      <c r="F5889" s="207" t="s">
        <v>5334</v>
      </c>
      <c r="G5889" s="20" t="s">
        <v>183</v>
      </c>
      <c r="H5889" s="23">
        <v>14089.32</v>
      </c>
      <c r="I5889" s="21">
        <v>45413</v>
      </c>
      <c r="J5889" s="21">
        <v>45432</v>
      </c>
      <c r="K5889" s="20" t="s">
        <v>5118</v>
      </c>
      <c r="L5889" s="20" t="s">
        <v>5107</v>
      </c>
      <c r="M5889" s="20"/>
      <c r="N5889" s="21">
        <v>45445.039051238426</v>
      </c>
    </row>
    <row r="5890" spans="1:14" x14ac:dyDescent="0.25">
      <c r="A5890" s="21">
        <v>45438.184212962966</v>
      </c>
      <c r="B5890" s="22">
        <v>45438.184212962966</v>
      </c>
      <c r="C5890" s="20" t="s">
        <v>422</v>
      </c>
      <c r="D5890" s="20" t="s">
        <v>423</v>
      </c>
      <c r="E5890" s="207" t="s">
        <v>425</v>
      </c>
      <c r="F5890" s="207" t="s">
        <v>5335</v>
      </c>
      <c r="G5890" s="20" t="s">
        <v>183</v>
      </c>
      <c r="H5890" s="23">
        <v>22521.01</v>
      </c>
      <c r="I5890" s="21">
        <v>45413</v>
      </c>
      <c r="J5890" s="21">
        <v>45432</v>
      </c>
      <c r="K5890" s="20" t="s">
        <v>5118</v>
      </c>
      <c r="L5890" s="20" t="s">
        <v>5107</v>
      </c>
      <c r="M5890" s="20"/>
      <c r="N5890" s="21">
        <v>45445.039051238426</v>
      </c>
    </row>
    <row r="5891" spans="1:14" x14ac:dyDescent="0.25">
      <c r="A5891" s="21">
        <v>45438.184212962966</v>
      </c>
      <c r="B5891" s="22">
        <v>45438.184212962966</v>
      </c>
      <c r="C5891" s="20" t="s">
        <v>1298</v>
      </c>
      <c r="D5891" s="20" t="s">
        <v>1299</v>
      </c>
      <c r="E5891" s="207" t="s">
        <v>1301</v>
      </c>
      <c r="F5891" s="207" t="s">
        <v>5336</v>
      </c>
      <c r="G5891" s="20" t="s">
        <v>183</v>
      </c>
      <c r="H5891" s="23">
        <v>649.94000000000005</v>
      </c>
      <c r="I5891" s="21">
        <v>45413</v>
      </c>
      <c r="J5891" s="21">
        <v>45432</v>
      </c>
      <c r="K5891" s="20" t="s">
        <v>5121</v>
      </c>
      <c r="L5891" s="20" t="s">
        <v>5107</v>
      </c>
      <c r="M5891" s="20"/>
      <c r="N5891" s="21">
        <v>45445.039051238426</v>
      </c>
    </row>
    <row r="5892" spans="1:14" x14ac:dyDescent="0.25">
      <c r="A5892" s="21">
        <v>45438.184212962966</v>
      </c>
      <c r="B5892" s="22">
        <v>45438.184212962966</v>
      </c>
      <c r="C5892" s="20" t="s">
        <v>331</v>
      </c>
      <c r="D5892" s="20" t="s">
        <v>332</v>
      </c>
      <c r="E5892" s="207" t="s">
        <v>334</v>
      </c>
      <c r="F5892" s="207" t="s">
        <v>5337</v>
      </c>
      <c r="G5892" s="20" t="s">
        <v>183</v>
      </c>
      <c r="H5892" s="23">
        <v>5703.43</v>
      </c>
      <c r="I5892" s="21">
        <v>45413</v>
      </c>
      <c r="J5892" s="21">
        <v>45432</v>
      </c>
      <c r="K5892" s="20" t="s">
        <v>5121</v>
      </c>
      <c r="L5892" s="20" t="s">
        <v>5107</v>
      </c>
      <c r="M5892" s="20"/>
      <c r="N5892" s="21">
        <v>45445.039051238426</v>
      </c>
    </row>
    <row r="5893" spans="1:14" x14ac:dyDescent="0.25">
      <c r="A5893" s="21">
        <v>45437.842766203699</v>
      </c>
      <c r="B5893" s="22">
        <v>45437.842766203699</v>
      </c>
      <c r="C5893" s="20" t="s">
        <v>117</v>
      </c>
      <c r="D5893" s="20" t="s">
        <v>118</v>
      </c>
      <c r="E5893" s="207" t="s">
        <v>121</v>
      </c>
      <c r="F5893" s="207" t="s">
        <v>5338</v>
      </c>
      <c r="G5893" s="20" t="s">
        <v>210</v>
      </c>
      <c r="H5893" s="23">
        <v>4996.04</v>
      </c>
      <c r="I5893" s="21">
        <v>45413</v>
      </c>
      <c r="J5893" s="21">
        <v>45432</v>
      </c>
      <c r="K5893" s="20" t="s">
        <v>5097</v>
      </c>
      <c r="L5893" s="20" t="s">
        <v>5098</v>
      </c>
      <c r="M5893" s="20"/>
      <c r="N5893" s="21">
        <v>45445.039051238426</v>
      </c>
    </row>
    <row r="5894" spans="1:14" x14ac:dyDescent="0.25">
      <c r="A5894" s="21">
        <v>45437.484699074077</v>
      </c>
      <c r="B5894" s="22">
        <v>45437.484699074077</v>
      </c>
      <c r="C5894" s="20" t="s">
        <v>5101</v>
      </c>
      <c r="D5894" s="20" t="s">
        <v>5102</v>
      </c>
      <c r="E5894" s="207" t="s">
        <v>5103</v>
      </c>
      <c r="F5894" s="207" t="s">
        <v>5339</v>
      </c>
      <c r="G5894" s="20" t="s">
        <v>5105</v>
      </c>
      <c r="H5894" s="23">
        <v>40199.08</v>
      </c>
      <c r="I5894" s="21">
        <v>45413</v>
      </c>
      <c r="J5894" s="21">
        <v>45432</v>
      </c>
      <c r="K5894" s="20" t="s">
        <v>5106</v>
      </c>
      <c r="L5894" s="20" t="s">
        <v>5107</v>
      </c>
      <c r="M5894" s="20"/>
      <c r="N5894" s="21">
        <v>45445.039051238426</v>
      </c>
    </row>
    <row r="5895" spans="1:14" x14ac:dyDescent="0.25">
      <c r="A5895" s="21">
        <v>45437.484699074077</v>
      </c>
      <c r="B5895" s="22">
        <v>45437.484699074077</v>
      </c>
      <c r="C5895" s="20" t="s">
        <v>5108</v>
      </c>
      <c r="D5895" s="20" t="s">
        <v>5109</v>
      </c>
      <c r="E5895" s="207" t="s">
        <v>5110</v>
      </c>
      <c r="F5895" s="207" t="s">
        <v>5340</v>
      </c>
      <c r="G5895" s="20" t="s">
        <v>5105</v>
      </c>
      <c r="H5895" s="23">
        <v>41829.08</v>
      </c>
      <c r="I5895" s="21">
        <v>45413</v>
      </c>
      <c r="J5895" s="21">
        <v>45432</v>
      </c>
      <c r="K5895" s="20" t="s">
        <v>5106</v>
      </c>
      <c r="L5895" s="20" t="s">
        <v>5107</v>
      </c>
      <c r="M5895" s="20"/>
      <c r="N5895" s="21">
        <v>45445.039051238426</v>
      </c>
    </row>
    <row r="5896" spans="1:14" x14ac:dyDescent="0.25">
      <c r="A5896" s="21">
        <v>45437.462083333332</v>
      </c>
      <c r="B5896" s="22">
        <v>45437.462083333332</v>
      </c>
      <c r="C5896" s="20" t="s">
        <v>266</v>
      </c>
      <c r="D5896" s="20" t="s">
        <v>267</v>
      </c>
      <c r="E5896" s="207" t="s">
        <v>270</v>
      </c>
      <c r="F5896" s="207" t="s">
        <v>5341</v>
      </c>
      <c r="G5896" s="20" t="s">
        <v>268</v>
      </c>
      <c r="H5896" s="23">
        <v>6304.8</v>
      </c>
      <c r="I5896" s="21">
        <v>45413</v>
      </c>
      <c r="J5896" s="21">
        <v>45432</v>
      </c>
      <c r="K5896" s="20" t="s">
        <v>5097</v>
      </c>
      <c r="L5896" s="20" t="s">
        <v>5098</v>
      </c>
      <c r="M5896" s="20"/>
      <c r="N5896" s="21">
        <v>45445.039051238426</v>
      </c>
    </row>
    <row r="5897" spans="1:14" x14ac:dyDescent="0.25">
      <c r="A5897" s="21">
        <v>45437.231620370367</v>
      </c>
      <c r="B5897" s="22">
        <v>45437.231620370367</v>
      </c>
      <c r="C5897" s="20" t="s">
        <v>869</v>
      </c>
      <c r="D5897" s="20" t="s">
        <v>870</v>
      </c>
      <c r="E5897" s="207" t="s">
        <v>872</v>
      </c>
      <c r="F5897" s="207" t="s">
        <v>5342</v>
      </c>
      <c r="G5897" s="20" t="s">
        <v>210</v>
      </c>
      <c r="H5897" s="23">
        <v>301.57</v>
      </c>
      <c r="I5897" s="21">
        <v>45413</v>
      </c>
      <c r="J5897" s="21">
        <v>45432</v>
      </c>
      <c r="K5897" s="20" t="s">
        <v>5097</v>
      </c>
      <c r="L5897" s="20" t="s">
        <v>5098</v>
      </c>
      <c r="M5897" s="20"/>
      <c r="N5897" s="21">
        <v>45445.039051238426</v>
      </c>
    </row>
    <row r="5898" spans="1:14" x14ac:dyDescent="0.25">
      <c r="A5898" s="21">
        <v>45437.231620370367</v>
      </c>
      <c r="B5898" s="22">
        <v>45437.231620370367</v>
      </c>
      <c r="C5898" s="20" t="s">
        <v>995</v>
      </c>
      <c r="D5898" s="20" t="s">
        <v>996</v>
      </c>
      <c r="E5898" s="207" t="s">
        <v>998</v>
      </c>
      <c r="F5898" s="207" t="s">
        <v>5343</v>
      </c>
      <c r="G5898" s="20" t="s">
        <v>210</v>
      </c>
      <c r="H5898" s="23">
        <v>29.04</v>
      </c>
      <c r="I5898" s="21">
        <v>45413</v>
      </c>
      <c r="J5898" s="21">
        <v>45432</v>
      </c>
      <c r="K5898" s="20" t="s">
        <v>5097</v>
      </c>
      <c r="L5898" s="20" t="s">
        <v>5098</v>
      </c>
      <c r="M5898" s="20"/>
      <c r="N5898" s="21">
        <v>45445.039051238426</v>
      </c>
    </row>
    <row r="5899" spans="1:14" x14ac:dyDescent="0.25">
      <c r="A5899" s="21">
        <v>45437.231620370367</v>
      </c>
      <c r="B5899" s="22">
        <v>45437.231620370367</v>
      </c>
      <c r="C5899" s="20" t="s">
        <v>117</v>
      </c>
      <c r="D5899" s="20" t="s">
        <v>118</v>
      </c>
      <c r="E5899" s="207" t="s">
        <v>121</v>
      </c>
      <c r="F5899" s="207" t="s">
        <v>5344</v>
      </c>
      <c r="G5899" s="20" t="s">
        <v>210</v>
      </c>
      <c r="H5899" s="23">
        <v>4830.21</v>
      </c>
      <c r="I5899" s="21">
        <v>45413</v>
      </c>
      <c r="J5899" s="21">
        <v>45432</v>
      </c>
      <c r="K5899" s="20" t="s">
        <v>5097</v>
      </c>
      <c r="L5899" s="20" t="s">
        <v>5098</v>
      </c>
      <c r="M5899" s="20"/>
      <c r="N5899" s="21">
        <v>45445.039051238426</v>
      </c>
    </row>
    <row r="5900" spans="1:14" x14ac:dyDescent="0.25">
      <c r="A5900" s="21">
        <v>45437.076354166667</v>
      </c>
      <c r="B5900" s="22">
        <v>45437.076354166667</v>
      </c>
      <c r="C5900" s="20" t="s">
        <v>132</v>
      </c>
      <c r="D5900" s="20" t="s">
        <v>133</v>
      </c>
      <c r="E5900" s="207" t="s">
        <v>136</v>
      </c>
      <c r="F5900" s="207" t="s">
        <v>5345</v>
      </c>
      <c r="G5900" s="20" t="s">
        <v>134</v>
      </c>
      <c r="H5900" s="23">
        <v>1329.27</v>
      </c>
      <c r="I5900" s="21">
        <v>45413</v>
      </c>
      <c r="J5900" s="21">
        <v>45432</v>
      </c>
      <c r="K5900" s="20" t="s">
        <v>5097</v>
      </c>
      <c r="L5900" s="20" t="s">
        <v>5098</v>
      </c>
      <c r="M5900" s="20"/>
      <c r="N5900" s="21">
        <v>45445.039051238426</v>
      </c>
    </row>
    <row r="5901" spans="1:14" x14ac:dyDescent="0.25">
      <c r="A5901" s="21">
        <v>45436.403599537043</v>
      </c>
      <c r="B5901" s="22">
        <v>45436.403599537043</v>
      </c>
      <c r="C5901" s="20" t="s">
        <v>5101</v>
      </c>
      <c r="D5901" s="20" t="s">
        <v>5102</v>
      </c>
      <c r="E5901" s="207" t="s">
        <v>5103</v>
      </c>
      <c r="F5901" s="207" t="s">
        <v>5346</v>
      </c>
      <c r="G5901" s="20" t="s">
        <v>5105</v>
      </c>
      <c r="H5901" s="23">
        <v>39984.410000000003</v>
      </c>
      <c r="I5901" s="21">
        <v>45413</v>
      </c>
      <c r="J5901" s="21">
        <v>45432</v>
      </c>
      <c r="K5901" s="20" t="s">
        <v>5106</v>
      </c>
      <c r="L5901" s="20" t="s">
        <v>5107</v>
      </c>
      <c r="M5901" s="20"/>
      <c r="N5901" s="21">
        <v>45445.039051238426</v>
      </c>
    </row>
    <row r="5902" spans="1:14" x14ac:dyDescent="0.25">
      <c r="A5902" s="21">
        <v>45436.403599537043</v>
      </c>
      <c r="B5902" s="22">
        <v>45436.403599537043</v>
      </c>
      <c r="C5902" s="20" t="s">
        <v>5108</v>
      </c>
      <c r="D5902" s="20" t="s">
        <v>5109</v>
      </c>
      <c r="E5902" s="207" t="s">
        <v>5110</v>
      </c>
      <c r="F5902" s="207" t="s">
        <v>5347</v>
      </c>
      <c r="G5902" s="20" t="s">
        <v>5105</v>
      </c>
      <c r="H5902" s="23">
        <v>41560.120000000003</v>
      </c>
      <c r="I5902" s="21">
        <v>45413</v>
      </c>
      <c r="J5902" s="21">
        <v>45432</v>
      </c>
      <c r="K5902" s="20" t="s">
        <v>5106</v>
      </c>
      <c r="L5902" s="20" t="s">
        <v>5107</v>
      </c>
      <c r="M5902" s="20"/>
      <c r="N5902" s="21">
        <v>45445.039051238426</v>
      </c>
    </row>
    <row r="5903" spans="1:14" x14ac:dyDescent="0.25">
      <c r="A5903" s="21">
        <v>45436.330370370371</v>
      </c>
      <c r="B5903" s="22">
        <v>45436.330370370371</v>
      </c>
      <c r="C5903" s="20" t="s">
        <v>771</v>
      </c>
      <c r="D5903" s="20" t="s">
        <v>772</v>
      </c>
      <c r="E5903" s="207" t="s">
        <v>774</v>
      </c>
      <c r="F5903" s="207" t="s">
        <v>5348</v>
      </c>
      <c r="G5903" s="20" t="s">
        <v>183</v>
      </c>
      <c r="H5903" s="23">
        <v>1097472.6100000001</v>
      </c>
      <c r="I5903" s="21">
        <v>45413</v>
      </c>
      <c r="J5903" s="21">
        <v>45432</v>
      </c>
      <c r="K5903" s="20" t="s">
        <v>5114</v>
      </c>
      <c r="L5903" s="20" t="s">
        <v>5107</v>
      </c>
      <c r="M5903" s="20"/>
      <c r="N5903" s="21">
        <v>45445.039051238426</v>
      </c>
    </row>
    <row r="5904" spans="1:14" x14ac:dyDescent="0.25">
      <c r="A5904" s="21">
        <v>45436.330370370371</v>
      </c>
      <c r="B5904" s="22">
        <v>45436.330370370371</v>
      </c>
      <c r="C5904" s="20" t="s">
        <v>181</v>
      </c>
      <c r="D5904" s="20" t="s">
        <v>182</v>
      </c>
      <c r="E5904" s="207" t="s">
        <v>185</v>
      </c>
      <c r="F5904" s="207" t="s">
        <v>5349</v>
      </c>
      <c r="G5904" s="20" t="s">
        <v>183</v>
      </c>
      <c r="H5904" s="23">
        <v>705479.59</v>
      </c>
      <c r="I5904" s="21">
        <v>45413</v>
      </c>
      <c r="J5904" s="21">
        <v>45432</v>
      </c>
      <c r="K5904" s="20" t="s">
        <v>5116</v>
      </c>
      <c r="L5904" s="20" t="s">
        <v>5107</v>
      </c>
      <c r="M5904" s="20"/>
      <c r="N5904" s="21">
        <v>45445.039051238426</v>
      </c>
    </row>
    <row r="5905" spans="1:14" x14ac:dyDescent="0.25">
      <c r="A5905" s="21">
        <v>45436.330370370371</v>
      </c>
      <c r="B5905" s="22">
        <v>45436.330370370371</v>
      </c>
      <c r="C5905" s="20" t="s">
        <v>1190</v>
      </c>
      <c r="D5905" s="20" t="s">
        <v>1191</v>
      </c>
      <c r="E5905" s="207" t="s">
        <v>1193</v>
      </c>
      <c r="F5905" s="207" t="s">
        <v>5350</v>
      </c>
      <c r="G5905" s="20" t="s">
        <v>183</v>
      </c>
      <c r="H5905" s="23">
        <v>4379.51</v>
      </c>
      <c r="I5905" s="21">
        <v>45413</v>
      </c>
      <c r="J5905" s="21">
        <v>45432</v>
      </c>
      <c r="K5905" s="20" t="s">
        <v>5118</v>
      </c>
      <c r="L5905" s="20" t="s">
        <v>5107</v>
      </c>
      <c r="M5905" s="20"/>
      <c r="N5905" s="21">
        <v>45445.039051238426</v>
      </c>
    </row>
    <row r="5906" spans="1:14" x14ac:dyDescent="0.25">
      <c r="A5906" s="21">
        <v>45436.330370370371</v>
      </c>
      <c r="B5906" s="22">
        <v>45436.330370370371</v>
      </c>
      <c r="C5906" s="20" t="s">
        <v>1226</v>
      </c>
      <c r="D5906" s="20" t="s">
        <v>1227</v>
      </c>
      <c r="E5906" s="207" t="s">
        <v>1229</v>
      </c>
      <c r="F5906" s="207" t="s">
        <v>5351</v>
      </c>
      <c r="G5906" s="20" t="s">
        <v>183</v>
      </c>
      <c r="H5906" s="23">
        <v>2726.21</v>
      </c>
      <c r="I5906" s="21">
        <v>45413</v>
      </c>
      <c r="J5906" s="21">
        <v>45432</v>
      </c>
      <c r="K5906" s="20" t="s">
        <v>5118</v>
      </c>
      <c r="L5906" s="20" t="s">
        <v>5107</v>
      </c>
      <c r="M5906" s="20"/>
      <c r="N5906" s="21">
        <v>45445.039051238426</v>
      </c>
    </row>
    <row r="5907" spans="1:14" x14ac:dyDescent="0.25">
      <c r="A5907" s="21">
        <v>45436.330370370371</v>
      </c>
      <c r="B5907" s="22">
        <v>45436.330370370371</v>
      </c>
      <c r="C5907" s="20" t="s">
        <v>717</v>
      </c>
      <c r="D5907" s="20" t="s">
        <v>718</v>
      </c>
      <c r="E5907" s="207" t="s">
        <v>720</v>
      </c>
      <c r="F5907" s="207" t="s">
        <v>5352</v>
      </c>
      <c r="G5907" s="20" t="s">
        <v>183</v>
      </c>
      <c r="H5907" s="23">
        <v>962.25</v>
      </c>
      <c r="I5907" s="21">
        <v>45413</v>
      </c>
      <c r="J5907" s="21">
        <v>45432</v>
      </c>
      <c r="K5907" s="20" t="s">
        <v>5121</v>
      </c>
      <c r="L5907" s="20" t="s">
        <v>5107</v>
      </c>
      <c r="M5907" s="20"/>
      <c r="N5907" s="21">
        <v>45445.039051238426</v>
      </c>
    </row>
    <row r="5908" spans="1:14" x14ac:dyDescent="0.25">
      <c r="A5908" s="21">
        <v>45436.330370370371</v>
      </c>
      <c r="B5908" s="22">
        <v>45436.330370370371</v>
      </c>
      <c r="C5908" s="20" t="s">
        <v>882</v>
      </c>
      <c r="D5908" s="20" t="s">
        <v>883</v>
      </c>
      <c r="E5908" s="207" t="s">
        <v>885</v>
      </c>
      <c r="F5908" s="207" t="s">
        <v>5353</v>
      </c>
      <c r="G5908" s="20" t="s">
        <v>183</v>
      </c>
      <c r="H5908" s="23">
        <v>5746.76</v>
      </c>
      <c r="I5908" s="21">
        <v>45413</v>
      </c>
      <c r="J5908" s="21">
        <v>45432</v>
      </c>
      <c r="K5908" s="20" t="s">
        <v>5123</v>
      </c>
      <c r="L5908" s="20" t="s">
        <v>5107</v>
      </c>
      <c r="M5908" s="20"/>
      <c r="N5908" s="21">
        <v>45445.039051238426</v>
      </c>
    </row>
    <row r="5909" spans="1:14" x14ac:dyDescent="0.25">
      <c r="A5909" s="21">
        <v>45436.330370370371</v>
      </c>
      <c r="B5909" s="22">
        <v>45436.330370370371</v>
      </c>
      <c r="C5909" s="20" t="s">
        <v>193</v>
      </c>
      <c r="D5909" s="20" t="s">
        <v>194</v>
      </c>
      <c r="E5909" s="207" t="s">
        <v>196</v>
      </c>
      <c r="F5909" s="207" t="s">
        <v>5354</v>
      </c>
      <c r="G5909" s="20" t="s">
        <v>183</v>
      </c>
      <c r="H5909" s="23">
        <v>43342.61</v>
      </c>
      <c r="I5909" s="21">
        <v>45413</v>
      </c>
      <c r="J5909" s="21">
        <v>45432</v>
      </c>
      <c r="K5909" s="20" t="s">
        <v>5118</v>
      </c>
      <c r="L5909" s="20" t="s">
        <v>5107</v>
      </c>
      <c r="M5909" s="20"/>
      <c r="N5909" s="21">
        <v>45445.039051238426</v>
      </c>
    </row>
    <row r="5910" spans="1:14" x14ac:dyDescent="0.25">
      <c r="A5910" s="21">
        <v>45436.330370370371</v>
      </c>
      <c r="B5910" s="22">
        <v>45436.330370370371</v>
      </c>
      <c r="C5910" s="20" t="s">
        <v>253</v>
      </c>
      <c r="D5910" s="20" t="s">
        <v>254</v>
      </c>
      <c r="E5910" s="207" t="s">
        <v>256</v>
      </c>
      <c r="F5910" s="207" t="s">
        <v>5355</v>
      </c>
      <c r="G5910" s="20" t="s">
        <v>183</v>
      </c>
      <c r="H5910" s="23">
        <v>125031.56</v>
      </c>
      <c r="I5910" s="21">
        <v>45413</v>
      </c>
      <c r="J5910" s="21">
        <v>45432</v>
      </c>
      <c r="K5910" s="20" t="s">
        <v>5118</v>
      </c>
      <c r="L5910" s="20" t="s">
        <v>5107</v>
      </c>
      <c r="M5910" s="20"/>
      <c r="N5910" s="21">
        <v>45445.039051238426</v>
      </c>
    </row>
    <row r="5911" spans="1:14" x14ac:dyDescent="0.25">
      <c r="A5911" s="21">
        <v>45436.330370370371</v>
      </c>
      <c r="B5911" s="22">
        <v>45436.330370370371</v>
      </c>
      <c r="C5911" s="20" t="s">
        <v>939</v>
      </c>
      <c r="D5911" s="20" t="s">
        <v>940</v>
      </c>
      <c r="E5911" s="207" t="s">
        <v>942</v>
      </c>
      <c r="F5911" s="207" t="s">
        <v>5356</v>
      </c>
      <c r="G5911" s="20" t="s">
        <v>183</v>
      </c>
      <c r="H5911" s="23">
        <v>3531.23</v>
      </c>
      <c r="I5911" s="21">
        <v>45413</v>
      </c>
      <c r="J5911" s="21">
        <v>45432</v>
      </c>
      <c r="K5911" s="20" t="s">
        <v>5123</v>
      </c>
      <c r="L5911" s="20" t="s">
        <v>5107</v>
      </c>
      <c r="M5911" s="20"/>
      <c r="N5911" s="21">
        <v>45445.039051238426</v>
      </c>
    </row>
    <row r="5912" spans="1:14" x14ac:dyDescent="0.25">
      <c r="A5912" s="21">
        <v>45436.330370370371</v>
      </c>
      <c r="B5912" s="22">
        <v>45436.330370370371</v>
      </c>
      <c r="C5912" s="20" t="s">
        <v>521</v>
      </c>
      <c r="D5912" s="20" t="s">
        <v>522</v>
      </c>
      <c r="E5912" s="207" t="s">
        <v>524</v>
      </c>
      <c r="F5912" s="207" t="s">
        <v>5357</v>
      </c>
      <c r="G5912" s="20" t="s">
        <v>183</v>
      </c>
      <c r="H5912" s="23">
        <v>8445.81</v>
      </c>
      <c r="I5912" s="21">
        <v>45413</v>
      </c>
      <c r="J5912" s="21">
        <v>45432</v>
      </c>
      <c r="K5912" s="20" t="s">
        <v>5121</v>
      </c>
      <c r="L5912" s="20" t="s">
        <v>5107</v>
      </c>
      <c r="M5912" s="20"/>
      <c r="N5912" s="21">
        <v>45445.039051238426</v>
      </c>
    </row>
    <row r="5913" spans="1:14" x14ac:dyDescent="0.25">
      <c r="A5913" s="21">
        <v>45436.330370370371</v>
      </c>
      <c r="B5913" s="22">
        <v>45436.330370370371</v>
      </c>
      <c r="C5913" s="20" t="s">
        <v>459</v>
      </c>
      <c r="D5913" s="20" t="s">
        <v>460</v>
      </c>
      <c r="E5913" s="207" t="s">
        <v>462</v>
      </c>
      <c r="F5913" s="207" t="s">
        <v>5358</v>
      </c>
      <c r="G5913" s="20" t="s">
        <v>183</v>
      </c>
      <c r="H5913" s="23">
        <v>1006368.25</v>
      </c>
      <c r="I5913" s="21">
        <v>45413</v>
      </c>
      <c r="J5913" s="21">
        <v>45432</v>
      </c>
      <c r="K5913" s="20" t="s">
        <v>5129</v>
      </c>
      <c r="L5913" s="20" t="s">
        <v>5107</v>
      </c>
      <c r="M5913" s="20"/>
      <c r="N5913" s="21">
        <v>45445.039051238426</v>
      </c>
    </row>
    <row r="5914" spans="1:14" x14ac:dyDescent="0.25">
      <c r="A5914" s="21">
        <v>45436.330370370371</v>
      </c>
      <c r="B5914" s="22">
        <v>45436.330370370371</v>
      </c>
      <c r="C5914" s="20" t="s">
        <v>435</v>
      </c>
      <c r="D5914" s="20" t="s">
        <v>436</v>
      </c>
      <c r="E5914" s="207" t="s">
        <v>438</v>
      </c>
      <c r="F5914" s="207" t="s">
        <v>5359</v>
      </c>
      <c r="G5914" s="20" t="s">
        <v>183</v>
      </c>
      <c r="H5914" s="23">
        <v>7089.32</v>
      </c>
      <c r="I5914" s="21">
        <v>45413</v>
      </c>
      <c r="J5914" s="21">
        <v>45432</v>
      </c>
      <c r="K5914" s="20" t="s">
        <v>5118</v>
      </c>
      <c r="L5914" s="20" t="s">
        <v>5107</v>
      </c>
      <c r="M5914" s="20"/>
      <c r="N5914" s="21">
        <v>45445.039051238426</v>
      </c>
    </row>
    <row r="5915" spans="1:14" x14ac:dyDescent="0.25">
      <c r="A5915" s="21">
        <v>45436.330370370371</v>
      </c>
      <c r="B5915" s="22">
        <v>45436.330370370371</v>
      </c>
      <c r="C5915" s="20" t="s">
        <v>422</v>
      </c>
      <c r="D5915" s="20" t="s">
        <v>423</v>
      </c>
      <c r="E5915" s="207" t="s">
        <v>425</v>
      </c>
      <c r="F5915" s="207" t="s">
        <v>5360</v>
      </c>
      <c r="G5915" s="20" t="s">
        <v>183</v>
      </c>
      <c r="H5915" s="23">
        <v>17688.21</v>
      </c>
      <c r="I5915" s="21">
        <v>45413</v>
      </c>
      <c r="J5915" s="21">
        <v>45432</v>
      </c>
      <c r="K5915" s="20" t="s">
        <v>5118</v>
      </c>
      <c r="L5915" s="20" t="s">
        <v>5107</v>
      </c>
      <c r="M5915" s="20"/>
      <c r="N5915" s="21">
        <v>45445.039051238426</v>
      </c>
    </row>
    <row r="5916" spans="1:14" x14ac:dyDescent="0.25">
      <c r="A5916" s="21">
        <v>45436.330370370371</v>
      </c>
      <c r="B5916" s="22">
        <v>45436.330370370371</v>
      </c>
      <c r="C5916" s="20" t="s">
        <v>1298</v>
      </c>
      <c r="D5916" s="20" t="s">
        <v>1299</v>
      </c>
      <c r="E5916" s="207" t="s">
        <v>1301</v>
      </c>
      <c r="F5916" s="207" t="s">
        <v>5361</v>
      </c>
      <c r="G5916" s="20" t="s">
        <v>183</v>
      </c>
      <c r="H5916" s="23">
        <v>649.94000000000005</v>
      </c>
      <c r="I5916" s="21">
        <v>45413</v>
      </c>
      <c r="J5916" s="21">
        <v>45432</v>
      </c>
      <c r="K5916" s="20" t="s">
        <v>5121</v>
      </c>
      <c r="L5916" s="20" t="s">
        <v>5107</v>
      </c>
      <c r="M5916" s="20"/>
      <c r="N5916" s="21">
        <v>45445.039051238426</v>
      </c>
    </row>
    <row r="5917" spans="1:14" x14ac:dyDescent="0.25">
      <c r="A5917" s="21">
        <v>45436.330370370371</v>
      </c>
      <c r="B5917" s="22">
        <v>45436.330370370371</v>
      </c>
      <c r="C5917" s="20" t="s">
        <v>331</v>
      </c>
      <c r="D5917" s="20" t="s">
        <v>332</v>
      </c>
      <c r="E5917" s="207" t="s">
        <v>334</v>
      </c>
      <c r="F5917" s="207" t="s">
        <v>5362</v>
      </c>
      <c r="G5917" s="20" t="s">
        <v>183</v>
      </c>
      <c r="H5917" s="23">
        <v>5703.43</v>
      </c>
      <c r="I5917" s="21">
        <v>45413</v>
      </c>
      <c r="J5917" s="21">
        <v>45432</v>
      </c>
      <c r="K5917" s="20" t="s">
        <v>5121</v>
      </c>
      <c r="L5917" s="20" t="s">
        <v>5107</v>
      </c>
      <c r="M5917" s="20"/>
      <c r="N5917" s="21">
        <v>45445.039051238426</v>
      </c>
    </row>
    <row r="5918" spans="1:14" x14ac:dyDescent="0.25">
      <c r="A5918" s="21">
        <v>45436.307696759264</v>
      </c>
      <c r="B5918" s="22">
        <v>45436.307696759264</v>
      </c>
      <c r="C5918" s="20" t="s">
        <v>266</v>
      </c>
      <c r="D5918" s="20" t="s">
        <v>267</v>
      </c>
      <c r="E5918" s="207" t="s">
        <v>270</v>
      </c>
      <c r="F5918" s="207" t="s">
        <v>5363</v>
      </c>
      <c r="G5918" s="20" t="s">
        <v>268</v>
      </c>
      <c r="H5918" s="23">
        <v>6207.61</v>
      </c>
      <c r="I5918" s="21">
        <v>45413</v>
      </c>
      <c r="J5918" s="21">
        <v>45432</v>
      </c>
      <c r="K5918" s="20" t="s">
        <v>5097</v>
      </c>
      <c r="L5918" s="20" t="s">
        <v>5098</v>
      </c>
      <c r="M5918" s="20"/>
      <c r="N5918" s="21">
        <v>45445.039051238426</v>
      </c>
    </row>
    <row r="5919" spans="1:14" x14ac:dyDescent="0.25">
      <c r="A5919" s="21">
        <v>45436.151898148149</v>
      </c>
      <c r="B5919" s="22">
        <v>45436.151898148149</v>
      </c>
      <c r="C5919" s="20" t="s">
        <v>869</v>
      </c>
      <c r="D5919" s="20" t="s">
        <v>870</v>
      </c>
      <c r="E5919" s="207" t="s">
        <v>872</v>
      </c>
      <c r="F5919" s="207" t="s">
        <v>5364</v>
      </c>
      <c r="G5919" s="20" t="s">
        <v>210</v>
      </c>
      <c r="H5919" s="23">
        <v>301.57</v>
      </c>
      <c r="I5919" s="21">
        <v>45413</v>
      </c>
      <c r="J5919" s="21">
        <v>45432</v>
      </c>
      <c r="K5919" s="20" t="s">
        <v>5097</v>
      </c>
      <c r="L5919" s="20" t="s">
        <v>5098</v>
      </c>
      <c r="M5919" s="20"/>
      <c r="N5919" s="21">
        <v>45445.039051238426</v>
      </c>
    </row>
    <row r="5920" spans="1:14" x14ac:dyDescent="0.25">
      <c r="A5920" s="21">
        <v>45436.151898148149</v>
      </c>
      <c r="B5920" s="22">
        <v>45436.151898148149</v>
      </c>
      <c r="C5920" s="20" t="s">
        <v>995</v>
      </c>
      <c r="D5920" s="20" t="s">
        <v>996</v>
      </c>
      <c r="E5920" s="207" t="s">
        <v>998</v>
      </c>
      <c r="F5920" s="207" t="s">
        <v>5365</v>
      </c>
      <c r="G5920" s="20" t="s">
        <v>210</v>
      </c>
      <c r="H5920" s="23">
        <v>29.04</v>
      </c>
      <c r="I5920" s="21">
        <v>45413</v>
      </c>
      <c r="J5920" s="21">
        <v>45432</v>
      </c>
      <c r="K5920" s="20" t="s">
        <v>5097</v>
      </c>
      <c r="L5920" s="20" t="s">
        <v>5098</v>
      </c>
      <c r="M5920" s="20"/>
      <c r="N5920" s="21">
        <v>45445.039051238426</v>
      </c>
    </row>
    <row r="5921" spans="1:14" x14ac:dyDescent="0.25">
      <c r="A5921" s="21">
        <v>45436.151898148149</v>
      </c>
      <c r="B5921" s="22">
        <v>45436.151898148149</v>
      </c>
      <c r="C5921" s="20" t="s">
        <v>117</v>
      </c>
      <c r="D5921" s="20" t="s">
        <v>118</v>
      </c>
      <c r="E5921" s="207" t="s">
        <v>121</v>
      </c>
      <c r="F5921" s="207" t="s">
        <v>5366</v>
      </c>
      <c r="G5921" s="20" t="s">
        <v>210</v>
      </c>
      <c r="H5921" s="23">
        <v>4686.68</v>
      </c>
      <c r="I5921" s="21">
        <v>45413</v>
      </c>
      <c r="J5921" s="21">
        <v>45432</v>
      </c>
      <c r="K5921" s="20" t="s">
        <v>5097</v>
      </c>
      <c r="L5921" s="20" t="s">
        <v>5098</v>
      </c>
      <c r="M5921" s="20"/>
      <c r="N5921" s="21">
        <v>45445.039051238426</v>
      </c>
    </row>
    <row r="5922" spans="1:14" x14ac:dyDescent="0.25">
      <c r="A5922" s="21">
        <v>45435.486134259263</v>
      </c>
      <c r="B5922" s="22">
        <v>45435.486134259263</v>
      </c>
      <c r="C5922" s="20" t="s">
        <v>132</v>
      </c>
      <c r="D5922" s="20" t="s">
        <v>133</v>
      </c>
      <c r="E5922" s="207" t="s">
        <v>136</v>
      </c>
      <c r="F5922" s="207" t="s">
        <v>5367</v>
      </c>
      <c r="G5922" s="20" t="s">
        <v>134</v>
      </c>
      <c r="H5922" s="23">
        <v>1302.93</v>
      </c>
      <c r="I5922" s="21">
        <v>45413</v>
      </c>
      <c r="J5922" s="21">
        <v>45432</v>
      </c>
      <c r="K5922" s="20" t="s">
        <v>5097</v>
      </c>
      <c r="L5922" s="20" t="s">
        <v>5098</v>
      </c>
      <c r="M5922" s="20"/>
      <c r="N5922" s="21">
        <v>45445.039051238426</v>
      </c>
    </row>
    <row r="5923" spans="1:14" x14ac:dyDescent="0.25">
      <c r="A5923" s="21">
        <v>45435.381423611107</v>
      </c>
      <c r="B5923" s="22">
        <v>45435.381423611107</v>
      </c>
      <c r="C5923" s="20" t="s">
        <v>771</v>
      </c>
      <c r="D5923" s="20" t="s">
        <v>772</v>
      </c>
      <c r="E5923" s="207" t="s">
        <v>774</v>
      </c>
      <c r="F5923" s="207" t="s">
        <v>5368</v>
      </c>
      <c r="G5923" s="20" t="s">
        <v>183</v>
      </c>
      <c r="H5923" s="23">
        <v>1101508.27</v>
      </c>
      <c r="I5923" s="21">
        <v>45413</v>
      </c>
      <c r="J5923" s="21">
        <v>45432</v>
      </c>
      <c r="K5923" s="20" t="s">
        <v>5114</v>
      </c>
      <c r="L5923" s="20" t="s">
        <v>5107</v>
      </c>
      <c r="M5923" s="20"/>
      <c r="N5923" s="21">
        <v>45445.039051238426</v>
      </c>
    </row>
    <row r="5924" spans="1:14" x14ac:dyDescent="0.25">
      <c r="A5924" s="21">
        <v>45435.381423611107</v>
      </c>
      <c r="B5924" s="22">
        <v>45435.381423611107</v>
      </c>
      <c r="C5924" s="20" t="s">
        <v>181</v>
      </c>
      <c r="D5924" s="20" t="s">
        <v>182</v>
      </c>
      <c r="E5924" s="207" t="s">
        <v>185</v>
      </c>
      <c r="F5924" s="207" t="s">
        <v>5369</v>
      </c>
      <c r="G5924" s="20" t="s">
        <v>183</v>
      </c>
      <c r="H5924" s="23">
        <v>707321.92</v>
      </c>
      <c r="I5924" s="21">
        <v>45413</v>
      </c>
      <c r="J5924" s="21">
        <v>45432</v>
      </c>
      <c r="K5924" s="20" t="s">
        <v>5116</v>
      </c>
      <c r="L5924" s="20" t="s">
        <v>5107</v>
      </c>
      <c r="M5924" s="20"/>
      <c r="N5924" s="21">
        <v>45445.039051238426</v>
      </c>
    </row>
    <row r="5925" spans="1:14" x14ac:dyDescent="0.25">
      <c r="A5925" s="21">
        <v>45435.381423611107</v>
      </c>
      <c r="B5925" s="22">
        <v>45435.381423611107</v>
      </c>
      <c r="C5925" s="20" t="s">
        <v>1190</v>
      </c>
      <c r="D5925" s="20" t="s">
        <v>1191</v>
      </c>
      <c r="E5925" s="207" t="s">
        <v>1193</v>
      </c>
      <c r="F5925" s="207" t="s">
        <v>5370</v>
      </c>
      <c r="G5925" s="20" t="s">
        <v>183</v>
      </c>
      <c r="H5925" s="23">
        <v>4379.51</v>
      </c>
      <c r="I5925" s="21">
        <v>45413</v>
      </c>
      <c r="J5925" s="21">
        <v>45432</v>
      </c>
      <c r="K5925" s="20" t="s">
        <v>5118</v>
      </c>
      <c r="L5925" s="20" t="s">
        <v>5107</v>
      </c>
      <c r="M5925" s="20"/>
      <c r="N5925" s="21">
        <v>45445.039051238426</v>
      </c>
    </row>
    <row r="5926" spans="1:14" x14ac:dyDescent="0.25">
      <c r="A5926" s="21">
        <v>45435.381423611107</v>
      </c>
      <c r="B5926" s="22">
        <v>45435.381423611107</v>
      </c>
      <c r="C5926" s="20" t="s">
        <v>1226</v>
      </c>
      <c r="D5926" s="20" t="s">
        <v>1227</v>
      </c>
      <c r="E5926" s="207" t="s">
        <v>1229</v>
      </c>
      <c r="F5926" s="207" t="s">
        <v>5371</v>
      </c>
      <c r="G5926" s="20" t="s">
        <v>183</v>
      </c>
      <c r="H5926" s="23">
        <v>2726.21</v>
      </c>
      <c r="I5926" s="21">
        <v>45413</v>
      </c>
      <c r="J5926" s="21">
        <v>45432</v>
      </c>
      <c r="K5926" s="20" t="s">
        <v>5118</v>
      </c>
      <c r="L5926" s="20" t="s">
        <v>5107</v>
      </c>
      <c r="M5926" s="20"/>
      <c r="N5926" s="21">
        <v>45445.039051238426</v>
      </c>
    </row>
    <row r="5927" spans="1:14" x14ac:dyDescent="0.25">
      <c r="A5927" s="21">
        <v>45435.381423611107</v>
      </c>
      <c r="B5927" s="22">
        <v>45435.381423611107</v>
      </c>
      <c r="C5927" s="20" t="s">
        <v>717</v>
      </c>
      <c r="D5927" s="20" t="s">
        <v>718</v>
      </c>
      <c r="E5927" s="207" t="s">
        <v>720</v>
      </c>
      <c r="F5927" s="207" t="s">
        <v>5372</v>
      </c>
      <c r="G5927" s="20" t="s">
        <v>183</v>
      </c>
      <c r="H5927" s="23">
        <v>962.25</v>
      </c>
      <c r="I5927" s="21">
        <v>45413</v>
      </c>
      <c r="J5927" s="21">
        <v>45432</v>
      </c>
      <c r="K5927" s="20" t="s">
        <v>5121</v>
      </c>
      <c r="L5927" s="20" t="s">
        <v>5107</v>
      </c>
      <c r="M5927" s="20"/>
      <c r="N5927" s="21">
        <v>45445.039051238426</v>
      </c>
    </row>
    <row r="5928" spans="1:14" x14ac:dyDescent="0.25">
      <c r="A5928" s="21">
        <v>45435.381423611107</v>
      </c>
      <c r="B5928" s="22">
        <v>45435.381423611107</v>
      </c>
      <c r="C5928" s="20" t="s">
        <v>882</v>
      </c>
      <c r="D5928" s="20" t="s">
        <v>883</v>
      </c>
      <c r="E5928" s="207" t="s">
        <v>885</v>
      </c>
      <c r="F5928" s="207" t="s">
        <v>5373</v>
      </c>
      <c r="G5928" s="20" t="s">
        <v>183</v>
      </c>
      <c r="H5928" s="23">
        <v>5764.23</v>
      </c>
      <c r="I5928" s="21">
        <v>45413</v>
      </c>
      <c r="J5928" s="21">
        <v>45432</v>
      </c>
      <c r="K5928" s="20" t="s">
        <v>5123</v>
      </c>
      <c r="L5928" s="20" t="s">
        <v>5107</v>
      </c>
      <c r="M5928" s="20"/>
      <c r="N5928" s="21">
        <v>45445.039051238426</v>
      </c>
    </row>
    <row r="5929" spans="1:14" x14ac:dyDescent="0.25">
      <c r="A5929" s="21">
        <v>45435.381423611107</v>
      </c>
      <c r="B5929" s="22">
        <v>45435.381423611107</v>
      </c>
      <c r="C5929" s="20" t="s">
        <v>193</v>
      </c>
      <c r="D5929" s="20" t="s">
        <v>194</v>
      </c>
      <c r="E5929" s="207" t="s">
        <v>196</v>
      </c>
      <c r="F5929" s="207" t="s">
        <v>5374</v>
      </c>
      <c r="G5929" s="20" t="s">
        <v>183</v>
      </c>
      <c r="H5929" s="23">
        <v>41056.160000000003</v>
      </c>
      <c r="I5929" s="21">
        <v>45413</v>
      </c>
      <c r="J5929" s="21">
        <v>45432</v>
      </c>
      <c r="K5929" s="20" t="s">
        <v>5118</v>
      </c>
      <c r="L5929" s="20" t="s">
        <v>5107</v>
      </c>
      <c r="M5929" s="20"/>
      <c r="N5929" s="21">
        <v>45445.039051238426</v>
      </c>
    </row>
    <row r="5930" spans="1:14" x14ac:dyDescent="0.25">
      <c r="A5930" s="21">
        <v>45435.381423611107</v>
      </c>
      <c r="B5930" s="22">
        <v>45435.381423611107</v>
      </c>
      <c r="C5930" s="20" t="s">
        <v>253</v>
      </c>
      <c r="D5930" s="20" t="s">
        <v>254</v>
      </c>
      <c r="E5930" s="207" t="s">
        <v>256</v>
      </c>
      <c r="F5930" s="207" t="s">
        <v>5375</v>
      </c>
      <c r="G5930" s="20" t="s">
        <v>183</v>
      </c>
      <c r="H5930" s="23">
        <v>125031.56</v>
      </c>
      <c r="I5930" s="21">
        <v>45413</v>
      </c>
      <c r="J5930" s="21">
        <v>45432</v>
      </c>
      <c r="K5930" s="20" t="s">
        <v>5118</v>
      </c>
      <c r="L5930" s="20" t="s">
        <v>5107</v>
      </c>
      <c r="M5930" s="20"/>
      <c r="N5930" s="21">
        <v>45445.039051238426</v>
      </c>
    </row>
    <row r="5931" spans="1:14" x14ac:dyDescent="0.25">
      <c r="A5931" s="21">
        <v>45435.381423611107</v>
      </c>
      <c r="B5931" s="22">
        <v>45435.381423611107</v>
      </c>
      <c r="C5931" s="20" t="s">
        <v>939</v>
      </c>
      <c r="D5931" s="20" t="s">
        <v>940</v>
      </c>
      <c r="E5931" s="207" t="s">
        <v>942</v>
      </c>
      <c r="F5931" s="207" t="s">
        <v>5376</v>
      </c>
      <c r="G5931" s="20" t="s">
        <v>183</v>
      </c>
      <c r="H5931" s="23">
        <v>3542.71</v>
      </c>
      <c r="I5931" s="21">
        <v>45413</v>
      </c>
      <c r="J5931" s="21">
        <v>45432</v>
      </c>
      <c r="K5931" s="20" t="s">
        <v>5123</v>
      </c>
      <c r="L5931" s="20" t="s">
        <v>5107</v>
      </c>
      <c r="M5931" s="20"/>
      <c r="N5931" s="21">
        <v>45445.039051238426</v>
      </c>
    </row>
    <row r="5932" spans="1:14" x14ac:dyDescent="0.25">
      <c r="A5932" s="21">
        <v>45435.381423611107</v>
      </c>
      <c r="B5932" s="22">
        <v>45435.381423611107</v>
      </c>
      <c r="C5932" s="20" t="s">
        <v>521</v>
      </c>
      <c r="D5932" s="20" t="s">
        <v>522</v>
      </c>
      <c r="E5932" s="207" t="s">
        <v>524</v>
      </c>
      <c r="F5932" s="207" t="s">
        <v>5377</v>
      </c>
      <c r="G5932" s="20" t="s">
        <v>183</v>
      </c>
      <c r="H5932" s="23">
        <v>8445.81</v>
      </c>
      <c r="I5932" s="21">
        <v>45413</v>
      </c>
      <c r="J5932" s="21">
        <v>45432</v>
      </c>
      <c r="K5932" s="20" t="s">
        <v>5121</v>
      </c>
      <c r="L5932" s="20" t="s">
        <v>5107</v>
      </c>
      <c r="M5932" s="20"/>
      <c r="N5932" s="21">
        <v>45445.039051238426</v>
      </c>
    </row>
    <row r="5933" spans="1:14" x14ac:dyDescent="0.25">
      <c r="A5933" s="21">
        <v>45435.381423611107</v>
      </c>
      <c r="B5933" s="22">
        <v>45435.381423611107</v>
      </c>
      <c r="C5933" s="20" t="s">
        <v>459</v>
      </c>
      <c r="D5933" s="20" t="s">
        <v>460</v>
      </c>
      <c r="E5933" s="207" t="s">
        <v>462</v>
      </c>
      <c r="F5933" s="207" t="s">
        <v>5378</v>
      </c>
      <c r="G5933" s="20" t="s">
        <v>183</v>
      </c>
      <c r="H5933" s="23">
        <v>798137.17</v>
      </c>
      <c r="I5933" s="21">
        <v>45413</v>
      </c>
      <c r="J5933" s="21">
        <v>45432</v>
      </c>
      <c r="K5933" s="20" t="s">
        <v>5129</v>
      </c>
      <c r="L5933" s="20" t="s">
        <v>5107</v>
      </c>
      <c r="M5933" s="20"/>
      <c r="N5933" s="21">
        <v>45445.039051238426</v>
      </c>
    </row>
    <row r="5934" spans="1:14" x14ac:dyDescent="0.25">
      <c r="A5934" s="21">
        <v>45435.381423611107</v>
      </c>
      <c r="B5934" s="22">
        <v>45435.381423611107</v>
      </c>
      <c r="C5934" s="20" t="s">
        <v>435</v>
      </c>
      <c r="D5934" s="20" t="s">
        <v>436</v>
      </c>
      <c r="E5934" s="207" t="s">
        <v>438</v>
      </c>
      <c r="F5934" s="207" t="s">
        <v>5379</v>
      </c>
      <c r="G5934" s="20" t="s">
        <v>183</v>
      </c>
      <c r="H5934" s="23">
        <v>7089.32</v>
      </c>
      <c r="I5934" s="21">
        <v>45413</v>
      </c>
      <c r="J5934" s="21">
        <v>45432</v>
      </c>
      <c r="K5934" s="20" t="s">
        <v>5118</v>
      </c>
      <c r="L5934" s="20" t="s">
        <v>5107</v>
      </c>
      <c r="M5934" s="20"/>
      <c r="N5934" s="21">
        <v>45445.039051238426</v>
      </c>
    </row>
    <row r="5935" spans="1:14" x14ac:dyDescent="0.25">
      <c r="A5935" s="21">
        <v>45435.381423611107</v>
      </c>
      <c r="B5935" s="22">
        <v>45435.381423611107</v>
      </c>
      <c r="C5935" s="20" t="s">
        <v>422</v>
      </c>
      <c r="D5935" s="20" t="s">
        <v>423</v>
      </c>
      <c r="E5935" s="207" t="s">
        <v>425</v>
      </c>
      <c r="F5935" s="207" t="s">
        <v>5380</v>
      </c>
      <c r="G5935" s="20" t="s">
        <v>183</v>
      </c>
      <c r="H5935" s="23">
        <v>17339.830000000002</v>
      </c>
      <c r="I5935" s="21">
        <v>45413</v>
      </c>
      <c r="J5935" s="21">
        <v>45432</v>
      </c>
      <c r="K5935" s="20" t="s">
        <v>5118</v>
      </c>
      <c r="L5935" s="20" t="s">
        <v>5107</v>
      </c>
      <c r="M5935" s="20"/>
      <c r="N5935" s="21">
        <v>45445.039051238426</v>
      </c>
    </row>
    <row r="5936" spans="1:14" x14ac:dyDescent="0.25">
      <c r="A5936" s="21">
        <v>45435.381423611107</v>
      </c>
      <c r="B5936" s="22">
        <v>45435.381423611107</v>
      </c>
      <c r="C5936" s="20" t="s">
        <v>1298</v>
      </c>
      <c r="D5936" s="20" t="s">
        <v>1299</v>
      </c>
      <c r="E5936" s="207" t="s">
        <v>1301</v>
      </c>
      <c r="F5936" s="207" t="s">
        <v>5381</v>
      </c>
      <c r="G5936" s="20" t="s">
        <v>183</v>
      </c>
      <c r="H5936" s="23">
        <v>649.94000000000005</v>
      </c>
      <c r="I5936" s="21">
        <v>45413</v>
      </c>
      <c r="J5936" s="21">
        <v>45432</v>
      </c>
      <c r="K5936" s="20" t="s">
        <v>5121</v>
      </c>
      <c r="L5936" s="20" t="s">
        <v>5107</v>
      </c>
      <c r="M5936" s="20"/>
      <c r="N5936" s="21">
        <v>45445.039051238426</v>
      </c>
    </row>
    <row r="5937" spans="1:14" x14ac:dyDescent="0.25">
      <c r="A5937" s="21">
        <v>45435.381423611107</v>
      </c>
      <c r="B5937" s="22">
        <v>45435.381423611107</v>
      </c>
      <c r="C5937" s="20" t="s">
        <v>331</v>
      </c>
      <c r="D5937" s="20" t="s">
        <v>332</v>
      </c>
      <c r="E5937" s="207" t="s">
        <v>334</v>
      </c>
      <c r="F5937" s="207" t="s">
        <v>5382</v>
      </c>
      <c r="G5937" s="20" t="s">
        <v>183</v>
      </c>
      <c r="H5937" s="23">
        <v>5703.43</v>
      </c>
      <c r="I5937" s="21">
        <v>45413</v>
      </c>
      <c r="J5937" s="21">
        <v>45432</v>
      </c>
      <c r="K5937" s="20" t="s">
        <v>5121</v>
      </c>
      <c r="L5937" s="20" t="s">
        <v>5107</v>
      </c>
      <c r="M5937" s="20"/>
      <c r="N5937" s="21">
        <v>45445.039051238426</v>
      </c>
    </row>
    <row r="5938" spans="1:14" x14ac:dyDescent="0.25">
      <c r="A5938" s="21">
        <v>45435.36519675926</v>
      </c>
      <c r="B5938" s="22">
        <v>45435.36519675926</v>
      </c>
      <c r="C5938" s="20" t="s">
        <v>266</v>
      </c>
      <c r="D5938" s="20" t="s">
        <v>267</v>
      </c>
      <c r="E5938" s="207" t="s">
        <v>270</v>
      </c>
      <c r="F5938" s="207" t="s">
        <v>5383</v>
      </c>
      <c r="G5938" s="20" t="s">
        <v>268</v>
      </c>
      <c r="H5938" s="23">
        <v>6063.67</v>
      </c>
      <c r="I5938" s="21">
        <v>45413</v>
      </c>
      <c r="J5938" s="21">
        <v>45432</v>
      </c>
      <c r="K5938" s="20" t="s">
        <v>5097</v>
      </c>
      <c r="L5938" s="20" t="s">
        <v>5098</v>
      </c>
      <c r="M5938" s="20"/>
      <c r="N5938" s="21">
        <v>45445.039051238426</v>
      </c>
    </row>
    <row r="5939" spans="1:14" x14ac:dyDescent="0.25">
      <c r="A5939" s="21">
        <v>45435.096956018519</v>
      </c>
      <c r="B5939" s="22">
        <v>45435.096956018519</v>
      </c>
      <c r="C5939" s="20" t="s">
        <v>5101</v>
      </c>
      <c r="D5939" s="20" t="s">
        <v>5102</v>
      </c>
      <c r="E5939" s="207" t="s">
        <v>5103</v>
      </c>
      <c r="F5939" s="207" t="s">
        <v>5384</v>
      </c>
      <c r="G5939" s="20" t="s">
        <v>5105</v>
      </c>
      <c r="H5939" s="23">
        <v>40284.76</v>
      </c>
      <c r="I5939" s="21">
        <v>45413</v>
      </c>
      <c r="J5939" s="21">
        <v>45432</v>
      </c>
      <c r="K5939" s="20" t="s">
        <v>5106</v>
      </c>
      <c r="L5939" s="20" t="s">
        <v>5107</v>
      </c>
      <c r="M5939" s="20"/>
      <c r="N5939" s="21">
        <v>45445.039051238426</v>
      </c>
    </row>
    <row r="5940" spans="1:14" x14ac:dyDescent="0.25">
      <c r="A5940" s="21">
        <v>45435.096956018519</v>
      </c>
      <c r="B5940" s="22">
        <v>45435.096956018519</v>
      </c>
      <c r="C5940" s="20" t="s">
        <v>5108</v>
      </c>
      <c r="D5940" s="20" t="s">
        <v>5109</v>
      </c>
      <c r="E5940" s="207" t="s">
        <v>5110</v>
      </c>
      <c r="F5940" s="207" t="s">
        <v>5385</v>
      </c>
      <c r="G5940" s="20" t="s">
        <v>5105</v>
      </c>
      <c r="H5940" s="23">
        <v>41871.589999999997</v>
      </c>
      <c r="I5940" s="21">
        <v>45413</v>
      </c>
      <c r="J5940" s="21">
        <v>45432</v>
      </c>
      <c r="K5940" s="20" t="s">
        <v>5106</v>
      </c>
      <c r="L5940" s="20" t="s">
        <v>5107</v>
      </c>
      <c r="M5940" s="20"/>
      <c r="N5940" s="21">
        <v>45445.039051238426</v>
      </c>
    </row>
    <row r="5941" spans="1:14" x14ac:dyDescent="0.25">
      <c r="A5941" s="21">
        <v>45434.948634259257</v>
      </c>
      <c r="B5941" s="22">
        <v>45434.948634259257</v>
      </c>
      <c r="C5941" s="20" t="s">
        <v>771</v>
      </c>
      <c r="D5941" s="20" t="s">
        <v>772</v>
      </c>
      <c r="E5941" s="207" t="s">
        <v>774</v>
      </c>
      <c r="F5941" s="207" t="s">
        <v>5386</v>
      </c>
      <c r="G5941" s="20" t="s">
        <v>183</v>
      </c>
      <c r="H5941" s="23">
        <v>1101508.27</v>
      </c>
      <c r="I5941" s="21">
        <v>45413</v>
      </c>
      <c r="J5941" s="21">
        <v>45432</v>
      </c>
      <c r="K5941" s="20" t="s">
        <v>5114</v>
      </c>
      <c r="L5941" s="20" t="s">
        <v>5107</v>
      </c>
      <c r="M5941" s="20"/>
      <c r="N5941" s="21">
        <v>45445.039051238426</v>
      </c>
    </row>
    <row r="5942" spans="1:14" x14ac:dyDescent="0.25">
      <c r="A5942" s="21">
        <v>45434.948634259257</v>
      </c>
      <c r="B5942" s="22">
        <v>45434.948634259257</v>
      </c>
      <c r="C5942" s="20" t="s">
        <v>181</v>
      </c>
      <c r="D5942" s="20" t="s">
        <v>182</v>
      </c>
      <c r="E5942" s="207" t="s">
        <v>185</v>
      </c>
      <c r="F5942" s="207" t="s">
        <v>5387</v>
      </c>
      <c r="G5942" s="20" t="s">
        <v>183</v>
      </c>
      <c r="H5942" s="23">
        <v>707321.92</v>
      </c>
      <c r="I5942" s="21">
        <v>45413</v>
      </c>
      <c r="J5942" s="21">
        <v>45432</v>
      </c>
      <c r="K5942" s="20" t="s">
        <v>5116</v>
      </c>
      <c r="L5942" s="20" t="s">
        <v>5107</v>
      </c>
      <c r="M5942" s="20"/>
      <c r="N5942" s="21">
        <v>45445.039051238426</v>
      </c>
    </row>
    <row r="5943" spans="1:14" x14ac:dyDescent="0.25">
      <c r="A5943" s="21">
        <v>45434.948634259257</v>
      </c>
      <c r="B5943" s="22">
        <v>45434.948634259257</v>
      </c>
      <c r="C5943" s="20" t="s">
        <v>882</v>
      </c>
      <c r="D5943" s="20" t="s">
        <v>883</v>
      </c>
      <c r="E5943" s="207" t="s">
        <v>885</v>
      </c>
      <c r="F5943" s="207" t="s">
        <v>5388</v>
      </c>
      <c r="G5943" s="20" t="s">
        <v>183</v>
      </c>
      <c r="H5943" s="23">
        <v>5764.23</v>
      </c>
      <c r="I5943" s="21">
        <v>45413</v>
      </c>
      <c r="J5943" s="21">
        <v>45432</v>
      </c>
      <c r="K5943" s="20" t="s">
        <v>5123</v>
      </c>
      <c r="L5943" s="20" t="s">
        <v>5107</v>
      </c>
      <c r="M5943" s="20"/>
      <c r="N5943" s="21">
        <v>45445.039051238426</v>
      </c>
    </row>
    <row r="5944" spans="1:14" x14ac:dyDescent="0.25">
      <c r="A5944" s="21">
        <v>45434.948634259257</v>
      </c>
      <c r="B5944" s="22">
        <v>45434.948634259257</v>
      </c>
      <c r="C5944" s="20" t="s">
        <v>193</v>
      </c>
      <c r="D5944" s="20" t="s">
        <v>194</v>
      </c>
      <c r="E5944" s="207" t="s">
        <v>196</v>
      </c>
      <c r="F5944" s="207" t="s">
        <v>5389</v>
      </c>
      <c r="G5944" s="20" t="s">
        <v>183</v>
      </c>
      <c r="H5944" s="23">
        <v>41056.160000000003</v>
      </c>
      <c r="I5944" s="21">
        <v>45413</v>
      </c>
      <c r="J5944" s="21">
        <v>45432</v>
      </c>
      <c r="K5944" s="20" t="s">
        <v>5118</v>
      </c>
      <c r="L5944" s="20" t="s">
        <v>5107</v>
      </c>
      <c r="M5944" s="20"/>
      <c r="N5944" s="21">
        <v>45445.039051238426</v>
      </c>
    </row>
    <row r="5945" spans="1:14" x14ac:dyDescent="0.25">
      <c r="A5945" s="21">
        <v>45434.948634259257</v>
      </c>
      <c r="B5945" s="22">
        <v>45434.948634259257</v>
      </c>
      <c r="C5945" s="20" t="s">
        <v>253</v>
      </c>
      <c r="D5945" s="20" t="s">
        <v>254</v>
      </c>
      <c r="E5945" s="207" t="s">
        <v>256</v>
      </c>
      <c r="F5945" s="207" t="s">
        <v>5390</v>
      </c>
      <c r="G5945" s="20" t="s">
        <v>183</v>
      </c>
      <c r="H5945" s="23">
        <v>125031.56</v>
      </c>
      <c r="I5945" s="21">
        <v>45413</v>
      </c>
      <c r="J5945" s="21">
        <v>45432</v>
      </c>
      <c r="K5945" s="20" t="s">
        <v>5118</v>
      </c>
      <c r="L5945" s="20" t="s">
        <v>5107</v>
      </c>
      <c r="M5945" s="20"/>
      <c r="N5945" s="21">
        <v>45445.039051238426</v>
      </c>
    </row>
    <row r="5946" spans="1:14" x14ac:dyDescent="0.25">
      <c r="A5946" s="21">
        <v>45434.948634259257</v>
      </c>
      <c r="B5946" s="22">
        <v>45434.948634259257</v>
      </c>
      <c r="C5946" s="20" t="s">
        <v>939</v>
      </c>
      <c r="D5946" s="20" t="s">
        <v>940</v>
      </c>
      <c r="E5946" s="207" t="s">
        <v>942</v>
      </c>
      <c r="F5946" s="207" t="s">
        <v>5391</v>
      </c>
      <c r="G5946" s="20" t="s">
        <v>183</v>
      </c>
      <c r="H5946" s="23">
        <v>3542.71</v>
      </c>
      <c r="I5946" s="21">
        <v>45413</v>
      </c>
      <c r="J5946" s="21">
        <v>45432</v>
      </c>
      <c r="K5946" s="20" t="s">
        <v>5123</v>
      </c>
      <c r="L5946" s="20" t="s">
        <v>5107</v>
      </c>
      <c r="M5946" s="20"/>
      <c r="N5946" s="21">
        <v>45445.039051238426</v>
      </c>
    </row>
    <row r="5947" spans="1:14" x14ac:dyDescent="0.25">
      <c r="A5947" s="21">
        <v>45434.948634259257</v>
      </c>
      <c r="B5947" s="22">
        <v>45434.948634259257</v>
      </c>
      <c r="C5947" s="20" t="s">
        <v>459</v>
      </c>
      <c r="D5947" s="20" t="s">
        <v>460</v>
      </c>
      <c r="E5947" s="207" t="s">
        <v>462</v>
      </c>
      <c r="F5947" s="207" t="s">
        <v>5392</v>
      </c>
      <c r="G5947" s="20" t="s">
        <v>183</v>
      </c>
      <c r="H5947" s="23">
        <v>798137.17</v>
      </c>
      <c r="I5947" s="21">
        <v>45413</v>
      </c>
      <c r="J5947" s="21">
        <v>45432</v>
      </c>
      <c r="K5947" s="20" t="s">
        <v>5129</v>
      </c>
      <c r="L5947" s="20" t="s">
        <v>5107</v>
      </c>
      <c r="M5947" s="20"/>
      <c r="N5947" s="21">
        <v>45445.039051238426</v>
      </c>
    </row>
    <row r="5948" spans="1:14" x14ac:dyDescent="0.25">
      <c r="A5948" s="21">
        <v>45434.948634259257</v>
      </c>
      <c r="B5948" s="22">
        <v>45434.948634259257</v>
      </c>
      <c r="C5948" s="20" t="s">
        <v>435</v>
      </c>
      <c r="D5948" s="20" t="s">
        <v>436</v>
      </c>
      <c r="E5948" s="207" t="s">
        <v>438</v>
      </c>
      <c r="F5948" s="207" t="s">
        <v>5393</v>
      </c>
      <c r="G5948" s="20" t="s">
        <v>183</v>
      </c>
      <c r="H5948" s="23">
        <v>7089.32</v>
      </c>
      <c r="I5948" s="21">
        <v>45413</v>
      </c>
      <c r="J5948" s="21">
        <v>45432</v>
      </c>
      <c r="K5948" s="20" t="s">
        <v>5118</v>
      </c>
      <c r="L5948" s="20" t="s">
        <v>5107</v>
      </c>
      <c r="M5948" s="20"/>
      <c r="N5948" s="21">
        <v>45445.039051238426</v>
      </c>
    </row>
    <row r="5949" spans="1:14" x14ac:dyDescent="0.25">
      <c r="A5949" s="21">
        <v>45434.948634259257</v>
      </c>
      <c r="B5949" s="22">
        <v>45434.948634259257</v>
      </c>
      <c r="C5949" s="20" t="s">
        <v>422</v>
      </c>
      <c r="D5949" s="20" t="s">
        <v>423</v>
      </c>
      <c r="E5949" s="207" t="s">
        <v>425</v>
      </c>
      <c r="F5949" s="207" t="s">
        <v>5394</v>
      </c>
      <c r="G5949" s="20" t="s">
        <v>183</v>
      </c>
      <c r="H5949" s="23">
        <v>17339.830000000002</v>
      </c>
      <c r="I5949" s="21">
        <v>45413</v>
      </c>
      <c r="J5949" s="21">
        <v>45432</v>
      </c>
      <c r="K5949" s="20" t="s">
        <v>5118</v>
      </c>
      <c r="L5949" s="20" t="s">
        <v>5107</v>
      </c>
      <c r="M5949" s="20"/>
      <c r="N5949" s="21">
        <v>45445.039051238426</v>
      </c>
    </row>
    <row r="5950" spans="1:14" x14ac:dyDescent="0.25">
      <c r="A5950" s="21">
        <v>45434.771296296298</v>
      </c>
      <c r="B5950" s="22">
        <v>45434.771296296298</v>
      </c>
      <c r="C5950" s="20" t="s">
        <v>869</v>
      </c>
      <c r="D5950" s="20" t="s">
        <v>870</v>
      </c>
      <c r="E5950" s="207" t="s">
        <v>872</v>
      </c>
      <c r="F5950" s="207" t="s">
        <v>5395</v>
      </c>
      <c r="G5950" s="20" t="s">
        <v>210</v>
      </c>
      <c r="H5950" s="23">
        <v>301.57</v>
      </c>
      <c r="I5950" s="21">
        <v>45413</v>
      </c>
      <c r="J5950" s="21">
        <v>45432</v>
      </c>
      <c r="K5950" s="20" t="s">
        <v>5097</v>
      </c>
      <c r="L5950" s="20" t="s">
        <v>5098</v>
      </c>
      <c r="M5950" s="20"/>
      <c r="N5950" s="21">
        <v>45445.039051238426</v>
      </c>
    </row>
    <row r="5951" spans="1:14" x14ac:dyDescent="0.25">
      <c r="A5951" s="21">
        <v>45434.771296296298</v>
      </c>
      <c r="B5951" s="22">
        <v>45434.771296296298</v>
      </c>
      <c r="C5951" s="20" t="s">
        <v>995</v>
      </c>
      <c r="D5951" s="20" t="s">
        <v>996</v>
      </c>
      <c r="E5951" s="207" t="s">
        <v>998</v>
      </c>
      <c r="F5951" s="207" t="s">
        <v>5396</v>
      </c>
      <c r="G5951" s="20" t="s">
        <v>210</v>
      </c>
      <c r="H5951" s="23">
        <v>29.04</v>
      </c>
      <c r="I5951" s="21">
        <v>45413</v>
      </c>
      <c r="J5951" s="21">
        <v>45432</v>
      </c>
      <c r="K5951" s="20" t="s">
        <v>5097</v>
      </c>
      <c r="L5951" s="20" t="s">
        <v>5098</v>
      </c>
      <c r="M5951" s="20"/>
      <c r="N5951" s="21">
        <v>45445.039051238426</v>
      </c>
    </row>
    <row r="5952" spans="1:14" x14ac:dyDescent="0.25">
      <c r="A5952" s="21">
        <v>45434.771296296298</v>
      </c>
      <c r="B5952" s="22">
        <v>45434.771296296298</v>
      </c>
      <c r="C5952" s="20" t="s">
        <v>117</v>
      </c>
      <c r="D5952" s="20" t="s">
        <v>118</v>
      </c>
      <c r="E5952" s="207" t="s">
        <v>121</v>
      </c>
      <c r="F5952" s="207" t="s">
        <v>5397</v>
      </c>
      <c r="G5952" s="20" t="s">
        <v>210</v>
      </c>
      <c r="H5952" s="23">
        <v>4575.8100000000004</v>
      </c>
      <c r="I5952" s="21">
        <v>45413</v>
      </c>
      <c r="J5952" s="21">
        <v>45432</v>
      </c>
      <c r="K5952" s="20" t="s">
        <v>5097</v>
      </c>
      <c r="L5952" s="20" t="s">
        <v>5098</v>
      </c>
      <c r="M5952" s="20"/>
      <c r="N5952" s="21">
        <v>45445.039051238426</v>
      </c>
    </row>
    <row r="5953" spans="1:14" x14ac:dyDescent="0.25">
      <c r="A5953" s="21">
        <v>45434.420914351853</v>
      </c>
      <c r="B5953" s="22">
        <v>45434.420914351853</v>
      </c>
      <c r="C5953" s="20" t="s">
        <v>132</v>
      </c>
      <c r="D5953" s="20" t="s">
        <v>133</v>
      </c>
      <c r="E5953" s="207" t="s">
        <v>136</v>
      </c>
      <c r="F5953" s="207" t="s">
        <v>5398</v>
      </c>
      <c r="G5953" s="20" t="s">
        <v>134</v>
      </c>
      <c r="H5953" s="23">
        <v>1230.1300000000001</v>
      </c>
      <c r="I5953" s="21">
        <v>45413</v>
      </c>
      <c r="J5953" s="21">
        <v>45432</v>
      </c>
      <c r="K5953" s="20" t="s">
        <v>5097</v>
      </c>
      <c r="L5953" s="20" t="s">
        <v>5098</v>
      </c>
      <c r="M5953" s="20"/>
      <c r="N5953" s="21">
        <v>45445.039051238426</v>
      </c>
    </row>
    <row r="5954" spans="1:14" x14ac:dyDescent="0.25">
      <c r="A5954" s="21">
        <v>45434.403680555552</v>
      </c>
      <c r="B5954" s="22">
        <v>45434.403680555552</v>
      </c>
      <c r="C5954" s="20" t="s">
        <v>266</v>
      </c>
      <c r="D5954" s="20" t="s">
        <v>267</v>
      </c>
      <c r="E5954" s="207" t="s">
        <v>270</v>
      </c>
      <c r="F5954" s="207" t="s">
        <v>5399</v>
      </c>
      <c r="G5954" s="20" t="s">
        <v>268</v>
      </c>
      <c r="H5954" s="23">
        <v>5990.4</v>
      </c>
      <c r="I5954" s="21">
        <v>45413</v>
      </c>
      <c r="J5954" s="21">
        <v>45432</v>
      </c>
      <c r="K5954" s="20" t="s">
        <v>5097</v>
      </c>
      <c r="L5954" s="20" t="s">
        <v>5098</v>
      </c>
      <c r="M5954" s="20"/>
      <c r="N5954" s="21">
        <v>45445.039051238426</v>
      </c>
    </row>
    <row r="5955" spans="1:14" x14ac:dyDescent="0.25">
      <c r="A5955" s="21">
        <v>45434.235949074078</v>
      </c>
      <c r="B5955" s="22">
        <v>45434.235949074078</v>
      </c>
      <c r="C5955" s="20" t="s">
        <v>771</v>
      </c>
      <c r="D5955" s="20" t="s">
        <v>772</v>
      </c>
      <c r="E5955" s="207" t="s">
        <v>774</v>
      </c>
      <c r="F5955" s="207" t="s">
        <v>5400</v>
      </c>
      <c r="G5955" s="20" t="s">
        <v>183</v>
      </c>
      <c r="H5955" s="23">
        <v>1101489.93</v>
      </c>
      <c r="I5955" s="21">
        <v>45413</v>
      </c>
      <c r="J5955" s="21">
        <v>45432</v>
      </c>
      <c r="K5955" s="20" t="s">
        <v>5114</v>
      </c>
      <c r="L5955" s="20" t="s">
        <v>5107</v>
      </c>
      <c r="M5955" s="20"/>
      <c r="N5955" s="21">
        <v>45445.039051238426</v>
      </c>
    </row>
    <row r="5956" spans="1:14" x14ac:dyDescent="0.25">
      <c r="A5956" s="21">
        <v>45434.235949074078</v>
      </c>
      <c r="B5956" s="22">
        <v>45434.235949074078</v>
      </c>
      <c r="C5956" s="20" t="s">
        <v>181</v>
      </c>
      <c r="D5956" s="20" t="s">
        <v>182</v>
      </c>
      <c r="E5956" s="207" t="s">
        <v>185</v>
      </c>
      <c r="F5956" s="207" t="s">
        <v>5401</v>
      </c>
      <c r="G5956" s="20" t="s">
        <v>183</v>
      </c>
      <c r="H5956" s="23">
        <v>705360.23</v>
      </c>
      <c r="I5956" s="21">
        <v>45413</v>
      </c>
      <c r="J5956" s="21">
        <v>45432</v>
      </c>
      <c r="K5956" s="20" t="s">
        <v>5116</v>
      </c>
      <c r="L5956" s="20" t="s">
        <v>5107</v>
      </c>
      <c r="M5956" s="20"/>
      <c r="N5956" s="21">
        <v>45445.039051238426</v>
      </c>
    </row>
    <row r="5957" spans="1:14" x14ac:dyDescent="0.25">
      <c r="A5957" s="21">
        <v>45434.235949074078</v>
      </c>
      <c r="B5957" s="22">
        <v>45434.235949074078</v>
      </c>
      <c r="C5957" s="20" t="s">
        <v>1190</v>
      </c>
      <c r="D5957" s="20" t="s">
        <v>1191</v>
      </c>
      <c r="E5957" s="207" t="s">
        <v>1193</v>
      </c>
      <c r="F5957" s="207" t="s">
        <v>5402</v>
      </c>
      <c r="G5957" s="20" t="s">
        <v>183</v>
      </c>
      <c r="H5957" s="23">
        <v>4379.51</v>
      </c>
      <c r="I5957" s="21">
        <v>45413</v>
      </c>
      <c r="J5957" s="21">
        <v>45432</v>
      </c>
      <c r="K5957" s="20" t="s">
        <v>5118</v>
      </c>
      <c r="L5957" s="20" t="s">
        <v>5107</v>
      </c>
      <c r="M5957" s="20"/>
      <c r="N5957" s="21">
        <v>45445.039051238426</v>
      </c>
    </row>
    <row r="5958" spans="1:14" x14ac:dyDescent="0.25">
      <c r="A5958" s="21">
        <v>45434.235949074078</v>
      </c>
      <c r="B5958" s="22">
        <v>45434.235949074078</v>
      </c>
      <c r="C5958" s="20" t="s">
        <v>1226</v>
      </c>
      <c r="D5958" s="20" t="s">
        <v>1227</v>
      </c>
      <c r="E5958" s="207" t="s">
        <v>1229</v>
      </c>
      <c r="F5958" s="207" t="s">
        <v>5403</v>
      </c>
      <c r="G5958" s="20" t="s">
        <v>183</v>
      </c>
      <c r="H5958" s="23">
        <v>2726.21</v>
      </c>
      <c r="I5958" s="21">
        <v>45413</v>
      </c>
      <c r="J5958" s="21">
        <v>45432</v>
      </c>
      <c r="K5958" s="20" t="s">
        <v>5118</v>
      </c>
      <c r="L5958" s="20" t="s">
        <v>5107</v>
      </c>
      <c r="M5958" s="20"/>
      <c r="N5958" s="21">
        <v>45445.039051238426</v>
      </c>
    </row>
    <row r="5959" spans="1:14" x14ac:dyDescent="0.25">
      <c r="A5959" s="21">
        <v>45434.235949074078</v>
      </c>
      <c r="B5959" s="22">
        <v>45434.235949074078</v>
      </c>
      <c r="C5959" s="20" t="s">
        <v>717</v>
      </c>
      <c r="D5959" s="20" t="s">
        <v>718</v>
      </c>
      <c r="E5959" s="207" t="s">
        <v>720</v>
      </c>
      <c r="F5959" s="207" t="s">
        <v>5404</v>
      </c>
      <c r="G5959" s="20" t="s">
        <v>183</v>
      </c>
      <c r="H5959" s="23">
        <v>962.25</v>
      </c>
      <c r="I5959" s="21">
        <v>45413</v>
      </c>
      <c r="J5959" s="21">
        <v>45432</v>
      </c>
      <c r="K5959" s="20" t="s">
        <v>5121</v>
      </c>
      <c r="L5959" s="20" t="s">
        <v>5107</v>
      </c>
      <c r="M5959" s="20"/>
      <c r="N5959" s="21">
        <v>45445.039051238426</v>
      </c>
    </row>
    <row r="5960" spans="1:14" x14ac:dyDescent="0.25">
      <c r="A5960" s="21">
        <v>45434.235949074078</v>
      </c>
      <c r="B5960" s="22">
        <v>45434.235949074078</v>
      </c>
      <c r="C5960" s="20" t="s">
        <v>882</v>
      </c>
      <c r="D5960" s="20" t="s">
        <v>883</v>
      </c>
      <c r="E5960" s="207" t="s">
        <v>885</v>
      </c>
      <c r="F5960" s="207" t="s">
        <v>5405</v>
      </c>
      <c r="G5960" s="20" t="s">
        <v>183</v>
      </c>
      <c r="H5960" s="23">
        <v>5751.36</v>
      </c>
      <c r="I5960" s="21">
        <v>45413</v>
      </c>
      <c r="J5960" s="21">
        <v>45432</v>
      </c>
      <c r="K5960" s="20" t="s">
        <v>5123</v>
      </c>
      <c r="L5960" s="20" t="s">
        <v>5107</v>
      </c>
      <c r="M5960" s="20"/>
      <c r="N5960" s="21">
        <v>45445.039051238426</v>
      </c>
    </row>
    <row r="5961" spans="1:14" x14ac:dyDescent="0.25">
      <c r="A5961" s="21">
        <v>45434.235949074078</v>
      </c>
      <c r="B5961" s="22">
        <v>45434.235949074078</v>
      </c>
      <c r="C5961" s="20" t="s">
        <v>193</v>
      </c>
      <c r="D5961" s="20" t="s">
        <v>194</v>
      </c>
      <c r="E5961" s="207" t="s">
        <v>196</v>
      </c>
      <c r="F5961" s="207" t="s">
        <v>5406</v>
      </c>
      <c r="G5961" s="20" t="s">
        <v>183</v>
      </c>
      <c r="H5961" s="23">
        <v>32056.16</v>
      </c>
      <c r="I5961" s="21">
        <v>45413</v>
      </c>
      <c r="J5961" s="21">
        <v>45432</v>
      </c>
      <c r="K5961" s="20" t="s">
        <v>5118</v>
      </c>
      <c r="L5961" s="20" t="s">
        <v>5107</v>
      </c>
      <c r="M5961" s="20"/>
      <c r="N5961" s="21">
        <v>45445.039051238426</v>
      </c>
    </row>
    <row r="5962" spans="1:14" x14ac:dyDescent="0.25">
      <c r="A5962" s="21">
        <v>45434.235949074078</v>
      </c>
      <c r="B5962" s="22">
        <v>45434.235949074078</v>
      </c>
      <c r="C5962" s="20" t="s">
        <v>253</v>
      </c>
      <c r="D5962" s="20" t="s">
        <v>254</v>
      </c>
      <c r="E5962" s="207" t="s">
        <v>256</v>
      </c>
      <c r="F5962" s="207" t="s">
        <v>5407</v>
      </c>
      <c r="G5962" s="20" t="s">
        <v>183</v>
      </c>
      <c r="H5962" s="23">
        <v>275031.56</v>
      </c>
      <c r="I5962" s="21">
        <v>45413</v>
      </c>
      <c r="J5962" s="21">
        <v>45432</v>
      </c>
      <c r="K5962" s="20" t="s">
        <v>5118</v>
      </c>
      <c r="L5962" s="20" t="s">
        <v>5107</v>
      </c>
      <c r="M5962" s="20"/>
      <c r="N5962" s="21">
        <v>45445.039051238426</v>
      </c>
    </row>
    <row r="5963" spans="1:14" x14ac:dyDescent="0.25">
      <c r="A5963" s="21">
        <v>45434.235949074078</v>
      </c>
      <c r="B5963" s="22">
        <v>45434.235949074078</v>
      </c>
      <c r="C5963" s="20" t="s">
        <v>939</v>
      </c>
      <c r="D5963" s="20" t="s">
        <v>940</v>
      </c>
      <c r="E5963" s="207" t="s">
        <v>942</v>
      </c>
      <c r="F5963" s="207" t="s">
        <v>5408</v>
      </c>
      <c r="G5963" s="20" t="s">
        <v>183</v>
      </c>
      <c r="H5963" s="23">
        <v>3535.01</v>
      </c>
      <c r="I5963" s="21">
        <v>45413</v>
      </c>
      <c r="J5963" s="21">
        <v>45432</v>
      </c>
      <c r="K5963" s="20" t="s">
        <v>5123</v>
      </c>
      <c r="L5963" s="20" t="s">
        <v>5107</v>
      </c>
      <c r="M5963" s="20"/>
      <c r="N5963" s="21">
        <v>45445.039051238426</v>
      </c>
    </row>
    <row r="5964" spans="1:14" x14ac:dyDescent="0.25">
      <c r="A5964" s="21">
        <v>45434.235949074078</v>
      </c>
      <c r="B5964" s="22">
        <v>45434.235949074078</v>
      </c>
      <c r="C5964" s="20" t="s">
        <v>521</v>
      </c>
      <c r="D5964" s="20" t="s">
        <v>522</v>
      </c>
      <c r="E5964" s="207" t="s">
        <v>524</v>
      </c>
      <c r="F5964" s="207" t="s">
        <v>5409</v>
      </c>
      <c r="G5964" s="20" t="s">
        <v>183</v>
      </c>
      <c r="H5964" s="23">
        <v>8445.81</v>
      </c>
      <c r="I5964" s="21">
        <v>45413</v>
      </c>
      <c r="J5964" s="21">
        <v>45432</v>
      </c>
      <c r="K5964" s="20" t="s">
        <v>5121</v>
      </c>
      <c r="L5964" s="20" t="s">
        <v>5107</v>
      </c>
      <c r="M5964" s="20"/>
      <c r="N5964" s="21">
        <v>45445.039051238426</v>
      </c>
    </row>
    <row r="5965" spans="1:14" x14ac:dyDescent="0.25">
      <c r="A5965" s="21">
        <v>45434.235949074078</v>
      </c>
      <c r="B5965" s="22">
        <v>45434.235949074078</v>
      </c>
      <c r="C5965" s="20" t="s">
        <v>459</v>
      </c>
      <c r="D5965" s="20" t="s">
        <v>460</v>
      </c>
      <c r="E5965" s="207" t="s">
        <v>462</v>
      </c>
      <c r="F5965" s="207" t="s">
        <v>5410</v>
      </c>
      <c r="G5965" s="20" t="s">
        <v>183</v>
      </c>
      <c r="H5965" s="23">
        <v>799832.89</v>
      </c>
      <c r="I5965" s="21">
        <v>45413</v>
      </c>
      <c r="J5965" s="21">
        <v>45432</v>
      </c>
      <c r="K5965" s="20" t="s">
        <v>5129</v>
      </c>
      <c r="L5965" s="20" t="s">
        <v>5107</v>
      </c>
      <c r="M5965" s="20"/>
      <c r="N5965" s="21">
        <v>45445.039051238426</v>
      </c>
    </row>
    <row r="5966" spans="1:14" x14ac:dyDescent="0.25">
      <c r="A5966" s="21">
        <v>45434.235949074078</v>
      </c>
      <c r="B5966" s="22">
        <v>45434.235949074078</v>
      </c>
      <c r="C5966" s="20" t="s">
        <v>435</v>
      </c>
      <c r="D5966" s="20" t="s">
        <v>436</v>
      </c>
      <c r="E5966" s="207" t="s">
        <v>438</v>
      </c>
      <c r="F5966" s="207" t="s">
        <v>5411</v>
      </c>
      <c r="G5966" s="20" t="s">
        <v>183</v>
      </c>
      <c r="H5966" s="23">
        <v>7317.94</v>
      </c>
      <c r="I5966" s="21">
        <v>45413</v>
      </c>
      <c r="J5966" s="21">
        <v>45432</v>
      </c>
      <c r="K5966" s="20" t="s">
        <v>5118</v>
      </c>
      <c r="L5966" s="20" t="s">
        <v>5107</v>
      </c>
      <c r="M5966" s="20"/>
      <c r="N5966" s="21">
        <v>45445.039051238426</v>
      </c>
    </row>
    <row r="5967" spans="1:14" x14ac:dyDescent="0.25">
      <c r="A5967" s="21">
        <v>45434.235949074078</v>
      </c>
      <c r="B5967" s="22">
        <v>45434.235949074078</v>
      </c>
      <c r="C5967" s="20" t="s">
        <v>422</v>
      </c>
      <c r="D5967" s="20" t="s">
        <v>423</v>
      </c>
      <c r="E5967" s="207" t="s">
        <v>425</v>
      </c>
      <c r="F5967" s="207" t="s">
        <v>5412</v>
      </c>
      <c r="G5967" s="20" t="s">
        <v>183</v>
      </c>
      <c r="H5967" s="23">
        <v>26339.83</v>
      </c>
      <c r="I5967" s="21">
        <v>45413</v>
      </c>
      <c r="J5967" s="21">
        <v>45432</v>
      </c>
      <c r="K5967" s="20" t="s">
        <v>5118</v>
      </c>
      <c r="L5967" s="20" t="s">
        <v>5107</v>
      </c>
      <c r="M5967" s="20"/>
      <c r="N5967" s="21">
        <v>45445.039051238426</v>
      </c>
    </row>
    <row r="5968" spans="1:14" x14ac:dyDescent="0.25">
      <c r="A5968" s="21">
        <v>45434.235949074078</v>
      </c>
      <c r="B5968" s="22">
        <v>45434.235949074078</v>
      </c>
      <c r="C5968" s="20" t="s">
        <v>1298</v>
      </c>
      <c r="D5968" s="20" t="s">
        <v>1299</v>
      </c>
      <c r="E5968" s="207" t="s">
        <v>1301</v>
      </c>
      <c r="F5968" s="207" t="s">
        <v>5413</v>
      </c>
      <c r="G5968" s="20" t="s">
        <v>183</v>
      </c>
      <c r="H5968" s="23">
        <v>649.94000000000005</v>
      </c>
      <c r="I5968" s="21">
        <v>45413</v>
      </c>
      <c r="J5968" s="21">
        <v>45432</v>
      </c>
      <c r="K5968" s="20" t="s">
        <v>5121</v>
      </c>
      <c r="L5968" s="20" t="s">
        <v>5107</v>
      </c>
      <c r="M5968" s="20"/>
      <c r="N5968" s="21">
        <v>45445.039051238426</v>
      </c>
    </row>
    <row r="5969" spans="1:14" x14ac:dyDescent="0.25">
      <c r="A5969" s="21">
        <v>45434.235949074078</v>
      </c>
      <c r="B5969" s="22">
        <v>45434.235949074078</v>
      </c>
      <c r="C5969" s="20" t="s">
        <v>331</v>
      </c>
      <c r="D5969" s="20" t="s">
        <v>332</v>
      </c>
      <c r="E5969" s="207" t="s">
        <v>334</v>
      </c>
      <c r="F5969" s="207" t="s">
        <v>5414</v>
      </c>
      <c r="G5969" s="20" t="s">
        <v>183</v>
      </c>
      <c r="H5969" s="23">
        <v>5703.43</v>
      </c>
      <c r="I5969" s="21">
        <v>45413</v>
      </c>
      <c r="J5969" s="21">
        <v>45432</v>
      </c>
      <c r="K5969" s="20" t="s">
        <v>5121</v>
      </c>
      <c r="L5969" s="20" t="s">
        <v>5107</v>
      </c>
      <c r="M5969" s="20"/>
      <c r="N5969" s="21">
        <v>45445.039051238426</v>
      </c>
    </row>
    <row r="5970" spans="1:14" x14ac:dyDescent="0.25">
      <c r="A5970" s="21">
        <v>45434.08185185185</v>
      </c>
      <c r="B5970" s="22">
        <v>45434.08185185185</v>
      </c>
      <c r="C5970" s="20" t="s">
        <v>5101</v>
      </c>
      <c r="D5970" s="20" t="s">
        <v>5102</v>
      </c>
      <c r="E5970" s="207" t="s">
        <v>5103</v>
      </c>
      <c r="F5970" s="207" t="s">
        <v>5415</v>
      </c>
      <c r="G5970" s="20" t="s">
        <v>5105</v>
      </c>
      <c r="H5970" s="23">
        <v>40430.81</v>
      </c>
      <c r="I5970" s="21">
        <v>45413</v>
      </c>
      <c r="J5970" s="21">
        <v>45432</v>
      </c>
      <c r="K5970" s="20" t="s">
        <v>5106</v>
      </c>
      <c r="L5970" s="20" t="s">
        <v>5107</v>
      </c>
      <c r="M5970" s="20"/>
      <c r="N5970" s="21">
        <v>45445.039051238426</v>
      </c>
    </row>
    <row r="5971" spans="1:14" x14ac:dyDescent="0.25">
      <c r="A5971" s="21">
        <v>45434.08185185185</v>
      </c>
      <c r="B5971" s="22">
        <v>45434.08185185185</v>
      </c>
      <c r="C5971" s="20" t="s">
        <v>5108</v>
      </c>
      <c r="D5971" s="20" t="s">
        <v>5109</v>
      </c>
      <c r="E5971" s="207" t="s">
        <v>5110</v>
      </c>
      <c r="F5971" s="207" t="s">
        <v>5416</v>
      </c>
      <c r="G5971" s="20" t="s">
        <v>5105</v>
      </c>
      <c r="H5971" s="23">
        <v>42024.41</v>
      </c>
      <c r="I5971" s="21">
        <v>45413</v>
      </c>
      <c r="J5971" s="21">
        <v>45432</v>
      </c>
      <c r="K5971" s="20" t="s">
        <v>5106</v>
      </c>
      <c r="L5971" s="20" t="s">
        <v>5107</v>
      </c>
      <c r="M5971" s="20"/>
      <c r="N5971" s="21">
        <v>45445.039051238426</v>
      </c>
    </row>
    <row r="5972" spans="1:14" x14ac:dyDescent="0.25">
      <c r="A5972" s="21">
        <v>45433.866400462968</v>
      </c>
      <c r="B5972" s="22">
        <v>45433.866400462968</v>
      </c>
      <c r="C5972" s="20" t="s">
        <v>266</v>
      </c>
      <c r="D5972" s="20" t="s">
        <v>267</v>
      </c>
      <c r="E5972" s="207" t="s">
        <v>270</v>
      </c>
      <c r="F5972" s="207" t="s">
        <v>5417</v>
      </c>
      <c r="G5972" s="20" t="s">
        <v>268</v>
      </c>
      <c r="H5972" s="23">
        <v>13105.74</v>
      </c>
      <c r="I5972" s="21">
        <v>45413</v>
      </c>
      <c r="J5972" s="21">
        <v>45432</v>
      </c>
      <c r="K5972" s="20" t="s">
        <v>5097</v>
      </c>
      <c r="L5972" s="20" t="s">
        <v>5098</v>
      </c>
      <c r="M5972" s="20"/>
      <c r="N5972" s="21">
        <v>45445.039051238426</v>
      </c>
    </row>
    <row r="5973" spans="1:14" x14ac:dyDescent="0.25">
      <c r="A5973" s="21">
        <v>45433.481550925921</v>
      </c>
      <c r="B5973" s="22">
        <v>45433.481550925921</v>
      </c>
      <c r="C5973" s="20" t="s">
        <v>869</v>
      </c>
      <c r="D5973" s="20" t="s">
        <v>870</v>
      </c>
      <c r="E5973" s="207" t="s">
        <v>872</v>
      </c>
      <c r="F5973" s="207" t="s">
        <v>5418</v>
      </c>
      <c r="G5973" s="20" t="s">
        <v>210</v>
      </c>
      <c r="H5973" s="23">
        <v>301.57</v>
      </c>
      <c r="I5973" s="21">
        <v>45413</v>
      </c>
      <c r="J5973" s="21">
        <v>45432</v>
      </c>
      <c r="K5973" s="20" t="s">
        <v>5097</v>
      </c>
      <c r="L5973" s="20" t="s">
        <v>5098</v>
      </c>
      <c r="M5973" s="20"/>
      <c r="N5973" s="21">
        <v>45445.039051238426</v>
      </c>
    </row>
    <row r="5974" spans="1:14" x14ac:dyDescent="0.25">
      <c r="A5974" s="21">
        <v>45433.481550925921</v>
      </c>
      <c r="B5974" s="22">
        <v>45433.481550925921</v>
      </c>
      <c r="C5974" s="20" t="s">
        <v>995</v>
      </c>
      <c r="D5974" s="20" t="s">
        <v>996</v>
      </c>
      <c r="E5974" s="207" t="s">
        <v>998</v>
      </c>
      <c r="F5974" s="207" t="s">
        <v>5419</v>
      </c>
      <c r="G5974" s="20" t="s">
        <v>210</v>
      </c>
      <c r="H5974" s="23">
        <v>29.04</v>
      </c>
      <c r="I5974" s="21">
        <v>45413</v>
      </c>
      <c r="J5974" s="21">
        <v>45432</v>
      </c>
      <c r="K5974" s="20" t="s">
        <v>5097</v>
      </c>
      <c r="L5974" s="20" t="s">
        <v>5098</v>
      </c>
      <c r="M5974" s="20"/>
      <c r="N5974" s="21">
        <v>45445.039051238426</v>
      </c>
    </row>
    <row r="5975" spans="1:14" x14ac:dyDescent="0.25">
      <c r="A5975" s="21">
        <v>45433.481550925921</v>
      </c>
      <c r="B5975" s="22">
        <v>45433.481550925921</v>
      </c>
      <c r="C5975" s="20" t="s">
        <v>117</v>
      </c>
      <c r="D5975" s="20" t="s">
        <v>118</v>
      </c>
      <c r="E5975" s="207" t="s">
        <v>121</v>
      </c>
      <c r="F5975" s="207" t="s">
        <v>5420</v>
      </c>
      <c r="G5975" s="20" t="s">
        <v>210</v>
      </c>
      <c r="H5975" s="23">
        <v>4452.4799999999996</v>
      </c>
      <c r="I5975" s="21">
        <v>45413</v>
      </c>
      <c r="J5975" s="21">
        <v>45432</v>
      </c>
      <c r="K5975" s="20" t="s">
        <v>5097</v>
      </c>
      <c r="L5975" s="20" t="s">
        <v>5098</v>
      </c>
      <c r="M5975" s="20"/>
      <c r="N5975" s="21">
        <v>45445.039051238426</v>
      </c>
    </row>
    <row r="5976" spans="1:14" x14ac:dyDescent="0.25">
      <c r="A5976" s="21">
        <v>45433.372893518521</v>
      </c>
      <c r="B5976" s="22">
        <v>45433.372893518521</v>
      </c>
      <c r="C5976" s="20" t="s">
        <v>5101</v>
      </c>
      <c r="D5976" s="20" t="s">
        <v>5102</v>
      </c>
      <c r="E5976" s="207" t="s">
        <v>5103</v>
      </c>
      <c r="F5976" s="207" t="s">
        <v>5421</v>
      </c>
      <c r="G5976" s="20" t="s">
        <v>5105</v>
      </c>
      <c r="H5976" s="23">
        <v>40414.17</v>
      </c>
      <c r="I5976" s="21">
        <v>45413</v>
      </c>
      <c r="J5976" s="21">
        <v>45432</v>
      </c>
      <c r="K5976" s="20" t="s">
        <v>5106</v>
      </c>
      <c r="L5976" s="20" t="s">
        <v>5107</v>
      </c>
      <c r="M5976" s="20"/>
      <c r="N5976" s="21">
        <v>45445.039051238426</v>
      </c>
    </row>
    <row r="5977" spans="1:14" x14ac:dyDescent="0.25">
      <c r="A5977" s="21">
        <v>45433.372893518521</v>
      </c>
      <c r="B5977" s="22">
        <v>45433.372893518521</v>
      </c>
      <c r="C5977" s="20" t="s">
        <v>5108</v>
      </c>
      <c r="D5977" s="20" t="s">
        <v>5109</v>
      </c>
      <c r="E5977" s="207" t="s">
        <v>5110</v>
      </c>
      <c r="F5977" s="207" t="s">
        <v>5422</v>
      </c>
      <c r="G5977" s="20" t="s">
        <v>5105</v>
      </c>
      <c r="H5977" s="23">
        <v>41994.18</v>
      </c>
      <c r="I5977" s="21">
        <v>45413</v>
      </c>
      <c r="J5977" s="21">
        <v>45432</v>
      </c>
      <c r="K5977" s="20" t="s">
        <v>5106</v>
      </c>
      <c r="L5977" s="20" t="s">
        <v>5107</v>
      </c>
      <c r="M5977" s="20"/>
      <c r="N5977" s="21">
        <v>45445.039051238426</v>
      </c>
    </row>
    <row r="5978" spans="1:14" x14ac:dyDescent="0.25">
      <c r="A5978" s="21">
        <v>45433.312361111108</v>
      </c>
      <c r="B5978" s="22">
        <v>45433.312361111108</v>
      </c>
      <c r="C5978" s="20" t="s">
        <v>132</v>
      </c>
      <c r="D5978" s="20" t="s">
        <v>133</v>
      </c>
      <c r="E5978" s="207" t="s">
        <v>136</v>
      </c>
      <c r="F5978" s="207" t="s">
        <v>5423</v>
      </c>
      <c r="G5978" s="20" t="s">
        <v>134</v>
      </c>
      <c r="H5978" s="23">
        <v>1194.28</v>
      </c>
      <c r="I5978" s="21">
        <v>45413</v>
      </c>
      <c r="J5978" s="21">
        <v>45432</v>
      </c>
      <c r="K5978" s="20" t="s">
        <v>5097</v>
      </c>
      <c r="L5978" s="20" t="s">
        <v>5098</v>
      </c>
      <c r="M5978" s="20"/>
      <c r="N5978" s="21">
        <v>45445.039051238426</v>
      </c>
    </row>
    <row r="5979" spans="1:14" x14ac:dyDescent="0.25">
      <c r="A5979" s="21">
        <v>45433.243275462963</v>
      </c>
      <c r="B5979" s="22">
        <v>45433.243275462963</v>
      </c>
      <c r="C5979" s="20" t="s">
        <v>771</v>
      </c>
      <c r="D5979" s="20" t="s">
        <v>772</v>
      </c>
      <c r="E5979" s="207" t="s">
        <v>774</v>
      </c>
      <c r="F5979" s="207" t="s">
        <v>5424</v>
      </c>
      <c r="G5979" s="20" t="s">
        <v>183</v>
      </c>
      <c r="H5979" s="23">
        <v>1101019.8700000001</v>
      </c>
      <c r="I5979" s="21">
        <v>45413</v>
      </c>
      <c r="J5979" s="21">
        <v>45432</v>
      </c>
      <c r="K5979" s="20" t="s">
        <v>5114</v>
      </c>
      <c r="L5979" s="20" t="s">
        <v>5107</v>
      </c>
      <c r="M5979" s="20"/>
      <c r="N5979" s="21">
        <v>45445.039051238426</v>
      </c>
    </row>
    <row r="5980" spans="1:14" x14ac:dyDescent="0.25">
      <c r="A5980" s="21">
        <v>45433.243275462963</v>
      </c>
      <c r="B5980" s="22">
        <v>45433.243275462963</v>
      </c>
      <c r="C5980" s="20" t="s">
        <v>181</v>
      </c>
      <c r="D5980" s="20" t="s">
        <v>182</v>
      </c>
      <c r="E5980" s="207" t="s">
        <v>185</v>
      </c>
      <c r="F5980" s="207" t="s">
        <v>5425</v>
      </c>
      <c r="G5980" s="20" t="s">
        <v>183</v>
      </c>
      <c r="H5980" s="23">
        <v>703733.83</v>
      </c>
      <c r="I5980" s="21">
        <v>45413</v>
      </c>
      <c r="J5980" s="21">
        <v>45432</v>
      </c>
      <c r="K5980" s="20" t="s">
        <v>5116</v>
      </c>
      <c r="L5980" s="20" t="s">
        <v>5107</v>
      </c>
      <c r="M5980" s="20"/>
      <c r="N5980" s="21">
        <v>45445.039051238426</v>
      </c>
    </row>
    <row r="5981" spans="1:14" x14ac:dyDescent="0.25">
      <c r="A5981" s="21">
        <v>45433.243275462963</v>
      </c>
      <c r="B5981" s="22">
        <v>45433.243275462963</v>
      </c>
      <c r="C5981" s="20" t="s">
        <v>1190</v>
      </c>
      <c r="D5981" s="20" t="s">
        <v>1191</v>
      </c>
      <c r="E5981" s="207" t="s">
        <v>1193</v>
      </c>
      <c r="F5981" s="207" t="s">
        <v>5426</v>
      </c>
      <c r="G5981" s="20" t="s">
        <v>183</v>
      </c>
      <c r="H5981" s="23">
        <v>4379.51</v>
      </c>
      <c r="I5981" s="21">
        <v>45413</v>
      </c>
      <c r="J5981" s="21">
        <v>45432</v>
      </c>
      <c r="K5981" s="20" t="s">
        <v>5118</v>
      </c>
      <c r="L5981" s="20" t="s">
        <v>5107</v>
      </c>
      <c r="M5981" s="20"/>
      <c r="N5981" s="21">
        <v>45445.039051238426</v>
      </c>
    </row>
    <row r="5982" spans="1:14" x14ac:dyDescent="0.25">
      <c r="A5982" s="21">
        <v>45433.243275462963</v>
      </c>
      <c r="B5982" s="22">
        <v>45433.243275462963</v>
      </c>
      <c r="C5982" s="20" t="s">
        <v>1226</v>
      </c>
      <c r="D5982" s="20" t="s">
        <v>1227</v>
      </c>
      <c r="E5982" s="207" t="s">
        <v>1229</v>
      </c>
      <c r="F5982" s="207" t="s">
        <v>5427</v>
      </c>
      <c r="G5982" s="20" t="s">
        <v>183</v>
      </c>
      <c r="H5982" s="23">
        <v>2726.21</v>
      </c>
      <c r="I5982" s="21">
        <v>45413</v>
      </c>
      <c r="J5982" s="21">
        <v>45432</v>
      </c>
      <c r="K5982" s="20" t="s">
        <v>5118</v>
      </c>
      <c r="L5982" s="20" t="s">
        <v>5107</v>
      </c>
      <c r="M5982" s="20"/>
      <c r="N5982" s="21">
        <v>45445.039051238426</v>
      </c>
    </row>
    <row r="5983" spans="1:14" x14ac:dyDescent="0.25">
      <c r="A5983" s="21">
        <v>45433.243275462963</v>
      </c>
      <c r="B5983" s="22">
        <v>45433.243275462963</v>
      </c>
      <c r="C5983" s="20" t="s">
        <v>717</v>
      </c>
      <c r="D5983" s="20" t="s">
        <v>718</v>
      </c>
      <c r="E5983" s="207" t="s">
        <v>720</v>
      </c>
      <c r="F5983" s="207" t="s">
        <v>5428</v>
      </c>
      <c r="G5983" s="20" t="s">
        <v>183</v>
      </c>
      <c r="H5983" s="23">
        <v>962.25</v>
      </c>
      <c r="I5983" s="21">
        <v>45413</v>
      </c>
      <c r="J5983" s="21">
        <v>45432</v>
      </c>
      <c r="K5983" s="20" t="s">
        <v>5121</v>
      </c>
      <c r="L5983" s="20" t="s">
        <v>5107</v>
      </c>
      <c r="M5983" s="20"/>
      <c r="N5983" s="21">
        <v>45445.039051238426</v>
      </c>
    </row>
    <row r="5984" spans="1:14" x14ac:dyDescent="0.25">
      <c r="A5984" s="21">
        <v>45433.243275462963</v>
      </c>
      <c r="B5984" s="22">
        <v>45433.243275462963</v>
      </c>
      <c r="C5984" s="20" t="s">
        <v>882</v>
      </c>
      <c r="D5984" s="20" t="s">
        <v>883</v>
      </c>
      <c r="E5984" s="207" t="s">
        <v>885</v>
      </c>
      <c r="F5984" s="207" t="s">
        <v>5429</v>
      </c>
      <c r="G5984" s="20" t="s">
        <v>183</v>
      </c>
      <c r="H5984" s="23">
        <v>5745.82</v>
      </c>
      <c r="I5984" s="21">
        <v>45413</v>
      </c>
      <c r="J5984" s="21">
        <v>45432</v>
      </c>
      <c r="K5984" s="20" t="s">
        <v>5123</v>
      </c>
      <c r="L5984" s="20" t="s">
        <v>5107</v>
      </c>
      <c r="M5984" s="20"/>
      <c r="N5984" s="21">
        <v>45445.039051238426</v>
      </c>
    </row>
    <row r="5985" spans="1:14" x14ac:dyDescent="0.25">
      <c r="A5985" s="21">
        <v>45433.243275462963</v>
      </c>
      <c r="B5985" s="22">
        <v>45433.243275462963</v>
      </c>
      <c r="C5985" s="20" t="s">
        <v>193</v>
      </c>
      <c r="D5985" s="20" t="s">
        <v>194</v>
      </c>
      <c r="E5985" s="207" t="s">
        <v>196</v>
      </c>
      <c r="F5985" s="207" t="s">
        <v>5430</v>
      </c>
      <c r="G5985" s="20" t="s">
        <v>183</v>
      </c>
      <c r="H5985" s="23">
        <v>32056.16</v>
      </c>
      <c r="I5985" s="21">
        <v>45413</v>
      </c>
      <c r="J5985" s="21">
        <v>45432</v>
      </c>
      <c r="K5985" s="20" t="s">
        <v>5118</v>
      </c>
      <c r="L5985" s="20" t="s">
        <v>5107</v>
      </c>
      <c r="M5985" s="20"/>
      <c r="N5985" s="21">
        <v>45445.039051238426</v>
      </c>
    </row>
    <row r="5986" spans="1:14" x14ac:dyDescent="0.25">
      <c r="A5986" s="21">
        <v>45433.243275462963</v>
      </c>
      <c r="B5986" s="22">
        <v>45433.243275462963</v>
      </c>
      <c r="C5986" s="20" t="s">
        <v>253</v>
      </c>
      <c r="D5986" s="20" t="s">
        <v>254</v>
      </c>
      <c r="E5986" s="207" t="s">
        <v>256</v>
      </c>
      <c r="F5986" s="207" t="s">
        <v>5431</v>
      </c>
      <c r="G5986" s="20" t="s">
        <v>183</v>
      </c>
      <c r="H5986" s="23">
        <v>275031.56</v>
      </c>
      <c r="I5986" s="21">
        <v>45413</v>
      </c>
      <c r="J5986" s="21">
        <v>45432</v>
      </c>
      <c r="K5986" s="20" t="s">
        <v>5118</v>
      </c>
      <c r="L5986" s="20" t="s">
        <v>5107</v>
      </c>
      <c r="M5986" s="20"/>
      <c r="N5986" s="21">
        <v>45445.039051238426</v>
      </c>
    </row>
    <row r="5987" spans="1:14" x14ac:dyDescent="0.25">
      <c r="A5987" s="21">
        <v>45433.243275462963</v>
      </c>
      <c r="B5987" s="22">
        <v>45433.243275462963</v>
      </c>
      <c r="C5987" s="20" t="s">
        <v>939</v>
      </c>
      <c r="D5987" s="20" t="s">
        <v>940</v>
      </c>
      <c r="E5987" s="207" t="s">
        <v>942</v>
      </c>
      <c r="F5987" s="207" t="s">
        <v>5432</v>
      </c>
      <c r="G5987" s="20" t="s">
        <v>183</v>
      </c>
      <c r="H5987" s="23">
        <v>3531.44</v>
      </c>
      <c r="I5987" s="21">
        <v>45413</v>
      </c>
      <c r="J5987" s="21">
        <v>45432</v>
      </c>
      <c r="K5987" s="20" t="s">
        <v>5123</v>
      </c>
      <c r="L5987" s="20" t="s">
        <v>5107</v>
      </c>
      <c r="M5987" s="20"/>
      <c r="N5987" s="21">
        <v>45445.039051238426</v>
      </c>
    </row>
    <row r="5988" spans="1:14" x14ac:dyDescent="0.25">
      <c r="A5988" s="21">
        <v>45433.243275462963</v>
      </c>
      <c r="B5988" s="22">
        <v>45433.243275462963</v>
      </c>
      <c r="C5988" s="20" t="s">
        <v>521</v>
      </c>
      <c r="D5988" s="20" t="s">
        <v>522</v>
      </c>
      <c r="E5988" s="207" t="s">
        <v>524</v>
      </c>
      <c r="F5988" s="207" t="s">
        <v>5433</v>
      </c>
      <c r="G5988" s="20" t="s">
        <v>183</v>
      </c>
      <c r="H5988" s="23">
        <v>8445.81</v>
      </c>
      <c r="I5988" s="21">
        <v>45413</v>
      </c>
      <c r="J5988" s="21">
        <v>45432</v>
      </c>
      <c r="K5988" s="20" t="s">
        <v>5121</v>
      </c>
      <c r="L5988" s="20" t="s">
        <v>5107</v>
      </c>
      <c r="M5988" s="20"/>
      <c r="N5988" s="21">
        <v>45445.039051238426</v>
      </c>
    </row>
    <row r="5989" spans="1:14" x14ac:dyDescent="0.25">
      <c r="A5989" s="21">
        <v>45433.243275462963</v>
      </c>
      <c r="B5989" s="22">
        <v>45433.243275462963</v>
      </c>
      <c r="C5989" s="20" t="s">
        <v>459</v>
      </c>
      <c r="D5989" s="20" t="s">
        <v>460</v>
      </c>
      <c r="E5989" s="207" t="s">
        <v>462</v>
      </c>
      <c r="F5989" s="207" t="s">
        <v>5434</v>
      </c>
      <c r="G5989" s="20" t="s">
        <v>183</v>
      </c>
      <c r="H5989" s="23">
        <v>804876.57</v>
      </c>
      <c r="I5989" s="21">
        <v>45413</v>
      </c>
      <c r="J5989" s="21">
        <v>45432</v>
      </c>
      <c r="K5989" s="20" t="s">
        <v>5129</v>
      </c>
      <c r="L5989" s="20" t="s">
        <v>5107</v>
      </c>
      <c r="M5989" s="20"/>
      <c r="N5989" s="21">
        <v>45445.039051238426</v>
      </c>
    </row>
    <row r="5990" spans="1:14" x14ac:dyDescent="0.25">
      <c r="A5990" s="21">
        <v>45433.243275462963</v>
      </c>
      <c r="B5990" s="22">
        <v>45433.243275462963</v>
      </c>
      <c r="C5990" s="20" t="s">
        <v>435</v>
      </c>
      <c r="D5990" s="20" t="s">
        <v>436</v>
      </c>
      <c r="E5990" s="207" t="s">
        <v>438</v>
      </c>
      <c r="F5990" s="207" t="s">
        <v>5435</v>
      </c>
      <c r="G5990" s="20" t="s">
        <v>183</v>
      </c>
      <c r="H5990" s="23">
        <v>7317.94</v>
      </c>
      <c r="I5990" s="21">
        <v>45413</v>
      </c>
      <c r="J5990" s="21">
        <v>45432</v>
      </c>
      <c r="K5990" s="20" t="s">
        <v>5118</v>
      </c>
      <c r="L5990" s="20" t="s">
        <v>5107</v>
      </c>
      <c r="M5990" s="20"/>
      <c r="N5990" s="21">
        <v>45445.039051238426</v>
      </c>
    </row>
    <row r="5991" spans="1:14" x14ac:dyDescent="0.25">
      <c r="A5991" s="21">
        <v>45433.243275462963</v>
      </c>
      <c r="B5991" s="22">
        <v>45433.243275462963</v>
      </c>
      <c r="C5991" s="20" t="s">
        <v>422</v>
      </c>
      <c r="D5991" s="20" t="s">
        <v>423</v>
      </c>
      <c r="E5991" s="207" t="s">
        <v>425</v>
      </c>
      <c r="F5991" s="207" t="s">
        <v>5436</v>
      </c>
      <c r="G5991" s="20" t="s">
        <v>183</v>
      </c>
      <c r="H5991" s="23">
        <v>26339.83</v>
      </c>
      <c r="I5991" s="21">
        <v>45413</v>
      </c>
      <c r="J5991" s="21">
        <v>45432</v>
      </c>
      <c r="K5991" s="20" t="s">
        <v>5118</v>
      </c>
      <c r="L5991" s="20" t="s">
        <v>5107</v>
      </c>
      <c r="M5991" s="20"/>
      <c r="N5991" s="21">
        <v>45445.039051238426</v>
      </c>
    </row>
    <row r="5992" spans="1:14" x14ac:dyDescent="0.25">
      <c r="A5992" s="21">
        <v>45433.243275462963</v>
      </c>
      <c r="B5992" s="22">
        <v>45433.243275462963</v>
      </c>
      <c r="C5992" s="20" t="s">
        <v>1298</v>
      </c>
      <c r="D5992" s="20" t="s">
        <v>1299</v>
      </c>
      <c r="E5992" s="207" t="s">
        <v>1301</v>
      </c>
      <c r="F5992" s="207" t="s">
        <v>5437</v>
      </c>
      <c r="G5992" s="20" t="s">
        <v>183</v>
      </c>
      <c r="H5992" s="23">
        <v>649.94000000000005</v>
      </c>
      <c r="I5992" s="21">
        <v>45413</v>
      </c>
      <c r="J5992" s="21">
        <v>45432</v>
      </c>
      <c r="K5992" s="20" t="s">
        <v>5121</v>
      </c>
      <c r="L5992" s="20" t="s">
        <v>5107</v>
      </c>
      <c r="M5992" s="20"/>
      <c r="N5992" s="21">
        <v>45445.039051238426</v>
      </c>
    </row>
    <row r="5993" spans="1:14" x14ac:dyDescent="0.25">
      <c r="A5993" s="21">
        <v>45433.243275462963</v>
      </c>
      <c r="B5993" s="22">
        <v>45433.243275462963</v>
      </c>
      <c r="C5993" s="20" t="s">
        <v>331</v>
      </c>
      <c r="D5993" s="20" t="s">
        <v>332</v>
      </c>
      <c r="E5993" s="207" t="s">
        <v>334</v>
      </c>
      <c r="F5993" s="207" t="s">
        <v>5438</v>
      </c>
      <c r="G5993" s="20" t="s">
        <v>183</v>
      </c>
      <c r="H5993" s="23">
        <v>5703.43</v>
      </c>
      <c r="I5993" s="21">
        <v>45413</v>
      </c>
      <c r="J5993" s="21">
        <v>45432</v>
      </c>
      <c r="K5993" s="20" t="s">
        <v>5121</v>
      </c>
      <c r="L5993" s="20" t="s">
        <v>5107</v>
      </c>
      <c r="M5993" s="20"/>
      <c r="N5993" s="21">
        <v>45445.039051238426</v>
      </c>
    </row>
    <row r="5994" spans="1:14" x14ac:dyDescent="0.25">
      <c r="A5994" s="21">
        <v>45432.905127314814</v>
      </c>
      <c r="B5994" s="22">
        <v>45432.905127314814</v>
      </c>
      <c r="C5994" s="20" t="s">
        <v>869</v>
      </c>
      <c r="D5994" s="20" t="s">
        <v>870</v>
      </c>
      <c r="E5994" s="207" t="s">
        <v>872</v>
      </c>
      <c r="F5994" s="207" t="s">
        <v>5439</v>
      </c>
      <c r="G5994" s="20" t="s">
        <v>210</v>
      </c>
      <c r="H5994" s="23">
        <v>301.57</v>
      </c>
      <c r="I5994" s="21">
        <v>45413</v>
      </c>
      <c r="J5994" s="21">
        <v>45432</v>
      </c>
      <c r="K5994" s="20" t="s">
        <v>5097</v>
      </c>
      <c r="L5994" s="20" t="s">
        <v>5098</v>
      </c>
      <c r="M5994" s="20"/>
      <c r="N5994" s="21">
        <v>45445.039051238426</v>
      </c>
    </row>
    <row r="5995" spans="1:14" x14ac:dyDescent="0.25">
      <c r="A5995" s="21">
        <v>45432.905127314814</v>
      </c>
      <c r="B5995" s="22">
        <v>45432.905127314814</v>
      </c>
      <c r="C5995" s="20" t="s">
        <v>995</v>
      </c>
      <c r="D5995" s="20" t="s">
        <v>996</v>
      </c>
      <c r="E5995" s="207" t="s">
        <v>998</v>
      </c>
      <c r="F5995" s="207" t="s">
        <v>5440</v>
      </c>
      <c r="G5995" s="20" t="s">
        <v>210</v>
      </c>
      <c r="H5995" s="23">
        <v>29.04</v>
      </c>
      <c r="I5995" s="21">
        <v>45413</v>
      </c>
      <c r="J5995" s="21">
        <v>45432</v>
      </c>
      <c r="K5995" s="20" t="s">
        <v>5097</v>
      </c>
      <c r="L5995" s="20" t="s">
        <v>5098</v>
      </c>
      <c r="M5995" s="20"/>
      <c r="N5995" s="21">
        <v>45445.039051238426</v>
      </c>
    </row>
    <row r="5996" spans="1:14" x14ac:dyDescent="0.25">
      <c r="A5996" s="21">
        <v>45432.905127314814</v>
      </c>
      <c r="B5996" s="22">
        <v>45432.905127314814</v>
      </c>
      <c r="C5996" s="20" t="s">
        <v>117</v>
      </c>
      <c r="D5996" s="20" t="s">
        <v>118</v>
      </c>
      <c r="E5996" s="207" t="s">
        <v>121</v>
      </c>
      <c r="F5996" s="207" t="s">
        <v>5441</v>
      </c>
      <c r="G5996" s="20" t="s">
        <v>210</v>
      </c>
      <c r="H5996" s="23">
        <v>4452.4799999999996</v>
      </c>
      <c r="I5996" s="21">
        <v>45413</v>
      </c>
      <c r="J5996" s="21">
        <v>45432</v>
      </c>
      <c r="K5996" s="20" t="s">
        <v>5097</v>
      </c>
      <c r="L5996" s="20" t="s">
        <v>5098</v>
      </c>
      <c r="M5996" s="20"/>
      <c r="N5996" s="21">
        <v>45445.039051238426</v>
      </c>
    </row>
    <row r="5997" spans="1:14" x14ac:dyDescent="0.25">
      <c r="A5997" s="21">
        <v>45432.455046296294</v>
      </c>
      <c r="B5997" s="22">
        <v>45432.455046296294</v>
      </c>
      <c r="C5997" s="20" t="s">
        <v>266</v>
      </c>
      <c r="D5997" s="20" t="s">
        <v>267</v>
      </c>
      <c r="E5997" s="207" t="s">
        <v>270</v>
      </c>
      <c r="F5997" s="207" t="s">
        <v>5442</v>
      </c>
      <c r="G5997" s="20" t="s">
        <v>268</v>
      </c>
      <c r="H5997" s="23">
        <v>12902.83</v>
      </c>
      <c r="I5997" s="21">
        <v>45413</v>
      </c>
      <c r="J5997" s="21">
        <v>45432</v>
      </c>
      <c r="K5997" s="20" t="s">
        <v>5097</v>
      </c>
      <c r="L5997" s="20" t="s">
        <v>5098</v>
      </c>
      <c r="M5997" s="20"/>
      <c r="N5997" s="21">
        <v>45445.039051238426</v>
      </c>
    </row>
    <row r="5998" spans="1:14" x14ac:dyDescent="0.25">
      <c r="A5998" s="21">
        <v>45432.255127314813</v>
      </c>
      <c r="B5998" s="22">
        <v>45432.255127314813</v>
      </c>
      <c r="C5998" s="20" t="s">
        <v>132</v>
      </c>
      <c r="D5998" s="20" t="s">
        <v>133</v>
      </c>
      <c r="E5998" s="207" t="s">
        <v>136</v>
      </c>
      <c r="F5998" s="207" t="s">
        <v>5443</v>
      </c>
      <c r="G5998" s="20" t="s">
        <v>134</v>
      </c>
      <c r="H5998" s="23">
        <v>1069.6300000000001</v>
      </c>
      <c r="I5998" s="21">
        <v>45413</v>
      </c>
      <c r="J5998" s="21">
        <v>45432</v>
      </c>
      <c r="K5998" s="20" t="s">
        <v>5097</v>
      </c>
      <c r="L5998" s="20" t="s">
        <v>5098</v>
      </c>
      <c r="M5998" s="20"/>
      <c r="N5998" s="21">
        <v>45445.039051238426</v>
      </c>
    </row>
    <row r="5999" spans="1:14" x14ac:dyDescent="0.25">
      <c r="A5999" s="21">
        <v>45432.074386574073</v>
      </c>
      <c r="B5999" s="22">
        <v>45432.074386574073</v>
      </c>
      <c r="C5999" s="20" t="s">
        <v>5101</v>
      </c>
      <c r="D5999" s="20" t="s">
        <v>5102</v>
      </c>
      <c r="E5999" s="207" t="s">
        <v>5103</v>
      </c>
      <c r="F5999" s="207" t="s">
        <v>5444</v>
      </c>
      <c r="G5999" s="20" t="s">
        <v>5105</v>
      </c>
      <c r="H5999" s="23">
        <v>40408.04</v>
      </c>
      <c r="I5999" s="21">
        <v>45413</v>
      </c>
      <c r="J5999" s="21">
        <v>45432</v>
      </c>
      <c r="K5999" s="20" t="s">
        <v>5106</v>
      </c>
      <c r="L5999" s="20" t="s">
        <v>5107</v>
      </c>
      <c r="M5999" s="20"/>
      <c r="N5999" s="21">
        <v>45445.039051238426</v>
      </c>
    </row>
    <row r="6000" spans="1:14" x14ac:dyDescent="0.25">
      <c r="A6000" s="21">
        <v>45432.074386574073</v>
      </c>
      <c r="B6000" s="22">
        <v>45432.074386574073</v>
      </c>
      <c r="C6000" s="20" t="s">
        <v>5108</v>
      </c>
      <c r="D6000" s="20" t="s">
        <v>5109</v>
      </c>
      <c r="E6000" s="207" t="s">
        <v>5110</v>
      </c>
      <c r="F6000" s="207" t="s">
        <v>5445</v>
      </c>
      <c r="G6000" s="20" t="s">
        <v>5105</v>
      </c>
      <c r="H6000" s="23">
        <v>41949.9</v>
      </c>
      <c r="I6000" s="21">
        <v>45413</v>
      </c>
      <c r="J6000" s="21">
        <v>45432</v>
      </c>
      <c r="K6000" s="20" t="s">
        <v>5106</v>
      </c>
      <c r="L6000" s="20" t="s">
        <v>5107</v>
      </c>
      <c r="M6000" s="20"/>
      <c r="N6000" s="21">
        <v>45445.039051238426</v>
      </c>
    </row>
    <row r="6001" spans="1:14" x14ac:dyDescent="0.25">
      <c r="A6001" s="21">
        <v>45431.919583333336</v>
      </c>
      <c r="B6001" s="22">
        <v>45431.919583333336</v>
      </c>
      <c r="C6001" s="20" t="s">
        <v>869</v>
      </c>
      <c r="D6001" s="20" t="s">
        <v>870</v>
      </c>
      <c r="E6001" s="207" t="s">
        <v>872</v>
      </c>
      <c r="F6001" s="207" t="s">
        <v>5446</v>
      </c>
      <c r="G6001" s="20" t="s">
        <v>210</v>
      </c>
      <c r="H6001" s="23">
        <v>301.57</v>
      </c>
      <c r="I6001" s="21">
        <v>45413</v>
      </c>
      <c r="J6001" s="21">
        <v>45425</v>
      </c>
      <c r="K6001" s="20" t="s">
        <v>5097</v>
      </c>
      <c r="L6001" s="20" t="s">
        <v>5098</v>
      </c>
      <c r="M6001" s="20"/>
      <c r="N6001" s="21">
        <v>45445.039051238426</v>
      </c>
    </row>
    <row r="6002" spans="1:14" x14ac:dyDescent="0.25">
      <c r="A6002" s="21">
        <v>45431.919583333336</v>
      </c>
      <c r="B6002" s="22">
        <v>45431.919583333336</v>
      </c>
      <c r="C6002" s="20" t="s">
        <v>995</v>
      </c>
      <c r="D6002" s="20" t="s">
        <v>996</v>
      </c>
      <c r="E6002" s="207" t="s">
        <v>998</v>
      </c>
      <c r="F6002" s="207" t="s">
        <v>5447</v>
      </c>
      <c r="G6002" s="20" t="s">
        <v>210</v>
      </c>
      <c r="H6002" s="23">
        <v>29.04</v>
      </c>
      <c r="I6002" s="21">
        <v>45413</v>
      </c>
      <c r="J6002" s="21">
        <v>45425</v>
      </c>
      <c r="K6002" s="20" t="s">
        <v>5097</v>
      </c>
      <c r="L6002" s="20" t="s">
        <v>5098</v>
      </c>
      <c r="M6002" s="20"/>
      <c r="N6002" s="21">
        <v>45445.039051238426</v>
      </c>
    </row>
    <row r="6003" spans="1:14" x14ac:dyDescent="0.25">
      <c r="A6003" s="21">
        <v>45431.919583333336</v>
      </c>
      <c r="B6003" s="22">
        <v>45431.919583333336</v>
      </c>
      <c r="C6003" s="20" t="s">
        <v>117</v>
      </c>
      <c r="D6003" s="20" t="s">
        <v>118</v>
      </c>
      <c r="E6003" s="207" t="s">
        <v>121</v>
      </c>
      <c r="F6003" s="207" t="s">
        <v>5448</v>
      </c>
      <c r="G6003" s="20" t="s">
        <v>210</v>
      </c>
      <c r="H6003" s="23">
        <v>4329.09</v>
      </c>
      <c r="I6003" s="21">
        <v>45413</v>
      </c>
      <c r="J6003" s="21">
        <v>45425</v>
      </c>
      <c r="K6003" s="20" t="s">
        <v>5097</v>
      </c>
      <c r="L6003" s="20" t="s">
        <v>5098</v>
      </c>
      <c r="M6003" s="20"/>
      <c r="N6003" s="21">
        <v>45445.039051238426</v>
      </c>
    </row>
    <row r="6004" spans="1:14" x14ac:dyDescent="0.25">
      <c r="A6004" s="21">
        <v>45431.897939814815</v>
      </c>
      <c r="B6004" s="22">
        <v>45431.897939814815</v>
      </c>
      <c r="C6004" s="20" t="s">
        <v>266</v>
      </c>
      <c r="D6004" s="20" t="s">
        <v>267</v>
      </c>
      <c r="E6004" s="207" t="s">
        <v>270</v>
      </c>
      <c r="F6004" s="207" t="s">
        <v>5449</v>
      </c>
      <c r="G6004" s="20" t="s">
        <v>268</v>
      </c>
      <c r="H6004" s="23">
        <v>12902.83</v>
      </c>
      <c r="I6004" s="21">
        <v>45413</v>
      </c>
      <c r="J6004" s="21">
        <v>45425</v>
      </c>
      <c r="K6004" s="20" t="s">
        <v>5097</v>
      </c>
      <c r="L6004" s="20" t="s">
        <v>5098</v>
      </c>
      <c r="M6004" s="20"/>
      <c r="N6004" s="21">
        <v>45445.039051238426</v>
      </c>
    </row>
    <row r="6005" spans="1:14" x14ac:dyDescent="0.25">
      <c r="A6005" s="21">
        <v>45431.860173611123</v>
      </c>
      <c r="B6005" s="22">
        <v>45431.860173611123</v>
      </c>
      <c r="C6005" s="20" t="s">
        <v>771</v>
      </c>
      <c r="D6005" s="20" t="s">
        <v>772</v>
      </c>
      <c r="E6005" s="207" t="s">
        <v>774</v>
      </c>
      <c r="F6005" s="207" t="s">
        <v>5450</v>
      </c>
      <c r="G6005" s="20" t="s">
        <v>183</v>
      </c>
      <c r="H6005" s="23">
        <v>1101019.8700000001</v>
      </c>
      <c r="I6005" s="21">
        <v>45413</v>
      </c>
      <c r="J6005" s="21">
        <v>45425</v>
      </c>
      <c r="K6005" s="20" t="s">
        <v>5114</v>
      </c>
      <c r="L6005" s="20" t="s">
        <v>5107</v>
      </c>
      <c r="M6005" s="20"/>
      <c r="N6005" s="21">
        <v>45445.039051238426</v>
      </c>
    </row>
    <row r="6006" spans="1:14" x14ac:dyDescent="0.25">
      <c r="A6006" s="21">
        <v>45431.860173611123</v>
      </c>
      <c r="B6006" s="22">
        <v>45431.860173611123</v>
      </c>
      <c r="C6006" s="20" t="s">
        <v>181</v>
      </c>
      <c r="D6006" s="20" t="s">
        <v>182</v>
      </c>
      <c r="E6006" s="207" t="s">
        <v>185</v>
      </c>
      <c r="F6006" s="207" t="s">
        <v>5451</v>
      </c>
      <c r="G6006" s="20" t="s">
        <v>183</v>
      </c>
      <c r="H6006" s="23">
        <v>703733.83</v>
      </c>
      <c r="I6006" s="21">
        <v>45413</v>
      </c>
      <c r="J6006" s="21">
        <v>45425</v>
      </c>
      <c r="K6006" s="20" t="s">
        <v>5116</v>
      </c>
      <c r="L6006" s="20" t="s">
        <v>5107</v>
      </c>
      <c r="M6006" s="20"/>
      <c r="N6006" s="21">
        <v>45445.039051238426</v>
      </c>
    </row>
    <row r="6007" spans="1:14" x14ac:dyDescent="0.25">
      <c r="A6007" s="21">
        <v>45431.860173611123</v>
      </c>
      <c r="B6007" s="22">
        <v>45431.860173611123</v>
      </c>
      <c r="C6007" s="20" t="s">
        <v>1190</v>
      </c>
      <c r="D6007" s="20" t="s">
        <v>1191</v>
      </c>
      <c r="E6007" s="207" t="s">
        <v>1193</v>
      </c>
      <c r="F6007" s="207" t="s">
        <v>5452</v>
      </c>
      <c r="G6007" s="20" t="s">
        <v>183</v>
      </c>
      <c r="H6007" s="23">
        <v>4379.51</v>
      </c>
      <c r="I6007" s="21">
        <v>45413</v>
      </c>
      <c r="J6007" s="21">
        <v>45425</v>
      </c>
      <c r="K6007" s="20" t="s">
        <v>5118</v>
      </c>
      <c r="L6007" s="20" t="s">
        <v>5107</v>
      </c>
      <c r="M6007" s="20"/>
      <c r="N6007" s="21">
        <v>45445.039051238426</v>
      </c>
    </row>
    <row r="6008" spans="1:14" x14ac:dyDescent="0.25">
      <c r="A6008" s="21">
        <v>45431.860173611123</v>
      </c>
      <c r="B6008" s="22">
        <v>45431.860173611123</v>
      </c>
      <c r="C6008" s="20" t="s">
        <v>1226</v>
      </c>
      <c r="D6008" s="20" t="s">
        <v>1227</v>
      </c>
      <c r="E6008" s="207" t="s">
        <v>1229</v>
      </c>
      <c r="F6008" s="207" t="s">
        <v>5453</v>
      </c>
      <c r="G6008" s="20" t="s">
        <v>183</v>
      </c>
      <c r="H6008" s="23">
        <v>2726.21</v>
      </c>
      <c r="I6008" s="21">
        <v>45413</v>
      </c>
      <c r="J6008" s="21">
        <v>45425</v>
      </c>
      <c r="K6008" s="20" t="s">
        <v>5118</v>
      </c>
      <c r="L6008" s="20" t="s">
        <v>5107</v>
      </c>
      <c r="M6008" s="20"/>
      <c r="N6008" s="21">
        <v>45445.039051238426</v>
      </c>
    </row>
    <row r="6009" spans="1:14" x14ac:dyDescent="0.25">
      <c r="A6009" s="21">
        <v>45431.860173611123</v>
      </c>
      <c r="B6009" s="22">
        <v>45431.860173611123</v>
      </c>
      <c r="C6009" s="20" t="s">
        <v>717</v>
      </c>
      <c r="D6009" s="20" t="s">
        <v>718</v>
      </c>
      <c r="E6009" s="207" t="s">
        <v>720</v>
      </c>
      <c r="F6009" s="207" t="s">
        <v>5454</v>
      </c>
      <c r="G6009" s="20" t="s">
        <v>183</v>
      </c>
      <c r="H6009" s="23">
        <v>962.25</v>
      </c>
      <c r="I6009" s="21">
        <v>45413</v>
      </c>
      <c r="J6009" s="21">
        <v>45425</v>
      </c>
      <c r="K6009" s="20" t="s">
        <v>5121</v>
      </c>
      <c r="L6009" s="20" t="s">
        <v>5107</v>
      </c>
      <c r="M6009" s="20"/>
      <c r="N6009" s="21">
        <v>45445.039051238426</v>
      </c>
    </row>
    <row r="6010" spans="1:14" x14ac:dyDescent="0.25">
      <c r="A6010" s="21">
        <v>45431.860173611123</v>
      </c>
      <c r="B6010" s="22">
        <v>45431.860173611123</v>
      </c>
      <c r="C6010" s="20" t="s">
        <v>882</v>
      </c>
      <c r="D6010" s="20" t="s">
        <v>883</v>
      </c>
      <c r="E6010" s="207" t="s">
        <v>885</v>
      </c>
      <c r="F6010" s="207" t="s">
        <v>5455</v>
      </c>
      <c r="G6010" s="20" t="s">
        <v>183</v>
      </c>
      <c r="H6010" s="23">
        <v>5745.82</v>
      </c>
      <c r="I6010" s="21">
        <v>45413</v>
      </c>
      <c r="J6010" s="21">
        <v>45425</v>
      </c>
      <c r="K6010" s="20" t="s">
        <v>5123</v>
      </c>
      <c r="L6010" s="20" t="s">
        <v>5107</v>
      </c>
      <c r="M6010" s="20"/>
      <c r="N6010" s="21">
        <v>45445.039051238426</v>
      </c>
    </row>
    <row r="6011" spans="1:14" x14ac:dyDescent="0.25">
      <c r="A6011" s="21">
        <v>45431.860173611123</v>
      </c>
      <c r="B6011" s="22">
        <v>45431.860173611123</v>
      </c>
      <c r="C6011" s="20" t="s">
        <v>193</v>
      </c>
      <c r="D6011" s="20" t="s">
        <v>194</v>
      </c>
      <c r="E6011" s="207" t="s">
        <v>196</v>
      </c>
      <c r="F6011" s="207" t="s">
        <v>5456</v>
      </c>
      <c r="G6011" s="20" t="s">
        <v>183</v>
      </c>
      <c r="H6011" s="23">
        <v>32056.16</v>
      </c>
      <c r="I6011" s="21">
        <v>45413</v>
      </c>
      <c r="J6011" s="21">
        <v>45425</v>
      </c>
      <c r="K6011" s="20" t="s">
        <v>5118</v>
      </c>
      <c r="L6011" s="20" t="s">
        <v>5107</v>
      </c>
      <c r="M6011" s="20"/>
      <c r="N6011" s="21">
        <v>45445.039051238426</v>
      </c>
    </row>
    <row r="6012" spans="1:14" x14ac:dyDescent="0.25">
      <c r="A6012" s="21">
        <v>45431.860173611123</v>
      </c>
      <c r="B6012" s="22">
        <v>45431.860173611123</v>
      </c>
      <c r="C6012" s="20" t="s">
        <v>253</v>
      </c>
      <c r="D6012" s="20" t="s">
        <v>254</v>
      </c>
      <c r="E6012" s="207" t="s">
        <v>256</v>
      </c>
      <c r="F6012" s="207" t="s">
        <v>5457</v>
      </c>
      <c r="G6012" s="20" t="s">
        <v>183</v>
      </c>
      <c r="H6012" s="23">
        <v>275031.56</v>
      </c>
      <c r="I6012" s="21">
        <v>45413</v>
      </c>
      <c r="J6012" s="21">
        <v>45425</v>
      </c>
      <c r="K6012" s="20" t="s">
        <v>5118</v>
      </c>
      <c r="L6012" s="20" t="s">
        <v>5107</v>
      </c>
      <c r="M6012" s="20"/>
      <c r="N6012" s="21">
        <v>45445.039051238426</v>
      </c>
    </row>
    <row r="6013" spans="1:14" x14ac:dyDescent="0.25">
      <c r="A6013" s="21">
        <v>45431.860173611123</v>
      </c>
      <c r="B6013" s="22">
        <v>45431.860173611123</v>
      </c>
      <c r="C6013" s="20" t="s">
        <v>939</v>
      </c>
      <c r="D6013" s="20" t="s">
        <v>940</v>
      </c>
      <c r="E6013" s="207" t="s">
        <v>942</v>
      </c>
      <c r="F6013" s="207" t="s">
        <v>5458</v>
      </c>
      <c r="G6013" s="20" t="s">
        <v>183</v>
      </c>
      <c r="H6013" s="23">
        <v>3531.44</v>
      </c>
      <c r="I6013" s="21">
        <v>45413</v>
      </c>
      <c r="J6013" s="21">
        <v>45425</v>
      </c>
      <c r="K6013" s="20" t="s">
        <v>5123</v>
      </c>
      <c r="L6013" s="20" t="s">
        <v>5107</v>
      </c>
      <c r="M6013" s="20"/>
      <c r="N6013" s="21">
        <v>45445.039051238426</v>
      </c>
    </row>
    <row r="6014" spans="1:14" x14ac:dyDescent="0.25">
      <c r="A6014" s="21">
        <v>45431.860173611123</v>
      </c>
      <c r="B6014" s="22">
        <v>45431.860173611123</v>
      </c>
      <c r="C6014" s="20" t="s">
        <v>521</v>
      </c>
      <c r="D6014" s="20" t="s">
        <v>522</v>
      </c>
      <c r="E6014" s="207" t="s">
        <v>524</v>
      </c>
      <c r="F6014" s="207" t="s">
        <v>5459</v>
      </c>
      <c r="G6014" s="20" t="s">
        <v>183</v>
      </c>
      <c r="H6014" s="23">
        <v>8445.81</v>
      </c>
      <c r="I6014" s="21">
        <v>45413</v>
      </c>
      <c r="J6014" s="21">
        <v>45425</v>
      </c>
      <c r="K6014" s="20" t="s">
        <v>5121</v>
      </c>
      <c r="L6014" s="20" t="s">
        <v>5107</v>
      </c>
      <c r="M6014" s="20"/>
      <c r="N6014" s="21">
        <v>45445.039051238426</v>
      </c>
    </row>
    <row r="6015" spans="1:14" x14ac:dyDescent="0.25">
      <c r="A6015" s="21">
        <v>45431.860173611123</v>
      </c>
      <c r="B6015" s="22">
        <v>45431.860173611123</v>
      </c>
      <c r="C6015" s="20" t="s">
        <v>459</v>
      </c>
      <c r="D6015" s="20" t="s">
        <v>460</v>
      </c>
      <c r="E6015" s="207" t="s">
        <v>462</v>
      </c>
      <c r="F6015" s="207" t="s">
        <v>5460</v>
      </c>
      <c r="G6015" s="20" t="s">
        <v>183</v>
      </c>
      <c r="H6015" s="23">
        <v>804876.57</v>
      </c>
      <c r="I6015" s="21">
        <v>45413</v>
      </c>
      <c r="J6015" s="21">
        <v>45425</v>
      </c>
      <c r="K6015" s="20" t="s">
        <v>5129</v>
      </c>
      <c r="L6015" s="20" t="s">
        <v>5107</v>
      </c>
      <c r="M6015" s="20"/>
      <c r="N6015" s="21">
        <v>45445.039051238426</v>
      </c>
    </row>
    <row r="6016" spans="1:14" x14ac:dyDescent="0.25">
      <c r="A6016" s="21">
        <v>45431.860173611123</v>
      </c>
      <c r="B6016" s="22">
        <v>45431.860173611123</v>
      </c>
      <c r="C6016" s="20" t="s">
        <v>435</v>
      </c>
      <c r="D6016" s="20" t="s">
        <v>436</v>
      </c>
      <c r="E6016" s="207" t="s">
        <v>438</v>
      </c>
      <c r="F6016" s="207" t="s">
        <v>5461</v>
      </c>
      <c r="G6016" s="20" t="s">
        <v>183</v>
      </c>
      <c r="H6016" s="23">
        <v>7317.94</v>
      </c>
      <c r="I6016" s="21">
        <v>45413</v>
      </c>
      <c r="J6016" s="21">
        <v>45425</v>
      </c>
      <c r="K6016" s="20" t="s">
        <v>5118</v>
      </c>
      <c r="L6016" s="20" t="s">
        <v>5107</v>
      </c>
      <c r="M6016" s="20"/>
      <c r="N6016" s="21">
        <v>45445.039051238426</v>
      </c>
    </row>
    <row r="6017" spans="1:14" x14ac:dyDescent="0.25">
      <c r="A6017" s="21">
        <v>45431.860173611123</v>
      </c>
      <c r="B6017" s="22">
        <v>45431.860173611123</v>
      </c>
      <c r="C6017" s="20" t="s">
        <v>422</v>
      </c>
      <c r="D6017" s="20" t="s">
        <v>423</v>
      </c>
      <c r="E6017" s="207" t="s">
        <v>425</v>
      </c>
      <c r="F6017" s="207" t="s">
        <v>5462</v>
      </c>
      <c r="G6017" s="20" t="s">
        <v>183</v>
      </c>
      <c r="H6017" s="23">
        <v>26339.83</v>
      </c>
      <c r="I6017" s="21">
        <v>45413</v>
      </c>
      <c r="J6017" s="21">
        <v>45425</v>
      </c>
      <c r="K6017" s="20" t="s">
        <v>5118</v>
      </c>
      <c r="L6017" s="20" t="s">
        <v>5107</v>
      </c>
      <c r="M6017" s="20"/>
      <c r="N6017" s="21">
        <v>45445.039051238426</v>
      </c>
    </row>
    <row r="6018" spans="1:14" x14ac:dyDescent="0.25">
      <c r="A6018" s="21">
        <v>45431.860173611123</v>
      </c>
      <c r="B6018" s="22">
        <v>45431.860173611123</v>
      </c>
      <c r="C6018" s="20" t="s">
        <v>1298</v>
      </c>
      <c r="D6018" s="20" t="s">
        <v>1299</v>
      </c>
      <c r="E6018" s="207" t="s">
        <v>1301</v>
      </c>
      <c r="F6018" s="207" t="s">
        <v>5463</v>
      </c>
      <c r="G6018" s="20" t="s">
        <v>183</v>
      </c>
      <c r="H6018" s="23">
        <v>649.94000000000005</v>
      </c>
      <c r="I6018" s="21">
        <v>45413</v>
      </c>
      <c r="J6018" s="21">
        <v>45425</v>
      </c>
      <c r="K6018" s="20" t="s">
        <v>5121</v>
      </c>
      <c r="L6018" s="20" t="s">
        <v>5107</v>
      </c>
      <c r="M6018" s="20"/>
      <c r="N6018" s="21">
        <v>45445.039051238426</v>
      </c>
    </row>
    <row r="6019" spans="1:14" x14ac:dyDescent="0.25">
      <c r="A6019" s="21">
        <v>45431.860173611123</v>
      </c>
      <c r="B6019" s="22">
        <v>45431.860173611123</v>
      </c>
      <c r="C6019" s="20" t="s">
        <v>331</v>
      </c>
      <c r="D6019" s="20" t="s">
        <v>332</v>
      </c>
      <c r="E6019" s="207" t="s">
        <v>334</v>
      </c>
      <c r="F6019" s="207" t="s">
        <v>5464</v>
      </c>
      <c r="G6019" s="20" t="s">
        <v>183</v>
      </c>
      <c r="H6019" s="23">
        <v>5703.43</v>
      </c>
      <c r="I6019" s="21">
        <v>45413</v>
      </c>
      <c r="J6019" s="21">
        <v>45425</v>
      </c>
      <c r="K6019" s="20" t="s">
        <v>5121</v>
      </c>
      <c r="L6019" s="20" t="s">
        <v>5107</v>
      </c>
      <c r="M6019" s="20"/>
      <c r="N6019" s="21">
        <v>45445.039051238426</v>
      </c>
    </row>
    <row r="6020" spans="1:14" x14ac:dyDescent="0.25">
      <c r="A6020" s="21">
        <v>45430.453379629631</v>
      </c>
      <c r="B6020" s="22">
        <v>45430.453379629631</v>
      </c>
      <c r="C6020" s="20" t="s">
        <v>5101</v>
      </c>
      <c r="D6020" s="20" t="s">
        <v>5102</v>
      </c>
      <c r="E6020" s="207" t="s">
        <v>5103</v>
      </c>
      <c r="F6020" s="207" t="s">
        <v>5465</v>
      </c>
      <c r="G6020" s="20" t="s">
        <v>5105</v>
      </c>
      <c r="H6020" s="23">
        <v>40408.04</v>
      </c>
      <c r="I6020" s="21">
        <v>45413</v>
      </c>
      <c r="J6020" s="21">
        <v>45425</v>
      </c>
      <c r="K6020" s="20" t="s">
        <v>5106</v>
      </c>
      <c r="L6020" s="20" t="s">
        <v>5107</v>
      </c>
      <c r="M6020" s="20"/>
      <c r="N6020" s="21">
        <v>45445.039051238426</v>
      </c>
    </row>
    <row r="6021" spans="1:14" x14ac:dyDescent="0.25">
      <c r="A6021" s="21">
        <v>45430.453379629631</v>
      </c>
      <c r="B6021" s="22">
        <v>45430.453379629631</v>
      </c>
      <c r="C6021" s="20" t="s">
        <v>5108</v>
      </c>
      <c r="D6021" s="20" t="s">
        <v>5109</v>
      </c>
      <c r="E6021" s="207" t="s">
        <v>5110</v>
      </c>
      <c r="F6021" s="207" t="s">
        <v>5466</v>
      </c>
      <c r="G6021" s="20" t="s">
        <v>5105</v>
      </c>
      <c r="H6021" s="23">
        <v>41949.9</v>
      </c>
      <c r="I6021" s="21">
        <v>45413</v>
      </c>
      <c r="J6021" s="21">
        <v>45425</v>
      </c>
      <c r="K6021" s="20" t="s">
        <v>5106</v>
      </c>
      <c r="L6021" s="20" t="s">
        <v>5107</v>
      </c>
      <c r="M6021" s="20"/>
      <c r="N6021" s="21">
        <v>45445.039051238426</v>
      </c>
    </row>
    <row r="6022" spans="1:14" x14ac:dyDescent="0.25">
      <c r="A6022" s="21">
        <v>45430.335104166668</v>
      </c>
      <c r="B6022" s="22">
        <v>45430.335104166668</v>
      </c>
      <c r="C6022" s="20" t="s">
        <v>266</v>
      </c>
      <c r="D6022" s="20" t="s">
        <v>267</v>
      </c>
      <c r="E6022" s="207" t="s">
        <v>270</v>
      </c>
      <c r="F6022" s="207" t="s">
        <v>5467</v>
      </c>
      <c r="G6022" s="20" t="s">
        <v>268</v>
      </c>
      <c r="H6022" s="23">
        <v>12902.83</v>
      </c>
      <c r="I6022" s="21">
        <v>45413</v>
      </c>
      <c r="J6022" s="21">
        <v>45425</v>
      </c>
      <c r="K6022" s="20" t="s">
        <v>5097</v>
      </c>
      <c r="L6022" s="20" t="s">
        <v>5098</v>
      </c>
      <c r="M6022" s="20"/>
      <c r="N6022" s="21">
        <v>45445.039051238426</v>
      </c>
    </row>
    <row r="6023" spans="1:14" x14ac:dyDescent="0.25">
      <c r="A6023" s="21">
        <v>45429.467465277776</v>
      </c>
      <c r="B6023" s="22">
        <v>45429.467465277776</v>
      </c>
      <c r="C6023" s="20" t="s">
        <v>266</v>
      </c>
      <c r="D6023" s="20" t="s">
        <v>267</v>
      </c>
      <c r="E6023" s="207" t="s">
        <v>270</v>
      </c>
      <c r="F6023" s="207" t="s">
        <v>5468</v>
      </c>
      <c r="G6023" s="20" t="s">
        <v>268</v>
      </c>
      <c r="H6023" s="23">
        <v>12806.78</v>
      </c>
      <c r="I6023" s="21">
        <v>45413</v>
      </c>
      <c r="J6023" s="21">
        <v>45425</v>
      </c>
      <c r="K6023" s="20" t="s">
        <v>5097</v>
      </c>
      <c r="L6023" s="20" t="s">
        <v>5098</v>
      </c>
      <c r="M6023" s="20"/>
      <c r="N6023" s="21">
        <v>45445.039051238426</v>
      </c>
    </row>
    <row r="6024" spans="1:14" x14ac:dyDescent="0.25">
      <c r="A6024" s="21">
        <v>45429.443171296298</v>
      </c>
      <c r="B6024" s="22">
        <v>45429.443171296298</v>
      </c>
      <c r="C6024" s="20" t="s">
        <v>5101</v>
      </c>
      <c r="D6024" s="20" t="s">
        <v>5102</v>
      </c>
      <c r="E6024" s="207" t="s">
        <v>5103</v>
      </c>
      <c r="F6024" s="207" t="s">
        <v>5469</v>
      </c>
      <c r="G6024" s="20" t="s">
        <v>5105</v>
      </c>
      <c r="H6024" s="23">
        <v>40353.15</v>
      </c>
      <c r="I6024" s="21">
        <v>45413</v>
      </c>
      <c r="J6024" s="21">
        <v>45425</v>
      </c>
      <c r="K6024" s="20" t="s">
        <v>5106</v>
      </c>
      <c r="L6024" s="20" t="s">
        <v>5107</v>
      </c>
      <c r="M6024" s="20"/>
      <c r="N6024" s="21">
        <v>45445.039051238426</v>
      </c>
    </row>
    <row r="6025" spans="1:14" x14ac:dyDescent="0.25">
      <c r="A6025" s="21">
        <v>45429.443171296298</v>
      </c>
      <c r="B6025" s="22">
        <v>45429.443171296298</v>
      </c>
      <c r="C6025" s="20" t="s">
        <v>5108</v>
      </c>
      <c r="D6025" s="20" t="s">
        <v>5109</v>
      </c>
      <c r="E6025" s="207" t="s">
        <v>5110</v>
      </c>
      <c r="F6025" s="207" t="s">
        <v>5470</v>
      </c>
      <c r="G6025" s="20" t="s">
        <v>5105</v>
      </c>
      <c r="H6025" s="23">
        <v>41885.58</v>
      </c>
      <c r="I6025" s="21">
        <v>45413</v>
      </c>
      <c r="J6025" s="21">
        <v>45425</v>
      </c>
      <c r="K6025" s="20" t="s">
        <v>5106</v>
      </c>
      <c r="L6025" s="20" t="s">
        <v>5107</v>
      </c>
      <c r="M6025" s="20"/>
      <c r="N6025" s="21">
        <v>45445.039051238426</v>
      </c>
    </row>
    <row r="6026" spans="1:14" x14ac:dyDescent="0.25">
      <c r="A6026" s="21">
        <v>45429.367673611108</v>
      </c>
      <c r="B6026" s="22">
        <v>45429.367673611108</v>
      </c>
      <c r="C6026" s="20" t="s">
        <v>771</v>
      </c>
      <c r="D6026" s="20" t="s">
        <v>772</v>
      </c>
      <c r="E6026" s="207" t="s">
        <v>774</v>
      </c>
      <c r="F6026" s="207" t="s">
        <v>5471</v>
      </c>
      <c r="G6026" s="20" t="s">
        <v>183</v>
      </c>
      <c r="H6026" s="23">
        <v>1101526.31</v>
      </c>
      <c r="I6026" s="21">
        <v>45413</v>
      </c>
      <c r="J6026" s="21">
        <v>45425</v>
      </c>
      <c r="K6026" s="20" t="s">
        <v>5114</v>
      </c>
      <c r="L6026" s="20" t="s">
        <v>5107</v>
      </c>
      <c r="M6026" s="20"/>
      <c r="N6026" s="21">
        <v>45445.039051238426</v>
      </c>
    </row>
    <row r="6027" spans="1:14" x14ac:dyDescent="0.25">
      <c r="A6027" s="21">
        <v>45429.367662037039</v>
      </c>
      <c r="B6027" s="22">
        <v>45429.367662037039</v>
      </c>
      <c r="C6027" s="20" t="s">
        <v>181</v>
      </c>
      <c r="D6027" s="20" t="s">
        <v>182</v>
      </c>
      <c r="E6027" s="207" t="s">
        <v>185</v>
      </c>
      <c r="F6027" s="207" t="s">
        <v>5472</v>
      </c>
      <c r="G6027" s="20" t="s">
        <v>183</v>
      </c>
      <c r="H6027" s="23">
        <v>704856.23</v>
      </c>
      <c r="I6027" s="21">
        <v>45413</v>
      </c>
      <c r="J6027" s="21">
        <v>45425</v>
      </c>
      <c r="K6027" s="20" t="s">
        <v>5116</v>
      </c>
      <c r="L6027" s="20" t="s">
        <v>5107</v>
      </c>
      <c r="M6027" s="20"/>
      <c r="N6027" s="21">
        <v>45445.039051238426</v>
      </c>
    </row>
    <row r="6028" spans="1:14" x14ac:dyDescent="0.25">
      <c r="A6028" s="21">
        <v>45429.367662037039</v>
      </c>
      <c r="B6028" s="22">
        <v>45429.367662037039</v>
      </c>
      <c r="C6028" s="20" t="s">
        <v>1190</v>
      </c>
      <c r="D6028" s="20" t="s">
        <v>1191</v>
      </c>
      <c r="E6028" s="207" t="s">
        <v>1193</v>
      </c>
      <c r="F6028" s="207" t="s">
        <v>5473</v>
      </c>
      <c r="G6028" s="20" t="s">
        <v>183</v>
      </c>
      <c r="H6028" s="23">
        <v>4379.51</v>
      </c>
      <c r="I6028" s="21">
        <v>45413</v>
      </c>
      <c r="J6028" s="21">
        <v>45425</v>
      </c>
      <c r="K6028" s="20" t="s">
        <v>5118</v>
      </c>
      <c r="L6028" s="20" t="s">
        <v>5107</v>
      </c>
      <c r="M6028" s="20"/>
      <c r="N6028" s="21">
        <v>45445.039051238426</v>
      </c>
    </row>
    <row r="6029" spans="1:14" x14ac:dyDescent="0.25">
      <c r="A6029" s="21">
        <v>45429.367662037039</v>
      </c>
      <c r="B6029" s="22">
        <v>45429.367662037039</v>
      </c>
      <c r="C6029" s="20" t="s">
        <v>1226</v>
      </c>
      <c r="D6029" s="20" t="s">
        <v>1227</v>
      </c>
      <c r="E6029" s="207" t="s">
        <v>1229</v>
      </c>
      <c r="F6029" s="207" t="s">
        <v>5474</v>
      </c>
      <c r="G6029" s="20" t="s">
        <v>183</v>
      </c>
      <c r="H6029" s="23">
        <v>2726.21</v>
      </c>
      <c r="I6029" s="21">
        <v>45413</v>
      </c>
      <c r="J6029" s="21">
        <v>45425</v>
      </c>
      <c r="K6029" s="20" t="s">
        <v>5118</v>
      </c>
      <c r="L6029" s="20" t="s">
        <v>5107</v>
      </c>
      <c r="M6029" s="20"/>
      <c r="N6029" s="21">
        <v>45445.039051238426</v>
      </c>
    </row>
    <row r="6030" spans="1:14" x14ac:dyDescent="0.25">
      <c r="A6030" s="21">
        <v>45429.367662037039</v>
      </c>
      <c r="B6030" s="22">
        <v>45429.367662037039</v>
      </c>
      <c r="C6030" s="20" t="s">
        <v>717</v>
      </c>
      <c r="D6030" s="20" t="s">
        <v>718</v>
      </c>
      <c r="E6030" s="207" t="s">
        <v>720</v>
      </c>
      <c r="F6030" s="207" t="s">
        <v>5475</v>
      </c>
      <c r="G6030" s="20" t="s">
        <v>183</v>
      </c>
      <c r="H6030" s="23">
        <v>962.25</v>
      </c>
      <c r="I6030" s="21">
        <v>45413</v>
      </c>
      <c r="J6030" s="21">
        <v>45425</v>
      </c>
      <c r="K6030" s="20" t="s">
        <v>5121</v>
      </c>
      <c r="L6030" s="20" t="s">
        <v>5107</v>
      </c>
      <c r="M6030" s="20"/>
      <c r="N6030" s="21">
        <v>45445.039051238426</v>
      </c>
    </row>
    <row r="6031" spans="1:14" x14ac:dyDescent="0.25">
      <c r="A6031" s="21">
        <v>45429.367662037039</v>
      </c>
      <c r="B6031" s="22">
        <v>45429.367662037039</v>
      </c>
      <c r="C6031" s="20" t="s">
        <v>882</v>
      </c>
      <c r="D6031" s="20" t="s">
        <v>883</v>
      </c>
      <c r="E6031" s="207" t="s">
        <v>885</v>
      </c>
      <c r="F6031" s="207" t="s">
        <v>5476</v>
      </c>
      <c r="G6031" s="20" t="s">
        <v>183</v>
      </c>
      <c r="H6031" s="23">
        <v>5750.81</v>
      </c>
      <c r="I6031" s="21">
        <v>45413</v>
      </c>
      <c r="J6031" s="21">
        <v>45425</v>
      </c>
      <c r="K6031" s="20" t="s">
        <v>5123</v>
      </c>
      <c r="L6031" s="20" t="s">
        <v>5107</v>
      </c>
      <c r="M6031" s="20"/>
      <c r="N6031" s="21">
        <v>45445.039051238426</v>
      </c>
    </row>
    <row r="6032" spans="1:14" x14ac:dyDescent="0.25">
      <c r="A6032" s="21">
        <v>45429.367662037039</v>
      </c>
      <c r="B6032" s="22">
        <v>45429.367662037039</v>
      </c>
      <c r="C6032" s="20" t="s">
        <v>193</v>
      </c>
      <c r="D6032" s="20" t="s">
        <v>194</v>
      </c>
      <c r="E6032" s="207" t="s">
        <v>196</v>
      </c>
      <c r="F6032" s="207" t="s">
        <v>5477</v>
      </c>
      <c r="G6032" s="20" t="s">
        <v>183</v>
      </c>
      <c r="H6032" s="23">
        <v>2471.16</v>
      </c>
      <c r="I6032" s="21">
        <v>45413</v>
      </c>
      <c r="J6032" s="21">
        <v>45425</v>
      </c>
      <c r="K6032" s="20" t="s">
        <v>5118</v>
      </c>
      <c r="L6032" s="20" t="s">
        <v>5107</v>
      </c>
      <c r="M6032" s="20"/>
      <c r="N6032" s="21">
        <v>45445.039051238426</v>
      </c>
    </row>
    <row r="6033" spans="1:14" x14ac:dyDescent="0.25">
      <c r="A6033" s="21">
        <v>45429.367662037039</v>
      </c>
      <c r="B6033" s="22">
        <v>45429.367662037039</v>
      </c>
      <c r="C6033" s="20" t="s">
        <v>253</v>
      </c>
      <c r="D6033" s="20" t="s">
        <v>254</v>
      </c>
      <c r="E6033" s="207" t="s">
        <v>256</v>
      </c>
      <c r="F6033" s="207" t="s">
        <v>5478</v>
      </c>
      <c r="G6033" s="20" t="s">
        <v>183</v>
      </c>
      <c r="H6033" s="23">
        <v>275031.56</v>
      </c>
      <c r="I6033" s="21">
        <v>45413</v>
      </c>
      <c r="J6033" s="21">
        <v>45425</v>
      </c>
      <c r="K6033" s="20" t="s">
        <v>5118</v>
      </c>
      <c r="L6033" s="20" t="s">
        <v>5107</v>
      </c>
      <c r="M6033" s="20"/>
      <c r="N6033" s="21">
        <v>45445.039051238426</v>
      </c>
    </row>
    <row r="6034" spans="1:14" x14ac:dyDescent="0.25">
      <c r="A6034" s="21">
        <v>45429.367662037039</v>
      </c>
      <c r="B6034" s="22">
        <v>45429.367662037039</v>
      </c>
      <c r="C6034" s="20" t="s">
        <v>939</v>
      </c>
      <c r="D6034" s="20" t="s">
        <v>940</v>
      </c>
      <c r="E6034" s="207" t="s">
        <v>942</v>
      </c>
      <c r="F6034" s="207" t="s">
        <v>5479</v>
      </c>
      <c r="G6034" s="20" t="s">
        <v>183</v>
      </c>
      <c r="H6034" s="23">
        <v>3533.75</v>
      </c>
      <c r="I6034" s="21">
        <v>45413</v>
      </c>
      <c r="J6034" s="21">
        <v>45425</v>
      </c>
      <c r="K6034" s="20" t="s">
        <v>5123</v>
      </c>
      <c r="L6034" s="20" t="s">
        <v>5107</v>
      </c>
      <c r="M6034" s="20"/>
      <c r="N6034" s="21">
        <v>45445.039051238426</v>
      </c>
    </row>
    <row r="6035" spans="1:14" x14ac:dyDescent="0.25">
      <c r="A6035" s="21">
        <v>45429.367662037039</v>
      </c>
      <c r="B6035" s="22">
        <v>45429.367662037039</v>
      </c>
      <c r="C6035" s="20" t="s">
        <v>521</v>
      </c>
      <c r="D6035" s="20" t="s">
        <v>522</v>
      </c>
      <c r="E6035" s="207" t="s">
        <v>524</v>
      </c>
      <c r="F6035" s="207" t="s">
        <v>5480</v>
      </c>
      <c r="G6035" s="20" t="s">
        <v>183</v>
      </c>
      <c r="H6035" s="23">
        <v>8445.81</v>
      </c>
      <c r="I6035" s="21">
        <v>45413</v>
      </c>
      <c r="J6035" s="21">
        <v>45425</v>
      </c>
      <c r="K6035" s="20" t="s">
        <v>5121</v>
      </c>
      <c r="L6035" s="20" t="s">
        <v>5107</v>
      </c>
      <c r="M6035" s="20"/>
      <c r="N6035" s="21">
        <v>45445.039051238426</v>
      </c>
    </row>
    <row r="6036" spans="1:14" x14ac:dyDescent="0.25">
      <c r="A6036" s="21">
        <v>45429.367662037039</v>
      </c>
      <c r="B6036" s="22">
        <v>45429.367662037039</v>
      </c>
      <c r="C6036" s="20" t="s">
        <v>459</v>
      </c>
      <c r="D6036" s="20" t="s">
        <v>460</v>
      </c>
      <c r="E6036" s="207" t="s">
        <v>462</v>
      </c>
      <c r="F6036" s="207" t="s">
        <v>5481</v>
      </c>
      <c r="G6036" s="20" t="s">
        <v>183</v>
      </c>
      <c r="H6036" s="23">
        <v>720838.31</v>
      </c>
      <c r="I6036" s="21">
        <v>45413</v>
      </c>
      <c r="J6036" s="21">
        <v>45425</v>
      </c>
      <c r="K6036" s="20" t="s">
        <v>5129</v>
      </c>
      <c r="L6036" s="20" t="s">
        <v>5107</v>
      </c>
      <c r="M6036" s="20"/>
      <c r="N6036" s="21">
        <v>45445.039051238426</v>
      </c>
    </row>
    <row r="6037" spans="1:14" x14ac:dyDescent="0.25">
      <c r="A6037" s="21">
        <v>45429.367662037039</v>
      </c>
      <c r="B6037" s="22">
        <v>45429.367662037039</v>
      </c>
      <c r="C6037" s="20" t="s">
        <v>435</v>
      </c>
      <c r="D6037" s="20" t="s">
        <v>436</v>
      </c>
      <c r="E6037" s="207" t="s">
        <v>438</v>
      </c>
      <c r="F6037" s="207" t="s">
        <v>5482</v>
      </c>
      <c r="G6037" s="20" t="s">
        <v>183</v>
      </c>
      <c r="H6037" s="23">
        <v>7826.63</v>
      </c>
      <c r="I6037" s="21">
        <v>45413</v>
      </c>
      <c r="J6037" s="21">
        <v>45425</v>
      </c>
      <c r="K6037" s="20" t="s">
        <v>5118</v>
      </c>
      <c r="L6037" s="20" t="s">
        <v>5107</v>
      </c>
      <c r="M6037" s="20"/>
      <c r="N6037" s="21">
        <v>45445.039051238426</v>
      </c>
    </row>
    <row r="6038" spans="1:14" x14ac:dyDescent="0.25">
      <c r="A6038" s="21">
        <v>45429.367662037039</v>
      </c>
      <c r="B6038" s="22">
        <v>45429.367662037039</v>
      </c>
      <c r="C6038" s="20" t="s">
        <v>422</v>
      </c>
      <c r="D6038" s="20" t="s">
        <v>423</v>
      </c>
      <c r="E6038" s="207" t="s">
        <v>425</v>
      </c>
      <c r="F6038" s="207" t="s">
        <v>5483</v>
      </c>
      <c r="G6038" s="20" t="s">
        <v>183</v>
      </c>
      <c r="H6038" s="23">
        <v>56220.800000000003</v>
      </c>
      <c r="I6038" s="21">
        <v>45413</v>
      </c>
      <c r="J6038" s="21">
        <v>45425</v>
      </c>
      <c r="K6038" s="20" t="s">
        <v>5118</v>
      </c>
      <c r="L6038" s="20" t="s">
        <v>5107</v>
      </c>
      <c r="M6038" s="20"/>
      <c r="N6038" s="21">
        <v>45445.039051238426</v>
      </c>
    </row>
    <row r="6039" spans="1:14" x14ac:dyDescent="0.25">
      <c r="A6039" s="21">
        <v>45429.367662037039</v>
      </c>
      <c r="B6039" s="22">
        <v>45429.367662037039</v>
      </c>
      <c r="C6039" s="20" t="s">
        <v>1298</v>
      </c>
      <c r="D6039" s="20" t="s">
        <v>1299</v>
      </c>
      <c r="E6039" s="207" t="s">
        <v>1301</v>
      </c>
      <c r="F6039" s="207" t="s">
        <v>5484</v>
      </c>
      <c r="G6039" s="20" t="s">
        <v>183</v>
      </c>
      <c r="H6039" s="23">
        <v>649.94000000000005</v>
      </c>
      <c r="I6039" s="21">
        <v>45413</v>
      </c>
      <c r="J6039" s="21">
        <v>45425</v>
      </c>
      <c r="K6039" s="20" t="s">
        <v>5121</v>
      </c>
      <c r="L6039" s="20" t="s">
        <v>5107</v>
      </c>
      <c r="M6039" s="20"/>
      <c r="N6039" s="21">
        <v>45445.039051238426</v>
      </c>
    </row>
    <row r="6040" spans="1:14" x14ac:dyDescent="0.25">
      <c r="A6040" s="21">
        <v>45429.367662037039</v>
      </c>
      <c r="B6040" s="22">
        <v>45429.367662037039</v>
      </c>
      <c r="C6040" s="20" t="s">
        <v>331</v>
      </c>
      <c r="D6040" s="20" t="s">
        <v>332</v>
      </c>
      <c r="E6040" s="207" t="s">
        <v>334</v>
      </c>
      <c r="F6040" s="207" t="s">
        <v>5485</v>
      </c>
      <c r="G6040" s="20" t="s">
        <v>183</v>
      </c>
      <c r="H6040" s="23">
        <v>5703.43</v>
      </c>
      <c r="I6040" s="21">
        <v>45413</v>
      </c>
      <c r="J6040" s="21">
        <v>45425</v>
      </c>
      <c r="K6040" s="20" t="s">
        <v>5121</v>
      </c>
      <c r="L6040" s="20" t="s">
        <v>5107</v>
      </c>
      <c r="M6040" s="20"/>
      <c r="N6040" s="21">
        <v>45445.039051238426</v>
      </c>
    </row>
    <row r="6041" spans="1:14" x14ac:dyDescent="0.25">
      <c r="A6041" s="21">
        <v>45429.358148148152</v>
      </c>
      <c r="B6041" s="22">
        <v>45429.358148148152</v>
      </c>
      <c r="C6041" s="20" t="s">
        <v>132</v>
      </c>
      <c r="D6041" s="20" t="s">
        <v>133</v>
      </c>
      <c r="E6041" s="207" t="s">
        <v>136</v>
      </c>
      <c r="F6041" s="207" t="s">
        <v>5486</v>
      </c>
      <c r="G6041" s="20" t="s">
        <v>134</v>
      </c>
      <c r="H6041" s="23">
        <v>1064.6600000000001</v>
      </c>
      <c r="I6041" s="21">
        <v>45413</v>
      </c>
      <c r="J6041" s="21">
        <v>45425</v>
      </c>
      <c r="K6041" s="20" t="s">
        <v>5097</v>
      </c>
      <c r="L6041" s="20" t="s">
        <v>5098</v>
      </c>
      <c r="M6041" s="20"/>
      <c r="N6041" s="21">
        <v>45445.039051238426</v>
      </c>
    </row>
    <row r="6042" spans="1:14" x14ac:dyDescent="0.25">
      <c r="A6042" s="21">
        <v>45429.227337962962</v>
      </c>
      <c r="B6042" s="22">
        <v>45429.227337962962</v>
      </c>
      <c r="C6042" s="20" t="s">
        <v>869</v>
      </c>
      <c r="D6042" s="20" t="s">
        <v>870</v>
      </c>
      <c r="E6042" s="207" t="s">
        <v>872</v>
      </c>
      <c r="F6042" s="207" t="s">
        <v>5487</v>
      </c>
      <c r="G6042" s="20" t="s">
        <v>210</v>
      </c>
      <c r="H6042" s="23">
        <v>301.57</v>
      </c>
      <c r="I6042" s="21">
        <v>45413</v>
      </c>
      <c r="J6042" s="21">
        <v>45425</v>
      </c>
      <c r="K6042" s="20" t="s">
        <v>5097</v>
      </c>
      <c r="L6042" s="20" t="s">
        <v>5098</v>
      </c>
      <c r="M6042" s="20"/>
      <c r="N6042" s="21">
        <v>45445.039051238426</v>
      </c>
    </row>
    <row r="6043" spans="1:14" x14ac:dyDescent="0.25">
      <c r="A6043" s="21">
        <v>45429.227337962962</v>
      </c>
      <c r="B6043" s="22">
        <v>45429.227337962962</v>
      </c>
      <c r="C6043" s="20" t="s">
        <v>995</v>
      </c>
      <c r="D6043" s="20" t="s">
        <v>996</v>
      </c>
      <c r="E6043" s="207" t="s">
        <v>998</v>
      </c>
      <c r="F6043" s="207" t="s">
        <v>5488</v>
      </c>
      <c r="G6043" s="20" t="s">
        <v>210</v>
      </c>
      <c r="H6043" s="23">
        <v>29.04</v>
      </c>
      <c r="I6043" s="21">
        <v>45413</v>
      </c>
      <c r="J6043" s="21">
        <v>45425</v>
      </c>
      <c r="K6043" s="20" t="s">
        <v>5097</v>
      </c>
      <c r="L6043" s="20" t="s">
        <v>5098</v>
      </c>
      <c r="M6043" s="20"/>
      <c r="N6043" s="21">
        <v>45445.039051238426</v>
      </c>
    </row>
    <row r="6044" spans="1:14" x14ac:dyDescent="0.25">
      <c r="A6044" s="21">
        <v>45429.227337962962</v>
      </c>
      <c r="B6044" s="22">
        <v>45429.227337962962</v>
      </c>
      <c r="C6044" s="20" t="s">
        <v>117</v>
      </c>
      <c r="D6044" s="20" t="s">
        <v>118</v>
      </c>
      <c r="E6044" s="207" t="s">
        <v>121</v>
      </c>
      <c r="F6044" s="207" t="s">
        <v>5489</v>
      </c>
      <c r="G6044" s="20" t="s">
        <v>210</v>
      </c>
      <c r="H6044" s="23">
        <v>4248.8900000000003</v>
      </c>
      <c r="I6044" s="21">
        <v>45413</v>
      </c>
      <c r="J6044" s="21">
        <v>45425</v>
      </c>
      <c r="K6044" s="20" t="s">
        <v>5097</v>
      </c>
      <c r="L6044" s="20" t="s">
        <v>5098</v>
      </c>
      <c r="M6044" s="20"/>
      <c r="N6044" s="21">
        <v>45445.039051238426</v>
      </c>
    </row>
    <row r="6045" spans="1:14" x14ac:dyDescent="0.25">
      <c r="A6045" s="21">
        <v>45429.008587962962</v>
      </c>
      <c r="B6045" s="22">
        <v>45429.008587962962</v>
      </c>
      <c r="C6045" s="20" t="s">
        <v>266</v>
      </c>
      <c r="D6045" s="20" t="s">
        <v>267</v>
      </c>
      <c r="E6045" s="207" t="s">
        <v>270</v>
      </c>
      <c r="F6045" s="207" t="s">
        <v>5490</v>
      </c>
      <c r="G6045" s="20" t="s">
        <v>268</v>
      </c>
      <c r="H6045" s="23">
        <v>12738.3</v>
      </c>
      <c r="I6045" s="21">
        <v>45413</v>
      </c>
      <c r="J6045" s="21">
        <v>45425</v>
      </c>
      <c r="K6045" s="20" t="s">
        <v>5097</v>
      </c>
      <c r="L6045" s="20" t="s">
        <v>5098</v>
      </c>
      <c r="M6045" s="20"/>
      <c r="N6045" s="21">
        <v>45445.039051238426</v>
      </c>
    </row>
    <row r="6046" spans="1:14" x14ac:dyDescent="0.25">
      <c r="A6046" s="21">
        <v>45428.845497685186</v>
      </c>
      <c r="B6046" s="22">
        <v>45428.845497685186</v>
      </c>
      <c r="C6046" s="20" t="s">
        <v>132</v>
      </c>
      <c r="D6046" s="20" t="s">
        <v>133</v>
      </c>
      <c r="E6046" s="207" t="s">
        <v>136</v>
      </c>
      <c r="F6046" s="207" t="s">
        <v>5491</v>
      </c>
      <c r="G6046" s="20" t="s">
        <v>134</v>
      </c>
      <c r="H6046" s="23">
        <v>1040.81</v>
      </c>
      <c r="I6046" s="21">
        <v>45413</v>
      </c>
      <c r="J6046" s="21">
        <v>45425</v>
      </c>
      <c r="K6046" s="20" t="s">
        <v>5097</v>
      </c>
      <c r="L6046" s="20" t="s">
        <v>5098</v>
      </c>
      <c r="M6046" s="20"/>
      <c r="N6046" s="21">
        <v>45445.039051238426</v>
      </c>
    </row>
    <row r="6047" spans="1:14" x14ac:dyDescent="0.25">
      <c r="A6047" s="21">
        <v>45428.488726851851</v>
      </c>
      <c r="B6047" s="22">
        <v>45428.488726851851</v>
      </c>
      <c r="C6047" s="20" t="s">
        <v>771</v>
      </c>
      <c r="D6047" s="20" t="s">
        <v>772</v>
      </c>
      <c r="E6047" s="207" t="s">
        <v>774</v>
      </c>
      <c r="F6047" s="207" t="s">
        <v>5492</v>
      </c>
      <c r="G6047" s="20" t="s">
        <v>183</v>
      </c>
      <c r="H6047" s="23">
        <v>1101526.31</v>
      </c>
      <c r="I6047" s="21">
        <v>45413</v>
      </c>
      <c r="J6047" s="21">
        <v>45425</v>
      </c>
      <c r="K6047" s="20" t="s">
        <v>5114</v>
      </c>
      <c r="L6047" s="20" t="s">
        <v>5107</v>
      </c>
      <c r="M6047" s="20"/>
      <c r="N6047" s="21">
        <v>45445.039051238426</v>
      </c>
    </row>
    <row r="6048" spans="1:14" x14ac:dyDescent="0.25">
      <c r="A6048" s="21">
        <v>45428.488726851851</v>
      </c>
      <c r="B6048" s="22">
        <v>45428.488726851851</v>
      </c>
      <c r="C6048" s="20" t="s">
        <v>181</v>
      </c>
      <c r="D6048" s="20" t="s">
        <v>182</v>
      </c>
      <c r="E6048" s="207" t="s">
        <v>185</v>
      </c>
      <c r="F6048" s="207" t="s">
        <v>5493</v>
      </c>
      <c r="G6048" s="20" t="s">
        <v>183</v>
      </c>
      <c r="H6048" s="23">
        <v>704856.23</v>
      </c>
      <c r="I6048" s="21">
        <v>45413</v>
      </c>
      <c r="J6048" s="21">
        <v>45425</v>
      </c>
      <c r="K6048" s="20" t="s">
        <v>5116</v>
      </c>
      <c r="L6048" s="20" t="s">
        <v>5107</v>
      </c>
      <c r="M6048" s="20"/>
      <c r="N6048" s="21">
        <v>45445.039051238426</v>
      </c>
    </row>
    <row r="6049" spans="1:14" x14ac:dyDescent="0.25">
      <c r="A6049" s="21">
        <v>45428.488726851851</v>
      </c>
      <c r="B6049" s="22">
        <v>45428.488726851851</v>
      </c>
      <c r="C6049" s="20" t="s">
        <v>1190</v>
      </c>
      <c r="D6049" s="20" t="s">
        <v>1191</v>
      </c>
      <c r="E6049" s="207" t="s">
        <v>1193</v>
      </c>
      <c r="F6049" s="207" t="s">
        <v>5494</v>
      </c>
      <c r="G6049" s="20" t="s">
        <v>183</v>
      </c>
      <c r="H6049" s="23">
        <v>4379.51</v>
      </c>
      <c r="I6049" s="21">
        <v>45413</v>
      </c>
      <c r="J6049" s="21">
        <v>45425</v>
      </c>
      <c r="K6049" s="20" t="s">
        <v>5118</v>
      </c>
      <c r="L6049" s="20" t="s">
        <v>5107</v>
      </c>
      <c r="M6049" s="20"/>
      <c r="N6049" s="21">
        <v>45445.039051238426</v>
      </c>
    </row>
    <row r="6050" spans="1:14" x14ac:dyDescent="0.25">
      <c r="A6050" s="21">
        <v>45428.488726851851</v>
      </c>
      <c r="B6050" s="22">
        <v>45428.488726851851</v>
      </c>
      <c r="C6050" s="20" t="s">
        <v>1226</v>
      </c>
      <c r="D6050" s="20" t="s">
        <v>1227</v>
      </c>
      <c r="E6050" s="207" t="s">
        <v>1229</v>
      </c>
      <c r="F6050" s="207" t="s">
        <v>5495</v>
      </c>
      <c r="G6050" s="20" t="s">
        <v>183</v>
      </c>
      <c r="H6050" s="23">
        <v>2726.21</v>
      </c>
      <c r="I6050" s="21">
        <v>45413</v>
      </c>
      <c r="J6050" s="21">
        <v>45425</v>
      </c>
      <c r="K6050" s="20" t="s">
        <v>5118</v>
      </c>
      <c r="L6050" s="20" t="s">
        <v>5107</v>
      </c>
      <c r="M6050" s="20"/>
      <c r="N6050" s="21">
        <v>45445.039051238426</v>
      </c>
    </row>
    <row r="6051" spans="1:14" x14ac:dyDescent="0.25">
      <c r="A6051" s="21">
        <v>45428.488726851851</v>
      </c>
      <c r="B6051" s="22">
        <v>45428.488726851851</v>
      </c>
      <c r="C6051" s="20" t="s">
        <v>717</v>
      </c>
      <c r="D6051" s="20" t="s">
        <v>718</v>
      </c>
      <c r="E6051" s="207" t="s">
        <v>720</v>
      </c>
      <c r="F6051" s="207" t="s">
        <v>5496</v>
      </c>
      <c r="G6051" s="20" t="s">
        <v>183</v>
      </c>
      <c r="H6051" s="23">
        <v>962.25</v>
      </c>
      <c r="I6051" s="21">
        <v>45413</v>
      </c>
      <c r="J6051" s="21">
        <v>45425</v>
      </c>
      <c r="K6051" s="20" t="s">
        <v>5121</v>
      </c>
      <c r="L6051" s="20" t="s">
        <v>5107</v>
      </c>
      <c r="M6051" s="20"/>
      <c r="N6051" s="21">
        <v>45445.039051238426</v>
      </c>
    </row>
    <row r="6052" spans="1:14" x14ac:dyDescent="0.25">
      <c r="A6052" s="21">
        <v>45428.488726851851</v>
      </c>
      <c r="B6052" s="22">
        <v>45428.488726851851</v>
      </c>
      <c r="C6052" s="20" t="s">
        <v>882</v>
      </c>
      <c r="D6052" s="20" t="s">
        <v>883</v>
      </c>
      <c r="E6052" s="207" t="s">
        <v>885</v>
      </c>
      <c r="F6052" s="207" t="s">
        <v>5497</v>
      </c>
      <c r="G6052" s="20" t="s">
        <v>183</v>
      </c>
      <c r="H6052" s="23">
        <v>5750.81</v>
      </c>
      <c r="I6052" s="21">
        <v>45413</v>
      </c>
      <c r="J6052" s="21">
        <v>45425</v>
      </c>
      <c r="K6052" s="20" t="s">
        <v>5123</v>
      </c>
      <c r="L6052" s="20" t="s">
        <v>5107</v>
      </c>
      <c r="M6052" s="20"/>
      <c r="N6052" s="21">
        <v>45445.039051238426</v>
      </c>
    </row>
    <row r="6053" spans="1:14" x14ac:dyDescent="0.25">
      <c r="A6053" s="21">
        <v>45428.488726851851</v>
      </c>
      <c r="B6053" s="22">
        <v>45428.488726851851</v>
      </c>
      <c r="C6053" s="20" t="s">
        <v>193</v>
      </c>
      <c r="D6053" s="20" t="s">
        <v>194</v>
      </c>
      <c r="E6053" s="207" t="s">
        <v>196</v>
      </c>
      <c r="F6053" s="207" t="s">
        <v>5498</v>
      </c>
      <c r="G6053" s="20" t="s">
        <v>183</v>
      </c>
      <c r="H6053" s="23">
        <v>2471.16</v>
      </c>
      <c r="I6053" s="21">
        <v>45413</v>
      </c>
      <c r="J6053" s="21">
        <v>45425</v>
      </c>
      <c r="K6053" s="20" t="s">
        <v>5118</v>
      </c>
      <c r="L6053" s="20" t="s">
        <v>5107</v>
      </c>
      <c r="M6053" s="20"/>
      <c r="N6053" s="21">
        <v>45445.039051238426</v>
      </c>
    </row>
    <row r="6054" spans="1:14" x14ac:dyDescent="0.25">
      <c r="A6054" s="21">
        <v>45428.488726851851</v>
      </c>
      <c r="B6054" s="22">
        <v>45428.488726851851</v>
      </c>
      <c r="C6054" s="20" t="s">
        <v>253</v>
      </c>
      <c r="D6054" s="20" t="s">
        <v>254</v>
      </c>
      <c r="E6054" s="207" t="s">
        <v>256</v>
      </c>
      <c r="F6054" s="207" t="s">
        <v>5499</v>
      </c>
      <c r="G6054" s="20" t="s">
        <v>183</v>
      </c>
      <c r="H6054" s="23">
        <v>275031.56</v>
      </c>
      <c r="I6054" s="21">
        <v>45413</v>
      </c>
      <c r="J6054" s="21">
        <v>45425</v>
      </c>
      <c r="K6054" s="20" t="s">
        <v>5118</v>
      </c>
      <c r="L6054" s="20" t="s">
        <v>5107</v>
      </c>
      <c r="M6054" s="20"/>
      <c r="N6054" s="21">
        <v>45445.039051238426</v>
      </c>
    </row>
    <row r="6055" spans="1:14" x14ac:dyDescent="0.25">
      <c r="A6055" s="21">
        <v>45428.488726851851</v>
      </c>
      <c r="B6055" s="22">
        <v>45428.488726851851</v>
      </c>
      <c r="C6055" s="20" t="s">
        <v>939</v>
      </c>
      <c r="D6055" s="20" t="s">
        <v>940</v>
      </c>
      <c r="E6055" s="207" t="s">
        <v>942</v>
      </c>
      <c r="F6055" s="207" t="s">
        <v>5500</v>
      </c>
      <c r="G6055" s="20" t="s">
        <v>183</v>
      </c>
      <c r="H6055" s="23">
        <v>3533.75</v>
      </c>
      <c r="I6055" s="21">
        <v>45413</v>
      </c>
      <c r="J6055" s="21">
        <v>45425</v>
      </c>
      <c r="K6055" s="20" t="s">
        <v>5123</v>
      </c>
      <c r="L6055" s="20" t="s">
        <v>5107</v>
      </c>
      <c r="M6055" s="20"/>
      <c r="N6055" s="21">
        <v>45445.039051238426</v>
      </c>
    </row>
    <row r="6056" spans="1:14" x14ac:dyDescent="0.25">
      <c r="A6056" s="21">
        <v>45428.488726851851</v>
      </c>
      <c r="B6056" s="22">
        <v>45428.488726851851</v>
      </c>
      <c r="C6056" s="20" t="s">
        <v>521</v>
      </c>
      <c r="D6056" s="20" t="s">
        <v>522</v>
      </c>
      <c r="E6056" s="207" t="s">
        <v>524</v>
      </c>
      <c r="F6056" s="207" t="s">
        <v>5501</v>
      </c>
      <c r="G6056" s="20" t="s">
        <v>183</v>
      </c>
      <c r="H6056" s="23">
        <v>8445.81</v>
      </c>
      <c r="I6056" s="21">
        <v>45413</v>
      </c>
      <c r="J6056" s="21">
        <v>45425</v>
      </c>
      <c r="K6056" s="20" t="s">
        <v>5121</v>
      </c>
      <c r="L6056" s="20" t="s">
        <v>5107</v>
      </c>
      <c r="M6056" s="20"/>
      <c r="N6056" s="21">
        <v>45445.039051238426</v>
      </c>
    </row>
    <row r="6057" spans="1:14" x14ac:dyDescent="0.25">
      <c r="A6057" s="21">
        <v>45428.488726851851</v>
      </c>
      <c r="B6057" s="22">
        <v>45428.488726851851</v>
      </c>
      <c r="C6057" s="20" t="s">
        <v>459</v>
      </c>
      <c r="D6057" s="20" t="s">
        <v>460</v>
      </c>
      <c r="E6057" s="207" t="s">
        <v>462</v>
      </c>
      <c r="F6057" s="207" t="s">
        <v>5502</v>
      </c>
      <c r="G6057" s="20" t="s">
        <v>183</v>
      </c>
      <c r="H6057" s="23">
        <v>720838.31</v>
      </c>
      <c r="I6057" s="21">
        <v>45413</v>
      </c>
      <c r="J6057" s="21">
        <v>45425</v>
      </c>
      <c r="K6057" s="20" t="s">
        <v>5129</v>
      </c>
      <c r="L6057" s="20" t="s">
        <v>5107</v>
      </c>
      <c r="M6057" s="20"/>
      <c r="N6057" s="21">
        <v>45445.039051238426</v>
      </c>
    </row>
    <row r="6058" spans="1:14" x14ac:dyDescent="0.25">
      <c r="A6058" s="21">
        <v>45428.488726851851</v>
      </c>
      <c r="B6058" s="22">
        <v>45428.488726851851</v>
      </c>
      <c r="C6058" s="20" t="s">
        <v>435</v>
      </c>
      <c r="D6058" s="20" t="s">
        <v>436</v>
      </c>
      <c r="E6058" s="207" t="s">
        <v>438</v>
      </c>
      <c r="F6058" s="207" t="s">
        <v>5503</v>
      </c>
      <c r="G6058" s="20" t="s">
        <v>183</v>
      </c>
      <c r="H6058" s="23">
        <v>7826.63</v>
      </c>
      <c r="I6058" s="21">
        <v>45413</v>
      </c>
      <c r="J6058" s="21">
        <v>45425</v>
      </c>
      <c r="K6058" s="20" t="s">
        <v>5118</v>
      </c>
      <c r="L6058" s="20" t="s">
        <v>5107</v>
      </c>
      <c r="M6058" s="20"/>
      <c r="N6058" s="21">
        <v>45445.039051238426</v>
      </c>
    </row>
    <row r="6059" spans="1:14" x14ac:dyDescent="0.25">
      <c r="A6059" s="21">
        <v>45428.488726851851</v>
      </c>
      <c r="B6059" s="22">
        <v>45428.488726851851</v>
      </c>
      <c r="C6059" s="20" t="s">
        <v>422</v>
      </c>
      <c r="D6059" s="20" t="s">
        <v>423</v>
      </c>
      <c r="E6059" s="207" t="s">
        <v>425</v>
      </c>
      <c r="F6059" s="207" t="s">
        <v>5504</v>
      </c>
      <c r="G6059" s="20" t="s">
        <v>183</v>
      </c>
      <c r="H6059" s="23">
        <v>56220.800000000003</v>
      </c>
      <c r="I6059" s="21">
        <v>45413</v>
      </c>
      <c r="J6059" s="21">
        <v>45425</v>
      </c>
      <c r="K6059" s="20" t="s">
        <v>5118</v>
      </c>
      <c r="L6059" s="20" t="s">
        <v>5107</v>
      </c>
      <c r="M6059" s="20"/>
      <c r="N6059" s="21">
        <v>45445.039051238426</v>
      </c>
    </row>
    <row r="6060" spans="1:14" x14ac:dyDescent="0.25">
      <c r="A6060" s="21">
        <v>45428.488726851851</v>
      </c>
      <c r="B6060" s="22">
        <v>45428.488726851851</v>
      </c>
      <c r="C6060" s="20" t="s">
        <v>1298</v>
      </c>
      <c r="D6060" s="20" t="s">
        <v>1299</v>
      </c>
      <c r="E6060" s="207" t="s">
        <v>1301</v>
      </c>
      <c r="F6060" s="207" t="s">
        <v>5505</v>
      </c>
      <c r="G6060" s="20" t="s">
        <v>183</v>
      </c>
      <c r="H6060" s="23">
        <v>649.94000000000005</v>
      </c>
      <c r="I6060" s="21">
        <v>45413</v>
      </c>
      <c r="J6060" s="21">
        <v>45425</v>
      </c>
      <c r="K6060" s="20" t="s">
        <v>5121</v>
      </c>
      <c r="L6060" s="20" t="s">
        <v>5107</v>
      </c>
      <c r="M6060" s="20"/>
      <c r="N6060" s="21">
        <v>45445.039051238426</v>
      </c>
    </row>
    <row r="6061" spans="1:14" x14ac:dyDescent="0.25">
      <c r="A6061" s="21">
        <v>45428.488726851851</v>
      </c>
      <c r="B6061" s="22">
        <v>45428.488726851851</v>
      </c>
      <c r="C6061" s="20" t="s">
        <v>331</v>
      </c>
      <c r="D6061" s="20" t="s">
        <v>332</v>
      </c>
      <c r="E6061" s="207" t="s">
        <v>334</v>
      </c>
      <c r="F6061" s="207" t="s">
        <v>5506</v>
      </c>
      <c r="G6061" s="20" t="s">
        <v>183</v>
      </c>
      <c r="H6061" s="23">
        <v>5703.43</v>
      </c>
      <c r="I6061" s="21">
        <v>45413</v>
      </c>
      <c r="J6061" s="21">
        <v>45425</v>
      </c>
      <c r="K6061" s="20" t="s">
        <v>5121</v>
      </c>
      <c r="L6061" s="20" t="s">
        <v>5107</v>
      </c>
      <c r="M6061" s="20"/>
      <c r="N6061" s="21">
        <v>45445.039051238426</v>
      </c>
    </row>
    <row r="6062" spans="1:14" x14ac:dyDescent="0.25">
      <c r="A6062" s="21">
        <v>45428.37871527778</v>
      </c>
      <c r="B6062" s="22">
        <v>45428.37871527778</v>
      </c>
      <c r="C6062" s="20" t="s">
        <v>5101</v>
      </c>
      <c r="D6062" s="20" t="s">
        <v>5102</v>
      </c>
      <c r="E6062" s="207" t="s">
        <v>5103</v>
      </c>
      <c r="F6062" s="207" t="s">
        <v>5507</v>
      </c>
      <c r="G6062" s="20" t="s">
        <v>5105</v>
      </c>
      <c r="H6062" s="23">
        <v>40415.550000000003</v>
      </c>
      <c r="I6062" s="21">
        <v>45413</v>
      </c>
      <c r="J6062" s="21">
        <v>45425</v>
      </c>
      <c r="K6062" s="20" t="s">
        <v>5106</v>
      </c>
      <c r="L6062" s="20" t="s">
        <v>5107</v>
      </c>
      <c r="M6062" s="20"/>
      <c r="N6062" s="21">
        <v>45445.039051238426</v>
      </c>
    </row>
    <row r="6063" spans="1:14" x14ac:dyDescent="0.25">
      <c r="A6063" s="21">
        <v>45428.37871527778</v>
      </c>
      <c r="B6063" s="22">
        <v>45428.37871527778</v>
      </c>
      <c r="C6063" s="20" t="s">
        <v>5108</v>
      </c>
      <c r="D6063" s="20" t="s">
        <v>5109</v>
      </c>
      <c r="E6063" s="207" t="s">
        <v>5110</v>
      </c>
      <c r="F6063" s="207" t="s">
        <v>5508</v>
      </c>
      <c r="G6063" s="20" t="s">
        <v>5105</v>
      </c>
      <c r="H6063" s="23">
        <v>41977.11</v>
      </c>
      <c r="I6063" s="21">
        <v>45413</v>
      </c>
      <c r="J6063" s="21">
        <v>45425</v>
      </c>
      <c r="K6063" s="20" t="s">
        <v>5106</v>
      </c>
      <c r="L6063" s="20" t="s">
        <v>5107</v>
      </c>
      <c r="M6063" s="20"/>
      <c r="N6063" s="21">
        <v>45445.039051238426</v>
      </c>
    </row>
    <row r="6064" spans="1:14" x14ac:dyDescent="0.25">
      <c r="A6064" s="21">
        <v>45427.98883101852</v>
      </c>
      <c r="B6064" s="22">
        <v>45427.98883101852</v>
      </c>
      <c r="C6064" s="20" t="s">
        <v>869</v>
      </c>
      <c r="D6064" s="20" t="s">
        <v>870</v>
      </c>
      <c r="E6064" s="207" t="s">
        <v>872</v>
      </c>
      <c r="F6064" s="207" t="s">
        <v>5509</v>
      </c>
      <c r="G6064" s="20" t="s">
        <v>210</v>
      </c>
      <c r="H6064" s="23">
        <v>301.57</v>
      </c>
      <c r="I6064" s="21">
        <v>45413</v>
      </c>
      <c r="J6064" s="21">
        <v>45425</v>
      </c>
      <c r="K6064" s="20" t="s">
        <v>5097</v>
      </c>
      <c r="L6064" s="20" t="s">
        <v>5098</v>
      </c>
      <c r="M6064" s="20"/>
      <c r="N6064" s="21">
        <v>45445.039051238426</v>
      </c>
    </row>
    <row r="6065" spans="1:14" x14ac:dyDescent="0.25">
      <c r="A6065" s="21">
        <v>45427.98883101852</v>
      </c>
      <c r="B6065" s="22">
        <v>45427.98883101852</v>
      </c>
      <c r="C6065" s="20" t="s">
        <v>995</v>
      </c>
      <c r="D6065" s="20" t="s">
        <v>996</v>
      </c>
      <c r="E6065" s="207" t="s">
        <v>998</v>
      </c>
      <c r="F6065" s="207" t="s">
        <v>5510</v>
      </c>
      <c r="G6065" s="20" t="s">
        <v>210</v>
      </c>
      <c r="H6065" s="23">
        <v>29.04</v>
      </c>
      <c r="I6065" s="21">
        <v>45413</v>
      </c>
      <c r="J6065" s="21">
        <v>45425</v>
      </c>
      <c r="K6065" s="20" t="s">
        <v>5097</v>
      </c>
      <c r="L6065" s="20" t="s">
        <v>5098</v>
      </c>
      <c r="M6065" s="20"/>
      <c r="N6065" s="21">
        <v>45445.039051238426</v>
      </c>
    </row>
    <row r="6066" spans="1:14" x14ac:dyDescent="0.25">
      <c r="A6066" s="21">
        <v>45427.98883101852</v>
      </c>
      <c r="B6066" s="22">
        <v>45427.98883101852</v>
      </c>
      <c r="C6066" s="20" t="s">
        <v>117</v>
      </c>
      <c r="D6066" s="20" t="s">
        <v>118</v>
      </c>
      <c r="E6066" s="207" t="s">
        <v>121</v>
      </c>
      <c r="F6066" s="207" t="s">
        <v>5511</v>
      </c>
      <c r="G6066" s="20" t="s">
        <v>210</v>
      </c>
      <c r="H6066" s="23">
        <v>4228.16</v>
      </c>
      <c r="I6066" s="21">
        <v>45413</v>
      </c>
      <c r="J6066" s="21">
        <v>45425</v>
      </c>
      <c r="K6066" s="20" t="s">
        <v>5097</v>
      </c>
      <c r="L6066" s="20" t="s">
        <v>5098</v>
      </c>
      <c r="M6066" s="20"/>
      <c r="N6066" s="21">
        <v>45445.039051238426</v>
      </c>
    </row>
    <row r="6067" spans="1:14" x14ac:dyDescent="0.25">
      <c r="A6067" s="21">
        <v>45427.839606481481</v>
      </c>
      <c r="B6067" s="22">
        <v>45427.839606481481</v>
      </c>
      <c r="C6067" s="20" t="s">
        <v>771</v>
      </c>
      <c r="D6067" s="20" t="s">
        <v>772</v>
      </c>
      <c r="E6067" s="207" t="s">
        <v>774</v>
      </c>
      <c r="F6067" s="207" t="s">
        <v>5512</v>
      </c>
      <c r="G6067" s="20" t="s">
        <v>183</v>
      </c>
      <c r="H6067" s="23">
        <v>1091306</v>
      </c>
      <c r="I6067" s="21">
        <v>45413</v>
      </c>
      <c r="J6067" s="21">
        <v>45425</v>
      </c>
      <c r="K6067" s="20" t="s">
        <v>5114</v>
      </c>
      <c r="L6067" s="20" t="s">
        <v>5107</v>
      </c>
      <c r="M6067" s="20"/>
      <c r="N6067" s="21">
        <v>45445.039051238426</v>
      </c>
    </row>
    <row r="6068" spans="1:14" x14ac:dyDescent="0.25">
      <c r="A6068" s="21">
        <v>45427.839606481481</v>
      </c>
      <c r="B6068" s="22">
        <v>45427.839606481481</v>
      </c>
      <c r="C6068" s="20" t="s">
        <v>181</v>
      </c>
      <c r="D6068" s="20" t="s">
        <v>182</v>
      </c>
      <c r="E6068" s="207" t="s">
        <v>185</v>
      </c>
      <c r="F6068" s="207" t="s">
        <v>5513</v>
      </c>
      <c r="G6068" s="20" t="s">
        <v>183</v>
      </c>
      <c r="H6068" s="23">
        <v>696128.42</v>
      </c>
      <c r="I6068" s="21">
        <v>45413</v>
      </c>
      <c r="J6068" s="21">
        <v>45425</v>
      </c>
      <c r="K6068" s="20" t="s">
        <v>5116</v>
      </c>
      <c r="L6068" s="20" t="s">
        <v>5107</v>
      </c>
      <c r="M6068" s="20"/>
      <c r="N6068" s="21">
        <v>45445.039051238426</v>
      </c>
    </row>
    <row r="6069" spans="1:14" x14ac:dyDescent="0.25">
      <c r="A6069" s="21">
        <v>45427.839606481481</v>
      </c>
      <c r="B6069" s="22">
        <v>45427.839606481481</v>
      </c>
      <c r="C6069" s="20" t="s">
        <v>882</v>
      </c>
      <c r="D6069" s="20" t="s">
        <v>883</v>
      </c>
      <c r="E6069" s="207" t="s">
        <v>885</v>
      </c>
      <c r="F6069" s="207" t="s">
        <v>5514</v>
      </c>
      <c r="G6069" s="20" t="s">
        <v>183</v>
      </c>
      <c r="H6069" s="23">
        <v>5684.33</v>
      </c>
      <c r="I6069" s="21">
        <v>45413</v>
      </c>
      <c r="J6069" s="21">
        <v>45425</v>
      </c>
      <c r="K6069" s="20" t="s">
        <v>5123</v>
      </c>
      <c r="L6069" s="20" t="s">
        <v>5107</v>
      </c>
      <c r="M6069" s="20"/>
      <c r="N6069" s="21">
        <v>45445.039051238426</v>
      </c>
    </row>
    <row r="6070" spans="1:14" x14ac:dyDescent="0.25">
      <c r="A6070" s="21">
        <v>45427.839606481481</v>
      </c>
      <c r="B6070" s="22">
        <v>45427.839606481481</v>
      </c>
      <c r="C6070" s="20" t="s">
        <v>193</v>
      </c>
      <c r="D6070" s="20" t="s">
        <v>194</v>
      </c>
      <c r="E6070" s="207" t="s">
        <v>196</v>
      </c>
      <c r="F6070" s="207" t="s">
        <v>5515</v>
      </c>
      <c r="G6070" s="20" t="s">
        <v>183</v>
      </c>
      <c r="H6070" s="23">
        <v>2721.16</v>
      </c>
      <c r="I6070" s="21">
        <v>45413</v>
      </c>
      <c r="J6070" s="21">
        <v>45425</v>
      </c>
      <c r="K6070" s="20" t="s">
        <v>5118</v>
      </c>
      <c r="L6070" s="20" t="s">
        <v>5107</v>
      </c>
      <c r="M6070" s="20"/>
      <c r="N6070" s="21">
        <v>45445.039051238426</v>
      </c>
    </row>
    <row r="6071" spans="1:14" x14ac:dyDescent="0.25">
      <c r="A6071" s="21">
        <v>45427.839606481481</v>
      </c>
      <c r="B6071" s="22">
        <v>45427.839606481481</v>
      </c>
      <c r="C6071" s="20" t="s">
        <v>939</v>
      </c>
      <c r="D6071" s="20" t="s">
        <v>940</v>
      </c>
      <c r="E6071" s="207" t="s">
        <v>942</v>
      </c>
      <c r="F6071" s="207" t="s">
        <v>5516</v>
      </c>
      <c r="G6071" s="20" t="s">
        <v>183</v>
      </c>
      <c r="H6071" s="23">
        <v>3500.94</v>
      </c>
      <c r="I6071" s="21">
        <v>45413</v>
      </c>
      <c r="J6071" s="21">
        <v>45425</v>
      </c>
      <c r="K6071" s="20" t="s">
        <v>5123</v>
      </c>
      <c r="L6071" s="20" t="s">
        <v>5107</v>
      </c>
      <c r="M6071" s="20"/>
      <c r="N6071" s="21">
        <v>45445.039051238426</v>
      </c>
    </row>
    <row r="6072" spans="1:14" x14ac:dyDescent="0.25">
      <c r="A6072" s="21">
        <v>45427.839606481481</v>
      </c>
      <c r="B6072" s="22">
        <v>45427.839606481481</v>
      </c>
      <c r="C6072" s="20" t="s">
        <v>459</v>
      </c>
      <c r="D6072" s="20" t="s">
        <v>460</v>
      </c>
      <c r="E6072" s="207" t="s">
        <v>462</v>
      </c>
      <c r="F6072" s="207" t="s">
        <v>5517</v>
      </c>
      <c r="G6072" s="20" t="s">
        <v>183</v>
      </c>
      <c r="H6072" s="23">
        <v>725013.59</v>
      </c>
      <c r="I6072" s="21">
        <v>45413</v>
      </c>
      <c r="J6072" s="21">
        <v>45425</v>
      </c>
      <c r="K6072" s="20" t="s">
        <v>5129</v>
      </c>
      <c r="L6072" s="20" t="s">
        <v>5107</v>
      </c>
      <c r="M6072" s="20"/>
      <c r="N6072" s="21">
        <v>45445.039051238426</v>
      </c>
    </row>
    <row r="6073" spans="1:14" x14ac:dyDescent="0.25">
      <c r="A6073" s="21">
        <v>45427.478888888887</v>
      </c>
      <c r="B6073" s="22">
        <v>45427.478888888887</v>
      </c>
      <c r="C6073" s="20" t="s">
        <v>132</v>
      </c>
      <c r="D6073" s="20" t="s">
        <v>133</v>
      </c>
      <c r="E6073" s="207" t="s">
        <v>136</v>
      </c>
      <c r="F6073" s="207" t="s">
        <v>5518</v>
      </c>
      <c r="G6073" s="20" t="s">
        <v>134</v>
      </c>
      <c r="H6073" s="23">
        <v>964.65</v>
      </c>
      <c r="I6073" s="21">
        <v>45413</v>
      </c>
      <c r="J6073" s="21">
        <v>45425</v>
      </c>
      <c r="K6073" s="20" t="s">
        <v>5097</v>
      </c>
      <c r="L6073" s="20" t="s">
        <v>5098</v>
      </c>
      <c r="M6073" s="20"/>
      <c r="N6073" s="21">
        <v>45445.039051238426</v>
      </c>
    </row>
    <row r="6074" spans="1:14" x14ac:dyDescent="0.25">
      <c r="A6074" s="21">
        <v>45427.365543981483</v>
      </c>
      <c r="B6074" s="22">
        <v>45427.365543981483</v>
      </c>
      <c r="C6074" s="20" t="s">
        <v>5101</v>
      </c>
      <c r="D6074" s="20" t="s">
        <v>5102</v>
      </c>
      <c r="E6074" s="207" t="s">
        <v>5103</v>
      </c>
      <c r="F6074" s="207" t="s">
        <v>5519</v>
      </c>
      <c r="G6074" s="20" t="s">
        <v>5105</v>
      </c>
      <c r="H6074" s="23">
        <v>40027.99</v>
      </c>
      <c r="I6074" s="21">
        <v>45413</v>
      </c>
      <c r="J6074" s="21">
        <v>45425</v>
      </c>
      <c r="K6074" s="20" t="s">
        <v>5106</v>
      </c>
      <c r="L6074" s="20" t="s">
        <v>5107</v>
      </c>
      <c r="M6074" s="20"/>
      <c r="N6074" s="21">
        <v>45445.039051238426</v>
      </c>
    </row>
    <row r="6075" spans="1:14" x14ac:dyDescent="0.25">
      <c r="A6075" s="21">
        <v>45427.365543981483</v>
      </c>
      <c r="B6075" s="22">
        <v>45427.365543981483</v>
      </c>
      <c r="C6075" s="20" t="s">
        <v>5108</v>
      </c>
      <c r="D6075" s="20" t="s">
        <v>5109</v>
      </c>
      <c r="E6075" s="207" t="s">
        <v>5110</v>
      </c>
      <c r="F6075" s="207" t="s">
        <v>5520</v>
      </c>
      <c r="G6075" s="20" t="s">
        <v>5105</v>
      </c>
      <c r="H6075" s="23">
        <v>41536.6</v>
      </c>
      <c r="I6075" s="21">
        <v>45413</v>
      </c>
      <c r="J6075" s="21">
        <v>45425</v>
      </c>
      <c r="K6075" s="20" t="s">
        <v>5106</v>
      </c>
      <c r="L6075" s="20" t="s">
        <v>5107</v>
      </c>
      <c r="M6075" s="20"/>
      <c r="N6075" s="21">
        <v>45445.039051238426</v>
      </c>
    </row>
    <row r="6076" spans="1:14" x14ac:dyDescent="0.25">
      <c r="A6076" s="21">
        <v>45427.332303240742</v>
      </c>
      <c r="B6076" s="22">
        <v>45427.332303240742</v>
      </c>
      <c r="C6076" s="20" t="s">
        <v>266</v>
      </c>
      <c r="D6076" s="20" t="s">
        <v>267</v>
      </c>
      <c r="E6076" s="207" t="s">
        <v>270</v>
      </c>
      <c r="F6076" s="207" t="s">
        <v>5521</v>
      </c>
      <c r="G6076" s="20" t="s">
        <v>268</v>
      </c>
      <c r="H6076" s="23">
        <v>12689.6</v>
      </c>
      <c r="I6076" s="21">
        <v>45413</v>
      </c>
      <c r="J6076" s="21">
        <v>45425</v>
      </c>
      <c r="K6076" s="20" t="s">
        <v>5097</v>
      </c>
      <c r="L6076" s="20" t="s">
        <v>5098</v>
      </c>
      <c r="M6076" s="20"/>
      <c r="N6076" s="21">
        <v>45445.039051238426</v>
      </c>
    </row>
    <row r="6077" spans="1:14" x14ac:dyDescent="0.25">
      <c r="A6077" s="21">
        <v>45427.098495370374</v>
      </c>
      <c r="B6077" s="22">
        <v>45427.098495370374</v>
      </c>
      <c r="C6077" s="20" t="s">
        <v>771</v>
      </c>
      <c r="D6077" s="20" t="s">
        <v>772</v>
      </c>
      <c r="E6077" s="207" t="s">
        <v>774</v>
      </c>
      <c r="F6077" s="207" t="s">
        <v>5522</v>
      </c>
      <c r="G6077" s="20" t="s">
        <v>183</v>
      </c>
      <c r="H6077" s="23">
        <v>1086254.8899999999</v>
      </c>
      <c r="I6077" s="21">
        <v>45413</v>
      </c>
      <c r="J6077" s="21">
        <v>45425</v>
      </c>
      <c r="K6077" s="20" t="s">
        <v>5114</v>
      </c>
      <c r="L6077" s="20" t="s">
        <v>5107</v>
      </c>
      <c r="M6077" s="20"/>
      <c r="N6077" s="21">
        <v>45445.039051238426</v>
      </c>
    </row>
    <row r="6078" spans="1:14" x14ac:dyDescent="0.25">
      <c r="A6078" s="21">
        <v>45427.098495370374</v>
      </c>
      <c r="B6078" s="22">
        <v>45427.098495370374</v>
      </c>
      <c r="C6078" s="20" t="s">
        <v>181</v>
      </c>
      <c r="D6078" s="20" t="s">
        <v>182</v>
      </c>
      <c r="E6078" s="207" t="s">
        <v>185</v>
      </c>
      <c r="F6078" s="207" t="s">
        <v>5523</v>
      </c>
      <c r="G6078" s="20" t="s">
        <v>183</v>
      </c>
      <c r="H6078" s="23">
        <v>692480.72</v>
      </c>
      <c r="I6078" s="21">
        <v>45413</v>
      </c>
      <c r="J6078" s="21">
        <v>45425</v>
      </c>
      <c r="K6078" s="20" t="s">
        <v>5116</v>
      </c>
      <c r="L6078" s="20" t="s">
        <v>5107</v>
      </c>
      <c r="M6078" s="20"/>
      <c r="N6078" s="21">
        <v>45445.039051238426</v>
      </c>
    </row>
    <row r="6079" spans="1:14" x14ac:dyDescent="0.25">
      <c r="A6079" s="21">
        <v>45427.098495370374</v>
      </c>
      <c r="B6079" s="22">
        <v>45427.098495370374</v>
      </c>
      <c r="C6079" s="20" t="s">
        <v>1190</v>
      </c>
      <c r="D6079" s="20" t="s">
        <v>1191</v>
      </c>
      <c r="E6079" s="207" t="s">
        <v>1193</v>
      </c>
      <c r="F6079" s="207" t="s">
        <v>5524</v>
      </c>
      <c r="G6079" s="20" t="s">
        <v>183</v>
      </c>
      <c r="H6079" s="23">
        <v>4379.51</v>
      </c>
      <c r="I6079" s="21">
        <v>45413</v>
      </c>
      <c r="J6079" s="21">
        <v>45425</v>
      </c>
      <c r="K6079" s="20" t="s">
        <v>5118</v>
      </c>
      <c r="L6079" s="20" t="s">
        <v>5107</v>
      </c>
      <c r="M6079" s="20"/>
      <c r="N6079" s="21">
        <v>45445.039051238426</v>
      </c>
    </row>
    <row r="6080" spans="1:14" x14ac:dyDescent="0.25">
      <c r="A6080" s="21">
        <v>45427.098495370374</v>
      </c>
      <c r="B6080" s="22">
        <v>45427.098495370374</v>
      </c>
      <c r="C6080" s="20" t="s">
        <v>1226</v>
      </c>
      <c r="D6080" s="20" t="s">
        <v>1227</v>
      </c>
      <c r="E6080" s="207" t="s">
        <v>1229</v>
      </c>
      <c r="F6080" s="207" t="s">
        <v>5525</v>
      </c>
      <c r="G6080" s="20" t="s">
        <v>183</v>
      </c>
      <c r="H6080" s="23">
        <v>2726.21</v>
      </c>
      <c r="I6080" s="21">
        <v>45413</v>
      </c>
      <c r="J6080" s="21">
        <v>45425</v>
      </c>
      <c r="K6080" s="20" t="s">
        <v>5118</v>
      </c>
      <c r="L6080" s="20" t="s">
        <v>5107</v>
      </c>
      <c r="M6080" s="20"/>
      <c r="N6080" s="21">
        <v>45445.039051238426</v>
      </c>
    </row>
    <row r="6081" spans="1:14" x14ac:dyDescent="0.25">
      <c r="A6081" s="21">
        <v>45427.098495370374</v>
      </c>
      <c r="B6081" s="22">
        <v>45427.098495370374</v>
      </c>
      <c r="C6081" s="20" t="s">
        <v>717</v>
      </c>
      <c r="D6081" s="20" t="s">
        <v>718</v>
      </c>
      <c r="E6081" s="207" t="s">
        <v>720</v>
      </c>
      <c r="F6081" s="207" t="s">
        <v>5526</v>
      </c>
      <c r="G6081" s="20" t="s">
        <v>183</v>
      </c>
      <c r="H6081" s="23">
        <v>962.25</v>
      </c>
      <c r="I6081" s="21">
        <v>45413</v>
      </c>
      <c r="J6081" s="21">
        <v>45425</v>
      </c>
      <c r="K6081" s="20" t="s">
        <v>5121</v>
      </c>
      <c r="L6081" s="20" t="s">
        <v>5107</v>
      </c>
      <c r="M6081" s="20"/>
      <c r="N6081" s="21">
        <v>45445.039051238426</v>
      </c>
    </row>
    <row r="6082" spans="1:14" x14ac:dyDescent="0.25">
      <c r="A6082" s="21">
        <v>45427.098495370374</v>
      </c>
      <c r="B6082" s="22">
        <v>45427.098495370374</v>
      </c>
      <c r="C6082" s="20" t="s">
        <v>882</v>
      </c>
      <c r="D6082" s="20" t="s">
        <v>883</v>
      </c>
      <c r="E6082" s="207" t="s">
        <v>885</v>
      </c>
      <c r="F6082" s="207" t="s">
        <v>5527</v>
      </c>
      <c r="G6082" s="20" t="s">
        <v>183</v>
      </c>
      <c r="H6082" s="23">
        <v>5658.3</v>
      </c>
      <c r="I6082" s="21">
        <v>45413</v>
      </c>
      <c r="J6082" s="21">
        <v>45425</v>
      </c>
      <c r="K6082" s="20" t="s">
        <v>5123</v>
      </c>
      <c r="L6082" s="20" t="s">
        <v>5107</v>
      </c>
      <c r="M6082" s="20"/>
      <c r="N6082" s="21">
        <v>45445.039051238426</v>
      </c>
    </row>
    <row r="6083" spans="1:14" x14ac:dyDescent="0.25">
      <c r="A6083" s="21">
        <v>45427.098495370374</v>
      </c>
      <c r="B6083" s="22">
        <v>45427.098495370374</v>
      </c>
      <c r="C6083" s="20" t="s">
        <v>193</v>
      </c>
      <c r="D6083" s="20" t="s">
        <v>194</v>
      </c>
      <c r="E6083" s="207" t="s">
        <v>196</v>
      </c>
      <c r="F6083" s="207" t="s">
        <v>5528</v>
      </c>
      <c r="G6083" s="20" t="s">
        <v>183</v>
      </c>
      <c r="H6083" s="23">
        <v>4922.93</v>
      </c>
      <c r="I6083" s="21">
        <v>45413</v>
      </c>
      <c r="J6083" s="21">
        <v>45425</v>
      </c>
      <c r="K6083" s="20" t="s">
        <v>5118</v>
      </c>
      <c r="L6083" s="20" t="s">
        <v>5107</v>
      </c>
      <c r="M6083" s="20"/>
      <c r="N6083" s="21">
        <v>45445.039051238426</v>
      </c>
    </row>
    <row r="6084" spans="1:14" x14ac:dyDescent="0.25">
      <c r="A6084" s="21">
        <v>45427.098495370374</v>
      </c>
      <c r="B6084" s="22">
        <v>45427.098495370374</v>
      </c>
      <c r="C6084" s="20" t="s">
        <v>253</v>
      </c>
      <c r="D6084" s="20" t="s">
        <v>254</v>
      </c>
      <c r="E6084" s="207" t="s">
        <v>256</v>
      </c>
      <c r="F6084" s="207" t="s">
        <v>5529</v>
      </c>
      <c r="G6084" s="20" t="s">
        <v>183</v>
      </c>
      <c r="H6084" s="23">
        <v>275031.56</v>
      </c>
      <c r="I6084" s="21">
        <v>45413</v>
      </c>
      <c r="J6084" s="21">
        <v>45425</v>
      </c>
      <c r="K6084" s="20" t="s">
        <v>5118</v>
      </c>
      <c r="L6084" s="20" t="s">
        <v>5107</v>
      </c>
      <c r="M6084" s="20"/>
      <c r="N6084" s="21">
        <v>45445.039051238426</v>
      </c>
    </row>
    <row r="6085" spans="1:14" x14ac:dyDescent="0.25">
      <c r="A6085" s="21">
        <v>45427.098495370374</v>
      </c>
      <c r="B6085" s="22">
        <v>45427.098495370374</v>
      </c>
      <c r="C6085" s="20" t="s">
        <v>939</v>
      </c>
      <c r="D6085" s="20" t="s">
        <v>940</v>
      </c>
      <c r="E6085" s="207" t="s">
        <v>942</v>
      </c>
      <c r="F6085" s="207" t="s">
        <v>5530</v>
      </c>
      <c r="G6085" s="20" t="s">
        <v>183</v>
      </c>
      <c r="H6085" s="23">
        <v>3487.98</v>
      </c>
      <c r="I6085" s="21">
        <v>45413</v>
      </c>
      <c r="J6085" s="21">
        <v>45425</v>
      </c>
      <c r="K6085" s="20" t="s">
        <v>5123</v>
      </c>
      <c r="L6085" s="20" t="s">
        <v>5107</v>
      </c>
      <c r="M6085" s="20"/>
      <c r="N6085" s="21">
        <v>45445.039051238426</v>
      </c>
    </row>
    <row r="6086" spans="1:14" x14ac:dyDescent="0.25">
      <c r="A6086" s="21">
        <v>45427.098495370374</v>
      </c>
      <c r="B6086" s="22">
        <v>45427.098495370374</v>
      </c>
      <c r="C6086" s="20" t="s">
        <v>521</v>
      </c>
      <c r="D6086" s="20" t="s">
        <v>522</v>
      </c>
      <c r="E6086" s="207" t="s">
        <v>524</v>
      </c>
      <c r="F6086" s="207" t="s">
        <v>5531</v>
      </c>
      <c r="G6086" s="20" t="s">
        <v>183</v>
      </c>
      <c r="H6086" s="23">
        <v>8445.81</v>
      </c>
      <c r="I6086" s="21">
        <v>45413</v>
      </c>
      <c r="J6086" s="21">
        <v>45425</v>
      </c>
      <c r="K6086" s="20" t="s">
        <v>5121</v>
      </c>
      <c r="L6086" s="20" t="s">
        <v>5107</v>
      </c>
      <c r="M6086" s="20"/>
      <c r="N6086" s="21">
        <v>45445.039051238426</v>
      </c>
    </row>
    <row r="6087" spans="1:14" x14ac:dyDescent="0.25">
      <c r="A6087" s="21">
        <v>45427.098495370374</v>
      </c>
      <c r="B6087" s="22">
        <v>45427.098495370374</v>
      </c>
      <c r="C6087" s="20" t="s">
        <v>459</v>
      </c>
      <c r="D6087" s="20" t="s">
        <v>460</v>
      </c>
      <c r="E6087" s="207" t="s">
        <v>462</v>
      </c>
      <c r="F6087" s="207" t="s">
        <v>5532</v>
      </c>
      <c r="G6087" s="20" t="s">
        <v>183</v>
      </c>
      <c r="H6087" s="23">
        <v>723080.59</v>
      </c>
      <c r="I6087" s="21">
        <v>45413</v>
      </c>
      <c r="J6087" s="21">
        <v>45425</v>
      </c>
      <c r="K6087" s="20" t="s">
        <v>5129</v>
      </c>
      <c r="L6087" s="20" t="s">
        <v>5107</v>
      </c>
      <c r="M6087" s="20"/>
      <c r="N6087" s="21">
        <v>45445.039051238426</v>
      </c>
    </row>
    <row r="6088" spans="1:14" x14ac:dyDescent="0.25">
      <c r="A6088" s="21">
        <v>45427.098495370374</v>
      </c>
      <c r="B6088" s="22">
        <v>45427.098495370374</v>
      </c>
      <c r="C6088" s="20" t="s">
        <v>435</v>
      </c>
      <c r="D6088" s="20" t="s">
        <v>436</v>
      </c>
      <c r="E6088" s="207" t="s">
        <v>438</v>
      </c>
      <c r="F6088" s="207" t="s">
        <v>5533</v>
      </c>
      <c r="G6088" s="20" t="s">
        <v>183</v>
      </c>
      <c r="H6088" s="23">
        <v>7826.63</v>
      </c>
      <c r="I6088" s="21">
        <v>45413</v>
      </c>
      <c r="J6088" s="21">
        <v>45425</v>
      </c>
      <c r="K6088" s="20" t="s">
        <v>5118</v>
      </c>
      <c r="L6088" s="20" t="s">
        <v>5107</v>
      </c>
      <c r="M6088" s="20"/>
      <c r="N6088" s="21">
        <v>45445.039051238426</v>
      </c>
    </row>
    <row r="6089" spans="1:14" x14ac:dyDescent="0.25">
      <c r="A6089" s="21">
        <v>45427.098495370374</v>
      </c>
      <c r="B6089" s="22">
        <v>45427.098495370374</v>
      </c>
      <c r="C6089" s="20" t="s">
        <v>422</v>
      </c>
      <c r="D6089" s="20" t="s">
        <v>423</v>
      </c>
      <c r="E6089" s="207" t="s">
        <v>425</v>
      </c>
      <c r="F6089" s="207" t="s">
        <v>5534</v>
      </c>
      <c r="G6089" s="20" t="s">
        <v>183</v>
      </c>
      <c r="H6089" s="23">
        <v>56220.800000000003</v>
      </c>
      <c r="I6089" s="21">
        <v>45413</v>
      </c>
      <c r="J6089" s="21">
        <v>45425</v>
      </c>
      <c r="K6089" s="20" t="s">
        <v>5118</v>
      </c>
      <c r="L6089" s="20" t="s">
        <v>5107</v>
      </c>
      <c r="M6089" s="20"/>
      <c r="N6089" s="21">
        <v>45445.039051238426</v>
      </c>
    </row>
    <row r="6090" spans="1:14" x14ac:dyDescent="0.25">
      <c r="A6090" s="21">
        <v>45427.098495370374</v>
      </c>
      <c r="B6090" s="22">
        <v>45427.098495370374</v>
      </c>
      <c r="C6090" s="20" t="s">
        <v>1298</v>
      </c>
      <c r="D6090" s="20" t="s">
        <v>1299</v>
      </c>
      <c r="E6090" s="207" t="s">
        <v>1301</v>
      </c>
      <c r="F6090" s="207" t="s">
        <v>5535</v>
      </c>
      <c r="G6090" s="20" t="s">
        <v>183</v>
      </c>
      <c r="H6090" s="23">
        <v>649.94000000000005</v>
      </c>
      <c r="I6090" s="21">
        <v>45413</v>
      </c>
      <c r="J6090" s="21">
        <v>45425</v>
      </c>
      <c r="K6090" s="20" t="s">
        <v>5121</v>
      </c>
      <c r="L6090" s="20" t="s">
        <v>5107</v>
      </c>
      <c r="M6090" s="20"/>
      <c r="N6090" s="21">
        <v>45445.039051238426</v>
      </c>
    </row>
    <row r="6091" spans="1:14" x14ac:dyDescent="0.25">
      <c r="A6091" s="21">
        <v>45427.098495370374</v>
      </c>
      <c r="B6091" s="22">
        <v>45427.098495370374</v>
      </c>
      <c r="C6091" s="20" t="s">
        <v>331</v>
      </c>
      <c r="D6091" s="20" t="s">
        <v>332</v>
      </c>
      <c r="E6091" s="207" t="s">
        <v>334</v>
      </c>
      <c r="F6091" s="207" t="s">
        <v>5536</v>
      </c>
      <c r="G6091" s="20" t="s">
        <v>183</v>
      </c>
      <c r="H6091" s="23">
        <v>5868.43</v>
      </c>
      <c r="I6091" s="21">
        <v>45413</v>
      </c>
      <c r="J6091" s="21">
        <v>45425</v>
      </c>
      <c r="K6091" s="20" t="s">
        <v>5121</v>
      </c>
      <c r="L6091" s="20" t="s">
        <v>5107</v>
      </c>
      <c r="M6091" s="20"/>
      <c r="N6091" s="21">
        <v>45445.039051238426</v>
      </c>
    </row>
    <row r="6092" spans="1:14" x14ac:dyDescent="0.25">
      <c r="A6092" s="21">
        <v>45426.912546296298</v>
      </c>
      <c r="B6092" s="22">
        <v>45426.912546296298</v>
      </c>
      <c r="C6092" s="20" t="s">
        <v>869</v>
      </c>
      <c r="D6092" s="20" t="s">
        <v>870</v>
      </c>
      <c r="E6092" s="207" t="s">
        <v>872</v>
      </c>
      <c r="F6092" s="207" t="s">
        <v>5537</v>
      </c>
      <c r="G6092" s="20" t="s">
        <v>210</v>
      </c>
      <c r="H6092" s="23">
        <v>301.57</v>
      </c>
      <c r="I6092" s="21">
        <v>45413</v>
      </c>
      <c r="J6092" s="21">
        <v>45425</v>
      </c>
      <c r="K6092" s="20" t="s">
        <v>5097</v>
      </c>
      <c r="L6092" s="20" t="s">
        <v>5098</v>
      </c>
      <c r="M6092" s="20"/>
      <c r="N6092" s="21">
        <v>45445.039051238426</v>
      </c>
    </row>
    <row r="6093" spans="1:14" x14ac:dyDescent="0.25">
      <c r="A6093" s="21">
        <v>45426.912546296298</v>
      </c>
      <c r="B6093" s="22">
        <v>45426.912546296298</v>
      </c>
      <c r="C6093" s="20" t="s">
        <v>995</v>
      </c>
      <c r="D6093" s="20" t="s">
        <v>996</v>
      </c>
      <c r="E6093" s="207" t="s">
        <v>998</v>
      </c>
      <c r="F6093" s="207" t="s">
        <v>5538</v>
      </c>
      <c r="G6093" s="20" t="s">
        <v>210</v>
      </c>
      <c r="H6093" s="23">
        <v>29.04</v>
      </c>
      <c r="I6093" s="21">
        <v>45413</v>
      </c>
      <c r="J6093" s="21">
        <v>45425</v>
      </c>
      <c r="K6093" s="20" t="s">
        <v>5097</v>
      </c>
      <c r="L6093" s="20" t="s">
        <v>5098</v>
      </c>
      <c r="M6093" s="20"/>
      <c r="N6093" s="21">
        <v>45445.039051238426</v>
      </c>
    </row>
    <row r="6094" spans="1:14" x14ac:dyDescent="0.25">
      <c r="A6094" s="21">
        <v>45426.912546296298</v>
      </c>
      <c r="B6094" s="22">
        <v>45426.912546296298</v>
      </c>
      <c r="C6094" s="20" t="s">
        <v>117</v>
      </c>
      <c r="D6094" s="20" t="s">
        <v>118</v>
      </c>
      <c r="E6094" s="207" t="s">
        <v>121</v>
      </c>
      <c r="F6094" s="207" t="s">
        <v>5539</v>
      </c>
      <c r="G6094" s="20" t="s">
        <v>210</v>
      </c>
      <c r="H6094" s="23">
        <v>4152.9799999999996</v>
      </c>
      <c r="I6094" s="21">
        <v>45413</v>
      </c>
      <c r="J6094" s="21">
        <v>45425</v>
      </c>
      <c r="K6094" s="20" t="s">
        <v>5097</v>
      </c>
      <c r="L6094" s="20" t="s">
        <v>5098</v>
      </c>
      <c r="M6094" s="20"/>
      <c r="N6094" s="21">
        <v>45445.039051238426</v>
      </c>
    </row>
    <row r="6095" spans="1:14" x14ac:dyDescent="0.25">
      <c r="A6095" s="21">
        <v>45426.7418287037</v>
      </c>
      <c r="B6095" s="22">
        <v>45426.7418287037</v>
      </c>
      <c r="C6095" s="20" t="s">
        <v>132</v>
      </c>
      <c r="D6095" s="20" t="s">
        <v>133</v>
      </c>
      <c r="E6095" s="207" t="s">
        <v>136</v>
      </c>
      <c r="F6095" s="207" t="s">
        <v>5540</v>
      </c>
      <c r="G6095" s="20" t="s">
        <v>134</v>
      </c>
      <c r="H6095" s="23">
        <v>811.25</v>
      </c>
      <c r="I6095" s="21">
        <v>45413</v>
      </c>
      <c r="J6095" s="21">
        <v>45425</v>
      </c>
      <c r="K6095" s="20" t="s">
        <v>5097</v>
      </c>
      <c r="L6095" s="20" t="s">
        <v>5098</v>
      </c>
      <c r="M6095" s="20"/>
      <c r="N6095" s="21">
        <v>45445.039051238426</v>
      </c>
    </row>
    <row r="6096" spans="1:14" x14ac:dyDescent="0.25">
      <c r="A6096" s="21">
        <v>45426.249756944446</v>
      </c>
      <c r="B6096" s="22">
        <v>45426.249756944446</v>
      </c>
      <c r="C6096" s="20" t="s">
        <v>266</v>
      </c>
      <c r="D6096" s="20" t="s">
        <v>267</v>
      </c>
      <c r="E6096" s="207" t="s">
        <v>270</v>
      </c>
      <c r="F6096" s="207" t="s">
        <v>5541</v>
      </c>
      <c r="G6096" s="20" t="s">
        <v>268</v>
      </c>
      <c r="H6096" s="23">
        <v>12574.29</v>
      </c>
      <c r="I6096" s="21">
        <v>45413</v>
      </c>
      <c r="J6096" s="21">
        <v>45425</v>
      </c>
      <c r="K6096" s="20" t="s">
        <v>5097</v>
      </c>
      <c r="L6096" s="20" t="s">
        <v>5098</v>
      </c>
      <c r="M6096" s="20"/>
      <c r="N6096" s="21">
        <v>45445.039051238426</v>
      </c>
    </row>
    <row r="6097" spans="1:14" x14ac:dyDescent="0.25">
      <c r="A6097" s="21">
        <v>45426.20113425926</v>
      </c>
      <c r="B6097" s="22">
        <v>45426.20113425926</v>
      </c>
      <c r="C6097" s="20" t="s">
        <v>5101</v>
      </c>
      <c r="D6097" s="20" t="s">
        <v>5102</v>
      </c>
      <c r="E6097" s="207" t="s">
        <v>5103</v>
      </c>
      <c r="F6097" s="207" t="s">
        <v>5542</v>
      </c>
      <c r="G6097" s="20" t="s">
        <v>5105</v>
      </c>
      <c r="H6097" s="23">
        <v>39827.54</v>
      </c>
      <c r="I6097" s="21">
        <v>45413</v>
      </c>
      <c r="J6097" s="21">
        <v>45425</v>
      </c>
      <c r="K6097" s="20" t="s">
        <v>5106</v>
      </c>
      <c r="L6097" s="20" t="s">
        <v>5107</v>
      </c>
      <c r="M6097" s="20"/>
      <c r="N6097" s="21">
        <v>45445.039051238426</v>
      </c>
    </row>
    <row r="6098" spans="1:14" x14ac:dyDescent="0.25">
      <c r="A6098" s="21">
        <v>45426.20113425926</v>
      </c>
      <c r="B6098" s="22">
        <v>45426.20113425926</v>
      </c>
      <c r="C6098" s="20" t="s">
        <v>5108</v>
      </c>
      <c r="D6098" s="20" t="s">
        <v>5109</v>
      </c>
      <c r="E6098" s="207" t="s">
        <v>5110</v>
      </c>
      <c r="F6098" s="207" t="s">
        <v>5543</v>
      </c>
      <c r="G6098" s="20" t="s">
        <v>5105</v>
      </c>
      <c r="H6098" s="23">
        <v>41315.93</v>
      </c>
      <c r="I6098" s="21">
        <v>45413</v>
      </c>
      <c r="J6098" s="21">
        <v>45425</v>
      </c>
      <c r="K6098" s="20" t="s">
        <v>5106</v>
      </c>
      <c r="L6098" s="20" t="s">
        <v>5107</v>
      </c>
      <c r="M6098" s="20"/>
      <c r="N6098" s="21">
        <v>45445.039051238426</v>
      </c>
    </row>
    <row r="6099" spans="1:14" x14ac:dyDescent="0.25">
      <c r="A6099" s="21">
        <v>45425.994490740741</v>
      </c>
      <c r="B6099" s="22">
        <v>45425.994490740741</v>
      </c>
      <c r="C6099" s="20" t="s">
        <v>771</v>
      </c>
      <c r="D6099" s="20" t="s">
        <v>772</v>
      </c>
      <c r="E6099" s="207" t="s">
        <v>774</v>
      </c>
      <c r="F6099" s="207" t="s">
        <v>5544</v>
      </c>
      <c r="G6099" s="20" t="s">
        <v>183</v>
      </c>
      <c r="H6099" s="23">
        <v>1085521.46</v>
      </c>
      <c r="I6099" s="21">
        <v>45413</v>
      </c>
      <c r="J6099" s="21">
        <v>45425</v>
      </c>
      <c r="K6099" s="20" t="s">
        <v>5114</v>
      </c>
      <c r="L6099" s="20" t="s">
        <v>5107</v>
      </c>
      <c r="M6099" s="20"/>
      <c r="N6099" s="21">
        <v>45445.039051238426</v>
      </c>
    </row>
    <row r="6100" spans="1:14" x14ac:dyDescent="0.25">
      <c r="A6100" s="21">
        <v>45425.994490740741</v>
      </c>
      <c r="B6100" s="22">
        <v>45425.994490740741</v>
      </c>
      <c r="C6100" s="20" t="s">
        <v>181</v>
      </c>
      <c r="D6100" s="20" t="s">
        <v>182</v>
      </c>
      <c r="E6100" s="207" t="s">
        <v>185</v>
      </c>
      <c r="F6100" s="207" t="s">
        <v>5545</v>
      </c>
      <c r="G6100" s="20" t="s">
        <v>183</v>
      </c>
      <c r="H6100" s="23">
        <v>693160.69</v>
      </c>
      <c r="I6100" s="21">
        <v>45413</v>
      </c>
      <c r="J6100" s="21">
        <v>45425</v>
      </c>
      <c r="K6100" s="20" t="s">
        <v>5116</v>
      </c>
      <c r="L6100" s="20" t="s">
        <v>5107</v>
      </c>
      <c r="M6100" s="20"/>
      <c r="N6100" s="21">
        <v>45445.039051238426</v>
      </c>
    </row>
    <row r="6101" spans="1:14" x14ac:dyDescent="0.25">
      <c r="A6101" s="21">
        <v>45425.994490740741</v>
      </c>
      <c r="B6101" s="22">
        <v>45425.994490740741</v>
      </c>
      <c r="C6101" s="20" t="s">
        <v>1190</v>
      </c>
      <c r="D6101" s="20" t="s">
        <v>1191</v>
      </c>
      <c r="E6101" s="207" t="s">
        <v>1193</v>
      </c>
      <c r="F6101" s="207" t="s">
        <v>5546</v>
      </c>
      <c r="G6101" s="20" t="s">
        <v>183</v>
      </c>
      <c r="H6101" s="23">
        <v>4379.51</v>
      </c>
      <c r="I6101" s="21">
        <v>45413</v>
      </c>
      <c r="J6101" s="21">
        <v>45425</v>
      </c>
      <c r="K6101" s="20" t="s">
        <v>5118</v>
      </c>
      <c r="L6101" s="20" t="s">
        <v>5107</v>
      </c>
      <c r="M6101" s="20"/>
      <c r="N6101" s="21">
        <v>45445.039051238426</v>
      </c>
    </row>
    <row r="6102" spans="1:14" x14ac:dyDescent="0.25">
      <c r="A6102" s="21">
        <v>45425.994490740741</v>
      </c>
      <c r="B6102" s="22">
        <v>45425.994490740741</v>
      </c>
      <c r="C6102" s="20" t="s">
        <v>1226</v>
      </c>
      <c r="D6102" s="20" t="s">
        <v>1227</v>
      </c>
      <c r="E6102" s="207" t="s">
        <v>1229</v>
      </c>
      <c r="F6102" s="207" t="s">
        <v>5547</v>
      </c>
      <c r="G6102" s="20" t="s">
        <v>183</v>
      </c>
      <c r="H6102" s="23">
        <v>2726.21</v>
      </c>
      <c r="I6102" s="21">
        <v>45413</v>
      </c>
      <c r="J6102" s="21">
        <v>45425</v>
      </c>
      <c r="K6102" s="20" t="s">
        <v>5118</v>
      </c>
      <c r="L6102" s="20" t="s">
        <v>5107</v>
      </c>
      <c r="M6102" s="20"/>
      <c r="N6102" s="21">
        <v>45445.039051238426</v>
      </c>
    </row>
    <row r="6103" spans="1:14" x14ac:dyDescent="0.25">
      <c r="A6103" s="21">
        <v>45425.994490740741</v>
      </c>
      <c r="B6103" s="22">
        <v>45425.994490740741</v>
      </c>
      <c r="C6103" s="20" t="s">
        <v>717</v>
      </c>
      <c r="D6103" s="20" t="s">
        <v>718</v>
      </c>
      <c r="E6103" s="207" t="s">
        <v>720</v>
      </c>
      <c r="F6103" s="207" t="s">
        <v>5548</v>
      </c>
      <c r="G6103" s="20" t="s">
        <v>183</v>
      </c>
      <c r="H6103" s="23">
        <v>962.25</v>
      </c>
      <c r="I6103" s="21">
        <v>45413</v>
      </c>
      <c r="J6103" s="21">
        <v>45425</v>
      </c>
      <c r="K6103" s="20" t="s">
        <v>5121</v>
      </c>
      <c r="L6103" s="20" t="s">
        <v>5107</v>
      </c>
      <c r="M6103" s="20"/>
      <c r="N6103" s="21">
        <v>45445.039051238426</v>
      </c>
    </row>
    <row r="6104" spans="1:14" x14ac:dyDescent="0.25">
      <c r="A6104" s="21">
        <v>45425.994490740741</v>
      </c>
      <c r="B6104" s="22">
        <v>45425.994490740741</v>
      </c>
      <c r="C6104" s="20" t="s">
        <v>882</v>
      </c>
      <c r="D6104" s="20" t="s">
        <v>883</v>
      </c>
      <c r="E6104" s="207" t="s">
        <v>885</v>
      </c>
      <c r="F6104" s="207" t="s">
        <v>5549</v>
      </c>
      <c r="G6104" s="20" t="s">
        <v>183</v>
      </c>
      <c r="H6104" s="23">
        <v>5656.53</v>
      </c>
      <c r="I6104" s="21">
        <v>45413</v>
      </c>
      <c r="J6104" s="21">
        <v>45425</v>
      </c>
      <c r="K6104" s="20" t="s">
        <v>5123</v>
      </c>
      <c r="L6104" s="20" t="s">
        <v>5107</v>
      </c>
      <c r="M6104" s="20"/>
      <c r="N6104" s="21">
        <v>45445.039051238426</v>
      </c>
    </row>
    <row r="6105" spans="1:14" x14ac:dyDescent="0.25">
      <c r="A6105" s="21">
        <v>45425.994490740741</v>
      </c>
      <c r="B6105" s="22">
        <v>45425.994490740741</v>
      </c>
      <c r="C6105" s="20" t="s">
        <v>193</v>
      </c>
      <c r="D6105" s="20" t="s">
        <v>194</v>
      </c>
      <c r="E6105" s="207" t="s">
        <v>196</v>
      </c>
      <c r="F6105" s="207" t="s">
        <v>5550</v>
      </c>
      <c r="G6105" s="20" t="s">
        <v>183</v>
      </c>
      <c r="H6105" s="23">
        <v>4922.93</v>
      </c>
      <c r="I6105" s="21">
        <v>45413</v>
      </c>
      <c r="J6105" s="21">
        <v>45425</v>
      </c>
      <c r="K6105" s="20" t="s">
        <v>5118</v>
      </c>
      <c r="L6105" s="20" t="s">
        <v>5107</v>
      </c>
      <c r="M6105" s="20"/>
      <c r="N6105" s="21">
        <v>45445.039051238426</v>
      </c>
    </row>
    <row r="6106" spans="1:14" x14ac:dyDescent="0.25">
      <c r="A6106" s="21">
        <v>45425.994490740741</v>
      </c>
      <c r="B6106" s="22">
        <v>45425.994490740741</v>
      </c>
      <c r="C6106" s="20" t="s">
        <v>253</v>
      </c>
      <c r="D6106" s="20" t="s">
        <v>254</v>
      </c>
      <c r="E6106" s="207" t="s">
        <v>256</v>
      </c>
      <c r="F6106" s="207" t="s">
        <v>5551</v>
      </c>
      <c r="G6106" s="20" t="s">
        <v>183</v>
      </c>
      <c r="H6106" s="23">
        <v>275031.56</v>
      </c>
      <c r="I6106" s="21">
        <v>45413</v>
      </c>
      <c r="J6106" s="21">
        <v>45425</v>
      </c>
      <c r="K6106" s="20" t="s">
        <v>5118</v>
      </c>
      <c r="L6106" s="20" t="s">
        <v>5107</v>
      </c>
      <c r="M6106" s="20"/>
      <c r="N6106" s="21">
        <v>45445.039051238426</v>
      </c>
    </row>
    <row r="6107" spans="1:14" x14ac:dyDescent="0.25">
      <c r="A6107" s="21">
        <v>45425.994490740741</v>
      </c>
      <c r="B6107" s="22">
        <v>45425.994490740741</v>
      </c>
      <c r="C6107" s="20" t="s">
        <v>939</v>
      </c>
      <c r="D6107" s="20" t="s">
        <v>940</v>
      </c>
      <c r="E6107" s="207" t="s">
        <v>942</v>
      </c>
      <c r="F6107" s="207" t="s">
        <v>5552</v>
      </c>
      <c r="G6107" s="20" t="s">
        <v>183</v>
      </c>
      <c r="H6107" s="23">
        <v>3486.54</v>
      </c>
      <c r="I6107" s="21">
        <v>45413</v>
      </c>
      <c r="J6107" s="21">
        <v>45425</v>
      </c>
      <c r="K6107" s="20" t="s">
        <v>5123</v>
      </c>
      <c r="L6107" s="20" t="s">
        <v>5107</v>
      </c>
      <c r="M6107" s="20"/>
      <c r="N6107" s="21">
        <v>45445.039051238426</v>
      </c>
    </row>
    <row r="6108" spans="1:14" x14ac:dyDescent="0.25">
      <c r="A6108" s="21">
        <v>45425.994490740741</v>
      </c>
      <c r="B6108" s="22">
        <v>45425.994490740741</v>
      </c>
      <c r="C6108" s="20" t="s">
        <v>521</v>
      </c>
      <c r="D6108" s="20" t="s">
        <v>522</v>
      </c>
      <c r="E6108" s="207" t="s">
        <v>524</v>
      </c>
      <c r="F6108" s="207" t="s">
        <v>5553</v>
      </c>
      <c r="G6108" s="20" t="s">
        <v>183</v>
      </c>
      <c r="H6108" s="23">
        <v>8445.81</v>
      </c>
      <c r="I6108" s="21">
        <v>45413</v>
      </c>
      <c r="J6108" s="21">
        <v>45425</v>
      </c>
      <c r="K6108" s="20" t="s">
        <v>5121</v>
      </c>
      <c r="L6108" s="20" t="s">
        <v>5107</v>
      </c>
      <c r="M6108" s="20"/>
      <c r="N6108" s="21">
        <v>45445.039051238426</v>
      </c>
    </row>
    <row r="6109" spans="1:14" x14ac:dyDescent="0.25">
      <c r="A6109" s="21">
        <v>45425.994490740741</v>
      </c>
      <c r="B6109" s="22">
        <v>45425.994490740741</v>
      </c>
      <c r="C6109" s="20" t="s">
        <v>459</v>
      </c>
      <c r="D6109" s="20" t="s">
        <v>460</v>
      </c>
      <c r="E6109" s="207" t="s">
        <v>462</v>
      </c>
      <c r="F6109" s="207" t="s">
        <v>5554</v>
      </c>
      <c r="G6109" s="20" t="s">
        <v>183</v>
      </c>
      <c r="H6109" s="23">
        <v>726598.65</v>
      </c>
      <c r="I6109" s="21">
        <v>45413</v>
      </c>
      <c r="J6109" s="21">
        <v>45425</v>
      </c>
      <c r="K6109" s="20" t="s">
        <v>5129</v>
      </c>
      <c r="L6109" s="20" t="s">
        <v>5107</v>
      </c>
      <c r="M6109" s="20"/>
      <c r="N6109" s="21">
        <v>45445.039051238426</v>
      </c>
    </row>
    <row r="6110" spans="1:14" x14ac:dyDescent="0.25">
      <c r="A6110" s="21">
        <v>45425.994490740741</v>
      </c>
      <c r="B6110" s="22">
        <v>45425.994490740741</v>
      </c>
      <c r="C6110" s="20" t="s">
        <v>435</v>
      </c>
      <c r="D6110" s="20" t="s">
        <v>436</v>
      </c>
      <c r="E6110" s="207" t="s">
        <v>438</v>
      </c>
      <c r="F6110" s="207" t="s">
        <v>5555</v>
      </c>
      <c r="G6110" s="20" t="s">
        <v>183</v>
      </c>
      <c r="H6110" s="23">
        <v>7826.63</v>
      </c>
      <c r="I6110" s="21">
        <v>45413</v>
      </c>
      <c r="J6110" s="21">
        <v>45425</v>
      </c>
      <c r="K6110" s="20" t="s">
        <v>5118</v>
      </c>
      <c r="L6110" s="20" t="s">
        <v>5107</v>
      </c>
      <c r="M6110" s="20"/>
      <c r="N6110" s="21">
        <v>45445.039051238426</v>
      </c>
    </row>
    <row r="6111" spans="1:14" x14ac:dyDescent="0.25">
      <c r="A6111" s="21">
        <v>45425.994490740741</v>
      </c>
      <c r="B6111" s="22">
        <v>45425.994490740741</v>
      </c>
      <c r="C6111" s="20" t="s">
        <v>422</v>
      </c>
      <c r="D6111" s="20" t="s">
        <v>423</v>
      </c>
      <c r="E6111" s="207" t="s">
        <v>425</v>
      </c>
      <c r="F6111" s="207" t="s">
        <v>5556</v>
      </c>
      <c r="G6111" s="20" t="s">
        <v>183</v>
      </c>
      <c r="H6111" s="23">
        <v>56220.800000000003</v>
      </c>
      <c r="I6111" s="21">
        <v>45413</v>
      </c>
      <c r="J6111" s="21">
        <v>45425</v>
      </c>
      <c r="K6111" s="20" t="s">
        <v>5118</v>
      </c>
      <c r="L6111" s="20" t="s">
        <v>5107</v>
      </c>
      <c r="M6111" s="20"/>
      <c r="N6111" s="21">
        <v>45445.039051238426</v>
      </c>
    </row>
    <row r="6112" spans="1:14" x14ac:dyDescent="0.25">
      <c r="A6112" s="21">
        <v>45425.994490740741</v>
      </c>
      <c r="B6112" s="22">
        <v>45425.994490740741</v>
      </c>
      <c r="C6112" s="20" t="s">
        <v>1298</v>
      </c>
      <c r="D6112" s="20" t="s">
        <v>1299</v>
      </c>
      <c r="E6112" s="207" t="s">
        <v>1301</v>
      </c>
      <c r="F6112" s="207" t="s">
        <v>5557</v>
      </c>
      <c r="G6112" s="20" t="s">
        <v>183</v>
      </c>
      <c r="H6112" s="23">
        <v>649.94000000000005</v>
      </c>
      <c r="I6112" s="21">
        <v>45413</v>
      </c>
      <c r="J6112" s="21">
        <v>45425</v>
      </c>
      <c r="K6112" s="20" t="s">
        <v>5121</v>
      </c>
      <c r="L6112" s="20" t="s">
        <v>5107</v>
      </c>
      <c r="M6112" s="20"/>
      <c r="N6112" s="21">
        <v>45445.039051238426</v>
      </c>
    </row>
    <row r="6113" spans="1:14" x14ac:dyDescent="0.25">
      <c r="A6113" s="21">
        <v>45425.994490740741</v>
      </c>
      <c r="B6113" s="22">
        <v>45425.994490740741</v>
      </c>
      <c r="C6113" s="20" t="s">
        <v>331</v>
      </c>
      <c r="D6113" s="20" t="s">
        <v>332</v>
      </c>
      <c r="E6113" s="207" t="s">
        <v>334</v>
      </c>
      <c r="F6113" s="207" t="s">
        <v>5558</v>
      </c>
      <c r="G6113" s="20" t="s">
        <v>183</v>
      </c>
      <c r="H6113" s="23">
        <v>5868.43</v>
      </c>
      <c r="I6113" s="21">
        <v>45413</v>
      </c>
      <c r="J6113" s="21">
        <v>45425</v>
      </c>
      <c r="K6113" s="20" t="s">
        <v>5121</v>
      </c>
      <c r="L6113" s="20" t="s">
        <v>5107</v>
      </c>
      <c r="M6113" s="20"/>
      <c r="N6113" s="21">
        <v>45445.039051238426</v>
      </c>
    </row>
    <row r="6114" spans="1:14" x14ac:dyDescent="0.25">
      <c r="A6114" s="21">
        <v>45425.809733796297</v>
      </c>
      <c r="B6114" s="22">
        <v>45425.809733796297</v>
      </c>
      <c r="C6114" s="20" t="s">
        <v>132</v>
      </c>
      <c r="D6114" s="20" t="s">
        <v>133</v>
      </c>
      <c r="E6114" s="207" t="s">
        <v>136</v>
      </c>
      <c r="F6114" s="207" t="s">
        <v>5559</v>
      </c>
      <c r="G6114" s="20" t="s">
        <v>134</v>
      </c>
      <c r="H6114" s="23">
        <v>2924.99</v>
      </c>
      <c r="I6114" s="21">
        <v>45413</v>
      </c>
      <c r="J6114" s="21">
        <v>45425</v>
      </c>
      <c r="K6114" s="20" t="s">
        <v>5097</v>
      </c>
      <c r="L6114" s="20" t="s">
        <v>5098</v>
      </c>
      <c r="M6114" s="20"/>
      <c r="N6114" s="21">
        <v>45445.039051238426</v>
      </c>
    </row>
    <row r="6115" spans="1:14" x14ac:dyDescent="0.25">
      <c r="A6115" s="21">
        <v>45425.353506944448</v>
      </c>
      <c r="B6115" s="22">
        <v>45425.353506944448</v>
      </c>
      <c r="C6115" s="20" t="s">
        <v>869</v>
      </c>
      <c r="D6115" s="20" t="s">
        <v>870</v>
      </c>
      <c r="E6115" s="207" t="s">
        <v>872</v>
      </c>
      <c r="F6115" s="207" t="s">
        <v>5560</v>
      </c>
      <c r="G6115" s="20" t="s">
        <v>210</v>
      </c>
      <c r="H6115" s="23">
        <v>301.57</v>
      </c>
      <c r="I6115" s="21">
        <v>45413</v>
      </c>
      <c r="J6115" s="21">
        <v>45425</v>
      </c>
      <c r="K6115" s="20" t="s">
        <v>5097</v>
      </c>
      <c r="L6115" s="20" t="s">
        <v>5098</v>
      </c>
      <c r="M6115" s="20"/>
      <c r="N6115" s="21">
        <v>45445.039051238426</v>
      </c>
    </row>
    <row r="6116" spans="1:14" x14ac:dyDescent="0.25">
      <c r="A6116" s="21">
        <v>45425.353506944448</v>
      </c>
      <c r="B6116" s="22">
        <v>45425.353506944448</v>
      </c>
      <c r="C6116" s="20" t="s">
        <v>995</v>
      </c>
      <c r="D6116" s="20" t="s">
        <v>996</v>
      </c>
      <c r="E6116" s="207" t="s">
        <v>998</v>
      </c>
      <c r="F6116" s="207" t="s">
        <v>5561</v>
      </c>
      <c r="G6116" s="20" t="s">
        <v>210</v>
      </c>
      <c r="H6116" s="23">
        <v>29.04</v>
      </c>
      <c r="I6116" s="21">
        <v>45413</v>
      </c>
      <c r="J6116" s="21">
        <v>45425</v>
      </c>
      <c r="K6116" s="20" t="s">
        <v>5097</v>
      </c>
      <c r="L6116" s="20" t="s">
        <v>5098</v>
      </c>
      <c r="M6116" s="20"/>
      <c r="N6116" s="21">
        <v>45445.039051238426</v>
      </c>
    </row>
    <row r="6117" spans="1:14" x14ac:dyDescent="0.25">
      <c r="A6117" s="21">
        <v>45425.353506944448</v>
      </c>
      <c r="B6117" s="22">
        <v>45425.353506944448</v>
      </c>
      <c r="C6117" s="20" t="s">
        <v>117</v>
      </c>
      <c r="D6117" s="20" t="s">
        <v>118</v>
      </c>
      <c r="E6117" s="207" t="s">
        <v>121</v>
      </c>
      <c r="F6117" s="207" t="s">
        <v>5562</v>
      </c>
      <c r="G6117" s="20" t="s">
        <v>210</v>
      </c>
      <c r="H6117" s="23">
        <v>3999.56</v>
      </c>
      <c r="I6117" s="21">
        <v>45413</v>
      </c>
      <c r="J6117" s="21">
        <v>45425</v>
      </c>
      <c r="K6117" s="20" t="s">
        <v>5097</v>
      </c>
      <c r="L6117" s="20" t="s">
        <v>5098</v>
      </c>
      <c r="M6117" s="20"/>
      <c r="N6117" s="21">
        <v>45445.039051238426</v>
      </c>
    </row>
    <row r="6118" spans="1:14" x14ac:dyDescent="0.25">
      <c r="A6118" s="21">
        <v>45425.075578703705</v>
      </c>
      <c r="B6118" s="22">
        <v>45425.075578703705</v>
      </c>
      <c r="C6118" s="20" t="s">
        <v>266</v>
      </c>
      <c r="D6118" s="20" t="s">
        <v>267</v>
      </c>
      <c r="E6118" s="207" t="s">
        <v>270</v>
      </c>
      <c r="F6118" s="207" t="s">
        <v>5563</v>
      </c>
      <c r="G6118" s="20" t="s">
        <v>268</v>
      </c>
      <c r="H6118" s="23">
        <v>12415.1</v>
      </c>
      <c r="I6118" s="21">
        <v>45413</v>
      </c>
      <c r="J6118" s="21">
        <v>45425</v>
      </c>
      <c r="K6118" s="20" t="s">
        <v>5097</v>
      </c>
      <c r="L6118" s="20" t="s">
        <v>5098</v>
      </c>
      <c r="M6118" s="20"/>
      <c r="N6118" s="21">
        <v>45445.039051238426</v>
      </c>
    </row>
    <row r="6119" spans="1:14" x14ac:dyDescent="0.25">
      <c r="A6119" s="21">
        <v>45425.043321759258</v>
      </c>
      <c r="B6119" s="22">
        <v>45425.043321759258</v>
      </c>
      <c r="C6119" s="20" t="s">
        <v>5101</v>
      </c>
      <c r="D6119" s="20" t="s">
        <v>5102</v>
      </c>
      <c r="E6119" s="207" t="s">
        <v>5103</v>
      </c>
      <c r="F6119" s="207" t="s">
        <v>5564</v>
      </c>
      <c r="G6119" s="20" t="s">
        <v>5105</v>
      </c>
      <c r="H6119" s="23">
        <v>39814.76</v>
      </c>
      <c r="I6119" s="21">
        <v>45413</v>
      </c>
      <c r="J6119" s="21">
        <v>45425</v>
      </c>
      <c r="K6119" s="20" t="s">
        <v>5106</v>
      </c>
      <c r="L6119" s="20" t="s">
        <v>5107</v>
      </c>
      <c r="M6119" s="20"/>
      <c r="N6119" s="21">
        <v>45445.039051238426</v>
      </c>
    </row>
    <row r="6120" spans="1:14" x14ac:dyDescent="0.25">
      <c r="A6120" s="21">
        <v>45425.043321759258</v>
      </c>
      <c r="B6120" s="22">
        <v>45425.043321759258</v>
      </c>
      <c r="C6120" s="20" t="s">
        <v>5108</v>
      </c>
      <c r="D6120" s="20" t="s">
        <v>5109</v>
      </c>
      <c r="E6120" s="207" t="s">
        <v>5110</v>
      </c>
      <c r="F6120" s="207" t="s">
        <v>5565</v>
      </c>
      <c r="G6120" s="20" t="s">
        <v>5105</v>
      </c>
      <c r="H6120" s="23">
        <v>41306.1</v>
      </c>
      <c r="I6120" s="21">
        <v>45413</v>
      </c>
      <c r="J6120" s="21">
        <v>45425</v>
      </c>
      <c r="K6120" s="20" t="s">
        <v>5106</v>
      </c>
      <c r="L6120" s="20" t="s">
        <v>5107</v>
      </c>
      <c r="M6120" s="20"/>
      <c r="N6120" s="21">
        <v>45445.039051238426</v>
      </c>
    </row>
    <row r="6121" spans="1:14" x14ac:dyDescent="0.25">
      <c r="A6121" s="21">
        <v>45424.714085648149</v>
      </c>
      <c r="B6121" s="22">
        <v>45424.714085648149</v>
      </c>
      <c r="C6121" s="20" t="s">
        <v>869</v>
      </c>
      <c r="D6121" s="20" t="s">
        <v>870</v>
      </c>
      <c r="E6121" s="207" t="s">
        <v>872</v>
      </c>
      <c r="F6121" s="207" t="s">
        <v>5566</v>
      </c>
      <c r="G6121" s="20" t="s">
        <v>210</v>
      </c>
      <c r="H6121" s="23">
        <v>301.57</v>
      </c>
      <c r="I6121" s="21">
        <v>45413</v>
      </c>
      <c r="J6121" s="21">
        <v>45418</v>
      </c>
      <c r="K6121" s="20" t="s">
        <v>5097</v>
      </c>
      <c r="L6121" s="20" t="s">
        <v>5098</v>
      </c>
      <c r="M6121" s="20"/>
      <c r="N6121" s="21">
        <v>45445.039051238426</v>
      </c>
    </row>
    <row r="6122" spans="1:14" x14ac:dyDescent="0.25">
      <c r="A6122" s="21">
        <v>45424.714085648149</v>
      </c>
      <c r="B6122" s="22">
        <v>45424.714085648149</v>
      </c>
      <c r="C6122" s="20" t="s">
        <v>995</v>
      </c>
      <c r="D6122" s="20" t="s">
        <v>996</v>
      </c>
      <c r="E6122" s="207" t="s">
        <v>998</v>
      </c>
      <c r="F6122" s="207" t="s">
        <v>5567</v>
      </c>
      <c r="G6122" s="20" t="s">
        <v>210</v>
      </c>
      <c r="H6122" s="23">
        <v>29.04</v>
      </c>
      <c r="I6122" s="21">
        <v>45413</v>
      </c>
      <c r="J6122" s="21">
        <v>45418</v>
      </c>
      <c r="K6122" s="20" t="s">
        <v>5097</v>
      </c>
      <c r="L6122" s="20" t="s">
        <v>5098</v>
      </c>
      <c r="M6122" s="20"/>
      <c r="N6122" s="21">
        <v>45445.039051238426</v>
      </c>
    </row>
    <row r="6123" spans="1:14" x14ac:dyDescent="0.25">
      <c r="A6123" s="21">
        <v>45424.714085648149</v>
      </c>
      <c r="B6123" s="22">
        <v>45424.714085648149</v>
      </c>
      <c r="C6123" s="20" t="s">
        <v>117</v>
      </c>
      <c r="D6123" s="20" t="s">
        <v>118</v>
      </c>
      <c r="E6123" s="207" t="s">
        <v>121</v>
      </c>
      <c r="F6123" s="207" t="s">
        <v>5568</v>
      </c>
      <c r="G6123" s="20" t="s">
        <v>210</v>
      </c>
      <c r="H6123" s="23">
        <v>3999.56</v>
      </c>
      <c r="I6123" s="21">
        <v>45413</v>
      </c>
      <c r="J6123" s="21">
        <v>45418</v>
      </c>
      <c r="K6123" s="20" t="s">
        <v>5097</v>
      </c>
      <c r="L6123" s="20" t="s">
        <v>5098</v>
      </c>
      <c r="M6123" s="20"/>
      <c r="N6123" s="21">
        <v>45445.039051238426</v>
      </c>
    </row>
    <row r="6124" spans="1:14" x14ac:dyDescent="0.25">
      <c r="A6124" s="21">
        <v>45424.435219907406</v>
      </c>
      <c r="B6124" s="22">
        <v>45424.435219907406</v>
      </c>
      <c r="C6124" s="20" t="s">
        <v>771</v>
      </c>
      <c r="D6124" s="20" t="s">
        <v>772</v>
      </c>
      <c r="E6124" s="207" t="s">
        <v>774</v>
      </c>
      <c r="F6124" s="207" t="s">
        <v>5569</v>
      </c>
      <c r="G6124" s="20" t="s">
        <v>183</v>
      </c>
      <c r="H6124" s="23">
        <v>1085521.46</v>
      </c>
      <c r="I6124" s="21">
        <v>45413</v>
      </c>
      <c r="J6124" s="21">
        <v>45418</v>
      </c>
      <c r="K6124" s="20" t="s">
        <v>5114</v>
      </c>
      <c r="L6124" s="20" t="s">
        <v>5107</v>
      </c>
      <c r="M6124" s="20"/>
      <c r="N6124" s="21">
        <v>45445.039051238426</v>
      </c>
    </row>
    <row r="6125" spans="1:14" x14ac:dyDescent="0.25">
      <c r="A6125" s="21">
        <v>45424.435219907406</v>
      </c>
      <c r="B6125" s="22">
        <v>45424.435219907406</v>
      </c>
      <c r="C6125" s="20" t="s">
        <v>181</v>
      </c>
      <c r="D6125" s="20" t="s">
        <v>182</v>
      </c>
      <c r="E6125" s="207" t="s">
        <v>185</v>
      </c>
      <c r="F6125" s="207" t="s">
        <v>5570</v>
      </c>
      <c r="G6125" s="20" t="s">
        <v>183</v>
      </c>
      <c r="H6125" s="23">
        <v>693160.69</v>
      </c>
      <c r="I6125" s="21">
        <v>45413</v>
      </c>
      <c r="J6125" s="21">
        <v>45418</v>
      </c>
      <c r="K6125" s="20" t="s">
        <v>5116</v>
      </c>
      <c r="L6125" s="20" t="s">
        <v>5107</v>
      </c>
      <c r="M6125" s="20"/>
      <c r="N6125" s="21">
        <v>45445.039051238426</v>
      </c>
    </row>
    <row r="6126" spans="1:14" x14ac:dyDescent="0.25">
      <c r="A6126" s="21">
        <v>45424.435219907406</v>
      </c>
      <c r="B6126" s="22">
        <v>45424.435219907406</v>
      </c>
      <c r="C6126" s="20" t="s">
        <v>1190</v>
      </c>
      <c r="D6126" s="20" t="s">
        <v>1191</v>
      </c>
      <c r="E6126" s="207" t="s">
        <v>1193</v>
      </c>
      <c r="F6126" s="207" t="s">
        <v>5571</v>
      </c>
      <c r="G6126" s="20" t="s">
        <v>183</v>
      </c>
      <c r="H6126" s="23">
        <v>4379.51</v>
      </c>
      <c r="I6126" s="21">
        <v>45413</v>
      </c>
      <c r="J6126" s="21">
        <v>45418</v>
      </c>
      <c r="K6126" s="20" t="s">
        <v>5118</v>
      </c>
      <c r="L6126" s="20" t="s">
        <v>5107</v>
      </c>
      <c r="M6126" s="20"/>
      <c r="N6126" s="21">
        <v>45445.039051238426</v>
      </c>
    </row>
    <row r="6127" spans="1:14" x14ac:dyDescent="0.25">
      <c r="A6127" s="21">
        <v>45424.435219907406</v>
      </c>
      <c r="B6127" s="22">
        <v>45424.435219907406</v>
      </c>
      <c r="C6127" s="20" t="s">
        <v>1226</v>
      </c>
      <c r="D6127" s="20" t="s">
        <v>1227</v>
      </c>
      <c r="E6127" s="207" t="s">
        <v>1229</v>
      </c>
      <c r="F6127" s="207" t="s">
        <v>5572</v>
      </c>
      <c r="G6127" s="20" t="s">
        <v>183</v>
      </c>
      <c r="H6127" s="23">
        <v>2726.21</v>
      </c>
      <c r="I6127" s="21">
        <v>45413</v>
      </c>
      <c r="J6127" s="21">
        <v>45418</v>
      </c>
      <c r="K6127" s="20" t="s">
        <v>5118</v>
      </c>
      <c r="L6127" s="20" t="s">
        <v>5107</v>
      </c>
      <c r="M6127" s="20"/>
      <c r="N6127" s="21">
        <v>45445.039051238426</v>
      </c>
    </row>
    <row r="6128" spans="1:14" x14ac:dyDescent="0.25">
      <c r="A6128" s="21">
        <v>45424.435219907406</v>
      </c>
      <c r="B6128" s="22">
        <v>45424.435219907406</v>
      </c>
      <c r="C6128" s="20" t="s">
        <v>717</v>
      </c>
      <c r="D6128" s="20" t="s">
        <v>718</v>
      </c>
      <c r="E6128" s="207" t="s">
        <v>720</v>
      </c>
      <c r="F6128" s="207" t="s">
        <v>5573</v>
      </c>
      <c r="G6128" s="20" t="s">
        <v>183</v>
      </c>
      <c r="H6128" s="23">
        <v>962.25</v>
      </c>
      <c r="I6128" s="21">
        <v>45413</v>
      </c>
      <c r="J6128" s="21">
        <v>45418</v>
      </c>
      <c r="K6128" s="20" t="s">
        <v>5121</v>
      </c>
      <c r="L6128" s="20" t="s">
        <v>5107</v>
      </c>
      <c r="M6128" s="20"/>
      <c r="N6128" s="21">
        <v>45445.039051238426</v>
      </c>
    </row>
    <row r="6129" spans="1:14" x14ac:dyDescent="0.25">
      <c r="A6129" s="21">
        <v>45424.435219907406</v>
      </c>
      <c r="B6129" s="22">
        <v>45424.435219907406</v>
      </c>
      <c r="C6129" s="20" t="s">
        <v>882</v>
      </c>
      <c r="D6129" s="20" t="s">
        <v>883</v>
      </c>
      <c r="E6129" s="207" t="s">
        <v>885</v>
      </c>
      <c r="F6129" s="207" t="s">
        <v>5574</v>
      </c>
      <c r="G6129" s="20" t="s">
        <v>183</v>
      </c>
      <c r="H6129" s="23">
        <v>5656.53</v>
      </c>
      <c r="I6129" s="21">
        <v>45413</v>
      </c>
      <c r="J6129" s="21">
        <v>45418</v>
      </c>
      <c r="K6129" s="20" t="s">
        <v>5123</v>
      </c>
      <c r="L6129" s="20" t="s">
        <v>5107</v>
      </c>
      <c r="M6129" s="20"/>
      <c r="N6129" s="21">
        <v>45445.039051238426</v>
      </c>
    </row>
    <row r="6130" spans="1:14" x14ac:dyDescent="0.25">
      <c r="A6130" s="21">
        <v>45424.435219907406</v>
      </c>
      <c r="B6130" s="22">
        <v>45424.435219907406</v>
      </c>
      <c r="C6130" s="20" t="s">
        <v>193</v>
      </c>
      <c r="D6130" s="20" t="s">
        <v>194</v>
      </c>
      <c r="E6130" s="207" t="s">
        <v>196</v>
      </c>
      <c r="F6130" s="207" t="s">
        <v>5575</v>
      </c>
      <c r="G6130" s="20" t="s">
        <v>183</v>
      </c>
      <c r="H6130" s="23">
        <v>4922.93</v>
      </c>
      <c r="I6130" s="21">
        <v>45413</v>
      </c>
      <c r="J6130" s="21">
        <v>45418</v>
      </c>
      <c r="K6130" s="20" t="s">
        <v>5118</v>
      </c>
      <c r="L6130" s="20" t="s">
        <v>5107</v>
      </c>
      <c r="M6130" s="20"/>
      <c r="N6130" s="21">
        <v>45445.039051238426</v>
      </c>
    </row>
    <row r="6131" spans="1:14" x14ac:dyDescent="0.25">
      <c r="A6131" s="21">
        <v>45424.435219907406</v>
      </c>
      <c r="B6131" s="22">
        <v>45424.435219907406</v>
      </c>
      <c r="C6131" s="20" t="s">
        <v>253</v>
      </c>
      <c r="D6131" s="20" t="s">
        <v>254</v>
      </c>
      <c r="E6131" s="207" t="s">
        <v>256</v>
      </c>
      <c r="F6131" s="207" t="s">
        <v>5576</v>
      </c>
      <c r="G6131" s="20" t="s">
        <v>183</v>
      </c>
      <c r="H6131" s="23">
        <v>275031.56</v>
      </c>
      <c r="I6131" s="21">
        <v>45413</v>
      </c>
      <c r="J6131" s="21">
        <v>45418</v>
      </c>
      <c r="K6131" s="20" t="s">
        <v>5118</v>
      </c>
      <c r="L6131" s="20" t="s">
        <v>5107</v>
      </c>
      <c r="M6131" s="20"/>
      <c r="N6131" s="21">
        <v>45445.039051238426</v>
      </c>
    </row>
    <row r="6132" spans="1:14" x14ac:dyDescent="0.25">
      <c r="A6132" s="21">
        <v>45424.435219907406</v>
      </c>
      <c r="B6132" s="22">
        <v>45424.435219907406</v>
      </c>
      <c r="C6132" s="20" t="s">
        <v>939</v>
      </c>
      <c r="D6132" s="20" t="s">
        <v>940</v>
      </c>
      <c r="E6132" s="207" t="s">
        <v>942</v>
      </c>
      <c r="F6132" s="207" t="s">
        <v>5577</v>
      </c>
      <c r="G6132" s="20" t="s">
        <v>183</v>
      </c>
      <c r="H6132" s="23">
        <v>3486.54</v>
      </c>
      <c r="I6132" s="21">
        <v>45413</v>
      </c>
      <c r="J6132" s="21">
        <v>45418</v>
      </c>
      <c r="K6132" s="20" t="s">
        <v>5123</v>
      </c>
      <c r="L6132" s="20" t="s">
        <v>5107</v>
      </c>
      <c r="M6132" s="20"/>
      <c r="N6132" s="21">
        <v>45445.039051238426</v>
      </c>
    </row>
    <row r="6133" spans="1:14" x14ac:dyDescent="0.25">
      <c r="A6133" s="21">
        <v>45424.435219907406</v>
      </c>
      <c r="B6133" s="22">
        <v>45424.435219907406</v>
      </c>
      <c r="C6133" s="20" t="s">
        <v>521</v>
      </c>
      <c r="D6133" s="20" t="s">
        <v>522</v>
      </c>
      <c r="E6133" s="207" t="s">
        <v>524</v>
      </c>
      <c r="F6133" s="207" t="s">
        <v>5578</v>
      </c>
      <c r="G6133" s="20" t="s">
        <v>183</v>
      </c>
      <c r="H6133" s="23">
        <v>8445.81</v>
      </c>
      <c r="I6133" s="21">
        <v>45413</v>
      </c>
      <c r="J6133" s="21">
        <v>45418</v>
      </c>
      <c r="K6133" s="20" t="s">
        <v>5121</v>
      </c>
      <c r="L6133" s="20" t="s">
        <v>5107</v>
      </c>
      <c r="M6133" s="20"/>
      <c r="N6133" s="21">
        <v>45445.039051238426</v>
      </c>
    </row>
    <row r="6134" spans="1:14" x14ac:dyDescent="0.25">
      <c r="A6134" s="21">
        <v>45424.435219907406</v>
      </c>
      <c r="B6134" s="22">
        <v>45424.435219907406</v>
      </c>
      <c r="C6134" s="20" t="s">
        <v>459</v>
      </c>
      <c r="D6134" s="20" t="s">
        <v>460</v>
      </c>
      <c r="E6134" s="207" t="s">
        <v>462</v>
      </c>
      <c r="F6134" s="207" t="s">
        <v>5579</v>
      </c>
      <c r="G6134" s="20" t="s">
        <v>183</v>
      </c>
      <c r="H6134" s="23">
        <v>726598.65</v>
      </c>
      <c r="I6134" s="21">
        <v>45413</v>
      </c>
      <c r="J6134" s="21">
        <v>45418</v>
      </c>
      <c r="K6134" s="20" t="s">
        <v>5129</v>
      </c>
      <c r="L6134" s="20" t="s">
        <v>5107</v>
      </c>
      <c r="M6134" s="20"/>
      <c r="N6134" s="21">
        <v>45445.039051238426</v>
      </c>
    </row>
    <row r="6135" spans="1:14" x14ac:dyDescent="0.25">
      <c r="A6135" s="21">
        <v>45424.435219907406</v>
      </c>
      <c r="B6135" s="22">
        <v>45424.435219907406</v>
      </c>
      <c r="C6135" s="20" t="s">
        <v>435</v>
      </c>
      <c r="D6135" s="20" t="s">
        <v>436</v>
      </c>
      <c r="E6135" s="207" t="s">
        <v>438</v>
      </c>
      <c r="F6135" s="207" t="s">
        <v>5580</v>
      </c>
      <c r="G6135" s="20" t="s">
        <v>183</v>
      </c>
      <c r="H6135" s="23">
        <v>7826.63</v>
      </c>
      <c r="I6135" s="21">
        <v>45413</v>
      </c>
      <c r="J6135" s="21">
        <v>45418</v>
      </c>
      <c r="K6135" s="20" t="s">
        <v>5118</v>
      </c>
      <c r="L6135" s="20" t="s">
        <v>5107</v>
      </c>
      <c r="M6135" s="20"/>
      <c r="N6135" s="21">
        <v>45445.039051238426</v>
      </c>
    </row>
    <row r="6136" spans="1:14" x14ac:dyDescent="0.25">
      <c r="A6136" s="21">
        <v>45424.435219907406</v>
      </c>
      <c r="B6136" s="22">
        <v>45424.435219907406</v>
      </c>
      <c r="C6136" s="20" t="s">
        <v>422</v>
      </c>
      <c r="D6136" s="20" t="s">
        <v>423</v>
      </c>
      <c r="E6136" s="207" t="s">
        <v>425</v>
      </c>
      <c r="F6136" s="207" t="s">
        <v>5581</v>
      </c>
      <c r="G6136" s="20" t="s">
        <v>183</v>
      </c>
      <c r="H6136" s="23">
        <v>56220.800000000003</v>
      </c>
      <c r="I6136" s="21">
        <v>45413</v>
      </c>
      <c r="J6136" s="21">
        <v>45418</v>
      </c>
      <c r="K6136" s="20" t="s">
        <v>5118</v>
      </c>
      <c r="L6136" s="20" t="s">
        <v>5107</v>
      </c>
      <c r="M6136" s="20"/>
      <c r="N6136" s="21">
        <v>45445.039051238426</v>
      </c>
    </row>
    <row r="6137" spans="1:14" x14ac:dyDescent="0.25">
      <c r="A6137" s="21">
        <v>45424.435219907406</v>
      </c>
      <c r="B6137" s="22">
        <v>45424.435219907406</v>
      </c>
      <c r="C6137" s="20" t="s">
        <v>1298</v>
      </c>
      <c r="D6137" s="20" t="s">
        <v>1299</v>
      </c>
      <c r="E6137" s="207" t="s">
        <v>1301</v>
      </c>
      <c r="F6137" s="207" t="s">
        <v>5582</v>
      </c>
      <c r="G6137" s="20" t="s">
        <v>183</v>
      </c>
      <c r="H6137" s="23">
        <v>649.94000000000005</v>
      </c>
      <c r="I6137" s="21">
        <v>45413</v>
      </c>
      <c r="J6137" s="21">
        <v>45418</v>
      </c>
      <c r="K6137" s="20" t="s">
        <v>5121</v>
      </c>
      <c r="L6137" s="20" t="s">
        <v>5107</v>
      </c>
      <c r="M6137" s="20"/>
      <c r="N6137" s="21">
        <v>45445.039051238426</v>
      </c>
    </row>
    <row r="6138" spans="1:14" x14ac:dyDescent="0.25">
      <c r="A6138" s="21">
        <v>45424.435219907406</v>
      </c>
      <c r="B6138" s="22">
        <v>45424.435219907406</v>
      </c>
      <c r="C6138" s="20" t="s">
        <v>331</v>
      </c>
      <c r="D6138" s="20" t="s">
        <v>332</v>
      </c>
      <c r="E6138" s="207" t="s">
        <v>334</v>
      </c>
      <c r="F6138" s="207" t="s">
        <v>5583</v>
      </c>
      <c r="G6138" s="20" t="s">
        <v>183</v>
      </c>
      <c r="H6138" s="23">
        <v>5868.43</v>
      </c>
      <c r="I6138" s="21">
        <v>45413</v>
      </c>
      <c r="J6138" s="21">
        <v>45418</v>
      </c>
      <c r="K6138" s="20" t="s">
        <v>5121</v>
      </c>
      <c r="L6138" s="20" t="s">
        <v>5107</v>
      </c>
      <c r="M6138" s="20"/>
      <c r="N6138" s="21">
        <v>45445.039051238426</v>
      </c>
    </row>
    <row r="6139" spans="1:14" x14ac:dyDescent="0.25">
      <c r="A6139" s="21">
        <v>45424.310208333336</v>
      </c>
      <c r="B6139" s="22">
        <v>45424.310208333336</v>
      </c>
      <c r="C6139" s="20" t="s">
        <v>132</v>
      </c>
      <c r="D6139" s="20" t="s">
        <v>133</v>
      </c>
      <c r="E6139" s="207" t="s">
        <v>136</v>
      </c>
      <c r="F6139" s="207" t="s">
        <v>5584</v>
      </c>
      <c r="G6139" s="20" t="s">
        <v>134</v>
      </c>
      <c r="H6139" s="23">
        <v>2849.99</v>
      </c>
      <c r="I6139" s="21">
        <v>45413</v>
      </c>
      <c r="J6139" s="21">
        <v>45418</v>
      </c>
      <c r="K6139" s="20" t="s">
        <v>5097</v>
      </c>
      <c r="L6139" s="20" t="s">
        <v>5098</v>
      </c>
      <c r="M6139" s="20"/>
      <c r="N6139" s="21">
        <v>45445.039051238426</v>
      </c>
    </row>
    <row r="6140" spans="1:14" x14ac:dyDescent="0.25">
      <c r="A6140" s="21">
        <v>45423.98028935185</v>
      </c>
      <c r="B6140" s="22">
        <v>45423.98028935185</v>
      </c>
      <c r="C6140" s="20" t="s">
        <v>132</v>
      </c>
      <c r="D6140" s="20" t="s">
        <v>133</v>
      </c>
      <c r="E6140" s="207" t="s">
        <v>136</v>
      </c>
      <c r="F6140" s="207" t="s">
        <v>5585</v>
      </c>
      <c r="G6140" s="20" t="s">
        <v>134</v>
      </c>
      <c r="H6140" s="23">
        <v>2849.99</v>
      </c>
      <c r="I6140" s="21">
        <v>45413</v>
      </c>
      <c r="J6140" s="21">
        <v>45418</v>
      </c>
      <c r="K6140" s="20" t="s">
        <v>5097</v>
      </c>
      <c r="L6140" s="20" t="s">
        <v>5098</v>
      </c>
      <c r="M6140" s="20"/>
      <c r="N6140" s="21">
        <v>45445.039051238426</v>
      </c>
    </row>
    <row r="6141" spans="1:14" x14ac:dyDescent="0.25">
      <c r="A6141" s="21">
        <v>45423.960914351846</v>
      </c>
      <c r="B6141" s="22">
        <v>45423.960914351846</v>
      </c>
      <c r="C6141" s="20" t="s">
        <v>266</v>
      </c>
      <c r="D6141" s="20" t="s">
        <v>267</v>
      </c>
      <c r="E6141" s="207" t="s">
        <v>270</v>
      </c>
      <c r="F6141" s="207" t="s">
        <v>5586</v>
      </c>
      <c r="G6141" s="20" t="s">
        <v>268</v>
      </c>
      <c r="H6141" s="23">
        <v>12415.1</v>
      </c>
      <c r="I6141" s="21">
        <v>45413</v>
      </c>
      <c r="J6141" s="21">
        <v>45418</v>
      </c>
      <c r="K6141" s="20" t="s">
        <v>5097</v>
      </c>
      <c r="L6141" s="20" t="s">
        <v>5098</v>
      </c>
      <c r="M6141" s="20"/>
      <c r="N6141" s="21">
        <v>45445.039051238426</v>
      </c>
    </row>
    <row r="6142" spans="1:14" x14ac:dyDescent="0.25">
      <c r="A6142" s="21">
        <v>45423.904768518521</v>
      </c>
      <c r="B6142" s="22">
        <v>45423.904768518521</v>
      </c>
      <c r="C6142" s="20" t="s">
        <v>771</v>
      </c>
      <c r="D6142" s="20" t="s">
        <v>772</v>
      </c>
      <c r="E6142" s="207" t="s">
        <v>774</v>
      </c>
      <c r="F6142" s="207" t="s">
        <v>5587</v>
      </c>
      <c r="G6142" s="20" t="s">
        <v>183</v>
      </c>
      <c r="H6142" s="23">
        <v>1085521.46</v>
      </c>
      <c r="I6142" s="21">
        <v>45413</v>
      </c>
      <c r="J6142" s="21">
        <v>45418</v>
      </c>
      <c r="K6142" s="20" t="s">
        <v>5114</v>
      </c>
      <c r="L6142" s="20" t="s">
        <v>5107</v>
      </c>
      <c r="M6142" s="20"/>
      <c r="N6142" s="21">
        <v>45445.039051238426</v>
      </c>
    </row>
    <row r="6143" spans="1:14" x14ac:dyDescent="0.25">
      <c r="A6143" s="21">
        <v>45423.904768518521</v>
      </c>
      <c r="B6143" s="22">
        <v>45423.904768518521</v>
      </c>
      <c r="C6143" s="20" t="s">
        <v>181</v>
      </c>
      <c r="D6143" s="20" t="s">
        <v>182</v>
      </c>
      <c r="E6143" s="207" t="s">
        <v>185</v>
      </c>
      <c r="F6143" s="207" t="s">
        <v>5588</v>
      </c>
      <c r="G6143" s="20" t="s">
        <v>183</v>
      </c>
      <c r="H6143" s="23">
        <v>693160.69</v>
      </c>
      <c r="I6143" s="21">
        <v>45413</v>
      </c>
      <c r="J6143" s="21">
        <v>45418</v>
      </c>
      <c r="K6143" s="20" t="s">
        <v>5116</v>
      </c>
      <c r="L6143" s="20" t="s">
        <v>5107</v>
      </c>
      <c r="M6143" s="20"/>
      <c r="N6143" s="21">
        <v>45445.039051238426</v>
      </c>
    </row>
    <row r="6144" spans="1:14" x14ac:dyDescent="0.25">
      <c r="A6144" s="21">
        <v>45423.904768518521</v>
      </c>
      <c r="B6144" s="22">
        <v>45423.904768518521</v>
      </c>
      <c r="C6144" s="20" t="s">
        <v>1190</v>
      </c>
      <c r="D6144" s="20" t="s">
        <v>1191</v>
      </c>
      <c r="E6144" s="207" t="s">
        <v>1193</v>
      </c>
      <c r="F6144" s="207" t="s">
        <v>5589</v>
      </c>
      <c r="G6144" s="20" t="s">
        <v>183</v>
      </c>
      <c r="H6144" s="23">
        <v>4379.51</v>
      </c>
      <c r="I6144" s="21">
        <v>45413</v>
      </c>
      <c r="J6144" s="21">
        <v>45418</v>
      </c>
      <c r="K6144" s="20" t="s">
        <v>5118</v>
      </c>
      <c r="L6144" s="20" t="s">
        <v>5107</v>
      </c>
      <c r="M6144" s="20"/>
      <c r="N6144" s="21">
        <v>45445.039051238426</v>
      </c>
    </row>
    <row r="6145" spans="1:14" x14ac:dyDescent="0.25">
      <c r="A6145" s="21">
        <v>45423.904768518521</v>
      </c>
      <c r="B6145" s="22">
        <v>45423.904768518521</v>
      </c>
      <c r="C6145" s="20" t="s">
        <v>1226</v>
      </c>
      <c r="D6145" s="20" t="s">
        <v>1227</v>
      </c>
      <c r="E6145" s="207" t="s">
        <v>1229</v>
      </c>
      <c r="F6145" s="207" t="s">
        <v>5590</v>
      </c>
      <c r="G6145" s="20" t="s">
        <v>183</v>
      </c>
      <c r="H6145" s="23">
        <v>2726.21</v>
      </c>
      <c r="I6145" s="21">
        <v>45413</v>
      </c>
      <c r="J6145" s="21">
        <v>45418</v>
      </c>
      <c r="K6145" s="20" t="s">
        <v>5118</v>
      </c>
      <c r="L6145" s="20" t="s">
        <v>5107</v>
      </c>
      <c r="M6145" s="20"/>
      <c r="N6145" s="21">
        <v>45445.039051238426</v>
      </c>
    </row>
    <row r="6146" spans="1:14" x14ac:dyDescent="0.25">
      <c r="A6146" s="21">
        <v>45423.904768518521</v>
      </c>
      <c r="B6146" s="22">
        <v>45423.904768518521</v>
      </c>
      <c r="C6146" s="20" t="s">
        <v>717</v>
      </c>
      <c r="D6146" s="20" t="s">
        <v>718</v>
      </c>
      <c r="E6146" s="207" t="s">
        <v>720</v>
      </c>
      <c r="F6146" s="207" t="s">
        <v>5591</v>
      </c>
      <c r="G6146" s="20" t="s">
        <v>183</v>
      </c>
      <c r="H6146" s="23">
        <v>962.25</v>
      </c>
      <c r="I6146" s="21">
        <v>45413</v>
      </c>
      <c r="J6146" s="21">
        <v>45418</v>
      </c>
      <c r="K6146" s="20" t="s">
        <v>5121</v>
      </c>
      <c r="L6146" s="20" t="s">
        <v>5107</v>
      </c>
      <c r="M6146" s="20"/>
      <c r="N6146" s="21">
        <v>45445.039051238426</v>
      </c>
    </row>
    <row r="6147" spans="1:14" x14ac:dyDescent="0.25">
      <c r="A6147" s="21">
        <v>45423.904768518521</v>
      </c>
      <c r="B6147" s="22">
        <v>45423.904768518521</v>
      </c>
      <c r="C6147" s="20" t="s">
        <v>882</v>
      </c>
      <c r="D6147" s="20" t="s">
        <v>883</v>
      </c>
      <c r="E6147" s="207" t="s">
        <v>885</v>
      </c>
      <c r="F6147" s="207" t="s">
        <v>5592</v>
      </c>
      <c r="G6147" s="20" t="s">
        <v>183</v>
      </c>
      <c r="H6147" s="23">
        <v>5656.53</v>
      </c>
      <c r="I6147" s="21">
        <v>45413</v>
      </c>
      <c r="J6147" s="21">
        <v>45418</v>
      </c>
      <c r="K6147" s="20" t="s">
        <v>5123</v>
      </c>
      <c r="L6147" s="20" t="s">
        <v>5107</v>
      </c>
      <c r="M6147" s="20"/>
      <c r="N6147" s="21">
        <v>45445.039051238426</v>
      </c>
    </row>
    <row r="6148" spans="1:14" x14ac:dyDescent="0.25">
      <c r="A6148" s="21">
        <v>45423.904768518521</v>
      </c>
      <c r="B6148" s="22">
        <v>45423.904768518521</v>
      </c>
      <c r="C6148" s="20" t="s">
        <v>193</v>
      </c>
      <c r="D6148" s="20" t="s">
        <v>194</v>
      </c>
      <c r="E6148" s="207" t="s">
        <v>196</v>
      </c>
      <c r="F6148" s="207" t="s">
        <v>5593</v>
      </c>
      <c r="G6148" s="20" t="s">
        <v>183</v>
      </c>
      <c r="H6148" s="23">
        <v>4922.93</v>
      </c>
      <c r="I6148" s="21">
        <v>45413</v>
      </c>
      <c r="J6148" s="21">
        <v>45418</v>
      </c>
      <c r="K6148" s="20" t="s">
        <v>5118</v>
      </c>
      <c r="L6148" s="20" t="s">
        <v>5107</v>
      </c>
      <c r="M6148" s="20"/>
      <c r="N6148" s="21">
        <v>45445.039051238426</v>
      </c>
    </row>
    <row r="6149" spans="1:14" x14ac:dyDescent="0.25">
      <c r="A6149" s="21">
        <v>45423.904768518521</v>
      </c>
      <c r="B6149" s="22">
        <v>45423.904768518521</v>
      </c>
      <c r="C6149" s="20" t="s">
        <v>253</v>
      </c>
      <c r="D6149" s="20" t="s">
        <v>254</v>
      </c>
      <c r="E6149" s="207" t="s">
        <v>256</v>
      </c>
      <c r="F6149" s="207" t="s">
        <v>5594</v>
      </c>
      <c r="G6149" s="20" t="s">
        <v>183</v>
      </c>
      <c r="H6149" s="23">
        <v>275031.56</v>
      </c>
      <c r="I6149" s="21">
        <v>45413</v>
      </c>
      <c r="J6149" s="21">
        <v>45418</v>
      </c>
      <c r="K6149" s="20" t="s">
        <v>5118</v>
      </c>
      <c r="L6149" s="20" t="s">
        <v>5107</v>
      </c>
      <c r="M6149" s="20"/>
      <c r="N6149" s="21">
        <v>45445.039051238426</v>
      </c>
    </row>
    <row r="6150" spans="1:14" x14ac:dyDescent="0.25">
      <c r="A6150" s="21">
        <v>45423.904768518521</v>
      </c>
      <c r="B6150" s="22">
        <v>45423.904768518521</v>
      </c>
      <c r="C6150" s="20" t="s">
        <v>939</v>
      </c>
      <c r="D6150" s="20" t="s">
        <v>940</v>
      </c>
      <c r="E6150" s="207" t="s">
        <v>942</v>
      </c>
      <c r="F6150" s="207" t="s">
        <v>5595</v>
      </c>
      <c r="G6150" s="20" t="s">
        <v>183</v>
      </c>
      <c r="H6150" s="23">
        <v>3486.54</v>
      </c>
      <c r="I6150" s="21">
        <v>45413</v>
      </c>
      <c r="J6150" s="21">
        <v>45418</v>
      </c>
      <c r="K6150" s="20" t="s">
        <v>5123</v>
      </c>
      <c r="L6150" s="20" t="s">
        <v>5107</v>
      </c>
      <c r="M6150" s="20"/>
      <c r="N6150" s="21">
        <v>45445.039051238426</v>
      </c>
    </row>
    <row r="6151" spans="1:14" x14ac:dyDescent="0.25">
      <c r="A6151" s="21">
        <v>45423.904768518521</v>
      </c>
      <c r="B6151" s="22">
        <v>45423.904768518521</v>
      </c>
      <c r="C6151" s="20" t="s">
        <v>521</v>
      </c>
      <c r="D6151" s="20" t="s">
        <v>522</v>
      </c>
      <c r="E6151" s="207" t="s">
        <v>524</v>
      </c>
      <c r="F6151" s="207" t="s">
        <v>5596</v>
      </c>
      <c r="G6151" s="20" t="s">
        <v>183</v>
      </c>
      <c r="H6151" s="23">
        <v>8445.81</v>
      </c>
      <c r="I6151" s="21">
        <v>45413</v>
      </c>
      <c r="J6151" s="21">
        <v>45418</v>
      </c>
      <c r="K6151" s="20" t="s">
        <v>5121</v>
      </c>
      <c r="L6151" s="20" t="s">
        <v>5107</v>
      </c>
      <c r="M6151" s="20"/>
      <c r="N6151" s="21">
        <v>45445.039051238426</v>
      </c>
    </row>
    <row r="6152" spans="1:14" x14ac:dyDescent="0.25">
      <c r="A6152" s="21">
        <v>45423.904768518521</v>
      </c>
      <c r="B6152" s="22">
        <v>45423.904768518521</v>
      </c>
      <c r="C6152" s="20" t="s">
        <v>459</v>
      </c>
      <c r="D6152" s="20" t="s">
        <v>460</v>
      </c>
      <c r="E6152" s="207" t="s">
        <v>462</v>
      </c>
      <c r="F6152" s="207" t="s">
        <v>5597</v>
      </c>
      <c r="G6152" s="20" t="s">
        <v>183</v>
      </c>
      <c r="H6152" s="23">
        <v>726598.65</v>
      </c>
      <c r="I6152" s="21">
        <v>45413</v>
      </c>
      <c r="J6152" s="21">
        <v>45418</v>
      </c>
      <c r="K6152" s="20" t="s">
        <v>5129</v>
      </c>
      <c r="L6152" s="20" t="s">
        <v>5107</v>
      </c>
      <c r="M6152" s="20"/>
      <c r="N6152" s="21">
        <v>45445.039051238426</v>
      </c>
    </row>
    <row r="6153" spans="1:14" x14ac:dyDescent="0.25">
      <c r="A6153" s="21">
        <v>45423.904768518521</v>
      </c>
      <c r="B6153" s="22">
        <v>45423.904768518521</v>
      </c>
      <c r="C6153" s="20" t="s">
        <v>435</v>
      </c>
      <c r="D6153" s="20" t="s">
        <v>436</v>
      </c>
      <c r="E6153" s="207" t="s">
        <v>438</v>
      </c>
      <c r="F6153" s="207" t="s">
        <v>5598</v>
      </c>
      <c r="G6153" s="20" t="s">
        <v>183</v>
      </c>
      <c r="H6153" s="23">
        <v>7826.63</v>
      </c>
      <c r="I6153" s="21">
        <v>45413</v>
      </c>
      <c r="J6153" s="21">
        <v>45418</v>
      </c>
      <c r="K6153" s="20" t="s">
        <v>5118</v>
      </c>
      <c r="L6153" s="20" t="s">
        <v>5107</v>
      </c>
      <c r="M6153" s="20"/>
      <c r="N6153" s="21">
        <v>45445.039051238426</v>
      </c>
    </row>
    <row r="6154" spans="1:14" x14ac:dyDescent="0.25">
      <c r="A6154" s="21">
        <v>45423.904768518521</v>
      </c>
      <c r="B6154" s="22">
        <v>45423.904768518521</v>
      </c>
      <c r="C6154" s="20" t="s">
        <v>422</v>
      </c>
      <c r="D6154" s="20" t="s">
        <v>423</v>
      </c>
      <c r="E6154" s="207" t="s">
        <v>425</v>
      </c>
      <c r="F6154" s="207" t="s">
        <v>5599</v>
      </c>
      <c r="G6154" s="20" t="s">
        <v>183</v>
      </c>
      <c r="H6154" s="23">
        <v>56220.800000000003</v>
      </c>
      <c r="I6154" s="21">
        <v>45413</v>
      </c>
      <c r="J6154" s="21">
        <v>45418</v>
      </c>
      <c r="K6154" s="20" t="s">
        <v>5118</v>
      </c>
      <c r="L6154" s="20" t="s">
        <v>5107</v>
      </c>
      <c r="M6154" s="20"/>
      <c r="N6154" s="21">
        <v>45445.039051238426</v>
      </c>
    </row>
    <row r="6155" spans="1:14" x14ac:dyDescent="0.25">
      <c r="A6155" s="21">
        <v>45423.904768518521</v>
      </c>
      <c r="B6155" s="22">
        <v>45423.904768518521</v>
      </c>
      <c r="C6155" s="20" t="s">
        <v>1298</v>
      </c>
      <c r="D6155" s="20" t="s">
        <v>1299</v>
      </c>
      <c r="E6155" s="207" t="s">
        <v>1301</v>
      </c>
      <c r="F6155" s="207" t="s">
        <v>5600</v>
      </c>
      <c r="G6155" s="20" t="s">
        <v>183</v>
      </c>
      <c r="H6155" s="23">
        <v>649.94000000000005</v>
      </c>
      <c r="I6155" s="21">
        <v>45413</v>
      </c>
      <c r="J6155" s="21">
        <v>45418</v>
      </c>
      <c r="K6155" s="20" t="s">
        <v>5121</v>
      </c>
      <c r="L6155" s="20" t="s">
        <v>5107</v>
      </c>
      <c r="M6155" s="20"/>
      <c r="N6155" s="21">
        <v>45445.039051238426</v>
      </c>
    </row>
    <row r="6156" spans="1:14" x14ac:dyDescent="0.25">
      <c r="A6156" s="21">
        <v>45423.904768518521</v>
      </c>
      <c r="B6156" s="22">
        <v>45423.904768518521</v>
      </c>
      <c r="C6156" s="20" t="s">
        <v>331</v>
      </c>
      <c r="D6156" s="20" t="s">
        <v>332</v>
      </c>
      <c r="E6156" s="207" t="s">
        <v>334</v>
      </c>
      <c r="F6156" s="207" t="s">
        <v>5601</v>
      </c>
      <c r="G6156" s="20" t="s">
        <v>183</v>
      </c>
      <c r="H6156" s="23">
        <v>5868.43</v>
      </c>
      <c r="I6156" s="21">
        <v>45413</v>
      </c>
      <c r="J6156" s="21">
        <v>45418</v>
      </c>
      <c r="K6156" s="20" t="s">
        <v>5121</v>
      </c>
      <c r="L6156" s="20" t="s">
        <v>5107</v>
      </c>
      <c r="M6156" s="20"/>
      <c r="N6156" s="21">
        <v>45445.039051238426</v>
      </c>
    </row>
    <row r="6157" spans="1:14" x14ac:dyDescent="0.25">
      <c r="A6157" s="21">
        <v>45423.811168981483</v>
      </c>
      <c r="B6157" s="22">
        <v>45423.811168981483</v>
      </c>
      <c r="C6157" s="20" t="s">
        <v>869</v>
      </c>
      <c r="D6157" s="20" t="s">
        <v>870</v>
      </c>
      <c r="E6157" s="207" t="s">
        <v>872</v>
      </c>
      <c r="F6157" s="207" t="s">
        <v>5602</v>
      </c>
      <c r="G6157" s="20" t="s">
        <v>210</v>
      </c>
      <c r="H6157" s="23">
        <v>301.57</v>
      </c>
      <c r="I6157" s="21">
        <v>45413</v>
      </c>
      <c r="J6157" s="21">
        <v>45418</v>
      </c>
      <c r="K6157" s="20" t="s">
        <v>5097</v>
      </c>
      <c r="L6157" s="20" t="s">
        <v>5098</v>
      </c>
      <c r="M6157" s="20"/>
      <c r="N6157" s="21">
        <v>45445.039051238426</v>
      </c>
    </row>
    <row r="6158" spans="1:14" x14ac:dyDescent="0.25">
      <c r="A6158" s="21">
        <v>45423.811168981483</v>
      </c>
      <c r="B6158" s="22">
        <v>45423.811168981483</v>
      </c>
      <c r="C6158" s="20" t="s">
        <v>995</v>
      </c>
      <c r="D6158" s="20" t="s">
        <v>996</v>
      </c>
      <c r="E6158" s="207" t="s">
        <v>998</v>
      </c>
      <c r="F6158" s="207" t="s">
        <v>5603</v>
      </c>
      <c r="G6158" s="20" t="s">
        <v>210</v>
      </c>
      <c r="H6158" s="23">
        <v>29.04</v>
      </c>
      <c r="I6158" s="21">
        <v>45413</v>
      </c>
      <c r="J6158" s="21">
        <v>45418</v>
      </c>
      <c r="K6158" s="20" t="s">
        <v>5097</v>
      </c>
      <c r="L6158" s="20" t="s">
        <v>5098</v>
      </c>
      <c r="M6158" s="20"/>
      <c r="N6158" s="21">
        <v>45445.039051238426</v>
      </c>
    </row>
    <row r="6159" spans="1:14" x14ac:dyDescent="0.25">
      <c r="A6159" s="21">
        <v>45423.811168981483</v>
      </c>
      <c r="B6159" s="22">
        <v>45423.811168981483</v>
      </c>
      <c r="C6159" s="20" t="s">
        <v>117</v>
      </c>
      <c r="D6159" s="20" t="s">
        <v>118</v>
      </c>
      <c r="E6159" s="207" t="s">
        <v>121</v>
      </c>
      <c r="F6159" s="207" t="s">
        <v>5604</v>
      </c>
      <c r="G6159" s="20" t="s">
        <v>210</v>
      </c>
      <c r="H6159" s="23">
        <v>3999.56</v>
      </c>
      <c r="I6159" s="21">
        <v>45413</v>
      </c>
      <c r="J6159" s="21">
        <v>45418</v>
      </c>
      <c r="K6159" s="20" t="s">
        <v>5097</v>
      </c>
      <c r="L6159" s="20" t="s">
        <v>5098</v>
      </c>
      <c r="M6159" s="20"/>
      <c r="N6159" s="21">
        <v>45445.039051238426</v>
      </c>
    </row>
    <row r="6160" spans="1:14" x14ac:dyDescent="0.25">
      <c r="A6160" s="21">
        <v>45423.213009259256</v>
      </c>
      <c r="B6160" s="22">
        <v>45423.213009259256</v>
      </c>
      <c r="C6160" s="20" t="s">
        <v>5101</v>
      </c>
      <c r="D6160" s="20" t="s">
        <v>5102</v>
      </c>
      <c r="E6160" s="207" t="s">
        <v>5103</v>
      </c>
      <c r="F6160" s="207" t="s">
        <v>5605</v>
      </c>
      <c r="G6160" s="20" t="s">
        <v>5105</v>
      </c>
      <c r="H6160" s="23">
        <v>39814.76</v>
      </c>
      <c r="I6160" s="21">
        <v>45413</v>
      </c>
      <c r="J6160" s="21">
        <v>45418</v>
      </c>
      <c r="K6160" s="20" t="s">
        <v>5106</v>
      </c>
      <c r="L6160" s="20" t="s">
        <v>5107</v>
      </c>
      <c r="M6160" s="20"/>
      <c r="N6160" s="21">
        <v>45445.039051238426</v>
      </c>
    </row>
    <row r="6161" spans="1:14" x14ac:dyDescent="0.25">
      <c r="A6161" s="21">
        <v>45423.213009259256</v>
      </c>
      <c r="B6161" s="22">
        <v>45423.213009259256</v>
      </c>
      <c r="C6161" s="20" t="s">
        <v>5108</v>
      </c>
      <c r="D6161" s="20" t="s">
        <v>5109</v>
      </c>
      <c r="E6161" s="207" t="s">
        <v>5110</v>
      </c>
      <c r="F6161" s="207" t="s">
        <v>5606</v>
      </c>
      <c r="G6161" s="20" t="s">
        <v>5105</v>
      </c>
      <c r="H6161" s="23">
        <v>41306.1</v>
      </c>
      <c r="I6161" s="21">
        <v>45413</v>
      </c>
      <c r="J6161" s="21">
        <v>45418</v>
      </c>
      <c r="K6161" s="20" t="s">
        <v>5106</v>
      </c>
      <c r="L6161" s="20" t="s">
        <v>5107</v>
      </c>
      <c r="M6161" s="20"/>
      <c r="N6161" s="21">
        <v>45445.039051238426</v>
      </c>
    </row>
    <row r="6162" spans="1:14" x14ac:dyDescent="0.25">
      <c r="A6162" s="21">
        <v>45422.814409722225</v>
      </c>
      <c r="B6162" s="22">
        <v>45422.814409722225</v>
      </c>
      <c r="C6162" s="20" t="s">
        <v>266</v>
      </c>
      <c r="D6162" s="20" t="s">
        <v>267</v>
      </c>
      <c r="E6162" s="207" t="s">
        <v>270</v>
      </c>
      <c r="F6162" s="207" t="s">
        <v>5607</v>
      </c>
      <c r="G6162" s="20" t="s">
        <v>268</v>
      </c>
      <c r="H6162" s="23">
        <v>12229.49</v>
      </c>
      <c r="I6162" s="21">
        <v>45413</v>
      </c>
      <c r="J6162" s="21">
        <v>45418</v>
      </c>
      <c r="K6162" s="20" t="s">
        <v>5097</v>
      </c>
      <c r="L6162" s="20" t="s">
        <v>5098</v>
      </c>
      <c r="M6162" s="20"/>
      <c r="N6162" s="21">
        <v>45445.039051238426</v>
      </c>
    </row>
    <row r="6163" spans="1:14" x14ac:dyDescent="0.25">
      <c r="A6163" s="21">
        <v>45422.770127314812</v>
      </c>
      <c r="B6163" s="22">
        <v>45422.770127314812</v>
      </c>
      <c r="C6163" s="20" t="s">
        <v>132</v>
      </c>
      <c r="D6163" s="20" t="s">
        <v>133</v>
      </c>
      <c r="E6163" s="207" t="s">
        <v>136</v>
      </c>
      <c r="F6163" s="207" t="s">
        <v>5608</v>
      </c>
      <c r="G6163" s="20" t="s">
        <v>134</v>
      </c>
      <c r="H6163" s="23">
        <v>2746.91</v>
      </c>
      <c r="I6163" s="21">
        <v>45413</v>
      </c>
      <c r="J6163" s="21">
        <v>45418</v>
      </c>
      <c r="K6163" s="20" t="s">
        <v>5097</v>
      </c>
      <c r="L6163" s="20" t="s">
        <v>5098</v>
      </c>
      <c r="M6163" s="20"/>
      <c r="N6163" s="21">
        <v>45445.039051238426</v>
      </c>
    </row>
    <row r="6164" spans="1:14" x14ac:dyDescent="0.25">
      <c r="A6164" s="21">
        <v>45422.747766203705</v>
      </c>
      <c r="B6164" s="22">
        <v>45422.747766203705</v>
      </c>
      <c r="C6164" s="20" t="s">
        <v>771</v>
      </c>
      <c r="D6164" s="20" t="s">
        <v>772</v>
      </c>
      <c r="E6164" s="207" t="s">
        <v>774</v>
      </c>
      <c r="F6164" s="207" t="s">
        <v>5609</v>
      </c>
      <c r="G6164" s="20" t="s">
        <v>183</v>
      </c>
      <c r="H6164" s="23">
        <v>1084781.46</v>
      </c>
      <c r="I6164" s="21">
        <v>45413</v>
      </c>
      <c r="J6164" s="21">
        <v>45418</v>
      </c>
      <c r="K6164" s="20" t="s">
        <v>5114</v>
      </c>
      <c r="L6164" s="20" t="s">
        <v>5107</v>
      </c>
      <c r="M6164" s="20"/>
      <c r="N6164" s="21">
        <v>45445.039051238426</v>
      </c>
    </row>
    <row r="6165" spans="1:14" x14ac:dyDescent="0.25">
      <c r="A6165" s="21">
        <v>45422.747766203705</v>
      </c>
      <c r="B6165" s="22">
        <v>45422.747766203705</v>
      </c>
      <c r="C6165" s="20" t="s">
        <v>181</v>
      </c>
      <c r="D6165" s="20" t="s">
        <v>182</v>
      </c>
      <c r="E6165" s="207" t="s">
        <v>185</v>
      </c>
      <c r="F6165" s="207" t="s">
        <v>5610</v>
      </c>
      <c r="G6165" s="20" t="s">
        <v>183</v>
      </c>
      <c r="H6165" s="23">
        <v>690794.12</v>
      </c>
      <c r="I6165" s="21">
        <v>45413</v>
      </c>
      <c r="J6165" s="21">
        <v>45418</v>
      </c>
      <c r="K6165" s="20" t="s">
        <v>5116</v>
      </c>
      <c r="L6165" s="20" t="s">
        <v>5107</v>
      </c>
      <c r="M6165" s="20"/>
      <c r="N6165" s="21">
        <v>45445.039051238426</v>
      </c>
    </row>
    <row r="6166" spans="1:14" x14ac:dyDescent="0.25">
      <c r="A6166" s="21">
        <v>45422.747766203705</v>
      </c>
      <c r="B6166" s="22">
        <v>45422.747766203705</v>
      </c>
      <c r="C6166" s="20" t="s">
        <v>1190</v>
      </c>
      <c r="D6166" s="20" t="s">
        <v>1191</v>
      </c>
      <c r="E6166" s="207" t="s">
        <v>1193</v>
      </c>
      <c r="F6166" s="207" t="s">
        <v>5611</v>
      </c>
      <c r="G6166" s="20" t="s">
        <v>183</v>
      </c>
      <c r="H6166" s="23">
        <v>4379.51</v>
      </c>
      <c r="I6166" s="21">
        <v>45413</v>
      </c>
      <c r="J6166" s="21">
        <v>45418</v>
      </c>
      <c r="K6166" s="20" t="s">
        <v>5118</v>
      </c>
      <c r="L6166" s="20" t="s">
        <v>5107</v>
      </c>
      <c r="M6166" s="20"/>
      <c r="N6166" s="21">
        <v>45445.039051238426</v>
      </c>
    </row>
    <row r="6167" spans="1:14" x14ac:dyDescent="0.25">
      <c r="A6167" s="21">
        <v>45422.747766203705</v>
      </c>
      <c r="B6167" s="22">
        <v>45422.747766203705</v>
      </c>
      <c r="C6167" s="20" t="s">
        <v>1226</v>
      </c>
      <c r="D6167" s="20" t="s">
        <v>1227</v>
      </c>
      <c r="E6167" s="207" t="s">
        <v>1229</v>
      </c>
      <c r="F6167" s="207" t="s">
        <v>5612</v>
      </c>
      <c r="G6167" s="20" t="s">
        <v>183</v>
      </c>
      <c r="H6167" s="23">
        <v>2726.21</v>
      </c>
      <c r="I6167" s="21">
        <v>45413</v>
      </c>
      <c r="J6167" s="21">
        <v>45418</v>
      </c>
      <c r="K6167" s="20" t="s">
        <v>5118</v>
      </c>
      <c r="L6167" s="20" t="s">
        <v>5107</v>
      </c>
      <c r="M6167" s="20"/>
      <c r="N6167" s="21">
        <v>45445.039051238426</v>
      </c>
    </row>
    <row r="6168" spans="1:14" x14ac:dyDescent="0.25">
      <c r="A6168" s="21">
        <v>45422.747766203705</v>
      </c>
      <c r="B6168" s="22">
        <v>45422.747766203705</v>
      </c>
      <c r="C6168" s="20" t="s">
        <v>717</v>
      </c>
      <c r="D6168" s="20" t="s">
        <v>718</v>
      </c>
      <c r="E6168" s="207" t="s">
        <v>720</v>
      </c>
      <c r="F6168" s="207" t="s">
        <v>5613</v>
      </c>
      <c r="G6168" s="20" t="s">
        <v>183</v>
      </c>
      <c r="H6168" s="23">
        <v>4455.22</v>
      </c>
      <c r="I6168" s="21">
        <v>45413</v>
      </c>
      <c r="J6168" s="21">
        <v>45418</v>
      </c>
      <c r="K6168" s="20" t="s">
        <v>5121</v>
      </c>
      <c r="L6168" s="20" t="s">
        <v>5107</v>
      </c>
      <c r="M6168" s="20"/>
      <c r="N6168" s="21">
        <v>45445.039051238426</v>
      </c>
    </row>
    <row r="6169" spans="1:14" x14ac:dyDescent="0.25">
      <c r="A6169" s="21">
        <v>45422.747766203705</v>
      </c>
      <c r="B6169" s="22">
        <v>45422.747766203705</v>
      </c>
      <c r="C6169" s="20" t="s">
        <v>882</v>
      </c>
      <c r="D6169" s="20" t="s">
        <v>883</v>
      </c>
      <c r="E6169" s="207" t="s">
        <v>885</v>
      </c>
      <c r="F6169" s="207" t="s">
        <v>5614</v>
      </c>
      <c r="G6169" s="20" t="s">
        <v>183</v>
      </c>
      <c r="H6169" s="23">
        <v>5650.78</v>
      </c>
      <c r="I6169" s="21">
        <v>45413</v>
      </c>
      <c r="J6169" s="21">
        <v>45418</v>
      </c>
      <c r="K6169" s="20" t="s">
        <v>5123</v>
      </c>
      <c r="L6169" s="20" t="s">
        <v>5107</v>
      </c>
      <c r="M6169" s="20"/>
      <c r="N6169" s="21">
        <v>45445.039051238426</v>
      </c>
    </row>
    <row r="6170" spans="1:14" x14ac:dyDescent="0.25">
      <c r="A6170" s="21">
        <v>45422.747766203705</v>
      </c>
      <c r="B6170" s="22">
        <v>45422.747766203705</v>
      </c>
      <c r="C6170" s="20" t="s">
        <v>193</v>
      </c>
      <c r="D6170" s="20" t="s">
        <v>194</v>
      </c>
      <c r="E6170" s="207" t="s">
        <v>196</v>
      </c>
      <c r="F6170" s="207" t="s">
        <v>5615</v>
      </c>
      <c r="G6170" s="20" t="s">
        <v>183</v>
      </c>
      <c r="H6170" s="23">
        <v>4922.93</v>
      </c>
      <c r="I6170" s="21">
        <v>45413</v>
      </c>
      <c r="J6170" s="21">
        <v>45418</v>
      </c>
      <c r="K6170" s="20" t="s">
        <v>5118</v>
      </c>
      <c r="L6170" s="20" t="s">
        <v>5107</v>
      </c>
      <c r="M6170" s="20"/>
      <c r="N6170" s="21">
        <v>45445.039051238426</v>
      </c>
    </row>
    <row r="6171" spans="1:14" x14ac:dyDescent="0.25">
      <c r="A6171" s="21">
        <v>45422.747766203705</v>
      </c>
      <c r="B6171" s="22">
        <v>45422.747766203705</v>
      </c>
      <c r="C6171" s="20" t="s">
        <v>253</v>
      </c>
      <c r="D6171" s="20" t="s">
        <v>254</v>
      </c>
      <c r="E6171" s="207" t="s">
        <v>256</v>
      </c>
      <c r="F6171" s="207" t="s">
        <v>5616</v>
      </c>
      <c r="G6171" s="20" t="s">
        <v>183</v>
      </c>
      <c r="H6171" s="23">
        <v>275031.56</v>
      </c>
      <c r="I6171" s="21">
        <v>45413</v>
      </c>
      <c r="J6171" s="21">
        <v>45418</v>
      </c>
      <c r="K6171" s="20" t="s">
        <v>5118</v>
      </c>
      <c r="L6171" s="20" t="s">
        <v>5107</v>
      </c>
      <c r="M6171" s="20"/>
      <c r="N6171" s="21">
        <v>45445.039051238426</v>
      </c>
    </row>
    <row r="6172" spans="1:14" x14ac:dyDescent="0.25">
      <c r="A6172" s="21">
        <v>45422.747766203705</v>
      </c>
      <c r="B6172" s="22">
        <v>45422.747766203705</v>
      </c>
      <c r="C6172" s="20" t="s">
        <v>939</v>
      </c>
      <c r="D6172" s="20" t="s">
        <v>940</v>
      </c>
      <c r="E6172" s="207" t="s">
        <v>942</v>
      </c>
      <c r="F6172" s="207" t="s">
        <v>5617</v>
      </c>
      <c r="G6172" s="20" t="s">
        <v>183</v>
      </c>
      <c r="H6172" s="23">
        <v>3484.07</v>
      </c>
      <c r="I6172" s="21">
        <v>45413</v>
      </c>
      <c r="J6172" s="21">
        <v>45418</v>
      </c>
      <c r="K6172" s="20" t="s">
        <v>5123</v>
      </c>
      <c r="L6172" s="20" t="s">
        <v>5107</v>
      </c>
      <c r="M6172" s="20"/>
      <c r="N6172" s="21">
        <v>45445.039051238426</v>
      </c>
    </row>
    <row r="6173" spans="1:14" x14ac:dyDescent="0.25">
      <c r="A6173" s="21">
        <v>45422.747766203705</v>
      </c>
      <c r="B6173" s="22">
        <v>45422.747766203705</v>
      </c>
      <c r="C6173" s="20" t="s">
        <v>521</v>
      </c>
      <c r="D6173" s="20" t="s">
        <v>522</v>
      </c>
      <c r="E6173" s="207" t="s">
        <v>524</v>
      </c>
      <c r="F6173" s="207" t="s">
        <v>5618</v>
      </c>
      <c r="G6173" s="20" t="s">
        <v>183</v>
      </c>
      <c r="H6173" s="23">
        <v>8445.81</v>
      </c>
      <c r="I6173" s="21">
        <v>45413</v>
      </c>
      <c r="J6173" s="21">
        <v>45418</v>
      </c>
      <c r="K6173" s="20" t="s">
        <v>5121</v>
      </c>
      <c r="L6173" s="20" t="s">
        <v>5107</v>
      </c>
      <c r="M6173" s="20"/>
      <c r="N6173" s="21">
        <v>45445.039051238426</v>
      </c>
    </row>
    <row r="6174" spans="1:14" x14ac:dyDescent="0.25">
      <c r="A6174" s="21">
        <v>45422.747766203705</v>
      </c>
      <c r="B6174" s="22">
        <v>45422.747766203705</v>
      </c>
      <c r="C6174" s="20" t="s">
        <v>459</v>
      </c>
      <c r="D6174" s="20" t="s">
        <v>460</v>
      </c>
      <c r="E6174" s="207" t="s">
        <v>462</v>
      </c>
      <c r="F6174" s="207" t="s">
        <v>5619</v>
      </c>
      <c r="G6174" s="20" t="s">
        <v>183</v>
      </c>
      <c r="H6174" s="23">
        <v>734407.97</v>
      </c>
      <c r="I6174" s="21">
        <v>45413</v>
      </c>
      <c r="J6174" s="21">
        <v>45418</v>
      </c>
      <c r="K6174" s="20" t="s">
        <v>5129</v>
      </c>
      <c r="L6174" s="20" t="s">
        <v>5107</v>
      </c>
      <c r="M6174" s="20"/>
      <c r="N6174" s="21">
        <v>45445.039051238426</v>
      </c>
    </row>
    <row r="6175" spans="1:14" x14ac:dyDescent="0.25">
      <c r="A6175" s="21">
        <v>45422.747766203705</v>
      </c>
      <c r="B6175" s="22">
        <v>45422.747766203705</v>
      </c>
      <c r="C6175" s="20" t="s">
        <v>435</v>
      </c>
      <c r="D6175" s="20" t="s">
        <v>436</v>
      </c>
      <c r="E6175" s="207" t="s">
        <v>438</v>
      </c>
      <c r="F6175" s="207" t="s">
        <v>5620</v>
      </c>
      <c r="G6175" s="20" t="s">
        <v>183</v>
      </c>
      <c r="H6175" s="23">
        <v>7826.63</v>
      </c>
      <c r="I6175" s="21">
        <v>45413</v>
      </c>
      <c r="J6175" s="21">
        <v>45418</v>
      </c>
      <c r="K6175" s="20" t="s">
        <v>5118</v>
      </c>
      <c r="L6175" s="20" t="s">
        <v>5107</v>
      </c>
      <c r="M6175" s="20"/>
      <c r="N6175" s="21">
        <v>45445.039051238426</v>
      </c>
    </row>
    <row r="6176" spans="1:14" x14ac:dyDescent="0.25">
      <c r="A6176" s="21">
        <v>45422.747766203705</v>
      </c>
      <c r="B6176" s="22">
        <v>45422.747766203705</v>
      </c>
      <c r="C6176" s="20" t="s">
        <v>422</v>
      </c>
      <c r="D6176" s="20" t="s">
        <v>423</v>
      </c>
      <c r="E6176" s="207" t="s">
        <v>425</v>
      </c>
      <c r="F6176" s="207" t="s">
        <v>5621</v>
      </c>
      <c r="G6176" s="20" t="s">
        <v>183</v>
      </c>
      <c r="H6176" s="23">
        <v>51419.42</v>
      </c>
      <c r="I6176" s="21">
        <v>45413</v>
      </c>
      <c r="J6176" s="21">
        <v>45418</v>
      </c>
      <c r="K6176" s="20" t="s">
        <v>5118</v>
      </c>
      <c r="L6176" s="20" t="s">
        <v>5107</v>
      </c>
      <c r="M6176" s="20"/>
      <c r="N6176" s="21">
        <v>45445.039051238426</v>
      </c>
    </row>
    <row r="6177" spans="1:14" x14ac:dyDescent="0.25">
      <c r="A6177" s="21">
        <v>45422.747766203705</v>
      </c>
      <c r="B6177" s="22">
        <v>45422.747766203705</v>
      </c>
      <c r="C6177" s="20" t="s">
        <v>1298</v>
      </c>
      <c r="D6177" s="20" t="s">
        <v>1299</v>
      </c>
      <c r="E6177" s="207" t="s">
        <v>1301</v>
      </c>
      <c r="F6177" s="207" t="s">
        <v>5622</v>
      </c>
      <c r="G6177" s="20" t="s">
        <v>183</v>
      </c>
      <c r="H6177" s="23">
        <v>649.94000000000005</v>
      </c>
      <c r="I6177" s="21">
        <v>45413</v>
      </c>
      <c r="J6177" s="21">
        <v>45418</v>
      </c>
      <c r="K6177" s="20" t="s">
        <v>5121</v>
      </c>
      <c r="L6177" s="20" t="s">
        <v>5107</v>
      </c>
      <c r="M6177" s="20"/>
      <c r="N6177" s="21">
        <v>45445.039051238426</v>
      </c>
    </row>
    <row r="6178" spans="1:14" x14ac:dyDescent="0.25">
      <c r="A6178" s="21">
        <v>45422.747766203705</v>
      </c>
      <c r="B6178" s="22">
        <v>45422.747766203705</v>
      </c>
      <c r="C6178" s="20" t="s">
        <v>331</v>
      </c>
      <c r="D6178" s="20" t="s">
        <v>332</v>
      </c>
      <c r="E6178" s="207" t="s">
        <v>334</v>
      </c>
      <c r="F6178" s="207" t="s">
        <v>5623</v>
      </c>
      <c r="G6178" s="20" t="s">
        <v>183</v>
      </c>
      <c r="H6178" s="23">
        <v>6029.09</v>
      </c>
      <c r="I6178" s="21">
        <v>45413</v>
      </c>
      <c r="J6178" s="21">
        <v>45418</v>
      </c>
      <c r="K6178" s="20" t="s">
        <v>5121</v>
      </c>
      <c r="L6178" s="20" t="s">
        <v>5107</v>
      </c>
      <c r="M6178" s="20"/>
      <c r="N6178" s="21">
        <v>45445.039051238426</v>
      </c>
    </row>
    <row r="6179" spans="1:14" x14ac:dyDescent="0.25">
      <c r="A6179" s="21">
        <v>45422.323576388888</v>
      </c>
      <c r="B6179" s="22">
        <v>45422.323576388888</v>
      </c>
      <c r="C6179" s="20" t="s">
        <v>869</v>
      </c>
      <c r="D6179" s="20" t="s">
        <v>870</v>
      </c>
      <c r="E6179" s="207" t="s">
        <v>872</v>
      </c>
      <c r="F6179" s="207" t="s">
        <v>5624</v>
      </c>
      <c r="G6179" s="20" t="s">
        <v>210</v>
      </c>
      <c r="H6179" s="23">
        <v>301.57</v>
      </c>
      <c r="I6179" s="21">
        <v>45413</v>
      </c>
      <c r="J6179" s="21">
        <v>45418</v>
      </c>
      <c r="K6179" s="20" t="s">
        <v>5097</v>
      </c>
      <c r="L6179" s="20" t="s">
        <v>5098</v>
      </c>
      <c r="M6179" s="20"/>
      <c r="N6179" s="21">
        <v>45445.039051238426</v>
      </c>
    </row>
    <row r="6180" spans="1:14" x14ac:dyDescent="0.25">
      <c r="A6180" s="21">
        <v>45422.323576388888</v>
      </c>
      <c r="B6180" s="22">
        <v>45422.323576388888</v>
      </c>
      <c r="C6180" s="20" t="s">
        <v>995</v>
      </c>
      <c r="D6180" s="20" t="s">
        <v>996</v>
      </c>
      <c r="E6180" s="207" t="s">
        <v>998</v>
      </c>
      <c r="F6180" s="207" t="s">
        <v>5625</v>
      </c>
      <c r="G6180" s="20" t="s">
        <v>210</v>
      </c>
      <c r="H6180" s="23">
        <v>29.04</v>
      </c>
      <c r="I6180" s="21">
        <v>45413</v>
      </c>
      <c r="J6180" s="21">
        <v>45418</v>
      </c>
      <c r="K6180" s="20" t="s">
        <v>5097</v>
      </c>
      <c r="L6180" s="20" t="s">
        <v>5098</v>
      </c>
      <c r="M6180" s="20"/>
      <c r="N6180" s="21">
        <v>45445.039051238426</v>
      </c>
    </row>
    <row r="6181" spans="1:14" x14ac:dyDescent="0.25">
      <c r="A6181" s="21">
        <v>45422.323576388888</v>
      </c>
      <c r="B6181" s="22">
        <v>45422.323576388888</v>
      </c>
      <c r="C6181" s="20" t="s">
        <v>117</v>
      </c>
      <c r="D6181" s="20" t="s">
        <v>118</v>
      </c>
      <c r="E6181" s="207" t="s">
        <v>121</v>
      </c>
      <c r="F6181" s="207" t="s">
        <v>5626</v>
      </c>
      <c r="G6181" s="20" t="s">
        <v>210</v>
      </c>
      <c r="H6181" s="23">
        <v>2397.62</v>
      </c>
      <c r="I6181" s="21">
        <v>45413</v>
      </c>
      <c r="J6181" s="21">
        <v>45418</v>
      </c>
      <c r="K6181" s="20" t="s">
        <v>5097</v>
      </c>
      <c r="L6181" s="20" t="s">
        <v>5098</v>
      </c>
      <c r="M6181" s="20"/>
      <c r="N6181" s="21">
        <v>45445.039051238426</v>
      </c>
    </row>
    <row r="6182" spans="1:14" x14ac:dyDescent="0.25">
      <c r="A6182" s="21">
        <v>45422.077222222222</v>
      </c>
      <c r="B6182" s="22">
        <v>45422.077222222222</v>
      </c>
      <c r="C6182" s="20" t="s">
        <v>5101</v>
      </c>
      <c r="D6182" s="20" t="s">
        <v>5102</v>
      </c>
      <c r="E6182" s="207" t="s">
        <v>5103</v>
      </c>
      <c r="F6182" s="207" t="s">
        <v>5627</v>
      </c>
      <c r="G6182" s="20" t="s">
        <v>5105</v>
      </c>
      <c r="H6182" s="23">
        <v>39760.300000000003</v>
      </c>
      <c r="I6182" s="21">
        <v>45413</v>
      </c>
      <c r="J6182" s="21">
        <v>45418</v>
      </c>
      <c r="K6182" s="20" t="s">
        <v>5106</v>
      </c>
      <c r="L6182" s="20" t="s">
        <v>5107</v>
      </c>
      <c r="M6182" s="20"/>
      <c r="N6182" s="21">
        <v>45445.039051238426</v>
      </c>
    </row>
    <row r="6183" spans="1:14" x14ac:dyDescent="0.25">
      <c r="A6183" s="21">
        <v>45422.077222222222</v>
      </c>
      <c r="B6183" s="22">
        <v>45422.077222222222</v>
      </c>
      <c r="C6183" s="20" t="s">
        <v>5108</v>
      </c>
      <c r="D6183" s="20" t="s">
        <v>5109</v>
      </c>
      <c r="E6183" s="207" t="s">
        <v>5110</v>
      </c>
      <c r="F6183" s="207" t="s">
        <v>5628</v>
      </c>
      <c r="G6183" s="20" t="s">
        <v>5105</v>
      </c>
      <c r="H6183" s="23">
        <v>41257.360000000001</v>
      </c>
      <c r="I6183" s="21">
        <v>45413</v>
      </c>
      <c r="J6183" s="21">
        <v>45418</v>
      </c>
      <c r="K6183" s="20" t="s">
        <v>5106</v>
      </c>
      <c r="L6183" s="20" t="s">
        <v>5107</v>
      </c>
      <c r="M6183" s="20"/>
      <c r="N6183" s="21">
        <v>45445.039051238426</v>
      </c>
    </row>
    <row r="6184" spans="1:14" x14ac:dyDescent="0.25">
      <c r="A6184" s="21">
        <v>45421.969305555554</v>
      </c>
      <c r="B6184" s="22">
        <v>45421.969305555554</v>
      </c>
      <c r="C6184" s="20" t="s">
        <v>266</v>
      </c>
      <c r="D6184" s="20" t="s">
        <v>267</v>
      </c>
      <c r="E6184" s="207" t="s">
        <v>270</v>
      </c>
      <c r="F6184" s="207" t="s">
        <v>5629</v>
      </c>
      <c r="G6184" s="20" t="s">
        <v>268</v>
      </c>
      <c r="H6184" s="23">
        <v>11312.53</v>
      </c>
      <c r="I6184" s="21">
        <v>45413</v>
      </c>
      <c r="J6184" s="21">
        <v>45418</v>
      </c>
      <c r="K6184" s="20" t="s">
        <v>5097</v>
      </c>
      <c r="L6184" s="20" t="s">
        <v>5098</v>
      </c>
      <c r="M6184" s="20"/>
      <c r="N6184" s="21">
        <v>45445.039051238426</v>
      </c>
    </row>
    <row r="6185" spans="1:14" x14ac:dyDescent="0.25">
      <c r="A6185" s="21">
        <v>45421.832615740743</v>
      </c>
      <c r="B6185" s="22">
        <v>45421.832615740743</v>
      </c>
      <c r="C6185" s="20" t="s">
        <v>132</v>
      </c>
      <c r="D6185" s="20" t="s">
        <v>133</v>
      </c>
      <c r="E6185" s="207" t="s">
        <v>136</v>
      </c>
      <c r="F6185" s="207" t="s">
        <v>5630</v>
      </c>
      <c r="G6185" s="20" t="s">
        <v>134</v>
      </c>
      <c r="H6185" s="23">
        <v>2703.26</v>
      </c>
      <c r="I6185" s="21">
        <v>45413</v>
      </c>
      <c r="J6185" s="21">
        <v>45418</v>
      </c>
      <c r="K6185" s="20" t="s">
        <v>5097</v>
      </c>
      <c r="L6185" s="20" t="s">
        <v>5098</v>
      </c>
      <c r="M6185" s="20"/>
      <c r="N6185" s="21">
        <v>45445.039051238426</v>
      </c>
    </row>
    <row r="6186" spans="1:14" x14ac:dyDescent="0.25">
      <c r="A6186" s="21">
        <v>45421.793078703704</v>
      </c>
      <c r="B6186" s="22">
        <v>45421.793078703704</v>
      </c>
      <c r="C6186" s="20" t="s">
        <v>117</v>
      </c>
      <c r="D6186" s="20" t="s">
        <v>118</v>
      </c>
      <c r="E6186" s="207" t="s">
        <v>121</v>
      </c>
      <c r="F6186" s="207" t="s">
        <v>5631</v>
      </c>
      <c r="G6186" s="20" t="s">
        <v>210</v>
      </c>
      <c r="H6186" s="23">
        <v>2397.62</v>
      </c>
      <c r="I6186" s="21">
        <v>45413</v>
      </c>
      <c r="J6186" s="21">
        <v>45418</v>
      </c>
      <c r="K6186" s="20" t="s">
        <v>5097</v>
      </c>
      <c r="L6186" s="20" t="s">
        <v>5098</v>
      </c>
      <c r="M6186" s="20"/>
      <c r="N6186" s="21">
        <v>45421.815220115735</v>
      </c>
    </row>
    <row r="6187" spans="1:14" x14ac:dyDescent="0.25">
      <c r="A6187" s="21">
        <v>45421.458657407406</v>
      </c>
      <c r="B6187" s="22">
        <v>45421.458657407406</v>
      </c>
      <c r="C6187" s="20" t="s">
        <v>5101</v>
      </c>
      <c r="D6187" s="20" t="s">
        <v>5102</v>
      </c>
      <c r="E6187" s="207" t="s">
        <v>5103</v>
      </c>
      <c r="F6187" s="207" t="s">
        <v>5632</v>
      </c>
      <c r="G6187" s="20" t="s">
        <v>5105</v>
      </c>
      <c r="H6187" s="23">
        <v>39543.370000000003</v>
      </c>
      <c r="I6187" s="21">
        <v>45413</v>
      </c>
      <c r="J6187" s="21">
        <v>45418</v>
      </c>
      <c r="K6187" s="20" t="s">
        <v>5106</v>
      </c>
      <c r="L6187" s="20" t="s">
        <v>5107</v>
      </c>
      <c r="M6187" s="20"/>
      <c r="N6187" s="21">
        <v>45421.815220115735</v>
      </c>
    </row>
    <row r="6188" spans="1:14" x14ac:dyDescent="0.25">
      <c r="A6188" s="21">
        <v>45421.458645833336</v>
      </c>
      <c r="B6188" s="22">
        <v>45421.458645833336</v>
      </c>
      <c r="C6188" s="20" t="s">
        <v>5108</v>
      </c>
      <c r="D6188" s="20" t="s">
        <v>5109</v>
      </c>
      <c r="E6188" s="207" t="s">
        <v>5110</v>
      </c>
      <c r="F6188" s="207" t="s">
        <v>5633</v>
      </c>
      <c r="G6188" s="20" t="s">
        <v>5105</v>
      </c>
      <c r="H6188" s="23">
        <v>41038.410000000003</v>
      </c>
      <c r="I6188" s="21">
        <v>45413</v>
      </c>
      <c r="J6188" s="21">
        <v>45418</v>
      </c>
      <c r="K6188" s="20" t="s">
        <v>5106</v>
      </c>
      <c r="L6188" s="20" t="s">
        <v>5107</v>
      </c>
      <c r="M6188" s="20"/>
      <c r="N6188" s="21">
        <v>45421.815220115735</v>
      </c>
    </row>
    <row r="6189" spans="1:14" x14ac:dyDescent="0.25">
      <c r="A6189" s="21">
        <v>45421.400590277779</v>
      </c>
      <c r="B6189" s="22">
        <v>45421.400590277779</v>
      </c>
      <c r="C6189" s="20" t="s">
        <v>193</v>
      </c>
      <c r="D6189" s="20" t="s">
        <v>194</v>
      </c>
      <c r="E6189" s="207" t="s">
        <v>196</v>
      </c>
      <c r="F6189" s="207" t="s">
        <v>5634</v>
      </c>
      <c r="G6189" s="20" t="s">
        <v>183</v>
      </c>
      <c r="H6189" s="23">
        <v>4922.93</v>
      </c>
      <c r="I6189" s="21">
        <v>45413</v>
      </c>
      <c r="J6189" s="21">
        <v>45418</v>
      </c>
      <c r="K6189" s="20" t="s">
        <v>5118</v>
      </c>
      <c r="L6189" s="20" t="s">
        <v>5107</v>
      </c>
      <c r="M6189" s="20"/>
      <c r="N6189" s="21">
        <v>45421.815220115735</v>
      </c>
    </row>
    <row r="6190" spans="1:14" x14ac:dyDescent="0.25">
      <c r="A6190" s="21">
        <v>45421.400590277779</v>
      </c>
      <c r="B6190" s="22">
        <v>45421.400590277779</v>
      </c>
      <c r="C6190" s="20" t="s">
        <v>939</v>
      </c>
      <c r="D6190" s="20" t="s">
        <v>940</v>
      </c>
      <c r="E6190" s="207" t="s">
        <v>942</v>
      </c>
      <c r="F6190" s="207" t="s">
        <v>5635</v>
      </c>
      <c r="G6190" s="20" t="s">
        <v>183</v>
      </c>
      <c r="H6190" s="23">
        <v>3468.54</v>
      </c>
      <c r="I6190" s="21">
        <v>45413</v>
      </c>
      <c r="J6190" s="21">
        <v>45418</v>
      </c>
      <c r="K6190" s="20" t="s">
        <v>5123</v>
      </c>
      <c r="L6190" s="20" t="s">
        <v>5107</v>
      </c>
      <c r="M6190" s="20"/>
      <c r="N6190" s="21">
        <v>45421.815220115735</v>
      </c>
    </row>
    <row r="6191" spans="1:14" x14ac:dyDescent="0.25">
      <c r="A6191" s="21">
        <v>45421.400590277779</v>
      </c>
      <c r="B6191" s="22">
        <v>45421.400590277779</v>
      </c>
      <c r="C6191" s="20" t="s">
        <v>459</v>
      </c>
      <c r="D6191" s="20" t="s">
        <v>460</v>
      </c>
      <c r="E6191" s="207" t="s">
        <v>462</v>
      </c>
      <c r="F6191" s="207" t="s">
        <v>5636</v>
      </c>
      <c r="G6191" s="20" t="s">
        <v>183</v>
      </c>
      <c r="H6191" s="23">
        <v>728608.97</v>
      </c>
      <c r="I6191" s="21">
        <v>45413</v>
      </c>
      <c r="J6191" s="21">
        <v>45418</v>
      </c>
      <c r="K6191" s="20" t="s">
        <v>5129</v>
      </c>
      <c r="L6191" s="20" t="s">
        <v>5107</v>
      </c>
      <c r="M6191" s="20"/>
      <c r="N6191" s="21">
        <v>45421.815220115735</v>
      </c>
    </row>
    <row r="6192" spans="1:14" x14ac:dyDescent="0.25">
      <c r="A6192" s="21">
        <v>45421.099108796298</v>
      </c>
      <c r="B6192" s="22">
        <v>45421.099108796298</v>
      </c>
      <c r="C6192" s="20" t="s">
        <v>771</v>
      </c>
      <c r="D6192" s="20" t="s">
        <v>772</v>
      </c>
      <c r="E6192" s="207" t="s">
        <v>774</v>
      </c>
      <c r="F6192" s="207" t="s">
        <v>5637</v>
      </c>
      <c r="G6192" s="20" t="s">
        <v>183</v>
      </c>
      <c r="H6192" s="23">
        <v>1080958.26</v>
      </c>
      <c r="I6192" s="21">
        <v>45413</v>
      </c>
      <c r="J6192" s="21">
        <v>45418</v>
      </c>
      <c r="K6192" s="20" t="s">
        <v>5114</v>
      </c>
      <c r="L6192" s="20" t="s">
        <v>5107</v>
      </c>
      <c r="M6192" s="20"/>
      <c r="N6192" s="21">
        <v>45421.815220115735</v>
      </c>
    </row>
    <row r="6193" spans="1:14" x14ac:dyDescent="0.25">
      <c r="A6193" s="21">
        <v>45421.099108796298</v>
      </c>
      <c r="B6193" s="22">
        <v>45421.099108796298</v>
      </c>
      <c r="C6193" s="20" t="s">
        <v>181</v>
      </c>
      <c r="D6193" s="20" t="s">
        <v>182</v>
      </c>
      <c r="E6193" s="207" t="s">
        <v>185</v>
      </c>
      <c r="F6193" s="207" t="s">
        <v>5638</v>
      </c>
      <c r="G6193" s="20" t="s">
        <v>183</v>
      </c>
      <c r="H6193" s="23">
        <v>846111.46</v>
      </c>
      <c r="I6193" s="21">
        <v>45413</v>
      </c>
      <c r="J6193" s="21">
        <v>45418</v>
      </c>
      <c r="K6193" s="20" t="s">
        <v>5116</v>
      </c>
      <c r="L6193" s="20" t="s">
        <v>5107</v>
      </c>
      <c r="M6193" s="20"/>
      <c r="N6193" s="21">
        <v>45421.815220115735</v>
      </c>
    </row>
    <row r="6194" spans="1:14" x14ac:dyDescent="0.25">
      <c r="A6194" s="21">
        <v>45421.099108796298</v>
      </c>
      <c r="B6194" s="22">
        <v>45421.099108796298</v>
      </c>
      <c r="C6194" s="20" t="s">
        <v>1190</v>
      </c>
      <c r="D6194" s="20" t="s">
        <v>1191</v>
      </c>
      <c r="E6194" s="207" t="s">
        <v>1193</v>
      </c>
      <c r="F6194" s="207" t="s">
        <v>5639</v>
      </c>
      <c r="G6194" s="20" t="s">
        <v>183</v>
      </c>
      <c r="H6194" s="23">
        <v>4379.51</v>
      </c>
      <c r="I6194" s="21">
        <v>45413</v>
      </c>
      <c r="J6194" s="21">
        <v>45418</v>
      </c>
      <c r="K6194" s="20" t="s">
        <v>5118</v>
      </c>
      <c r="L6194" s="20" t="s">
        <v>5107</v>
      </c>
      <c r="M6194" s="20"/>
      <c r="N6194" s="21">
        <v>45421.815220115735</v>
      </c>
    </row>
    <row r="6195" spans="1:14" x14ac:dyDescent="0.25">
      <c r="A6195" s="21">
        <v>45421.099108796298</v>
      </c>
      <c r="B6195" s="22">
        <v>45421.099108796298</v>
      </c>
      <c r="C6195" s="20" t="s">
        <v>1226</v>
      </c>
      <c r="D6195" s="20" t="s">
        <v>1227</v>
      </c>
      <c r="E6195" s="207" t="s">
        <v>1229</v>
      </c>
      <c r="F6195" s="207" t="s">
        <v>5640</v>
      </c>
      <c r="G6195" s="20" t="s">
        <v>183</v>
      </c>
      <c r="H6195" s="23">
        <v>2726.21</v>
      </c>
      <c r="I6195" s="21">
        <v>45413</v>
      </c>
      <c r="J6195" s="21">
        <v>45418</v>
      </c>
      <c r="K6195" s="20" t="s">
        <v>5118</v>
      </c>
      <c r="L6195" s="20" t="s">
        <v>5107</v>
      </c>
      <c r="M6195" s="20"/>
      <c r="N6195" s="21">
        <v>45421.815220115735</v>
      </c>
    </row>
    <row r="6196" spans="1:14" x14ac:dyDescent="0.25">
      <c r="A6196" s="21">
        <v>45421.099108796298</v>
      </c>
      <c r="B6196" s="22">
        <v>45421.099108796298</v>
      </c>
      <c r="C6196" s="20" t="s">
        <v>717</v>
      </c>
      <c r="D6196" s="20" t="s">
        <v>718</v>
      </c>
      <c r="E6196" s="207" t="s">
        <v>720</v>
      </c>
      <c r="F6196" s="207" t="s">
        <v>5641</v>
      </c>
      <c r="G6196" s="20" t="s">
        <v>183</v>
      </c>
      <c r="H6196" s="23">
        <v>4455.22</v>
      </c>
      <c r="I6196" s="21">
        <v>45413</v>
      </c>
      <c r="J6196" s="21">
        <v>45418</v>
      </c>
      <c r="K6196" s="20" t="s">
        <v>5121</v>
      </c>
      <c r="L6196" s="20" t="s">
        <v>5107</v>
      </c>
      <c r="M6196" s="20"/>
      <c r="N6196" s="21">
        <v>45421.815220115735</v>
      </c>
    </row>
    <row r="6197" spans="1:14" x14ac:dyDescent="0.25">
      <c r="A6197" s="21">
        <v>45421.099108796298</v>
      </c>
      <c r="B6197" s="22">
        <v>45421.099108796298</v>
      </c>
      <c r="C6197" s="20" t="s">
        <v>882</v>
      </c>
      <c r="D6197" s="20" t="s">
        <v>883</v>
      </c>
      <c r="E6197" s="207" t="s">
        <v>885</v>
      </c>
      <c r="F6197" s="207" t="s">
        <v>5642</v>
      </c>
      <c r="G6197" s="20" t="s">
        <v>183</v>
      </c>
      <c r="H6197" s="23">
        <v>5621.51</v>
      </c>
      <c r="I6197" s="21">
        <v>45413</v>
      </c>
      <c r="J6197" s="21">
        <v>45418</v>
      </c>
      <c r="K6197" s="20" t="s">
        <v>5123</v>
      </c>
      <c r="L6197" s="20" t="s">
        <v>5107</v>
      </c>
      <c r="M6197" s="20"/>
      <c r="N6197" s="21">
        <v>45421.815220115735</v>
      </c>
    </row>
    <row r="6198" spans="1:14" x14ac:dyDescent="0.25">
      <c r="A6198" s="21">
        <v>45421.099108796298</v>
      </c>
      <c r="B6198" s="22">
        <v>45421.099108796298</v>
      </c>
      <c r="C6198" s="20" t="s">
        <v>193</v>
      </c>
      <c r="D6198" s="20" t="s">
        <v>194</v>
      </c>
      <c r="E6198" s="207" t="s">
        <v>196</v>
      </c>
      <c r="F6198" s="207" t="s">
        <v>5643</v>
      </c>
      <c r="G6198" s="20" t="s">
        <v>183</v>
      </c>
      <c r="H6198" s="23">
        <v>5325.21</v>
      </c>
      <c r="I6198" s="21">
        <v>45413</v>
      </c>
      <c r="J6198" s="21">
        <v>45418</v>
      </c>
      <c r="K6198" s="20" t="s">
        <v>5118</v>
      </c>
      <c r="L6198" s="20" t="s">
        <v>5107</v>
      </c>
      <c r="M6198" s="20"/>
      <c r="N6198" s="21">
        <v>45421.815220115735</v>
      </c>
    </row>
    <row r="6199" spans="1:14" x14ac:dyDescent="0.25">
      <c r="A6199" s="21">
        <v>45421.099097222221</v>
      </c>
      <c r="B6199" s="22">
        <v>45421.099097222221</v>
      </c>
      <c r="C6199" s="20" t="s">
        <v>253</v>
      </c>
      <c r="D6199" s="20" t="s">
        <v>254</v>
      </c>
      <c r="E6199" s="207" t="s">
        <v>256</v>
      </c>
      <c r="F6199" s="207" t="s">
        <v>5644</v>
      </c>
      <c r="G6199" s="20" t="s">
        <v>183</v>
      </c>
      <c r="H6199" s="23">
        <v>275031.56</v>
      </c>
      <c r="I6199" s="21">
        <v>45413</v>
      </c>
      <c r="J6199" s="21">
        <v>45418</v>
      </c>
      <c r="K6199" s="20" t="s">
        <v>5118</v>
      </c>
      <c r="L6199" s="20" t="s">
        <v>5107</v>
      </c>
      <c r="M6199" s="20"/>
      <c r="N6199" s="21">
        <v>45421.815220115735</v>
      </c>
    </row>
    <row r="6200" spans="1:14" x14ac:dyDescent="0.25">
      <c r="A6200" s="21">
        <v>45421.099097222221</v>
      </c>
      <c r="B6200" s="22">
        <v>45421.099097222221</v>
      </c>
      <c r="C6200" s="20" t="s">
        <v>939</v>
      </c>
      <c r="D6200" s="20" t="s">
        <v>940</v>
      </c>
      <c r="E6200" s="207" t="s">
        <v>942</v>
      </c>
      <c r="F6200" s="207" t="s">
        <v>5645</v>
      </c>
      <c r="G6200" s="20" t="s">
        <v>183</v>
      </c>
      <c r="H6200" s="23">
        <v>3470.39</v>
      </c>
      <c r="I6200" s="21">
        <v>45413</v>
      </c>
      <c r="J6200" s="21">
        <v>45418</v>
      </c>
      <c r="K6200" s="20" t="s">
        <v>5123</v>
      </c>
      <c r="L6200" s="20" t="s">
        <v>5107</v>
      </c>
      <c r="M6200" s="20"/>
      <c r="N6200" s="21">
        <v>45421.815220115735</v>
      </c>
    </row>
    <row r="6201" spans="1:14" x14ac:dyDescent="0.25">
      <c r="A6201" s="21">
        <v>45421.099097222221</v>
      </c>
      <c r="B6201" s="22">
        <v>45421.099097222221</v>
      </c>
      <c r="C6201" s="20" t="s">
        <v>521</v>
      </c>
      <c r="D6201" s="20" t="s">
        <v>522</v>
      </c>
      <c r="E6201" s="207" t="s">
        <v>524</v>
      </c>
      <c r="F6201" s="207" t="s">
        <v>5646</v>
      </c>
      <c r="G6201" s="20" t="s">
        <v>183</v>
      </c>
      <c r="H6201" s="23">
        <v>8445.81</v>
      </c>
      <c r="I6201" s="21">
        <v>45413</v>
      </c>
      <c r="J6201" s="21">
        <v>45418</v>
      </c>
      <c r="K6201" s="20" t="s">
        <v>5121</v>
      </c>
      <c r="L6201" s="20" t="s">
        <v>5107</v>
      </c>
      <c r="M6201" s="20"/>
      <c r="N6201" s="21">
        <v>45421.815220115735</v>
      </c>
    </row>
    <row r="6202" spans="1:14" x14ac:dyDescent="0.25">
      <c r="A6202" s="21">
        <v>45421.099097222221</v>
      </c>
      <c r="B6202" s="22">
        <v>45421.099097222221</v>
      </c>
      <c r="C6202" s="20" t="s">
        <v>459</v>
      </c>
      <c r="D6202" s="20" t="s">
        <v>460</v>
      </c>
      <c r="E6202" s="207" t="s">
        <v>462</v>
      </c>
      <c r="F6202" s="207" t="s">
        <v>5647</v>
      </c>
      <c r="G6202" s="20" t="s">
        <v>183</v>
      </c>
      <c r="H6202" s="23">
        <v>731547.13</v>
      </c>
      <c r="I6202" s="21">
        <v>45413</v>
      </c>
      <c r="J6202" s="21">
        <v>45418</v>
      </c>
      <c r="K6202" s="20" t="s">
        <v>5129</v>
      </c>
      <c r="L6202" s="20" t="s">
        <v>5107</v>
      </c>
      <c r="M6202" s="20"/>
      <c r="N6202" s="21">
        <v>45421.815220115735</v>
      </c>
    </row>
    <row r="6203" spans="1:14" x14ac:dyDescent="0.25">
      <c r="A6203" s="21">
        <v>45421.099097222221</v>
      </c>
      <c r="B6203" s="22">
        <v>45421.099097222221</v>
      </c>
      <c r="C6203" s="20" t="s">
        <v>435</v>
      </c>
      <c r="D6203" s="20" t="s">
        <v>436</v>
      </c>
      <c r="E6203" s="207" t="s">
        <v>438</v>
      </c>
      <c r="F6203" s="207" t="s">
        <v>5648</v>
      </c>
      <c r="G6203" s="20" t="s">
        <v>183</v>
      </c>
      <c r="H6203" s="23">
        <v>7826.63</v>
      </c>
      <c r="I6203" s="21">
        <v>45413</v>
      </c>
      <c r="J6203" s="21">
        <v>45418</v>
      </c>
      <c r="K6203" s="20" t="s">
        <v>5118</v>
      </c>
      <c r="L6203" s="20" t="s">
        <v>5107</v>
      </c>
      <c r="M6203" s="20"/>
      <c r="N6203" s="21">
        <v>45421.815220115735</v>
      </c>
    </row>
    <row r="6204" spans="1:14" x14ac:dyDescent="0.25">
      <c r="A6204" s="21">
        <v>45421.099097222221</v>
      </c>
      <c r="B6204" s="22">
        <v>45421.099097222221</v>
      </c>
      <c r="C6204" s="20" t="s">
        <v>422</v>
      </c>
      <c r="D6204" s="20" t="s">
        <v>423</v>
      </c>
      <c r="E6204" s="207" t="s">
        <v>425</v>
      </c>
      <c r="F6204" s="207" t="s">
        <v>5649</v>
      </c>
      <c r="G6204" s="20" t="s">
        <v>183</v>
      </c>
      <c r="H6204" s="23">
        <v>51419.42</v>
      </c>
      <c r="I6204" s="21">
        <v>45413</v>
      </c>
      <c r="J6204" s="21">
        <v>45418</v>
      </c>
      <c r="K6204" s="20" t="s">
        <v>5118</v>
      </c>
      <c r="L6204" s="20" t="s">
        <v>5107</v>
      </c>
      <c r="M6204" s="20"/>
      <c r="N6204" s="21">
        <v>45421.815220115735</v>
      </c>
    </row>
    <row r="6205" spans="1:14" x14ac:dyDescent="0.25">
      <c r="A6205" s="21">
        <v>45421.099097222221</v>
      </c>
      <c r="B6205" s="22">
        <v>45421.099097222221</v>
      </c>
      <c r="C6205" s="20" t="s">
        <v>1298</v>
      </c>
      <c r="D6205" s="20" t="s">
        <v>1299</v>
      </c>
      <c r="E6205" s="207" t="s">
        <v>1301</v>
      </c>
      <c r="F6205" s="207" t="s">
        <v>5650</v>
      </c>
      <c r="G6205" s="20" t="s">
        <v>183</v>
      </c>
      <c r="H6205" s="23">
        <v>649.94000000000005</v>
      </c>
      <c r="I6205" s="21">
        <v>45413</v>
      </c>
      <c r="J6205" s="21">
        <v>45418</v>
      </c>
      <c r="K6205" s="20" t="s">
        <v>5121</v>
      </c>
      <c r="L6205" s="20" t="s">
        <v>5107</v>
      </c>
      <c r="M6205" s="20"/>
      <c r="N6205" s="21">
        <v>45421.815220115735</v>
      </c>
    </row>
    <row r="6206" spans="1:14" x14ac:dyDescent="0.25">
      <c r="A6206" s="21">
        <v>45421.099097222221</v>
      </c>
      <c r="B6206" s="22">
        <v>45421.099097222221</v>
      </c>
      <c r="C6206" s="20" t="s">
        <v>331</v>
      </c>
      <c r="D6206" s="20" t="s">
        <v>332</v>
      </c>
      <c r="E6206" s="207" t="s">
        <v>334</v>
      </c>
      <c r="F6206" s="207" t="s">
        <v>5651</v>
      </c>
      <c r="G6206" s="20" t="s">
        <v>183</v>
      </c>
      <c r="H6206" s="23">
        <v>6029.09</v>
      </c>
      <c r="I6206" s="21">
        <v>45413</v>
      </c>
      <c r="J6206" s="21">
        <v>45418</v>
      </c>
      <c r="K6206" s="20" t="s">
        <v>5121</v>
      </c>
      <c r="L6206" s="20" t="s">
        <v>5107</v>
      </c>
      <c r="M6206" s="20"/>
      <c r="N6206" s="21">
        <v>45421.815220115735</v>
      </c>
    </row>
    <row r="6207" spans="1:14" x14ac:dyDescent="0.25">
      <c r="A6207" s="21">
        <v>45421.080092592594</v>
      </c>
      <c r="B6207" s="22">
        <v>45421.080092592594</v>
      </c>
      <c r="C6207" s="20" t="s">
        <v>869</v>
      </c>
      <c r="D6207" s="20" t="s">
        <v>870</v>
      </c>
      <c r="E6207" s="207" t="s">
        <v>872</v>
      </c>
      <c r="F6207" s="207" t="s">
        <v>5652</v>
      </c>
      <c r="G6207" s="20" t="s">
        <v>210</v>
      </c>
      <c r="H6207" s="23">
        <v>301.57</v>
      </c>
      <c r="I6207" s="21">
        <v>45413</v>
      </c>
      <c r="J6207" s="21">
        <v>45418</v>
      </c>
      <c r="K6207" s="20" t="s">
        <v>5097</v>
      </c>
      <c r="L6207" s="20" t="s">
        <v>5098</v>
      </c>
      <c r="M6207" s="20"/>
      <c r="N6207" s="21">
        <v>45421.815220115735</v>
      </c>
    </row>
    <row r="6208" spans="1:14" x14ac:dyDescent="0.25">
      <c r="A6208" s="21">
        <v>45421.080092592594</v>
      </c>
      <c r="B6208" s="22">
        <v>45421.080092592594</v>
      </c>
      <c r="C6208" s="20" t="s">
        <v>995</v>
      </c>
      <c r="D6208" s="20" t="s">
        <v>996</v>
      </c>
      <c r="E6208" s="207" t="s">
        <v>998</v>
      </c>
      <c r="F6208" s="207" t="s">
        <v>5653</v>
      </c>
      <c r="G6208" s="20" t="s">
        <v>210</v>
      </c>
      <c r="H6208" s="23">
        <v>29.04</v>
      </c>
      <c r="I6208" s="21">
        <v>45413</v>
      </c>
      <c r="J6208" s="21">
        <v>45418</v>
      </c>
      <c r="K6208" s="20" t="s">
        <v>5097</v>
      </c>
      <c r="L6208" s="20" t="s">
        <v>5098</v>
      </c>
      <c r="M6208" s="20"/>
      <c r="N6208" s="21">
        <v>45421.815220115735</v>
      </c>
    </row>
    <row r="6209" spans="1:14" x14ac:dyDescent="0.25">
      <c r="A6209" s="21">
        <v>45421.080092592594</v>
      </c>
      <c r="B6209" s="22">
        <v>45421.080092592594</v>
      </c>
      <c r="C6209" s="20" t="s">
        <v>117</v>
      </c>
      <c r="D6209" s="20" t="s">
        <v>118</v>
      </c>
      <c r="E6209" s="207" t="s">
        <v>121</v>
      </c>
      <c r="F6209" s="207" t="s">
        <v>5654</v>
      </c>
      <c r="G6209" s="20" t="s">
        <v>210</v>
      </c>
      <c r="H6209" s="23">
        <v>2270.04</v>
      </c>
      <c r="I6209" s="21">
        <v>45413</v>
      </c>
      <c r="J6209" s="21">
        <v>45418</v>
      </c>
      <c r="K6209" s="20" t="s">
        <v>5097</v>
      </c>
      <c r="L6209" s="20" t="s">
        <v>5098</v>
      </c>
      <c r="M6209" s="20"/>
      <c r="N6209" s="21">
        <v>45421.815220115735</v>
      </c>
    </row>
    <row r="6210" spans="1:14" x14ac:dyDescent="0.25">
      <c r="A6210" s="21">
        <v>45420.956469907411</v>
      </c>
      <c r="B6210" s="22">
        <v>45420.956469907411</v>
      </c>
      <c r="C6210" s="20" t="s">
        <v>132</v>
      </c>
      <c r="D6210" s="20" t="s">
        <v>133</v>
      </c>
      <c r="E6210" s="207" t="s">
        <v>136</v>
      </c>
      <c r="F6210" s="207" t="s">
        <v>5655</v>
      </c>
      <c r="G6210" s="20" t="s">
        <v>134</v>
      </c>
      <c r="H6210" s="23">
        <v>2750.38</v>
      </c>
      <c r="I6210" s="21">
        <v>45413</v>
      </c>
      <c r="J6210" s="21">
        <v>45418</v>
      </c>
      <c r="K6210" s="20" t="s">
        <v>5097</v>
      </c>
      <c r="L6210" s="20" t="s">
        <v>5098</v>
      </c>
      <c r="M6210" s="20"/>
      <c r="N6210" s="21">
        <v>45421.815220115735</v>
      </c>
    </row>
    <row r="6211" spans="1:14" x14ac:dyDescent="0.25">
      <c r="A6211" s="21">
        <v>45420.843356481477</v>
      </c>
      <c r="B6211" s="22">
        <v>45420.843356481477</v>
      </c>
      <c r="C6211" s="20" t="s">
        <v>266</v>
      </c>
      <c r="D6211" s="20" t="s">
        <v>267</v>
      </c>
      <c r="E6211" s="207" t="s">
        <v>270</v>
      </c>
      <c r="F6211" s="207" t="s">
        <v>5656</v>
      </c>
      <c r="G6211" s="20" t="s">
        <v>268</v>
      </c>
      <c r="H6211" s="23">
        <v>10214.65</v>
      </c>
      <c r="I6211" s="21">
        <v>45413</v>
      </c>
      <c r="J6211" s="21">
        <v>45418</v>
      </c>
      <c r="K6211" s="20" t="s">
        <v>5097</v>
      </c>
      <c r="L6211" s="20" t="s">
        <v>5098</v>
      </c>
      <c r="M6211" s="20"/>
      <c r="N6211" s="21">
        <v>45421.815220115735</v>
      </c>
    </row>
    <row r="6212" spans="1:14" x14ac:dyDescent="0.25">
      <c r="A6212" s="21">
        <v>45420.380937499998</v>
      </c>
      <c r="B6212" s="22">
        <v>45420.380937499998</v>
      </c>
      <c r="C6212" s="20" t="s">
        <v>5101</v>
      </c>
      <c r="D6212" s="20" t="s">
        <v>5102</v>
      </c>
      <c r="E6212" s="207" t="s">
        <v>5103</v>
      </c>
      <c r="F6212" s="207" t="s">
        <v>5657</v>
      </c>
      <c r="G6212" s="20" t="s">
        <v>5105</v>
      </c>
      <c r="H6212" s="23">
        <v>39572</v>
      </c>
      <c r="I6212" s="21">
        <v>45413</v>
      </c>
      <c r="J6212" s="21">
        <v>45418</v>
      </c>
      <c r="K6212" s="20" t="s">
        <v>5106</v>
      </c>
      <c r="L6212" s="20" t="s">
        <v>5107</v>
      </c>
      <c r="M6212" s="20"/>
      <c r="N6212" s="21">
        <v>45421.815220115735</v>
      </c>
    </row>
    <row r="6213" spans="1:14" x14ac:dyDescent="0.25">
      <c r="A6213" s="21">
        <v>45420.380937499998</v>
      </c>
      <c r="B6213" s="22">
        <v>45420.380937499998</v>
      </c>
      <c r="C6213" s="20" t="s">
        <v>5108</v>
      </c>
      <c r="D6213" s="20" t="s">
        <v>5109</v>
      </c>
      <c r="E6213" s="207" t="s">
        <v>5110</v>
      </c>
      <c r="F6213" s="207" t="s">
        <v>5658</v>
      </c>
      <c r="G6213" s="20" t="s">
        <v>5105</v>
      </c>
      <c r="H6213" s="23">
        <v>41070.5</v>
      </c>
      <c r="I6213" s="21">
        <v>45413</v>
      </c>
      <c r="J6213" s="21">
        <v>45418</v>
      </c>
      <c r="K6213" s="20" t="s">
        <v>5106</v>
      </c>
      <c r="L6213" s="20" t="s">
        <v>5107</v>
      </c>
      <c r="M6213" s="20"/>
      <c r="N6213" s="21">
        <v>45421.815220115735</v>
      </c>
    </row>
    <row r="6214" spans="1:14" x14ac:dyDescent="0.25">
      <c r="A6214" s="21">
        <v>45420.036250000005</v>
      </c>
      <c r="B6214" s="22">
        <v>45420.036250000005</v>
      </c>
      <c r="C6214" s="20" t="s">
        <v>266</v>
      </c>
      <c r="D6214" s="20" t="s">
        <v>267</v>
      </c>
      <c r="E6214" s="207" t="s">
        <v>270</v>
      </c>
      <c r="F6214" s="207" t="s">
        <v>5659</v>
      </c>
      <c r="G6214" s="20" t="s">
        <v>268</v>
      </c>
      <c r="H6214" s="23">
        <v>10038.370000000001</v>
      </c>
      <c r="I6214" s="21">
        <v>45413</v>
      </c>
      <c r="J6214" s="21">
        <v>45418</v>
      </c>
      <c r="K6214" s="20" t="s">
        <v>5097</v>
      </c>
      <c r="L6214" s="20" t="s">
        <v>5098</v>
      </c>
      <c r="M6214" s="20"/>
      <c r="N6214" s="21">
        <v>45421.815220115735</v>
      </c>
    </row>
    <row r="6215" spans="1:14" x14ac:dyDescent="0.25">
      <c r="A6215" s="21">
        <v>45419.95144675926</v>
      </c>
      <c r="B6215" s="22">
        <v>45419.95144675926</v>
      </c>
      <c r="C6215" s="20" t="s">
        <v>132</v>
      </c>
      <c r="D6215" s="20" t="s">
        <v>133</v>
      </c>
      <c r="E6215" s="207" t="s">
        <v>136</v>
      </c>
      <c r="F6215" s="207" t="s">
        <v>5660</v>
      </c>
      <c r="G6215" s="20" t="s">
        <v>134</v>
      </c>
      <c r="H6215" s="23">
        <v>2671.66</v>
      </c>
      <c r="I6215" s="21">
        <v>45413</v>
      </c>
      <c r="J6215" s="21">
        <v>45418</v>
      </c>
      <c r="K6215" s="20" t="s">
        <v>5097</v>
      </c>
      <c r="L6215" s="20" t="s">
        <v>5098</v>
      </c>
      <c r="M6215" s="20"/>
      <c r="N6215" s="21">
        <v>45421.815220115735</v>
      </c>
    </row>
    <row r="6216" spans="1:14" x14ac:dyDescent="0.25">
      <c r="A6216" s="21">
        <v>45419.802280092597</v>
      </c>
      <c r="B6216" s="22">
        <v>45419.802280092597</v>
      </c>
      <c r="C6216" s="20" t="s">
        <v>869</v>
      </c>
      <c r="D6216" s="20" t="s">
        <v>870</v>
      </c>
      <c r="E6216" s="207" t="s">
        <v>872</v>
      </c>
      <c r="F6216" s="207" t="s">
        <v>5661</v>
      </c>
      <c r="G6216" s="20" t="s">
        <v>210</v>
      </c>
      <c r="H6216" s="23">
        <v>301.57</v>
      </c>
      <c r="I6216" s="21">
        <v>45413</v>
      </c>
      <c r="J6216" s="21">
        <v>45418</v>
      </c>
      <c r="K6216" s="20" t="s">
        <v>5097</v>
      </c>
      <c r="L6216" s="20" t="s">
        <v>5098</v>
      </c>
      <c r="M6216" s="20"/>
      <c r="N6216" s="21">
        <v>45421.815220115735</v>
      </c>
    </row>
    <row r="6217" spans="1:14" x14ac:dyDescent="0.25">
      <c r="A6217" s="21">
        <v>45419.802280092597</v>
      </c>
      <c r="B6217" s="22">
        <v>45419.802280092597</v>
      </c>
      <c r="C6217" s="20" t="s">
        <v>995</v>
      </c>
      <c r="D6217" s="20" t="s">
        <v>996</v>
      </c>
      <c r="E6217" s="207" t="s">
        <v>998</v>
      </c>
      <c r="F6217" s="207" t="s">
        <v>5662</v>
      </c>
      <c r="G6217" s="20" t="s">
        <v>210</v>
      </c>
      <c r="H6217" s="23">
        <v>29.04</v>
      </c>
      <c r="I6217" s="21">
        <v>45413</v>
      </c>
      <c r="J6217" s="21">
        <v>45418</v>
      </c>
      <c r="K6217" s="20" t="s">
        <v>5097</v>
      </c>
      <c r="L6217" s="20" t="s">
        <v>5098</v>
      </c>
      <c r="M6217" s="20"/>
      <c r="N6217" s="21">
        <v>45421.815220115735</v>
      </c>
    </row>
    <row r="6218" spans="1:14" x14ac:dyDescent="0.25">
      <c r="A6218" s="21">
        <v>45419.802280092597</v>
      </c>
      <c r="B6218" s="22">
        <v>45419.802280092597</v>
      </c>
      <c r="C6218" s="20" t="s">
        <v>117</v>
      </c>
      <c r="D6218" s="20" t="s">
        <v>118</v>
      </c>
      <c r="E6218" s="207" t="s">
        <v>121</v>
      </c>
      <c r="F6218" s="207" t="s">
        <v>5663</v>
      </c>
      <c r="G6218" s="20" t="s">
        <v>210</v>
      </c>
      <c r="H6218" s="23">
        <v>2270.04</v>
      </c>
      <c r="I6218" s="21">
        <v>45413</v>
      </c>
      <c r="J6218" s="21">
        <v>45418</v>
      </c>
      <c r="K6218" s="20" t="s">
        <v>5097</v>
      </c>
      <c r="L6218" s="20" t="s">
        <v>5098</v>
      </c>
      <c r="M6218" s="20"/>
      <c r="N6218" s="21">
        <v>45421.815220115735</v>
      </c>
    </row>
    <row r="6219" spans="1:14" x14ac:dyDescent="0.25">
      <c r="A6219" s="21">
        <v>45419.758738425917</v>
      </c>
      <c r="B6219" s="22">
        <v>45419.758738425917</v>
      </c>
      <c r="C6219" s="20" t="s">
        <v>771</v>
      </c>
      <c r="D6219" s="20" t="s">
        <v>772</v>
      </c>
      <c r="E6219" s="207" t="s">
        <v>774</v>
      </c>
      <c r="F6219" s="207" t="s">
        <v>5664</v>
      </c>
      <c r="G6219" s="20" t="s">
        <v>183</v>
      </c>
      <c r="H6219" s="23">
        <v>1079906.29</v>
      </c>
      <c r="I6219" s="21">
        <v>45413</v>
      </c>
      <c r="J6219" s="21">
        <v>45418</v>
      </c>
      <c r="K6219" s="20" t="s">
        <v>5114</v>
      </c>
      <c r="L6219" s="20" t="s">
        <v>5107</v>
      </c>
      <c r="M6219" s="20"/>
      <c r="N6219" s="21">
        <v>45421.815220115735</v>
      </c>
    </row>
    <row r="6220" spans="1:14" x14ac:dyDescent="0.25">
      <c r="A6220" s="21">
        <v>45419.758738425917</v>
      </c>
      <c r="B6220" s="22">
        <v>45419.758738425917</v>
      </c>
      <c r="C6220" s="20" t="s">
        <v>181</v>
      </c>
      <c r="D6220" s="20" t="s">
        <v>182</v>
      </c>
      <c r="E6220" s="207" t="s">
        <v>185</v>
      </c>
      <c r="F6220" s="207" t="s">
        <v>5665</v>
      </c>
      <c r="G6220" s="20" t="s">
        <v>183</v>
      </c>
      <c r="H6220" s="23">
        <v>1095969.73</v>
      </c>
      <c r="I6220" s="21">
        <v>45413</v>
      </c>
      <c r="J6220" s="21">
        <v>45418</v>
      </c>
      <c r="K6220" s="20" t="s">
        <v>5116</v>
      </c>
      <c r="L6220" s="20" t="s">
        <v>5107</v>
      </c>
      <c r="M6220" s="20"/>
      <c r="N6220" s="21">
        <v>45421.815220115735</v>
      </c>
    </row>
    <row r="6221" spans="1:14" x14ac:dyDescent="0.25">
      <c r="A6221" s="21">
        <v>45419.758738425917</v>
      </c>
      <c r="B6221" s="22">
        <v>45419.758738425917</v>
      </c>
      <c r="C6221" s="20" t="s">
        <v>882</v>
      </c>
      <c r="D6221" s="20" t="s">
        <v>883</v>
      </c>
      <c r="E6221" s="207" t="s">
        <v>885</v>
      </c>
      <c r="F6221" s="207" t="s">
        <v>5666</v>
      </c>
      <c r="G6221" s="20" t="s">
        <v>183</v>
      </c>
      <c r="H6221" s="23">
        <v>5615.42</v>
      </c>
      <c r="I6221" s="21">
        <v>45413</v>
      </c>
      <c r="J6221" s="21">
        <v>45418</v>
      </c>
      <c r="K6221" s="20" t="s">
        <v>5123</v>
      </c>
      <c r="L6221" s="20" t="s">
        <v>5107</v>
      </c>
      <c r="M6221" s="20"/>
      <c r="N6221" s="21">
        <v>45421.815220115735</v>
      </c>
    </row>
    <row r="6222" spans="1:14" x14ac:dyDescent="0.25">
      <c r="A6222" s="21">
        <v>45419.758738425917</v>
      </c>
      <c r="B6222" s="22">
        <v>45419.758738425917</v>
      </c>
      <c r="C6222" s="20" t="s">
        <v>939</v>
      </c>
      <c r="D6222" s="20" t="s">
        <v>940</v>
      </c>
      <c r="E6222" s="207" t="s">
        <v>942</v>
      </c>
      <c r="F6222" s="207" t="s">
        <v>5667</v>
      </c>
      <c r="G6222" s="20" t="s">
        <v>183</v>
      </c>
      <c r="H6222" s="23">
        <v>3468.03</v>
      </c>
      <c r="I6222" s="21">
        <v>45413</v>
      </c>
      <c r="J6222" s="21">
        <v>45418</v>
      </c>
      <c r="K6222" s="20" t="s">
        <v>5123</v>
      </c>
      <c r="L6222" s="20" t="s">
        <v>5107</v>
      </c>
      <c r="M6222" s="20"/>
      <c r="N6222" s="21">
        <v>45421.815220115735</v>
      </c>
    </row>
    <row r="6223" spans="1:14" x14ac:dyDescent="0.25">
      <c r="A6223" s="21">
        <v>45419.758738425917</v>
      </c>
      <c r="B6223" s="22">
        <v>45419.758738425917</v>
      </c>
      <c r="C6223" s="20" t="s">
        <v>521</v>
      </c>
      <c r="D6223" s="20" t="s">
        <v>522</v>
      </c>
      <c r="E6223" s="207" t="s">
        <v>524</v>
      </c>
      <c r="F6223" s="207" t="s">
        <v>5668</v>
      </c>
      <c r="G6223" s="20" t="s">
        <v>183</v>
      </c>
      <c r="H6223" s="23">
        <v>8445.81</v>
      </c>
      <c r="I6223" s="21">
        <v>45413</v>
      </c>
      <c r="J6223" s="21">
        <v>45418</v>
      </c>
      <c r="K6223" s="20" t="s">
        <v>5121</v>
      </c>
      <c r="L6223" s="20" t="s">
        <v>5107</v>
      </c>
      <c r="M6223" s="20"/>
      <c r="N6223" s="21">
        <v>45421.815220115735</v>
      </c>
    </row>
    <row r="6224" spans="1:14" x14ac:dyDescent="0.25">
      <c r="A6224" s="21">
        <v>45419.758738425917</v>
      </c>
      <c r="B6224" s="22">
        <v>45419.758738425917</v>
      </c>
      <c r="C6224" s="20" t="s">
        <v>459</v>
      </c>
      <c r="D6224" s="20" t="s">
        <v>460</v>
      </c>
      <c r="E6224" s="207" t="s">
        <v>462</v>
      </c>
      <c r="F6224" s="207" t="s">
        <v>5669</v>
      </c>
      <c r="G6224" s="20" t="s">
        <v>183</v>
      </c>
      <c r="H6224" s="23">
        <v>731315.17</v>
      </c>
      <c r="I6224" s="21">
        <v>45413</v>
      </c>
      <c r="J6224" s="21">
        <v>45418</v>
      </c>
      <c r="K6224" s="20" t="s">
        <v>5129</v>
      </c>
      <c r="L6224" s="20" t="s">
        <v>5107</v>
      </c>
      <c r="M6224" s="20"/>
      <c r="N6224" s="21">
        <v>45421.815220115735</v>
      </c>
    </row>
    <row r="6225" spans="1:14" x14ac:dyDescent="0.25">
      <c r="A6225" s="21">
        <v>45419.758738425917</v>
      </c>
      <c r="B6225" s="22">
        <v>45419.758738425917</v>
      </c>
      <c r="C6225" s="20" t="s">
        <v>331</v>
      </c>
      <c r="D6225" s="20" t="s">
        <v>332</v>
      </c>
      <c r="E6225" s="207" t="s">
        <v>334</v>
      </c>
      <c r="F6225" s="207" t="s">
        <v>5670</v>
      </c>
      <c r="G6225" s="20" t="s">
        <v>183</v>
      </c>
      <c r="H6225" s="23">
        <v>6029.09</v>
      </c>
      <c r="I6225" s="21">
        <v>45413</v>
      </c>
      <c r="J6225" s="21">
        <v>45418</v>
      </c>
      <c r="K6225" s="20" t="s">
        <v>5121</v>
      </c>
      <c r="L6225" s="20" t="s">
        <v>5107</v>
      </c>
      <c r="M6225" s="20"/>
      <c r="N6225" s="21">
        <v>45421.815220115735</v>
      </c>
    </row>
    <row r="6226" spans="1:14" x14ac:dyDescent="0.25">
      <c r="A6226" s="21">
        <v>45419.255219907413</v>
      </c>
      <c r="B6226" s="22">
        <v>45419.255219907413</v>
      </c>
      <c r="C6226" s="20" t="s">
        <v>266</v>
      </c>
      <c r="D6226" s="20" t="s">
        <v>267</v>
      </c>
      <c r="E6226" s="207" t="s">
        <v>270</v>
      </c>
      <c r="F6226" s="207" t="s">
        <v>5671</v>
      </c>
      <c r="G6226" s="20" t="s">
        <v>268</v>
      </c>
      <c r="H6226" s="23">
        <v>10038.370000000001</v>
      </c>
      <c r="I6226" s="21">
        <v>45413</v>
      </c>
      <c r="J6226" s="21">
        <v>45418</v>
      </c>
      <c r="K6226" s="20" t="s">
        <v>5097</v>
      </c>
      <c r="L6226" s="20" t="s">
        <v>5098</v>
      </c>
      <c r="M6226" s="20"/>
      <c r="N6226" s="21">
        <v>45421.815220115735</v>
      </c>
    </row>
    <row r="6227" spans="1:14" x14ac:dyDescent="0.25">
      <c r="A6227" s="21">
        <v>45419.2034837963</v>
      </c>
      <c r="B6227" s="22">
        <v>45419.2034837963</v>
      </c>
      <c r="C6227" s="20" t="s">
        <v>771</v>
      </c>
      <c r="D6227" s="20" t="s">
        <v>772</v>
      </c>
      <c r="E6227" s="207" t="s">
        <v>774</v>
      </c>
      <c r="F6227" s="207" t="s">
        <v>5672</v>
      </c>
      <c r="G6227" s="20" t="s">
        <v>183</v>
      </c>
      <c r="H6227" s="23">
        <v>1072266.25</v>
      </c>
      <c r="I6227" s="21">
        <v>45413</v>
      </c>
      <c r="J6227" s="21">
        <v>45418</v>
      </c>
      <c r="K6227" s="20" t="s">
        <v>5114</v>
      </c>
      <c r="L6227" s="20" t="s">
        <v>5107</v>
      </c>
      <c r="M6227" s="20"/>
      <c r="N6227" s="21">
        <v>45421.815220115735</v>
      </c>
    </row>
    <row r="6228" spans="1:14" x14ac:dyDescent="0.25">
      <c r="A6228" s="21">
        <v>45419.2034837963</v>
      </c>
      <c r="B6228" s="22">
        <v>45419.2034837963</v>
      </c>
      <c r="C6228" s="20" t="s">
        <v>181</v>
      </c>
      <c r="D6228" s="20" t="s">
        <v>182</v>
      </c>
      <c r="E6228" s="207" t="s">
        <v>185</v>
      </c>
      <c r="F6228" s="207" t="s">
        <v>5673</v>
      </c>
      <c r="G6228" s="20" t="s">
        <v>183</v>
      </c>
      <c r="H6228" s="23">
        <v>1087846.58</v>
      </c>
      <c r="I6228" s="21">
        <v>45413</v>
      </c>
      <c r="J6228" s="21">
        <v>45418</v>
      </c>
      <c r="K6228" s="20" t="s">
        <v>5116</v>
      </c>
      <c r="L6228" s="20" t="s">
        <v>5107</v>
      </c>
      <c r="M6228" s="20"/>
      <c r="N6228" s="21">
        <v>45421.815220115735</v>
      </c>
    </row>
    <row r="6229" spans="1:14" x14ac:dyDescent="0.25">
      <c r="A6229" s="21">
        <v>45419.2034837963</v>
      </c>
      <c r="B6229" s="22">
        <v>45419.2034837963</v>
      </c>
      <c r="C6229" s="20" t="s">
        <v>1190</v>
      </c>
      <c r="D6229" s="20" t="s">
        <v>1191</v>
      </c>
      <c r="E6229" s="207" t="s">
        <v>1193</v>
      </c>
      <c r="F6229" s="207" t="s">
        <v>5674</v>
      </c>
      <c r="G6229" s="20" t="s">
        <v>183</v>
      </c>
      <c r="H6229" s="23">
        <v>4379.51</v>
      </c>
      <c r="I6229" s="21">
        <v>45413</v>
      </c>
      <c r="J6229" s="21">
        <v>45418</v>
      </c>
      <c r="K6229" s="20" t="s">
        <v>5118</v>
      </c>
      <c r="L6229" s="20" t="s">
        <v>5107</v>
      </c>
      <c r="M6229" s="20"/>
      <c r="N6229" s="21">
        <v>45421.815220115735</v>
      </c>
    </row>
    <row r="6230" spans="1:14" x14ac:dyDescent="0.25">
      <c r="A6230" s="21">
        <v>45419.2034837963</v>
      </c>
      <c r="B6230" s="22">
        <v>45419.2034837963</v>
      </c>
      <c r="C6230" s="20" t="s">
        <v>1226</v>
      </c>
      <c r="D6230" s="20" t="s">
        <v>1227</v>
      </c>
      <c r="E6230" s="207" t="s">
        <v>1229</v>
      </c>
      <c r="F6230" s="207" t="s">
        <v>5675</v>
      </c>
      <c r="G6230" s="20" t="s">
        <v>183</v>
      </c>
      <c r="H6230" s="23">
        <v>2726.21</v>
      </c>
      <c r="I6230" s="21">
        <v>45413</v>
      </c>
      <c r="J6230" s="21">
        <v>45418</v>
      </c>
      <c r="K6230" s="20" t="s">
        <v>5118</v>
      </c>
      <c r="L6230" s="20" t="s">
        <v>5107</v>
      </c>
      <c r="M6230" s="20"/>
      <c r="N6230" s="21">
        <v>45421.815220115735</v>
      </c>
    </row>
    <row r="6231" spans="1:14" x14ac:dyDescent="0.25">
      <c r="A6231" s="21">
        <v>45419.2034837963</v>
      </c>
      <c r="B6231" s="22">
        <v>45419.2034837963</v>
      </c>
      <c r="C6231" s="20" t="s">
        <v>717</v>
      </c>
      <c r="D6231" s="20" t="s">
        <v>718</v>
      </c>
      <c r="E6231" s="207" t="s">
        <v>720</v>
      </c>
      <c r="F6231" s="207" t="s">
        <v>5676</v>
      </c>
      <c r="G6231" s="20" t="s">
        <v>183</v>
      </c>
      <c r="H6231" s="23">
        <v>4455.22</v>
      </c>
      <c r="I6231" s="21">
        <v>45413</v>
      </c>
      <c r="J6231" s="21">
        <v>45418</v>
      </c>
      <c r="K6231" s="20" t="s">
        <v>5121</v>
      </c>
      <c r="L6231" s="20" t="s">
        <v>5107</v>
      </c>
      <c r="M6231" s="20"/>
      <c r="N6231" s="21">
        <v>45421.815220115735</v>
      </c>
    </row>
    <row r="6232" spans="1:14" x14ac:dyDescent="0.25">
      <c r="A6232" s="21">
        <v>45419.2034837963</v>
      </c>
      <c r="B6232" s="22">
        <v>45419.2034837963</v>
      </c>
      <c r="C6232" s="20" t="s">
        <v>882</v>
      </c>
      <c r="D6232" s="20" t="s">
        <v>883</v>
      </c>
      <c r="E6232" s="207" t="s">
        <v>885</v>
      </c>
      <c r="F6232" s="207" t="s">
        <v>5677</v>
      </c>
      <c r="G6232" s="20" t="s">
        <v>183</v>
      </c>
      <c r="H6232" s="23">
        <v>5560.03</v>
      </c>
      <c r="I6232" s="21">
        <v>45413</v>
      </c>
      <c r="J6232" s="21">
        <v>45418</v>
      </c>
      <c r="K6232" s="20" t="s">
        <v>5123</v>
      </c>
      <c r="L6232" s="20" t="s">
        <v>5107</v>
      </c>
      <c r="M6232" s="20"/>
      <c r="N6232" s="21">
        <v>45421.815220115735</v>
      </c>
    </row>
    <row r="6233" spans="1:14" x14ac:dyDescent="0.25">
      <c r="A6233" s="21">
        <v>45419.2034837963</v>
      </c>
      <c r="B6233" s="22">
        <v>45419.2034837963</v>
      </c>
      <c r="C6233" s="20" t="s">
        <v>193</v>
      </c>
      <c r="D6233" s="20" t="s">
        <v>194</v>
      </c>
      <c r="E6233" s="207" t="s">
        <v>196</v>
      </c>
      <c r="F6233" s="207" t="s">
        <v>5678</v>
      </c>
      <c r="G6233" s="20" t="s">
        <v>183</v>
      </c>
      <c r="H6233" s="23">
        <v>9016.0499999999993</v>
      </c>
      <c r="I6233" s="21">
        <v>45413</v>
      </c>
      <c r="J6233" s="21">
        <v>45418</v>
      </c>
      <c r="K6233" s="20" t="s">
        <v>5118</v>
      </c>
      <c r="L6233" s="20" t="s">
        <v>5107</v>
      </c>
      <c r="M6233" s="20"/>
      <c r="N6233" s="21">
        <v>45421.815220115735</v>
      </c>
    </row>
    <row r="6234" spans="1:14" x14ac:dyDescent="0.25">
      <c r="A6234" s="21">
        <v>45419.2034837963</v>
      </c>
      <c r="B6234" s="22">
        <v>45419.2034837963</v>
      </c>
      <c r="C6234" s="20" t="s">
        <v>253</v>
      </c>
      <c r="D6234" s="20" t="s">
        <v>254</v>
      </c>
      <c r="E6234" s="207" t="s">
        <v>256</v>
      </c>
      <c r="F6234" s="207" t="s">
        <v>5679</v>
      </c>
      <c r="G6234" s="20" t="s">
        <v>183</v>
      </c>
      <c r="H6234" s="23">
        <v>275031.56</v>
      </c>
      <c r="I6234" s="21">
        <v>45413</v>
      </c>
      <c r="J6234" s="21">
        <v>45418</v>
      </c>
      <c r="K6234" s="20" t="s">
        <v>5118</v>
      </c>
      <c r="L6234" s="20" t="s">
        <v>5107</v>
      </c>
      <c r="M6234" s="20"/>
      <c r="N6234" s="21">
        <v>45421.815220115735</v>
      </c>
    </row>
    <row r="6235" spans="1:14" x14ac:dyDescent="0.25">
      <c r="A6235" s="21">
        <v>45419.2034837963</v>
      </c>
      <c r="B6235" s="22">
        <v>45419.2034837963</v>
      </c>
      <c r="C6235" s="20" t="s">
        <v>939</v>
      </c>
      <c r="D6235" s="20" t="s">
        <v>940</v>
      </c>
      <c r="E6235" s="207" t="s">
        <v>942</v>
      </c>
      <c r="F6235" s="207" t="s">
        <v>5680</v>
      </c>
      <c r="G6235" s="20" t="s">
        <v>183</v>
      </c>
      <c r="H6235" s="23">
        <v>3440.05</v>
      </c>
      <c r="I6235" s="21">
        <v>45413</v>
      </c>
      <c r="J6235" s="21">
        <v>45418</v>
      </c>
      <c r="K6235" s="20" t="s">
        <v>5123</v>
      </c>
      <c r="L6235" s="20" t="s">
        <v>5107</v>
      </c>
      <c r="M6235" s="20"/>
      <c r="N6235" s="21">
        <v>45421.815220115735</v>
      </c>
    </row>
    <row r="6236" spans="1:14" x14ac:dyDescent="0.25">
      <c r="A6236" s="21">
        <v>45419.2034837963</v>
      </c>
      <c r="B6236" s="22">
        <v>45419.2034837963</v>
      </c>
      <c r="C6236" s="20" t="s">
        <v>521</v>
      </c>
      <c r="D6236" s="20" t="s">
        <v>522</v>
      </c>
      <c r="E6236" s="207" t="s">
        <v>524</v>
      </c>
      <c r="F6236" s="207" t="s">
        <v>5681</v>
      </c>
      <c r="G6236" s="20" t="s">
        <v>183</v>
      </c>
      <c r="H6236" s="23">
        <v>5745.81</v>
      </c>
      <c r="I6236" s="21">
        <v>45413</v>
      </c>
      <c r="J6236" s="21">
        <v>45418</v>
      </c>
      <c r="K6236" s="20" t="s">
        <v>5121</v>
      </c>
      <c r="L6236" s="20" t="s">
        <v>5107</v>
      </c>
      <c r="M6236" s="20"/>
      <c r="N6236" s="21">
        <v>45421.815220115735</v>
      </c>
    </row>
    <row r="6237" spans="1:14" x14ac:dyDescent="0.25">
      <c r="A6237" s="21">
        <v>45419.2034837963</v>
      </c>
      <c r="B6237" s="22">
        <v>45419.2034837963</v>
      </c>
      <c r="C6237" s="20" t="s">
        <v>459</v>
      </c>
      <c r="D6237" s="20" t="s">
        <v>460</v>
      </c>
      <c r="E6237" s="207" t="s">
        <v>462</v>
      </c>
      <c r="F6237" s="207" t="s">
        <v>5682</v>
      </c>
      <c r="G6237" s="20" t="s">
        <v>183</v>
      </c>
      <c r="H6237" s="23">
        <v>721688.83</v>
      </c>
      <c r="I6237" s="21">
        <v>45413</v>
      </c>
      <c r="J6237" s="21">
        <v>45418</v>
      </c>
      <c r="K6237" s="20" t="s">
        <v>5129</v>
      </c>
      <c r="L6237" s="20" t="s">
        <v>5107</v>
      </c>
      <c r="M6237" s="20"/>
      <c r="N6237" s="21">
        <v>45421.815220115735</v>
      </c>
    </row>
    <row r="6238" spans="1:14" x14ac:dyDescent="0.25">
      <c r="A6238" s="21">
        <v>45419.2034837963</v>
      </c>
      <c r="B6238" s="22">
        <v>45419.2034837963</v>
      </c>
      <c r="C6238" s="20" t="s">
        <v>435</v>
      </c>
      <c r="D6238" s="20" t="s">
        <v>436</v>
      </c>
      <c r="E6238" s="207" t="s">
        <v>438</v>
      </c>
      <c r="F6238" s="207" t="s">
        <v>5683</v>
      </c>
      <c r="G6238" s="20" t="s">
        <v>183</v>
      </c>
      <c r="H6238" s="23">
        <v>8577.4599999999991</v>
      </c>
      <c r="I6238" s="21">
        <v>45413</v>
      </c>
      <c r="J6238" s="21">
        <v>45418</v>
      </c>
      <c r="K6238" s="20" t="s">
        <v>5118</v>
      </c>
      <c r="L6238" s="20" t="s">
        <v>5107</v>
      </c>
      <c r="M6238" s="20"/>
      <c r="N6238" s="21">
        <v>45421.815220115735</v>
      </c>
    </row>
    <row r="6239" spans="1:14" x14ac:dyDescent="0.25">
      <c r="A6239" s="21">
        <v>45419.2034837963</v>
      </c>
      <c r="B6239" s="22">
        <v>45419.2034837963</v>
      </c>
      <c r="C6239" s="20" t="s">
        <v>422</v>
      </c>
      <c r="D6239" s="20" t="s">
        <v>423</v>
      </c>
      <c r="E6239" s="207" t="s">
        <v>425</v>
      </c>
      <c r="F6239" s="207" t="s">
        <v>5684</v>
      </c>
      <c r="G6239" s="20" t="s">
        <v>183</v>
      </c>
      <c r="H6239" s="23">
        <v>51419.42</v>
      </c>
      <c r="I6239" s="21">
        <v>45413</v>
      </c>
      <c r="J6239" s="21">
        <v>45418</v>
      </c>
      <c r="K6239" s="20" t="s">
        <v>5118</v>
      </c>
      <c r="L6239" s="20" t="s">
        <v>5107</v>
      </c>
      <c r="M6239" s="20"/>
      <c r="N6239" s="21">
        <v>45421.815220115735</v>
      </c>
    </row>
    <row r="6240" spans="1:14" x14ac:dyDescent="0.25">
      <c r="A6240" s="21">
        <v>45419.2034837963</v>
      </c>
      <c r="B6240" s="22">
        <v>45419.2034837963</v>
      </c>
      <c r="C6240" s="20" t="s">
        <v>1298</v>
      </c>
      <c r="D6240" s="20" t="s">
        <v>1299</v>
      </c>
      <c r="E6240" s="207" t="s">
        <v>1301</v>
      </c>
      <c r="F6240" s="207" t="s">
        <v>5685</v>
      </c>
      <c r="G6240" s="20" t="s">
        <v>183</v>
      </c>
      <c r="H6240" s="23">
        <v>649.94000000000005</v>
      </c>
      <c r="I6240" s="21">
        <v>45413</v>
      </c>
      <c r="J6240" s="21">
        <v>45418</v>
      </c>
      <c r="K6240" s="20" t="s">
        <v>5121</v>
      </c>
      <c r="L6240" s="20" t="s">
        <v>5107</v>
      </c>
      <c r="M6240" s="20"/>
      <c r="N6240" s="21">
        <v>45421.815220115735</v>
      </c>
    </row>
    <row r="6241" spans="1:14" x14ac:dyDescent="0.25">
      <c r="A6241" s="21">
        <v>45419.2034837963</v>
      </c>
      <c r="B6241" s="22">
        <v>45419.2034837963</v>
      </c>
      <c r="C6241" s="20" t="s">
        <v>331</v>
      </c>
      <c r="D6241" s="20" t="s">
        <v>332</v>
      </c>
      <c r="E6241" s="207" t="s">
        <v>334</v>
      </c>
      <c r="F6241" s="207" t="s">
        <v>5686</v>
      </c>
      <c r="G6241" s="20" t="s">
        <v>183</v>
      </c>
      <c r="H6241" s="23">
        <v>3005.09</v>
      </c>
      <c r="I6241" s="21">
        <v>45413</v>
      </c>
      <c r="J6241" s="21">
        <v>45418</v>
      </c>
      <c r="K6241" s="20" t="s">
        <v>5121</v>
      </c>
      <c r="L6241" s="20" t="s">
        <v>5107</v>
      </c>
      <c r="M6241" s="20"/>
      <c r="N6241" s="21">
        <v>45421.815220115735</v>
      </c>
    </row>
    <row r="6242" spans="1:14" x14ac:dyDescent="0.25">
      <c r="A6242" s="21">
        <v>45419.176111111112</v>
      </c>
      <c r="B6242" s="22">
        <v>45419.176111111112</v>
      </c>
      <c r="C6242" s="20" t="s">
        <v>5101</v>
      </c>
      <c r="D6242" s="20" t="s">
        <v>5102</v>
      </c>
      <c r="E6242" s="207" t="s">
        <v>5103</v>
      </c>
      <c r="F6242" s="207" t="s">
        <v>5687</v>
      </c>
      <c r="G6242" s="20" t="s">
        <v>5105</v>
      </c>
      <c r="H6242" s="23">
        <v>39530.46</v>
      </c>
      <c r="I6242" s="21">
        <v>45413</v>
      </c>
      <c r="J6242" s="21">
        <v>45418</v>
      </c>
      <c r="K6242" s="20" t="s">
        <v>5106</v>
      </c>
      <c r="L6242" s="20" t="s">
        <v>5107</v>
      </c>
      <c r="M6242" s="20"/>
      <c r="N6242" s="21">
        <v>45421.815220115735</v>
      </c>
    </row>
    <row r="6243" spans="1:14" x14ac:dyDescent="0.25">
      <c r="A6243" s="21">
        <v>45419.176111111112</v>
      </c>
      <c r="B6243" s="22">
        <v>45419.176111111112</v>
      </c>
      <c r="C6243" s="20" t="s">
        <v>5108</v>
      </c>
      <c r="D6243" s="20" t="s">
        <v>5109</v>
      </c>
      <c r="E6243" s="207" t="s">
        <v>5110</v>
      </c>
      <c r="F6243" s="207" t="s">
        <v>5688</v>
      </c>
      <c r="G6243" s="20" t="s">
        <v>5105</v>
      </c>
      <c r="H6243" s="23">
        <v>41039.129999999997</v>
      </c>
      <c r="I6243" s="21">
        <v>45413</v>
      </c>
      <c r="J6243" s="21">
        <v>45418</v>
      </c>
      <c r="K6243" s="20" t="s">
        <v>5106</v>
      </c>
      <c r="L6243" s="20" t="s">
        <v>5107</v>
      </c>
      <c r="M6243" s="20"/>
      <c r="N6243" s="21">
        <v>45421.815220115735</v>
      </c>
    </row>
    <row r="6244" spans="1:14" x14ac:dyDescent="0.25">
      <c r="A6244" s="21">
        <v>45418.771967592591</v>
      </c>
      <c r="B6244" s="22">
        <v>45418.771967592591</v>
      </c>
      <c r="C6244" s="20" t="s">
        <v>132</v>
      </c>
      <c r="D6244" s="20" t="s">
        <v>133</v>
      </c>
      <c r="E6244" s="207" t="s">
        <v>136</v>
      </c>
      <c r="F6244" s="207" t="s">
        <v>5689</v>
      </c>
      <c r="G6244" s="20" t="s">
        <v>134</v>
      </c>
      <c r="H6244" s="23">
        <v>2671.66</v>
      </c>
      <c r="I6244" s="21">
        <v>45413</v>
      </c>
      <c r="J6244" s="21">
        <v>45418</v>
      </c>
      <c r="K6244" s="20" t="s">
        <v>5097</v>
      </c>
      <c r="L6244" s="20" t="s">
        <v>5098</v>
      </c>
      <c r="M6244" s="20"/>
      <c r="N6244" s="21">
        <v>45421.815220115735</v>
      </c>
    </row>
    <row r="6245" spans="1:14" x14ac:dyDescent="0.25">
      <c r="A6245" s="21">
        <v>45418.4143287037</v>
      </c>
      <c r="B6245" s="22">
        <v>45418.4143287037</v>
      </c>
      <c r="C6245" s="20" t="s">
        <v>5101</v>
      </c>
      <c r="D6245" s="20" t="s">
        <v>5102</v>
      </c>
      <c r="E6245" s="207" t="s">
        <v>5103</v>
      </c>
      <c r="F6245" s="207" t="s">
        <v>5690</v>
      </c>
      <c r="G6245" s="20" t="s">
        <v>5105</v>
      </c>
      <c r="H6245" s="23">
        <v>39219.120000000003</v>
      </c>
      <c r="I6245" s="21">
        <v>45413</v>
      </c>
      <c r="J6245" s="21">
        <v>45418</v>
      </c>
      <c r="K6245" s="20" t="s">
        <v>5106</v>
      </c>
      <c r="L6245" s="20" t="s">
        <v>5107</v>
      </c>
      <c r="M6245" s="20"/>
      <c r="N6245" s="21">
        <v>45421.815220115735</v>
      </c>
    </row>
    <row r="6246" spans="1:14" x14ac:dyDescent="0.25">
      <c r="A6246" s="21">
        <v>45418.4143287037</v>
      </c>
      <c r="B6246" s="22">
        <v>45418.4143287037</v>
      </c>
      <c r="C6246" s="20" t="s">
        <v>5108</v>
      </c>
      <c r="D6246" s="20" t="s">
        <v>5109</v>
      </c>
      <c r="E6246" s="207" t="s">
        <v>5110</v>
      </c>
      <c r="F6246" s="207" t="s">
        <v>5691</v>
      </c>
      <c r="G6246" s="20" t="s">
        <v>5105</v>
      </c>
      <c r="H6246" s="23">
        <v>40660.76</v>
      </c>
      <c r="I6246" s="21">
        <v>45413</v>
      </c>
      <c r="J6246" s="21">
        <v>45418</v>
      </c>
      <c r="K6246" s="20" t="s">
        <v>5106</v>
      </c>
      <c r="L6246" s="20" t="s">
        <v>5107</v>
      </c>
      <c r="M6246" s="20"/>
      <c r="N6246" s="21">
        <v>45421.815220115735</v>
      </c>
    </row>
    <row r="6247" spans="1:14" x14ac:dyDescent="0.25">
      <c r="A6247" s="21">
        <v>45418.121608796297</v>
      </c>
      <c r="B6247" s="22">
        <v>45418.121608796297</v>
      </c>
      <c r="C6247" s="20" t="s">
        <v>869</v>
      </c>
      <c r="D6247" s="20" t="s">
        <v>870</v>
      </c>
      <c r="E6247" s="207" t="s">
        <v>872</v>
      </c>
      <c r="F6247" s="207" t="s">
        <v>5692</v>
      </c>
      <c r="G6247" s="20" t="s">
        <v>210</v>
      </c>
      <c r="H6247" s="23">
        <v>301.57</v>
      </c>
      <c r="I6247" s="21">
        <v>45413</v>
      </c>
      <c r="J6247" s="21">
        <v>45418</v>
      </c>
      <c r="K6247" s="20" t="s">
        <v>5097</v>
      </c>
      <c r="L6247" s="20" t="s">
        <v>5098</v>
      </c>
      <c r="M6247" s="20"/>
      <c r="N6247" s="21">
        <v>45421.815220115735</v>
      </c>
    </row>
    <row r="6248" spans="1:14" x14ac:dyDescent="0.25">
      <c r="A6248" s="21">
        <v>45418.121608796297</v>
      </c>
      <c r="B6248" s="22">
        <v>45418.121608796297</v>
      </c>
      <c r="C6248" s="20" t="s">
        <v>995</v>
      </c>
      <c r="D6248" s="20" t="s">
        <v>996</v>
      </c>
      <c r="E6248" s="207" t="s">
        <v>998</v>
      </c>
      <c r="F6248" s="207" t="s">
        <v>5693</v>
      </c>
      <c r="G6248" s="20" t="s">
        <v>210</v>
      </c>
      <c r="H6248" s="23">
        <v>29.04</v>
      </c>
      <c r="I6248" s="21">
        <v>45413</v>
      </c>
      <c r="J6248" s="21">
        <v>45418</v>
      </c>
      <c r="K6248" s="20" t="s">
        <v>5097</v>
      </c>
      <c r="L6248" s="20" t="s">
        <v>5098</v>
      </c>
      <c r="M6248" s="20"/>
      <c r="N6248" s="21">
        <v>45421.815220115735</v>
      </c>
    </row>
    <row r="6249" spans="1:14" x14ac:dyDescent="0.25">
      <c r="A6249" s="21">
        <v>45418.121608796297</v>
      </c>
      <c r="B6249" s="22">
        <v>45418.121608796297</v>
      </c>
      <c r="C6249" s="20" t="s">
        <v>117</v>
      </c>
      <c r="D6249" s="20" t="s">
        <v>118</v>
      </c>
      <c r="E6249" s="207" t="s">
        <v>121</v>
      </c>
      <c r="F6249" s="207" t="s">
        <v>5694</v>
      </c>
      <c r="G6249" s="20" t="s">
        <v>210</v>
      </c>
      <c r="H6249" s="23">
        <v>5577.52</v>
      </c>
      <c r="I6249" s="21">
        <v>45413</v>
      </c>
      <c r="J6249" s="21">
        <v>45418</v>
      </c>
      <c r="K6249" s="20" t="s">
        <v>5097</v>
      </c>
      <c r="L6249" s="20" t="s">
        <v>5098</v>
      </c>
      <c r="M6249" s="20"/>
      <c r="N6249" s="21">
        <v>45421.815220115735</v>
      </c>
    </row>
    <row r="6250" spans="1:14" x14ac:dyDescent="0.25">
      <c r="A6250" s="21">
        <v>45418.028009259258</v>
      </c>
      <c r="B6250" s="22">
        <v>45418.028009259258</v>
      </c>
      <c r="C6250" s="20" t="s">
        <v>771</v>
      </c>
      <c r="D6250" s="20" t="s">
        <v>772</v>
      </c>
      <c r="E6250" s="207" t="s">
        <v>774</v>
      </c>
      <c r="F6250" s="207" t="s">
        <v>5695</v>
      </c>
      <c r="G6250" s="20" t="s">
        <v>183</v>
      </c>
      <c r="H6250" s="23">
        <v>1072266.25</v>
      </c>
      <c r="I6250" s="21">
        <v>45413</v>
      </c>
      <c r="J6250" s="21">
        <v>45418</v>
      </c>
      <c r="K6250" s="20" t="s">
        <v>5114</v>
      </c>
      <c r="L6250" s="20" t="s">
        <v>5107</v>
      </c>
      <c r="M6250" s="20"/>
      <c r="N6250" s="21">
        <v>45421.815220115735</v>
      </c>
    </row>
    <row r="6251" spans="1:14" x14ac:dyDescent="0.25">
      <c r="A6251" s="21">
        <v>45418.028009259258</v>
      </c>
      <c r="B6251" s="22">
        <v>45418.028009259258</v>
      </c>
      <c r="C6251" s="20" t="s">
        <v>181</v>
      </c>
      <c r="D6251" s="20" t="s">
        <v>182</v>
      </c>
      <c r="E6251" s="207" t="s">
        <v>185</v>
      </c>
      <c r="F6251" s="207" t="s">
        <v>5696</v>
      </c>
      <c r="G6251" s="20" t="s">
        <v>183</v>
      </c>
      <c r="H6251" s="23">
        <v>1087846.58</v>
      </c>
      <c r="I6251" s="21">
        <v>45413</v>
      </c>
      <c r="J6251" s="21">
        <v>45418</v>
      </c>
      <c r="K6251" s="20" t="s">
        <v>5116</v>
      </c>
      <c r="L6251" s="20" t="s">
        <v>5107</v>
      </c>
      <c r="M6251" s="20"/>
      <c r="N6251" s="21">
        <v>45421.815220115735</v>
      </c>
    </row>
    <row r="6252" spans="1:14" x14ac:dyDescent="0.25">
      <c r="A6252" s="21">
        <v>45418.028009259258</v>
      </c>
      <c r="B6252" s="22">
        <v>45418.028009259258</v>
      </c>
      <c r="C6252" s="20" t="s">
        <v>1190</v>
      </c>
      <c r="D6252" s="20" t="s">
        <v>1191</v>
      </c>
      <c r="E6252" s="207" t="s">
        <v>1193</v>
      </c>
      <c r="F6252" s="207" t="s">
        <v>5697</v>
      </c>
      <c r="G6252" s="20" t="s">
        <v>183</v>
      </c>
      <c r="H6252" s="23">
        <v>4379.51</v>
      </c>
      <c r="I6252" s="21">
        <v>45413</v>
      </c>
      <c r="J6252" s="21">
        <v>45418</v>
      </c>
      <c r="K6252" s="20" t="s">
        <v>5118</v>
      </c>
      <c r="L6252" s="20" t="s">
        <v>5107</v>
      </c>
      <c r="M6252" s="20"/>
      <c r="N6252" s="21">
        <v>45421.815220115735</v>
      </c>
    </row>
    <row r="6253" spans="1:14" x14ac:dyDescent="0.25">
      <c r="A6253" s="21">
        <v>45418.028009259258</v>
      </c>
      <c r="B6253" s="22">
        <v>45418.028009259258</v>
      </c>
      <c r="C6253" s="20" t="s">
        <v>1226</v>
      </c>
      <c r="D6253" s="20" t="s">
        <v>1227</v>
      </c>
      <c r="E6253" s="207" t="s">
        <v>1229</v>
      </c>
      <c r="F6253" s="207" t="s">
        <v>5698</v>
      </c>
      <c r="G6253" s="20" t="s">
        <v>183</v>
      </c>
      <c r="H6253" s="23">
        <v>2726.21</v>
      </c>
      <c r="I6253" s="21">
        <v>45413</v>
      </c>
      <c r="J6253" s="21">
        <v>45418</v>
      </c>
      <c r="K6253" s="20" t="s">
        <v>5118</v>
      </c>
      <c r="L6253" s="20" t="s">
        <v>5107</v>
      </c>
      <c r="M6253" s="20"/>
      <c r="N6253" s="21">
        <v>45421.815220115735</v>
      </c>
    </row>
    <row r="6254" spans="1:14" x14ac:dyDescent="0.25">
      <c r="A6254" s="21">
        <v>45418.028009259258</v>
      </c>
      <c r="B6254" s="22">
        <v>45418.028009259258</v>
      </c>
      <c r="C6254" s="20" t="s">
        <v>717</v>
      </c>
      <c r="D6254" s="20" t="s">
        <v>718</v>
      </c>
      <c r="E6254" s="207" t="s">
        <v>720</v>
      </c>
      <c r="F6254" s="207" t="s">
        <v>5699</v>
      </c>
      <c r="G6254" s="20" t="s">
        <v>183</v>
      </c>
      <c r="H6254" s="23">
        <v>4455.22</v>
      </c>
      <c r="I6254" s="21">
        <v>45413</v>
      </c>
      <c r="J6254" s="21">
        <v>45418</v>
      </c>
      <c r="K6254" s="20" t="s">
        <v>5121</v>
      </c>
      <c r="L6254" s="20" t="s">
        <v>5107</v>
      </c>
      <c r="M6254" s="20"/>
      <c r="N6254" s="21">
        <v>45421.815220115735</v>
      </c>
    </row>
    <row r="6255" spans="1:14" x14ac:dyDescent="0.25">
      <c r="A6255" s="21">
        <v>45418.028009259258</v>
      </c>
      <c r="B6255" s="22">
        <v>45418.028009259258</v>
      </c>
      <c r="C6255" s="20" t="s">
        <v>882</v>
      </c>
      <c r="D6255" s="20" t="s">
        <v>883</v>
      </c>
      <c r="E6255" s="207" t="s">
        <v>885</v>
      </c>
      <c r="F6255" s="207" t="s">
        <v>5700</v>
      </c>
      <c r="G6255" s="20" t="s">
        <v>183</v>
      </c>
      <c r="H6255" s="23">
        <v>5560.03</v>
      </c>
      <c r="I6255" s="21">
        <v>45413</v>
      </c>
      <c r="J6255" s="21">
        <v>45418</v>
      </c>
      <c r="K6255" s="20" t="s">
        <v>5123</v>
      </c>
      <c r="L6255" s="20" t="s">
        <v>5107</v>
      </c>
      <c r="M6255" s="20"/>
      <c r="N6255" s="21">
        <v>45421.815220115735</v>
      </c>
    </row>
    <row r="6256" spans="1:14" x14ac:dyDescent="0.25">
      <c r="A6256" s="21">
        <v>45418.028009259258</v>
      </c>
      <c r="B6256" s="22">
        <v>45418.028009259258</v>
      </c>
      <c r="C6256" s="20" t="s">
        <v>193</v>
      </c>
      <c r="D6256" s="20" t="s">
        <v>194</v>
      </c>
      <c r="E6256" s="207" t="s">
        <v>196</v>
      </c>
      <c r="F6256" s="207" t="s">
        <v>5701</v>
      </c>
      <c r="G6256" s="20" t="s">
        <v>183</v>
      </c>
      <c r="H6256" s="23">
        <v>9016.0499999999993</v>
      </c>
      <c r="I6256" s="21">
        <v>45413</v>
      </c>
      <c r="J6256" s="21">
        <v>45418</v>
      </c>
      <c r="K6256" s="20" t="s">
        <v>5118</v>
      </c>
      <c r="L6256" s="20" t="s">
        <v>5107</v>
      </c>
      <c r="M6256" s="20"/>
      <c r="N6256" s="21">
        <v>45421.815220115735</v>
      </c>
    </row>
    <row r="6257" spans="1:14" x14ac:dyDescent="0.25">
      <c r="A6257" s="21">
        <v>45418.028009259258</v>
      </c>
      <c r="B6257" s="22">
        <v>45418.028009259258</v>
      </c>
      <c r="C6257" s="20" t="s">
        <v>253</v>
      </c>
      <c r="D6257" s="20" t="s">
        <v>254</v>
      </c>
      <c r="E6257" s="207" t="s">
        <v>256</v>
      </c>
      <c r="F6257" s="207" t="s">
        <v>5702</v>
      </c>
      <c r="G6257" s="20" t="s">
        <v>183</v>
      </c>
      <c r="H6257" s="23">
        <v>275031.56</v>
      </c>
      <c r="I6257" s="21">
        <v>45413</v>
      </c>
      <c r="J6257" s="21">
        <v>45418</v>
      </c>
      <c r="K6257" s="20" t="s">
        <v>5118</v>
      </c>
      <c r="L6257" s="20" t="s">
        <v>5107</v>
      </c>
      <c r="M6257" s="20"/>
      <c r="N6257" s="21">
        <v>45421.815220115735</v>
      </c>
    </row>
    <row r="6258" spans="1:14" x14ac:dyDescent="0.25">
      <c r="A6258" s="21">
        <v>45418.028009259258</v>
      </c>
      <c r="B6258" s="22">
        <v>45418.028009259258</v>
      </c>
      <c r="C6258" s="20" t="s">
        <v>939</v>
      </c>
      <c r="D6258" s="20" t="s">
        <v>940</v>
      </c>
      <c r="E6258" s="207" t="s">
        <v>942</v>
      </c>
      <c r="F6258" s="207" t="s">
        <v>5703</v>
      </c>
      <c r="G6258" s="20" t="s">
        <v>183</v>
      </c>
      <c r="H6258" s="23">
        <v>3440.05</v>
      </c>
      <c r="I6258" s="21">
        <v>45413</v>
      </c>
      <c r="J6258" s="21">
        <v>45418</v>
      </c>
      <c r="K6258" s="20" t="s">
        <v>5123</v>
      </c>
      <c r="L6258" s="20" t="s">
        <v>5107</v>
      </c>
      <c r="M6258" s="20"/>
      <c r="N6258" s="21">
        <v>45421.815220115735</v>
      </c>
    </row>
    <row r="6259" spans="1:14" x14ac:dyDescent="0.25">
      <c r="A6259" s="21">
        <v>45418.028009259258</v>
      </c>
      <c r="B6259" s="22">
        <v>45418.028009259258</v>
      </c>
      <c r="C6259" s="20" t="s">
        <v>521</v>
      </c>
      <c r="D6259" s="20" t="s">
        <v>522</v>
      </c>
      <c r="E6259" s="207" t="s">
        <v>524</v>
      </c>
      <c r="F6259" s="207" t="s">
        <v>5704</v>
      </c>
      <c r="G6259" s="20" t="s">
        <v>183</v>
      </c>
      <c r="H6259" s="23">
        <v>5745.81</v>
      </c>
      <c r="I6259" s="21">
        <v>45413</v>
      </c>
      <c r="J6259" s="21">
        <v>45418</v>
      </c>
      <c r="K6259" s="20" t="s">
        <v>5121</v>
      </c>
      <c r="L6259" s="20" t="s">
        <v>5107</v>
      </c>
      <c r="M6259" s="20"/>
      <c r="N6259" s="21">
        <v>45421.815220115735</v>
      </c>
    </row>
    <row r="6260" spans="1:14" x14ac:dyDescent="0.25">
      <c r="A6260" s="21">
        <v>45418.028009259258</v>
      </c>
      <c r="B6260" s="22">
        <v>45418.028009259258</v>
      </c>
      <c r="C6260" s="20" t="s">
        <v>459</v>
      </c>
      <c r="D6260" s="20" t="s">
        <v>460</v>
      </c>
      <c r="E6260" s="207" t="s">
        <v>462</v>
      </c>
      <c r="F6260" s="207" t="s">
        <v>5705</v>
      </c>
      <c r="G6260" s="20" t="s">
        <v>183</v>
      </c>
      <c r="H6260" s="23">
        <v>721688.83</v>
      </c>
      <c r="I6260" s="21">
        <v>45413</v>
      </c>
      <c r="J6260" s="21">
        <v>45418</v>
      </c>
      <c r="K6260" s="20" t="s">
        <v>5129</v>
      </c>
      <c r="L6260" s="20" t="s">
        <v>5107</v>
      </c>
      <c r="M6260" s="20"/>
      <c r="N6260" s="21">
        <v>45421.815220115735</v>
      </c>
    </row>
    <row r="6261" spans="1:14" x14ac:dyDescent="0.25">
      <c r="A6261" s="21">
        <v>45418.028009259258</v>
      </c>
      <c r="B6261" s="22">
        <v>45418.028009259258</v>
      </c>
      <c r="C6261" s="20" t="s">
        <v>435</v>
      </c>
      <c r="D6261" s="20" t="s">
        <v>436</v>
      </c>
      <c r="E6261" s="207" t="s">
        <v>438</v>
      </c>
      <c r="F6261" s="207" t="s">
        <v>5706</v>
      </c>
      <c r="G6261" s="20" t="s">
        <v>183</v>
      </c>
      <c r="H6261" s="23">
        <v>8577.4599999999991</v>
      </c>
      <c r="I6261" s="21">
        <v>45413</v>
      </c>
      <c r="J6261" s="21">
        <v>45418</v>
      </c>
      <c r="K6261" s="20" t="s">
        <v>5118</v>
      </c>
      <c r="L6261" s="20" t="s">
        <v>5107</v>
      </c>
      <c r="M6261" s="20"/>
      <c r="N6261" s="21">
        <v>45421.815220115735</v>
      </c>
    </row>
    <row r="6262" spans="1:14" x14ac:dyDescent="0.25">
      <c r="A6262" s="21">
        <v>45418.028009259258</v>
      </c>
      <c r="B6262" s="22">
        <v>45418.028009259258</v>
      </c>
      <c r="C6262" s="20" t="s">
        <v>422</v>
      </c>
      <c r="D6262" s="20" t="s">
        <v>423</v>
      </c>
      <c r="E6262" s="207" t="s">
        <v>425</v>
      </c>
      <c r="F6262" s="207" t="s">
        <v>5707</v>
      </c>
      <c r="G6262" s="20" t="s">
        <v>183</v>
      </c>
      <c r="H6262" s="23">
        <v>51419.42</v>
      </c>
      <c r="I6262" s="21">
        <v>45413</v>
      </c>
      <c r="J6262" s="21">
        <v>45418</v>
      </c>
      <c r="K6262" s="20" t="s">
        <v>5118</v>
      </c>
      <c r="L6262" s="20" t="s">
        <v>5107</v>
      </c>
      <c r="M6262" s="20"/>
      <c r="N6262" s="21">
        <v>45421.815220115735</v>
      </c>
    </row>
    <row r="6263" spans="1:14" x14ac:dyDescent="0.25">
      <c r="A6263" s="21">
        <v>45418.028009259258</v>
      </c>
      <c r="B6263" s="22">
        <v>45418.028009259258</v>
      </c>
      <c r="C6263" s="20" t="s">
        <v>1298</v>
      </c>
      <c r="D6263" s="20" t="s">
        <v>1299</v>
      </c>
      <c r="E6263" s="207" t="s">
        <v>1301</v>
      </c>
      <c r="F6263" s="207" t="s">
        <v>5708</v>
      </c>
      <c r="G6263" s="20" t="s">
        <v>183</v>
      </c>
      <c r="H6263" s="23">
        <v>649.94000000000005</v>
      </c>
      <c r="I6263" s="21">
        <v>45413</v>
      </c>
      <c r="J6263" s="21">
        <v>45418</v>
      </c>
      <c r="K6263" s="20" t="s">
        <v>5121</v>
      </c>
      <c r="L6263" s="20" t="s">
        <v>5107</v>
      </c>
      <c r="M6263" s="20"/>
      <c r="N6263" s="21">
        <v>45421.815220115735</v>
      </c>
    </row>
    <row r="6264" spans="1:14" x14ac:dyDescent="0.25">
      <c r="A6264" s="21">
        <v>45418.028009259258</v>
      </c>
      <c r="B6264" s="22">
        <v>45418.028009259258</v>
      </c>
      <c r="C6264" s="20" t="s">
        <v>331</v>
      </c>
      <c r="D6264" s="20" t="s">
        <v>332</v>
      </c>
      <c r="E6264" s="207" t="s">
        <v>334</v>
      </c>
      <c r="F6264" s="207" t="s">
        <v>5709</v>
      </c>
      <c r="G6264" s="20" t="s">
        <v>183</v>
      </c>
      <c r="H6264" s="23">
        <v>3005.09</v>
      </c>
      <c r="I6264" s="21">
        <v>45413</v>
      </c>
      <c r="J6264" s="21">
        <v>45418</v>
      </c>
      <c r="K6264" s="20" t="s">
        <v>5121</v>
      </c>
      <c r="L6264" s="20" t="s">
        <v>5107</v>
      </c>
      <c r="M6264" s="20"/>
      <c r="N6264" s="21">
        <v>45421.815220115735</v>
      </c>
    </row>
    <row r="6265" spans="1:14" x14ac:dyDescent="0.25">
      <c r="A6265" s="21">
        <v>45417.862777777773</v>
      </c>
      <c r="B6265" s="22">
        <v>45417.862777777773</v>
      </c>
      <c r="C6265" s="20" t="s">
        <v>132</v>
      </c>
      <c r="D6265" s="20" t="s">
        <v>133</v>
      </c>
      <c r="E6265" s="207" t="s">
        <v>136</v>
      </c>
      <c r="F6265" s="207" t="s">
        <v>5710</v>
      </c>
      <c r="G6265" s="20" t="s">
        <v>134</v>
      </c>
      <c r="H6265" s="23">
        <v>2654.09</v>
      </c>
      <c r="I6265" s="21">
        <v>45413</v>
      </c>
      <c r="J6265" s="21">
        <v>45411</v>
      </c>
      <c r="K6265" s="20" t="s">
        <v>5097</v>
      </c>
      <c r="L6265" s="20" t="s">
        <v>5098</v>
      </c>
      <c r="M6265" s="20"/>
      <c r="N6265" s="21">
        <v>45421.815220115735</v>
      </c>
    </row>
    <row r="6266" spans="1:14" x14ac:dyDescent="0.25">
      <c r="A6266" s="21">
        <v>45417.796342592592</v>
      </c>
      <c r="B6266" s="22">
        <v>45417.796342592592</v>
      </c>
      <c r="C6266" s="20" t="s">
        <v>266</v>
      </c>
      <c r="D6266" s="20" t="s">
        <v>267</v>
      </c>
      <c r="E6266" s="207" t="s">
        <v>270</v>
      </c>
      <c r="F6266" s="207" t="s">
        <v>5711</v>
      </c>
      <c r="G6266" s="20" t="s">
        <v>268</v>
      </c>
      <c r="H6266" s="23">
        <v>7493.3</v>
      </c>
      <c r="I6266" s="21">
        <v>45413</v>
      </c>
      <c r="J6266" s="21">
        <v>45411</v>
      </c>
      <c r="K6266" s="20" t="s">
        <v>5097</v>
      </c>
      <c r="L6266" s="20" t="s">
        <v>5098</v>
      </c>
      <c r="M6266" s="20"/>
      <c r="N6266" s="21">
        <v>45421.815220115735</v>
      </c>
    </row>
    <row r="6267" spans="1:14" x14ac:dyDescent="0.25">
      <c r="A6267" s="21">
        <v>45417.08871527778</v>
      </c>
      <c r="B6267" s="22">
        <v>45417.08871527778</v>
      </c>
      <c r="C6267" s="20" t="s">
        <v>771</v>
      </c>
      <c r="D6267" s="20" t="s">
        <v>772</v>
      </c>
      <c r="E6267" s="207" t="s">
        <v>774</v>
      </c>
      <c r="F6267" s="207" t="s">
        <v>5712</v>
      </c>
      <c r="G6267" s="20" t="s">
        <v>183</v>
      </c>
      <c r="H6267" s="23">
        <v>1072266.25</v>
      </c>
      <c r="I6267" s="21">
        <v>45413</v>
      </c>
      <c r="J6267" s="21">
        <v>45411</v>
      </c>
      <c r="K6267" s="20" t="s">
        <v>5114</v>
      </c>
      <c r="L6267" s="20" t="s">
        <v>5107</v>
      </c>
      <c r="M6267" s="20"/>
      <c r="N6267" s="21">
        <v>45421.815220115735</v>
      </c>
    </row>
    <row r="6268" spans="1:14" x14ac:dyDescent="0.25">
      <c r="A6268" s="21">
        <v>45417.08871527778</v>
      </c>
      <c r="B6268" s="22">
        <v>45417.08871527778</v>
      </c>
      <c r="C6268" s="20" t="s">
        <v>181</v>
      </c>
      <c r="D6268" s="20" t="s">
        <v>182</v>
      </c>
      <c r="E6268" s="207" t="s">
        <v>185</v>
      </c>
      <c r="F6268" s="207" t="s">
        <v>5713</v>
      </c>
      <c r="G6268" s="20" t="s">
        <v>183</v>
      </c>
      <c r="H6268" s="23">
        <v>1087846.58</v>
      </c>
      <c r="I6268" s="21">
        <v>45413</v>
      </c>
      <c r="J6268" s="21">
        <v>45411</v>
      </c>
      <c r="K6268" s="20" t="s">
        <v>5116</v>
      </c>
      <c r="L6268" s="20" t="s">
        <v>5107</v>
      </c>
      <c r="M6268" s="20"/>
      <c r="N6268" s="21">
        <v>45421.815220115735</v>
      </c>
    </row>
    <row r="6269" spans="1:14" x14ac:dyDescent="0.25">
      <c r="A6269" s="21">
        <v>45417.08871527778</v>
      </c>
      <c r="B6269" s="22">
        <v>45417.08871527778</v>
      </c>
      <c r="C6269" s="20" t="s">
        <v>1190</v>
      </c>
      <c r="D6269" s="20" t="s">
        <v>1191</v>
      </c>
      <c r="E6269" s="207" t="s">
        <v>1193</v>
      </c>
      <c r="F6269" s="207" t="s">
        <v>5714</v>
      </c>
      <c r="G6269" s="20" t="s">
        <v>183</v>
      </c>
      <c r="H6269" s="23">
        <v>4379.51</v>
      </c>
      <c r="I6269" s="21">
        <v>45413</v>
      </c>
      <c r="J6269" s="21">
        <v>45411</v>
      </c>
      <c r="K6269" s="20" t="s">
        <v>5118</v>
      </c>
      <c r="L6269" s="20" t="s">
        <v>5107</v>
      </c>
      <c r="M6269" s="20"/>
      <c r="N6269" s="21">
        <v>45421.815220115735</v>
      </c>
    </row>
    <row r="6270" spans="1:14" x14ac:dyDescent="0.25">
      <c r="A6270" s="21">
        <v>45417.08871527778</v>
      </c>
      <c r="B6270" s="22">
        <v>45417.08871527778</v>
      </c>
      <c r="C6270" s="20" t="s">
        <v>1226</v>
      </c>
      <c r="D6270" s="20" t="s">
        <v>1227</v>
      </c>
      <c r="E6270" s="207" t="s">
        <v>1229</v>
      </c>
      <c r="F6270" s="207" t="s">
        <v>5715</v>
      </c>
      <c r="G6270" s="20" t="s">
        <v>183</v>
      </c>
      <c r="H6270" s="23">
        <v>2726.21</v>
      </c>
      <c r="I6270" s="21">
        <v>45413</v>
      </c>
      <c r="J6270" s="21">
        <v>45411</v>
      </c>
      <c r="K6270" s="20" t="s">
        <v>5118</v>
      </c>
      <c r="L6270" s="20" t="s">
        <v>5107</v>
      </c>
      <c r="M6270" s="20"/>
      <c r="N6270" s="21">
        <v>45421.815220115735</v>
      </c>
    </row>
    <row r="6271" spans="1:14" x14ac:dyDescent="0.25">
      <c r="A6271" s="21">
        <v>45417.08871527778</v>
      </c>
      <c r="B6271" s="22">
        <v>45417.08871527778</v>
      </c>
      <c r="C6271" s="20" t="s">
        <v>717</v>
      </c>
      <c r="D6271" s="20" t="s">
        <v>718</v>
      </c>
      <c r="E6271" s="207" t="s">
        <v>720</v>
      </c>
      <c r="F6271" s="207" t="s">
        <v>5716</v>
      </c>
      <c r="G6271" s="20" t="s">
        <v>183</v>
      </c>
      <c r="H6271" s="23">
        <v>4455.22</v>
      </c>
      <c r="I6271" s="21">
        <v>45413</v>
      </c>
      <c r="J6271" s="21">
        <v>45411</v>
      </c>
      <c r="K6271" s="20" t="s">
        <v>5121</v>
      </c>
      <c r="L6271" s="20" t="s">
        <v>5107</v>
      </c>
      <c r="M6271" s="20"/>
      <c r="N6271" s="21">
        <v>45421.815220115735</v>
      </c>
    </row>
    <row r="6272" spans="1:14" x14ac:dyDescent="0.25">
      <c r="A6272" s="21">
        <v>45417.08871527778</v>
      </c>
      <c r="B6272" s="22">
        <v>45417.08871527778</v>
      </c>
      <c r="C6272" s="20" t="s">
        <v>882</v>
      </c>
      <c r="D6272" s="20" t="s">
        <v>883</v>
      </c>
      <c r="E6272" s="207" t="s">
        <v>885</v>
      </c>
      <c r="F6272" s="207" t="s">
        <v>5717</v>
      </c>
      <c r="G6272" s="20" t="s">
        <v>183</v>
      </c>
      <c r="H6272" s="23">
        <v>5560.03</v>
      </c>
      <c r="I6272" s="21">
        <v>45413</v>
      </c>
      <c r="J6272" s="21">
        <v>45411</v>
      </c>
      <c r="K6272" s="20" t="s">
        <v>5123</v>
      </c>
      <c r="L6272" s="20" t="s">
        <v>5107</v>
      </c>
      <c r="M6272" s="20"/>
      <c r="N6272" s="21">
        <v>45421.815220115735</v>
      </c>
    </row>
    <row r="6273" spans="1:14" x14ac:dyDescent="0.25">
      <c r="A6273" s="21">
        <v>45417.08871527778</v>
      </c>
      <c r="B6273" s="22">
        <v>45417.08871527778</v>
      </c>
      <c r="C6273" s="20" t="s">
        <v>193</v>
      </c>
      <c r="D6273" s="20" t="s">
        <v>194</v>
      </c>
      <c r="E6273" s="207" t="s">
        <v>196</v>
      </c>
      <c r="F6273" s="207" t="s">
        <v>5718</v>
      </c>
      <c r="G6273" s="20" t="s">
        <v>183</v>
      </c>
      <c r="H6273" s="23">
        <v>9016.0499999999993</v>
      </c>
      <c r="I6273" s="21">
        <v>45413</v>
      </c>
      <c r="J6273" s="21">
        <v>45411</v>
      </c>
      <c r="K6273" s="20" t="s">
        <v>5118</v>
      </c>
      <c r="L6273" s="20" t="s">
        <v>5107</v>
      </c>
      <c r="M6273" s="20"/>
      <c r="N6273" s="21">
        <v>45421.815220115735</v>
      </c>
    </row>
    <row r="6274" spans="1:14" x14ac:dyDescent="0.25">
      <c r="A6274" s="21">
        <v>45417.08871527778</v>
      </c>
      <c r="B6274" s="22">
        <v>45417.08871527778</v>
      </c>
      <c r="C6274" s="20" t="s">
        <v>253</v>
      </c>
      <c r="D6274" s="20" t="s">
        <v>254</v>
      </c>
      <c r="E6274" s="207" t="s">
        <v>256</v>
      </c>
      <c r="F6274" s="207" t="s">
        <v>5719</v>
      </c>
      <c r="G6274" s="20" t="s">
        <v>183</v>
      </c>
      <c r="H6274" s="23">
        <v>275031.56</v>
      </c>
      <c r="I6274" s="21">
        <v>45413</v>
      </c>
      <c r="J6274" s="21">
        <v>45411</v>
      </c>
      <c r="K6274" s="20" t="s">
        <v>5118</v>
      </c>
      <c r="L6274" s="20" t="s">
        <v>5107</v>
      </c>
      <c r="M6274" s="20"/>
      <c r="N6274" s="21">
        <v>45421.815220115735</v>
      </c>
    </row>
    <row r="6275" spans="1:14" x14ac:dyDescent="0.25">
      <c r="A6275" s="21">
        <v>45417.08871527778</v>
      </c>
      <c r="B6275" s="22">
        <v>45417.08871527778</v>
      </c>
      <c r="C6275" s="20" t="s">
        <v>939</v>
      </c>
      <c r="D6275" s="20" t="s">
        <v>940</v>
      </c>
      <c r="E6275" s="207" t="s">
        <v>942</v>
      </c>
      <c r="F6275" s="207" t="s">
        <v>5720</v>
      </c>
      <c r="G6275" s="20" t="s">
        <v>183</v>
      </c>
      <c r="H6275" s="23">
        <v>3440.05</v>
      </c>
      <c r="I6275" s="21">
        <v>45413</v>
      </c>
      <c r="J6275" s="21">
        <v>45411</v>
      </c>
      <c r="K6275" s="20" t="s">
        <v>5123</v>
      </c>
      <c r="L6275" s="20" t="s">
        <v>5107</v>
      </c>
      <c r="M6275" s="20"/>
      <c r="N6275" s="21">
        <v>45421.815220115735</v>
      </c>
    </row>
    <row r="6276" spans="1:14" x14ac:dyDescent="0.25">
      <c r="A6276" s="21">
        <v>45417.08871527778</v>
      </c>
      <c r="B6276" s="22">
        <v>45417.08871527778</v>
      </c>
      <c r="C6276" s="20" t="s">
        <v>521</v>
      </c>
      <c r="D6276" s="20" t="s">
        <v>522</v>
      </c>
      <c r="E6276" s="207" t="s">
        <v>524</v>
      </c>
      <c r="F6276" s="207" t="s">
        <v>5721</v>
      </c>
      <c r="G6276" s="20" t="s">
        <v>183</v>
      </c>
      <c r="H6276" s="23">
        <v>5745.81</v>
      </c>
      <c r="I6276" s="21">
        <v>45413</v>
      </c>
      <c r="J6276" s="21">
        <v>45411</v>
      </c>
      <c r="K6276" s="20" t="s">
        <v>5121</v>
      </c>
      <c r="L6276" s="20" t="s">
        <v>5107</v>
      </c>
      <c r="M6276" s="20"/>
      <c r="N6276" s="21">
        <v>45421.815220115735</v>
      </c>
    </row>
    <row r="6277" spans="1:14" x14ac:dyDescent="0.25">
      <c r="A6277" s="21">
        <v>45417.08871527778</v>
      </c>
      <c r="B6277" s="22">
        <v>45417.08871527778</v>
      </c>
      <c r="C6277" s="20" t="s">
        <v>459</v>
      </c>
      <c r="D6277" s="20" t="s">
        <v>460</v>
      </c>
      <c r="E6277" s="207" t="s">
        <v>462</v>
      </c>
      <c r="F6277" s="207" t="s">
        <v>5722</v>
      </c>
      <c r="G6277" s="20" t="s">
        <v>183</v>
      </c>
      <c r="H6277" s="23">
        <v>721688.83</v>
      </c>
      <c r="I6277" s="21">
        <v>45413</v>
      </c>
      <c r="J6277" s="21">
        <v>45411</v>
      </c>
      <c r="K6277" s="20" t="s">
        <v>5129</v>
      </c>
      <c r="L6277" s="20" t="s">
        <v>5107</v>
      </c>
      <c r="M6277" s="20"/>
      <c r="N6277" s="21">
        <v>45421.815220115735</v>
      </c>
    </row>
    <row r="6278" spans="1:14" x14ac:dyDescent="0.25">
      <c r="A6278" s="21">
        <v>45417.08871527778</v>
      </c>
      <c r="B6278" s="22">
        <v>45417.08871527778</v>
      </c>
      <c r="C6278" s="20" t="s">
        <v>435</v>
      </c>
      <c r="D6278" s="20" t="s">
        <v>436</v>
      </c>
      <c r="E6278" s="207" t="s">
        <v>438</v>
      </c>
      <c r="F6278" s="207" t="s">
        <v>5723</v>
      </c>
      <c r="G6278" s="20" t="s">
        <v>183</v>
      </c>
      <c r="H6278" s="23">
        <v>8577.4599999999991</v>
      </c>
      <c r="I6278" s="21">
        <v>45413</v>
      </c>
      <c r="J6278" s="21">
        <v>45411</v>
      </c>
      <c r="K6278" s="20" t="s">
        <v>5118</v>
      </c>
      <c r="L6278" s="20" t="s">
        <v>5107</v>
      </c>
      <c r="M6278" s="20"/>
      <c r="N6278" s="21">
        <v>45421.815220115735</v>
      </c>
    </row>
    <row r="6279" spans="1:14" x14ac:dyDescent="0.25">
      <c r="A6279" s="21">
        <v>45417.08871527778</v>
      </c>
      <c r="B6279" s="22">
        <v>45417.08871527778</v>
      </c>
      <c r="C6279" s="20" t="s">
        <v>422</v>
      </c>
      <c r="D6279" s="20" t="s">
        <v>423</v>
      </c>
      <c r="E6279" s="207" t="s">
        <v>425</v>
      </c>
      <c r="F6279" s="207" t="s">
        <v>5724</v>
      </c>
      <c r="G6279" s="20" t="s">
        <v>183</v>
      </c>
      <c r="H6279" s="23">
        <v>51419.42</v>
      </c>
      <c r="I6279" s="21">
        <v>45413</v>
      </c>
      <c r="J6279" s="21">
        <v>45411</v>
      </c>
      <c r="K6279" s="20" t="s">
        <v>5118</v>
      </c>
      <c r="L6279" s="20" t="s">
        <v>5107</v>
      </c>
      <c r="M6279" s="20"/>
      <c r="N6279" s="21">
        <v>45421.815220115735</v>
      </c>
    </row>
    <row r="6280" spans="1:14" x14ac:dyDescent="0.25">
      <c r="A6280" s="21">
        <v>45417.08871527778</v>
      </c>
      <c r="B6280" s="22">
        <v>45417.08871527778</v>
      </c>
      <c r="C6280" s="20" t="s">
        <v>1298</v>
      </c>
      <c r="D6280" s="20" t="s">
        <v>1299</v>
      </c>
      <c r="E6280" s="207" t="s">
        <v>1301</v>
      </c>
      <c r="F6280" s="207" t="s">
        <v>5725</v>
      </c>
      <c r="G6280" s="20" t="s">
        <v>183</v>
      </c>
      <c r="H6280" s="23">
        <v>649.94000000000005</v>
      </c>
      <c r="I6280" s="21">
        <v>45413</v>
      </c>
      <c r="J6280" s="21">
        <v>45411</v>
      </c>
      <c r="K6280" s="20" t="s">
        <v>5121</v>
      </c>
      <c r="L6280" s="20" t="s">
        <v>5107</v>
      </c>
      <c r="M6280" s="20"/>
      <c r="N6280" s="21">
        <v>45421.815220115735</v>
      </c>
    </row>
    <row r="6281" spans="1:14" x14ac:dyDescent="0.25">
      <c r="A6281" s="21">
        <v>45417.08871527778</v>
      </c>
      <c r="B6281" s="22">
        <v>45417.08871527778</v>
      </c>
      <c r="C6281" s="20" t="s">
        <v>331</v>
      </c>
      <c r="D6281" s="20" t="s">
        <v>332</v>
      </c>
      <c r="E6281" s="207" t="s">
        <v>334</v>
      </c>
      <c r="F6281" s="207" t="s">
        <v>5726</v>
      </c>
      <c r="G6281" s="20" t="s">
        <v>183</v>
      </c>
      <c r="H6281" s="23">
        <v>3005.09</v>
      </c>
      <c r="I6281" s="21">
        <v>45413</v>
      </c>
      <c r="J6281" s="21">
        <v>45411</v>
      </c>
      <c r="K6281" s="20" t="s">
        <v>5121</v>
      </c>
      <c r="L6281" s="20" t="s">
        <v>5107</v>
      </c>
      <c r="M6281" s="20"/>
      <c r="N6281" s="21">
        <v>45421.815220115735</v>
      </c>
    </row>
    <row r="6282" spans="1:14" x14ac:dyDescent="0.25">
      <c r="A6282" s="21">
        <v>45416.993252314816</v>
      </c>
      <c r="B6282" s="22">
        <v>45416.993252314816</v>
      </c>
      <c r="C6282" s="20" t="s">
        <v>266</v>
      </c>
      <c r="D6282" s="20" t="s">
        <v>267</v>
      </c>
      <c r="E6282" s="207" t="s">
        <v>270</v>
      </c>
      <c r="F6282" s="207" t="s">
        <v>5727</v>
      </c>
      <c r="G6282" s="20" t="s">
        <v>268</v>
      </c>
      <c r="H6282" s="23">
        <v>7493.3</v>
      </c>
      <c r="I6282" s="21">
        <v>45413</v>
      </c>
      <c r="J6282" s="21">
        <v>45411</v>
      </c>
      <c r="K6282" s="20" t="s">
        <v>5097</v>
      </c>
      <c r="L6282" s="20" t="s">
        <v>5098</v>
      </c>
      <c r="M6282" s="20"/>
      <c r="N6282" s="21">
        <v>45421.815220115735</v>
      </c>
    </row>
    <row r="6283" spans="1:14" x14ac:dyDescent="0.25">
      <c r="A6283" s="21">
        <v>45416.91206018519</v>
      </c>
      <c r="B6283" s="22">
        <v>45416.91206018519</v>
      </c>
      <c r="C6283" s="20" t="s">
        <v>117</v>
      </c>
      <c r="D6283" s="20" t="s">
        <v>118</v>
      </c>
      <c r="E6283" s="207" t="s">
        <v>121</v>
      </c>
      <c r="F6283" s="207" t="s">
        <v>5728</v>
      </c>
      <c r="G6283" s="20" t="s">
        <v>210</v>
      </c>
      <c r="H6283" s="23">
        <v>4912.41</v>
      </c>
      <c r="I6283" s="21">
        <v>45413</v>
      </c>
      <c r="J6283" s="21">
        <v>45411</v>
      </c>
      <c r="K6283" s="20" t="s">
        <v>5097</v>
      </c>
      <c r="L6283" s="20" t="s">
        <v>5098</v>
      </c>
      <c r="M6283" s="20"/>
      <c r="N6283" s="21">
        <v>45421.815220115735</v>
      </c>
    </row>
    <row r="6284" spans="1:14" x14ac:dyDescent="0.25">
      <c r="A6284" s="21">
        <v>45416.454189814816</v>
      </c>
      <c r="B6284" s="22">
        <v>45416.454189814816</v>
      </c>
      <c r="C6284" s="20" t="s">
        <v>132</v>
      </c>
      <c r="D6284" s="20" t="s">
        <v>133</v>
      </c>
      <c r="E6284" s="207" t="s">
        <v>136</v>
      </c>
      <c r="F6284" s="207" t="s">
        <v>5729</v>
      </c>
      <c r="G6284" s="20" t="s">
        <v>134</v>
      </c>
      <c r="H6284" s="23">
        <v>2654.09</v>
      </c>
      <c r="I6284" s="21">
        <v>45413</v>
      </c>
      <c r="J6284" s="21">
        <v>45411</v>
      </c>
      <c r="K6284" s="20" t="s">
        <v>5097</v>
      </c>
      <c r="L6284" s="20" t="s">
        <v>5098</v>
      </c>
      <c r="M6284" s="20"/>
      <c r="N6284" s="21">
        <v>45421.815220115735</v>
      </c>
    </row>
    <row r="6285" spans="1:14" x14ac:dyDescent="0.25">
      <c r="A6285" s="21">
        <v>45416.26295138889</v>
      </c>
      <c r="B6285" s="22">
        <v>45416.26295138889</v>
      </c>
      <c r="C6285" s="20" t="s">
        <v>869</v>
      </c>
      <c r="D6285" s="20" t="s">
        <v>870</v>
      </c>
      <c r="E6285" s="207" t="s">
        <v>872</v>
      </c>
      <c r="F6285" s="207" t="s">
        <v>5730</v>
      </c>
      <c r="G6285" s="20" t="s">
        <v>210</v>
      </c>
      <c r="H6285" s="23">
        <v>301.57</v>
      </c>
      <c r="I6285" s="21">
        <v>45413</v>
      </c>
      <c r="J6285" s="21">
        <v>45411</v>
      </c>
      <c r="K6285" s="20" t="s">
        <v>5097</v>
      </c>
      <c r="L6285" s="20" t="s">
        <v>5098</v>
      </c>
      <c r="M6285" s="20"/>
      <c r="N6285" s="21">
        <v>45421.815220115735</v>
      </c>
    </row>
    <row r="6286" spans="1:14" x14ac:dyDescent="0.25">
      <c r="A6286" s="21">
        <v>45416.26295138889</v>
      </c>
      <c r="B6286" s="22">
        <v>45416.26295138889</v>
      </c>
      <c r="C6286" s="20" t="s">
        <v>995</v>
      </c>
      <c r="D6286" s="20" t="s">
        <v>996</v>
      </c>
      <c r="E6286" s="207" t="s">
        <v>998</v>
      </c>
      <c r="F6286" s="207" t="s">
        <v>5731</v>
      </c>
      <c r="G6286" s="20" t="s">
        <v>210</v>
      </c>
      <c r="H6286" s="23">
        <v>29.04</v>
      </c>
      <c r="I6286" s="21">
        <v>45413</v>
      </c>
      <c r="J6286" s="21">
        <v>45411</v>
      </c>
      <c r="K6286" s="20" t="s">
        <v>5097</v>
      </c>
      <c r="L6286" s="20" t="s">
        <v>5098</v>
      </c>
      <c r="M6286" s="20"/>
      <c r="N6286" s="21">
        <v>45421.815220115735</v>
      </c>
    </row>
    <row r="6287" spans="1:14" x14ac:dyDescent="0.25">
      <c r="A6287" s="21">
        <v>45416.26295138889</v>
      </c>
      <c r="B6287" s="22">
        <v>45416.26295138889</v>
      </c>
      <c r="C6287" s="20" t="s">
        <v>117</v>
      </c>
      <c r="D6287" s="20" t="s">
        <v>118</v>
      </c>
      <c r="E6287" s="207" t="s">
        <v>121</v>
      </c>
      <c r="F6287" s="207" t="s">
        <v>5732</v>
      </c>
      <c r="G6287" s="20" t="s">
        <v>210</v>
      </c>
      <c r="H6287" s="23">
        <v>4691.34</v>
      </c>
      <c r="I6287" s="21">
        <v>45413</v>
      </c>
      <c r="J6287" s="21">
        <v>45411</v>
      </c>
      <c r="K6287" s="20" t="s">
        <v>5097</v>
      </c>
      <c r="L6287" s="20" t="s">
        <v>5098</v>
      </c>
      <c r="M6287" s="20"/>
      <c r="N6287" s="21">
        <v>45421.815220115735</v>
      </c>
    </row>
    <row r="6288" spans="1:14" x14ac:dyDescent="0.25">
      <c r="A6288" s="21">
        <v>45416.153449074074</v>
      </c>
      <c r="B6288" s="22">
        <v>45416.153449074074</v>
      </c>
      <c r="C6288" s="20" t="s">
        <v>771</v>
      </c>
      <c r="D6288" s="20" t="s">
        <v>772</v>
      </c>
      <c r="E6288" s="207" t="s">
        <v>774</v>
      </c>
      <c r="F6288" s="207" t="s">
        <v>5733</v>
      </c>
      <c r="G6288" s="20" t="s">
        <v>183</v>
      </c>
      <c r="H6288" s="23">
        <v>1062621.8899999999</v>
      </c>
      <c r="I6288" s="21">
        <v>45413</v>
      </c>
      <c r="J6288" s="21">
        <v>45411</v>
      </c>
      <c r="K6288" s="20" t="s">
        <v>5114</v>
      </c>
      <c r="L6288" s="20" t="s">
        <v>5107</v>
      </c>
      <c r="M6288" s="20"/>
      <c r="N6288" s="21">
        <v>45421.815220115735</v>
      </c>
    </row>
    <row r="6289" spans="1:14" x14ac:dyDescent="0.25">
      <c r="A6289" s="21">
        <v>45416.153449074074</v>
      </c>
      <c r="B6289" s="22">
        <v>45416.153449074074</v>
      </c>
      <c r="C6289" s="20" t="s">
        <v>181</v>
      </c>
      <c r="D6289" s="20" t="s">
        <v>182</v>
      </c>
      <c r="E6289" s="207" t="s">
        <v>185</v>
      </c>
      <c r="F6289" s="207" t="s">
        <v>5734</v>
      </c>
      <c r="G6289" s="20" t="s">
        <v>183</v>
      </c>
      <c r="H6289" s="23">
        <v>1079610.57</v>
      </c>
      <c r="I6289" s="21">
        <v>45413</v>
      </c>
      <c r="J6289" s="21">
        <v>45411</v>
      </c>
      <c r="K6289" s="20" t="s">
        <v>5116</v>
      </c>
      <c r="L6289" s="20" t="s">
        <v>5107</v>
      </c>
      <c r="M6289" s="20"/>
      <c r="N6289" s="21">
        <v>45421.815220115735</v>
      </c>
    </row>
    <row r="6290" spans="1:14" x14ac:dyDescent="0.25">
      <c r="A6290" s="21">
        <v>45416.153449074074</v>
      </c>
      <c r="B6290" s="22">
        <v>45416.153449074074</v>
      </c>
      <c r="C6290" s="20" t="s">
        <v>1190</v>
      </c>
      <c r="D6290" s="20" t="s">
        <v>1191</v>
      </c>
      <c r="E6290" s="207" t="s">
        <v>1193</v>
      </c>
      <c r="F6290" s="207" t="s">
        <v>5735</v>
      </c>
      <c r="G6290" s="20" t="s">
        <v>183</v>
      </c>
      <c r="H6290" s="23">
        <v>4379.51</v>
      </c>
      <c r="I6290" s="21">
        <v>45413</v>
      </c>
      <c r="J6290" s="21">
        <v>45411</v>
      </c>
      <c r="K6290" s="20" t="s">
        <v>5118</v>
      </c>
      <c r="L6290" s="20" t="s">
        <v>5107</v>
      </c>
      <c r="M6290" s="20"/>
      <c r="N6290" s="21">
        <v>45421.815220115735</v>
      </c>
    </row>
    <row r="6291" spans="1:14" x14ac:dyDescent="0.25">
      <c r="A6291" s="21">
        <v>45416.153449074074</v>
      </c>
      <c r="B6291" s="22">
        <v>45416.153449074074</v>
      </c>
      <c r="C6291" s="20" t="s">
        <v>1226</v>
      </c>
      <c r="D6291" s="20" t="s">
        <v>1227</v>
      </c>
      <c r="E6291" s="207" t="s">
        <v>1229</v>
      </c>
      <c r="F6291" s="207" t="s">
        <v>5736</v>
      </c>
      <c r="G6291" s="20" t="s">
        <v>183</v>
      </c>
      <c r="H6291" s="23">
        <v>2726.21</v>
      </c>
      <c r="I6291" s="21">
        <v>45413</v>
      </c>
      <c r="J6291" s="21">
        <v>45411</v>
      </c>
      <c r="K6291" s="20" t="s">
        <v>5118</v>
      </c>
      <c r="L6291" s="20" t="s">
        <v>5107</v>
      </c>
      <c r="M6291" s="20"/>
      <c r="N6291" s="21">
        <v>45421.815220115735</v>
      </c>
    </row>
    <row r="6292" spans="1:14" x14ac:dyDescent="0.25">
      <c r="A6292" s="21">
        <v>45416.153449074074</v>
      </c>
      <c r="B6292" s="22">
        <v>45416.153449074074</v>
      </c>
      <c r="C6292" s="20" t="s">
        <v>717</v>
      </c>
      <c r="D6292" s="20" t="s">
        <v>718</v>
      </c>
      <c r="E6292" s="207" t="s">
        <v>720</v>
      </c>
      <c r="F6292" s="207" t="s">
        <v>5737</v>
      </c>
      <c r="G6292" s="20" t="s">
        <v>183</v>
      </c>
      <c r="H6292" s="23">
        <v>4455.22</v>
      </c>
      <c r="I6292" s="21">
        <v>45413</v>
      </c>
      <c r="J6292" s="21">
        <v>45411</v>
      </c>
      <c r="K6292" s="20" t="s">
        <v>5121</v>
      </c>
      <c r="L6292" s="20" t="s">
        <v>5107</v>
      </c>
      <c r="M6292" s="20"/>
      <c r="N6292" s="21">
        <v>45421.815220115735</v>
      </c>
    </row>
    <row r="6293" spans="1:14" x14ac:dyDescent="0.25">
      <c r="A6293" s="21">
        <v>45416.153449074074</v>
      </c>
      <c r="B6293" s="22">
        <v>45416.153449074074</v>
      </c>
      <c r="C6293" s="20" t="s">
        <v>882</v>
      </c>
      <c r="D6293" s="20" t="s">
        <v>883</v>
      </c>
      <c r="E6293" s="207" t="s">
        <v>885</v>
      </c>
      <c r="F6293" s="207" t="s">
        <v>5738</v>
      </c>
      <c r="G6293" s="20" t="s">
        <v>183</v>
      </c>
      <c r="H6293" s="23">
        <v>5496.6</v>
      </c>
      <c r="I6293" s="21">
        <v>45413</v>
      </c>
      <c r="J6293" s="21">
        <v>45411</v>
      </c>
      <c r="K6293" s="20" t="s">
        <v>5123</v>
      </c>
      <c r="L6293" s="20" t="s">
        <v>5107</v>
      </c>
      <c r="M6293" s="20"/>
      <c r="N6293" s="21">
        <v>45421.815220115735</v>
      </c>
    </row>
    <row r="6294" spans="1:14" x14ac:dyDescent="0.25">
      <c r="A6294" s="21">
        <v>45416.153449074074</v>
      </c>
      <c r="B6294" s="22">
        <v>45416.153449074074</v>
      </c>
      <c r="C6294" s="20" t="s">
        <v>193</v>
      </c>
      <c r="D6294" s="20" t="s">
        <v>194</v>
      </c>
      <c r="E6294" s="207" t="s">
        <v>196</v>
      </c>
      <c r="F6294" s="207" t="s">
        <v>5739</v>
      </c>
      <c r="G6294" s="20" t="s">
        <v>183</v>
      </c>
      <c r="H6294" s="23">
        <v>9016.0499999999993</v>
      </c>
      <c r="I6294" s="21">
        <v>45413</v>
      </c>
      <c r="J6294" s="21">
        <v>45411</v>
      </c>
      <c r="K6294" s="20" t="s">
        <v>5118</v>
      </c>
      <c r="L6294" s="20" t="s">
        <v>5107</v>
      </c>
      <c r="M6294" s="20"/>
      <c r="N6294" s="21">
        <v>45421.815220115735</v>
      </c>
    </row>
    <row r="6295" spans="1:14" x14ac:dyDescent="0.25">
      <c r="A6295" s="21">
        <v>45416.153437500005</v>
      </c>
      <c r="B6295" s="22">
        <v>45416.153437500005</v>
      </c>
      <c r="C6295" s="20" t="s">
        <v>253</v>
      </c>
      <c r="D6295" s="20" t="s">
        <v>254</v>
      </c>
      <c r="E6295" s="207" t="s">
        <v>256</v>
      </c>
      <c r="F6295" s="207" t="s">
        <v>5740</v>
      </c>
      <c r="G6295" s="20" t="s">
        <v>183</v>
      </c>
      <c r="H6295" s="23">
        <v>275031.56</v>
      </c>
      <c r="I6295" s="21">
        <v>45413</v>
      </c>
      <c r="J6295" s="21">
        <v>45411</v>
      </c>
      <c r="K6295" s="20" t="s">
        <v>5118</v>
      </c>
      <c r="L6295" s="20" t="s">
        <v>5107</v>
      </c>
      <c r="M6295" s="20"/>
      <c r="N6295" s="21">
        <v>45421.815220115735</v>
      </c>
    </row>
    <row r="6296" spans="1:14" x14ac:dyDescent="0.25">
      <c r="A6296" s="21">
        <v>45416.153437500005</v>
      </c>
      <c r="B6296" s="22">
        <v>45416.153437500005</v>
      </c>
      <c r="C6296" s="20" t="s">
        <v>939</v>
      </c>
      <c r="D6296" s="20" t="s">
        <v>940</v>
      </c>
      <c r="E6296" s="207" t="s">
        <v>942</v>
      </c>
      <c r="F6296" s="207" t="s">
        <v>5741</v>
      </c>
      <c r="G6296" s="20" t="s">
        <v>183</v>
      </c>
      <c r="H6296" s="23">
        <v>3409.5</v>
      </c>
      <c r="I6296" s="21">
        <v>45413</v>
      </c>
      <c r="J6296" s="21">
        <v>45411</v>
      </c>
      <c r="K6296" s="20" t="s">
        <v>5123</v>
      </c>
      <c r="L6296" s="20" t="s">
        <v>5107</v>
      </c>
      <c r="M6296" s="20"/>
      <c r="N6296" s="21">
        <v>45421.815220115735</v>
      </c>
    </row>
    <row r="6297" spans="1:14" x14ac:dyDescent="0.25">
      <c r="A6297" s="21">
        <v>45416.153437500005</v>
      </c>
      <c r="B6297" s="22">
        <v>45416.153437500005</v>
      </c>
      <c r="C6297" s="20" t="s">
        <v>521</v>
      </c>
      <c r="D6297" s="20" t="s">
        <v>522</v>
      </c>
      <c r="E6297" s="207" t="s">
        <v>524</v>
      </c>
      <c r="F6297" s="207" t="s">
        <v>5742</v>
      </c>
      <c r="G6297" s="20" t="s">
        <v>183</v>
      </c>
      <c r="H6297" s="23">
        <v>5745.81</v>
      </c>
      <c r="I6297" s="21">
        <v>45413</v>
      </c>
      <c r="J6297" s="21">
        <v>45411</v>
      </c>
      <c r="K6297" s="20" t="s">
        <v>5121</v>
      </c>
      <c r="L6297" s="20" t="s">
        <v>5107</v>
      </c>
      <c r="M6297" s="20"/>
      <c r="N6297" s="21">
        <v>45421.815220115735</v>
      </c>
    </row>
    <row r="6298" spans="1:14" x14ac:dyDescent="0.25">
      <c r="A6298" s="21">
        <v>45416.153437500005</v>
      </c>
      <c r="B6298" s="22">
        <v>45416.153437500005</v>
      </c>
      <c r="C6298" s="20" t="s">
        <v>459</v>
      </c>
      <c r="D6298" s="20" t="s">
        <v>460</v>
      </c>
      <c r="E6298" s="207" t="s">
        <v>462</v>
      </c>
      <c r="F6298" s="207" t="s">
        <v>5743</v>
      </c>
      <c r="G6298" s="20" t="s">
        <v>183</v>
      </c>
      <c r="H6298" s="23">
        <v>715928.49</v>
      </c>
      <c r="I6298" s="21">
        <v>45413</v>
      </c>
      <c r="J6298" s="21">
        <v>45411</v>
      </c>
      <c r="K6298" s="20" t="s">
        <v>5129</v>
      </c>
      <c r="L6298" s="20" t="s">
        <v>5107</v>
      </c>
      <c r="M6298" s="20"/>
      <c r="N6298" s="21">
        <v>45421.815220115735</v>
      </c>
    </row>
    <row r="6299" spans="1:14" x14ac:dyDescent="0.25">
      <c r="A6299" s="21">
        <v>45416.153437500005</v>
      </c>
      <c r="B6299" s="22">
        <v>45416.153437500005</v>
      </c>
      <c r="C6299" s="20" t="s">
        <v>435</v>
      </c>
      <c r="D6299" s="20" t="s">
        <v>436</v>
      </c>
      <c r="E6299" s="207" t="s">
        <v>438</v>
      </c>
      <c r="F6299" s="207" t="s">
        <v>5744</v>
      </c>
      <c r="G6299" s="20" t="s">
        <v>183</v>
      </c>
      <c r="H6299" s="23">
        <v>8577.4599999999991</v>
      </c>
      <c r="I6299" s="21">
        <v>45413</v>
      </c>
      <c r="J6299" s="21">
        <v>45411</v>
      </c>
      <c r="K6299" s="20" t="s">
        <v>5118</v>
      </c>
      <c r="L6299" s="20" t="s">
        <v>5107</v>
      </c>
      <c r="M6299" s="20"/>
      <c r="N6299" s="21">
        <v>45421.815220115735</v>
      </c>
    </row>
    <row r="6300" spans="1:14" x14ac:dyDescent="0.25">
      <c r="A6300" s="21">
        <v>45416.153437500005</v>
      </c>
      <c r="B6300" s="22">
        <v>45416.153437500005</v>
      </c>
      <c r="C6300" s="20" t="s">
        <v>422</v>
      </c>
      <c r="D6300" s="20" t="s">
        <v>423</v>
      </c>
      <c r="E6300" s="207" t="s">
        <v>425</v>
      </c>
      <c r="F6300" s="207" t="s">
        <v>5745</v>
      </c>
      <c r="G6300" s="20" t="s">
        <v>183</v>
      </c>
      <c r="H6300" s="23">
        <v>51419.42</v>
      </c>
      <c r="I6300" s="21">
        <v>45413</v>
      </c>
      <c r="J6300" s="21">
        <v>45411</v>
      </c>
      <c r="K6300" s="20" t="s">
        <v>5118</v>
      </c>
      <c r="L6300" s="20" t="s">
        <v>5107</v>
      </c>
      <c r="M6300" s="20"/>
      <c r="N6300" s="21">
        <v>45421.815220115735</v>
      </c>
    </row>
    <row r="6301" spans="1:14" x14ac:dyDescent="0.25">
      <c r="A6301" s="21">
        <v>45416.153437500005</v>
      </c>
      <c r="B6301" s="22">
        <v>45416.153437500005</v>
      </c>
      <c r="C6301" s="20" t="s">
        <v>1298</v>
      </c>
      <c r="D6301" s="20" t="s">
        <v>1299</v>
      </c>
      <c r="E6301" s="207" t="s">
        <v>1301</v>
      </c>
      <c r="F6301" s="207" t="s">
        <v>5746</v>
      </c>
      <c r="G6301" s="20" t="s">
        <v>183</v>
      </c>
      <c r="H6301" s="23">
        <v>649.94000000000005</v>
      </c>
      <c r="I6301" s="21">
        <v>45413</v>
      </c>
      <c r="J6301" s="21">
        <v>45411</v>
      </c>
      <c r="K6301" s="20" t="s">
        <v>5121</v>
      </c>
      <c r="L6301" s="20" t="s">
        <v>5107</v>
      </c>
      <c r="M6301" s="20"/>
      <c r="N6301" s="21">
        <v>45421.815220115735</v>
      </c>
    </row>
    <row r="6302" spans="1:14" x14ac:dyDescent="0.25">
      <c r="A6302" s="21">
        <v>45416.153437500005</v>
      </c>
      <c r="B6302" s="22">
        <v>45416.153437500005</v>
      </c>
      <c r="C6302" s="20" t="s">
        <v>331</v>
      </c>
      <c r="D6302" s="20" t="s">
        <v>332</v>
      </c>
      <c r="E6302" s="207" t="s">
        <v>334</v>
      </c>
      <c r="F6302" s="207" t="s">
        <v>5747</v>
      </c>
      <c r="G6302" s="20" t="s">
        <v>183</v>
      </c>
      <c r="H6302" s="23">
        <v>3005.09</v>
      </c>
      <c r="I6302" s="21">
        <v>45413</v>
      </c>
      <c r="J6302" s="21">
        <v>45411</v>
      </c>
      <c r="K6302" s="20" t="s">
        <v>5121</v>
      </c>
      <c r="L6302" s="20" t="s">
        <v>5107</v>
      </c>
      <c r="M6302" s="20"/>
      <c r="N6302" s="21">
        <v>45421.815220115735</v>
      </c>
    </row>
    <row r="6303" spans="1:14" x14ac:dyDescent="0.25">
      <c r="A6303" s="21">
        <v>45416.14979166667</v>
      </c>
      <c r="B6303" s="22">
        <v>45416.14979166667</v>
      </c>
      <c r="C6303" s="20" t="s">
        <v>266</v>
      </c>
      <c r="D6303" s="20" t="s">
        <v>267</v>
      </c>
      <c r="E6303" s="207" t="s">
        <v>270</v>
      </c>
      <c r="F6303" s="207" t="s">
        <v>5748</v>
      </c>
      <c r="G6303" s="20" t="s">
        <v>268</v>
      </c>
      <c r="H6303" s="23">
        <v>7356.62</v>
      </c>
      <c r="I6303" s="21">
        <v>45413</v>
      </c>
      <c r="J6303" s="21">
        <v>45411</v>
      </c>
      <c r="K6303" s="20" t="s">
        <v>5097</v>
      </c>
      <c r="L6303" s="20" t="s">
        <v>5098</v>
      </c>
      <c r="M6303" s="20"/>
      <c r="N6303" s="21">
        <v>45421.815220115735</v>
      </c>
    </row>
    <row r="6304" spans="1:14" x14ac:dyDescent="0.25">
      <c r="A6304" s="21">
        <v>45416.079421296294</v>
      </c>
      <c r="B6304" s="22">
        <v>45416.079421296294</v>
      </c>
      <c r="C6304" s="20" t="s">
        <v>5101</v>
      </c>
      <c r="D6304" s="20" t="s">
        <v>5102</v>
      </c>
      <c r="E6304" s="207" t="s">
        <v>5103</v>
      </c>
      <c r="F6304" s="207" t="s">
        <v>5749</v>
      </c>
      <c r="G6304" s="20" t="s">
        <v>5105</v>
      </c>
      <c r="H6304" s="23">
        <v>39219.120000000003</v>
      </c>
      <c r="I6304" s="21">
        <v>45413</v>
      </c>
      <c r="J6304" s="21">
        <v>45411</v>
      </c>
      <c r="K6304" s="20" t="s">
        <v>5106</v>
      </c>
      <c r="L6304" s="20" t="s">
        <v>5107</v>
      </c>
      <c r="M6304" s="20"/>
      <c r="N6304" s="21">
        <v>45421.815220115735</v>
      </c>
    </row>
    <row r="6305" spans="1:14" x14ac:dyDescent="0.25">
      <c r="A6305" s="21">
        <v>45416.079421296294</v>
      </c>
      <c r="B6305" s="22">
        <v>45416.079421296294</v>
      </c>
      <c r="C6305" s="20" t="s">
        <v>5108</v>
      </c>
      <c r="D6305" s="20" t="s">
        <v>5109</v>
      </c>
      <c r="E6305" s="207" t="s">
        <v>5110</v>
      </c>
      <c r="F6305" s="207" t="s">
        <v>5750</v>
      </c>
      <c r="G6305" s="20" t="s">
        <v>5105</v>
      </c>
      <c r="H6305" s="23">
        <v>40660.76</v>
      </c>
      <c r="I6305" s="21">
        <v>45413</v>
      </c>
      <c r="J6305" s="21">
        <v>45411</v>
      </c>
      <c r="K6305" s="20" t="s">
        <v>5106</v>
      </c>
      <c r="L6305" s="20" t="s">
        <v>5107</v>
      </c>
      <c r="M6305" s="20"/>
      <c r="N6305" s="21">
        <v>45421.815220115735</v>
      </c>
    </row>
    <row r="6306" spans="1:14" x14ac:dyDescent="0.25">
      <c r="A6306" s="21">
        <v>45415.745462962965</v>
      </c>
      <c r="B6306" s="22">
        <v>45415.745462962965</v>
      </c>
      <c r="C6306" s="20" t="s">
        <v>132</v>
      </c>
      <c r="D6306" s="20" t="s">
        <v>133</v>
      </c>
      <c r="E6306" s="207" t="s">
        <v>136</v>
      </c>
      <c r="F6306" s="207" t="s">
        <v>5751</v>
      </c>
      <c r="G6306" s="20" t="s">
        <v>134</v>
      </c>
      <c r="H6306" s="23">
        <v>2596.81</v>
      </c>
      <c r="I6306" s="21">
        <v>45413</v>
      </c>
      <c r="J6306" s="21">
        <v>45411</v>
      </c>
      <c r="K6306" s="20" t="s">
        <v>5097</v>
      </c>
      <c r="L6306" s="20" t="s">
        <v>5098</v>
      </c>
      <c r="M6306" s="20"/>
      <c r="N6306" s="21">
        <v>45421.815220115735</v>
      </c>
    </row>
    <row r="6307" spans="1:14" x14ac:dyDescent="0.25">
      <c r="A6307" s="21">
        <v>45415.187754629631</v>
      </c>
      <c r="B6307" s="22">
        <v>45415.187754629631</v>
      </c>
      <c r="C6307" s="20" t="s">
        <v>869</v>
      </c>
      <c r="D6307" s="20" t="s">
        <v>870</v>
      </c>
      <c r="E6307" s="207" t="s">
        <v>872</v>
      </c>
      <c r="F6307" s="207" t="s">
        <v>5752</v>
      </c>
      <c r="G6307" s="20" t="s">
        <v>210</v>
      </c>
      <c r="H6307" s="23">
        <v>301.57</v>
      </c>
      <c r="I6307" s="21">
        <v>45413</v>
      </c>
      <c r="J6307" s="21">
        <v>45411</v>
      </c>
      <c r="K6307" s="20" t="s">
        <v>5097</v>
      </c>
      <c r="L6307" s="20" t="s">
        <v>5098</v>
      </c>
      <c r="M6307" s="20"/>
      <c r="N6307" s="21">
        <v>45421.815220115735</v>
      </c>
    </row>
    <row r="6308" spans="1:14" x14ac:dyDescent="0.25">
      <c r="A6308" s="21">
        <v>45415.187754629631</v>
      </c>
      <c r="B6308" s="22">
        <v>45415.187754629631</v>
      </c>
      <c r="C6308" s="20" t="s">
        <v>995</v>
      </c>
      <c r="D6308" s="20" t="s">
        <v>996</v>
      </c>
      <c r="E6308" s="207" t="s">
        <v>998</v>
      </c>
      <c r="F6308" s="207" t="s">
        <v>5753</v>
      </c>
      <c r="G6308" s="20" t="s">
        <v>210</v>
      </c>
      <c r="H6308" s="23">
        <v>29.04</v>
      </c>
      <c r="I6308" s="21">
        <v>45413</v>
      </c>
      <c r="J6308" s="21">
        <v>45411</v>
      </c>
      <c r="K6308" s="20" t="s">
        <v>5097</v>
      </c>
      <c r="L6308" s="20" t="s">
        <v>5098</v>
      </c>
      <c r="M6308" s="20"/>
      <c r="N6308" s="21">
        <v>45421.815220115735</v>
      </c>
    </row>
    <row r="6309" spans="1:14" x14ac:dyDescent="0.25">
      <c r="A6309" s="21">
        <v>45415.187754629631</v>
      </c>
      <c r="B6309" s="22">
        <v>45415.187754629631</v>
      </c>
      <c r="C6309" s="20" t="s">
        <v>117</v>
      </c>
      <c r="D6309" s="20" t="s">
        <v>118</v>
      </c>
      <c r="E6309" s="207" t="s">
        <v>121</v>
      </c>
      <c r="F6309" s="207" t="s">
        <v>5754</v>
      </c>
      <c r="G6309" s="20" t="s">
        <v>210</v>
      </c>
      <c r="H6309" s="23">
        <v>4677.3500000000004</v>
      </c>
      <c r="I6309" s="21">
        <v>45413</v>
      </c>
      <c r="J6309" s="21">
        <v>45411</v>
      </c>
      <c r="K6309" s="20" t="s">
        <v>5097</v>
      </c>
      <c r="L6309" s="20" t="s">
        <v>5098</v>
      </c>
      <c r="M6309" s="20"/>
      <c r="N6309" s="21">
        <v>45421.815220115735</v>
      </c>
    </row>
    <row r="6310" spans="1:14" x14ac:dyDescent="0.25">
      <c r="A6310" s="21">
        <v>45415.161990740744</v>
      </c>
      <c r="B6310" s="22">
        <v>45415.161990740744</v>
      </c>
      <c r="C6310" s="20" t="s">
        <v>771</v>
      </c>
      <c r="D6310" s="20" t="s">
        <v>772</v>
      </c>
      <c r="E6310" s="207" t="s">
        <v>774</v>
      </c>
      <c r="F6310" s="207" t="s">
        <v>5755</v>
      </c>
      <c r="G6310" s="20" t="s">
        <v>183</v>
      </c>
      <c r="H6310" s="23">
        <v>1051968</v>
      </c>
      <c r="I6310" s="21">
        <v>45413</v>
      </c>
      <c r="J6310" s="21">
        <v>45411</v>
      </c>
      <c r="K6310" s="20" t="s">
        <v>5114</v>
      </c>
      <c r="L6310" s="20" t="s">
        <v>5107</v>
      </c>
      <c r="M6310" s="20"/>
      <c r="N6310" s="21">
        <v>45421.815220115735</v>
      </c>
    </row>
    <row r="6311" spans="1:14" x14ac:dyDescent="0.25">
      <c r="A6311" s="21">
        <v>45415.161990740744</v>
      </c>
      <c r="B6311" s="22">
        <v>45415.161990740744</v>
      </c>
      <c r="C6311" s="20" t="s">
        <v>181</v>
      </c>
      <c r="D6311" s="20" t="s">
        <v>182</v>
      </c>
      <c r="E6311" s="207" t="s">
        <v>185</v>
      </c>
      <c r="F6311" s="207" t="s">
        <v>5756</v>
      </c>
      <c r="G6311" s="20" t="s">
        <v>183</v>
      </c>
      <c r="H6311" s="23">
        <v>1073601.3500000001</v>
      </c>
      <c r="I6311" s="21">
        <v>45413</v>
      </c>
      <c r="J6311" s="21">
        <v>45411</v>
      </c>
      <c r="K6311" s="20" t="s">
        <v>5116</v>
      </c>
      <c r="L6311" s="20" t="s">
        <v>5107</v>
      </c>
      <c r="M6311" s="20"/>
      <c r="N6311" s="21">
        <v>45421.815220115735</v>
      </c>
    </row>
    <row r="6312" spans="1:14" x14ac:dyDescent="0.25">
      <c r="A6312" s="21">
        <v>45415.161990740744</v>
      </c>
      <c r="B6312" s="22">
        <v>45415.161990740744</v>
      </c>
      <c r="C6312" s="20" t="s">
        <v>1190</v>
      </c>
      <c r="D6312" s="20" t="s">
        <v>1191</v>
      </c>
      <c r="E6312" s="207" t="s">
        <v>1193</v>
      </c>
      <c r="F6312" s="207" t="s">
        <v>5757</v>
      </c>
      <c r="G6312" s="20" t="s">
        <v>183</v>
      </c>
      <c r="H6312" s="23">
        <v>4379.51</v>
      </c>
      <c r="I6312" s="21">
        <v>45413</v>
      </c>
      <c r="J6312" s="21">
        <v>45411</v>
      </c>
      <c r="K6312" s="20" t="s">
        <v>5118</v>
      </c>
      <c r="L6312" s="20" t="s">
        <v>5107</v>
      </c>
      <c r="M6312" s="20"/>
      <c r="N6312" s="21">
        <v>45421.815220115735</v>
      </c>
    </row>
    <row r="6313" spans="1:14" x14ac:dyDescent="0.25">
      <c r="A6313" s="21">
        <v>45415.161990740744</v>
      </c>
      <c r="B6313" s="22">
        <v>45415.161990740744</v>
      </c>
      <c r="C6313" s="20" t="s">
        <v>1226</v>
      </c>
      <c r="D6313" s="20" t="s">
        <v>1227</v>
      </c>
      <c r="E6313" s="207" t="s">
        <v>1229</v>
      </c>
      <c r="F6313" s="207" t="s">
        <v>5758</v>
      </c>
      <c r="G6313" s="20" t="s">
        <v>183</v>
      </c>
      <c r="H6313" s="23">
        <v>2726.21</v>
      </c>
      <c r="I6313" s="21">
        <v>45413</v>
      </c>
      <c r="J6313" s="21">
        <v>45411</v>
      </c>
      <c r="K6313" s="20" t="s">
        <v>5118</v>
      </c>
      <c r="L6313" s="20" t="s">
        <v>5107</v>
      </c>
      <c r="M6313" s="20"/>
      <c r="N6313" s="21">
        <v>45421.815220115735</v>
      </c>
    </row>
    <row r="6314" spans="1:14" x14ac:dyDescent="0.25">
      <c r="A6314" s="21">
        <v>45415.161990740744</v>
      </c>
      <c r="B6314" s="22">
        <v>45415.161990740744</v>
      </c>
      <c r="C6314" s="20" t="s">
        <v>717</v>
      </c>
      <c r="D6314" s="20" t="s">
        <v>718</v>
      </c>
      <c r="E6314" s="207" t="s">
        <v>720</v>
      </c>
      <c r="F6314" s="207" t="s">
        <v>5759</v>
      </c>
      <c r="G6314" s="20" t="s">
        <v>183</v>
      </c>
      <c r="H6314" s="23">
        <v>4455.22</v>
      </c>
      <c r="I6314" s="21">
        <v>45413</v>
      </c>
      <c r="J6314" s="21">
        <v>45411</v>
      </c>
      <c r="K6314" s="20" t="s">
        <v>5121</v>
      </c>
      <c r="L6314" s="20" t="s">
        <v>5107</v>
      </c>
      <c r="M6314" s="20"/>
      <c r="N6314" s="21">
        <v>45421.815220115735</v>
      </c>
    </row>
    <row r="6315" spans="1:14" x14ac:dyDescent="0.25">
      <c r="A6315" s="21">
        <v>45415.161990740744</v>
      </c>
      <c r="B6315" s="22">
        <v>45415.161990740744</v>
      </c>
      <c r="C6315" s="20" t="s">
        <v>882</v>
      </c>
      <c r="D6315" s="20" t="s">
        <v>883</v>
      </c>
      <c r="E6315" s="207" t="s">
        <v>885</v>
      </c>
      <c r="F6315" s="207" t="s">
        <v>5760</v>
      </c>
      <c r="G6315" s="20" t="s">
        <v>183</v>
      </c>
      <c r="H6315" s="23">
        <v>5445.22</v>
      </c>
      <c r="I6315" s="21">
        <v>45413</v>
      </c>
      <c r="J6315" s="21">
        <v>45411</v>
      </c>
      <c r="K6315" s="20" t="s">
        <v>5123</v>
      </c>
      <c r="L6315" s="20" t="s">
        <v>5107</v>
      </c>
      <c r="M6315" s="20"/>
      <c r="N6315" s="21">
        <v>45421.815220115735</v>
      </c>
    </row>
    <row r="6316" spans="1:14" x14ac:dyDescent="0.25">
      <c r="A6316" s="21">
        <v>45415.161990740744</v>
      </c>
      <c r="B6316" s="22">
        <v>45415.161990740744</v>
      </c>
      <c r="C6316" s="20" t="s">
        <v>193</v>
      </c>
      <c r="D6316" s="20" t="s">
        <v>194</v>
      </c>
      <c r="E6316" s="207" t="s">
        <v>196</v>
      </c>
      <c r="F6316" s="207" t="s">
        <v>5761</v>
      </c>
      <c r="G6316" s="20" t="s">
        <v>183</v>
      </c>
      <c r="H6316" s="23">
        <v>9016.0499999999993</v>
      </c>
      <c r="I6316" s="21">
        <v>45413</v>
      </c>
      <c r="J6316" s="21">
        <v>45411</v>
      </c>
      <c r="K6316" s="20" t="s">
        <v>5118</v>
      </c>
      <c r="L6316" s="20" t="s">
        <v>5107</v>
      </c>
      <c r="M6316" s="20"/>
      <c r="N6316" s="21">
        <v>45421.815220115735</v>
      </c>
    </row>
    <row r="6317" spans="1:14" x14ac:dyDescent="0.25">
      <c r="A6317" s="21">
        <v>45415.161990740744</v>
      </c>
      <c r="B6317" s="22">
        <v>45415.161990740744</v>
      </c>
      <c r="C6317" s="20" t="s">
        <v>253</v>
      </c>
      <c r="D6317" s="20" t="s">
        <v>254</v>
      </c>
      <c r="E6317" s="207" t="s">
        <v>256</v>
      </c>
      <c r="F6317" s="207" t="s">
        <v>5762</v>
      </c>
      <c r="G6317" s="20" t="s">
        <v>183</v>
      </c>
      <c r="H6317" s="23">
        <v>275031.56</v>
      </c>
      <c r="I6317" s="21">
        <v>45413</v>
      </c>
      <c r="J6317" s="21">
        <v>45411</v>
      </c>
      <c r="K6317" s="20" t="s">
        <v>5118</v>
      </c>
      <c r="L6317" s="20" t="s">
        <v>5107</v>
      </c>
      <c r="M6317" s="20"/>
      <c r="N6317" s="21">
        <v>45421.815220115735</v>
      </c>
    </row>
    <row r="6318" spans="1:14" x14ac:dyDescent="0.25">
      <c r="A6318" s="21">
        <v>45415.161990740744</v>
      </c>
      <c r="B6318" s="22">
        <v>45415.161990740744</v>
      </c>
      <c r="C6318" s="20" t="s">
        <v>939</v>
      </c>
      <c r="D6318" s="20" t="s">
        <v>940</v>
      </c>
      <c r="E6318" s="207" t="s">
        <v>942</v>
      </c>
      <c r="F6318" s="207" t="s">
        <v>5763</v>
      </c>
      <c r="G6318" s="20" t="s">
        <v>183</v>
      </c>
      <c r="H6318" s="23">
        <v>3383.07</v>
      </c>
      <c r="I6318" s="21">
        <v>45413</v>
      </c>
      <c r="J6318" s="21">
        <v>45411</v>
      </c>
      <c r="K6318" s="20" t="s">
        <v>5123</v>
      </c>
      <c r="L6318" s="20" t="s">
        <v>5107</v>
      </c>
      <c r="M6318" s="20"/>
      <c r="N6318" s="21">
        <v>45421.815220115735</v>
      </c>
    </row>
    <row r="6319" spans="1:14" x14ac:dyDescent="0.25">
      <c r="A6319" s="21">
        <v>45415.161990740744</v>
      </c>
      <c r="B6319" s="22">
        <v>45415.161990740744</v>
      </c>
      <c r="C6319" s="20" t="s">
        <v>521</v>
      </c>
      <c r="D6319" s="20" t="s">
        <v>522</v>
      </c>
      <c r="E6319" s="207" t="s">
        <v>524</v>
      </c>
      <c r="F6319" s="207" t="s">
        <v>5764</v>
      </c>
      <c r="G6319" s="20" t="s">
        <v>183</v>
      </c>
      <c r="H6319" s="23">
        <v>5745.81</v>
      </c>
      <c r="I6319" s="21">
        <v>45413</v>
      </c>
      <c r="J6319" s="21">
        <v>45411</v>
      </c>
      <c r="K6319" s="20" t="s">
        <v>5121</v>
      </c>
      <c r="L6319" s="20" t="s">
        <v>5107</v>
      </c>
      <c r="M6319" s="20"/>
      <c r="N6319" s="21">
        <v>45421.815220115735</v>
      </c>
    </row>
    <row r="6320" spans="1:14" x14ac:dyDescent="0.25">
      <c r="A6320" s="21">
        <v>45415.161990740744</v>
      </c>
      <c r="B6320" s="22">
        <v>45415.161990740744</v>
      </c>
      <c r="C6320" s="20" t="s">
        <v>459</v>
      </c>
      <c r="D6320" s="20" t="s">
        <v>460</v>
      </c>
      <c r="E6320" s="207" t="s">
        <v>462</v>
      </c>
      <c r="F6320" s="207" t="s">
        <v>5765</v>
      </c>
      <c r="G6320" s="20" t="s">
        <v>183</v>
      </c>
      <c r="H6320" s="23">
        <v>693814.97</v>
      </c>
      <c r="I6320" s="21">
        <v>45413</v>
      </c>
      <c r="J6320" s="21">
        <v>45411</v>
      </c>
      <c r="K6320" s="20" t="s">
        <v>5129</v>
      </c>
      <c r="L6320" s="20" t="s">
        <v>5107</v>
      </c>
      <c r="M6320" s="20"/>
      <c r="N6320" s="21">
        <v>45421.815220115735</v>
      </c>
    </row>
    <row r="6321" spans="1:14" x14ac:dyDescent="0.25">
      <c r="A6321" s="21">
        <v>45415.161990740744</v>
      </c>
      <c r="B6321" s="22">
        <v>45415.161990740744</v>
      </c>
      <c r="C6321" s="20" t="s">
        <v>435</v>
      </c>
      <c r="D6321" s="20" t="s">
        <v>436</v>
      </c>
      <c r="E6321" s="207" t="s">
        <v>438</v>
      </c>
      <c r="F6321" s="207" t="s">
        <v>5766</v>
      </c>
      <c r="G6321" s="20" t="s">
        <v>183</v>
      </c>
      <c r="H6321" s="23">
        <v>8577.4599999999991</v>
      </c>
      <c r="I6321" s="21">
        <v>45413</v>
      </c>
      <c r="J6321" s="21">
        <v>45411</v>
      </c>
      <c r="K6321" s="20" t="s">
        <v>5118</v>
      </c>
      <c r="L6321" s="20" t="s">
        <v>5107</v>
      </c>
      <c r="M6321" s="20"/>
      <c r="N6321" s="21">
        <v>45421.815220115735</v>
      </c>
    </row>
    <row r="6322" spans="1:14" x14ac:dyDescent="0.25">
      <c r="A6322" s="21">
        <v>45415.161990740744</v>
      </c>
      <c r="B6322" s="22">
        <v>45415.161990740744</v>
      </c>
      <c r="C6322" s="20" t="s">
        <v>422</v>
      </c>
      <c r="D6322" s="20" t="s">
        <v>423</v>
      </c>
      <c r="E6322" s="207" t="s">
        <v>425</v>
      </c>
      <c r="F6322" s="207" t="s">
        <v>5767</v>
      </c>
      <c r="G6322" s="20" t="s">
        <v>183</v>
      </c>
      <c r="H6322" s="23">
        <v>51419.42</v>
      </c>
      <c r="I6322" s="21">
        <v>45413</v>
      </c>
      <c r="J6322" s="21">
        <v>45411</v>
      </c>
      <c r="K6322" s="20" t="s">
        <v>5118</v>
      </c>
      <c r="L6322" s="20" t="s">
        <v>5107</v>
      </c>
      <c r="M6322" s="20"/>
      <c r="N6322" s="21">
        <v>45421.815220115735</v>
      </c>
    </row>
    <row r="6323" spans="1:14" x14ac:dyDescent="0.25">
      <c r="A6323" s="21">
        <v>45415.161990740744</v>
      </c>
      <c r="B6323" s="22">
        <v>45415.161990740744</v>
      </c>
      <c r="C6323" s="20" t="s">
        <v>1298</v>
      </c>
      <c r="D6323" s="20" t="s">
        <v>1299</v>
      </c>
      <c r="E6323" s="207" t="s">
        <v>1301</v>
      </c>
      <c r="F6323" s="207" t="s">
        <v>5768</v>
      </c>
      <c r="G6323" s="20" t="s">
        <v>183</v>
      </c>
      <c r="H6323" s="23">
        <v>649.94000000000005</v>
      </c>
      <c r="I6323" s="21">
        <v>45413</v>
      </c>
      <c r="J6323" s="21">
        <v>45411</v>
      </c>
      <c r="K6323" s="20" t="s">
        <v>5121</v>
      </c>
      <c r="L6323" s="20" t="s">
        <v>5107</v>
      </c>
      <c r="M6323" s="20"/>
      <c r="N6323" s="21">
        <v>45421.815220115735</v>
      </c>
    </row>
    <row r="6324" spans="1:14" x14ac:dyDescent="0.25">
      <c r="A6324" s="21">
        <v>45415.161990740744</v>
      </c>
      <c r="B6324" s="22">
        <v>45415.161990740744</v>
      </c>
      <c r="C6324" s="20" t="s">
        <v>331</v>
      </c>
      <c r="D6324" s="20" t="s">
        <v>332</v>
      </c>
      <c r="E6324" s="207" t="s">
        <v>334</v>
      </c>
      <c r="F6324" s="207" t="s">
        <v>5769</v>
      </c>
      <c r="G6324" s="20" t="s">
        <v>183</v>
      </c>
      <c r="H6324" s="23">
        <v>3005.09</v>
      </c>
      <c r="I6324" s="21">
        <v>45413</v>
      </c>
      <c r="J6324" s="21">
        <v>45411</v>
      </c>
      <c r="K6324" s="20" t="s">
        <v>5121</v>
      </c>
      <c r="L6324" s="20" t="s">
        <v>5107</v>
      </c>
      <c r="M6324" s="20"/>
      <c r="N6324" s="21">
        <v>45421.815220115735</v>
      </c>
    </row>
    <row r="6325" spans="1:14" x14ac:dyDescent="0.25">
      <c r="A6325" s="21">
        <v>45415.155312499999</v>
      </c>
      <c r="B6325" s="22">
        <v>45415.155312499999</v>
      </c>
      <c r="C6325" s="20" t="s">
        <v>266</v>
      </c>
      <c r="D6325" s="20" t="s">
        <v>267</v>
      </c>
      <c r="E6325" s="207" t="s">
        <v>270</v>
      </c>
      <c r="F6325" s="207" t="s">
        <v>5770</v>
      </c>
      <c r="G6325" s="20" t="s">
        <v>268</v>
      </c>
      <c r="H6325" s="23">
        <v>7675.74</v>
      </c>
      <c r="I6325" s="21">
        <v>45413</v>
      </c>
      <c r="J6325" s="21">
        <v>45411</v>
      </c>
      <c r="K6325" s="20" t="s">
        <v>5097</v>
      </c>
      <c r="L6325" s="20" t="s">
        <v>5098</v>
      </c>
      <c r="M6325" s="20"/>
      <c r="N6325" s="21">
        <v>45421.815220115735</v>
      </c>
    </row>
    <row r="6326" spans="1:14" x14ac:dyDescent="0.25">
      <c r="A6326" s="21">
        <v>45415.051157407404</v>
      </c>
      <c r="B6326" s="22">
        <v>45415.051157407404</v>
      </c>
      <c r="C6326" s="20" t="s">
        <v>5101</v>
      </c>
      <c r="D6326" s="20" t="s">
        <v>5102</v>
      </c>
      <c r="E6326" s="207" t="s">
        <v>5103</v>
      </c>
      <c r="F6326" s="207" t="s">
        <v>5771</v>
      </c>
      <c r="G6326" s="20" t="s">
        <v>5105</v>
      </c>
      <c r="H6326" s="23">
        <v>38843.699999999997</v>
      </c>
      <c r="I6326" s="21">
        <v>45413</v>
      </c>
      <c r="J6326" s="21">
        <v>45411</v>
      </c>
      <c r="K6326" s="20" t="s">
        <v>5106</v>
      </c>
      <c r="L6326" s="20" t="s">
        <v>5107</v>
      </c>
      <c r="M6326" s="20"/>
      <c r="N6326" s="21">
        <v>45421.815220115735</v>
      </c>
    </row>
    <row r="6327" spans="1:14" x14ac:dyDescent="0.25">
      <c r="A6327" s="21">
        <v>45415.051157407404</v>
      </c>
      <c r="B6327" s="22">
        <v>45415.051157407404</v>
      </c>
      <c r="C6327" s="20" t="s">
        <v>5108</v>
      </c>
      <c r="D6327" s="20" t="s">
        <v>5109</v>
      </c>
      <c r="E6327" s="207" t="s">
        <v>5110</v>
      </c>
      <c r="F6327" s="207" t="s">
        <v>5772</v>
      </c>
      <c r="G6327" s="20" t="s">
        <v>5105</v>
      </c>
      <c r="H6327" s="23">
        <v>40232.720000000001</v>
      </c>
      <c r="I6327" s="21">
        <v>45413</v>
      </c>
      <c r="J6327" s="21">
        <v>45411</v>
      </c>
      <c r="K6327" s="20" t="s">
        <v>5106</v>
      </c>
      <c r="L6327" s="20" t="s">
        <v>5107</v>
      </c>
      <c r="M6327" s="20"/>
      <c r="N6327" s="21">
        <v>45421.815220115735</v>
      </c>
    </row>
    <row r="6328" spans="1:14" x14ac:dyDescent="0.25">
      <c r="A6328" s="21">
        <v>45414.443981481483</v>
      </c>
      <c r="B6328" s="22">
        <v>45414.443981481483</v>
      </c>
      <c r="C6328" s="20" t="s">
        <v>132</v>
      </c>
      <c r="D6328" s="20" t="s">
        <v>133</v>
      </c>
      <c r="E6328" s="207" t="s">
        <v>136</v>
      </c>
      <c r="F6328" s="207" t="s">
        <v>5773</v>
      </c>
      <c r="G6328" s="20" t="s">
        <v>134</v>
      </c>
      <c r="H6328" s="23">
        <v>2596.81</v>
      </c>
      <c r="I6328" s="21">
        <v>45413</v>
      </c>
      <c r="J6328" s="21">
        <v>45411</v>
      </c>
      <c r="K6328" s="20" t="s">
        <v>5097</v>
      </c>
      <c r="L6328" s="20" t="s">
        <v>5098</v>
      </c>
      <c r="M6328" s="20"/>
      <c r="N6328" s="21">
        <v>45421.815220115735</v>
      </c>
    </row>
    <row r="6329" spans="1:14" x14ac:dyDescent="0.25">
      <c r="A6329" s="21">
        <v>45414.253761574073</v>
      </c>
      <c r="B6329" s="22">
        <v>45414.253761574073</v>
      </c>
      <c r="C6329" s="20" t="s">
        <v>5101</v>
      </c>
      <c r="D6329" s="20" t="s">
        <v>5102</v>
      </c>
      <c r="E6329" s="207" t="s">
        <v>5103</v>
      </c>
      <c r="F6329" s="207" t="s">
        <v>5774</v>
      </c>
      <c r="G6329" s="20" t="s">
        <v>5105</v>
      </c>
      <c r="H6329" s="23">
        <v>38464.01</v>
      </c>
      <c r="I6329" s="21">
        <v>45413</v>
      </c>
      <c r="J6329" s="21">
        <v>45411</v>
      </c>
      <c r="K6329" s="20" t="s">
        <v>5106</v>
      </c>
      <c r="L6329" s="20" t="s">
        <v>5107</v>
      </c>
      <c r="M6329" s="20"/>
      <c r="N6329" s="21">
        <v>45421.815220115735</v>
      </c>
    </row>
    <row r="6330" spans="1:14" x14ac:dyDescent="0.25">
      <c r="A6330" s="21">
        <v>45414.253761574073</v>
      </c>
      <c r="B6330" s="22">
        <v>45414.253761574073</v>
      </c>
      <c r="C6330" s="20" t="s">
        <v>5108</v>
      </c>
      <c r="D6330" s="20" t="s">
        <v>5109</v>
      </c>
      <c r="E6330" s="207" t="s">
        <v>5110</v>
      </c>
      <c r="F6330" s="207" t="s">
        <v>5775</v>
      </c>
      <c r="G6330" s="20" t="s">
        <v>5105</v>
      </c>
      <c r="H6330" s="23">
        <v>39811.519999999997</v>
      </c>
      <c r="I6330" s="21">
        <v>45413</v>
      </c>
      <c r="J6330" s="21">
        <v>45411</v>
      </c>
      <c r="K6330" s="20" t="s">
        <v>5106</v>
      </c>
      <c r="L6330" s="20" t="s">
        <v>5107</v>
      </c>
      <c r="M6330" s="20"/>
      <c r="N6330" s="21">
        <v>45421.815220115735</v>
      </c>
    </row>
    <row r="6331" spans="1:14" x14ac:dyDescent="0.25">
      <c r="A6331" s="21">
        <v>45413.915532407409</v>
      </c>
      <c r="B6331" s="22">
        <v>45413.915532407409</v>
      </c>
      <c r="C6331" s="20" t="s">
        <v>869</v>
      </c>
      <c r="D6331" s="20" t="s">
        <v>870</v>
      </c>
      <c r="E6331" s="207" t="s">
        <v>872</v>
      </c>
      <c r="F6331" s="207" t="s">
        <v>5776</v>
      </c>
      <c r="G6331" s="20" t="s">
        <v>210</v>
      </c>
      <c r="H6331" s="23">
        <v>301.57</v>
      </c>
      <c r="I6331" s="21">
        <v>45413</v>
      </c>
      <c r="J6331" s="21">
        <v>45411</v>
      </c>
      <c r="K6331" s="20" t="s">
        <v>5097</v>
      </c>
      <c r="L6331" s="20" t="s">
        <v>5098</v>
      </c>
      <c r="M6331" s="20"/>
      <c r="N6331" s="21">
        <v>45421.815220115735</v>
      </c>
    </row>
    <row r="6332" spans="1:14" x14ac:dyDescent="0.25">
      <c r="A6332" s="21">
        <v>45413.915532407409</v>
      </c>
      <c r="B6332" s="22">
        <v>45413.915532407409</v>
      </c>
      <c r="C6332" s="20" t="s">
        <v>995</v>
      </c>
      <c r="D6332" s="20" t="s">
        <v>996</v>
      </c>
      <c r="E6332" s="207" t="s">
        <v>998</v>
      </c>
      <c r="F6332" s="207" t="s">
        <v>5777</v>
      </c>
      <c r="G6332" s="20" t="s">
        <v>210</v>
      </c>
      <c r="H6332" s="23">
        <v>29.04</v>
      </c>
      <c r="I6332" s="21">
        <v>45413</v>
      </c>
      <c r="J6332" s="21">
        <v>45411</v>
      </c>
      <c r="K6332" s="20" t="s">
        <v>5097</v>
      </c>
      <c r="L6332" s="20" t="s">
        <v>5098</v>
      </c>
      <c r="M6332" s="20"/>
      <c r="N6332" s="21">
        <v>45421.815220115735</v>
      </c>
    </row>
    <row r="6333" spans="1:14" x14ac:dyDescent="0.25">
      <c r="A6333" s="21">
        <v>45413.915532407409</v>
      </c>
      <c r="B6333" s="22">
        <v>45413.915532407409</v>
      </c>
      <c r="C6333" s="20" t="s">
        <v>117</v>
      </c>
      <c r="D6333" s="20" t="s">
        <v>118</v>
      </c>
      <c r="E6333" s="207" t="s">
        <v>121</v>
      </c>
      <c r="F6333" s="207" t="s">
        <v>5778</v>
      </c>
      <c r="G6333" s="20" t="s">
        <v>210</v>
      </c>
      <c r="H6333" s="23">
        <v>4627.3</v>
      </c>
      <c r="I6333" s="21">
        <v>45413</v>
      </c>
      <c r="J6333" s="21">
        <v>45411</v>
      </c>
      <c r="K6333" s="20" t="s">
        <v>5097</v>
      </c>
      <c r="L6333" s="20" t="s">
        <v>5098</v>
      </c>
      <c r="M6333" s="20"/>
      <c r="N6333" s="21">
        <v>45421.815220115735</v>
      </c>
    </row>
    <row r="6334" spans="1:14" x14ac:dyDescent="0.25">
      <c r="A6334" s="21">
        <v>45413.766215277778</v>
      </c>
      <c r="B6334" s="22">
        <v>45413.766215277778</v>
      </c>
      <c r="C6334" s="20" t="s">
        <v>266</v>
      </c>
      <c r="D6334" s="20" t="s">
        <v>267</v>
      </c>
      <c r="E6334" s="207" t="s">
        <v>270</v>
      </c>
      <c r="F6334" s="207" t="s">
        <v>5779</v>
      </c>
      <c r="G6334" s="20" t="s">
        <v>268</v>
      </c>
      <c r="H6334" s="23">
        <v>7138.57</v>
      </c>
      <c r="I6334" s="21">
        <v>45413</v>
      </c>
      <c r="J6334" s="21">
        <v>45411</v>
      </c>
      <c r="K6334" s="20" t="s">
        <v>5097</v>
      </c>
      <c r="L6334" s="20" t="s">
        <v>5098</v>
      </c>
      <c r="M6334" s="20"/>
      <c r="N6334" s="21">
        <v>45421.815220115735</v>
      </c>
    </row>
    <row r="6335" spans="1:14" x14ac:dyDescent="0.25">
      <c r="A6335" s="21">
        <v>45413.736608796295</v>
      </c>
      <c r="B6335" s="22">
        <v>45413.736608796295</v>
      </c>
      <c r="C6335" s="20" t="s">
        <v>771</v>
      </c>
      <c r="D6335" s="20" t="s">
        <v>772</v>
      </c>
      <c r="E6335" s="207" t="s">
        <v>774</v>
      </c>
      <c r="F6335" s="207" t="s">
        <v>5780</v>
      </c>
      <c r="G6335" s="20" t="s">
        <v>183</v>
      </c>
      <c r="H6335" s="23">
        <v>1052701.8799999999</v>
      </c>
      <c r="I6335" s="21">
        <v>45413</v>
      </c>
      <c r="J6335" s="21">
        <v>45411</v>
      </c>
      <c r="K6335" s="20" t="s">
        <v>5114</v>
      </c>
      <c r="L6335" s="20" t="s">
        <v>5107</v>
      </c>
      <c r="M6335" s="20"/>
      <c r="N6335" s="21">
        <v>45421.815220115735</v>
      </c>
    </row>
    <row r="6336" spans="1:14" x14ac:dyDescent="0.25">
      <c r="A6336" s="21">
        <v>45413.736608796295</v>
      </c>
      <c r="B6336" s="22">
        <v>45413.736608796295</v>
      </c>
      <c r="C6336" s="20" t="s">
        <v>181</v>
      </c>
      <c r="D6336" s="20" t="s">
        <v>182</v>
      </c>
      <c r="E6336" s="207" t="s">
        <v>185</v>
      </c>
      <c r="F6336" s="207" t="s">
        <v>5781</v>
      </c>
      <c r="G6336" s="20" t="s">
        <v>183</v>
      </c>
      <c r="H6336" s="23">
        <v>1075858.3799999999</v>
      </c>
      <c r="I6336" s="21">
        <v>45413</v>
      </c>
      <c r="J6336" s="21">
        <v>45411</v>
      </c>
      <c r="K6336" s="20" t="s">
        <v>5116</v>
      </c>
      <c r="L6336" s="20" t="s">
        <v>5107</v>
      </c>
      <c r="M6336" s="20"/>
      <c r="N6336" s="21">
        <v>45421.815220115735</v>
      </c>
    </row>
    <row r="6337" spans="1:14" x14ac:dyDescent="0.25">
      <c r="A6337" s="21">
        <v>45413.736608796295</v>
      </c>
      <c r="B6337" s="22">
        <v>45413.736608796295</v>
      </c>
      <c r="C6337" s="20" t="s">
        <v>1190</v>
      </c>
      <c r="D6337" s="20" t="s">
        <v>1191</v>
      </c>
      <c r="E6337" s="207" t="s">
        <v>1193</v>
      </c>
      <c r="F6337" s="207" t="s">
        <v>5782</v>
      </c>
      <c r="G6337" s="20" t="s">
        <v>183</v>
      </c>
      <c r="H6337" s="23">
        <v>4379.51</v>
      </c>
      <c r="I6337" s="21">
        <v>45413</v>
      </c>
      <c r="J6337" s="21">
        <v>45411</v>
      </c>
      <c r="K6337" s="20" t="s">
        <v>5118</v>
      </c>
      <c r="L6337" s="20" t="s">
        <v>5107</v>
      </c>
      <c r="M6337" s="20"/>
      <c r="N6337" s="21">
        <v>45421.815220115735</v>
      </c>
    </row>
    <row r="6338" spans="1:14" x14ac:dyDescent="0.25">
      <c r="A6338" s="21">
        <v>45413.736608796295</v>
      </c>
      <c r="B6338" s="22">
        <v>45413.736608796295</v>
      </c>
      <c r="C6338" s="20" t="s">
        <v>1226</v>
      </c>
      <c r="D6338" s="20" t="s">
        <v>1227</v>
      </c>
      <c r="E6338" s="207" t="s">
        <v>1229</v>
      </c>
      <c r="F6338" s="207" t="s">
        <v>5783</v>
      </c>
      <c r="G6338" s="20" t="s">
        <v>183</v>
      </c>
      <c r="H6338" s="23">
        <v>2726.21</v>
      </c>
      <c r="I6338" s="21">
        <v>45413</v>
      </c>
      <c r="J6338" s="21">
        <v>45411</v>
      </c>
      <c r="K6338" s="20" t="s">
        <v>5118</v>
      </c>
      <c r="L6338" s="20" t="s">
        <v>5107</v>
      </c>
      <c r="M6338" s="20"/>
      <c r="N6338" s="21">
        <v>45421.815220115735</v>
      </c>
    </row>
    <row r="6339" spans="1:14" x14ac:dyDescent="0.25">
      <c r="A6339" s="21">
        <v>45413.736608796295</v>
      </c>
      <c r="B6339" s="22">
        <v>45413.736608796295</v>
      </c>
      <c r="C6339" s="20" t="s">
        <v>717</v>
      </c>
      <c r="D6339" s="20" t="s">
        <v>718</v>
      </c>
      <c r="E6339" s="207" t="s">
        <v>720</v>
      </c>
      <c r="F6339" s="207" t="s">
        <v>5784</v>
      </c>
      <c r="G6339" s="20" t="s">
        <v>183</v>
      </c>
      <c r="H6339" s="23">
        <v>4455.22</v>
      </c>
      <c r="I6339" s="21">
        <v>45413</v>
      </c>
      <c r="J6339" s="21">
        <v>45411</v>
      </c>
      <c r="K6339" s="20" t="s">
        <v>5121</v>
      </c>
      <c r="L6339" s="20" t="s">
        <v>5107</v>
      </c>
      <c r="M6339" s="20"/>
      <c r="N6339" s="21">
        <v>45421.815220115735</v>
      </c>
    </row>
    <row r="6340" spans="1:14" x14ac:dyDescent="0.25">
      <c r="A6340" s="21">
        <v>45413.736608796295</v>
      </c>
      <c r="B6340" s="22">
        <v>45413.736608796295</v>
      </c>
      <c r="C6340" s="20" t="s">
        <v>882</v>
      </c>
      <c r="D6340" s="20" t="s">
        <v>883</v>
      </c>
      <c r="E6340" s="207" t="s">
        <v>885</v>
      </c>
      <c r="F6340" s="207" t="s">
        <v>5785</v>
      </c>
      <c r="G6340" s="20" t="s">
        <v>183</v>
      </c>
      <c r="H6340" s="23">
        <v>5459.96</v>
      </c>
      <c r="I6340" s="21">
        <v>45413</v>
      </c>
      <c r="J6340" s="21">
        <v>45411</v>
      </c>
      <c r="K6340" s="20" t="s">
        <v>5123</v>
      </c>
      <c r="L6340" s="20" t="s">
        <v>5107</v>
      </c>
      <c r="M6340" s="20"/>
      <c r="N6340" s="21">
        <v>45421.815220115735</v>
      </c>
    </row>
    <row r="6341" spans="1:14" x14ac:dyDescent="0.25">
      <c r="A6341" s="21">
        <v>45413.736608796295</v>
      </c>
      <c r="B6341" s="22">
        <v>45413.736608796295</v>
      </c>
      <c r="C6341" s="20" t="s">
        <v>193</v>
      </c>
      <c r="D6341" s="20" t="s">
        <v>194</v>
      </c>
      <c r="E6341" s="207" t="s">
        <v>196</v>
      </c>
      <c r="F6341" s="207" t="s">
        <v>5786</v>
      </c>
      <c r="G6341" s="20" t="s">
        <v>183</v>
      </c>
      <c r="H6341" s="23">
        <v>9147.0400000000009</v>
      </c>
      <c r="I6341" s="21">
        <v>45413</v>
      </c>
      <c r="J6341" s="21">
        <v>45411</v>
      </c>
      <c r="K6341" s="20" t="s">
        <v>5118</v>
      </c>
      <c r="L6341" s="20" t="s">
        <v>5107</v>
      </c>
      <c r="M6341" s="20"/>
      <c r="N6341" s="21">
        <v>45421.815220115735</v>
      </c>
    </row>
    <row r="6342" spans="1:14" x14ac:dyDescent="0.25">
      <c r="A6342" s="21">
        <v>45413.736608796295</v>
      </c>
      <c r="B6342" s="22">
        <v>45413.736608796295</v>
      </c>
      <c r="C6342" s="20" t="s">
        <v>253</v>
      </c>
      <c r="D6342" s="20" t="s">
        <v>254</v>
      </c>
      <c r="E6342" s="207" t="s">
        <v>256</v>
      </c>
      <c r="F6342" s="207" t="s">
        <v>5787</v>
      </c>
      <c r="G6342" s="20" t="s">
        <v>183</v>
      </c>
      <c r="H6342" s="23">
        <v>275031.56</v>
      </c>
      <c r="I6342" s="21">
        <v>45413</v>
      </c>
      <c r="J6342" s="21">
        <v>45411</v>
      </c>
      <c r="K6342" s="20" t="s">
        <v>5118</v>
      </c>
      <c r="L6342" s="20" t="s">
        <v>5107</v>
      </c>
      <c r="M6342" s="20"/>
      <c r="N6342" s="21">
        <v>45421.815220115735</v>
      </c>
    </row>
    <row r="6343" spans="1:14" x14ac:dyDescent="0.25">
      <c r="A6343" s="21">
        <v>45413.736608796295</v>
      </c>
      <c r="B6343" s="22">
        <v>45413.736608796295</v>
      </c>
      <c r="C6343" s="20" t="s">
        <v>939</v>
      </c>
      <c r="D6343" s="20" t="s">
        <v>940</v>
      </c>
      <c r="E6343" s="207" t="s">
        <v>942</v>
      </c>
      <c r="F6343" s="207" t="s">
        <v>5788</v>
      </c>
      <c r="G6343" s="20" t="s">
        <v>183</v>
      </c>
      <c r="H6343" s="23">
        <v>3389.45</v>
      </c>
      <c r="I6343" s="21">
        <v>45413</v>
      </c>
      <c r="J6343" s="21">
        <v>45411</v>
      </c>
      <c r="K6343" s="20" t="s">
        <v>5123</v>
      </c>
      <c r="L6343" s="20" t="s">
        <v>5107</v>
      </c>
      <c r="M6343" s="20"/>
      <c r="N6343" s="21">
        <v>45421.815220115735</v>
      </c>
    </row>
    <row r="6344" spans="1:14" x14ac:dyDescent="0.25">
      <c r="A6344" s="21">
        <v>45413.736608796295</v>
      </c>
      <c r="B6344" s="22">
        <v>45413.736608796295</v>
      </c>
      <c r="C6344" s="20" t="s">
        <v>521</v>
      </c>
      <c r="D6344" s="20" t="s">
        <v>522</v>
      </c>
      <c r="E6344" s="207" t="s">
        <v>524</v>
      </c>
      <c r="F6344" s="207" t="s">
        <v>5789</v>
      </c>
      <c r="G6344" s="20" t="s">
        <v>183</v>
      </c>
      <c r="H6344" s="23">
        <v>7745.81</v>
      </c>
      <c r="I6344" s="21">
        <v>45413</v>
      </c>
      <c r="J6344" s="21">
        <v>45411</v>
      </c>
      <c r="K6344" s="20" t="s">
        <v>5121</v>
      </c>
      <c r="L6344" s="20" t="s">
        <v>5107</v>
      </c>
      <c r="M6344" s="20"/>
      <c r="N6344" s="21">
        <v>45421.815220115735</v>
      </c>
    </row>
    <row r="6345" spans="1:14" x14ac:dyDescent="0.25">
      <c r="A6345" s="21">
        <v>45413.736608796295</v>
      </c>
      <c r="B6345" s="22">
        <v>45413.736608796295</v>
      </c>
      <c r="C6345" s="20" t="s">
        <v>459</v>
      </c>
      <c r="D6345" s="20" t="s">
        <v>460</v>
      </c>
      <c r="E6345" s="207" t="s">
        <v>462</v>
      </c>
      <c r="F6345" s="207" t="s">
        <v>5790</v>
      </c>
      <c r="G6345" s="20" t="s">
        <v>183</v>
      </c>
      <c r="H6345" s="23">
        <v>678350.97</v>
      </c>
      <c r="I6345" s="21">
        <v>45413</v>
      </c>
      <c r="J6345" s="21">
        <v>45411</v>
      </c>
      <c r="K6345" s="20" t="s">
        <v>5129</v>
      </c>
      <c r="L6345" s="20" t="s">
        <v>5107</v>
      </c>
      <c r="M6345" s="20"/>
      <c r="N6345" s="21">
        <v>45421.815220115735</v>
      </c>
    </row>
    <row r="6346" spans="1:14" x14ac:dyDescent="0.25">
      <c r="A6346" s="21">
        <v>45413.736608796295</v>
      </c>
      <c r="B6346" s="22">
        <v>45413.736608796295</v>
      </c>
      <c r="C6346" s="20" t="s">
        <v>435</v>
      </c>
      <c r="D6346" s="20" t="s">
        <v>436</v>
      </c>
      <c r="E6346" s="207" t="s">
        <v>438</v>
      </c>
      <c r="F6346" s="207" t="s">
        <v>5791</v>
      </c>
      <c r="G6346" s="20" t="s">
        <v>183</v>
      </c>
      <c r="H6346" s="23">
        <v>8577.4599999999991</v>
      </c>
      <c r="I6346" s="21">
        <v>45413</v>
      </c>
      <c r="J6346" s="21">
        <v>45411</v>
      </c>
      <c r="K6346" s="20" t="s">
        <v>5118</v>
      </c>
      <c r="L6346" s="20" t="s">
        <v>5107</v>
      </c>
      <c r="M6346" s="20"/>
      <c r="N6346" s="21">
        <v>45421.815220115735</v>
      </c>
    </row>
    <row r="6347" spans="1:14" x14ac:dyDescent="0.25">
      <c r="A6347" s="21">
        <v>45413.736608796295</v>
      </c>
      <c r="B6347" s="22">
        <v>45413.736608796295</v>
      </c>
      <c r="C6347" s="20" t="s">
        <v>422</v>
      </c>
      <c r="D6347" s="20" t="s">
        <v>423</v>
      </c>
      <c r="E6347" s="207" t="s">
        <v>425</v>
      </c>
      <c r="F6347" s="207" t="s">
        <v>5792</v>
      </c>
      <c r="G6347" s="20" t="s">
        <v>183</v>
      </c>
      <c r="H6347" s="23">
        <v>51419.42</v>
      </c>
      <c r="I6347" s="21">
        <v>45413</v>
      </c>
      <c r="J6347" s="21">
        <v>45411</v>
      </c>
      <c r="K6347" s="20" t="s">
        <v>5118</v>
      </c>
      <c r="L6347" s="20" t="s">
        <v>5107</v>
      </c>
      <c r="M6347" s="20"/>
      <c r="N6347" s="21">
        <v>45421.815220115735</v>
      </c>
    </row>
    <row r="6348" spans="1:14" x14ac:dyDescent="0.25">
      <c r="A6348" s="21">
        <v>45413.736608796295</v>
      </c>
      <c r="B6348" s="22">
        <v>45413.736608796295</v>
      </c>
      <c r="C6348" s="20" t="s">
        <v>1298</v>
      </c>
      <c r="D6348" s="20" t="s">
        <v>1299</v>
      </c>
      <c r="E6348" s="207" t="s">
        <v>1301</v>
      </c>
      <c r="F6348" s="207" t="s">
        <v>5793</v>
      </c>
      <c r="G6348" s="20" t="s">
        <v>183</v>
      </c>
      <c r="H6348" s="23">
        <v>649.94000000000005</v>
      </c>
      <c r="I6348" s="21">
        <v>45413</v>
      </c>
      <c r="J6348" s="21">
        <v>45411</v>
      </c>
      <c r="K6348" s="20" t="s">
        <v>5121</v>
      </c>
      <c r="L6348" s="20" t="s">
        <v>5107</v>
      </c>
      <c r="M6348" s="20"/>
      <c r="N6348" s="21">
        <v>45421.815220115735</v>
      </c>
    </row>
    <row r="6349" spans="1:14" x14ac:dyDescent="0.25">
      <c r="A6349" s="21">
        <v>45413.736608796295</v>
      </c>
      <c r="B6349" s="22">
        <v>45413.736608796295</v>
      </c>
      <c r="C6349" s="20" t="s">
        <v>331</v>
      </c>
      <c r="D6349" s="20" t="s">
        <v>332</v>
      </c>
      <c r="E6349" s="207" t="s">
        <v>334</v>
      </c>
      <c r="F6349" s="207" t="s">
        <v>5794</v>
      </c>
      <c r="G6349" s="20" t="s">
        <v>183</v>
      </c>
      <c r="H6349" s="23">
        <v>5826.34</v>
      </c>
      <c r="I6349" s="21">
        <v>45413</v>
      </c>
      <c r="J6349" s="21">
        <v>45411</v>
      </c>
      <c r="K6349" s="20" t="s">
        <v>5121</v>
      </c>
      <c r="L6349" s="20" t="s">
        <v>5107</v>
      </c>
      <c r="M6349" s="20"/>
      <c r="N6349" s="21">
        <v>45421.815220115735</v>
      </c>
    </row>
    <row r="6350" spans="1:14" x14ac:dyDescent="0.25">
      <c r="A6350" s="21">
        <v>45413.728043981479</v>
      </c>
      <c r="B6350" s="22">
        <v>45413.728043981479</v>
      </c>
      <c r="C6350" s="20" t="s">
        <v>132</v>
      </c>
      <c r="D6350" s="20" t="s">
        <v>133</v>
      </c>
      <c r="E6350" s="207" t="s">
        <v>136</v>
      </c>
      <c r="F6350" s="207" t="s">
        <v>5795</v>
      </c>
      <c r="G6350" s="20" t="s">
        <v>134</v>
      </c>
      <c r="H6350" s="23">
        <v>2596.81</v>
      </c>
      <c r="I6350" s="21">
        <v>45413</v>
      </c>
      <c r="J6350" s="21">
        <v>45411</v>
      </c>
      <c r="K6350" s="20" t="s">
        <v>5097</v>
      </c>
      <c r="L6350" s="20" t="s">
        <v>5098</v>
      </c>
      <c r="M6350" s="20"/>
      <c r="N6350" s="21">
        <v>45421.815220115735</v>
      </c>
    </row>
    <row r="6351" spans="1:14" x14ac:dyDescent="0.25">
      <c r="A6351" s="21">
        <v>45412.712002314816</v>
      </c>
      <c r="B6351" s="22">
        <v>45412.712002314816</v>
      </c>
      <c r="C6351" s="20" t="s">
        <v>771</v>
      </c>
      <c r="D6351" s="20" t="s">
        <v>772</v>
      </c>
      <c r="E6351" s="207" t="s">
        <v>774</v>
      </c>
      <c r="F6351" s="207" t="s">
        <v>5796</v>
      </c>
      <c r="G6351" s="20" t="s">
        <v>183</v>
      </c>
      <c r="H6351" s="23">
        <v>1060021.02</v>
      </c>
      <c r="I6351" s="21">
        <v>45383</v>
      </c>
      <c r="J6351" s="21">
        <v>45411</v>
      </c>
      <c r="K6351" s="20" t="s">
        <v>5114</v>
      </c>
      <c r="L6351" s="20" t="s">
        <v>5107</v>
      </c>
      <c r="M6351" s="20"/>
      <c r="N6351" s="21">
        <v>45421.815220115735</v>
      </c>
    </row>
    <row r="6352" spans="1:14" x14ac:dyDescent="0.25">
      <c r="A6352" s="21">
        <v>45412.712002314816</v>
      </c>
      <c r="B6352" s="22">
        <v>45412.712002314816</v>
      </c>
      <c r="C6352" s="20" t="s">
        <v>181</v>
      </c>
      <c r="D6352" s="20" t="s">
        <v>182</v>
      </c>
      <c r="E6352" s="207" t="s">
        <v>185</v>
      </c>
      <c r="F6352" s="207" t="s">
        <v>5797</v>
      </c>
      <c r="G6352" s="20" t="s">
        <v>183</v>
      </c>
      <c r="H6352" s="23">
        <v>1085446.8</v>
      </c>
      <c r="I6352" s="21">
        <v>45383</v>
      </c>
      <c r="J6352" s="21">
        <v>45411</v>
      </c>
      <c r="K6352" s="20" t="s">
        <v>5116</v>
      </c>
      <c r="L6352" s="20" t="s">
        <v>5107</v>
      </c>
      <c r="M6352" s="20"/>
      <c r="N6352" s="21">
        <v>45421.815220115735</v>
      </c>
    </row>
    <row r="6353" spans="1:14" x14ac:dyDescent="0.25">
      <c r="A6353" s="21">
        <v>45412.712002314816</v>
      </c>
      <c r="B6353" s="22">
        <v>45412.712002314816</v>
      </c>
      <c r="C6353" s="20" t="s">
        <v>1190</v>
      </c>
      <c r="D6353" s="20" t="s">
        <v>1191</v>
      </c>
      <c r="E6353" s="207" t="s">
        <v>1193</v>
      </c>
      <c r="F6353" s="207" t="s">
        <v>5798</v>
      </c>
      <c r="G6353" s="20" t="s">
        <v>183</v>
      </c>
      <c r="H6353" s="23">
        <v>4369.8500000000004</v>
      </c>
      <c r="I6353" s="21">
        <v>45383</v>
      </c>
      <c r="J6353" s="21">
        <v>45411</v>
      </c>
      <c r="K6353" s="20" t="s">
        <v>5118</v>
      </c>
      <c r="L6353" s="20" t="s">
        <v>5107</v>
      </c>
      <c r="M6353" s="20"/>
      <c r="N6353" s="21">
        <v>45421.815220115735</v>
      </c>
    </row>
    <row r="6354" spans="1:14" x14ac:dyDescent="0.25">
      <c r="A6354" s="21">
        <v>45412.712002314816</v>
      </c>
      <c r="B6354" s="22">
        <v>45412.712002314816</v>
      </c>
      <c r="C6354" s="20" t="s">
        <v>1226</v>
      </c>
      <c r="D6354" s="20" t="s">
        <v>1227</v>
      </c>
      <c r="E6354" s="207" t="s">
        <v>1229</v>
      </c>
      <c r="F6354" s="207" t="s">
        <v>5799</v>
      </c>
      <c r="G6354" s="20" t="s">
        <v>183</v>
      </c>
      <c r="H6354" s="23">
        <v>2720.2</v>
      </c>
      <c r="I6354" s="21">
        <v>45383</v>
      </c>
      <c r="J6354" s="21">
        <v>45411</v>
      </c>
      <c r="K6354" s="20" t="s">
        <v>5118</v>
      </c>
      <c r="L6354" s="20" t="s">
        <v>5107</v>
      </c>
      <c r="M6354" s="20"/>
      <c r="N6354" s="21">
        <v>45421.815220115735</v>
      </c>
    </row>
    <row r="6355" spans="1:14" x14ac:dyDescent="0.25">
      <c r="A6355" s="21">
        <v>45412.712002314816</v>
      </c>
      <c r="B6355" s="22">
        <v>45412.712002314816</v>
      </c>
      <c r="C6355" s="20" t="s">
        <v>717</v>
      </c>
      <c r="D6355" s="20" t="s">
        <v>718</v>
      </c>
      <c r="E6355" s="207" t="s">
        <v>720</v>
      </c>
      <c r="F6355" s="207" t="s">
        <v>5800</v>
      </c>
      <c r="G6355" s="20" t="s">
        <v>183</v>
      </c>
      <c r="H6355" s="23">
        <v>4445.3900000000003</v>
      </c>
      <c r="I6355" s="21">
        <v>45383</v>
      </c>
      <c r="J6355" s="21">
        <v>45411</v>
      </c>
      <c r="K6355" s="20" t="s">
        <v>5121</v>
      </c>
      <c r="L6355" s="20" t="s">
        <v>5107</v>
      </c>
      <c r="M6355" s="20"/>
      <c r="N6355" s="21">
        <v>45421.815220115735</v>
      </c>
    </row>
    <row r="6356" spans="1:14" x14ac:dyDescent="0.25">
      <c r="A6356" s="21">
        <v>45412.712002314816</v>
      </c>
      <c r="B6356" s="22">
        <v>45412.712002314816</v>
      </c>
      <c r="C6356" s="20" t="s">
        <v>882</v>
      </c>
      <c r="D6356" s="20" t="s">
        <v>883</v>
      </c>
      <c r="E6356" s="207" t="s">
        <v>885</v>
      </c>
      <c r="F6356" s="207" t="s">
        <v>5801</v>
      </c>
      <c r="G6356" s="20" t="s">
        <v>183</v>
      </c>
      <c r="H6356" s="23">
        <v>5544.45</v>
      </c>
      <c r="I6356" s="21">
        <v>45383</v>
      </c>
      <c r="J6356" s="21">
        <v>45411</v>
      </c>
      <c r="K6356" s="20" t="s">
        <v>5123</v>
      </c>
      <c r="L6356" s="20" t="s">
        <v>5107</v>
      </c>
      <c r="M6356" s="20"/>
      <c r="N6356" s="21">
        <v>45421.815220115735</v>
      </c>
    </row>
    <row r="6357" spans="1:14" x14ac:dyDescent="0.25">
      <c r="A6357" s="21">
        <v>45412.712002314816</v>
      </c>
      <c r="B6357" s="22">
        <v>45412.712002314816</v>
      </c>
      <c r="C6357" s="20" t="s">
        <v>193</v>
      </c>
      <c r="D6357" s="20" t="s">
        <v>194</v>
      </c>
      <c r="E6357" s="207" t="s">
        <v>196</v>
      </c>
      <c r="F6357" s="207" t="s">
        <v>5802</v>
      </c>
      <c r="G6357" s="20" t="s">
        <v>183</v>
      </c>
      <c r="H6357" s="23">
        <v>9766.26</v>
      </c>
      <c r="I6357" s="21">
        <v>45383</v>
      </c>
      <c r="J6357" s="21">
        <v>45411</v>
      </c>
      <c r="K6357" s="20" t="s">
        <v>5118</v>
      </c>
      <c r="L6357" s="20" t="s">
        <v>5107</v>
      </c>
      <c r="M6357" s="20"/>
      <c r="N6357" s="21">
        <v>45421.815220115735</v>
      </c>
    </row>
    <row r="6358" spans="1:14" x14ac:dyDescent="0.25">
      <c r="A6358" s="21">
        <v>45412.712002314816</v>
      </c>
      <c r="B6358" s="22">
        <v>45412.712002314816</v>
      </c>
      <c r="C6358" s="20" t="s">
        <v>253</v>
      </c>
      <c r="D6358" s="20" t="s">
        <v>254</v>
      </c>
      <c r="E6358" s="207" t="s">
        <v>256</v>
      </c>
      <c r="F6358" s="207" t="s">
        <v>5803</v>
      </c>
      <c r="G6358" s="20" t="s">
        <v>183</v>
      </c>
      <c r="H6358" s="23">
        <v>273916.65000000002</v>
      </c>
      <c r="I6358" s="21">
        <v>45383</v>
      </c>
      <c r="J6358" s="21">
        <v>45411</v>
      </c>
      <c r="K6358" s="20" t="s">
        <v>5118</v>
      </c>
      <c r="L6358" s="20" t="s">
        <v>5107</v>
      </c>
      <c r="M6358" s="20"/>
      <c r="N6358" s="21">
        <v>45421.815220115735</v>
      </c>
    </row>
    <row r="6359" spans="1:14" x14ac:dyDescent="0.25">
      <c r="A6359" s="21">
        <v>45412.712002314816</v>
      </c>
      <c r="B6359" s="22">
        <v>45412.712002314816</v>
      </c>
      <c r="C6359" s="20" t="s">
        <v>939</v>
      </c>
      <c r="D6359" s="20" t="s">
        <v>940</v>
      </c>
      <c r="E6359" s="207" t="s">
        <v>942</v>
      </c>
      <c r="F6359" s="207" t="s">
        <v>5804</v>
      </c>
      <c r="G6359" s="20" t="s">
        <v>183</v>
      </c>
      <c r="H6359" s="23">
        <v>3429.45</v>
      </c>
      <c r="I6359" s="21">
        <v>45383</v>
      </c>
      <c r="J6359" s="21">
        <v>45411</v>
      </c>
      <c r="K6359" s="20" t="s">
        <v>5123</v>
      </c>
      <c r="L6359" s="20" t="s">
        <v>5107</v>
      </c>
      <c r="M6359" s="20"/>
      <c r="N6359" s="21">
        <v>45421.815220115735</v>
      </c>
    </row>
    <row r="6360" spans="1:14" x14ac:dyDescent="0.25">
      <c r="A6360" s="21">
        <v>45412.712002314816</v>
      </c>
      <c r="B6360" s="22">
        <v>45412.712002314816</v>
      </c>
      <c r="C6360" s="20" t="s">
        <v>521</v>
      </c>
      <c r="D6360" s="20" t="s">
        <v>522</v>
      </c>
      <c r="E6360" s="207" t="s">
        <v>524</v>
      </c>
      <c r="F6360" s="207" t="s">
        <v>5805</v>
      </c>
      <c r="G6360" s="20" t="s">
        <v>183</v>
      </c>
      <c r="H6360" s="23">
        <v>7728.97</v>
      </c>
      <c r="I6360" s="21">
        <v>45383</v>
      </c>
      <c r="J6360" s="21">
        <v>45411</v>
      </c>
      <c r="K6360" s="20" t="s">
        <v>5121</v>
      </c>
      <c r="L6360" s="20" t="s">
        <v>5107</v>
      </c>
      <c r="M6360" s="20"/>
      <c r="N6360" s="21">
        <v>45421.815220115735</v>
      </c>
    </row>
    <row r="6361" spans="1:14" x14ac:dyDescent="0.25">
      <c r="A6361" s="21">
        <v>45412.712002314816</v>
      </c>
      <c r="B6361" s="22">
        <v>45412.712002314816</v>
      </c>
      <c r="C6361" s="20" t="s">
        <v>459</v>
      </c>
      <c r="D6361" s="20" t="s">
        <v>460</v>
      </c>
      <c r="E6361" s="207" t="s">
        <v>462</v>
      </c>
      <c r="F6361" s="207" t="s">
        <v>5806</v>
      </c>
      <c r="G6361" s="20" t="s">
        <v>183</v>
      </c>
      <c r="H6361" s="23">
        <v>701385.03</v>
      </c>
      <c r="I6361" s="21">
        <v>45383</v>
      </c>
      <c r="J6361" s="21">
        <v>45411</v>
      </c>
      <c r="K6361" s="20" t="s">
        <v>5129</v>
      </c>
      <c r="L6361" s="20" t="s">
        <v>5107</v>
      </c>
      <c r="M6361" s="20"/>
      <c r="N6361" s="21">
        <v>45421.815220115735</v>
      </c>
    </row>
    <row r="6362" spans="1:14" x14ac:dyDescent="0.25">
      <c r="A6362" s="21">
        <v>45412.712002314816</v>
      </c>
      <c r="B6362" s="22">
        <v>45412.712002314816</v>
      </c>
      <c r="C6362" s="20" t="s">
        <v>435</v>
      </c>
      <c r="D6362" s="20" t="s">
        <v>436</v>
      </c>
      <c r="E6362" s="207" t="s">
        <v>438</v>
      </c>
      <c r="F6362" s="207" t="s">
        <v>5807</v>
      </c>
      <c r="G6362" s="20" t="s">
        <v>183</v>
      </c>
      <c r="H6362" s="23">
        <v>14157.5</v>
      </c>
      <c r="I6362" s="21">
        <v>45383</v>
      </c>
      <c r="J6362" s="21">
        <v>45411</v>
      </c>
      <c r="K6362" s="20" t="s">
        <v>5118</v>
      </c>
      <c r="L6362" s="20" t="s">
        <v>5107</v>
      </c>
      <c r="M6362" s="20"/>
      <c r="N6362" s="21">
        <v>45421.815220115735</v>
      </c>
    </row>
    <row r="6363" spans="1:14" x14ac:dyDescent="0.25">
      <c r="A6363" s="21">
        <v>45412.712002314816</v>
      </c>
      <c r="B6363" s="22">
        <v>45412.712002314816</v>
      </c>
      <c r="C6363" s="20" t="s">
        <v>422</v>
      </c>
      <c r="D6363" s="20" t="s">
        <v>423</v>
      </c>
      <c r="E6363" s="207" t="s">
        <v>425</v>
      </c>
      <c r="F6363" s="207" t="s">
        <v>5808</v>
      </c>
      <c r="G6363" s="20" t="s">
        <v>183</v>
      </c>
      <c r="H6363" s="23">
        <v>51326.99</v>
      </c>
      <c r="I6363" s="21">
        <v>45383</v>
      </c>
      <c r="J6363" s="21">
        <v>45411</v>
      </c>
      <c r="K6363" s="20" t="s">
        <v>5118</v>
      </c>
      <c r="L6363" s="20" t="s">
        <v>5107</v>
      </c>
      <c r="M6363" s="20"/>
      <c r="N6363" s="21">
        <v>45421.815220115735</v>
      </c>
    </row>
    <row r="6364" spans="1:14" x14ac:dyDescent="0.25">
      <c r="A6364" s="21">
        <v>45412.712002314816</v>
      </c>
      <c r="B6364" s="22">
        <v>45412.712002314816</v>
      </c>
      <c r="C6364" s="20" t="s">
        <v>1298</v>
      </c>
      <c r="D6364" s="20" t="s">
        <v>1299</v>
      </c>
      <c r="E6364" s="207" t="s">
        <v>1301</v>
      </c>
      <c r="F6364" s="207" t="s">
        <v>5809</v>
      </c>
      <c r="G6364" s="20" t="s">
        <v>183</v>
      </c>
      <c r="H6364" s="23">
        <v>648.51</v>
      </c>
      <c r="I6364" s="21">
        <v>45383</v>
      </c>
      <c r="J6364" s="21">
        <v>45411</v>
      </c>
      <c r="K6364" s="20" t="s">
        <v>5121</v>
      </c>
      <c r="L6364" s="20" t="s">
        <v>5107</v>
      </c>
      <c r="M6364" s="20"/>
      <c r="N6364" s="21">
        <v>45421.815220115735</v>
      </c>
    </row>
    <row r="6365" spans="1:14" x14ac:dyDescent="0.25">
      <c r="A6365" s="21">
        <v>45412.712002314816</v>
      </c>
      <c r="B6365" s="22">
        <v>45412.712002314816</v>
      </c>
      <c r="C6365" s="20" t="s">
        <v>331</v>
      </c>
      <c r="D6365" s="20" t="s">
        <v>332</v>
      </c>
      <c r="E6365" s="207" t="s">
        <v>334</v>
      </c>
      <c r="F6365" s="207" t="s">
        <v>5810</v>
      </c>
      <c r="G6365" s="20" t="s">
        <v>183</v>
      </c>
      <c r="H6365" s="23">
        <v>5813.64</v>
      </c>
      <c r="I6365" s="21">
        <v>45383</v>
      </c>
      <c r="J6365" s="21">
        <v>45411</v>
      </c>
      <c r="K6365" s="20" t="s">
        <v>5121</v>
      </c>
      <c r="L6365" s="20" t="s">
        <v>5107</v>
      </c>
      <c r="M6365" s="20"/>
      <c r="N6365" s="21">
        <v>45421.815220115735</v>
      </c>
    </row>
    <row r="6366" spans="1:14" x14ac:dyDescent="0.25">
      <c r="A6366" s="21">
        <v>45412.711655092593</v>
      </c>
      <c r="B6366" s="22">
        <v>45412.711655092593</v>
      </c>
      <c r="C6366" s="20" t="s">
        <v>266</v>
      </c>
      <c r="D6366" s="20" t="s">
        <v>267</v>
      </c>
      <c r="E6366" s="207" t="s">
        <v>270</v>
      </c>
      <c r="F6366" s="207" t="s">
        <v>5811</v>
      </c>
      <c r="G6366" s="20" t="s">
        <v>268</v>
      </c>
      <c r="H6366" s="23">
        <v>5682.63</v>
      </c>
      <c r="I6366" s="21">
        <v>45383</v>
      </c>
      <c r="J6366" s="21">
        <v>45411</v>
      </c>
      <c r="K6366" s="20" t="s">
        <v>5097</v>
      </c>
      <c r="L6366" s="20" t="s">
        <v>5098</v>
      </c>
      <c r="M6366" s="20"/>
      <c r="N6366" s="21">
        <v>45421.815220115735</v>
      </c>
    </row>
    <row r="6367" spans="1:14" x14ac:dyDescent="0.25">
      <c r="A6367" s="21">
        <v>45412.711435185185</v>
      </c>
      <c r="B6367" s="22">
        <v>45412.711435185185</v>
      </c>
      <c r="C6367" s="20" t="s">
        <v>132</v>
      </c>
      <c r="D6367" s="20" t="s">
        <v>133</v>
      </c>
      <c r="E6367" s="207" t="s">
        <v>136</v>
      </c>
      <c r="F6367" s="207" t="s">
        <v>5812</v>
      </c>
      <c r="G6367" s="20" t="s">
        <v>134</v>
      </c>
      <c r="H6367" s="23">
        <v>2596.81</v>
      </c>
      <c r="I6367" s="21">
        <v>45383</v>
      </c>
      <c r="J6367" s="21">
        <v>45411</v>
      </c>
      <c r="K6367" s="20" t="s">
        <v>5097</v>
      </c>
      <c r="L6367" s="20" t="s">
        <v>5098</v>
      </c>
      <c r="M6367" s="20"/>
      <c r="N6367" s="21">
        <v>45421.815220115735</v>
      </c>
    </row>
    <row r="6368" spans="1:14" x14ac:dyDescent="0.25">
      <c r="A6368" s="21">
        <v>45412.711342592593</v>
      </c>
      <c r="B6368" s="22">
        <v>45412.711342592593</v>
      </c>
      <c r="C6368" s="20" t="s">
        <v>869</v>
      </c>
      <c r="D6368" s="20" t="s">
        <v>870</v>
      </c>
      <c r="E6368" s="207" t="s">
        <v>872</v>
      </c>
      <c r="F6368" s="207" t="s">
        <v>5813</v>
      </c>
      <c r="G6368" s="20" t="s">
        <v>210</v>
      </c>
      <c r="H6368" s="23">
        <v>301.57</v>
      </c>
      <c r="I6368" s="21">
        <v>45383</v>
      </c>
      <c r="J6368" s="21">
        <v>45411</v>
      </c>
      <c r="K6368" s="20" t="s">
        <v>5097</v>
      </c>
      <c r="L6368" s="20" t="s">
        <v>5098</v>
      </c>
      <c r="M6368" s="20"/>
      <c r="N6368" s="21">
        <v>45421.815220115735</v>
      </c>
    </row>
    <row r="6369" spans="1:14" x14ac:dyDescent="0.25">
      <c r="A6369" s="21">
        <v>45412.711342592593</v>
      </c>
      <c r="B6369" s="22">
        <v>45412.711342592593</v>
      </c>
      <c r="C6369" s="20" t="s">
        <v>995</v>
      </c>
      <c r="D6369" s="20" t="s">
        <v>996</v>
      </c>
      <c r="E6369" s="207" t="s">
        <v>998</v>
      </c>
      <c r="F6369" s="207" t="s">
        <v>5814</v>
      </c>
      <c r="G6369" s="20" t="s">
        <v>210</v>
      </c>
      <c r="H6369" s="23">
        <v>29.04</v>
      </c>
      <c r="I6369" s="21">
        <v>45383</v>
      </c>
      <c r="J6369" s="21">
        <v>45411</v>
      </c>
      <c r="K6369" s="20" t="s">
        <v>5097</v>
      </c>
      <c r="L6369" s="20" t="s">
        <v>5098</v>
      </c>
      <c r="M6369" s="20"/>
      <c r="N6369" s="21">
        <v>45421.815220115735</v>
      </c>
    </row>
    <row r="6370" spans="1:14" x14ac:dyDescent="0.25">
      <c r="A6370" s="21">
        <v>45412.711342592593</v>
      </c>
      <c r="B6370" s="22">
        <v>45412.711342592593</v>
      </c>
      <c r="C6370" s="20" t="s">
        <v>117</v>
      </c>
      <c r="D6370" s="20" t="s">
        <v>118</v>
      </c>
      <c r="E6370" s="207" t="s">
        <v>121</v>
      </c>
      <c r="F6370" s="207" t="s">
        <v>5815</v>
      </c>
      <c r="G6370" s="20" t="s">
        <v>210</v>
      </c>
      <c r="H6370" s="23">
        <v>4460.95</v>
      </c>
      <c r="I6370" s="21">
        <v>45383</v>
      </c>
      <c r="J6370" s="21">
        <v>45411</v>
      </c>
      <c r="K6370" s="20" t="s">
        <v>5097</v>
      </c>
      <c r="L6370" s="20" t="s">
        <v>5098</v>
      </c>
      <c r="M6370" s="20"/>
      <c r="N6370" s="21">
        <v>45421.815220115735</v>
      </c>
    </row>
    <row r="6371" spans="1:14" x14ac:dyDescent="0.25">
      <c r="A6371" s="21">
        <v>45411.153310185182</v>
      </c>
      <c r="B6371" s="22">
        <v>45411.153310185182</v>
      </c>
      <c r="C6371" s="20" t="s">
        <v>266</v>
      </c>
      <c r="D6371" s="20" t="s">
        <v>267</v>
      </c>
      <c r="E6371" s="207" t="s">
        <v>270</v>
      </c>
      <c r="F6371" s="207" t="s">
        <v>5816</v>
      </c>
      <c r="G6371" s="20" t="s">
        <v>268</v>
      </c>
      <c r="H6371" s="23">
        <v>5682.63</v>
      </c>
      <c r="I6371" s="21">
        <v>45383</v>
      </c>
      <c r="J6371" s="21">
        <v>45411</v>
      </c>
      <c r="K6371" s="20" t="s">
        <v>5097</v>
      </c>
      <c r="L6371" s="20" t="s">
        <v>5098</v>
      </c>
      <c r="M6371" s="20"/>
      <c r="N6371" s="21">
        <v>45421.815220115735</v>
      </c>
    </row>
    <row r="6372" spans="1:14" x14ac:dyDescent="0.25">
      <c r="A6372" s="21">
        <v>45411.096817129626</v>
      </c>
      <c r="B6372" s="22">
        <v>45411.096817129626</v>
      </c>
      <c r="C6372" s="20" t="s">
        <v>771</v>
      </c>
      <c r="D6372" s="20" t="s">
        <v>772</v>
      </c>
      <c r="E6372" s="207" t="s">
        <v>774</v>
      </c>
      <c r="F6372" s="207" t="s">
        <v>5817</v>
      </c>
      <c r="G6372" s="20" t="s">
        <v>183</v>
      </c>
      <c r="H6372" s="23">
        <v>1060021.02</v>
      </c>
      <c r="I6372" s="21">
        <v>45383</v>
      </c>
      <c r="J6372" s="21">
        <v>45411</v>
      </c>
      <c r="K6372" s="20" t="s">
        <v>5114</v>
      </c>
      <c r="L6372" s="20" t="s">
        <v>5107</v>
      </c>
      <c r="M6372" s="20"/>
      <c r="N6372" s="21">
        <v>45421.815220115735</v>
      </c>
    </row>
    <row r="6373" spans="1:14" x14ac:dyDescent="0.25">
      <c r="A6373" s="21">
        <v>45411.096817129626</v>
      </c>
      <c r="B6373" s="22">
        <v>45411.096817129626</v>
      </c>
      <c r="C6373" s="20" t="s">
        <v>181</v>
      </c>
      <c r="D6373" s="20" t="s">
        <v>182</v>
      </c>
      <c r="E6373" s="207" t="s">
        <v>185</v>
      </c>
      <c r="F6373" s="207" t="s">
        <v>5818</v>
      </c>
      <c r="G6373" s="20" t="s">
        <v>183</v>
      </c>
      <c r="H6373" s="23">
        <v>1085446.8</v>
      </c>
      <c r="I6373" s="21">
        <v>45383</v>
      </c>
      <c r="J6373" s="21">
        <v>45411</v>
      </c>
      <c r="K6373" s="20" t="s">
        <v>5116</v>
      </c>
      <c r="L6373" s="20" t="s">
        <v>5107</v>
      </c>
      <c r="M6373" s="20"/>
      <c r="N6373" s="21">
        <v>45421.815220115735</v>
      </c>
    </row>
    <row r="6374" spans="1:14" x14ac:dyDescent="0.25">
      <c r="A6374" s="21">
        <v>45411.096817129626</v>
      </c>
      <c r="B6374" s="22">
        <v>45411.096817129626</v>
      </c>
      <c r="C6374" s="20" t="s">
        <v>882</v>
      </c>
      <c r="D6374" s="20" t="s">
        <v>883</v>
      </c>
      <c r="E6374" s="207" t="s">
        <v>885</v>
      </c>
      <c r="F6374" s="207" t="s">
        <v>5819</v>
      </c>
      <c r="G6374" s="20" t="s">
        <v>183</v>
      </c>
      <c r="H6374" s="23">
        <v>5544.45</v>
      </c>
      <c r="I6374" s="21">
        <v>45383</v>
      </c>
      <c r="J6374" s="21">
        <v>45411</v>
      </c>
      <c r="K6374" s="20" t="s">
        <v>5123</v>
      </c>
      <c r="L6374" s="20" t="s">
        <v>5107</v>
      </c>
      <c r="M6374" s="20"/>
      <c r="N6374" s="21">
        <v>45421.815220115735</v>
      </c>
    </row>
    <row r="6375" spans="1:14" x14ac:dyDescent="0.25">
      <c r="A6375" s="21">
        <v>45411.096817129626</v>
      </c>
      <c r="B6375" s="22">
        <v>45411.096817129626</v>
      </c>
      <c r="C6375" s="20" t="s">
        <v>939</v>
      </c>
      <c r="D6375" s="20" t="s">
        <v>940</v>
      </c>
      <c r="E6375" s="207" t="s">
        <v>942</v>
      </c>
      <c r="F6375" s="207" t="s">
        <v>5820</v>
      </c>
      <c r="G6375" s="20" t="s">
        <v>183</v>
      </c>
      <c r="H6375" s="23">
        <v>3429.45</v>
      </c>
      <c r="I6375" s="21">
        <v>45383</v>
      </c>
      <c r="J6375" s="21">
        <v>45411</v>
      </c>
      <c r="K6375" s="20" t="s">
        <v>5123</v>
      </c>
      <c r="L6375" s="20" t="s">
        <v>5107</v>
      </c>
      <c r="M6375" s="20"/>
      <c r="N6375" s="21">
        <v>45421.815220115735</v>
      </c>
    </row>
    <row r="6376" spans="1:14" x14ac:dyDescent="0.25">
      <c r="A6376" s="21">
        <v>45411.096805555557</v>
      </c>
      <c r="B6376" s="22">
        <v>45411.096805555557</v>
      </c>
      <c r="C6376" s="20" t="s">
        <v>459</v>
      </c>
      <c r="D6376" s="20" t="s">
        <v>460</v>
      </c>
      <c r="E6376" s="207" t="s">
        <v>462</v>
      </c>
      <c r="F6376" s="207" t="s">
        <v>5821</v>
      </c>
      <c r="G6376" s="20" t="s">
        <v>183</v>
      </c>
      <c r="H6376" s="23">
        <v>701385.03</v>
      </c>
      <c r="I6376" s="21">
        <v>45383</v>
      </c>
      <c r="J6376" s="21">
        <v>45411</v>
      </c>
      <c r="K6376" s="20" t="s">
        <v>5129</v>
      </c>
      <c r="L6376" s="20" t="s">
        <v>5107</v>
      </c>
      <c r="M6376" s="20"/>
      <c r="N6376" s="21">
        <v>45421.815220115735</v>
      </c>
    </row>
    <row r="6377" spans="1:14" x14ac:dyDescent="0.25">
      <c r="A6377" s="21">
        <v>45411.096805555557</v>
      </c>
      <c r="B6377" s="22">
        <v>45411.096805555557</v>
      </c>
      <c r="C6377" s="20" t="s">
        <v>422</v>
      </c>
      <c r="D6377" s="20" t="s">
        <v>423</v>
      </c>
      <c r="E6377" s="207" t="s">
        <v>425</v>
      </c>
      <c r="F6377" s="207" t="s">
        <v>5822</v>
      </c>
      <c r="G6377" s="20" t="s">
        <v>183</v>
      </c>
      <c r="H6377" s="23">
        <v>51326.99</v>
      </c>
      <c r="I6377" s="21">
        <v>45383</v>
      </c>
      <c r="J6377" s="21">
        <v>45411</v>
      </c>
      <c r="K6377" s="20" t="s">
        <v>5118</v>
      </c>
      <c r="L6377" s="20" t="s">
        <v>5107</v>
      </c>
      <c r="M6377" s="20"/>
      <c r="N6377" s="21">
        <v>45421.815220115735</v>
      </c>
    </row>
    <row r="6378" spans="1:14" x14ac:dyDescent="0.25">
      <c r="A6378" s="21">
        <v>45410.988483796296</v>
      </c>
      <c r="B6378" s="22">
        <v>45410.988483796296</v>
      </c>
      <c r="C6378" s="20" t="s">
        <v>132</v>
      </c>
      <c r="D6378" s="20" t="s">
        <v>133</v>
      </c>
      <c r="E6378" s="207" t="s">
        <v>136</v>
      </c>
      <c r="F6378" s="207" t="s">
        <v>5823</v>
      </c>
      <c r="G6378" s="20" t="s">
        <v>134</v>
      </c>
      <c r="H6378" s="23">
        <v>2596.81</v>
      </c>
      <c r="I6378" s="21">
        <v>45383</v>
      </c>
      <c r="J6378" s="21">
        <v>45404</v>
      </c>
      <c r="K6378" s="20" t="s">
        <v>5097</v>
      </c>
      <c r="L6378" s="20" t="s">
        <v>5098</v>
      </c>
      <c r="M6378" s="20"/>
      <c r="N6378" s="21">
        <v>45421.815220115735</v>
      </c>
    </row>
    <row r="6379" spans="1:14" x14ac:dyDescent="0.25">
      <c r="A6379" s="21">
        <v>45410.724953703699</v>
      </c>
      <c r="B6379" s="22">
        <v>45410.724953703699</v>
      </c>
      <c r="C6379" s="20" t="s">
        <v>117</v>
      </c>
      <c r="D6379" s="20" t="s">
        <v>118</v>
      </c>
      <c r="E6379" s="207" t="s">
        <v>121</v>
      </c>
      <c r="F6379" s="207" t="s">
        <v>5824</v>
      </c>
      <c r="G6379" s="20" t="s">
        <v>210</v>
      </c>
      <c r="H6379" s="23">
        <v>4460.95</v>
      </c>
      <c r="I6379" s="21">
        <v>45383</v>
      </c>
      <c r="J6379" s="21">
        <v>45404</v>
      </c>
      <c r="K6379" s="20" t="s">
        <v>5097</v>
      </c>
      <c r="L6379" s="20" t="s">
        <v>5098</v>
      </c>
      <c r="M6379" s="20"/>
      <c r="N6379" s="21">
        <v>45421.815220115735</v>
      </c>
    </row>
    <row r="6380" spans="1:14" x14ac:dyDescent="0.25">
      <c r="A6380" s="21">
        <v>45411.356550925921</v>
      </c>
      <c r="B6380" s="22">
        <v>45411.356550925921</v>
      </c>
      <c r="C6380" s="20" t="s">
        <v>5101</v>
      </c>
      <c r="D6380" s="20" t="s">
        <v>5102</v>
      </c>
      <c r="E6380" s="207" t="s">
        <v>5103</v>
      </c>
      <c r="F6380" s="207" t="s">
        <v>5825</v>
      </c>
      <c r="G6380" s="20" t="s">
        <v>5105</v>
      </c>
      <c r="H6380" s="23">
        <v>38885.83</v>
      </c>
      <c r="I6380" s="21">
        <v>45383</v>
      </c>
      <c r="J6380" s="21">
        <v>45411</v>
      </c>
      <c r="K6380" s="20" t="s">
        <v>5106</v>
      </c>
      <c r="L6380" s="20" t="s">
        <v>5107</v>
      </c>
      <c r="M6380" s="20"/>
      <c r="N6380" s="21">
        <v>45412.662961932874</v>
      </c>
    </row>
    <row r="6381" spans="1:14" x14ac:dyDescent="0.25">
      <c r="A6381" s="21">
        <v>45411.356550925921</v>
      </c>
      <c r="B6381" s="22">
        <v>45411.356550925921</v>
      </c>
      <c r="C6381" s="20" t="s">
        <v>5108</v>
      </c>
      <c r="D6381" s="20" t="s">
        <v>5109</v>
      </c>
      <c r="E6381" s="207" t="s">
        <v>5110</v>
      </c>
      <c r="F6381" s="207" t="s">
        <v>5826</v>
      </c>
      <c r="G6381" s="20" t="s">
        <v>5105</v>
      </c>
      <c r="H6381" s="23">
        <v>40327.08</v>
      </c>
      <c r="I6381" s="21">
        <v>45383</v>
      </c>
      <c r="J6381" s="21">
        <v>45411</v>
      </c>
      <c r="K6381" s="20" t="s">
        <v>5106</v>
      </c>
      <c r="L6381" s="20" t="s">
        <v>5107</v>
      </c>
      <c r="M6381" s="20"/>
      <c r="N6381" s="21">
        <v>45412.662961932874</v>
      </c>
    </row>
    <row r="6382" spans="1:14" x14ac:dyDescent="0.25">
      <c r="A6382" s="21">
        <v>45411.153310185182</v>
      </c>
      <c r="B6382" s="22">
        <v>45411.153310185182</v>
      </c>
      <c r="C6382" s="20" t="s">
        <v>266</v>
      </c>
      <c r="D6382" s="20" t="s">
        <v>267</v>
      </c>
      <c r="E6382" s="207" t="s">
        <v>270</v>
      </c>
      <c r="F6382" s="207" t="s">
        <v>5827</v>
      </c>
      <c r="G6382" s="20" t="s">
        <v>268</v>
      </c>
      <c r="H6382" s="23">
        <v>5383.39</v>
      </c>
      <c r="I6382" s="21">
        <v>45383</v>
      </c>
      <c r="J6382" s="21">
        <v>45411</v>
      </c>
      <c r="K6382" s="20" t="s">
        <v>5097</v>
      </c>
      <c r="L6382" s="20" t="s">
        <v>5098</v>
      </c>
      <c r="M6382" s="20"/>
      <c r="N6382" s="21">
        <v>45412.662961932874</v>
      </c>
    </row>
    <row r="6383" spans="1:14" x14ac:dyDescent="0.25">
      <c r="A6383" s="21">
        <v>45411.096817129626</v>
      </c>
      <c r="B6383" s="22">
        <v>45411.096817129626</v>
      </c>
      <c r="C6383" s="20" t="s">
        <v>771</v>
      </c>
      <c r="D6383" s="20" t="s">
        <v>772</v>
      </c>
      <c r="E6383" s="207" t="s">
        <v>774</v>
      </c>
      <c r="F6383" s="207" t="s">
        <v>5828</v>
      </c>
      <c r="G6383" s="20" t="s">
        <v>183</v>
      </c>
      <c r="H6383" s="23">
        <v>1055468.73</v>
      </c>
      <c r="I6383" s="21">
        <v>45383</v>
      </c>
      <c r="J6383" s="21">
        <v>45411</v>
      </c>
      <c r="K6383" s="20" t="s">
        <v>5114</v>
      </c>
      <c r="L6383" s="20" t="s">
        <v>5107</v>
      </c>
      <c r="M6383" s="20"/>
      <c r="N6383" s="21">
        <v>45412.662961932874</v>
      </c>
    </row>
    <row r="6384" spans="1:14" x14ac:dyDescent="0.25">
      <c r="A6384" s="21">
        <v>45411.096817129626</v>
      </c>
      <c r="B6384" s="22">
        <v>45411.096817129626</v>
      </c>
      <c r="C6384" s="20" t="s">
        <v>181</v>
      </c>
      <c r="D6384" s="20" t="s">
        <v>182</v>
      </c>
      <c r="E6384" s="207" t="s">
        <v>185</v>
      </c>
      <c r="F6384" s="207" t="s">
        <v>5829</v>
      </c>
      <c r="G6384" s="20" t="s">
        <v>183</v>
      </c>
      <c r="H6384" s="23">
        <v>1284043.05</v>
      </c>
      <c r="I6384" s="21">
        <v>45383</v>
      </c>
      <c r="J6384" s="21">
        <v>45411</v>
      </c>
      <c r="K6384" s="20" t="s">
        <v>5116</v>
      </c>
      <c r="L6384" s="20" t="s">
        <v>5107</v>
      </c>
      <c r="M6384" s="20"/>
      <c r="N6384" s="21">
        <v>45412.662961932874</v>
      </c>
    </row>
    <row r="6385" spans="1:14" x14ac:dyDescent="0.25">
      <c r="A6385" s="21">
        <v>45411.096817129626</v>
      </c>
      <c r="B6385" s="22">
        <v>45411.096817129626</v>
      </c>
      <c r="C6385" s="20" t="s">
        <v>1190</v>
      </c>
      <c r="D6385" s="20" t="s">
        <v>1191</v>
      </c>
      <c r="E6385" s="207" t="s">
        <v>1193</v>
      </c>
      <c r="F6385" s="207" t="s">
        <v>5830</v>
      </c>
      <c r="G6385" s="20" t="s">
        <v>183</v>
      </c>
      <c r="H6385" s="23">
        <v>4369.8500000000004</v>
      </c>
      <c r="I6385" s="21">
        <v>45383</v>
      </c>
      <c r="J6385" s="21">
        <v>45411</v>
      </c>
      <c r="K6385" s="20" t="s">
        <v>5118</v>
      </c>
      <c r="L6385" s="20" t="s">
        <v>5107</v>
      </c>
      <c r="M6385" s="20"/>
      <c r="N6385" s="21">
        <v>45412.662961932874</v>
      </c>
    </row>
    <row r="6386" spans="1:14" x14ac:dyDescent="0.25">
      <c r="A6386" s="21">
        <v>45411.096817129626</v>
      </c>
      <c r="B6386" s="22">
        <v>45411.096817129626</v>
      </c>
      <c r="C6386" s="20" t="s">
        <v>1226</v>
      </c>
      <c r="D6386" s="20" t="s">
        <v>1227</v>
      </c>
      <c r="E6386" s="207" t="s">
        <v>1229</v>
      </c>
      <c r="F6386" s="207" t="s">
        <v>5831</v>
      </c>
      <c r="G6386" s="20" t="s">
        <v>183</v>
      </c>
      <c r="H6386" s="23">
        <v>2720.2</v>
      </c>
      <c r="I6386" s="21">
        <v>45383</v>
      </c>
      <c r="J6386" s="21">
        <v>45411</v>
      </c>
      <c r="K6386" s="20" t="s">
        <v>5118</v>
      </c>
      <c r="L6386" s="20" t="s">
        <v>5107</v>
      </c>
      <c r="M6386" s="20"/>
      <c r="N6386" s="21">
        <v>45412.662961932874</v>
      </c>
    </row>
    <row r="6387" spans="1:14" x14ac:dyDescent="0.25">
      <c r="A6387" s="21">
        <v>45411.096817129626</v>
      </c>
      <c r="B6387" s="22">
        <v>45411.096817129626</v>
      </c>
      <c r="C6387" s="20" t="s">
        <v>717</v>
      </c>
      <c r="D6387" s="20" t="s">
        <v>718</v>
      </c>
      <c r="E6387" s="207" t="s">
        <v>720</v>
      </c>
      <c r="F6387" s="207" t="s">
        <v>5832</v>
      </c>
      <c r="G6387" s="20" t="s">
        <v>183</v>
      </c>
      <c r="H6387" s="23">
        <v>4445.3900000000003</v>
      </c>
      <c r="I6387" s="21">
        <v>45383</v>
      </c>
      <c r="J6387" s="21">
        <v>45411</v>
      </c>
      <c r="K6387" s="20" t="s">
        <v>5121</v>
      </c>
      <c r="L6387" s="20" t="s">
        <v>5107</v>
      </c>
      <c r="M6387" s="20"/>
      <c r="N6387" s="21">
        <v>45412.662961932874</v>
      </c>
    </row>
    <row r="6388" spans="1:14" x14ac:dyDescent="0.25">
      <c r="A6388" s="21">
        <v>45411.096817129626</v>
      </c>
      <c r="B6388" s="22">
        <v>45411.096817129626</v>
      </c>
      <c r="C6388" s="20" t="s">
        <v>882</v>
      </c>
      <c r="D6388" s="20" t="s">
        <v>883</v>
      </c>
      <c r="E6388" s="207" t="s">
        <v>885</v>
      </c>
      <c r="F6388" s="207" t="s">
        <v>5833</v>
      </c>
      <c r="G6388" s="20" t="s">
        <v>183</v>
      </c>
      <c r="H6388" s="23">
        <v>5524.78</v>
      </c>
      <c r="I6388" s="21">
        <v>45383</v>
      </c>
      <c r="J6388" s="21">
        <v>45411</v>
      </c>
      <c r="K6388" s="20" t="s">
        <v>5123</v>
      </c>
      <c r="L6388" s="20" t="s">
        <v>5107</v>
      </c>
      <c r="M6388" s="20"/>
      <c r="N6388" s="21">
        <v>45412.662961932874</v>
      </c>
    </row>
    <row r="6389" spans="1:14" x14ac:dyDescent="0.25">
      <c r="A6389" s="21">
        <v>45411.096817129626</v>
      </c>
      <c r="B6389" s="22">
        <v>45411.096817129626</v>
      </c>
      <c r="C6389" s="20" t="s">
        <v>193</v>
      </c>
      <c r="D6389" s="20" t="s">
        <v>194</v>
      </c>
      <c r="E6389" s="207" t="s">
        <v>196</v>
      </c>
      <c r="F6389" s="207" t="s">
        <v>5834</v>
      </c>
      <c r="G6389" s="20" t="s">
        <v>183</v>
      </c>
      <c r="H6389" s="23">
        <v>9766.26</v>
      </c>
      <c r="I6389" s="21">
        <v>45383</v>
      </c>
      <c r="J6389" s="21">
        <v>45411</v>
      </c>
      <c r="K6389" s="20" t="s">
        <v>5118</v>
      </c>
      <c r="L6389" s="20" t="s">
        <v>5107</v>
      </c>
      <c r="M6389" s="20"/>
      <c r="N6389" s="21">
        <v>45412.662961932874</v>
      </c>
    </row>
    <row r="6390" spans="1:14" x14ac:dyDescent="0.25">
      <c r="A6390" s="21">
        <v>45411.096817129626</v>
      </c>
      <c r="B6390" s="22">
        <v>45411.096817129626</v>
      </c>
      <c r="C6390" s="20" t="s">
        <v>253</v>
      </c>
      <c r="D6390" s="20" t="s">
        <v>254</v>
      </c>
      <c r="E6390" s="207" t="s">
        <v>256</v>
      </c>
      <c r="F6390" s="207" t="s">
        <v>5835</v>
      </c>
      <c r="G6390" s="20" t="s">
        <v>183</v>
      </c>
      <c r="H6390" s="23">
        <v>273916.65000000002</v>
      </c>
      <c r="I6390" s="21">
        <v>45383</v>
      </c>
      <c r="J6390" s="21">
        <v>45411</v>
      </c>
      <c r="K6390" s="20" t="s">
        <v>5118</v>
      </c>
      <c r="L6390" s="20" t="s">
        <v>5107</v>
      </c>
      <c r="M6390" s="20"/>
      <c r="N6390" s="21">
        <v>45412.662961932874</v>
      </c>
    </row>
    <row r="6391" spans="1:14" x14ac:dyDescent="0.25">
      <c r="A6391" s="21">
        <v>45411.096817129626</v>
      </c>
      <c r="B6391" s="22">
        <v>45411.096817129626</v>
      </c>
      <c r="C6391" s="20" t="s">
        <v>939</v>
      </c>
      <c r="D6391" s="20" t="s">
        <v>940</v>
      </c>
      <c r="E6391" s="207" t="s">
        <v>942</v>
      </c>
      <c r="F6391" s="207" t="s">
        <v>5836</v>
      </c>
      <c r="G6391" s="20" t="s">
        <v>183</v>
      </c>
      <c r="H6391" s="23">
        <v>3419.27</v>
      </c>
      <c r="I6391" s="21">
        <v>45383</v>
      </c>
      <c r="J6391" s="21">
        <v>45411</v>
      </c>
      <c r="K6391" s="20" t="s">
        <v>5123</v>
      </c>
      <c r="L6391" s="20" t="s">
        <v>5107</v>
      </c>
      <c r="M6391" s="20"/>
      <c r="N6391" s="21">
        <v>45412.662961932874</v>
      </c>
    </row>
    <row r="6392" spans="1:14" x14ac:dyDescent="0.25">
      <c r="A6392" s="21">
        <v>45411.096805555557</v>
      </c>
      <c r="B6392" s="22">
        <v>45411.096805555557</v>
      </c>
      <c r="C6392" s="20" t="s">
        <v>521</v>
      </c>
      <c r="D6392" s="20" t="s">
        <v>522</v>
      </c>
      <c r="E6392" s="207" t="s">
        <v>524</v>
      </c>
      <c r="F6392" s="207" t="s">
        <v>5837</v>
      </c>
      <c r="G6392" s="20" t="s">
        <v>183</v>
      </c>
      <c r="H6392" s="23">
        <v>7728.97</v>
      </c>
      <c r="I6392" s="21">
        <v>45383</v>
      </c>
      <c r="J6392" s="21">
        <v>45411</v>
      </c>
      <c r="K6392" s="20" t="s">
        <v>5121</v>
      </c>
      <c r="L6392" s="20" t="s">
        <v>5107</v>
      </c>
      <c r="M6392" s="20"/>
      <c r="N6392" s="21">
        <v>45412.662961932874</v>
      </c>
    </row>
    <row r="6393" spans="1:14" x14ac:dyDescent="0.25">
      <c r="A6393" s="21">
        <v>45411.096805555557</v>
      </c>
      <c r="B6393" s="22">
        <v>45411.096805555557</v>
      </c>
      <c r="C6393" s="20" t="s">
        <v>459</v>
      </c>
      <c r="D6393" s="20" t="s">
        <v>460</v>
      </c>
      <c r="E6393" s="207" t="s">
        <v>462</v>
      </c>
      <c r="F6393" s="207" t="s">
        <v>5838</v>
      </c>
      <c r="G6393" s="20" t="s">
        <v>183</v>
      </c>
      <c r="H6393" s="23">
        <v>696204.59</v>
      </c>
      <c r="I6393" s="21">
        <v>45383</v>
      </c>
      <c r="J6393" s="21">
        <v>45411</v>
      </c>
      <c r="K6393" s="20" t="s">
        <v>5129</v>
      </c>
      <c r="L6393" s="20" t="s">
        <v>5107</v>
      </c>
      <c r="M6393" s="20"/>
      <c r="N6393" s="21">
        <v>45412.662961932874</v>
      </c>
    </row>
    <row r="6394" spans="1:14" x14ac:dyDescent="0.25">
      <c r="A6394" s="21">
        <v>45411.096805555557</v>
      </c>
      <c r="B6394" s="22">
        <v>45411.096805555557</v>
      </c>
      <c r="C6394" s="20" t="s">
        <v>435</v>
      </c>
      <c r="D6394" s="20" t="s">
        <v>436</v>
      </c>
      <c r="E6394" s="207" t="s">
        <v>438</v>
      </c>
      <c r="F6394" s="207" t="s">
        <v>5839</v>
      </c>
      <c r="G6394" s="20" t="s">
        <v>183</v>
      </c>
      <c r="H6394" s="23">
        <v>14157.5</v>
      </c>
      <c r="I6394" s="21">
        <v>45383</v>
      </c>
      <c r="J6394" s="21">
        <v>45411</v>
      </c>
      <c r="K6394" s="20" t="s">
        <v>5118</v>
      </c>
      <c r="L6394" s="20" t="s">
        <v>5107</v>
      </c>
      <c r="M6394" s="20"/>
      <c r="N6394" s="21">
        <v>45412.662961932874</v>
      </c>
    </row>
    <row r="6395" spans="1:14" x14ac:dyDescent="0.25">
      <c r="A6395" s="21">
        <v>45411.096805555557</v>
      </c>
      <c r="B6395" s="22">
        <v>45411.096805555557</v>
      </c>
      <c r="C6395" s="20" t="s">
        <v>422</v>
      </c>
      <c r="D6395" s="20" t="s">
        <v>423</v>
      </c>
      <c r="E6395" s="207" t="s">
        <v>425</v>
      </c>
      <c r="F6395" s="207" t="s">
        <v>5840</v>
      </c>
      <c r="G6395" s="20" t="s">
        <v>183</v>
      </c>
      <c r="H6395" s="23">
        <v>42118.35</v>
      </c>
      <c r="I6395" s="21">
        <v>45383</v>
      </c>
      <c r="J6395" s="21">
        <v>45411</v>
      </c>
      <c r="K6395" s="20" t="s">
        <v>5118</v>
      </c>
      <c r="L6395" s="20" t="s">
        <v>5107</v>
      </c>
      <c r="M6395" s="20"/>
      <c r="N6395" s="21">
        <v>45412.662961932874</v>
      </c>
    </row>
    <row r="6396" spans="1:14" x14ac:dyDescent="0.25">
      <c r="A6396" s="21">
        <v>45411.096805555557</v>
      </c>
      <c r="B6396" s="22">
        <v>45411.096805555557</v>
      </c>
      <c r="C6396" s="20" t="s">
        <v>1298</v>
      </c>
      <c r="D6396" s="20" t="s">
        <v>1299</v>
      </c>
      <c r="E6396" s="207" t="s">
        <v>1301</v>
      </c>
      <c r="F6396" s="207" t="s">
        <v>5841</v>
      </c>
      <c r="G6396" s="20" t="s">
        <v>183</v>
      </c>
      <c r="H6396" s="23">
        <v>648.51</v>
      </c>
      <c r="I6396" s="21">
        <v>45383</v>
      </c>
      <c r="J6396" s="21">
        <v>45411</v>
      </c>
      <c r="K6396" s="20" t="s">
        <v>5121</v>
      </c>
      <c r="L6396" s="20" t="s">
        <v>5107</v>
      </c>
      <c r="M6396" s="20"/>
      <c r="N6396" s="21">
        <v>45412.662961932874</v>
      </c>
    </row>
    <row r="6397" spans="1:14" x14ac:dyDescent="0.25">
      <c r="A6397" s="21">
        <v>45411.096805555557</v>
      </c>
      <c r="B6397" s="22">
        <v>45411.096805555557</v>
      </c>
      <c r="C6397" s="20" t="s">
        <v>331</v>
      </c>
      <c r="D6397" s="20" t="s">
        <v>332</v>
      </c>
      <c r="E6397" s="207" t="s">
        <v>334</v>
      </c>
      <c r="F6397" s="207" t="s">
        <v>5842</v>
      </c>
      <c r="G6397" s="20" t="s">
        <v>183</v>
      </c>
      <c r="H6397" s="23">
        <v>5813.64</v>
      </c>
      <c r="I6397" s="21">
        <v>45383</v>
      </c>
      <c r="J6397" s="21">
        <v>45411</v>
      </c>
      <c r="K6397" s="20" t="s">
        <v>5121</v>
      </c>
      <c r="L6397" s="20" t="s">
        <v>5107</v>
      </c>
      <c r="M6397" s="20"/>
      <c r="N6397" s="21">
        <v>45412.662961932874</v>
      </c>
    </row>
    <row r="6398" spans="1:14" x14ac:dyDescent="0.25">
      <c r="A6398" s="21">
        <v>45410.988483796296</v>
      </c>
      <c r="B6398" s="22">
        <v>45410.988483796296</v>
      </c>
      <c r="C6398" s="20" t="s">
        <v>132</v>
      </c>
      <c r="D6398" s="20" t="s">
        <v>133</v>
      </c>
      <c r="E6398" s="207" t="s">
        <v>136</v>
      </c>
      <c r="F6398" s="207" t="s">
        <v>5843</v>
      </c>
      <c r="G6398" s="20" t="s">
        <v>134</v>
      </c>
      <c r="H6398" s="23">
        <v>2559.33</v>
      </c>
      <c r="I6398" s="21">
        <v>45383</v>
      </c>
      <c r="J6398" s="21">
        <v>45404</v>
      </c>
      <c r="K6398" s="20" t="s">
        <v>5097</v>
      </c>
      <c r="L6398" s="20" t="s">
        <v>5098</v>
      </c>
      <c r="M6398" s="20"/>
      <c r="N6398" s="21">
        <v>45412.662961932874</v>
      </c>
    </row>
    <row r="6399" spans="1:14" x14ac:dyDescent="0.25">
      <c r="A6399" s="21">
        <v>45410.724953703699</v>
      </c>
      <c r="B6399" s="22">
        <v>45410.724953703699</v>
      </c>
      <c r="C6399" s="20" t="s">
        <v>869</v>
      </c>
      <c r="D6399" s="20" t="s">
        <v>870</v>
      </c>
      <c r="E6399" s="207" t="s">
        <v>872</v>
      </c>
      <c r="F6399" s="207" t="s">
        <v>5844</v>
      </c>
      <c r="G6399" s="20" t="s">
        <v>210</v>
      </c>
      <c r="H6399" s="23">
        <v>301.57</v>
      </c>
      <c r="I6399" s="21">
        <v>45383</v>
      </c>
      <c r="J6399" s="21">
        <v>45404</v>
      </c>
      <c r="K6399" s="20" t="s">
        <v>5097</v>
      </c>
      <c r="L6399" s="20" t="s">
        <v>5098</v>
      </c>
      <c r="M6399" s="20"/>
      <c r="N6399" s="21">
        <v>45412.662961932874</v>
      </c>
    </row>
    <row r="6400" spans="1:14" x14ac:dyDescent="0.25">
      <c r="A6400" s="21">
        <v>45410.724953703699</v>
      </c>
      <c r="B6400" s="22">
        <v>45410.724953703699</v>
      </c>
      <c r="C6400" s="20" t="s">
        <v>995</v>
      </c>
      <c r="D6400" s="20" t="s">
        <v>996</v>
      </c>
      <c r="E6400" s="207" t="s">
        <v>998</v>
      </c>
      <c r="F6400" s="207" t="s">
        <v>5845</v>
      </c>
      <c r="G6400" s="20" t="s">
        <v>210</v>
      </c>
      <c r="H6400" s="23">
        <v>29.04</v>
      </c>
      <c r="I6400" s="21">
        <v>45383</v>
      </c>
      <c r="J6400" s="21">
        <v>45404</v>
      </c>
      <c r="K6400" s="20" t="s">
        <v>5097</v>
      </c>
      <c r="L6400" s="20" t="s">
        <v>5098</v>
      </c>
      <c r="M6400" s="20"/>
      <c r="N6400" s="21">
        <v>45412.662961932874</v>
      </c>
    </row>
    <row r="6401" spans="1:14" x14ac:dyDescent="0.25">
      <c r="A6401" s="21">
        <v>45410.724953703699</v>
      </c>
      <c r="B6401" s="22">
        <v>45410.724953703699</v>
      </c>
      <c r="C6401" s="20" t="s">
        <v>117</v>
      </c>
      <c r="D6401" s="20" t="s">
        <v>118</v>
      </c>
      <c r="E6401" s="207" t="s">
        <v>121</v>
      </c>
      <c r="F6401" s="207" t="s">
        <v>5846</v>
      </c>
      <c r="G6401" s="20" t="s">
        <v>210</v>
      </c>
      <c r="H6401" s="23">
        <v>3828.32</v>
      </c>
      <c r="I6401" s="21">
        <v>45383</v>
      </c>
      <c r="J6401" s="21">
        <v>45404</v>
      </c>
      <c r="K6401" s="20" t="s">
        <v>5097</v>
      </c>
      <c r="L6401" s="20" t="s">
        <v>5098</v>
      </c>
      <c r="M6401" s="20"/>
      <c r="N6401" s="21">
        <v>45412.662961932874</v>
      </c>
    </row>
    <row r="6402" spans="1:14" x14ac:dyDescent="0.25">
      <c r="A6402" s="21">
        <v>45408.303506944445</v>
      </c>
      <c r="B6402" s="22">
        <v>45408.303506944445</v>
      </c>
      <c r="C6402" s="20" t="s">
        <v>5101</v>
      </c>
      <c r="D6402" s="20" t="s">
        <v>5102</v>
      </c>
      <c r="E6402" s="207" t="s">
        <v>5103</v>
      </c>
      <c r="F6402" s="207" t="s">
        <v>5847</v>
      </c>
      <c r="G6402" s="20" t="s">
        <v>5105</v>
      </c>
      <c r="H6402" s="23">
        <v>38614.83</v>
      </c>
      <c r="I6402" s="21">
        <v>45383</v>
      </c>
      <c r="J6402" s="21">
        <v>45404</v>
      </c>
      <c r="K6402" s="20" t="s">
        <v>5106</v>
      </c>
      <c r="L6402" s="20" t="s">
        <v>5107</v>
      </c>
      <c r="M6402" s="20"/>
      <c r="N6402" s="21">
        <v>45412.662961932874</v>
      </c>
    </row>
    <row r="6403" spans="1:14" x14ac:dyDescent="0.25">
      <c r="A6403" s="21">
        <v>45408.303506944445</v>
      </c>
      <c r="B6403" s="22">
        <v>45408.303506944445</v>
      </c>
      <c r="C6403" s="20" t="s">
        <v>5108</v>
      </c>
      <c r="D6403" s="20" t="s">
        <v>5109</v>
      </c>
      <c r="E6403" s="207" t="s">
        <v>5110</v>
      </c>
      <c r="F6403" s="207" t="s">
        <v>5848</v>
      </c>
      <c r="G6403" s="20" t="s">
        <v>5105</v>
      </c>
      <c r="H6403" s="23">
        <v>39977.410000000003</v>
      </c>
      <c r="I6403" s="21">
        <v>45383</v>
      </c>
      <c r="J6403" s="21">
        <v>45404</v>
      </c>
      <c r="K6403" s="20" t="s">
        <v>5106</v>
      </c>
      <c r="L6403" s="20" t="s">
        <v>5107</v>
      </c>
      <c r="M6403" s="20"/>
      <c r="N6403" s="21">
        <v>45412.662961932874</v>
      </c>
    </row>
    <row r="6404" spans="1:14" x14ac:dyDescent="0.25">
      <c r="A6404" s="21">
        <v>45408.280868055561</v>
      </c>
      <c r="B6404" s="22">
        <v>45408.280868055561</v>
      </c>
      <c r="C6404" s="20" t="s">
        <v>869</v>
      </c>
      <c r="D6404" s="20" t="s">
        <v>870</v>
      </c>
      <c r="E6404" s="207" t="s">
        <v>872</v>
      </c>
      <c r="F6404" s="207" t="s">
        <v>5849</v>
      </c>
      <c r="G6404" s="20" t="s">
        <v>210</v>
      </c>
      <c r="H6404" s="23">
        <v>301.57</v>
      </c>
      <c r="I6404" s="21">
        <v>45383</v>
      </c>
      <c r="J6404" s="21">
        <v>45404</v>
      </c>
      <c r="K6404" s="20" t="s">
        <v>5097</v>
      </c>
      <c r="L6404" s="20" t="s">
        <v>5098</v>
      </c>
      <c r="M6404" s="20"/>
      <c r="N6404" s="21">
        <v>45412.662961932874</v>
      </c>
    </row>
    <row r="6405" spans="1:14" x14ac:dyDescent="0.25">
      <c r="A6405" s="21">
        <v>45408.280868055561</v>
      </c>
      <c r="B6405" s="22">
        <v>45408.280868055561</v>
      </c>
      <c r="C6405" s="20" t="s">
        <v>995</v>
      </c>
      <c r="D6405" s="20" t="s">
        <v>996</v>
      </c>
      <c r="E6405" s="207" t="s">
        <v>998</v>
      </c>
      <c r="F6405" s="207" t="s">
        <v>5850</v>
      </c>
      <c r="G6405" s="20" t="s">
        <v>210</v>
      </c>
      <c r="H6405" s="23">
        <v>29.04</v>
      </c>
      <c r="I6405" s="21">
        <v>45383</v>
      </c>
      <c r="J6405" s="21">
        <v>45404</v>
      </c>
      <c r="K6405" s="20" t="s">
        <v>5097</v>
      </c>
      <c r="L6405" s="20" t="s">
        <v>5098</v>
      </c>
      <c r="M6405" s="20"/>
      <c r="N6405" s="21">
        <v>45412.662961932874</v>
      </c>
    </row>
    <row r="6406" spans="1:14" x14ac:dyDescent="0.25">
      <c r="A6406" s="21">
        <v>45408.280868055561</v>
      </c>
      <c r="B6406" s="22">
        <v>45408.280868055561</v>
      </c>
      <c r="C6406" s="20" t="s">
        <v>117</v>
      </c>
      <c r="D6406" s="20" t="s">
        <v>118</v>
      </c>
      <c r="E6406" s="207" t="s">
        <v>121</v>
      </c>
      <c r="F6406" s="207" t="s">
        <v>5851</v>
      </c>
      <c r="G6406" s="20" t="s">
        <v>210</v>
      </c>
      <c r="H6406" s="23">
        <v>3504.32</v>
      </c>
      <c r="I6406" s="21">
        <v>45383</v>
      </c>
      <c r="J6406" s="21">
        <v>45404</v>
      </c>
      <c r="K6406" s="20" t="s">
        <v>5097</v>
      </c>
      <c r="L6406" s="20" t="s">
        <v>5098</v>
      </c>
      <c r="M6406" s="20"/>
      <c r="N6406" s="21">
        <v>45412.662961932874</v>
      </c>
    </row>
    <row r="6407" spans="1:14" x14ac:dyDescent="0.25">
      <c r="A6407" s="21">
        <v>45407.946469907409</v>
      </c>
      <c r="B6407" s="22">
        <v>45407.946469907409</v>
      </c>
      <c r="C6407" s="20" t="s">
        <v>266</v>
      </c>
      <c r="D6407" s="20" t="s">
        <v>267</v>
      </c>
      <c r="E6407" s="207" t="s">
        <v>270</v>
      </c>
      <c r="F6407" s="207" t="s">
        <v>5852</v>
      </c>
      <c r="G6407" s="20" t="s">
        <v>268</v>
      </c>
      <c r="H6407" s="23">
        <v>5022.3999999999996</v>
      </c>
      <c r="I6407" s="21">
        <v>45383</v>
      </c>
      <c r="J6407" s="21">
        <v>45404</v>
      </c>
      <c r="K6407" s="20" t="s">
        <v>5097</v>
      </c>
      <c r="L6407" s="20" t="s">
        <v>5098</v>
      </c>
      <c r="M6407" s="20"/>
      <c r="N6407" s="21">
        <v>45412.662961932874</v>
      </c>
    </row>
    <row r="6408" spans="1:14" x14ac:dyDescent="0.25">
      <c r="A6408" s="21">
        <v>45407.794351851851</v>
      </c>
      <c r="B6408" s="22">
        <v>45407.794351851851</v>
      </c>
      <c r="C6408" s="20" t="s">
        <v>132</v>
      </c>
      <c r="D6408" s="20" t="s">
        <v>133</v>
      </c>
      <c r="E6408" s="207" t="s">
        <v>136</v>
      </c>
      <c r="F6408" s="207" t="s">
        <v>5853</v>
      </c>
      <c r="G6408" s="20" t="s">
        <v>134</v>
      </c>
      <c r="H6408" s="23">
        <v>2405.94</v>
      </c>
      <c r="I6408" s="21">
        <v>45383</v>
      </c>
      <c r="J6408" s="21">
        <v>45404</v>
      </c>
      <c r="K6408" s="20" t="s">
        <v>5097</v>
      </c>
      <c r="L6408" s="20" t="s">
        <v>5098</v>
      </c>
      <c r="M6408" s="20"/>
      <c r="N6408" s="21">
        <v>45412.662961932874</v>
      </c>
    </row>
    <row r="6409" spans="1:14" x14ac:dyDescent="0.25">
      <c r="A6409" s="21">
        <v>45407.711226851854</v>
      </c>
      <c r="B6409" s="22">
        <v>45407.711226851854</v>
      </c>
      <c r="C6409" s="20" t="s">
        <v>771</v>
      </c>
      <c r="D6409" s="20" t="s">
        <v>772</v>
      </c>
      <c r="E6409" s="207" t="s">
        <v>774</v>
      </c>
      <c r="F6409" s="207" t="s">
        <v>5854</v>
      </c>
      <c r="G6409" s="20" t="s">
        <v>183</v>
      </c>
      <c r="H6409" s="23">
        <v>1051927.78</v>
      </c>
      <c r="I6409" s="21">
        <v>45383</v>
      </c>
      <c r="J6409" s="21">
        <v>45404</v>
      </c>
      <c r="K6409" s="20" t="s">
        <v>5114</v>
      </c>
      <c r="L6409" s="20" t="s">
        <v>5107</v>
      </c>
      <c r="M6409" s="20"/>
      <c r="N6409" s="21">
        <v>45412.662961932874</v>
      </c>
    </row>
    <row r="6410" spans="1:14" x14ac:dyDescent="0.25">
      <c r="A6410" s="21">
        <v>45407.711226851854</v>
      </c>
      <c r="B6410" s="22">
        <v>45407.711226851854</v>
      </c>
      <c r="C6410" s="20" t="s">
        <v>181</v>
      </c>
      <c r="D6410" s="20" t="s">
        <v>182</v>
      </c>
      <c r="E6410" s="207" t="s">
        <v>185</v>
      </c>
      <c r="F6410" s="207" t="s">
        <v>5855</v>
      </c>
      <c r="G6410" s="20" t="s">
        <v>183</v>
      </c>
      <c r="H6410" s="23">
        <v>1280515.48</v>
      </c>
      <c r="I6410" s="21">
        <v>45383</v>
      </c>
      <c r="J6410" s="21">
        <v>45404</v>
      </c>
      <c r="K6410" s="20" t="s">
        <v>5116</v>
      </c>
      <c r="L6410" s="20" t="s">
        <v>5107</v>
      </c>
      <c r="M6410" s="20"/>
      <c r="N6410" s="21">
        <v>45412.662961932874</v>
      </c>
    </row>
    <row r="6411" spans="1:14" x14ac:dyDescent="0.25">
      <c r="A6411" s="21">
        <v>45407.711226851854</v>
      </c>
      <c r="B6411" s="22">
        <v>45407.711226851854</v>
      </c>
      <c r="C6411" s="20" t="s">
        <v>1190</v>
      </c>
      <c r="D6411" s="20" t="s">
        <v>1191</v>
      </c>
      <c r="E6411" s="207" t="s">
        <v>1193</v>
      </c>
      <c r="F6411" s="207" t="s">
        <v>5856</v>
      </c>
      <c r="G6411" s="20" t="s">
        <v>183</v>
      </c>
      <c r="H6411" s="23">
        <v>4369.8500000000004</v>
      </c>
      <c r="I6411" s="21">
        <v>45383</v>
      </c>
      <c r="J6411" s="21">
        <v>45404</v>
      </c>
      <c r="K6411" s="20" t="s">
        <v>5118</v>
      </c>
      <c r="L6411" s="20" t="s">
        <v>5107</v>
      </c>
      <c r="M6411" s="20"/>
      <c r="N6411" s="21">
        <v>45412.662961932874</v>
      </c>
    </row>
    <row r="6412" spans="1:14" x14ac:dyDescent="0.25">
      <c r="A6412" s="21">
        <v>45407.711226851854</v>
      </c>
      <c r="B6412" s="22">
        <v>45407.711226851854</v>
      </c>
      <c r="C6412" s="20" t="s">
        <v>1226</v>
      </c>
      <c r="D6412" s="20" t="s">
        <v>1227</v>
      </c>
      <c r="E6412" s="207" t="s">
        <v>1229</v>
      </c>
      <c r="F6412" s="207" t="s">
        <v>5857</v>
      </c>
      <c r="G6412" s="20" t="s">
        <v>183</v>
      </c>
      <c r="H6412" s="23">
        <v>2720.2</v>
      </c>
      <c r="I6412" s="21">
        <v>45383</v>
      </c>
      <c r="J6412" s="21">
        <v>45404</v>
      </c>
      <c r="K6412" s="20" t="s">
        <v>5118</v>
      </c>
      <c r="L6412" s="20" t="s">
        <v>5107</v>
      </c>
      <c r="M6412" s="20"/>
      <c r="N6412" s="21">
        <v>45412.662961932874</v>
      </c>
    </row>
    <row r="6413" spans="1:14" x14ac:dyDescent="0.25">
      <c r="A6413" s="21">
        <v>45407.711226851854</v>
      </c>
      <c r="B6413" s="22">
        <v>45407.711226851854</v>
      </c>
      <c r="C6413" s="20" t="s">
        <v>717</v>
      </c>
      <c r="D6413" s="20" t="s">
        <v>718</v>
      </c>
      <c r="E6413" s="207" t="s">
        <v>720</v>
      </c>
      <c r="F6413" s="207" t="s">
        <v>5858</v>
      </c>
      <c r="G6413" s="20" t="s">
        <v>183</v>
      </c>
      <c r="H6413" s="23">
        <v>4445.3900000000003</v>
      </c>
      <c r="I6413" s="21">
        <v>45383</v>
      </c>
      <c r="J6413" s="21">
        <v>45404</v>
      </c>
      <c r="K6413" s="20" t="s">
        <v>5121</v>
      </c>
      <c r="L6413" s="20" t="s">
        <v>5107</v>
      </c>
      <c r="M6413" s="20"/>
      <c r="N6413" s="21">
        <v>45412.662961932874</v>
      </c>
    </row>
    <row r="6414" spans="1:14" x14ac:dyDescent="0.25">
      <c r="A6414" s="21">
        <v>45407.711226851854</v>
      </c>
      <c r="B6414" s="22">
        <v>45407.711226851854</v>
      </c>
      <c r="C6414" s="20" t="s">
        <v>882</v>
      </c>
      <c r="D6414" s="20" t="s">
        <v>883</v>
      </c>
      <c r="E6414" s="207" t="s">
        <v>885</v>
      </c>
      <c r="F6414" s="207" t="s">
        <v>5859</v>
      </c>
      <c r="G6414" s="20" t="s">
        <v>183</v>
      </c>
      <c r="H6414" s="23">
        <v>5498.03</v>
      </c>
      <c r="I6414" s="21">
        <v>45383</v>
      </c>
      <c r="J6414" s="21">
        <v>45404</v>
      </c>
      <c r="K6414" s="20" t="s">
        <v>5123</v>
      </c>
      <c r="L6414" s="20" t="s">
        <v>5107</v>
      </c>
      <c r="M6414" s="20"/>
      <c r="N6414" s="21">
        <v>45412.662961932874</v>
      </c>
    </row>
    <row r="6415" spans="1:14" x14ac:dyDescent="0.25">
      <c r="A6415" s="21">
        <v>45407.711226851854</v>
      </c>
      <c r="B6415" s="22">
        <v>45407.711226851854</v>
      </c>
      <c r="C6415" s="20" t="s">
        <v>193</v>
      </c>
      <c r="D6415" s="20" t="s">
        <v>194</v>
      </c>
      <c r="E6415" s="207" t="s">
        <v>196</v>
      </c>
      <c r="F6415" s="207" t="s">
        <v>5860</v>
      </c>
      <c r="G6415" s="20" t="s">
        <v>183</v>
      </c>
      <c r="H6415" s="23">
        <v>10254.26</v>
      </c>
      <c r="I6415" s="21">
        <v>45383</v>
      </c>
      <c r="J6415" s="21">
        <v>45404</v>
      </c>
      <c r="K6415" s="20" t="s">
        <v>5118</v>
      </c>
      <c r="L6415" s="20" t="s">
        <v>5107</v>
      </c>
      <c r="M6415" s="20"/>
      <c r="N6415" s="21">
        <v>45412.662961932874</v>
      </c>
    </row>
    <row r="6416" spans="1:14" x14ac:dyDescent="0.25">
      <c r="A6416" s="21">
        <v>45407.711226851854</v>
      </c>
      <c r="B6416" s="22">
        <v>45407.711226851854</v>
      </c>
      <c r="C6416" s="20" t="s">
        <v>253</v>
      </c>
      <c r="D6416" s="20" t="s">
        <v>254</v>
      </c>
      <c r="E6416" s="207" t="s">
        <v>256</v>
      </c>
      <c r="F6416" s="207" t="s">
        <v>5861</v>
      </c>
      <c r="G6416" s="20" t="s">
        <v>183</v>
      </c>
      <c r="H6416" s="23">
        <v>273916.65000000002</v>
      </c>
      <c r="I6416" s="21">
        <v>45383</v>
      </c>
      <c r="J6416" s="21">
        <v>45404</v>
      </c>
      <c r="K6416" s="20" t="s">
        <v>5118</v>
      </c>
      <c r="L6416" s="20" t="s">
        <v>5107</v>
      </c>
      <c r="M6416" s="20"/>
      <c r="N6416" s="21">
        <v>45412.662961932874</v>
      </c>
    </row>
    <row r="6417" spans="1:14" x14ac:dyDescent="0.25">
      <c r="A6417" s="21">
        <v>45407.711226851854</v>
      </c>
      <c r="B6417" s="22">
        <v>45407.711226851854</v>
      </c>
      <c r="C6417" s="20" t="s">
        <v>939</v>
      </c>
      <c r="D6417" s="20" t="s">
        <v>940</v>
      </c>
      <c r="E6417" s="207" t="s">
        <v>942</v>
      </c>
      <c r="F6417" s="207" t="s">
        <v>5862</v>
      </c>
      <c r="G6417" s="20" t="s">
        <v>183</v>
      </c>
      <c r="H6417" s="23">
        <v>3407.65</v>
      </c>
      <c r="I6417" s="21">
        <v>45383</v>
      </c>
      <c r="J6417" s="21">
        <v>45404</v>
      </c>
      <c r="K6417" s="20" t="s">
        <v>5123</v>
      </c>
      <c r="L6417" s="20" t="s">
        <v>5107</v>
      </c>
      <c r="M6417" s="20"/>
      <c r="N6417" s="21">
        <v>45412.662961932874</v>
      </c>
    </row>
    <row r="6418" spans="1:14" x14ac:dyDescent="0.25">
      <c r="A6418" s="21">
        <v>45407.711226851854</v>
      </c>
      <c r="B6418" s="22">
        <v>45407.711226851854</v>
      </c>
      <c r="C6418" s="20" t="s">
        <v>521</v>
      </c>
      <c r="D6418" s="20" t="s">
        <v>522</v>
      </c>
      <c r="E6418" s="207" t="s">
        <v>524</v>
      </c>
      <c r="F6418" s="207" t="s">
        <v>5863</v>
      </c>
      <c r="G6418" s="20" t="s">
        <v>183</v>
      </c>
      <c r="H6418" s="23">
        <v>7728.97</v>
      </c>
      <c r="I6418" s="21">
        <v>45383</v>
      </c>
      <c r="J6418" s="21">
        <v>45404</v>
      </c>
      <c r="K6418" s="20" t="s">
        <v>5121</v>
      </c>
      <c r="L6418" s="20" t="s">
        <v>5107</v>
      </c>
      <c r="M6418" s="20"/>
      <c r="N6418" s="21">
        <v>45412.662961932874</v>
      </c>
    </row>
    <row r="6419" spans="1:14" x14ac:dyDescent="0.25">
      <c r="A6419" s="21">
        <v>45407.711226851854</v>
      </c>
      <c r="B6419" s="22">
        <v>45407.711226851854</v>
      </c>
      <c r="C6419" s="20" t="s">
        <v>459</v>
      </c>
      <c r="D6419" s="20" t="s">
        <v>460</v>
      </c>
      <c r="E6419" s="207" t="s">
        <v>462</v>
      </c>
      <c r="F6419" s="207" t="s">
        <v>5864</v>
      </c>
      <c r="G6419" s="20" t="s">
        <v>183</v>
      </c>
      <c r="H6419" s="23">
        <v>684490.61</v>
      </c>
      <c r="I6419" s="21">
        <v>45383</v>
      </c>
      <c r="J6419" s="21">
        <v>45404</v>
      </c>
      <c r="K6419" s="20" t="s">
        <v>5129</v>
      </c>
      <c r="L6419" s="20" t="s">
        <v>5107</v>
      </c>
      <c r="M6419" s="20"/>
      <c r="N6419" s="21">
        <v>45412.662961932874</v>
      </c>
    </row>
    <row r="6420" spans="1:14" x14ac:dyDescent="0.25">
      <c r="A6420" s="21">
        <v>45407.711226851854</v>
      </c>
      <c r="B6420" s="22">
        <v>45407.711226851854</v>
      </c>
      <c r="C6420" s="20" t="s">
        <v>435</v>
      </c>
      <c r="D6420" s="20" t="s">
        <v>436</v>
      </c>
      <c r="E6420" s="207" t="s">
        <v>438</v>
      </c>
      <c r="F6420" s="207" t="s">
        <v>5865</v>
      </c>
      <c r="G6420" s="20" t="s">
        <v>183</v>
      </c>
      <c r="H6420" s="23">
        <v>14279.8</v>
      </c>
      <c r="I6420" s="21">
        <v>45383</v>
      </c>
      <c r="J6420" s="21">
        <v>45404</v>
      </c>
      <c r="K6420" s="20" t="s">
        <v>5118</v>
      </c>
      <c r="L6420" s="20" t="s">
        <v>5107</v>
      </c>
      <c r="M6420" s="20"/>
      <c r="N6420" s="21">
        <v>45412.662961932874</v>
      </c>
    </row>
    <row r="6421" spans="1:14" x14ac:dyDescent="0.25">
      <c r="A6421" s="21">
        <v>45407.711226851854</v>
      </c>
      <c r="B6421" s="22">
        <v>45407.711226851854</v>
      </c>
      <c r="C6421" s="20" t="s">
        <v>422</v>
      </c>
      <c r="D6421" s="20" t="s">
        <v>423</v>
      </c>
      <c r="E6421" s="207" t="s">
        <v>425</v>
      </c>
      <c r="F6421" s="207" t="s">
        <v>5866</v>
      </c>
      <c r="G6421" s="20" t="s">
        <v>183</v>
      </c>
      <c r="H6421" s="23">
        <v>37285.56</v>
      </c>
      <c r="I6421" s="21">
        <v>45383</v>
      </c>
      <c r="J6421" s="21">
        <v>45404</v>
      </c>
      <c r="K6421" s="20" t="s">
        <v>5118</v>
      </c>
      <c r="L6421" s="20" t="s">
        <v>5107</v>
      </c>
      <c r="M6421" s="20"/>
      <c r="N6421" s="21">
        <v>45412.662961932874</v>
      </c>
    </row>
    <row r="6422" spans="1:14" x14ac:dyDescent="0.25">
      <c r="A6422" s="21">
        <v>45407.711226851854</v>
      </c>
      <c r="B6422" s="22">
        <v>45407.711226851854</v>
      </c>
      <c r="C6422" s="20" t="s">
        <v>1298</v>
      </c>
      <c r="D6422" s="20" t="s">
        <v>1299</v>
      </c>
      <c r="E6422" s="207" t="s">
        <v>1301</v>
      </c>
      <c r="F6422" s="207" t="s">
        <v>5867</v>
      </c>
      <c r="G6422" s="20" t="s">
        <v>183</v>
      </c>
      <c r="H6422" s="23">
        <v>648.51</v>
      </c>
      <c r="I6422" s="21">
        <v>45383</v>
      </c>
      <c r="J6422" s="21">
        <v>45404</v>
      </c>
      <c r="K6422" s="20" t="s">
        <v>5121</v>
      </c>
      <c r="L6422" s="20" t="s">
        <v>5107</v>
      </c>
      <c r="M6422" s="20"/>
      <c r="N6422" s="21">
        <v>45412.662961932874</v>
      </c>
    </row>
    <row r="6423" spans="1:14" x14ac:dyDescent="0.25">
      <c r="A6423" s="21">
        <v>45407.711226851854</v>
      </c>
      <c r="B6423" s="22">
        <v>45407.711226851854</v>
      </c>
      <c r="C6423" s="20" t="s">
        <v>331</v>
      </c>
      <c r="D6423" s="20" t="s">
        <v>332</v>
      </c>
      <c r="E6423" s="207" t="s">
        <v>334</v>
      </c>
      <c r="F6423" s="207" t="s">
        <v>5868</v>
      </c>
      <c r="G6423" s="20" t="s">
        <v>183</v>
      </c>
      <c r="H6423" s="23">
        <v>5813.64</v>
      </c>
      <c r="I6423" s="21">
        <v>45383</v>
      </c>
      <c r="J6423" s="21">
        <v>45404</v>
      </c>
      <c r="K6423" s="20" t="s">
        <v>5121</v>
      </c>
      <c r="L6423" s="20" t="s">
        <v>5107</v>
      </c>
      <c r="M6423" s="20"/>
      <c r="N6423" s="21">
        <v>45412.662961932874</v>
      </c>
    </row>
    <row r="6424" spans="1:14" x14ac:dyDescent="0.25">
      <c r="A6424" s="21">
        <v>45405.356157407412</v>
      </c>
      <c r="B6424" s="22">
        <v>45405.356157407412</v>
      </c>
      <c r="C6424" s="20" t="s">
        <v>5101</v>
      </c>
      <c r="D6424" s="20" t="s">
        <v>5102</v>
      </c>
      <c r="E6424" s="207" t="s">
        <v>5103</v>
      </c>
      <c r="F6424" s="207" t="s">
        <v>5869</v>
      </c>
      <c r="G6424" s="20" t="s">
        <v>5105</v>
      </c>
      <c r="H6424" s="23">
        <v>38397.93</v>
      </c>
      <c r="I6424" s="21">
        <v>45383</v>
      </c>
      <c r="J6424" s="21">
        <v>45404</v>
      </c>
      <c r="K6424" s="20" t="s">
        <v>5106</v>
      </c>
      <c r="L6424" s="20" t="s">
        <v>5107</v>
      </c>
      <c r="M6424" s="20"/>
      <c r="N6424" s="21">
        <v>45412.662961932874</v>
      </c>
    </row>
    <row r="6425" spans="1:14" x14ac:dyDescent="0.25">
      <c r="A6425" s="21">
        <v>45405.356157407412</v>
      </c>
      <c r="B6425" s="22">
        <v>45405.356157407412</v>
      </c>
      <c r="C6425" s="20" t="s">
        <v>5108</v>
      </c>
      <c r="D6425" s="20" t="s">
        <v>5109</v>
      </c>
      <c r="E6425" s="207" t="s">
        <v>5110</v>
      </c>
      <c r="F6425" s="207" t="s">
        <v>5870</v>
      </c>
      <c r="G6425" s="20" t="s">
        <v>5105</v>
      </c>
      <c r="H6425" s="23">
        <v>39705.96</v>
      </c>
      <c r="I6425" s="21">
        <v>45383</v>
      </c>
      <c r="J6425" s="21">
        <v>45404</v>
      </c>
      <c r="K6425" s="20" t="s">
        <v>5106</v>
      </c>
      <c r="L6425" s="20" t="s">
        <v>5107</v>
      </c>
      <c r="M6425" s="20"/>
      <c r="N6425" s="21">
        <v>45412.662961932874</v>
      </c>
    </row>
    <row r="6426" spans="1:14" x14ac:dyDescent="0.25">
      <c r="A6426" s="21">
        <v>45405.241851851853</v>
      </c>
      <c r="B6426" s="22">
        <v>45405.241851851853</v>
      </c>
      <c r="C6426" s="20" t="s">
        <v>771</v>
      </c>
      <c r="D6426" s="20" t="s">
        <v>772</v>
      </c>
      <c r="E6426" s="207" t="s">
        <v>774</v>
      </c>
      <c r="F6426" s="207" t="s">
        <v>5871</v>
      </c>
      <c r="G6426" s="20" t="s">
        <v>183</v>
      </c>
      <c r="H6426" s="23">
        <v>1034950.74</v>
      </c>
      <c r="I6426" s="21">
        <v>45383</v>
      </c>
      <c r="J6426" s="21">
        <v>45404</v>
      </c>
      <c r="K6426" s="20" t="s">
        <v>5114</v>
      </c>
      <c r="L6426" s="20" t="s">
        <v>5107</v>
      </c>
      <c r="M6426" s="20"/>
      <c r="N6426" s="21">
        <v>45412.662961932874</v>
      </c>
    </row>
    <row r="6427" spans="1:14" x14ac:dyDescent="0.25">
      <c r="A6427" s="21">
        <v>45405.241851851853</v>
      </c>
      <c r="B6427" s="22">
        <v>45405.241851851853</v>
      </c>
      <c r="C6427" s="20" t="s">
        <v>181</v>
      </c>
      <c r="D6427" s="20" t="s">
        <v>182</v>
      </c>
      <c r="E6427" s="207" t="s">
        <v>185</v>
      </c>
      <c r="F6427" s="207" t="s">
        <v>5872</v>
      </c>
      <c r="G6427" s="20" t="s">
        <v>183</v>
      </c>
      <c r="H6427" s="23">
        <v>1152371.69</v>
      </c>
      <c r="I6427" s="21">
        <v>45383</v>
      </c>
      <c r="J6427" s="21">
        <v>45404</v>
      </c>
      <c r="K6427" s="20" t="s">
        <v>5116</v>
      </c>
      <c r="L6427" s="20" t="s">
        <v>5107</v>
      </c>
      <c r="M6427" s="20"/>
      <c r="N6427" s="21">
        <v>45412.662961932874</v>
      </c>
    </row>
    <row r="6428" spans="1:14" x14ac:dyDescent="0.25">
      <c r="A6428" s="21">
        <v>45405.241851851853</v>
      </c>
      <c r="B6428" s="22">
        <v>45405.241851851853</v>
      </c>
      <c r="C6428" s="20" t="s">
        <v>1190</v>
      </c>
      <c r="D6428" s="20" t="s">
        <v>1191</v>
      </c>
      <c r="E6428" s="207" t="s">
        <v>1193</v>
      </c>
      <c r="F6428" s="207" t="s">
        <v>5873</v>
      </c>
      <c r="G6428" s="20" t="s">
        <v>183</v>
      </c>
      <c r="H6428" s="23">
        <v>4369.8500000000004</v>
      </c>
      <c r="I6428" s="21">
        <v>45383</v>
      </c>
      <c r="J6428" s="21">
        <v>45404</v>
      </c>
      <c r="K6428" s="20" t="s">
        <v>5118</v>
      </c>
      <c r="L6428" s="20" t="s">
        <v>5107</v>
      </c>
      <c r="M6428" s="20"/>
      <c r="N6428" s="21">
        <v>45412.662961932874</v>
      </c>
    </row>
    <row r="6429" spans="1:14" x14ac:dyDescent="0.25">
      <c r="A6429" s="21">
        <v>45405.241851851853</v>
      </c>
      <c r="B6429" s="22">
        <v>45405.241851851853</v>
      </c>
      <c r="C6429" s="20" t="s">
        <v>1226</v>
      </c>
      <c r="D6429" s="20" t="s">
        <v>1227</v>
      </c>
      <c r="E6429" s="207" t="s">
        <v>1229</v>
      </c>
      <c r="F6429" s="207" t="s">
        <v>5874</v>
      </c>
      <c r="G6429" s="20" t="s">
        <v>183</v>
      </c>
      <c r="H6429" s="23">
        <v>2720.2</v>
      </c>
      <c r="I6429" s="21">
        <v>45383</v>
      </c>
      <c r="J6429" s="21">
        <v>45404</v>
      </c>
      <c r="K6429" s="20" t="s">
        <v>5118</v>
      </c>
      <c r="L6429" s="20" t="s">
        <v>5107</v>
      </c>
      <c r="M6429" s="20"/>
      <c r="N6429" s="21">
        <v>45412.662961932874</v>
      </c>
    </row>
    <row r="6430" spans="1:14" x14ac:dyDescent="0.25">
      <c r="A6430" s="21">
        <v>45405.241851851853</v>
      </c>
      <c r="B6430" s="22">
        <v>45405.241851851853</v>
      </c>
      <c r="C6430" s="20" t="s">
        <v>717</v>
      </c>
      <c r="D6430" s="20" t="s">
        <v>718</v>
      </c>
      <c r="E6430" s="207" t="s">
        <v>720</v>
      </c>
      <c r="F6430" s="207" t="s">
        <v>5875</v>
      </c>
      <c r="G6430" s="20" t="s">
        <v>183</v>
      </c>
      <c r="H6430" s="23">
        <v>4445.3900000000003</v>
      </c>
      <c r="I6430" s="21">
        <v>45383</v>
      </c>
      <c r="J6430" s="21">
        <v>45404</v>
      </c>
      <c r="K6430" s="20" t="s">
        <v>5121</v>
      </c>
      <c r="L6430" s="20" t="s">
        <v>5107</v>
      </c>
      <c r="M6430" s="20"/>
      <c r="N6430" s="21">
        <v>45412.662961932874</v>
      </c>
    </row>
    <row r="6431" spans="1:14" x14ac:dyDescent="0.25">
      <c r="A6431" s="21">
        <v>45405.241851851853</v>
      </c>
      <c r="B6431" s="22">
        <v>45405.241851851853</v>
      </c>
      <c r="C6431" s="20" t="s">
        <v>882</v>
      </c>
      <c r="D6431" s="20" t="s">
        <v>883</v>
      </c>
      <c r="E6431" s="207" t="s">
        <v>885</v>
      </c>
      <c r="F6431" s="207" t="s">
        <v>5876</v>
      </c>
      <c r="G6431" s="20" t="s">
        <v>183</v>
      </c>
      <c r="H6431" s="23">
        <v>5387.89</v>
      </c>
      <c r="I6431" s="21">
        <v>45383</v>
      </c>
      <c r="J6431" s="21">
        <v>45404</v>
      </c>
      <c r="K6431" s="20" t="s">
        <v>5123</v>
      </c>
      <c r="L6431" s="20" t="s">
        <v>5107</v>
      </c>
      <c r="M6431" s="20"/>
      <c r="N6431" s="21">
        <v>45412.662961932874</v>
      </c>
    </row>
    <row r="6432" spans="1:14" x14ac:dyDescent="0.25">
      <c r="A6432" s="21">
        <v>45405.241851851853</v>
      </c>
      <c r="B6432" s="22">
        <v>45405.241851851853</v>
      </c>
      <c r="C6432" s="20" t="s">
        <v>193</v>
      </c>
      <c r="D6432" s="20" t="s">
        <v>194</v>
      </c>
      <c r="E6432" s="207" t="s">
        <v>196</v>
      </c>
      <c r="F6432" s="207" t="s">
        <v>5877</v>
      </c>
      <c r="G6432" s="20" t="s">
        <v>183</v>
      </c>
      <c r="H6432" s="23">
        <v>14304.75</v>
      </c>
      <c r="I6432" s="21">
        <v>45383</v>
      </c>
      <c r="J6432" s="21">
        <v>45404</v>
      </c>
      <c r="K6432" s="20" t="s">
        <v>5118</v>
      </c>
      <c r="L6432" s="20" t="s">
        <v>5107</v>
      </c>
      <c r="M6432" s="20"/>
      <c r="N6432" s="21">
        <v>45412.662961932874</v>
      </c>
    </row>
    <row r="6433" spans="1:14" x14ac:dyDescent="0.25">
      <c r="A6433" s="21">
        <v>45405.241851851853</v>
      </c>
      <c r="B6433" s="22">
        <v>45405.241851851853</v>
      </c>
      <c r="C6433" s="20" t="s">
        <v>253</v>
      </c>
      <c r="D6433" s="20" t="s">
        <v>254</v>
      </c>
      <c r="E6433" s="207" t="s">
        <v>256</v>
      </c>
      <c r="F6433" s="207" t="s">
        <v>5878</v>
      </c>
      <c r="G6433" s="20" t="s">
        <v>183</v>
      </c>
      <c r="H6433" s="23">
        <v>273916.65000000002</v>
      </c>
      <c r="I6433" s="21">
        <v>45383</v>
      </c>
      <c r="J6433" s="21">
        <v>45404</v>
      </c>
      <c r="K6433" s="20" t="s">
        <v>5118</v>
      </c>
      <c r="L6433" s="20" t="s">
        <v>5107</v>
      </c>
      <c r="M6433" s="20"/>
      <c r="N6433" s="21">
        <v>45412.662961932874</v>
      </c>
    </row>
    <row r="6434" spans="1:14" x14ac:dyDescent="0.25">
      <c r="A6434" s="21">
        <v>45405.241851851853</v>
      </c>
      <c r="B6434" s="22">
        <v>45405.241851851853</v>
      </c>
      <c r="C6434" s="20" t="s">
        <v>939</v>
      </c>
      <c r="D6434" s="20" t="s">
        <v>940</v>
      </c>
      <c r="E6434" s="207" t="s">
        <v>942</v>
      </c>
      <c r="F6434" s="207" t="s">
        <v>5879</v>
      </c>
      <c r="G6434" s="20" t="s">
        <v>183</v>
      </c>
      <c r="H6434" s="23">
        <v>3151.91</v>
      </c>
      <c r="I6434" s="21">
        <v>45383</v>
      </c>
      <c r="J6434" s="21">
        <v>45404</v>
      </c>
      <c r="K6434" s="20" t="s">
        <v>5123</v>
      </c>
      <c r="L6434" s="20" t="s">
        <v>5107</v>
      </c>
      <c r="M6434" s="20"/>
      <c r="N6434" s="21">
        <v>45412.662961932874</v>
      </c>
    </row>
    <row r="6435" spans="1:14" x14ac:dyDescent="0.25">
      <c r="A6435" s="21">
        <v>45405.241851851853</v>
      </c>
      <c r="B6435" s="22">
        <v>45405.241851851853</v>
      </c>
      <c r="C6435" s="20" t="s">
        <v>521</v>
      </c>
      <c r="D6435" s="20" t="s">
        <v>522</v>
      </c>
      <c r="E6435" s="207" t="s">
        <v>524</v>
      </c>
      <c r="F6435" s="207" t="s">
        <v>5880</v>
      </c>
      <c r="G6435" s="20" t="s">
        <v>183</v>
      </c>
      <c r="H6435" s="23">
        <v>7728.97</v>
      </c>
      <c r="I6435" s="21">
        <v>45383</v>
      </c>
      <c r="J6435" s="21">
        <v>45404</v>
      </c>
      <c r="K6435" s="20" t="s">
        <v>5121</v>
      </c>
      <c r="L6435" s="20" t="s">
        <v>5107</v>
      </c>
      <c r="M6435" s="20"/>
      <c r="N6435" s="21">
        <v>45412.662961932874</v>
      </c>
    </row>
    <row r="6436" spans="1:14" x14ac:dyDescent="0.25">
      <c r="A6436" s="21">
        <v>45405.241851851853</v>
      </c>
      <c r="B6436" s="22">
        <v>45405.241851851853</v>
      </c>
      <c r="C6436" s="20" t="s">
        <v>459</v>
      </c>
      <c r="D6436" s="20" t="s">
        <v>460</v>
      </c>
      <c r="E6436" s="207" t="s">
        <v>462</v>
      </c>
      <c r="F6436" s="207" t="s">
        <v>5881</v>
      </c>
      <c r="G6436" s="20" t="s">
        <v>183</v>
      </c>
      <c r="H6436" s="23">
        <v>676913.25</v>
      </c>
      <c r="I6436" s="21">
        <v>45383</v>
      </c>
      <c r="J6436" s="21">
        <v>45404</v>
      </c>
      <c r="K6436" s="20" t="s">
        <v>5129</v>
      </c>
      <c r="L6436" s="20" t="s">
        <v>5107</v>
      </c>
      <c r="M6436" s="20"/>
      <c r="N6436" s="21">
        <v>45412.662961932874</v>
      </c>
    </row>
    <row r="6437" spans="1:14" x14ac:dyDescent="0.25">
      <c r="A6437" s="21">
        <v>45405.241851851853</v>
      </c>
      <c r="B6437" s="22">
        <v>45405.241851851853</v>
      </c>
      <c r="C6437" s="20" t="s">
        <v>435</v>
      </c>
      <c r="D6437" s="20" t="s">
        <v>436</v>
      </c>
      <c r="E6437" s="207" t="s">
        <v>438</v>
      </c>
      <c r="F6437" s="207" t="s">
        <v>5882</v>
      </c>
      <c r="G6437" s="20" t="s">
        <v>183</v>
      </c>
      <c r="H6437" s="23">
        <v>7508.38</v>
      </c>
      <c r="I6437" s="21">
        <v>45383</v>
      </c>
      <c r="J6437" s="21">
        <v>45404</v>
      </c>
      <c r="K6437" s="20" t="s">
        <v>5118</v>
      </c>
      <c r="L6437" s="20" t="s">
        <v>5107</v>
      </c>
      <c r="M6437" s="20"/>
      <c r="N6437" s="21">
        <v>45412.662961932874</v>
      </c>
    </row>
    <row r="6438" spans="1:14" x14ac:dyDescent="0.25">
      <c r="A6438" s="21">
        <v>45405.241851851853</v>
      </c>
      <c r="B6438" s="22">
        <v>45405.241851851853</v>
      </c>
      <c r="C6438" s="20" t="s">
        <v>422</v>
      </c>
      <c r="D6438" s="20" t="s">
        <v>423</v>
      </c>
      <c r="E6438" s="207" t="s">
        <v>425</v>
      </c>
      <c r="F6438" s="207" t="s">
        <v>5883</v>
      </c>
      <c r="G6438" s="20" t="s">
        <v>183</v>
      </c>
      <c r="H6438" s="23">
        <v>37285.56</v>
      </c>
      <c r="I6438" s="21">
        <v>45383</v>
      </c>
      <c r="J6438" s="21">
        <v>45404</v>
      </c>
      <c r="K6438" s="20" t="s">
        <v>5118</v>
      </c>
      <c r="L6438" s="20" t="s">
        <v>5107</v>
      </c>
      <c r="M6438" s="20"/>
      <c r="N6438" s="21">
        <v>45412.662961932874</v>
      </c>
    </row>
    <row r="6439" spans="1:14" x14ac:dyDescent="0.25">
      <c r="A6439" s="21">
        <v>45405.241851851853</v>
      </c>
      <c r="B6439" s="22">
        <v>45405.241851851853</v>
      </c>
      <c r="C6439" s="20" t="s">
        <v>1298</v>
      </c>
      <c r="D6439" s="20" t="s">
        <v>1299</v>
      </c>
      <c r="E6439" s="207" t="s">
        <v>1301</v>
      </c>
      <c r="F6439" s="207" t="s">
        <v>5884</v>
      </c>
      <c r="G6439" s="20" t="s">
        <v>183</v>
      </c>
      <c r="H6439" s="23">
        <v>648.51</v>
      </c>
      <c r="I6439" s="21">
        <v>45383</v>
      </c>
      <c r="J6439" s="21">
        <v>45404</v>
      </c>
      <c r="K6439" s="20" t="s">
        <v>5121</v>
      </c>
      <c r="L6439" s="20" t="s">
        <v>5107</v>
      </c>
      <c r="M6439" s="20"/>
      <c r="N6439" s="21">
        <v>45412.662961932874</v>
      </c>
    </row>
    <row r="6440" spans="1:14" x14ac:dyDescent="0.25">
      <c r="A6440" s="21">
        <v>45405.241851851853</v>
      </c>
      <c r="B6440" s="22">
        <v>45405.241851851853</v>
      </c>
      <c r="C6440" s="20" t="s">
        <v>331</v>
      </c>
      <c r="D6440" s="20" t="s">
        <v>332</v>
      </c>
      <c r="E6440" s="207" t="s">
        <v>334</v>
      </c>
      <c r="F6440" s="207" t="s">
        <v>5885</v>
      </c>
      <c r="G6440" s="20" t="s">
        <v>183</v>
      </c>
      <c r="H6440" s="23">
        <v>5813.64</v>
      </c>
      <c r="I6440" s="21">
        <v>45383</v>
      </c>
      <c r="J6440" s="21">
        <v>45404</v>
      </c>
      <c r="K6440" s="20" t="s">
        <v>5121</v>
      </c>
      <c r="L6440" s="20" t="s">
        <v>5107</v>
      </c>
      <c r="M6440" s="20"/>
      <c r="N6440" s="21">
        <v>45412.662961932874</v>
      </c>
    </row>
    <row r="6441" spans="1:14" x14ac:dyDescent="0.25">
      <c r="A6441" s="21">
        <v>45404.885578703703</v>
      </c>
      <c r="B6441" s="22">
        <v>45404.885578703703</v>
      </c>
      <c r="C6441" s="20" t="s">
        <v>266</v>
      </c>
      <c r="D6441" s="20" t="s">
        <v>267</v>
      </c>
      <c r="E6441" s="207" t="s">
        <v>270</v>
      </c>
      <c r="F6441" s="207" t="s">
        <v>5886</v>
      </c>
      <c r="G6441" s="20" t="s">
        <v>268</v>
      </c>
      <c r="H6441" s="23">
        <v>2394.92</v>
      </c>
      <c r="I6441" s="21">
        <v>45383</v>
      </c>
      <c r="J6441" s="21">
        <v>45404</v>
      </c>
      <c r="K6441" s="20" t="s">
        <v>5097</v>
      </c>
      <c r="L6441" s="20" t="s">
        <v>5098</v>
      </c>
      <c r="M6441" s="20"/>
      <c r="N6441" s="21">
        <v>45412.662961932874</v>
      </c>
    </row>
    <row r="6442" spans="1:14" x14ac:dyDescent="0.25">
      <c r="A6442" s="21">
        <v>45404.758888888886</v>
      </c>
      <c r="B6442" s="22">
        <v>45404.758888888886</v>
      </c>
      <c r="C6442" s="20" t="s">
        <v>869</v>
      </c>
      <c r="D6442" s="20" t="s">
        <v>870</v>
      </c>
      <c r="E6442" s="207" t="s">
        <v>872</v>
      </c>
      <c r="F6442" s="207" t="s">
        <v>5887</v>
      </c>
      <c r="G6442" s="20" t="s">
        <v>210</v>
      </c>
      <c r="H6442" s="23">
        <v>301.57</v>
      </c>
      <c r="I6442" s="21">
        <v>45383</v>
      </c>
      <c r="J6442" s="21">
        <v>45404</v>
      </c>
      <c r="K6442" s="20" t="s">
        <v>5097</v>
      </c>
      <c r="L6442" s="20" t="s">
        <v>5098</v>
      </c>
      <c r="M6442" s="20"/>
      <c r="N6442" s="21">
        <v>45412.662961932874</v>
      </c>
    </row>
    <row r="6443" spans="1:14" x14ac:dyDescent="0.25">
      <c r="A6443" s="21">
        <v>45404.758888888886</v>
      </c>
      <c r="B6443" s="22">
        <v>45404.758888888886</v>
      </c>
      <c r="C6443" s="20" t="s">
        <v>995</v>
      </c>
      <c r="D6443" s="20" t="s">
        <v>996</v>
      </c>
      <c r="E6443" s="207" t="s">
        <v>998</v>
      </c>
      <c r="F6443" s="207" t="s">
        <v>5888</v>
      </c>
      <c r="G6443" s="20" t="s">
        <v>210</v>
      </c>
      <c r="H6443" s="23">
        <v>29.04</v>
      </c>
      <c r="I6443" s="21">
        <v>45383</v>
      </c>
      <c r="J6443" s="21">
        <v>45404</v>
      </c>
      <c r="K6443" s="20" t="s">
        <v>5097</v>
      </c>
      <c r="L6443" s="20" t="s">
        <v>5098</v>
      </c>
      <c r="M6443" s="20"/>
      <c r="N6443" s="21">
        <v>45412.662961932874</v>
      </c>
    </row>
    <row r="6444" spans="1:14" x14ac:dyDescent="0.25">
      <c r="A6444" s="21">
        <v>45404.758888888886</v>
      </c>
      <c r="B6444" s="22">
        <v>45404.758888888886</v>
      </c>
      <c r="C6444" s="20" t="s">
        <v>117</v>
      </c>
      <c r="D6444" s="20" t="s">
        <v>118</v>
      </c>
      <c r="E6444" s="207" t="s">
        <v>121</v>
      </c>
      <c r="F6444" s="207" t="s">
        <v>5889</v>
      </c>
      <c r="G6444" s="20" t="s">
        <v>210</v>
      </c>
      <c r="H6444" s="23">
        <v>3431.24</v>
      </c>
      <c r="I6444" s="21">
        <v>45383</v>
      </c>
      <c r="J6444" s="21">
        <v>45404</v>
      </c>
      <c r="K6444" s="20" t="s">
        <v>5097</v>
      </c>
      <c r="L6444" s="20" t="s">
        <v>5098</v>
      </c>
      <c r="M6444" s="20"/>
      <c r="N6444" s="21">
        <v>45412.662961932874</v>
      </c>
    </row>
    <row r="6445" spans="1:14" x14ac:dyDescent="0.25">
      <c r="A6445" s="21">
        <v>45404.325659722221</v>
      </c>
      <c r="B6445" s="22">
        <v>45404.325659722221</v>
      </c>
      <c r="C6445" s="20" t="s">
        <v>132</v>
      </c>
      <c r="D6445" s="20" t="s">
        <v>133</v>
      </c>
      <c r="E6445" s="207" t="s">
        <v>136</v>
      </c>
      <c r="F6445" s="207" t="s">
        <v>5890</v>
      </c>
      <c r="G6445" s="20" t="s">
        <v>134</v>
      </c>
      <c r="H6445" s="23">
        <v>2280.1799999999998</v>
      </c>
      <c r="I6445" s="21">
        <v>45383</v>
      </c>
      <c r="J6445" s="21">
        <v>45404</v>
      </c>
      <c r="K6445" s="20" t="s">
        <v>5097</v>
      </c>
      <c r="L6445" s="20" t="s">
        <v>5098</v>
      </c>
      <c r="M6445" s="20"/>
      <c r="N6445" s="21">
        <v>45412.662961932874</v>
      </c>
    </row>
    <row r="6446" spans="1:14" x14ac:dyDescent="0.25">
      <c r="A6446" s="21">
        <v>45402.248981481469</v>
      </c>
      <c r="B6446" s="22">
        <v>45402.248981481469</v>
      </c>
      <c r="C6446" s="20" t="s">
        <v>5101</v>
      </c>
      <c r="D6446" s="20" t="s">
        <v>5102</v>
      </c>
      <c r="E6446" s="207" t="s">
        <v>5103</v>
      </c>
      <c r="F6446" s="207" t="s">
        <v>5891</v>
      </c>
      <c r="G6446" s="20" t="s">
        <v>5105</v>
      </c>
      <c r="H6446" s="23">
        <v>38075.4</v>
      </c>
      <c r="I6446" s="21">
        <v>45383</v>
      </c>
      <c r="J6446" s="21">
        <v>45397</v>
      </c>
      <c r="K6446" s="20" t="s">
        <v>5106</v>
      </c>
      <c r="L6446" s="20" t="s">
        <v>5107</v>
      </c>
      <c r="M6446" s="20"/>
      <c r="N6446" s="21">
        <v>45402.639271145832</v>
      </c>
    </row>
    <row r="6447" spans="1:14" x14ac:dyDescent="0.25">
      <c r="A6447" s="21">
        <v>45402.248981481469</v>
      </c>
      <c r="B6447" s="22">
        <v>45402.248981481469</v>
      </c>
      <c r="C6447" s="20" t="s">
        <v>5108</v>
      </c>
      <c r="D6447" s="20" t="s">
        <v>5109</v>
      </c>
      <c r="E6447" s="207" t="s">
        <v>5110</v>
      </c>
      <c r="F6447" s="207" t="s">
        <v>5892</v>
      </c>
      <c r="G6447" s="20" t="s">
        <v>5105</v>
      </c>
      <c r="H6447" s="23">
        <v>39357.47</v>
      </c>
      <c r="I6447" s="21">
        <v>45383</v>
      </c>
      <c r="J6447" s="21">
        <v>45397</v>
      </c>
      <c r="K6447" s="20" t="s">
        <v>5106</v>
      </c>
      <c r="L6447" s="20" t="s">
        <v>5107</v>
      </c>
      <c r="M6447" s="20"/>
      <c r="N6447" s="21">
        <v>45402.639271145832</v>
      </c>
    </row>
    <row r="6448" spans="1:14" x14ac:dyDescent="0.25">
      <c r="A6448" s="21">
        <v>45402.24894675926</v>
      </c>
      <c r="B6448" s="22">
        <v>45402.24894675926</v>
      </c>
      <c r="C6448" s="20" t="s">
        <v>132</v>
      </c>
      <c r="D6448" s="20" t="s">
        <v>133</v>
      </c>
      <c r="E6448" s="207" t="s">
        <v>136</v>
      </c>
      <c r="F6448" s="207" t="s">
        <v>5893</v>
      </c>
      <c r="G6448" s="20" t="s">
        <v>134</v>
      </c>
      <c r="H6448" s="23">
        <v>2280.1799999999998</v>
      </c>
      <c r="I6448" s="21">
        <v>45383</v>
      </c>
      <c r="J6448" s="21">
        <v>45397</v>
      </c>
      <c r="K6448" s="20" t="s">
        <v>5097</v>
      </c>
      <c r="L6448" s="20" t="s">
        <v>5098</v>
      </c>
      <c r="M6448" s="20"/>
      <c r="N6448" s="21">
        <v>45402.639271145832</v>
      </c>
    </row>
    <row r="6449" spans="1:14" x14ac:dyDescent="0.25">
      <c r="A6449" s="21">
        <v>45402.240416666667</v>
      </c>
      <c r="B6449" s="22">
        <v>45402.240416666667</v>
      </c>
      <c r="C6449" s="20" t="s">
        <v>869</v>
      </c>
      <c r="D6449" s="20" t="s">
        <v>870</v>
      </c>
      <c r="E6449" s="207" t="s">
        <v>872</v>
      </c>
      <c r="F6449" s="207" t="s">
        <v>5894</v>
      </c>
      <c r="G6449" s="20" t="s">
        <v>210</v>
      </c>
      <c r="H6449" s="23">
        <v>301.57</v>
      </c>
      <c r="I6449" s="21">
        <v>45383</v>
      </c>
      <c r="J6449" s="21">
        <v>45397</v>
      </c>
      <c r="K6449" s="20" t="s">
        <v>5097</v>
      </c>
      <c r="L6449" s="20" t="s">
        <v>5098</v>
      </c>
      <c r="M6449" s="20"/>
      <c r="N6449" s="21">
        <v>45402.639271145832</v>
      </c>
    </row>
    <row r="6450" spans="1:14" x14ac:dyDescent="0.25">
      <c r="A6450" s="21">
        <v>45402.240416666667</v>
      </c>
      <c r="B6450" s="22">
        <v>45402.240416666667</v>
      </c>
      <c r="C6450" s="20" t="s">
        <v>995</v>
      </c>
      <c r="D6450" s="20" t="s">
        <v>996</v>
      </c>
      <c r="E6450" s="207" t="s">
        <v>998</v>
      </c>
      <c r="F6450" s="207" t="s">
        <v>5895</v>
      </c>
      <c r="G6450" s="20" t="s">
        <v>210</v>
      </c>
      <c r="H6450" s="23">
        <v>29.04</v>
      </c>
      <c r="I6450" s="21">
        <v>45383</v>
      </c>
      <c r="J6450" s="21">
        <v>45397</v>
      </c>
      <c r="K6450" s="20" t="s">
        <v>5097</v>
      </c>
      <c r="L6450" s="20" t="s">
        <v>5098</v>
      </c>
      <c r="M6450" s="20"/>
      <c r="N6450" s="21">
        <v>45402.639271145832</v>
      </c>
    </row>
    <row r="6451" spans="1:14" x14ac:dyDescent="0.25">
      <c r="A6451" s="21">
        <v>45402.240416666667</v>
      </c>
      <c r="B6451" s="22">
        <v>45402.240416666667</v>
      </c>
      <c r="C6451" s="20" t="s">
        <v>117</v>
      </c>
      <c r="D6451" s="20" t="s">
        <v>118</v>
      </c>
      <c r="E6451" s="207" t="s">
        <v>121</v>
      </c>
      <c r="F6451" s="207" t="s">
        <v>5896</v>
      </c>
      <c r="G6451" s="20" t="s">
        <v>210</v>
      </c>
      <c r="H6451" s="23">
        <v>2590.7800000000002</v>
      </c>
      <c r="I6451" s="21">
        <v>45383</v>
      </c>
      <c r="J6451" s="21">
        <v>45397</v>
      </c>
      <c r="K6451" s="20" t="s">
        <v>5097</v>
      </c>
      <c r="L6451" s="20" t="s">
        <v>5098</v>
      </c>
      <c r="M6451" s="20"/>
      <c r="N6451" s="21">
        <v>45402.639271145832</v>
      </c>
    </row>
    <row r="6452" spans="1:14" x14ac:dyDescent="0.25">
      <c r="A6452" s="21">
        <v>45402.230092592596</v>
      </c>
      <c r="B6452" s="22">
        <v>45402.230092592596</v>
      </c>
      <c r="C6452" s="20" t="s">
        <v>266</v>
      </c>
      <c r="D6452" s="20" t="s">
        <v>267</v>
      </c>
      <c r="E6452" s="207" t="s">
        <v>270</v>
      </c>
      <c r="F6452" s="207" t="s">
        <v>5897</v>
      </c>
      <c r="G6452" s="20" t="s">
        <v>268</v>
      </c>
      <c r="H6452" s="23">
        <v>11445.41</v>
      </c>
      <c r="I6452" s="21">
        <v>45383</v>
      </c>
      <c r="J6452" s="21">
        <v>45397</v>
      </c>
      <c r="K6452" s="20" t="s">
        <v>5097</v>
      </c>
      <c r="L6452" s="20" t="s">
        <v>5098</v>
      </c>
      <c r="M6452" s="20"/>
      <c r="N6452" s="21">
        <v>45402.639271145832</v>
      </c>
    </row>
    <row r="6453" spans="1:14" x14ac:dyDescent="0.25">
      <c r="A6453" s="21">
        <v>45402.09642361111</v>
      </c>
      <c r="B6453" s="22">
        <v>45402.09642361111</v>
      </c>
      <c r="C6453" s="20" t="s">
        <v>771</v>
      </c>
      <c r="D6453" s="20" t="s">
        <v>772</v>
      </c>
      <c r="E6453" s="207" t="s">
        <v>774</v>
      </c>
      <c r="F6453" s="207" t="s">
        <v>5898</v>
      </c>
      <c r="G6453" s="20" t="s">
        <v>183</v>
      </c>
      <c r="H6453" s="23">
        <v>1039316.09</v>
      </c>
      <c r="I6453" s="21">
        <v>45383</v>
      </c>
      <c r="J6453" s="21">
        <v>45397</v>
      </c>
      <c r="K6453" s="20" t="s">
        <v>5114</v>
      </c>
      <c r="L6453" s="20" t="s">
        <v>5107</v>
      </c>
      <c r="M6453" s="20"/>
      <c r="N6453" s="21">
        <v>45402.639271145832</v>
      </c>
    </row>
    <row r="6454" spans="1:14" x14ac:dyDescent="0.25">
      <c r="A6454" s="21">
        <v>45402.09642361111</v>
      </c>
      <c r="B6454" s="22">
        <v>45402.09642361111</v>
      </c>
      <c r="C6454" s="20" t="s">
        <v>181</v>
      </c>
      <c r="D6454" s="20" t="s">
        <v>182</v>
      </c>
      <c r="E6454" s="207" t="s">
        <v>185</v>
      </c>
      <c r="F6454" s="207" t="s">
        <v>5899</v>
      </c>
      <c r="G6454" s="20" t="s">
        <v>183</v>
      </c>
      <c r="H6454" s="23">
        <v>1301303.33</v>
      </c>
      <c r="I6454" s="21">
        <v>45383</v>
      </c>
      <c r="J6454" s="21">
        <v>45397</v>
      </c>
      <c r="K6454" s="20" t="s">
        <v>5116</v>
      </c>
      <c r="L6454" s="20" t="s">
        <v>5107</v>
      </c>
      <c r="M6454" s="20"/>
      <c r="N6454" s="21">
        <v>45402.639271145832</v>
      </c>
    </row>
    <row r="6455" spans="1:14" x14ac:dyDescent="0.25">
      <c r="A6455" s="21">
        <v>45402.09642361111</v>
      </c>
      <c r="B6455" s="22">
        <v>45402.09642361111</v>
      </c>
      <c r="C6455" s="20" t="s">
        <v>1190</v>
      </c>
      <c r="D6455" s="20" t="s">
        <v>1191</v>
      </c>
      <c r="E6455" s="207" t="s">
        <v>1193</v>
      </c>
      <c r="F6455" s="207" t="s">
        <v>5900</v>
      </c>
      <c r="G6455" s="20" t="s">
        <v>183</v>
      </c>
      <c r="H6455" s="23">
        <v>4369.8500000000004</v>
      </c>
      <c r="I6455" s="21">
        <v>45383</v>
      </c>
      <c r="J6455" s="21">
        <v>45397</v>
      </c>
      <c r="K6455" s="20" t="s">
        <v>5118</v>
      </c>
      <c r="L6455" s="20" t="s">
        <v>5107</v>
      </c>
      <c r="M6455" s="20"/>
      <c r="N6455" s="21">
        <v>45402.639271145832</v>
      </c>
    </row>
    <row r="6456" spans="1:14" x14ac:dyDescent="0.25">
      <c r="A6456" s="21">
        <v>45402.09642361111</v>
      </c>
      <c r="B6456" s="22">
        <v>45402.09642361111</v>
      </c>
      <c r="C6456" s="20" t="s">
        <v>1226</v>
      </c>
      <c r="D6456" s="20" t="s">
        <v>1227</v>
      </c>
      <c r="E6456" s="207" t="s">
        <v>1229</v>
      </c>
      <c r="F6456" s="207" t="s">
        <v>5901</v>
      </c>
      <c r="G6456" s="20" t="s">
        <v>183</v>
      </c>
      <c r="H6456" s="23">
        <v>2720.2</v>
      </c>
      <c r="I6456" s="21">
        <v>45383</v>
      </c>
      <c r="J6456" s="21">
        <v>45397</v>
      </c>
      <c r="K6456" s="20" t="s">
        <v>5118</v>
      </c>
      <c r="L6456" s="20" t="s">
        <v>5107</v>
      </c>
      <c r="M6456" s="20"/>
      <c r="N6456" s="21">
        <v>45402.639271145832</v>
      </c>
    </row>
    <row r="6457" spans="1:14" x14ac:dyDescent="0.25">
      <c r="A6457" s="21">
        <v>45402.09642361111</v>
      </c>
      <c r="B6457" s="22">
        <v>45402.09642361111</v>
      </c>
      <c r="C6457" s="20" t="s">
        <v>717</v>
      </c>
      <c r="D6457" s="20" t="s">
        <v>718</v>
      </c>
      <c r="E6457" s="207" t="s">
        <v>720</v>
      </c>
      <c r="F6457" s="207" t="s">
        <v>5902</v>
      </c>
      <c r="G6457" s="20" t="s">
        <v>183</v>
      </c>
      <c r="H6457" s="23">
        <v>4445.3900000000003</v>
      </c>
      <c r="I6457" s="21">
        <v>45383</v>
      </c>
      <c r="J6457" s="21">
        <v>45397</v>
      </c>
      <c r="K6457" s="20" t="s">
        <v>5121</v>
      </c>
      <c r="L6457" s="20" t="s">
        <v>5107</v>
      </c>
      <c r="M6457" s="20"/>
      <c r="N6457" s="21">
        <v>45402.639271145832</v>
      </c>
    </row>
    <row r="6458" spans="1:14" x14ac:dyDescent="0.25">
      <c r="A6458" s="21">
        <v>45402.09642361111</v>
      </c>
      <c r="B6458" s="22">
        <v>45402.09642361111</v>
      </c>
      <c r="C6458" s="20" t="s">
        <v>882</v>
      </c>
      <c r="D6458" s="20" t="s">
        <v>883</v>
      </c>
      <c r="E6458" s="207" t="s">
        <v>885</v>
      </c>
      <c r="F6458" s="207" t="s">
        <v>5903</v>
      </c>
      <c r="G6458" s="20" t="s">
        <v>183</v>
      </c>
      <c r="H6458" s="23">
        <v>5429.71</v>
      </c>
      <c r="I6458" s="21">
        <v>45383</v>
      </c>
      <c r="J6458" s="21">
        <v>45397</v>
      </c>
      <c r="K6458" s="20" t="s">
        <v>5123</v>
      </c>
      <c r="L6458" s="20" t="s">
        <v>5107</v>
      </c>
      <c r="M6458" s="20"/>
      <c r="N6458" s="21">
        <v>45402.639271145832</v>
      </c>
    </row>
    <row r="6459" spans="1:14" x14ac:dyDescent="0.25">
      <c r="A6459" s="21">
        <v>45402.09642361111</v>
      </c>
      <c r="B6459" s="22">
        <v>45402.09642361111</v>
      </c>
      <c r="C6459" s="20" t="s">
        <v>193</v>
      </c>
      <c r="D6459" s="20" t="s">
        <v>194</v>
      </c>
      <c r="E6459" s="207" t="s">
        <v>196</v>
      </c>
      <c r="F6459" s="207" t="s">
        <v>5904</v>
      </c>
      <c r="G6459" s="20" t="s">
        <v>183</v>
      </c>
      <c r="H6459" s="23">
        <v>5304.75</v>
      </c>
      <c r="I6459" s="21">
        <v>45383</v>
      </c>
      <c r="J6459" s="21">
        <v>45397</v>
      </c>
      <c r="K6459" s="20" t="s">
        <v>5118</v>
      </c>
      <c r="L6459" s="20" t="s">
        <v>5107</v>
      </c>
      <c r="M6459" s="20"/>
      <c r="N6459" s="21">
        <v>45402.639271145832</v>
      </c>
    </row>
    <row r="6460" spans="1:14" x14ac:dyDescent="0.25">
      <c r="A6460" s="21">
        <v>45402.09642361111</v>
      </c>
      <c r="B6460" s="22">
        <v>45402.09642361111</v>
      </c>
      <c r="C6460" s="20" t="s">
        <v>253</v>
      </c>
      <c r="D6460" s="20" t="s">
        <v>254</v>
      </c>
      <c r="E6460" s="207" t="s">
        <v>256</v>
      </c>
      <c r="F6460" s="207" t="s">
        <v>5905</v>
      </c>
      <c r="G6460" s="20" t="s">
        <v>183</v>
      </c>
      <c r="H6460" s="23">
        <v>273916.65000000002</v>
      </c>
      <c r="I6460" s="21">
        <v>45383</v>
      </c>
      <c r="J6460" s="21">
        <v>45397</v>
      </c>
      <c r="K6460" s="20" t="s">
        <v>5118</v>
      </c>
      <c r="L6460" s="20" t="s">
        <v>5107</v>
      </c>
      <c r="M6460" s="20"/>
      <c r="N6460" s="21">
        <v>45402.639271145832</v>
      </c>
    </row>
    <row r="6461" spans="1:14" x14ac:dyDescent="0.25">
      <c r="A6461" s="21">
        <v>45402.09642361111</v>
      </c>
      <c r="B6461" s="22">
        <v>45402.09642361111</v>
      </c>
      <c r="C6461" s="20" t="s">
        <v>939</v>
      </c>
      <c r="D6461" s="20" t="s">
        <v>940</v>
      </c>
      <c r="E6461" s="207" t="s">
        <v>942</v>
      </c>
      <c r="F6461" s="207" t="s">
        <v>5906</v>
      </c>
      <c r="G6461" s="20" t="s">
        <v>183</v>
      </c>
      <c r="H6461" s="23">
        <v>3171.86</v>
      </c>
      <c r="I6461" s="21">
        <v>45383</v>
      </c>
      <c r="J6461" s="21">
        <v>45397</v>
      </c>
      <c r="K6461" s="20" t="s">
        <v>5123</v>
      </c>
      <c r="L6461" s="20" t="s">
        <v>5107</v>
      </c>
      <c r="M6461" s="20"/>
      <c r="N6461" s="21">
        <v>45402.639271145832</v>
      </c>
    </row>
    <row r="6462" spans="1:14" x14ac:dyDescent="0.25">
      <c r="A6462" s="21">
        <v>45402.09642361111</v>
      </c>
      <c r="B6462" s="22">
        <v>45402.09642361111</v>
      </c>
      <c r="C6462" s="20" t="s">
        <v>521</v>
      </c>
      <c r="D6462" s="20" t="s">
        <v>522</v>
      </c>
      <c r="E6462" s="207" t="s">
        <v>524</v>
      </c>
      <c r="F6462" s="207" t="s">
        <v>5907</v>
      </c>
      <c r="G6462" s="20" t="s">
        <v>183</v>
      </c>
      <c r="H6462" s="23">
        <v>7728.97</v>
      </c>
      <c r="I6462" s="21">
        <v>45383</v>
      </c>
      <c r="J6462" s="21">
        <v>45397</v>
      </c>
      <c r="K6462" s="20" t="s">
        <v>5121</v>
      </c>
      <c r="L6462" s="20" t="s">
        <v>5107</v>
      </c>
      <c r="M6462" s="20"/>
      <c r="N6462" s="21">
        <v>45402.639271145832</v>
      </c>
    </row>
    <row r="6463" spans="1:14" x14ac:dyDescent="0.25">
      <c r="A6463" s="21">
        <v>45402.09642361111</v>
      </c>
      <c r="B6463" s="22">
        <v>45402.09642361111</v>
      </c>
      <c r="C6463" s="20" t="s">
        <v>459</v>
      </c>
      <c r="D6463" s="20" t="s">
        <v>460</v>
      </c>
      <c r="E6463" s="207" t="s">
        <v>462</v>
      </c>
      <c r="F6463" s="207" t="s">
        <v>5908</v>
      </c>
      <c r="G6463" s="20" t="s">
        <v>183</v>
      </c>
      <c r="H6463" s="23">
        <v>694658.19</v>
      </c>
      <c r="I6463" s="21">
        <v>45383</v>
      </c>
      <c r="J6463" s="21">
        <v>45397</v>
      </c>
      <c r="K6463" s="20" t="s">
        <v>5129</v>
      </c>
      <c r="L6463" s="20" t="s">
        <v>5107</v>
      </c>
      <c r="M6463" s="20"/>
      <c r="N6463" s="21">
        <v>45402.639271145832</v>
      </c>
    </row>
    <row r="6464" spans="1:14" x14ac:dyDescent="0.25">
      <c r="A6464" s="21">
        <v>45402.09642361111</v>
      </c>
      <c r="B6464" s="22">
        <v>45402.09642361111</v>
      </c>
      <c r="C6464" s="20" t="s">
        <v>435</v>
      </c>
      <c r="D6464" s="20" t="s">
        <v>436</v>
      </c>
      <c r="E6464" s="207" t="s">
        <v>438</v>
      </c>
      <c r="F6464" s="207" t="s">
        <v>5909</v>
      </c>
      <c r="G6464" s="20" t="s">
        <v>183</v>
      </c>
      <c r="H6464" s="23">
        <v>7508.38</v>
      </c>
      <c r="I6464" s="21">
        <v>45383</v>
      </c>
      <c r="J6464" s="21">
        <v>45397</v>
      </c>
      <c r="K6464" s="20" t="s">
        <v>5118</v>
      </c>
      <c r="L6464" s="20" t="s">
        <v>5107</v>
      </c>
      <c r="M6464" s="20"/>
      <c r="N6464" s="21">
        <v>45402.639271145832</v>
      </c>
    </row>
    <row r="6465" spans="1:14" x14ac:dyDescent="0.25">
      <c r="A6465" s="21">
        <v>45402.09642361111</v>
      </c>
      <c r="B6465" s="22">
        <v>45402.09642361111</v>
      </c>
      <c r="C6465" s="20" t="s">
        <v>422</v>
      </c>
      <c r="D6465" s="20" t="s">
        <v>423</v>
      </c>
      <c r="E6465" s="207" t="s">
        <v>425</v>
      </c>
      <c r="F6465" s="207" t="s">
        <v>5910</v>
      </c>
      <c r="G6465" s="20" t="s">
        <v>183</v>
      </c>
      <c r="H6465" s="23">
        <v>46285.56</v>
      </c>
      <c r="I6465" s="21">
        <v>45383</v>
      </c>
      <c r="J6465" s="21">
        <v>45397</v>
      </c>
      <c r="K6465" s="20" t="s">
        <v>5118</v>
      </c>
      <c r="L6465" s="20" t="s">
        <v>5107</v>
      </c>
      <c r="M6465" s="20"/>
      <c r="N6465" s="21">
        <v>45402.639271145832</v>
      </c>
    </row>
    <row r="6466" spans="1:14" x14ac:dyDescent="0.25">
      <c r="A6466" s="21">
        <v>45402.09642361111</v>
      </c>
      <c r="B6466" s="22">
        <v>45402.09642361111</v>
      </c>
      <c r="C6466" s="20" t="s">
        <v>1298</v>
      </c>
      <c r="D6466" s="20" t="s">
        <v>1299</v>
      </c>
      <c r="E6466" s="207" t="s">
        <v>1301</v>
      </c>
      <c r="F6466" s="207" t="s">
        <v>5911</v>
      </c>
      <c r="G6466" s="20" t="s">
        <v>183</v>
      </c>
      <c r="H6466" s="23">
        <v>648.51</v>
      </c>
      <c r="I6466" s="21">
        <v>45383</v>
      </c>
      <c r="J6466" s="21">
        <v>45397</v>
      </c>
      <c r="K6466" s="20" t="s">
        <v>5121</v>
      </c>
      <c r="L6466" s="20" t="s">
        <v>5107</v>
      </c>
      <c r="M6466" s="20"/>
      <c r="N6466" s="21">
        <v>45402.639271145832</v>
      </c>
    </row>
    <row r="6467" spans="1:14" x14ac:dyDescent="0.25">
      <c r="A6467" s="21">
        <v>45402.09642361111</v>
      </c>
      <c r="B6467" s="22">
        <v>45402.09642361111</v>
      </c>
      <c r="C6467" s="20" t="s">
        <v>331</v>
      </c>
      <c r="D6467" s="20" t="s">
        <v>332</v>
      </c>
      <c r="E6467" s="207" t="s">
        <v>334</v>
      </c>
      <c r="F6467" s="207" t="s">
        <v>5912</v>
      </c>
      <c r="G6467" s="20" t="s">
        <v>183</v>
      </c>
      <c r="H6467" s="23">
        <v>5813.64</v>
      </c>
      <c r="I6467" s="21">
        <v>45383</v>
      </c>
      <c r="J6467" s="21">
        <v>45397</v>
      </c>
      <c r="K6467" s="20" t="s">
        <v>5121</v>
      </c>
      <c r="L6467" s="20" t="s">
        <v>5107</v>
      </c>
      <c r="M6467" s="20"/>
      <c r="N6467" s="21">
        <v>45402.639271145832</v>
      </c>
    </row>
    <row r="6468" spans="1:14" x14ac:dyDescent="0.25">
      <c r="A6468" s="21">
        <v>45401.283356481479</v>
      </c>
      <c r="B6468" s="22">
        <v>45401.283356481479</v>
      </c>
      <c r="C6468" s="20" t="s">
        <v>869</v>
      </c>
      <c r="D6468" s="20" t="s">
        <v>870</v>
      </c>
      <c r="E6468" s="207" t="s">
        <v>872</v>
      </c>
      <c r="F6468" s="207" t="s">
        <v>5913</v>
      </c>
      <c r="G6468" s="20" t="s">
        <v>210</v>
      </c>
      <c r="H6468" s="23">
        <v>301.57</v>
      </c>
      <c r="I6468" s="21">
        <v>45383</v>
      </c>
      <c r="J6468" s="21">
        <v>45397</v>
      </c>
      <c r="K6468" s="20" t="s">
        <v>5097</v>
      </c>
      <c r="L6468" s="20" t="s">
        <v>5098</v>
      </c>
      <c r="M6468" s="20"/>
      <c r="N6468" s="21">
        <v>45402.639271145832</v>
      </c>
    </row>
    <row r="6469" spans="1:14" x14ac:dyDescent="0.25">
      <c r="A6469" s="21">
        <v>45401.283356481479</v>
      </c>
      <c r="B6469" s="22">
        <v>45401.283356481479</v>
      </c>
      <c r="C6469" s="20" t="s">
        <v>995</v>
      </c>
      <c r="D6469" s="20" t="s">
        <v>996</v>
      </c>
      <c r="E6469" s="207" t="s">
        <v>998</v>
      </c>
      <c r="F6469" s="207" t="s">
        <v>5914</v>
      </c>
      <c r="G6469" s="20" t="s">
        <v>210</v>
      </c>
      <c r="H6469" s="23">
        <v>29.04</v>
      </c>
      <c r="I6469" s="21">
        <v>45383</v>
      </c>
      <c r="J6469" s="21">
        <v>45397</v>
      </c>
      <c r="K6469" s="20" t="s">
        <v>5097</v>
      </c>
      <c r="L6469" s="20" t="s">
        <v>5098</v>
      </c>
      <c r="M6469" s="20"/>
      <c r="N6469" s="21">
        <v>45402.639271145832</v>
      </c>
    </row>
    <row r="6470" spans="1:14" x14ac:dyDescent="0.25">
      <c r="A6470" s="21">
        <v>45401.283356481479</v>
      </c>
      <c r="B6470" s="22">
        <v>45401.283356481479</v>
      </c>
      <c r="C6470" s="20" t="s">
        <v>117</v>
      </c>
      <c r="D6470" s="20" t="s">
        <v>118</v>
      </c>
      <c r="E6470" s="207" t="s">
        <v>121</v>
      </c>
      <c r="F6470" s="207" t="s">
        <v>5915</v>
      </c>
      <c r="G6470" s="20" t="s">
        <v>210</v>
      </c>
      <c r="H6470" s="23">
        <v>2534.91</v>
      </c>
      <c r="I6470" s="21">
        <v>45383</v>
      </c>
      <c r="J6470" s="21">
        <v>45397</v>
      </c>
      <c r="K6470" s="20" t="s">
        <v>5097</v>
      </c>
      <c r="L6470" s="20" t="s">
        <v>5098</v>
      </c>
      <c r="M6470" s="20"/>
      <c r="N6470" s="21">
        <v>45402.639271145832</v>
      </c>
    </row>
    <row r="6471" spans="1:14" x14ac:dyDescent="0.25">
      <c r="A6471" s="21">
        <v>45401.282291666663</v>
      </c>
      <c r="B6471" s="22">
        <v>45401.282291666663</v>
      </c>
      <c r="C6471" s="20" t="s">
        <v>266</v>
      </c>
      <c r="D6471" s="20" t="s">
        <v>267</v>
      </c>
      <c r="E6471" s="207" t="s">
        <v>270</v>
      </c>
      <c r="F6471" s="207" t="s">
        <v>5916</v>
      </c>
      <c r="G6471" s="20" t="s">
        <v>268</v>
      </c>
      <c r="H6471" s="23">
        <v>10383.02</v>
      </c>
      <c r="I6471" s="21">
        <v>45383</v>
      </c>
      <c r="J6471" s="21">
        <v>45397</v>
      </c>
      <c r="K6471" s="20" t="s">
        <v>5097</v>
      </c>
      <c r="L6471" s="20" t="s">
        <v>5098</v>
      </c>
      <c r="M6471" s="20"/>
      <c r="N6471" s="21">
        <v>45402.639271145832</v>
      </c>
    </row>
    <row r="6472" spans="1:14" x14ac:dyDescent="0.25">
      <c r="A6472" s="21">
        <v>45401.227488425917</v>
      </c>
      <c r="B6472" s="22">
        <v>45401.227488425917</v>
      </c>
      <c r="C6472" s="20" t="s">
        <v>5101</v>
      </c>
      <c r="D6472" s="20" t="s">
        <v>5102</v>
      </c>
      <c r="E6472" s="207" t="s">
        <v>5103</v>
      </c>
      <c r="F6472" s="207" t="s">
        <v>5917</v>
      </c>
      <c r="G6472" s="20" t="s">
        <v>5105</v>
      </c>
      <c r="H6472" s="23">
        <v>38210.5</v>
      </c>
      <c r="I6472" s="21">
        <v>45383</v>
      </c>
      <c r="J6472" s="21">
        <v>45397</v>
      </c>
      <c r="K6472" s="20" t="s">
        <v>5106</v>
      </c>
      <c r="L6472" s="20" t="s">
        <v>5107</v>
      </c>
      <c r="M6472" s="20"/>
      <c r="N6472" s="21">
        <v>45402.639271145832</v>
      </c>
    </row>
    <row r="6473" spans="1:14" x14ac:dyDescent="0.25">
      <c r="A6473" s="21">
        <v>45401.227488425917</v>
      </c>
      <c r="B6473" s="22">
        <v>45401.227488425917</v>
      </c>
      <c r="C6473" s="20" t="s">
        <v>5108</v>
      </c>
      <c r="D6473" s="20" t="s">
        <v>5109</v>
      </c>
      <c r="E6473" s="207" t="s">
        <v>5110</v>
      </c>
      <c r="F6473" s="207" t="s">
        <v>5918</v>
      </c>
      <c r="G6473" s="20" t="s">
        <v>5105</v>
      </c>
      <c r="H6473" s="23">
        <v>39604.43</v>
      </c>
      <c r="I6473" s="21">
        <v>45383</v>
      </c>
      <c r="J6473" s="21">
        <v>45397</v>
      </c>
      <c r="K6473" s="20" t="s">
        <v>5106</v>
      </c>
      <c r="L6473" s="20" t="s">
        <v>5107</v>
      </c>
      <c r="M6473" s="20"/>
      <c r="N6473" s="21">
        <v>45402.639271145832</v>
      </c>
    </row>
    <row r="6474" spans="1:14" x14ac:dyDescent="0.25">
      <c r="A6474" s="21">
        <v>45401.067013888889</v>
      </c>
      <c r="B6474" s="22">
        <v>45401.067013888889</v>
      </c>
      <c r="C6474" s="20" t="s">
        <v>132</v>
      </c>
      <c r="D6474" s="20" t="s">
        <v>133</v>
      </c>
      <c r="E6474" s="207" t="s">
        <v>136</v>
      </c>
      <c r="F6474" s="207" t="s">
        <v>5919</v>
      </c>
      <c r="G6474" s="20" t="s">
        <v>134</v>
      </c>
      <c r="H6474" s="23">
        <v>2219.4899999999998</v>
      </c>
      <c r="I6474" s="21">
        <v>45383</v>
      </c>
      <c r="J6474" s="21">
        <v>45397</v>
      </c>
      <c r="K6474" s="20" t="s">
        <v>5097</v>
      </c>
      <c r="L6474" s="20" t="s">
        <v>5098</v>
      </c>
      <c r="M6474" s="20"/>
      <c r="N6474" s="21">
        <v>45402.639271145832</v>
      </c>
    </row>
    <row r="6475" spans="1:14" x14ac:dyDescent="0.25">
      <c r="A6475" s="21">
        <v>45400.467638888891</v>
      </c>
      <c r="B6475" s="22">
        <v>45400.467638888891</v>
      </c>
      <c r="C6475" s="20" t="s">
        <v>771</v>
      </c>
      <c r="D6475" s="20" t="s">
        <v>772</v>
      </c>
      <c r="E6475" s="207" t="s">
        <v>774</v>
      </c>
      <c r="F6475" s="207" t="s">
        <v>5920</v>
      </c>
      <c r="G6475" s="20" t="s">
        <v>183</v>
      </c>
      <c r="H6475" s="23">
        <v>1040811.76</v>
      </c>
      <c r="I6475" s="21">
        <v>45383</v>
      </c>
      <c r="J6475" s="21">
        <v>45397</v>
      </c>
      <c r="K6475" s="20" t="s">
        <v>5114</v>
      </c>
      <c r="L6475" s="20" t="s">
        <v>5107</v>
      </c>
      <c r="M6475" s="20"/>
      <c r="N6475" s="21">
        <v>45402.639271145832</v>
      </c>
    </row>
    <row r="6476" spans="1:14" x14ac:dyDescent="0.25">
      <c r="A6476" s="21">
        <v>45400.467638888891</v>
      </c>
      <c r="B6476" s="22">
        <v>45400.467638888891</v>
      </c>
      <c r="C6476" s="20" t="s">
        <v>459</v>
      </c>
      <c r="D6476" s="20" t="s">
        <v>460</v>
      </c>
      <c r="E6476" s="207" t="s">
        <v>462</v>
      </c>
      <c r="F6476" s="207" t="s">
        <v>5921</v>
      </c>
      <c r="G6476" s="20" t="s">
        <v>183</v>
      </c>
      <c r="H6476" s="23">
        <v>702622.15</v>
      </c>
      <c r="I6476" s="21">
        <v>45383</v>
      </c>
      <c r="J6476" s="21">
        <v>45397</v>
      </c>
      <c r="K6476" s="20" t="s">
        <v>5129</v>
      </c>
      <c r="L6476" s="20" t="s">
        <v>5107</v>
      </c>
      <c r="M6476" s="20"/>
      <c r="N6476" s="21">
        <v>45402.639271145832</v>
      </c>
    </row>
    <row r="6477" spans="1:14" x14ac:dyDescent="0.25">
      <c r="A6477" s="21">
        <v>45400.428668981469</v>
      </c>
      <c r="B6477" s="22">
        <v>45400.428668981469</v>
      </c>
      <c r="C6477" s="20" t="s">
        <v>5101</v>
      </c>
      <c r="D6477" s="20" t="s">
        <v>5102</v>
      </c>
      <c r="E6477" s="207" t="s">
        <v>5103</v>
      </c>
      <c r="F6477" s="207" t="s">
        <v>5922</v>
      </c>
      <c r="G6477" s="20" t="s">
        <v>5105</v>
      </c>
      <c r="H6477" s="23">
        <v>38252.42</v>
      </c>
      <c r="I6477" s="21">
        <v>45383</v>
      </c>
      <c r="J6477" s="21">
        <v>45397</v>
      </c>
      <c r="K6477" s="20" t="s">
        <v>5106</v>
      </c>
      <c r="L6477" s="20" t="s">
        <v>5107</v>
      </c>
      <c r="M6477" s="20"/>
      <c r="N6477" s="21">
        <v>45402.639271145832</v>
      </c>
    </row>
    <row r="6478" spans="1:14" x14ac:dyDescent="0.25">
      <c r="A6478" s="21">
        <v>45400.428668981469</v>
      </c>
      <c r="B6478" s="22">
        <v>45400.428668981469</v>
      </c>
      <c r="C6478" s="20" t="s">
        <v>5108</v>
      </c>
      <c r="D6478" s="20" t="s">
        <v>5109</v>
      </c>
      <c r="E6478" s="207" t="s">
        <v>5110</v>
      </c>
      <c r="F6478" s="207" t="s">
        <v>5923</v>
      </c>
      <c r="G6478" s="20" t="s">
        <v>5105</v>
      </c>
      <c r="H6478" s="23">
        <v>39664.14</v>
      </c>
      <c r="I6478" s="21">
        <v>45383</v>
      </c>
      <c r="J6478" s="21">
        <v>45397</v>
      </c>
      <c r="K6478" s="20" t="s">
        <v>5106</v>
      </c>
      <c r="L6478" s="20" t="s">
        <v>5107</v>
      </c>
      <c r="M6478" s="20"/>
      <c r="N6478" s="21">
        <v>45402.639271145832</v>
      </c>
    </row>
    <row r="6479" spans="1:14" x14ac:dyDescent="0.25">
      <c r="A6479" s="21">
        <v>45400.285729166666</v>
      </c>
      <c r="B6479" s="22">
        <v>45400.285729166666</v>
      </c>
      <c r="C6479" s="20" t="s">
        <v>132</v>
      </c>
      <c r="D6479" s="20" t="s">
        <v>133</v>
      </c>
      <c r="E6479" s="207" t="s">
        <v>136</v>
      </c>
      <c r="F6479" s="207" t="s">
        <v>5924</v>
      </c>
      <c r="G6479" s="20" t="s">
        <v>134</v>
      </c>
      <c r="H6479" s="23">
        <v>2219.4899999999998</v>
      </c>
      <c r="I6479" s="21">
        <v>45383</v>
      </c>
      <c r="J6479" s="21">
        <v>45397</v>
      </c>
      <c r="K6479" s="20" t="s">
        <v>5097</v>
      </c>
      <c r="L6479" s="20" t="s">
        <v>5098</v>
      </c>
      <c r="M6479" s="20"/>
      <c r="N6479" s="21">
        <v>45402.639271145832</v>
      </c>
    </row>
    <row r="6480" spans="1:14" x14ac:dyDescent="0.25">
      <c r="A6480" s="21">
        <v>45400.274976851855</v>
      </c>
      <c r="B6480" s="22">
        <v>45400.274976851855</v>
      </c>
      <c r="C6480" s="20" t="s">
        <v>771</v>
      </c>
      <c r="D6480" s="20" t="s">
        <v>772</v>
      </c>
      <c r="E6480" s="207" t="s">
        <v>774</v>
      </c>
      <c r="F6480" s="207" t="s">
        <v>5925</v>
      </c>
      <c r="G6480" s="20" t="s">
        <v>183</v>
      </c>
      <c r="H6480" s="23">
        <v>1042840.11</v>
      </c>
      <c r="I6480" s="21">
        <v>45383</v>
      </c>
      <c r="J6480" s="21">
        <v>45397</v>
      </c>
      <c r="K6480" s="20" t="s">
        <v>5114</v>
      </c>
      <c r="L6480" s="20" t="s">
        <v>5107</v>
      </c>
      <c r="M6480" s="20"/>
      <c r="N6480" s="21">
        <v>45402.639271145832</v>
      </c>
    </row>
    <row r="6481" spans="1:14" x14ac:dyDescent="0.25">
      <c r="A6481" s="21">
        <v>45400.274976851855</v>
      </c>
      <c r="B6481" s="22">
        <v>45400.274976851855</v>
      </c>
      <c r="C6481" s="20" t="s">
        <v>181</v>
      </c>
      <c r="D6481" s="20" t="s">
        <v>182</v>
      </c>
      <c r="E6481" s="207" t="s">
        <v>185</v>
      </c>
      <c r="F6481" s="207" t="s">
        <v>5926</v>
      </c>
      <c r="G6481" s="20" t="s">
        <v>183</v>
      </c>
      <c r="H6481" s="23">
        <v>1286814.3</v>
      </c>
      <c r="I6481" s="21">
        <v>45383</v>
      </c>
      <c r="J6481" s="21">
        <v>45397</v>
      </c>
      <c r="K6481" s="20" t="s">
        <v>5116</v>
      </c>
      <c r="L6481" s="20" t="s">
        <v>5107</v>
      </c>
      <c r="M6481" s="20"/>
      <c r="N6481" s="21">
        <v>45402.639271145832</v>
      </c>
    </row>
    <row r="6482" spans="1:14" x14ac:dyDescent="0.25">
      <c r="A6482" s="21">
        <v>45400.274976851855</v>
      </c>
      <c r="B6482" s="22">
        <v>45400.274976851855</v>
      </c>
      <c r="C6482" s="20" t="s">
        <v>1190</v>
      </c>
      <c r="D6482" s="20" t="s">
        <v>1191</v>
      </c>
      <c r="E6482" s="207" t="s">
        <v>1193</v>
      </c>
      <c r="F6482" s="207" t="s">
        <v>5927</v>
      </c>
      <c r="G6482" s="20" t="s">
        <v>183</v>
      </c>
      <c r="H6482" s="23">
        <v>4369.8500000000004</v>
      </c>
      <c r="I6482" s="21">
        <v>45383</v>
      </c>
      <c r="J6482" s="21">
        <v>45397</v>
      </c>
      <c r="K6482" s="20" t="s">
        <v>5118</v>
      </c>
      <c r="L6482" s="20" t="s">
        <v>5107</v>
      </c>
      <c r="M6482" s="20"/>
      <c r="N6482" s="21">
        <v>45402.639271145832</v>
      </c>
    </row>
    <row r="6483" spans="1:14" x14ac:dyDescent="0.25">
      <c r="A6483" s="21">
        <v>45400.274976851855</v>
      </c>
      <c r="B6483" s="22">
        <v>45400.274976851855</v>
      </c>
      <c r="C6483" s="20" t="s">
        <v>1226</v>
      </c>
      <c r="D6483" s="20" t="s">
        <v>1227</v>
      </c>
      <c r="E6483" s="207" t="s">
        <v>1229</v>
      </c>
      <c r="F6483" s="207" t="s">
        <v>5928</v>
      </c>
      <c r="G6483" s="20" t="s">
        <v>183</v>
      </c>
      <c r="H6483" s="23">
        <v>2720.2</v>
      </c>
      <c r="I6483" s="21">
        <v>45383</v>
      </c>
      <c r="J6483" s="21">
        <v>45397</v>
      </c>
      <c r="K6483" s="20" t="s">
        <v>5118</v>
      </c>
      <c r="L6483" s="20" t="s">
        <v>5107</v>
      </c>
      <c r="M6483" s="20"/>
      <c r="N6483" s="21">
        <v>45402.639271145832</v>
      </c>
    </row>
    <row r="6484" spans="1:14" x14ac:dyDescent="0.25">
      <c r="A6484" s="21">
        <v>45400.274976851855</v>
      </c>
      <c r="B6484" s="22">
        <v>45400.274976851855</v>
      </c>
      <c r="C6484" s="20" t="s">
        <v>717</v>
      </c>
      <c r="D6484" s="20" t="s">
        <v>718</v>
      </c>
      <c r="E6484" s="207" t="s">
        <v>720</v>
      </c>
      <c r="F6484" s="207" t="s">
        <v>5929</v>
      </c>
      <c r="G6484" s="20" t="s">
        <v>183</v>
      </c>
      <c r="H6484" s="23">
        <v>4445.3900000000003</v>
      </c>
      <c r="I6484" s="21">
        <v>45383</v>
      </c>
      <c r="J6484" s="21">
        <v>45397</v>
      </c>
      <c r="K6484" s="20" t="s">
        <v>5121</v>
      </c>
      <c r="L6484" s="20" t="s">
        <v>5107</v>
      </c>
      <c r="M6484" s="20"/>
      <c r="N6484" s="21">
        <v>45402.639271145832</v>
      </c>
    </row>
    <row r="6485" spans="1:14" x14ac:dyDescent="0.25">
      <c r="A6485" s="21">
        <v>45400.274976851855</v>
      </c>
      <c r="B6485" s="22">
        <v>45400.274976851855</v>
      </c>
      <c r="C6485" s="20" t="s">
        <v>882</v>
      </c>
      <c r="D6485" s="20" t="s">
        <v>883</v>
      </c>
      <c r="E6485" s="207" t="s">
        <v>885</v>
      </c>
      <c r="F6485" s="207" t="s">
        <v>5930</v>
      </c>
      <c r="G6485" s="20" t="s">
        <v>183</v>
      </c>
      <c r="H6485" s="23">
        <v>5471.87</v>
      </c>
      <c r="I6485" s="21">
        <v>45383</v>
      </c>
      <c r="J6485" s="21">
        <v>45397</v>
      </c>
      <c r="K6485" s="20" t="s">
        <v>5123</v>
      </c>
      <c r="L6485" s="20" t="s">
        <v>5107</v>
      </c>
      <c r="M6485" s="20"/>
      <c r="N6485" s="21">
        <v>45402.639271145832</v>
      </c>
    </row>
    <row r="6486" spans="1:14" x14ac:dyDescent="0.25">
      <c r="A6486" s="21">
        <v>45400.274976851855</v>
      </c>
      <c r="B6486" s="22">
        <v>45400.274976851855</v>
      </c>
      <c r="C6486" s="20" t="s">
        <v>193</v>
      </c>
      <c r="D6486" s="20" t="s">
        <v>194</v>
      </c>
      <c r="E6486" s="207" t="s">
        <v>196</v>
      </c>
      <c r="F6486" s="207" t="s">
        <v>5931</v>
      </c>
      <c r="G6486" s="20" t="s">
        <v>183</v>
      </c>
      <c r="H6486" s="23">
        <v>5844.75</v>
      </c>
      <c r="I6486" s="21">
        <v>45383</v>
      </c>
      <c r="J6486" s="21">
        <v>45397</v>
      </c>
      <c r="K6486" s="20" t="s">
        <v>5118</v>
      </c>
      <c r="L6486" s="20" t="s">
        <v>5107</v>
      </c>
      <c r="M6486" s="20"/>
      <c r="N6486" s="21">
        <v>45402.639271145832</v>
      </c>
    </row>
    <row r="6487" spans="1:14" x14ac:dyDescent="0.25">
      <c r="A6487" s="21">
        <v>45400.274976851855</v>
      </c>
      <c r="B6487" s="22">
        <v>45400.274976851855</v>
      </c>
      <c r="C6487" s="20" t="s">
        <v>253</v>
      </c>
      <c r="D6487" s="20" t="s">
        <v>254</v>
      </c>
      <c r="E6487" s="207" t="s">
        <v>256</v>
      </c>
      <c r="F6487" s="207" t="s">
        <v>5932</v>
      </c>
      <c r="G6487" s="20" t="s">
        <v>183</v>
      </c>
      <c r="H6487" s="23">
        <v>273916.65000000002</v>
      </c>
      <c r="I6487" s="21">
        <v>45383</v>
      </c>
      <c r="J6487" s="21">
        <v>45397</v>
      </c>
      <c r="K6487" s="20" t="s">
        <v>5118</v>
      </c>
      <c r="L6487" s="20" t="s">
        <v>5107</v>
      </c>
      <c r="M6487" s="20"/>
      <c r="N6487" s="21">
        <v>45402.639271145832</v>
      </c>
    </row>
    <row r="6488" spans="1:14" x14ac:dyDescent="0.25">
      <c r="A6488" s="21">
        <v>45400.274976851855</v>
      </c>
      <c r="B6488" s="22">
        <v>45400.274976851855</v>
      </c>
      <c r="C6488" s="20" t="s">
        <v>939</v>
      </c>
      <c r="D6488" s="20" t="s">
        <v>940</v>
      </c>
      <c r="E6488" s="207" t="s">
        <v>942</v>
      </c>
      <c r="F6488" s="207" t="s">
        <v>5933</v>
      </c>
      <c r="G6488" s="20" t="s">
        <v>183</v>
      </c>
      <c r="H6488" s="23">
        <v>3192.12</v>
      </c>
      <c r="I6488" s="21">
        <v>45383</v>
      </c>
      <c r="J6488" s="21">
        <v>45397</v>
      </c>
      <c r="K6488" s="20" t="s">
        <v>5123</v>
      </c>
      <c r="L6488" s="20" t="s">
        <v>5107</v>
      </c>
      <c r="M6488" s="20"/>
      <c r="N6488" s="21">
        <v>45402.639271145832</v>
      </c>
    </row>
    <row r="6489" spans="1:14" x14ac:dyDescent="0.25">
      <c r="A6489" s="21">
        <v>45400.274976851855</v>
      </c>
      <c r="B6489" s="22">
        <v>45400.274976851855</v>
      </c>
      <c r="C6489" s="20" t="s">
        <v>521</v>
      </c>
      <c r="D6489" s="20" t="s">
        <v>522</v>
      </c>
      <c r="E6489" s="207" t="s">
        <v>524</v>
      </c>
      <c r="F6489" s="207" t="s">
        <v>5934</v>
      </c>
      <c r="G6489" s="20" t="s">
        <v>183</v>
      </c>
      <c r="H6489" s="23">
        <v>7728.97</v>
      </c>
      <c r="I6489" s="21">
        <v>45383</v>
      </c>
      <c r="J6489" s="21">
        <v>45397</v>
      </c>
      <c r="K6489" s="20" t="s">
        <v>5121</v>
      </c>
      <c r="L6489" s="20" t="s">
        <v>5107</v>
      </c>
      <c r="M6489" s="20"/>
      <c r="N6489" s="21">
        <v>45402.639271145832</v>
      </c>
    </row>
    <row r="6490" spans="1:14" x14ac:dyDescent="0.25">
      <c r="A6490" s="21">
        <v>45400.274976851855</v>
      </c>
      <c r="B6490" s="22">
        <v>45400.274976851855</v>
      </c>
      <c r="C6490" s="20" t="s">
        <v>459</v>
      </c>
      <c r="D6490" s="20" t="s">
        <v>460</v>
      </c>
      <c r="E6490" s="207" t="s">
        <v>462</v>
      </c>
      <c r="F6490" s="207" t="s">
        <v>5935</v>
      </c>
      <c r="G6490" s="20" t="s">
        <v>183</v>
      </c>
      <c r="H6490" s="23">
        <v>710508.79</v>
      </c>
      <c r="I6490" s="21">
        <v>45383</v>
      </c>
      <c r="J6490" s="21">
        <v>45397</v>
      </c>
      <c r="K6490" s="20" t="s">
        <v>5129</v>
      </c>
      <c r="L6490" s="20" t="s">
        <v>5107</v>
      </c>
      <c r="M6490" s="20"/>
      <c r="N6490" s="21">
        <v>45402.639271145832</v>
      </c>
    </row>
    <row r="6491" spans="1:14" x14ac:dyDescent="0.25">
      <c r="A6491" s="21">
        <v>45400.274976851855</v>
      </c>
      <c r="B6491" s="22">
        <v>45400.274976851855</v>
      </c>
      <c r="C6491" s="20" t="s">
        <v>435</v>
      </c>
      <c r="D6491" s="20" t="s">
        <v>436</v>
      </c>
      <c r="E6491" s="207" t="s">
        <v>438</v>
      </c>
      <c r="F6491" s="207" t="s">
        <v>5936</v>
      </c>
      <c r="G6491" s="20" t="s">
        <v>183</v>
      </c>
      <c r="H6491" s="23">
        <v>7508.38</v>
      </c>
      <c r="I6491" s="21">
        <v>45383</v>
      </c>
      <c r="J6491" s="21">
        <v>45397</v>
      </c>
      <c r="K6491" s="20" t="s">
        <v>5118</v>
      </c>
      <c r="L6491" s="20" t="s">
        <v>5107</v>
      </c>
      <c r="M6491" s="20"/>
      <c r="N6491" s="21">
        <v>45402.639271145832</v>
      </c>
    </row>
    <row r="6492" spans="1:14" x14ac:dyDescent="0.25">
      <c r="A6492" s="21">
        <v>45400.274976851855</v>
      </c>
      <c r="B6492" s="22">
        <v>45400.274976851855</v>
      </c>
      <c r="C6492" s="20" t="s">
        <v>422</v>
      </c>
      <c r="D6492" s="20" t="s">
        <v>423</v>
      </c>
      <c r="E6492" s="207" t="s">
        <v>425</v>
      </c>
      <c r="F6492" s="207" t="s">
        <v>5937</v>
      </c>
      <c r="G6492" s="20" t="s">
        <v>183</v>
      </c>
      <c r="H6492" s="23">
        <v>46285.56</v>
      </c>
      <c r="I6492" s="21">
        <v>45383</v>
      </c>
      <c r="J6492" s="21">
        <v>45397</v>
      </c>
      <c r="K6492" s="20" t="s">
        <v>5118</v>
      </c>
      <c r="L6492" s="20" t="s">
        <v>5107</v>
      </c>
      <c r="M6492" s="20"/>
      <c r="N6492" s="21">
        <v>45402.639271145832</v>
      </c>
    </row>
    <row r="6493" spans="1:14" x14ac:dyDescent="0.25">
      <c r="A6493" s="21">
        <v>45400.274976851855</v>
      </c>
      <c r="B6493" s="22">
        <v>45400.274976851855</v>
      </c>
      <c r="C6493" s="20" t="s">
        <v>1298</v>
      </c>
      <c r="D6493" s="20" t="s">
        <v>1299</v>
      </c>
      <c r="E6493" s="207" t="s">
        <v>1301</v>
      </c>
      <c r="F6493" s="207" t="s">
        <v>5938</v>
      </c>
      <c r="G6493" s="20" t="s">
        <v>183</v>
      </c>
      <c r="H6493" s="23">
        <v>648.51</v>
      </c>
      <c r="I6493" s="21">
        <v>45383</v>
      </c>
      <c r="J6493" s="21">
        <v>45397</v>
      </c>
      <c r="K6493" s="20" t="s">
        <v>5121</v>
      </c>
      <c r="L6493" s="20" t="s">
        <v>5107</v>
      </c>
      <c r="M6493" s="20"/>
      <c r="N6493" s="21">
        <v>45402.639271145832</v>
      </c>
    </row>
    <row r="6494" spans="1:14" x14ac:dyDescent="0.25">
      <c r="A6494" s="21">
        <v>45400.274976851855</v>
      </c>
      <c r="B6494" s="22">
        <v>45400.274976851855</v>
      </c>
      <c r="C6494" s="20" t="s">
        <v>331</v>
      </c>
      <c r="D6494" s="20" t="s">
        <v>332</v>
      </c>
      <c r="E6494" s="207" t="s">
        <v>334</v>
      </c>
      <c r="F6494" s="207" t="s">
        <v>5939</v>
      </c>
      <c r="G6494" s="20" t="s">
        <v>183</v>
      </c>
      <c r="H6494" s="23">
        <v>5813.64</v>
      </c>
      <c r="I6494" s="21">
        <v>45383</v>
      </c>
      <c r="J6494" s="21">
        <v>45397</v>
      </c>
      <c r="K6494" s="20" t="s">
        <v>5121</v>
      </c>
      <c r="L6494" s="20" t="s">
        <v>5107</v>
      </c>
      <c r="M6494" s="20"/>
      <c r="N6494" s="21">
        <v>45402.639271145832</v>
      </c>
    </row>
    <row r="6495" spans="1:14" x14ac:dyDescent="0.25">
      <c r="A6495" s="21">
        <v>45399.329525462963</v>
      </c>
      <c r="B6495" s="22">
        <v>45399.329525462963</v>
      </c>
      <c r="C6495" s="20" t="s">
        <v>266</v>
      </c>
      <c r="D6495" s="20" t="s">
        <v>267</v>
      </c>
      <c r="E6495" s="207" t="s">
        <v>270</v>
      </c>
      <c r="F6495" s="207" t="s">
        <v>5940</v>
      </c>
      <c r="G6495" s="20" t="s">
        <v>268</v>
      </c>
      <c r="H6495" s="23">
        <v>10167.709999999999</v>
      </c>
      <c r="I6495" s="21">
        <v>45383</v>
      </c>
      <c r="J6495" s="21">
        <v>45397</v>
      </c>
      <c r="K6495" s="20" t="s">
        <v>5097</v>
      </c>
      <c r="L6495" s="20" t="s">
        <v>5098</v>
      </c>
      <c r="M6495" s="20"/>
      <c r="N6495" s="21">
        <v>45402.639271145832</v>
      </c>
    </row>
    <row r="6496" spans="1:14" x14ac:dyDescent="0.25">
      <c r="A6496" s="21">
        <v>45399.182071759264</v>
      </c>
      <c r="B6496" s="22">
        <v>45399.182071759264</v>
      </c>
      <c r="C6496" s="20" t="s">
        <v>869</v>
      </c>
      <c r="D6496" s="20" t="s">
        <v>870</v>
      </c>
      <c r="E6496" s="207" t="s">
        <v>872</v>
      </c>
      <c r="F6496" s="207" t="s">
        <v>5941</v>
      </c>
      <c r="G6496" s="20" t="s">
        <v>210</v>
      </c>
      <c r="H6496" s="23">
        <v>301.57</v>
      </c>
      <c r="I6496" s="21">
        <v>45383</v>
      </c>
      <c r="J6496" s="21">
        <v>45397</v>
      </c>
      <c r="K6496" s="20" t="s">
        <v>5097</v>
      </c>
      <c r="L6496" s="20" t="s">
        <v>5098</v>
      </c>
      <c r="M6496" s="20"/>
      <c r="N6496" s="21">
        <v>45402.639271145832</v>
      </c>
    </row>
    <row r="6497" spans="1:14" x14ac:dyDescent="0.25">
      <c r="A6497" s="21">
        <v>45399.182071759264</v>
      </c>
      <c r="B6497" s="22">
        <v>45399.182071759264</v>
      </c>
      <c r="C6497" s="20" t="s">
        <v>995</v>
      </c>
      <c r="D6497" s="20" t="s">
        <v>996</v>
      </c>
      <c r="E6497" s="207" t="s">
        <v>998</v>
      </c>
      <c r="F6497" s="207" t="s">
        <v>5942</v>
      </c>
      <c r="G6497" s="20" t="s">
        <v>210</v>
      </c>
      <c r="H6497" s="23">
        <v>29.04</v>
      </c>
      <c r="I6497" s="21">
        <v>45383</v>
      </c>
      <c r="J6497" s="21">
        <v>45397</v>
      </c>
      <c r="K6497" s="20" t="s">
        <v>5097</v>
      </c>
      <c r="L6497" s="20" t="s">
        <v>5098</v>
      </c>
      <c r="M6497" s="20"/>
      <c r="N6497" s="21">
        <v>45402.639271145832</v>
      </c>
    </row>
    <row r="6498" spans="1:14" x14ac:dyDescent="0.25">
      <c r="A6498" s="21">
        <v>45399.182071759264</v>
      </c>
      <c r="B6498" s="22">
        <v>45399.182071759264</v>
      </c>
      <c r="C6498" s="20" t="s">
        <v>117</v>
      </c>
      <c r="D6498" s="20" t="s">
        <v>118</v>
      </c>
      <c r="E6498" s="207" t="s">
        <v>121</v>
      </c>
      <c r="F6498" s="207" t="s">
        <v>5943</v>
      </c>
      <c r="G6498" s="20" t="s">
        <v>210</v>
      </c>
      <c r="H6498" s="23">
        <v>2365.54</v>
      </c>
      <c r="I6498" s="21">
        <v>45383</v>
      </c>
      <c r="J6498" s="21">
        <v>45397</v>
      </c>
      <c r="K6498" s="20" t="s">
        <v>5097</v>
      </c>
      <c r="L6498" s="20" t="s">
        <v>5098</v>
      </c>
      <c r="M6498" s="20"/>
      <c r="N6498" s="21">
        <v>45402.639271145832</v>
      </c>
    </row>
    <row r="6499" spans="1:14" x14ac:dyDescent="0.25">
      <c r="A6499" s="21">
        <v>45399.093715277777</v>
      </c>
      <c r="B6499" s="22">
        <v>45399.093715277777</v>
      </c>
      <c r="C6499" s="20" t="s">
        <v>5101</v>
      </c>
      <c r="D6499" s="20" t="s">
        <v>5102</v>
      </c>
      <c r="E6499" s="207" t="s">
        <v>5103</v>
      </c>
      <c r="F6499" s="207" t="s">
        <v>5944</v>
      </c>
      <c r="G6499" s="20" t="s">
        <v>5105</v>
      </c>
      <c r="H6499" s="23">
        <v>38369.279999999999</v>
      </c>
      <c r="I6499" s="21">
        <v>45383</v>
      </c>
      <c r="J6499" s="21">
        <v>45397</v>
      </c>
      <c r="K6499" s="20" t="s">
        <v>5106</v>
      </c>
      <c r="L6499" s="20" t="s">
        <v>5107</v>
      </c>
      <c r="M6499" s="20"/>
      <c r="N6499" s="21">
        <v>45402.639271145832</v>
      </c>
    </row>
    <row r="6500" spans="1:14" x14ac:dyDescent="0.25">
      <c r="A6500" s="21">
        <v>45399.093715277777</v>
      </c>
      <c r="B6500" s="22">
        <v>45399.093715277777</v>
      </c>
      <c r="C6500" s="20" t="s">
        <v>5108</v>
      </c>
      <c r="D6500" s="20" t="s">
        <v>5109</v>
      </c>
      <c r="E6500" s="207" t="s">
        <v>5110</v>
      </c>
      <c r="F6500" s="207" t="s">
        <v>5945</v>
      </c>
      <c r="G6500" s="20" t="s">
        <v>5105</v>
      </c>
      <c r="H6500" s="23">
        <v>39849.93</v>
      </c>
      <c r="I6500" s="21">
        <v>45383</v>
      </c>
      <c r="J6500" s="21">
        <v>45397</v>
      </c>
      <c r="K6500" s="20" t="s">
        <v>5106</v>
      </c>
      <c r="L6500" s="20" t="s">
        <v>5107</v>
      </c>
      <c r="M6500" s="20"/>
      <c r="N6500" s="21">
        <v>45402.639271145832</v>
      </c>
    </row>
    <row r="6501" spans="1:14" x14ac:dyDescent="0.25">
      <c r="A6501" s="21">
        <v>45398.945115740746</v>
      </c>
      <c r="B6501" s="22">
        <v>45398.945115740746</v>
      </c>
      <c r="C6501" s="20" t="s">
        <v>132</v>
      </c>
      <c r="D6501" s="20" t="s">
        <v>133</v>
      </c>
      <c r="E6501" s="207" t="s">
        <v>136</v>
      </c>
      <c r="F6501" s="207" t="s">
        <v>5946</v>
      </c>
      <c r="G6501" s="20" t="s">
        <v>134</v>
      </c>
      <c r="H6501" s="23">
        <v>2197.4699999999998</v>
      </c>
      <c r="I6501" s="21">
        <v>45383</v>
      </c>
      <c r="J6501" s="21">
        <v>45397</v>
      </c>
      <c r="K6501" s="20" t="s">
        <v>5097</v>
      </c>
      <c r="L6501" s="20" t="s">
        <v>5098</v>
      </c>
      <c r="M6501" s="20"/>
      <c r="N6501" s="21">
        <v>45402.639271145832</v>
      </c>
    </row>
    <row r="6502" spans="1:14" x14ac:dyDescent="0.25">
      <c r="A6502" s="21">
        <v>45398.918958333335</v>
      </c>
      <c r="B6502" s="22">
        <v>45398.918958333335</v>
      </c>
      <c r="C6502" s="20" t="s">
        <v>266</v>
      </c>
      <c r="D6502" s="20" t="s">
        <v>267</v>
      </c>
      <c r="E6502" s="207" t="s">
        <v>270</v>
      </c>
      <c r="F6502" s="207" t="s">
        <v>5947</v>
      </c>
      <c r="G6502" s="20" t="s">
        <v>268</v>
      </c>
      <c r="H6502" s="23">
        <v>10082.14</v>
      </c>
      <c r="I6502" s="21">
        <v>45383</v>
      </c>
      <c r="J6502" s="21">
        <v>45397</v>
      </c>
      <c r="K6502" s="20" t="s">
        <v>5097</v>
      </c>
      <c r="L6502" s="20" t="s">
        <v>5098</v>
      </c>
      <c r="M6502" s="20"/>
      <c r="N6502" s="21">
        <v>45402.639271145832</v>
      </c>
    </row>
    <row r="6503" spans="1:14" x14ac:dyDescent="0.25">
      <c r="A6503" s="21">
        <v>45398.488518518519</v>
      </c>
      <c r="B6503" s="22">
        <v>45398.488518518519</v>
      </c>
      <c r="C6503" s="20" t="s">
        <v>771</v>
      </c>
      <c r="D6503" s="20" t="s">
        <v>772</v>
      </c>
      <c r="E6503" s="207" t="s">
        <v>774</v>
      </c>
      <c r="F6503" s="207" t="s">
        <v>5948</v>
      </c>
      <c r="G6503" s="20" t="s">
        <v>183</v>
      </c>
      <c r="H6503" s="23">
        <v>1048420.69</v>
      </c>
      <c r="I6503" s="21">
        <v>45383</v>
      </c>
      <c r="J6503" s="21">
        <v>45397</v>
      </c>
      <c r="K6503" s="20" t="s">
        <v>5114</v>
      </c>
      <c r="L6503" s="20" t="s">
        <v>5107</v>
      </c>
      <c r="M6503" s="20"/>
      <c r="N6503" s="21">
        <v>45402.639271145832</v>
      </c>
    </row>
    <row r="6504" spans="1:14" x14ac:dyDescent="0.25">
      <c r="A6504" s="21">
        <v>45398.488518518519</v>
      </c>
      <c r="B6504" s="22">
        <v>45398.488518518519</v>
      </c>
      <c r="C6504" s="20" t="s">
        <v>181</v>
      </c>
      <c r="D6504" s="20" t="s">
        <v>182</v>
      </c>
      <c r="E6504" s="207" t="s">
        <v>185</v>
      </c>
      <c r="F6504" s="207" t="s">
        <v>5949</v>
      </c>
      <c r="G6504" s="20" t="s">
        <v>183</v>
      </c>
      <c r="H6504" s="23">
        <v>1285703.42</v>
      </c>
      <c r="I6504" s="21">
        <v>45383</v>
      </c>
      <c r="J6504" s="21">
        <v>45397</v>
      </c>
      <c r="K6504" s="20" t="s">
        <v>5116</v>
      </c>
      <c r="L6504" s="20" t="s">
        <v>5107</v>
      </c>
      <c r="M6504" s="20"/>
      <c r="N6504" s="21">
        <v>45402.639271145832</v>
      </c>
    </row>
    <row r="6505" spans="1:14" x14ac:dyDescent="0.25">
      <c r="A6505" s="21">
        <v>45398.488518518519</v>
      </c>
      <c r="B6505" s="22">
        <v>45398.488518518519</v>
      </c>
      <c r="C6505" s="20" t="s">
        <v>1190</v>
      </c>
      <c r="D6505" s="20" t="s">
        <v>1191</v>
      </c>
      <c r="E6505" s="207" t="s">
        <v>1193</v>
      </c>
      <c r="F6505" s="207" t="s">
        <v>5950</v>
      </c>
      <c r="G6505" s="20" t="s">
        <v>183</v>
      </c>
      <c r="H6505" s="23">
        <v>4369.8500000000004</v>
      </c>
      <c r="I6505" s="21">
        <v>45383</v>
      </c>
      <c r="J6505" s="21">
        <v>45397</v>
      </c>
      <c r="K6505" s="20" t="s">
        <v>5118</v>
      </c>
      <c r="L6505" s="20" t="s">
        <v>5107</v>
      </c>
      <c r="M6505" s="20"/>
      <c r="N6505" s="21">
        <v>45402.639271145832</v>
      </c>
    </row>
    <row r="6506" spans="1:14" x14ac:dyDescent="0.25">
      <c r="A6506" s="21">
        <v>45398.488518518519</v>
      </c>
      <c r="B6506" s="22">
        <v>45398.488518518519</v>
      </c>
      <c r="C6506" s="20" t="s">
        <v>1226</v>
      </c>
      <c r="D6506" s="20" t="s">
        <v>1227</v>
      </c>
      <c r="E6506" s="207" t="s">
        <v>1229</v>
      </c>
      <c r="F6506" s="207" t="s">
        <v>5951</v>
      </c>
      <c r="G6506" s="20" t="s">
        <v>183</v>
      </c>
      <c r="H6506" s="23">
        <v>2720.2</v>
      </c>
      <c r="I6506" s="21">
        <v>45383</v>
      </c>
      <c r="J6506" s="21">
        <v>45397</v>
      </c>
      <c r="K6506" s="20" t="s">
        <v>5118</v>
      </c>
      <c r="L6506" s="20" t="s">
        <v>5107</v>
      </c>
      <c r="M6506" s="20"/>
      <c r="N6506" s="21">
        <v>45402.639271145832</v>
      </c>
    </row>
    <row r="6507" spans="1:14" x14ac:dyDescent="0.25">
      <c r="A6507" s="21">
        <v>45398.488518518519</v>
      </c>
      <c r="B6507" s="22">
        <v>45398.488518518519</v>
      </c>
      <c r="C6507" s="20" t="s">
        <v>717</v>
      </c>
      <c r="D6507" s="20" t="s">
        <v>718</v>
      </c>
      <c r="E6507" s="207" t="s">
        <v>720</v>
      </c>
      <c r="F6507" s="207" t="s">
        <v>5952</v>
      </c>
      <c r="G6507" s="20" t="s">
        <v>183</v>
      </c>
      <c r="H6507" s="23">
        <v>4445.3900000000003</v>
      </c>
      <c r="I6507" s="21">
        <v>45383</v>
      </c>
      <c r="J6507" s="21">
        <v>45397</v>
      </c>
      <c r="K6507" s="20" t="s">
        <v>5121</v>
      </c>
      <c r="L6507" s="20" t="s">
        <v>5107</v>
      </c>
      <c r="M6507" s="20"/>
      <c r="N6507" s="21">
        <v>45402.639271145832</v>
      </c>
    </row>
    <row r="6508" spans="1:14" x14ac:dyDescent="0.25">
      <c r="A6508" s="21">
        <v>45398.488518518519</v>
      </c>
      <c r="B6508" s="22">
        <v>45398.488518518519</v>
      </c>
      <c r="C6508" s="20" t="s">
        <v>882</v>
      </c>
      <c r="D6508" s="20" t="s">
        <v>883</v>
      </c>
      <c r="E6508" s="207" t="s">
        <v>885</v>
      </c>
      <c r="F6508" s="207" t="s">
        <v>5953</v>
      </c>
      <c r="G6508" s="20" t="s">
        <v>183</v>
      </c>
      <c r="H6508" s="23">
        <v>5484.74</v>
      </c>
      <c r="I6508" s="21">
        <v>45383</v>
      </c>
      <c r="J6508" s="21">
        <v>45397</v>
      </c>
      <c r="K6508" s="20" t="s">
        <v>5123</v>
      </c>
      <c r="L6508" s="20" t="s">
        <v>5107</v>
      </c>
      <c r="M6508" s="20"/>
      <c r="N6508" s="21">
        <v>45402.639271145832</v>
      </c>
    </row>
    <row r="6509" spans="1:14" x14ac:dyDescent="0.25">
      <c r="A6509" s="21">
        <v>45398.488518518519</v>
      </c>
      <c r="B6509" s="22">
        <v>45398.488518518519</v>
      </c>
      <c r="C6509" s="20" t="s">
        <v>193</v>
      </c>
      <c r="D6509" s="20" t="s">
        <v>194</v>
      </c>
      <c r="E6509" s="207" t="s">
        <v>196</v>
      </c>
      <c r="F6509" s="207" t="s">
        <v>5954</v>
      </c>
      <c r="G6509" s="20" t="s">
        <v>183</v>
      </c>
      <c r="H6509" s="23">
        <v>5844.75</v>
      </c>
      <c r="I6509" s="21">
        <v>45383</v>
      </c>
      <c r="J6509" s="21">
        <v>45397</v>
      </c>
      <c r="K6509" s="20" t="s">
        <v>5118</v>
      </c>
      <c r="L6509" s="20" t="s">
        <v>5107</v>
      </c>
      <c r="M6509" s="20"/>
      <c r="N6509" s="21">
        <v>45402.639271145832</v>
      </c>
    </row>
    <row r="6510" spans="1:14" x14ac:dyDescent="0.25">
      <c r="A6510" s="21">
        <v>45398.488518518519</v>
      </c>
      <c r="B6510" s="22">
        <v>45398.488518518519</v>
      </c>
      <c r="C6510" s="20" t="s">
        <v>253</v>
      </c>
      <c r="D6510" s="20" t="s">
        <v>254</v>
      </c>
      <c r="E6510" s="207" t="s">
        <v>256</v>
      </c>
      <c r="F6510" s="207" t="s">
        <v>5955</v>
      </c>
      <c r="G6510" s="20" t="s">
        <v>183</v>
      </c>
      <c r="H6510" s="23">
        <v>273916.65000000002</v>
      </c>
      <c r="I6510" s="21">
        <v>45383</v>
      </c>
      <c r="J6510" s="21">
        <v>45397</v>
      </c>
      <c r="K6510" s="20" t="s">
        <v>5118</v>
      </c>
      <c r="L6510" s="20" t="s">
        <v>5107</v>
      </c>
      <c r="M6510" s="20"/>
      <c r="N6510" s="21">
        <v>45402.639271145832</v>
      </c>
    </row>
    <row r="6511" spans="1:14" x14ac:dyDescent="0.25">
      <c r="A6511" s="21">
        <v>45398.488518518519</v>
      </c>
      <c r="B6511" s="22">
        <v>45398.488518518519</v>
      </c>
      <c r="C6511" s="20" t="s">
        <v>939</v>
      </c>
      <c r="D6511" s="20" t="s">
        <v>940</v>
      </c>
      <c r="E6511" s="207" t="s">
        <v>942</v>
      </c>
      <c r="F6511" s="207" t="s">
        <v>5956</v>
      </c>
      <c r="G6511" s="20" t="s">
        <v>183</v>
      </c>
      <c r="H6511" s="23">
        <v>3199.83</v>
      </c>
      <c r="I6511" s="21">
        <v>45383</v>
      </c>
      <c r="J6511" s="21">
        <v>45397</v>
      </c>
      <c r="K6511" s="20" t="s">
        <v>5123</v>
      </c>
      <c r="L6511" s="20" t="s">
        <v>5107</v>
      </c>
      <c r="M6511" s="20"/>
      <c r="N6511" s="21">
        <v>45402.639271145832</v>
      </c>
    </row>
    <row r="6512" spans="1:14" x14ac:dyDescent="0.25">
      <c r="A6512" s="21">
        <v>45398.488518518519</v>
      </c>
      <c r="B6512" s="22">
        <v>45398.488518518519</v>
      </c>
      <c r="C6512" s="20" t="s">
        <v>521</v>
      </c>
      <c r="D6512" s="20" t="s">
        <v>522</v>
      </c>
      <c r="E6512" s="207" t="s">
        <v>524</v>
      </c>
      <c r="F6512" s="207" t="s">
        <v>5957</v>
      </c>
      <c r="G6512" s="20" t="s">
        <v>183</v>
      </c>
      <c r="H6512" s="23">
        <v>7728.97</v>
      </c>
      <c r="I6512" s="21">
        <v>45383</v>
      </c>
      <c r="J6512" s="21">
        <v>45397</v>
      </c>
      <c r="K6512" s="20" t="s">
        <v>5121</v>
      </c>
      <c r="L6512" s="20" t="s">
        <v>5107</v>
      </c>
      <c r="M6512" s="20"/>
      <c r="N6512" s="21">
        <v>45402.639271145832</v>
      </c>
    </row>
    <row r="6513" spans="1:14" x14ac:dyDescent="0.25">
      <c r="A6513" s="21">
        <v>45398.488518518519</v>
      </c>
      <c r="B6513" s="22">
        <v>45398.488518518519</v>
      </c>
      <c r="C6513" s="20" t="s">
        <v>459</v>
      </c>
      <c r="D6513" s="20" t="s">
        <v>460</v>
      </c>
      <c r="E6513" s="207" t="s">
        <v>462</v>
      </c>
      <c r="F6513" s="207" t="s">
        <v>5958</v>
      </c>
      <c r="G6513" s="20" t="s">
        <v>183</v>
      </c>
      <c r="H6513" s="23">
        <v>711668.59</v>
      </c>
      <c r="I6513" s="21">
        <v>45383</v>
      </c>
      <c r="J6513" s="21">
        <v>45397</v>
      </c>
      <c r="K6513" s="20" t="s">
        <v>5129</v>
      </c>
      <c r="L6513" s="20" t="s">
        <v>5107</v>
      </c>
      <c r="M6513" s="20"/>
      <c r="N6513" s="21">
        <v>45402.639271145832</v>
      </c>
    </row>
    <row r="6514" spans="1:14" x14ac:dyDescent="0.25">
      <c r="A6514" s="21">
        <v>45398.488518518519</v>
      </c>
      <c r="B6514" s="22">
        <v>45398.488518518519</v>
      </c>
      <c r="C6514" s="20" t="s">
        <v>435</v>
      </c>
      <c r="D6514" s="20" t="s">
        <v>436</v>
      </c>
      <c r="E6514" s="207" t="s">
        <v>438</v>
      </c>
      <c r="F6514" s="207" t="s">
        <v>5959</v>
      </c>
      <c r="G6514" s="20" t="s">
        <v>183</v>
      </c>
      <c r="H6514" s="23">
        <v>7508.38</v>
      </c>
      <c r="I6514" s="21">
        <v>45383</v>
      </c>
      <c r="J6514" s="21">
        <v>45397</v>
      </c>
      <c r="K6514" s="20" t="s">
        <v>5118</v>
      </c>
      <c r="L6514" s="20" t="s">
        <v>5107</v>
      </c>
      <c r="M6514" s="20"/>
      <c r="N6514" s="21">
        <v>45402.639271145832</v>
      </c>
    </row>
    <row r="6515" spans="1:14" x14ac:dyDescent="0.25">
      <c r="A6515" s="21">
        <v>45398.488518518519</v>
      </c>
      <c r="B6515" s="22">
        <v>45398.488518518519</v>
      </c>
      <c r="C6515" s="20" t="s">
        <v>422</v>
      </c>
      <c r="D6515" s="20" t="s">
        <v>423</v>
      </c>
      <c r="E6515" s="207" t="s">
        <v>425</v>
      </c>
      <c r="F6515" s="207" t="s">
        <v>5960</v>
      </c>
      <c r="G6515" s="20" t="s">
        <v>183</v>
      </c>
      <c r="H6515" s="23">
        <v>46285.56</v>
      </c>
      <c r="I6515" s="21">
        <v>45383</v>
      </c>
      <c r="J6515" s="21">
        <v>45397</v>
      </c>
      <c r="K6515" s="20" t="s">
        <v>5118</v>
      </c>
      <c r="L6515" s="20" t="s">
        <v>5107</v>
      </c>
      <c r="M6515" s="20"/>
      <c r="N6515" s="21">
        <v>45402.639271145832</v>
      </c>
    </row>
    <row r="6516" spans="1:14" x14ac:dyDescent="0.25">
      <c r="A6516" s="21">
        <v>45398.488518518519</v>
      </c>
      <c r="B6516" s="22">
        <v>45398.488518518519</v>
      </c>
      <c r="C6516" s="20" t="s">
        <v>1298</v>
      </c>
      <c r="D6516" s="20" t="s">
        <v>1299</v>
      </c>
      <c r="E6516" s="207" t="s">
        <v>1301</v>
      </c>
      <c r="F6516" s="207" t="s">
        <v>5961</v>
      </c>
      <c r="G6516" s="20" t="s">
        <v>183</v>
      </c>
      <c r="H6516" s="23">
        <v>648.51</v>
      </c>
      <c r="I6516" s="21">
        <v>45383</v>
      </c>
      <c r="J6516" s="21">
        <v>45397</v>
      </c>
      <c r="K6516" s="20" t="s">
        <v>5121</v>
      </c>
      <c r="L6516" s="20" t="s">
        <v>5107</v>
      </c>
      <c r="M6516" s="20"/>
      <c r="N6516" s="21">
        <v>45402.639271145832</v>
      </c>
    </row>
    <row r="6517" spans="1:14" x14ac:dyDescent="0.25">
      <c r="A6517" s="21">
        <v>45398.488518518519</v>
      </c>
      <c r="B6517" s="22">
        <v>45398.488518518519</v>
      </c>
      <c r="C6517" s="20" t="s">
        <v>331</v>
      </c>
      <c r="D6517" s="20" t="s">
        <v>332</v>
      </c>
      <c r="E6517" s="207" t="s">
        <v>334</v>
      </c>
      <c r="F6517" s="207" t="s">
        <v>5962</v>
      </c>
      <c r="G6517" s="20" t="s">
        <v>183</v>
      </c>
      <c r="H6517" s="23">
        <v>5813.64</v>
      </c>
      <c r="I6517" s="21">
        <v>45383</v>
      </c>
      <c r="J6517" s="21">
        <v>45397</v>
      </c>
      <c r="K6517" s="20" t="s">
        <v>5121</v>
      </c>
      <c r="L6517" s="20" t="s">
        <v>5107</v>
      </c>
      <c r="M6517" s="20"/>
      <c r="N6517" s="21">
        <v>45402.639271145832</v>
      </c>
    </row>
    <row r="6518" spans="1:14" x14ac:dyDescent="0.25">
      <c r="A6518" s="21">
        <v>45398.35974537037</v>
      </c>
      <c r="B6518" s="22">
        <v>45398.35974537037</v>
      </c>
      <c r="C6518" s="20" t="s">
        <v>5101</v>
      </c>
      <c r="D6518" s="20" t="s">
        <v>5102</v>
      </c>
      <c r="E6518" s="207" t="s">
        <v>5103</v>
      </c>
      <c r="F6518" s="207" t="s">
        <v>5963</v>
      </c>
      <c r="G6518" s="20" t="s">
        <v>5105</v>
      </c>
      <c r="H6518" s="23">
        <v>38561.269999999997</v>
      </c>
      <c r="I6518" s="21">
        <v>45383</v>
      </c>
      <c r="J6518" s="21">
        <v>45397</v>
      </c>
      <c r="K6518" s="20" t="s">
        <v>5106</v>
      </c>
      <c r="L6518" s="20" t="s">
        <v>5107</v>
      </c>
      <c r="M6518" s="20"/>
      <c r="N6518" s="21">
        <v>45402.639271145832</v>
      </c>
    </row>
    <row r="6519" spans="1:14" x14ac:dyDescent="0.25">
      <c r="A6519" s="21">
        <v>45398.35974537037</v>
      </c>
      <c r="B6519" s="22">
        <v>45398.35974537037</v>
      </c>
      <c r="C6519" s="20" t="s">
        <v>5108</v>
      </c>
      <c r="D6519" s="20" t="s">
        <v>5109</v>
      </c>
      <c r="E6519" s="207" t="s">
        <v>5110</v>
      </c>
      <c r="F6519" s="207" t="s">
        <v>5964</v>
      </c>
      <c r="G6519" s="20" t="s">
        <v>5105</v>
      </c>
      <c r="H6519" s="23">
        <v>40005.56</v>
      </c>
      <c r="I6519" s="21">
        <v>45383</v>
      </c>
      <c r="J6519" s="21">
        <v>45397</v>
      </c>
      <c r="K6519" s="20" t="s">
        <v>5106</v>
      </c>
      <c r="L6519" s="20" t="s">
        <v>5107</v>
      </c>
      <c r="M6519" s="20"/>
      <c r="N6519" s="21">
        <v>45402.639271145832</v>
      </c>
    </row>
    <row r="6520" spans="1:14" x14ac:dyDescent="0.25">
      <c r="A6520" s="21">
        <v>45397.888333333336</v>
      </c>
      <c r="B6520" s="22">
        <v>45397.888333333336</v>
      </c>
      <c r="C6520" s="20" t="s">
        <v>266</v>
      </c>
      <c r="D6520" s="20" t="s">
        <v>267</v>
      </c>
      <c r="E6520" s="207" t="s">
        <v>270</v>
      </c>
      <c r="F6520" s="207" t="s">
        <v>5965</v>
      </c>
      <c r="G6520" s="20" t="s">
        <v>268</v>
      </c>
      <c r="H6520" s="23">
        <v>9886.5499999999993</v>
      </c>
      <c r="I6520" s="21">
        <v>45383</v>
      </c>
      <c r="J6520" s="21">
        <v>45397</v>
      </c>
      <c r="K6520" s="20" t="s">
        <v>5097</v>
      </c>
      <c r="L6520" s="20" t="s">
        <v>5098</v>
      </c>
      <c r="M6520" s="20"/>
      <c r="N6520" s="21">
        <v>45402.639271145832</v>
      </c>
    </row>
    <row r="6521" spans="1:14" x14ac:dyDescent="0.25">
      <c r="A6521" s="21">
        <v>45397.399768518517</v>
      </c>
      <c r="B6521" s="22">
        <v>45397.399768518517</v>
      </c>
      <c r="C6521" s="20" t="s">
        <v>771</v>
      </c>
      <c r="D6521" s="20" t="s">
        <v>772</v>
      </c>
      <c r="E6521" s="207" t="s">
        <v>774</v>
      </c>
      <c r="F6521" s="207" t="s">
        <v>5966</v>
      </c>
      <c r="G6521" s="20" t="s">
        <v>183</v>
      </c>
      <c r="H6521" s="23">
        <v>1057261.76</v>
      </c>
      <c r="I6521" s="21">
        <v>45383</v>
      </c>
      <c r="J6521" s="21">
        <v>45397</v>
      </c>
      <c r="K6521" s="20" t="s">
        <v>5114</v>
      </c>
      <c r="L6521" s="20" t="s">
        <v>5107</v>
      </c>
      <c r="M6521" s="20"/>
      <c r="N6521" s="21">
        <v>45402.639271145832</v>
      </c>
    </row>
    <row r="6522" spans="1:14" x14ac:dyDescent="0.25">
      <c r="A6522" s="21">
        <v>45397.399768518517</v>
      </c>
      <c r="B6522" s="22">
        <v>45397.399768518517</v>
      </c>
      <c r="C6522" s="20" t="s">
        <v>181</v>
      </c>
      <c r="D6522" s="20" t="s">
        <v>182</v>
      </c>
      <c r="E6522" s="207" t="s">
        <v>185</v>
      </c>
      <c r="F6522" s="207" t="s">
        <v>5967</v>
      </c>
      <c r="G6522" s="20" t="s">
        <v>183</v>
      </c>
      <c r="H6522" s="23">
        <v>1315481.47</v>
      </c>
      <c r="I6522" s="21">
        <v>45383</v>
      </c>
      <c r="J6522" s="21">
        <v>45397</v>
      </c>
      <c r="K6522" s="20" t="s">
        <v>5116</v>
      </c>
      <c r="L6522" s="20" t="s">
        <v>5107</v>
      </c>
      <c r="M6522" s="20"/>
      <c r="N6522" s="21">
        <v>45402.639271145832</v>
      </c>
    </row>
    <row r="6523" spans="1:14" x14ac:dyDescent="0.25">
      <c r="A6523" s="21">
        <v>45397.399768518517</v>
      </c>
      <c r="B6523" s="22">
        <v>45397.399768518517</v>
      </c>
      <c r="C6523" s="20" t="s">
        <v>1190</v>
      </c>
      <c r="D6523" s="20" t="s">
        <v>1191</v>
      </c>
      <c r="E6523" s="207" t="s">
        <v>1193</v>
      </c>
      <c r="F6523" s="207" t="s">
        <v>5968</v>
      </c>
      <c r="G6523" s="20" t="s">
        <v>183</v>
      </c>
      <c r="H6523" s="23">
        <v>4369.8500000000004</v>
      </c>
      <c r="I6523" s="21">
        <v>45383</v>
      </c>
      <c r="J6523" s="21">
        <v>45397</v>
      </c>
      <c r="K6523" s="20" t="s">
        <v>5118</v>
      </c>
      <c r="L6523" s="20" t="s">
        <v>5107</v>
      </c>
      <c r="M6523" s="20"/>
      <c r="N6523" s="21">
        <v>45402.639271145832</v>
      </c>
    </row>
    <row r="6524" spans="1:14" x14ac:dyDescent="0.25">
      <c r="A6524" s="21">
        <v>45397.399768518517</v>
      </c>
      <c r="B6524" s="22">
        <v>45397.399768518517</v>
      </c>
      <c r="C6524" s="20" t="s">
        <v>1226</v>
      </c>
      <c r="D6524" s="20" t="s">
        <v>1227</v>
      </c>
      <c r="E6524" s="207" t="s">
        <v>1229</v>
      </c>
      <c r="F6524" s="207" t="s">
        <v>5969</v>
      </c>
      <c r="G6524" s="20" t="s">
        <v>183</v>
      </c>
      <c r="H6524" s="23">
        <v>2720.2</v>
      </c>
      <c r="I6524" s="21">
        <v>45383</v>
      </c>
      <c r="J6524" s="21">
        <v>45397</v>
      </c>
      <c r="K6524" s="20" t="s">
        <v>5118</v>
      </c>
      <c r="L6524" s="20" t="s">
        <v>5107</v>
      </c>
      <c r="M6524" s="20"/>
      <c r="N6524" s="21">
        <v>45402.639271145832</v>
      </c>
    </row>
    <row r="6525" spans="1:14" x14ac:dyDescent="0.25">
      <c r="A6525" s="21">
        <v>45397.399768518517</v>
      </c>
      <c r="B6525" s="22">
        <v>45397.399768518517</v>
      </c>
      <c r="C6525" s="20" t="s">
        <v>717</v>
      </c>
      <c r="D6525" s="20" t="s">
        <v>718</v>
      </c>
      <c r="E6525" s="207" t="s">
        <v>720</v>
      </c>
      <c r="F6525" s="207" t="s">
        <v>5970</v>
      </c>
      <c r="G6525" s="20" t="s">
        <v>183</v>
      </c>
      <c r="H6525" s="23">
        <v>4445.3900000000003</v>
      </c>
      <c r="I6525" s="21">
        <v>45383</v>
      </c>
      <c r="J6525" s="21">
        <v>45397</v>
      </c>
      <c r="K6525" s="20" t="s">
        <v>5121</v>
      </c>
      <c r="L6525" s="20" t="s">
        <v>5107</v>
      </c>
      <c r="M6525" s="20"/>
      <c r="N6525" s="21">
        <v>45402.639271145832</v>
      </c>
    </row>
    <row r="6526" spans="1:14" x14ac:dyDescent="0.25">
      <c r="A6526" s="21">
        <v>45397.399768518517</v>
      </c>
      <c r="B6526" s="22">
        <v>45397.399768518517</v>
      </c>
      <c r="C6526" s="20" t="s">
        <v>882</v>
      </c>
      <c r="D6526" s="20" t="s">
        <v>883</v>
      </c>
      <c r="E6526" s="207" t="s">
        <v>885</v>
      </c>
      <c r="F6526" s="207" t="s">
        <v>5971</v>
      </c>
      <c r="G6526" s="20" t="s">
        <v>183</v>
      </c>
      <c r="H6526" s="23">
        <v>5550.81</v>
      </c>
      <c r="I6526" s="21">
        <v>45383</v>
      </c>
      <c r="J6526" s="21">
        <v>45397</v>
      </c>
      <c r="K6526" s="20" t="s">
        <v>5123</v>
      </c>
      <c r="L6526" s="20" t="s">
        <v>5107</v>
      </c>
      <c r="M6526" s="20"/>
      <c r="N6526" s="21">
        <v>45402.639271145832</v>
      </c>
    </row>
    <row r="6527" spans="1:14" x14ac:dyDescent="0.25">
      <c r="A6527" s="21">
        <v>45397.399768518517</v>
      </c>
      <c r="B6527" s="22">
        <v>45397.399768518517</v>
      </c>
      <c r="C6527" s="20" t="s">
        <v>193</v>
      </c>
      <c r="D6527" s="20" t="s">
        <v>194</v>
      </c>
      <c r="E6527" s="207" t="s">
        <v>196</v>
      </c>
      <c r="F6527" s="207" t="s">
        <v>5972</v>
      </c>
      <c r="G6527" s="20" t="s">
        <v>183</v>
      </c>
      <c r="H6527" s="23">
        <v>10750.61</v>
      </c>
      <c r="I6527" s="21">
        <v>45383</v>
      </c>
      <c r="J6527" s="21">
        <v>45397</v>
      </c>
      <c r="K6527" s="20" t="s">
        <v>5118</v>
      </c>
      <c r="L6527" s="20" t="s">
        <v>5107</v>
      </c>
      <c r="M6527" s="20"/>
      <c r="N6527" s="21">
        <v>45402.639271145832</v>
      </c>
    </row>
    <row r="6528" spans="1:14" x14ac:dyDescent="0.25">
      <c r="A6528" s="21">
        <v>45397.399768518517</v>
      </c>
      <c r="B6528" s="22">
        <v>45397.399768518517</v>
      </c>
      <c r="C6528" s="20" t="s">
        <v>253</v>
      </c>
      <c r="D6528" s="20" t="s">
        <v>254</v>
      </c>
      <c r="E6528" s="207" t="s">
        <v>256</v>
      </c>
      <c r="F6528" s="207" t="s">
        <v>5973</v>
      </c>
      <c r="G6528" s="20" t="s">
        <v>183</v>
      </c>
      <c r="H6528" s="23">
        <v>273916.65000000002</v>
      </c>
      <c r="I6528" s="21">
        <v>45383</v>
      </c>
      <c r="J6528" s="21">
        <v>45397</v>
      </c>
      <c r="K6528" s="20" t="s">
        <v>5118</v>
      </c>
      <c r="L6528" s="20" t="s">
        <v>5107</v>
      </c>
      <c r="M6528" s="20"/>
      <c r="N6528" s="21">
        <v>45402.639271145832</v>
      </c>
    </row>
    <row r="6529" spans="1:14" x14ac:dyDescent="0.25">
      <c r="A6529" s="21">
        <v>45397.399768518517</v>
      </c>
      <c r="B6529" s="22">
        <v>45397.399768518517</v>
      </c>
      <c r="C6529" s="20" t="s">
        <v>939</v>
      </c>
      <c r="D6529" s="20" t="s">
        <v>940</v>
      </c>
      <c r="E6529" s="207" t="s">
        <v>942</v>
      </c>
      <c r="F6529" s="207" t="s">
        <v>5974</v>
      </c>
      <c r="G6529" s="20" t="s">
        <v>183</v>
      </c>
      <c r="H6529" s="23">
        <v>3231.82</v>
      </c>
      <c r="I6529" s="21">
        <v>45383</v>
      </c>
      <c r="J6529" s="21">
        <v>45397</v>
      </c>
      <c r="K6529" s="20" t="s">
        <v>5123</v>
      </c>
      <c r="L6529" s="20" t="s">
        <v>5107</v>
      </c>
      <c r="M6529" s="20"/>
      <c r="N6529" s="21">
        <v>45402.639271145832</v>
      </c>
    </row>
    <row r="6530" spans="1:14" x14ac:dyDescent="0.25">
      <c r="A6530" s="21">
        <v>45397.399768518517</v>
      </c>
      <c r="B6530" s="22">
        <v>45397.399768518517</v>
      </c>
      <c r="C6530" s="20" t="s">
        <v>521</v>
      </c>
      <c r="D6530" s="20" t="s">
        <v>522</v>
      </c>
      <c r="E6530" s="207" t="s">
        <v>524</v>
      </c>
      <c r="F6530" s="207" t="s">
        <v>5975</v>
      </c>
      <c r="G6530" s="20" t="s">
        <v>183</v>
      </c>
      <c r="H6530" s="23">
        <v>7728.97</v>
      </c>
      <c r="I6530" s="21">
        <v>45383</v>
      </c>
      <c r="J6530" s="21">
        <v>45397</v>
      </c>
      <c r="K6530" s="20" t="s">
        <v>5121</v>
      </c>
      <c r="L6530" s="20" t="s">
        <v>5107</v>
      </c>
      <c r="M6530" s="20"/>
      <c r="N6530" s="21">
        <v>45402.639271145832</v>
      </c>
    </row>
    <row r="6531" spans="1:14" x14ac:dyDescent="0.25">
      <c r="A6531" s="21">
        <v>45397.399768518517</v>
      </c>
      <c r="B6531" s="22">
        <v>45397.399768518517</v>
      </c>
      <c r="C6531" s="20" t="s">
        <v>459</v>
      </c>
      <c r="D6531" s="20" t="s">
        <v>460</v>
      </c>
      <c r="E6531" s="207" t="s">
        <v>462</v>
      </c>
      <c r="F6531" s="207" t="s">
        <v>5976</v>
      </c>
      <c r="G6531" s="20" t="s">
        <v>183</v>
      </c>
      <c r="H6531" s="23">
        <v>721372.25</v>
      </c>
      <c r="I6531" s="21">
        <v>45383</v>
      </c>
      <c r="J6531" s="21">
        <v>45397</v>
      </c>
      <c r="K6531" s="20" t="s">
        <v>5129</v>
      </c>
      <c r="L6531" s="20" t="s">
        <v>5107</v>
      </c>
      <c r="M6531" s="20"/>
      <c r="N6531" s="21">
        <v>45402.639271145832</v>
      </c>
    </row>
    <row r="6532" spans="1:14" x14ac:dyDescent="0.25">
      <c r="A6532" s="21">
        <v>45397.399768518517</v>
      </c>
      <c r="B6532" s="22">
        <v>45397.399768518517</v>
      </c>
      <c r="C6532" s="20" t="s">
        <v>435</v>
      </c>
      <c r="D6532" s="20" t="s">
        <v>436</v>
      </c>
      <c r="E6532" s="207" t="s">
        <v>438</v>
      </c>
      <c r="F6532" s="207" t="s">
        <v>5977</v>
      </c>
      <c r="G6532" s="20" t="s">
        <v>183</v>
      </c>
      <c r="H6532" s="23">
        <v>7508.38</v>
      </c>
      <c r="I6532" s="21">
        <v>45383</v>
      </c>
      <c r="J6532" s="21">
        <v>45397</v>
      </c>
      <c r="K6532" s="20" t="s">
        <v>5118</v>
      </c>
      <c r="L6532" s="20" t="s">
        <v>5107</v>
      </c>
      <c r="M6532" s="20"/>
      <c r="N6532" s="21">
        <v>45402.639271145832</v>
      </c>
    </row>
    <row r="6533" spans="1:14" x14ac:dyDescent="0.25">
      <c r="A6533" s="21">
        <v>45397.399768518517</v>
      </c>
      <c r="B6533" s="22">
        <v>45397.399768518517</v>
      </c>
      <c r="C6533" s="20" t="s">
        <v>422</v>
      </c>
      <c r="D6533" s="20" t="s">
        <v>423</v>
      </c>
      <c r="E6533" s="207" t="s">
        <v>425</v>
      </c>
      <c r="F6533" s="207" t="s">
        <v>5978</v>
      </c>
      <c r="G6533" s="20" t="s">
        <v>183</v>
      </c>
      <c r="H6533" s="23">
        <v>46285.56</v>
      </c>
      <c r="I6533" s="21">
        <v>45383</v>
      </c>
      <c r="J6533" s="21">
        <v>45397</v>
      </c>
      <c r="K6533" s="20" t="s">
        <v>5118</v>
      </c>
      <c r="L6533" s="20" t="s">
        <v>5107</v>
      </c>
      <c r="M6533" s="20"/>
      <c r="N6533" s="21">
        <v>45402.639271145832</v>
      </c>
    </row>
    <row r="6534" spans="1:14" x14ac:dyDescent="0.25">
      <c r="A6534" s="21">
        <v>45397.399768518517</v>
      </c>
      <c r="B6534" s="22">
        <v>45397.399768518517</v>
      </c>
      <c r="C6534" s="20" t="s">
        <v>1298</v>
      </c>
      <c r="D6534" s="20" t="s">
        <v>1299</v>
      </c>
      <c r="E6534" s="207" t="s">
        <v>1301</v>
      </c>
      <c r="F6534" s="207" t="s">
        <v>5979</v>
      </c>
      <c r="G6534" s="20" t="s">
        <v>183</v>
      </c>
      <c r="H6534" s="23">
        <v>648.51</v>
      </c>
      <c r="I6534" s="21">
        <v>45383</v>
      </c>
      <c r="J6534" s="21">
        <v>45397</v>
      </c>
      <c r="K6534" s="20" t="s">
        <v>5121</v>
      </c>
      <c r="L6534" s="20" t="s">
        <v>5107</v>
      </c>
      <c r="M6534" s="20"/>
      <c r="N6534" s="21">
        <v>45402.639271145832</v>
      </c>
    </row>
    <row r="6535" spans="1:14" x14ac:dyDescent="0.25">
      <c r="A6535" s="21">
        <v>45397.399768518517</v>
      </c>
      <c r="B6535" s="22">
        <v>45397.399768518517</v>
      </c>
      <c r="C6535" s="20" t="s">
        <v>331</v>
      </c>
      <c r="D6535" s="20" t="s">
        <v>332</v>
      </c>
      <c r="E6535" s="207" t="s">
        <v>334</v>
      </c>
      <c r="F6535" s="207" t="s">
        <v>5980</v>
      </c>
      <c r="G6535" s="20" t="s">
        <v>183</v>
      </c>
      <c r="H6535" s="23">
        <v>5813.64</v>
      </c>
      <c r="I6535" s="21">
        <v>45383</v>
      </c>
      <c r="J6535" s="21">
        <v>45397</v>
      </c>
      <c r="K6535" s="20" t="s">
        <v>5121</v>
      </c>
      <c r="L6535" s="20" t="s">
        <v>5107</v>
      </c>
      <c r="M6535" s="20"/>
      <c r="N6535" s="21">
        <v>45402.639271145832</v>
      </c>
    </row>
    <row r="6536" spans="1:14" x14ac:dyDescent="0.25">
      <c r="A6536" s="21">
        <v>45397.378564814819</v>
      </c>
      <c r="B6536" s="22">
        <v>45397.378564814819</v>
      </c>
      <c r="C6536" s="20" t="s">
        <v>869</v>
      </c>
      <c r="D6536" s="20" t="s">
        <v>870</v>
      </c>
      <c r="E6536" s="207" t="s">
        <v>872</v>
      </c>
      <c r="F6536" s="207" t="s">
        <v>5981</v>
      </c>
      <c r="G6536" s="20" t="s">
        <v>210</v>
      </c>
      <c r="H6536" s="23">
        <v>301.57</v>
      </c>
      <c r="I6536" s="21">
        <v>45383</v>
      </c>
      <c r="J6536" s="21">
        <v>45397</v>
      </c>
      <c r="K6536" s="20" t="s">
        <v>5097</v>
      </c>
      <c r="L6536" s="20" t="s">
        <v>5098</v>
      </c>
      <c r="M6536" s="20"/>
      <c r="N6536" s="21">
        <v>45402.639271145832</v>
      </c>
    </row>
    <row r="6537" spans="1:14" x14ac:dyDescent="0.25">
      <c r="A6537" s="21">
        <v>45397.378564814819</v>
      </c>
      <c r="B6537" s="22">
        <v>45397.378564814819</v>
      </c>
      <c r="C6537" s="20" t="s">
        <v>995</v>
      </c>
      <c r="D6537" s="20" t="s">
        <v>996</v>
      </c>
      <c r="E6537" s="207" t="s">
        <v>998</v>
      </c>
      <c r="F6537" s="207" t="s">
        <v>5982</v>
      </c>
      <c r="G6537" s="20" t="s">
        <v>210</v>
      </c>
      <c r="H6537" s="23">
        <v>29.04</v>
      </c>
      <c r="I6537" s="21">
        <v>45383</v>
      </c>
      <c r="J6537" s="21">
        <v>45397</v>
      </c>
      <c r="K6537" s="20" t="s">
        <v>5097</v>
      </c>
      <c r="L6537" s="20" t="s">
        <v>5098</v>
      </c>
      <c r="M6537" s="20"/>
      <c r="N6537" s="21">
        <v>45402.639271145832</v>
      </c>
    </row>
    <row r="6538" spans="1:14" x14ac:dyDescent="0.25">
      <c r="A6538" s="21">
        <v>45397.378564814819</v>
      </c>
      <c r="B6538" s="22">
        <v>45397.378564814819</v>
      </c>
      <c r="C6538" s="20" t="s">
        <v>117</v>
      </c>
      <c r="D6538" s="20" t="s">
        <v>118</v>
      </c>
      <c r="E6538" s="207" t="s">
        <v>121</v>
      </c>
      <c r="F6538" s="207" t="s">
        <v>5983</v>
      </c>
      <c r="G6538" s="20" t="s">
        <v>210</v>
      </c>
      <c r="H6538" s="23">
        <v>2283.48</v>
      </c>
      <c r="I6538" s="21">
        <v>45383</v>
      </c>
      <c r="J6538" s="21">
        <v>45397</v>
      </c>
      <c r="K6538" s="20" t="s">
        <v>5097</v>
      </c>
      <c r="L6538" s="20" t="s">
        <v>5098</v>
      </c>
      <c r="M6538" s="20"/>
      <c r="N6538" s="21">
        <v>45402.639271145832</v>
      </c>
    </row>
    <row r="6539" spans="1:14" x14ac:dyDescent="0.25">
      <c r="A6539" s="21">
        <v>45397.35936342593</v>
      </c>
      <c r="B6539" s="22">
        <v>45397.35936342593</v>
      </c>
      <c r="C6539" s="20" t="s">
        <v>5101</v>
      </c>
      <c r="D6539" s="20" t="s">
        <v>5102</v>
      </c>
      <c r="E6539" s="207" t="s">
        <v>5103</v>
      </c>
      <c r="F6539" s="207" t="s">
        <v>5984</v>
      </c>
      <c r="G6539" s="20" t="s">
        <v>5105</v>
      </c>
      <c r="H6539" s="23">
        <v>38892.44</v>
      </c>
      <c r="I6539" s="21">
        <v>45383</v>
      </c>
      <c r="J6539" s="21">
        <v>45397</v>
      </c>
      <c r="K6539" s="20" t="s">
        <v>5106</v>
      </c>
      <c r="L6539" s="20" t="s">
        <v>5107</v>
      </c>
      <c r="M6539" s="20"/>
      <c r="N6539" s="21">
        <v>45402.639271145832</v>
      </c>
    </row>
    <row r="6540" spans="1:14" x14ac:dyDescent="0.25">
      <c r="A6540" s="21">
        <v>45397.35936342593</v>
      </c>
      <c r="B6540" s="22">
        <v>45397.35936342593</v>
      </c>
      <c r="C6540" s="20" t="s">
        <v>5108</v>
      </c>
      <c r="D6540" s="20" t="s">
        <v>5109</v>
      </c>
      <c r="E6540" s="207" t="s">
        <v>5110</v>
      </c>
      <c r="F6540" s="207" t="s">
        <v>5985</v>
      </c>
      <c r="G6540" s="20" t="s">
        <v>5105</v>
      </c>
      <c r="H6540" s="23">
        <v>40428.769999999997</v>
      </c>
      <c r="I6540" s="21">
        <v>45383</v>
      </c>
      <c r="J6540" s="21">
        <v>45397</v>
      </c>
      <c r="K6540" s="20" t="s">
        <v>5106</v>
      </c>
      <c r="L6540" s="20" t="s">
        <v>5107</v>
      </c>
      <c r="M6540" s="20"/>
      <c r="N6540" s="21">
        <v>45402.639271145832</v>
      </c>
    </row>
    <row r="6541" spans="1:14" x14ac:dyDescent="0.25">
      <c r="A6541" s="21">
        <v>45397.347291666665</v>
      </c>
      <c r="B6541" s="22">
        <v>45397.347291666665</v>
      </c>
      <c r="C6541" s="20" t="s">
        <v>132</v>
      </c>
      <c r="D6541" s="20" t="s">
        <v>133</v>
      </c>
      <c r="E6541" s="207" t="s">
        <v>136</v>
      </c>
      <c r="F6541" s="207" t="s">
        <v>5986</v>
      </c>
      <c r="G6541" s="20" t="s">
        <v>134</v>
      </c>
      <c r="H6541" s="23">
        <v>2027.9</v>
      </c>
      <c r="I6541" s="21">
        <v>45383</v>
      </c>
      <c r="J6541" s="21">
        <v>45397</v>
      </c>
      <c r="K6541" s="20" t="s">
        <v>5097</v>
      </c>
      <c r="L6541" s="20" t="s">
        <v>5098</v>
      </c>
      <c r="M6541" s="20"/>
      <c r="N6541" s="21">
        <v>45402.639271145832</v>
      </c>
    </row>
    <row r="6542" spans="1:14" x14ac:dyDescent="0.25">
      <c r="A6542" s="21">
        <v>45397.112685185188</v>
      </c>
      <c r="B6542" s="22">
        <v>45397.112685185188</v>
      </c>
      <c r="C6542" s="20" t="s">
        <v>132</v>
      </c>
      <c r="D6542" s="20" t="s">
        <v>133</v>
      </c>
      <c r="E6542" s="207" t="s">
        <v>136</v>
      </c>
      <c r="F6542" s="207" t="s">
        <v>5987</v>
      </c>
      <c r="G6542" s="20" t="s">
        <v>134</v>
      </c>
      <c r="H6542" s="23">
        <v>1959.51</v>
      </c>
      <c r="I6542" s="21">
        <v>45383</v>
      </c>
      <c r="J6542" s="21">
        <v>45397</v>
      </c>
      <c r="K6542" s="20" t="s">
        <v>5097</v>
      </c>
      <c r="L6542" s="20" t="s">
        <v>5098</v>
      </c>
      <c r="M6542" s="20"/>
      <c r="N6542" s="21">
        <v>45402.639271145832</v>
      </c>
    </row>
    <row r="6543" spans="1:14" x14ac:dyDescent="0.25">
      <c r="A6543" s="21">
        <v>45396.840740740736</v>
      </c>
      <c r="B6543" s="22">
        <v>45396.840740740736</v>
      </c>
      <c r="C6543" s="20" t="s">
        <v>266</v>
      </c>
      <c r="D6543" s="20" t="s">
        <v>267</v>
      </c>
      <c r="E6543" s="207" t="s">
        <v>270</v>
      </c>
      <c r="F6543" s="207" t="s">
        <v>5988</v>
      </c>
      <c r="G6543" s="20" t="s">
        <v>268</v>
      </c>
      <c r="H6543" s="23">
        <v>9886.5499999999993</v>
      </c>
      <c r="I6543" s="21">
        <v>45383</v>
      </c>
      <c r="J6543" s="21">
        <v>45390</v>
      </c>
      <c r="K6543" s="20" t="s">
        <v>5097</v>
      </c>
      <c r="L6543" s="20" t="s">
        <v>5098</v>
      </c>
      <c r="M6543" s="20"/>
      <c r="N6543" s="21">
        <v>45402.639271145832</v>
      </c>
    </row>
    <row r="6544" spans="1:14" x14ac:dyDescent="0.25">
      <c r="A6544" s="21">
        <v>45396.144039351857</v>
      </c>
      <c r="B6544" s="22">
        <v>45396.144039351857</v>
      </c>
      <c r="C6544" s="20" t="s">
        <v>771</v>
      </c>
      <c r="D6544" s="20" t="s">
        <v>772</v>
      </c>
      <c r="E6544" s="207" t="s">
        <v>774</v>
      </c>
      <c r="F6544" s="207" t="s">
        <v>5989</v>
      </c>
      <c r="G6544" s="20" t="s">
        <v>183</v>
      </c>
      <c r="H6544" s="23">
        <v>1057261.76</v>
      </c>
      <c r="I6544" s="21">
        <v>45383</v>
      </c>
      <c r="J6544" s="21">
        <v>45390</v>
      </c>
      <c r="K6544" s="20" t="s">
        <v>5114</v>
      </c>
      <c r="L6544" s="20" t="s">
        <v>5107</v>
      </c>
      <c r="M6544" s="20"/>
      <c r="N6544" s="21">
        <v>45402.639271145832</v>
      </c>
    </row>
    <row r="6545" spans="1:14" x14ac:dyDescent="0.25">
      <c r="A6545" s="21">
        <v>45396.144039351857</v>
      </c>
      <c r="B6545" s="22">
        <v>45396.144039351857</v>
      </c>
      <c r="C6545" s="20" t="s">
        <v>181</v>
      </c>
      <c r="D6545" s="20" t="s">
        <v>182</v>
      </c>
      <c r="E6545" s="207" t="s">
        <v>185</v>
      </c>
      <c r="F6545" s="207" t="s">
        <v>5990</v>
      </c>
      <c r="G6545" s="20" t="s">
        <v>183</v>
      </c>
      <c r="H6545" s="23">
        <v>1315481.47</v>
      </c>
      <c r="I6545" s="21">
        <v>45383</v>
      </c>
      <c r="J6545" s="21">
        <v>45390</v>
      </c>
      <c r="K6545" s="20" t="s">
        <v>5116</v>
      </c>
      <c r="L6545" s="20" t="s">
        <v>5107</v>
      </c>
      <c r="M6545" s="20"/>
      <c r="N6545" s="21">
        <v>45402.639271145832</v>
      </c>
    </row>
    <row r="6546" spans="1:14" x14ac:dyDescent="0.25">
      <c r="A6546" s="21">
        <v>45396.144039351857</v>
      </c>
      <c r="B6546" s="22">
        <v>45396.144039351857</v>
      </c>
      <c r="C6546" s="20" t="s">
        <v>1190</v>
      </c>
      <c r="D6546" s="20" t="s">
        <v>1191</v>
      </c>
      <c r="E6546" s="207" t="s">
        <v>1193</v>
      </c>
      <c r="F6546" s="207" t="s">
        <v>5991</v>
      </c>
      <c r="G6546" s="20" t="s">
        <v>183</v>
      </c>
      <c r="H6546" s="23">
        <v>4369.8500000000004</v>
      </c>
      <c r="I6546" s="21">
        <v>45383</v>
      </c>
      <c r="J6546" s="21">
        <v>45390</v>
      </c>
      <c r="K6546" s="20" t="s">
        <v>5118</v>
      </c>
      <c r="L6546" s="20" t="s">
        <v>5107</v>
      </c>
      <c r="M6546" s="20"/>
      <c r="N6546" s="21">
        <v>45402.639271145832</v>
      </c>
    </row>
    <row r="6547" spans="1:14" x14ac:dyDescent="0.25">
      <c r="A6547" s="21">
        <v>45396.144039351857</v>
      </c>
      <c r="B6547" s="22">
        <v>45396.144039351857</v>
      </c>
      <c r="C6547" s="20" t="s">
        <v>1226</v>
      </c>
      <c r="D6547" s="20" t="s">
        <v>1227</v>
      </c>
      <c r="E6547" s="207" t="s">
        <v>1229</v>
      </c>
      <c r="F6547" s="207" t="s">
        <v>5992</v>
      </c>
      <c r="G6547" s="20" t="s">
        <v>183</v>
      </c>
      <c r="H6547" s="23">
        <v>2720.2</v>
      </c>
      <c r="I6547" s="21">
        <v>45383</v>
      </c>
      <c r="J6547" s="21">
        <v>45390</v>
      </c>
      <c r="K6547" s="20" t="s">
        <v>5118</v>
      </c>
      <c r="L6547" s="20" t="s">
        <v>5107</v>
      </c>
      <c r="M6547" s="20"/>
      <c r="N6547" s="21">
        <v>45402.639271145832</v>
      </c>
    </row>
    <row r="6548" spans="1:14" x14ac:dyDescent="0.25">
      <c r="A6548" s="21">
        <v>45396.144039351857</v>
      </c>
      <c r="B6548" s="22">
        <v>45396.144039351857</v>
      </c>
      <c r="C6548" s="20" t="s">
        <v>717</v>
      </c>
      <c r="D6548" s="20" t="s">
        <v>718</v>
      </c>
      <c r="E6548" s="207" t="s">
        <v>720</v>
      </c>
      <c r="F6548" s="207" t="s">
        <v>5993</v>
      </c>
      <c r="G6548" s="20" t="s">
        <v>183</v>
      </c>
      <c r="H6548" s="23">
        <v>4445.3900000000003</v>
      </c>
      <c r="I6548" s="21">
        <v>45383</v>
      </c>
      <c r="J6548" s="21">
        <v>45390</v>
      </c>
      <c r="K6548" s="20" t="s">
        <v>5121</v>
      </c>
      <c r="L6548" s="20" t="s">
        <v>5107</v>
      </c>
      <c r="M6548" s="20"/>
      <c r="N6548" s="21">
        <v>45402.639271145832</v>
      </c>
    </row>
    <row r="6549" spans="1:14" x14ac:dyDescent="0.25">
      <c r="A6549" s="21">
        <v>45396.144039351857</v>
      </c>
      <c r="B6549" s="22">
        <v>45396.144039351857</v>
      </c>
      <c r="C6549" s="20" t="s">
        <v>882</v>
      </c>
      <c r="D6549" s="20" t="s">
        <v>883</v>
      </c>
      <c r="E6549" s="207" t="s">
        <v>885</v>
      </c>
      <c r="F6549" s="207" t="s">
        <v>5994</v>
      </c>
      <c r="G6549" s="20" t="s">
        <v>183</v>
      </c>
      <c r="H6549" s="23">
        <v>5550.81</v>
      </c>
      <c r="I6549" s="21">
        <v>45383</v>
      </c>
      <c r="J6549" s="21">
        <v>45390</v>
      </c>
      <c r="K6549" s="20" t="s">
        <v>5123</v>
      </c>
      <c r="L6549" s="20" t="s">
        <v>5107</v>
      </c>
      <c r="M6549" s="20"/>
      <c r="N6549" s="21">
        <v>45402.639271145832</v>
      </c>
    </row>
    <row r="6550" spans="1:14" x14ac:dyDescent="0.25">
      <c r="A6550" s="21">
        <v>45396.144039351857</v>
      </c>
      <c r="B6550" s="22">
        <v>45396.144039351857</v>
      </c>
      <c r="C6550" s="20" t="s">
        <v>193</v>
      </c>
      <c r="D6550" s="20" t="s">
        <v>194</v>
      </c>
      <c r="E6550" s="207" t="s">
        <v>196</v>
      </c>
      <c r="F6550" s="207" t="s">
        <v>5995</v>
      </c>
      <c r="G6550" s="20" t="s">
        <v>183</v>
      </c>
      <c r="H6550" s="23">
        <v>10750.61</v>
      </c>
      <c r="I6550" s="21">
        <v>45383</v>
      </c>
      <c r="J6550" s="21">
        <v>45390</v>
      </c>
      <c r="K6550" s="20" t="s">
        <v>5118</v>
      </c>
      <c r="L6550" s="20" t="s">
        <v>5107</v>
      </c>
      <c r="M6550" s="20"/>
      <c r="N6550" s="21">
        <v>45402.639271145832</v>
      </c>
    </row>
    <row r="6551" spans="1:14" x14ac:dyDescent="0.25">
      <c r="A6551" s="21">
        <v>45396.144039351857</v>
      </c>
      <c r="B6551" s="22">
        <v>45396.144039351857</v>
      </c>
      <c r="C6551" s="20" t="s">
        <v>253</v>
      </c>
      <c r="D6551" s="20" t="s">
        <v>254</v>
      </c>
      <c r="E6551" s="207" t="s">
        <v>256</v>
      </c>
      <c r="F6551" s="207" t="s">
        <v>5996</v>
      </c>
      <c r="G6551" s="20" t="s">
        <v>183</v>
      </c>
      <c r="H6551" s="23">
        <v>273916.65000000002</v>
      </c>
      <c r="I6551" s="21">
        <v>45383</v>
      </c>
      <c r="J6551" s="21">
        <v>45390</v>
      </c>
      <c r="K6551" s="20" t="s">
        <v>5118</v>
      </c>
      <c r="L6551" s="20" t="s">
        <v>5107</v>
      </c>
      <c r="M6551" s="20"/>
      <c r="N6551" s="21">
        <v>45402.639271145832</v>
      </c>
    </row>
    <row r="6552" spans="1:14" x14ac:dyDescent="0.25">
      <c r="A6552" s="21">
        <v>45396.144039351857</v>
      </c>
      <c r="B6552" s="22">
        <v>45396.144039351857</v>
      </c>
      <c r="C6552" s="20" t="s">
        <v>939</v>
      </c>
      <c r="D6552" s="20" t="s">
        <v>940</v>
      </c>
      <c r="E6552" s="207" t="s">
        <v>942</v>
      </c>
      <c r="F6552" s="207" t="s">
        <v>5997</v>
      </c>
      <c r="G6552" s="20" t="s">
        <v>183</v>
      </c>
      <c r="H6552" s="23">
        <v>3231.82</v>
      </c>
      <c r="I6552" s="21">
        <v>45383</v>
      </c>
      <c r="J6552" s="21">
        <v>45390</v>
      </c>
      <c r="K6552" s="20" t="s">
        <v>5123</v>
      </c>
      <c r="L6552" s="20" t="s">
        <v>5107</v>
      </c>
      <c r="M6552" s="20"/>
      <c r="N6552" s="21">
        <v>45402.639271145832</v>
      </c>
    </row>
    <row r="6553" spans="1:14" x14ac:dyDescent="0.25">
      <c r="A6553" s="21">
        <v>45396.144039351857</v>
      </c>
      <c r="B6553" s="22">
        <v>45396.144039351857</v>
      </c>
      <c r="C6553" s="20" t="s">
        <v>521</v>
      </c>
      <c r="D6553" s="20" t="s">
        <v>522</v>
      </c>
      <c r="E6553" s="207" t="s">
        <v>524</v>
      </c>
      <c r="F6553" s="207" t="s">
        <v>5998</v>
      </c>
      <c r="G6553" s="20" t="s">
        <v>183</v>
      </c>
      <c r="H6553" s="23">
        <v>7728.97</v>
      </c>
      <c r="I6553" s="21">
        <v>45383</v>
      </c>
      <c r="J6553" s="21">
        <v>45390</v>
      </c>
      <c r="K6553" s="20" t="s">
        <v>5121</v>
      </c>
      <c r="L6553" s="20" t="s">
        <v>5107</v>
      </c>
      <c r="M6553" s="20"/>
      <c r="N6553" s="21">
        <v>45402.639271145832</v>
      </c>
    </row>
    <row r="6554" spans="1:14" x14ac:dyDescent="0.25">
      <c r="A6554" s="21">
        <v>45396.144039351857</v>
      </c>
      <c r="B6554" s="22">
        <v>45396.144039351857</v>
      </c>
      <c r="C6554" s="20" t="s">
        <v>459</v>
      </c>
      <c r="D6554" s="20" t="s">
        <v>460</v>
      </c>
      <c r="E6554" s="207" t="s">
        <v>462</v>
      </c>
      <c r="F6554" s="207" t="s">
        <v>5999</v>
      </c>
      <c r="G6554" s="20" t="s">
        <v>183</v>
      </c>
      <c r="H6554" s="23">
        <v>721372.25</v>
      </c>
      <c r="I6554" s="21">
        <v>45383</v>
      </c>
      <c r="J6554" s="21">
        <v>45390</v>
      </c>
      <c r="K6554" s="20" t="s">
        <v>5129</v>
      </c>
      <c r="L6554" s="20" t="s">
        <v>5107</v>
      </c>
      <c r="M6554" s="20"/>
      <c r="N6554" s="21">
        <v>45402.639271145832</v>
      </c>
    </row>
    <row r="6555" spans="1:14" x14ac:dyDescent="0.25">
      <c r="A6555" s="21">
        <v>45396.144039351857</v>
      </c>
      <c r="B6555" s="22">
        <v>45396.144039351857</v>
      </c>
      <c r="C6555" s="20" t="s">
        <v>435</v>
      </c>
      <c r="D6555" s="20" t="s">
        <v>436</v>
      </c>
      <c r="E6555" s="207" t="s">
        <v>438</v>
      </c>
      <c r="F6555" s="207" t="s">
        <v>6000</v>
      </c>
      <c r="G6555" s="20" t="s">
        <v>183</v>
      </c>
      <c r="H6555" s="23">
        <v>7508.38</v>
      </c>
      <c r="I6555" s="21">
        <v>45383</v>
      </c>
      <c r="J6555" s="21">
        <v>45390</v>
      </c>
      <c r="K6555" s="20" t="s">
        <v>5118</v>
      </c>
      <c r="L6555" s="20" t="s">
        <v>5107</v>
      </c>
      <c r="M6555" s="20"/>
      <c r="N6555" s="21">
        <v>45402.639271145832</v>
      </c>
    </row>
    <row r="6556" spans="1:14" x14ac:dyDescent="0.25">
      <c r="A6556" s="21">
        <v>45396.144039351857</v>
      </c>
      <c r="B6556" s="22">
        <v>45396.144039351857</v>
      </c>
      <c r="C6556" s="20" t="s">
        <v>422</v>
      </c>
      <c r="D6556" s="20" t="s">
        <v>423</v>
      </c>
      <c r="E6556" s="207" t="s">
        <v>425</v>
      </c>
      <c r="F6556" s="207" t="s">
        <v>6001</v>
      </c>
      <c r="G6556" s="20" t="s">
        <v>183</v>
      </c>
      <c r="H6556" s="23">
        <v>46285.56</v>
      </c>
      <c r="I6556" s="21">
        <v>45383</v>
      </c>
      <c r="J6556" s="21">
        <v>45390</v>
      </c>
      <c r="K6556" s="20" t="s">
        <v>5118</v>
      </c>
      <c r="L6556" s="20" t="s">
        <v>5107</v>
      </c>
      <c r="M6556" s="20"/>
      <c r="N6556" s="21">
        <v>45402.639271145832</v>
      </c>
    </row>
    <row r="6557" spans="1:14" x14ac:dyDescent="0.25">
      <c r="A6557" s="21">
        <v>45396.144039351857</v>
      </c>
      <c r="B6557" s="22">
        <v>45396.144039351857</v>
      </c>
      <c r="C6557" s="20" t="s">
        <v>1298</v>
      </c>
      <c r="D6557" s="20" t="s">
        <v>1299</v>
      </c>
      <c r="E6557" s="207" t="s">
        <v>1301</v>
      </c>
      <c r="F6557" s="207" t="s">
        <v>6002</v>
      </c>
      <c r="G6557" s="20" t="s">
        <v>183</v>
      </c>
      <c r="H6557" s="23">
        <v>648.51</v>
      </c>
      <c r="I6557" s="21">
        <v>45383</v>
      </c>
      <c r="J6557" s="21">
        <v>45390</v>
      </c>
      <c r="K6557" s="20" t="s">
        <v>5121</v>
      </c>
      <c r="L6557" s="20" t="s">
        <v>5107</v>
      </c>
      <c r="M6557" s="20"/>
      <c r="N6557" s="21">
        <v>45402.639271145832</v>
      </c>
    </row>
    <row r="6558" spans="1:14" x14ac:dyDescent="0.25">
      <c r="A6558" s="21">
        <v>45396.144039351857</v>
      </c>
      <c r="B6558" s="22">
        <v>45396.144039351857</v>
      </c>
      <c r="C6558" s="20" t="s">
        <v>331</v>
      </c>
      <c r="D6558" s="20" t="s">
        <v>332</v>
      </c>
      <c r="E6558" s="207" t="s">
        <v>334</v>
      </c>
      <c r="F6558" s="207" t="s">
        <v>6003</v>
      </c>
      <c r="G6558" s="20" t="s">
        <v>183</v>
      </c>
      <c r="H6558" s="23">
        <v>5813.64</v>
      </c>
      <c r="I6558" s="21">
        <v>45383</v>
      </c>
      <c r="J6558" s="21">
        <v>45390</v>
      </c>
      <c r="K6558" s="20" t="s">
        <v>5121</v>
      </c>
      <c r="L6558" s="20" t="s">
        <v>5107</v>
      </c>
      <c r="M6558" s="20"/>
      <c r="N6558" s="21">
        <v>45402.639271145832</v>
      </c>
    </row>
    <row r="6559" spans="1:14" x14ac:dyDescent="0.25">
      <c r="A6559" s="21">
        <v>45396.125925925917</v>
      </c>
      <c r="B6559" s="22">
        <v>45396.125925925917</v>
      </c>
      <c r="C6559" s="20" t="s">
        <v>132</v>
      </c>
      <c r="D6559" s="20" t="s">
        <v>133</v>
      </c>
      <c r="E6559" s="207" t="s">
        <v>136</v>
      </c>
      <c r="F6559" s="207" t="s">
        <v>6004</v>
      </c>
      <c r="G6559" s="20" t="s">
        <v>134</v>
      </c>
      <c r="H6559" s="23">
        <v>1959.51</v>
      </c>
      <c r="I6559" s="21">
        <v>45383</v>
      </c>
      <c r="J6559" s="21">
        <v>45390</v>
      </c>
      <c r="K6559" s="20" t="s">
        <v>5097</v>
      </c>
      <c r="L6559" s="20" t="s">
        <v>5098</v>
      </c>
      <c r="M6559" s="20"/>
      <c r="N6559" s="21">
        <v>45402.639271145832</v>
      </c>
    </row>
    <row r="6560" spans="1:14" x14ac:dyDescent="0.25">
      <c r="A6560" s="21">
        <v>45396.031469907408</v>
      </c>
      <c r="B6560" s="22">
        <v>45396.031469907408</v>
      </c>
      <c r="C6560" s="20" t="s">
        <v>869</v>
      </c>
      <c r="D6560" s="20" t="s">
        <v>870</v>
      </c>
      <c r="E6560" s="207" t="s">
        <v>872</v>
      </c>
      <c r="F6560" s="207" t="s">
        <v>6005</v>
      </c>
      <c r="G6560" s="20" t="s">
        <v>210</v>
      </c>
      <c r="H6560" s="23">
        <v>301.57</v>
      </c>
      <c r="I6560" s="21">
        <v>45383</v>
      </c>
      <c r="J6560" s="21">
        <v>45390</v>
      </c>
      <c r="K6560" s="20" t="s">
        <v>5097</v>
      </c>
      <c r="L6560" s="20" t="s">
        <v>5098</v>
      </c>
      <c r="M6560" s="20"/>
      <c r="N6560" s="21">
        <v>45402.639271145832</v>
      </c>
    </row>
    <row r="6561" spans="1:14" x14ac:dyDescent="0.25">
      <c r="A6561" s="21">
        <v>45396.031469907408</v>
      </c>
      <c r="B6561" s="22">
        <v>45396.031469907408</v>
      </c>
      <c r="C6561" s="20" t="s">
        <v>995</v>
      </c>
      <c r="D6561" s="20" t="s">
        <v>996</v>
      </c>
      <c r="E6561" s="207" t="s">
        <v>998</v>
      </c>
      <c r="F6561" s="207" t="s">
        <v>6006</v>
      </c>
      <c r="G6561" s="20" t="s">
        <v>210</v>
      </c>
      <c r="H6561" s="23">
        <v>29.04</v>
      </c>
      <c r="I6561" s="21">
        <v>45383</v>
      </c>
      <c r="J6561" s="21">
        <v>45390</v>
      </c>
      <c r="K6561" s="20" t="s">
        <v>5097</v>
      </c>
      <c r="L6561" s="20" t="s">
        <v>5098</v>
      </c>
      <c r="M6561" s="20"/>
      <c r="N6561" s="21">
        <v>45402.639271145832</v>
      </c>
    </row>
    <row r="6562" spans="1:14" x14ac:dyDescent="0.25">
      <c r="A6562" s="21">
        <v>45396.031469907408</v>
      </c>
      <c r="B6562" s="22">
        <v>45396.031469907408</v>
      </c>
      <c r="C6562" s="20" t="s">
        <v>117</v>
      </c>
      <c r="D6562" s="20" t="s">
        <v>118</v>
      </c>
      <c r="E6562" s="207" t="s">
        <v>121</v>
      </c>
      <c r="F6562" s="207" t="s">
        <v>6007</v>
      </c>
      <c r="G6562" s="20" t="s">
        <v>210</v>
      </c>
      <c r="H6562" s="23">
        <v>2204.8200000000002</v>
      </c>
      <c r="I6562" s="21">
        <v>45383</v>
      </c>
      <c r="J6562" s="21">
        <v>45390</v>
      </c>
      <c r="K6562" s="20" t="s">
        <v>5097</v>
      </c>
      <c r="L6562" s="20" t="s">
        <v>5098</v>
      </c>
      <c r="M6562" s="20"/>
      <c r="N6562" s="21">
        <v>45402.639271145832</v>
      </c>
    </row>
    <row r="6563" spans="1:14" x14ac:dyDescent="0.25">
      <c r="A6563" s="21">
        <v>45395.738715277781</v>
      </c>
      <c r="B6563" s="22">
        <v>45395.738715277781</v>
      </c>
      <c r="C6563" s="20" t="s">
        <v>266</v>
      </c>
      <c r="D6563" s="20" t="s">
        <v>267</v>
      </c>
      <c r="E6563" s="207" t="s">
        <v>270</v>
      </c>
      <c r="F6563" s="207" t="s">
        <v>6008</v>
      </c>
      <c r="G6563" s="20" t="s">
        <v>268</v>
      </c>
      <c r="H6563" s="23">
        <v>9886.5499999999993</v>
      </c>
      <c r="I6563" s="21">
        <v>45383</v>
      </c>
      <c r="J6563" s="21">
        <v>45390</v>
      </c>
      <c r="K6563" s="20" t="s">
        <v>5097</v>
      </c>
      <c r="L6563" s="20" t="s">
        <v>5098</v>
      </c>
      <c r="M6563" s="20"/>
      <c r="N6563" s="21">
        <v>45402.639271145832</v>
      </c>
    </row>
    <row r="6564" spans="1:14" x14ac:dyDescent="0.25">
      <c r="A6564" s="21">
        <v>45395.11010416667</v>
      </c>
      <c r="B6564" s="22">
        <v>45395.11010416667</v>
      </c>
      <c r="C6564" s="20" t="s">
        <v>5101</v>
      </c>
      <c r="D6564" s="20" t="s">
        <v>5102</v>
      </c>
      <c r="E6564" s="207" t="s">
        <v>5103</v>
      </c>
      <c r="F6564" s="207" t="s">
        <v>6009</v>
      </c>
      <c r="G6564" s="20" t="s">
        <v>5105</v>
      </c>
      <c r="H6564" s="23">
        <v>38892.44</v>
      </c>
      <c r="I6564" s="21">
        <v>45383</v>
      </c>
      <c r="J6564" s="21">
        <v>45390</v>
      </c>
      <c r="K6564" s="20" t="s">
        <v>5106</v>
      </c>
      <c r="L6564" s="20" t="s">
        <v>5107</v>
      </c>
      <c r="M6564" s="20"/>
      <c r="N6564" s="21">
        <v>45402.639271145832</v>
      </c>
    </row>
    <row r="6565" spans="1:14" x14ac:dyDescent="0.25">
      <c r="A6565" s="21">
        <v>45395.11010416667</v>
      </c>
      <c r="B6565" s="22">
        <v>45395.11010416667</v>
      </c>
      <c r="C6565" s="20" t="s">
        <v>5108</v>
      </c>
      <c r="D6565" s="20" t="s">
        <v>5109</v>
      </c>
      <c r="E6565" s="207" t="s">
        <v>5110</v>
      </c>
      <c r="F6565" s="207" t="s">
        <v>6010</v>
      </c>
      <c r="G6565" s="20" t="s">
        <v>5105</v>
      </c>
      <c r="H6565" s="23">
        <v>40428.769999999997</v>
      </c>
      <c r="I6565" s="21">
        <v>45383</v>
      </c>
      <c r="J6565" s="21">
        <v>45390</v>
      </c>
      <c r="K6565" s="20" t="s">
        <v>5106</v>
      </c>
      <c r="L6565" s="20" t="s">
        <v>5107</v>
      </c>
      <c r="M6565" s="20"/>
      <c r="N6565" s="21">
        <v>45402.639271145832</v>
      </c>
    </row>
    <row r="6566" spans="1:14" x14ac:dyDescent="0.25">
      <c r="A6566" s="21">
        <v>45395.040173611109</v>
      </c>
      <c r="B6566" s="22">
        <v>45395.040173611109</v>
      </c>
      <c r="C6566" s="20" t="s">
        <v>771</v>
      </c>
      <c r="D6566" s="20" t="s">
        <v>772</v>
      </c>
      <c r="E6566" s="207" t="s">
        <v>774</v>
      </c>
      <c r="F6566" s="207" t="s">
        <v>6011</v>
      </c>
      <c r="G6566" s="20" t="s">
        <v>183</v>
      </c>
      <c r="H6566" s="23">
        <v>1069335.1399999999</v>
      </c>
      <c r="I6566" s="21">
        <v>45383</v>
      </c>
      <c r="J6566" s="21">
        <v>45390</v>
      </c>
      <c r="K6566" s="20" t="s">
        <v>5114</v>
      </c>
      <c r="L6566" s="20" t="s">
        <v>5107</v>
      </c>
      <c r="M6566" s="20"/>
      <c r="N6566" s="21">
        <v>45402.639271145832</v>
      </c>
    </row>
    <row r="6567" spans="1:14" x14ac:dyDescent="0.25">
      <c r="A6567" s="21">
        <v>45395.040173611109</v>
      </c>
      <c r="B6567" s="22">
        <v>45395.040173611109</v>
      </c>
      <c r="C6567" s="20" t="s">
        <v>181</v>
      </c>
      <c r="D6567" s="20" t="s">
        <v>182</v>
      </c>
      <c r="E6567" s="207" t="s">
        <v>185</v>
      </c>
      <c r="F6567" s="207" t="s">
        <v>6012</v>
      </c>
      <c r="G6567" s="20" t="s">
        <v>183</v>
      </c>
      <c r="H6567" s="23">
        <v>1328532.74</v>
      </c>
      <c r="I6567" s="21">
        <v>45383</v>
      </c>
      <c r="J6567" s="21">
        <v>45390</v>
      </c>
      <c r="K6567" s="20" t="s">
        <v>5116</v>
      </c>
      <c r="L6567" s="20" t="s">
        <v>5107</v>
      </c>
      <c r="M6567" s="20"/>
      <c r="N6567" s="21">
        <v>45402.639271145832</v>
      </c>
    </row>
    <row r="6568" spans="1:14" x14ac:dyDescent="0.25">
      <c r="A6568" s="21">
        <v>45395.040173611109</v>
      </c>
      <c r="B6568" s="22">
        <v>45395.040173611109</v>
      </c>
      <c r="C6568" s="20" t="s">
        <v>1190</v>
      </c>
      <c r="D6568" s="20" t="s">
        <v>1191</v>
      </c>
      <c r="E6568" s="207" t="s">
        <v>1193</v>
      </c>
      <c r="F6568" s="207" t="s">
        <v>6013</v>
      </c>
      <c r="G6568" s="20" t="s">
        <v>183</v>
      </c>
      <c r="H6568" s="23">
        <v>4369.8500000000004</v>
      </c>
      <c r="I6568" s="21">
        <v>45383</v>
      </c>
      <c r="J6568" s="21">
        <v>45390</v>
      </c>
      <c r="K6568" s="20" t="s">
        <v>5118</v>
      </c>
      <c r="L6568" s="20" t="s">
        <v>5107</v>
      </c>
      <c r="M6568" s="20"/>
      <c r="N6568" s="21">
        <v>45402.639271145832</v>
      </c>
    </row>
    <row r="6569" spans="1:14" x14ac:dyDescent="0.25">
      <c r="A6569" s="21">
        <v>45395.040173611109</v>
      </c>
      <c r="B6569" s="22">
        <v>45395.040173611109</v>
      </c>
      <c r="C6569" s="20" t="s">
        <v>1226</v>
      </c>
      <c r="D6569" s="20" t="s">
        <v>1227</v>
      </c>
      <c r="E6569" s="207" t="s">
        <v>1229</v>
      </c>
      <c r="F6569" s="207" t="s">
        <v>6014</v>
      </c>
      <c r="G6569" s="20" t="s">
        <v>183</v>
      </c>
      <c r="H6569" s="23">
        <v>2720.2</v>
      </c>
      <c r="I6569" s="21">
        <v>45383</v>
      </c>
      <c r="J6569" s="21">
        <v>45390</v>
      </c>
      <c r="K6569" s="20" t="s">
        <v>5118</v>
      </c>
      <c r="L6569" s="20" t="s">
        <v>5107</v>
      </c>
      <c r="M6569" s="20"/>
      <c r="N6569" s="21">
        <v>45402.639271145832</v>
      </c>
    </row>
    <row r="6570" spans="1:14" x14ac:dyDescent="0.25">
      <c r="A6570" s="21">
        <v>45395.040173611109</v>
      </c>
      <c r="B6570" s="22">
        <v>45395.040173611109</v>
      </c>
      <c r="C6570" s="20" t="s">
        <v>717</v>
      </c>
      <c r="D6570" s="20" t="s">
        <v>718</v>
      </c>
      <c r="E6570" s="207" t="s">
        <v>720</v>
      </c>
      <c r="F6570" s="207" t="s">
        <v>6015</v>
      </c>
      <c r="G6570" s="20" t="s">
        <v>183</v>
      </c>
      <c r="H6570" s="23">
        <v>4445.3900000000003</v>
      </c>
      <c r="I6570" s="21">
        <v>45383</v>
      </c>
      <c r="J6570" s="21">
        <v>45390</v>
      </c>
      <c r="K6570" s="20" t="s">
        <v>5121</v>
      </c>
      <c r="L6570" s="20" t="s">
        <v>5107</v>
      </c>
      <c r="M6570" s="20"/>
      <c r="N6570" s="21">
        <v>45402.639271145832</v>
      </c>
    </row>
    <row r="6571" spans="1:14" x14ac:dyDescent="0.25">
      <c r="A6571" s="21">
        <v>45395.040173611109</v>
      </c>
      <c r="B6571" s="22">
        <v>45395.040173611109</v>
      </c>
      <c r="C6571" s="20" t="s">
        <v>882</v>
      </c>
      <c r="D6571" s="20" t="s">
        <v>883</v>
      </c>
      <c r="E6571" s="207" t="s">
        <v>885</v>
      </c>
      <c r="F6571" s="207" t="s">
        <v>6016</v>
      </c>
      <c r="G6571" s="20" t="s">
        <v>183</v>
      </c>
      <c r="H6571" s="23">
        <v>5626.35</v>
      </c>
      <c r="I6571" s="21">
        <v>45383</v>
      </c>
      <c r="J6571" s="21">
        <v>45390</v>
      </c>
      <c r="K6571" s="20" t="s">
        <v>5123</v>
      </c>
      <c r="L6571" s="20" t="s">
        <v>5107</v>
      </c>
      <c r="M6571" s="20"/>
      <c r="N6571" s="21">
        <v>45402.639271145832</v>
      </c>
    </row>
    <row r="6572" spans="1:14" x14ac:dyDescent="0.25">
      <c r="A6572" s="21">
        <v>45395.040173611109</v>
      </c>
      <c r="B6572" s="22">
        <v>45395.040173611109</v>
      </c>
      <c r="C6572" s="20" t="s">
        <v>193</v>
      </c>
      <c r="D6572" s="20" t="s">
        <v>194</v>
      </c>
      <c r="E6572" s="207" t="s">
        <v>196</v>
      </c>
      <c r="F6572" s="207" t="s">
        <v>6017</v>
      </c>
      <c r="G6572" s="20" t="s">
        <v>183</v>
      </c>
      <c r="H6572" s="23">
        <v>10750.61</v>
      </c>
      <c r="I6572" s="21">
        <v>45383</v>
      </c>
      <c r="J6572" s="21">
        <v>45390</v>
      </c>
      <c r="K6572" s="20" t="s">
        <v>5118</v>
      </c>
      <c r="L6572" s="20" t="s">
        <v>5107</v>
      </c>
      <c r="M6572" s="20"/>
      <c r="N6572" s="21">
        <v>45402.639271145832</v>
      </c>
    </row>
    <row r="6573" spans="1:14" x14ac:dyDescent="0.25">
      <c r="A6573" s="21">
        <v>45395.040173611109</v>
      </c>
      <c r="B6573" s="22">
        <v>45395.040173611109</v>
      </c>
      <c r="C6573" s="20" t="s">
        <v>253</v>
      </c>
      <c r="D6573" s="20" t="s">
        <v>254</v>
      </c>
      <c r="E6573" s="207" t="s">
        <v>256</v>
      </c>
      <c r="F6573" s="207" t="s">
        <v>6018</v>
      </c>
      <c r="G6573" s="20" t="s">
        <v>183</v>
      </c>
      <c r="H6573" s="23">
        <v>273916.65000000002</v>
      </c>
      <c r="I6573" s="21">
        <v>45383</v>
      </c>
      <c r="J6573" s="21">
        <v>45390</v>
      </c>
      <c r="K6573" s="20" t="s">
        <v>5118</v>
      </c>
      <c r="L6573" s="20" t="s">
        <v>5107</v>
      </c>
      <c r="M6573" s="20"/>
      <c r="N6573" s="21">
        <v>45402.639271145832</v>
      </c>
    </row>
    <row r="6574" spans="1:14" x14ac:dyDescent="0.25">
      <c r="A6574" s="21">
        <v>45395.040173611109</v>
      </c>
      <c r="B6574" s="22">
        <v>45395.040173611109</v>
      </c>
      <c r="C6574" s="20" t="s">
        <v>939</v>
      </c>
      <c r="D6574" s="20" t="s">
        <v>940</v>
      </c>
      <c r="E6574" s="207" t="s">
        <v>942</v>
      </c>
      <c r="F6574" s="207" t="s">
        <v>6019</v>
      </c>
      <c r="G6574" s="20" t="s">
        <v>183</v>
      </c>
      <c r="H6574" s="23">
        <v>3269.87</v>
      </c>
      <c r="I6574" s="21">
        <v>45383</v>
      </c>
      <c r="J6574" s="21">
        <v>45390</v>
      </c>
      <c r="K6574" s="20" t="s">
        <v>5123</v>
      </c>
      <c r="L6574" s="20" t="s">
        <v>5107</v>
      </c>
      <c r="M6574" s="20"/>
      <c r="N6574" s="21">
        <v>45402.639271145832</v>
      </c>
    </row>
    <row r="6575" spans="1:14" x14ac:dyDescent="0.25">
      <c r="A6575" s="21">
        <v>45395.040173611109</v>
      </c>
      <c r="B6575" s="22">
        <v>45395.040173611109</v>
      </c>
      <c r="C6575" s="20" t="s">
        <v>521</v>
      </c>
      <c r="D6575" s="20" t="s">
        <v>522</v>
      </c>
      <c r="E6575" s="207" t="s">
        <v>524</v>
      </c>
      <c r="F6575" s="207" t="s">
        <v>6020</v>
      </c>
      <c r="G6575" s="20" t="s">
        <v>183</v>
      </c>
      <c r="H6575" s="23">
        <v>7728.97</v>
      </c>
      <c r="I6575" s="21">
        <v>45383</v>
      </c>
      <c r="J6575" s="21">
        <v>45390</v>
      </c>
      <c r="K6575" s="20" t="s">
        <v>5121</v>
      </c>
      <c r="L6575" s="20" t="s">
        <v>5107</v>
      </c>
      <c r="M6575" s="20"/>
      <c r="N6575" s="21">
        <v>45402.639271145832</v>
      </c>
    </row>
    <row r="6576" spans="1:14" x14ac:dyDescent="0.25">
      <c r="A6576" s="21">
        <v>45395.040173611109</v>
      </c>
      <c r="B6576" s="22">
        <v>45395.040173611109</v>
      </c>
      <c r="C6576" s="20" t="s">
        <v>459</v>
      </c>
      <c r="D6576" s="20" t="s">
        <v>460</v>
      </c>
      <c r="E6576" s="207" t="s">
        <v>462</v>
      </c>
      <c r="F6576" s="207" t="s">
        <v>6021</v>
      </c>
      <c r="G6576" s="20" t="s">
        <v>183</v>
      </c>
      <c r="H6576" s="23">
        <v>732660.97</v>
      </c>
      <c r="I6576" s="21">
        <v>45383</v>
      </c>
      <c r="J6576" s="21">
        <v>45390</v>
      </c>
      <c r="K6576" s="20" t="s">
        <v>5129</v>
      </c>
      <c r="L6576" s="20" t="s">
        <v>5107</v>
      </c>
      <c r="M6576" s="20"/>
      <c r="N6576" s="21">
        <v>45402.639271145832</v>
      </c>
    </row>
    <row r="6577" spans="1:14" x14ac:dyDescent="0.25">
      <c r="A6577" s="21">
        <v>45395.040173611109</v>
      </c>
      <c r="B6577" s="22">
        <v>45395.040173611109</v>
      </c>
      <c r="C6577" s="20" t="s">
        <v>435</v>
      </c>
      <c r="D6577" s="20" t="s">
        <v>436</v>
      </c>
      <c r="E6577" s="207" t="s">
        <v>438</v>
      </c>
      <c r="F6577" s="207" t="s">
        <v>6022</v>
      </c>
      <c r="G6577" s="20" t="s">
        <v>183</v>
      </c>
      <c r="H6577" s="23">
        <v>7508.38</v>
      </c>
      <c r="I6577" s="21">
        <v>45383</v>
      </c>
      <c r="J6577" s="21">
        <v>45390</v>
      </c>
      <c r="K6577" s="20" t="s">
        <v>5118</v>
      </c>
      <c r="L6577" s="20" t="s">
        <v>5107</v>
      </c>
      <c r="M6577" s="20"/>
      <c r="N6577" s="21">
        <v>45402.639271145832</v>
      </c>
    </row>
    <row r="6578" spans="1:14" x14ac:dyDescent="0.25">
      <c r="A6578" s="21">
        <v>45395.040173611109</v>
      </c>
      <c r="B6578" s="22">
        <v>45395.040173611109</v>
      </c>
      <c r="C6578" s="20" t="s">
        <v>422</v>
      </c>
      <c r="D6578" s="20" t="s">
        <v>423</v>
      </c>
      <c r="E6578" s="207" t="s">
        <v>425</v>
      </c>
      <c r="F6578" s="207" t="s">
        <v>6023</v>
      </c>
      <c r="G6578" s="20" t="s">
        <v>183</v>
      </c>
      <c r="H6578" s="23">
        <v>41484.160000000003</v>
      </c>
      <c r="I6578" s="21">
        <v>45383</v>
      </c>
      <c r="J6578" s="21">
        <v>45390</v>
      </c>
      <c r="K6578" s="20" t="s">
        <v>5118</v>
      </c>
      <c r="L6578" s="20" t="s">
        <v>5107</v>
      </c>
      <c r="M6578" s="20"/>
      <c r="N6578" s="21">
        <v>45402.639271145832</v>
      </c>
    </row>
    <row r="6579" spans="1:14" x14ac:dyDescent="0.25">
      <c r="A6579" s="21">
        <v>45395.040173611109</v>
      </c>
      <c r="B6579" s="22">
        <v>45395.040173611109</v>
      </c>
      <c r="C6579" s="20" t="s">
        <v>1298</v>
      </c>
      <c r="D6579" s="20" t="s">
        <v>1299</v>
      </c>
      <c r="E6579" s="207" t="s">
        <v>1301</v>
      </c>
      <c r="F6579" s="207" t="s">
        <v>6024</v>
      </c>
      <c r="G6579" s="20" t="s">
        <v>183</v>
      </c>
      <c r="H6579" s="23">
        <v>648.51</v>
      </c>
      <c r="I6579" s="21">
        <v>45383</v>
      </c>
      <c r="J6579" s="21">
        <v>45390</v>
      </c>
      <c r="K6579" s="20" t="s">
        <v>5121</v>
      </c>
      <c r="L6579" s="20" t="s">
        <v>5107</v>
      </c>
      <c r="M6579" s="20"/>
      <c r="N6579" s="21">
        <v>45402.639271145832</v>
      </c>
    </row>
    <row r="6580" spans="1:14" x14ac:dyDescent="0.25">
      <c r="A6580" s="21">
        <v>45395.040173611109</v>
      </c>
      <c r="B6580" s="22">
        <v>45395.040173611109</v>
      </c>
      <c r="C6580" s="20" t="s">
        <v>331</v>
      </c>
      <c r="D6580" s="20" t="s">
        <v>332</v>
      </c>
      <c r="E6580" s="207" t="s">
        <v>334</v>
      </c>
      <c r="F6580" s="207" t="s">
        <v>6025</v>
      </c>
      <c r="G6580" s="20" t="s">
        <v>183</v>
      </c>
      <c r="H6580" s="23">
        <v>5813.64</v>
      </c>
      <c r="I6580" s="21">
        <v>45383</v>
      </c>
      <c r="J6580" s="21">
        <v>45390</v>
      </c>
      <c r="K6580" s="20" t="s">
        <v>5121</v>
      </c>
      <c r="L6580" s="20" t="s">
        <v>5107</v>
      </c>
      <c r="M6580" s="20"/>
      <c r="N6580" s="21">
        <v>45402.639271145832</v>
      </c>
    </row>
    <row r="6581" spans="1:14" x14ac:dyDescent="0.25">
      <c r="A6581" s="21">
        <v>45394.733472222222</v>
      </c>
      <c r="B6581" s="22">
        <v>45394.733472222222</v>
      </c>
      <c r="C6581" s="20" t="s">
        <v>132</v>
      </c>
      <c r="D6581" s="20" t="s">
        <v>133</v>
      </c>
      <c r="E6581" s="207" t="s">
        <v>136</v>
      </c>
      <c r="F6581" s="207" t="s">
        <v>6026</v>
      </c>
      <c r="G6581" s="20" t="s">
        <v>134</v>
      </c>
      <c r="H6581" s="23">
        <v>4291.8100000000004</v>
      </c>
      <c r="I6581" s="21">
        <v>45383</v>
      </c>
      <c r="J6581" s="21">
        <v>45390</v>
      </c>
      <c r="K6581" s="20" t="s">
        <v>5097</v>
      </c>
      <c r="L6581" s="20" t="s">
        <v>5098</v>
      </c>
      <c r="M6581" s="20"/>
      <c r="N6581" s="21">
        <v>45402.639271145832</v>
      </c>
    </row>
    <row r="6582" spans="1:14" x14ac:dyDescent="0.25">
      <c r="A6582" s="21">
        <v>45394.717453703706</v>
      </c>
      <c r="B6582" s="22">
        <v>45394.717453703706</v>
      </c>
      <c r="C6582" s="20" t="s">
        <v>869</v>
      </c>
      <c r="D6582" s="20" t="s">
        <v>870</v>
      </c>
      <c r="E6582" s="207" t="s">
        <v>872</v>
      </c>
      <c r="F6582" s="207" t="s">
        <v>6027</v>
      </c>
      <c r="G6582" s="20" t="s">
        <v>210</v>
      </c>
      <c r="H6582" s="23">
        <v>301.57</v>
      </c>
      <c r="I6582" s="21">
        <v>45383</v>
      </c>
      <c r="J6582" s="21">
        <v>45390</v>
      </c>
      <c r="K6582" s="20" t="s">
        <v>5097</v>
      </c>
      <c r="L6582" s="20" t="s">
        <v>5098</v>
      </c>
      <c r="M6582" s="20"/>
      <c r="N6582" s="21">
        <v>45402.639271145832</v>
      </c>
    </row>
    <row r="6583" spans="1:14" x14ac:dyDescent="0.25">
      <c r="A6583" s="21">
        <v>45394.717453703706</v>
      </c>
      <c r="B6583" s="22">
        <v>45394.717453703706</v>
      </c>
      <c r="C6583" s="20" t="s">
        <v>995</v>
      </c>
      <c r="D6583" s="20" t="s">
        <v>996</v>
      </c>
      <c r="E6583" s="207" t="s">
        <v>998</v>
      </c>
      <c r="F6583" s="207" t="s">
        <v>6028</v>
      </c>
      <c r="G6583" s="20" t="s">
        <v>210</v>
      </c>
      <c r="H6583" s="23">
        <v>29.04</v>
      </c>
      <c r="I6583" s="21">
        <v>45383</v>
      </c>
      <c r="J6583" s="21">
        <v>45390</v>
      </c>
      <c r="K6583" s="20" t="s">
        <v>5097</v>
      </c>
      <c r="L6583" s="20" t="s">
        <v>5098</v>
      </c>
      <c r="M6583" s="20"/>
      <c r="N6583" s="21">
        <v>45402.639271145832</v>
      </c>
    </row>
    <row r="6584" spans="1:14" x14ac:dyDescent="0.25">
      <c r="A6584" s="21">
        <v>45394.717453703706</v>
      </c>
      <c r="B6584" s="22">
        <v>45394.717453703706</v>
      </c>
      <c r="C6584" s="20" t="s">
        <v>117</v>
      </c>
      <c r="D6584" s="20" t="s">
        <v>118</v>
      </c>
      <c r="E6584" s="207" t="s">
        <v>121</v>
      </c>
      <c r="F6584" s="207" t="s">
        <v>6029</v>
      </c>
      <c r="G6584" s="20" t="s">
        <v>210</v>
      </c>
      <c r="H6584" s="23">
        <v>2204.8200000000002</v>
      </c>
      <c r="I6584" s="21">
        <v>45383</v>
      </c>
      <c r="J6584" s="21">
        <v>45390</v>
      </c>
      <c r="K6584" s="20" t="s">
        <v>5097</v>
      </c>
      <c r="L6584" s="20" t="s">
        <v>5098</v>
      </c>
      <c r="M6584" s="20"/>
      <c r="N6584" s="21">
        <v>45402.639271145832</v>
      </c>
    </row>
    <row r="6585" spans="1:14" x14ac:dyDescent="0.25">
      <c r="A6585" s="21">
        <v>45394.491736111115</v>
      </c>
      <c r="B6585" s="22">
        <v>45394.491736111115</v>
      </c>
      <c r="C6585" s="20" t="s">
        <v>266</v>
      </c>
      <c r="D6585" s="20" t="s">
        <v>267</v>
      </c>
      <c r="E6585" s="207" t="s">
        <v>270</v>
      </c>
      <c r="F6585" s="207" t="s">
        <v>6030</v>
      </c>
      <c r="G6585" s="20" t="s">
        <v>268</v>
      </c>
      <c r="H6585" s="23">
        <v>9803.94</v>
      </c>
      <c r="I6585" s="21">
        <v>45383</v>
      </c>
      <c r="J6585" s="21">
        <v>45390</v>
      </c>
      <c r="K6585" s="20" t="s">
        <v>5097</v>
      </c>
      <c r="L6585" s="20" t="s">
        <v>5098</v>
      </c>
      <c r="M6585" s="20"/>
      <c r="N6585" s="21">
        <v>45402.639271145832</v>
      </c>
    </row>
    <row r="6586" spans="1:14" x14ac:dyDescent="0.25">
      <c r="A6586" s="21">
        <v>45394.301469907412</v>
      </c>
      <c r="B6586" s="22">
        <v>45394.301469907412</v>
      </c>
      <c r="C6586" s="20" t="s">
        <v>5101</v>
      </c>
      <c r="D6586" s="20" t="s">
        <v>5102</v>
      </c>
      <c r="E6586" s="207" t="s">
        <v>5103</v>
      </c>
      <c r="F6586" s="207" t="s">
        <v>6031</v>
      </c>
      <c r="G6586" s="20" t="s">
        <v>5105</v>
      </c>
      <c r="H6586" s="23">
        <v>39410.33</v>
      </c>
      <c r="I6586" s="21">
        <v>45383</v>
      </c>
      <c r="J6586" s="21">
        <v>45390</v>
      </c>
      <c r="K6586" s="20" t="s">
        <v>5106</v>
      </c>
      <c r="L6586" s="20" t="s">
        <v>5107</v>
      </c>
      <c r="M6586" s="20"/>
      <c r="N6586" s="21">
        <v>45402.639271145832</v>
      </c>
    </row>
    <row r="6587" spans="1:14" x14ac:dyDescent="0.25">
      <c r="A6587" s="21">
        <v>45394.301469907412</v>
      </c>
      <c r="B6587" s="22">
        <v>45394.301469907412</v>
      </c>
      <c r="C6587" s="20" t="s">
        <v>5108</v>
      </c>
      <c r="D6587" s="20" t="s">
        <v>5109</v>
      </c>
      <c r="E6587" s="207" t="s">
        <v>5110</v>
      </c>
      <c r="F6587" s="207" t="s">
        <v>6032</v>
      </c>
      <c r="G6587" s="20" t="s">
        <v>5105</v>
      </c>
      <c r="H6587" s="23">
        <v>41005.08</v>
      </c>
      <c r="I6587" s="21">
        <v>45383</v>
      </c>
      <c r="J6587" s="21">
        <v>45390</v>
      </c>
      <c r="K6587" s="20" t="s">
        <v>5106</v>
      </c>
      <c r="L6587" s="20" t="s">
        <v>5107</v>
      </c>
      <c r="M6587" s="20"/>
      <c r="N6587" s="21">
        <v>45402.639271145832</v>
      </c>
    </row>
    <row r="6588" spans="1:14" x14ac:dyDescent="0.25">
      <c r="A6588" s="21">
        <v>45394.078171296293</v>
      </c>
      <c r="B6588" s="22">
        <v>45394.078171296293</v>
      </c>
      <c r="C6588" s="20" t="s">
        <v>266</v>
      </c>
      <c r="D6588" s="20" t="s">
        <v>267</v>
      </c>
      <c r="E6588" s="207" t="s">
        <v>270</v>
      </c>
      <c r="F6588" s="207" t="s">
        <v>6033</v>
      </c>
      <c r="G6588" s="20" t="s">
        <v>268</v>
      </c>
      <c r="H6588" s="23">
        <v>9662.7999999999993</v>
      </c>
      <c r="I6588" s="21">
        <v>45383</v>
      </c>
      <c r="J6588" s="21">
        <v>45390</v>
      </c>
      <c r="K6588" s="20" t="s">
        <v>5097</v>
      </c>
      <c r="L6588" s="20" t="s">
        <v>5098</v>
      </c>
      <c r="M6588" s="20"/>
      <c r="N6588" s="21">
        <v>45402.639271145832</v>
      </c>
    </row>
    <row r="6589" spans="1:14" x14ac:dyDescent="0.25">
      <c r="A6589" s="21">
        <v>45394.063402777778</v>
      </c>
      <c r="B6589" s="22">
        <v>45394.063402777778</v>
      </c>
      <c r="C6589" s="20" t="s">
        <v>771</v>
      </c>
      <c r="D6589" s="20" t="s">
        <v>772</v>
      </c>
      <c r="E6589" s="207" t="s">
        <v>774</v>
      </c>
      <c r="F6589" s="207" t="s">
        <v>6034</v>
      </c>
      <c r="G6589" s="20" t="s">
        <v>183</v>
      </c>
      <c r="H6589" s="23">
        <v>1065618.53</v>
      </c>
      <c r="I6589" s="21">
        <v>45383</v>
      </c>
      <c r="J6589" s="21">
        <v>45390</v>
      </c>
      <c r="K6589" s="20" t="s">
        <v>5114</v>
      </c>
      <c r="L6589" s="20" t="s">
        <v>5107</v>
      </c>
      <c r="M6589" s="20"/>
      <c r="N6589" s="21">
        <v>45402.639271145832</v>
      </c>
    </row>
    <row r="6590" spans="1:14" x14ac:dyDescent="0.25">
      <c r="A6590" s="21">
        <v>45394.063402777778</v>
      </c>
      <c r="B6590" s="22">
        <v>45394.063402777778</v>
      </c>
      <c r="C6590" s="20" t="s">
        <v>181</v>
      </c>
      <c r="D6590" s="20" t="s">
        <v>182</v>
      </c>
      <c r="E6590" s="207" t="s">
        <v>185</v>
      </c>
      <c r="F6590" s="207" t="s">
        <v>6035</v>
      </c>
      <c r="G6590" s="20" t="s">
        <v>183</v>
      </c>
      <c r="H6590" s="23">
        <v>1317348.7</v>
      </c>
      <c r="I6590" s="21">
        <v>45383</v>
      </c>
      <c r="J6590" s="21">
        <v>45390</v>
      </c>
      <c r="K6590" s="20" t="s">
        <v>5116</v>
      </c>
      <c r="L6590" s="20" t="s">
        <v>5107</v>
      </c>
      <c r="M6590" s="20"/>
      <c r="N6590" s="21">
        <v>45402.639271145832</v>
      </c>
    </row>
    <row r="6591" spans="1:14" x14ac:dyDescent="0.25">
      <c r="A6591" s="21">
        <v>45394.063402777778</v>
      </c>
      <c r="B6591" s="22">
        <v>45394.063402777778</v>
      </c>
      <c r="C6591" s="20" t="s">
        <v>1190</v>
      </c>
      <c r="D6591" s="20" t="s">
        <v>1191</v>
      </c>
      <c r="E6591" s="207" t="s">
        <v>1193</v>
      </c>
      <c r="F6591" s="207" t="s">
        <v>6036</v>
      </c>
      <c r="G6591" s="20" t="s">
        <v>183</v>
      </c>
      <c r="H6591" s="23">
        <v>4369.8500000000004</v>
      </c>
      <c r="I6591" s="21">
        <v>45383</v>
      </c>
      <c r="J6591" s="21">
        <v>45390</v>
      </c>
      <c r="K6591" s="20" t="s">
        <v>5118</v>
      </c>
      <c r="L6591" s="20" t="s">
        <v>5107</v>
      </c>
      <c r="M6591" s="20"/>
      <c r="N6591" s="21">
        <v>45402.639271145832</v>
      </c>
    </row>
    <row r="6592" spans="1:14" x14ac:dyDescent="0.25">
      <c r="A6592" s="21">
        <v>45394.063402777778</v>
      </c>
      <c r="B6592" s="22">
        <v>45394.063402777778</v>
      </c>
      <c r="C6592" s="20" t="s">
        <v>1226</v>
      </c>
      <c r="D6592" s="20" t="s">
        <v>1227</v>
      </c>
      <c r="E6592" s="207" t="s">
        <v>1229</v>
      </c>
      <c r="F6592" s="207" t="s">
        <v>6037</v>
      </c>
      <c r="G6592" s="20" t="s">
        <v>183</v>
      </c>
      <c r="H6592" s="23">
        <v>2720.2</v>
      </c>
      <c r="I6592" s="21">
        <v>45383</v>
      </c>
      <c r="J6592" s="21">
        <v>45390</v>
      </c>
      <c r="K6592" s="20" t="s">
        <v>5118</v>
      </c>
      <c r="L6592" s="20" t="s">
        <v>5107</v>
      </c>
      <c r="M6592" s="20"/>
      <c r="N6592" s="21">
        <v>45402.639271145832</v>
      </c>
    </row>
    <row r="6593" spans="1:14" x14ac:dyDescent="0.25">
      <c r="A6593" s="21">
        <v>45394.063402777778</v>
      </c>
      <c r="B6593" s="22">
        <v>45394.063402777778</v>
      </c>
      <c r="C6593" s="20" t="s">
        <v>717</v>
      </c>
      <c r="D6593" s="20" t="s">
        <v>718</v>
      </c>
      <c r="E6593" s="207" t="s">
        <v>720</v>
      </c>
      <c r="F6593" s="207" t="s">
        <v>6038</v>
      </c>
      <c r="G6593" s="20" t="s">
        <v>183</v>
      </c>
      <c r="H6593" s="23">
        <v>4445.3900000000003</v>
      </c>
      <c r="I6593" s="21">
        <v>45383</v>
      </c>
      <c r="J6593" s="21">
        <v>45390</v>
      </c>
      <c r="K6593" s="20" t="s">
        <v>5121</v>
      </c>
      <c r="L6593" s="20" t="s">
        <v>5107</v>
      </c>
      <c r="M6593" s="20"/>
      <c r="N6593" s="21">
        <v>45402.639271145832</v>
      </c>
    </row>
    <row r="6594" spans="1:14" x14ac:dyDescent="0.25">
      <c r="A6594" s="21">
        <v>45394.063402777778</v>
      </c>
      <c r="B6594" s="22">
        <v>45394.063402777778</v>
      </c>
      <c r="C6594" s="20" t="s">
        <v>882</v>
      </c>
      <c r="D6594" s="20" t="s">
        <v>883</v>
      </c>
      <c r="E6594" s="207" t="s">
        <v>885</v>
      </c>
      <c r="F6594" s="207" t="s">
        <v>6039</v>
      </c>
      <c r="G6594" s="20" t="s">
        <v>183</v>
      </c>
      <c r="H6594" s="23">
        <v>5589.14</v>
      </c>
      <c r="I6594" s="21">
        <v>45383</v>
      </c>
      <c r="J6594" s="21">
        <v>45390</v>
      </c>
      <c r="K6594" s="20" t="s">
        <v>5123</v>
      </c>
      <c r="L6594" s="20" t="s">
        <v>5107</v>
      </c>
      <c r="M6594" s="20"/>
      <c r="N6594" s="21">
        <v>45402.639271145832</v>
      </c>
    </row>
    <row r="6595" spans="1:14" x14ac:dyDescent="0.25">
      <c r="A6595" s="21">
        <v>45394.063402777778</v>
      </c>
      <c r="B6595" s="22">
        <v>45394.063402777778</v>
      </c>
      <c r="C6595" s="20" t="s">
        <v>193</v>
      </c>
      <c r="D6595" s="20" t="s">
        <v>194</v>
      </c>
      <c r="E6595" s="207" t="s">
        <v>196</v>
      </c>
      <c r="F6595" s="207" t="s">
        <v>6040</v>
      </c>
      <c r="G6595" s="20" t="s">
        <v>183</v>
      </c>
      <c r="H6595" s="23">
        <v>10750.61</v>
      </c>
      <c r="I6595" s="21">
        <v>45383</v>
      </c>
      <c r="J6595" s="21">
        <v>45390</v>
      </c>
      <c r="K6595" s="20" t="s">
        <v>5118</v>
      </c>
      <c r="L6595" s="20" t="s">
        <v>5107</v>
      </c>
      <c r="M6595" s="20"/>
      <c r="N6595" s="21">
        <v>45402.639271145832</v>
      </c>
    </row>
    <row r="6596" spans="1:14" x14ac:dyDescent="0.25">
      <c r="A6596" s="21">
        <v>45394.063402777778</v>
      </c>
      <c r="B6596" s="22">
        <v>45394.063402777778</v>
      </c>
      <c r="C6596" s="20" t="s">
        <v>253</v>
      </c>
      <c r="D6596" s="20" t="s">
        <v>254</v>
      </c>
      <c r="E6596" s="207" t="s">
        <v>256</v>
      </c>
      <c r="F6596" s="207" t="s">
        <v>6041</v>
      </c>
      <c r="G6596" s="20" t="s">
        <v>183</v>
      </c>
      <c r="H6596" s="23">
        <v>273916.65000000002</v>
      </c>
      <c r="I6596" s="21">
        <v>45383</v>
      </c>
      <c r="J6596" s="21">
        <v>45390</v>
      </c>
      <c r="K6596" s="20" t="s">
        <v>5118</v>
      </c>
      <c r="L6596" s="20" t="s">
        <v>5107</v>
      </c>
      <c r="M6596" s="20"/>
      <c r="N6596" s="21">
        <v>45402.639271145832</v>
      </c>
    </row>
    <row r="6597" spans="1:14" x14ac:dyDescent="0.25">
      <c r="A6597" s="21">
        <v>45394.063402777778</v>
      </c>
      <c r="B6597" s="22">
        <v>45394.063402777778</v>
      </c>
      <c r="C6597" s="20" t="s">
        <v>939</v>
      </c>
      <c r="D6597" s="20" t="s">
        <v>940</v>
      </c>
      <c r="E6597" s="207" t="s">
        <v>942</v>
      </c>
      <c r="F6597" s="207" t="s">
        <v>6042</v>
      </c>
      <c r="G6597" s="20" t="s">
        <v>183</v>
      </c>
      <c r="H6597" s="23">
        <v>3252.08</v>
      </c>
      <c r="I6597" s="21">
        <v>45383</v>
      </c>
      <c r="J6597" s="21">
        <v>45390</v>
      </c>
      <c r="K6597" s="20" t="s">
        <v>5123</v>
      </c>
      <c r="L6597" s="20" t="s">
        <v>5107</v>
      </c>
      <c r="M6597" s="20"/>
      <c r="N6597" s="21">
        <v>45402.639271145832</v>
      </c>
    </row>
    <row r="6598" spans="1:14" x14ac:dyDescent="0.25">
      <c r="A6598" s="21">
        <v>45394.063402777778</v>
      </c>
      <c r="B6598" s="22">
        <v>45394.063402777778</v>
      </c>
      <c r="C6598" s="20" t="s">
        <v>521</v>
      </c>
      <c r="D6598" s="20" t="s">
        <v>522</v>
      </c>
      <c r="E6598" s="207" t="s">
        <v>524</v>
      </c>
      <c r="F6598" s="207" t="s">
        <v>6043</v>
      </c>
      <c r="G6598" s="20" t="s">
        <v>183</v>
      </c>
      <c r="H6598" s="23">
        <v>7728.97</v>
      </c>
      <c r="I6598" s="21">
        <v>45383</v>
      </c>
      <c r="J6598" s="21">
        <v>45390</v>
      </c>
      <c r="K6598" s="20" t="s">
        <v>5121</v>
      </c>
      <c r="L6598" s="20" t="s">
        <v>5107</v>
      </c>
      <c r="M6598" s="20"/>
      <c r="N6598" s="21">
        <v>45402.639271145832</v>
      </c>
    </row>
    <row r="6599" spans="1:14" x14ac:dyDescent="0.25">
      <c r="A6599" s="21">
        <v>45394.063402777778</v>
      </c>
      <c r="B6599" s="22">
        <v>45394.063402777778</v>
      </c>
      <c r="C6599" s="20" t="s">
        <v>459</v>
      </c>
      <c r="D6599" s="20" t="s">
        <v>460</v>
      </c>
      <c r="E6599" s="207" t="s">
        <v>462</v>
      </c>
      <c r="F6599" s="207" t="s">
        <v>6044</v>
      </c>
      <c r="G6599" s="20" t="s">
        <v>183</v>
      </c>
      <c r="H6599" s="23">
        <v>720676.37</v>
      </c>
      <c r="I6599" s="21">
        <v>45383</v>
      </c>
      <c r="J6599" s="21">
        <v>45390</v>
      </c>
      <c r="K6599" s="20" t="s">
        <v>5129</v>
      </c>
      <c r="L6599" s="20" t="s">
        <v>5107</v>
      </c>
      <c r="M6599" s="20"/>
      <c r="N6599" s="21">
        <v>45402.639271145832</v>
      </c>
    </row>
    <row r="6600" spans="1:14" x14ac:dyDescent="0.25">
      <c r="A6600" s="21">
        <v>45394.063402777778</v>
      </c>
      <c r="B6600" s="22">
        <v>45394.063402777778</v>
      </c>
      <c r="C6600" s="20" t="s">
        <v>435</v>
      </c>
      <c r="D6600" s="20" t="s">
        <v>436</v>
      </c>
      <c r="E6600" s="207" t="s">
        <v>438</v>
      </c>
      <c r="F6600" s="207" t="s">
        <v>6045</v>
      </c>
      <c r="G6600" s="20" t="s">
        <v>183</v>
      </c>
      <c r="H6600" s="23">
        <v>7508.38</v>
      </c>
      <c r="I6600" s="21">
        <v>45383</v>
      </c>
      <c r="J6600" s="21">
        <v>45390</v>
      </c>
      <c r="K6600" s="20" t="s">
        <v>5118</v>
      </c>
      <c r="L6600" s="20" t="s">
        <v>5107</v>
      </c>
      <c r="M6600" s="20"/>
      <c r="N6600" s="21">
        <v>45402.639271145832</v>
      </c>
    </row>
    <row r="6601" spans="1:14" x14ac:dyDescent="0.25">
      <c r="A6601" s="21">
        <v>45394.063402777778</v>
      </c>
      <c r="B6601" s="22">
        <v>45394.063402777778</v>
      </c>
      <c r="C6601" s="20" t="s">
        <v>422</v>
      </c>
      <c r="D6601" s="20" t="s">
        <v>423</v>
      </c>
      <c r="E6601" s="207" t="s">
        <v>425</v>
      </c>
      <c r="F6601" s="207" t="s">
        <v>6046</v>
      </c>
      <c r="G6601" s="20" t="s">
        <v>183</v>
      </c>
      <c r="H6601" s="23">
        <v>41484.160000000003</v>
      </c>
      <c r="I6601" s="21">
        <v>45383</v>
      </c>
      <c r="J6601" s="21">
        <v>45390</v>
      </c>
      <c r="K6601" s="20" t="s">
        <v>5118</v>
      </c>
      <c r="L6601" s="20" t="s">
        <v>5107</v>
      </c>
      <c r="M6601" s="20"/>
      <c r="N6601" s="21">
        <v>45402.639271145832</v>
      </c>
    </row>
    <row r="6602" spans="1:14" x14ac:dyDescent="0.25">
      <c r="A6602" s="21">
        <v>45394.063402777778</v>
      </c>
      <c r="B6602" s="22">
        <v>45394.063402777778</v>
      </c>
      <c r="C6602" s="20" t="s">
        <v>1298</v>
      </c>
      <c r="D6602" s="20" t="s">
        <v>1299</v>
      </c>
      <c r="E6602" s="207" t="s">
        <v>1301</v>
      </c>
      <c r="F6602" s="207" t="s">
        <v>6047</v>
      </c>
      <c r="G6602" s="20" t="s">
        <v>183</v>
      </c>
      <c r="H6602" s="23">
        <v>648.51</v>
      </c>
      <c r="I6602" s="21">
        <v>45383</v>
      </c>
      <c r="J6602" s="21">
        <v>45390</v>
      </c>
      <c r="K6602" s="20" t="s">
        <v>5121</v>
      </c>
      <c r="L6602" s="20" t="s">
        <v>5107</v>
      </c>
      <c r="M6602" s="20"/>
      <c r="N6602" s="21">
        <v>45402.639271145832</v>
      </c>
    </row>
    <row r="6603" spans="1:14" x14ac:dyDescent="0.25">
      <c r="A6603" s="21">
        <v>45394.063402777778</v>
      </c>
      <c r="B6603" s="22">
        <v>45394.063402777778</v>
      </c>
      <c r="C6603" s="20" t="s">
        <v>331</v>
      </c>
      <c r="D6603" s="20" t="s">
        <v>332</v>
      </c>
      <c r="E6603" s="207" t="s">
        <v>334</v>
      </c>
      <c r="F6603" s="207" t="s">
        <v>6048</v>
      </c>
      <c r="G6603" s="20" t="s">
        <v>183</v>
      </c>
      <c r="H6603" s="23">
        <v>5813.64</v>
      </c>
      <c r="I6603" s="21">
        <v>45383</v>
      </c>
      <c r="J6603" s="21">
        <v>45390</v>
      </c>
      <c r="K6603" s="20" t="s">
        <v>5121</v>
      </c>
      <c r="L6603" s="20" t="s">
        <v>5107</v>
      </c>
      <c r="M6603" s="20"/>
      <c r="N6603" s="21">
        <v>45402.639271145832</v>
      </c>
    </row>
    <row r="6604" spans="1:14" x14ac:dyDescent="0.25">
      <c r="A6604" s="21">
        <v>45393.946724537032</v>
      </c>
      <c r="B6604" s="22">
        <v>45393.946724537032</v>
      </c>
      <c r="C6604" s="20" t="s">
        <v>869</v>
      </c>
      <c r="D6604" s="20" t="s">
        <v>870</v>
      </c>
      <c r="E6604" s="207" t="s">
        <v>872</v>
      </c>
      <c r="F6604" s="207" t="s">
        <v>6049</v>
      </c>
      <c r="G6604" s="20" t="s">
        <v>210</v>
      </c>
      <c r="H6604" s="23">
        <v>301.57</v>
      </c>
      <c r="I6604" s="21">
        <v>45383</v>
      </c>
      <c r="J6604" s="21">
        <v>45390</v>
      </c>
      <c r="K6604" s="20" t="s">
        <v>5097</v>
      </c>
      <c r="L6604" s="20" t="s">
        <v>5098</v>
      </c>
      <c r="M6604" s="20"/>
      <c r="N6604" s="21">
        <v>45402.639271145832</v>
      </c>
    </row>
    <row r="6605" spans="1:14" x14ac:dyDescent="0.25">
      <c r="A6605" s="21">
        <v>45393.946724537032</v>
      </c>
      <c r="B6605" s="22">
        <v>45393.946724537032</v>
      </c>
      <c r="C6605" s="20" t="s">
        <v>995</v>
      </c>
      <c r="D6605" s="20" t="s">
        <v>996</v>
      </c>
      <c r="E6605" s="207" t="s">
        <v>998</v>
      </c>
      <c r="F6605" s="207" t="s">
        <v>6050</v>
      </c>
      <c r="G6605" s="20" t="s">
        <v>210</v>
      </c>
      <c r="H6605" s="23">
        <v>29.04</v>
      </c>
      <c r="I6605" s="21">
        <v>45383</v>
      </c>
      <c r="J6605" s="21">
        <v>45390</v>
      </c>
      <c r="K6605" s="20" t="s">
        <v>5097</v>
      </c>
      <c r="L6605" s="20" t="s">
        <v>5098</v>
      </c>
      <c r="M6605" s="20"/>
      <c r="N6605" s="21">
        <v>45402.639271145832</v>
      </c>
    </row>
    <row r="6606" spans="1:14" x14ac:dyDescent="0.25">
      <c r="A6606" s="21">
        <v>45393.946724537032</v>
      </c>
      <c r="B6606" s="22">
        <v>45393.946724537032</v>
      </c>
      <c r="C6606" s="20" t="s">
        <v>117</v>
      </c>
      <c r="D6606" s="20" t="s">
        <v>118</v>
      </c>
      <c r="E6606" s="207" t="s">
        <v>121</v>
      </c>
      <c r="F6606" s="207" t="s">
        <v>6051</v>
      </c>
      <c r="G6606" s="20" t="s">
        <v>210</v>
      </c>
      <c r="H6606" s="23">
        <v>1894.34</v>
      </c>
      <c r="I6606" s="21">
        <v>45383</v>
      </c>
      <c r="J6606" s="21">
        <v>45390</v>
      </c>
      <c r="K6606" s="20" t="s">
        <v>5097</v>
      </c>
      <c r="L6606" s="20" t="s">
        <v>5098</v>
      </c>
      <c r="M6606" s="20"/>
      <c r="N6606" s="21">
        <v>45402.639271145832</v>
      </c>
    </row>
    <row r="6607" spans="1:14" x14ac:dyDescent="0.25">
      <c r="A6607" s="21">
        <v>45393.714791666665</v>
      </c>
      <c r="B6607" s="22">
        <v>45393.714791666665</v>
      </c>
      <c r="C6607" s="20" t="s">
        <v>132</v>
      </c>
      <c r="D6607" s="20" t="s">
        <v>133</v>
      </c>
      <c r="E6607" s="207" t="s">
        <v>136</v>
      </c>
      <c r="F6607" s="207" t="s">
        <v>6052</v>
      </c>
      <c r="G6607" s="20" t="s">
        <v>134</v>
      </c>
      <c r="H6607" s="23">
        <v>4269.78</v>
      </c>
      <c r="I6607" s="21">
        <v>45383</v>
      </c>
      <c r="J6607" s="21">
        <v>45390</v>
      </c>
      <c r="K6607" s="20" t="s">
        <v>5097</v>
      </c>
      <c r="L6607" s="20" t="s">
        <v>5098</v>
      </c>
      <c r="M6607" s="20"/>
      <c r="N6607" s="21">
        <v>45402.639271145832</v>
      </c>
    </row>
    <row r="6608" spans="1:14" x14ac:dyDescent="0.25">
      <c r="A6608" s="21">
        <v>45393.311539351853</v>
      </c>
      <c r="B6608" s="22">
        <v>45393.311539351853</v>
      </c>
      <c r="C6608" s="20" t="s">
        <v>5101</v>
      </c>
      <c r="D6608" s="20" t="s">
        <v>5102</v>
      </c>
      <c r="E6608" s="207" t="s">
        <v>5103</v>
      </c>
      <c r="F6608" s="207" t="s">
        <v>6053</v>
      </c>
      <c r="G6608" s="20" t="s">
        <v>5105</v>
      </c>
      <c r="H6608" s="23">
        <v>39258.22</v>
      </c>
      <c r="I6608" s="21">
        <v>45383</v>
      </c>
      <c r="J6608" s="21">
        <v>45390</v>
      </c>
      <c r="K6608" s="20" t="s">
        <v>5106</v>
      </c>
      <c r="L6608" s="20" t="s">
        <v>5107</v>
      </c>
      <c r="M6608" s="20"/>
      <c r="N6608" s="21">
        <v>45402.639271145832</v>
      </c>
    </row>
    <row r="6609" spans="1:14" x14ac:dyDescent="0.25">
      <c r="A6609" s="21">
        <v>45393.311539351853</v>
      </c>
      <c r="B6609" s="22">
        <v>45393.311539351853</v>
      </c>
      <c r="C6609" s="20" t="s">
        <v>5108</v>
      </c>
      <c r="D6609" s="20" t="s">
        <v>5109</v>
      </c>
      <c r="E6609" s="207" t="s">
        <v>5110</v>
      </c>
      <c r="F6609" s="207" t="s">
        <v>6054</v>
      </c>
      <c r="G6609" s="20" t="s">
        <v>5105</v>
      </c>
      <c r="H6609" s="23">
        <v>40777.74</v>
      </c>
      <c r="I6609" s="21">
        <v>45383</v>
      </c>
      <c r="J6609" s="21">
        <v>45390</v>
      </c>
      <c r="K6609" s="20" t="s">
        <v>5106</v>
      </c>
      <c r="L6609" s="20" t="s">
        <v>5107</v>
      </c>
      <c r="M6609" s="20"/>
      <c r="N6609" s="21">
        <v>45402.639271145832</v>
      </c>
    </row>
    <row r="6610" spans="1:14" x14ac:dyDescent="0.25">
      <c r="A6610" s="21">
        <v>45393.152638888889</v>
      </c>
      <c r="B6610" s="22">
        <v>45393.152638888889</v>
      </c>
      <c r="C6610" s="20" t="s">
        <v>132</v>
      </c>
      <c r="D6610" s="20" t="s">
        <v>133</v>
      </c>
      <c r="E6610" s="207" t="s">
        <v>136</v>
      </c>
      <c r="F6610" s="207" t="s">
        <v>6055</v>
      </c>
      <c r="G6610" s="20" t="s">
        <v>134</v>
      </c>
      <c r="H6610" s="23">
        <v>3635.27</v>
      </c>
      <c r="I6610" s="21">
        <v>45383</v>
      </c>
      <c r="J6610" s="21">
        <v>45390</v>
      </c>
      <c r="K6610" s="20" t="s">
        <v>5097</v>
      </c>
      <c r="L6610" s="20" t="s">
        <v>5098</v>
      </c>
      <c r="M6610" s="20"/>
      <c r="N6610" s="21">
        <v>45402.639271145832</v>
      </c>
    </row>
    <row r="6611" spans="1:14" x14ac:dyDescent="0.25">
      <c r="A6611" s="21">
        <v>45392.965717592597</v>
      </c>
      <c r="B6611" s="22">
        <v>45392.965717592597</v>
      </c>
      <c r="C6611" s="20" t="s">
        <v>771</v>
      </c>
      <c r="D6611" s="20" t="s">
        <v>772</v>
      </c>
      <c r="E6611" s="207" t="s">
        <v>774</v>
      </c>
      <c r="F6611" s="207" t="s">
        <v>6056</v>
      </c>
      <c r="G6611" s="20" t="s">
        <v>183</v>
      </c>
      <c r="H6611" s="23">
        <v>1076725.67</v>
      </c>
      <c r="I6611" s="21">
        <v>45383</v>
      </c>
      <c r="J6611" s="21">
        <v>45390</v>
      </c>
      <c r="K6611" s="20" t="s">
        <v>5114</v>
      </c>
      <c r="L6611" s="20" t="s">
        <v>5107</v>
      </c>
      <c r="M6611" s="20"/>
      <c r="N6611" s="21">
        <v>45402.639271145832</v>
      </c>
    </row>
    <row r="6612" spans="1:14" x14ac:dyDescent="0.25">
      <c r="A6612" s="21">
        <v>45392.965717592597</v>
      </c>
      <c r="B6612" s="22">
        <v>45392.965717592597</v>
      </c>
      <c r="C6612" s="20" t="s">
        <v>181</v>
      </c>
      <c r="D6612" s="20" t="s">
        <v>182</v>
      </c>
      <c r="E6612" s="207" t="s">
        <v>185</v>
      </c>
      <c r="F6612" s="207" t="s">
        <v>6057</v>
      </c>
      <c r="G6612" s="20" t="s">
        <v>183</v>
      </c>
      <c r="H6612" s="23">
        <v>1322637.53</v>
      </c>
      <c r="I6612" s="21">
        <v>45383</v>
      </c>
      <c r="J6612" s="21">
        <v>45390</v>
      </c>
      <c r="K6612" s="20" t="s">
        <v>5116</v>
      </c>
      <c r="L6612" s="20" t="s">
        <v>5107</v>
      </c>
      <c r="M6612" s="20"/>
      <c r="N6612" s="21">
        <v>45402.639271145832</v>
      </c>
    </row>
    <row r="6613" spans="1:14" x14ac:dyDescent="0.25">
      <c r="A6613" s="21">
        <v>45392.965717592597</v>
      </c>
      <c r="B6613" s="22">
        <v>45392.965717592597</v>
      </c>
      <c r="C6613" s="20" t="s">
        <v>1190</v>
      </c>
      <c r="D6613" s="20" t="s">
        <v>1191</v>
      </c>
      <c r="E6613" s="207" t="s">
        <v>1193</v>
      </c>
      <c r="F6613" s="207" t="s">
        <v>6058</v>
      </c>
      <c r="G6613" s="20" t="s">
        <v>183</v>
      </c>
      <c r="H6613" s="23">
        <v>4369.8500000000004</v>
      </c>
      <c r="I6613" s="21">
        <v>45383</v>
      </c>
      <c r="J6613" s="21">
        <v>45390</v>
      </c>
      <c r="K6613" s="20" t="s">
        <v>5118</v>
      </c>
      <c r="L6613" s="20" t="s">
        <v>5107</v>
      </c>
      <c r="M6613" s="20"/>
      <c r="N6613" s="21">
        <v>45402.639271145832</v>
      </c>
    </row>
    <row r="6614" spans="1:14" x14ac:dyDescent="0.25">
      <c r="A6614" s="21">
        <v>45392.965717592597</v>
      </c>
      <c r="B6614" s="22">
        <v>45392.965717592597</v>
      </c>
      <c r="C6614" s="20" t="s">
        <v>1226</v>
      </c>
      <c r="D6614" s="20" t="s">
        <v>1227</v>
      </c>
      <c r="E6614" s="207" t="s">
        <v>1229</v>
      </c>
      <c r="F6614" s="207" t="s">
        <v>6059</v>
      </c>
      <c r="G6614" s="20" t="s">
        <v>183</v>
      </c>
      <c r="H6614" s="23">
        <v>2720.2</v>
      </c>
      <c r="I6614" s="21">
        <v>45383</v>
      </c>
      <c r="J6614" s="21">
        <v>45390</v>
      </c>
      <c r="K6614" s="20" t="s">
        <v>5118</v>
      </c>
      <c r="L6614" s="20" t="s">
        <v>5107</v>
      </c>
      <c r="M6614" s="20"/>
      <c r="N6614" s="21">
        <v>45402.639271145832</v>
      </c>
    </row>
    <row r="6615" spans="1:14" x14ac:dyDescent="0.25">
      <c r="A6615" s="21">
        <v>45392.965717592597</v>
      </c>
      <c r="B6615" s="22">
        <v>45392.965717592597</v>
      </c>
      <c r="C6615" s="20" t="s">
        <v>717</v>
      </c>
      <c r="D6615" s="20" t="s">
        <v>718</v>
      </c>
      <c r="E6615" s="207" t="s">
        <v>720</v>
      </c>
      <c r="F6615" s="207" t="s">
        <v>6060</v>
      </c>
      <c r="G6615" s="20" t="s">
        <v>183</v>
      </c>
      <c r="H6615" s="23">
        <v>4445.3900000000003</v>
      </c>
      <c r="I6615" s="21">
        <v>45383</v>
      </c>
      <c r="J6615" s="21">
        <v>45390</v>
      </c>
      <c r="K6615" s="20" t="s">
        <v>5121</v>
      </c>
      <c r="L6615" s="20" t="s">
        <v>5107</v>
      </c>
      <c r="M6615" s="20"/>
      <c r="N6615" s="21">
        <v>45402.639271145832</v>
      </c>
    </row>
    <row r="6616" spans="1:14" x14ac:dyDescent="0.25">
      <c r="A6616" s="21">
        <v>45392.965717592597</v>
      </c>
      <c r="B6616" s="22">
        <v>45392.965717592597</v>
      </c>
      <c r="C6616" s="20" t="s">
        <v>882</v>
      </c>
      <c r="D6616" s="20" t="s">
        <v>883</v>
      </c>
      <c r="E6616" s="207" t="s">
        <v>885</v>
      </c>
      <c r="F6616" s="207" t="s">
        <v>6061</v>
      </c>
      <c r="G6616" s="20" t="s">
        <v>183</v>
      </c>
      <c r="H6616" s="23">
        <v>5645.77</v>
      </c>
      <c r="I6616" s="21">
        <v>45383</v>
      </c>
      <c r="J6616" s="21">
        <v>45390</v>
      </c>
      <c r="K6616" s="20" t="s">
        <v>5123</v>
      </c>
      <c r="L6616" s="20" t="s">
        <v>5107</v>
      </c>
      <c r="M6616" s="20"/>
      <c r="N6616" s="21">
        <v>45402.639271145832</v>
      </c>
    </row>
    <row r="6617" spans="1:14" x14ac:dyDescent="0.25">
      <c r="A6617" s="21">
        <v>45392.965717592597</v>
      </c>
      <c r="B6617" s="22">
        <v>45392.965717592597</v>
      </c>
      <c r="C6617" s="20" t="s">
        <v>193</v>
      </c>
      <c r="D6617" s="20" t="s">
        <v>194</v>
      </c>
      <c r="E6617" s="207" t="s">
        <v>196</v>
      </c>
      <c r="F6617" s="207" t="s">
        <v>6062</v>
      </c>
      <c r="G6617" s="20" t="s">
        <v>183</v>
      </c>
      <c r="H6617" s="23">
        <v>10750.61</v>
      </c>
      <c r="I6617" s="21">
        <v>45383</v>
      </c>
      <c r="J6617" s="21">
        <v>45390</v>
      </c>
      <c r="K6617" s="20" t="s">
        <v>5118</v>
      </c>
      <c r="L6617" s="20" t="s">
        <v>5107</v>
      </c>
      <c r="M6617" s="20"/>
      <c r="N6617" s="21">
        <v>45402.639271145832</v>
      </c>
    </row>
    <row r="6618" spans="1:14" x14ac:dyDescent="0.25">
      <c r="A6618" s="21">
        <v>45392.965717592597</v>
      </c>
      <c r="B6618" s="22">
        <v>45392.965717592597</v>
      </c>
      <c r="C6618" s="20" t="s">
        <v>253</v>
      </c>
      <c r="D6618" s="20" t="s">
        <v>254</v>
      </c>
      <c r="E6618" s="207" t="s">
        <v>256</v>
      </c>
      <c r="F6618" s="207" t="s">
        <v>6063</v>
      </c>
      <c r="G6618" s="20" t="s">
        <v>183</v>
      </c>
      <c r="H6618" s="23">
        <v>273916.65000000002</v>
      </c>
      <c r="I6618" s="21">
        <v>45383</v>
      </c>
      <c r="J6618" s="21">
        <v>45390</v>
      </c>
      <c r="K6618" s="20" t="s">
        <v>5118</v>
      </c>
      <c r="L6618" s="20" t="s">
        <v>5107</v>
      </c>
      <c r="M6618" s="20"/>
      <c r="N6618" s="21">
        <v>45402.639271145832</v>
      </c>
    </row>
    <row r="6619" spans="1:14" x14ac:dyDescent="0.25">
      <c r="A6619" s="21">
        <v>45392.965717592597</v>
      </c>
      <c r="B6619" s="22">
        <v>45392.965717592597</v>
      </c>
      <c r="C6619" s="20" t="s">
        <v>939</v>
      </c>
      <c r="D6619" s="20" t="s">
        <v>940</v>
      </c>
      <c r="E6619" s="207" t="s">
        <v>942</v>
      </c>
      <c r="F6619" s="207" t="s">
        <v>6064</v>
      </c>
      <c r="G6619" s="20" t="s">
        <v>183</v>
      </c>
      <c r="H6619" s="23">
        <v>3281.7</v>
      </c>
      <c r="I6619" s="21">
        <v>45383</v>
      </c>
      <c r="J6619" s="21">
        <v>45390</v>
      </c>
      <c r="K6619" s="20" t="s">
        <v>5123</v>
      </c>
      <c r="L6619" s="20" t="s">
        <v>5107</v>
      </c>
      <c r="M6619" s="20"/>
      <c r="N6619" s="21">
        <v>45402.639271145832</v>
      </c>
    </row>
    <row r="6620" spans="1:14" x14ac:dyDescent="0.25">
      <c r="A6620" s="21">
        <v>45392.965717592597</v>
      </c>
      <c r="B6620" s="22">
        <v>45392.965717592597</v>
      </c>
      <c r="C6620" s="20" t="s">
        <v>521</v>
      </c>
      <c r="D6620" s="20" t="s">
        <v>522</v>
      </c>
      <c r="E6620" s="207" t="s">
        <v>524</v>
      </c>
      <c r="F6620" s="207" t="s">
        <v>6065</v>
      </c>
      <c r="G6620" s="20" t="s">
        <v>183</v>
      </c>
      <c r="H6620" s="23">
        <v>7728.97</v>
      </c>
      <c r="I6620" s="21">
        <v>45383</v>
      </c>
      <c r="J6620" s="21">
        <v>45390</v>
      </c>
      <c r="K6620" s="20" t="s">
        <v>5121</v>
      </c>
      <c r="L6620" s="20" t="s">
        <v>5107</v>
      </c>
      <c r="M6620" s="20"/>
      <c r="N6620" s="21">
        <v>45402.639271145832</v>
      </c>
    </row>
    <row r="6621" spans="1:14" x14ac:dyDescent="0.25">
      <c r="A6621" s="21">
        <v>45392.965717592597</v>
      </c>
      <c r="B6621" s="22">
        <v>45392.965717592597</v>
      </c>
      <c r="C6621" s="20" t="s">
        <v>459</v>
      </c>
      <c r="D6621" s="20" t="s">
        <v>460</v>
      </c>
      <c r="E6621" s="207" t="s">
        <v>462</v>
      </c>
      <c r="F6621" s="207" t="s">
        <v>6066</v>
      </c>
      <c r="G6621" s="20" t="s">
        <v>183</v>
      </c>
      <c r="H6621" s="23">
        <v>719593.89</v>
      </c>
      <c r="I6621" s="21">
        <v>45383</v>
      </c>
      <c r="J6621" s="21">
        <v>45390</v>
      </c>
      <c r="K6621" s="20" t="s">
        <v>5129</v>
      </c>
      <c r="L6621" s="20" t="s">
        <v>5107</v>
      </c>
      <c r="M6621" s="20"/>
      <c r="N6621" s="21">
        <v>45402.639271145832</v>
      </c>
    </row>
    <row r="6622" spans="1:14" x14ac:dyDescent="0.25">
      <c r="A6622" s="21">
        <v>45392.965717592597</v>
      </c>
      <c r="B6622" s="22">
        <v>45392.965717592597</v>
      </c>
      <c r="C6622" s="20" t="s">
        <v>435</v>
      </c>
      <c r="D6622" s="20" t="s">
        <v>436</v>
      </c>
      <c r="E6622" s="207" t="s">
        <v>438</v>
      </c>
      <c r="F6622" s="207" t="s">
        <v>6067</v>
      </c>
      <c r="G6622" s="20" t="s">
        <v>183</v>
      </c>
      <c r="H6622" s="23">
        <v>7508.38</v>
      </c>
      <c r="I6622" s="21">
        <v>45383</v>
      </c>
      <c r="J6622" s="21">
        <v>45390</v>
      </c>
      <c r="K6622" s="20" t="s">
        <v>5118</v>
      </c>
      <c r="L6622" s="20" t="s">
        <v>5107</v>
      </c>
      <c r="M6622" s="20"/>
      <c r="N6622" s="21">
        <v>45402.639271145832</v>
      </c>
    </row>
    <row r="6623" spans="1:14" x14ac:dyDescent="0.25">
      <c r="A6623" s="21">
        <v>45392.965717592597</v>
      </c>
      <c r="B6623" s="22">
        <v>45392.965717592597</v>
      </c>
      <c r="C6623" s="20" t="s">
        <v>422</v>
      </c>
      <c r="D6623" s="20" t="s">
        <v>423</v>
      </c>
      <c r="E6623" s="207" t="s">
        <v>425</v>
      </c>
      <c r="F6623" s="207" t="s">
        <v>6068</v>
      </c>
      <c r="G6623" s="20" t="s">
        <v>183</v>
      </c>
      <c r="H6623" s="23">
        <v>41484.160000000003</v>
      </c>
      <c r="I6623" s="21">
        <v>45383</v>
      </c>
      <c r="J6623" s="21">
        <v>45390</v>
      </c>
      <c r="K6623" s="20" t="s">
        <v>5118</v>
      </c>
      <c r="L6623" s="20" t="s">
        <v>5107</v>
      </c>
      <c r="M6623" s="20"/>
      <c r="N6623" s="21">
        <v>45402.639271145832</v>
      </c>
    </row>
    <row r="6624" spans="1:14" x14ac:dyDescent="0.25">
      <c r="A6624" s="21">
        <v>45392.965717592597</v>
      </c>
      <c r="B6624" s="22">
        <v>45392.965717592597</v>
      </c>
      <c r="C6624" s="20" t="s">
        <v>1298</v>
      </c>
      <c r="D6624" s="20" t="s">
        <v>1299</v>
      </c>
      <c r="E6624" s="207" t="s">
        <v>1301</v>
      </c>
      <c r="F6624" s="207" t="s">
        <v>6069</v>
      </c>
      <c r="G6624" s="20" t="s">
        <v>183</v>
      </c>
      <c r="H6624" s="23">
        <v>648.51</v>
      </c>
      <c r="I6624" s="21">
        <v>45383</v>
      </c>
      <c r="J6624" s="21">
        <v>45390</v>
      </c>
      <c r="K6624" s="20" t="s">
        <v>5121</v>
      </c>
      <c r="L6624" s="20" t="s">
        <v>5107</v>
      </c>
      <c r="M6624" s="20"/>
      <c r="N6624" s="21">
        <v>45402.639271145832</v>
      </c>
    </row>
    <row r="6625" spans="1:14" x14ac:dyDescent="0.25">
      <c r="A6625" s="21">
        <v>45392.965717592597</v>
      </c>
      <c r="B6625" s="22">
        <v>45392.965717592597</v>
      </c>
      <c r="C6625" s="20" t="s">
        <v>331</v>
      </c>
      <c r="D6625" s="20" t="s">
        <v>332</v>
      </c>
      <c r="E6625" s="207" t="s">
        <v>334</v>
      </c>
      <c r="F6625" s="207" t="s">
        <v>6070</v>
      </c>
      <c r="G6625" s="20" t="s">
        <v>183</v>
      </c>
      <c r="H6625" s="23">
        <v>5972.96</v>
      </c>
      <c r="I6625" s="21">
        <v>45383</v>
      </c>
      <c r="J6625" s="21">
        <v>45390</v>
      </c>
      <c r="K6625" s="20" t="s">
        <v>5121</v>
      </c>
      <c r="L6625" s="20" t="s">
        <v>5107</v>
      </c>
      <c r="M6625" s="20"/>
      <c r="N6625" s="21">
        <v>45402.639271145832</v>
      </c>
    </row>
    <row r="6626" spans="1:14" x14ac:dyDescent="0.25">
      <c r="A6626" s="21">
        <v>45392.874074074083</v>
      </c>
      <c r="B6626" s="22">
        <v>45392.874074074083</v>
      </c>
      <c r="C6626" s="20" t="s">
        <v>869</v>
      </c>
      <c r="D6626" s="20" t="s">
        <v>870</v>
      </c>
      <c r="E6626" s="207" t="s">
        <v>872</v>
      </c>
      <c r="F6626" s="207" t="s">
        <v>6071</v>
      </c>
      <c r="G6626" s="20" t="s">
        <v>210</v>
      </c>
      <c r="H6626" s="23">
        <v>301.57</v>
      </c>
      <c r="I6626" s="21">
        <v>45383</v>
      </c>
      <c r="J6626" s="21">
        <v>45390</v>
      </c>
      <c r="K6626" s="20" t="s">
        <v>5097</v>
      </c>
      <c r="L6626" s="20" t="s">
        <v>5098</v>
      </c>
      <c r="M6626" s="20"/>
      <c r="N6626" s="21">
        <v>45402.639271145832</v>
      </c>
    </row>
    <row r="6627" spans="1:14" x14ac:dyDescent="0.25">
      <c r="A6627" s="21">
        <v>45392.874074074083</v>
      </c>
      <c r="B6627" s="22">
        <v>45392.874074074083</v>
      </c>
      <c r="C6627" s="20" t="s">
        <v>995</v>
      </c>
      <c r="D6627" s="20" t="s">
        <v>996</v>
      </c>
      <c r="E6627" s="207" t="s">
        <v>998</v>
      </c>
      <c r="F6627" s="207" t="s">
        <v>6072</v>
      </c>
      <c r="G6627" s="20" t="s">
        <v>210</v>
      </c>
      <c r="H6627" s="23">
        <v>29.04</v>
      </c>
      <c r="I6627" s="21">
        <v>45383</v>
      </c>
      <c r="J6627" s="21">
        <v>45390</v>
      </c>
      <c r="K6627" s="20" t="s">
        <v>5097</v>
      </c>
      <c r="L6627" s="20" t="s">
        <v>5098</v>
      </c>
      <c r="M6627" s="20"/>
      <c r="N6627" s="21">
        <v>45402.639271145832</v>
      </c>
    </row>
    <row r="6628" spans="1:14" x14ac:dyDescent="0.25">
      <c r="A6628" s="21">
        <v>45392.874074074083</v>
      </c>
      <c r="B6628" s="22">
        <v>45392.874074074083</v>
      </c>
      <c r="C6628" s="20" t="s">
        <v>117</v>
      </c>
      <c r="D6628" s="20" t="s">
        <v>118</v>
      </c>
      <c r="E6628" s="207" t="s">
        <v>121</v>
      </c>
      <c r="F6628" s="207" t="s">
        <v>6073</v>
      </c>
      <c r="G6628" s="20" t="s">
        <v>210</v>
      </c>
      <c r="H6628" s="23">
        <v>1822.68</v>
      </c>
      <c r="I6628" s="21">
        <v>45383</v>
      </c>
      <c r="J6628" s="21">
        <v>45390</v>
      </c>
      <c r="K6628" s="20" t="s">
        <v>5097</v>
      </c>
      <c r="L6628" s="20" t="s">
        <v>5098</v>
      </c>
      <c r="M6628" s="20"/>
      <c r="N6628" s="21">
        <v>45402.639271145832</v>
      </c>
    </row>
    <row r="6629" spans="1:14" x14ac:dyDescent="0.25">
      <c r="A6629" s="21">
        <v>45392.404432870375</v>
      </c>
      <c r="B6629" s="22">
        <v>45392.404432870375</v>
      </c>
      <c r="C6629" s="20" t="s">
        <v>5101</v>
      </c>
      <c r="D6629" s="20" t="s">
        <v>5102</v>
      </c>
      <c r="E6629" s="207" t="s">
        <v>5103</v>
      </c>
      <c r="F6629" s="207" t="s">
        <v>6074</v>
      </c>
      <c r="G6629" s="20" t="s">
        <v>5105</v>
      </c>
      <c r="H6629" s="23">
        <v>39683.82</v>
      </c>
      <c r="I6629" s="21">
        <v>45383</v>
      </c>
      <c r="J6629" s="21">
        <v>45390</v>
      </c>
      <c r="K6629" s="20" t="s">
        <v>5106</v>
      </c>
      <c r="L6629" s="20" t="s">
        <v>5107</v>
      </c>
      <c r="M6629" s="20"/>
      <c r="N6629" s="21">
        <v>45402.639271145832</v>
      </c>
    </row>
    <row r="6630" spans="1:14" x14ac:dyDescent="0.25">
      <c r="A6630" s="21">
        <v>45392.404432870375</v>
      </c>
      <c r="B6630" s="22">
        <v>45392.404432870375</v>
      </c>
      <c r="C6630" s="20" t="s">
        <v>5108</v>
      </c>
      <c r="D6630" s="20" t="s">
        <v>5109</v>
      </c>
      <c r="E6630" s="207" t="s">
        <v>5110</v>
      </c>
      <c r="F6630" s="207" t="s">
        <v>6075</v>
      </c>
      <c r="G6630" s="20" t="s">
        <v>5105</v>
      </c>
      <c r="H6630" s="23">
        <v>41203.089999999997</v>
      </c>
      <c r="I6630" s="21">
        <v>45383</v>
      </c>
      <c r="J6630" s="21">
        <v>45390</v>
      </c>
      <c r="K6630" s="20" t="s">
        <v>5106</v>
      </c>
      <c r="L6630" s="20" t="s">
        <v>5107</v>
      </c>
      <c r="M6630" s="20"/>
      <c r="N6630" s="21">
        <v>45402.639271145832</v>
      </c>
    </row>
    <row r="6631" spans="1:14" x14ac:dyDescent="0.25">
      <c r="A6631" s="21">
        <v>45392.367789351847</v>
      </c>
      <c r="B6631" s="22">
        <v>45392.367789351847</v>
      </c>
      <c r="C6631" s="20" t="s">
        <v>266</v>
      </c>
      <c r="D6631" s="20" t="s">
        <v>267</v>
      </c>
      <c r="E6631" s="207" t="s">
        <v>270</v>
      </c>
      <c r="F6631" s="207" t="s">
        <v>6076</v>
      </c>
      <c r="G6631" s="20" t="s">
        <v>268</v>
      </c>
      <c r="H6631" s="23">
        <v>9617.7199999999993</v>
      </c>
      <c r="I6631" s="21">
        <v>45383</v>
      </c>
      <c r="J6631" s="21">
        <v>45390</v>
      </c>
      <c r="K6631" s="20" t="s">
        <v>5097</v>
      </c>
      <c r="L6631" s="20" t="s">
        <v>5098</v>
      </c>
      <c r="M6631" s="20"/>
      <c r="N6631" s="21">
        <v>45402.639271145832</v>
      </c>
    </row>
    <row r="6632" spans="1:14" x14ac:dyDescent="0.25">
      <c r="A6632" s="21">
        <v>45391.884837962964</v>
      </c>
      <c r="B6632" s="22">
        <v>45391.884837962964</v>
      </c>
      <c r="C6632" s="20" t="s">
        <v>266</v>
      </c>
      <c r="D6632" s="20" t="s">
        <v>267</v>
      </c>
      <c r="E6632" s="207" t="s">
        <v>270</v>
      </c>
      <c r="F6632" s="207" t="s">
        <v>6077</v>
      </c>
      <c r="G6632" s="20" t="s">
        <v>268</v>
      </c>
      <c r="H6632" s="23">
        <v>9598.73</v>
      </c>
      <c r="I6632" s="21">
        <v>45383</v>
      </c>
      <c r="J6632" s="21">
        <v>45390</v>
      </c>
      <c r="K6632" s="20" t="s">
        <v>5097</v>
      </c>
      <c r="L6632" s="20" t="s">
        <v>5098</v>
      </c>
      <c r="M6632" s="20"/>
      <c r="N6632" s="21">
        <v>45402.639271145832</v>
      </c>
    </row>
    <row r="6633" spans="1:14" x14ac:dyDescent="0.25">
      <c r="A6633" s="21">
        <v>45391.7503125</v>
      </c>
      <c r="B6633" s="22">
        <v>45391.7503125</v>
      </c>
      <c r="C6633" s="20" t="s">
        <v>869</v>
      </c>
      <c r="D6633" s="20" t="s">
        <v>870</v>
      </c>
      <c r="E6633" s="207" t="s">
        <v>872</v>
      </c>
      <c r="F6633" s="207" t="s">
        <v>6078</v>
      </c>
      <c r="G6633" s="20" t="s">
        <v>210</v>
      </c>
      <c r="H6633" s="23">
        <v>301.57</v>
      </c>
      <c r="I6633" s="21">
        <v>45383</v>
      </c>
      <c r="J6633" s="21">
        <v>45390</v>
      </c>
      <c r="K6633" s="20" t="s">
        <v>5097</v>
      </c>
      <c r="L6633" s="20" t="s">
        <v>5098</v>
      </c>
      <c r="M6633" s="20"/>
      <c r="N6633" s="21">
        <v>45402.639271145832</v>
      </c>
    </row>
    <row r="6634" spans="1:14" x14ac:dyDescent="0.25">
      <c r="A6634" s="21">
        <v>45391.7503125</v>
      </c>
      <c r="B6634" s="22">
        <v>45391.7503125</v>
      </c>
      <c r="C6634" s="20" t="s">
        <v>995</v>
      </c>
      <c r="D6634" s="20" t="s">
        <v>996</v>
      </c>
      <c r="E6634" s="207" t="s">
        <v>998</v>
      </c>
      <c r="F6634" s="207" t="s">
        <v>6079</v>
      </c>
      <c r="G6634" s="20" t="s">
        <v>210</v>
      </c>
      <c r="H6634" s="23">
        <v>29.04</v>
      </c>
      <c r="I6634" s="21">
        <v>45383</v>
      </c>
      <c r="J6634" s="21">
        <v>45390</v>
      </c>
      <c r="K6634" s="20" t="s">
        <v>5097</v>
      </c>
      <c r="L6634" s="20" t="s">
        <v>5098</v>
      </c>
      <c r="M6634" s="20"/>
      <c r="N6634" s="21">
        <v>45402.639271145832</v>
      </c>
    </row>
    <row r="6635" spans="1:14" x14ac:dyDescent="0.25">
      <c r="A6635" s="21">
        <v>45391.7503125</v>
      </c>
      <c r="B6635" s="22">
        <v>45391.7503125</v>
      </c>
      <c r="C6635" s="20" t="s">
        <v>117</v>
      </c>
      <c r="D6635" s="20" t="s">
        <v>118</v>
      </c>
      <c r="E6635" s="207" t="s">
        <v>121</v>
      </c>
      <c r="F6635" s="207" t="s">
        <v>6080</v>
      </c>
      <c r="G6635" s="20" t="s">
        <v>210</v>
      </c>
      <c r="H6635" s="23">
        <v>1770.3</v>
      </c>
      <c r="I6635" s="21">
        <v>45383</v>
      </c>
      <c r="J6635" s="21">
        <v>45390</v>
      </c>
      <c r="K6635" s="20" t="s">
        <v>5097</v>
      </c>
      <c r="L6635" s="20" t="s">
        <v>5098</v>
      </c>
      <c r="M6635" s="20"/>
      <c r="N6635" s="21">
        <v>45402.639271145832</v>
      </c>
    </row>
    <row r="6636" spans="1:14" x14ac:dyDescent="0.25">
      <c r="A6636" s="21">
        <v>45391.362337962957</v>
      </c>
      <c r="B6636" s="22">
        <v>45391.362337962957</v>
      </c>
      <c r="C6636" s="20" t="s">
        <v>132</v>
      </c>
      <c r="D6636" s="20" t="s">
        <v>133</v>
      </c>
      <c r="E6636" s="207" t="s">
        <v>136</v>
      </c>
      <c r="F6636" s="207" t="s">
        <v>6081</v>
      </c>
      <c r="G6636" s="20" t="s">
        <v>134</v>
      </c>
      <c r="H6636" s="23">
        <v>3488.07</v>
      </c>
      <c r="I6636" s="21">
        <v>45383</v>
      </c>
      <c r="J6636" s="21">
        <v>45390</v>
      </c>
      <c r="K6636" s="20" t="s">
        <v>5097</v>
      </c>
      <c r="L6636" s="20" t="s">
        <v>5098</v>
      </c>
      <c r="M6636" s="20"/>
      <c r="N6636" s="21">
        <v>45402.639271145832</v>
      </c>
    </row>
    <row r="6637" spans="1:14" x14ac:dyDescent="0.25">
      <c r="A6637" s="21">
        <v>45391.312986111108</v>
      </c>
      <c r="B6637" s="22">
        <v>45391.312986111108</v>
      </c>
      <c r="C6637" s="20" t="s">
        <v>771</v>
      </c>
      <c r="D6637" s="20" t="s">
        <v>772</v>
      </c>
      <c r="E6637" s="207" t="s">
        <v>774</v>
      </c>
      <c r="F6637" s="207" t="s">
        <v>6082</v>
      </c>
      <c r="G6637" s="20" t="s">
        <v>183</v>
      </c>
      <c r="H6637" s="23">
        <v>1072904.27</v>
      </c>
      <c r="I6637" s="21">
        <v>45383</v>
      </c>
      <c r="J6637" s="21">
        <v>45390</v>
      </c>
      <c r="K6637" s="20" t="s">
        <v>5114</v>
      </c>
      <c r="L6637" s="20" t="s">
        <v>5107</v>
      </c>
      <c r="M6637" s="20"/>
      <c r="N6637" s="21">
        <v>45402.639271145832</v>
      </c>
    </row>
    <row r="6638" spans="1:14" x14ac:dyDescent="0.25">
      <c r="A6638" s="21">
        <v>45391.312986111108</v>
      </c>
      <c r="B6638" s="22">
        <v>45391.312986111108</v>
      </c>
      <c r="C6638" s="20" t="s">
        <v>181</v>
      </c>
      <c r="D6638" s="20" t="s">
        <v>182</v>
      </c>
      <c r="E6638" s="207" t="s">
        <v>185</v>
      </c>
      <c r="F6638" s="207" t="s">
        <v>6083</v>
      </c>
      <c r="G6638" s="20" t="s">
        <v>183</v>
      </c>
      <c r="H6638" s="23">
        <v>1324885.1100000001</v>
      </c>
      <c r="I6638" s="21">
        <v>45383</v>
      </c>
      <c r="J6638" s="21">
        <v>45390</v>
      </c>
      <c r="K6638" s="20" t="s">
        <v>5116</v>
      </c>
      <c r="L6638" s="20" t="s">
        <v>5107</v>
      </c>
      <c r="M6638" s="20"/>
      <c r="N6638" s="21">
        <v>45402.639271145832</v>
      </c>
    </row>
    <row r="6639" spans="1:14" x14ac:dyDescent="0.25">
      <c r="A6639" s="21">
        <v>45391.312986111108</v>
      </c>
      <c r="B6639" s="22">
        <v>45391.312986111108</v>
      </c>
      <c r="C6639" s="20" t="s">
        <v>1190</v>
      </c>
      <c r="D6639" s="20" t="s">
        <v>1191</v>
      </c>
      <c r="E6639" s="207" t="s">
        <v>1193</v>
      </c>
      <c r="F6639" s="207" t="s">
        <v>6084</v>
      </c>
      <c r="G6639" s="20" t="s">
        <v>183</v>
      </c>
      <c r="H6639" s="23">
        <v>4369.8500000000004</v>
      </c>
      <c r="I6639" s="21">
        <v>45383</v>
      </c>
      <c r="J6639" s="21">
        <v>45390</v>
      </c>
      <c r="K6639" s="20" t="s">
        <v>5118</v>
      </c>
      <c r="L6639" s="20" t="s">
        <v>5107</v>
      </c>
      <c r="M6639" s="20"/>
      <c r="N6639" s="21">
        <v>45402.639271145832</v>
      </c>
    </row>
    <row r="6640" spans="1:14" x14ac:dyDescent="0.25">
      <c r="A6640" s="21">
        <v>45391.312986111108</v>
      </c>
      <c r="B6640" s="22">
        <v>45391.312986111108</v>
      </c>
      <c r="C6640" s="20" t="s">
        <v>1226</v>
      </c>
      <c r="D6640" s="20" t="s">
        <v>1227</v>
      </c>
      <c r="E6640" s="207" t="s">
        <v>1229</v>
      </c>
      <c r="F6640" s="207" t="s">
        <v>6085</v>
      </c>
      <c r="G6640" s="20" t="s">
        <v>183</v>
      </c>
      <c r="H6640" s="23">
        <v>2720.2</v>
      </c>
      <c r="I6640" s="21">
        <v>45383</v>
      </c>
      <c r="J6640" s="21">
        <v>45390</v>
      </c>
      <c r="K6640" s="20" t="s">
        <v>5118</v>
      </c>
      <c r="L6640" s="20" t="s">
        <v>5107</v>
      </c>
      <c r="M6640" s="20"/>
      <c r="N6640" s="21">
        <v>45402.639271145832</v>
      </c>
    </row>
    <row r="6641" spans="1:14" x14ac:dyDescent="0.25">
      <c r="A6641" s="21">
        <v>45391.312986111108</v>
      </c>
      <c r="B6641" s="22">
        <v>45391.312986111108</v>
      </c>
      <c r="C6641" s="20" t="s">
        <v>717</v>
      </c>
      <c r="D6641" s="20" t="s">
        <v>718</v>
      </c>
      <c r="E6641" s="207" t="s">
        <v>720</v>
      </c>
      <c r="F6641" s="207" t="s">
        <v>6086</v>
      </c>
      <c r="G6641" s="20" t="s">
        <v>183</v>
      </c>
      <c r="H6641" s="23">
        <v>4445.3900000000003</v>
      </c>
      <c r="I6641" s="21">
        <v>45383</v>
      </c>
      <c r="J6641" s="21">
        <v>45390</v>
      </c>
      <c r="K6641" s="20" t="s">
        <v>5121</v>
      </c>
      <c r="L6641" s="20" t="s">
        <v>5107</v>
      </c>
      <c r="M6641" s="20"/>
      <c r="N6641" s="21">
        <v>45402.639271145832</v>
      </c>
    </row>
    <row r="6642" spans="1:14" x14ac:dyDescent="0.25">
      <c r="A6642" s="21">
        <v>45391.312986111108</v>
      </c>
      <c r="B6642" s="22">
        <v>45391.312986111108</v>
      </c>
      <c r="C6642" s="20" t="s">
        <v>882</v>
      </c>
      <c r="D6642" s="20" t="s">
        <v>883</v>
      </c>
      <c r="E6642" s="207" t="s">
        <v>885</v>
      </c>
      <c r="F6642" s="207" t="s">
        <v>6087</v>
      </c>
      <c r="G6642" s="20" t="s">
        <v>183</v>
      </c>
      <c r="H6642" s="23">
        <v>5634.08</v>
      </c>
      <c r="I6642" s="21">
        <v>45383</v>
      </c>
      <c r="J6642" s="21">
        <v>45390</v>
      </c>
      <c r="K6642" s="20" t="s">
        <v>5123</v>
      </c>
      <c r="L6642" s="20" t="s">
        <v>5107</v>
      </c>
      <c r="M6642" s="20"/>
      <c r="N6642" s="21">
        <v>45402.639271145832</v>
      </c>
    </row>
    <row r="6643" spans="1:14" x14ac:dyDescent="0.25">
      <c r="A6643" s="21">
        <v>45391.312986111108</v>
      </c>
      <c r="B6643" s="22">
        <v>45391.312986111108</v>
      </c>
      <c r="C6643" s="20" t="s">
        <v>193</v>
      </c>
      <c r="D6643" s="20" t="s">
        <v>194</v>
      </c>
      <c r="E6643" s="207" t="s">
        <v>196</v>
      </c>
      <c r="F6643" s="207" t="s">
        <v>6088</v>
      </c>
      <c r="G6643" s="20" t="s">
        <v>183</v>
      </c>
      <c r="H6643" s="23">
        <v>15201.03</v>
      </c>
      <c r="I6643" s="21">
        <v>45383</v>
      </c>
      <c r="J6643" s="21">
        <v>45390</v>
      </c>
      <c r="K6643" s="20" t="s">
        <v>5118</v>
      </c>
      <c r="L6643" s="20" t="s">
        <v>5107</v>
      </c>
      <c r="M6643" s="20"/>
      <c r="N6643" s="21">
        <v>45402.639271145832</v>
      </c>
    </row>
    <row r="6644" spans="1:14" x14ac:dyDescent="0.25">
      <c r="A6644" s="21">
        <v>45391.312986111108</v>
      </c>
      <c r="B6644" s="22">
        <v>45391.312986111108</v>
      </c>
      <c r="C6644" s="20" t="s">
        <v>253</v>
      </c>
      <c r="D6644" s="20" t="s">
        <v>254</v>
      </c>
      <c r="E6644" s="207" t="s">
        <v>256</v>
      </c>
      <c r="F6644" s="207" t="s">
        <v>6089</v>
      </c>
      <c r="G6644" s="20" t="s">
        <v>183</v>
      </c>
      <c r="H6644" s="23">
        <v>273916.65000000002</v>
      </c>
      <c r="I6644" s="21">
        <v>45383</v>
      </c>
      <c r="J6644" s="21">
        <v>45390</v>
      </c>
      <c r="K6644" s="20" t="s">
        <v>5118</v>
      </c>
      <c r="L6644" s="20" t="s">
        <v>5107</v>
      </c>
      <c r="M6644" s="20"/>
      <c r="N6644" s="21">
        <v>45402.639271145832</v>
      </c>
    </row>
    <row r="6645" spans="1:14" x14ac:dyDescent="0.25">
      <c r="A6645" s="21">
        <v>45391.312986111108</v>
      </c>
      <c r="B6645" s="22">
        <v>45391.312986111108</v>
      </c>
      <c r="C6645" s="20" t="s">
        <v>939</v>
      </c>
      <c r="D6645" s="20" t="s">
        <v>940</v>
      </c>
      <c r="E6645" s="207" t="s">
        <v>942</v>
      </c>
      <c r="F6645" s="207" t="s">
        <v>6090</v>
      </c>
      <c r="G6645" s="20" t="s">
        <v>183</v>
      </c>
      <c r="H6645" s="23">
        <v>3274.81</v>
      </c>
      <c r="I6645" s="21">
        <v>45383</v>
      </c>
      <c r="J6645" s="21">
        <v>45390</v>
      </c>
      <c r="K6645" s="20" t="s">
        <v>5123</v>
      </c>
      <c r="L6645" s="20" t="s">
        <v>5107</v>
      </c>
      <c r="M6645" s="20"/>
      <c r="N6645" s="21">
        <v>45402.639271145832</v>
      </c>
    </row>
    <row r="6646" spans="1:14" x14ac:dyDescent="0.25">
      <c r="A6646" s="21">
        <v>45391.312986111108</v>
      </c>
      <c r="B6646" s="22">
        <v>45391.312986111108</v>
      </c>
      <c r="C6646" s="20" t="s">
        <v>521</v>
      </c>
      <c r="D6646" s="20" t="s">
        <v>522</v>
      </c>
      <c r="E6646" s="207" t="s">
        <v>524</v>
      </c>
      <c r="F6646" s="207" t="s">
        <v>6091</v>
      </c>
      <c r="G6646" s="20" t="s">
        <v>183</v>
      </c>
      <c r="H6646" s="23">
        <v>7728.97</v>
      </c>
      <c r="I6646" s="21">
        <v>45383</v>
      </c>
      <c r="J6646" s="21">
        <v>45390</v>
      </c>
      <c r="K6646" s="20" t="s">
        <v>5121</v>
      </c>
      <c r="L6646" s="20" t="s">
        <v>5107</v>
      </c>
      <c r="M6646" s="20"/>
      <c r="N6646" s="21">
        <v>45402.639271145832</v>
      </c>
    </row>
    <row r="6647" spans="1:14" x14ac:dyDescent="0.25">
      <c r="A6647" s="21">
        <v>45391.312986111108</v>
      </c>
      <c r="B6647" s="22">
        <v>45391.312986111108</v>
      </c>
      <c r="C6647" s="20" t="s">
        <v>459</v>
      </c>
      <c r="D6647" s="20" t="s">
        <v>460</v>
      </c>
      <c r="E6647" s="207" t="s">
        <v>462</v>
      </c>
      <c r="F6647" s="207" t="s">
        <v>6092</v>
      </c>
      <c r="G6647" s="20" t="s">
        <v>183</v>
      </c>
      <c r="H6647" s="23">
        <v>717274.29</v>
      </c>
      <c r="I6647" s="21">
        <v>45383</v>
      </c>
      <c r="J6647" s="21">
        <v>45390</v>
      </c>
      <c r="K6647" s="20" t="s">
        <v>5129</v>
      </c>
      <c r="L6647" s="20" t="s">
        <v>5107</v>
      </c>
      <c r="M6647" s="20"/>
      <c r="N6647" s="21">
        <v>45402.639271145832</v>
      </c>
    </row>
    <row r="6648" spans="1:14" x14ac:dyDescent="0.25">
      <c r="A6648" s="21">
        <v>45391.312986111108</v>
      </c>
      <c r="B6648" s="22">
        <v>45391.312986111108</v>
      </c>
      <c r="C6648" s="20" t="s">
        <v>435</v>
      </c>
      <c r="D6648" s="20" t="s">
        <v>436</v>
      </c>
      <c r="E6648" s="207" t="s">
        <v>438</v>
      </c>
      <c r="F6648" s="207" t="s">
        <v>6093</v>
      </c>
      <c r="G6648" s="20" t="s">
        <v>183</v>
      </c>
      <c r="H6648" s="23">
        <v>7508.38</v>
      </c>
      <c r="I6648" s="21">
        <v>45383</v>
      </c>
      <c r="J6648" s="21">
        <v>45390</v>
      </c>
      <c r="K6648" s="20" t="s">
        <v>5118</v>
      </c>
      <c r="L6648" s="20" t="s">
        <v>5107</v>
      </c>
      <c r="M6648" s="20"/>
      <c r="N6648" s="21">
        <v>45402.639271145832</v>
      </c>
    </row>
    <row r="6649" spans="1:14" x14ac:dyDescent="0.25">
      <c r="A6649" s="21">
        <v>45391.312986111108</v>
      </c>
      <c r="B6649" s="22">
        <v>45391.312986111108</v>
      </c>
      <c r="C6649" s="20" t="s">
        <v>422</v>
      </c>
      <c r="D6649" s="20" t="s">
        <v>423</v>
      </c>
      <c r="E6649" s="207" t="s">
        <v>425</v>
      </c>
      <c r="F6649" s="207" t="s">
        <v>6094</v>
      </c>
      <c r="G6649" s="20" t="s">
        <v>183</v>
      </c>
      <c r="H6649" s="23">
        <v>41484.160000000003</v>
      </c>
      <c r="I6649" s="21">
        <v>45383</v>
      </c>
      <c r="J6649" s="21">
        <v>45390</v>
      </c>
      <c r="K6649" s="20" t="s">
        <v>5118</v>
      </c>
      <c r="L6649" s="20" t="s">
        <v>5107</v>
      </c>
      <c r="M6649" s="20"/>
      <c r="N6649" s="21">
        <v>45402.639271145832</v>
      </c>
    </row>
    <row r="6650" spans="1:14" x14ac:dyDescent="0.25">
      <c r="A6650" s="21">
        <v>45391.312986111108</v>
      </c>
      <c r="B6650" s="22">
        <v>45391.312986111108</v>
      </c>
      <c r="C6650" s="20" t="s">
        <v>1298</v>
      </c>
      <c r="D6650" s="20" t="s">
        <v>1299</v>
      </c>
      <c r="E6650" s="207" t="s">
        <v>1301</v>
      </c>
      <c r="F6650" s="207" t="s">
        <v>6095</v>
      </c>
      <c r="G6650" s="20" t="s">
        <v>183</v>
      </c>
      <c r="H6650" s="23">
        <v>648.51</v>
      </c>
      <c r="I6650" s="21">
        <v>45383</v>
      </c>
      <c r="J6650" s="21">
        <v>45390</v>
      </c>
      <c r="K6650" s="20" t="s">
        <v>5121</v>
      </c>
      <c r="L6650" s="20" t="s">
        <v>5107</v>
      </c>
      <c r="M6650" s="20"/>
      <c r="N6650" s="21">
        <v>45402.639271145832</v>
      </c>
    </row>
    <row r="6651" spans="1:14" x14ac:dyDescent="0.25">
      <c r="A6651" s="21">
        <v>45391.312986111108</v>
      </c>
      <c r="B6651" s="22">
        <v>45391.312986111108</v>
      </c>
      <c r="C6651" s="20" t="s">
        <v>331</v>
      </c>
      <c r="D6651" s="20" t="s">
        <v>332</v>
      </c>
      <c r="E6651" s="207" t="s">
        <v>334</v>
      </c>
      <c r="F6651" s="207" t="s">
        <v>6096</v>
      </c>
      <c r="G6651" s="20" t="s">
        <v>183</v>
      </c>
      <c r="H6651" s="23">
        <v>5972.96</v>
      </c>
      <c r="I6651" s="21">
        <v>45383</v>
      </c>
      <c r="J6651" s="21">
        <v>45390</v>
      </c>
      <c r="K6651" s="20" t="s">
        <v>5121</v>
      </c>
      <c r="L6651" s="20" t="s">
        <v>5107</v>
      </c>
      <c r="M6651" s="20"/>
      <c r="N6651" s="21">
        <v>45402.639271145832</v>
      </c>
    </row>
    <row r="6652" spans="1:14" x14ac:dyDescent="0.25">
      <c r="A6652" s="21">
        <v>45391.0856712963</v>
      </c>
      <c r="B6652" s="22">
        <v>45391.0856712963</v>
      </c>
      <c r="C6652" s="20" t="s">
        <v>5101</v>
      </c>
      <c r="D6652" s="20" t="s">
        <v>5102</v>
      </c>
      <c r="E6652" s="207" t="s">
        <v>5103</v>
      </c>
      <c r="F6652" s="207" t="s">
        <v>6097</v>
      </c>
      <c r="G6652" s="20" t="s">
        <v>5105</v>
      </c>
      <c r="H6652" s="23">
        <v>39610.629999999997</v>
      </c>
      <c r="I6652" s="21">
        <v>45383</v>
      </c>
      <c r="J6652" s="21">
        <v>45390</v>
      </c>
      <c r="K6652" s="20" t="s">
        <v>5106</v>
      </c>
      <c r="L6652" s="20" t="s">
        <v>5107</v>
      </c>
      <c r="M6652" s="20"/>
      <c r="N6652" s="21">
        <v>45402.639271145832</v>
      </c>
    </row>
    <row r="6653" spans="1:14" x14ac:dyDescent="0.25">
      <c r="A6653" s="21">
        <v>45391.0856712963</v>
      </c>
      <c r="B6653" s="22">
        <v>45391.0856712963</v>
      </c>
      <c r="C6653" s="20" t="s">
        <v>5108</v>
      </c>
      <c r="D6653" s="20" t="s">
        <v>5109</v>
      </c>
      <c r="E6653" s="207" t="s">
        <v>5110</v>
      </c>
      <c r="F6653" s="207" t="s">
        <v>6098</v>
      </c>
      <c r="G6653" s="20" t="s">
        <v>5105</v>
      </c>
      <c r="H6653" s="23">
        <v>41134.54</v>
      </c>
      <c r="I6653" s="21">
        <v>45383</v>
      </c>
      <c r="J6653" s="21">
        <v>45390</v>
      </c>
      <c r="K6653" s="20" t="s">
        <v>5106</v>
      </c>
      <c r="L6653" s="20" t="s">
        <v>5107</v>
      </c>
      <c r="M6653" s="20"/>
      <c r="N6653" s="21">
        <v>45402.639271145832</v>
      </c>
    </row>
    <row r="6654" spans="1:14" x14ac:dyDescent="0.25">
      <c r="A6654" s="21">
        <v>45390.984814814816</v>
      </c>
      <c r="B6654" s="22">
        <v>45390.984814814816</v>
      </c>
      <c r="C6654" s="20" t="s">
        <v>266</v>
      </c>
      <c r="D6654" s="20" t="s">
        <v>267</v>
      </c>
      <c r="E6654" s="207" t="s">
        <v>270</v>
      </c>
      <c r="F6654" s="207" t="s">
        <v>6099</v>
      </c>
      <c r="G6654" s="20" t="s">
        <v>268</v>
      </c>
      <c r="H6654" s="23">
        <v>9161.99</v>
      </c>
      <c r="I6654" s="21">
        <v>45383</v>
      </c>
      <c r="J6654" s="21">
        <v>45390</v>
      </c>
      <c r="K6654" s="20" t="s">
        <v>5097</v>
      </c>
      <c r="L6654" s="20" t="s">
        <v>5098</v>
      </c>
      <c r="M6654" s="20"/>
      <c r="N6654" s="21">
        <v>45402.639271145832</v>
      </c>
    </row>
    <row r="6655" spans="1:14" x14ac:dyDescent="0.25">
      <c r="A6655" s="21">
        <v>45390.331817129627</v>
      </c>
      <c r="B6655" s="22">
        <v>45390.331817129627</v>
      </c>
      <c r="C6655" s="20" t="s">
        <v>869</v>
      </c>
      <c r="D6655" s="20" t="s">
        <v>870</v>
      </c>
      <c r="E6655" s="207" t="s">
        <v>872</v>
      </c>
      <c r="F6655" s="207" t="s">
        <v>6100</v>
      </c>
      <c r="G6655" s="20" t="s">
        <v>210</v>
      </c>
      <c r="H6655" s="23">
        <v>301.57</v>
      </c>
      <c r="I6655" s="21">
        <v>45383</v>
      </c>
      <c r="J6655" s="21">
        <v>45390</v>
      </c>
      <c r="K6655" s="20" t="s">
        <v>5097</v>
      </c>
      <c r="L6655" s="20" t="s">
        <v>5098</v>
      </c>
      <c r="M6655" s="20"/>
      <c r="N6655" s="21">
        <v>45402.639271145832</v>
      </c>
    </row>
    <row r="6656" spans="1:14" x14ac:dyDescent="0.25">
      <c r="A6656" s="21">
        <v>45390.331817129627</v>
      </c>
      <c r="B6656" s="22">
        <v>45390.331817129627</v>
      </c>
      <c r="C6656" s="20" t="s">
        <v>995</v>
      </c>
      <c r="D6656" s="20" t="s">
        <v>996</v>
      </c>
      <c r="E6656" s="207" t="s">
        <v>998</v>
      </c>
      <c r="F6656" s="207" t="s">
        <v>6101</v>
      </c>
      <c r="G6656" s="20" t="s">
        <v>210</v>
      </c>
      <c r="H6656" s="23">
        <v>29.04</v>
      </c>
      <c r="I6656" s="21">
        <v>45383</v>
      </c>
      <c r="J6656" s="21">
        <v>45390</v>
      </c>
      <c r="K6656" s="20" t="s">
        <v>5097</v>
      </c>
      <c r="L6656" s="20" t="s">
        <v>5098</v>
      </c>
      <c r="M6656" s="20"/>
      <c r="N6656" s="21">
        <v>45402.639271145832</v>
      </c>
    </row>
    <row r="6657" spans="1:14" x14ac:dyDescent="0.25">
      <c r="A6657" s="21">
        <v>45390.331817129627</v>
      </c>
      <c r="B6657" s="22">
        <v>45390.331817129627</v>
      </c>
      <c r="C6657" s="20" t="s">
        <v>117</v>
      </c>
      <c r="D6657" s="20" t="s">
        <v>118</v>
      </c>
      <c r="E6657" s="207" t="s">
        <v>121</v>
      </c>
      <c r="F6657" s="207" t="s">
        <v>6102</v>
      </c>
      <c r="G6657" s="20" t="s">
        <v>210</v>
      </c>
      <c r="H6657" s="23">
        <v>1658.7</v>
      </c>
      <c r="I6657" s="21">
        <v>45383</v>
      </c>
      <c r="J6657" s="21">
        <v>45390</v>
      </c>
      <c r="K6657" s="20" t="s">
        <v>5097</v>
      </c>
      <c r="L6657" s="20" t="s">
        <v>5098</v>
      </c>
      <c r="M6657" s="20"/>
      <c r="N6657" s="21">
        <v>45402.639271145832</v>
      </c>
    </row>
    <row r="6658" spans="1:14" x14ac:dyDescent="0.25">
      <c r="A6658" s="21">
        <v>45390.226458333331</v>
      </c>
      <c r="B6658" s="22">
        <v>45390.226458333331</v>
      </c>
      <c r="C6658" s="20" t="s">
        <v>5101</v>
      </c>
      <c r="D6658" s="20" t="s">
        <v>5102</v>
      </c>
      <c r="E6658" s="207" t="s">
        <v>5103</v>
      </c>
      <c r="F6658" s="207" t="s">
        <v>6103</v>
      </c>
      <c r="G6658" s="20" t="s">
        <v>5105</v>
      </c>
      <c r="H6658" s="23">
        <v>39568.269999999997</v>
      </c>
      <c r="I6658" s="21">
        <v>45383</v>
      </c>
      <c r="J6658" s="21">
        <v>45390</v>
      </c>
      <c r="K6658" s="20" t="s">
        <v>5106</v>
      </c>
      <c r="L6658" s="20" t="s">
        <v>5107</v>
      </c>
      <c r="M6658" s="20"/>
      <c r="N6658" s="21">
        <v>45402.639271145832</v>
      </c>
    </row>
    <row r="6659" spans="1:14" x14ac:dyDescent="0.25">
      <c r="A6659" s="21">
        <v>45390.226458333331</v>
      </c>
      <c r="B6659" s="22">
        <v>45390.226458333331</v>
      </c>
      <c r="C6659" s="20" t="s">
        <v>5108</v>
      </c>
      <c r="D6659" s="20" t="s">
        <v>5109</v>
      </c>
      <c r="E6659" s="207" t="s">
        <v>5110</v>
      </c>
      <c r="F6659" s="207" t="s">
        <v>6104</v>
      </c>
      <c r="G6659" s="20" t="s">
        <v>5105</v>
      </c>
      <c r="H6659" s="23">
        <v>41094.54</v>
      </c>
      <c r="I6659" s="21">
        <v>45383</v>
      </c>
      <c r="J6659" s="21">
        <v>45390</v>
      </c>
      <c r="K6659" s="20" t="s">
        <v>5106</v>
      </c>
      <c r="L6659" s="20" t="s">
        <v>5107</v>
      </c>
      <c r="M6659" s="20"/>
      <c r="N6659" s="21">
        <v>45402.639271145832</v>
      </c>
    </row>
    <row r="6660" spans="1:14" x14ac:dyDescent="0.25">
      <c r="A6660" s="21">
        <v>45390.197337962964</v>
      </c>
      <c r="B6660" s="22">
        <v>45390.197337962964</v>
      </c>
      <c r="C6660" s="20" t="s">
        <v>771</v>
      </c>
      <c r="D6660" s="20" t="s">
        <v>772</v>
      </c>
      <c r="E6660" s="207" t="s">
        <v>774</v>
      </c>
      <c r="F6660" s="207" t="s">
        <v>6105</v>
      </c>
      <c r="G6660" s="20" t="s">
        <v>183</v>
      </c>
      <c r="H6660" s="23">
        <v>1072904.27</v>
      </c>
      <c r="I6660" s="21">
        <v>45383</v>
      </c>
      <c r="J6660" s="21">
        <v>45390</v>
      </c>
      <c r="K6660" s="20" t="s">
        <v>5114</v>
      </c>
      <c r="L6660" s="20" t="s">
        <v>5107</v>
      </c>
      <c r="M6660" s="20"/>
      <c r="N6660" s="21">
        <v>45402.639271145832</v>
      </c>
    </row>
    <row r="6661" spans="1:14" x14ac:dyDescent="0.25">
      <c r="A6661" s="21">
        <v>45390.197337962964</v>
      </c>
      <c r="B6661" s="22">
        <v>45390.197337962964</v>
      </c>
      <c r="C6661" s="20" t="s">
        <v>181</v>
      </c>
      <c r="D6661" s="20" t="s">
        <v>182</v>
      </c>
      <c r="E6661" s="207" t="s">
        <v>185</v>
      </c>
      <c r="F6661" s="207" t="s">
        <v>6106</v>
      </c>
      <c r="G6661" s="20" t="s">
        <v>183</v>
      </c>
      <c r="H6661" s="23">
        <v>1324885.1100000001</v>
      </c>
      <c r="I6661" s="21">
        <v>45383</v>
      </c>
      <c r="J6661" s="21">
        <v>45390</v>
      </c>
      <c r="K6661" s="20" t="s">
        <v>5116</v>
      </c>
      <c r="L6661" s="20" t="s">
        <v>5107</v>
      </c>
      <c r="M6661" s="20"/>
      <c r="N6661" s="21">
        <v>45402.639271145832</v>
      </c>
    </row>
    <row r="6662" spans="1:14" x14ac:dyDescent="0.25">
      <c r="A6662" s="21">
        <v>45390.197337962964</v>
      </c>
      <c r="B6662" s="22">
        <v>45390.197337962964</v>
      </c>
      <c r="C6662" s="20" t="s">
        <v>1190</v>
      </c>
      <c r="D6662" s="20" t="s">
        <v>1191</v>
      </c>
      <c r="E6662" s="207" t="s">
        <v>1193</v>
      </c>
      <c r="F6662" s="207" t="s">
        <v>6107</v>
      </c>
      <c r="G6662" s="20" t="s">
        <v>183</v>
      </c>
      <c r="H6662" s="23">
        <v>4369.8500000000004</v>
      </c>
      <c r="I6662" s="21">
        <v>45383</v>
      </c>
      <c r="J6662" s="21">
        <v>45390</v>
      </c>
      <c r="K6662" s="20" t="s">
        <v>5118</v>
      </c>
      <c r="L6662" s="20" t="s">
        <v>5107</v>
      </c>
      <c r="M6662" s="20"/>
      <c r="N6662" s="21">
        <v>45402.639271145832</v>
      </c>
    </row>
    <row r="6663" spans="1:14" x14ac:dyDescent="0.25">
      <c r="A6663" s="21">
        <v>45390.197337962964</v>
      </c>
      <c r="B6663" s="22">
        <v>45390.197337962964</v>
      </c>
      <c r="C6663" s="20" t="s">
        <v>1226</v>
      </c>
      <c r="D6663" s="20" t="s">
        <v>1227</v>
      </c>
      <c r="E6663" s="207" t="s">
        <v>1229</v>
      </c>
      <c r="F6663" s="207" t="s">
        <v>6108</v>
      </c>
      <c r="G6663" s="20" t="s">
        <v>183</v>
      </c>
      <c r="H6663" s="23">
        <v>2720.2</v>
      </c>
      <c r="I6663" s="21">
        <v>45383</v>
      </c>
      <c r="J6663" s="21">
        <v>45390</v>
      </c>
      <c r="K6663" s="20" t="s">
        <v>5118</v>
      </c>
      <c r="L6663" s="20" t="s">
        <v>5107</v>
      </c>
      <c r="M6663" s="20"/>
      <c r="N6663" s="21">
        <v>45402.639271145832</v>
      </c>
    </row>
    <row r="6664" spans="1:14" x14ac:dyDescent="0.25">
      <c r="A6664" s="21">
        <v>45390.197337962964</v>
      </c>
      <c r="B6664" s="22">
        <v>45390.197337962964</v>
      </c>
      <c r="C6664" s="20" t="s">
        <v>717</v>
      </c>
      <c r="D6664" s="20" t="s">
        <v>718</v>
      </c>
      <c r="E6664" s="207" t="s">
        <v>720</v>
      </c>
      <c r="F6664" s="207" t="s">
        <v>6109</v>
      </c>
      <c r="G6664" s="20" t="s">
        <v>183</v>
      </c>
      <c r="H6664" s="23">
        <v>4445.3900000000003</v>
      </c>
      <c r="I6664" s="21">
        <v>45383</v>
      </c>
      <c r="J6664" s="21">
        <v>45390</v>
      </c>
      <c r="K6664" s="20" t="s">
        <v>5121</v>
      </c>
      <c r="L6664" s="20" t="s">
        <v>5107</v>
      </c>
      <c r="M6664" s="20"/>
      <c r="N6664" s="21">
        <v>45402.639271145832</v>
      </c>
    </row>
    <row r="6665" spans="1:14" x14ac:dyDescent="0.25">
      <c r="A6665" s="21">
        <v>45390.197337962964</v>
      </c>
      <c r="B6665" s="22">
        <v>45390.197337962964</v>
      </c>
      <c r="C6665" s="20" t="s">
        <v>882</v>
      </c>
      <c r="D6665" s="20" t="s">
        <v>883</v>
      </c>
      <c r="E6665" s="207" t="s">
        <v>885</v>
      </c>
      <c r="F6665" s="207" t="s">
        <v>6110</v>
      </c>
      <c r="G6665" s="20" t="s">
        <v>183</v>
      </c>
      <c r="H6665" s="23">
        <v>5634.08</v>
      </c>
      <c r="I6665" s="21">
        <v>45383</v>
      </c>
      <c r="J6665" s="21">
        <v>45390</v>
      </c>
      <c r="K6665" s="20" t="s">
        <v>5123</v>
      </c>
      <c r="L6665" s="20" t="s">
        <v>5107</v>
      </c>
      <c r="M6665" s="20"/>
      <c r="N6665" s="21">
        <v>45402.639271145832</v>
      </c>
    </row>
    <row r="6666" spans="1:14" x14ac:dyDescent="0.25">
      <c r="A6666" s="21">
        <v>45390.197337962964</v>
      </c>
      <c r="B6666" s="22">
        <v>45390.197337962964</v>
      </c>
      <c r="C6666" s="20" t="s">
        <v>193</v>
      </c>
      <c r="D6666" s="20" t="s">
        <v>194</v>
      </c>
      <c r="E6666" s="207" t="s">
        <v>196</v>
      </c>
      <c r="F6666" s="207" t="s">
        <v>6111</v>
      </c>
      <c r="G6666" s="20" t="s">
        <v>183</v>
      </c>
      <c r="H6666" s="23">
        <v>15201.03</v>
      </c>
      <c r="I6666" s="21">
        <v>45383</v>
      </c>
      <c r="J6666" s="21">
        <v>45390</v>
      </c>
      <c r="K6666" s="20" t="s">
        <v>5118</v>
      </c>
      <c r="L6666" s="20" t="s">
        <v>5107</v>
      </c>
      <c r="M6666" s="20"/>
      <c r="N6666" s="21">
        <v>45402.639271145832</v>
      </c>
    </row>
    <row r="6667" spans="1:14" x14ac:dyDescent="0.25">
      <c r="A6667" s="21">
        <v>45390.197337962964</v>
      </c>
      <c r="B6667" s="22">
        <v>45390.197337962964</v>
      </c>
      <c r="C6667" s="20" t="s">
        <v>253</v>
      </c>
      <c r="D6667" s="20" t="s">
        <v>254</v>
      </c>
      <c r="E6667" s="207" t="s">
        <v>256</v>
      </c>
      <c r="F6667" s="207" t="s">
        <v>6112</v>
      </c>
      <c r="G6667" s="20" t="s">
        <v>183</v>
      </c>
      <c r="H6667" s="23">
        <v>273916.65000000002</v>
      </c>
      <c r="I6667" s="21">
        <v>45383</v>
      </c>
      <c r="J6667" s="21">
        <v>45390</v>
      </c>
      <c r="K6667" s="20" t="s">
        <v>5118</v>
      </c>
      <c r="L6667" s="20" t="s">
        <v>5107</v>
      </c>
      <c r="M6667" s="20"/>
      <c r="N6667" s="21">
        <v>45402.639271145832</v>
      </c>
    </row>
    <row r="6668" spans="1:14" x14ac:dyDescent="0.25">
      <c r="A6668" s="21">
        <v>45390.197337962964</v>
      </c>
      <c r="B6668" s="22">
        <v>45390.197337962964</v>
      </c>
      <c r="C6668" s="20" t="s">
        <v>939</v>
      </c>
      <c r="D6668" s="20" t="s">
        <v>940</v>
      </c>
      <c r="E6668" s="207" t="s">
        <v>942</v>
      </c>
      <c r="F6668" s="207" t="s">
        <v>6113</v>
      </c>
      <c r="G6668" s="20" t="s">
        <v>183</v>
      </c>
      <c r="H6668" s="23">
        <v>3274.81</v>
      </c>
      <c r="I6668" s="21">
        <v>45383</v>
      </c>
      <c r="J6668" s="21">
        <v>45390</v>
      </c>
      <c r="K6668" s="20" t="s">
        <v>5123</v>
      </c>
      <c r="L6668" s="20" t="s">
        <v>5107</v>
      </c>
      <c r="M6668" s="20"/>
      <c r="N6668" s="21">
        <v>45402.639271145832</v>
      </c>
    </row>
    <row r="6669" spans="1:14" x14ac:dyDescent="0.25">
      <c r="A6669" s="21">
        <v>45390.197337962964</v>
      </c>
      <c r="B6669" s="22">
        <v>45390.197337962964</v>
      </c>
      <c r="C6669" s="20" t="s">
        <v>521</v>
      </c>
      <c r="D6669" s="20" t="s">
        <v>522</v>
      </c>
      <c r="E6669" s="207" t="s">
        <v>524</v>
      </c>
      <c r="F6669" s="207" t="s">
        <v>6114</v>
      </c>
      <c r="G6669" s="20" t="s">
        <v>183</v>
      </c>
      <c r="H6669" s="23">
        <v>7728.97</v>
      </c>
      <c r="I6669" s="21">
        <v>45383</v>
      </c>
      <c r="J6669" s="21">
        <v>45390</v>
      </c>
      <c r="K6669" s="20" t="s">
        <v>5121</v>
      </c>
      <c r="L6669" s="20" t="s">
        <v>5107</v>
      </c>
      <c r="M6669" s="20"/>
      <c r="N6669" s="21">
        <v>45402.639271145832</v>
      </c>
    </row>
    <row r="6670" spans="1:14" x14ac:dyDescent="0.25">
      <c r="A6670" s="21">
        <v>45390.197337962964</v>
      </c>
      <c r="B6670" s="22">
        <v>45390.197337962964</v>
      </c>
      <c r="C6670" s="20" t="s">
        <v>459</v>
      </c>
      <c r="D6670" s="20" t="s">
        <v>460</v>
      </c>
      <c r="E6670" s="207" t="s">
        <v>462</v>
      </c>
      <c r="F6670" s="207" t="s">
        <v>6115</v>
      </c>
      <c r="G6670" s="20" t="s">
        <v>183</v>
      </c>
      <c r="H6670" s="23">
        <v>717274.29</v>
      </c>
      <c r="I6670" s="21">
        <v>45383</v>
      </c>
      <c r="J6670" s="21">
        <v>45390</v>
      </c>
      <c r="K6670" s="20" t="s">
        <v>5129</v>
      </c>
      <c r="L6670" s="20" t="s">
        <v>5107</v>
      </c>
      <c r="M6670" s="20"/>
      <c r="N6670" s="21">
        <v>45402.639271145832</v>
      </c>
    </row>
    <row r="6671" spans="1:14" x14ac:dyDescent="0.25">
      <c r="A6671" s="21">
        <v>45390.197337962964</v>
      </c>
      <c r="B6671" s="22">
        <v>45390.197337962964</v>
      </c>
      <c r="C6671" s="20" t="s">
        <v>435</v>
      </c>
      <c r="D6671" s="20" t="s">
        <v>436</v>
      </c>
      <c r="E6671" s="207" t="s">
        <v>438</v>
      </c>
      <c r="F6671" s="207" t="s">
        <v>6116</v>
      </c>
      <c r="G6671" s="20" t="s">
        <v>183</v>
      </c>
      <c r="H6671" s="23">
        <v>7508.38</v>
      </c>
      <c r="I6671" s="21">
        <v>45383</v>
      </c>
      <c r="J6671" s="21">
        <v>45390</v>
      </c>
      <c r="K6671" s="20" t="s">
        <v>5118</v>
      </c>
      <c r="L6671" s="20" t="s">
        <v>5107</v>
      </c>
      <c r="M6671" s="20"/>
      <c r="N6671" s="21">
        <v>45402.639271145832</v>
      </c>
    </row>
    <row r="6672" spans="1:14" x14ac:dyDescent="0.25">
      <c r="A6672" s="21">
        <v>45390.197337962964</v>
      </c>
      <c r="B6672" s="22">
        <v>45390.197337962964</v>
      </c>
      <c r="C6672" s="20" t="s">
        <v>422</v>
      </c>
      <c r="D6672" s="20" t="s">
        <v>423</v>
      </c>
      <c r="E6672" s="207" t="s">
        <v>425</v>
      </c>
      <c r="F6672" s="207" t="s">
        <v>6117</v>
      </c>
      <c r="G6672" s="20" t="s">
        <v>183</v>
      </c>
      <c r="H6672" s="23">
        <v>41484.160000000003</v>
      </c>
      <c r="I6672" s="21">
        <v>45383</v>
      </c>
      <c r="J6672" s="21">
        <v>45390</v>
      </c>
      <c r="K6672" s="20" t="s">
        <v>5118</v>
      </c>
      <c r="L6672" s="20" t="s">
        <v>5107</v>
      </c>
      <c r="M6672" s="20"/>
      <c r="N6672" s="21">
        <v>45402.639271145832</v>
      </c>
    </row>
    <row r="6673" spans="1:14" x14ac:dyDescent="0.25">
      <c r="A6673" s="21">
        <v>45390.197337962964</v>
      </c>
      <c r="B6673" s="22">
        <v>45390.197337962964</v>
      </c>
      <c r="C6673" s="20" t="s">
        <v>1298</v>
      </c>
      <c r="D6673" s="20" t="s">
        <v>1299</v>
      </c>
      <c r="E6673" s="207" t="s">
        <v>1301</v>
      </c>
      <c r="F6673" s="207" t="s">
        <v>6118</v>
      </c>
      <c r="G6673" s="20" t="s">
        <v>183</v>
      </c>
      <c r="H6673" s="23">
        <v>648.51</v>
      </c>
      <c r="I6673" s="21">
        <v>45383</v>
      </c>
      <c r="J6673" s="21">
        <v>45390</v>
      </c>
      <c r="K6673" s="20" t="s">
        <v>5121</v>
      </c>
      <c r="L6673" s="20" t="s">
        <v>5107</v>
      </c>
      <c r="M6673" s="20"/>
      <c r="N6673" s="21">
        <v>45402.639271145832</v>
      </c>
    </row>
    <row r="6674" spans="1:14" x14ac:dyDescent="0.25">
      <c r="A6674" s="21">
        <v>45390.197337962964</v>
      </c>
      <c r="B6674" s="22">
        <v>45390.197337962964</v>
      </c>
      <c r="C6674" s="20" t="s">
        <v>331</v>
      </c>
      <c r="D6674" s="20" t="s">
        <v>332</v>
      </c>
      <c r="E6674" s="207" t="s">
        <v>334</v>
      </c>
      <c r="F6674" s="207" t="s">
        <v>6119</v>
      </c>
      <c r="G6674" s="20" t="s">
        <v>183</v>
      </c>
      <c r="H6674" s="23">
        <v>5972.96</v>
      </c>
      <c r="I6674" s="21">
        <v>45383</v>
      </c>
      <c r="J6674" s="21">
        <v>45390</v>
      </c>
      <c r="K6674" s="20" t="s">
        <v>5121</v>
      </c>
      <c r="L6674" s="20" t="s">
        <v>5107</v>
      </c>
      <c r="M6674" s="20"/>
      <c r="N6674" s="21">
        <v>45402.639271145832</v>
      </c>
    </row>
    <row r="6675" spans="1:14" x14ac:dyDescent="0.25">
      <c r="A6675" s="21">
        <v>45390.193182870367</v>
      </c>
      <c r="B6675" s="22">
        <v>45390.193182870367</v>
      </c>
      <c r="C6675" s="20" t="s">
        <v>132</v>
      </c>
      <c r="D6675" s="20" t="s">
        <v>133</v>
      </c>
      <c r="E6675" s="207" t="s">
        <v>136</v>
      </c>
      <c r="F6675" s="207" t="s">
        <v>6120</v>
      </c>
      <c r="G6675" s="20" t="s">
        <v>134</v>
      </c>
      <c r="H6675" s="23">
        <v>3341.71</v>
      </c>
      <c r="I6675" s="21">
        <v>45383</v>
      </c>
      <c r="J6675" s="21">
        <v>45390</v>
      </c>
      <c r="K6675" s="20" t="s">
        <v>5097</v>
      </c>
      <c r="L6675" s="20" t="s">
        <v>5098</v>
      </c>
      <c r="M6675" s="20"/>
      <c r="N6675" s="21">
        <v>45402.639271145832</v>
      </c>
    </row>
    <row r="6676" spans="1:14" x14ac:dyDescent="0.25">
      <c r="A6676" s="21">
        <v>45389.765497685185</v>
      </c>
      <c r="B6676" s="22">
        <v>45389.765497685185</v>
      </c>
      <c r="C6676" s="20" t="s">
        <v>266</v>
      </c>
      <c r="D6676" s="20" t="s">
        <v>267</v>
      </c>
      <c r="E6676" s="207" t="s">
        <v>270</v>
      </c>
      <c r="F6676" s="207" t="s">
        <v>6121</v>
      </c>
      <c r="G6676" s="20" t="s">
        <v>268</v>
      </c>
      <c r="H6676" s="23">
        <v>9161.99</v>
      </c>
      <c r="I6676" s="21">
        <v>45383</v>
      </c>
      <c r="J6676" s="21">
        <v>45383</v>
      </c>
      <c r="K6676" s="20" t="s">
        <v>5097</v>
      </c>
      <c r="L6676" s="20" t="s">
        <v>5098</v>
      </c>
      <c r="M6676" s="20"/>
      <c r="N6676" s="21">
        <v>45402.639271145832</v>
      </c>
    </row>
    <row r="6677" spans="1:14" x14ac:dyDescent="0.25">
      <c r="A6677" s="21">
        <v>45389.464479166665</v>
      </c>
      <c r="B6677" s="22">
        <v>45389.464479166665</v>
      </c>
      <c r="C6677" s="20" t="s">
        <v>869</v>
      </c>
      <c r="D6677" s="20" t="s">
        <v>870</v>
      </c>
      <c r="E6677" s="207" t="s">
        <v>872</v>
      </c>
      <c r="F6677" s="207" t="s">
        <v>6122</v>
      </c>
      <c r="G6677" s="20" t="s">
        <v>210</v>
      </c>
      <c r="H6677" s="23">
        <v>301.57</v>
      </c>
      <c r="I6677" s="21">
        <v>45383</v>
      </c>
      <c r="J6677" s="21">
        <v>45383</v>
      </c>
      <c r="K6677" s="20" t="s">
        <v>5097</v>
      </c>
      <c r="L6677" s="20" t="s">
        <v>5098</v>
      </c>
      <c r="M6677" s="20"/>
      <c r="N6677" s="21">
        <v>45402.639271145832</v>
      </c>
    </row>
    <row r="6678" spans="1:14" x14ac:dyDescent="0.25">
      <c r="A6678" s="21">
        <v>45389.464479166665</v>
      </c>
      <c r="B6678" s="22">
        <v>45389.464479166665</v>
      </c>
      <c r="C6678" s="20" t="s">
        <v>995</v>
      </c>
      <c r="D6678" s="20" t="s">
        <v>996</v>
      </c>
      <c r="E6678" s="207" t="s">
        <v>998</v>
      </c>
      <c r="F6678" s="207" t="s">
        <v>6123</v>
      </c>
      <c r="G6678" s="20" t="s">
        <v>210</v>
      </c>
      <c r="H6678" s="23">
        <v>29.04</v>
      </c>
      <c r="I6678" s="21">
        <v>45383</v>
      </c>
      <c r="J6678" s="21">
        <v>45383</v>
      </c>
      <c r="K6678" s="20" t="s">
        <v>5097</v>
      </c>
      <c r="L6678" s="20" t="s">
        <v>5098</v>
      </c>
      <c r="M6678" s="20"/>
      <c r="N6678" s="21">
        <v>45402.639271145832</v>
      </c>
    </row>
    <row r="6679" spans="1:14" x14ac:dyDescent="0.25">
      <c r="A6679" s="21">
        <v>45389.464479166665</v>
      </c>
      <c r="B6679" s="22">
        <v>45389.464479166665</v>
      </c>
      <c r="C6679" s="20" t="s">
        <v>117</v>
      </c>
      <c r="D6679" s="20" t="s">
        <v>118</v>
      </c>
      <c r="E6679" s="207" t="s">
        <v>121</v>
      </c>
      <c r="F6679" s="207" t="s">
        <v>6124</v>
      </c>
      <c r="G6679" s="20" t="s">
        <v>210</v>
      </c>
      <c r="H6679" s="23">
        <v>6109.12</v>
      </c>
      <c r="I6679" s="21">
        <v>45383</v>
      </c>
      <c r="J6679" s="21">
        <v>45383</v>
      </c>
      <c r="K6679" s="20" t="s">
        <v>5097</v>
      </c>
      <c r="L6679" s="20" t="s">
        <v>5098</v>
      </c>
      <c r="M6679" s="20"/>
      <c r="N6679" s="21">
        <v>45402.639271145832</v>
      </c>
    </row>
    <row r="6680" spans="1:14" x14ac:dyDescent="0.25">
      <c r="A6680" s="21">
        <v>45389.100231481483</v>
      </c>
      <c r="B6680" s="22">
        <v>45389.100231481483</v>
      </c>
      <c r="C6680" s="20" t="s">
        <v>771</v>
      </c>
      <c r="D6680" s="20" t="s">
        <v>772</v>
      </c>
      <c r="E6680" s="207" t="s">
        <v>774</v>
      </c>
      <c r="F6680" s="207" t="s">
        <v>6125</v>
      </c>
      <c r="G6680" s="20" t="s">
        <v>183</v>
      </c>
      <c r="H6680" s="23">
        <v>1072904.27</v>
      </c>
      <c r="I6680" s="21">
        <v>45383</v>
      </c>
      <c r="J6680" s="21">
        <v>45383</v>
      </c>
      <c r="K6680" s="20" t="s">
        <v>5114</v>
      </c>
      <c r="L6680" s="20" t="s">
        <v>5107</v>
      </c>
      <c r="M6680" s="20"/>
      <c r="N6680" s="21">
        <v>45402.639271145832</v>
      </c>
    </row>
    <row r="6681" spans="1:14" x14ac:dyDescent="0.25">
      <c r="A6681" s="21">
        <v>45389.100231481483</v>
      </c>
      <c r="B6681" s="22">
        <v>45389.100231481483</v>
      </c>
      <c r="C6681" s="20" t="s">
        <v>181</v>
      </c>
      <c r="D6681" s="20" t="s">
        <v>182</v>
      </c>
      <c r="E6681" s="207" t="s">
        <v>185</v>
      </c>
      <c r="F6681" s="207" t="s">
        <v>6126</v>
      </c>
      <c r="G6681" s="20" t="s">
        <v>183</v>
      </c>
      <c r="H6681" s="23">
        <v>1324885.1100000001</v>
      </c>
      <c r="I6681" s="21">
        <v>45383</v>
      </c>
      <c r="J6681" s="21">
        <v>45383</v>
      </c>
      <c r="K6681" s="20" t="s">
        <v>5116</v>
      </c>
      <c r="L6681" s="20" t="s">
        <v>5107</v>
      </c>
      <c r="M6681" s="20"/>
      <c r="N6681" s="21">
        <v>45402.639271145832</v>
      </c>
    </row>
    <row r="6682" spans="1:14" x14ac:dyDescent="0.25">
      <c r="A6682" s="21">
        <v>45389.100231481483</v>
      </c>
      <c r="B6682" s="22">
        <v>45389.100231481483</v>
      </c>
      <c r="C6682" s="20" t="s">
        <v>1190</v>
      </c>
      <c r="D6682" s="20" t="s">
        <v>1191</v>
      </c>
      <c r="E6682" s="207" t="s">
        <v>1193</v>
      </c>
      <c r="F6682" s="207" t="s">
        <v>6127</v>
      </c>
      <c r="G6682" s="20" t="s">
        <v>183</v>
      </c>
      <c r="H6682" s="23">
        <v>4369.8500000000004</v>
      </c>
      <c r="I6682" s="21">
        <v>45383</v>
      </c>
      <c r="J6682" s="21">
        <v>45383</v>
      </c>
      <c r="K6682" s="20" t="s">
        <v>5118</v>
      </c>
      <c r="L6682" s="20" t="s">
        <v>5107</v>
      </c>
      <c r="M6682" s="20"/>
      <c r="N6682" s="21">
        <v>45402.639271145832</v>
      </c>
    </row>
    <row r="6683" spans="1:14" x14ac:dyDescent="0.25">
      <c r="A6683" s="21">
        <v>45389.100231481483</v>
      </c>
      <c r="B6683" s="22">
        <v>45389.100231481483</v>
      </c>
      <c r="C6683" s="20" t="s">
        <v>1226</v>
      </c>
      <c r="D6683" s="20" t="s">
        <v>1227</v>
      </c>
      <c r="E6683" s="207" t="s">
        <v>1229</v>
      </c>
      <c r="F6683" s="207" t="s">
        <v>6128</v>
      </c>
      <c r="G6683" s="20" t="s">
        <v>183</v>
      </c>
      <c r="H6683" s="23">
        <v>2720.2</v>
      </c>
      <c r="I6683" s="21">
        <v>45383</v>
      </c>
      <c r="J6683" s="21">
        <v>45383</v>
      </c>
      <c r="K6683" s="20" t="s">
        <v>5118</v>
      </c>
      <c r="L6683" s="20" t="s">
        <v>5107</v>
      </c>
      <c r="M6683" s="20"/>
      <c r="N6683" s="21">
        <v>45402.639271145832</v>
      </c>
    </row>
    <row r="6684" spans="1:14" x14ac:dyDescent="0.25">
      <c r="A6684" s="21">
        <v>45389.100231481483</v>
      </c>
      <c r="B6684" s="22">
        <v>45389.100231481483</v>
      </c>
      <c r="C6684" s="20" t="s">
        <v>717</v>
      </c>
      <c r="D6684" s="20" t="s">
        <v>718</v>
      </c>
      <c r="E6684" s="207" t="s">
        <v>720</v>
      </c>
      <c r="F6684" s="207" t="s">
        <v>6129</v>
      </c>
      <c r="G6684" s="20" t="s">
        <v>183</v>
      </c>
      <c r="H6684" s="23">
        <v>4445.3900000000003</v>
      </c>
      <c r="I6684" s="21">
        <v>45383</v>
      </c>
      <c r="J6684" s="21">
        <v>45383</v>
      </c>
      <c r="K6684" s="20" t="s">
        <v>5121</v>
      </c>
      <c r="L6684" s="20" t="s">
        <v>5107</v>
      </c>
      <c r="M6684" s="20"/>
      <c r="N6684" s="21">
        <v>45402.639271145832</v>
      </c>
    </row>
    <row r="6685" spans="1:14" x14ac:dyDescent="0.25">
      <c r="A6685" s="21">
        <v>45389.100231481483</v>
      </c>
      <c r="B6685" s="22">
        <v>45389.100231481483</v>
      </c>
      <c r="C6685" s="20" t="s">
        <v>882</v>
      </c>
      <c r="D6685" s="20" t="s">
        <v>883</v>
      </c>
      <c r="E6685" s="207" t="s">
        <v>885</v>
      </c>
      <c r="F6685" s="207" t="s">
        <v>6130</v>
      </c>
      <c r="G6685" s="20" t="s">
        <v>183</v>
      </c>
      <c r="H6685" s="23">
        <v>5634.08</v>
      </c>
      <c r="I6685" s="21">
        <v>45383</v>
      </c>
      <c r="J6685" s="21">
        <v>45383</v>
      </c>
      <c r="K6685" s="20" t="s">
        <v>5123</v>
      </c>
      <c r="L6685" s="20" t="s">
        <v>5107</v>
      </c>
      <c r="M6685" s="20"/>
      <c r="N6685" s="21">
        <v>45402.639271145832</v>
      </c>
    </row>
    <row r="6686" spans="1:14" x14ac:dyDescent="0.25">
      <c r="A6686" s="21">
        <v>45389.100231481483</v>
      </c>
      <c r="B6686" s="22">
        <v>45389.100231481483</v>
      </c>
      <c r="C6686" s="20" t="s">
        <v>193</v>
      </c>
      <c r="D6686" s="20" t="s">
        <v>194</v>
      </c>
      <c r="E6686" s="207" t="s">
        <v>196</v>
      </c>
      <c r="F6686" s="207" t="s">
        <v>6131</v>
      </c>
      <c r="G6686" s="20" t="s">
        <v>183</v>
      </c>
      <c r="H6686" s="23">
        <v>15201.03</v>
      </c>
      <c r="I6686" s="21">
        <v>45383</v>
      </c>
      <c r="J6686" s="21">
        <v>45383</v>
      </c>
      <c r="K6686" s="20" t="s">
        <v>5118</v>
      </c>
      <c r="L6686" s="20" t="s">
        <v>5107</v>
      </c>
      <c r="M6686" s="20"/>
      <c r="N6686" s="21">
        <v>45402.639271145832</v>
      </c>
    </row>
    <row r="6687" spans="1:14" x14ac:dyDescent="0.25">
      <c r="A6687" s="21">
        <v>45389.100231481483</v>
      </c>
      <c r="B6687" s="22">
        <v>45389.100231481483</v>
      </c>
      <c r="C6687" s="20" t="s">
        <v>253</v>
      </c>
      <c r="D6687" s="20" t="s">
        <v>254</v>
      </c>
      <c r="E6687" s="207" t="s">
        <v>256</v>
      </c>
      <c r="F6687" s="207" t="s">
        <v>6132</v>
      </c>
      <c r="G6687" s="20" t="s">
        <v>183</v>
      </c>
      <c r="H6687" s="23">
        <v>273916.65000000002</v>
      </c>
      <c r="I6687" s="21">
        <v>45383</v>
      </c>
      <c r="J6687" s="21">
        <v>45383</v>
      </c>
      <c r="K6687" s="20" t="s">
        <v>5118</v>
      </c>
      <c r="L6687" s="20" t="s">
        <v>5107</v>
      </c>
      <c r="M6687" s="20"/>
      <c r="N6687" s="21">
        <v>45402.639271145832</v>
      </c>
    </row>
    <row r="6688" spans="1:14" x14ac:dyDescent="0.25">
      <c r="A6688" s="21">
        <v>45389.100231481483</v>
      </c>
      <c r="B6688" s="22">
        <v>45389.100231481483</v>
      </c>
      <c r="C6688" s="20" t="s">
        <v>939</v>
      </c>
      <c r="D6688" s="20" t="s">
        <v>940</v>
      </c>
      <c r="E6688" s="207" t="s">
        <v>942</v>
      </c>
      <c r="F6688" s="207" t="s">
        <v>6133</v>
      </c>
      <c r="G6688" s="20" t="s">
        <v>183</v>
      </c>
      <c r="H6688" s="23">
        <v>3274.81</v>
      </c>
      <c r="I6688" s="21">
        <v>45383</v>
      </c>
      <c r="J6688" s="21">
        <v>45383</v>
      </c>
      <c r="K6688" s="20" t="s">
        <v>5123</v>
      </c>
      <c r="L6688" s="20" t="s">
        <v>5107</v>
      </c>
      <c r="M6688" s="20"/>
      <c r="N6688" s="21">
        <v>45402.639271145832</v>
      </c>
    </row>
    <row r="6689" spans="1:14" x14ac:dyDescent="0.25">
      <c r="A6689" s="21">
        <v>45389.100231481483</v>
      </c>
      <c r="B6689" s="22">
        <v>45389.100231481483</v>
      </c>
      <c r="C6689" s="20" t="s">
        <v>521</v>
      </c>
      <c r="D6689" s="20" t="s">
        <v>522</v>
      </c>
      <c r="E6689" s="207" t="s">
        <v>524</v>
      </c>
      <c r="F6689" s="207" t="s">
        <v>6134</v>
      </c>
      <c r="G6689" s="20" t="s">
        <v>183</v>
      </c>
      <c r="H6689" s="23">
        <v>7728.97</v>
      </c>
      <c r="I6689" s="21">
        <v>45383</v>
      </c>
      <c r="J6689" s="21">
        <v>45383</v>
      </c>
      <c r="K6689" s="20" t="s">
        <v>5121</v>
      </c>
      <c r="L6689" s="20" t="s">
        <v>5107</v>
      </c>
      <c r="M6689" s="20"/>
      <c r="N6689" s="21">
        <v>45402.639271145832</v>
      </c>
    </row>
    <row r="6690" spans="1:14" x14ac:dyDescent="0.25">
      <c r="A6690" s="21">
        <v>45389.100231481483</v>
      </c>
      <c r="B6690" s="22">
        <v>45389.100231481483</v>
      </c>
      <c r="C6690" s="20" t="s">
        <v>459</v>
      </c>
      <c r="D6690" s="20" t="s">
        <v>460</v>
      </c>
      <c r="E6690" s="207" t="s">
        <v>462</v>
      </c>
      <c r="F6690" s="207" t="s">
        <v>6135</v>
      </c>
      <c r="G6690" s="20" t="s">
        <v>183</v>
      </c>
      <c r="H6690" s="23">
        <v>717274.29</v>
      </c>
      <c r="I6690" s="21">
        <v>45383</v>
      </c>
      <c r="J6690" s="21">
        <v>45383</v>
      </c>
      <c r="K6690" s="20" t="s">
        <v>5129</v>
      </c>
      <c r="L6690" s="20" t="s">
        <v>5107</v>
      </c>
      <c r="M6690" s="20"/>
      <c r="N6690" s="21">
        <v>45402.639271145832</v>
      </c>
    </row>
    <row r="6691" spans="1:14" x14ac:dyDescent="0.25">
      <c r="A6691" s="21">
        <v>45389.100231481483</v>
      </c>
      <c r="B6691" s="22">
        <v>45389.100231481483</v>
      </c>
      <c r="C6691" s="20" t="s">
        <v>435</v>
      </c>
      <c r="D6691" s="20" t="s">
        <v>436</v>
      </c>
      <c r="E6691" s="207" t="s">
        <v>438</v>
      </c>
      <c r="F6691" s="207" t="s">
        <v>6136</v>
      </c>
      <c r="G6691" s="20" t="s">
        <v>183</v>
      </c>
      <c r="H6691" s="23">
        <v>7508.38</v>
      </c>
      <c r="I6691" s="21">
        <v>45383</v>
      </c>
      <c r="J6691" s="21">
        <v>45383</v>
      </c>
      <c r="K6691" s="20" t="s">
        <v>5118</v>
      </c>
      <c r="L6691" s="20" t="s">
        <v>5107</v>
      </c>
      <c r="M6691" s="20"/>
      <c r="N6691" s="21">
        <v>45402.639271145832</v>
      </c>
    </row>
    <row r="6692" spans="1:14" x14ac:dyDescent="0.25">
      <c r="A6692" s="21">
        <v>45389.100231481483</v>
      </c>
      <c r="B6692" s="22">
        <v>45389.100231481483</v>
      </c>
      <c r="C6692" s="20" t="s">
        <v>422</v>
      </c>
      <c r="D6692" s="20" t="s">
        <v>423</v>
      </c>
      <c r="E6692" s="207" t="s">
        <v>425</v>
      </c>
      <c r="F6692" s="207" t="s">
        <v>6137</v>
      </c>
      <c r="G6692" s="20" t="s">
        <v>183</v>
      </c>
      <c r="H6692" s="23">
        <v>41484.160000000003</v>
      </c>
      <c r="I6692" s="21">
        <v>45383</v>
      </c>
      <c r="J6692" s="21">
        <v>45383</v>
      </c>
      <c r="K6692" s="20" t="s">
        <v>5118</v>
      </c>
      <c r="L6692" s="20" t="s">
        <v>5107</v>
      </c>
      <c r="M6692" s="20"/>
      <c r="N6692" s="21">
        <v>45402.639271145832</v>
      </c>
    </row>
    <row r="6693" spans="1:14" x14ac:dyDescent="0.25">
      <c r="A6693" s="21">
        <v>45389.100231481483</v>
      </c>
      <c r="B6693" s="22">
        <v>45389.100231481483</v>
      </c>
      <c r="C6693" s="20" t="s">
        <v>1298</v>
      </c>
      <c r="D6693" s="20" t="s">
        <v>1299</v>
      </c>
      <c r="E6693" s="207" t="s">
        <v>1301</v>
      </c>
      <c r="F6693" s="207" t="s">
        <v>6138</v>
      </c>
      <c r="G6693" s="20" t="s">
        <v>183</v>
      </c>
      <c r="H6693" s="23">
        <v>648.51</v>
      </c>
      <c r="I6693" s="21">
        <v>45383</v>
      </c>
      <c r="J6693" s="21">
        <v>45383</v>
      </c>
      <c r="K6693" s="20" t="s">
        <v>5121</v>
      </c>
      <c r="L6693" s="20" t="s">
        <v>5107</v>
      </c>
      <c r="M6693" s="20"/>
      <c r="N6693" s="21">
        <v>45402.639271145832</v>
      </c>
    </row>
    <row r="6694" spans="1:14" x14ac:dyDescent="0.25">
      <c r="A6694" s="21">
        <v>45389.100231481483</v>
      </c>
      <c r="B6694" s="22">
        <v>45389.100231481483</v>
      </c>
      <c r="C6694" s="20" t="s">
        <v>331</v>
      </c>
      <c r="D6694" s="20" t="s">
        <v>332</v>
      </c>
      <c r="E6694" s="207" t="s">
        <v>334</v>
      </c>
      <c r="F6694" s="207" t="s">
        <v>6139</v>
      </c>
      <c r="G6694" s="20" t="s">
        <v>183</v>
      </c>
      <c r="H6694" s="23">
        <v>5972.96</v>
      </c>
      <c r="I6694" s="21">
        <v>45383</v>
      </c>
      <c r="J6694" s="21">
        <v>45383</v>
      </c>
      <c r="K6694" s="20" t="s">
        <v>5121</v>
      </c>
      <c r="L6694" s="20" t="s">
        <v>5107</v>
      </c>
      <c r="M6694" s="20"/>
      <c r="N6694" s="21">
        <v>45402.639271145832</v>
      </c>
    </row>
    <row r="6695" spans="1:14" x14ac:dyDescent="0.25">
      <c r="A6695" s="21">
        <v>45388.88453703704</v>
      </c>
      <c r="B6695" s="22">
        <v>45388.88453703704</v>
      </c>
      <c r="C6695" s="20" t="s">
        <v>132</v>
      </c>
      <c r="D6695" s="20" t="s">
        <v>133</v>
      </c>
      <c r="E6695" s="207" t="s">
        <v>136</v>
      </c>
      <c r="F6695" s="207" t="s">
        <v>6140</v>
      </c>
      <c r="G6695" s="20" t="s">
        <v>134</v>
      </c>
      <c r="H6695" s="23">
        <v>3309.71</v>
      </c>
      <c r="I6695" s="21">
        <v>45383</v>
      </c>
      <c r="J6695" s="21">
        <v>45383</v>
      </c>
      <c r="K6695" s="20" t="s">
        <v>5097</v>
      </c>
      <c r="L6695" s="20" t="s">
        <v>5098</v>
      </c>
      <c r="M6695" s="20"/>
      <c r="N6695" s="21">
        <v>45402.639271145832</v>
      </c>
    </row>
    <row r="6696" spans="1:14" x14ac:dyDescent="0.25">
      <c r="A6696" s="21">
        <v>45388.834537037037</v>
      </c>
      <c r="B6696" s="22">
        <v>45388.834537037037</v>
      </c>
      <c r="C6696" s="20" t="s">
        <v>266</v>
      </c>
      <c r="D6696" s="20" t="s">
        <v>267</v>
      </c>
      <c r="E6696" s="207" t="s">
        <v>270</v>
      </c>
      <c r="F6696" s="207" t="s">
        <v>6141</v>
      </c>
      <c r="G6696" s="20" t="s">
        <v>268</v>
      </c>
      <c r="H6696" s="23">
        <v>9161.99</v>
      </c>
      <c r="I6696" s="21">
        <v>45383</v>
      </c>
      <c r="J6696" s="21">
        <v>45383</v>
      </c>
      <c r="K6696" s="20" t="s">
        <v>5097</v>
      </c>
      <c r="L6696" s="20" t="s">
        <v>5098</v>
      </c>
      <c r="M6696" s="20"/>
      <c r="N6696" s="21">
        <v>45402.639271145832</v>
      </c>
    </row>
    <row r="6697" spans="1:14" x14ac:dyDescent="0.25">
      <c r="A6697" s="21">
        <v>45388.804409722223</v>
      </c>
      <c r="B6697" s="22">
        <v>45388.804409722223</v>
      </c>
      <c r="C6697" s="20" t="s">
        <v>117</v>
      </c>
      <c r="D6697" s="20" t="s">
        <v>118</v>
      </c>
      <c r="E6697" s="207" t="s">
        <v>121</v>
      </c>
      <c r="F6697" s="207" t="s">
        <v>6142</v>
      </c>
      <c r="G6697" s="20" t="s">
        <v>210</v>
      </c>
      <c r="H6697" s="23">
        <v>6109.12</v>
      </c>
      <c r="I6697" s="21">
        <v>45383</v>
      </c>
      <c r="J6697" s="21">
        <v>45383</v>
      </c>
      <c r="K6697" s="20" t="s">
        <v>5097</v>
      </c>
      <c r="L6697" s="20" t="s">
        <v>5098</v>
      </c>
      <c r="M6697" s="20"/>
      <c r="N6697" s="21">
        <v>45402.639271145832</v>
      </c>
    </row>
    <row r="6698" spans="1:14" x14ac:dyDescent="0.25">
      <c r="A6698" s="21">
        <v>45388.415486111116</v>
      </c>
      <c r="B6698" s="22">
        <v>45388.415486111116</v>
      </c>
      <c r="C6698" s="20" t="s">
        <v>5101</v>
      </c>
      <c r="D6698" s="20" t="s">
        <v>5102</v>
      </c>
      <c r="E6698" s="207" t="s">
        <v>5103</v>
      </c>
      <c r="F6698" s="207" t="s">
        <v>6143</v>
      </c>
      <c r="G6698" s="20" t="s">
        <v>5105</v>
      </c>
      <c r="H6698" s="23">
        <v>39568.269999999997</v>
      </c>
      <c r="I6698" s="21">
        <v>45383</v>
      </c>
      <c r="J6698" s="21">
        <v>45383</v>
      </c>
      <c r="K6698" s="20" t="s">
        <v>5106</v>
      </c>
      <c r="L6698" s="20" t="s">
        <v>5107</v>
      </c>
      <c r="M6698" s="20"/>
      <c r="N6698" s="21">
        <v>45402.639271145832</v>
      </c>
    </row>
    <row r="6699" spans="1:14" x14ac:dyDescent="0.25">
      <c r="A6699" s="21">
        <v>45388.415486111116</v>
      </c>
      <c r="B6699" s="22">
        <v>45388.415486111116</v>
      </c>
      <c r="C6699" s="20" t="s">
        <v>5108</v>
      </c>
      <c r="D6699" s="20" t="s">
        <v>5109</v>
      </c>
      <c r="E6699" s="207" t="s">
        <v>5110</v>
      </c>
      <c r="F6699" s="207" t="s">
        <v>6144</v>
      </c>
      <c r="G6699" s="20" t="s">
        <v>5105</v>
      </c>
      <c r="H6699" s="23">
        <v>41094.54</v>
      </c>
      <c r="I6699" s="21">
        <v>45383</v>
      </c>
      <c r="J6699" s="21">
        <v>45383</v>
      </c>
      <c r="K6699" s="20" t="s">
        <v>5106</v>
      </c>
      <c r="L6699" s="20" t="s">
        <v>5107</v>
      </c>
      <c r="M6699" s="20"/>
      <c r="N6699" s="21">
        <v>45402.639271145832</v>
      </c>
    </row>
    <row r="6700" spans="1:14" x14ac:dyDescent="0.25">
      <c r="A6700" s="21">
        <v>45388.071655092594</v>
      </c>
      <c r="B6700" s="22">
        <v>45388.071655092594</v>
      </c>
      <c r="C6700" s="20" t="s">
        <v>869</v>
      </c>
      <c r="D6700" s="20" t="s">
        <v>870</v>
      </c>
      <c r="E6700" s="207" t="s">
        <v>872</v>
      </c>
      <c r="F6700" s="207" t="s">
        <v>6145</v>
      </c>
      <c r="G6700" s="20" t="s">
        <v>210</v>
      </c>
      <c r="H6700" s="23">
        <v>301.57</v>
      </c>
      <c r="I6700" s="21">
        <v>45383</v>
      </c>
      <c r="J6700" s="21">
        <v>45383</v>
      </c>
      <c r="K6700" s="20" t="s">
        <v>5097</v>
      </c>
      <c r="L6700" s="20" t="s">
        <v>5098</v>
      </c>
      <c r="M6700" s="20"/>
      <c r="N6700" s="21">
        <v>45402.639271145832</v>
      </c>
    </row>
    <row r="6701" spans="1:14" x14ac:dyDescent="0.25">
      <c r="A6701" s="21">
        <v>45388.071655092594</v>
      </c>
      <c r="B6701" s="22">
        <v>45388.071655092594</v>
      </c>
      <c r="C6701" s="20" t="s">
        <v>995</v>
      </c>
      <c r="D6701" s="20" t="s">
        <v>996</v>
      </c>
      <c r="E6701" s="207" t="s">
        <v>998</v>
      </c>
      <c r="F6701" s="207" t="s">
        <v>6146</v>
      </c>
      <c r="G6701" s="20" t="s">
        <v>210</v>
      </c>
      <c r="H6701" s="23">
        <v>29.04</v>
      </c>
      <c r="I6701" s="21">
        <v>45383</v>
      </c>
      <c r="J6701" s="21">
        <v>45383</v>
      </c>
      <c r="K6701" s="20" t="s">
        <v>5097</v>
      </c>
      <c r="L6701" s="20" t="s">
        <v>5098</v>
      </c>
      <c r="M6701" s="20"/>
      <c r="N6701" s="21">
        <v>45402.639271145832</v>
      </c>
    </row>
    <row r="6702" spans="1:14" x14ac:dyDescent="0.25">
      <c r="A6702" s="21">
        <v>45388.071655092594</v>
      </c>
      <c r="B6702" s="22">
        <v>45388.071655092594</v>
      </c>
      <c r="C6702" s="20" t="s">
        <v>117</v>
      </c>
      <c r="D6702" s="20" t="s">
        <v>118</v>
      </c>
      <c r="E6702" s="207" t="s">
        <v>121</v>
      </c>
      <c r="F6702" s="207" t="s">
        <v>6147</v>
      </c>
      <c r="G6702" s="20" t="s">
        <v>210</v>
      </c>
      <c r="H6702" s="23">
        <v>6119.12</v>
      </c>
      <c r="I6702" s="21">
        <v>45383</v>
      </c>
      <c r="J6702" s="21">
        <v>45383</v>
      </c>
      <c r="K6702" s="20" t="s">
        <v>5097</v>
      </c>
      <c r="L6702" s="20" t="s">
        <v>5098</v>
      </c>
      <c r="M6702" s="20"/>
      <c r="N6702" s="21">
        <v>45402.639271145832</v>
      </c>
    </row>
    <row r="6703" spans="1:14" x14ac:dyDescent="0.25">
      <c r="A6703" s="21">
        <v>45387.868506944447</v>
      </c>
      <c r="B6703" s="22">
        <v>45387.868506944447</v>
      </c>
      <c r="C6703" s="20" t="s">
        <v>266</v>
      </c>
      <c r="D6703" s="20" t="s">
        <v>267</v>
      </c>
      <c r="E6703" s="207" t="s">
        <v>270</v>
      </c>
      <c r="F6703" s="207" t="s">
        <v>6148</v>
      </c>
      <c r="G6703" s="20" t="s">
        <v>268</v>
      </c>
      <c r="H6703" s="23">
        <v>9081.14</v>
      </c>
      <c r="I6703" s="21">
        <v>45383</v>
      </c>
      <c r="J6703" s="21">
        <v>45383</v>
      </c>
      <c r="K6703" s="20" t="s">
        <v>5097</v>
      </c>
      <c r="L6703" s="20" t="s">
        <v>5098</v>
      </c>
      <c r="M6703" s="20"/>
      <c r="N6703" s="21">
        <v>45402.639271145832</v>
      </c>
    </row>
    <row r="6704" spans="1:14" x14ac:dyDescent="0.25">
      <c r="A6704" s="21">
        <v>45387.785763888889</v>
      </c>
      <c r="B6704" s="22">
        <v>45387.785763888889</v>
      </c>
      <c r="C6704" s="20" t="s">
        <v>132</v>
      </c>
      <c r="D6704" s="20" t="s">
        <v>133</v>
      </c>
      <c r="E6704" s="207" t="s">
        <v>136</v>
      </c>
      <c r="F6704" s="207" t="s">
        <v>6149</v>
      </c>
      <c r="G6704" s="20" t="s">
        <v>134</v>
      </c>
      <c r="H6704" s="23">
        <v>3288.74</v>
      </c>
      <c r="I6704" s="21">
        <v>45383</v>
      </c>
      <c r="J6704" s="21">
        <v>45383</v>
      </c>
      <c r="K6704" s="20" t="s">
        <v>5097</v>
      </c>
      <c r="L6704" s="20" t="s">
        <v>5098</v>
      </c>
      <c r="M6704" s="20"/>
      <c r="N6704" s="21">
        <v>45402.639271145832</v>
      </c>
    </row>
    <row r="6705" spans="1:14" x14ac:dyDescent="0.25">
      <c r="A6705" s="21">
        <v>45387.390532407408</v>
      </c>
      <c r="B6705" s="22">
        <v>45387.390532407408</v>
      </c>
      <c r="C6705" s="20" t="s">
        <v>5101</v>
      </c>
      <c r="D6705" s="20" t="s">
        <v>5102</v>
      </c>
      <c r="E6705" s="207" t="s">
        <v>5103</v>
      </c>
      <c r="F6705" s="207" t="s">
        <v>6150</v>
      </c>
      <c r="G6705" s="20" t="s">
        <v>5105</v>
      </c>
      <c r="H6705" s="23">
        <v>39304.79</v>
      </c>
      <c r="I6705" s="21">
        <v>45383</v>
      </c>
      <c r="J6705" s="21">
        <v>45383</v>
      </c>
      <c r="K6705" s="20" t="s">
        <v>5106</v>
      </c>
      <c r="L6705" s="20" t="s">
        <v>5107</v>
      </c>
      <c r="M6705" s="20"/>
      <c r="N6705" s="21">
        <v>45402.639271145832</v>
      </c>
    </row>
    <row r="6706" spans="1:14" x14ac:dyDescent="0.25">
      <c r="A6706" s="21">
        <v>45387.390532407408</v>
      </c>
      <c r="B6706" s="22">
        <v>45387.390532407408</v>
      </c>
      <c r="C6706" s="20" t="s">
        <v>5108</v>
      </c>
      <c r="D6706" s="20" t="s">
        <v>5109</v>
      </c>
      <c r="E6706" s="207" t="s">
        <v>5110</v>
      </c>
      <c r="F6706" s="207" t="s">
        <v>6151</v>
      </c>
      <c r="G6706" s="20" t="s">
        <v>5105</v>
      </c>
      <c r="H6706" s="23">
        <v>40748.58</v>
      </c>
      <c r="I6706" s="21">
        <v>45383</v>
      </c>
      <c r="J6706" s="21">
        <v>45383</v>
      </c>
      <c r="K6706" s="20" t="s">
        <v>5106</v>
      </c>
      <c r="L6706" s="20" t="s">
        <v>5107</v>
      </c>
      <c r="M6706" s="20"/>
      <c r="N6706" s="21">
        <v>45402.639271145832</v>
      </c>
    </row>
    <row r="6707" spans="1:14" x14ac:dyDescent="0.25">
      <c r="A6707" s="21">
        <v>45387.306643518517</v>
      </c>
      <c r="B6707" s="22">
        <v>45387.306643518517</v>
      </c>
      <c r="C6707" s="20" t="s">
        <v>771</v>
      </c>
      <c r="D6707" s="20" t="s">
        <v>772</v>
      </c>
      <c r="E6707" s="207" t="s">
        <v>774</v>
      </c>
      <c r="F6707" s="207" t="s">
        <v>6152</v>
      </c>
      <c r="G6707" s="20" t="s">
        <v>183</v>
      </c>
      <c r="H6707" s="23">
        <v>1075224.3400000001</v>
      </c>
      <c r="I6707" s="21">
        <v>45383</v>
      </c>
      <c r="J6707" s="21">
        <v>45383</v>
      </c>
      <c r="K6707" s="20" t="s">
        <v>5114</v>
      </c>
      <c r="L6707" s="20" t="s">
        <v>5107</v>
      </c>
      <c r="M6707" s="20"/>
      <c r="N6707" s="21">
        <v>45402.639271145832</v>
      </c>
    </row>
    <row r="6708" spans="1:14" x14ac:dyDescent="0.25">
      <c r="A6708" s="21">
        <v>45387.306643518517</v>
      </c>
      <c r="B6708" s="22">
        <v>45387.306643518517</v>
      </c>
      <c r="C6708" s="20" t="s">
        <v>181</v>
      </c>
      <c r="D6708" s="20" t="s">
        <v>182</v>
      </c>
      <c r="E6708" s="207" t="s">
        <v>185</v>
      </c>
      <c r="F6708" s="207" t="s">
        <v>6153</v>
      </c>
      <c r="G6708" s="20" t="s">
        <v>183</v>
      </c>
      <c r="H6708" s="23">
        <v>1327264.6200000001</v>
      </c>
      <c r="I6708" s="21">
        <v>45383</v>
      </c>
      <c r="J6708" s="21">
        <v>45383</v>
      </c>
      <c r="K6708" s="20" t="s">
        <v>5116</v>
      </c>
      <c r="L6708" s="20" t="s">
        <v>5107</v>
      </c>
      <c r="M6708" s="20"/>
      <c r="N6708" s="21">
        <v>45402.639271145832</v>
      </c>
    </row>
    <row r="6709" spans="1:14" x14ac:dyDescent="0.25">
      <c r="A6709" s="21">
        <v>45387.306643518517</v>
      </c>
      <c r="B6709" s="22">
        <v>45387.306643518517</v>
      </c>
      <c r="C6709" s="20" t="s">
        <v>1190</v>
      </c>
      <c r="D6709" s="20" t="s">
        <v>1191</v>
      </c>
      <c r="E6709" s="207" t="s">
        <v>1193</v>
      </c>
      <c r="F6709" s="207" t="s">
        <v>6154</v>
      </c>
      <c r="G6709" s="20" t="s">
        <v>183</v>
      </c>
      <c r="H6709" s="23">
        <v>4369.8500000000004</v>
      </c>
      <c r="I6709" s="21">
        <v>45383</v>
      </c>
      <c r="J6709" s="21">
        <v>45383</v>
      </c>
      <c r="K6709" s="20" t="s">
        <v>5118</v>
      </c>
      <c r="L6709" s="20" t="s">
        <v>5107</v>
      </c>
      <c r="M6709" s="20"/>
      <c r="N6709" s="21">
        <v>45402.639271145832</v>
      </c>
    </row>
    <row r="6710" spans="1:14" x14ac:dyDescent="0.25">
      <c r="A6710" s="21">
        <v>45387.306643518517</v>
      </c>
      <c r="B6710" s="22">
        <v>45387.306643518517</v>
      </c>
      <c r="C6710" s="20" t="s">
        <v>1226</v>
      </c>
      <c r="D6710" s="20" t="s">
        <v>1227</v>
      </c>
      <c r="E6710" s="207" t="s">
        <v>1229</v>
      </c>
      <c r="F6710" s="207" t="s">
        <v>6155</v>
      </c>
      <c r="G6710" s="20" t="s">
        <v>183</v>
      </c>
      <c r="H6710" s="23">
        <v>2720.2</v>
      </c>
      <c r="I6710" s="21">
        <v>45383</v>
      </c>
      <c r="J6710" s="21">
        <v>45383</v>
      </c>
      <c r="K6710" s="20" t="s">
        <v>5118</v>
      </c>
      <c r="L6710" s="20" t="s">
        <v>5107</v>
      </c>
      <c r="M6710" s="20"/>
      <c r="N6710" s="21">
        <v>45402.639271145832</v>
      </c>
    </row>
    <row r="6711" spans="1:14" x14ac:dyDescent="0.25">
      <c r="A6711" s="21">
        <v>45387.306643518517</v>
      </c>
      <c r="B6711" s="22">
        <v>45387.306643518517</v>
      </c>
      <c r="C6711" s="20" t="s">
        <v>717</v>
      </c>
      <c r="D6711" s="20" t="s">
        <v>718</v>
      </c>
      <c r="E6711" s="207" t="s">
        <v>720</v>
      </c>
      <c r="F6711" s="207" t="s">
        <v>6156</v>
      </c>
      <c r="G6711" s="20" t="s">
        <v>183</v>
      </c>
      <c r="H6711" s="23">
        <v>4445.3900000000003</v>
      </c>
      <c r="I6711" s="21">
        <v>45383</v>
      </c>
      <c r="J6711" s="21">
        <v>45383</v>
      </c>
      <c r="K6711" s="20" t="s">
        <v>5121</v>
      </c>
      <c r="L6711" s="20" t="s">
        <v>5107</v>
      </c>
      <c r="M6711" s="20"/>
      <c r="N6711" s="21">
        <v>45402.639271145832</v>
      </c>
    </row>
    <row r="6712" spans="1:14" x14ac:dyDescent="0.25">
      <c r="A6712" s="21">
        <v>45387.306643518517</v>
      </c>
      <c r="B6712" s="22">
        <v>45387.306643518517</v>
      </c>
      <c r="C6712" s="20" t="s">
        <v>882</v>
      </c>
      <c r="D6712" s="20" t="s">
        <v>883</v>
      </c>
      <c r="E6712" s="207" t="s">
        <v>885</v>
      </c>
      <c r="F6712" s="207" t="s">
        <v>6157</v>
      </c>
      <c r="G6712" s="20" t="s">
        <v>183</v>
      </c>
      <c r="H6712" s="23">
        <v>5644.48</v>
      </c>
      <c r="I6712" s="21">
        <v>45383</v>
      </c>
      <c r="J6712" s="21">
        <v>45383</v>
      </c>
      <c r="K6712" s="20" t="s">
        <v>5123</v>
      </c>
      <c r="L6712" s="20" t="s">
        <v>5107</v>
      </c>
      <c r="M6712" s="20"/>
      <c r="N6712" s="21">
        <v>45402.639271145832</v>
      </c>
    </row>
    <row r="6713" spans="1:14" x14ac:dyDescent="0.25">
      <c r="A6713" s="21">
        <v>45387.306643518517</v>
      </c>
      <c r="B6713" s="22">
        <v>45387.306643518517</v>
      </c>
      <c r="C6713" s="20" t="s">
        <v>193</v>
      </c>
      <c r="D6713" s="20" t="s">
        <v>194</v>
      </c>
      <c r="E6713" s="207" t="s">
        <v>196</v>
      </c>
      <c r="F6713" s="207" t="s">
        <v>6158</v>
      </c>
      <c r="G6713" s="20" t="s">
        <v>183</v>
      </c>
      <c r="H6713" s="23">
        <v>15201.03</v>
      </c>
      <c r="I6713" s="21">
        <v>45383</v>
      </c>
      <c r="J6713" s="21">
        <v>45383</v>
      </c>
      <c r="K6713" s="20" t="s">
        <v>5118</v>
      </c>
      <c r="L6713" s="20" t="s">
        <v>5107</v>
      </c>
      <c r="M6713" s="20"/>
      <c r="N6713" s="21">
        <v>45402.639271145832</v>
      </c>
    </row>
    <row r="6714" spans="1:14" x14ac:dyDescent="0.25">
      <c r="A6714" s="21">
        <v>45387.306643518517</v>
      </c>
      <c r="B6714" s="22">
        <v>45387.306643518517</v>
      </c>
      <c r="C6714" s="20" t="s">
        <v>253</v>
      </c>
      <c r="D6714" s="20" t="s">
        <v>254</v>
      </c>
      <c r="E6714" s="207" t="s">
        <v>256</v>
      </c>
      <c r="F6714" s="207" t="s">
        <v>6159</v>
      </c>
      <c r="G6714" s="20" t="s">
        <v>183</v>
      </c>
      <c r="H6714" s="23">
        <v>273916.65000000002</v>
      </c>
      <c r="I6714" s="21">
        <v>45383</v>
      </c>
      <c r="J6714" s="21">
        <v>45383</v>
      </c>
      <c r="K6714" s="20" t="s">
        <v>5118</v>
      </c>
      <c r="L6714" s="20" t="s">
        <v>5107</v>
      </c>
      <c r="M6714" s="20"/>
      <c r="N6714" s="21">
        <v>45402.639271145832</v>
      </c>
    </row>
    <row r="6715" spans="1:14" x14ac:dyDescent="0.25">
      <c r="A6715" s="21">
        <v>45387.306643518517</v>
      </c>
      <c r="B6715" s="22">
        <v>45387.306643518517</v>
      </c>
      <c r="C6715" s="20" t="s">
        <v>939</v>
      </c>
      <c r="D6715" s="20" t="s">
        <v>940</v>
      </c>
      <c r="E6715" s="207" t="s">
        <v>942</v>
      </c>
      <c r="F6715" s="207" t="s">
        <v>6160</v>
      </c>
      <c r="G6715" s="20" t="s">
        <v>183</v>
      </c>
      <c r="H6715" s="23">
        <v>3280.16</v>
      </c>
      <c r="I6715" s="21">
        <v>45383</v>
      </c>
      <c r="J6715" s="21">
        <v>45383</v>
      </c>
      <c r="K6715" s="20" t="s">
        <v>5123</v>
      </c>
      <c r="L6715" s="20" t="s">
        <v>5107</v>
      </c>
      <c r="M6715" s="20"/>
      <c r="N6715" s="21">
        <v>45402.639271145832</v>
      </c>
    </row>
    <row r="6716" spans="1:14" x14ac:dyDescent="0.25">
      <c r="A6716" s="21">
        <v>45387.306643518517</v>
      </c>
      <c r="B6716" s="22">
        <v>45387.306643518517</v>
      </c>
      <c r="C6716" s="20" t="s">
        <v>521</v>
      </c>
      <c r="D6716" s="20" t="s">
        <v>522</v>
      </c>
      <c r="E6716" s="207" t="s">
        <v>524</v>
      </c>
      <c r="F6716" s="207" t="s">
        <v>6161</v>
      </c>
      <c r="G6716" s="20" t="s">
        <v>183</v>
      </c>
      <c r="H6716" s="23">
        <v>7728.97</v>
      </c>
      <c r="I6716" s="21">
        <v>45383</v>
      </c>
      <c r="J6716" s="21">
        <v>45383</v>
      </c>
      <c r="K6716" s="20" t="s">
        <v>5121</v>
      </c>
      <c r="L6716" s="20" t="s">
        <v>5107</v>
      </c>
      <c r="M6716" s="20"/>
      <c r="N6716" s="21">
        <v>45402.639271145832</v>
      </c>
    </row>
    <row r="6717" spans="1:14" x14ac:dyDescent="0.25">
      <c r="A6717" s="21">
        <v>45387.306643518517</v>
      </c>
      <c r="B6717" s="22">
        <v>45387.306643518517</v>
      </c>
      <c r="C6717" s="20" t="s">
        <v>459</v>
      </c>
      <c r="D6717" s="20" t="s">
        <v>460</v>
      </c>
      <c r="E6717" s="207" t="s">
        <v>462</v>
      </c>
      <c r="F6717" s="207" t="s">
        <v>6162</v>
      </c>
      <c r="G6717" s="20" t="s">
        <v>183</v>
      </c>
      <c r="H6717" s="23">
        <v>706990.73</v>
      </c>
      <c r="I6717" s="21">
        <v>45383</v>
      </c>
      <c r="J6717" s="21">
        <v>45383</v>
      </c>
      <c r="K6717" s="20" t="s">
        <v>5129</v>
      </c>
      <c r="L6717" s="20" t="s">
        <v>5107</v>
      </c>
      <c r="M6717" s="20"/>
      <c r="N6717" s="21">
        <v>45402.639271145832</v>
      </c>
    </row>
    <row r="6718" spans="1:14" x14ac:dyDescent="0.25">
      <c r="A6718" s="21">
        <v>45387.306643518517</v>
      </c>
      <c r="B6718" s="22">
        <v>45387.306643518517</v>
      </c>
      <c r="C6718" s="20" t="s">
        <v>435</v>
      </c>
      <c r="D6718" s="20" t="s">
        <v>436</v>
      </c>
      <c r="E6718" s="207" t="s">
        <v>438</v>
      </c>
      <c r="F6718" s="207" t="s">
        <v>6163</v>
      </c>
      <c r="G6718" s="20" t="s">
        <v>183</v>
      </c>
      <c r="H6718" s="23">
        <v>7508.38</v>
      </c>
      <c r="I6718" s="21">
        <v>45383</v>
      </c>
      <c r="J6718" s="21">
        <v>45383</v>
      </c>
      <c r="K6718" s="20" t="s">
        <v>5118</v>
      </c>
      <c r="L6718" s="20" t="s">
        <v>5107</v>
      </c>
      <c r="M6718" s="20"/>
      <c r="N6718" s="21">
        <v>45402.639271145832</v>
      </c>
    </row>
    <row r="6719" spans="1:14" x14ac:dyDescent="0.25">
      <c r="A6719" s="21">
        <v>45387.306643518517</v>
      </c>
      <c r="B6719" s="22">
        <v>45387.306643518517</v>
      </c>
      <c r="C6719" s="20" t="s">
        <v>422</v>
      </c>
      <c r="D6719" s="20" t="s">
        <v>423</v>
      </c>
      <c r="E6719" s="207" t="s">
        <v>425</v>
      </c>
      <c r="F6719" s="207" t="s">
        <v>6164</v>
      </c>
      <c r="G6719" s="20" t="s">
        <v>183</v>
      </c>
      <c r="H6719" s="23">
        <v>41484.160000000003</v>
      </c>
      <c r="I6719" s="21">
        <v>45383</v>
      </c>
      <c r="J6719" s="21">
        <v>45383</v>
      </c>
      <c r="K6719" s="20" t="s">
        <v>5118</v>
      </c>
      <c r="L6719" s="20" t="s">
        <v>5107</v>
      </c>
      <c r="M6719" s="20"/>
      <c r="N6719" s="21">
        <v>45402.639271145832</v>
      </c>
    </row>
    <row r="6720" spans="1:14" x14ac:dyDescent="0.25">
      <c r="A6720" s="21">
        <v>45387.306643518517</v>
      </c>
      <c r="B6720" s="22">
        <v>45387.306643518517</v>
      </c>
      <c r="C6720" s="20" t="s">
        <v>1298</v>
      </c>
      <c r="D6720" s="20" t="s">
        <v>1299</v>
      </c>
      <c r="E6720" s="207" t="s">
        <v>1301</v>
      </c>
      <c r="F6720" s="207" t="s">
        <v>6165</v>
      </c>
      <c r="G6720" s="20" t="s">
        <v>183</v>
      </c>
      <c r="H6720" s="23">
        <v>648.51</v>
      </c>
      <c r="I6720" s="21">
        <v>45383</v>
      </c>
      <c r="J6720" s="21">
        <v>45383</v>
      </c>
      <c r="K6720" s="20" t="s">
        <v>5121</v>
      </c>
      <c r="L6720" s="20" t="s">
        <v>5107</v>
      </c>
      <c r="M6720" s="20"/>
      <c r="N6720" s="21">
        <v>45402.639271145832</v>
      </c>
    </row>
    <row r="6721" spans="1:14" x14ac:dyDescent="0.25">
      <c r="A6721" s="21">
        <v>45387.306643518517</v>
      </c>
      <c r="B6721" s="22">
        <v>45387.306643518517</v>
      </c>
      <c r="C6721" s="20" t="s">
        <v>331</v>
      </c>
      <c r="D6721" s="20" t="s">
        <v>332</v>
      </c>
      <c r="E6721" s="207" t="s">
        <v>334</v>
      </c>
      <c r="F6721" s="207" t="s">
        <v>6166</v>
      </c>
      <c r="G6721" s="20" t="s">
        <v>183</v>
      </c>
      <c r="H6721" s="23">
        <v>5972.96</v>
      </c>
      <c r="I6721" s="21">
        <v>45383</v>
      </c>
      <c r="J6721" s="21">
        <v>45383</v>
      </c>
      <c r="K6721" s="20" t="s">
        <v>5121</v>
      </c>
      <c r="L6721" s="20" t="s">
        <v>5107</v>
      </c>
      <c r="M6721" s="20"/>
      <c r="N6721" s="21">
        <v>45402.639271145832</v>
      </c>
    </row>
    <row r="6722" spans="1:14" x14ac:dyDescent="0.25">
      <c r="A6722" s="21">
        <v>45387.253310185188</v>
      </c>
      <c r="B6722" s="22">
        <v>45387.253310185188</v>
      </c>
      <c r="C6722" s="20" t="s">
        <v>869</v>
      </c>
      <c r="D6722" s="20" t="s">
        <v>870</v>
      </c>
      <c r="E6722" s="207" t="s">
        <v>872</v>
      </c>
      <c r="F6722" s="207" t="s">
        <v>6167</v>
      </c>
      <c r="G6722" s="20" t="s">
        <v>210</v>
      </c>
      <c r="H6722" s="23">
        <v>301.57</v>
      </c>
      <c r="I6722" s="21">
        <v>45383</v>
      </c>
      <c r="J6722" s="21">
        <v>45383</v>
      </c>
      <c r="K6722" s="20" t="s">
        <v>5097</v>
      </c>
      <c r="L6722" s="20" t="s">
        <v>5098</v>
      </c>
      <c r="M6722" s="20"/>
      <c r="N6722" s="21">
        <v>45402.639271145832</v>
      </c>
    </row>
    <row r="6723" spans="1:14" x14ac:dyDescent="0.25">
      <c r="A6723" s="21">
        <v>45387.253310185188</v>
      </c>
      <c r="B6723" s="22">
        <v>45387.253310185188</v>
      </c>
      <c r="C6723" s="20" t="s">
        <v>995</v>
      </c>
      <c r="D6723" s="20" t="s">
        <v>996</v>
      </c>
      <c r="E6723" s="207" t="s">
        <v>998</v>
      </c>
      <c r="F6723" s="207" t="s">
        <v>6168</v>
      </c>
      <c r="G6723" s="20" t="s">
        <v>210</v>
      </c>
      <c r="H6723" s="23">
        <v>29.04</v>
      </c>
      <c r="I6723" s="21">
        <v>45383</v>
      </c>
      <c r="J6723" s="21">
        <v>45383</v>
      </c>
      <c r="K6723" s="20" t="s">
        <v>5097</v>
      </c>
      <c r="L6723" s="20" t="s">
        <v>5098</v>
      </c>
      <c r="M6723" s="20"/>
      <c r="N6723" s="21">
        <v>45402.639271145832</v>
      </c>
    </row>
    <row r="6724" spans="1:14" x14ac:dyDescent="0.25">
      <c r="A6724" s="21">
        <v>45387.253310185188</v>
      </c>
      <c r="B6724" s="22">
        <v>45387.253310185188</v>
      </c>
      <c r="C6724" s="20" t="s">
        <v>117</v>
      </c>
      <c r="D6724" s="20" t="s">
        <v>118</v>
      </c>
      <c r="E6724" s="207" t="s">
        <v>121</v>
      </c>
      <c r="F6724" s="207" t="s">
        <v>6169</v>
      </c>
      <c r="G6724" s="20" t="s">
        <v>210</v>
      </c>
      <c r="H6724" s="23">
        <v>6119.12</v>
      </c>
      <c r="I6724" s="21">
        <v>45383</v>
      </c>
      <c r="J6724" s="21">
        <v>45383</v>
      </c>
      <c r="K6724" s="20" t="s">
        <v>5097</v>
      </c>
      <c r="L6724" s="20" t="s">
        <v>5098</v>
      </c>
      <c r="M6724" s="20"/>
      <c r="N6724" s="21">
        <v>45402.639271145832</v>
      </c>
    </row>
    <row r="6725" spans="1:14" x14ac:dyDescent="0.25">
      <c r="A6725" s="21">
        <v>45387.146736111114</v>
      </c>
      <c r="B6725" s="22">
        <v>45387.146736111114</v>
      </c>
      <c r="C6725" s="20" t="s">
        <v>266</v>
      </c>
      <c r="D6725" s="20" t="s">
        <v>267</v>
      </c>
      <c r="E6725" s="207" t="s">
        <v>270</v>
      </c>
      <c r="F6725" s="207" t="s">
        <v>6170</v>
      </c>
      <c r="G6725" s="20" t="s">
        <v>268</v>
      </c>
      <c r="H6725" s="23">
        <v>9050.49</v>
      </c>
      <c r="I6725" s="21">
        <v>45383</v>
      </c>
      <c r="J6725" s="21">
        <v>45383</v>
      </c>
      <c r="K6725" s="20" t="s">
        <v>5097</v>
      </c>
      <c r="L6725" s="20" t="s">
        <v>5098</v>
      </c>
      <c r="M6725" s="20"/>
      <c r="N6725" s="21">
        <v>45402.639271145832</v>
      </c>
    </row>
    <row r="6726" spans="1:14" x14ac:dyDescent="0.25">
      <c r="A6726" s="21">
        <v>45386.911608796298</v>
      </c>
      <c r="B6726" s="22">
        <v>45386.911608796298</v>
      </c>
      <c r="C6726" s="20" t="s">
        <v>132</v>
      </c>
      <c r="D6726" s="20" t="s">
        <v>133</v>
      </c>
      <c r="E6726" s="207" t="s">
        <v>136</v>
      </c>
      <c r="F6726" s="207" t="s">
        <v>6171</v>
      </c>
      <c r="G6726" s="20" t="s">
        <v>134</v>
      </c>
      <c r="H6726" s="23">
        <v>3226.2</v>
      </c>
      <c r="I6726" s="21">
        <v>45383</v>
      </c>
      <c r="J6726" s="21">
        <v>45383</v>
      </c>
      <c r="K6726" s="20" t="s">
        <v>5097</v>
      </c>
      <c r="L6726" s="20" t="s">
        <v>5098</v>
      </c>
      <c r="M6726" s="20"/>
      <c r="N6726" s="21">
        <v>45402.639271145832</v>
      </c>
    </row>
    <row r="6727" spans="1:14" x14ac:dyDescent="0.25">
      <c r="A6727" s="21">
        <v>45386.412928240738</v>
      </c>
      <c r="B6727" s="22">
        <v>45386.412928240738</v>
      </c>
      <c r="C6727" s="20" t="s">
        <v>5101</v>
      </c>
      <c r="D6727" s="20" t="s">
        <v>5102</v>
      </c>
      <c r="E6727" s="207" t="s">
        <v>5103</v>
      </c>
      <c r="F6727" s="207" t="s">
        <v>6172</v>
      </c>
      <c r="G6727" s="20" t="s">
        <v>5105</v>
      </c>
      <c r="H6727" s="23">
        <v>39650.65</v>
      </c>
      <c r="I6727" s="21">
        <v>45383</v>
      </c>
      <c r="J6727" s="21">
        <v>45383</v>
      </c>
      <c r="K6727" s="20" t="s">
        <v>5106</v>
      </c>
      <c r="L6727" s="20" t="s">
        <v>5107</v>
      </c>
      <c r="M6727" s="20"/>
      <c r="N6727" s="21">
        <v>45402.639271145832</v>
      </c>
    </row>
    <row r="6728" spans="1:14" x14ac:dyDescent="0.25">
      <c r="A6728" s="21">
        <v>45386.412928240738</v>
      </c>
      <c r="B6728" s="22">
        <v>45386.412928240738</v>
      </c>
      <c r="C6728" s="20" t="s">
        <v>5108</v>
      </c>
      <c r="D6728" s="20" t="s">
        <v>5109</v>
      </c>
      <c r="E6728" s="207" t="s">
        <v>5110</v>
      </c>
      <c r="F6728" s="207" t="s">
        <v>6173</v>
      </c>
      <c r="G6728" s="20" t="s">
        <v>5105</v>
      </c>
      <c r="H6728" s="23">
        <v>41155.71</v>
      </c>
      <c r="I6728" s="21">
        <v>45383</v>
      </c>
      <c r="J6728" s="21">
        <v>45383</v>
      </c>
      <c r="K6728" s="20" t="s">
        <v>5106</v>
      </c>
      <c r="L6728" s="20" t="s">
        <v>5107</v>
      </c>
      <c r="M6728" s="20"/>
      <c r="N6728" s="21">
        <v>45402.639271145832</v>
      </c>
    </row>
    <row r="6729" spans="1:14" x14ac:dyDescent="0.25">
      <c r="A6729" s="21">
        <v>45386.157037037032</v>
      </c>
      <c r="B6729" s="22">
        <v>45386.157037037032</v>
      </c>
      <c r="C6729" s="20" t="s">
        <v>771</v>
      </c>
      <c r="D6729" s="20" t="s">
        <v>772</v>
      </c>
      <c r="E6729" s="207" t="s">
        <v>774</v>
      </c>
      <c r="F6729" s="207" t="s">
        <v>6174</v>
      </c>
      <c r="G6729" s="20" t="s">
        <v>183</v>
      </c>
      <c r="H6729" s="23">
        <v>1072711.69</v>
      </c>
      <c r="I6729" s="21">
        <v>45383</v>
      </c>
      <c r="J6729" s="21">
        <v>45383</v>
      </c>
      <c r="K6729" s="20" t="s">
        <v>5114</v>
      </c>
      <c r="L6729" s="20" t="s">
        <v>5107</v>
      </c>
      <c r="M6729" s="20"/>
      <c r="N6729" s="21">
        <v>45402.639271145832</v>
      </c>
    </row>
    <row r="6730" spans="1:14" x14ac:dyDescent="0.25">
      <c r="A6730" s="21">
        <v>45386.157037037032</v>
      </c>
      <c r="B6730" s="22">
        <v>45386.157037037032</v>
      </c>
      <c r="C6730" s="20" t="s">
        <v>181</v>
      </c>
      <c r="D6730" s="20" t="s">
        <v>182</v>
      </c>
      <c r="E6730" s="207" t="s">
        <v>185</v>
      </c>
      <c r="F6730" s="207" t="s">
        <v>6175</v>
      </c>
      <c r="G6730" s="20" t="s">
        <v>183</v>
      </c>
      <c r="H6730" s="23">
        <v>1327190.57</v>
      </c>
      <c r="I6730" s="21">
        <v>45383</v>
      </c>
      <c r="J6730" s="21">
        <v>45383</v>
      </c>
      <c r="K6730" s="20" t="s">
        <v>5116</v>
      </c>
      <c r="L6730" s="20" t="s">
        <v>5107</v>
      </c>
      <c r="M6730" s="20"/>
      <c r="N6730" s="21">
        <v>45402.639271145832</v>
      </c>
    </row>
    <row r="6731" spans="1:14" x14ac:dyDescent="0.25">
      <c r="A6731" s="21">
        <v>45386.157037037032</v>
      </c>
      <c r="B6731" s="22">
        <v>45386.157037037032</v>
      </c>
      <c r="C6731" s="20" t="s">
        <v>1190</v>
      </c>
      <c r="D6731" s="20" t="s">
        <v>1191</v>
      </c>
      <c r="E6731" s="207" t="s">
        <v>1193</v>
      </c>
      <c r="F6731" s="207" t="s">
        <v>6176</v>
      </c>
      <c r="G6731" s="20" t="s">
        <v>183</v>
      </c>
      <c r="H6731" s="23">
        <v>4369.8500000000004</v>
      </c>
      <c r="I6731" s="21">
        <v>45383</v>
      </c>
      <c r="J6731" s="21">
        <v>45383</v>
      </c>
      <c r="K6731" s="20" t="s">
        <v>5118</v>
      </c>
      <c r="L6731" s="20" t="s">
        <v>5107</v>
      </c>
      <c r="M6731" s="20"/>
      <c r="N6731" s="21">
        <v>45402.639271145832</v>
      </c>
    </row>
    <row r="6732" spans="1:14" x14ac:dyDescent="0.25">
      <c r="A6732" s="21">
        <v>45386.157037037032</v>
      </c>
      <c r="B6732" s="22">
        <v>45386.157037037032</v>
      </c>
      <c r="C6732" s="20" t="s">
        <v>1226</v>
      </c>
      <c r="D6732" s="20" t="s">
        <v>1227</v>
      </c>
      <c r="E6732" s="207" t="s">
        <v>1229</v>
      </c>
      <c r="F6732" s="207" t="s">
        <v>6177</v>
      </c>
      <c r="G6732" s="20" t="s">
        <v>183</v>
      </c>
      <c r="H6732" s="23">
        <v>2720.2</v>
      </c>
      <c r="I6732" s="21">
        <v>45383</v>
      </c>
      <c r="J6732" s="21">
        <v>45383</v>
      </c>
      <c r="K6732" s="20" t="s">
        <v>5118</v>
      </c>
      <c r="L6732" s="20" t="s">
        <v>5107</v>
      </c>
      <c r="M6732" s="20"/>
      <c r="N6732" s="21">
        <v>45402.639271145832</v>
      </c>
    </row>
    <row r="6733" spans="1:14" x14ac:dyDescent="0.25">
      <c r="A6733" s="21">
        <v>45386.157037037032</v>
      </c>
      <c r="B6733" s="22">
        <v>45386.157037037032</v>
      </c>
      <c r="C6733" s="20" t="s">
        <v>717</v>
      </c>
      <c r="D6733" s="20" t="s">
        <v>718</v>
      </c>
      <c r="E6733" s="207" t="s">
        <v>720</v>
      </c>
      <c r="F6733" s="207" t="s">
        <v>6178</v>
      </c>
      <c r="G6733" s="20" t="s">
        <v>183</v>
      </c>
      <c r="H6733" s="23">
        <v>4445.3900000000003</v>
      </c>
      <c r="I6733" s="21">
        <v>45383</v>
      </c>
      <c r="J6733" s="21">
        <v>45383</v>
      </c>
      <c r="K6733" s="20" t="s">
        <v>5121</v>
      </c>
      <c r="L6733" s="20" t="s">
        <v>5107</v>
      </c>
      <c r="M6733" s="20"/>
      <c r="N6733" s="21">
        <v>45402.639271145832</v>
      </c>
    </row>
    <row r="6734" spans="1:14" x14ac:dyDescent="0.25">
      <c r="A6734" s="21">
        <v>45386.157037037032</v>
      </c>
      <c r="B6734" s="22">
        <v>45386.157037037032</v>
      </c>
      <c r="C6734" s="20" t="s">
        <v>882</v>
      </c>
      <c r="D6734" s="20" t="s">
        <v>883</v>
      </c>
      <c r="E6734" s="207" t="s">
        <v>885</v>
      </c>
      <c r="F6734" s="207" t="s">
        <v>6179</v>
      </c>
      <c r="G6734" s="20" t="s">
        <v>183</v>
      </c>
      <c r="H6734" s="23">
        <v>5637.69</v>
      </c>
      <c r="I6734" s="21">
        <v>45383</v>
      </c>
      <c r="J6734" s="21">
        <v>45383</v>
      </c>
      <c r="K6734" s="20" t="s">
        <v>5123</v>
      </c>
      <c r="L6734" s="20" t="s">
        <v>5107</v>
      </c>
      <c r="M6734" s="20"/>
      <c r="N6734" s="21">
        <v>45402.639271145832</v>
      </c>
    </row>
    <row r="6735" spans="1:14" x14ac:dyDescent="0.25">
      <c r="A6735" s="21">
        <v>45386.157037037032</v>
      </c>
      <c r="B6735" s="22">
        <v>45386.157037037032</v>
      </c>
      <c r="C6735" s="20" t="s">
        <v>193</v>
      </c>
      <c r="D6735" s="20" t="s">
        <v>194</v>
      </c>
      <c r="E6735" s="207" t="s">
        <v>196</v>
      </c>
      <c r="F6735" s="207" t="s">
        <v>6180</v>
      </c>
      <c r="G6735" s="20" t="s">
        <v>183</v>
      </c>
      <c r="H6735" s="23">
        <v>15201.03</v>
      </c>
      <c r="I6735" s="21">
        <v>45383</v>
      </c>
      <c r="J6735" s="21">
        <v>45383</v>
      </c>
      <c r="K6735" s="20" t="s">
        <v>5118</v>
      </c>
      <c r="L6735" s="20" t="s">
        <v>5107</v>
      </c>
      <c r="M6735" s="20"/>
      <c r="N6735" s="21">
        <v>45402.639271145832</v>
      </c>
    </row>
    <row r="6736" spans="1:14" x14ac:dyDescent="0.25">
      <c r="A6736" s="21">
        <v>45386.157037037032</v>
      </c>
      <c r="B6736" s="22">
        <v>45386.157037037032</v>
      </c>
      <c r="C6736" s="20" t="s">
        <v>253</v>
      </c>
      <c r="D6736" s="20" t="s">
        <v>254</v>
      </c>
      <c r="E6736" s="207" t="s">
        <v>256</v>
      </c>
      <c r="F6736" s="207" t="s">
        <v>6181</v>
      </c>
      <c r="G6736" s="20" t="s">
        <v>183</v>
      </c>
      <c r="H6736" s="23">
        <v>273916.65000000002</v>
      </c>
      <c r="I6736" s="21">
        <v>45383</v>
      </c>
      <c r="J6736" s="21">
        <v>45383</v>
      </c>
      <c r="K6736" s="20" t="s">
        <v>5118</v>
      </c>
      <c r="L6736" s="20" t="s">
        <v>5107</v>
      </c>
      <c r="M6736" s="20"/>
      <c r="N6736" s="21">
        <v>45402.639271145832</v>
      </c>
    </row>
    <row r="6737" spans="1:14" x14ac:dyDescent="0.25">
      <c r="A6737" s="21">
        <v>45386.157037037032</v>
      </c>
      <c r="B6737" s="22">
        <v>45386.157037037032</v>
      </c>
      <c r="C6737" s="20" t="s">
        <v>939</v>
      </c>
      <c r="D6737" s="20" t="s">
        <v>940</v>
      </c>
      <c r="E6737" s="207" t="s">
        <v>942</v>
      </c>
      <c r="F6737" s="207" t="s">
        <v>6182</v>
      </c>
      <c r="G6737" s="20" t="s">
        <v>183</v>
      </c>
      <c r="H6737" s="23">
        <v>3276.05</v>
      </c>
      <c r="I6737" s="21">
        <v>45383</v>
      </c>
      <c r="J6737" s="21">
        <v>45383</v>
      </c>
      <c r="K6737" s="20" t="s">
        <v>5123</v>
      </c>
      <c r="L6737" s="20" t="s">
        <v>5107</v>
      </c>
      <c r="M6737" s="20"/>
      <c r="N6737" s="21">
        <v>45402.639271145832</v>
      </c>
    </row>
    <row r="6738" spans="1:14" x14ac:dyDescent="0.25">
      <c r="A6738" s="21">
        <v>45386.157037037032</v>
      </c>
      <c r="B6738" s="22">
        <v>45386.157037037032</v>
      </c>
      <c r="C6738" s="20" t="s">
        <v>521</v>
      </c>
      <c r="D6738" s="20" t="s">
        <v>522</v>
      </c>
      <c r="E6738" s="207" t="s">
        <v>524</v>
      </c>
      <c r="F6738" s="207" t="s">
        <v>6183</v>
      </c>
      <c r="G6738" s="20" t="s">
        <v>183</v>
      </c>
      <c r="H6738" s="23">
        <v>7728.97</v>
      </c>
      <c r="I6738" s="21">
        <v>45383</v>
      </c>
      <c r="J6738" s="21">
        <v>45383</v>
      </c>
      <c r="K6738" s="20" t="s">
        <v>5121</v>
      </c>
      <c r="L6738" s="20" t="s">
        <v>5107</v>
      </c>
      <c r="M6738" s="20"/>
      <c r="N6738" s="21">
        <v>45402.639271145832</v>
      </c>
    </row>
    <row r="6739" spans="1:14" x14ac:dyDescent="0.25">
      <c r="A6739" s="21">
        <v>45386.157037037032</v>
      </c>
      <c r="B6739" s="22">
        <v>45386.157037037032</v>
      </c>
      <c r="C6739" s="20" t="s">
        <v>459</v>
      </c>
      <c r="D6739" s="20" t="s">
        <v>460</v>
      </c>
      <c r="E6739" s="207" t="s">
        <v>462</v>
      </c>
      <c r="F6739" s="207" t="s">
        <v>6184</v>
      </c>
      <c r="G6739" s="20" t="s">
        <v>183</v>
      </c>
      <c r="H6739" s="23">
        <v>700341.21</v>
      </c>
      <c r="I6739" s="21">
        <v>45383</v>
      </c>
      <c r="J6739" s="21">
        <v>45383</v>
      </c>
      <c r="K6739" s="20" t="s">
        <v>5129</v>
      </c>
      <c r="L6739" s="20" t="s">
        <v>5107</v>
      </c>
      <c r="M6739" s="20"/>
      <c r="N6739" s="21">
        <v>45402.639271145832</v>
      </c>
    </row>
    <row r="6740" spans="1:14" x14ac:dyDescent="0.25">
      <c r="A6740" s="21">
        <v>45386.157037037032</v>
      </c>
      <c r="B6740" s="22">
        <v>45386.157037037032</v>
      </c>
      <c r="C6740" s="20" t="s">
        <v>435</v>
      </c>
      <c r="D6740" s="20" t="s">
        <v>436</v>
      </c>
      <c r="E6740" s="207" t="s">
        <v>438</v>
      </c>
      <c r="F6740" s="207" t="s">
        <v>6185</v>
      </c>
      <c r="G6740" s="20" t="s">
        <v>183</v>
      </c>
      <c r="H6740" s="23">
        <v>7508.38</v>
      </c>
      <c r="I6740" s="21">
        <v>45383</v>
      </c>
      <c r="J6740" s="21">
        <v>45383</v>
      </c>
      <c r="K6740" s="20" t="s">
        <v>5118</v>
      </c>
      <c r="L6740" s="20" t="s">
        <v>5107</v>
      </c>
      <c r="M6740" s="20"/>
      <c r="N6740" s="21">
        <v>45402.639271145832</v>
      </c>
    </row>
    <row r="6741" spans="1:14" x14ac:dyDescent="0.25">
      <c r="A6741" s="21">
        <v>45386.157037037032</v>
      </c>
      <c r="B6741" s="22">
        <v>45386.157037037032</v>
      </c>
      <c r="C6741" s="20" t="s">
        <v>422</v>
      </c>
      <c r="D6741" s="20" t="s">
        <v>423</v>
      </c>
      <c r="E6741" s="207" t="s">
        <v>425</v>
      </c>
      <c r="F6741" s="207" t="s">
        <v>6186</v>
      </c>
      <c r="G6741" s="20" t="s">
        <v>183</v>
      </c>
      <c r="H6741" s="23">
        <v>41484.160000000003</v>
      </c>
      <c r="I6741" s="21">
        <v>45383</v>
      </c>
      <c r="J6741" s="21">
        <v>45383</v>
      </c>
      <c r="K6741" s="20" t="s">
        <v>5118</v>
      </c>
      <c r="L6741" s="20" t="s">
        <v>5107</v>
      </c>
      <c r="M6741" s="20"/>
      <c r="N6741" s="21">
        <v>45402.639271145832</v>
      </c>
    </row>
    <row r="6742" spans="1:14" x14ac:dyDescent="0.25">
      <c r="A6742" s="21">
        <v>45386.157037037032</v>
      </c>
      <c r="B6742" s="22">
        <v>45386.157037037032</v>
      </c>
      <c r="C6742" s="20" t="s">
        <v>1298</v>
      </c>
      <c r="D6742" s="20" t="s">
        <v>1299</v>
      </c>
      <c r="E6742" s="207" t="s">
        <v>1301</v>
      </c>
      <c r="F6742" s="207" t="s">
        <v>6187</v>
      </c>
      <c r="G6742" s="20" t="s">
        <v>183</v>
      </c>
      <c r="H6742" s="23">
        <v>648.51</v>
      </c>
      <c r="I6742" s="21">
        <v>45383</v>
      </c>
      <c r="J6742" s="21">
        <v>45383</v>
      </c>
      <c r="K6742" s="20" t="s">
        <v>5121</v>
      </c>
      <c r="L6742" s="20" t="s">
        <v>5107</v>
      </c>
      <c r="M6742" s="20"/>
      <c r="N6742" s="21">
        <v>45402.639271145832</v>
      </c>
    </row>
    <row r="6743" spans="1:14" x14ac:dyDescent="0.25">
      <c r="A6743" s="21">
        <v>45386.157037037032</v>
      </c>
      <c r="B6743" s="22">
        <v>45386.157037037032</v>
      </c>
      <c r="C6743" s="20" t="s">
        <v>331</v>
      </c>
      <c r="D6743" s="20" t="s">
        <v>332</v>
      </c>
      <c r="E6743" s="207" t="s">
        <v>334</v>
      </c>
      <c r="F6743" s="207" t="s">
        <v>6188</v>
      </c>
      <c r="G6743" s="20" t="s">
        <v>183</v>
      </c>
      <c r="H6743" s="23">
        <v>5972.96</v>
      </c>
      <c r="I6743" s="21">
        <v>45383</v>
      </c>
      <c r="J6743" s="21">
        <v>45383</v>
      </c>
      <c r="K6743" s="20" t="s">
        <v>5121</v>
      </c>
      <c r="L6743" s="20" t="s">
        <v>5107</v>
      </c>
      <c r="M6743" s="20"/>
      <c r="N6743" s="21">
        <v>45402.639271145832</v>
      </c>
    </row>
    <row r="6744" spans="1:14" x14ac:dyDescent="0.25">
      <c r="A6744" s="21">
        <v>45385.974189814813</v>
      </c>
      <c r="B6744" s="22">
        <v>45385.974189814813</v>
      </c>
      <c r="C6744" s="20" t="s">
        <v>869</v>
      </c>
      <c r="D6744" s="20" t="s">
        <v>870</v>
      </c>
      <c r="E6744" s="207" t="s">
        <v>872</v>
      </c>
      <c r="F6744" s="207" t="s">
        <v>6189</v>
      </c>
      <c r="G6744" s="20" t="s">
        <v>210</v>
      </c>
      <c r="H6744" s="23">
        <v>301.57</v>
      </c>
      <c r="I6744" s="21">
        <v>45383</v>
      </c>
      <c r="J6744" s="21">
        <v>45383</v>
      </c>
      <c r="K6744" s="20" t="s">
        <v>5097</v>
      </c>
      <c r="L6744" s="20" t="s">
        <v>5098</v>
      </c>
      <c r="M6744" s="20"/>
      <c r="N6744" s="21">
        <v>45402.639271145832</v>
      </c>
    </row>
    <row r="6745" spans="1:14" x14ac:dyDescent="0.25">
      <c r="A6745" s="21">
        <v>45385.974189814813</v>
      </c>
      <c r="B6745" s="22">
        <v>45385.974189814813</v>
      </c>
      <c r="C6745" s="20" t="s">
        <v>995</v>
      </c>
      <c r="D6745" s="20" t="s">
        <v>996</v>
      </c>
      <c r="E6745" s="207" t="s">
        <v>998</v>
      </c>
      <c r="F6745" s="207" t="s">
        <v>6190</v>
      </c>
      <c r="G6745" s="20" t="s">
        <v>210</v>
      </c>
      <c r="H6745" s="23">
        <v>29.04</v>
      </c>
      <c r="I6745" s="21">
        <v>45383</v>
      </c>
      <c r="J6745" s="21">
        <v>45383</v>
      </c>
      <c r="K6745" s="20" t="s">
        <v>5097</v>
      </c>
      <c r="L6745" s="20" t="s">
        <v>5098</v>
      </c>
      <c r="M6745" s="20"/>
      <c r="N6745" s="21">
        <v>45402.639271145832</v>
      </c>
    </row>
    <row r="6746" spans="1:14" x14ac:dyDescent="0.25">
      <c r="A6746" s="21">
        <v>45385.974189814813</v>
      </c>
      <c r="B6746" s="22">
        <v>45385.974189814813</v>
      </c>
      <c r="C6746" s="20" t="s">
        <v>117</v>
      </c>
      <c r="D6746" s="20" t="s">
        <v>118</v>
      </c>
      <c r="E6746" s="207" t="s">
        <v>121</v>
      </c>
      <c r="F6746" s="207" t="s">
        <v>6191</v>
      </c>
      <c r="G6746" s="20" t="s">
        <v>210</v>
      </c>
      <c r="H6746" s="23">
        <v>5968.78</v>
      </c>
      <c r="I6746" s="21">
        <v>45383</v>
      </c>
      <c r="J6746" s="21">
        <v>45383</v>
      </c>
      <c r="K6746" s="20" t="s">
        <v>5097</v>
      </c>
      <c r="L6746" s="20" t="s">
        <v>5098</v>
      </c>
      <c r="M6746" s="20"/>
      <c r="N6746" s="21">
        <v>45402.639271145832</v>
      </c>
    </row>
    <row r="6747" spans="1:14" x14ac:dyDescent="0.25">
      <c r="A6747" s="21">
        <v>45385.950150462959</v>
      </c>
      <c r="B6747" s="22">
        <v>45385.950150462959</v>
      </c>
      <c r="C6747" s="20" t="s">
        <v>266</v>
      </c>
      <c r="D6747" s="20" t="s">
        <v>267</v>
      </c>
      <c r="E6747" s="207" t="s">
        <v>270</v>
      </c>
      <c r="F6747" s="207" t="s">
        <v>6192</v>
      </c>
      <c r="G6747" s="20" t="s">
        <v>268</v>
      </c>
      <c r="H6747" s="23">
        <v>9002.5400000000009</v>
      </c>
      <c r="I6747" s="21">
        <v>45383</v>
      </c>
      <c r="J6747" s="21">
        <v>45383</v>
      </c>
      <c r="K6747" s="20" t="s">
        <v>5097</v>
      </c>
      <c r="L6747" s="20" t="s">
        <v>5098</v>
      </c>
      <c r="M6747" s="20"/>
      <c r="N6747" s="21">
        <v>45402.639271145832</v>
      </c>
    </row>
    <row r="6748" spans="1:14" x14ac:dyDescent="0.25">
      <c r="A6748" s="21">
        <v>45385.770995370374</v>
      </c>
      <c r="B6748" s="22">
        <v>45385.770995370374</v>
      </c>
      <c r="C6748" s="20" t="s">
        <v>132</v>
      </c>
      <c r="D6748" s="20" t="s">
        <v>133</v>
      </c>
      <c r="E6748" s="207" t="s">
        <v>136</v>
      </c>
      <c r="F6748" s="207" t="s">
        <v>6193</v>
      </c>
      <c r="G6748" s="20" t="s">
        <v>134</v>
      </c>
      <c r="H6748" s="23">
        <v>3226.2</v>
      </c>
      <c r="I6748" s="21">
        <v>45383</v>
      </c>
      <c r="J6748" s="21">
        <v>45383</v>
      </c>
      <c r="K6748" s="20" t="s">
        <v>5097</v>
      </c>
      <c r="L6748" s="20" t="s">
        <v>5098</v>
      </c>
      <c r="M6748" s="20"/>
      <c r="N6748" s="21">
        <v>45402.639271145832</v>
      </c>
    </row>
    <row r="6749" spans="1:14" x14ac:dyDescent="0.25">
      <c r="A6749" s="21">
        <v>45385.094513888893</v>
      </c>
      <c r="B6749" s="22">
        <v>45385.094513888893</v>
      </c>
      <c r="C6749" s="20" t="s">
        <v>266</v>
      </c>
      <c r="D6749" s="20" t="s">
        <v>267</v>
      </c>
      <c r="E6749" s="207" t="s">
        <v>270</v>
      </c>
      <c r="F6749" s="207" t="s">
        <v>6194</v>
      </c>
      <c r="G6749" s="20" t="s">
        <v>268</v>
      </c>
      <c r="H6749" s="23">
        <v>2802.54</v>
      </c>
      <c r="I6749" s="21">
        <v>45383</v>
      </c>
      <c r="J6749" s="21">
        <v>45383</v>
      </c>
      <c r="K6749" s="20" t="s">
        <v>5097</v>
      </c>
      <c r="L6749" s="20" t="s">
        <v>5098</v>
      </c>
      <c r="M6749" s="20"/>
      <c r="N6749" s="21">
        <v>45385.162866967592</v>
      </c>
    </row>
    <row r="6750" spans="1:14" x14ac:dyDescent="0.25">
      <c r="A6750" s="21">
        <v>45385.047361111108</v>
      </c>
      <c r="B6750" s="22">
        <v>45385.047361111108</v>
      </c>
      <c r="C6750" s="20" t="s">
        <v>5101</v>
      </c>
      <c r="D6750" s="20" t="s">
        <v>5102</v>
      </c>
      <c r="E6750" s="207" t="s">
        <v>5103</v>
      </c>
      <c r="F6750" s="207" t="s">
        <v>6195</v>
      </c>
      <c r="G6750" s="20" t="s">
        <v>5105</v>
      </c>
      <c r="H6750" s="23">
        <v>39576.29</v>
      </c>
      <c r="I6750" s="21">
        <v>45383</v>
      </c>
      <c r="J6750" s="21">
        <v>45383</v>
      </c>
      <c r="K6750" s="20" t="s">
        <v>5106</v>
      </c>
      <c r="L6750" s="20" t="s">
        <v>5107</v>
      </c>
      <c r="M6750" s="20"/>
      <c r="N6750" s="21">
        <v>45385.162866967592</v>
      </c>
    </row>
    <row r="6751" spans="1:14" x14ac:dyDescent="0.25">
      <c r="A6751" s="21">
        <v>45385.047361111108</v>
      </c>
      <c r="B6751" s="22">
        <v>45385.047361111108</v>
      </c>
      <c r="C6751" s="20" t="s">
        <v>5108</v>
      </c>
      <c r="D6751" s="20" t="s">
        <v>5109</v>
      </c>
      <c r="E6751" s="207" t="s">
        <v>5110</v>
      </c>
      <c r="F6751" s="207" t="s">
        <v>6196</v>
      </c>
      <c r="G6751" s="20" t="s">
        <v>5105</v>
      </c>
      <c r="H6751" s="23">
        <v>41073.519999999997</v>
      </c>
      <c r="I6751" s="21">
        <v>45383</v>
      </c>
      <c r="J6751" s="21">
        <v>45383</v>
      </c>
      <c r="K6751" s="20" t="s">
        <v>5106</v>
      </c>
      <c r="L6751" s="20" t="s">
        <v>5107</v>
      </c>
      <c r="M6751" s="20"/>
      <c r="N6751" s="21">
        <v>45385.162866967592</v>
      </c>
    </row>
    <row r="6752" spans="1:14" x14ac:dyDescent="0.25">
      <c r="A6752" s="21">
        <v>45384.953275462962</v>
      </c>
      <c r="B6752" s="22">
        <v>45384.953275462962</v>
      </c>
      <c r="C6752" s="20" t="s">
        <v>132</v>
      </c>
      <c r="D6752" s="20" t="s">
        <v>133</v>
      </c>
      <c r="E6752" s="207" t="s">
        <v>136</v>
      </c>
      <c r="F6752" s="207" t="s">
        <v>6197</v>
      </c>
      <c r="G6752" s="20" t="s">
        <v>134</v>
      </c>
      <c r="H6752" s="23">
        <v>3151.05</v>
      </c>
      <c r="I6752" s="21">
        <v>45383</v>
      </c>
      <c r="J6752" s="21">
        <v>45383</v>
      </c>
      <c r="K6752" s="20" t="s">
        <v>5097</v>
      </c>
      <c r="L6752" s="20" t="s">
        <v>5098</v>
      </c>
      <c r="M6752" s="20"/>
      <c r="N6752" s="21">
        <v>45385.162866967592</v>
      </c>
    </row>
    <row r="6753" spans="1:14" x14ac:dyDescent="0.25">
      <c r="A6753" s="21">
        <v>45384.393310185187</v>
      </c>
      <c r="B6753" s="22">
        <v>45384.393310185187</v>
      </c>
      <c r="C6753" s="20" t="s">
        <v>771</v>
      </c>
      <c r="D6753" s="20" t="s">
        <v>772</v>
      </c>
      <c r="E6753" s="207" t="s">
        <v>774</v>
      </c>
      <c r="F6753" s="207" t="s">
        <v>6198</v>
      </c>
      <c r="G6753" s="20" t="s">
        <v>183</v>
      </c>
      <c r="H6753" s="23">
        <v>1081850.1200000001</v>
      </c>
      <c r="I6753" s="21">
        <v>45383</v>
      </c>
      <c r="J6753" s="21">
        <v>45383</v>
      </c>
      <c r="K6753" s="20" t="s">
        <v>5114</v>
      </c>
      <c r="L6753" s="20" t="s">
        <v>5107</v>
      </c>
      <c r="M6753" s="20"/>
      <c r="N6753" s="21">
        <v>45385.162866967592</v>
      </c>
    </row>
    <row r="6754" spans="1:14" x14ac:dyDescent="0.25">
      <c r="A6754" s="21">
        <v>45384.393310185187</v>
      </c>
      <c r="B6754" s="22">
        <v>45384.393310185187</v>
      </c>
      <c r="C6754" s="20" t="s">
        <v>181</v>
      </c>
      <c r="D6754" s="20" t="s">
        <v>182</v>
      </c>
      <c r="E6754" s="207" t="s">
        <v>185</v>
      </c>
      <c r="F6754" s="207" t="s">
        <v>6199</v>
      </c>
      <c r="G6754" s="20" t="s">
        <v>183</v>
      </c>
      <c r="H6754" s="23">
        <v>1335120.95</v>
      </c>
      <c r="I6754" s="21">
        <v>45383</v>
      </c>
      <c r="J6754" s="21">
        <v>45383</v>
      </c>
      <c r="K6754" s="20" t="s">
        <v>5116</v>
      </c>
      <c r="L6754" s="20" t="s">
        <v>5107</v>
      </c>
      <c r="M6754" s="20"/>
      <c r="N6754" s="21">
        <v>45385.162866967592</v>
      </c>
    </row>
    <row r="6755" spans="1:14" x14ac:dyDescent="0.25">
      <c r="A6755" s="21">
        <v>45384.393310185187</v>
      </c>
      <c r="B6755" s="22">
        <v>45384.393310185187</v>
      </c>
      <c r="C6755" s="20" t="s">
        <v>1190</v>
      </c>
      <c r="D6755" s="20" t="s">
        <v>1191</v>
      </c>
      <c r="E6755" s="207" t="s">
        <v>1193</v>
      </c>
      <c r="F6755" s="207" t="s">
        <v>6200</v>
      </c>
      <c r="G6755" s="20" t="s">
        <v>183</v>
      </c>
      <c r="H6755" s="23">
        <v>4369.8500000000004</v>
      </c>
      <c r="I6755" s="21">
        <v>45383</v>
      </c>
      <c r="J6755" s="21">
        <v>45383</v>
      </c>
      <c r="K6755" s="20" t="s">
        <v>5118</v>
      </c>
      <c r="L6755" s="20" t="s">
        <v>5107</v>
      </c>
      <c r="M6755" s="20"/>
      <c r="N6755" s="21">
        <v>45385.162866967592</v>
      </c>
    </row>
    <row r="6756" spans="1:14" x14ac:dyDescent="0.25">
      <c r="A6756" s="21">
        <v>45384.393310185187</v>
      </c>
      <c r="B6756" s="22">
        <v>45384.393310185187</v>
      </c>
      <c r="C6756" s="20" t="s">
        <v>1226</v>
      </c>
      <c r="D6756" s="20" t="s">
        <v>1227</v>
      </c>
      <c r="E6756" s="207" t="s">
        <v>1229</v>
      </c>
      <c r="F6756" s="207" t="s">
        <v>6201</v>
      </c>
      <c r="G6756" s="20" t="s">
        <v>183</v>
      </c>
      <c r="H6756" s="23">
        <v>2720.2</v>
      </c>
      <c r="I6756" s="21">
        <v>45383</v>
      </c>
      <c r="J6756" s="21">
        <v>45383</v>
      </c>
      <c r="K6756" s="20" t="s">
        <v>5118</v>
      </c>
      <c r="L6756" s="20" t="s">
        <v>5107</v>
      </c>
      <c r="M6756" s="20"/>
      <c r="N6756" s="21">
        <v>45385.162866967592</v>
      </c>
    </row>
    <row r="6757" spans="1:14" x14ac:dyDescent="0.25">
      <c r="A6757" s="21">
        <v>45384.393310185187</v>
      </c>
      <c r="B6757" s="22">
        <v>45384.393310185187</v>
      </c>
      <c r="C6757" s="20" t="s">
        <v>717</v>
      </c>
      <c r="D6757" s="20" t="s">
        <v>718</v>
      </c>
      <c r="E6757" s="207" t="s">
        <v>720</v>
      </c>
      <c r="F6757" s="207" t="s">
        <v>6202</v>
      </c>
      <c r="G6757" s="20" t="s">
        <v>183</v>
      </c>
      <c r="H6757" s="23">
        <v>4445.3900000000003</v>
      </c>
      <c r="I6757" s="21">
        <v>45383</v>
      </c>
      <c r="J6757" s="21">
        <v>45383</v>
      </c>
      <c r="K6757" s="20" t="s">
        <v>5121</v>
      </c>
      <c r="L6757" s="20" t="s">
        <v>5107</v>
      </c>
      <c r="M6757" s="20"/>
      <c r="N6757" s="21">
        <v>45385.162866967592</v>
      </c>
    </row>
    <row r="6758" spans="1:14" x14ac:dyDescent="0.25">
      <c r="A6758" s="21">
        <v>45384.393310185187</v>
      </c>
      <c r="B6758" s="22">
        <v>45384.393310185187</v>
      </c>
      <c r="C6758" s="20" t="s">
        <v>882</v>
      </c>
      <c r="D6758" s="20" t="s">
        <v>883</v>
      </c>
      <c r="E6758" s="207" t="s">
        <v>885</v>
      </c>
      <c r="F6758" s="207" t="s">
        <v>6203</v>
      </c>
      <c r="G6758" s="20" t="s">
        <v>183</v>
      </c>
      <c r="H6758" s="23">
        <v>5686.8</v>
      </c>
      <c r="I6758" s="21">
        <v>45383</v>
      </c>
      <c r="J6758" s="21">
        <v>45383</v>
      </c>
      <c r="K6758" s="20" t="s">
        <v>5123</v>
      </c>
      <c r="L6758" s="20" t="s">
        <v>5107</v>
      </c>
      <c r="M6758" s="20"/>
      <c r="N6758" s="21">
        <v>45385.162866967592</v>
      </c>
    </row>
    <row r="6759" spans="1:14" x14ac:dyDescent="0.25">
      <c r="A6759" s="21">
        <v>45384.39329861111</v>
      </c>
      <c r="B6759" s="22">
        <v>45384.39329861111</v>
      </c>
      <c r="C6759" s="20" t="s">
        <v>193</v>
      </c>
      <c r="D6759" s="20" t="s">
        <v>194</v>
      </c>
      <c r="E6759" s="207" t="s">
        <v>196</v>
      </c>
      <c r="F6759" s="207" t="s">
        <v>6204</v>
      </c>
      <c r="G6759" s="20" t="s">
        <v>183</v>
      </c>
      <c r="H6759" s="23">
        <v>15201.03</v>
      </c>
      <c r="I6759" s="21">
        <v>45383</v>
      </c>
      <c r="J6759" s="21">
        <v>45383</v>
      </c>
      <c r="K6759" s="20" t="s">
        <v>5118</v>
      </c>
      <c r="L6759" s="20" t="s">
        <v>5107</v>
      </c>
      <c r="M6759" s="20"/>
      <c r="N6759" s="21">
        <v>45385.162866967592</v>
      </c>
    </row>
    <row r="6760" spans="1:14" x14ac:dyDescent="0.25">
      <c r="A6760" s="21">
        <v>45384.39329861111</v>
      </c>
      <c r="B6760" s="22">
        <v>45384.39329861111</v>
      </c>
      <c r="C6760" s="20" t="s">
        <v>253</v>
      </c>
      <c r="D6760" s="20" t="s">
        <v>254</v>
      </c>
      <c r="E6760" s="207" t="s">
        <v>256</v>
      </c>
      <c r="F6760" s="207" t="s">
        <v>6205</v>
      </c>
      <c r="G6760" s="20" t="s">
        <v>183</v>
      </c>
      <c r="H6760" s="23">
        <v>273916.65000000002</v>
      </c>
      <c r="I6760" s="21">
        <v>45383</v>
      </c>
      <c r="J6760" s="21">
        <v>45383</v>
      </c>
      <c r="K6760" s="20" t="s">
        <v>5118</v>
      </c>
      <c r="L6760" s="20" t="s">
        <v>5107</v>
      </c>
      <c r="M6760" s="20"/>
      <c r="N6760" s="21">
        <v>45385.162866967592</v>
      </c>
    </row>
    <row r="6761" spans="1:14" x14ac:dyDescent="0.25">
      <c r="A6761" s="21">
        <v>45384.39329861111</v>
      </c>
      <c r="B6761" s="22">
        <v>45384.39329861111</v>
      </c>
      <c r="C6761" s="20" t="s">
        <v>939</v>
      </c>
      <c r="D6761" s="20" t="s">
        <v>940</v>
      </c>
      <c r="E6761" s="207" t="s">
        <v>942</v>
      </c>
      <c r="F6761" s="207" t="s">
        <v>6206</v>
      </c>
      <c r="G6761" s="20" t="s">
        <v>183</v>
      </c>
      <c r="H6761" s="23">
        <v>3302.79</v>
      </c>
      <c r="I6761" s="21">
        <v>45383</v>
      </c>
      <c r="J6761" s="21">
        <v>45383</v>
      </c>
      <c r="K6761" s="20" t="s">
        <v>5123</v>
      </c>
      <c r="L6761" s="20" t="s">
        <v>5107</v>
      </c>
      <c r="M6761" s="20"/>
      <c r="N6761" s="21">
        <v>45385.162866967592</v>
      </c>
    </row>
    <row r="6762" spans="1:14" x14ac:dyDescent="0.25">
      <c r="A6762" s="21">
        <v>45384.39329861111</v>
      </c>
      <c r="B6762" s="22">
        <v>45384.39329861111</v>
      </c>
      <c r="C6762" s="20" t="s">
        <v>521</v>
      </c>
      <c r="D6762" s="20" t="s">
        <v>522</v>
      </c>
      <c r="E6762" s="207" t="s">
        <v>524</v>
      </c>
      <c r="F6762" s="207" t="s">
        <v>6207</v>
      </c>
      <c r="G6762" s="20" t="s">
        <v>183</v>
      </c>
      <c r="H6762" s="23">
        <v>7028.97</v>
      </c>
      <c r="I6762" s="21">
        <v>45383</v>
      </c>
      <c r="J6762" s="21">
        <v>45383</v>
      </c>
      <c r="K6762" s="20" t="s">
        <v>5121</v>
      </c>
      <c r="L6762" s="20" t="s">
        <v>5107</v>
      </c>
      <c r="M6762" s="20"/>
      <c r="N6762" s="21">
        <v>45385.162866967592</v>
      </c>
    </row>
    <row r="6763" spans="1:14" x14ac:dyDescent="0.25">
      <c r="A6763" s="21">
        <v>45384.39329861111</v>
      </c>
      <c r="B6763" s="22">
        <v>45384.39329861111</v>
      </c>
      <c r="C6763" s="20" t="s">
        <v>459</v>
      </c>
      <c r="D6763" s="20" t="s">
        <v>460</v>
      </c>
      <c r="E6763" s="207" t="s">
        <v>462</v>
      </c>
      <c r="F6763" s="207" t="s">
        <v>6208</v>
      </c>
      <c r="G6763" s="20" t="s">
        <v>183</v>
      </c>
      <c r="H6763" s="23">
        <v>701423.69</v>
      </c>
      <c r="I6763" s="21">
        <v>45383</v>
      </c>
      <c r="J6763" s="21">
        <v>45383</v>
      </c>
      <c r="K6763" s="20" t="s">
        <v>5129</v>
      </c>
      <c r="L6763" s="20" t="s">
        <v>5107</v>
      </c>
      <c r="M6763" s="20"/>
      <c r="N6763" s="21">
        <v>45385.162866967592</v>
      </c>
    </row>
    <row r="6764" spans="1:14" x14ac:dyDescent="0.25">
      <c r="A6764" s="21">
        <v>45384.39329861111</v>
      </c>
      <c r="B6764" s="22">
        <v>45384.39329861111</v>
      </c>
      <c r="C6764" s="20" t="s">
        <v>435</v>
      </c>
      <c r="D6764" s="20" t="s">
        <v>436</v>
      </c>
      <c r="E6764" s="207" t="s">
        <v>438</v>
      </c>
      <c r="F6764" s="207" t="s">
        <v>6209</v>
      </c>
      <c r="G6764" s="20" t="s">
        <v>183</v>
      </c>
      <c r="H6764" s="23">
        <v>13108.38</v>
      </c>
      <c r="I6764" s="21">
        <v>45383</v>
      </c>
      <c r="J6764" s="21">
        <v>45383</v>
      </c>
      <c r="K6764" s="20" t="s">
        <v>5118</v>
      </c>
      <c r="L6764" s="20" t="s">
        <v>5107</v>
      </c>
      <c r="M6764" s="20"/>
      <c r="N6764" s="21">
        <v>45385.162866967592</v>
      </c>
    </row>
    <row r="6765" spans="1:14" x14ac:dyDescent="0.25">
      <c r="A6765" s="21">
        <v>45384.39329861111</v>
      </c>
      <c r="B6765" s="22">
        <v>45384.39329861111</v>
      </c>
      <c r="C6765" s="20" t="s">
        <v>422</v>
      </c>
      <c r="D6765" s="20" t="s">
        <v>423</v>
      </c>
      <c r="E6765" s="207" t="s">
        <v>425</v>
      </c>
      <c r="F6765" s="207" t="s">
        <v>6210</v>
      </c>
      <c r="G6765" s="20" t="s">
        <v>183</v>
      </c>
      <c r="H6765" s="23">
        <v>36460.57</v>
      </c>
      <c r="I6765" s="21">
        <v>45383</v>
      </c>
      <c r="J6765" s="21">
        <v>45383</v>
      </c>
      <c r="K6765" s="20" t="s">
        <v>5118</v>
      </c>
      <c r="L6765" s="20" t="s">
        <v>5107</v>
      </c>
      <c r="M6765" s="20"/>
      <c r="N6765" s="21">
        <v>45385.162866967592</v>
      </c>
    </row>
    <row r="6766" spans="1:14" x14ac:dyDescent="0.25">
      <c r="A6766" s="21">
        <v>45384.39329861111</v>
      </c>
      <c r="B6766" s="22">
        <v>45384.39329861111</v>
      </c>
      <c r="C6766" s="20" t="s">
        <v>1298</v>
      </c>
      <c r="D6766" s="20" t="s">
        <v>1299</v>
      </c>
      <c r="E6766" s="207" t="s">
        <v>1301</v>
      </c>
      <c r="F6766" s="207" t="s">
        <v>6211</v>
      </c>
      <c r="G6766" s="20" t="s">
        <v>183</v>
      </c>
      <c r="H6766" s="23">
        <v>648.51</v>
      </c>
      <c r="I6766" s="21">
        <v>45383</v>
      </c>
      <c r="J6766" s="21">
        <v>45383</v>
      </c>
      <c r="K6766" s="20" t="s">
        <v>5121</v>
      </c>
      <c r="L6766" s="20" t="s">
        <v>5107</v>
      </c>
      <c r="M6766" s="20"/>
      <c r="N6766" s="21">
        <v>45385.162866967592</v>
      </c>
    </row>
    <row r="6767" spans="1:14" x14ac:dyDescent="0.25">
      <c r="A6767" s="21">
        <v>45384.39329861111</v>
      </c>
      <c r="B6767" s="22">
        <v>45384.39329861111</v>
      </c>
      <c r="C6767" s="20" t="s">
        <v>331</v>
      </c>
      <c r="D6767" s="20" t="s">
        <v>332</v>
      </c>
      <c r="E6767" s="207" t="s">
        <v>334</v>
      </c>
      <c r="F6767" s="207" t="s">
        <v>6212</v>
      </c>
      <c r="G6767" s="20" t="s">
        <v>183</v>
      </c>
      <c r="H6767" s="23">
        <v>5542.21</v>
      </c>
      <c r="I6767" s="21">
        <v>45383</v>
      </c>
      <c r="J6767" s="21">
        <v>45383</v>
      </c>
      <c r="K6767" s="20" t="s">
        <v>5121</v>
      </c>
      <c r="L6767" s="20" t="s">
        <v>5107</v>
      </c>
      <c r="M6767" s="20"/>
      <c r="N6767" s="21">
        <v>45385.162866967592</v>
      </c>
    </row>
    <row r="6768" spans="1:14" x14ac:dyDescent="0.25">
      <c r="A6768" s="21">
        <v>45384.39162037037</v>
      </c>
      <c r="B6768" s="22">
        <v>45384.39162037037</v>
      </c>
      <c r="C6768" s="20" t="s">
        <v>5101</v>
      </c>
      <c r="D6768" s="20" t="s">
        <v>5102</v>
      </c>
      <c r="E6768" s="207" t="s">
        <v>5103</v>
      </c>
      <c r="F6768" s="207" t="s">
        <v>6213</v>
      </c>
      <c r="G6768" s="20" t="s">
        <v>5105</v>
      </c>
      <c r="H6768" s="23">
        <v>39805.53</v>
      </c>
      <c r="I6768" s="21">
        <v>45383</v>
      </c>
      <c r="J6768" s="21">
        <v>45383</v>
      </c>
      <c r="K6768" s="20" t="s">
        <v>5106</v>
      </c>
      <c r="L6768" s="20" t="s">
        <v>5107</v>
      </c>
      <c r="M6768" s="20"/>
      <c r="N6768" s="21">
        <v>45385.162866967592</v>
      </c>
    </row>
    <row r="6769" spans="1:14" x14ac:dyDescent="0.25">
      <c r="A6769" s="21">
        <v>45384.39162037037</v>
      </c>
      <c r="B6769" s="22">
        <v>45384.39162037037</v>
      </c>
      <c r="C6769" s="20" t="s">
        <v>5108</v>
      </c>
      <c r="D6769" s="20" t="s">
        <v>5109</v>
      </c>
      <c r="E6769" s="207" t="s">
        <v>5110</v>
      </c>
      <c r="F6769" s="207" t="s">
        <v>6214</v>
      </c>
      <c r="G6769" s="20" t="s">
        <v>5105</v>
      </c>
      <c r="H6769" s="23">
        <v>41351.82</v>
      </c>
      <c r="I6769" s="21">
        <v>45383</v>
      </c>
      <c r="J6769" s="21">
        <v>45383</v>
      </c>
      <c r="K6769" s="20" t="s">
        <v>5106</v>
      </c>
      <c r="L6769" s="20" t="s">
        <v>5107</v>
      </c>
      <c r="M6769" s="20"/>
      <c r="N6769" s="21">
        <v>45385.162866967592</v>
      </c>
    </row>
    <row r="6770" spans="1:14" x14ac:dyDescent="0.25">
      <c r="A6770" s="21">
        <v>45384.028842592597</v>
      </c>
      <c r="B6770" s="22">
        <v>45384.028842592597</v>
      </c>
      <c r="C6770" s="20" t="s">
        <v>869</v>
      </c>
      <c r="D6770" s="20" t="s">
        <v>870</v>
      </c>
      <c r="E6770" s="207" t="s">
        <v>872</v>
      </c>
      <c r="F6770" s="207" t="s">
        <v>6215</v>
      </c>
      <c r="G6770" s="20" t="s">
        <v>210</v>
      </c>
      <c r="H6770" s="23">
        <v>301.57</v>
      </c>
      <c r="I6770" s="21">
        <v>45383</v>
      </c>
      <c r="J6770" s="21">
        <v>45383</v>
      </c>
      <c r="K6770" s="20" t="s">
        <v>5097</v>
      </c>
      <c r="L6770" s="20" t="s">
        <v>5098</v>
      </c>
      <c r="M6770" s="20"/>
      <c r="N6770" s="21">
        <v>45385.162866967592</v>
      </c>
    </row>
    <row r="6771" spans="1:14" x14ac:dyDescent="0.25">
      <c r="A6771" s="21">
        <v>45384.028842592597</v>
      </c>
      <c r="B6771" s="22">
        <v>45384.028842592597</v>
      </c>
      <c r="C6771" s="20" t="s">
        <v>995</v>
      </c>
      <c r="D6771" s="20" t="s">
        <v>996</v>
      </c>
      <c r="E6771" s="207" t="s">
        <v>998</v>
      </c>
      <c r="F6771" s="207" t="s">
        <v>6216</v>
      </c>
      <c r="G6771" s="20" t="s">
        <v>210</v>
      </c>
      <c r="H6771" s="23">
        <v>29.04</v>
      </c>
      <c r="I6771" s="21">
        <v>45383</v>
      </c>
      <c r="J6771" s="21">
        <v>45383</v>
      </c>
      <c r="K6771" s="20" t="s">
        <v>5097</v>
      </c>
      <c r="L6771" s="20" t="s">
        <v>5098</v>
      </c>
      <c r="M6771" s="20"/>
      <c r="N6771" s="21">
        <v>45385.162866967592</v>
      </c>
    </row>
    <row r="6772" spans="1:14" x14ac:dyDescent="0.25">
      <c r="A6772" s="21">
        <v>45384.028842592597</v>
      </c>
      <c r="B6772" s="22">
        <v>45384.028842592597</v>
      </c>
      <c r="C6772" s="20" t="s">
        <v>724</v>
      </c>
      <c r="D6772" s="20" t="s">
        <v>118</v>
      </c>
      <c r="E6772" s="207" t="s">
        <v>121</v>
      </c>
      <c r="F6772" s="207" t="s">
        <v>6217</v>
      </c>
      <c r="G6772" s="20" t="s">
        <v>210</v>
      </c>
      <c r="H6772" s="23">
        <v>5834.23</v>
      </c>
      <c r="I6772" s="21">
        <v>45383</v>
      </c>
      <c r="J6772" s="21">
        <v>45383</v>
      </c>
      <c r="K6772" s="20" t="s">
        <v>5097</v>
      </c>
      <c r="L6772" s="20" t="s">
        <v>5098</v>
      </c>
      <c r="M6772" s="20"/>
      <c r="N6772" s="21">
        <v>45385.162866967592</v>
      </c>
    </row>
    <row r="6773" spans="1:14" x14ac:dyDescent="0.25">
      <c r="A6773" s="21">
        <v>45383.953946759255</v>
      </c>
      <c r="B6773" s="22">
        <v>45383.953946759255</v>
      </c>
      <c r="C6773" s="20" t="s">
        <v>771</v>
      </c>
      <c r="D6773" s="20" t="s">
        <v>772</v>
      </c>
      <c r="E6773" s="207" t="s">
        <v>774</v>
      </c>
      <c r="F6773" s="207" t="s">
        <v>6218</v>
      </c>
      <c r="G6773" s="20" t="s">
        <v>183</v>
      </c>
      <c r="H6773" s="23">
        <v>1081850.1200000001</v>
      </c>
      <c r="I6773" s="21">
        <v>45383</v>
      </c>
      <c r="J6773" s="21">
        <v>45383</v>
      </c>
      <c r="K6773" s="20" t="s">
        <v>5114</v>
      </c>
      <c r="L6773" s="20" t="s">
        <v>5107</v>
      </c>
      <c r="M6773" s="20"/>
      <c r="N6773" s="21">
        <v>45385.162866967592</v>
      </c>
    </row>
    <row r="6774" spans="1:14" x14ac:dyDescent="0.25">
      <c r="A6774" s="21">
        <v>45383.953946759255</v>
      </c>
      <c r="B6774" s="22">
        <v>45383.953946759255</v>
      </c>
      <c r="C6774" s="20" t="s">
        <v>181</v>
      </c>
      <c r="D6774" s="20" t="s">
        <v>182</v>
      </c>
      <c r="E6774" s="207" t="s">
        <v>185</v>
      </c>
      <c r="F6774" s="207" t="s">
        <v>6219</v>
      </c>
      <c r="G6774" s="20" t="s">
        <v>183</v>
      </c>
      <c r="H6774" s="23">
        <v>1335120.95</v>
      </c>
      <c r="I6774" s="21">
        <v>45383</v>
      </c>
      <c r="J6774" s="21">
        <v>45383</v>
      </c>
      <c r="K6774" s="20" t="s">
        <v>5116</v>
      </c>
      <c r="L6774" s="20" t="s">
        <v>5107</v>
      </c>
      <c r="M6774" s="20"/>
      <c r="N6774" s="21">
        <v>45385.162866967592</v>
      </c>
    </row>
    <row r="6775" spans="1:14" x14ac:dyDescent="0.25">
      <c r="A6775" s="21">
        <v>45383.953946759255</v>
      </c>
      <c r="B6775" s="22">
        <v>45383.953946759255</v>
      </c>
      <c r="C6775" s="20" t="s">
        <v>1190</v>
      </c>
      <c r="D6775" s="20" t="s">
        <v>1191</v>
      </c>
      <c r="E6775" s="207" t="s">
        <v>1193</v>
      </c>
      <c r="F6775" s="207" t="s">
        <v>6220</v>
      </c>
      <c r="G6775" s="20" t="s">
        <v>183</v>
      </c>
      <c r="H6775" s="23">
        <v>4369.8500000000004</v>
      </c>
      <c r="I6775" s="21">
        <v>45383</v>
      </c>
      <c r="J6775" s="21">
        <v>45383</v>
      </c>
      <c r="K6775" s="20" t="s">
        <v>5118</v>
      </c>
      <c r="L6775" s="20" t="s">
        <v>5107</v>
      </c>
      <c r="M6775" s="20"/>
      <c r="N6775" s="21">
        <v>45385.162866967592</v>
      </c>
    </row>
    <row r="6776" spans="1:14" x14ac:dyDescent="0.25">
      <c r="A6776" s="21">
        <v>45383.953946759255</v>
      </c>
      <c r="B6776" s="22">
        <v>45383.953946759255</v>
      </c>
      <c r="C6776" s="20" t="s">
        <v>1226</v>
      </c>
      <c r="D6776" s="20" t="s">
        <v>1227</v>
      </c>
      <c r="E6776" s="207" t="s">
        <v>1229</v>
      </c>
      <c r="F6776" s="207" t="s">
        <v>6221</v>
      </c>
      <c r="G6776" s="20" t="s">
        <v>183</v>
      </c>
      <c r="H6776" s="23">
        <v>2720.2</v>
      </c>
      <c r="I6776" s="21">
        <v>45383</v>
      </c>
      <c r="J6776" s="21">
        <v>45383</v>
      </c>
      <c r="K6776" s="20" t="s">
        <v>5118</v>
      </c>
      <c r="L6776" s="20" t="s">
        <v>5107</v>
      </c>
      <c r="M6776" s="20"/>
      <c r="N6776" s="21">
        <v>45385.162866967592</v>
      </c>
    </row>
    <row r="6777" spans="1:14" x14ac:dyDescent="0.25">
      <c r="A6777" s="21">
        <v>45383.953946759255</v>
      </c>
      <c r="B6777" s="22">
        <v>45383.953946759255</v>
      </c>
      <c r="C6777" s="20" t="s">
        <v>717</v>
      </c>
      <c r="D6777" s="20" t="s">
        <v>718</v>
      </c>
      <c r="E6777" s="207" t="s">
        <v>720</v>
      </c>
      <c r="F6777" s="207" t="s">
        <v>6222</v>
      </c>
      <c r="G6777" s="20" t="s">
        <v>183</v>
      </c>
      <c r="H6777" s="23">
        <v>4445.3900000000003</v>
      </c>
      <c r="I6777" s="21">
        <v>45383</v>
      </c>
      <c r="J6777" s="21">
        <v>45383</v>
      </c>
      <c r="K6777" s="20" t="s">
        <v>5121</v>
      </c>
      <c r="L6777" s="20" t="s">
        <v>5107</v>
      </c>
      <c r="M6777" s="20"/>
      <c r="N6777" s="21">
        <v>45385.162866967592</v>
      </c>
    </row>
    <row r="6778" spans="1:14" x14ac:dyDescent="0.25">
      <c r="A6778" s="21">
        <v>45383.953946759255</v>
      </c>
      <c r="B6778" s="22">
        <v>45383.953946759255</v>
      </c>
      <c r="C6778" s="20" t="s">
        <v>882</v>
      </c>
      <c r="D6778" s="20" t="s">
        <v>883</v>
      </c>
      <c r="E6778" s="207" t="s">
        <v>885</v>
      </c>
      <c r="F6778" s="207" t="s">
        <v>6223</v>
      </c>
      <c r="G6778" s="20" t="s">
        <v>183</v>
      </c>
      <c r="H6778" s="23">
        <v>5686.8</v>
      </c>
      <c r="I6778" s="21">
        <v>45383</v>
      </c>
      <c r="J6778" s="21">
        <v>45383</v>
      </c>
      <c r="K6778" s="20" t="s">
        <v>5123</v>
      </c>
      <c r="L6778" s="20" t="s">
        <v>5107</v>
      </c>
      <c r="M6778" s="20"/>
      <c r="N6778" s="21">
        <v>45385.162866967592</v>
      </c>
    </row>
    <row r="6779" spans="1:14" x14ac:dyDescent="0.25">
      <c r="A6779" s="21">
        <v>45383.953946759255</v>
      </c>
      <c r="B6779" s="22">
        <v>45383.953946759255</v>
      </c>
      <c r="C6779" s="20" t="s">
        <v>193</v>
      </c>
      <c r="D6779" s="20" t="s">
        <v>194</v>
      </c>
      <c r="E6779" s="207" t="s">
        <v>196</v>
      </c>
      <c r="F6779" s="207" t="s">
        <v>6224</v>
      </c>
      <c r="G6779" s="20" t="s">
        <v>183</v>
      </c>
      <c r="H6779" s="23">
        <v>15201.03</v>
      </c>
      <c r="I6779" s="21">
        <v>45383</v>
      </c>
      <c r="J6779" s="21">
        <v>45383</v>
      </c>
      <c r="K6779" s="20" t="s">
        <v>5118</v>
      </c>
      <c r="L6779" s="20" t="s">
        <v>5107</v>
      </c>
      <c r="M6779" s="20"/>
      <c r="N6779" s="21">
        <v>45385.162866967592</v>
      </c>
    </row>
    <row r="6780" spans="1:14" x14ac:dyDescent="0.25">
      <c r="A6780" s="21">
        <v>45383.953946759255</v>
      </c>
      <c r="B6780" s="22">
        <v>45383.953946759255</v>
      </c>
      <c r="C6780" s="20" t="s">
        <v>253</v>
      </c>
      <c r="D6780" s="20" t="s">
        <v>254</v>
      </c>
      <c r="E6780" s="207" t="s">
        <v>256</v>
      </c>
      <c r="F6780" s="207" t="s">
        <v>6225</v>
      </c>
      <c r="G6780" s="20" t="s">
        <v>183</v>
      </c>
      <c r="H6780" s="23">
        <v>273916.65000000002</v>
      </c>
      <c r="I6780" s="21">
        <v>45383</v>
      </c>
      <c r="J6780" s="21">
        <v>45383</v>
      </c>
      <c r="K6780" s="20" t="s">
        <v>5118</v>
      </c>
      <c r="L6780" s="20" t="s">
        <v>5107</v>
      </c>
      <c r="M6780" s="20"/>
      <c r="N6780" s="21">
        <v>45385.162866967592</v>
      </c>
    </row>
    <row r="6781" spans="1:14" x14ac:dyDescent="0.25">
      <c r="A6781" s="21">
        <v>45383.953946759255</v>
      </c>
      <c r="B6781" s="22">
        <v>45383.953946759255</v>
      </c>
      <c r="C6781" s="20" t="s">
        <v>939</v>
      </c>
      <c r="D6781" s="20" t="s">
        <v>940</v>
      </c>
      <c r="E6781" s="207" t="s">
        <v>942</v>
      </c>
      <c r="F6781" s="207" t="s">
        <v>6226</v>
      </c>
      <c r="G6781" s="20" t="s">
        <v>183</v>
      </c>
      <c r="H6781" s="23">
        <v>3302.79</v>
      </c>
      <c r="I6781" s="21">
        <v>45383</v>
      </c>
      <c r="J6781" s="21">
        <v>45383</v>
      </c>
      <c r="K6781" s="20" t="s">
        <v>5123</v>
      </c>
      <c r="L6781" s="20" t="s">
        <v>5107</v>
      </c>
      <c r="M6781" s="20"/>
      <c r="N6781" s="21">
        <v>45385.162866967592</v>
      </c>
    </row>
    <row r="6782" spans="1:14" x14ac:dyDescent="0.25">
      <c r="A6782" s="21">
        <v>45383.953946759255</v>
      </c>
      <c r="B6782" s="22">
        <v>45383.953946759255</v>
      </c>
      <c r="C6782" s="20" t="s">
        <v>521</v>
      </c>
      <c r="D6782" s="20" t="s">
        <v>522</v>
      </c>
      <c r="E6782" s="207" t="s">
        <v>524</v>
      </c>
      <c r="F6782" s="207" t="s">
        <v>6227</v>
      </c>
      <c r="G6782" s="20" t="s">
        <v>183</v>
      </c>
      <c r="H6782" s="23">
        <v>7028.97</v>
      </c>
      <c r="I6782" s="21">
        <v>45383</v>
      </c>
      <c r="J6782" s="21">
        <v>45383</v>
      </c>
      <c r="K6782" s="20" t="s">
        <v>5121</v>
      </c>
      <c r="L6782" s="20" t="s">
        <v>5107</v>
      </c>
      <c r="M6782" s="20"/>
      <c r="N6782" s="21">
        <v>45385.162866967592</v>
      </c>
    </row>
    <row r="6783" spans="1:14" x14ac:dyDescent="0.25">
      <c r="A6783" s="21">
        <v>45383.953946759255</v>
      </c>
      <c r="B6783" s="22">
        <v>45383.953946759255</v>
      </c>
      <c r="C6783" s="20" t="s">
        <v>459</v>
      </c>
      <c r="D6783" s="20" t="s">
        <v>460</v>
      </c>
      <c r="E6783" s="207" t="s">
        <v>462</v>
      </c>
      <c r="F6783" s="207" t="s">
        <v>6228</v>
      </c>
      <c r="G6783" s="20" t="s">
        <v>183</v>
      </c>
      <c r="H6783" s="23">
        <v>701423.69</v>
      </c>
      <c r="I6783" s="21">
        <v>45383</v>
      </c>
      <c r="J6783" s="21">
        <v>45383</v>
      </c>
      <c r="K6783" s="20" t="s">
        <v>5129</v>
      </c>
      <c r="L6783" s="20" t="s">
        <v>5107</v>
      </c>
      <c r="M6783" s="20"/>
      <c r="N6783" s="21">
        <v>45385.162866967592</v>
      </c>
    </row>
    <row r="6784" spans="1:14" x14ac:dyDescent="0.25">
      <c r="A6784" s="21">
        <v>45383.953946759255</v>
      </c>
      <c r="B6784" s="22">
        <v>45383.953946759255</v>
      </c>
      <c r="C6784" s="20" t="s">
        <v>435</v>
      </c>
      <c r="D6784" s="20" t="s">
        <v>436</v>
      </c>
      <c r="E6784" s="207" t="s">
        <v>438</v>
      </c>
      <c r="F6784" s="207" t="s">
        <v>6229</v>
      </c>
      <c r="G6784" s="20" t="s">
        <v>183</v>
      </c>
      <c r="H6784" s="23">
        <v>13108.38</v>
      </c>
      <c r="I6784" s="21">
        <v>45383</v>
      </c>
      <c r="J6784" s="21">
        <v>45383</v>
      </c>
      <c r="K6784" s="20" t="s">
        <v>5118</v>
      </c>
      <c r="L6784" s="20" t="s">
        <v>5107</v>
      </c>
      <c r="M6784" s="20"/>
      <c r="N6784" s="21">
        <v>45385.162866967592</v>
      </c>
    </row>
    <row r="6785" spans="1:14" x14ac:dyDescent="0.25">
      <c r="A6785" s="21">
        <v>45383.953935185185</v>
      </c>
      <c r="B6785" s="22">
        <v>45383.953935185185</v>
      </c>
      <c r="C6785" s="20" t="s">
        <v>422</v>
      </c>
      <c r="D6785" s="20" t="s">
        <v>423</v>
      </c>
      <c r="E6785" s="207" t="s">
        <v>425</v>
      </c>
      <c r="F6785" s="207" t="s">
        <v>6230</v>
      </c>
      <c r="G6785" s="20" t="s">
        <v>183</v>
      </c>
      <c r="H6785" s="23">
        <v>36460.57</v>
      </c>
      <c r="I6785" s="21">
        <v>45383</v>
      </c>
      <c r="J6785" s="21">
        <v>45383</v>
      </c>
      <c r="K6785" s="20" t="s">
        <v>5118</v>
      </c>
      <c r="L6785" s="20" t="s">
        <v>5107</v>
      </c>
      <c r="M6785" s="20"/>
      <c r="N6785" s="21">
        <v>45385.162866967592</v>
      </c>
    </row>
    <row r="6786" spans="1:14" x14ac:dyDescent="0.25">
      <c r="A6786" s="21">
        <v>45383.953935185185</v>
      </c>
      <c r="B6786" s="22">
        <v>45383.953935185185</v>
      </c>
      <c r="C6786" s="20" t="s">
        <v>1298</v>
      </c>
      <c r="D6786" s="20" t="s">
        <v>1299</v>
      </c>
      <c r="E6786" s="207" t="s">
        <v>1301</v>
      </c>
      <c r="F6786" s="207" t="s">
        <v>6231</v>
      </c>
      <c r="G6786" s="20" t="s">
        <v>183</v>
      </c>
      <c r="H6786" s="23">
        <v>648.51</v>
      </c>
      <c r="I6786" s="21">
        <v>45383</v>
      </c>
      <c r="J6786" s="21">
        <v>45383</v>
      </c>
      <c r="K6786" s="20" t="s">
        <v>5121</v>
      </c>
      <c r="L6786" s="20" t="s">
        <v>5107</v>
      </c>
      <c r="M6786" s="20"/>
      <c r="N6786" s="21">
        <v>45385.162866967592</v>
      </c>
    </row>
    <row r="6787" spans="1:14" x14ac:dyDescent="0.25">
      <c r="A6787" s="21">
        <v>45383.953935185185</v>
      </c>
      <c r="B6787" s="22">
        <v>45383.953935185185</v>
      </c>
      <c r="C6787" s="20" t="s">
        <v>331</v>
      </c>
      <c r="D6787" s="20" t="s">
        <v>332</v>
      </c>
      <c r="E6787" s="207" t="s">
        <v>334</v>
      </c>
      <c r="F6787" s="207" t="s">
        <v>6232</v>
      </c>
      <c r="G6787" s="20" t="s">
        <v>183</v>
      </c>
      <c r="H6787" s="23">
        <v>5542.21</v>
      </c>
      <c r="I6787" s="21">
        <v>45383</v>
      </c>
      <c r="J6787" s="21">
        <v>45383</v>
      </c>
      <c r="K6787" s="20" t="s">
        <v>5121</v>
      </c>
      <c r="L6787" s="20" t="s">
        <v>5107</v>
      </c>
      <c r="M6787" s="20"/>
      <c r="N6787" s="21">
        <v>45385.162866967592</v>
      </c>
    </row>
    <row r="6788" spans="1:14" x14ac:dyDescent="0.25">
      <c r="A6788" s="21">
        <v>45383.47520833333</v>
      </c>
      <c r="B6788" s="22">
        <v>45383.47520833333</v>
      </c>
      <c r="C6788" s="20" t="s">
        <v>5101</v>
      </c>
      <c r="D6788" s="20" t="s">
        <v>5102</v>
      </c>
      <c r="E6788" s="207" t="s">
        <v>5103</v>
      </c>
      <c r="F6788" s="207" t="s">
        <v>6233</v>
      </c>
      <c r="G6788" s="20" t="s">
        <v>5105</v>
      </c>
      <c r="H6788" s="23">
        <v>39937.839999999997</v>
      </c>
      <c r="I6788" s="21">
        <v>45383</v>
      </c>
      <c r="J6788" s="21">
        <v>45383</v>
      </c>
      <c r="K6788" s="20" t="s">
        <v>5106</v>
      </c>
      <c r="L6788" s="20" t="s">
        <v>5107</v>
      </c>
      <c r="M6788" s="20"/>
      <c r="N6788" s="21">
        <v>45385.162866967592</v>
      </c>
    </row>
    <row r="6789" spans="1:14" x14ac:dyDescent="0.25">
      <c r="A6789" s="21">
        <v>45383.47520833333</v>
      </c>
      <c r="B6789" s="22">
        <v>45383.47520833333</v>
      </c>
      <c r="C6789" s="20" t="s">
        <v>5108</v>
      </c>
      <c r="D6789" s="20" t="s">
        <v>5109</v>
      </c>
      <c r="E6789" s="207" t="s">
        <v>5110</v>
      </c>
      <c r="F6789" s="207" t="s">
        <v>6234</v>
      </c>
      <c r="G6789" s="20" t="s">
        <v>5105</v>
      </c>
      <c r="H6789" s="23">
        <v>41471.730000000003</v>
      </c>
      <c r="I6789" s="21">
        <v>45383</v>
      </c>
      <c r="J6789" s="21">
        <v>45383</v>
      </c>
      <c r="K6789" s="20" t="s">
        <v>5106</v>
      </c>
      <c r="L6789" s="20" t="s">
        <v>5107</v>
      </c>
      <c r="M6789" s="20"/>
      <c r="N6789" s="21">
        <v>45385.162866967592</v>
      </c>
    </row>
    <row r="6790" spans="1:14" x14ac:dyDescent="0.25">
      <c r="A6790" s="21">
        <v>45383.371759259258</v>
      </c>
      <c r="B6790" s="22">
        <v>45383.371759259258</v>
      </c>
      <c r="C6790" s="20" t="s">
        <v>132</v>
      </c>
      <c r="D6790" s="20" t="s">
        <v>133</v>
      </c>
      <c r="E6790" s="207" t="s">
        <v>136</v>
      </c>
      <c r="F6790" s="207" t="s">
        <v>6235</v>
      </c>
      <c r="G6790" s="20" t="s">
        <v>134</v>
      </c>
      <c r="H6790" s="23">
        <v>3151.05</v>
      </c>
      <c r="I6790" s="21">
        <v>45383</v>
      </c>
      <c r="J6790" s="21">
        <v>45383</v>
      </c>
      <c r="K6790" s="20" t="s">
        <v>5097</v>
      </c>
      <c r="L6790" s="20" t="s">
        <v>5098</v>
      </c>
      <c r="M6790" s="20"/>
      <c r="N6790" s="21">
        <v>45385.162866967592</v>
      </c>
    </row>
    <row r="6791" spans="1:14" x14ac:dyDescent="0.25">
      <c r="A6791" s="21">
        <v>45383.188368055555</v>
      </c>
      <c r="B6791" s="22">
        <v>45383.188368055555</v>
      </c>
      <c r="C6791" s="20" t="s">
        <v>266</v>
      </c>
      <c r="D6791" s="20" t="s">
        <v>267</v>
      </c>
      <c r="E6791" s="207" t="s">
        <v>270</v>
      </c>
      <c r="F6791" s="207" t="s">
        <v>6236</v>
      </c>
      <c r="G6791" s="20" t="s">
        <v>268</v>
      </c>
      <c r="H6791" s="23">
        <v>2539.91</v>
      </c>
      <c r="I6791" s="21">
        <v>45383</v>
      </c>
      <c r="J6791" s="21">
        <v>45383</v>
      </c>
      <c r="K6791" s="20" t="s">
        <v>5097</v>
      </c>
      <c r="L6791" s="20" t="s">
        <v>5098</v>
      </c>
      <c r="M6791" s="20"/>
      <c r="N6791" s="21">
        <v>45385.162866967592</v>
      </c>
    </row>
    <row r="6792" spans="1:14" x14ac:dyDescent="0.25">
      <c r="A6792" s="21">
        <v>45383.155335648145</v>
      </c>
      <c r="B6792" s="22">
        <v>45383.155335648145</v>
      </c>
      <c r="C6792" s="20" t="s">
        <v>132</v>
      </c>
      <c r="D6792" s="20" t="s">
        <v>133</v>
      </c>
      <c r="E6792" s="207" t="s">
        <v>136</v>
      </c>
      <c r="F6792" s="207" t="s">
        <v>6237</v>
      </c>
      <c r="G6792" s="20" t="s">
        <v>134</v>
      </c>
      <c r="H6792" s="23">
        <v>3047.89</v>
      </c>
      <c r="I6792" s="21">
        <v>45383</v>
      </c>
      <c r="J6792" s="21">
        <v>45383</v>
      </c>
      <c r="K6792" s="20" t="s">
        <v>5097</v>
      </c>
      <c r="L6792" s="20" t="s">
        <v>5098</v>
      </c>
      <c r="M6792" s="20"/>
      <c r="N6792" s="21">
        <v>45385.162866967592</v>
      </c>
    </row>
    <row r="6793" spans="1:14" x14ac:dyDescent="0.25">
      <c r="A6793" s="21">
        <v>45382.861493055549</v>
      </c>
      <c r="B6793" s="22">
        <v>45382.861493055549</v>
      </c>
      <c r="C6793" s="20" t="s">
        <v>869</v>
      </c>
      <c r="D6793" s="20" t="s">
        <v>870</v>
      </c>
      <c r="E6793" s="207" t="s">
        <v>872</v>
      </c>
      <c r="F6793" s="207" t="s">
        <v>6238</v>
      </c>
      <c r="G6793" s="20" t="s">
        <v>210</v>
      </c>
      <c r="H6793" s="23">
        <v>301.57</v>
      </c>
      <c r="I6793" s="21">
        <v>45352</v>
      </c>
      <c r="J6793" s="21">
        <v>45376</v>
      </c>
      <c r="K6793" s="20" t="s">
        <v>5097</v>
      </c>
      <c r="L6793" s="20" t="s">
        <v>5098</v>
      </c>
      <c r="M6793" s="20"/>
      <c r="N6793" s="21">
        <v>45385.162866967592</v>
      </c>
    </row>
    <row r="6794" spans="1:14" x14ac:dyDescent="0.25">
      <c r="A6794" s="21">
        <v>45382.861493055549</v>
      </c>
      <c r="B6794" s="22">
        <v>45382.861493055549</v>
      </c>
      <c r="C6794" s="20" t="s">
        <v>995</v>
      </c>
      <c r="D6794" s="20" t="s">
        <v>996</v>
      </c>
      <c r="E6794" s="207" t="s">
        <v>998</v>
      </c>
      <c r="F6794" s="207" t="s">
        <v>6239</v>
      </c>
      <c r="G6794" s="20" t="s">
        <v>210</v>
      </c>
      <c r="H6794" s="23">
        <v>29.04</v>
      </c>
      <c r="I6794" s="21">
        <v>45352</v>
      </c>
      <c r="J6794" s="21">
        <v>45376</v>
      </c>
      <c r="K6794" s="20" t="s">
        <v>5097</v>
      </c>
      <c r="L6794" s="20" t="s">
        <v>5098</v>
      </c>
      <c r="M6794" s="20"/>
      <c r="N6794" s="21">
        <v>45385.162866967592</v>
      </c>
    </row>
    <row r="6795" spans="1:14" x14ac:dyDescent="0.25">
      <c r="A6795" s="21">
        <v>45382.861493055549</v>
      </c>
      <c r="B6795" s="22">
        <v>45382.861493055549</v>
      </c>
      <c r="C6795" s="20" t="s">
        <v>724</v>
      </c>
      <c r="D6795" s="20" t="s">
        <v>118</v>
      </c>
      <c r="E6795" s="207" t="s">
        <v>121</v>
      </c>
      <c r="F6795" s="207" t="s">
        <v>6240</v>
      </c>
      <c r="G6795" s="20" t="s">
        <v>210</v>
      </c>
      <c r="H6795" s="23">
        <v>5479.47</v>
      </c>
      <c r="I6795" s="21">
        <v>45352</v>
      </c>
      <c r="J6795" s="21">
        <v>45376</v>
      </c>
      <c r="K6795" s="20" t="s">
        <v>5097</v>
      </c>
      <c r="L6795" s="20" t="s">
        <v>5098</v>
      </c>
      <c r="M6795" s="20"/>
      <c r="N6795" s="21">
        <v>45385.162866967592</v>
      </c>
    </row>
    <row r="6796" spans="1:14" x14ac:dyDescent="0.25">
      <c r="A6796" s="21">
        <v>45382.155659722222</v>
      </c>
      <c r="B6796" s="22">
        <v>45382.155659722222</v>
      </c>
      <c r="C6796" s="20" t="s">
        <v>771</v>
      </c>
      <c r="D6796" s="20" t="s">
        <v>772</v>
      </c>
      <c r="E6796" s="207" t="s">
        <v>774</v>
      </c>
      <c r="F6796" s="207" t="s">
        <v>6241</v>
      </c>
      <c r="G6796" s="20" t="s">
        <v>183</v>
      </c>
      <c r="H6796" s="23">
        <v>1081850.1200000001</v>
      </c>
      <c r="I6796" s="21">
        <v>45352</v>
      </c>
      <c r="J6796" s="21">
        <v>45376</v>
      </c>
      <c r="K6796" s="20" t="s">
        <v>5114</v>
      </c>
      <c r="L6796" s="20" t="s">
        <v>5107</v>
      </c>
      <c r="M6796" s="20"/>
      <c r="N6796" s="21">
        <v>45385.162866967592</v>
      </c>
    </row>
    <row r="6797" spans="1:14" x14ac:dyDescent="0.25">
      <c r="A6797" s="21">
        <v>45382.155659722222</v>
      </c>
      <c r="B6797" s="22">
        <v>45382.155659722222</v>
      </c>
      <c r="C6797" s="20" t="s">
        <v>181</v>
      </c>
      <c r="D6797" s="20" t="s">
        <v>182</v>
      </c>
      <c r="E6797" s="207" t="s">
        <v>185</v>
      </c>
      <c r="F6797" s="207" t="s">
        <v>6242</v>
      </c>
      <c r="G6797" s="20" t="s">
        <v>183</v>
      </c>
      <c r="H6797" s="23">
        <v>1333927.5</v>
      </c>
      <c r="I6797" s="21">
        <v>45352</v>
      </c>
      <c r="J6797" s="21">
        <v>45376</v>
      </c>
      <c r="K6797" s="20" t="s">
        <v>5116</v>
      </c>
      <c r="L6797" s="20" t="s">
        <v>5107</v>
      </c>
      <c r="M6797" s="20"/>
      <c r="N6797" s="21">
        <v>45385.162866967592</v>
      </c>
    </row>
    <row r="6798" spans="1:14" x14ac:dyDescent="0.25">
      <c r="A6798" s="21">
        <v>45382.155659722222</v>
      </c>
      <c r="B6798" s="22">
        <v>45382.155659722222</v>
      </c>
      <c r="C6798" s="20" t="s">
        <v>1190</v>
      </c>
      <c r="D6798" s="20" t="s">
        <v>1191</v>
      </c>
      <c r="E6798" s="207" t="s">
        <v>1193</v>
      </c>
      <c r="F6798" s="207" t="s">
        <v>6243</v>
      </c>
      <c r="G6798" s="20" t="s">
        <v>183</v>
      </c>
      <c r="H6798" s="23">
        <v>4369.8500000000004</v>
      </c>
      <c r="I6798" s="21">
        <v>45352</v>
      </c>
      <c r="J6798" s="21">
        <v>45376</v>
      </c>
      <c r="K6798" s="20" t="s">
        <v>5118</v>
      </c>
      <c r="L6798" s="20" t="s">
        <v>5107</v>
      </c>
      <c r="M6798" s="20"/>
      <c r="N6798" s="21">
        <v>45385.162866967592</v>
      </c>
    </row>
    <row r="6799" spans="1:14" x14ac:dyDescent="0.25">
      <c r="A6799" s="21">
        <v>45382.155659722222</v>
      </c>
      <c r="B6799" s="22">
        <v>45382.155659722222</v>
      </c>
      <c r="C6799" s="20" t="s">
        <v>1226</v>
      </c>
      <c r="D6799" s="20" t="s">
        <v>1227</v>
      </c>
      <c r="E6799" s="207" t="s">
        <v>1229</v>
      </c>
      <c r="F6799" s="207" t="s">
        <v>6244</v>
      </c>
      <c r="G6799" s="20" t="s">
        <v>183</v>
      </c>
      <c r="H6799" s="23">
        <v>2720.2</v>
      </c>
      <c r="I6799" s="21">
        <v>45352</v>
      </c>
      <c r="J6799" s="21">
        <v>45376</v>
      </c>
      <c r="K6799" s="20" t="s">
        <v>5118</v>
      </c>
      <c r="L6799" s="20" t="s">
        <v>5107</v>
      </c>
      <c r="M6799" s="20"/>
      <c r="N6799" s="21">
        <v>45385.162866967592</v>
      </c>
    </row>
    <row r="6800" spans="1:14" x14ac:dyDescent="0.25">
      <c r="A6800" s="21">
        <v>45382.155659722222</v>
      </c>
      <c r="B6800" s="22">
        <v>45382.155659722222</v>
      </c>
      <c r="C6800" s="20" t="s">
        <v>717</v>
      </c>
      <c r="D6800" s="20" t="s">
        <v>718</v>
      </c>
      <c r="E6800" s="207" t="s">
        <v>720</v>
      </c>
      <c r="F6800" s="207" t="s">
        <v>6245</v>
      </c>
      <c r="G6800" s="20" t="s">
        <v>183</v>
      </c>
      <c r="H6800" s="23">
        <v>4445.3900000000003</v>
      </c>
      <c r="I6800" s="21">
        <v>45352</v>
      </c>
      <c r="J6800" s="21">
        <v>45376</v>
      </c>
      <c r="K6800" s="20" t="s">
        <v>5121</v>
      </c>
      <c r="L6800" s="20" t="s">
        <v>5107</v>
      </c>
      <c r="M6800" s="20"/>
      <c r="N6800" s="21">
        <v>45385.162866967592</v>
      </c>
    </row>
    <row r="6801" spans="1:14" x14ac:dyDescent="0.25">
      <c r="A6801" s="21">
        <v>45382.155659722222</v>
      </c>
      <c r="B6801" s="22">
        <v>45382.155659722222</v>
      </c>
      <c r="C6801" s="20" t="s">
        <v>882</v>
      </c>
      <c r="D6801" s="20" t="s">
        <v>883</v>
      </c>
      <c r="E6801" s="207" t="s">
        <v>885</v>
      </c>
      <c r="F6801" s="207" t="s">
        <v>6246</v>
      </c>
      <c r="G6801" s="20" t="s">
        <v>183</v>
      </c>
      <c r="H6801" s="23">
        <v>5686.8</v>
      </c>
      <c r="I6801" s="21">
        <v>45352</v>
      </c>
      <c r="J6801" s="21">
        <v>45376</v>
      </c>
      <c r="K6801" s="20" t="s">
        <v>5123</v>
      </c>
      <c r="L6801" s="20" t="s">
        <v>5107</v>
      </c>
      <c r="M6801" s="20"/>
      <c r="N6801" s="21">
        <v>45385.162866967592</v>
      </c>
    </row>
    <row r="6802" spans="1:14" x14ac:dyDescent="0.25">
      <c r="A6802" s="21">
        <v>45382.155659722222</v>
      </c>
      <c r="B6802" s="22">
        <v>45382.155659722222</v>
      </c>
      <c r="C6802" s="20" t="s">
        <v>193</v>
      </c>
      <c r="D6802" s="20" t="s">
        <v>194</v>
      </c>
      <c r="E6802" s="207" t="s">
        <v>196</v>
      </c>
      <c r="F6802" s="207" t="s">
        <v>6247</v>
      </c>
      <c r="G6802" s="20" t="s">
        <v>183</v>
      </c>
      <c r="H6802" s="23">
        <v>15201.03</v>
      </c>
      <c r="I6802" s="21">
        <v>45352</v>
      </c>
      <c r="J6802" s="21">
        <v>45376</v>
      </c>
      <c r="K6802" s="20" t="s">
        <v>5118</v>
      </c>
      <c r="L6802" s="20" t="s">
        <v>5107</v>
      </c>
      <c r="M6802" s="20"/>
      <c r="N6802" s="21">
        <v>45385.162866967592</v>
      </c>
    </row>
    <row r="6803" spans="1:14" x14ac:dyDescent="0.25">
      <c r="A6803" s="21">
        <v>45382.155659722222</v>
      </c>
      <c r="B6803" s="22">
        <v>45382.155659722222</v>
      </c>
      <c r="C6803" s="20" t="s">
        <v>253</v>
      </c>
      <c r="D6803" s="20" t="s">
        <v>254</v>
      </c>
      <c r="E6803" s="207" t="s">
        <v>256</v>
      </c>
      <c r="F6803" s="207" t="s">
        <v>6248</v>
      </c>
      <c r="G6803" s="20" t="s">
        <v>183</v>
      </c>
      <c r="H6803" s="23">
        <v>273916.65000000002</v>
      </c>
      <c r="I6803" s="21">
        <v>45352</v>
      </c>
      <c r="J6803" s="21">
        <v>45376</v>
      </c>
      <c r="K6803" s="20" t="s">
        <v>5118</v>
      </c>
      <c r="L6803" s="20" t="s">
        <v>5107</v>
      </c>
      <c r="M6803" s="20"/>
      <c r="N6803" s="21">
        <v>45385.162866967592</v>
      </c>
    </row>
    <row r="6804" spans="1:14" x14ac:dyDescent="0.25">
      <c r="A6804" s="21">
        <v>45382.155659722222</v>
      </c>
      <c r="B6804" s="22">
        <v>45382.155659722222</v>
      </c>
      <c r="C6804" s="20" t="s">
        <v>939</v>
      </c>
      <c r="D6804" s="20" t="s">
        <v>940</v>
      </c>
      <c r="E6804" s="207" t="s">
        <v>942</v>
      </c>
      <c r="F6804" s="207" t="s">
        <v>6249</v>
      </c>
      <c r="G6804" s="20" t="s">
        <v>183</v>
      </c>
      <c r="H6804" s="23">
        <v>3302.79</v>
      </c>
      <c r="I6804" s="21">
        <v>45352</v>
      </c>
      <c r="J6804" s="21">
        <v>45376</v>
      </c>
      <c r="K6804" s="20" t="s">
        <v>5123</v>
      </c>
      <c r="L6804" s="20" t="s">
        <v>5107</v>
      </c>
      <c r="M6804" s="20"/>
      <c r="N6804" s="21">
        <v>45385.162866967592</v>
      </c>
    </row>
    <row r="6805" spans="1:14" x14ac:dyDescent="0.25">
      <c r="A6805" s="21">
        <v>45382.155659722222</v>
      </c>
      <c r="B6805" s="22">
        <v>45382.155659722222</v>
      </c>
      <c r="C6805" s="20" t="s">
        <v>521</v>
      </c>
      <c r="D6805" s="20" t="s">
        <v>522</v>
      </c>
      <c r="E6805" s="207" t="s">
        <v>524</v>
      </c>
      <c r="F6805" s="207" t="s">
        <v>6250</v>
      </c>
      <c r="G6805" s="20" t="s">
        <v>183</v>
      </c>
      <c r="H6805" s="23">
        <v>7028.97</v>
      </c>
      <c r="I6805" s="21">
        <v>45352</v>
      </c>
      <c r="J6805" s="21">
        <v>45376</v>
      </c>
      <c r="K6805" s="20" t="s">
        <v>5121</v>
      </c>
      <c r="L6805" s="20" t="s">
        <v>5107</v>
      </c>
      <c r="M6805" s="20"/>
      <c r="N6805" s="21">
        <v>45385.162866967592</v>
      </c>
    </row>
    <row r="6806" spans="1:14" x14ac:dyDescent="0.25">
      <c r="A6806" s="21">
        <v>45382.155659722222</v>
      </c>
      <c r="B6806" s="22">
        <v>45382.155659722222</v>
      </c>
      <c r="C6806" s="20" t="s">
        <v>459</v>
      </c>
      <c r="D6806" s="20" t="s">
        <v>460</v>
      </c>
      <c r="E6806" s="207" t="s">
        <v>462</v>
      </c>
      <c r="F6806" s="207" t="s">
        <v>6251</v>
      </c>
      <c r="G6806" s="20" t="s">
        <v>183</v>
      </c>
      <c r="H6806" s="23">
        <v>699142.75</v>
      </c>
      <c r="I6806" s="21">
        <v>45352</v>
      </c>
      <c r="J6806" s="21">
        <v>45376</v>
      </c>
      <c r="K6806" s="20" t="s">
        <v>5129</v>
      </c>
      <c r="L6806" s="20" t="s">
        <v>5107</v>
      </c>
      <c r="M6806" s="20"/>
      <c r="N6806" s="21">
        <v>45385.162866967592</v>
      </c>
    </row>
    <row r="6807" spans="1:14" x14ac:dyDescent="0.25">
      <c r="A6807" s="21">
        <v>45382.155659722222</v>
      </c>
      <c r="B6807" s="22">
        <v>45382.155659722222</v>
      </c>
      <c r="C6807" s="20" t="s">
        <v>435</v>
      </c>
      <c r="D6807" s="20" t="s">
        <v>436</v>
      </c>
      <c r="E6807" s="207" t="s">
        <v>438</v>
      </c>
      <c r="F6807" s="207" t="s">
        <v>6252</v>
      </c>
      <c r="G6807" s="20" t="s">
        <v>183</v>
      </c>
      <c r="H6807" s="23">
        <v>13108.38</v>
      </c>
      <c r="I6807" s="21">
        <v>45352</v>
      </c>
      <c r="J6807" s="21">
        <v>45376</v>
      </c>
      <c r="K6807" s="20" t="s">
        <v>5118</v>
      </c>
      <c r="L6807" s="20" t="s">
        <v>5107</v>
      </c>
      <c r="M6807" s="20"/>
      <c r="N6807" s="21">
        <v>45385.162866967592</v>
      </c>
    </row>
    <row r="6808" spans="1:14" x14ac:dyDescent="0.25">
      <c r="A6808" s="21">
        <v>45382.155659722222</v>
      </c>
      <c r="B6808" s="22">
        <v>45382.155659722222</v>
      </c>
      <c r="C6808" s="20" t="s">
        <v>422</v>
      </c>
      <c r="D6808" s="20" t="s">
        <v>423</v>
      </c>
      <c r="E6808" s="207" t="s">
        <v>425</v>
      </c>
      <c r="F6808" s="207" t="s">
        <v>6253</v>
      </c>
      <c r="G6808" s="20" t="s">
        <v>183</v>
      </c>
      <c r="H6808" s="23">
        <v>36460.57</v>
      </c>
      <c r="I6808" s="21">
        <v>45352</v>
      </c>
      <c r="J6808" s="21">
        <v>45376</v>
      </c>
      <c r="K6808" s="20" t="s">
        <v>5118</v>
      </c>
      <c r="L6808" s="20" t="s">
        <v>5107</v>
      </c>
      <c r="M6808" s="20"/>
      <c r="N6808" s="21">
        <v>45385.162866967592</v>
      </c>
    </row>
    <row r="6809" spans="1:14" x14ac:dyDescent="0.25">
      <c r="A6809" s="21">
        <v>45382.155659722222</v>
      </c>
      <c r="B6809" s="22">
        <v>45382.155659722222</v>
      </c>
      <c r="C6809" s="20" t="s">
        <v>1298</v>
      </c>
      <c r="D6809" s="20" t="s">
        <v>1299</v>
      </c>
      <c r="E6809" s="207" t="s">
        <v>1301</v>
      </c>
      <c r="F6809" s="207" t="s">
        <v>6254</v>
      </c>
      <c r="G6809" s="20" t="s">
        <v>183</v>
      </c>
      <c r="H6809" s="23">
        <v>648.51</v>
      </c>
      <c r="I6809" s="21">
        <v>45352</v>
      </c>
      <c r="J6809" s="21">
        <v>45376</v>
      </c>
      <c r="K6809" s="20" t="s">
        <v>5121</v>
      </c>
      <c r="L6809" s="20" t="s">
        <v>5107</v>
      </c>
      <c r="M6809" s="20"/>
      <c r="N6809" s="21">
        <v>45385.162866967592</v>
      </c>
    </row>
    <row r="6810" spans="1:14" x14ac:dyDescent="0.25">
      <c r="A6810" s="21">
        <v>45382.155659722222</v>
      </c>
      <c r="B6810" s="22">
        <v>45382.155659722222</v>
      </c>
      <c r="C6810" s="20" t="s">
        <v>331</v>
      </c>
      <c r="D6810" s="20" t="s">
        <v>332</v>
      </c>
      <c r="E6810" s="207" t="s">
        <v>334</v>
      </c>
      <c r="F6810" s="207" t="s">
        <v>6255</v>
      </c>
      <c r="G6810" s="20" t="s">
        <v>183</v>
      </c>
      <c r="H6810" s="23">
        <v>5542.21</v>
      </c>
      <c r="I6810" s="21">
        <v>45352</v>
      </c>
      <c r="J6810" s="21">
        <v>45376</v>
      </c>
      <c r="K6810" s="20" t="s">
        <v>5121</v>
      </c>
      <c r="L6810" s="20" t="s">
        <v>5107</v>
      </c>
      <c r="M6810" s="20"/>
      <c r="N6810" s="21">
        <v>45385.162866967592</v>
      </c>
    </row>
    <row r="6811" spans="1:14" x14ac:dyDescent="0.25">
      <c r="A6811" s="21">
        <v>45382.129108796296</v>
      </c>
      <c r="B6811" s="22">
        <v>45382.129108796296</v>
      </c>
      <c r="C6811" s="20" t="s">
        <v>266</v>
      </c>
      <c r="D6811" s="20" t="s">
        <v>267</v>
      </c>
      <c r="E6811" s="207" t="s">
        <v>270</v>
      </c>
      <c r="F6811" s="207" t="s">
        <v>6256</v>
      </c>
      <c r="G6811" s="20" t="s">
        <v>268</v>
      </c>
      <c r="H6811" s="23">
        <v>2539.91</v>
      </c>
      <c r="I6811" s="21">
        <v>45352</v>
      </c>
      <c r="J6811" s="21">
        <v>45376</v>
      </c>
      <c r="K6811" s="20" t="s">
        <v>5097</v>
      </c>
      <c r="L6811" s="20" t="s">
        <v>5098</v>
      </c>
      <c r="M6811" s="20"/>
      <c r="N6811" s="21">
        <v>45385.162866967592</v>
      </c>
    </row>
    <row r="6812" spans="1:14" x14ac:dyDescent="0.25">
      <c r="A6812" s="21">
        <v>45381.939756944441</v>
      </c>
      <c r="B6812" s="22">
        <v>45381.939756944441</v>
      </c>
      <c r="C6812" s="20" t="s">
        <v>132</v>
      </c>
      <c r="D6812" s="20" t="s">
        <v>133</v>
      </c>
      <c r="E6812" s="207" t="s">
        <v>136</v>
      </c>
      <c r="F6812" s="207" t="s">
        <v>6257</v>
      </c>
      <c r="G6812" s="20" t="s">
        <v>134</v>
      </c>
      <c r="H6812" s="23">
        <v>3047.89</v>
      </c>
      <c r="I6812" s="21">
        <v>45352</v>
      </c>
      <c r="J6812" s="21">
        <v>45376</v>
      </c>
      <c r="K6812" s="20" t="s">
        <v>5097</v>
      </c>
      <c r="L6812" s="20" t="s">
        <v>5098</v>
      </c>
      <c r="M6812" s="20"/>
      <c r="N6812" s="21">
        <v>45385.162866967592</v>
      </c>
    </row>
    <row r="6813" spans="1:14" x14ac:dyDescent="0.25">
      <c r="A6813" s="21">
        <v>45381.769386574073</v>
      </c>
      <c r="B6813" s="22">
        <v>45381.769386574073</v>
      </c>
      <c r="C6813" s="20" t="s">
        <v>724</v>
      </c>
      <c r="D6813" s="20" t="s">
        <v>118</v>
      </c>
      <c r="E6813" s="207" t="s">
        <v>121</v>
      </c>
      <c r="F6813" s="207" t="s">
        <v>6258</v>
      </c>
      <c r="G6813" s="20" t="s">
        <v>210</v>
      </c>
      <c r="H6813" s="23">
        <v>5228.8</v>
      </c>
      <c r="I6813" s="21">
        <v>45352</v>
      </c>
      <c r="J6813" s="21">
        <v>45376</v>
      </c>
      <c r="K6813" s="20" t="s">
        <v>5097</v>
      </c>
      <c r="L6813" s="20" t="s">
        <v>5098</v>
      </c>
      <c r="M6813" s="20"/>
      <c r="N6813" s="21">
        <v>45385.162866967592</v>
      </c>
    </row>
    <row r="6814" spans="1:14" x14ac:dyDescent="0.25">
      <c r="A6814" s="21">
        <v>45381.374305555553</v>
      </c>
      <c r="B6814" s="22">
        <v>45381.374305555553</v>
      </c>
      <c r="C6814" s="20" t="s">
        <v>5101</v>
      </c>
      <c r="D6814" s="20" t="s">
        <v>5102</v>
      </c>
      <c r="E6814" s="207" t="s">
        <v>5103</v>
      </c>
      <c r="F6814" s="207" t="s">
        <v>6259</v>
      </c>
      <c r="G6814" s="20" t="s">
        <v>5105</v>
      </c>
      <c r="H6814" s="23">
        <v>39937.839999999997</v>
      </c>
      <c r="I6814" s="21">
        <v>45352</v>
      </c>
      <c r="J6814" s="21">
        <v>45376</v>
      </c>
      <c r="K6814" s="20" t="s">
        <v>5106</v>
      </c>
      <c r="L6814" s="20" t="s">
        <v>5107</v>
      </c>
      <c r="M6814" s="20"/>
      <c r="N6814" s="21">
        <v>45385.162866967592</v>
      </c>
    </row>
    <row r="6815" spans="1:14" x14ac:dyDescent="0.25">
      <c r="A6815" s="21">
        <v>45381.374305555553</v>
      </c>
      <c r="B6815" s="22">
        <v>45381.374305555553</v>
      </c>
      <c r="C6815" s="20" t="s">
        <v>5108</v>
      </c>
      <c r="D6815" s="20" t="s">
        <v>5109</v>
      </c>
      <c r="E6815" s="207" t="s">
        <v>5110</v>
      </c>
      <c r="F6815" s="207" t="s">
        <v>6260</v>
      </c>
      <c r="G6815" s="20" t="s">
        <v>5105</v>
      </c>
      <c r="H6815" s="23">
        <v>41471.730000000003</v>
      </c>
      <c r="I6815" s="21">
        <v>45352</v>
      </c>
      <c r="J6815" s="21">
        <v>45376</v>
      </c>
      <c r="K6815" s="20" t="s">
        <v>5106</v>
      </c>
      <c r="L6815" s="20" t="s">
        <v>5107</v>
      </c>
      <c r="M6815" s="20"/>
      <c r="N6815" s="21">
        <v>45385.162866967592</v>
      </c>
    </row>
    <row r="6816" spans="1:14" x14ac:dyDescent="0.25">
      <c r="A6816" s="21">
        <v>45381.173958333333</v>
      </c>
      <c r="B6816" s="22">
        <v>45381.173958333333</v>
      </c>
      <c r="C6816" s="20" t="s">
        <v>771</v>
      </c>
      <c r="D6816" s="20" t="s">
        <v>772</v>
      </c>
      <c r="E6816" s="207" t="s">
        <v>774</v>
      </c>
      <c r="F6816" s="207" t="s">
        <v>6261</v>
      </c>
      <c r="G6816" s="20" t="s">
        <v>183</v>
      </c>
      <c r="H6816" s="23">
        <v>1081586.6000000001</v>
      </c>
      <c r="I6816" s="21">
        <v>45352</v>
      </c>
      <c r="J6816" s="21">
        <v>45376</v>
      </c>
      <c r="K6816" s="20" t="s">
        <v>5114</v>
      </c>
      <c r="L6816" s="20" t="s">
        <v>5107</v>
      </c>
      <c r="M6816" s="20"/>
      <c r="N6816" s="21">
        <v>45385.162866967592</v>
      </c>
    </row>
    <row r="6817" spans="1:14" x14ac:dyDescent="0.25">
      <c r="A6817" s="21">
        <v>45381.173958333333</v>
      </c>
      <c r="B6817" s="22">
        <v>45381.173958333333</v>
      </c>
      <c r="C6817" s="20" t="s">
        <v>181</v>
      </c>
      <c r="D6817" s="20" t="s">
        <v>182</v>
      </c>
      <c r="E6817" s="207" t="s">
        <v>185</v>
      </c>
      <c r="F6817" s="207" t="s">
        <v>6262</v>
      </c>
      <c r="G6817" s="20" t="s">
        <v>183</v>
      </c>
      <c r="H6817" s="23">
        <v>1333927.5</v>
      </c>
      <c r="I6817" s="21">
        <v>45352</v>
      </c>
      <c r="J6817" s="21">
        <v>45376</v>
      </c>
      <c r="K6817" s="20" t="s">
        <v>5116</v>
      </c>
      <c r="L6817" s="20" t="s">
        <v>5107</v>
      </c>
      <c r="M6817" s="20"/>
      <c r="N6817" s="21">
        <v>45385.162866967592</v>
      </c>
    </row>
    <row r="6818" spans="1:14" x14ac:dyDescent="0.25">
      <c r="A6818" s="21">
        <v>45381.173958333333</v>
      </c>
      <c r="B6818" s="22">
        <v>45381.173958333333</v>
      </c>
      <c r="C6818" s="20" t="s">
        <v>1190</v>
      </c>
      <c r="D6818" s="20" t="s">
        <v>1191</v>
      </c>
      <c r="E6818" s="207" t="s">
        <v>1193</v>
      </c>
      <c r="F6818" s="207" t="s">
        <v>6263</v>
      </c>
      <c r="G6818" s="20" t="s">
        <v>183</v>
      </c>
      <c r="H6818" s="23">
        <v>4369.8500000000004</v>
      </c>
      <c r="I6818" s="21">
        <v>45352</v>
      </c>
      <c r="J6818" s="21">
        <v>45376</v>
      </c>
      <c r="K6818" s="20" t="s">
        <v>5118</v>
      </c>
      <c r="L6818" s="20" t="s">
        <v>5107</v>
      </c>
      <c r="M6818" s="20"/>
      <c r="N6818" s="21">
        <v>45385.162866967592</v>
      </c>
    </row>
    <row r="6819" spans="1:14" x14ac:dyDescent="0.25">
      <c r="A6819" s="21">
        <v>45381.173958333333</v>
      </c>
      <c r="B6819" s="22">
        <v>45381.173958333333</v>
      </c>
      <c r="C6819" s="20" t="s">
        <v>1226</v>
      </c>
      <c r="D6819" s="20" t="s">
        <v>1227</v>
      </c>
      <c r="E6819" s="207" t="s">
        <v>1229</v>
      </c>
      <c r="F6819" s="207" t="s">
        <v>6264</v>
      </c>
      <c r="G6819" s="20" t="s">
        <v>183</v>
      </c>
      <c r="H6819" s="23">
        <v>2720.2</v>
      </c>
      <c r="I6819" s="21">
        <v>45352</v>
      </c>
      <c r="J6819" s="21">
        <v>45376</v>
      </c>
      <c r="K6819" s="20" t="s">
        <v>5118</v>
      </c>
      <c r="L6819" s="20" t="s">
        <v>5107</v>
      </c>
      <c r="M6819" s="20"/>
      <c r="N6819" s="21">
        <v>45385.162866967592</v>
      </c>
    </row>
    <row r="6820" spans="1:14" x14ac:dyDescent="0.25">
      <c r="A6820" s="21">
        <v>45381.173958333333</v>
      </c>
      <c r="B6820" s="22">
        <v>45381.173958333333</v>
      </c>
      <c r="C6820" s="20" t="s">
        <v>717</v>
      </c>
      <c r="D6820" s="20" t="s">
        <v>718</v>
      </c>
      <c r="E6820" s="207" t="s">
        <v>720</v>
      </c>
      <c r="F6820" s="207" t="s">
        <v>6265</v>
      </c>
      <c r="G6820" s="20" t="s">
        <v>183</v>
      </c>
      <c r="H6820" s="23">
        <v>4445.3900000000003</v>
      </c>
      <c r="I6820" s="21">
        <v>45352</v>
      </c>
      <c r="J6820" s="21">
        <v>45376</v>
      </c>
      <c r="K6820" s="20" t="s">
        <v>5121</v>
      </c>
      <c r="L6820" s="20" t="s">
        <v>5107</v>
      </c>
      <c r="M6820" s="20"/>
      <c r="N6820" s="21">
        <v>45385.162866967592</v>
      </c>
    </row>
    <row r="6821" spans="1:14" x14ac:dyDescent="0.25">
      <c r="A6821" s="21">
        <v>45381.173958333333</v>
      </c>
      <c r="B6821" s="22">
        <v>45381.173958333333</v>
      </c>
      <c r="C6821" s="20" t="s">
        <v>882</v>
      </c>
      <c r="D6821" s="20" t="s">
        <v>883</v>
      </c>
      <c r="E6821" s="207" t="s">
        <v>885</v>
      </c>
      <c r="F6821" s="207" t="s">
        <v>6266</v>
      </c>
      <c r="G6821" s="20" t="s">
        <v>183</v>
      </c>
      <c r="H6821" s="23">
        <v>5686.8</v>
      </c>
      <c r="I6821" s="21">
        <v>45352</v>
      </c>
      <c r="J6821" s="21">
        <v>45376</v>
      </c>
      <c r="K6821" s="20" t="s">
        <v>5123</v>
      </c>
      <c r="L6821" s="20" t="s">
        <v>5107</v>
      </c>
      <c r="M6821" s="20"/>
      <c r="N6821" s="21">
        <v>45385.162866967592</v>
      </c>
    </row>
    <row r="6822" spans="1:14" x14ac:dyDescent="0.25">
      <c r="A6822" s="21">
        <v>45381.173958333333</v>
      </c>
      <c r="B6822" s="22">
        <v>45381.173958333333</v>
      </c>
      <c r="C6822" s="20" t="s">
        <v>193</v>
      </c>
      <c r="D6822" s="20" t="s">
        <v>194</v>
      </c>
      <c r="E6822" s="207" t="s">
        <v>196</v>
      </c>
      <c r="F6822" s="207" t="s">
        <v>6267</v>
      </c>
      <c r="G6822" s="20" t="s">
        <v>183</v>
      </c>
      <c r="H6822" s="23">
        <v>15201.03</v>
      </c>
      <c r="I6822" s="21">
        <v>45352</v>
      </c>
      <c r="J6822" s="21">
        <v>45376</v>
      </c>
      <c r="K6822" s="20" t="s">
        <v>5118</v>
      </c>
      <c r="L6822" s="20" t="s">
        <v>5107</v>
      </c>
      <c r="M6822" s="20"/>
      <c r="N6822" s="21">
        <v>45385.162866967592</v>
      </c>
    </row>
    <row r="6823" spans="1:14" x14ac:dyDescent="0.25">
      <c r="A6823" s="21">
        <v>45381.173958333333</v>
      </c>
      <c r="B6823" s="22">
        <v>45381.173958333333</v>
      </c>
      <c r="C6823" s="20" t="s">
        <v>253</v>
      </c>
      <c r="D6823" s="20" t="s">
        <v>254</v>
      </c>
      <c r="E6823" s="207" t="s">
        <v>256</v>
      </c>
      <c r="F6823" s="207" t="s">
        <v>6268</v>
      </c>
      <c r="G6823" s="20" t="s">
        <v>183</v>
      </c>
      <c r="H6823" s="23">
        <v>273916.65000000002</v>
      </c>
      <c r="I6823" s="21">
        <v>45352</v>
      </c>
      <c r="J6823" s="21">
        <v>45376</v>
      </c>
      <c r="K6823" s="20" t="s">
        <v>5118</v>
      </c>
      <c r="L6823" s="20" t="s">
        <v>5107</v>
      </c>
      <c r="M6823" s="20"/>
      <c r="N6823" s="21">
        <v>45385.162866967592</v>
      </c>
    </row>
    <row r="6824" spans="1:14" x14ac:dyDescent="0.25">
      <c r="A6824" s="21">
        <v>45381.173958333333</v>
      </c>
      <c r="B6824" s="22">
        <v>45381.173958333333</v>
      </c>
      <c r="C6824" s="20" t="s">
        <v>939</v>
      </c>
      <c r="D6824" s="20" t="s">
        <v>940</v>
      </c>
      <c r="E6824" s="207" t="s">
        <v>942</v>
      </c>
      <c r="F6824" s="207" t="s">
        <v>6269</v>
      </c>
      <c r="G6824" s="20" t="s">
        <v>183</v>
      </c>
      <c r="H6824" s="23">
        <v>3302.79</v>
      </c>
      <c r="I6824" s="21">
        <v>45352</v>
      </c>
      <c r="J6824" s="21">
        <v>45376</v>
      </c>
      <c r="K6824" s="20" t="s">
        <v>5123</v>
      </c>
      <c r="L6824" s="20" t="s">
        <v>5107</v>
      </c>
      <c r="M6824" s="20"/>
      <c r="N6824" s="21">
        <v>45385.162866967592</v>
      </c>
    </row>
    <row r="6825" spans="1:14" x14ac:dyDescent="0.25">
      <c r="A6825" s="21">
        <v>45381.173958333333</v>
      </c>
      <c r="B6825" s="22">
        <v>45381.173958333333</v>
      </c>
      <c r="C6825" s="20" t="s">
        <v>521</v>
      </c>
      <c r="D6825" s="20" t="s">
        <v>522</v>
      </c>
      <c r="E6825" s="207" t="s">
        <v>524</v>
      </c>
      <c r="F6825" s="207" t="s">
        <v>6270</v>
      </c>
      <c r="G6825" s="20" t="s">
        <v>183</v>
      </c>
      <c r="H6825" s="23">
        <v>7028.97</v>
      </c>
      <c r="I6825" s="21">
        <v>45352</v>
      </c>
      <c r="J6825" s="21">
        <v>45376</v>
      </c>
      <c r="K6825" s="20" t="s">
        <v>5121</v>
      </c>
      <c r="L6825" s="20" t="s">
        <v>5107</v>
      </c>
      <c r="M6825" s="20"/>
      <c r="N6825" s="21">
        <v>45385.162866967592</v>
      </c>
    </row>
    <row r="6826" spans="1:14" x14ac:dyDescent="0.25">
      <c r="A6826" s="21">
        <v>45381.173958333333</v>
      </c>
      <c r="B6826" s="22">
        <v>45381.173958333333</v>
      </c>
      <c r="C6826" s="20" t="s">
        <v>459</v>
      </c>
      <c r="D6826" s="20" t="s">
        <v>460</v>
      </c>
      <c r="E6826" s="207" t="s">
        <v>462</v>
      </c>
      <c r="F6826" s="207" t="s">
        <v>6271</v>
      </c>
      <c r="G6826" s="20" t="s">
        <v>183</v>
      </c>
      <c r="H6826" s="23">
        <v>699142.75</v>
      </c>
      <c r="I6826" s="21">
        <v>45352</v>
      </c>
      <c r="J6826" s="21">
        <v>45376</v>
      </c>
      <c r="K6826" s="20" t="s">
        <v>5129</v>
      </c>
      <c r="L6826" s="20" t="s">
        <v>5107</v>
      </c>
      <c r="M6826" s="20"/>
      <c r="N6826" s="21">
        <v>45385.162866967592</v>
      </c>
    </row>
    <row r="6827" spans="1:14" x14ac:dyDescent="0.25">
      <c r="A6827" s="21">
        <v>45381.173958333333</v>
      </c>
      <c r="B6827" s="22">
        <v>45381.173958333333</v>
      </c>
      <c r="C6827" s="20" t="s">
        <v>435</v>
      </c>
      <c r="D6827" s="20" t="s">
        <v>436</v>
      </c>
      <c r="E6827" s="207" t="s">
        <v>438</v>
      </c>
      <c r="F6827" s="207" t="s">
        <v>6272</v>
      </c>
      <c r="G6827" s="20" t="s">
        <v>183</v>
      </c>
      <c r="H6827" s="23">
        <v>13108.38</v>
      </c>
      <c r="I6827" s="21">
        <v>45352</v>
      </c>
      <c r="J6827" s="21">
        <v>45376</v>
      </c>
      <c r="K6827" s="20" t="s">
        <v>5118</v>
      </c>
      <c r="L6827" s="20" t="s">
        <v>5107</v>
      </c>
      <c r="M6827" s="20"/>
      <c r="N6827" s="21">
        <v>45385.162866967592</v>
      </c>
    </row>
    <row r="6828" spans="1:14" x14ac:dyDescent="0.25">
      <c r="A6828" s="21">
        <v>45381.173958333333</v>
      </c>
      <c r="B6828" s="22">
        <v>45381.173958333333</v>
      </c>
      <c r="C6828" s="20" t="s">
        <v>422</v>
      </c>
      <c r="D6828" s="20" t="s">
        <v>423</v>
      </c>
      <c r="E6828" s="207" t="s">
        <v>425</v>
      </c>
      <c r="F6828" s="207" t="s">
        <v>6273</v>
      </c>
      <c r="G6828" s="20" t="s">
        <v>183</v>
      </c>
      <c r="H6828" s="23">
        <v>36460.57</v>
      </c>
      <c r="I6828" s="21">
        <v>45352</v>
      </c>
      <c r="J6828" s="21">
        <v>45376</v>
      </c>
      <c r="K6828" s="20" t="s">
        <v>5118</v>
      </c>
      <c r="L6828" s="20" t="s">
        <v>5107</v>
      </c>
      <c r="M6828" s="20"/>
      <c r="N6828" s="21">
        <v>45385.162866967592</v>
      </c>
    </row>
    <row r="6829" spans="1:14" x14ac:dyDescent="0.25">
      <c r="A6829" s="21">
        <v>45381.173958333333</v>
      </c>
      <c r="B6829" s="22">
        <v>45381.173958333333</v>
      </c>
      <c r="C6829" s="20" t="s">
        <v>1298</v>
      </c>
      <c r="D6829" s="20" t="s">
        <v>1299</v>
      </c>
      <c r="E6829" s="207" t="s">
        <v>1301</v>
      </c>
      <c r="F6829" s="207" t="s">
        <v>6274</v>
      </c>
      <c r="G6829" s="20" t="s">
        <v>183</v>
      </c>
      <c r="H6829" s="23">
        <v>648.51</v>
      </c>
      <c r="I6829" s="21">
        <v>45352</v>
      </c>
      <c r="J6829" s="21">
        <v>45376</v>
      </c>
      <c r="K6829" s="20" t="s">
        <v>5121</v>
      </c>
      <c r="L6829" s="20" t="s">
        <v>5107</v>
      </c>
      <c r="M6829" s="20"/>
      <c r="N6829" s="21">
        <v>45385.162866967592</v>
      </c>
    </row>
    <row r="6830" spans="1:14" x14ac:dyDescent="0.25">
      <c r="A6830" s="21">
        <v>45381.173958333333</v>
      </c>
      <c r="B6830" s="22">
        <v>45381.173958333333</v>
      </c>
      <c r="C6830" s="20" t="s">
        <v>331</v>
      </c>
      <c r="D6830" s="20" t="s">
        <v>332</v>
      </c>
      <c r="E6830" s="207" t="s">
        <v>334</v>
      </c>
      <c r="F6830" s="207" t="s">
        <v>6275</v>
      </c>
      <c r="G6830" s="20" t="s">
        <v>183</v>
      </c>
      <c r="H6830" s="23">
        <v>5542.21</v>
      </c>
      <c r="I6830" s="21">
        <v>45352</v>
      </c>
      <c r="J6830" s="21">
        <v>45376</v>
      </c>
      <c r="K6830" s="20" t="s">
        <v>5121</v>
      </c>
      <c r="L6830" s="20" t="s">
        <v>5107</v>
      </c>
      <c r="M6830" s="20"/>
      <c r="N6830" s="21">
        <v>45385.162866967592</v>
      </c>
    </row>
    <row r="6831" spans="1:14" x14ac:dyDescent="0.25">
      <c r="A6831" s="21">
        <v>45381.086875000001</v>
      </c>
      <c r="B6831" s="22">
        <v>45381.086875000001</v>
      </c>
      <c r="C6831" s="20" t="s">
        <v>869</v>
      </c>
      <c r="D6831" s="20" t="s">
        <v>870</v>
      </c>
      <c r="E6831" s="207" t="s">
        <v>872</v>
      </c>
      <c r="F6831" s="207" t="s">
        <v>6276</v>
      </c>
      <c r="G6831" s="20" t="s">
        <v>210</v>
      </c>
      <c r="H6831" s="23">
        <v>301.57</v>
      </c>
      <c r="I6831" s="21">
        <v>45352</v>
      </c>
      <c r="J6831" s="21">
        <v>45376</v>
      </c>
      <c r="K6831" s="20" t="s">
        <v>5097</v>
      </c>
      <c r="L6831" s="20" t="s">
        <v>5098</v>
      </c>
      <c r="M6831" s="20"/>
      <c r="N6831" s="21">
        <v>45385.162866967592</v>
      </c>
    </row>
    <row r="6832" spans="1:14" x14ac:dyDescent="0.25">
      <c r="A6832" s="21">
        <v>45381.086875000001</v>
      </c>
      <c r="B6832" s="22">
        <v>45381.086875000001</v>
      </c>
      <c r="C6832" s="20" t="s">
        <v>995</v>
      </c>
      <c r="D6832" s="20" t="s">
        <v>996</v>
      </c>
      <c r="E6832" s="207" t="s">
        <v>998</v>
      </c>
      <c r="F6832" s="207" t="s">
        <v>6277</v>
      </c>
      <c r="G6832" s="20" t="s">
        <v>210</v>
      </c>
      <c r="H6832" s="23">
        <v>29.04</v>
      </c>
      <c r="I6832" s="21">
        <v>45352</v>
      </c>
      <c r="J6832" s="21">
        <v>45376</v>
      </c>
      <c r="K6832" s="20" t="s">
        <v>5097</v>
      </c>
      <c r="L6832" s="20" t="s">
        <v>5098</v>
      </c>
      <c r="M6832" s="20"/>
      <c r="N6832" s="21">
        <v>45385.162866967592</v>
      </c>
    </row>
    <row r="6833" spans="1:14" x14ac:dyDescent="0.25">
      <c r="A6833" s="21">
        <v>45381.086875000001</v>
      </c>
      <c r="B6833" s="22">
        <v>45381.086875000001</v>
      </c>
      <c r="C6833" s="20" t="s">
        <v>724</v>
      </c>
      <c r="D6833" s="20" t="s">
        <v>118</v>
      </c>
      <c r="E6833" s="207" t="s">
        <v>121</v>
      </c>
      <c r="F6833" s="207" t="s">
        <v>6278</v>
      </c>
      <c r="G6833" s="20" t="s">
        <v>210</v>
      </c>
      <c r="H6833" s="23">
        <v>4623.01</v>
      </c>
      <c r="I6833" s="21">
        <v>45352</v>
      </c>
      <c r="J6833" s="21">
        <v>45376</v>
      </c>
      <c r="K6833" s="20" t="s">
        <v>5097</v>
      </c>
      <c r="L6833" s="20" t="s">
        <v>5098</v>
      </c>
      <c r="M6833" s="20"/>
      <c r="N6833" s="21">
        <v>45385.162866967592</v>
      </c>
    </row>
    <row r="6834" spans="1:14" x14ac:dyDescent="0.25">
      <c r="A6834" s="21">
        <v>45380.978541666671</v>
      </c>
      <c r="B6834" s="22">
        <v>45380.978541666671</v>
      </c>
      <c r="C6834" s="20" t="s">
        <v>132</v>
      </c>
      <c r="D6834" s="20" t="s">
        <v>133</v>
      </c>
      <c r="E6834" s="207" t="s">
        <v>136</v>
      </c>
      <c r="F6834" s="207" t="s">
        <v>6279</v>
      </c>
      <c r="G6834" s="20" t="s">
        <v>134</v>
      </c>
      <c r="H6834" s="23">
        <v>3039.08</v>
      </c>
      <c r="I6834" s="21">
        <v>45352</v>
      </c>
      <c r="J6834" s="21">
        <v>45376</v>
      </c>
      <c r="K6834" s="20" t="s">
        <v>5097</v>
      </c>
      <c r="L6834" s="20" t="s">
        <v>5098</v>
      </c>
      <c r="M6834" s="20"/>
      <c r="N6834" s="21">
        <v>45385.162866967592</v>
      </c>
    </row>
    <row r="6835" spans="1:14" x14ac:dyDescent="0.25">
      <c r="A6835" s="21">
        <v>45380.795335648145</v>
      </c>
      <c r="B6835" s="22">
        <v>45380.795335648145</v>
      </c>
      <c r="C6835" s="20" t="s">
        <v>266</v>
      </c>
      <c r="D6835" s="20" t="s">
        <v>267</v>
      </c>
      <c r="E6835" s="207" t="s">
        <v>270</v>
      </c>
      <c r="F6835" s="207" t="s">
        <v>6280</v>
      </c>
      <c r="G6835" s="20" t="s">
        <v>268</v>
      </c>
      <c r="H6835" s="23">
        <v>2243.9299999999998</v>
      </c>
      <c r="I6835" s="21">
        <v>45352</v>
      </c>
      <c r="J6835" s="21">
        <v>45376</v>
      </c>
      <c r="K6835" s="20" t="s">
        <v>5097</v>
      </c>
      <c r="L6835" s="20" t="s">
        <v>5098</v>
      </c>
      <c r="M6835" s="20"/>
      <c r="N6835" s="21">
        <v>45385.162866967592</v>
      </c>
    </row>
    <row r="6836" spans="1:14" x14ac:dyDescent="0.25">
      <c r="A6836" s="21">
        <v>45380.209918981469</v>
      </c>
      <c r="B6836" s="22">
        <v>45380.209918981469</v>
      </c>
      <c r="C6836" s="20" t="s">
        <v>869</v>
      </c>
      <c r="D6836" s="20" t="s">
        <v>870</v>
      </c>
      <c r="E6836" s="207" t="s">
        <v>872</v>
      </c>
      <c r="F6836" s="207" t="s">
        <v>6281</v>
      </c>
      <c r="G6836" s="20" t="s">
        <v>210</v>
      </c>
      <c r="H6836" s="23">
        <v>301.57</v>
      </c>
      <c r="I6836" s="21">
        <v>45352</v>
      </c>
      <c r="J6836" s="21">
        <v>45376</v>
      </c>
      <c r="K6836" s="20" t="s">
        <v>5097</v>
      </c>
      <c r="L6836" s="20" t="s">
        <v>5098</v>
      </c>
      <c r="M6836" s="20"/>
      <c r="N6836" s="21">
        <v>45385.162866967592</v>
      </c>
    </row>
    <row r="6837" spans="1:14" x14ac:dyDescent="0.25">
      <c r="A6837" s="21">
        <v>45380.209918981469</v>
      </c>
      <c r="B6837" s="22">
        <v>45380.209918981469</v>
      </c>
      <c r="C6837" s="20" t="s">
        <v>995</v>
      </c>
      <c r="D6837" s="20" t="s">
        <v>996</v>
      </c>
      <c r="E6837" s="207" t="s">
        <v>998</v>
      </c>
      <c r="F6837" s="207" t="s">
        <v>6282</v>
      </c>
      <c r="G6837" s="20" t="s">
        <v>210</v>
      </c>
      <c r="H6837" s="23">
        <v>29.04</v>
      </c>
      <c r="I6837" s="21">
        <v>45352</v>
      </c>
      <c r="J6837" s="21">
        <v>45376</v>
      </c>
      <c r="K6837" s="20" t="s">
        <v>5097</v>
      </c>
      <c r="L6837" s="20" t="s">
        <v>5098</v>
      </c>
      <c r="M6837" s="20"/>
      <c r="N6837" s="21">
        <v>45385.162866967592</v>
      </c>
    </row>
    <row r="6838" spans="1:14" x14ac:dyDescent="0.25">
      <c r="A6838" s="21">
        <v>45380.209918981469</v>
      </c>
      <c r="B6838" s="22">
        <v>45380.209918981469</v>
      </c>
      <c r="C6838" s="20" t="s">
        <v>724</v>
      </c>
      <c r="D6838" s="20" t="s">
        <v>118</v>
      </c>
      <c r="E6838" s="207" t="s">
        <v>121</v>
      </c>
      <c r="F6838" s="207" t="s">
        <v>6283</v>
      </c>
      <c r="G6838" s="20" t="s">
        <v>210</v>
      </c>
      <c r="H6838" s="23">
        <v>4598.01</v>
      </c>
      <c r="I6838" s="21">
        <v>45352</v>
      </c>
      <c r="J6838" s="21">
        <v>45376</v>
      </c>
      <c r="K6838" s="20" t="s">
        <v>5097</v>
      </c>
      <c r="L6838" s="20" t="s">
        <v>5098</v>
      </c>
      <c r="M6838" s="20"/>
      <c r="N6838" s="21">
        <v>45385.162866967592</v>
      </c>
    </row>
    <row r="6839" spans="1:14" x14ac:dyDescent="0.25">
      <c r="A6839" s="21">
        <v>45380.186435185184</v>
      </c>
      <c r="B6839" s="22">
        <v>45380.186435185184</v>
      </c>
      <c r="C6839" s="20" t="s">
        <v>266</v>
      </c>
      <c r="D6839" s="20" t="s">
        <v>267</v>
      </c>
      <c r="E6839" s="207" t="s">
        <v>270</v>
      </c>
      <c r="F6839" s="207" t="s">
        <v>6284</v>
      </c>
      <c r="G6839" s="20" t="s">
        <v>268</v>
      </c>
      <c r="H6839" s="23">
        <v>2113.5100000000002</v>
      </c>
      <c r="I6839" s="21">
        <v>45352</v>
      </c>
      <c r="J6839" s="21">
        <v>45376</v>
      </c>
      <c r="K6839" s="20" t="s">
        <v>5097</v>
      </c>
      <c r="L6839" s="20" t="s">
        <v>5098</v>
      </c>
      <c r="M6839" s="20"/>
      <c r="N6839" s="21">
        <v>45385.162866967592</v>
      </c>
    </row>
    <row r="6840" spans="1:14" x14ac:dyDescent="0.25">
      <c r="A6840" s="21">
        <v>45380.096053240741</v>
      </c>
      <c r="B6840" s="22">
        <v>45380.096053240741</v>
      </c>
      <c r="C6840" s="20" t="s">
        <v>5101</v>
      </c>
      <c r="D6840" s="20" t="s">
        <v>5102</v>
      </c>
      <c r="E6840" s="207" t="s">
        <v>5103</v>
      </c>
      <c r="F6840" s="207" t="s">
        <v>6285</v>
      </c>
      <c r="G6840" s="20" t="s">
        <v>5105</v>
      </c>
      <c r="H6840" s="23">
        <v>39937.839999999997</v>
      </c>
      <c r="I6840" s="21">
        <v>45352</v>
      </c>
      <c r="J6840" s="21">
        <v>45376</v>
      </c>
      <c r="K6840" s="20" t="s">
        <v>5106</v>
      </c>
      <c r="L6840" s="20" t="s">
        <v>5107</v>
      </c>
      <c r="M6840" s="20"/>
      <c r="N6840" s="21">
        <v>45385.162866967592</v>
      </c>
    </row>
    <row r="6841" spans="1:14" x14ac:dyDescent="0.25">
      <c r="A6841" s="21">
        <v>45380.096053240741</v>
      </c>
      <c r="B6841" s="22">
        <v>45380.096053240741</v>
      </c>
      <c r="C6841" s="20" t="s">
        <v>5108</v>
      </c>
      <c r="D6841" s="20" t="s">
        <v>5109</v>
      </c>
      <c r="E6841" s="207" t="s">
        <v>5110</v>
      </c>
      <c r="F6841" s="207" t="s">
        <v>6286</v>
      </c>
      <c r="G6841" s="20" t="s">
        <v>5105</v>
      </c>
      <c r="H6841" s="23">
        <v>41471.730000000003</v>
      </c>
      <c r="I6841" s="21">
        <v>45352</v>
      </c>
      <c r="J6841" s="21">
        <v>45376</v>
      </c>
      <c r="K6841" s="20" t="s">
        <v>5106</v>
      </c>
      <c r="L6841" s="20" t="s">
        <v>5107</v>
      </c>
      <c r="M6841" s="20"/>
      <c r="N6841" s="21">
        <v>45385.162866967592</v>
      </c>
    </row>
    <row r="6842" spans="1:14" x14ac:dyDescent="0.25">
      <c r="A6842" s="21">
        <v>45379.463958333334</v>
      </c>
      <c r="B6842" s="22">
        <v>45379.463958333334</v>
      </c>
      <c r="C6842" s="20" t="s">
        <v>132</v>
      </c>
      <c r="D6842" s="20" t="s">
        <v>133</v>
      </c>
      <c r="E6842" s="207" t="s">
        <v>136</v>
      </c>
      <c r="F6842" s="207" t="s">
        <v>6287</v>
      </c>
      <c r="G6842" s="20" t="s">
        <v>134</v>
      </c>
      <c r="H6842" s="23">
        <v>2858.67</v>
      </c>
      <c r="I6842" s="21">
        <v>45352</v>
      </c>
      <c r="J6842" s="21">
        <v>45376</v>
      </c>
      <c r="K6842" s="20" t="s">
        <v>5097</v>
      </c>
      <c r="L6842" s="20" t="s">
        <v>5098</v>
      </c>
      <c r="M6842" s="20"/>
      <c r="N6842" s="21">
        <v>45385.162866967592</v>
      </c>
    </row>
    <row r="6843" spans="1:14" x14ac:dyDescent="0.25">
      <c r="A6843" s="21">
        <v>45379.304386574076</v>
      </c>
      <c r="B6843" s="22">
        <v>45379.304386574076</v>
      </c>
      <c r="C6843" s="20" t="s">
        <v>771</v>
      </c>
      <c r="D6843" s="20" t="s">
        <v>772</v>
      </c>
      <c r="E6843" s="207" t="s">
        <v>774</v>
      </c>
      <c r="F6843" s="207" t="s">
        <v>6288</v>
      </c>
      <c r="G6843" s="20" t="s">
        <v>183</v>
      </c>
      <c r="H6843" s="23">
        <v>1074510.3400000001</v>
      </c>
      <c r="I6843" s="21">
        <v>45352</v>
      </c>
      <c r="J6843" s="21">
        <v>45376</v>
      </c>
      <c r="K6843" s="20" t="s">
        <v>5114</v>
      </c>
      <c r="L6843" s="20" t="s">
        <v>5107</v>
      </c>
      <c r="M6843" s="20"/>
      <c r="N6843" s="21">
        <v>45385.162866967592</v>
      </c>
    </row>
    <row r="6844" spans="1:14" x14ac:dyDescent="0.25">
      <c r="A6844" s="21">
        <v>45379.304386574076</v>
      </c>
      <c r="B6844" s="22">
        <v>45379.304386574076</v>
      </c>
      <c r="C6844" s="20" t="s">
        <v>181</v>
      </c>
      <c r="D6844" s="20" t="s">
        <v>182</v>
      </c>
      <c r="E6844" s="207" t="s">
        <v>185</v>
      </c>
      <c r="F6844" s="207" t="s">
        <v>6289</v>
      </c>
      <c r="G6844" s="20" t="s">
        <v>183</v>
      </c>
      <c r="H6844" s="23">
        <v>1325179</v>
      </c>
      <c r="I6844" s="21">
        <v>45352</v>
      </c>
      <c r="J6844" s="21">
        <v>45376</v>
      </c>
      <c r="K6844" s="20" t="s">
        <v>5116</v>
      </c>
      <c r="L6844" s="20" t="s">
        <v>5107</v>
      </c>
      <c r="M6844" s="20"/>
      <c r="N6844" s="21">
        <v>45385.162866967592</v>
      </c>
    </row>
    <row r="6845" spans="1:14" x14ac:dyDescent="0.25">
      <c r="A6845" s="21">
        <v>45379.304386574076</v>
      </c>
      <c r="B6845" s="22">
        <v>45379.304386574076</v>
      </c>
      <c r="C6845" s="20" t="s">
        <v>1190</v>
      </c>
      <c r="D6845" s="20" t="s">
        <v>1191</v>
      </c>
      <c r="E6845" s="207" t="s">
        <v>1193</v>
      </c>
      <c r="F6845" s="207" t="s">
        <v>6290</v>
      </c>
      <c r="G6845" s="20" t="s">
        <v>183</v>
      </c>
      <c r="H6845" s="23">
        <v>4359.8900000000003</v>
      </c>
      <c r="I6845" s="21">
        <v>45352</v>
      </c>
      <c r="J6845" s="21">
        <v>45376</v>
      </c>
      <c r="K6845" s="20" t="s">
        <v>5118</v>
      </c>
      <c r="L6845" s="20" t="s">
        <v>5107</v>
      </c>
      <c r="M6845" s="20"/>
      <c r="N6845" s="21">
        <v>45385.162866967592</v>
      </c>
    </row>
    <row r="6846" spans="1:14" x14ac:dyDescent="0.25">
      <c r="A6846" s="21">
        <v>45379.304386574076</v>
      </c>
      <c r="B6846" s="22">
        <v>45379.304386574076</v>
      </c>
      <c r="C6846" s="20" t="s">
        <v>1226</v>
      </c>
      <c r="D6846" s="20" t="s">
        <v>1227</v>
      </c>
      <c r="E6846" s="207" t="s">
        <v>1229</v>
      </c>
      <c r="F6846" s="207" t="s">
        <v>6291</v>
      </c>
      <c r="G6846" s="20" t="s">
        <v>183</v>
      </c>
      <c r="H6846" s="23">
        <v>2714</v>
      </c>
      <c r="I6846" s="21">
        <v>45352</v>
      </c>
      <c r="J6846" s="21">
        <v>45376</v>
      </c>
      <c r="K6846" s="20" t="s">
        <v>5118</v>
      </c>
      <c r="L6846" s="20" t="s">
        <v>5107</v>
      </c>
      <c r="M6846" s="20"/>
      <c r="N6846" s="21">
        <v>45385.162866967592</v>
      </c>
    </row>
    <row r="6847" spans="1:14" x14ac:dyDescent="0.25">
      <c r="A6847" s="21">
        <v>45379.304386574076</v>
      </c>
      <c r="B6847" s="22">
        <v>45379.304386574076</v>
      </c>
      <c r="C6847" s="20" t="s">
        <v>717</v>
      </c>
      <c r="D6847" s="20" t="s">
        <v>718</v>
      </c>
      <c r="E6847" s="207" t="s">
        <v>720</v>
      </c>
      <c r="F6847" s="207" t="s">
        <v>6292</v>
      </c>
      <c r="G6847" s="20" t="s">
        <v>183</v>
      </c>
      <c r="H6847" s="23">
        <v>4435.26</v>
      </c>
      <c r="I6847" s="21">
        <v>45352</v>
      </c>
      <c r="J6847" s="21">
        <v>45376</v>
      </c>
      <c r="K6847" s="20" t="s">
        <v>5121</v>
      </c>
      <c r="L6847" s="20" t="s">
        <v>5107</v>
      </c>
      <c r="M6847" s="20"/>
      <c r="N6847" s="21">
        <v>45385.162866967592</v>
      </c>
    </row>
    <row r="6848" spans="1:14" x14ac:dyDescent="0.25">
      <c r="A6848" s="21">
        <v>45379.304386574076</v>
      </c>
      <c r="B6848" s="22">
        <v>45379.304386574076</v>
      </c>
      <c r="C6848" s="20" t="s">
        <v>882</v>
      </c>
      <c r="D6848" s="20" t="s">
        <v>883</v>
      </c>
      <c r="E6848" s="207" t="s">
        <v>885</v>
      </c>
      <c r="F6848" s="207" t="s">
        <v>6293</v>
      </c>
      <c r="G6848" s="20" t="s">
        <v>183</v>
      </c>
      <c r="H6848" s="23">
        <v>5618.56</v>
      </c>
      <c r="I6848" s="21">
        <v>45352</v>
      </c>
      <c r="J6848" s="21">
        <v>45376</v>
      </c>
      <c r="K6848" s="20" t="s">
        <v>5123</v>
      </c>
      <c r="L6848" s="20" t="s">
        <v>5107</v>
      </c>
      <c r="M6848" s="20"/>
      <c r="N6848" s="21">
        <v>45385.162866967592</v>
      </c>
    </row>
    <row r="6849" spans="1:14" x14ac:dyDescent="0.25">
      <c r="A6849" s="21">
        <v>45379.304386574076</v>
      </c>
      <c r="B6849" s="22">
        <v>45379.304386574076</v>
      </c>
      <c r="C6849" s="20" t="s">
        <v>193</v>
      </c>
      <c r="D6849" s="20" t="s">
        <v>194</v>
      </c>
      <c r="E6849" s="207" t="s">
        <v>196</v>
      </c>
      <c r="F6849" s="207" t="s">
        <v>6294</v>
      </c>
      <c r="G6849" s="20" t="s">
        <v>183</v>
      </c>
      <c r="H6849" s="23">
        <v>15177.75</v>
      </c>
      <c r="I6849" s="21">
        <v>45352</v>
      </c>
      <c r="J6849" s="21">
        <v>45376</v>
      </c>
      <c r="K6849" s="20" t="s">
        <v>5118</v>
      </c>
      <c r="L6849" s="20" t="s">
        <v>5107</v>
      </c>
      <c r="M6849" s="20"/>
      <c r="N6849" s="21">
        <v>45385.162866967592</v>
      </c>
    </row>
    <row r="6850" spans="1:14" x14ac:dyDescent="0.25">
      <c r="A6850" s="21">
        <v>45379.304386574076</v>
      </c>
      <c r="B6850" s="22">
        <v>45379.304386574076</v>
      </c>
      <c r="C6850" s="20" t="s">
        <v>253</v>
      </c>
      <c r="D6850" s="20" t="s">
        <v>254</v>
      </c>
      <c r="E6850" s="207" t="s">
        <v>256</v>
      </c>
      <c r="F6850" s="207" t="s">
        <v>6295</v>
      </c>
      <c r="G6850" s="20" t="s">
        <v>183</v>
      </c>
      <c r="H6850" s="23">
        <v>272765.96999999997</v>
      </c>
      <c r="I6850" s="21">
        <v>45352</v>
      </c>
      <c r="J6850" s="21">
        <v>45376</v>
      </c>
      <c r="K6850" s="20" t="s">
        <v>5118</v>
      </c>
      <c r="L6850" s="20" t="s">
        <v>5107</v>
      </c>
      <c r="M6850" s="20"/>
      <c r="N6850" s="21">
        <v>45385.162866967592</v>
      </c>
    </row>
    <row r="6851" spans="1:14" x14ac:dyDescent="0.25">
      <c r="A6851" s="21">
        <v>45379.304386574076</v>
      </c>
      <c r="B6851" s="22">
        <v>45379.304386574076</v>
      </c>
      <c r="C6851" s="20" t="s">
        <v>939</v>
      </c>
      <c r="D6851" s="20" t="s">
        <v>940</v>
      </c>
      <c r="E6851" s="207" t="s">
        <v>942</v>
      </c>
      <c r="F6851" s="207" t="s">
        <v>6296</v>
      </c>
      <c r="G6851" s="20" t="s">
        <v>183</v>
      </c>
      <c r="H6851" s="23">
        <v>3265.72</v>
      </c>
      <c r="I6851" s="21">
        <v>45352</v>
      </c>
      <c r="J6851" s="21">
        <v>45376</v>
      </c>
      <c r="K6851" s="20" t="s">
        <v>5123</v>
      </c>
      <c r="L6851" s="20" t="s">
        <v>5107</v>
      </c>
      <c r="M6851" s="20"/>
      <c r="N6851" s="21">
        <v>45385.162866967592</v>
      </c>
    </row>
    <row r="6852" spans="1:14" x14ac:dyDescent="0.25">
      <c r="A6852" s="21">
        <v>45379.304386574076</v>
      </c>
      <c r="B6852" s="22">
        <v>45379.304386574076</v>
      </c>
      <c r="C6852" s="20" t="s">
        <v>521</v>
      </c>
      <c r="D6852" s="20" t="s">
        <v>522</v>
      </c>
      <c r="E6852" s="207" t="s">
        <v>524</v>
      </c>
      <c r="F6852" s="207" t="s">
        <v>6297</v>
      </c>
      <c r="G6852" s="20" t="s">
        <v>183</v>
      </c>
      <c r="H6852" s="23">
        <v>7013.83</v>
      </c>
      <c r="I6852" s="21">
        <v>45352</v>
      </c>
      <c r="J6852" s="21">
        <v>45376</v>
      </c>
      <c r="K6852" s="20" t="s">
        <v>5121</v>
      </c>
      <c r="L6852" s="20" t="s">
        <v>5107</v>
      </c>
      <c r="M6852" s="20"/>
      <c r="N6852" s="21">
        <v>45385.162866967592</v>
      </c>
    </row>
    <row r="6853" spans="1:14" x14ac:dyDescent="0.25">
      <c r="A6853" s="21">
        <v>45379.304386574076</v>
      </c>
      <c r="B6853" s="22">
        <v>45379.304386574076</v>
      </c>
      <c r="C6853" s="20" t="s">
        <v>459</v>
      </c>
      <c r="D6853" s="20" t="s">
        <v>460</v>
      </c>
      <c r="E6853" s="207" t="s">
        <v>462</v>
      </c>
      <c r="F6853" s="207" t="s">
        <v>6298</v>
      </c>
      <c r="G6853" s="20" t="s">
        <v>183</v>
      </c>
      <c r="H6853" s="23">
        <v>697008.92</v>
      </c>
      <c r="I6853" s="21">
        <v>45352</v>
      </c>
      <c r="J6853" s="21">
        <v>45376</v>
      </c>
      <c r="K6853" s="20" t="s">
        <v>5129</v>
      </c>
      <c r="L6853" s="20" t="s">
        <v>5107</v>
      </c>
      <c r="M6853" s="20"/>
      <c r="N6853" s="21">
        <v>45385.162866967592</v>
      </c>
    </row>
    <row r="6854" spans="1:14" x14ac:dyDescent="0.25">
      <c r="A6854" s="21">
        <v>45379.304386574076</v>
      </c>
      <c r="B6854" s="22">
        <v>45379.304386574076</v>
      </c>
      <c r="C6854" s="20" t="s">
        <v>435</v>
      </c>
      <c r="D6854" s="20" t="s">
        <v>436</v>
      </c>
      <c r="E6854" s="207" t="s">
        <v>438</v>
      </c>
      <c r="F6854" s="207" t="s">
        <v>6299</v>
      </c>
      <c r="G6854" s="20" t="s">
        <v>183</v>
      </c>
      <c r="H6854" s="23">
        <v>13309.42</v>
      </c>
      <c r="I6854" s="21">
        <v>45352</v>
      </c>
      <c r="J6854" s="21">
        <v>45376</v>
      </c>
      <c r="K6854" s="20" t="s">
        <v>5118</v>
      </c>
      <c r="L6854" s="20" t="s">
        <v>5107</v>
      </c>
      <c r="M6854" s="20"/>
      <c r="N6854" s="21">
        <v>45385.162866967592</v>
      </c>
    </row>
    <row r="6855" spans="1:14" x14ac:dyDescent="0.25">
      <c r="A6855" s="21">
        <v>45379.304386574076</v>
      </c>
      <c r="B6855" s="22">
        <v>45379.304386574076</v>
      </c>
      <c r="C6855" s="20" t="s">
        <v>422</v>
      </c>
      <c r="D6855" s="20" t="s">
        <v>423</v>
      </c>
      <c r="E6855" s="207" t="s">
        <v>425</v>
      </c>
      <c r="F6855" s="207" t="s">
        <v>6300</v>
      </c>
      <c r="G6855" s="20" t="s">
        <v>183</v>
      </c>
      <c r="H6855" s="23">
        <v>36397.94</v>
      </c>
      <c r="I6855" s="21">
        <v>45352</v>
      </c>
      <c r="J6855" s="21">
        <v>45376</v>
      </c>
      <c r="K6855" s="20" t="s">
        <v>5118</v>
      </c>
      <c r="L6855" s="20" t="s">
        <v>5107</v>
      </c>
      <c r="M6855" s="20"/>
      <c r="N6855" s="21">
        <v>45385.162866967592</v>
      </c>
    </row>
    <row r="6856" spans="1:14" x14ac:dyDescent="0.25">
      <c r="A6856" s="21">
        <v>45379.304386574076</v>
      </c>
      <c r="B6856" s="22">
        <v>45379.304386574076</v>
      </c>
      <c r="C6856" s="20" t="s">
        <v>1298</v>
      </c>
      <c r="D6856" s="20" t="s">
        <v>1299</v>
      </c>
      <c r="E6856" s="207" t="s">
        <v>1301</v>
      </c>
      <c r="F6856" s="207" t="s">
        <v>6301</v>
      </c>
      <c r="G6856" s="20" t="s">
        <v>183</v>
      </c>
      <c r="H6856" s="23">
        <v>647.04</v>
      </c>
      <c r="I6856" s="21">
        <v>45352</v>
      </c>
      <c r="J6856" s="21">
        <v>45376</v>
      </c>
      <c r="K6856" s="20" t="s">
        <v>5121</v>
      </c>
      <c r="L6856" s="20" t="s">
        <v>5107</v>
      </c>
      <c r="M6856" s="20"/>
      <c r="N6856" s="21">
        <v>45385.162866967592</v>
      </c>
    </row>
    <row r="6857" spans="1:14" x14ac:dyDescent="0.25">
      <c r="A6857" s="21">
        <v>45379.304386574076</v>
      </c>
      <c r="B6857" s="22">
        <v>45379.304386574076</v>
      </c>
      <c r="C6857" s="20" t="s">
        <v>331</v>
      </c>
      <c r="D6857" s="20" t="s">
        <v>332</v>
      </c>
      <c r="E6857" s="207" t="s">
        <v>334</v>
      </c>
      <c r="F6857" s="207" t="s">
        <v>6302</v>
      </c>
      <c r="G6857" s="20" t="s">
        <v>183</v>
      </c>
      <c r="H6857" s="23">
        <v>5530.15</v>
      </c>
      <c r="I6857" s="21">
        <v>45352</v>
      </c>
      <c r="J6857" s="21">
        <v>45376</v>
      </c>
      <c r="K6857" s="20" t="s">
        <v>5121</v>
      </c>
      <c r="L6857" s="20" t="s">
        <v>5107</v>
      </c>
      <c r="M6857" s="20"/>
      <c r="N6857" s="21">
        <v>45385.162866967592</v>
      </c>
    </row>
    <row r="6858" spans="1:14" x14ac:dyDescent="0.25">
      <c r="A6858" s="21">
        <v>45379.199918981481</v>
      </c>
      <c r="B6858" s="22">
        <v>45379.199918981481</v>
      </c>
      <c r="C6858" s="20" t="s">
        <v>5101</v>
      </c>
      <c r="D6858" s="20" t="s">
        <v>5102</v>
      </c>
      <c r="E6858" s="207" t="s">
        <v>5103</v>
      </c>
      <c r="F6858" s="207" t="s">
        <v>6303</v>
      </c>
      <c r="G6858" s="20" t="s">
        <v>5105</v>
      </c>
      <c r="H6858" s="23">
        <v>39890.74</v>
      </c>
      <c r="I6858" s="21">
        <v>45352</v>
      </c>
      <c r="J6858" s="21">
        <v>45376</v>
      </c>
      <c r="K6858" s="20" t="s">
        <v>5106</v>
      </c>
      <c r="L6858" s="20" t="s">
        <v>5107</v>
      </c>
      <c r="M6858" s="20"/>
      <c r="N6858" s="21">
        <v>45385.162866967592</v>
      </c>
    </row>
    <row r="6859" spans="1:14" x14ac:dyDescent="0.25">
      <c r="A6859" s="21">
        <v>45379.199918981481</v>
      </c>
      <c r="B6859" s="22">
        <v>45379.199918981481</v>
      </c>
      <c r="C6859" s="20" t="s">
        <v>5108</v>
      </c>
      <c r="D6859" s="20" t="s">
        <v>5109</v>
      </c>
      <c r="E6859" s="207" t="s">
        <v>5110</v>
      </c>
      <c r="F6859" s="207" t="s">
        <v>6304</v>
      </c>
      <c r="G6859" s="20" t="s">
        <v>5105</v>
      </c>
      <c r="H6859" s="23">
        <v>41435.620000000003</v>
      </c>
      <c r="I6859" s="21">
        <v>45352</v>
      </c>
      <c r="J6859" s="21">
        <v>45376</v>
      </c>
      <c r="K6859" s="20" t="s">
        <v>5106</v>
      </c>
      <c r="L6859" s="20" t="s">
        <v>5107</v>
      </c>
      <c r="M6859" s="20"/>
      <c r="N6859" s="21">
        <v>45385.162866967592</v>
      </c>
    </row>
    <row r="6860" spans="1:14" x14ac:dyDescent="0.25">
      <c r="A6860" s="21">
        <v>45378.80296296296</v>
      </c>
      <c r="B6860" s="22">
        <v>45378.80296296296</v>
      </c>
      <c r="C6860" s="20" t="s">
        <v>869</v>
      </c>
      <c r="D6860" s="20" t="s">
        <v>870</v>
      </c>
      <c r="E6860" s="207" t="s">
        <v>872</v>
      </c>
      <c r="F6860" s="207" t="s">
        <v>6305</v>
      </c>
      <c r="G6860" s="20" t="s">
        <v>210</v>
      </c>
      <c r="H6860" s="23">
        <v>301.57</v>
      </c>
      <c r="I6860" s="21">
        <v>45352</v>
      </c>
      <c r="J6860" s="21">
        <v>45376</v>
      </c>
      <c r="K6860" s="20" t="s">
        <v>5097</v>
      </c>
      <c r="L6860" s="20" t="s">
        <v>5098</v>
      </c>
      <c r="M6860" s="20"/>
      <c r="N6860" s="21">
        <v>45385.162866967592</v>
      </c>
    </row>
    <row r="6861" spans="1:14" x14ac:dyDescent="0.25">
      <c r="A6861" s="21">
        <v>45378.80296296296</v>
      </c>
      <c r="B6861" s="22">
        <v>45378.80296296296</v>
      </c>
      <c r="C6861" s="20" t="s">
        <v>995</v>
      </c>
      <c r="D6861" s="20" t="s">
        <v>996</v>
      </c>
      <c r="E6861" s="207" t="s">
        <v>998</v>
      </c>
      <c r="F6861" s="207" t="s">
        <v>6306</v>
      </c>
      <c r="G6861" s="20" t="s">
        <v>210</v>
      </c>
      <c r="H6861" s="23">
        <v>29.04</v>
      </c>
      <c r="I6861" s="21">
        <v>45352</v>
      </c>
      <c r="J6861" s="21">
        <v>45376</v>
      </c>
      <c r="K6861" s="20" t="s">
        <v>5097</v>
      </c>
      <c r="L6861" s="20" t="s">
        <v>5098</v>
      </c>
      <c r="M6861" s="20"/>
      <c r="N6861" s="21">
        <v>45385.162866967592</v>
      </c>
    </row>
    <row r="6862" spans="1:14" x14ac:dyDescent="0.25">
      <c r="A6862" s="21">
        <v>45378.80296296296</v>
      </c>
      <c r="B6862" s="22">
        <v>45378.80296296296</v>
      </c>
      <c r="C6862" s="20" t="s">
        <v>724</v>
      </c>
      <c r="D6862" s="20" t="s">
        <v>118</v>
      </c>
      <c r="E6862" s="207" t="s">
        <v>121</v>
      </c>
      <c r="F6862" s="207" t="s">
        <v>6307</v>
      </c>
      <c r="G6862" s="20" t="s">
        <v>210</v>
      </c>
      <c r="H6862" s="23">
        <v>4598.01</v>
      </c>
      <c r="I6862" s="21">
        <v>45352</v>
      </c>
      <c r="J6862" s="21">
        <v>45376</v>
      </c>
      <c r="K6862" s="20" t="s">
        <v>5097</v>
      </c>
      <c r="L6862" s="20" t="s">
        <v>5098</v>
      </c>
      <c r="M6862" s="20"/>
      <c r="N6862" s="21">
        <v>45385.162866967592</v>
      </c>
    </row>
    <row r="6863" spans="1:14" x14ac:dyDescent="0.25">
      <c r="A6863" s="21">
        <v>45378.751608796301</v>
      </c>
      <c r="B6863" s="22">
        <v>45378.751608796301</v>
      </c>
      <c r="C6863" s="20" t="s">
        <v>132</v>
      </c>
      <c r="D6863" s="20" t="s">
        <v>133</v>
      </c>
      <c r="E6863" s="207" t="s">
        <v>136</v>
      </c>
      <c r="F6863" s="207" t="s">
        <v>6308</v>
      </c>
      <c r="G6863" s="20" t="s">
        <v>134</v>
      </c>
      <c r="H6863" s="23">
        <v>2800.39</v>
      </c>
      <c r="I6863" s="21">
        <v>45352</v>
      </c>
      <c r="J6863" s="21">
        <v>45376</v>
      </c>
      <c r="K6863" s="20" t="s">
        <v>5097</v>
      </c>
      <c r="L6863" s="20" t="s">
        <v>5098</v>
      </c>
      <c r="M6863" s="20"/>
      <c r="N6863" s="21">
        <v>45385.162866967592</v>
      </c>
    </row>
    <row r="6864" spans="1:14" x14ac:dyDescent="0.25">
      <c r="A6864" s="21">
        <v>45378.395567129628</v>
      </c>
      <c r="B6864" s="22">
        <v>45378.395567129628</v>
      </c>
      <c r="C6864" s="20" t="s">
        <v>771</v>
      </c>
      <c r="D6864" s="20" t="s">
        <v>772</v>
      </c>
      <c r="E6864" s="207" t="s">
        <v>774</v>
      </c>
      <c r="F6864" s="207" t="s">
        <v>6309</v>
      </c>
      <c r="G6864" s="20" t="s">
        <v>183</v>
      </c>
      <c r="H6864" s="23">
        <v>1075241.27</v>
      </c>
      <c r="I6864" s="21">
        <v>45352</v>
      </c>
      <c r="J6864" s="21">
        <v>45376</v>
      </c>
      <c r="K6864" s="20" t="s">
        <v>5114</v>
      </c>
      <c r="L6864" s="20" t="s">
        <v>5107</v>
      </c>
      <c r="M6864" s="20"/>
      <c r="N6864" s="21">
        <v>45385.162866967592</v>
      </c>
    </row>
    <row r="6865" spans="1:14" x14ac:dyDescent="0.25">
      <c r="A6865" s="21">
        <v>45378.395567129628</v>
      </c>
      <c r="B6865" s="22">
        <v>45378.395567129628</v>
      </c>
      <c r="C6865" s="20" t="s">
        <v>181</v>
      </c>
      <c r="D6865" s="20" t="s">
        <v>182</v>
      </c>
      <c r="E6865" s="207" t="s">
        <v>185</v>
      </c>
      <c r="F6865" s="207" t="s">
        <v>6310</v>
      </c>
      <c r="G6865" s="20" t="s">
        <v>183</v>
      </c>
      <c r="H6865" s="23">
        <v>1330199.0900000001</v>
      </c>
      <c r="I6865" s="21">
        <v>45352</v>
      </c>
      <c r="J6865" s="21">
        <v>45376</v>
      </c>
      <c r="K6865" s="20" t="s">
        <v>5116</v>
      </c>
      <c r="L6865" s="20" t="s">
        <v>5107</v>
      </c>
      <c r="M6865" s="20"/>
      <c r="N6865" s="21">
        <v>45385.162866967592</v>
      </c>
    </row>
    <row r="6866" spans="1:14" x14ac:dyDescent="0.25">
      <c r="A6866" s="21">
        <v>45378.395567129628</v>
      </c>
      <c r="B6866" s="22">
        <v>45378.395567129628</v>
      </c>
      <c r="C6866" s="20" t="s">
        <v>1190</v>
      </c>
      <c r="D6866" s="20" t="s">
        <v>1191</v>
      </c>
      <c r="E6866" s="207" t="s">
        <v>1193</v>
      </c>
      <c r="F6866" s="207" t="s">
        <v>6311</v>
      </c>
      <c r="G6866" s="20" t="s">
        <v>183</v>
      </c>
      <c r="H6866" s="23">
        <v>4359.8900000000003</v>
      </c>
      <c r="I6866" s="21">
        <v>45352</v>
      </c>
      <c r="J6866" s="21">
        <v>45376</v>
      </c>
      <c r="K6866" s="20" t="s">
        <v>5118</v>
      </c>
      <c r="L6866" s="20" t="s">
        <v>5107</v>
      </c>
      <c r="M6866" s="20"/>
      <c r="N6866" s="21">
        <v>45385.162866967592</v>
      </c>
    </row>
    <row r="6867" spans="1:14" x14ac:dyDescent="0.25">
      <c r="A6867" s="21">
        <v>45378.395567129628</v>
      </c>
      <c r="B6867" s="22">
        <v>45378.395567129628</v>
      </c>
      <c r="C6867" s="20" t="s">
        <v>1226</v>
      </c>
      <c r="D6867" s="20" t="s">
        <v>1227</v>
      </c>
      <c r="E6867" s="207" t="s">
        <v>1229</v>
      </c>
      <c r="F6867" s="207" t="s">
        <v>6312</v>
      </c>
      <c r="G6867" s="20" t="s">
        <v>183</v>
      </c>
      <c r="H6867" s="23">
        <v>2714</v>
      </c>
      <c r="I6867" s="21">
        <v>45352</v>
      </c>
      <c r="J6867" s="21">
        <v>45376</v>
      </c>
      <c r="K6867" s="20" t="s">
        <v>5118</v>
      </c>
      <c r="L6867" s="20" t="s">
        <v>5107</v>
      </c>
      <c r="M6867" s="20"/>
      <c r="N6867" s="21">
        <v>45385.162866967592</v>
      </c>
    </row>
    <row r="6868" spans="1:14" x14ac:dyDescent="0.25">
      <c r="A6868" s="21">
        <v>45378.395567129628</v>
      </c>
      <c r="B6868" s="22">
        <v>45378.395567129628</v>
      </c>
      <c r="C6868" s="20" t="s">
        <v>717</v>
      </c>
      <c r="D6868" s="20" t="s">
        <v>718</v>
      </c>
      <c r="E6868" s="207" t="s">
        <v>720</v>
      </c>
      <c r="F6868" s="207" t="s">
        <v>6313</v>
      </c>
      <c r="G6868" s="20" t="s">
        <v>183</v>
      </c>
      <c r="H6868" s="23">
        <v>4435.26</v>
      </c>
      <c r="I6868" s="21">
        <v>45352</v>
      </c>
      <c r="J6868" s="21">
        <v>45376</v>
      </c>
      <c r="K6868" s="20" t="s">
        <v>5121</v>
      </c>
      <c r="L6868" s="20" t="s">
        <v>5107</v>
      </c>
      <c r="M6868" s="20"/>
      <c r="N6868" s="21">
        <v>45385.162866967592</v>
      </c>
    </row>
    <row r="6869" spans="1:14" x14ac:dyDescent="0.25">
      <c r="A6869" s="21">
        <v>45378.395567129628</v>
      </c>
      <c r="B6869" s="22">
        <v>45378.395567129628</v>
      </c>
      <c r="C6869" s="20" t="s">
        <v>882</v>
      </c>
      <c r="D6869" s="20" t="s">
        <v>883</v>
      </c>
      <c r="E6869" s="207" t="s">
        <v>885</v>
      </c>
      <c r="F6869" s="207" t="s">
        <v>6314</v>
      </c>
      <c r="G6869" s="20" t="s">
        <v>183</v>
      </c>
      <c r="H6869" s="23">
        <v>5630.64</v>
      </c>
      <c r="I6869" s="21">
        <v>45352</v>
      </c>
      <c r="J6869" s="21">
        <v>45376</v>
      </c>
      <c r="K6869" s="20" t="s">
        <v>5123</v>
      </c>
      <c r="L6869" s="20" t="s">
        <v>5107</v>
      </c>
      <c r="M6869" s="20"/>
      <c r="N6869" s="21">
        <v>45385.162866967592</v>
      </c>
    </row>
    <row r="6870" spans="1:14" x14ac:dyDescent="0.25">
      <c r="A6870" s="21">
        <v>45378.395567129628</v>
      </c>
      <c r="B6870" s="22">
        <v>45378.395567129628</v>
      </c>
      <c r="C6870" s="20" t="s">
        <v>193</v>
      </c>
      <c r="D6870" s="20" t="s">
        <v>194</v>
      </c>
      <c r="E6870" s="207" t="s">
        <v>196</v>
      </c>
      <c r="F6870" s="207" t="s">
        <v>6315</v>
      </c>
      <c r="G6870" s="20" t="s">
        <v>183</v>
      </c>
      <c r="H6870" s="23">
        <v>15177.75</v>
      </c>
      <c r="I6870" s="21">
        <v>45352</v>
      </c>
      <c r="J6870" s="21">
        <v>45376</v>
      </c>
      <c r="K6870" s="20" t="s">
        <v>5118</v>
      </c>
      <c r="L6870" s="20" t="s">
        <v>5107</v>
      </c>
      <c r="M6870" s="20"/>
      <c r="N6870" s="21">
        <v>45385.162866967592</v>
      </c>
    </row>
    <row r="6871" spans="1:14" x14ac:dyDescent="0.25">
      <c r="A6871" s="21">
        <v>45378.395567129628</v>
      </c>
      <c r="B6871" s="22">
        <v>45378.395567129628</v>
      </c>
      <c r="C6871" s="20" t="s">
        <v>253</v>
      </c>
      <c r="D6871" s="20" t="s">
        <v>254</v>
      </c>
      <c r="E6871" s="207" t="s">
        <v>256</v>
      </c>
      <c r="F6871" s="207" t="s">
        <v>6316</v>
      </c>
      <c r="G6871" s="20" t="s">
        <v>183</v>
      </c>
      <c r="H6871" s="23">
        <v>272765.96999999997</v>
      </c>
      <c r="I6871" s="21">
        <v>45352</v>
      </c>
      <c r="J6871" s="21">
        <v>45376</v>
      </c>
      <c r="K6871" s="20" t="s">
        <v>5118</v>
      </c>
      <c r="L6871" s="20" t="s">
        <v>5107</v>
      </c>
      <c r="M6871" s="20"/>
      <c r="N6871" s="21">
        <v>45385.162866967592</v>
      </c>
    </row>
    <row r="6872" spans="1:14" x14ac:dyDescent="0.25">
      <c r="A6872" s="21">
        <v>45378.395567129628</v>
      </c>
      <c r="B6872" s="22">
        <v>45378.395567129628</v>
      </c>
      <c r="C6872" s="20" t="s">
        <v>939</v>
      </c>
      <c r="D6872" s="20" t="s">
        <v>940</v>
      </c>
      <c r="E6872" s="207" t="s">
        <v>942</v>
      </c>
      <c r="F6872" s="207" t="s">
        <v>6317</v>
      </c>
      <c r="G6872" s="20" t="s">
        <v>183</v>
      </c>
      <c r="H6872" s="23">
        <v>3270.45</v>
      </c>
      <c r="I6872" s="21">
        <v>45352</v>
      </c>
      <c r="J6872" s="21">
        <v>45376</v>
      </c>
      <c r="K6872" s="20" t="s">
        <v>5123</v>
      </c>
      <c r="L6872" s="20" t="s">
        <v>5107</v>
      </c>
      <c r="M6872" s="20"/>
      <c r="N6872" s="21">
        <v>45385.162866967592</v>
      </c>
    </row>
    <row r="6873" spans="1:14" x14ac:dyDescent="0.25">
      <c r="A6873" s="21">
        <v>45378.395567129628</v>
      </c>
      <c r="B6873" s="22">
        <v>45378.395567129628</v>
      </c>
      <c r="C6873" s="20" t="s">
        <v>521</v>
      </c>
      <c r="D6873" s="20" t="s">
        <v>522</v>
      </c>
      <c r="E6873" s="207" t="s">
        <v>524</v>
      </c>
      <c r="F6873" s="207" t="s">
        <v>6318</v>
      </c>
      <c r="G6873" s="20" t="s">
        <v>183</v>
      </c>
      <c r="H6873" s="23">
        <v>7013.83</v>
      </c>
      <c r="I6873" s="21">
        <v>45352</v>
      </c>
      <c r="J6873" s="21">
        <v>45376</v>
      </c>
      <c r="K6873" s="20" t="s">
        <v>5121</v>
      </c>
      <c r="L6873" s="20" t="s">
        <v>5107</v>
      </c>
      <c r="M6873" s="20"/>
      <c r="N6873" s="21">
        <v>45385.162866967592</v>
      </c>
    </row>
    <row r="6874" spans="1:14" x14ac:dyDescent="0.25">
      <c r="A6874" s="21">
        <v>45378.395567129628</v>
      </c>
      <c r="B6874" s="22">
        <v>45378.395567129628</v>
      </c>
      <c r="C6874" s="20" t="s">
        <v>459</v>
      </c>
      <c r="D6874" s="20" t="s">
        <v>460</v>
      </c>
      <c r="E6874" s="207" t="s">
        <v>462</v>
      </c>
      <c r="F6874" s="207" t="s">
        <v>6319</v>
      </c>
      <c r="G6874" s="20" t="s">
        <v>183</v>
      </c>
      <c r="H6874" s="23">
        <v>691093.94</v>
      </c>
      <c r="I6874" s="21">
        <v>45352</v>
      </c>
      <c r="J6874" s="21">
        <v>45376</v>
      </c>
      <c r="K6874" s="20" t="s">
        <v>5129</v>
      </c>
      <c r="L6874" s="20" t="s">
        <v>5107</v>
      </c>
      <c r="M6874" s="20"/>
      <c r="N6874" s="21">
        <v>45385.162866967592</v>
      </c>
    </row>
    <row r="6875" spans="1:14" x14ac:dyDescent="0.25">
      <c r="A6875" s="21">
        <v>45378.395567129628</v>
      </c>
      <c r="B6875" s="22">
        <v>45378.395567129628</v>
      </c>
      <c r="C6875" s="20" t="s">
        <v>435</v>
      </c>
      <c r="D6875" s="20" t="s">
        <v>436</v>
      </c>
      <c r="E6875" s="207" t="s">
        <v>438</v>
      </c>
      <c r="F6875" s="207" t="s">
        <v>6320</v>
      </c>
      <c r="G6875" s="20" t="s">
        <v>183</v>
      </c>
      <c r="H6875" s="23">
        <v>13309.42</v>
      </c>
      <c r="I6875" s="21">
        <v>45352</v>
      </c>
      <c r="J6875" s="21">
        <v>45376</v>
      </c>
      <c r="K6875" s="20" t="s">
        <v>5118</v>
      </c>
      <c r="L6875" s="20" t="s">
        <v>5107</v>
      </c>
      <c r="M6875" s="20"/>
      <c r="N6875" s="21">
        <v>45385.162866967592</v>
      </c>
    </row>
    <row r="6876" spans="1:14" x14ac:dyDescent="0.25">
      <c r="A6876" s="21">
        <v>45378.395567129628</v>
      </c>
      <c r="B6876" s="22">
        <v>45378.395567129628</v>
      </c>
      <c r="C6876" s="20" t="s">
        <v>422</v>
      </c>
      <c r="D6876" s="20" t="s">
        <v>423</v>
      </c>
      <c r="E6876" s="207" t="s">
        <v>425</v>
      </c>
      <c r="F6876" s="207" t="s">
        <v>6321</v>
      </c>
      <c r="G6876" s="20" t="s">
        <v>183</v>
      </c>
      <c r="H6876" s="23">
        <v>36397.94</v>
      </c>
      <c r="I6876" s="21">
        <v>45352</v>
      </c>
      <c r="J6876" s="21">
        <v>45376</v>
      </c>
      <c r="K6876" s="20" t="s">
        <v>5118</v>
      </c>
      <c r="L6876" s="20" t="s">
        <v>5107</v>
      </c>
      <c r="M6876" s="20"/>
      <c r="N6876" s="21">
        <v>45385.162866967592</v>
      </c>
    </row>
    <row r="6877" spans="1:14" x14ac:dyDescent="0.25">
      <c r="A6877" s="21">
        <v>45378.395567129628</v>
      </c>
      <c r="B6877" s="22">
        <v>45378.395567129628</v>
      </c>
      <c r="C6877" s="20" t="s">
        <v>1298</v>
      </c>
      <c r="D6877" s="20" t="s">
        <v>1299</v>
      </c>
      <c r="E6877" s="207" t="s">
        <v>1301</v>
      </c>
      <c r="F6877" s="207" t="s">
        <v>6322</v>
      </c>
      <c r="G6877" s="20" t="s">
        <v>183</v>
      </c>
      <c r="H6877" s="23">
        <v>647.04</v>
      </c>
      <c r="I6877" s="21">
        <v>45352</v>
      </c>
      <c r="J6877" s="21">
        <v>45376</v>
      </c>
      <c r="K6877" s="20" t="s">
        <v>5121</v>
      </c>
      <c r="L6877" s="20" t="s">
        <v>5107</v>
      </c>
      <c r="M6877" s="20"/>
      <c r="N6877" s="21">
        <v>45385.162866967592</v>
      </c>
    </row>
    <row r="6878" spans="1:14" x14ac:dyDescent="0.25">
      <c r="A6878" s="21">
        <v>45378.395567129628</v>
      </c>
      <c r="B6878" s="22">
        <v>45378.395567129628</v>
      </c>
      <c r="C6878" s="20" t="s">
        <v>331</v>
      </c>
      <c r="D6878" s="20" t="s">
        <v>332</v>
      </c>
      <c r="E6878" s="207" t="s">
        <v>334</v>
      </c>
      <c r="F6878" s="207" t="s">
        <v>6323</v>
      </c>
      <c r="G6878" s="20" t="s">
        <v>183</v>
      </c>
      <c r="H6878" s="23">
        <v>5530.15</v>
      </c>
      <c r="I6878" s="21">
        <v>45352</v>
      </c>
      <c r="J6878" s="21">
        <v>45376</v>
      </c>
      <c r="K6878" s="20" t="s">
        <v>5121</v>
      </c>
      <c r="L6878" s="20" t="s">
        <v>5107</v>
      </c>
      <c r="M6878" s="20"/>
      <c r="N6878" s="21">
        <v>45385.162866967592</v>
      </c>
    </row>
    <row r="6879" spans="1:14" x14ac:dyDescent="0.25">
      <c r="A6879" s="21">
        <v>45378.373483796298</v>
      </c>
      <c r="B6879" s="22">
        <v>45378.373483796298</v>
      </c>
      <c r="C6879" s="20" t="s">
        <v>266</v>
      </c>
      <c r="D6879" s="20" t="s">
        <v>267</v>
      </c>
      <c r="E6879" s="207" t="s">
        <v>270</v>
      </c>
      <c r="F6879" s="207" t="s">
        <v>6324</v>
      </c>
      <c r="G6879" s="20" t="s">
        <v>268</v>
      </c>
      <c r="H6879" s="23">
        <v>2023.51</v>
      </c>
      <c r="I6879" s="21">
        <v>45352</v>
      </c>
      <c r="J6879" s="21">
        <v>45376</v>
      </c>
      <c r="K6879" s="20" t="s">
        <v>5097</v>
      </c>
      <c r="L6879" s="20" t="s">
        <v>5098</v>
      </c>
      <c r="M6879" s="20"/>
      <c r="N6879" s="21">
        <v>45385.162866967592</v>
      </c>
    </row>
    <row r="6880" spans="1:14" x14ac:dyDescent="0.25">
      <c r="A6880" s="21">
        <v>45378.138032407413</v>
      </c>
      <c r="B6880" s="22">
        <v>45378.138032407413</v>
      </c>
      <c r="C6880" s="20" t="s">
        <v>5101</v>
      </c>
      <c r="D6880" s="20" t="s">
        <v>5102</v>
      </c>
      <c r="E6880" s="207" t="s">
        <v>5103</v>
      </c>
      <c r="F6880" s="207" t="s">
        <v>6325</v>
      </c>
      <c r="G6880" s="20" t="s">
        <v>5105</v>
      </c>
      <c r="H6880" s="23">
        <v>39574.199999999997</v>
      </c>
      <c r="I6880" s="21">
        <v>45352</v>
      </c>
      <c r="J6880" s="21">
        <v>45376</v>
      </c>
      <c r="K6880" s="20" t="s">
        <v>5106</v>
      </c>
      <c r="L6880" s="20" t="s">
        <v>5107</v>
      </c>
      <c r="M6880" s="20"/>
      <c r="N6880" s="21">
        <v>45385.162866967592</v>
      </c>
    </row>
    <row r="6881" spans="1:14" x14ac:dyDescent="0.25">
      <c r="A6881" s="21">
        <v>45378.138032407413</v>
      </c>
      <c r="B6881" s="22">
        <v>45378.138032407413</v>
      </c>
      <c r="C6881" s="20" t="s">
        <v>5108</v>
      </c>
      <c r="D6881" s="20" t="s">
        <v>5109</v>
      </c>
      <c r="E6881" s="207" t="s">
        <v>5110</v>
      </c>
      <c r="F6881" s="207" t="s">
        <v>6326</v>
      </c>
      <c r="G6881" s="20" t="s">
        <v>5105</v>
      </c>
      <c r="H6881" s="23">
        <v>41097.800000000003</v>
      </c>
      <c r="I6881" s="21">
        <v>45352</v>
      </c>
      <c r="J6881" s="21">
        <v>45376</v>
      </c>
      <c r="K6881" s="20" t="s">
        <v>5106</v>
      </c>
      <c r="L6881" s="20" t="s">
        <v>5107</v>
      </c>
      <c r="M6881" s="20"/>
      <c r="N6881" s="21">
        <v>45385.162866967592</v>
      </c>
    </row>
    <row r="6882" spans="1:14" x14ac:dyDescent="0.25">
      <c r="A6882" s="21">
        <v>45378.111226851848</v>
      </c>
      <c r="B6882" s="22">
        <v>45378.111226851848</v>
      </c>
      <c r="C6882" s="20" t="s">
        <v>132</v>
      </c>
      <c r="D6882" s="20" t="s">
        <v>133</v>
      </c>
      <c r="E6882" s="207" t="s">
        <v>136</v>
      </c>
      <c r="F6882" s="207" t="s">
        <v>6327</v>
      </c>
      <c r="G6882" s="20" t="s">
        <v>134</v>
      </c>
      <c r="H6882" s="23">
        <v>2747.55</v>
      </c>
      <c r="I6882" s="21">
        <v>45352</v>
      </c>
      <c r="J6882" s="21">
        <v>45376</v>
      </c>
      <c r="K6882" s="20" t="s">
        <v>5097</v>
      </c>
      <c r="L6882" s="20" t="s">
        <v>5098</v>
      </c>
      <c r="M6882" s="20"/>
      <c r="N6882" s="21">
        <v>45385.162866967592</v>
      </c>
    </row>
    <row r="6883" spans="1:14" x14ac:dyDescent="0.25">
      <c r="A6883" s="21">
        <v>45377.784722222219</v>
      </c>
      <c r="B6883" s="22">
        <v>45377.784722222219</v>
      </c>
      <c r="C6883" s="20" t="s">
        <v>771</v>
      </c>
      <c r="D6883" s="20" t="s">
        <v>772</v>
      </c>
      <c r="E6883" s="207" t="s">
        <v>774</v>
      </c>
      <c r="F6883" s="207" t="s">
        <v>6328</v>
      </c>
      <c r="G6883" s="20" t="s">
        <v>183</v>
      </c>
      <c r="H6883" s="23">
        <v>1075241.27</v>
      </c>
      <c r="I6883" s="21">
        <v>45352</v>
      </c>
      <c r="J6883" s="21">
        <v>45376</v>
      </c>
      <c r="K6883" s="20" t="s">
        <v>5114</v>
      </c>
      <c r="L6883" s="20" t="s">
        <v>5107</v>
      </c>
      <c r="M6883" s="20"/>
      <c r="N6883" s="21">
        <v>45385.162866967592</v>
      </c>
    </row>
    <row r="6884" spans="1:14" x14ac:dyDescent="0.25">
      <c r="A6884" s="21">
        <v>45377.784722222219</v>
      </c>
      <c r="B6884" s="22">
        <v>45377.784722222219</v>
      </c>
      <c r="C6884" s="20" t="s">
        <v>181</v>
      </c>
      <c r="D6884" s="20" t="s">
        <v>182</v>
      </c>
      <c r="E6884" s="207" t="s">
        <v>185</v>
      </c>
      <c r="F6884" s="207" t="s">
        <v>6329</v>
      </c>
      <c r="G6884" s="20" t="s">
        <v>183</v>
      </c>
      <c r="H6884" s="23">
        <v>1334796</v>
      </c>
      <c r="I6884" s="21">
        <v>45352</v>
      </c>
      <c r="J6884" s="21">
        <v>45376</v>
      </c>
      <c r="K6884" s="20" t="s">
        <v>5116</v>
      </c>
      <c r="L6884" s="20" t="s">
        <v>5107</v>
      </c>
      <c r="M6884" s="20"/>
      <c r="N6884" s="21">
        <v>45385.162866967592</v>
      </c>
    </row>
    <row r="6885" spans="1:14" x14ac:dyDescent="0.25">
      <c r="A6885" s="21">
        <v>45377.784722222219</v>
      </c>
      <c r="B6885" s="22">
        <v>45377.784722222219</v>
      </c>
      <c r="C6885" s="20" t="s">
        <v>882</v>
      </c>
      <c r="D6885" s="20" t="s">
        <v>883</v>
      </c>
      <c r="E6885" s="207" t="s">
        <v>885</v>
      </c>
      <c r="F6885" s="207" t="s">
        <v>6330</v>
      </c>
      <c r="G6885" s="20" t="s">
        <v>183</v>
      </c>
      <c r="H6885" s="23">
        <v>5630.64</v>
      </c>
      <c r="I6885" s="21">
        <v>45352</v>
      </c>
      <c r="J6885" s="21">
        <v>45376</v>
      </c>
      <c r="K6885" s="20" t="s">
        <v>5123</v>
      </c>
      <c r="L6885" s="20" t="s">
        <v>5107</v>
      </c>
      <c r="M6885" s="20"/>
      <c r="N6885" s="21">
        <v>45385.162866967592</v>
      </c>
    </row>
    <row r="6886" spans="1:14" x14ac:dyDescent="0.25">
      <c r="A6886" s="21">
        <v>45377.784722222219</v>
      </c>
      <c r="B6886" s="22">
        <v>45377.784722222219</v>
      </c>
      <c r="C6886" s="20" t="s">
        <v>193</v>
      </c>
      <c r="D6886" s="20" t="s">
        <v>194</v>
      </c>
      <c r="E6886" s="207" t="s">
        <v>196</v>
      </c>
      <c r="F6886" s="207" t="s">
        <v>6331</v>
      </c>
      <c r="G6886" s="20" t="s">
        <v>183</v>
      </c>
      <c r="H6886" s="23">
        <v>15177.75</v>
      </c>
      <c r="I6886" s="21">
        <v>45352</v>
      </c>
      <c r="J6886" s="21">
        <v>45376</v>
      </c>
      <c r="K6886" s="20" t="s">
        <v>5118</v>
      </c>
      <c r="L6886" s="20" t="s">
        <v>5107</v>
      </c>
      <c r="M6886" s="20"/>
      <c r="N6886" s="21">
        <v>45385.162866967592</v>
      </c>
    </row>
    <row r="6887" spans="1:14" x14ac:dyDescent="0.25">
      <c r="A6887" s="21">
        <v>45377.784722222219</v>
      </c>
      <c r="B6887" s="22">
        <v>45377.784722222219</v>
      </c>
      <c r="C6887" s="20" t="s">
        <v>939</v>
      </c>
      <c r="D6887" s="20" t="s">
        <v>940</v>
      </c>
      <c r="E6887" s="207" t="s">
        <v>942</v>
      </c>
      <c r="F6887" s="207" t="s">
        <v>6332</v>
      </c>
      <c r="G6887" s="20" t="s">
        <v>183</v>
      </c>
      <c r="H6887" s="23">
        <v>3270.45</v>
      </c>
      <c r="I6887" s="21">
        <v>45352</v>
      </c>
      <c r="J6887" s="21">
        <v>45376</v>
      </c>
      <c r="K6887" s="20" t="s">
        <v>5123</v>
      </c>
      <c r="L6887" s="20" t="s">
        <v>5107</v>
      </c>
      <c r="M6887" s="20"/>
      <c r="N6887" s="21">
        <v>45385.162866967592</v>
      </c>
    </row>
    <row r="6888" spans="1:14" x14ac:dyDescent="0.25">
      <c r="A6888" s="21">
        <v>45377.784722222219</v>
      </c>
      <c r="B6888" s="22">
        <v>45377.784722222219</v>
      </c>
      <c r="C6888" s="20" t="s">
        <v>459</v>
      </c>
      <c r="D6888" s="20" t="s">
        <v>460</v>
      </c>
      <c r="E6888" s="207" t="s">
        <v>462</v>
      </c>
      <c r="F6888" s="207" t="s">
        <v>6333</v>
      </c>
      <c r="G6888" s="20" t="s">
        <v>183</v>
      </c>
      <c r="H6888" s="23">
        <v>696351.7</v>
      </c>
      <c r="I6888" s="21">
        <v>45352</v>
      </c>
      <c r="J6888" s="21">
        <v>45376</v>
      </c>
      <c r="K6888" s="20" t="s">
        <v>5129</v>
      </c>
      <c r="L6888" s="20" t="s">
        <v>5107</v>
      </c>
      <c r="M6888" s="20"/>
      <c r="N6888" s="21">
        <v>45385.162866967592</v>
      </c>
    </row>
    <row r="6889" spans="1:14" x14ac:dyDescent="0.25">
      <c r="A6889" s="21">
        <v>45377.387835648144</v>
      </c>
      <c r="B6889" s="22">
        <v>45377.387835648144</v>
      </c>
      <c r="C6889" s="20" t="s">
        <v>266</v>
      </c>
      <c r="D6889" s="20" t="s">
        <v>267</v>
      </c>
      <c r="E6889" s="207" t="s">
        <v>270</v>
      </c>
      <c r="F6889" s="207" t="s">
        <v>6334</v>
      </c>
      <c r="G6889" s="20" t="s">
        <v>268</v>
      </c>
      <c r="H6889" s="23">
        <v>1970.21</v>
      </c>
      <c r="I6889" s="21">
        <v>45352</v>
      </c>
      <c r="J6889" s="21">
        <v>45376</v>
      </c>
      <c r="K6889" s="20" t="s">
        <v>5097</v>
      </c>
      <c r="L6889" s="20" t="s">
        <v>5098</v>
      </c>
      <c r="M6889" s="20"/>
      <c r="N6889" s="21">
        <v>45385.162866967592</v>
      </c>
    </row>
    <row r="6890" spans="1:14" x14ac:dyDescent="0.25">
      <c r="A6890" s="21">
        <v>45377.226863425924</v>
      </c>
      <c r="B6890" s="22">
        <v>45377.226863425924</v>
      </c>
      <c r="C6890" s="20" t="s">
        <v>771</v>
      </c>
      <c r="D6890" s="20" t="s">
        <v>772</v>
      </c>
      <c r="E6890" s="207" t="s">
        <v>774</v>
      </c>
      <c r="F6890" s="207" t="s">
        <v>6335</v>
      </c>
      <c r="G6890" s="20" t="s">
        <v>183</v>
      </c>
      <c r="H6890" s="23">
        <v>1077490.42</v>
      </c>
      <c r="I6890" s="21">
        <v>45352</v>
      </c>
      <c r="J6890" s="21">
        <v>45376</v>
      </c>
      <c r="K6890" s="20" t="s">
        <v>5114</v>
      </c>
      <c r="L6890" s="20" t="s">
        <v>5107</v>
      </c>
      <c r="M6890" s="20"/>
      <c r="N6890" s="21">
        <v>45385.162866967592</v>
      </c>
    </row>
    <row r="6891" spans="1:14" x14ac:dyDescent="0.25">
      <c r="A6891" s="21">
        <v>45377.226863425924</v>
      </c>
      <c r="B6891" s="22">
        <v>45377.226863425924</v>
      </c>
      <c r="C6891" s="20" t="s">
        <v>181</v>
      </c>
      <c r="D6891" s="20" t="s">
        <v>182</v>
      </c>
      <c r="E6891" s="207" t="s">
        <v>185</v>
      </c>
      <c r="F6891" s="207" t="s">
        <v>6336</v>
      </c>
      <c r="G6891" s="20" t="s">
        <v>183</v>
      </c>
      <c r="H6891" s="23">
        <v>1338266.51</v>
      </c>
      <c r="I6891" s="21">
        <v>45352</v>
      </c>
      <c r="J6891" s="21">
        <v>45376</v>
      </c>
      <c r="K6891" s="20" t="s">
        <v>5116</v>
      </c>
      <c r="L6891" s="20" t="s">
        <v>5107</v>
      </c>
      <c r="M6891" s="20"/>
      <c r="N6891" s="21">
        <v>45385.162866967592</v>
      </c>
    </row>
    <row r="6892" spans="1:14" x14ac:dyDescent="0.25">
      <c r="A6892" s="21">
        <v>45377.226863425924</v>
      </c>
      <c r="B6892" s="22">
        <v>45377.226863425924</v>
      </c>
      <c r="C6892" s="20" t="s">
        <v>1190</v>
      </c>
      <c r="D6892" s="20" t="s">
        <v>1191</v>
      </c>
      <c r="E6892" s="207" t="s">
        <v>1193</v>
      </c>
      <c r="F6892" s="207" t="s">
        <v>6337</v>
      </c>
      <c r="G6892" s="20" t="s">
        <v>183</v>
      </c>
      <c r="H6892" s="23">
        <v>4359.8900000000003</v>
      </c>
      <c r="I6892" s="21">
        <v>45352</v>
      </c>
      <c r="J6892" s="21">
        <v>45376</v>
      </c>
      <c r="K6892" s="20" t="s">
        <v>5118</v>
      </c>
      <c r="L6892" s="20" t="s">
        <v>5107</v>
      </c>
      <c r="M6892" s="20"/>
      <c r="N6892" s="21">
        <v>45385.162866967592</v>
      </c>
    </row>
    <row r="6893" spans="1:14" x14ac:dyDescent="0.25">
      <c r="A6893" s="21">
        <v>45377.226863425924</v>
      </c>
      <c r="B6893" s="22">
        <v>45377.226863425924</v>
      </c>
      <c r="C6893" s="20" t="s">
        <v>1226</v>
      </c>
      <c r="D6893" s="20" t="s">
        <v>1227</v>
      </c>
      <c r="E6893" s="207" t="s">
        <v>1229</v>
      </c>
      <c r="F6893" s="207" t="s">
        <v>6338</v>
      </c>
      <c r="G6893" s="20" t="s">
        <v>183</v>
      </c>
      <c r="H6893" s="23">
        <v>2714</v>
      </c>
      <c r="I6893" s="21">
        <v>45352</v>
      </c>
      <c r="J6893" s="21">
        <v>45376</v>
      </c>
      <c r="K6893" s="20" t="s">
        <v>5118</v>
      </c>
      <c r="L6893" s="20" t="s">
        <v>5107</v>
      </c>
      <c r="M6893" s="20"/>
      <c r="N6893" s="21">
        <v>45385.162866967592</v>
      </c>
    </row>
    <row r="6894" spans="1:14" x14ac:dyDescent="0.25">
      <c r="A6894" s="21">
        <v>45377.226863425924</v>
      </c>
      <c r="B6894" s="22">
        <v>45377.226863425924</v>
      </c>
      <c r="C6894" s="20" t="s">
        <v>717</v>
      </c>
      <c r="D6894" s="20" t="s">
        <v>718</v>
      </c>
      <c r="E6894" s="207" t="s">
        <v>720</v>
      </c>
      <c r="F6894" s="207" t="s">
        <v>6339</v>
      </c>
      <c r="G6894" s="20" t="s">
        <v>183</v>
      </c>
      <c r="H6894" s="23">
        <v>4435.26</v>
      </c>
      <c r="I6894" s="21">
        <v>45352</v>
      </c>
      <c r="J6894" s="21">
        <v>45376</v>
      </c>
      <c r="K6894" s="20" t="s">
        <v>5121</v>
      </c>
      <c r="L6894" s="20" t="s">
        <v>5107</v>
      </c>
      <c r="M6894" s="20"/>
      <c r="N6894" s="21">
        <v>45385.162866967592</v>
      </c>
    </row>
    <row r="6895" spans="1:14" x14ac:dyDescent="0.25">
      <c r="A6895" s="21">
        <v>45377.226863425924</v>
      </c>
      <c r="B6895" s="22">
        <v>45377.226863425924</v>
      </c>
      <c r="C6895" s="20" t="s">
        <v>882</v>
      </c>
      <c r="D6895" s="20" t="s">
        <v>883</v>
      </c>
      <c r="E6895" s="207" t="s">
        <v>885</v>
      </c>
      <c r="F6895" s="207" t="s">
        <v>6340</v>
      </c>
      <c r="G6895" s="20" t="s">
        <v>183</v>
      </c>
      <c r="H6895" s="23">
        <v>5643.61</v>
      </c>
      <c r="I6895" s="21">
        <v>45352</v>
      </c>
      <c r="J6895" s="21">
        <v>45376</v>
      </c>
      <c r="K6895" s="20" t="s">
        <v>5123</v>
      </c>
      <c r="L6895" s="20" t="s">
        <v>5107</v>
      </c>
      <c r="M6895" s="20"/>
      <c r="N6895" s="21">
        <v>45385.162866967592</v>
      </c>
    </row>
    <row r="6896" spans="1:14" x14ac:dyDescent="0.25">
      <c r="A6896" s="21">
        <v>45377.226863425924</v>
      </c>
      <c r="B6896" s="22">
        <v>45377.226863425924</v>
      </c>
      <c r="C6896" s="20" t="s">
        <v>193</v>
      </c>
      <c r="D6896" s="20" t="s">
        <v>194</v>
      </c>
      <c r="E6896" s="207" t="s">
        <v>196</v>
      </c>
      <c r="F6896" s="207" t="s">
        <v>6341</v>
      </c>
      <c r="G6896" s="20" t="s">
        <v>183</v>
      </c>
      <c r="H6896" s="23">
        <v>18619.21</v>
      </c>
      <c r="I6896" s="21">
        <v>45352</v>
      </c>
      <c r="J6896" s="21">
        <v>45376</v>
      </c>
      <c r="K6896" s="20" t="s">
        <v>5118</v>
      </c>
      <c r="L6896" s="20" t="s">
        <v>5107</v>
      </c>
      <c r="M6896" s="20"/>
      <c r="N6896" s="21">
        <v>45385.162866967592</v>
      </c>
    </row>
    <row r="6897" spans="1:14" x14ac:dyDescent="0.25">
      <c r="A6897" s="21">
        <v>45377.226863425924</v>
      </c>
      <c r="B6897" s="22">
        <v>45377.226863425924</v>
      </c>
      <c r="C6897" s="20" t="s">
        <v>253</v>
      </c>
      <c r="D6897" s="20" t="s">
        <v>254</v>
      </c>
      <c r="E6897" s="207" t="s">
        <v>256</v>
      </c>
      <c r="F6897" s="207" t="s">
        <v>6342</v>
      </c>
      <c r="G6897" s="20" t="s">
        <v>183</v>
      </c>
      <c r="H6897" s="23">
        <v>272765.96999999997</v>
      </c>
      <c r="I6897" s="21">
        <v>45352</v>
      </c>
      <c r="J6897" s="21">
        <v>45376</v>
      </c>
      <c r="K6897" s="20" t="s">
        <v>5118</v>
      </c>
      <c r="L6897" s="20" t="s">
        <v>5107</v>
      </c>
      <c r="M6897" s="20"/>
      <c r="N6897" s="21">
        <v>45385.162866967592</v>
      </c>
    </row>
    <row r="6898" spans="1:14" x14ac:dyDescent="0.25">
      <c r="A6898" s="21">
        <v>45377.226863425924</v>
      </c>
      <c r="B6898" s="22">
        <v>45377.226863425924</v>
      </c>
      <c r="C6898" s="20" t="s">
        <v>939</v>
      </c>
      <c r="D6898" s="20" t="s">
        <v>940</v>
      </c>
      <c r="E6898" s="207" t="s">
        <v>942</v>
      </c>
      <c r="F6898" s="207" t="s">
        <v>6343</v>
      </c>
      <c r="G6898" s="20" t="s">
        <v>183</v>
      </c>
      <c r="H6898" s="23">
        <v>3276.42</v>
      </c>
      <c r="I6898" s="21">
        <v>45352</v>
      </c>
      <c r="J6898" s="21">
        <v>45376</v>
      </c>
      <c r="K6898" s="20" t="s">
        <v>5123</v>
      </c>
      <c r="L6898" s="20" t="s">
        <v>5107</v>
      </c>
      <c r="M6898" s="20"/>
      <c r="N6898" s="21">
        <v>45385.162866967592</v>
      </c>
    </row>
    <row r="6899" spans="1:14" x14ac:dyDescent="0.25">
      <c r="A6899" s="21">
        <v>45377.226863425924</v>
      </c>
      <c r="B6899" s="22">
        <v>45377.226863425924</v>
      </c>
      <c r="C6899" s="20" t="s">
        <v>521</v>
      </c>
      <c r="D6899" s="20" t="s">
        <v>522</v>
      </c>
      <c r="E6899" s="207" t="s">
        <v>524</v>
      </c>
      <c r="F6899" s="207" t="s">
        <v>6344</v>
      </c>
      <c r="G6899" s="20" t="s">
        <v>183</v>
      </c>
      <c r="H6899" s="23">
        <v>7013.83</v>
      </c>
      <c r="I6899" s="21">
        <v>45352</v>
      </c>
      <c r="J6899" s="21">
        <v>45376</v>
      </c>
      <c r="K6899" s="20" t="s">
        <v>5121</v>
      </c>
      <c r="L6899" s="20" t="s">
        <v>5107</v>
      </c>
      <c r="M6899" s="20"/>
      <c r="N6899" s="21">
        <v>45385.162866967592</v>
      </c>
    </row>
    <row r="6900" spans="1:14" x14ac:dyDescent="0.25">
      <c r="A6900" s="21">
        <v>45377.226863425924</v>
      </c>
      <c r="B6900" s="22">
        <v>45377.226863425924</v>
      </c>
      <c r="C6900" s="20" t="s">
        <v>459</v>
      </c>
      <c r="D6900" s="20" t="s">
        <v>460</v>
      </c>
      <c r="E6900" s="207" t="s">
        <v>462</v>
      </c>
      <c r="F6900" s="207" t="s">
        <v>6345</v>
      </c>
      <c r="G6900" s="20" t="s">
        <v>183</v>
      </c>
      <c r="H6900" s="23">
        <v>696545</v>
      </c>
      <c r="I6900" s="21">
        <v>45352</v>
      </c>
      <c r="J6900" s="21">
        <v>45376</v>
      </c>
      <c r="K6900" s="20" t="s">
        <v>5129</v>
      </c>
      <c r="L6900" s="20" t="s">
        <v>5107</v>
      </c>
      <c r="M6900" s="20"/>
      <c r="N6900" s="21">
        <v>45385.162866967592</v>
      </c>
    </row>
    <row r="6901" spans="1:14" x14ac:dyDescent="0.25">
      <c r="A6901" s="21">
        <v>45377.226863425924</v>
      </c>
      <c r="B6901" s="22">
        <v>45377.226863425924</v>
      </c>
      <c r="C6901" s="20" t="s">
        <v>435</v>
      </c>
      <c r="D6901" s="20" t="s">
        <v>436</v>
      </c>
      <c r="E6901" s="207" t="s">
        <v>438</v>
      </c>
      <c r="F6901" s="207" t="s">
        <v>6346</v>
      </c>
      <c r="G6901" s="20" t="s">
        <v>183</v>
      </c>
      <c r="H6901" s="23">
        <v>13309.42</v>
      </c>
      <c r="I6901" s="21">
        <v>45352</v>
      </c>
      <c r="J6901" s="21">
        <v>45376</v>
      </c>
      <c r="K6901" s="20" t="s">
        <v>5118</v>
      </c>
      <c r="L6901" s="20" t="s">
        <v>5107</v>
      </c>
      <c r="M6901" s="20"/>
      <c r="N6901" s="21">
        <v>45385.162866967592</v>
      </c>
    </row>
    <row r="6902" spans="1:14" x14ac:dyDescent="0.25">
      <c r="A6902" s="21">
        <v>45377.226863425924</v>
      </c>
      <c r="B6902" s="22">
        <v>45377.226863425924</v>
      </c>
      <c r="C6902" s="20" t="s">
        <v>422</v>
      </c>
      <c r="D6902" s="20" t="s">
        <v>423</v>
      </c>
      <c r="E6902" s="207" t="s">
        <v>425</v>
      </c>
      <c r="F6902" s="207" t="s">
        <v>6347</v>
      </c>
      <c r="G6902" s="20" t="s">
        <v>183</v>
      </c>
      <c r="H6902" s="23">
        <v>36397.94</v>
      </c>
      <c r="I6902" s="21">
        <v>45352</v>
      </c>
      <c r="J6902" s="21">
        <v>45376</v>
      </c>
      <c r="K6902" s="20" t="s">
        <v>5118</v>
      </c>
      <c r="L6902" s="20" t="s">
        <v>5107</v>
      </c>
      <c r="M6902" s="20"/>
      <c r="N6902" s="21">
        <v>45385.162866967592</v>
      </c>
    </row>
    <row r="6903" spans="1:14" x14ac:dyDescent="0.25">
      <c r="A6903" s="21">
        <v>45377.226863425924</v>
      </c>
      <c r="B6903" s="22">
        <v>45377.226863425924</v>
      </c>
      <c r="C6903" s="20" t="s">
        <v>1298</v>
      </c>
      <c r="D6903" s="20" t="s">
        <v>1299</v>
      </c>
      <c r="E6903" s="207" t="s">
        <v>1301</v>
      </c>
      <c r="F6903" s="207" t="s">
        <v>6348</v>
      </c>
      <c r="G6903" s="20" t="s">
        <v>183</v>
      </c>
      <c r="H6903" s="23">
        <v>647.04</v>
      </c>
      <c r="I6903" s="21">
        <v>45352</v>
      </c>
      <c r="J6903" s="21">
        <v>45376</v>
      </c>
      <c r="K6903" s="20" t="s">
        <v>5121</v>
      </c>
      <c r="L6903" s="20" t="s">
        <v>5107</v>
      </c>
      <c r="M6903" s="20"/>
      <c r="N6903" s="21">
        <v>45385.162866967592</v>
      </c>
    </row>
    <row r="6904" spans="1:14" x14ac:dyDescent="0.25">
      <c r="A6904" s="21">
        <v>45377.226863425924</v>
      </c>
      <c r="B6904" s="22">
        <v>45377.226863425924</v>
      </c>
      <c r="C6904" s="20" t="s">
        <v>331</v>
      </c>
      <c r="D6904" s="20" t="s">
        <v>332</v>
      </c>
      <c r="E6904" s="207" t="s">
        <v>334</v>
      </c>
      <c r="F6904" s="207" t="s">
        <v>6349</v>
      </c>
      <c r="G6904" s="20" t="s">
        <v>183</v>
      </c>
      <c r="H6904" s="23">
        <v>5530.15</v>
      </c>
      <c r="I6904" s="21">
        <v>45352</v>
      </c>
      <c r="J6904" s="21">
        <v>45376</v>
      </c>
      <c r="K6904" s="20" t="s">
        <v>5121</v>
      </c>
      <c r="L6904" s="20" t="s">
        <v>5107</v>
      </c>
      <c r="M6904" s="20"/>
      <c r="N6904" s="21">
        <v>45385.162866967592</v>
      </c>
    </row>
    <row r="6905" spans="1:14" x14ac:dyDescent="0.25">
      <c r="A6905" s="21">
        <v>45377.193935185191</v>
      </c>
      <c r="B6905" s="22">
        <v>45377.193935185191</v>
      </c>
      <c r="C6905" s="20" t="s">
        <v>869</v>
      </c>
      <c r="D6905" s="20" t="s">
        <v>870</v>
      </c>
      <c r="E6905" s="207" t="s">
        <v>872</v>
      </c>
      <c r="F6905" s="207" t="s">
        <v>6350</v>
      </c>
      <c r="G6905" s="20" t="s">
        <v>210</v>
      </c>
      <c r="H6905" s="23">
        <v>301.57</v>
      </c>
      <c r="I6905" s="21">
        <v>45352</v>
      </c>
      <c r="J6905" s="21">
        <v>45376</v>
      </c>
      <c r="K6905" s="20" t="s">
        <v>5097</v>
      </c>
      <c r="L6905" s="20" t="s">
        <v>5098</v>
      </c>
      <c r="M6905" s="20"/>
      <c r="N6905" s="21">
        <v>45385.162866967592</v>
      </c>
    </row>
    <row r="6906" spans="1:14" x14ac:dyDescent="0.25">
      <c r="A6906" s="21">
        <v>45377.193935185191</v>
      </c>
      <c r="B6906" s="22">
        <v>45377.193935185191</v>
      </c>
      <c r="C6906" s="20" t="s">
        <v>995</v>
      </c>
      <c r="D6906" s="20" t="s">
        <v>996</v>
      </c>
      <c r="E6906" s="207" t="s">
        <v>998</v>
      </c>
      <c r="F6906" s="207" t="s">
        <v>6351</v>
      </c>
      <c r="G6906" s="20" t="s">
        <v>210</v>
      </c>
      <c r="H6906" s="23">
        <v>29.04</v>
      </c>
      <c r="I6906" s="21">
        <v>45352</v>
      </c>
      <c r="J6906" s="21">
        <v>45376</v>
      </c>
      <c r="K6906" s="20" t="s">
        <v>5097</v>
      </c>
      <c r="L6906" s="20" t="s">
        <v>5098</v>
      </c>
      <c r="M6906" s="20"/>
      <c r="N6906" s="21">
        <v>45385.162866967592</v>
      </c>
    </row>
    <row r="6907" spans="1:14" x14ac:dyDescent="0.25">
      <c r="A6907" s="21">
        <v>45377.193935185191</v>
      </c>
      <c r="B6907" s="22">
        <v>45377.193935185191</v>
      </c>
      <c r="C6907" s="20" t="s">
        <v>724</v>
      </c>
      <c r="D6907" s="20" t="s">
        <v>118</v>
      </c>
      <c r="E6907" s="207" t="s">
        <v>121</v>
      </c>
      <c r="F6907" s="207" t="s">
        <v>6352</v>
      </c>
      <c r="G6907" s="20" t="s">
        <v>210</v>
      </c>
      <c r="H6907" s="23">
        <v>4511.8999999999996</v>
      </c>
      <c r="I6907" s="21">
        <v>45352</v>
      </c>
      <c r="J6907" s="21">
        <v>45376</v>
      </c>
      <c r="K6907" s="20" t="s">
        <v>5097</v>
      </c>
      <c r="L6907" s="20" t="s">
        <v>5098</v>
      </c>
      <c r="M6907" s="20"/>
      <c r="N6907" s="21">
        <v>45385.162866967592</v>
      </c>
    </row>
    <row r="6908" spans="1:14" x14ac:dyDescent="0.25">
      <c r="A6908" s="21">
        <v>45377.106319444443</v>
      </c>
      <c r="B6908" s="22">
        <v>45377.106319444443</v>
      </c>
      <c r="C6908" s="20" t="s">
        <v>5101</v>
      </c>
      <c r="D6908" s="20" t="s">
        <v>5102</v>
      </c>
      <c r="E6908" s="207" t="s">
        <v>5103</v>
      </c>
      <c r="F6908" s="207" t="s">
        <v>6353</v>
      </c>
      <c r="G6908" s="20" t="s">
        <v>5105</v>
      </c>
      <c r="H6908" s="23">
        <v>39619.47</v>
      </c>
      <c r="I6908" s="21">
        <v>45352</v>
      </c>
      <c r="J6908" s="21">
        <v>45376</v>
      </c>
      <c r="K6908" s="20" t="s">
        <v>5106</v>
      </c>
      <c r="L6908" s="20" t="s">
        <v>5107</v>
      </c>
      <c r="M6908" s="20"/>
      <c r="N6908" s="21">
        <v>45385.162866967592</v>
      </c>
    </row>
    <row r="6909" spans="1:14" x14ac:dyDescent="0.25">
      <c r="A6909" s="21">
        <v>45377.106319444443</v>
      </c>
      <c r="B6909" s="22">
        <v>45377.106319444443</v>
      </c>
      <c r="C6909" s="20" t="s">
        <v>5108</v>
      </c>
      <c r="D6909" s="20" t="s">
        <v>5109</v>
      </c>
      <c r="E6909" s="207" t="s">
        <v>5110</v>
      </c>
      <c r="F6909" s="207" t="s">
        <v>6354</v>
      </c>
      <c r="G6909" s="20" t="s">
        <v>5105</v>
      </c>
      <c r="H6909" s="23">
        <v>41163.65</v>
      </c>
      <c r="I6909" s="21">
        <v>45352</v>
      </c>
      <c r="J6909" s="21">
        <v>45376</v>
      </c>
      <c r="K6909" s="20" t="s">
        <v>5106</v>
      </c>
      <c r="L6909" s="20" t="s">
        <v>5107</v>
      </c>
      <c r="M6909" s="20"/>
      <c r="N6909" s="21">
        <v>45385.162866967592</v>
      </c>
    </row>
    <row r="6910" spans="1:14" x14ac:dyDescent="0.25">
      <c r="A6910" s="21">
        <v>45376.351307870369</v>
      </c>
      <c r="B6910" s="22">
        <v>45376.351307870369</v>
      </c>
      <c r="C6910" s="20" t="s">
        <v>132</v>
      </c>
      <c r="D6910" s="20" t="s">
        <v>133</v>
      </c>
      <c r="E6910" s="207" t="s">
        <v>136</v>
      </c>
      <c r="F6910" s="207" t="s">
        <v>6355</v>
      </c>
      <c r="G6910" s="20" t="s">
        <v>134</v>
      </c>
      <c r="H6910" s="23">
        <v>2736.54</v>
      </c>
      <c r="I6910" s="21">
        <v>45352</v>
      </c>
      <c r="J6910" s="21">
        <v>45376</v>
      </c>
      <c r="K6910" s="20" t="s">
        <v>5097</v>
      </c>
      <c r="L6910" s="20" t="s">
        <v>5098</v>
      </c>
      <c r="M6910" s="20"/>
      <c r="N6910" s="21">
        <v>45385.162866967592</v>
      </c>
    </row>
    <row r="6911" spans="1:14" x14ac:dyDescent="0.25">
      <c r="A6911" s="21">
        <v>45376.311354166668</v>
      </c>
      <c r="B6911" s="22">
        <v>45376.311354166668</v>
      </c>
      <c r="C6911" s="20" t="s">
        <v>266</v>
      </c>
      <c r="D6911" s="20" t="s">
        <v>267</v>
      </c>
      <c r="E6911" s="207" t="s">
        <v>270</v>
      </c>
      <c r="F6911" s="207" t="s">
        <v>6356</v>
      </c>
      <c r="G6911" s="20" t="s">
        <v>268</v>
      </c>
      <c r="H6911" s="23">
        <v>1484.81</v>
      </c>
      <c r="I6911" s="21">
        <v>45352</v>
      </c>
      <c r="J6911" s="21">
        <v>45376</v>
      </c>
      <c r="K6911" s="20" t="s">
        <v>5097</v>
      </c>
      <c r="L6911" s="20" t="s">
        <v>5098</v>
      </c>
      <c r="M6911" s="20"/>
      <c r="N6911" s="21">
        <v>45385.162866967592</v>
      </c>
    </row>
    <row r="6912" spans="1:14" x14ac:dyDescent="0.25">
      <c r="A6912" s="21">
        <v>45375.98064814815</v>
      </c>
      <c r="B6912" s="22">
        <v>45375.98064814815</v>
      </c>
      <c r="C6912" s="20" t="s">
        <v>724</v>
      </c>
      <c r="D6912" s="20" t="s">
        <v>118</v>
      </c>
      <c r="E6912" s="207" t="s">
        <v>121</v>
      </c>
      <c r="F6912" s="207" t="s">
        <v>6357</v>
      </c>
      <c r="G6912" s="20" t="s">
        <v>210</v>
      </c>
      <c r="H6912" s="23">
        <v>4479.88</v>
      </c>
      <c r="I6912" s="21">
        <v>45352</v>
      </c>
      <c r="J6912" s="21">
        <v>45369</v>
      </c>
      <c r="K6912" s="20" t="s">
        <v>5097</v>
      </c>
      <c r="L6912" s="20" t="s">
        <v>5098</v>
      </c>
      <c r="M6912" s="20"/>
      <c r="N6912" s="21">
        <v>45385.162866967592</v>
      </c>
    </row>
    <row r="6913" spans="1:14" x14ac:dyDescent="0.25">
      <c r="A6913" s="21">
        <v>45375.789016203707</v>
      </c>
      <c r="B6913" s="22">
        <v>45375.789016203707</v>
      </c>
      <c r="C6913" s="20" t="s">
        <v>132</v>
      </c>
      <c r="D6913" s="20" t="s">
        <v>133</v>
      </c>
      <c r="E6913" s="207" t="s">
        <v>136</v>
      </c>
      <c r="F6913" s="207" t="s">
        <v>6358</v>
      </c>
      <c r="G6913" s="20" t="s">
        <v>134</v>
      </c>
      <c r="H6913" s="23">
        <v>2634.37</v>
      </c>
      <c r="I6913" s="21">
        <v>45352</v>
      </c>
      <c r="J6913" s="21">
        <v>45369</v>
      </c>
      <c r="K6913" s="20" t="s">
        <v>5097</v>
      </c>
      <c r="L6913" s="20" t="s">
        <v>5098</v>
      </c>
      <c r="M6913" s="20"/>
      <c r="N6913" s="21">
        <v>45385.162866967592</v>
      </c>
    </row>
    <row r="6914" spans="1:14" x14ac:dyDescent="0.25">
      <c r="A6914" s="21">
        <v>45375.460497685184</v>
      </c>
      <c r="B6914" s="22">
        <v>45375.460497685184</v>
      </c>
      <c r="C6914" s="20" t="s">
        <v>771</v>
      </c>
      <c r="D6914" s="20" t="s">
        <v>772</v>
      </c>
      <c r="E6914" s="207" t="s">
        <v>774</v>
      </c>
      <c r="F6914" s="207" t="s">
        <v>6359</v>
      </c>
      <c r="G6914" s="20" t="s">
        <v>183</v>
      </c>
      <c r="H6914" s="23">
        <v>1077490.42</v>
      </c>
      <c r="I6914" s="21">
        <v>45352</v>
      </c>
      <c r="J6914" s="21">
        <v>45369</v>
      </c>
      <c r="K6914" s="20" t="s">
        <v>5114</v>
      </c>
      <c r="L6914" s="20" t="s">
        <v>5107</v>
      </c>
      <c r="M6914" s="20"/>
      <c r="N6914" s="21">
        <v>45385.162866967592</v>
      </c>
    </row>
    <row r="6915" spans="1:14" x14ac:dyDescent="0.25">
      <c r="A6915" s="21">
        <v>45375.460497685184</v>
      </c>
      <c r="B6915" s="22">
        <v>45375.460497685184</v>
      </c>
      <c r="C6915" s="20" t="s">
        <v>181</v>
      </c>
      <c r="D6915" s="20" t="s">
        <v>182</v>
      </c>
      <c r="E6915" s="207" t="s">
        <v>185</v>
      </c>
      <c r="F6915" s="207" t="s">
        <v>6360</v>
      </c>
      <c r="G6915" s="20" t="s">
        <v>183</v>
      </c>
      <c r="H6915" s="23">
        <v>1337256.67</v>
      </c>
      <c r="I6915" s="21">
        <v>45352</v>
      </c>
      <c r="J6915" s="21">
        <v>45369</v>
      </c>
      <c r="K6915" s="20" t="s">
        <v>5116</v>
      </c>
      <c r="L6915" s="20" t="s">
        <v>5107</v>
      </c>
      <c r="M6915" s="20"/>
      <c r="N6915" s="21">
        <v>45385.162866967592</v>
      </c>
    </row>
    <row r="6916" spans="1:14" x14ac:dyDescent="0.25">
      <c r="A6916" s="21">
        <v>45375.460497685184</v>
      </c>
      <c r="B6916" s="22">
        <v>45375.460497685184</v>
      </c>
      <c r="C6916" s="20" t="s">
        <v>1190</v>
      </c>
      <c r="D6916" s="20" t="s">
        <v>1191</v>
      </c>
      <c r="E6916" s="207" t="s">
        <v>1193</v>
      </c>
      <c r="F6916" s="207" t="s">
        <v>6361</v>
      </c>
      <c r="G6916" s="20" t="s">
        <v>183</v>
      </c>
      <c r="H6916" s="23">
        <v>4359.8900000000003</v>
      </c>
      <c r="I6916" s="21">
        <v>45352</v>
      </c>
      <c r="J6916" s="21">
        <v>45369</v>
      </c>
      <c r="K6916" s="20" t="s">
        <v>5118</v>
      </c>
      <c r="L6916" s="20" t="s">
        <v>5107</v>
      </c>
      <c r="M6916" s="20"/>
      <c r="N6916" s="21">
        <v>45385.162866967592</v>
      </c>
    </row>
    <row r="6917" spans="1:14" x14ac:dyDescent="0.25">
      <c r="A6917" s="21">
        <v>45375.460497685184</v>
      </c>
      <c r="B6917" s="22">
        <v>45375.460497685184</v>
      </c>
      <c r="C6917" s="20" t="s">
        <v>1226</v>
      </c>
      <c r="D6917" s="20" t="s">
        <v>1227</v>
      </c>
      <c r="E6917" s="207" t="s">
        <v>1229</v>
      </c>
      <c r="F6917" s="207" t="s">
        <v>6362</v>
      </c>
      <c r="G6917" s="20" t="s">
        <v>183</v>
      </c>
      <c r="H6917" s="23">
        <v>2714</v>
      </c>
      <c r="I6917" s="21">
        <v>45352</v>
      </c>
      <c r="J6917" s="21">
        <v>45369</v>
      </c>
      <c r="K6917" s="20" t="s">
        <v>5118</v>
      </c>
      <c r="L6917" s="20" t="s">
        <v>5107</v>
      </c>
      <c r="M6917" s="20"/>
      <c r="N6917" s="21">
        <v>45385.162866967592</v>
      </c>
    </row>
    <row r="6918" spans="1:14" x14ac:dyDescent="0.25">
      <c r="A6918" s="21">
        <v>45375.460497685184</v>
      </c>
      <c r="B6918" s="22">
        <v>45375.460497685184</v>
      </c>
      <c r="C6918" s="20" t="s">
        <v>717</v>
      </c>
      <c r="D6918" s="20" t="s">
        <v>718</v>
      </c>
      <c r="E6918" s="207" t="s">
        <v>720</v>
      </c>
      <c r="F6918" s="207" t="s">
        <v>6363</v>
      </c>
      <c r="G6918" s="20" t="s">
        <v>183</v>
      </c>
      <c r="H6918" s="23">
        <v>4435.26</v>
      </c>
      <c r="I6918" s="21">
        <v>45352</v>
      </c>
      <c r="J6918" s="21">
        <v>45369</v>
      </c>
      <c r="K6918" s="20" t="s">
        <v>5121</v>
      </c>
      <c r="L6918" s="20" t="s">
        <v>5107</v>
      </c>
      <c r="M6918" s="20"/>
      <c r="N6918" s="21">
        <v>45385.162866967592</v>
      </c>
    </row>
    <row r="6919" spans="1:14" x14ac:dyDescent="0.25">
      <c r="A6919" s="21">
        <v>45375.460497685184</v>
      </c>
      <c r="B6919" s="22">
        <v>45375.460497685184</v>
      </c>
      <c r="C6919" s="20" t="s">
        <v>882</v>
      </c>
      <c r="D6919" s="20" t="s">
        <v>883</v>
      </c>
      <c r="E6919" s="207" t="s">
        <v>885</v>
      </c>
      <c r="F6919" s="207" t="s">
        <v>6364</v>
      </c>
      <c r="G6919" s="20" t="s">
        <v>183</v>
      </c>
      <c r="H6919" s="23">
        <v>5643.61</v>
      </c>
      <c r="I6919" s="21">
        <v>45352</v>
      </c>
      <c r="J6919" s="21">
        <v>45369</v>
      </c>
      <c r="K6919" s="20" t="s">
        <v>5123</v>
      </c>
      <c r="L6919" s="20" t="s">
        <v>5107</v>
      </c>
      <c r="M6919" s="20"/>
      <c r="N6919" s="21">
        <v>45385.162866967592</v>
      </c>
    </row>
    <row r="6920" spans="1:14" x14ac:dyDescent="0.25">
      <c r="A6920" s="21">
        <v>45375.460497685184</v>
      </c>
      <c r="B6920" s="22">
        <v>45375.460497685184</v>
      </c>
      <c r="C6920" s="20" t="s">
        <v>193</v>
      </c>
      <c r="D6920" s="20" t="s">
        <v>194</v>
      </c>
      <c r="E6920" s="207" t="s">
        <v>196</v>
      </c>
      <c r="F6920" s="207" t="s">
        <v>6365</v>
      </c>
      <c r="G6920" s="20" t="s">
        <v>183</v>
      </c>
      <c r="H6920" s="23">
        <v>18619.21</v>
      </c>
      <c r="I6920" s="21">
        <v>45352</v>
      </c>
      <c r="J6920" s="21">
        <v>45369</v>
      </c>
      <c r="K6920" s="20" t="s">
        <v>5118</v>
      </c>
      <c r="L6920" s="20" t="s">
        <v>5107</v>
      </c>
      <c r="M6920" s="20"/>
      <c r="N6920" s="21">
        <v>45385.162866967592</v>
      </c>
    </row>
    <row r="6921" spans="1:14" x14ac:dyDescent="0.25">
      <c r="A6921" s="21">
        <v>45375.460497685184</v>
      </c>
      <c r="B6921" s="22">
        <v>45375.460497685184</v>
      </c>
      <c r="C6921" s="20" t="s">
        <v>253</v>
      </c>
      <c r="D6921" s="20" t="s">
        <v>254</v>
      </c>
      <c r="E6921" s="207" t="s">
        <v>256</v>
      </c>
      <c r="F6921" s="207" t="s">
        <v>6366</v>
      </c>
      <c r="G6921" s="20" t="s">
        <v>183</v>
      </c>
      <c r="H6921" s="23">
        <v>272765.96999999997</v>
      </c>
      <c r="I6921" s="21">
        <v>45352</v>
      </c>
      <c r="J6921" s="21">
        <v>45369</v>
      </c>
      <c r="K6921" s="20" t="s">
        <v>5118</v>
      </c>
      <c r="L6921" s="20" t="s">
        <v>5107</v>
      </c>
      <c r="M6921" s="20"/>
      <c r="N6921" s="21">
        <v>45385.162866967592</v>
      </c>
    </row>
    <row r="6922" spans="1:14" x14ac:dyDescent="0.25">
      <c r="A6922" s="21">
        <v>45375.460497685184</v>
      </c>
      <c r="B6922" s="22">
        <v>45375.460497685184</v>
      </c>
      <c r="C6922" s="20" t="s">
        <v>939</v>
      </c>
      <c r="D6922" s="20" t="s">
        <v>940</v>
      </c>
      <c r="E6922" s="207" t="s">
        <v>942</v>
      </c>
      <c r="F6922" s="207" t="s">
        <v>6367</v>
      </c>
      <c r="G6922" s="20" t="s">
        <v>183</v>
      </c>
      <c r="H6922" s="23">
        <v>3276.42</v>
      </c>
      <c r="I6922" s="21">
        <v>45352</v>
      </c>
      <c r="J6922" s="21">
        <v>45369</v>
      </c>
      <c r="K6922" s="20" t="s">
        <v>5123</v>
      </c>
      <c r="L6922" s="20" t="s">
        <v>5107</v>
      </c>
      <c r="M6922" s="20"/>
      <c r="N6922" s="21">
        <v>45385.162866967592</v>
      </c>
    </row>
    <row r="6923" spans="1:14" x14ac:dyDescent="0.25">
      <c r="A6923" s="21">
        <v>45375.460497685184</v>
      </c>
      <c r="B6923" s="22">
        <v>45375.460497685184</v>
      </c>
      <c r="C6923" s="20" t="s">
        <v>521</v>
      </c>
      <c r="D6923" s="20" t="s">
        <v>522</v>
      </c>
      <c r="E6923" s="207" t="s">
        <v>524</v>
      </c>
      <c r="F6923" s="207" t="s">
        <v>6368</v>
      </c>
      <c r="G6923" s="20" t="s">
        <v>183</v>
      </c>
      <c r="H6923" s="23">
        <v>7013.83</v>
      </c>
      <c r="I6923" s="21">
        <v>45352</v>
      </c>
      <c r="J6923" s="21">
        <v>45369</v>
      </c>
      <c r="K6923" s="20" t="s">
        <v>5121</v>
      </c>
      <c r="L6923" s="20" t="s">
        <v>5107</v>
      </c>
      <c r="M6923" s="20"/>
      <c r="N6923" s="21">
        <v>45385.162866967592</v>
      </c>
    </row>
    <row r="6924" spans="1:14" x14ac:dyDescent="0.25">
      <c r="A6924" s="21">
        <v>45375.460497685184</v>
      </c>
      <c r="B6924" s="22">
        <v>45375.460497685184</v>
      </c>
      <c r="C6924" s="20" t="s">
        <v>459</v>
      </c>
      <c r="D6924" s="20" t="s">
        <v>460</v>
      </c>
      <c r="E6924" s="207" t="s">
        <v>462</v>
      </c>
      <c r="F6924" s="207" t="s">
        <v>6369</v>
      </c>
      <c r="G6924" s="20" t="s">
        <v>183</v>
      </c>
      <c r="H6924" s="23">
        <v>693297.56</v>
      </c>
      <c r="I6924" s="21">
        <v>45352</v>
      </c>
      <c r="J6924" s="21">
        <v>45369</v>
      </c>
      <c r="K6924" s="20" t="s">
        <v>5129</v>
      </c>
      <c r="L6924" s="20" t="s">
        <v>5107</v>
      </c>
      <c r="M6924" s="20"/>
      <c r="N6924" s="21">
        <v>45385.162866967592</v>
      </c>
    </row>
    <row r="6925" spans="1:14" x14ac:dyDescent="0.25">
      <c r="A6925" s="21">
        <v>45375.460497685184</v>
      </c>
      <c r="B6925" s="22">
        <v>45375.460497685184</v>
      </c>
      <c r="C6925" s="20" t="s">
        <v>435</v>
      </c>
      <c r="D6925" s="20" t="s">
        <v>436</v>
      </c>
      <c r="E6925" s="207" t="s">
        <v>438</v>
      </c>
      <c r="F6925" s="207" t="s">
        <v>6370</v>
      </c>
      <c r="G6925" s="20" t="s">
        <v>183</v>
      </c>
      <c r="H6925" s="23">
        <v>13309.42</v>
      </c>
      <c r="I6925" s="21">
        <v>45352</v>
      </c>
      <c r="J6925" s="21">
        <v>45369</v>
      </c>
      <c r="K6925" s="20" t="s">
        <v>5118</v>
      </c>
      <c r="L6925" s="20" t="s">
        <v>5107</v>
      </c>
      <c r="M6925" s="20"/>
      <c r="N6925" s="21">
        <v>45385.162866967592</v>
      </c>
    </row>
    <row r="6926" spans="1:14" x14ac:dyDescent="0.25">
      <c r="A6926" s="21">
        <v>45375.460497685184</v>
      </c>
      <c r="B6926" s="22">
        <v>45375.460497685184</v>
      </c>
      <c r="C6926" s="20" t="s">
        <v>422</v>
      </c>
      <c r="D6926" s="20" t="s">
        <v>423</v>
      </c>
      <c r="E6926" s="207" t="s">
        <v>425</v>
      </c>
      <c r="F6926" s="207" t="s">
        <v>6371</v>
      </c>
      <c r="G6926" s="20" t="s">
        <v>183</v>
      </c>
      <c r="H6926" s="23">
        <v>36397.94</v>
      </c>
      <c r="I6926" s="21">
        <v>45352</v>
      </c>
      <c r="J6926" s="21">
        <v>45369</v>
      </c>
      <c r="K6926" s="20" t="s">
        <v>5118</v>
      </c>
      <c r="L6926" s="20" t="s">
        <v>5107</v>
      </c>
      <c r="M6926" s="20"/>
      <c r="N6926" s="21">
        <v>45385.162866967592</v>
      </c>
    </row>
    <row r="6927" spans="1:14" x14ac:dyDescent="0.25">
      <c r="A6927" s="21">
        <v>45375.460497685184</v>
      </c>
      <c r="B6927" s="22">
        <v>45375.460497685184</v>
      </c>
      <c r="C6927" s="20" t="s">
        <v>1298</v>
      </c>
      <c r="D6927" s="20" t="s">
        <v>1299</v>
      </c>
      <c r="E6927" s="207" t="s">
        <v>1301</v>
      </c>
      <c r="F6927" s="207" t="s">
        <v>6372</v>
      </c>
      <c r="G6927" s="20" t="s">
        <v>183</v>
      </c>
      <c r="H6927" s="23">
        <v>647.04</v>
      </c>
      <c r="I6927" s="21">
        <v>45352</v>
      </c>
      <c r="J6927" s="21">
        <v>45369</v>
      </c>
      <c r="K6927" s="20" t="s">
        <v>5121</v>
      </c>
      <c r="L6927" s="20" t="s">
        <v>5107</v>
      </c>
      <c r="M6927" s="20"/>
      <c r="N6927" s="21">
        <v>45385.162866967592</v>
      </c>
    </row>
    <row r="6928" spans="1:14" x14ac:dyDescent="0.25">
      <c r="A6928" s="21">
        <v>45375.460497685184</v>
      </c>
      <c r="B6928" s="22">
        <v>45375.460497685184</v>
      </c>
      <c r="C6928" s="20" t="s">
        <v>331</v>
      </c>
      <c r="D6928" s="20" t="s">
        <v>332</v>
      </c>
      <c r="E6928" s="207" t="s">
        <v>334</v>
      </c>
      <c r="F6928" s="207" t="s">
        <v>6373</v>
      </c>
      <c r="G6928" s="20" t="s">
        <v>183</v>
      </c>
      <c r="H6928" s="23">
        <v>5530.15</v>
      </c>
      <c r="I6928" s="21">
        <v>45352</v>
      </c>
      <c r="J6928" s="21">
        <v>45369</v>
      </c>
      <c r="K6928" s="20" t="s">
        <v>5121</v>
      </c>
      <c r="L6928" s="20" t="s">
        <v>5107</v>
      </c>
      <c r="M6928" s="20"/>
      <c r="N6928" s="21">
        <v>45385.162866967592</v>
      </c>
    </row>
    <row r="6929" spans="1:14" x14ac:dyDescent="0.25">
      <c r="A6929" s="21">
        <v>45375.084895833337</v>
      </c>
      <c r="B6929" s="22">
        <v>45375.084895833337</v>
      </c>
      <c r="C6929" s="20" t="s">
        <v>869</v>
      </c>
      <c r="D6929" s="20" t="s">
        <v>870</v>
      </c>
      <c r="E6929" s="207" t="s">
        <v>872</v>
      </c>
      <c r="F6929" s="207" t="s">
        <v>6374</v>
      </c>
      <c r="G6929" s="20" t="s">
        <v>210</v>
      </c>
      <c r="H6929" s="23">
        <v>301.57</v>
      </c>
      <c r="I6929" s="21">
        <v>45352</v>
      </c>
      <c r="J6929" s="21">
        <v>45369</v>
      </c>
      <c r="K6929" s="20" t="s">
        <v>5097</v>
      </c>
      <c r="L6929" s="20" t="s">
        <v>5098</v>
      </c>
      <c r="M6929" s="20"/>
      <c r="N6929" s="21">
        <v>45385.162866967592</v>
      </c>
    </row>
    <row r="6930" spans="1:14" x14ac:dyDescent="0.25">
      <c r="A6930" s="21">
        <v>45375.084895833337</v>
      </c>
      <c r="B6930" s="22">
        <v>45375.084895833337</v>
      </c>
      <c r="C6930" s="20" t="s">
        <v>995</v>
      </c>
      <c r="D6930" s="20" t="s">
        <v>996</v>
      </c>
      <c r="E6930" s="207" t="s">
        <v>998</v>
      </c>
      <c r="F6930" s="207" t="s">
        <v>6375</v>
      </c>
      <c r="G6930" s="20" t="s">
        <v>210</v>
      </c>
      <c r="H6930" s="23">
        <v>29.04</v>
      </c>
      <c r="I6930" s="21">
        <v>45352</v>
      </c>
      <c r="J6930" s="21">
        <v>45369</v>
      </c>
      <c r="K6930" s="20" t="s">
        <v>5097</v>
      </c>
      <c r="L6930" s="20" t="s">
        <v>5098</v>
      </c>
      <c r="M6930" s="20"/>
      <c r="N6930" s="21">
        <v>45385.162866967592</v>
      </c>
    </row>
    <row r="6931" spans="1:14" x14ac:dyDescent="0.25">
      <c r="A6931" s="21">
        <v>45375.084895833337</v>
      </c>
      <c r="B6931" s="22">
        <v>45375.084895833337</v>
      </c>
      <c r="C6931" s="20" t="s">
        <v>724</v>
      </c>
      <c r="D6931" s="20" t="s">
        <v>118</v>
      </c>
      <c r="E6931" s="207" t="s">
        <v>121</v>
      </c>
      <c r="F6931" s="207" t="s">
        <v>6376</v>
      </c>
      <c r="G6931" s="20" t="s">
        <v>210</v>
      </c>
      <c r="H6931" s="23">
        <v>4450.42</v>
      </c>
      <c r="I6931" s="21">
        <v>45352</v>
      </c>
      <c r="J6931" s="21">
        <v>45369</v>
      </c>
      <c r="K6931" s="20" t="s">
        <v>5097</v>
      </c>
      <c r="L6931" s="20" t="s">
        <v>5098</v>
      </c>
      <c r="M6931" s="20"/>
      <c r="N6931" s="21">
        <v>45385.162866967592</v>
      </c>
    </row>
    <row r="6932" spans="1:14" x14ac:dyDescent="0.25">
      <c r="A6932" s="21">
        <v>45374.769942129627</v>
      </c>
      <c r="B6932" s="22">
        <v>45374.769942129627</v>
      </c>
      <c r="C6932" s="20" t="s">
        <v>771</v>
      </c>
      <c r="D6932" s="20" t="s">
        <v>772</v>
      </c>
      <c r="E6932" s="207" t="s">
        <v>774</v>
      </c>
      <c r="F6932" s="207" t="s">
        <v>6377</v>
      </c>
      <c r="G6932" s="20" t="s">
        <v>183</v>
      </c>
      <c r="H6932" s="23">
        <v>1077490.42</v>
      </c>
      <c r="I6932" s="21">
        <v>45352</v>
      </c>
      <c r="J6932" s="21">
        <v>45369</v>
      </c>
      <c r="K6932" s="20" t="s">
        <v>5114</v>
      </c>
      <c r="L6932" s="20" t="s">
        <v>5107</v>
      </c>
      <c r="M6932" s="20"/>
      <c r="N6932" s="21">
        <v>45385.162866967592</v>
      </c>
    </row>
    <row r="6933" spans="1:14" x14ac:dyDescent="0.25">
      <c r="A6933" s="21">
        <v>45374.769942129627</v>
      </c>
      <c r="B6933" s="22">
        <v>45374.769942129627</v>
      </c>
      <c r="C6933" s="20" t="s">
        <v>181</v>
      </c>
      <c r="D6933" s="20" t="s">
        <v>182</v>
      </c>
      <c r="E6933" s="207" t="s">
        <v>185</v>
      </c>
      <c r="F6933" s="207" t="s">
        <v>6378</v>
      </c>
      <c r="G6933" s="20" t="s">
        <v>183</v>
      </c>
      <c r="H6933" s="23">
        <v>1337256.67</v>
      </c>
      <c r="I6933" s="21">
        <v>45352</v>
      </c>
      <c r="J6933" s="21">
        <v>45369</v>
      </c>
      <c r="K6933" s="20" t="s">
        <v>5116</v>
      </c>
      <c r="L6933" s="20" t="s">
        <v>5107</v>
      </c>
      <c r="M6933" s="20"/>
      <c r="N6933" s="21">
        <v>45385.162866967592</v>
      </c>
    </row>
    <row r="6934" spans="1:14" x14ac:dyDescent="0.25">
      <c r="A6934" s="21">
        <v>45374.769942129627</v>
      </c>
      <c r="B6934" s="22">
        <v>45374.769942129627</v>
      </c>
      <c r="C6934" s="20" t="s">
        <v>882</v>
      </c>
      <c r="D6934" s="20" t="s">
        <v>883</v>
      </c>
      <c r="E6934" s="207" t="s">
        <v>885</v>
      </c>
      <c r="F6934" s="207" t="s">
        <v>6379</v>
      </c>
      <c r="G6934" s="20" t="s">
        <v>183</v>
      </c>
      <c r="H6934" s="23">
        <v>5643.61</v>
      </c>
      <c r="I6934" s="21">
        <v>45352</v>
      </c>
      <c r="J6934" s="21">
        <v>45369</v>
      </c>
      <c r="K6934" s="20" t="s">
        <v>5123</v>
      </c>
      <c r="L6934" s="20" t="s">
        <v>5107</v>
      </c>
      <c r="M6934" s="20"/>
      <c r="N6934" s="21">
        <v>45385.162866967592</v>
      </c>
    </row>
    <row r="6935" spans="1:14" x14ac:dyDescent="0.25">
      <c r="A6935" s="21">
        <v>45374.769942129627</v>
      </c>
      <c r="B6935" s="22">
        <v>45374.769942129627</v>
      </c>
      <c r="C6935" s="20" t="s">
        <v>193</v>
      </c>
      <c r="D6935" s="20" t="s">
        <v>194</v>
      </c>
      <c r="E6935" s="207" t="s">
        <v>196</v>
      </c>
      <c r="F6935" s="207" t="s">
        <v>6380</v>
      </c>
      <c r="G6935" s="20" t="s">
        <v>183</v>
      </c>
      <c r="H6935" s="23">
        <v>18619.21</v>
      </c>
      <c r="I6935" s="21">
        <v>45352</v>
      </c>
      <c r="J6935" s="21">
        <v>45369</v>
      </c>
      <c r="K6935" s="20" t="s">
        <v>5118</v>
      </c>
      <c r="L6935" s="20" t="s">
        <v>5107</v>
      </c>
      <c r="M6935" s="20"/>
      <c r="N6935" s="21">
        <v>45385.162866967592</v>
      </c>
    </row>
    <row r="6936" spans="1:14" x14ac:dyDescent="0.25">
      <c r="A6936" s="21">
        <v>45374.769942129627</v>
      </c>
      <c r="B6936" s="22">
        <v>45374.769942129627</v>
      </c>
      <c r="C6936" s="20" t="s">
        <v>939</v>
      </c>
      <c r="D6936" s="20" t="s">
        <v>940</v>
      </c>
      <c r="E6936" s="207" t="s">
        <v>942</v>
      </c>
      <c r="F6936" s="207" t="s">
        <v>6381</v>
      </c>
      <c r="G6936" s="20" t="s">
        <v>183</v>
      </c>
      <c r="H6936" s="23">
        <v>3276.42</v>
      </c>
      <c r="I6936" s="21">
        <v>45352</v>
      </c>
      <c r="J6936" s="21">
        <v>45369</v>
      </c>
      <c r="K6936" s="20" t="s">
        <v>5123</v>
      </c>
      <c r="L6936" s="20" t="s">
        <v>5107</v>
      </c>
      <c r="M6936" s="20"/>
      <c r="N6936" s="21">
        <v>45385.162866967592</v>
      </c>
    </row>
    <row r="6937" spans="1:14" x14ac:dyDescent="0.25">
      <c r="A6937" s="21">
        <v>45374.769942129627</v>
      </c>
      <c r="B6937" s="22">
        <v>45374.769942129627</v>
      </c>
      <c r="C6937" s="20" t="s">
        <v>459</v>
      </c>
      <c r="D6937" s="20" t="s">
        <v>460</v>
      </c>
      <c r="E6937" s="207" t="s">
        <v>462</v>
      </c>
      <c r="F6937" s="207" t="s">
        <v>6382</v>
      </c>
      <c r="G6937" s="20" t="s">
        <v>183</v>
      </c>
      <c r="H6937" s="23">
        <v>693297.56</v>
      </c>
      <c r="I6937" s="21">
        <v>45352</v>
      </c>
      <c r="J6937" s="21">
        <v>45369</v>
      </c>
      <c r="K6937" s="20" t="s">
        <v>5129</v>
      </c>
      <c r="L6937" s="20" t="s">
        <v>5107</v>
      </c>
      <c r="M6937" s="20"/>
      <c r="N6937" s="21">
        <v>45385.162866967592</v>
      </c>
    </row>
    <row r="6938" spans="1:14" x14ac:dyDescent="0.25">
      <c r="A6938" s="21">
        <v>45374.769942129627</v>
      </c>
      <c r="B6938" s="22">
        <v>45374.769942129627</v>
      </c>
      <c r="C6938" s="20" t="s">
        <v>435</v>
      </c>
      <c r="D6938" s="20" t="s">
        <v>436</v>
      </c>
      <c r="E6938" s="207" t="s">
        <v>438</v>
      </c>
      <c r="F6938" s="207" t="s">
        <v>6383</v>
      </c>
      <c r="G6938" s="20" t="s">
        <v>183</v>
      </c>
      <c r="H6938" s="23">
        <v>13309.42</v>
      </c>
      <c r="I6938" s="21">
        <v>45352</v>
      </c>
      <c r="J6938" s="21">
        <v>45369</v>
      </c>
      <c r="K6938" s="20" t="s">
        <v>5118</v>
      </c>
      <c r="L6938" s="20" t="s">
        <v>5107</v>
      </c>
      <c r="M6938" s="20"/>
      <c r="N6938" s="21">
        <v>45385.162866967592</v>
      </c>
    </row>
    <row r="6939" spans="1:14" x14ac:dyDescent="0.25">
      <c r="A6939" s="21">
        <v>45374.134074074071</v>
      </c>
      <c r="B6939" s="22">
        <v>45374.134074074071</v>
      </c>
      <c r="C6939" s="20" t="s">
        <v>869</v>
      </c>
      <c r="D6939" s="20" t="s">
        <v>870</v>
      </c>
      <c r="E6939" s="207" t="s">
        <v>872</v>
      </c>
      <c r="F6939" s="207" t="s">
        <v>6384</v>
      </c>
      <c r="G6939" s="20" t="s">
        <v>210</v>
      </c>
      <c r="H6939" s="23">
        <v>301.57</v>
      </c>
      <c r="I6939" s="21">
        <v>45352</v>
      </c>
      <c r="J6939" s="21">
        <v>45369</v>
      </c>
      <c r="K6939" s="20" t="s">
        <v>5097</v>
      </c>
      <c r="L6939" s="20" t="s">
        <v>5098</v>
      </c>
      <c r="M6939" s="20"/>
      <c r="N6939" s="21">
        <v>45385.162866967592</v>
      </c>
    </row>
    <row r="6940" spans="1:14" x14ac:dyDescent="0.25">
      <c r="A6940" s="21">
        <v>45374.134074074071</v>
      </c>
      <c r="B6940" s="22">
        <v>45374.134074074071</v>
      </c>
      <c r="C6940" s="20" t="s">
        <v>995</v>
      </c>
      <c r="D6940" s="20" t="s">
        <v>996</v>
      </c>
      <c r="E6940" s="207" t="s">
        <v>998</v>
      </c>
      <c r="F6940" s="207" t="s">
        <v>6385</v>
      </c>
      <c r="G6940" s="20" t="s">
        <v>210</v>
      </c>
      <c r="H6940" s="23">
        <v>29.04</v>
      </c>
      <c r="I6940" s="21">
        <v>45352</v>
      </c>
      <c r="J6940" s="21">
        <v>45369</v>
      </c>
      <c r="K6940" s="20" t="s">
        <v>5097</v>
      </c>
      <c r="L6940" s="20" t="s">
        <v>5098</v>
      </c>
      <c r="M6940" s="20"/>
      <c r="N6940" s="21">
        <v>45385.162866967592</v>
      </c>
    </row>
    <row r="6941" spans="1:14" x14ac:dyDescent="0.25">
      <c r="A6941" s="21">
        <v>45374.134074074071</v>
      </c>
      <c r="B6941" s="22">
        <v>45374.134074074071</v>
      </c>
      <c r="C6941" s="20" t="s">
        <v>724</v>
      </c>
      <c r="D6941" s="20" t="s">
        <v>118</v>
      </c>
      <c r="E6941" s="207" t="s">
        <v>121</v>
      </c>
      <c r="F6941" s="207" t="s">
        <v>6386</v>
      </c>
      <c r="G6941" s="20" t="s">
        <v>210</v>
      </c>
      <c r="H6941" s="23">
        <v>4367.2700000000004</v>
      </c>
      <c r="I6941" s="21">
        <v>45352</v>
      </c>
      <c r="J6941" s="21">
        <v>45369</v>
      </c>
      <c r="K6941" s="20" t="s">
        <v>5097</v>
      </c>
      <c r="L6941" s="20" t="s">
        <v>5098</v>
      </c>
      <c r="M6941" s="20"/>
      <c r="N6941" s="21">
        <v>45385.162866967592</v>
      </c>
    </row>
    <row r="6942" spans="1:14" x14ac:dyDescent="0.25">
      <c r="A6942" s="21">
        <v>45374.11482638889</v>
      </c>
      <c r="B6942" s="22">
        <v>45374.11482638889</v>
      </c>
      <c r="C6942" s="20" t="s">
        <v>771</v>
      </c>
      <c r="D6942" s="20" t="s">
        <v>772</v>
      </c>
      <c r="E6942" s="207" t="s">
        <v>774</v>
      </c>
      <c r="F6942" s="207" t="s">
        <v>6387</v>
      </c>
      <c r="G6942" s="20" t="s">
        <v>183</v>
      </c>
      <c r="H6942" s="23">
        <v>1079062.6499999999</v>
      </c>
      <c r="I6942" s="21">
        <v>45352</v>
      </c>
      <c r="J6942" s="21">
        <v>45369</v>
      </c>
      <c r="K6942" s="20" t="s">
        <v>5114</v>
      </c>
      <c r="L6942" s="20" t="s">
        <v>5107</v>
      </c>
      <c r="M6942" s="20"/>
      <c r="N6942" s="21">
        <v>45385.162866967592</v>
      </c>
    </row>
    <row r="6943" spans="1:14" x14ac:dyDescent="0.25">
      <c r="A6943" s="21">
        <v>45374.11482638889</v>
      </c>
      <c r="B6943" s="22">
        <v>45374.11482638889</v>
      </c>
      <c r="C6943" s="20" t="s">
        <v>181</v>
      </c>
      <c r="D6943" s="20" t="s">
        <v>182</v>
      </c>
      <c r="E6943" s="207" t="s">
        <v>185</v>
      </c>
      <c r="F6943" s="207" t="s">
        <v>6388</v>
      </c>
      <c r="G6943" s="20" t="s">
        <v>183</v>
      </c>
      <c r="H6943" s="23">
        <v>1349765.57</v>
      </c>
      <c r="I6943" s="21">
        <v>45352</v>
      </c>
      <c r="J6943" s="21">
        <v>45369</v>
      </c>
      <c r="K6943" s="20" t="s">
        <v>5116</v>
      </c>
      <c r="L6943" s="20" t="s">
        <v>5107</v>
      </c>
      <c r="M6943" s="20"/>
      <c r="N6943" s="21">
        <v>45385.162866967592</v>
      </c>
    </row>
    <row r="6944" spans="1:14" x14ac:dyDescent="0.25">
      <c r="A6944" s="21">
        <v>45374.11482638889</v>
      </c>
      <c r="B6944" s="22">
        <v>45374.11482638889</v>
      </c>
      <c r="C6944" s="20" t="s">
        <v>1190</v>
      </c>
      <c r="D6944" s="20" t="s">
        <v>1191</v>
      </c>
      <c r="E6944" s="207" t="s">
        <v>1193</v>
      </c>
      <c r="F6944" s="207" t="s">
        <v>6389</v>
      </c>
      <c r="G6944" s="20" t="s">
        <v>183</v>
      </c>
      <c r="H6944" s="23">
        <v>4359.8900000000003</v>
      </c>
      <c r="I6944" s="21">
        <v>45352</v>
      </c>
      <c r="J6944" s="21">
        <v>45369</v>
      </c>
      <c r="K6944" s="20" t="s">
        <v>5118</v>
      </c>
      <c r="L6944" s="20" t="s">
        <v>5107</v>
      </c>
      <c r="M6944" s="20"/>
      <c r="N6944" s="21">
        <v>45385.162866967592</v>
      </c>
    </row>
    <row r="6945" spans="1:14" x14ac:dyDescent="0.25">
      <c r="A6945" s="21">
        <v>45374.11482638889</v>
      </c>
      <c r="B6945" s="22">
        <v>45374.11482638889</v>
      </c>
      <c r="C6945" s="20" t="s">
        <v>1226</v>
      </c>
      <c r="D6945" s="20" t="s">
        <v>1227</v>
      </c>
      <c r="E6945" s="207" t="s">
        <v>1229</v>
      </c>
      <c r="F6945" s="207" t="s">
        <v>6390</v>
      </c>
      <c r="G6945" s="20" t="s">
        <v>183</v>
      </c>
      <c r="H6945" s="23">
        <v>2714</v>
      </c>
      <c r="I6945" s="21">
        <v>45352</v>
      </c>
      <c r="J6945" s="21">
        <v>45369</v>
      </c>
      <c r="K6945" s="20" t="s">
        <v>5118</v>
      </c>
      <c r="L6945" s="20" t="s">
        <v>5107</v>
      </c>
      <c r="M6945" s="20"/>
      <c r="N6945" s="21">
        <v>45385.162866967592</v>
      </c>
    </row>
    <row r="6946" spans="1:14" x14ac:dyDescent="0.25">
      <c r="A6946" s="21">
        <v>45374.11482638889</v>
      </c>
      <c r="B6946" s="22">
        <v>45374.11482638889</v>
      </c>
      <c r="C6946" s="20" t="s">
        <v>717</v>
      </c>
      <c r="D6946" s="20" t="s">
        <v>718</v>
      </c>
      <c r="E6946" s="207" t="s">
        <v>720</v>
      </c>
      <c r="F6946" s="207" t="s">
        <v>6391</v>
      </c>
      <c r="G6946" s="20" t="s">
        <v>183</v>
      </c>
      <c r="H6946" s="23">
        <v>4435.26</v>
      </c>
      <c r="I6946" s="21">
        <v>45352</v>
      </c>
      <c r="J6946" s="21">
        <v>45369</v>
      </c>
      <c r="K6946" s="20" t="s">
        <v>5121</v>
      </c>
      <c r="L6946" s="20" t="s">
        <v>5107</v>
      </c>
      <c r="M6946" s="20"/>
      <c r="N6946" s="21">
        <v>45385.162866967592</v>
      </c>
    </row>
    <row r="6947" spans="1:14" x14ac:dyDescent="0.25">
      <c r="A6947" s="21">
        <v>45374.11482638889</v>
      </c>
      <c r="B6947" s="22">
        <v>45374.11482638889</v>
      </c>
      <c r="C6947" s="20" t="s">
        <v>882</v>
      </c>
      <c r="D6947" s="20" t="s">
        <v>883</v>
      </c>
      <c r="E6947" s="207" t="s">
        <v>885</v>
      </c>
      <c r="F6947" s="207" t="s">
        <v>6392</v>
      </c>
      <c r="G6947" s="20" t="s">
        <v>183</v>
      </c>
      <c r="H6947" s="23">
        <v>5673.53</v>
      </c>
      <c r="I6947" s="21">
        <v>45352</v>
      </c>
      <c r="J6947" s="21">
        <v>45369</v>
      </c>
      <c r="K6947" s="20" t="s">
        <v>5123</v>
      </c>
      <c r="L6947" s="20" t="s">
        <v>5107</v>
      </c>
      <c r="M6947" s="20"/>
      <c r="N6947" s="21">
        <v>45385.162866967592</v>
      </c>
    </row>
    <row r="6948" spans="1:14" x14ac:dyDescent="0.25">
      <c r="A6948" s="21">
        <v>45374.11482638889</v>
      </c>
      <c r="B6948" s="22">
        <v>45374.11482638889</v>
      </c>
      <c r="C6948" s="20" t="s">
        <v>193</v>
      </c>
      <c r="D6948" s="20" t="s">
        <v>194</v>
      </c>
      <c r="E6948" s="207" t="s">
        <v>196</v>
      </c>
      <c r="F6948" s="207" t="s">
        <v>6393</v>
      </c>
      <c r="G6948" s="20" t="s">
        <v>183</v>
      </c>
      <c r="H6948" s="23">
        <v>13619.21</v>
      </c>
      <c r="I6948" s="21">
        <v>45352</v>
      </c>
      <c r="J6948" s="21">
        <v>45369</v>
      </c>
      <c r="K6948" s="20" t="s">
        <v>5118</v>
      </c>
      <c r="L6948" s="20" t="s">
        <v>5107</v>
      </c>
      <c r="M6948" s="20"/>
      <c r="N6948" s="21">
        <v>45385.162866967592</v>
      </c>
    </row>
    <row r="6949" spans="1:14" x14ac:dyDescent="0.25">
      <c r="A6949" s="21">
        <v>45374.11482638889</v>
      </c>
      <c r="B6949" s="22">
        <v>45374.11482638889</v>
      </c>
      <c r="C6949" s="20" t="s">
        <v>253</v>
      </c>
      <c r="D6949" s="20" t="s">
        <v>254</v>
      </c>
      <c r="E6949" s="207" t="s">
        <v>256</v>
      </c>
      <c r="F6949" s="207" t="s">
        <v>6394</v>
      </c>
      <c r="G6949" s="20" t="s">
        <v>183</v>
      </c>
      <c r="H6949" s="23">
        <v>272765.96999999997</v>
      </c>
      <c r="I6949" s="21">
        <v>45352</v>
      </c>
      <c r="J6949" s="21">
        <v>45369</v>
      </c>
      <c r="K6949" s="20" t="s">
        <v>5118</v>
      </c>
      <c r="L6949" s="20" t="s">
        <v>5107</v>
      </c>
      <c r="M6949" s="20"/>
      <c r="N6949" s="21">
        <v>45385.162866967592</v>
      </c>
    </row>
    <row r="6950" spans="1:14" x14ac:dyDescent="0.25">
      <c r="A6950" s="21">
        <v>45374.11482638889</v>
      </c>
      <c r="B6950" s="22">
        <v>45374.11482638889</v>
      </c>
      <c r="C6950" s="20" t="s">
        <v>939</v>
      </c>
      <c r="D6950" s="20" t="s">
        <v>940</v>
      </c>
      <c r="E6950" s="207" t="s">
        <v>942</v>
      </c>
      <c r="F6950" s="207" t="s">
        <v>6395</v>
      </c>
      <c r="G6950" s="20" t="s">
        <v>183</v>
      </c>
      <c r="H6950" s="23">
        <v>3293.28</v>
      </c>
      <c r="I6950" s="21">
        <v>45352</v>
      </c>
      <c r="J6950" s="21">
        <v>45369</v>
      </c>
      <c r="K6950" s="20" t="s">
        <v>5123</v>
      </c>
      <c r="L6950" s="20" t="s">
        <v>5107</v>
      </c>
      <c r="M6950" s="20"/>
      <c r="N6950" s="21">
        <v>45385.162866967592</v>
      </c>
    </row>
    <row r="6951" spans="1:14" x14ac:dyDescent="0.25">
      <c r="A6951" s="21">
        <v>45374.11482638889</v>
      </c>
      <c r="B6951" s="22">
        <v>45374.11482638889</v>
      </c>
      <c r="C6951" s="20" t="s">
        <v>521</v>
      </c>
      <c r="D6951" s="20" t="s">
        <v>522</v>
      </c>
      <c r="E6951" s="207" t="s">
        <v>524</v>
      </c>
      <c r="F6951" s="207" t="s">
        <v>6396</v>
      </c>
      <c r="G6951" s="20" t="s">
        <v>183</v>
      </c>
      <c r="H6951" s="23">
        <v>7013.83</v>
      </c>
      <c r="I6951" s="21">
        <v>45352</v>
      </c>
      <c r="J6951" s="21">
        <v>45369</v>
      </c>
      <c r="K6951" s="20" t="s">
        <v>5121</v>
      </c>
      <c r="L6951" s="20" t="s">
        <v>5107</v>
      </c>
      <c r="M6951" s="20"/>
      <c r="N6951" s="21">
        <v>45385.162866967592</v>
      </c>
    </row>
    <row r="6952" spans="1:14" x14ac:dyDescent="0.25">
      <c r="A6952" s="21">
        <v>45374.11482638889</v>
      </c>
      <c r="B6952" s="22">
        <v>45374.11482638889</v>
      </c>
      <c r="C6952" s="20" t="s">
        <v>459</v>
      </c>
      <c r="D6952" s="20" t="s">
        <v>460</v>
      </c>
      <c r="E6952" s="207" t="s">
        <v>462</v>
      </c>
      <c r="F6952" s="207" t="s">
        <v>6397</v>
      </c>
      <c r="G6952" s="20" t="s">
        <v>183</v>
      </c>
      <c r="H6952" s="23">
        <v>690514.04</v>
      </c>
      <c r="I6952" s="21">
        <v>45352</v>
      </c>
      <c r="J6952" s="21">
        <v>45369</v>
      </c>
      <c r="K6952" s="20" t="s">
        <v>5129</v>
      </c>
      <c r="L6952" s="20" t="s">
        <v>5107</v>
      </c>
      <c r="M6952" s="20"/>
      <c r="N6952" s="21">
        <v>45385.162866967592</v>
      </c>
    </row>
    <row r="6953" spans="1:14" x14ac:dyDescent="0.25">
      <c r="A6953" s="21">
        <v>45374.11482638889</v>
      </c>
      <c r="B6953" s="22">
        <v>45374.11482638889</v>
      </c>
      <c r="C6953" s="20" t="s">
        <v>435</v>
      </c>
      <c r="D6953" s="20" t="s">
        <v>436</v>
      </c>
      <c r="E6953" s="207" t="s">
        <v>438</v>
      </c>
      <c r="F6953" s="207" t="s">
        <v>6398</v>
      </c>
      <c r="G6953" s="20" t="s">
        <v>183</v>
      </c>
      <c r="H6953" s="23">
        <v>6309.42</v>
      </c>
      <c r="I6953" s="21">
        <v>45352</v>
      </c>
      <c r="J6953" s="21">
        <v>45369</v>
      </c>
      <c r="K6953" s="20" t="s">
        <v>5118</v>
      </c>
      <c r="L6953" s="20" t="s">
        <v>5107</v>
      </c>
      <c r="M6953" s="20"/>
      <c r="N6953" s="21">
        <v>45385.162866967592</v>
      </c>
    </row>
    <row r="6954" spans="1:14" x14ac:dyDescent="0.25">
      <c r="A6954" s="21">
        <v>45374.11482638889</v>
      </c>
      <c r="B6954" s="22">
        <v>45374.11482638889</v>
      </c>
      <c r="C6954" s="20" t="s">
        <v>422</v>
      </c>
      <c r="D6954" s="20" t="s">
        <v>423</v>
      </c>
      <c r="E6954" s="207" t="s">
        <v>425</v>
      </c>
      <c r="F6954" s="207" t="s">
        <v>6399</v>
      </c>
      <c r="G6954" s="20" t="s">
        <v>183</v>
      </c>
      <c r="H6954" s="23">
        <v>36397.94</v>
      </c>
      <c r="I6954" s="21">
        <v>45352</v>
      </c>
      <c r="J6954" s="21">
        <v>45369</v>
      </c>
      <c r="K6954" s="20" t="s">
        <v>5118</v>
      </c>
      <c r="L6954" s="20" t="s">
        <v>5107</v>
      </c>
      <c r="M6954" s="20"/>
      <c r="N6954" s="21">
        <v>45385.162866967592</v>
      </c>
    </row>
    <row r="6955" spans="1:14" x14ac:dyDescent="0.25">
      <c r="A6955" s="21">
        <v>45374.11482638889</v>
      </c>
      <c r="B6955" s="22">
        <v>45374.11482638889</v>
      </c>
      <c r="C6955" s="20" t="s">
        <v>1298</v>
      </c>
      <c r="D6955" s="20" t="s">
        <v>1299</v>
      </c>
      <c r="E6955" s="207" t="s">
        <v>1301</v>
      </c>
      <c r="F6955" s="207" t="s">
        <v>6400</v>
      </c>
      <c r="G6955" s="20" t="s">
        <v>183</v>
      </c>
      <c r="H6955" s="23">
        <v>647.04</v>
      </c>
      <c r="I6955" s="21">
        <v>45352</v>
      </c>
      <c r="J6955" s="21">
        <v>45369</v>
      </c>
      <c r="K6955" s="20" t="s">
        <v>5121</v>
      </c>
      <c r="L6955" s="20" t="s">
        <v>5107</v>
      </c>
      <c r="M6955" s="20"/>
      <c r="N6955" s="21">
        <v>45385.162866967592</v>
      </c>
    </row>
    <row r="6956" spans="1:14" x14ac:dyDescent="0.25">
      <c r="A6956" s="21">
        <v>45374.11482638889</v>
      </c>
      <c r="B6956" s="22">
        <v>45374.11482638889</v>
      </c>
      <c r="C6956" s="20" t="s">
        <v>331</v>
      </c>
      <c r="D6956" s="20" t="s">
        <v>332</v>
      </c>
      <c r="E6956" s="207" t="s">
        <v>334</v>
      </c>
      <c r="F6956" s="207" t="s">
        <v>6401</v>
      </c>
      <c r="G6956" s="20" t="s">
        <v>183</v>
      </c>
      <c r="H6956" s="23">
        <v>5530.15</v>
      </c>
      <c r="I6956" s="21">
        <v>45352</v>
      </c>
      <c r="J6956" s="21">
        <v>45369</v>
      </c>
      <c r="K6956" s="20" t="s">
        <v>5121</v>
      </c>
      <c r="L6956" s="20" t="s">
        <v>5107</v>
      </c>
      <c r="M6956" s="20"/>
      <c r="N6956" s="21">
        <v>45385.162866967592</v>
      </c>
    </row>
    <row r="6957" spans="1:14" x14ac:dyDescent="0.25">
      <c r="A6957" s="21">
        <v>45372.895960648151</v>
      </c>
      <c r="B6957" s="22">
        <v>45372.895960648151</v>
      </c>
      <c r="C6957" s="20" t="s">
        <v>771</v>
      </c>
      <c r="D6957" s="20" t="s">
        <v>772</v>
      </c>
      <c r="E6957" s="207" t="s">
        <v>774</v>
      </c>
      <c r="F6957" s="207" t="s">
        <v>6402</v>
      </c>
      <c r="G6957" s="20" t="s">
        <v>183</v>
      </c>
      <c r="H6957" s="23">
        <v>1075989.1000000001</v>
      </c>
      <c r="I6957" s="21">
        <v>45352</v>
      </c>
      <c r="J6957" s="21">
        <v>45369</v>
      </c>
      <c r="K6957" s="20" t="s">
        <v>5114</v>
      </c>
      <c r="L6957" s="20" t="s">
        <v>5107</v>
      </c>
      <c r="M6957" s="20"/>
      <c r="N6957" s="21">
        <v>45385.162866967592</v>
      </c>
    </row>
    <row r="6958" spans="1:14" x14ac:dyDescent="0.25">
      <c r="A6958" s="21">
        <v>45372.895960648151</v>
      </c>
      <c r="B6958" s="22">
        <v>45372.895960648151</v>
      </c>
      <c r="C6958" s="20" t="s">
        <v>181</v>
      </c>
      <c r="D6958" s="20" t="s">
        <v>182</v>
      </c>
      <c r="E6958" s="207" t="s">
        <v>185</v>
      </c>
      <c r="F6958" s="207" t="s">
        <v>6403</v>
      </c>
      <c r="G6958" s="20" t="s">
        <v>183</v>
      </c>
      <c r="H6958" s="23">
        <v>1344678.25</v>
      </c>
      <c r="I6958" s="21">
        <v>45352</v>
      </c>
      <c r="J6958" s="21">
        <v>45369</v>
      </c>
      <c r="K6958" s="20" t="s">
        <v>5116</v>
      </c>
      <c r="L6958" s="20" t="s">
        <v>5107</v>
      </c>
      <c r="M6958" s="20"/>
      <c r="N6958" s="21">
        <v>45385.162866967592</v>
      </c>
    </row>
    <row r="6959" spans="1:14" x14ac:dyDescent="0.25">
      <c r="A6959" s="21">
        <v>45372.895960648151</v>
      </c>
      <c r="B6959" s="22">
        <v>45372.895960648151</v>
      </c>
      <c r="C6959" s="20" t="s">
        <v>1190</v>
      </c>
      <c r="D6959" s="20" t="s">
        <v>1191</v>
      </c>
      <c r="E6959" s="207" t="s">
        <v>1193</v>
      </c>
      <c r="F6959" s="207" t="s">
        <v>6404</v>
      </c>
      <c r="G6959" s="20" t="s">
        <v>183</v>
      </c>
      <c r="H6959" s="23">
        <v>4359.8900000000003</v>
      </c>
      <c r="I6959" s="21">
        <v>45352</v>
      </c>
      <c r="J6959" s="21">
        <v>45369</v>
      </c>
      <c r="K6959" s="20" t="s">
        <v>5118</v>
      </c>
      <c r="L6959" s="20" t="s">
        <v>5107</v>
      </c>
      <c r="M6959" s="20"/>
      <c r="N6959" s="21">
        <v>45385.162866967592</v>
      </c>
    </row>
    <row r="6960" spans="1:14" x14ac:dyDescent="0.25">
      <c r="A6960" s="21">
        <v>45372.895960648151</v>
      </c>
      <c r="B6960" s="22">
        <v>45372.895960648151</v>
      </c>
      <c r="C6960" s="20" t="s">
        <v>1226</v>
      </c>
      <c r="D6960" s="20" t="s">
        <v>1227</v>
      </c>
      <c r="E6960" s="207" t="s">
        <v>1229</v>
      </c>
      <c r="F6960" s="207" t="s">
        <v>6405</v>
      </c>
      <c r="G6960" s="20" t="s">
        <v>183</v>
      </c>
      <c r="H6960" s="23">
        <v>2714</v>
      </c>
      <c r="I6960" s="21">
        <v>45352</v>
      </c>
      <c r="J6960" s="21">
        <v>45369</v>
      </c>
      <c r="K6960" s="20" t="s">
        <v>5118</v>
      </c>
      <c r="L6960" s="20" t="s">
        <v>5107</v>
      </c>
      <c r="M6960" s="20"/>
      <c r="N6960" s="21">
        <v>45385.162866967592</v>
      </c>
    </row>
    <row r="6961" spans="1:14" x14ac:dyDescent="0.25">
      <c r="A6961" s="21">
        <v>45372.895960648151</v>
      </c>
      <c r="B6961" s="22">
        <v>45372.895960648151</v>
      </c>
      <c r="C6961" s="20" t="s">
        <v>717</v>
      </c>
      <c r="D6961" s="20" t="s">
        <v>718</v>
      </c>
      <c r="E6961" s="207" t="s">
        <v>720</v>
      </c>
      <c r="F6961" s="207" t="s">
        <v>6406</v>
      </c>
      <c r="G6961" s="20" t="s">
        <v>183</v>
      </c>
      <c r="H6961" s="23">
        <v>4435.26</v>
      </c>
      <c r="I6961" s="21">
        <v>45352</v>
      </c>
      <c r="J6961" s="21">
        <v>45369</v>
      </c>
      <c r="K6961" s="20" t="s">
        <v>5121</v>
      </c>
      <c r="L6961" s="20" t="s">
        <v>5107</v>
      </c>
      <c r="M6961" s="20"/>
      <c r="N6961" s="21">
        <v>45385.162866967592</v>
      </c>
    </row>
    <row r="6962" spans="1:14" x14ac:dyDescent="0.25">
      <c r="A6962" s="21">
        <v>45372.895960648151</v>
      </c>
      <c r="B6962" s="22">
        <v>45372.895960648151</v>
      </c>
      <c r="C6962" s="20" t="s">
        <v>882</v>
      </c>
      <c r="D6962" s="20" t="s">
        <v>883</v>
      </c>
      <c r="E6962" s="207" t="s">
        <v>885</v>
      </c>
      <c r="F6962" s="207" t="s">
        <v>6407</v>
      </c>
      <c r="G6962" s="20" t="s">
        <v>183</v>
      </c>
      <c r="H6962" s="23">
        <v>5653.07</v>
      </c>
      <c r="I6962" s="21">
        <v>45352</v>
      </c>
      <c r="J6962" s="21">
        <v>45369</v>
      </c>
      <c r="K6962" s="20" t="s">
        <v>5123</v>
      </c>
      <c r="L6962" s="20" t="s">
        <v>5107</v>
      </c>
      <c r="M6962" s="20"/>
      <c r="N6962" s="21">
        <v>45385.162866967592</v>
      </c>
    </row>
    <row r="6963" spans="1:14" x14ac:dyDescent="0.25">
      <c r="A6963" s="21">
        <v>45372.895960648151</v>
      </c>
      <c r="B6963" s="22">
        <v>45372.895960648151</v>
      </c>
      <c r="C6963" s="20" t="s">
        <v>193</v>
      </c>
      <c r="D6963" s="20" t="s">
        <v>194</v>
      </c>
      <c r="E6963" s="207" t="s">
        <v>196</v>
      </c>
      <c r="F6963" s="207" t="s">
        <v>6408</v>
      </c>
      <c r="G6963" s="20" t="s">
        <v>183</v>
      </c>
      <c r="H6963" s="23">
        <v>4619.21</v>
      </c>
      <c r="I6963" s="21">
        <v>45352</v>
      </c>
      <c r="J6963" s="21">
        <v>45369</v>
      </c>
      <c r="K6963" s="20" t="s">
        <v>5118</v>
      </c>
      <c r="L6963" s="20" t="s">
        <v>5107</v>
      </c>
      <c r="M6963" s="20"/>
      <c r="N6963" s="21">
        <v>45385.162866967592</v>
      </c>
    </row>
    <row r="6964" spans="1:14" x14ac:dyDescent="0.25">
      <c r="A6964" s="21">
        <v>45372.895960648151</v>
      </c>
      <c r="B6964" s="22">
        <v>45372.895960648151</v>
      </c>
      <c r="C6964" s="20" t="s">
        <v>253</v>
      </c>
      <c r="D6964" s="20" t="s">
        <v>254</v>
      </c>
      <c r="E6964" s="207" t="s">
        <v>256</v>
      </c>
      <c r="F6964" s="207" t="s">
        <v>6409</v>
      </c>
      <c r="G6964" s="20" t="s">
        <v>183</v>
      </c>
      <c r="H6964" s="23">
        <v>272765.96999999997</v>
      </c>
      <c r="I6964" s="21">
        <v>45352</v>
      </c>
      <c r="J6964" s="21">
        <v>45369</v>
      </c>
      <c r="K6964" s="20" t="s">
        <v>5118</v>
      </c>
      <c r="L6964" s="20" t="s">
        <v>5107</v>
      </c>
      <c r="M6964" s="20"/>
      <c r="N6964" s="21">
        <v>45385.162866967592</v>
      </c>
    </row>
    <row r="6965" spans="1:14" x14ac:dyDescent="0.25">
      <c r="A6965" s="21">
        <v>45372.895960648151</v>
      </c>
      <c r="B6965" s="22">
        <v>45372.895960648151</v>
      </c>
      <c r="C6965" s="20" t="s">
        <v>939</v>
      </c>
      <c r="D6965" s="20" t="s">
        <v>940</v>
      </c>
      <c r="E6965" s="207" t="s">
        <v>942</v>
      </c>
      <c r="F6965" s="207" t="s">
        <v>6410</v>
      </c>
      <c r="G6965" s="20" t="s">
        <v>183</v>
      </c>
      <c r="H6965" s="23">
        <v>3282.28</v>
      </c>
      <c r="I6965" s="21">
        <v>45352</v>
      </c>
      <c r="J6965" s="21">
        <v>45369</v>
      </c>
      <c r="K6965" s="20" t="s">
        <v>5123</v>
      </c>
      <c r="L6965" s="20" t="s">
        <v>5107</v>
      </c>
      <c r="M6965" s="20"/>
      <c r="N6965" s="21">
        <v>45385.162866967592</v>
      </c>
    </row>
    <row r="6966" spans="1:14" x14ac:dyDescent="0.25">
      <c r="A6966" s="21">
        <v>45372.895960648151</v>
      </c>
      <c r="B6966" s="22">
        <v>45372.895960648151</v>
      </c>
      <c r="C6966" s="20" t="s">
        <v>521</v>
      </c>
      <c r="D6966" s="20" t="s">
        <v>522</v>
      </c>
      <c r="E6966" s="207" t="s">
        <v>524</v>
      </c>
      <c r="F6966" s="207" t="s">
        <v>6411</v>
      </c>
      <c r="G6966" s="20" t="s">
        <v>183</v>
      </c>
      <c r="H6966" s="23">
        <v>7013.83</v>
      </c>
      <c r="I6966" s="21">
        <v>45352</v>
      </c>
      <c r="J6966" s="21">
        <v>45369</v>
      </c>
      <c r="K6966" s="20" t="s">
        <v>5121</v>
      </c>
      <c r="L6966" s="20" t="s">
        <v>5107</v>
      </c>
      <c r="M6966" s="20"/>
      <c r="N6966" s="21">
        <v>45385.162866967592</v>
      </c>
    </row>
    <row r="6967" spans="1:14" x14ac:dyDescent="0.25">
      <c r="A6967" s="21">
        <v>45372.895960648151</v>
      </c>
      <c r="B6967" s="22">
        <v>45372.895960648151</v>
      </c>
      <c r="C6967" s="20" t="s">
        <v>459</v>
      </c>
      <c r="D6967" s="20" t="s">
        <v>460</v>
      </c>
      <c r="E6967" s="207" t="s">
        <v>462</v>
      </c>
      <c r="F6967" s="207" t="s">
        <v>6412</v>
      </c>
      <c r="G6967" s="20" t="s">
        <v>183</v>
      </c>
      <c r="H6967" s="23">
        <v>690514.04</v>
      </c>
      <c r="I6967" s="21">
        <v>45352</v>
      </c>
      <c r="J6967" s="21">
        <v>45369</v>
      </c>
      <c r="K6967" s="20" t="s">
        <v>5129</v>
      </c>
      <c r="L6967" s="20" t="s">
        <v>5107</v>
      </c>
      <c r="M6967" s="20"/>
      <c r="N6967" s="21">
        <v>45385.162866967592</v>
      </c>
    </row>
    <row r="6968" spans="1:14" x14ac:dyDescent="0.25">
      <c r="A6968" s="21">
        <v>45372.895960648151</v>
      </c>
      <c r="B6968" s="22">
        <v>45372.895960648151</v>
      </c>
      <c r="C6968" s="20" t="s">
        <v>435</v>
      </c>
      <c r="D6968" s="20" t="s">
        <v>436</v>
      </c>
      <c r="E6968" s="207" t="s">
        <v>438</v>
      </c>
      <c r="F6968" s="207" t="s">
        <v>6413</v>
      </c>
      <c r="G6968" s="20" t="s">
        <v>183</v>
      </c>
      <c r="H6968" s="23">
        <v>6536.32</v>
      </c>
      <c r="I6968" s="21">
        <v>45352</v>
      </c>
      <c r="J6968" s="21">
        <v>45369</v>
      </c>
      <c r="K6968" s="20" t="s">
        <v>5118</v>
      </c>
      <c r="L6968" s="20" t="s">
        <v>5107</v>
      </c>
      <c r="M6968" s="20"/>
      <c r="N6968" s="21">
        <v>45385.162866967592</v>
      </c>
    </row>
    <row r="6969" spans="1:14" x14ac:dyDescent="0.25">
      <c r="A6969" s="21">
        <v>45372.895960648151</v>
      </c>
      <c r="B6969" s="22">
        <v>45372.895960648151</v>
      </c>
      <c r="C6969" s="20" t="s">
        <v>422</v>
      </c>
      <c r="D6969" s="20" t="s">
        <v>423</v>
      </c>
      <c r="E6969" s="207" t="s">
        <v>425</v>
      </c>
      <c r="F6969" s="207" t="s">
        <v>6414</v>
      </c>
      <c r="G6969" s="20" t="s">
        <v>183</v>
      </c>
      <c r="H6969" s="23">
        <v>45397.94</v>
      </c>
      <c r="I6969" s="21">
        <v>45352</v>
      </c>
      <c r="J6969" s="21">
        <v>45369</v>
      </c>
      <c r="K6969" s="20" t="s">
        <v>5118</v>
      </c>
      <c r="L6969" s="20" t="s">
        <v>5107</v>
      </c>
      <c r="M6969" s="20"/>
      <c r="N6969" s="21">
        <v>45385.162866967592</v>
      </c>
    </row>
    <row r="6970" spans="1:14" x14ac:dyDescent="0.25">
      <c r="A6970" s="21">
        <v>45372.895960648151</v>
      </c>
      <c r="B6970" s="22">
        <v>45372.895960648151</v>
      </c>
      <c r="C6970" s="20" t="s">
        <v>1298</v>
      </c>
      <c r="D6970" s="20" t="s">
        <v>1299</v>
      </c>
      <c r="E6970" s="207" t="s">
        <v>1301</v>
      </c>
      <c r="F6970" s="207" t="s">
        <v>6415</v>
      </c>
      <c r="G6970" s="20" t="s">
        <v>183</v>
      </c>
      <c r="H6970" s="23">
        <v>647.04</v>
      </c>
      <c r="I6970" s="21">
        <v>45352</v>
      </c>
      <c r="J6970" s="21">
        <v>45369</v>
      </c>
      <c r="K6970" s="20" t="s">
        <v>5121</v>
      </c>
      <c r="L6970" s="20" t="s">
        <v>5107</v>
      </c>
      <c r="M6970" s="20"/>
      <c r="N6970" s="21">
        <v>45385.162866967592</v>
      </c>
    </row>
    <row r="6971" spans="1:14" x14ac:dyDescent="0.25">
      <c r="A6971" s="21">
        <v>45372.895960648151</v>
      </c>
      <c r="B6971" s="22">
        <v>45372.895960648151</v>
      </c>
      <c r="C6971" s="20" t="s">
        <v>331</v>
      </c>
      <c r="D6971" s="20" t="s">
        <v>332</v>
      </c>
      <c r="E6971" s="207" t="s">
        <v>334</v>
      </c>
      <c r="F6971" s="207" t="s">
        <v>6416</v>
      </c>
      <c r="G6971" s="20" t="s">
        <v>183</v>
      </c>
      <c r="H6971" s="23">
        <v>5530.15</v>
      </c>
      <c r="I6971" s="21">
        <v>45352</v>
      </c>
      <c r="J6971" s="21">
        <v>45369</v>
      </c>
      <c r="K6971" s="20" t="s">
        <v>5121</v>
      </c>
      <c r="L6971" s="20" t="s">
        <v>5107</v>
      </c>
      <c r="M6971" s="20"/>
      <c r="N6971" s="21">
        <v>45385.162866967592</v>
      </c>
    </row>
    <row r="6972" spans="1:14" x14ac:dyDescent="0.25">
      <c r="A6972" s="21">
        <v>45372.304594907408</v>
      </c>
      <c r="B6972" s="22">
        <v>45372.304594907408</v>
      </c>
      <c r="C6972" s="20" t="s">
        <v>869</v>
      </c>
      <c r="D6972" s="20" t="s">
        <v>870</v>
      </c>
      <c r="E6972" s="207" t="s">
        <v>872</v>
      </c>
      <c r="F6972" s="207" t="s">
        <v>6417</v>
      </c>
      <c r="G6972" s="20" t="s">
        <v>210</v>
      </c>
      <c r="H6972" s="23">
        <v>301.57</v>
      </c>
      <c r="I6972" s="21">
        <v>45352</v>
      </c>
      <c r="J6972" s="21">
        <v>45369</v>
      </c>
      <c r="K6972" s="20" t="s">
        <v>5097</v>
      </c>
      <c r="L6972" s="20" t="s">
        <v>5098</v>
      </c>
      <c r="M6972" s="20"/>
      <c r="N6972" s="21">
        <v>45385.162866967592</v>
      </c>
    </row>
    <row r="6973" spans="1:14" x14ac:dyDescent="0.25">
      <c r="A6973" s="21">
        <v>45372.304594907408</v>
      </c>
      <c r="B6973" s="22">
        <v>45372.304594907408</v>
      </c>
      <c r="C6973" s="20" t="s">
        <v>995</v>
      </c>
      <c r="D6973" s="20" t="s">
        <v>996</v>
      </c>
      <c r="E6973" s="207" t="s">
        <v>998</v>
      </c>
      <c r="F6973" s="207" t="s">
        <v>6418</v>
      </c>
      <c r="G6973" s="20" t="s">
        <v>210</v>
      </c>
      <c r="H6973" s="23">
        <v>29.04</v>
      </c>
      <c r="I6973" s="21">
        <v>45352</v>
      </c>
      <c r="J6973" s="21">
        <v>45369</v>
      </c>
      <c r="K6973" s="20" t="s">
        <v>5097</v>
      </c>
      <c r="L6973" s="20" t="s">
        <v>5098</v>
      </c>
      <c r="M6973" s="20"/>
      <c r="N6973" s="21">
        <v>45385.162866967592</v>
      </c>
    </row>
    <row r="6974" spans="1:14" x14ac:dyDescent="0.25">
      <c r="A6974" s="21">
        <v>45372.304594907408</v>
      </c>
      <c r="B6974" s="22">
        <v>45372.304594907408</v>
      </c>
      <c r="C6974" s="20" t="s">
        <v>724</v>
      </c>
      <c r="D6974" s="20" t="s">
        <v>118</v>
      </c>
      <c r="E6974" s="207" t="s">
        <v>121</v>
      </c>
      <c r="F6974" s="207" t="s">
        <v>6419</v>
      </c>
      <c r="G6974" s="20" t="s">
        <v>210</v>
      </c>
      <c r="H6974" s="23">
        <v>4052.36</v>
      </c>
      <c r="I6974" s="21">
        <v>45352</v>
      </c>
      <c r="J6974" s="21">
        <v>45369</v>
      </c>
      <c r="K6974" s="20" t="s">
        <v>5097</v>
      </c>
      <c r="L6974" s="20" t="s">
        <v>5098</v>
      </c>
      <c r="M6974" s="20"/>
      <c r="N6974" s="21">
        <v>45385.162866967592</v>
      </c>
    </row>
    <row r="6975" spans="1:14" x14ac:dyDescent="0.25">
      <c r="A6975" s="21">
        <v>45371.697928240741</v>
      </c>
      <c r="B6975" s="22">
        <v>45371.697928240741</v>
      </c>
      <c r="C6975" s="20" t="s">
        <v>771</v>
      </c>
      <c r="D6975" s="20" t="s">
        <v>772</v>
      </c>
      <c r="E6975" s="207" t="s">
        <v>774</v>
      </c>
      <c r="F6975" s="207" t="s">
        <v>6420</v>
      </c>
      <c r="G6975" s="20" t="s">
        <v>183</v>
      </c>
      <c r="H6975" s="23">
        <v>1067621.08</v>
      </c>
      <c r="I6975" s="21">
        <v>45352</v>
      </c>
      <c r="J6975" s="21">
        <v>45369</v>
      </c>
      <c r="K6975" s="20" t="s">
        <v>5114</v>
      </c>
      <c r="L6975" s="20" t="s">
        <v>5107</v>
      </c>
      <c r="M6975" s="20"/>
      <c r="N6975" s="21">
        <v>45371.698835902775</v>
      </c>
    </row>
    <row r="6976" spans="1:14" x14ac:dyDescent="0.25">
      <c r="A6976" s="21">
        <v>45371.697928240741</v>
      </c>
      <c r="B6976" s="22">
        <v>45371.697928240741</v>
      </c>
      <c r="C6976" s="20" t="s">
        <v>181</v>
      </c>
      <c r="D6976" s="20" t="s">
        <v>182</v>
      </c>
      <c r="E6976" s="207" t="s">
        <v>185</v>
      </c>
      <c r="F6976" s="207" t="s">
        <v>6421</v>
      </c>
      <c r="G6976" s="20" t="s">
        <v>183</v>
      </c>
      <c r="H6976" s="23">
        <v>1334797.18</v>
      </c>
      <c r="I6976" s="21">
        <v>45352</v>
      </c>
      <c r="J6976" s="21">
        <v>45369</v>
      </c>
      <c r="K6976" s="20" t="s">
        <v>5116</v>
      </c>
      <c r="L6976" s="20" t="s">
        <v>5107</v>
      </c>
      <c r="M6976" s="20"/>
      <c r="N6976" s="21">
        <v>45371.698835902775</v>
      </c>
    </row>
    <row r="6977" spans="1:14" x14ac:dyDescent="0.25">
      <c r="A6977" s="21">
        <v>45371.697928240741</v>
      </c>
      <c r="B6977" s="22">
        <v>45371.697928240741</v>
      </c>
      <c r="C6977" s="20" t="s">
        <v>1190</v>
      </c>
      <c r="D6977" s="20" t="s">
        <v>1191</v>
      </c>
      <c r="E6977" s="207" t="s">
        <v>1193</v>
      </c>
      <c r="F6977" s="207" t="s">
        <v>6422</v>
      </c>
      <c r="G6977" s="20" t="s">
        <v>183</v>
      </c>
      <c r="H6977" s="23">
        <v>4359.8900000000003</v>
      </c>
      <c r="I6977" s="21">
        <v>45352</v>
      </c>
      <c r="J6977" s="21">
        <v>45369</v>
      </c>
      <c r="K6977" s="20" t="s">
        <v>5118</v>
      </c>
      <c r="L6977" s="20" t="s">
        <v>5107</v>
      </c>
      <c r="M6977" s="20"/>
      <c r="N6977" s="21">
        <v>45371.698835902775</v>
      </c>
    </row>
    <row r="6978" spans="1:14" x14ac:dyDescent="0.25">
      <c r="A6978" s="21">
        <v>45371.697928240741</v>
      </c>
      <c r="B6978" s="22">
        <v>45371.697928240741</v>
      </c>
      <c r="C6978" s="20" t="s">
        <v>1226</v>
      </c>
      <c r="D6978" s="20" t="s">
        <v>1227</v>
      </c>
      <c r="E6978" s="207" t="s">
        <v>1229</v>
      </c>
      <c r="F6978" s="207" t="s">
        <v>6423</v>
      </c>
      <c r="G6978" s="20" t="s">
        <v>183</v>
      </c>
      <c r="H6978" s="23">
        <v>2714</v>
      </c>
      <c r="I6978" s="21">
        <v>45352</v>
      </c>
      <c r="J6978" s="21">
        <v>45369</v>
      </c>
      <c r="K6978" s="20" t="s">
        <v>5118</v>
      </c>
      <c r="L6978" s="20" t="s">
        <v>5107</v>
      </c>
      <c r="M6978" s="20"/>
      <c r="N6978" s="21">
        <v>45371.698835902775</v>
      </c>
    </row>
    <row r="6979" spans="1:14" x14ac:dyDescent="0.25">
      <c r="A6979" s="21">
        <v>45371.697928240741</v>
      </c>
      <c r="B6979" s="22">
        <v>45371.697928240741</v>
      </c>
      <c r="C6979" s="20" t="s">
        <v>717</v>
      </c>
      <c r="D6979" s="20" t="s">
        <v>718</v>
      </c>
      <c r="E6979" s="207" t="s">
        <v>720</v>
      </c>
      <c r="F6979" s="207" t="s">
        <v>6424</v>
      </c>
      <c r="G6979" s="20" t="s">
        <v>183</v>
      </c>
      <c r="H6979" s="23">
        <v>4435.26</v>
      </c>
      <c r="I6979" s="21">
        <v>45352</v>
      </c>
      <c r="J6979" s="21">
        <v>45369</v>
      </c>
      <c r="K6979" s="20" t="s">
        <v>5121</v>
      </c>
      <c r="L6979" s="20" t="s">
        <v>5107</v>
      </c>
      <c r="M6979" s="20"/>
      <c r="N6979" s="21">
        <v>45371.698835902775</v>
      </c>
    </row>
    <row r="6980" spans="1:14" x14ac:dyDescent="0.25">
      <c r="A6980" s="21">
        <v>45371.697928240741</v>
      </c>
      <c r="B6980" s="22">
        <v>45371.697928240741</v>
      </c>
      <c r="C6980" s="20" t="s">
        <v>882</v>
      </c>
      <c r="D6980" s="20" t="s">
        <v>883</v>
      </c>
      <c r="E6980" s="207" t="s">
        <v>885</v>
      </c>
      <c r="F6980" s="207" t="s">
        <v>6425</v>
      </c>
      <c r="G6980" s="20" t="s">
        <v>183</v>
      </c>
      <c r="H6980" s="23">
        <v>5602.05</v>
      </c>
      <c r="I6980" s="21">
        <v>45352</v>
      </c>
      <c r="J6980" s="21">
        <v>45369</v>
      </c>
      <c r="K6980" s="20" t="s">
        <v>5123</v>
      </c>
      <c r="L6980" s="20" t="s">
        <v>5107</v>
      </c>
      <c r="M6980" s="20"/>
      <c r="N6980" s="21">
        <v>45371.698835902775</v>
      </c>
    </row>
    <row r="6981" spans="1:14" x14ac:dyDescent="0.25">
      <c r="A6981" s="21">
        <v>45371.697928240741</v>
      </c>
      <c r="B6981" s="22">
        <v>45371.697928240741</v>
      </c>
      <c r="C6981" s="20" t="s">
        <v>193</v>
      </c>
      <c r="D6981" s="20" t="s">
        <v>194</v>
      </c>
      <c r="E6981" s="207" t="s">
        <v>196</v>
      </c>
      <c r="F6981" s="207" t="s">
        <v>6426</v>
      </c>
      <c r="G6981" s="20" t="s">
        <v>183</v>
      </c>
      <c r="H6981" s="23">
        <v>4619.21</v>
      </c>
      <c r="I6981" s="21">
        <v>45352</v>
      </c>
      <c r="J6981" s="21">
        <v>45369</v>
      </c>
      <c r="K6981" s="20" t="s">
        <v>5118</v>
      </c>
      <c r="L6981" s="20" t="s">
        <v>5107</v>
      </c>
      <c r="M6981" s="20"/>
      <c r="N6981" s="21">
        <v>45371.698835902775</v>
      </c>
    </row>
    <row r="6982" spans="1:14" x14ac:dyDescent="0.25">
      <c r="A6982" s="21">
        <v>45371.697928240741</v>
      </c>
      <c r="B6982" s="22">
        <v>45371.697928240741</v>
      </c>
      <c r="C6982" s="20" t="s">
        <v>253</v>
      </c>
      <c r="D6982" s="20" t="s">
        <v>254</v>
      </c>
      <c r="E6982" s="207" t="s">
        <v>256</v>
      </c>
      <c r="F6982" s="207" t="s">
        <v>6427</v>
      </c>
      <c r="G6982" s="20" t="s">
        <v>183</v>
      </c>
      <c r="H6982" s="23">
        <v>272765.96999999997</v>
      </c>
      <c r="I6982" s="21">
        <v>45352</v>
      </c>
      <c r="J6982" s="21">
        <v>45369</v>
      </c>
      <c r="K6982" s="20" t="s">
        <v>5118</v>
      </c>
      <c r="L6982" s="20" t="s">
        <v>5107</v>
      </c>
      <c r="M6982" s="20"/>
      <c r="N6982" s="21">
        <v>45371.698835902775</v>
      </c>
    </row>
    <row r="6983" spans="1:14" x14ac:dyDescent="0.25">
      <c r="A6983" s="21">
        <v>45371.697928240741</v>
      </c>
      <c r="B6983" s="22">
        <v>45371.697928240741</v>
      </c>
      <c r="C6983" s="20" t="s">
        <v>939</v>
      </c>
      <c r="D6983" s="20" t="s">
        <v>940</v>
      </c>
      <c r="E6983" s="207" t="s">
        <v>942</v>
      </c>
      <c r="F6983" s="207" t="s">
        <v>6428</v>
      </c>
      <c r="G6983" s="20" t="s">
        <v>183</v>
      </c>
      <c r="H6983" s="23">
        <v>3255.54</v>
      </c>
      <c r="I6983" s="21">
        <v>45352</v>
      </c>
      <c r="J6983" s="21">
        <v>45369</v>
      </c>
      <c r="K6983" s="20" t="s">
        <v>5123</v>
      </c>
      <c r="L6983" s="20" t="s">
        <v>5107</v>
      </c>
      <c r="M6983" s="20"/>
      <c r="N6983" s="21">
        <v>45371.698835902775</v>
      </c>
    </row>
    <row r="6984" spans="1:14" x14ac:dyDescent="0.25">
      <c r="A6984" s="21">
        <v>45371.697928240741</v>
      </c>
      <c r="B6984" s="22">
        <v>45371.697928240741</v>
      </c>
      <c r="C6984" s="20" t="s">
        <v>521</v>
      </c>
      <c r="D6984" s="20" t="s">
        <v>522</v>
      </c>
      <c r="E6984" s="207" t="s">
        <v>524</v>
      </c>
      <c r="F6984" s="207" t="s">
        <v>6429</v>
      </c>
      <c r="G6984" s="20" t="s">
        <v>183</v>
      </c>
      <c r="H6984" s="23">
        <v>7013.83</v>
      </c>
      <c r="I6984" s="21">
        <v>45352</v>
      </c>
      <c r="J6984" s="21">
        <v>45369</v>
      </c>
      <c r="K6984" s="20" t="s">
        <v>5121</v>
      </c>
      <c r="L6984" s="20" t="s">
        <v>5107</v>
      </c>
      <c r="M6984" s="20"/>
      <c r="N6984" s="21">
        <v>45371.698835902775</v>
      </c>
    </row>
    <row r="6985" spans="1:14" x14ac:dyDescent="0.25">
      <c r="A6985" s="21">
        <v>45371.697928240741</v>
      </c>
      <c r="B6985" s="22">
        <v>45371.697928240741</v>
      </c>
      <c r="C6985" s="20" t="s">
        <v>459</v>
      </c>
      <c r="D6985" s="20" t="s">
        <v>460</v>
      </c>
      <c r="E6985" s="207" t="s">
        <v>462</v>
      </c>
      <c r="F6985" s="207" t="s">
        <v>6430</v>
      </c>
      <c r="G6985" s="20" t="s">
        <v>183</v>
      </c>
      <c r="H6985" s="23">
        <v>681815.54</v>
      </c>
      <c r="I6985" s="21">
        <v>45352</v>
      </c>
      <c r="J6985" s="21">
        <v>45369</v>
      </c>
      <c r="K6985" s="20" t="s">
        <v>5129</v>
      </c>
      <c r="L6985" s="20" t="s">
        <v>5107</v>
      </c>
      <c r="M6985" s="20"/>
      <c r="N6985" s="21">
        <v>45371.698835902775</v>
      </c>
    </row>
    <row r="6986" spans="1:14" x14ac:dyDescent="0.25">
      <c r="A6986" s="21">
        <v>45371.697928240741</v>
      </c>
      <c r="B6986" s="22">
        <v>45371.697928240741</v>
      </c>
      <c r="C6986" s="20" t="s">
        <v>435</v>
      </c>
      <c r="D6986" s="20" t="s">
        <v>436</v>
      </c>
      <c r="E6986" s="207" t="s">
        <v>438</v>
      </c>
      <c r="F6986" s="207" t="s">
        <v>6431</v>
      </c>
      <c r="G6986" s="20" t="s">
        <v>183</v>
      </c>
      <c r="H6986" s="23">
        <v>6536.32</v>
      </c>
      <c r="I6986" s="21">
        <v>45352</v>
      </c>
      <c r="J6986" s="21">
        <v>45369</v>
      </c>
      <c r="K6986" s="20" t="s">
        <v>5118</v>
      </c>
      <c r="L6986" s="20" t="s">
        <v>5107</v>
      </c>
      <c r="M6986" s="20"/>
      <c r="N6986" s="21">
        <v>45371.698835902775</v>
      </c>
    </row>
    <row r="6987" spans="1:14" x14ac:dyDescent="0.25">
      <c r="A6987" s="21">
        <v>45371.697928240741</v>
      </c>
      <c r="B6987" s="22">
        <v>45371.697928240741</v>
      </c>
      <c r="C6987" s="20" t="s">
        <v>422</v>
      </c>
      <c r="D6987" s="20" t="s">
        <v>423</v>
      </c>
      <c r="E6987" s="207" t="s">
        <v>425</v>
      </c>
      <c r="F6987" s="207" t="s">
        <v>6432</v>
      </c>
      <c r="G6987" s="20" t="s">
        <v>183</v>
      </c>
      <c r="H6987" s="23">
        <v>45397.94</v>
      </c>
      <c r="I6987" s="21">
        <v>45352</v>
      </c>
      <c r="J6987" s="21">
        <v>45369</v>
      </c>
      <c r="K6987" s="20" t="s">
        <v>5118</v>
      </c>
      <c r="L6987" s="20" t="s">
        <v>5107</v>
      </c>
      <c r="M6987" s="20"/>
      <c r="N6987" s="21">
        <v>45371.698835902775</v>
      </c>
    </row>
    <row r="6988" spans="1:14" x14ac:dyDescent="0.25">
      <c r="A6988" s="21">
        <v>45371.697928240741</v>
      </c>
      <c r="B6988" s="22">
        <v>45371.697928240741</v>
      </c>
      <c r="C6988" s="20" t="s">
        <v>1298</v>
      </c>
      <c r="D6988" s="20" t="s">
        <v>1299</v>
      </c>
      <c r="E6988" s="207" t="s">
        <v>1301</v>
      </c>
      <c r="F6988" s="207" t="s">
        <v>6433</v>
      </c>
      <c r="G6988" s="20" t="s">
        <v>183</v>
      </c>
      <c r="H6988" s="23">
        <v>647.04</v>
      </c>
      <c r="I6988" s="21">
        <v>45352</v>
      </c>
      <c r="J6988" s="21">
        <v>45369</v>
      </c>
      <c r="K6988" s="20" t="s">
        <v>5121</v>
      </c>
      <c r="L6988" s="20" t="s">
        <v>5107</v>
      </c>
      <c r="M6988" s="20"/>
      <c r="N6988" s="21">
        <v>45371.698835902775</v>
      </c>
    </row>
    <row r="6989" spans="1:14" x14ac:dyDescent="0.25">
      <c r="A6989" s="21">
        <v>45371.697928240741</v>
      </c>
      <c r="B6989" s="22">
        <v>45371.697928240741</v>
      </c>
      <c r="C6989" s="20" t="s">
        <v>331</v>
      </c>
      <c r="D6989" s="20" t="s">
        <v>332</v>
      </c>
      <c r="E6989" s="207" t="s">
        <v>334</v>
      </c>
      <c r="F6989" s="207" t="s">
        <v>6434</v>
      </c>
      <c r="G6989" s="20" t="s">
        <v>183</v>
      </c>
      <c r="H6989" s="23">
        <v>5530.15</v>
      </c>
      <c r="I6989" s="21">
        <v>45352</v>
      </c>
      <c r="J6989" s="21">
        <v>45369</v>
      </c>
      <c r="K6989" s="20" t="s">
        <v>5121</v>
      </c>
      <c r="L6989" s="20" t="s">
        <v>5107</v>
      </c>
      <c r="M6989" s="20"/>
      <c r="N6989" s="21">
        <v>45371.698835902775</v>
      </c>
    </row>
    <row r="6990" spans="1:14" x14ac:dyDescent="0.25">
      <c r="A6990" s="21">
        <v>45371.697476851856</v>
      </c>
      <c r="B6990" s="22">
        <v>45371.697476851856</v>
      </c>
      <c r="C6990" s="20" t="s">
        <v>869</v>
      </c>
      <c r="D6990" s="20" t="s">
        <v>870</v>
      </c>
      <c r="E6990" s="207" t="s">
        <v>872</v>
      </c>
      <c r="F6990" s="207" t="s">
        <v>6435</v>
      </c>
      <c r="G6990" s="20" t="s">
        <v>210</v>
      </c>
      <c r="H6990" s="23">
        <v>301.57</v>
      </c>
      <c r="I6990" s="21">
        <v>45352</v>
      </c>
      <c r="J6990" s="21">
        <v>45369</v>
      </c>
      <c r="K6990" s="20" t="s">
        <v>5097</v>
      </c>
      <c r="L6990" s="20" t="s">
        <v>5098</v>
      </c>
      <c r="M6990" s="20"/>
      <c r="N6990" s="21">
        <v>45371.698835902775</v>
      </c>
    </row>
    <row r="6991" spans="1:14" x14ac:dyDescent="0.25">
      <c r="A6991" s="21">
        <v>45371.697476851856</v>
      </c>
      <c r="B6991" s="22">
        <v>45371.697476851856</v>
      </c>
      <c r="C6991" s="20" t="s">
        <v>995</v>
      </c>
      <c r="D6991" s="20" t="s">
        <v>996</v>
      </c>
      <c r="E6991" s="207" t="s">
        <v>998</v>
      </c>
      <c r="F6991" s="207" t="s">
        <v>6436</v>
      </c>
      <c r="G6991" s="20" t="s">
        <v>210</v>
      </c>
      <c r="H6991" s="23">
        <v>29.04</v>
      </c>
      <c r="I6991" s="21">
        <v>45352</v>
      </c>
      <c r="J6991" s="21">
        <v>45369</v>
      </c>
      <c r="K6991" s="20" t="s">
        <v>5097</v>
      </c>
      <c r="L6991" s="20" t="s">
        <v>5098</v>
      </c>
      <c r="M6991" s="20"/>
      <c r="N6991" s="21">
        <v>45371.698835902775</v>
      </c>
    </row>
    <row r="6992" spans="1:14" x14ac:dyDescent="0.25">
      <c r="A6992" s="21">
        <v>45371.697476851856</v>
      </c>
      <c r="B6992" s="22">
        <v>45371.697476851856</v>
      </c>
      <c r="C6992" s="20" t="s">
        <v>724</v>
      </c>
      <c r="D6992" s="20" t="s">
        <v>118</v>
      </c>
      <c r="E6992" s="207" t="s">
        <v>121</v>
      </c>
      <c r="F6992" s="207" t="s">
        <v>6437</v>
      </c>
      <c r="G6992" s="20" t="s">
        <v>210</v>
      </c>
      <c r="H6992" s="23">
        <v>4052.36</v>
      </c>
      <c r="I6992" s="21">
        <v>45352</v>
      </c>
      <c r="J6992" s="21">
        <v>45369</v>
      </c>
      <c r="K6992" s="20" t="s">
        <v>5097</v>
      </c>
      <c r="L6992" s="20" t="s">
        <v>5098</v>
      </c>
      <c r="M6992" s="20"/>
      <c r="N6992" s="21">
        <v>45371.698835902775</v>
      </c>
    </row>
    <row r="6993" spans="1:14" x14ac:dyDescent="0.25">
      <c r="A6993" s="21">
        <v>45367.991400462968</v>
      </c>
      <c r="B6993" s="22">
        <v>45367.991400462968</v>
      </c>
      <c r="C6993" s="20" t="s">
        <v>771</v>
      </c>
      <c r="D6993" s="20" t="s">
        <v>772</v>
      </c>
      <c r="E6993" s="207" t="s">
        <v>774</v>
      </c>
      <c r="F6993" s="207" t="s">
        <v>6438</v>
      </c>
      <c r="G6993" s="20" t="s">
        <v>183</v>
      </c>
      <c r="H6993" s="23">
        <v>1067621.08</v>
      </c>
      <c r="I6993" s="21">
        <v>45352</v>
      </c>
      <c r="J6993" s="21">
        <v>45362</v>
      </c>
      <c r="K6993" s="20" t="s">
        <v>5114</v>
      </c>
      <c r="L6993" s="20" t="s">
        <v>5107</v>
      </c>
      <c r="M6993" s="20"/>
      <c r="N6993" s="21">
        <v>45371.698835902775</v>
      </c>
    </row>
    <row r="6994" spans="1:14" x14ac:dyDescent="0.25">
      <c r="A6994" s="21">
        <v>45367.991400462968</v>
      </c>
      <c r="B6994" s="22">
        <v>45367.991400462968</v>
      </c>
      <c r="C6994" s="20" t="s">
        <v>181</v>
      </c>
      <c r="D6994" s="20" t="s">
        <v>182</v>
      </c>
      <c r="E6994" s="207" t="s">
        <v>185</v>
      </c>
      <c r="F6994" s="207" t="s">
        <v>6439</v>
      </c>
      <c r="G6994" s="20" t="s">
        <v>183</v>
      </c>
      <c r="H6994" s="23">
        <v>1334797.18</v>
      </c>
      <c r="I6994" s="21">
        <v>45352</v>
      </c>
      <c r="J6994" s="21">
        <v>45362</v>
      </c>
      <c r="K6994" s="20" t="s">
        <v>5116</v>
      </c>
      <c r="L6994" s="20" t="s">
        <v>5107</v>
      </c>
      <c r="M6994" s="20"/>
      <c r="N6994" s="21">
        <v>45371.698835902775</v>
      </c>
    </row>
    <row r="6995" spans="1:14" x14ac:dyDescent="0.25">
      <c r="A6995" s="21">
        <v>45367.991400462968</v>
      </c>
      <c r="B6995" s="22">
        <v>45367.991400462968</v>
      </c>
      <c r="C6995" s="20" t="s">
        <v>882</v>
      </c>
      <c r="D6995" s="20" t="s">
        <v>883</v>
      </c>
      <c r="E6995" s="207" t="s">
        <v>885</v>
      </c>
      <c r="F6995" s="207" t="s">
        <v>6440</v>
      </c>
      <c r="G6995" s="20" t="s">
        <v>183</v>
      </c>
      <c r="H6995" s="23">
        <v>5602.05</v>
      </c>
      <c r="I6995" s="21">
        <v>45352</v>
      </c>
      <c r="J6995" s="21">
        <v>45362</v>
      </c>
      <c r="K6995" s="20" t="s">
        <v>5123</v>
      </c>
      <c r="L6995" s="20" t="s">
        <v>5107</v>
      </c>
      <c r="M6995" s="20"/>
      <c r="N6995" s="21">
        <v>45371.698835902775</v>
      </c>
    </row>
    <row r="6996" spans="1:14" x14ac:dyDescent="0.25">
      <c r="A6996" s="21">
        <v>45367.991400462968</v>
      </c>
      <c r="B6996" s="22">
        <v>45367.991400462968</v>
      </c>
      <c r="C6996" s="20" t="s">
        <v>193</v>
      </c>
      <c r="D6996" s="20" t="s">
        <v>194</v>
      </c>
      <c r="E6996" s="207" t="s">
        <v>196</v>
      </c>
      <c r="F6996" s="207" t="s">
        <v>6441</v>
      </c>
      <c r="G6996" s="20" t="s">
        <v>183</v>
      </c>
      <c r="H6996" s="23">
        <v>4619.21</v>
      </c>
      <c r="I6996" s="21">
        <v>45352</v>
      </c>
      <c r="J6996" s="21">
        <v>45362</v>
      </c>
      <c r="K6996" s="20" t="s">
        <v>5118</v>
      </c>
      <c r="L6996" s="20" t="s">
        <v>5107</v>
      </c>
      <c r="M6996" s="20"/>
      <c r="N6996" s="21">
        <v>45371.698835902775</v>
      </c>
    </row>
    <row r="6997" spans="1:14" x14ac:dyDescent="0.25">
      <c r="A6997" s="21">
        <v>45367.991400462968</v>
      </c>
      <c r="B6997" s="22">
        <v>45367.991400462968</v>
      </c>
      <c r="C6997" s="20" t="s">
        <v>939</v>
      </c>
      <c r="D6997" s="20" t="s">
        <v>940</v>
      </c>
      <c r="E6997" s="207" t="s">
        <v>942</v>
      </c>
      <c r="F6997" s="207" t="s">
        <v>6442</v>
      </c>
      <c r="G6997" s="20" t="s">
        <v>183</v>
      </c>
      <c r="H6997" s="23">
        <v>3255.54</v>
      </c>
      <c r="I6997" s="21">
        <v>45352</v>
      </c>
      <c r="J6997" s="21">
        <v>45362</v>
      </c>
      <c r="K6997" s="20" t="s">
        <v>5123</v>
      </c>
      <c r="L6997" s="20" t="s">
        <v>5107</v>
      </c>
      <c r="M6997" s="20"/>
      <c r="N6997" s="21">
        <v>45371.698835902775</v>
      </c>
    </row>
    <row r="6998" spans="1:14" x14ac:dyDescent="0.25">
      <c r="A6998" s="21">
        <v>45367.991400462968</v>
      </c>
      <c r="B6998" s="22">
        <v>45367.991400462968</v>
      </c>
      <c r="C6998" s="20" t="s">
        <v>459</v>
      </c>
      <c r="D6998" s="20" t="s">
        <v>460</v>
      </c>
      <c r="E6998" s="207" t="s">
        <v>462</v>
      </c>
      <c r="F6998" s="207" t="s">
        <v>6443</v>
      </c>
      <c r="G6998" s="20" t="s">
        <v>183</v>
      </c>
      <c r="H6998" s="23">
        <v>681815.54</v>
      </c>
      <c r="I6998" s="21">
        <v>45352</v>
      </c>
      <c r="J6998" s="21">
        <v>45362</v>
      </c>
      <c r="K6998" s="20" t="s">
        <v>5129</v>
      </c>
      <c r="L6998" s="20" t="s">
        <v>5107</v>
      </c>
      <c r="M6998" s="20"/>
      <c r="N6998" s="21">
        <v>45371.698835902775</v>
      </c>
    </row>
    <row r="6999" spans="1:14" x14ac:dyDescent="0.25">
      <c r="A6999" s="21">
        <v>45367.991400462968</v>
      </c>
      <c r="B6999" s="22">
        <v>45367.991400462968</v>
      </c>
      <c r="C6999" s="20" t="s">
        <v>435</v>
      </c>
      <c r="D6999" s="20" t="s">
        <v>436</v>
      </c>
      <c r="E6999" s="207" t="s">
        <v>438</v>
      </c>
      <c r="F6999" s="207" t="s">
        <v>6444</v>
      </c>
      <c r="G6999" s="20" t="s">
        <v>183</v>
      </c>
      <c r="H6999" s="23">
        <v>6536.32</v>
      </c>
      <c r="I6999" s="21">
        <v>45352</v>
      </c>
      <c r="J6999" s="21">
        <v>45362</v>
      </c>
      <c r="K6999" s="20" t="s">
        <v>5118</v>
      </c>
      <c r="L6999" s="20" t="s">
        <v>5107</v>
      </c>
      <c r="M6999" s="20"/>
      <c r="N6999" s="21">
        <v>45371.698835902775</v>
      </c>
    </row>
    <row r="7000" spans="1:14" x14ac:dyDescent="0.25">
      <c r="A7000" s="21">
        <v>45367.782129629632</v>
      </c>
      <c r="B7000" s="22">
        <v>45367.782129629632</v>
      </c>
      <c r="C7000" s="20" t="s">
        <v>724</v>
      </c>
      <c r="D7000" s="20" t="s">
        <v>118</v>
      </c>
      <c r="E7000" s="207" t="s">
        <v>121</v>
      </c>
      <c r="F7000" s="207" t="s">
        <v>6445</v>
      </c>
      <c r="G7000" s="20" t="s">
        <v>210</v>
      </c>
      <c r="H7000" s="23">
        <v>4052.36</v>
      </c>
      <c r="I7000" s="21">
        <v>45352</v>
      </c>
      <c r="J7000" s="21">
        <v>45362</v>
      </c>
      <c r="K7000" s="20" t="s">
        <v>5097</v>
      </c>
      <c r="L7000" s="20" t="s">
        <v>5098</v>
      </c>
      <c r="M7000" s="20"/>
      <c r="N7000" s="21">
        <v>45371.698835902775</v>
      </c>
    </row>
    <row r="7001" spans="1:14" x14ac:dyDescent="0.25">
      <c r="A7001" s="21">
        <v>45370.446261574078</v>
      </c>
      <c r="B7001" s="22">
        <v>45370.446261574078</v>
      </c>
      <c r="C7001" s="20" t="s">
        <v>5101</v>
      </c>
      <c r="D7001" s="20" t="s">
        <v>5102</v>
      </c>
      <c r="E7001" s="207" t="s">
        <v>5103</v>
      </c>
      <c r="F7001" s="207" t="s">
        <v>6446</v>
      </c>
      <c r="G7001" s="20" t="s">
        <v>5105</v>
      </c>
      <c r="H7001" s="23">
        <v>39173.17</v>
      </c>
      <c r="I7001" s="21">
        <v>45352</v>
      </c>
      <c r="J7001" s="21">
        <v>45369</v>
      </c>
      <c r="K7001" s="20" t="s">
        <v>5106</v>
      </c>
      <c r="L7001" s="20" t="s">
        <v>5107</v>
      </c>
      <c r="M7001" s="20"/>
      <c r="N7001" s="21">
        <v>45371.691821041662</v>
      </c>
    </row>
    <row r="7002" spans="1:14" x14ac:dyDescent="0.25">
      <c r="A7002" s="21">
        <v>45370.446261574078</v>
      </c>
      <c r="B7002" s="22">
        <v>45370.446261574078</v>
      </c>
      <c r="C7002" s="20" t="s">
        <v>5108</v>
      </c>
      <c r="D7002" s="20" t="s">
        <v>5109</v>
      </c>
      <c r="E7002" s="207" t="s">
        <v>5110</v>
      </c>
      <c r="F7002" s="207" t="s">
        <v>6447</v>
      </c>
      <c r="G7002" s="20" t="s">
        <v>5105</v>
      </c>
      <c r="H7002" s="23">
        <v>40656.03</v>
      </c>
      <c r="I7002" s="21">
        <v>45352</v>
      </c>
      <c r="J7002" s="21">
        <v>45369</v>
      </c>
      <c r="K7002" s="20" t="s">
        <v>5106</v>
      </c>
      <c r="L7002" s="20" t="s">
        <v>5107</v>
      </c>
      <c r="M7002" s="20"/>
      <c r="N7002" s="21">
        <v>45371.691821041662</v>
      </c>
    </row>
    <row r="7003" spans="1:14" x14ac:dyDescent="0.25">
      <c r="A7003" s="21">
        <v>45370.258333333331</v>
      </c>
      <c r="B7003" s="22">
        <v>45370.258333333331</v>
      </c>
      <c r="C7003" s="20" t="s">
        <v>266</v>
      </c>
      <c r="D7003" s="20" t="s">
        <v>267</v>
      </c>
      <c r="E7003" s="207" t="s">
        <v>270</v>
      </c>
      <c r="F7003" s="207" t="s">
        <v>6448</v>
      </c>
      <c r="G7003" s="20" t="s">
        <v>268</v>
      </c>
      <c r="H7003" s="23">
        <v>4463.0200000000004</v>
      </c>
      <c r="I7003" s="21">
        <v>45352</v>
      </c>
      <c r="J7003" s="21">
        <v>45369</v>
      </c>
      <c r="K7003" s="20" t="s">
        <v>5097</v>
      </c>
      <c r="L7003" s="20" t="s">
        <v>5098</v>
      </c>
      <c r="M7003" s="20"/>
      <c r="N7003" s="21">
        <v>45371.691821041662</v>
      </c>
    </row>
    <row r="7004" spans="1:14" x14ac:dyDescent="0.25">
      <c r="A7004" s="21">
        <v>45369.130243055552</v>
      </c>
      <c r="B7004" s="22">
        <v>45369.130243055552</v>
      </c>
      <c r="C7004" s="20" t="s">
        <v>132</v>
      </c>
      <c r="D7004" s="20" t="s">
        <v>133</v>
      </c>
      <c r="E7004" s="207" t="s">
        <v>136</v>
      </c>
      <c r="F7004" s="207" t="s">
        <v>6449</v>
      </c>
      <c r="G7004" s="20" t="s">
        <v>134</v>
      </c>
      <c r="H7004" s="23">
        <v>2344.86</v>
      </c>
      <c r="I7004" s="21">
        <v>45352</v>
      </c>
      <c r="J7004" s="21">
        <v>45369</v>
      </c>
      <c r="K7004" s="20" t="s">
        <v>5097</v>
      </c>
      <c r="L7004" s="20" t="s">
        <v>5098</v>
      </c>
      <c r="M7004" s="20"/>
      <c r="N7004" s="21">
        <v>45371.691821041662</v>
      </c>
    </row>
    <row r="7005" spans="1:14" x14ac:dyDescent="0.25">
      <c r="A7005" s="21">
        <v>45367.991400462968</v>
      </c>
      <c r="B7005" s="22">
        <v>45367.991400462968</v>
      </c>
      <c r="C7005" s="20" t="s">
        <v>771</v>
      </c>
      <c r="D7005" s="20" t="s">
        <v>772</v>
      </c>
      <c r="E7005" s="207" t="s">
        <v>774</v>
      </c>
      <c r="F7005" s="207" t="s">
        <v>6450</v>
      </c>
      <c r="G7005" s="20" t="s">
        <v>183</v>
      </c>
      <c r="H7005" s="23">
        <v>1061584.3700000001</v>
      </c>
      <c r="I7005" s="21">
        <v>45352</v>
      </c>
      <c r="J7005" s="21">
        <v>45362</v>
      </c>
      <c r="K7005" s="20" t="s">
        <v>5114</v>
      </c>
      <c r="L7005" s="20" t="s">
        <v>5107</v>
      </c>
      <c r="M7005" s="20"/>
      <c r="N7005" s="21">
        <v>45371.691821041662</v>
      </c>
    </row>
    <row r="7006" spans="1:14" x14ac:dyDescent="0.25">
      <c r="A7006" s="21">
        <v>45367.991400462968</v>
      </c>
      <c r="B7006" s="22">
        <v>45367.991400462968</v>
      </c>
      <c r="C7006" s="20" t="s">
        <v>181</v>
      </c>
      <c r="D7006" s="20" t="s">
        <v>182</v>
      </c>
      <c r="E7006" s="207" t="s">
        <v>185</v>
      </c>
      <c r="F7006" s="207" t="s">
        <v>6451</v>
      </c>
      <c r="G7006" s="20" t="s">
        <v>183</v>
      </c>
      <c r="H7006" s="23">
        <v>1282457.8999999999</v>
      </c>
      <c r="I7006" s="21">
        <v>45352</v>
      </c>
      <c r="J7006" s="21">
        <v>45362</v>
      </c>
      <c r="K7006" s="20" t="s">
        <v>5116</v>
      </c>
      <c r="L7006" s="20" t="s">
        <v>5107</v>
      </c>
      <c r="M7006" s="20"/>
      <c r="N7006" s="21">
        <v>45371.691821041662</v>
      </c>
    </row>
    <row r="7007" spans="1:14" x14ac:dyDescent="0.25">
      <c r="A7007" s="21">
        <v>45367.991400462968</v>
      </c>
      <c r="B7007" s="22">
        <v>45367.991400462968</v>
      </c>
      <c r="C7007" s="20" t="s">
        <v>1190</v>
      </c>
      <c r="D7007" s="20" t="s">
        <v>1191</v>
      </c>
      <c r="E7007" s="207" t="s">
        <v>1193</v>
      </c>
      <c r="F7007" s="207" t="s">
        <v>6452</v>
      </c>
      <c r="G7007" s="20" t="s">
        <v>183</v>
      </c>
      <c r="H7007" s="23">
        <v>4359.8900000000003</v>
      </c>
      <c r="I7007" s="21">
        <v>45352</v>
      </c>
      <c r="J7007" s="21">
        <v>45362</v>
      </c>
      <c r="K7007" s="20" t="s">
        <v>5118</v>
      </c>
      <c r="L7007" s="20" t="s">
        <v>5107</v>
      </c>
      <c r="M7007" s="20"/>
      <c r="N7007" s="21">
        <v>45371.691821041662</v>
      </c>
    </row>
    <row r="7008" spans="1:14" x14ac:dyDescent="0.25">
      <c r="A7008" s="21">
        <v>45367.991400462968</v>
      </c>
      <c r="B7008" s="22">
        <v>45367.991400462968</v>
      </c>
      <c r="C7008" s="20" t="s">
        <v>1226</v>
      </c>
      <c r="D7008" s="20" t="s">
        <v>1227</v>
      </c>
      <c r="E7008" s="207" t="s">
        <v>1229</v>
      </c>
      <c r="F7008" s="207" t="s">
        <v>6453</v>
      </c>
      <c r="G7008" s="20" t="s">
        <v>183</v>
      </c>
      <c r="H7008" s="23">
        <v>2714</v>
      </c>
      <c r="I7008" s="21">
        <v>45352</v>
      </c>
      <c r="J7008" s="21">
        <v>45362</v>
      </c>
      <c r="K7008" s="20" t="s">
        <v>5118</v>
      </c>
      <c r="L7008" s="20" t="s">
        <v>5107</v>
      </c>
      <c r="M7008" s="20"/>
      <c r="N7008" s="21">
        <v>45371.691821041662</v>
      </c>
    </row>
    <row r="7009" spans="1:14" x14ac:dyDescent="0.25">
      <c r="A7009" s="21">
        <v>45367.991400462968</v>
      </c>
      <c r="B7009" s="22">
        <v>45367.991400462968</v>
      </c>
      <c r="C7009" s="20" t="s">
        <v>717</v>
      </c>
      <c r="D7009" s="20" t="s">
        <v>718</v>
      </c>
      <c r="E7009" s="207" t="s">
        <v>720</v>
      </c>
      <c r="F7009" s="207" t="s">
        <v>6454</v>
      </c>
      <c r="G7009" s="20" t="s">
        <v>183</v>
      </c>
      <c r="H7009" s="23">
        <v>4435.26</v>
      </c>
      <c r="I7009" s="21">
        <v>45352</v>
      </c>
      <c r="J7009" s="21">
        <v>45362</v>
      </c>
      <c r="K7009" s="20" t="s">
        <v>5121</v>
      </c>
      <c r="L7009" s="20" t="s">
        <v>5107</v>
      </c>
      <c r="M7009" s="20"/>
      <c r="N7009" s="21">
        <v>45371.691821041662</v>
      </c>
    </row>
    <row r="7010" spans="1:14" x14ac:dyDescent="0.25">
      <c r="A7010" s="21">
        <v>45367.991400462968</v>
      </c>
      <c r="B7010" s="22">
        <v>45367.991400462968</v>
      </c>
      <c r="C7010" s="20" t="s">
        <v>882</v>
      </c>
      <c r="D7010" s="20" t="s">
        <v>883</v>
      </c>
      <c r="E7010" s="207" t="s">
        <v>885</v>
      </c>
      <c r="F7010" s="207" t="s">
        <v>6455</v>
      </c>
      <c r="G7010" s="20" t="s">
        <v>183</v>
      </c>
      <c r="H7010" s="23">
        <v>5541.92</v>
      </c>
      <c r="I7010" s="21">
        <v>45352</v>
      </c>
      <c r="J7010" s="21">
        <v>45362</v>
      </c>
      <c r="K7010" s="20" t="s">
        <v>5123</v>
      </c>
      <c r="L7010" s="20" t="s">
        <v>5107</v>
      </c>
      <c r="M7010" s="20"/>
      <c r="N7010" s="21">
        <v>45371.691821041662</v>
      </c>
    </row>
    <row r="7011" spans="1:14" x14ac:dyDescent="0.25">
      <c r="A7011" s="21">
        <v>45367.991400462968</v>
      </c>
      <c r="B7011" s="22">
        <v>45367.991400462968</v>
      </c>
      <c r="C7011" s="20" t="s">
        <v>193</v>
      </c>
      <c r="D7011" s="20" t="s">
        <v>194</v>
      </c>
      <c r="E7011" s="207" t="s">
        <v>196</v>
      </c>
      <c r="F7011" s="207" t="s">
        <v>6456</v>
      </c>
      <c r="G7011" s="20" t="s">
        <v>183</v>
      </c>
      <c r="H7011" s="23">
        <v>5009.21</v>
      </c>
      <c r="I7011" s="21">
        <v>45352</v>
      </c>
      <c r="J7011" s="21">
        <v>45362</v>
      </c>
      <c r="K7011" s="20" t="s">
        <v>5118</v>
      </c>
      <c r="L7011" s="20" t="s">
        <v>5107</v>
      </c>
      <c r="M7011" s="20"/>
      <c r="N7011" s="21">
        <v>45371.691821041662</v>
      </c>
    </row>
    <row r="7012" spans="1:14" x14ac:dyDescent="0.25">
      <c r="A7012" s="21">
        <v>45367.991400462968</v>
      </c>
      <c r="B7012" s="22">
        <v>45367.991400462968</v>
      </c>
      <c r="C7012" s="20" t="s">
        <v>253</v>
      </c>
      <c r="D7012" s="20" t="s">
        <v>254</v>
      </c>
      <c r="E7012" s="207" t="s">
        <v>256</v>
      </c>
      <c r="F7012" s="207" t="s">
        <v>6457</v>
      </c>
      <c r="G7012" s="20" t="s">
        <v>183</v>
      </c>
      <c r="H7012" s="23">
        <v>272765.96999999997</v>
      </c>
      <c r="I7012" s="21">
        <v>45352</v>
      </c>
      <c r="J7012" s="21">
        <v>45362</v>
      </c>
      <c r="K7012" s="20" t="s">
        <v>5118</v>
      </c>
      <c r="L7012" s="20" t="s">
        <v>5107</v>
      </c>
      <c r="M7012" s="20"/>
      <c r="N7012" s="21">
        <v>45371.691821041662</v>
      </c>
    </row>
    <row r="7013" spans="1:14" x14ac:dyDescent="0.25">
      <c r="A7013" s="21">
        <v>45367.991400462968</v>
      </c>
      <c r="B7013" s="22">
        <v>45367.991400462968</v>
      </c>
      <c r="C7013" s="20" t="s">
        <v>939</v>
      </c>
      <c r="D7013" s="20" t="s">
        <v>940</v>
      </c>
      <c r="E7013" s="207" t="s">
        <v>942</v>
      </c>
      <c r="F7013" s="207" t="s">
        <v>6458</v>
      </c>
      <c r="G7013" s="20" t="s">
        <v>183</v>
      </c>
      <c r="H7013" s="23">
        <v>3227.15</v>
      </c>
      <c r="I7013" s="21">
        <v>45352</v>
      </c>
      <c r="J7013" s="21">
        <v>45362</v>
      </c>
      <c r="K7013" s="20" t="s">
        <v>5123</v>
      </c>
      <c r="L7013" s="20" t="s">
        <v>5107</v>
      </c>
      <c r="M7013" s="20"/>
      <c r="N7013" s="21">
        <v>45371.691821041662</v>
      </c>
    </row>
    <row r="7014" spans="1:14" x14ac:dyDescent="0.25">
      <c r="A7014" s="21">
        <v>45367.991400462968</v>
      </c>
      <c r="B7014" s="22">
        <v>45367.991400462968</v>
      </c>
      <c r="C7014" s="20" t="s">
        <v>521</v>
      </c>
      <c r="D7014" s="20" t="s">
        <v>522</v>
      </c>
      <c r="E7014" s="207" t="s">
        <v>524</v>
      </c>
      <c r="F7014" s="207" t="s">
        <v>6459</v>
      </c>
      <c r="G7014" s="20" t="s">
        <v>183</v>
      </c>
      <c r="H7014" s="23">
        <v>7013.83</v>
      </c>
      <c r="I7014" s="21">
        <v>45352</v>
      </c>
      <c r="J7014" s="21">
        <v>45362</v>
      </c>
      <c r="K7014" s="20" t="s">
        <v>5121</v>
      </c>
      <c r="L7014" s="20" t="s">
        <v>5107</v>
      </c>
      <c r="M7014" s="20"/>
      <c r="N7014" s="21">
        <v>45371.691821041662</v>
      </c>
    </row>
    <row r="7015" spans="1:14" x14ac:dyDescent="0.25">
      <c r="A7015" s="21">
        <v>45367.991400462968</v>
      </c>
      <c r="B7015" s="22">
        <v>45367.991400462968</v>
      </c>
      <c r="C7015" s="20" t="s">
        <v>459</v>
      </c>
      <c r="D7015" s="20" t="s">
        <v>460</v>
      </c>
      <c r="E7015" s="207" t="s">
        <v>462</v>
      </c>
      <c r="F7015" s="207" t="s">
        <v>6460</v>
      </c>
      <c r="G7015" s="20" t="s">
        <v>183</v>
      </c>
      <c r="H7015" s="23">
        <v>676093.86</v>
      </c>
      <c r="I7015" s="21">
        <v>45352</v>
      </c>
      <c r="J7015" s="21">
        <v>45362</v>
      </c>
      <c r="K7015" s="20" t="s">
        <v>5129</v>
      </c>
      <c r="L7015" s="20" t="s">
        <v>5107</v>
      </c>
      <c r="M7015" s="20"/>
      <c r="N7015" s="21">
        <v>45371.691821041662</v>
      </c>
    </row>
    <row r="7016" spans="1:14" x14ac:dyDescent="0.25">
      <c r="A7016" s="21">
        <v>45367.991400462968</v>
      </c>
      <c r="B7016" s="22">
        <v>45367.991400462968</v>
      </c>
      <c r="C7016" s="20" t="s">
        <v>435</v>
      </c>
      <c r="D7016" s="20" t="s">
        <v>436</v>
      </c>
      <c r="E7016" s="207" t="s">
        <v>438</v>
      </c>
      <c r="F7016" s="207" t="s">
        <v>6461</v>
      </c>
      <c r="G7016" s="20" t="s">
        <v>183</v>
      </c>
      <c r="H7016" s="23">
        <v>7225.59</v>
      </c>
      <c r="I7016" s="21">
        <v>45352</v>
      </c>
      <c r="J7016" s="21">
        <v>45362</v>
      </c>
      <c r="K7016" s="20" t="s">
        <v>5118</v>
      </c>
      <c r="L7016" s="20" t="s">
        <v>5107</v>
      </c>
      <c r="M7016" s="20"/>
      <c r="N7016" s="21">
        <v>45371.691821041662</v>
      </c>
    </row>
    <row r="7017" spans="1:14" x14ac:dyDescent="0.25">
      <c r="A7017" s="21">
        <v>45367.991400462968</v>
      </c>
      <c r="B7017" s="22">
        <v>45367.991400462968</v>
      </c>
      <c r="C7017" s="20" t="s">
        <v>422</v>
      </c>
      <c r="D7017" s="20" t="s">
        <v>423</v>
      </c>
      <c r="E7017" s="207" t="s">
        <v>425</v>
      </c>
      <c r="F7017" s="207" t="s">
        <v>6462</v>
      </c>
      <c r="G7017" s="20" t="s">
        <v>183</v>
      </c>
      <c r="H7017" s="23">
        <v>45397.94</v>
      </c>
      <c r="I7017" s="21">
        <v>45352</v>
      </c>
      <c r="J7017" s="21">
        <v>45362</v>
      </c>
      <c r="K7017" s="20" t="s">
        <v>5118</v>
      </c>
      <c r="L7017" s="20" t="s">
        <v>5107</v>
      </c>
      <c r="M7017" s="20"/>
      <c r="N7017" s="21">
        <v>45371.691821041662</v>
      </c>
    </row>
    <row r="7018" spans="1:14" x14ac:dyDescent="0.25">
      <c r="A7018" s="21">
        <v>45367.991400462968</v>
      </c>
      <c r="B7018" s="22">
        <v>45367.991400462968</v>
      </c>
      <c r="C7018" s="20" t="s">
        <v>1298</v>
      </c>
      <c r="D7018" s="20" t="s">
        <v>1299</v>
      </c>
      <c r="E7018" s="207" t="s">
        <v>1301</v>
      </c>
      <c r="F7018" s="207" t="s">
        <v>6463</v>
      </c>
      <c r="G7018" s="20" t="s">
        <v>183</v>
      </c>
      <c r="H7018" s="23">
        <v>647.04</v>
      </c>
      <c r="I7018" s="21">
        <v>45352</v>
      </c>
      <c r="J7018" s="21">
        <v>45362</v>
      </c>
      <c r="K7018" s="20" t="s">
        <v>5121</v>
      </c>
      <c r="L7018" s="20" t="s">
        <v>5107</v>
      </c>
      <c r="M7018" s="20"/>
      <c r="N7018" s="21">
        <v>45371.691821041662</v>
      </c>
    </row>
    <row r="7019" spans="1:14" x14ac:dyDescent="0.25">
      <c r="A7019" s="21">
        <v>45367.991400462968</v>
      </c>
      <c r="B7019" s="22">
        <v>45367.991400462968</v>
      </c>
      <c r="C7019" s="20" t="s">
        <v>331</v>
      </c>
      <c r="D7019" s="20" t="s">
        <v>332</v>
      </c>
      <c r="E7019" s="207" t="s">
        <v>334</v>
      </c>
      <c r="F7019" s="207" t="s">
        <v>6464</v>
      </c>
      <c r="G7019" s="20" t="s">
        <v>183</v>
      </c>
      <c r="H7019" s="23">
        <v>5530.15</v>
      </c>
      <c r="I7019" s="21">
        <v>45352</v>
      </c>
      <c r="J7019" s="21">
        <v>45362</v>
      </c>
      <c r="K7019" s="20" t="s">
        <v>5121</v>
      </c>
      <c r="L7019" s="20" t="s">
        <v>5107</v>
      </c>
      <c r="M7019" s="20"/>
      <c r="N7019" s="21">
        <v>45371.691821041662</v>
      </c>
    </row>
    <row r="7020" spans="1:14" x14ac:dyDescent="0.25">
      <c r="A7020" s="21">
        <v>45367.782129629632</v>
      </c>
      <c r="B7020" s="22">
        <v>45367.782129629632</v>
      </c>
      <c r="C7020" s="20" t="s">
        <v>869</v>
      </c>
      <c r="D7020" s="20" t="s">
        <v>870</v>
      </c>
      <c r="E7020" s="207" t="s">
        <v>872</v>
      </c>
      <c r="F7020" s="207" t="s">
        <v>6465</v>
      </c>
      <c r="G7020" s="20" t="s">
        <v>210</v>
      </c>
      <c r="H7020" s="23">
        <v>301.57</v>
      </c>
      <c r="I7020" s="21">
        <v>45352</v>
      </c>
      <c r="J7020" s="21">
        <v>45362</v>
      </c>
      <c r="K7020" s="20" t="s">
        <v>5097</v>
      </c>
      <c r="L7020" s="20" t="s">
        <v>5098</v>
      </c>
      <c r="M7020" s="20"/>
      <c r="N7020" s="21">
        <v>45371.691821041662</v>
      </c>
    </row>
    <row r="7021" spans="1:14" x14ac:dyDescent="0.25">
      <c r="A7021" s="21">
        <v>45367.782129629632</v>
      </c>
      <c r="B7021" s="22">
        <v>45367.782129629632</v>
      </c>
      <c r="C7021" s="20" t="s">
        <v>995</v>
      </c>
      <c r="D7021" s="20" t="s">
        <v>996</v>
      </c>
      <c r="E7021" s="207" t="s">
        <v>998</v>
      </c>
      <c r="F7021" s="207" t="s">
        <v>6466</v>
      </c>
      <c r="G7021" s="20" t="s">
        <v>210</v>
      </c>
      <c r="H7021" s="23">
        <v>29.04</v>
      </c>
      <c r="I7021" s="21">
        <v>45352</v>
      </c>
      <c r="J7021" s="21">
        <v>45362</v>
      </c>
      <c r="K7021" s="20" t="s">
        <v>5097</v>
      </c>
      <c r="L7021" s="20" t="s">
        <v>5098</v>
      </c>
      <c r="M7021" s="20"/>
      <c r="N7021" s="21">
        <v>45371.691821041662</v>
      </c>
    </row>
    <row r="7022" spans="1:14" x14ac:dyDescent="0.25">
      <c r="A7022" s="21">
        <v>45367.782129629632</v>
      </c>
      <c r="B7022" s="22">
        <v>45367.782129629632</v>
      </c>
      <c r="C7022" s="20" t="s">
        <v>724</v>
      </c>
      <c r="D7022" s="20" t="s">
        <v>118</v>
      </c>
      <c r="E7022" s="207" t="s">
        <v>121</v>
      </c>
      <c r="F7022" s="207" t="s">
        <v>6467</v>
      </c>
      <c r="G7022" s="20" t="s">
        <v>210</v>
      </c>
      <c r="H7022" s="23">
        <v>2178.04</v>
      </c>
      <c r="I7022" s="21">
        <v>45352</v>
      </c>
      <c r="J7022" s="21">
        <v>45362</v>
      </c>
      <c r="K7022" s="20" t="s">
        <v>5097</v>
      </c>
      <c r="L7022" s="20" t="s">
        <v>5098</v>
      </c>
      <c r="M7022" s="20"/>
      <c r="N7022" s="21">
        <v>45371.691821041662</v>
      </c>
    </row>
    <row r="7023" spans="1:14" x14ac:dyDescent="0.25">
      <c r="A7023" s="21">
        <v>45363.490671296298</v>
      </c>
      <c r="B7023" s="22">
        <v>45363.490671296298</v>
      </c>
      <c r="C7023" s="20" t="s">
        <v>5101</v>
      </c>
      <c r="D7023" s="20" t="s">
        <v>5102</v>
      </c>
      <c r="E7023" s="207" t="s">
        <v>5103</v>
      </c>
      <c r="F7023" s="207" t="s">
        <v>6468</v>
      </c>
      <c r="G7023" s="20" t="s">
        <v>5105</v>
      </c>
      <c r="H7023" s="23">
        <v>39114.83</v>
      </c>
      <c r="I7023" s="21">
        <v>45352</v>
      </c>
      <c r="J7023" s="21">
        <v>45362</v>
      </c>
      <c r="K7023" s="20" t="s">
        <v>5106</v>
      </c>
      <c r="L7023" s="20" t="s">
        <v>5107</v>
      </c>
      <c r="M7023" s="20"/>
      <c r="N7023" s="21">
        <v>45371.691821041662</v>
      </c>
    </row>
    <row r="7024" spans="1:14" x14ac:dyDescent="0.25">
      <c r="A7024" s="21">
        <v>45363.490671296298</v>
      </c>
      <c r="B7024" s="22">
        <v>45363.490671296298</v>
      </c>
      <c r="C7024" s="20" t="s">
        <v>5108</v>
      </c>
      <c r="D7024" s="20" t="s">
        <v>5109</v>
      </c>
      <c r="E7024" s="207" t="s">
        <v>5110</v>
      </c>
      <c r="F7024" s="207" t="s">
        <v>6469</v>
      </c>
      <c r="G7024" s="20" t="s">
        <v>5105</v>
      </c>
      <c r="H7024" s="23">
        <v>40544.800000000003</v>
      </c>
      <c r="I7024" s="21">
        <v>45352</v>
      </c>
      <c r="J7024" s="21">
        <v>45362</v>
      </c>
      <c r="K7024" s="20" t="s">
        <v>5106</v>
      </c>
      <c r="L7024" s="20" t="s">
        <v>5107</v>
      </c>
      <c r="M7024" s="20"/>
      <c r="N7024" s="21">
        <v>45371.691821041662</v>
      </c>
    </row>
    <row r="7025" spans="1:14" x14ac:dyDescent="0.25">
      <c r="A7025" s="21">
        <v>45363.217303240745</v>
      </c>
      <c r="B7025" s="22">
        <v>45363.217303240745</v>
      </c>
      <c r="C7025" s="20" t="s">
        <v>266</v>
      </c>
      <c r="D7025" s="20" t="s">
        <v>267</v>
      </c>
      <c r="E7025" s="207" t="s">
        <v>270</v>
      </c>
      <c r="F7025" s="207" t="s">
        <v>6470</v>
      </c>
      <c r="G7025" s="20" t="s">
        <v>268</v>
      </c>
      <c r="H7025" s="23">
        <v>3844.27</v>
      </c>
      <c r="I7025" s="21">
        <v>45352</v>
      </c>
      <c r="J7025" s="21">
        <v>45362</v>
      </c>
      <c r="K7025" s="20" t="s">
        <v>5097</v>
      </c>
      <c r="L7025" s="20" t="s">
        <v>5098</v>
      </c>
      <c r="M7025" s="20"/>
      <c r="N7025" s="21">
        <v>45371.691821041662</v>
      </c>
    </row>
    <row r="7026" spans="1:14" x14ac:dyDescent="0.25">
      <c r="A7026" s="21">
        <v>45361.28638888889</v>
      </c>
      <c r="B7026" s="22">
        <v>45361.28638888889</v>
      </c>
      <c r="C7026" s="20" t="s">
        <v>869</v>
      </c>
      <c r="D7026" s="20" t="s">
        <v>870</v>
      </c>
      <c r="E7026" s="207" t="s">
        <v>872</v>
      </c>
      <c r="F7026" s="207" t="s">
        <v>6471</v>
      </c>
      <c r="G7026" s="20" t="s">
        <v>210</v>
      </c>
      <c r="H7026" s="23">
        <v>301.57</v>
      </c>
      <c r="I7026" s="21">
        <v>45352</v>
      </c>
      <c r="J7026" s="21">
        <v>45355</v>
      </c>
      <c r="K7026" s="20" t="s">
        <v>5097</v>
      </c>
      <c r="L7026" s="20" t="s">
        <v>5098</v>
      </c>
      <c r="M7026" s="20"/>
      <c r="N7026" s="21">
        <v>45363.078556284723</v>
      </c>
    </row>
    <row r="7027" spans="1:14" x14ac:dyDescent="0.25">
      <c r="A7027" s="21">
        <v>45361.28638888889</v>
      </c>
      <c r="B7027" s="22">
        <v>45361.28638888889</v>
      </c>
      <c r="C7027" s="20" t="s">
        <v>995</v>
      </c>
      <c r="D7027" s="20" t="s">
        <v>996</v>
      </c>
      <c r="E7027" s="207" t="s">
        <v>998</v>
      </c>
      <c r="F7027" s="207" t="s">
        <v>6472</v>
      </c>
      <c r="G7027" s="20" t="s">
        <v>210</v>
      </c>
      <c r="H7027" s="23">
        <v>29.04</v>
      </c>
      <c r="I7027" s="21">
        <v>45352</v>
      </c>
      <c r="J7027" s="21">
        <v>45355</v>
      </c>
      <c r="K7027" s="20" t="s">
        <v>5097</v>
      </c>
      <c r="L7027" s="20" t="s">
        <v>5098</v>
      </c>
      <c r="M7027" s="20"/>
      <c r="N7027" s="21">
        <v>45363.078556284723</v>
      </c>
    </row>
    <row r="7028" spans="1:14" x14ac:dyDescent="0.25">
      <c r="A7028" s="21">
        <v>45361.28638888889</v>
      </c>
      <c r="B7028" s="22">
        <v>45361.28638888889</v>
      </c>
      <c r="C7028" s="20" t="s">
        <v>724</v>
      </c>
      <c r="D7028" s="20" t="s">
        <v>118</v>
      </c>
      <c r="E7028" s="207" t="s">
        <v>121</v>
      </c>
      <c r="F7028" s="207" t="s">
        <v>6473</v>
      </c>
      <c r="G7028" s="20" t="s">
        <v>210</v>
      </c>
      <c r="H7028" s="23">
        <v>1227.8599999999999</v>
      </c>
      <c r="I7028" s="21">
        <v>45352</v>
      </c>
      <c r="J7028" s="21">
        <v>45355</v>
      </c>
      <c r="K7028" s="20" t="s">
        <v>5097</v>
      </c>
      <c r="L7028" s="20" t="s">
        <v>5098</v>
      </c>
      <c r="M7028" s="20"/>
      <c r="N7028" s="21">
        <v>45363.078556284723</v>
      </c>
    </row>
    <row r="7029" spans="1:14" x14ac:dyDescent="0.25">
      <c r="A7029" s="21">
        <v>45361.075069444443</v>
      </c>
      <c r="B7029" s="22">
        <v>45361.075069444443</v>
      </c>
      <c r="C7029" s="20" t="s">
        <v>771</v>
      </c>
      <c r="D7029" s="20" t="s">
        <v>772</v>
      </c>
      <c r="E7029" s="207" t="s">
        <v>774</v>
      </c>
      <c r="F7029" s="207" t="s">
        <v>6474</v>
      </c>
      <c r="G7029" s="20" t="s">
        <v>183</v>
      </c>
      <c r="H7029" s="23">
        <v>1066654.83</v>
      </c>
      <c r="I7029" s="21">
        <v>45352</v>
      </c>
      <c r="J7029" s="21">
        <v>45355</v>
      </c>
      <c r="K7029" s="20" t="s">
        <v>5114</v>
      </c>
      <c r="L7029" s="20" t="s">
        <v>5107</v>
      </c>
      <c r="M7029" s="20"/>
      <c r="N7029" s="21">
        <v>45363.078556284723</v>
      </c>
    </row>
    <row r="7030" spans="1:14" x14ac:dyDescent="0.25">
      <c r="A7030" s="21">
        <v>45361.075069444443</v>
      </c>
      <c r="B7030" s="22">
        <v>45361.075069444443</v>
      </c>
      <c r="C7030" s="20" t="s">
        <v>181</v>
      </c>
      <c r="D7030" s="20" t="s">
        <v>182</v>
      </c>
      <c r="E7030" s="207" t="s">
        <v>185</v>
      </c>
      <c r="F7030" s="207" t="s">
        <v>6475</v>
      </c>
      <c r="G7030" s="20" t="s">
        <v>183</v>
      </c>
      <c r="H7030" s="23">
        <v>1330478.03</v>
      </c>
      <c r="I7030" s="21">
        <v>45352</v>
      </c>
      <c r="J7030" s="21">
        <v>45355</v>
      </c>
      <c r="K7030" s="20" t="s">
        <v>5116</v>
      </c>
      <c r="L7030" s="20" t="s">
        <v>5107</v>
      </c>
      <c r="M7030" s="20"/>
      <c r="N7030" s="21">
        <v>45363.078556284723</v>
      </c>
    </row>
    <row r="7031" spans="1:14" x14ac:dyDescent="0.25">
      <c r="A7031" s="21">
        <v>45361.075069444443</v>
      </c>
      <c r="B7031" s="22">
        <v>45361.075069444443</v>
      </c>
      <c r="C7031" s="20" t="s">
        <v>1190</v>
      </c>
      <c r="D7031" s="20" t="s">
        <v>1191</v>
      </c>
      <c r="E7031" s="207" t="s">
        <v>1193</v>
      </c>
      <c r="F7031" s="207" t="s">
        <v>6476</v>
      </c>
      <c r="G7031" s="20" t="s">
        <v>183</v>
      </c>
      <c r="H7031" s="23">
        <v>4359.8900000000003</v>
      </c>
      <c r="I7031" s="21">
        <v>45352</v>
      </c>
      <c r="J7031" s="21">
        <v>45355</v>
      </c>
      <c r="K7031" s="20" t="s">
        <v>5118</v>
      </c>
      <c r="L7031" s="20" t="s">
        <v>5107</v>
      </c>
      <c r="M7031" s="20"/>
      <c r="N7031" s="21">
        <v>45363.078556284723</v>
      </c>
    </row>
    <row r="7032" spans="1:14" x14ac:dyDescent="0.25">
      <c r="A7032" s="21">
        <v>45361.075069444443</v>
      </c>
      <c r="B7032" s="22">
        <v>45361.075069444443</v>
      </c>
      <c r="C7032" s="20" t="s">
        <v>1226</v>
      </c>
      <c r="D7032" s="20" t="s">
        <v>1227</v>
      </c>
      <c r="E7032" s="207" t="s">
        <v>1229</v>
      </c>
      <c r="F7032" s="207" t="s">
        <v>6477</v>
      </c>
      <c r="G7032" s="20" t="s">
        <v>183</v>
      </c>
      <c r="H7032" s="23">
        <v>2714</v>
      </c>
      <c r="I7032" s="21">
        <v>45352</v>
      </c>
      <c r="J7032" s="21">
        <v>45355</v>
      </c>
      <c r="K7032" s="20" t="s">
        <v>5118</v>
      </c>
      <c r="L7032" s="20" t="s">
        <v>5107</v>
      </c>
      <c r="M7032" s="20"/>
      <c r="N7032" s="21">
        <v>45363.078556284723</v>
      </c>
    </row>
    <row r="7033" spans="1:14" x14ac:dyDescent="0.25">
      <c r="A7033" s="21">
        <v>45361.075069444443</v>
      </c>
      <c r="B7033" s="22">
        <v>45361.075069444443</v>
      </c>
      <c r="C7033" s="20" t="s">
        <v>717</v>
      </c>
      <c r="D7033" s="20" t="s">
        <v>718</v>
      </c>
      <c r="E7033" s="207" t="s">
        <v>720</v>
      </c>
      <c r="F7033" s="207" t="s">
        <v>6478</v>
      </c>
      <c r="G7033" s="20" t="s">
        <v>183</v>
      </c>
      <c r="H7033" s="23">
        <v>4435.26</v>
      </c>
      <c r="I7033" s="21">
        <v>45352</v>
      </c>
      <c r="J7033" s="21">
        <v>45355</v>
      </c>
      <c r="K7033" s="20" t="s">
        <v>5121</v>
      </c>
      <c r="L7033" s="20" t="s">
        <v>5107</v>
      </c>
      <c r="M7033" s="20"/>
      <c r="N7033" s="21">
        <v>45363.078556284723</v>
      </c>
    </row>
    <row r="7034" spans="1:14" x14ac:dyDescent="0.25">
      <c r="A7034" s="21">
        <v>45361.075069444443</v>
      </c>
      <c r="B7034" s="22">
        <v>45361.075069444443</v>
      </c>
      <c r="C7034" s="20" t="s">
        <v>882</v>
      </c>
      <c r="D7034" s="20" t="s">
        <v>883</v>
      </c>
      <c r="E7034" s="207" t="s">
        <v>885</v>
      </c>
      <c r="F7034" s="207" t="s">
        <v>6479</v>
      </c>
      <c r="G7034" s="20" t="s">
        <v>183</v>
      </c>
      <c r="H7034" s="23">
        <v>5552.16</v>
      </c>
      <c r="I7034" s="21">
        <v>45352</v>
      </c>
      <c r="J7034" s="21">
        <v>45355</v>
      </c>
      <c r="K7034" s="20" t="s">
        <v>5123</v>
      </c>
      <c r="L7034" s="20" t="s">
        <v>5107</v>
      </c>
      <c r="M7034" s="20"/>
      <c r="N7034" s="21">
        <v>45363.078556284723</v>
      </c>
    </row>
    <row r="7035" spans="1:14" x14ac:dyDescent="0.25">
      <c r="A7035" s="21">
        <v>45361.075069444443</v>
      </c>
      <c r="B7035" s="22">
        <v>45361.075069444443</v>
      </c>
      <c r="C7035" s="20" t="s">
        <v>193</v>
      </c>
      <c r="D7035" s="20" t="s">
        <v>194</v>
      </c>
      <c r="E7035" s="207" t="s">
        <v>196</v>
      </c>
      <c r="F7035" s="207" t="s">
        <v>6480</v>
      </c>
      <c r="G7035" s="20" t="s">
        <v>183</v>
      </c>
      <c r="H7035" s="23">
        <v>9283.1200000000008</v>
      </c>
      <c r="I7035" s="21">
        <v>45352</v>
      </c>
      <c r="J7035" s="21">
        <v>45355</v>
      </c>
      <c r="K7035" s="20" t="s">
        <v>5118</v>
      </c>
      <c r="L7035" s="20" t="s">
        <v>5107</v>
      </c>
      <c r="M7035" s="20"/>
      <c r="N7035" s="21">
        <v>45363.078556284723</v>
      </c>
    </row>
    <row r="7036" spans="1:14" x14ac:dyDescent="0.25">
      <c r="A7036" s="21">
        <v>45361.075069444443</v>
      </c>
      <c r="B7036" s="22">
        <v>45361.075069444443</v>
      </c>
      <c r="C7036" s="20" t="s">
        <v>253</v>
      </c>
      <c r="D7036" s="20" t="s">
        <v>254</v>
      </c>
      <c r="E7036" s="207" t="s">
        <v>256</v>
      </c>
      <c r="F7036" s="207" t="s">
        <v>6481</v>
      </c>
      <c r="G7036" s="20" t="s">
        <v>183</v>
      </c>
      <c r="H7036" s="23">
        <v>272765.96999999997</v>
      </c>
      <c r="I7036" s="21">
        <v>45352</v>
      </c>
      <c r="J7036" s="21">
        <v>45355</v>
      </c>
      <c r="K7036" s="20" t="s">
        <v>5118</v>
      </c>
      <c r="L7036" s="20" t="s">
        <v>5107</v>
      </c>
      <c r="M7036" s="20"/>
      <c r="N7036" s="21">
        <v>45363.078556284723</v>
      </c>
    </row>
    <row r="7037" spans="1:14" x14ac:dyDescent="0.25">
      <c r="A7037" s="21">
        <v>45361.075069444443</v>
      </c>
      <c r="B7037" s="22">
        <v>45361.075069444443</v>
      </c>
      <c r="C7037" s="20" t="s">
        <v>939</v>
      </c>
      <c r="D7037" s="20" t="s">
        <v>940</v>
      </c>
      <c r="E7037" s="207" t="s">
        <v>942</v>
      </c>
      <c r="F7037" s="207" t="s">
        <v>6482</v>
      </c>
      <c r="G7037" s="20" t="s">
        <v>183</v>
      </c>
      <c r="H7037" s="23">
        <v>3234.56</v>
      </c>
      <c r="I7037" s="21">
        <v>45352</v>
      </c>
      <c r="J7037" s="21">
        <v>45355</v>
      </c>
      <c r="K7037" s="20" t="s">
        <v>5123</v>
      </c>
      <c r="L7037" s="20" t="s">
        <v>5107</v>
      </c>
      <c r="M7037" s="20"/>
      <c r="N7037" s="21">
        <v>45363.078556284723</v>
      </c>
    </row>
    <row r="7038" spans="1:14" x14ac:dyDescent="0.25">
      <c r="A7038" s="21">
        <v>45361.075069444443</v>
      </c>
      <c r="B7038" s="22">
        <v>45361.075069444443</v>
      </c>
      <c r="C7038" s="20" t="s">
        <v>521</v>
      </c>
      <c r="D7038" s="20" t="s">
        <v>522</v>
      </c>
      <c r="E7038" s="207" t="s">
        <v>524</v>
      </c>
      <c r="F7038" s="207" t="s">
        <v>6483</v>
      </c>
      <c r="G7038" s="20" t="s">
        <v>183</v>
      </c>
      <c r="H7038" s="23">
        <v>7013.83</v>
      </c>
      <c r="I7038" s="21">
        <v>45352</v>
      </c>
      <c r="J7038" s="21">
        <v>45355</v>
      </c>
      <c r="K7038" s="20" t="s">
        <v>5121</v>
      </c>
      <c r="L7038" s="20" t="s">
        <v>5107</v>
      </c>
      <c r="M7038" s="20"/>
      <c r="N7038" s="21">
        <v>45363.078556284723</v>
      </c>
    </row>
    <row r="7039" spans="1:14" x14ac:dyDescent="0.25">
      <c r="A7039" s="21">
        <v>45361.075069444443</v>
      </c>
      <c r="B7039" s="22">
        <v>45361.075069444443</v>
      </c>
      <c r="C7039" s="20" t="s">
        <v>459</v>
      </c>
      <c r="D7039" s="20" t="s">
        <v>460</v>
      </c>
      <c r="E7039" s="207" t="s">
        <v>462</v>
      </c>
      <c r="F7039" s="207" t="s">
        <v>6484</v>
      </c>
      <c r="G7039" s="20" t="s">
        <v>183</v>
      </c>
      <c r="H7039" s="23">
        <v>679689.24</v>
      </c>
      <c r="I7039" s="21">
        <v>45352</v>
      </c>
      <c r="J7039" s="21">
        <v>45355</v>
      </c>
      <c r="K7039" s="20" t="s">
        <v>5129</v>
      </c>
      <c r="L7039" s="20" t="s">
        <v>5107</v>
      </c>
      <c r="M7039" s="20"/>
      <c r="N7039" s="21">
        <v>45363.078556284723</v>
      </c>
    </row>
    <row r="7040" spans="1:14" x14ac:dyDescent="0.25">
      <c r="A7040" s="21">
        <v>45361.075069444443</v>
      </c>
      <c r="B7040" s="22">
        <v>45361.075069444443</v>
      </c>
      <c r="C7040" s="20" t="s">
        <v>435</v>
      </c>
      <c r="D7040" s="20" t="s">
        <v>436</v>
      </c>
      <c r="E7040" s="207" t="s">
        <v>438</v>
      </c>
      <c r="F7040" s="207" t="s">
        <v>6485</v>
      </c>
      <c r="G7040" s="20" t="s">
        <v>183</v>
      </c>
      <c r="H7040" s="23">
        <v>7225.59</v>
      </c>
      <c r="I7040" s="21">
        <v>45352</v>
      </c>
      <c r="J7040" s="21">
        <v>45355</v>
      </c>
      <c r="K7040" s="20" t="s">
        <v>5118</v>
      </c>
      <c r="L7040" s="20" t="s">
        <v>5107</v>
      </c>
      <c r="M7040" s="20"/>
      <c r="N7040" s="21">
        <v>45363.078556284723</v>
      </c>
    </row>
    <row r="7041" spans="1:14" x14ac:dyDescent="0.25">
      <c r="A7041" s="21">
        <v>45361.075069444443</v>
      </c>
      <c r="B7041" s="22">
        <v>45361.075069444443</v>
      </c>
      <c r="C7041" s="20" t="s">
        <v>422</v>
      </c>
      <c r="D7041" s="20" t="s">
        <v>423</v>
      </c>
      <c r="E7041" s="207" t="s">
        <v>425</v>
      </c>
      <c r="F7041" s="207" t="s">
        <v>6486</v>
      </c>
      <c r="G7041" s="20" t="s">
        <v>183</v>
      </c>
      <c r="H7041" s="23">
        <v>18723.580000000002</v>
      </c>
      <c r="I7041" s="21">
        <v>45352</v>
      </c>
      <c r="J7041" s="21">
        <v>45355</v>
      </c>
      <c r="K7041" s="20" t="s">
        <v>5118</v>
      </c>
      <c r="L7041" s="20" t="s">
        <v>5107</v>
      </c>
      <c r="M7041" s="20"/>
      <c r="N7041" s="21">
        <v>45363.078556284723</v>
      </c>
    </row>
    <row r="7042" spans="1:14" x14ac:dyDescent="0.25">
      <c r="A7042" s="21">
        <v>45361.075069444443</v>
      </c>
      <c r="B7042" s="22">
        <v>45361.075069444443</v>
      </c>
      <c r="C7042" s="20" t="s">
        <v>1298</v>
      </c>
      <c r="D7042" s="20" t="s">
        <v>1299</v>
      </c>
      <c r="E7042" s="207" t="s">
        <v>1301</v>
      </c>
      <c r="F7042" s="207" t="s">
        <v>6487</v>
      </c>
      <c r="G7042" s="20" t="s">
        <v>183</v>
      </c>
      <c r="H7042" s="23">
        <v>647.04</v>
      </c>
      <c r="I7042" s="21">
        <v>45352</v>
      </c>
      <c r="J7042" s="21">
        <v>45355</v>
      </c>
      <c r="K7042" s="20" t="s">
        <v>5121</v>
      </c>
      <c r="L7042" s="20" t="s">
        <v>5107</v>
      </c>
      <c r="M7042" s="20"/>
      <c r="N7042" s="21">
        <v>45363.078556284723</v>
      </c>
    </row>
    <row r="7043" spans="1:14" x14ac:dyDescent="0.25">
      <c r="A7043" s="21">
        <v>45361.075069444443</v>
      </c>
      <c r="B7043" s="22">
        <v>45361.075069444443</v>
      </c>
      <c r="C7043" s="20" t="s">
        <v>331</v>
      </c>
      <c r="D7043" s="20" t="s">
        <v>332</v>
      </c>
      <c r="E7043" s="207" t="s">
        <v>334</v>
      </c>
      <c r="F7043" s="207" t="s">
        <v>6488</v>
      </c>
      <c r="G7043" s="20" t="s">
        <v>183</v>
      </c>
      <c r="H7043" s="23">
        <v>5690.75</v>
      </c>
      <c r="I7043" s="21">
        <v>45352</v>
      </c>
      <c r="J7043" s="21">
        <v>45355</v>
      </c>
      <c r="K7043" s="20" t="s">
        <v>5121</v>
      </c>
      <c r="L7043" s="20" t="s">
        <v>5107</v>
      </c>
      <c r="M7043" s="20"/>
      <c r="N7043" s="21">
        <v>45363.078556284723</v>
      </c>
    </row>
    <row r="7044" spans="1:14" x14ac:dyDescent="0.25">
      <c r="A7044" s="21">
        <v>45360.431203703702</v>
      </c>
      <c r="B7044" s="22">
        <v>45360.431203703702</v>
      </c>
      <c r="C7044" s="20" t="s">
        <v>132</v>
      </c>
      <c r="D7044" s="20" t="s">
        <v>133</v>
      </c>
      <c r="E7044" s="207" t="s">
        <v>136</v>
      </c>
      <c r="F7044" s="207" t="s">
        <v>6489</v>
      </c>
      <c r="G7044" s="20" t="s">
        <v>134</v>
      </c>
      <c r="H7044" s="23">
        <v>3946.38</v>
      </c>
      <c r="I7044" s="21">
        <v>45352</v>
      </c>
      <c r="J7044" s="21">
        <v>45355</v>
      </c>
      <c r="K7044" s="20" t="s">
        <v>5097</v>
      </c>
      <c r="L7044" s="20" t="s">
        <v>5098</v>
      </c>
      <c r="M7044" s="20"/>
      <c r="N7044" s="21">
        <v>45363.078556284723</v>
      </c>
    </row>
    <row r="7045" spans="1:14" x14ac:dyDescent="0.25">
      <c r="A7045" s="21">
        <v>45356.215462962966</v>
      </c>
      <c r="B7045" s="22">
        <v>45356.215462962966</v>
      </c>
      <c r="C7045" s="20" t="s">
        <v>266</v>
      </c>
      <c r="D7045" s="20" t="s">
        <v>267</v>
      </c>
      <c r="E7045" s="207" t="s">
        <v>270</v>
      </c>
      <c r="F7045" s="207" t="s">
        <v>6490</v>
      </c>
      <c r="G7045" s="20" t="s">
        <v>268</v>
      </c>
      <c r="H7045" s="23">
        <v>2692.75</v>
      </c>
      <c r="I7045" s="21">
        <v>45352</v>
      </c>
      <c r="J7045" s="21">
        <v>45355</v>
      </c>
      <c r="K7045" s="20" t="s">
        <v>5097</v>
      </c>
      <c r="L7045" s="20" t="s">
        <v>5098</v>
      </c>
      <c r="M7045" s="20"/>
      <c r="N7045" s="21">
        <v>45363.078556284723</v>
      </c>
    </row>
    <row r="7046" spans="1:14" x14ac:dyDescent="0.25">
      <c r="A7046" s="21">
        <v>45355.579409722224</v>
      </c>
      <c r="B7046" s="22">
        <v>45355.579409722224</v>
      </c>
      <c r="C7046" s="20" t="s">
        <v>5101</v>
      </c>
      <c r="D7046" s="20" t="s">
        <v>5102</v>
      </c>
      <c r="E7046" s="207" t="s">
        <v>5103</v>
      </c>
      <c r="F7046" s="207" t="s">
        <v>6491</v>
      </c>
      <c r="G7046" s="20" t="s">
        <v>5105</v>
      </c>
      <c r="H7046" s="23">
        <v>39026.589999999997</v>
      </c>
      <c r="I7046" s="21">
        <v>45352</v>
      </c>
      <c r="J7046" s="21">
        <v>45355</v>
      </c>
      <c r="K7046" s="20" t="s">
        <v>5106</v>
      </c>
      <c r="L7046" s="20" t="s">
        <v>5107</v>
      </c>
      <c r="M7046" s="20"/>
      <c r="N7046" s="21">
        <v>45363.078556284723</v>
      </c>
    </row>
    <row r="7047" spans="1:14" x14ac:dyDescent="0.25">
      <c r="A7047" s="21">
        <v>45355.579409722224</v>
      </c>
      <c r="B7047" s="22">
        <v>45355.579409722224</v>
      </c>
      <c r="C7047" s="20" t="s">
        <v>5108</v>
      </c>
      <c r="D7047" s="20" t="s">
        <v>5109</v>
      </c>
      <c r="E7047" s="207" t="s">
        <v>5110</v>
      </c>
      <c r="F7047" s="207" t="s">
        <v>6492</v>
      </c>
      <c r="G7047" s="20" t="s">
        <v>5105</v>
      </c>
      <c r="H7047" s="23">
        <v>40588.870000000003</v>
      </c>
      <c r="I7047" s="21">
        <v>45352</v>
      </c>
      <c r="J7047" s="21">
        <v>45355</v>
      </c>
      <c r="K7047" s="20" t="s">
        <v>5106</v>
      </c>
      <c r="L7047" s="20" t="s">
        <v>5107</v>
      </c>
      <c r="M7047" s="20"/>
      <c r="N7047" s="21">
        <v>45363.078556284723</v>
      </c>
    </row>
    <row r="7048" spans="1:14" x14ac:dyDescent="0.25">
      <c r="A7048" s="21">
        <v>45353.957569444443</v>
      </c>
      <c r="B7048" s="22">
        <v>45353.957569444443</v>
      </c>
      <c r="C7048" s="20" t="s">
        <v>132</v>
      </c>
      <c r="D7048" s="20" t="s">
        <v>133</v>
      </c>
      <c r="E7048" s="207" t="s">
        <v>136</v>
      </c>
      <c r="F7048" s="207" t="s">
        <v>6493</v>
      </c>
      <c r="G7048" s="20" t="s">
        <v>134</v>
      </c>
      <c r="H7048" s="23">
        <v>3572.52</v>
      </c>
      <c r="I7048" s="21">
        <v>45352</v>
      </c>
      <c r="J7048" s="21">
        <v>45348</v>
      </c>
      <c r="K7048" s="20" t="s">
        <v>5097</v>
      </c>
      <c r="L7048" s="20" t="s">
        <v>5098</v>
      </c>
      <c r="M7048" s="20"/>
      <c r="N7048" s="21">
        <v>45363.078556284723</v>
      </c>
    </row>
    <row r="7049" spans="1:14" x14ac:dyDescent="0.25">
      <c r="A7049" s="21">
        <v>45353.551296296297</v>
      </c>
      <c r="B7049" s="22">
        <v>45353.551296296297</v>
      </c>
      <c r="C7049" s="20" t="s">
        <v>869</v>
      </c>
      <c r="D7049" s="20" t="s">
        <v>870</v>
      </c>
      <c r="E7049" s="207" t="s">
        <v>872</v>
      </c>
      <c r="F7049" s="207" t="s">
        <v>6494</v>
      </c>
      <c r="G7049" s="20" t="s">
        <v>210</v>
      </c>
      <c r="H7049" s="23">
        <v>301.57</v>
      </c>
      <c r="I7049" s="21">
        <v>45352</v>
      </c>
      <c r="J7049" s="21">
        <v>45348</v>
      </c>
      <c r="K7049" s="20" t="s">
        <v>5097</v>
      </c>
      <c r="L7049" s="20" t="s">
        <v>5098</v>
      </c>
      <c r="M7049" s="20"/>
      <c r="N7049" s="21">
        <v>45363.078556284723</v>
      </c>
    </row>
    <row r="7050" spans="1:14" x14ac:dyDescent="0.25">
      <c r="A7050" s="21">
        <v>45353.551296296297</v>
      </c>
      <c r="B7050" s="22">
        <v>45353.551296296297</v>
      </c>
      <c r="C7050" s="20" t="s">
        <v>995</v>
      </c>
      <c r="D7050" s="20" t="s">
        <v>996</v>
      </c>
      <c r="E7050" s="207" t="s">
        <v>998</v>
      </c>
      <c r="F7050" s="207" t="s">
        <v>6495</v>
      </c>
      <c r="G7050" s="20" t="s">
        <v>210</v>
      </c>
      <c r="H7050" s="23">
        <v>29.04</v>
      </c>
      <c r="I7050" s="21">
        <v>45352</v>
      </c>
      <c r="J7050" s="21">
        <v>45348</v>
      </c>
      <c r="K7050" s="20" t="s">
        <v>5097</v>
      </c>
      <c r="L7050" s="20" t="s">
        <v>5098</v>
      </c>
      <c r="M7050" s="20"/>
      <c r="N7050" s="21">
        <v>45363.078556284723</v>
      </c>
    </row>
    <row r="7051" spans="1:14" x14ac:dyDescent="0.25">
      <c r="A7051" s="21">
        <v>45353.551296296297</v>
      </c>
      <c r="B7051" s="22">
        <v>45353.551296296297</v>
      </c>
      <c r="C7051" s="20" t="s">
        <v>724</v>
      </c>
      <c r="D7051" s="20" t="s">
        <v>118</v>
      </c>
      <c r="E7051" s="207" t="s">
        <v>121</v>
      </c>
      <c r="F7051" s="207" t="s">
        <v>6496</v>
      </c>
      <c r="G7051" s="20" t="s">
        <v>210</v>
      </c>
      <c r="H7051" s="23">
        <v>-206.21</v>
      </c>
      <c r="I7051" s="21">
        <v>45352</v>
      </c>
      <c r="J7051" s="21">
        <v>45348</v>
      </c>
      <c r="K7051" s="20" t="s">
        <v>5097</v>
      </c>
      <c r="L7051" s="20" t="s">
        <v>5098</v>
      </c>
      <c r="M7051" s="20"/>
      <c r="N7051" s="21">
        <v>45363.078556284723</v>
      </c>
    </row>
    <row r="7052" spans="1:14" x14ac:dyDescent="0.25">
      <c r="A7052" s="21">
        <v>45353.494374999995</v>
      </c>
      <c r="B7052" s="22">
        <v>45353.494374999995</v>
      </c>
      <c r="C7052" s="20" t="s">
        <v>771</v>
      </c>
      <c r="D7052" s="20" t="s">
        <v>772</v>
      </c>
      <c r="E7052" s="207" t="s">
        <v>774</v>
      </c>
      <c r="F7052" s="207" t="s">
        <v>6497</v>
      </c>
      <c r="G7052" s="20" t="s">
        <v>183</v>
      </c>
      <c r="H7052" s="23">
        <v>1062051.78</v>
      </c>
      <c r="I7052" s="21">
        <v>45352</v>
      </c>
      <c r="J7052" s="21">
        <v>45348</v>
      </c>
      <c r="K7052" s="20" t="s">
        <v>5114</v>
      </c>
      <c r="L7052" s="20" t="s">
        <v>5107</v>
      </c>
      <c r="M7052" s="20"/>
      <c r="N7052" s="21">
        <v>45363.078556284723</v>
      </c>
    </row>
    <row r="7053" spans="1:14" x14ac:dyDescent="0.25">
      <c r="A7053" s="21">
        <v>45353.494374999995</v>
      </c>
      <c r="B7053" s="22">
        <v>45353.494374999995</v>
      </c>
      <c r="C7053" s="20" t="s">
        <v>181</v>
      </c>
      <c r="D7053" s="20" t="s">
        <v>182</v>
      </c>
      <c r="E7053" s="207" t="s">
        <v>185</v>
      </c>
      <c r="F7053" s="207" t="s">
        <v>6498</v>
      </c>
      <c r="G7053" s="20" t="s">
        <v>183</v>
      </c>
      <c r="H7053" s="23">
        <v>1319635.0900000001</v>
      </c>
      <c r="I7053" s="21">
        <v>45352</v>
      </c>
      <c r="J7053" s="21">
        <v>45348</v>
      </c>
      <c r="K7053" s="20" t="s">
        <v>5116</v>
      </c>
      <c r="L7053" s="20" t="s">
        <v>5107</v>
      </c>
      <c r="M7053" s="20"/>
      <c r="N7053" s="21">
        <v>45363.078556284723</v>
      </c>
    </row>
    <row r="7054" spans="1:14" x14ac:dyDescent="0.25">
      <c r="A7054" s="21">
        <v>45353.494374999995</v>
      </c>
      <c r="B7054" s="22">
        <v>45353.494374999995</v>
      </c>
      <c r="C7054" s="20" t="s">
        <v>1190</v>
      </c>
      <c r="D7054" s="20" t="s">
        <v>1191</v>
      </c>
      <c r="E7054" s="207" t="s">
        <v>1193</v>
      </c>
      <c r="F7054" s="207" t="s">
        <v>6499</v>
      </c>
      <c r="G7054" s="20" t="s">
        <v>183</v>
      </c>
      <c r="H7054" s="23">
        <v>4359.8900000000003</v>
      </c>
      <c r="I7054" s="21">
        <v>45352</v>
      </c>
      <c r="J7054" s="21">
        <v>45348</v>
      </c>
      <c r="K7054" s="20" t="s">
        <v>5118</v>
      </c>
      <c r="L7054" s="20" t="s">
        <v>5107</v>
      </c>
      <c r="M7054" s="20"/>
      <c r="N7054" s="21">
        <v>45363.078556284723</v>
      </c>
    </row>
    <row r="7055" spans="1:14" x14ac:dyDescent="0.25">
      <c r="A7055" s="21">
        <v>45353.494374999995</v>
      </c>
      <c r="B7055" s="22">
        <v>45353.494374999995</v>
      </c>
      <c r="C7055" s="20" t="s">
        <v>1226</v>
      </c>
      <c r="D7055" s="20" t="s">
        <v>1227</v>
      </c>
      <c r="E7055" s="207" t="s">
        <v>1229</v>
      </c>
      <c r="F7055" s="207" t="s">
        <v>6500</v>
      </c>
      <c r="G7055" s="20" t="s">
        <v>183</v>
      </c>
      <c r="H7055" s="23">
        <v>2714</v>
      </c>
      <c r="I7055" s="21">
        <v>45352</v>
      </c>
      <c r="J7055" s="21">
        <v>45348</v>
      </c>
      <c r="K7055" s="20" t="s">
        <v>5118</v>
      </c>
      <c r="L7055" s="20" t="s">
        <v>5107</v>
      </c>
      <c r="M7055" s="20"/>
      <c r="N7055" s="21">
        <v>45363.078556284723</v>
      </c>
    </row>
    <row r="7056" spans="1:14" x14ac:dyDescent="0.25">
      <c r="A7056" s="21">
        <v>45353.494374999995</v>
      </c>
      <c r="B7056" s="22">
        <v>45353.494374999995</v>
      </c>
      <c r="C7056" s="20" t="s">
        <v>717</v>
      </c>
      <c r="D7056" s="20" t="s">
        <v>718</v>
      </c>
      <c r="E7056" s="207" t="s">
        <v>720</v>
      </c>
      <c r="F7056" s="207" t="s">
        <v>6501</v>
      </c>
      <c r="G7056" s="20" t="s">
        <v>183</v>
      </c>
      <c r="H7056" s="23">
        <v>4435.26</v>
      </c>
      <c r="I7056" s="21">
        <v>45352</v>
      </c>
      <c r="J7056" s="21">
        <v>45348</v>
      </c>
      <c r="K7056" s="20" t="s">
        <v>5121</v>
      </c>
      <c r="L7056" s="20" t="s">
        <v>5107</v>
      </c>
      <c r="M7056" s="20"/>
      <c r="N7056" s="21">
        <v>45363.078556284723</v>
      </c>
    </row>
    <row r="7057" spans="1:14" x14ac:dyDescent="0.25">
      <c r="A7057" s="21">
        <v>45353.494374999995</v>
      </c>
      <c r="B7057" s="22">
        <v>45353.494374999995</v>
      </c>
      <c r="C7057" s="20" t="s">
        <v>882</v>
      </c>
      <c r="D7057" s="20" t="s">
        <v>883</v>
      </c>
      <c r="E7057" s="207" t="s">
        <v>885</v>
      </c>
      <c r="F7057" s="207" t="s">
        <v>6502</v>
      </c>
      <c r="G7057" s="20" t="s">
        <v>183</v>
      </c>
      <c r="H7057" s="23">
        <v>5513.3</v>
      </c>
      <c r="I7057" s="21">
        <v>45352</v>
      </c>
      <c r="J7057" s="21">
        <v>45348</v>
      </c>
      <c r="K7057" s="20" t="s">
        <v>5123</v>
      </c>
      <c r="L7057" s="20" t="s">
        <v>5107</v>
      </c>
      <c r="M7057" s="20"/>
      <c r="N7057" s="21">
        <v>45363.078556284723</v>
      </c>
    </row>
    <row r="7058" spans="1:14" x14ac:dyDescent="0.25">
      <c r="A7058" s="21">
        <v>45353.494374999995</v>
      </c>
      <c r="B7058" s="22">
        <v>45353.494374999995</v>
      </c>
      <c r="C7058" s="20" t="s">
        <v>193</v>
      </c>
      <c r="D7058" s="20" t="s">
        <v>194</v>
      </c>
      <c r="E7058" s="207" t="s">
        <v>196</v>
      </c>
      <c r="F7058" s="207" t="s">
        <v>6503</v>
      </c>
      <c r="G7058" s="20" t="s">
        <v>183</v>
      </c>
      <c r="H7058" s="23">
        <v>11242.83</v>
      </c>
      <c r="I7058" s="21">
        <v>45352</v>
      </c>
      <c r="J7058" s="21">
        <v>45348</v>
      </c>
      <c r="K7058" s="20" t="s">
        <v>5118</v>
      </c>
      <c r="L7058" s="20" t="s">
        <v>5107</v>
      </c>
      <c r="M7058" s="20"/>
      <c r="N7058" s="21">
        <v>45363.078556284723</v>
      </c>
    </row>
    <row r="7059" spans="1:14" x14ac:dyDescent="0.25">
      <c r="A7059" s="21">
        <v>45353.494374999995</v>
      </c>
      <c r="B7059" s="22">
        <v>45353.494374999995</v>
      </c>
      <c r="C7059" s="20" t="s">
        <v>253</v>
      </c>
      <c r="D7059" s="20" t="s">
        <v>254</v>
      </c>
      <c r="E7059" s="207" t="s">
        <v>256</v>
      </c>
      <c r="F7059" s="207" t="s">
        <v>6504</v>
      </c>
      <c r="G7059" s="20" t="s">
        <v>183</v>
      </c>
      <c r="H7059" s="23">
        <v>272765.96999999997</v>
      </c>
      <c r="I7059" s="21">
        <v>45352</v>
      </c>
      <c r="J7059" s="21">
        <v>45348</v>
      </c>
      <c r="K7059" s="20" t="s">
        <v>5118</v>
      </c>
      <c r="L7059" s="20" t="s">
        <v>5107</v>
      </c>
      <c r="M7059" s="20"/>
      <c r="N7059" s="21">
        <v>45363.078556284723</v>
      </c>
    </row>
    <row r="7060" spans="1:14" x14ac:dyDescent="0.25">
      <c r="A7060" s="21">
        <v>45353.494374999995</v>
      </c>
      <c r="B7060" s="22">
        <v>45353.494374999995</v>
      </c>
      <c r="C7060" s="20" t="s">
        <v>939</v>
      </c>
      <c r="D7060" s="20" t="s">
        <v>940</v>
      </c>
      <c r="E7060" s="207" t="s">
        <v>942</v>
      </c>
      <c r="F7060" s="207" t="s">
        <v>6505</v>
      </c>
      <c r="G7060" s="20" t="s">
        <v>183</v>
      </c>
      <c r="H7060" s="23">
        <v>3215.53</v>
      </c>
      <c r="I7060" s="21">
        <v>45352</v>
      </c>
      <c r="J7060" s="21">
        <v>45348</v>
      </c>
      <c r="K7060" s="20" t="s">
        <v>5123</v>
      </c>
      <c r="L7060" s="20" t="s">
        <v>5107</v>
      </c>
      <c r="M7060" s="20"/>
      <c r="N7060" s="21">
        <v>45363.078556284723</v>
      </c>
    </row>
    <row r="7061" spans="1:14" x14ac:dyDescent="0.25">
      <c r="A7061" s="21">
        <v>45353.494374999995</v>
      </c>
      <c r="B7061" s="22">
        <v>45353.494374999995</v>
      </c>
      <c r="C7061" s="20" t="s">
        <v>521</v>
      </c>
      <c r="D7061" s="20" t="s">
        <v>522</v>
      </c>
      <c r="E7061" s="207" t="s">
        <v>524</v>
      </c>
      <c r="F7061" s="207" t="s">
        <v>6506</v>
      </c>
      <c r="G7061" s="20" t="s">
        <v>183</v>
      </c>
      <c r="H7061" s="23">
        <v>6013.83</v>
      </c>
      <c r="I7061" s="21">
        <v>45352</v>
      </c>
      <c r="J7061" s="21">
        <v>45348</v>
      </c>
      <c r="K7061" s="20" t="s">
        <v>5121</v>
      </c>
      <c r="L7061" s="20" t="s">
        <v>5107</v>
      </c>
      <c r="M7061" s="20"/>
      <c r="N7061" s="21">
        <v>45363.078556284723</v>
      </c>
    </row>
    <row r="7062" spans="1:14" x14ac:dyDescent="0.25">
      <c r="A7062" s="21">
        <v>45353.494374999995</v>
      </c>
      <c r="B7062" s="22">
        <v>45353.494374999995</v>
      </c>
      <c r="C7062" s="20" t="s">
        <v>459</v>
      </c>
      <c r="D7062" s="20" t="s">
        <v>460</v>
      </c>
      <c r="E7062" s="207" t="s">
        <v>462</v>
      </c>
      <c r="F7062" s="207" t="s">
        <v>6507</v>
      </c>
      <c r="G7062" s="20" t="s">
        <v>183</v>
      </c>
      <c r="H7062" s="23">
        <v>685140.3</v>
      </c>
      <c r="I7062" s="21">
        <v>45352</v>
      </c>
      <c r="J7062" s="21">
        <v>45348</v>
      </c>
      <c r="K7062" s="20" t="s">
        <v>5129</v>
      </c>
      <c r="L7062" s="20" t="s">
        <v>5107</v>
      </c>
      <c r="M7062" s="20"/>
      <c r="N7062" s="21">
        <v>45363.078556284723</v>
      </c>
    </row>
    <row r="7063" spans="1:14" x14ac:dyDescent="0.25">
      <c r="A7063" s="21">
        <v>45353.494374999995</v>
      </c>
      <c r="B7063" s="22">
        <v>45353.494374999995</v>
      </c>
      <c r="C7063" s="20" t="s">
        <v>435</v>
      </c>
      <c r="D7063" s="20" t="s">
        <v>436</v>
      </c>
      <c r="E7063" s="207" t="s">
        <v>438</v>
      </c>
      <c r="F7063" s="207" t="s">
        <v>6508</v>
      </c>
      <c r="G7063" s="20" t="s">
        <v>183</v>
      </c>
      <c r="H7063" s="23">
        <v>8089.24</v>
      </c>
      <c r="I7063" s="21">
        <v>45352</v>
      </c>
      <c r="J7063" s="21">
        <v>45348</v>
      </c>
      <c r="K7063" s="20" t="s">
        <v>5118</v>
      </c>
      <c r="L7063" s="20" t="s">
        <v>5107</v>
      </c>
      <c r="M7063" s="20"/>
      <c r="N7063" s="21">
        <v>45363.078556284723</v>
      </c>
    </row>
    <row r="7064" spans="1:14" x14ac:dyDescent="0.25">
      <c r="A7064" s="21">
        <v>45353.494374999995</v>
      </c>
      <c r="B7064" s="22">
        <v>45353.494374999995</v>
      </c>
      <c r="C7064" s="20" t="s">
        <v>422</v>
      </c>
      <c r="D7064" s="20" t="s">
        <v>423</v>
      </c>
      <c r="E7064" s="207" t="s">
        <v>425</v>
      </c>
      <c r="F7064" s="207" t="s">
        <v>6509</v>
      </c>
      <c r="G7064" s="20" t="s">
        <v>183</v>
      </c>
      <c r="H7064" s="23">
        <v>14057.97</v>
      </c>
      <c r="I7064" s="21">
        <v>45352</v>
      </c>
      <c r="J7064" s="21">
        <v>45348</v>
      </c>
      <c r="K7064" s="20" t="s">
        <v>5118</v>
      </c>
      <c r="L7064" s="20" t="s">
        <v>5107</v>
      </c>
      <c r="M7064" s="20"/>
      <c r="N7064" s="21">
        <v>45363.078556284723</v>
      </c>
    </row>
    <row r="7065" spans="1:14" x14ac:dyDescent="0.25">
      <c r="A7065" s="21">
        <v>45353.494374999995</v>
      </c>
      <c r="B7065" s="22">
        <v>45353.494374999995</v>
      </c>
      <c r="C7065" s="20" t="s">
        <v>1298</v>
      </c>
      <c r="D7065" s="20" t="s">
        <v>1299</v>
      </c>
      <c r="E7065" s="207" t="s">
        <v>1301</v>
      </c>
      <c r="F7065" s="207" t="s">
        <v>6510</v>
      </c>
      <c r="G7065" s="20" t="s">
        <v>183</v>
      </c>
      <c r="H7065" s="23">
        <v>647.04</v>
      </c>
      <c r="I7065" s="21">
        <v>45352</v>
      </c>
      <c r="J7065" s="21">
        <v>45348</v>
      </c>
      <c r="K7065" s="20" t="s">
        <v>5121</v>
      </c>
      <c r="L7065" s="20" t="s">
        <v>5107</v>
      </c>
      <c r="M7065" s="20"/>
      <c r="N7065" s="21">
        <v>45363.078556284723</v>
      </c>
    </row>
    <row r="7066" spans="1:14" x14ac:dyDescent="0.25">
      <c r="A7066" s="21">
        <v>45353.494374999995</v>
      </c>
      <c r="B7066" s="22">
        <v>45353.494374999995</v>
      </c>
      <c r="C7066" s="20" t="s">
        <v>331</v>
      </c>
      <c r="D7066" s="20" t="s">
        <v>332</v>
      </c>
      <c r="E7066" s="207" t="s">
        <v>334</v>
      </c>
      <c r="F7066" s="207" t="s">
        <v>6511</v>
      </c>
      <c r="G7066" s="20" t="s">
        <v>183</v>
      </c>
      <c r="H7066" s="23">
        <v>5512</v>
      </c>
      <c r="I7066" s="21">
        <v>45352</v>
      </c>
      <c r="J7066" s="21">
        <v>45348</v>
      </c>
      <c r="K7066" s="20" t="s">
        <v>5121</v>
      </c>
      <c r="L7066" s="20" t="s">
        <v>5107</v>
      </c>
      <c r="M7066" s="20"/>
      <c r="N7066" s="21">
        <v>45363.078556284723</v>
      </c>
    </row>
    <row r="7067" spans="1:14" x14ac:dyDescent="0.25">
      <c r="A7067" s="21">
        <v>45348.780590277776</v>
      </c>
      <c r="B7067" s="22">
        <v>45348.780590277776</v>
      </c>
      <c r="C7067" s="20" t="s">
        <v>266</v>
      </c>
      <c r="D7067" s="20" t="s">
        <v>267</v>
      </c>
      <c r="E7067" s="207" t="s">
        <v>270</v>
      </c>
      <c r="F7067" s="207" t="s">
        <v>6512</v>
      </c>
      <c r="G7067" s="20" t="s">
        <v>268</v>
      </c>
      <c r="H7067" s="23">
        <v>1407.47</v>
      </c>
      <c r="I7067" s="21">
        <v>45323</v>
      </c>
      <c r="J7067" s="21">
        <v>45348</v>
      </c>
      <c r="K7067" s="20" t="s">
        <v>5097</v>
      </c>
      <c r="L7067" s="20" t="s">
        <v>5098</v>
      </c>
      <c r="M7067" s="20"/>
      <c r="N7067" s="21">
        <v>45351.722872164348</v>
      </c>
    </row>
    <row r="7068" spans="1:14" x14ac:dyDescent="0.25">
      <c r="A7068" s="21">
        <v>45348.119560185187</v>
      </c>
      <c r="B7068" s="22">
        <v>45348.119560185187</v>
      </c>
      <c r="C7068" s="20" t="s">
        <v>5101</v>
      </c>
      <c r="D7068" s="20" t="s">
        <v>5102</v>
      </c>
      <c r="E7068" s="20" t="s">
        <v>5103</v>
      </c>
      <c r="F7068" s="20" t="s">
        <v>6513</v>
      </c>
      <c r="G7068" s="20" t="s">
        <v>5105</v>
      </c>
      <c r="H7068" s="23">
        <v>38692.99</v>
      </c>
      <c r="I7068" s="21">
        <v>45323</v>
      </c>
      <c r="J7068" s="21">
        <v>45348</v>
      </c>
      <c r="K7068" s="20" t="s">
        <v>5106</v>
      </c>
      <c r="L7068" s="20" t="s">
        <v>5107</v>
      </c>
      <c r="M7068" s="20"/>
      <c r="N7068" s="21">
        <v>45351.722872164348</v>
      </c>
    </row>
    <row r="7069" spans="1:14" x14ac:dyDescent="0.25">
      <c r="A7069" s="21">
        <v>45348.119560185187</v>
      </c>
      <c r="B7069" s="22">
        <v>45348.119560185187</v>
      </c>
      <c r="C7069" s="20" t="s">
        <v>5108</v>
      </c>
      <c r="D7069" s="20" t="s">
        <v>5109</v>
      </c>
      <c r="E7069" s="20" t="s">
        <v>5110</v>
      </c>
      <c r="F7069" s="20" t="s">
        <v>6514</v>
      </c>
      <c r="G7069" s="20" t="s">
        <v>5105</v>
      </c>
      <c r="H7069" s="23">
        <v>40187.24</v>
      </c>
      <c r="I7069" s="21">
        <v>45323</v>
      </c>
      <c r="J7069" s="21">
        <v>45348</v>
      </c>
      <c r="K7069" s="20" t="s">
        <v>5106</v>
      </c>
      <c r="L7069" s="20" t="s">
        <v>5107</v>
      </c>
      <c r="M7069" s="20"/>
      <c r="N7069" s="21">
        <v>45351.722872164348</v>
      </c>
    </row>
    <row r="7070" spans="1:14" x14ac:dyDescent="0.25">
      <c r="A7070" s="21">
        <v>45346.497384259259</v>
      </c>
      <c r="B7070" s="22">
        <v>45346.497384259259</v>
      </c>
      <c r="C7070" s="20" t="s">
        <v>132</v>
      </c>
      <c r="D7070" s="20" t="s">
        <v>133</v>
      </c>
      <c r="E7070" s="20" t="s">
        <v>136</v>
      </c>
      <c r="F7070" s="20" t="s">
        <v>6515</v>
      </c>
      <c r="G7070" s="20" t="s">
        <v>134</v>
      </c>
      <c r="H7070" s="23">
        <v>3137.55</v>
      </c>
      <c r="I7070" s="21">
        <v>45323</v>
      </c>
      <c r="J7070" s="21">
        <v>45341</v>
      </c>
      <c r="K7070" s="20" t="s">
        <v>5097</v>
      </c>
      <c r="L7070" s="20" t="s">
        <v>5098</v>
      </c>
      <c r="M7070" s="20"/>
      <c r="N7070" s="21">
        <v>45351.722872164348</v>
      </c>
    </row>
    <row r="7071" spans="1:14" x14ac:dyDescent="0.25">
      <c r="A7071" s="21">
        <v>45346.475451388891</v>
      </c>
      <c r="B7071" s="22">
        <v>45346.475451388891</v>
      </c>
      <c r="C7071" s="20" t="s">
        <v>771</v>
      </c>
      <c r="D7071" s="20" t="s">
        <v>772</v>
      </c>
      <c r="E7071" s="207" t="s">
        <v>774</v>
      </c>
      <c r="F7071" s="20" t="s">
        <v>6516</v>
      </c>
      <c r="G7071" s="20" t="s">
        <v>183</v>
      </c>
      <c r="H7071" s="23">
        <v>1053771.57</v>
      </c>
      <c r="I7071" s="21">
        <v>45323</v>
      </c>
      <c r="J7071" s="21">
        <v>45341</v>
      </c>
      <c r="K7071" s="20" t="s">
        <v>5114</v>
      </c>
      <c r="L7071" s="20" t="s">
        <v>5107</v>
      </c>
      <c r="M7071" s="20"/>
      <c r="N7071" s="21">
        <v>45351.722872164348</v>
      </c>
    </row>
    <row r="7072" spans="1:14" x14ac:dyDescent="0.25">
      <c r="A7072" s="21">
        <v>45346.475451388891</v>
      </c>
      <c r="B7072" s="22">
        <v>45346.475451388891</v>
      </c>
      <c r="C7072" s="20" t="s">
        <v>181</v>
      </c>
      <c r="D7072" s="20" t="s">
        <v>182</v>
      </c>
      <c r="E7072" s="207" t="s">
        <v>185</v>
      </c>
      <c r="F7072" s="20" t="s">
        <v>6517</v>
      </c>
      <c r="G7072" s="20" t="s">
        <v>183</v>
      </c>
      <c r="H7072" s="23">
        <v>1323566.3400000001</v>
      </c>
      <c r="I7072" s="21">
        <v>45323</v>
      </c>
      <c r="J7072" s="21">
        <v>45341</v>
      </c>
      <c r="K7072" s="20" t="s">
        <v>5116</v>
      </c>
      <c r="L7072" s="20" t="s">
        <v>5107</v>
      </c>
      <c r="M7072" s="20"/>
      <c r="N7072" s="21">
        <v>45351.722872164348</v>
      </c>
    </row>
    <row r="7073" spans="1:14" x14ac:dyDescent="0.25">
      <c r="A7073" s="21">
        <v>45346.475451388891</v>
      </c>
      <c r="B7073" s="22">
        <v>45346.475451388891</v>
      </c>
      <c r="C7073" s="20" t="s">
        <v>1190</v>
      </c>
      <c r="D7073" s="20" t="s">
        <v>1191</v>
      </c>
      <c r="E7073" s="207" t="s">
        <v>1193</v>
      </c>
      <c r="F7073" s="20" t="s">
        <v>6518</v>
      </c>
      <c r="G7073" s="20" t="s">
        <v>183</v>
      </c>
      <c r="H7073" s="23">
        <v>4350.62</v>
      </c>
      <c r="I7073" s="21">
        <v>45323</v>
      </c>
      <c r="J7073" s="21">
        <v>45341</v>
      </c>
      <c r="K7073" s="20" t="s">
        <v>5118</v>
      </c>
      <c r="L7073" s="20" t="s">
        <v>5107</v>
      </c>
      <c r="M7073" s="20"/>
      <c r="N7073" s="21">
        <v>45351.722872164348</v>
      </c>
    </row>
    <row r="7074" spans="1:14" x14ac:dyDescent="0.25">
      <c r="A7074" s="21">
        <v>45346.475451388891</v>
      </c>
      <c r="B7074" s="22">
        <v>45346.475451388891</v>
      </c>
      <c r="C7074" s="20" t="s">
        <v>1226</v>
      </c>
      <c r="D7074" s="20" t="s">
        <v>1227</v>
      </c>
      <c r="E7074" s="207" t="s">
        <v>1229</v>
      </c>
      <c r="F7074" s="20" t="s">
        <v>6519</v>
      </c>
      <c r="G7074" s="20" t="s">
        <v>183</v>
      </c>
      <c r="H7074" s="23">
        <v>2708.23</v>
      </c>
      <c r="I7074" s="21">
        <v>45323</v>
      </c>
      <c r="J7074" s="21">
        <v>45341</v>
      </c>
      <c r="K7074" s="20" t="s">
        <v>5118</v>
      </c>
      <c r="L7074" s="20" t="s">
        <v>5107</v>
      </c>
      <c r="M7074" s="20"/>
      <c r="N7074" s="21">
        <v>45351.722872164348</v>
      </c>
    </row>
    <row r="7075" spans="1:14" x14ac:dyDescent="0.25">
      <c r="A7075" s="21">
        <v>45346.475451388891</v>
      </c>
      <c r="B7075" s="22">
        <v>45346.475451388891</v>
      </c>
      <c r="C7075" s="20" t="s">
        <v>717</v>
      </c>
      <c r="D7075" s="20" t="s">
        <v>718</v>
      </c>
      <c r="E7075" s="207" t="s">
        <v>720</v>
      </c>
      <c r="F7075" s="20" t="s">
        <v>6520</v>
      </c>
      <c r="G7075" s="20" t="s">
        <v>183</v>
      </c>
      <c r="H7075" s="23">
        <v>4425.82</v>
      </c>
      <c r="I7075" s="21">
        <v>45323</v>
      </c>
      <c r="J7075" s="21">
        <v>45341</v>
      </c>
      <c r="K7075" s="20" t="s">
        <v>5121</v>
      </c>
      <c r="L7075" s="20" t="s">
        <v>5107</v>
      </c>
      <c r="M7075" s="20"/>
      <c r="N7075" s="21">
        <v>45351.722872164348</v>
      </c>
    </row>
    <row r="7076" spans="1:14" x14ac:dyDescent="0.25">
      <c r="A7076" s="21">
        <v>45346.475451388891</v>
      </c>
      <c r="B7076" s="22">
        <v>45346.475451388891</v>
      </c>
      <c r="C7076" s="20" t="s">
        <v>882</v>
      </c>
      <c r="D7076" s="20" t="s">
        <v>883</v>
      </c>
      <c r="E7076" s="207" t="s">
        <v>885</v>
      </c>
      <c r="F7076" s="20" t="s">
        <v>6521</v>
      </c>
      <c r="G7076" s="20" t="s">
        <v>183</v>
      </c>
      <c r="H7076" s="23">
        <v>5501.9</v>
      </c>
      <c r="I7076" s="21">
        <v>45323</v>
      </c>
      <c r="J7076" s="21">
        <v>45341</v>
      </c>
      <c r="K7076" s="20" t="s">
        <v>5123</v>
      </c>
      <c r="L7076" s="20" t="s">
        <v>5107</v>
      </c>
      <c r="M7076" s="20"/>
      <c r="N7076" s="21">
        <v>45351.722872164348</v>
      </c>
    </row>
    <row r="7077" spans="1:14" x14ac:dyDescent="0.25">
      <c r="A7077" s="21">
        <v>45346.475451388891</v>
      </c>
      <c r="B7077" s="22">
        <v>45346.475451388891</v>
      </c>
      <c r="C7077" s="20" t="s">
        <v>193</v>
      </c>
      <c r="D7077" s="20" t="s">
        <v>194</v>
      </c>
      <c r="E7077" s="207" t="s">
        <v>196</v>
      </c>
      <c r="F7077" s="20" t="s">
        <v>6522</v>
      </c>
      <c r="G7077" s="20" t="s">
        <v>183</v>
      </c>
      <c r="H7077" s="23">
        <v>10740.94</v>
      </c>
      <c r="I7077" s="21">
        <v>45323</v>
      </c>
      <c r="J7077" s="21">
        <v>45341</v>
      </c>
      <c r="K7077" s="20" t="s">
        <v>5118</v>
      </c>
      <c r="L7077" s="20" t="s">
        <v>5107</v>
      </c>
      <c r="M7077" s="20"/>
      <c r="N7077" s="21">
        <v>45351.722872164348</v>
      </c>
    </row>
    <row r="7078" spans="1:14" x14ac:dyDescent="0.25">
      <c r="A7078" s="21">
        <v>45346.475451388891</v>
      </c>
      <c r="B7078" s="22">
        <v>45346.475451388891</v>
      </c>
      <c r="C7078" s="20" t="s">
        <v>253</v>
      </c>
      <c r="D7078" s="20" t="s">
        <v>254</v>
      </c>
      <c r="E7078" s="207" t="s">
        <v>256</v>
      </c>
      <c r="F7078" s="20" t="s">
        <v>6523</v>
      </c>
      <c r="G7078" s="20" t="s">
        <v>183</v>
      </c>
      <c r="H7078" s="23">
        <v>271694.26</v>
      </c>
      <c r="I7078" s="21">
        <v>45323</v>
      </c>
      <c r="J7078" s="21">
        <v>45341</v>
      </c>
      <c r="K7078" s="20" t="s">
        <v>5118</v>
      </c>
      <c r="L7078" s="20" t="s">
        <v>5107</v>
      </c>
      <c r="M7078" s="20"/>
      <c r="N7078" s="21">
        <v>45351.722872164348</v>
      </c>
    </row>
    <row r="7079" spans="1:14" x14ac:dyDescent="0.25">
      <c r="A7079" s="21">
        <v>45346.475451388891</v>
      </c>
      <c r="B7079" s="22">
        <v>45346.475451388891</v>
      </c>
      <c r="C7079" s="20" t="s">
        <v>939</v>
      </c>
      <c r="D7079" s="20" t="s">
        <v>940</v>
      </c>
      <c r="E7079" s="207" t="s">
        <v>942</v>
      </c>
      <c r="F7079" s="20" t="s">
        <v>6524</v>
      </c>
      <c r="G7079" s="20" t="s">
        <v>183</v>
      </c>
      <c r="H7079" s="23">
        <v>3205.39</v>
      </c>
      <c r="I7079" s="21">
        <v>45323</v>
      </c>
      <c r="J7079" s="21">
        <v>45341</v>
      </c>
      <c r="K7079" s="20" t="s">
        <v>5123</v>
      </c>
      <c r="L7079" s="20" t="s">
        <v>5107</v>
      </c>
      <c r="M7079" s="20"/>
      <c r="N7079" s="21">
        <v>45351.722872164348</v>
      </c>
    </row>
    <row r="7080" spans="1:14" x14ac:dyDescent="0.25">
      <c r="A7080" s="21">
        <v>45346.475451388891</v>
      </c>
      <c r="B7080" s="22">
        <v>45346.475451388891</v>
      </c>
      <c r="C7080" s="20" t="s">
        <v>521</v>
      </c>
      <c r="D7080" s="20" t="s">
        <v>522</v>
      </c>
      <c r="E7080" s="207" t="s">
        <v>524</v>
      </c>
      <c r="F7080" s="20" t="s">
        <v>6525</v>
      </c>
      <c r="G7080" s="20" t="s">
        <v>183</v>
      </c>
      <c r="H7080" s="23">
        <v>7301.54</v>
      </c>
      <c r="I7080" s="21">
        <v>45323</v>
      </c>
      <c r="J7080" s="21">
        <v>45341</v>
      </c>
      <c r="K7080" s="20" t="s">
        <v>5121</v>
      </c>
      <c r="L7080" s="20" t="s">
        <v>5107</v>
      </c>
      <c r="M7080" s="20"/>
      <c r="N7080" s="21">
        <v>45351.722872164348</v>
      </c>
    </row>
    <row r="7081" spans="1:14" x14ac:dyDescent="0.25">
      <c r="A7081" s="21">
        <v>45346.475451388891</v>
      </c>
      <c r="B7081" s="22">
        <v>45346.475451388891</v>
      </c>
      <c r="C7081" s="20" t="s">
        <v>459</v>
      </c>
      <c r="D7081" s="20" t="s">
        <v>460</v>
      </c>
      <c r="E7081" s="207" t="s">
        <v>462</v>
      </c>
      <c r="F7081" s="20" t="s">
        <v>6526</v>
      </c>
      <c r="G7081" s="20" t="s">
        <v>183</v>
      </c>
      <c r="H7081" s="23">
        <v>676680.01</v>
      </c>
      <c r="I7081" s="21">
        <v>45323</v>
      </c>
      <c r="J7081" s="21">
        <v>45341</v>
      </c>
      <c r="K7081" s="20" t="s">
        <v>5129</v>
      </c>
      <c r="L7081" s="20" t="s">
        <v>5107</v>
      </c>
      <c r="M7081" s="20"/>
      <c r="N7081" s="21">
        <v>45351.722872164348</v>
      </c>
    </row>
    <row r="7082" spans="1:14" x14ac:dyDescent="0.25">
      <c r="A7082" s="21">
        <v>45346.475451388891</v>
      </c>
      <c r="B7082" s="22">
        <v>45346.475451388891</v>
      </c>
      <c r="C7082" s="20" t="s">
        <v>435</v>
      </c>
      <c r="D7082" s="20" t="s">
        <v>436</v>
      </c>
      <c r="E7082" s="207" t="s">
        <v>438</v>
      </c>
      <c r="F7082" s="20" t="s">
        <v>6527</v>
      </c>
      <c r="G7082" s="20" t="s">
        <v>183</v>
      </c>
      <c r="H7082" s="23">
        <v>6910.88</v>
      </c>
      <c r="I7082" s="21">
        <v>45323</v>
      </c>
      <c r="J7082" s="21">
        <v>45341</v>
      </c>
      <c r="K7082" s="20" t="s">
        <v>5118</v>
      </c>
      <c r="L7082" s="20" t="s">
        <v>5107</v>
      </c>
      <c r="M7082" s="20"/>
      <c r="N7082" s="21">
        <v>45351.722872164348</v>
      </c>
    </row>
    <row r="7083" spans="1:14" x14ac:dyDescent="0.25">
      <c r="A7083" s="21">
        <v>45346.475451388891</v>
      </c>
      <c r="B7083" s="22">
        <v>45346.475451388891</v>
      </c>
      <c r="C7083" s="20" t="s">
        <v>422</v>
      </c>
      <c r="D7083" s="20" t="s">
        <v>423</v>
      </c>
      <c r="E7083" s="207" t="s">
        <v>425</v>
      </c>
      <c r="F7083" s="20" t="s">
        <v>6528</v>
      </c>
      <c r="G7083" s="20" t="s">
        <v>183</v>
      </c>
      <c r="H7083" s="23">
        <v>14022.5</v>
      </c>
      <c r="I7083" s="21">
        <v>45323</v>
      </c>
      <c r="J7083" s="21">
        <v>45341</v>
      </c>
      <c r="K7083" s="20" t="s">
        <v>5118</v>
      </c>
      <c r="L7083" s="20" t="s">
        <v>5107</v>
      </c>
      <c r="M7083" s="20"/>
      <c r="N7083" s="21">
        <v>45351.722872164348</v>
      </c>
    </row>
    <row r="7084" spans="1:14" x14ac:dyDescent="0.25">
      <c r="A7084" s="21">
        <v>45346.475451388891</v>
      </c>
      <c r="B7084" s="22">
        <v>45346.475451388891</v>
      </c>
      <c r="C7084" s="20" t="s">
        <v>1298</v>
      </c>
      <c r="D7084" s="20" t="s">
        <v>1299</v>
      </c>
      <c r="E7084" s="207" t="s">
        <v>1301</v>
      </c>
      <c r="F7084" s="20" t="s">
        <v>6529</v>
      </c>
      <c r="G7084" s="20" t="s">
        <v>183</v>
      </c>
      <c r="H7084" s="23">
        <v>645.66</v>
      </c>
      <c r="I7084" s="21">
        <v>45323</v>
      </c>
      <c r="J7084" s="21">
        <v>45341</v>
      </c>
      <c r="K7084" s="20" t="s">
        <v>5121</v>
      </c>
      <c r="L7084" s="20" t="s">
        <v>5107</v>
      </c>
      <c r="M7084" s="20"/>
      <c r="N7084" s="21">
        <v>45351.722872164348</v>
      </c>
    </row>
    <row r="7085" spans="1:14" x14ac:dyDescent="0.25">
      <c r="A7085" s="21">
        <v>45346.475451388891</v>
      </c>
      <c r="B7085" s="22">
        <v>45346.475451388891</v>
      </c>
      <c r="C7085" s="20" t="s">
        <v>331</v>
      </c>
      <c r="D7085" s="20" t="s">
        <v>332</v>
      </c>
      <c r="E7085" s="207" t="s">
        <v>334</v>
      </c>
      <c r="F7085" s="20" t="s">
        <v>6530</v>
      </c>
      <c r="G7085" s="20" t="s">
        <v>183</v>
      </c>
      <c r="H7085" s="23">
        <v>5500.95</v>
      </c>
      <c r="I7085" s="21">
        <v>45323</v>
      </c>
      <c r="J7085" s="21">
        <v>45341</v>
      </c>
      <c r="K7085" s="20" t="s">
        <v>5121</v>
      </c>
      <c r="L7085" s="20" t="s">
        <v>5107</v>
      </c>
      <c r="M7085" s="20"/>
      <c r="N7085" s="21">
        <v>45351.722872164348</v>
      </c>
    </row>
    <row r="7086" spans="1:14" x14ac:dyDescent="0.25">
      <c r="A7086" s="21">
        <v>45346.446018518509</v>
      </c>
      <c r="B7086" s="22">
        <v>45346.446018518509</v>
      </c>
      <c r="C7086" s="20" t="s">
        <v>869</v>
      </c>
      <c r="D7086" s="20" t="s">
        <v>870</v>
      </c>
      <c r="E7086" s="207" t="s">
        <v>872</v>
      </c>
      <c r="F7086" s="20" t="s">
        <v>6531</v>
      </c>
      <c r="G7086" s="20" t="s">
        <v>210</v>
      </c>
      <c r="H7086" s="23">
        <v>301.57</v>
      </c>
      <c r="I7086" s="21">
        <v>45323</v>
      </c>
      <c r="J7086" s="21">
        <v>45341</v>
      </c>
      <c r="K7086" s="20" t="s">
        <v>5097</v>
      </c>
      <c r="L7086" s="20" t="s">
        <v>5098</v>
      </c>
      <c r="M7086" s="20"/>
      <c r="N7086" s="21">
        <v>45351.722872164348</v>
      </c>
    </row>
    <row r="7087" spans="1:14" x14ac:dyDescent="0.25">
      <c r="A7087" s="21">
        <v>45346.446018518509</v>
      </c>
      <c r="B7087" s="22">
        <v>45346.446018518509</v>
      </c>
      <c r="C7087" s="20" t="s">
        <v>995</v>
      </c>
      <c r="D7087" s="20" t="s">
        <v>996</v>
      </c>
      <c r="E7087" s="207" t="s">
        <v>998</v>
      </c>
      <c r="F7087" s="20" t="s">
        <v>6532</v>
      </c>
      <c r="G7087" s="20" t="s">
        <v>210</v>
      </c>
      <c r="H7087" s="23">
        <v>29.04</v>
      </c>
      <c r="I7087" s="21">
        <v>45323</v>
      </c>
      <c r="J7087" s="21">
        <v>45341</v>
      </c>
      <c r="K7087" s="20" t="s">
        <v>5097</v>
      </c>
      <c r="L7087" s="20" t="s">
        <v>5098</v>
      </c>
      <c r="M7087" s="20"/>
      <c r="N7087" s="21">
        <v>45351.722872164348</v>
      </c>
    </row>
    <row r="7088" spans="1:14" x14ac:dyDescent="0.25">
      <c r="A7088" s="21">
        <v>45346.446018518509</v>
      </c>
      <c r="B7088" s="22">
        <v>45346.446018518509</v>
      </c>
      <c r="C7088" s="20" t="s">
        <v>724</v>
      </c>
      <c r="D7088" s="20" t="s">
        <v>118</v>
      </c>
      <c r="E7088" s="207" t="s">
        <v>121</v>
      </c>
      <c r="F7088" s="20" t="s">
        <v>6533</v>
      </c>
      <c r="G7088" s="20" t="s">
        <v>210</v>
      </c>
      <c r="H7088" s="23">
        <v>-545.75</v>
      </c>
      <c r="I7088" s="21">
        <v>45323</v>
      </c>
      <c r="J7088" s="21">
        <v>45341</v>
      </c>
      <c r="K7088" s="20" t="s">
        <v>5097</v>
      </c>
      <c r="L7088" s="20" t="s">
        <v>5098</v>
      </c>
      <c r="M7088" s="20"/>
      <c r="N7088" s="21">
        <v>45351.722872164348</v>
      </c>
    </row>
    <row r="7089" spans="1:14" x14ac:dyDescent="0.25">
      <c r="A7089" s="21">
        <v>45345.375300925924</v>
      </c>
      <c r="B7089" s="22">
        <v>45345.375300925924</v>
      </c>
      <c r="C7089" s="20" t="s">
        <v>266</v>
      </c>
      <c r="D7089" s="20" t="s">
        <v>267</v>
      </c>
      <c r="E7089" s="20" t="s">
        <v>270</v>
      </c>
      <c r="F7089" s="20" t="s">
        <v>6534</v>
      </c>
      <c r="G7089" s="20" t="s">
        <v>268</v>
      </c>
      <c r="H7089" s="23">
        <v>1354.27</v>
      </c>
      <c r="I7089" s="21">
        <v>45323</v>
      </c>
      <c r="J7089" s="21">
        <v>45341</v>
      </c>
      <c r="K7089" s="20" t="s">
        <v>5097</v>
      </c>
      <c r="L7089" s="20" t="s">
        <v>5098</v>
      </c>
      <c r="M7089" s="20"/>
      <c r="N7089" s="21">
        <v>45345.698302233795</v>
      </c>
    </row>
    <row r="7090" spans="1:14" x14ac:dyDescent="0.25">
      <c r="A7090" s="21">
        <v>45344.266712962963</v>
      </c>
      <c r="B7090" s="22">
        <v>45344.266712962963</v>
      </c>
      <c r="C7090" s="20" t="s">
        <v>869</v>
      </c>
      <c r="D7090" s="20" t="s">
        <v>870</v>
      </c>
      <c r="E7090" s="207" t="s">
        <v>872</v>
      </c>
      <c r="F7090" s="20" t="s">
        <v>6535</v>
      </c>
      <c r="G7090" s="20" t="s">
        <v>210</v>
      </c>
      <c r="H7090" s="23">
        <v>301.57</v>
      </c>
      <c r="I7090" s="21">
        <v>45323</v>
      </c>
      <c r="J7090" s="21">
        <v>45341</v>
      </c>
      <c r="K7090" s="20" t="s">
        <v>5097</v>
      </c>
      <c r="L7090" s="20" t="s">
        <v>5098</v>
      </c>
      <c r="M7090" s="20"/>
      <c r="N7090" s="21">
        <v>45345.698302233795</v>
      </c>
    </row>
    <row r="7091" spans="1:14" x14ac:dyDescent="0.25">
      <c r="A7091" s="21">
        <v>45344.266712962963</v>
      </c>
      <c r="B7091" s="22">
        <v>45344.266712962963</v>
      </c>
      <c r="C7091" s="20" t="s">
        <v>995</v>
      </c>
      <c r="D7091" s="20" t="s">
        <v>996</v>
      </c>
      <c r="E7091" s="207" t="s">
        <v>998</v>
      </c>
      <c r="F7091" s="20" t="s">
        <v>6536</v>
      </c>
      <c r="G7091" s="20" t="s">
        <v>210</v>
      </c>
      <c r="H7091" s="23">
        <v>29.04</v>
      </c>
      <c r="I7091" s="21">
        <v>45323</v>
      </c>
      <c r="J7091" s="21">
        <v>45341</v>
      </c>
      <c r="K7091" s="20" t="s">
        <v>5097</v>
      </c>
      <c r="L7091" s="20" t="s">
        <v>5098</v>
      </c>
      <c r="M7091" s="20"/>
      <c r="N7091" s="21">
        <v>45345.698302233795</v>
      </c>
    </row>
    <row r="7092" spans="1:14" x14ac:dyDescent="0.25">
      <c r="A7092" s="21">
        <v>45344.266712962963</v>
      </c>
      <c r="B7092" s="22">
        <v>45344.266712962963</v>
      </c>
      <c r="C7092" s="20" t="s">
        <v>724</v>
      </c>
      <c r="D7092" s="20" t="s">
        <v>118</v>
      </c>
      <c r="E7092" s="207" t="s">
        <v>121</v>
      </c>
      <c r="F7092" s="20" t="s">
        <v>6537</v>
      </c>
      <c r="G7092" s="20" t="s">
        <v>210</v>
      </c>
      <c r="H7092" s="23">
        <v>-733.1</v>
      </c>
      <c r="I7092" s="21">
        <v>45323</v>
      </c>
      <c r="J7092" s="21">
        <v>45341</v>
      </c>
      <c r="K7092" s="20" t="s">
        <v>5097</v>
      </c>
      <c r="L7092" s="20" t="s">
        <v>5098</v>
      </c>
      <c r="M7092" s="20"/>
      <c r="N7092" s="21">
        <v>45345.698302233795</v>
      </c>
    </row>
    <row r="7093" spans="1:14" x14ac:dyDescent="0.25">
      <c r="A7093" s="21">
        <v>45344.164525462962</v>
      </c>
      <c r="B7093" s="22">
        <v>45344.164525462962</v>
      </c>
      <c r="C7093" s="20" t="s">
        <v>771</v>
      </c>
      <c r="D7093" s="20" t="s">
        <v>772</v>
      </c>
      <c r="E7093" s="207" t="s">
        <v>774</v>
      </c>
      <c r="F7093" s="20" t="s">
        <v>6538</v>
      </c>
      <c r="G7093" s="20" t="s">
        <v>183</v>
      </c>
      <c r="H7093" s="23">
        <v>1036326.42</v>
      </c>
      <c r="I7093" s="21">
        <v>45323</v>
      </c>
      <c r="J7093" s="21">
        <v>45341</v>
      </c>
      <c r="K7093" s="20" t="s">
        <v>5114</v>
      </c>
      <c r="L7093" s="20" t="s">
        <v>5107</v>
      </c>
      <c r="M7093" s="20"/>
      <c r="N7093" s="21">
        <v>45345.698302233795</v>
      </c>
    </row>
    <row r="7094" spans="1:14" x14ac:dyDescent="0.25">
      <c r="A7094" s="21">
        <v>45344.164525462962</v>
      </c>
      <c r="B7094" s="22">
        <v>45344.164525462962</v>
      </c>
      <c r="C7094" s="20" t="s">
        <v>181</v>
      </c>
      <c r="D7094" s="20" t="s">
        <v>182</v>
      </c>
      <c r="E7094" s="207" t="s">
        <v>185</v>
      </c>
      <c r="F7094" s="20" t="s">
        <v>6539</v>
      </c>
      <c r="G7094" s="20" t="s">
        <v>183</v>
      </c>
      <c r="H7094" s="23">
        <v>1295536.6100000001</v>
      </c>
      <c r="I7094" s="21">
        <v>45323</v>
      </c>
      <c r="J7094" s="21">
        <v>45341</v>
      </c>
      <c r="K7094" s="20" t="s">
        <v>5116</v>
      </c>
      <c r="L7094" s="20" t="s">
        <v>5107</v>
      </c>
      <c r="M7094" s="20"/>
      <c r="N7094" s="21">
        <v>45345.698302233795</v>
      </c>
    </row>
    <row r="7095" spans="1:14" x14ac:dyDescent="0.25">
      <c r="A7095" s="21">
        <v>45344.164525462962</v>
      </c>
      <c r="B7095" s="22">
        <v>45344.164525462962</v>
      </c>
      <c r="C7095" s="20" t="s">
        <v>1190</v>
      </c>
      <c r="D7095" s="20" t="s">
        <v>1191</v>
      </c>
      <c r="E7095" s="207" t="s">
        <v>1193</v>
      </c>
      <c r="F7095" s="20" t="s">
        <v>6540</v>
      </c>
      <c r="G7095" s="20" t="s">
        <v>183</v>
      </c>
      <c r="H7095" s="23">
        <v>4350.62</v>
      </c>
      <c r="I7095" s="21">
        <v>45323</v>
      </c>
      <c r="J7095" s="21">
        <v>45341</v>
      </c>
      <c r="K7095" s="20" t="s">
        <v>5118</v>
      </c>
      <c r="L7095" s="20" t="s">
        <v>5107</v>
      </c>
      <c r="M7095" s="20"/>
      <c r="N7095" s="21">
        <v>45345.698302233795</v>
      </c>
    </row>
    <row r="7096" spans="1:14" x14ac:dyDescent="0.25">
      <c r="A7096" s="21">
        <v>45344.164525462962</v>
      </c>
      <c r="B7096" s="22">
        <v>45344.164525462962</v>
      </c>
      <c r="C7096" s="20" t="s">
        <v>1226</v>
      </c>
      <c r="D7096" s="20" t="s">
        <v>1227</v>
      </c>
      <c r="E7096" s="207" t="s">
        <v>1229</v>
      </c>
      <c r="F7096" s="20" t="s">
        <v>6541</v>
      </c>
      <c r="G7096" s="20" t="s">
        <v>183</v>
      </c>
      <c r="H7096" s="23">
        <v>2708.23</v>
      </c>
      <c r="I7096" s="21">
        <v>45323</v>
      </c>
      <c r="J7096" s="21">
        <v>45341</v>
      </c>
      <c r="K7096" s="20" t="s">
        <v>5118</v>
      </c>
      <c r="L7096" s="20" t="s">
        <v>5107</v>
      </c>
      <c r="M7096" s="20"/>
      <c r="N7096" s="21">
        <v>45345.698302233795</v>
      </c>
    </row>
    <row r="7097" spans="1:14" x14ac:dyDescent="0.25">
      <c r="A7097" s="21">
        <v>45344.164525462962</v>
      </c>
      <c r="B7097" s="22">
        <v>45344.164525462962</v>
      </c>
      <c r="C7097" s="20" t="s">
        <v>717</v>
      </c>
      <c r="D7097" s="20" t="s">
        <v>718</v>
      </c>
      <c r="E7097" s="207" t="s">
        <v>720</v>
      </c>
      <c r="F7097" s="20" t="s">
        <v>6542</v>
      </c>
      <c r="G7097" s="20" t="s">
        <v>183</v>
      </c>
      <c r="H7097" s="23">
        <v>4425.82</v>
      </c>
      <c r="I7097" s="21">
        <v>45323</v>
      </c>
      <c r="J7097" s="21">
        <v>45341</v>
      </c>
      <c r="K7097" s="20" t="s">
        <v>5121</v>
      </c>
      <c r="L7097" s="20" t="s">
        <v>5107</v>
      </c>
      <c r="M7097" s="20"/>
      <c r="N7097" s="21">
        <v>45345.698302233795</v>
      </c>
    </row>
    <row r="7098" spans="1:14" x14ac:dyDescent="0.25">
      <c r="A7098" s="21">
        <v>45344.164525462962</v>
      </c>
      <c r="B7098" s="22">
        <v>45344.164525462962</v>
      </c>
      <c r="C7098" s="20" t="s">
        <v>882</v>
      </c>
      <c r="D7098" s="20" t="s">
        <v>883</v>
      </c>
      <c r="E7098" s="207" t="s">
        <v>885</v>
      </c>
      <c r="F7098" s="20" t="s">
        <v>6543</v>
      </c>
      <c r="G7098" s="20" t="s">
        <v>183</v>
      </c>
      <c r="H7098" s="23">
        <v>5394.09</v>
      </c>
      <c r="I7098" s="21">
        <v>45323</v>
      </c>
      <c r="J7098" s="21">
        <v>45341</v>
      </c>
      <c r="K7098" s="20" t="s">
        <v>5123</v>
      </c>
      <c r="L7098" s="20" t="s">
        <v>5107</v>
      </c>
      <c r="M7098" s="20"/>
      <c r="N7098" s="21">
        <v>45345.698302233795</v>
      </c>
    </row>
    <row r="7099" spans="1:14" x14ac:dyDescent="0.25">
      <c r="A7099" s="21">
        <v>45344.164525462962</v>
      </c>
      <c r="B7099" s="22">
        <v>45344.164525462962</v>
      </c>
      <c r="C7099" s="20" t="s">
        <v>193</v>
      </c>
      <c r="D7099" s="20" t="s">
        <v>194</v>
      </c>
      <c r="E7099" s="207" t="s">
        <v>196</v>
      </c>
      <c r="F7099" s="20" t="s">
        <v>6544</v>
      </c>
      <c r="G7099" s="20" t="s">
        <v>183</v>
      </c>
      <c r="H7099" s="23">
        <v>2859.94</v>
      </c>
      <c r="I7099" s="21">
        <v>45323</v>
      </c>
      <c r="J7099" s="21">
        <v>45341</v>
      </c>
      <c r="K7099" s="20" t="s">
        <v>5118</v>
      </c>
      <c r="L7099" s="20" t="s">
        <v>5107</v>
      </c>
      <c r="M7099" s="20"/>
      <c r="N7099" s="21">
        <v>45345.698302233795</v>
      </c>
    </row>
    <row r="7100" spans="1:14" x14ac:dyDescent="0.25">
      <c r="A7100" s="21">
        <v>45344.164525462962</v>
      </c>
      <c r="B7100" s="22">
        <v>45344.164525462962</v>
      </c>
      <c r="C7100" s="20" t="s">
        <v>253</v>
      </c>
      <c r="D7100" s="20" t="s">
        <v>254</v>
      </c>
      <c r="E7100" s="207" t="s">
        <v>256</v>
      </c>
      <c r="F7100" s="20" t="s">
        <v>6545</v>
      </c>
      <c r="G7100" s="20" t="s">
        <v>183</v>
      </c>
      <c r="H7100" s="23">
        <v>271694.26</v>
      </c>
      <c r="I7100" s="21">
        <v>45323</v>
      </c>
      <c r="J7100" s="21">
        <v>45341</v>
      </c>
      <c r="K7100" s="20" t="s">
        <v>5118</v>
      </c>
      <c r="L7100" s="20" t="s">
        <v>5107</v>
      </c>
      <c r="M7100" s="20"/>
      <c r="N7100" s="21">
        <v>45345.698302233795</v>
      </c>
    </row>
    <row r="7101" spans="1:14" x14ac:dyDescent="0.25">
      <c r="A7101" s="21">
        <v>45344.164525462962</v>
      </c>
      <c r="B7101" s="22">
        <v>45344.164525462962</v>
      </c>
      <c r="C7101" s="20" t="s">
        <v>939</v>
      </c>
      <c r="D7101" s="20" t="s">
        <v>940</v>
      </c>
      <c r="E7101" s="207" t="s">
        <v>942</v>
      </c>
      <c r="F7101" s="20" t="s">
        <v>6546</v>
      </c>
      <c r="G7101" s="20" t="s">
        <v>183</v>
      </c>
      <c r="H7101" s="23">
        <v>3154.68</v>
      </c>
      <c r="I7101" s="21">
        <v>45323</v>
      </c>
      <c r="J7101" s="21">
        <v>45341</v>
      </c>
      <c r="K7101" s="20" t="s">
        <v>5123</v>
      </c>
      <c r="L7101" s="20" t="s">
        <v>5107</v>
      </c>
      <c r="M7101" s="20"/>
      <c r="N7101" s="21">
        <v>45345.698302233795</v>
      </c>
    </row>
    <row r="7102" spans="1:14" x14ac:dyDescent="0.25">
      <c r="A7102" s="21">
        <v>45344.164525462962</v>
      </c>
      <c r="B7102" s="22">
        <v>45344.164525462962</v>
      </c>
      <c r="C7102" s="20" t="s">
        <v>521</v>
      </c>
      <c r="D7102" s="20" t="s">
        <v>522</v>
      </c>
      <c r="E7102" s="207" t="s">
        <v>524</v>
      </c>
      <c r="F7102" s="20" t="s">
        <v>6547</v>
      </c>
      <c r="G7102" s="20" t="s">
        <v>183</v>
      </c>
      <c r="H7102" s="23">
        <v>7301.54</v>
      </c>
      <c r="I7102" s="21">
        <v>45323</v>
      </c>
      <c r="J7102" s="21">
        <v>45341</v>
      </c>
      <c r="K7102" s="20" t="s">
        <v>5121</v>
      </c>
      <c r="L7102" s="20" t="s">
        <v>5107</v>
      </c>
      <c r="M7102" s="20"/>
      <c r="N7102" s="21">
        <v>45345.698302233795</v>
      </c>
    </row>
    <row r="7103" spans="1:14" x14ac:dyDescent="0.25">
      <c r="A7103" s="21">
        <v>45344.164525462962</v>
      </c>
      <c r="B7103" s="22">
        <v>45344.164525462962</v>
      </c>
      <c r="C7103" s="20" t="s">
        <v>459</v>
      </c>
      <c r="D7103" s="20" t="s">
        <v>460</v>
      </c>
      <c r="E7103" s="207" t="s">
        <v>462</v>
      </c>
      <c r="F7103" s="20" t="s">
        <v>6548</v>
      </c>
      <c r="G7103" s="20" t="s">
        <v>183</v>
      </c>
      <c r="H7103" s="23">
        <v>492634.77</v>
      </c>
      <c r="I7103" s="21">
        <v>45323</v>
      </c>
      <c r="J7103" s="21">
        <v>45341</v>
      </c>
      <c r="K7103" s="20" t="s">
        <v>5129</v>
      </c>
      <c r="L7103" s="20" t="s">
        <v>5107</v>
      </c>
      <c r="M7103" s="20"/>
      <c r="N7103" s="21">
        <v>45345.698302233795</v>
      </c>
    </row>
    <row r="7104" spans="1:14" x14ac:dyDescent="0.25">
      <c r="A7104" s="21">
        <v>45344.164525462962</v>
      </c>
      <c r="B7104" s="22">
        <v>45344.164525462962</v>
      </c>
      <c r="C7104" s="20" t="s">
        <v>435</v>
      </c>
      <c r="D7104" s="20" t="s">
        <v>436</v>
      </c>
      <c r="E7104" s="207" t="s">
        <v>438</v>
      </c>
      <c r="F7104" s="20" t="s">
        <v>6549</v>
      </c>
      <c r="G7104" s="20" t="s">
        <v>183</v>
      </c>
      <c r="H7104" s="23">
        <v>7139.35</v>
      </c>
      <c r="I7104" s="21">
        <v>45323</v>
      </c>
      <c r="J7104" s="21">
        <v>45341</v>
      </c>
      <c r="K7104" s="20" t="s">
        <v>5118</v>
      </c>
      <c r="L7104" s="20" t="s">
        <v>5107</v>
      </c>
      <c r="M7104" s="20"/>
      <c r="N7104" s="21">
        <v>45345.698302233795</v>
      </c>
    </row>
    <row r="7105" spans="1:14" x14ac:dyDescent="0.25">
      <c r="A7105" s="21">
        <v>45344.164525462962</v>
      </c>
      <c r="B7105" s="22">
        <v>45344.164525462962</v>
      </c>
      <c r="C7105" s="20" t="s">
        <v>422</v>
      </c>
      <c r="D7105" s="20" t="s">
        <v>423</v>
      </c>
      <c r="E7105" s="207" t="s">
        <v>425</v>
      </c>
      <c r="F7105" s="20" t="s">
        <v>6550</v>
      </c>
      <c r="G7105" s="20" t="s">
        <v>183</v>
      </c>
      <c r="H7105" s="23">
        <v>22790.93</v>
      </c>
      <c r="I7105" s="21">
        <v>45323</v>
      </c>
      <c r="J7105" s="21">
        <v>45341</v>
      </c>
      <c r="K7105" s="20" t="s">
        <v>5118</v>
      </c>
      <c r="L7105" s="20" t="s">
        <v>5107</v>
      </c>
      <c r="M7105" s="20"/>
      <c r="N7105" s="21">
        <v>45345.698302233795</v>
      </c>
    </row>
    <row r="7106" spans="1:14" x14ac:dyDescent="0.25">
      <c r="A7106" s="21">
        <v>45344.164525462962</v>
      </c>
      <c r="B7106" s="22">
        <v>45344.164525462962</v>
      </c>
      <c r="C7106" s="20" t="s">
        <v>1298</v>
      </c>
      <c r="D7106" s="20" t="s">
        <v>1299</v>
      </c>
      <c r="E7106" s="207" t="s">
        <v>1301</v>
      </c>
      <c r="F7106" s="20" t="s">
        <v>6551</v>
      </c>
      <c r="G7106" s="20" t="s">
        <v>183</v>
      </c>
      <c r="H7106" s="23">
        <v>645.66</v>
      </c>
      <c r="I7106" s="21">
        <v>45323</v>
      </c>
      <c r="J7106" s="21">
        <v>45341</v>
      </c>
      <c r="K7106" s="20" t="s">
        <v>5121</v>
      </c>
      <c r="L7106" s="20" t="s">
        <v>5107</v>
      </c>
      <c r="M7106" s="20"/>
      <c r="N7106" s="21">
        <v>45345.698302233795</v>
      </c>
    </row>
    <row r="7107" spans="1:14" x14ac:dyDescent="0.25">
      <c r="A7107" s="21">
        <v>45344.164525462962</v>
      </c>
      <c r="B7107" s="22">
        <v>45344.164525462962</v>
      </c>
      <c r="C7107" s="20" t="s">
        <v>331</v>
      </c>
      <c r="D7107" s="20" t="s">
        <v>332</v>
      </c>
      <c r="E7107" s="207" t="s">
        <v>334</v>
      </c>
      <c r="F7107" s="20" t="s">
        <v>6552</v>
      </c>
      <c r="G7107" s="20" t="s">
        <v>183</v>
      </c>
      <c r="H7107" s="23">
        <v>5500.95</v>
      </c>
      <c r="I7107" s="21">
        <v>45323</v>
      </c>
      <c r="J7107" s="21">
        <v>45341</v>
      </c>
      <c r="K7107" s="20" t="s">
        <v>5121</v>
      </c>
      <c r="L7107" s="20" t="s">
        <v>5107</v>
      </c>
      <c r="M7107" s="20"/>
      <c r="N7107" s="21">
        <v>45345.698302233795</v>
      </c>
    </row>
    <row r="7108" spans="1:14" x14ac:dyDescent="0.25">
      <c r="A7108" s="21">
        <v>45344.099594907406</v>
      </c>
      <c r="B7108" s="22">
        <v>45344.099594907406</v>
      </c>
      <c r="C7108" s="20" t="s">
        <v>5101</v>
      </c>
      <c r="D7108" s="20" t="s">
        <v>5102</v>
      </c>
      <c r="E7108" s="20" t="s">
        <v>5103</v>
      </c>
      <c r="F7108" s="20" t="s">
        <v>6553</v>
      </c>
      <c r="G7108" s="20" t="s">
        <v>5105</v>
      </c>
      <c r="H7108" s="23">
        <v>38111.26</v>
      </c>
      <c r="I7108" s="21">
        <v>45323</v>
      </c>
      <c r="J7108" s="21">
        <v>45341</v>
      </c>
      <c r="K7108" s="20" t="s">
        <v>5106</v>
      </c>
      <c r="L7108" s="20" t="s">
        <v>5107</v>
      </c>
      <c r="M7108" s="20"/>
      <c r="N7108" s="21">
        <v>45345.698302233795</v>
      </c>
    </row>
    <row r="7109" spans="1:14" x14ac:dyDescent="0.25">
      <c r="A7109" s="21">
        <v>45344.099594907406</v>
      </c>
      <c r="B7109" s="22">
        <v>45344.099594907406</v>
      </c>
      <c r="C7109" s="20" t="s">
        <v>5108</v>
      </c>
      <c r="D7109" s="20" t="s">
        <v>5109</v>
      </c>
      <c r="E7109" s="20" t="s">
        <v>5110</v>
      </c>
      <c r="F7109" s="20" t="s">
        <v>6554</v>
      </c>
      <c r="G7109" s="20" t="s">
        <v>5105</v>
      </c>
      <c r="H7109" s="23">
        <v>39496.43</v>
      </c>
      <c r="I7109" s="21">
        <v>45323</v>
      </c>
      <c r="J7109" s="21">
        <v>45341</v>
      </c>
      <c r="K7109" s="20" t="s">
        <v>5106</v>
      </c>
      <c r="L7109" s="20" t="s">
        <v>5107</v>
      </c>
      <c r="M7109" s="20"/>
      <c r="N7109" s="21">
        <v>45345.698302233795</v>
      </c>
    </row>
    <row r="7110" spans="1:14" x14ac:dyDescent="0.25">
      <c r="A7110" s="21">
        <v>45344.022673611107</v>
      </c>
      <c r="B7110" s="22">
        <v>45344.022673611107</v>
      </c>
      <c r="C7110" s="20" t="s">
        <v>132</v>
      </c>
      <c r="D7110" s="20" t="s">
        <v>133</v>
      </c>
      <c r="E7110" s="20" t="s">
        <v>136</v>
      </c>
      <c r="F7110" s="20" t="s">
        <v>6555</v>
      </c>
      <c r="G7110" s="20" t="s">
        <v>134</v>
      </c>
      <c r="H7110" s="23">
        <v>3055.78</v>
      </c>
      <c r="I7110" s="21">
        <v>45323</v>
      </c>
      <c r="J7110" s="21">
        <v>45341</v>
      </c>
      <c r="K7110" s="20" t="s">
        <v>5097</v>
      </c>
      <c r="L7110" s="20" t="s">
        <v>5098</v>
      </c>
      <c r="M7110" s="20"/>
      <c r="N7110" s="21">
        <v>45345.698302233795</v>
      </c>
    </row>
    <row r="7111" spans="1:14" x14ac:dyDescent="0.25">
      <c r="A7111" s="21">
        <v>45343.280648148153</v>
      </c>
      <c r="B7111" s="22">
        <v>45343.280648148153</v>
      </c>
      <c r="C7111" s="20" t="s">
        <v>266</v>
      </c>
      <c r="D7111" s="20" t="s">
        <v>267</v>
      </c>
      <c r="E7111" s="207" t="s">
        <v>270</v>
      </c>
      <c r="F7111" s="20" t="s">
        <v>6556</v>
      </c>
      <c r="G7111" s="20" t="s">
        <v>268</v>
      </c>
      <c r="H7111" s="23">
        <v>5456.65</v>
      </c>
      <c r="I7111" s="21">
        <v>45323</v>
      </c>
      <c r="J7111" s="21">
        <v>45341</v>
      </c>
      <c r="K7111" s="20" t="s">
        <v>5097</v>
      </c>
      <c r="L7111" s="20" t="s">
        <v>5098</v>
      </c>
      <c r="M7111" s="20"/>
      <c r="N7111" s="21">
        <v>45345.698302233795</v>
      </c>
    </row>
    <row r="7112" spans="1:14" x14ac:dyDescent="0.25">
      <c r="A7112" s="21">
        <v>45341.27238425926</v>
      </c>
      <c r="B7112" s="22">
        <v>45341.27238425926</v>
      </c>
      <c r="C7112" s="20" t="s">
        <v>5101</v>
      </c>
      <c r="D7112" s="20" t="s">
        <v>5102</v>
      </c>
      <c r="E7112" s="20" t="s">
        <v>5103</v>
      </c>
      <c r="F7112" s="20" t="s">
        <v>6557</v>
      </c>
      <c r="G7112" s="20" t="s">
        <v>5105</v>
      </c>
      <c r="H7112" s="23">
        <v>38180.58</v>
      </c>
      <c r="I7112" s="21">
        <v>45323</v>
      </c>
      <c r="J7112" s="21">
        <v>45341</v>
      </c>
      <c r="K7112" s="20" t="s">
        <v>5106</v>
      </c>
      <c r="L7112" s="20" t="s">
        <v>5107</v>
      </c>
      <c r="M7112" s="20"/>
      <c r="N7112" s="21">
        <v>45341.902717465273</v>
      </c>
    </row>
    <row r="7113" spans="1:14" x14ac:dyDescent="0.25">
      <c r="A7113" s="21">
        <v>45341.27238425926</v>
      </c>
      <c r="B7113" s="22">
        <v>45341.27238425926</v>
      </c>
      <c r="C7113" s="20" t="s">
        <v>5108</v>
      </c>
      <c r="D7113" s="20" t="s">
        <v>5109</v>
      </c>
      <c r="E7113" s="20" t="s">
        <v>5110</v>
      </c>
      <c r="F7113" s="20" t="s">
        <v>6558</v>
      </c>
      <c r="G7113" s="20" t="s">
        <v>5105</v>
      </c>
      <c r="H7113" s="23">
        <v>39657.01</v>
      </c>
      <c r="I7113" s="21">
        <v>45323</v>
      </c>
      <c r="J7113" s="21">
        <v>45341</v>
      </c>
      <c r="K7113" s="20" t="s">
        <v>5106</v>
      </c>
      <c r="L7113" s="20" t="s">
        <v>5107</v>
      </c>
      <c r="M7113" s="20"/>
      <c r="N7113" s="21">
        <v>45341.902717465273</v>
      </c>
    </row>
    <row r="7114" spans="1:14" x14ac:dyDescent="0.25">
      <c r="A7114" s="21">
        <v>45341.055104166662</v>
      </c>
      <c r="B7114" s="22">
        <v>45341.055104166662</v>
      </c>
      <c r="C7114" s="20" t="s">
        <v>869</v>
      </c>
      <c r="D7114" s="20" t="s">
        <v>870</v>
      </c>
      <c r="E7114" s="207" t="s">
        <v>872</v>
      </c>
      <c r="F7114" s="20" t="s">
        <v>6559</v>
      </c>
      <c r="G7114" s="20" t="s">
        <v>210</v>
      </c>
      <c r="H7114" s="23">
        <v>301.57</v>
      </c>
      <c r="I7114" s="21">
        <v>45323</v>
      </c>
      <c r="J7114" s="21">
        <v>45341</v>
      </c>
      <c r="K7114" s="20" t="s">
        <v>5097</v>
      </c>
      <c r="L7114" s="20" t="s">
        <v>5098</v>
      </c>
      <c r="M7114" s="20"/>
      <c r="N7114" s="21">
        <v>45341.902717465273</v>
      </c>
    </row>
    <row r="7115" spans="1:14" x14ac:dyDescent="0.25">
      <c r="A7115" s="21">
        <v>45341.055104166662</v>
      </c>
      <c r="B7115" s="22">
        <v>45341.055104166662</v>
      </c>
      <c r="C7115" s="20" t="s">
        <v>995</v>
      </c>
      <c r="D7115" s="20" t="s">
        <v>996</v>
      </c>
      <c r="E7115" s="207" t="s">
        <v>998</v>
      </c>
      <c r="F7115" s="20" t="s">
        <v>6560</v>
      </c>
      <c r="G7115" s="20" t="s">
        <v>210</v>
      </c>
      <c r="H7115" s="23">
        <v>29.04</v>
      </c>
      <c r="I7115" s="21">
        <v>45323</v>
      </c>
      <c r="J7115" s="21">
        <v>45341</v>
      </c>
      <c r="K7115" s="20" t="s">
        <v>5097</v>
      </c>
      <c r="L7115" s="20" t="s">
        <v>5098</v>
      </c>
      <c r="M7115" s="20"/>
      <c r="N7115" s="21">
        <v>45341.902717465273</v>
      </c>
    </row>
    <row r="7116" spans="1:14" x14ac:dyDescent="0.25">
      <c r="A7116" s="21">
        <v>45341.055104166662</v>
      </c>
      <c r="B7116" s="22">
        <v>45341.055104166662</v>
      </c>
      <c r="C7116" s="20" t="s">
        <v>724</v>
      </c>
      <c r="D7116" s="20" t="s">
        <v>118</v>
      </c>
      <c r="E7116" s="207" t="s">
        <v>121</v>
      </c>
      <c r="F7116" s="20" t="s">
        <v>6561</v>
      </c>
      <c r="G7116" s="20" t="s">
        <v>210</v>
      </c>
      <c r="H7116" s="23">
        <v>-979.35</v>
      </c>
      <c r="I7116" s="21">
        <v>45323</v>
      </c>
      <c r="J7116" s="21">
        <v>45341</v>
      </c>
      <c r="K7116" s="20" t="s">
        <v>5097</v>
      </c>
      <c r="L7116" s="20" t="s">
        <v>5098</v>
      </c>
      <c r="M7116" s="20"/>
      <c r="N7116" s="21">
        <v>45341.902717465273</v>
      </c>
    </row>
    <row r="7117" spans="1:14" x14ac:dyDescent="0.25">
      <c r="A7117" s="21">
        <v>45340.791666666672</v>
      </c>
      <c r="B7117" s="22">
        <v>45340.791666666672</v>
      </c>
      <c r="C7117" s="20" t="s">
        <v>771</v>
      </c>
      <c r="D7117" s="20" t="s">
        <v>772</v>
      </c>
      <c r="E7117" s="207" t="s">
        <v>774</v>
      </c>
      <c r="F7117" s="20" t="s">
        <v>6562</v>
      </c>
      <c r="G7117" s="20" t="s">
        <v>183</v>
      </c>
      <c r="H7117" s="23">
        <v>1038345.1</v>
      </c>
      <c r="I7117" s="21">
        <v>45323</v>
      </c>
      <c r="J7117" s="21">
        <v>45334</v>
      </c>
      <c r="K7117" s="20" t="s">
        <v>5114</v>
      </c>
      <c r="L7117" s="20" t="s">
        <v>5107</v>
      </c>
      <c r="M7117" s="20"/>
      <c r="N7117" s="21">
        <v>45341.902717465273</v>
      </c>
    </row>
    <row r="7118" spans="1:14" x14ac:dyDescent="0.25">
      <c r="A7118" s="21">
        <v>45340.791666666672</v>
      </c>
      <c r="B7118" s="22">
        <v>45340.791666666672</v>
      </c>
      <c r="C7118" s="20" t="s">
        <v>181</v>
      </c>
      <c r="D7118" s="20" t="s">
        <v>182</v>
      </c>
      <c r="E7118" s="207" t="s">
        <v>185</v>
      </c>
      <c r="F7118" s="20" t="s">
        <v>6563</v>
      </c>
      <c r="G7118" s="20" t="s">
        <v>183</v>
      </c>
      <c r="H7118" s="23">
        <v>1305021.3700000001</v>
      </c>
      <c r="I7118" s="21">
        <v>45323</v>
      </c>
      <c r="J7118" s="21">
        <v>45334</v>
      </c>
      <c r="K7118" s="20" t="s">
        <v>5116</v>
      </c>
      <c r="L7118" s="20" t="s">
        <v>5107</v>
      </c>
      <c r="M7118" s="20"/>
      <c r="N7118" s="21">
        <v>45341.902717465273</v>
      </c>
    </row>
    <row r="7119" spans="1:14" x14ac:dyDescent="0.25">
      <c r="A7119" s="21">
        <v>45340.791666666672</v>
      </c>
      <c r="B7119" s="22">
        <v>45340.791666666672</v>
      </c>
      <c r="C7119" s="20" t="s">
        <v>1190</v>
      </c>
      <c r="D7119" s="20" t="s">
        <v>1191</v>
      </c>
      <c r="E7119" s="207" t="s">
        <v>1193</v>
      </c>
      <c r="F7119" s="20" t="s">
        <v>6564</v>
      </c>
      <c r="G7119" s="20" t="s">
        <v>183</v>
      </c>
      <c r="H7119" s="23">
        <v>4350.62</v>
      </c>
      <c r="I7119" s="21">
        <v>45323</v>
      </c>
      <c r="J7119" s="21">
        <v>45334</v>
      </c>
      <c r="K7119" s="20" t="s">
        <v>5118</v>
      </c>
      <c r="L7119" s="20" t="s">
        <v>5107</v>
      </c>
      <c r="M7119" s="20"/>
      <c r="N7119" s="21">
        <v>45341.902717465273</v>
      </c>
    </row>
    <row r="7120" spans="1:14" x14ac:dyDescent="0.25">
      <c r="A7120" s="21">
        <v>45340.791666666672</v>
      </c>
      <c r="B7120" s="22">
        <v>45340.791666666672</v>
      </c>
      <c r="C7120" s="20" t="s">
        <v>1226</v>
      </c>
      <c r="D7120" s="20" t="s">
        <v>1227</v>
      </c>
      <c r="E7120" s="207" t="s">
        <v>1229</v>
      </c>
      <c r="F7120" s="20" t="s">
        <v>6565</v>
      </c>
      <c r="G7120" s="20" t="s">
        <v>183</v>
      </c>
      <c r="H7120" s="23">
        <v>2708.23</v>
      </c>
      <c r="I7120" s="21">
        <v>45323</v>
      </c>
      <c r="J7120" s="21">
        <v>45334</v>
      </c>
      <c r="K7120" s="20" t="s">
        <v>5118</v>
      </c>
      <c r="L7120" s="20" t="s">
        <v>5107</v>
      </c>
      <c r="M7120" s="20"/>
      <c r="N7120" s="21">
        <v>45341.902717465273</v>
      </c>
    </row>
    <row r="7121" spans="1:14" x14ac:dyDescent="0.25">
      <c r="A7121" s="21">
        <v>45340.791666666672</v>
      </c>
      <c r="B7121" s="22">
        <v>45340.791666666672</v>
      </c>
      <c r="C7121" s="20" t="s">
        <v>717</v>
      </c>
      <c r="D7121" s="20" t="s">
        <v>718</v>
      </c>
      <c r="E7121" s="207" t="s">
        <v>720</v>
      </c>
      <c r="F7121" s="20" t="s">
        <v>6566</v>
      </c>
      <c r="G7121" s="20" t="s">
        <v>183</v>
      </c>
      <c r="H7121" s="23">
        <v>4425.82</v>
      </c>
      <c r="I7121" s="21">
        <v>45323</v>
      </c>
      <c r="J7121" s="21">
        <v>45334</v>
      </c>
      <c r="K7121" s="20" t="s">
        <v>5121</v>
      </c>
      <c r="L7121" s="20" t="s">
        <v>5107</v>
      </c>
      <c r="M7121" s="20"/>
      <c r="N7121" s="21">
        <v>45341.902717465273</v>
      </c>
    </row>
    <row r="7122" spans="1:14" x14ac:dyDescent="0.25">
      <c r="A7122" s="21">
        <v>45340.791666666672</v>
      </c>
      <c r="B7122" s="22">
        <v>45340.791666666672</v>
      </c>
      <c r="C7122" s="20" t="s">
        <v>882</v>
      </c>
      <c r="D7122" s="20" t="s">
        <v>883</v>
      </c>
      <c r="E7122" s="207" t="s">
        <v>885</v>
      </c>
      <c r="F7122" s="20" t="s">
        <v>6567</v>
      </c>
      <c r="G7122" s="20" t="s">
        <v>183</v>
      </c>
      <c r="H7122" s="23">
        <v>5424.86</v>
      </c>
      <c r="I7122" s="21">
        <v>45323</v>
      </c>
      <c r="J7122" s="21">
        <v>45334</v>
      </c>
      <c r="K7122" s="20" t="s">
        <v>5123</v>
      </c>
      <c r="L7122" s="20" t="s">
        <v>5107</v>
      </c>
      <c r="M7122" s="20"/>
      <c r="N7122" s="21">
        <v>45341.902717465273</v>
      </c>
    </row>
    <row r="7123" spans="1:14" x14ac:dyDescent="0.25">
      <c r="A7123" s="21">
        <v>45340.791666666672</v>
      </c>
      <c r="B7123" s="22">
        <v>45340.791666666672</v>
      </c>
      <c r="C7123" s="20" t="s">
        <v>193</v>
      </c>
      <c r="D7123" s="20" t="s">
        <v>194</v>
      </c>
      <c r="E7123" s="207" t="s">
        <v>196</v>
      </c>
      <c r="F7123" s="20" t="s">
        <v>6568</v>
      </c>
      <c r="G7123" s="20" t="s">
        <v>183</v>
      </c>
      <c r="H7123" s="23">
        <v>3249.94</v>
      </c>
      <c r="I7123" s="21">
        <v>45323</v>
      </c>
      <c r="J7123" s="21">
        <v>45334</v>
      </c>
      <c r="K7123" s="20" t="s">
        <v>5118</v>
      </c>
      <c r="L7123" s="20" t="s">
        <v>5107</v>
      </c>
      <c r="M7123" s="20"/>
      <c r="N7123" s="21">
        <v>45341.902717465273</v>
      </c>
    </row>
    <row r="7124" spans="1:14" x14ac:dyDescent="0.25">
      <c r="A7124" s="21">
        <v>45340.791666666672</v>
      </c>
      <c r="B7124" s="22">
        <v>45340.791666666672</v>
      </c>
      <c r="C7124" s="20" t="s">
        <v>253</v>
      </c>
      <c r="D7124" s="20" t="s">
        <v>254</v>
      </c>
      <c r="E7124" s="207" t="s">
        <v>256</v>
      </c>
      <c r="F7124" s="20" t="s">
        <v>6569</v>
      </c>
      <c r="G7124" s="20" t="s">
        <v>183</v>
      </c>
      <c r="H7124" s="23">
        <v>271694.26</v>
      </c>
      <c r="I7124" s="21">
        <v>45323</v>
      </c>
      <c r="J7124" s="21">
        <v>45334</v>
      </c>
      <c r="K7124" s="20" t="s">
        <v>5118</v>
      </c>
      <c r="L7124" s="20" t="s">
        <v>5107</v>
      </c>
      <c r="M7124" s="20"/>
      <c r="N7124" s="21">
        <v>45341.902717465273</v>
      </c>
    </row>
    <row r="7125" spans="1:14" x14ac:dyDescent="0.25">
      <c r="A7125" s="21">
        <v>45340.791666666672</v>
      </c>
      <c r="B7125" s="22">
        <v>45340.791666666672</v>
      </c>
      <c r="C7125" s="20" t="s">
        <v>939</v>
      </c>
      <c r="D7125" s="20" t="s">
        <v>940</v>
      </c>
      <c r="E7125" s="207" t="s">
        <v>942</v>
      </c>
      <c r="F7125" s="20" t="s">
        <v>6570</v>
      </c>
      <c r="G7125" s="20" t="s">
        <v>183</v>
      </c>
      <c r="H7125" s="23">
        <v>3170.73</v>
      </c>
      <c r="I7125" s="21">
        <v>45323</v>
      </c>
      <c r="J7125" s="21">
        <v>45334</v>
      </c>
      <c r="K7125" s="20" t="s">
        <v>5123</v>
      </c>
      <c r="L7125" s="20" t="s">
        <v>5107</v>
      </c>
      <c r="M7125" s="20"/>
      <c r="N7125" s="21">
        <v>45341.902717465273</v>
      </c>
    </row>
    <row r="7126" spans="1:14" x14ac:dyDescent="0.25">
      <c r="A7126" s="21">
        <v>45340.791666666672</v>
      </c>
      <c r="B7126" s="22">
        <v>45340.791666666672</v>
      </c>
      <c r="C7126" s="20" t="s">
        <v>521</v>
      </c>
      <c r="D7126" s="20" t="s">
        <v>522</v>
      </c>
      <c r="E7126" s="207" t="s">
        <v>524</v>
      </c>
      <c r="F7126" s="20" t="s">
        <v>6571</v>
      </c>
      <c r="G7126" s="20" t="s">
        <v>183</v>
      </c>
      <c r="H7126" s="23">
        <v>7301.54</v>
      </c>
      <c r="I7126" s="21">
        <v>45323</v>
      </c>
      <c r="J7126" s="21">
        <v>45334</v>
      </c>
      <c r="K7126" s="20" t="s">
        <v>5121</v>
      </c>
      <c r="L7126" s="20" t="s">
        <v>5107</v>
      </c>
      <c r="M7126" s="20"/>
      <c r="N7126" s="21">
        <v>45341.902717465273</v>
      </c>
    </row>
    <row r="7127" spans="1:14" x14ac:dyDescent="0.25">
      <c r="A7127" s="21">
        <v>45340.791666666672</v>
      </c>
      <c r="B7127" s="22">
        <v>45340.791666666672</v>
      </c>
      <c r="C7127" s="20" t="s">
        <v>459</v>
      </c>
      <c r="D7127" s="20" t="s">
        <v>460</v>
      </c>
      <c r="E7127" s="207" t="s">
        <v>462</v>
      </c>
      <c r="F7127" s="20" t="s">
        <v>6572</v>
      </c>
      <c r="G7127" s="20" t="s">
        <v>183</v>
      </c>
      <c r="H7127" s="23">
        <v>499774.11</v>
      </c>
      <c r="I7127" s="21">
        <v>45323</v>
      </c>
      <c r="J7127" s="21">
        <v>45334</v>
      </c>
      <c r="K7127" s="20" t="s">
        <v>5129</v>
      </c>
      <c r="L7127" s="20" t="s">
        <v>5107</v>
      </c>
      <c r="M7127" s="20"/>
      <c r="N7127" s="21">
        <v>45341.902717465273</v>
      </c>
    </row>
    <row r="7128" spans="1:14" x14ac:dyDescent="0.25">
      <c r="A7128" s="21">
        <v>45340.791666666672</v>
      </c>
      <c r="B7128" s="22">
        <v>45340.791666666672</v>
      </c>
      <c r="C7128" s="20" t="s">
        <v>435</v>
      </c>
      <c r="D7128" s="20" t="s">
        <v>436</v>
      </c>
      <c r="E7128" s="207" t="s">
        <v>438</v>
      </c>
      <c r="F7128" s="20" t="s">
        <v>6573</v>
      </c>
      <c r="G7128" s="20" t="s">
        <v>183</v>
      </c>
      <c r="H7128" s="23">
        <v>7139.35</v>
      </c>
      <c r="I7128" s="21">
        <v>45323</v>
      </c>
      <c r="J7128" s="21">
        <v>45334</v>
      </c>
      <c r="K7128" s="20" t="s">
        <v>5118</v>
      </c>
      <c r="L7128" s="20" t="s">
        <v>5107</v>
      </c>
      <c r="M7128" s="20"/>
      <c r="N7128" s="21">
        <v>45341.902717465273</v>
      </c>
    </row>
    <row r="7129" spans="1:14" x14ac:dyDescent="0.25">
      <c r="A7129" s="21">
        <v>45340.791666666672</v>
      </c>
      <c r="B7129" s="22">
        <v>45340.791666666672</v>
      </c>
      <c r="C7129" s="20" t="s">
        <v>422</v>
      </c>
      <c r="D7129" s="20" t="s">
        <v>423</v>
      </c>
      <c r="E7129" s="207" t="s">
        <v>425</v>
      </c>
      <c r="F7129" s="20" t="s">
        <v>6574</v>
      </c>
      <c r="G7129" s="20" t="s">
        <v>183</v>
      </c>
      <c r="H7129" s="23">
        <v>22790.93</v>
      </c>
      <c r="I7129" s="21">
        <v>45323</v>
      </c>
      <c r="J7129" s="21">
        <v>45334</v>
      </c>
      <c r="K7129" s="20" t="s">
        <v>5118</v>
      </c>
      <c r="L7129" s="20" t="s">
        <v>5107</v>
      </c>
      <c r="M7129" s="20"/>
      <c r="N7129" s="21">
        <v>45341.902717465273</v>
      </c>
    </row>
    <row r="7130" spans="1:14" x14ac:dyDescent="0.25">
      <c r="A7130" s="21">
        <v>45340.791666666672</v>
      </c>
      <c r="B7130" s="22">
        <v>45340.791666666672</v>
      </c>
      <c r="C7130" s="20" t="s">
        <v>1298</v>
      </c>
      <c r="D7130" s="20" t="s">
        <v>1299</v>
      </c>
      <c r="E7130" s="207" t="s">
        <v>1301</v>
      </c>
      <c r="F7130" s="20" t="s">
        <v>6575</v>
      </c>
      <c r="G7130" s="20" t="s">
        <v>183</v>
      </c>
      <c r="H7130" s="23">
        <v>645.66</v>
      </c>
      <c r="I7130" s="21">
        <v>45323</v>
      </c>
      <c r="J7130" s="21">
        <v>45334</v>
      </c>
      <c r="K7130" s="20" t="s">
        <v>5121</v>
      </c>
      <c r="L7130" s="20" t="s">
        <v>5107</v>
      </c>
      <c r="M7130" s="20"/>
      <c r="N7130" s="21">
        <v>45341.902717465273</v>
      </c>
    </row>
    <row r="7131" spans="1:14" x14ac:dyDescent="0.25">
      <c r="A7131" s="21">
        <v>45340.791666666672</v>
      </c>
      <c r="B7131" s="22">
        <v>45340.791666666672</v>
      </c>
      <c r="C7131" s="20" t="s">
        <v>331</v>
      </c>
      <c r="D7131" s="20" t="s">
        <v>332</v>
      </c>
      <c r="E7131" s="207" t="s">
        <v>334</v>
      </c>
      <c r="F7131" s="20" t="s">
        <v>6576</v>
      </c>
      <c r="G7131" s="20" t="s">
        <v>183</v>
      </c>
      <c r="H7131" s="23">
        <v>5500.95</v>
      </c>
      <c r="I7131" s="21">
        <v>45323</v>
      </c>
      <c r="J7131" s="21">
        <v>45334</v>
      </c>
      <c r="K7131" s="20" t="s">
        <v>5121</v>
      </c>
      <c r="L7131" s="20" t="s">
        <v>5107</v>
      </c>
      <c r="M7131" s="20"/>
      <c r="N7131" s="21">
        <v>45341.902717465273</v>
      </c>
    </row>
    <row r="7132" spans="1:14" x14ac:dyDescent="0.25">
      <c r="A7132" s="21">
        <v>45340.538275462968</v>
      </c>
      <c r="B7132" s="22">
        <v>45340.538275462968</v>
      </c>
      <c r="C7132" s="20" t="s">
        <v>132</v>
      </c>
      <c r="D7132" s="20" t="s">
        <v>133</v>
      </c>
      <c r="E7132" s="20" t="s">
        <v>136</v>
      </c>
      <c r="F7132" s="20" t="s">
        <v>6577</v>
      </c>
      <c r="G7132" s="20" t="s">
        <v>134</v>
      </c>
      <c r="H7132" s="23">
        <v>1712.91</v>
      </c>
      <c r="I7132" s="21">
        <v>45323</v>
      </c>
      <c r="J7132" s="21">
        <v>45334</v>
      </c>
      <c r="K7132" s="20" t="s">
        <v>5097</v>
      </c>
      <c r="L7132" s="20" t="s">
        <v>5098</v>
      </c>
      <c r="M7132" s="20"/>
      <c r="N7132" s="21">
        <v>45341.902717465273</v>
      </c>
    </row>
    <row r="7133" spans="1:14" x14ac:dyDescent="0.25">
      <c r="A7133" s="21">
        <v>45339.872465277775</v>
      </c>
      <c r="B7133" s="22">
        <v>45339.872465277775</v>
      </c>
      <c r="C7133" s="20" t="s">
        <v>266</v>
      </c>
      <c r="D7133" s="20" t="s">
        <v>267</v>
      </c>
      <c r="E7133" s="207" t="s">
        <v>270</v>
      </c>
      <c r="F7133" s="20" t="s">
        <v>6578</v>
      </c>
      <c r="G7133" s="20" t="s">
        <v>268</v>
      </c>
      <c r="H7133" s="23">
        <v>5104.97</v>
      </c>
      <c r="I7133" s="21">
        <v>45323</v>
      </c>
      <c r="J7133" s="21">
        <v>45334</v>
      </c>
      <c r="K7133" s="20" t="s">
        <v>5097</v>
      </c>
      <c r="L7133" s="20" t="s">
        <v>5098</v>
      </c>
      <c r="M7133" s="20"/>
      <c r="N7133" s="21">
        <v>45341.902717465273</v>
      </c>
    </row>
    <row r="7134" spans="1:14" x14ac:dyDescent="0.25">
      <c r="A7134" s="21">
        <v>45338.267928240741</v>
      </c>
      <c r="B7134" s="22">
        <v>45338.267928240741</v>
      </c>
      <c r="C7134" s="20" t="s">
        <v>132</v>
      </c>
      <c r="D7134" s="20" t="s">
        <v>133</v>
      </c>
      <c r="E7134" s="20" t="s">
        <v>136</v>
      </c>
      <c r="F7134" s="20" t="s">
        <v>6579</v>
      </c>
      <c r="G7134" s="20" t="s">
        <v>134</v>
      </c>
      <c r="H7134" s="23">
        <v>1660.41</v>
      </c>
      <c r="I7134" s="21">
        <v>45323</v>
      </c>
      <c r="J7134" s="21">
        <v>45334</v>
      </c>
      <c r="K7134" s="20" t="s">
        <v>5097</v>
      </c>
      <c r="L7134" s="20" t="s">
        <v>5098</v>
      </c>
      <c r="M7134" s="20"/>
      <c r="N7134" s="21">
        <v>45341.902717465273</v>
      </c>
    </row>
    <row r="7135" spans="1:14" x14ac:dyDescent="0.25">
      <c r="A7135" s="21">
        <v>45338.096701388888</v>
      </c>
      <c r="B7135" s="22">
        <v>45338.096701388888</v>
      </c>
      <c r="C7135" s="20" t="s">
        <v>869</v>
      </c>
      <c r="D7135" s="20" t="s">
        <v>870</v>
      </c>
      <c r="E7135" s="207" t="s">
        <v>872</v>
      </c>
      <c r="F7135" s="20" t="s">
        <v>6580</v>
      </c>
      <c r="G7135" s="20" t="s">
        <v>210</v>
      </c>
      <c r="H7135" s="23">
        <v>301.57</v>
      </c>
      <c r="I7135" s="21">
        <v>45323</v>
      </c>
      <c r="J7135" s="21">
        <v>45334</v>
      </c>
      <c r="K7135" s="20" t="s">
        <v>5097</v>
      </c>
      <c r="L7135" s="20" t="s">
        <v>5098</v>
      </c>
      <c r="M7135" s="20"/>
      <c r="N7135" s="21">
        <v>45341.902717465273</v>
      </c>
    </row>
    <row r="7136" spans="1:14" x14ac:dyDescent="0.25">
      <c r="A7136" s="21">
        <v>45338.096701388888</v>
      </c>
      <c r="B7136" s="22">
        <v>45338.096701388888</v>
      </c>
      <c r="C7136" s="20" t="s">
        <v>995</v>
      </c>
      <c r="D7136" s="20" t="s">
        <v>996</v>
      </c>
      <c r="E7136" s="207" t="s">
        <v>998</v>
      </c>
      <c r="F7136" s="20" t="s">
        <v>6581</v>
      </c>
      <c r="G7136" s="20" t="s">
        <v>210</v>
      </c>
      <c r="H7136" s="23">
        <v>29.04</v>
      </c>
      <c r="I7136" s="21">
        <v>45323</v>
      </c>
      <c r="J7136" s="21">
        <v>45334</v>
      </c>
      <c r="K7136" s="20" t="s">
        <v>5097</v>
      </c>
      <c r="L7136" s="20" t="s">
        <v>5098</v>
      </c>
      <c r="M7136" s="20"/>
      <c r="N7136" s="21">
        <v>45341.902717465273</v>
      </c>
    </row>
    <row r="7137" spans="1:14" x14ac:dyDescent="0.25">
      <c r="A7137" s="21">
        <v>45338.096701388888</v>
      </c>
      <c r="B7137" s="22">
        <v>45338.096701388888</v>
      </c>
      <c r="C7137" s="20" t="s">
        <v>724</v>
      </c>
      <c r="D7137" s="20" t="s">
        <v>118</v>
      </c>
      <c r="E7137" s="207" t="s">
        <v>121</v>
      </c>
      <c r="F7137" s="20" t="s">
        <v>6582</v>
      </c>
      <c r="G7137" s="20" t="s">
        <v>210</v>
      </c>
      <c r="H7137" s="23">
        <v>-1136.77</v>
      </c>
      <c r="I7137" s="21">
        <v>45323</v>
      </c>
      <c r="J7137" s="21">
        <v>45334</v>
      </c>
      <c r="K7137" s="20" t="s">
        <v>5097</v>
      </c>
      <c r="L7137" s="20" t="s">
        <v>5098</v>
      </c>
      <c r="M7137" s="20"/>
      <c r="N7137" s="21">
        <v>45341.902717465273</v>
      </c>
    </row>
    <row r="7138" spans="1:14" x14ac:dyDescent="0.25">
      <c r="A7138" s="21">
        <v>45337.882997685185</v>
      </c>
      <c r="B7138" s="22">
        <v>45337.882997685185</v>
      </c>
      <c r="C7138" s="20" t="s">
        <v>771</v>
      </c>
      <c r="D7138" s="20" t="s">
        <v>772</v>
      </c>
      <c r="E7138" s="207" t="s">
        <v>774</v>
      </c>
      <c r="F7138" s="20" t="s">
        <v>6583</v>
      </c>
      <c r="G7138" s="20" t="s">
        <v>183</v>
      </c>
      <c r="H7138" s="23">
        <v>1033820.1</v>
      </c>
      <c r="I7138" s="21">
        <v>45323</v>
      </c>
      <c r="J7138" s="21">
        <v>45334</v>
      </c>
      <c r="K7138" s="20" t="s">
        <v>5114</v>
      </c>
      <c r="L7138" s="20" t="s">
        <v>5107</v>
      </c>
      <c r="M7138" s="20"/>
      <c r="N7138" s="21">
        <v>45341.902717465273</v>
      </c>
    </row>
    <row r="7139" spans="1:14" x14ac:dyDescent="0.25">
      <c r="A7139" s="21">
        <v>45337.882997685185</v>
      </c>
      <c r="B7139" s="22">
        <v>45337.882997685185</v>
      </c>
      <c r="C7139" s="20" t="s">
        <v>181</v>
      </c>
      <c r="D7139" s="20" t="s">
        <v>182</v>
      </c>
      <c r="E7139" s="207" t="s">
        <v>185</v>
      </c>
      <c r="F7139" s="20" t="s">
        <v>6584</v>
      </c>
      <c r="G7139" s="20" t="s">
        <v>183</v>
      </c>
      <c r="H7139" s="23">
        <v>1305790.1499999999</v>
      </c>
      <c r="I7139" s="21">
        <v>45323</v>
      </c>
      <c r="J7139" s="21">
        <v>45334</v>
      </c>
      <c r="K7139" s="20" t="s">
        <v>5116</v>
      </c>
      <c r="L7139" s="20" t="s">
        <v>5107</v>
      </c>
      <c r="M7139" s="20"/>
      <c r="N7139" s="21">
        <v>45341.902717465273</v>
      </c>
    </row>
    <row r="7140" spans="1:14" x14ac:dyDescent="0.25">
      <c r="A7140" s="21">
        <v>45337.882997685185</v>
      </c>
      <c r="B7140" s="22">
        <v>45337.882997685185</v>
      </c>
      <c r="C7140" s="20" t="s">
        <v>1190</v>
      </c>
      <c r="D7140" s="20" t="s">
        <v>1191</v>
      </c>
      <c r="E7140" s="207" t="s">
        <v>1193</v>
      </c>
      <c r="F7140" s="20" t="s">
        <v>6585</v>
      </c>
      <c r="G7140" s="20" t="s">
        <v>183</v>
      </c>
      <c r="H7140" s="23">
        <v>4350.62</v>
      </c>
      <c r="I7140" s="21">
        <v>45323</v>
      </c>
      <c r="J7140" s="21">
        <v>45334</v>
      </c>
      <c r="K7140" s="20" t="s">
        <v>5118</v>
      </c>
      <c r="L7140" s="20" t="s">
        <v>5107</v>
      </c>
      <c r="M7140" s="20"/>
      <c r="N7140" s="21">
        <v>45341.902717465273</v>
      </c>
    </row>
    <row r="7141" spans="1:14" x14ac:dyDescent="0.25">
      <c r="A7141" s="21">
        <v>45337.882997685185</v>
      </c>
      <c r="B7141" s="22">
        <v>45337.882997685185</v>
      </c>
      <c r="C7141" s="20" t="s">
        <v>1226</v>
      </c>
      <c r="D7141" s="20" t="s">
        <v>1227</v>
      </c>
      <c r="E7141" s="207" t="s">
        <v>1229</v>
      </c>
      <c r="F7141" s="20" t="s">
        <v>6586</v>
      </c>
      <c r="G7141" s="20" t="s">
        <v>183</v>
      </c>
      <c r="H7141" s="23">
        <v>2708.23</v>
      </c>
      <c r="I7141" s="21">
        <v>45323</v>
      </c>
      <c r="J7141" s="21">
        <v>45334</v>
      </c>
      <c r="K7141" s="20" t="s">
        <v>5118</v>
      </c>
      <c r="L7141" s="20" t="s">
        <v>5107</v>
      </c>
      <c r="M7141" s="20"/>
      <c r="N7141" s="21">
        <v>45341.902717465273</v>
      </c>
    </row>
    <row r="7142" spans="1:14" x14ac:dyDescent="0.25">
      <c r="A7142" s="21">
        <v>45337.882997685185</v>
      </c>
      <c r="B7142" s="22">
        <v>45337.882997685185</v>
      </c>
      <c r="C7142" s="20" t="s">
        <v>717</v>
      </c>
      <c r="D7142" s="20" t="s">
        <v>718</v>
      </c>
      <c r="E7142" s="207" t="s">
        <v>720</v>
      </c>
      <c r="F7142" s="20" t="s">
        <v>6587</v>
      </c>
      <c r="G7142" s="20" t="s">
        <v>183</v>
      </c>
      <c r="H7142" s="23">
        <v>4425.82</v>
      </c>
      <c r="I7142" s="21">
        <v>45323</v>
      </c>
      <c r="J7142" s="21">
        <v>45334</v>
      </c>
      <c r="K7142" s="20" t="s">
        <v>5121</v>
      </c>
      <c r="L7142" s="20" t="s">
        <v>5107</v>
      </c>
      <c r="M7142" s="20"/>
      <c r="N7142" s="21">
        <v>45341.902717465273</v>
      </c>
    </row>
    <row r="7143" spans="1:14" x14ac:dyDescent="0.25">
      <c r="A7143" s="21">
        <v>45337.882997685185</v>
      </c>
      <c r="B7143" s="22">
        <v>45337.882997685185</v>
      </c>
      <c r="C7143" s="20" t="s">
        <v>882</v>
      </c>
      <c r="D7143" s="20" t="s">
        <v>883</v>
      </c>
      <c r="E7143" s="207" t="s">
        <v>885</v>
      </c>
      <c r="F7143" s="20" t="s">
        <v>6588</v>
      </c>
      <c r="G7143" s="20" t="s">
        <v>183</v>
      </c>
      <c r="H7143" s="23">
        <v>5414.19</v>
      </c>
      <c r="I7143" s="21">
        <v>45323</v>
      </c>
      <c r="J7143" s="21">
        <v>45334</v>
      </c>
      <c r="K7143" s="20" t="s">
        <v>5123</v>
      </c>
      <c r="L7143" s="20" t="s">
        <v>5107</v>
      </c>
      <c r="M7143" s="20"/>
      <c r="N7143" s="21">
        <v>45341.902717465273</v>
      </c>
    </row>
    <row r="7144" spans="1:14" x14ac:dyDescent="0.25">
      <c r="A7144" s="21">
        <v>45337.882997685185</v>
      </c>
      <c r="B7144" s="22">
        <v>45337.882997685185</v>
      </c>
      <c r="C7144" s="20" t="s">
        <v>193</v>
      </c>
      <c r="D7144" s="20" t="s">
        <v>194</v>
      </c>
      <c r="E7144" s="207" t="s">
        <v>196</v>
      </c>
      <c r="F7144" s="20" t="s">
        <v>6589</v>
      </c>
      <c r="G7144" s="20" t="s">
        <v>183</v>
      </c>
      <c r="H7144" s="23">
        <v>3541.19</v>
      </c>
      <c r="I7144" s="21">
        <v>45323</v>
      </c>
      <c r="J7144" s="21">
        <v>45334</v>
      </c>
      <c r="K7144" s="20" t="s">
        <v>5118</v>
      </c>
      <c r="L7144" s="20" t="s">
        <v>5107</v>
      </c>
      <c r="M7144" s="20"/>
      <c r="N7144" s="21">
        <v>45341.902717465273</v>
      </c>
    </row>
    <row r="7145" spans="1:14" x14ac:dyDescent="0.25">
      <c r="A7145" s="21">
        <v>45337.882997685185</v>
      </c>
      <c r="B7145" s="22">
        <v>45337.882997685185</v>
      </c>
      <c r="C7145" s="20" t="s">
        <v>253</v>
      </c>
      <c r="D7145" s="20" t="s">
        <v>254</v>
      </c>
      <c r="E7145" s="207" t="s">
        <v>256</v>
      </c>
      <c r="F7145" s="20" t="s">
        <v>6590</v>
      </c>
      <c r="G7145" s="20" t="s">
        <v>183</v>
      </c>
      <c r="H7145" s="23">
        <v>271694.26</v>
      </c>
      <c r="I7145" s="21">
        <v>45323</v>
      </c>
      <c r="J7145" s="21">
        <v>45334</v>
      </c>
      <c r="K7145" s="20" t="s">
        <v>5118</v>
      </c>
      <c r="L7145" s="20" t="s">
        <v>5107</v>
      </c>
      <c r="M7145" s="20"/>
      <c r="N7145" s="21">
        <v>45341.902717465273</v>
      </c>
    </row>
    <row r="7146" spans="1:14" x14ac:dyDescent="0.25">
      <c r="A7146" s="21">
        <v>45337.882997685185</v>
      </c>
      <c r="B7146" s="22">
        <v>45337.882997685185</v>
      </c>
      <c r="C7146" s="20" t="s">
        <v>939</v>
      </c>
      <c r="D7146" s="20" t="s">
        <v>940</v>
      </c>
      <c r="E7146" s="207" t="s">
        <v>942</v>
      </c>
      <c r="F7146" s="20" t="s">
        <v>6591</v>
      </c>
      <c r="G7146" s="20" t="s">
        <v>183</v>
      </c>
      <c r="H7146" s="23">
        <v>3164.56</v>
      </c>
      <c r="I7146" s="21">
        <v>45323</v>
      </c>
      <c r="J7146" s="21">
        <v>45334</v>
      </c>
      <c r="K7146" s="20" t="s">
        <v>5123</v>
      </c>
      <c r="L7146" s="20" t="s">
        <v>5107</v>
      </c>
      <c r="M7146" s="20"/>
      <c r="N7146" s="21">
        <v>45341.902717465273</v>
      </c>
    </row>
    <row r="7147" spans="1:14" x14ac:dyDescent="0.25">
      <c r="A7147" s="21">
        <v>45337.882997685185</v>
      </c>
      <c r="B7147" s="22">
        <v>45337.882997685185</v>
      </c>
      <c r="C7147" s="20" t="s">
        <v>521</v>
      </c>
      <c r="D7147" s="20" t="s">
        <v>522</v>
      </c>
      <c r="E7147" s="207" t="s">
        <v>524</v>
      </c>
      <c r="F7147" s="20" t="s">
        <v>6592</v>
      </c>
      <c r="G7147" s="20" t="s">
        <v>183</v>
      </c>
      <c r="H7147" s="23">
        <v>7301.54</v>
      </c>
      <c r="I7147" s="21">
        <v>45323</v>
      </c>
      <c r="J7147" s="21">
        <v>45334</v>
      </c>
      <c r="K7147" s="20" t="s">
        <v>5121</v>
      </c>
      <c r="L7147" s="20" t="s">
        <v>5107</v>
      </c>
      <c r="M7147" s="20"/>
      <c r="N7147" s="21">
        <v>45341.902717465273</v>
      </c>
    </row>
    <row r="7148" spans="1:14" x14ac:dyDescent="0.25">
      <c r="A7148" s="21">
        <v>45337.882997685185</v>
      </c>
      <c r="B7148" s="22">
        <v>45337.882997685185</v>
      </c>
      <c r="C7148" s="20" t="s">
        <v>459</v>
      </c>
      <c r="D7148" s="20" t="s">
        <v>460</v>
      </c>
      <c r="E7148" s="207" t="s">
        <v>462</v>
      </c>
      <c r="F7148" s="20" t="s">
        <v>6593</v>
      </c>
      <c r="G7148" s="20" t="s">
        <v>183</v>
      </c>
      <c r="H7148" s="23">
        <v>504092.97</v>
      </c>
      <c r="I7148" s="21">
        <v>45323</v>
      </c>
      <c r="J7148" s="21">
        <v>45334</v>
      </c>
      <c r="K7148" s="20" t="s">
        <v>5129</v>
      </c>
      <c r="L7148" s="20" t="s">
        <v>5107</v>
      </c>
      <c r="M7148" s="20"/>
      <c r="N7148" s="21">
        <v>45341.902717465273</v>
      </c>
    </row>
    <row r="7149" spans="1:14" x14ac:dyDescent="0.25">
      <c r="A7149" s="21">
        <v>45337.882997685185</v>
      </c>
      <c r="B7149" s="22">
        <v>45337.882997685185</v>
      </c>
      <c r="C7149" s="20" t="s">
        <v>435</v>
      </c>
      <c r="D7149" s="20" t="s">
        <v>436</v>
      </c>
      <c r="E7149" s="207" t="s">
        <v>438</v>
      </c>
      <c r="F7149" s="20" t="s">
        <v>6594</v>
      </c>
      <c r="G7149" s="20" t="s">
        <v>183</v>
      </c>
      <c r="H7149" s="23">
        <v>7139.35</v>
      </c>
      <c r="I7149" s="21">
        <v>45323</v>
      </c>
      <c r="J7149" s="21">
        <v>45334</v>
      </c>
      <c r="K7149" s="20" t="s">
        <v>5118</v>
      </c>
      <c r="L7149" s="20" t="s">
        <v>5107</v>
      </c>
      <c r="M7149" s="20"/>
      <c r="N7149" s="21">
        <v>45341.902717465273</v>
      </c>
    </row>
    <row r="7150" spans="1:14" x14ac:dyDescent="0.25">
      <c r="A7150" s="21">
        <v>45337.882997685185</v>
      </c>
      <c r="B7150" s="22">
        <v>45337.882997685185</v>
      </c>
      <c r="C7150" s="20" t="s">
        <v>422</v>
      </c>
      <c r="D7150" s="20" t="s">
        <v>423</v>
      </c>
      <c r="E7150" s="207" t="s">
        <v>425</v>
      </c>
      <c r="F7150" s="20" t="s">
        <v>6595</v>
      </c>
      <c r="G7150" s="20" t="s">
        <v>183</v>
      </c>
      <c r="H7150" s="23">
        <v>18093.88</v>
      </c>
      <c r="I7150" s="21">
        <v>45323</v>
      </c>
      <c r="J7150" s="21">
        <v>45334</v>
      </c>
      <c r="K7150" s="20" t="s">
        <v>5118</v>
      </c>
      <c r="L7150" s="20" t="s">
        <v>5107</v>
      </c>
      <c r="M7150" s="20"/>
      <c r="N7150" s="21">
        <v>45341.902717465273</v>
      </c>
    </row>
    <row r="7151" spans="1:14" x14ac:dyDescent="0.25">
      <c r="A7151" s="21">
        <v>45337.882997685185</v>
      </c>
      <c r="B7151" s="22">
        <v>45337.882997685185</v>
      </c>
      <c r="C7151" s="20" t="s">
        <v>1298</v>
      </c>
      <c r="D7151" s="20" t="s">
        <v>1299</v>
      </c>
      <c r="E7151" s="207" t="s">
        <v>1301</v>
      </c>
      <c r="F7151" s="20" t="s">
        <v>6596</v>
      </c>
      <c r="G7151" s="20" t="s">
        <v>183</v>
      </c>
      <c r="H7151" s="23">
        <v>645.66</v>
      </c>
      <c r="I7151" s="21">
        <v>45323</v>
      </c>
      <c r="J7151" s="21">
        <v>45334</v>
      </c>
      <c r="K7151" s="20" t="s">
        <v>5121</v>
      </c>
      <c r="L7151" s="20" t="s">
        <v>5107</v>
      </c>
      <c r="M7151" s="20"/>
      <c r="N7151" s="21">
        <v>45341.902717465273</v>
      </c>
    </row>
    <row r="7152" spans="1:14" x14ac:dyDescent="0.25">
      <c r="A7152" s="21">
        <v>45337.882997685185</v>
      </c>
      <c r="B7152" s="22">
        <v>45337.882997685185</v>
      </c>
      <c r="C7152" s="20" t="s">
        <v>331</v>
      </c>
      <c r="D7152" s="20" t="s">
        <v>332</v>
      </c>
      <c r="E7152" s="207" t="s">
        <v>334</v>
      </c>
      <c r="F7152" s="20" t="s">
        <v>6597</v>
      </c>
      <c r="G7152" s="20" t="s">
        <v>183</v>
      </c>
      <c r="H7152" s="23">
        <v>5500.95</v>
      </c>
      <c r="I7152" s="21">
        <v>45323</v>
      </c>
      <c r="J7152" s="21">
        <v>45334</v>
      </c>
      <c r="K7152" s="20" t="s">
        <v>5121</v>
      </c>
      <c r="L7152" s="20" t="s">
        <v>5107</v>
      </c>
      <c r="M7152" s="20"/>
      <c r="N7152" s="21">
        <v>45341.902717465273</v>
      </c>
    </row>
    <row r="7153" spans="1:14" x14ac:dyDescent="0.25">
      <c r="A7153" s="21">
        <v>45337.275601851856</v>
      </c>
      <c r="B7153" s="22">
        <v>45337.275601851856</v>
      </c>
      <c r="C7153" s="20" t="s">
        <v>5101</v>
      </c>
      <c r="D7153" s="20" t="s">
        <v>5102</v>
      </c>
      <c r="E7153" s="20" t="s">
        <v>5103</v>
      </c>
      <c r="F7153" s="20" t="s">
        <v>6598</v>
      </c>
      <c r="G7153" s="20" t="s">
        <v>5105</v>
      </c>
      <c r="H7153" s="23">
        <v>37982.07</v>
      </c>
      <c r="I7153" s="21">
        <v>45323</v>
      </c>
      <c r="J7153" s="21">
        <v>45334</v>
      </c>
      <c r="K7153" s="20" t="s">
        <v>5106</v>
      </c>
      <c r="L7153" s="20" t="s">
        <v>5107</v>
      </c>
      <c r="M7153" s="20"/>
      <c r="N7153" s="21">
        <v>45341.902717465273</v>
      </c>
    </row>
    <row r="7154" spans="1:14" x14ac:dyDescent="0.25">
      <c r="A7154" s="21">
        <v>45337.275601851856</v>
      </c>
      <c r="B7154" s="22">
        <v>45337.275601851856</v>
      </c>
      <c r="C7154" s="20" t="s">
        <v>5108</v>
      </c>
      <c r="D7154" s="20" t="s">
        <v>5109</v>
      </c>
      <c r="E7154" s="20" t="s">
        <v>5110</v>
      </c>
      <c r="F7154" s="20" t="s">
        <v>6599</v>
      </c>
      <c r="G7154" s="20" t="s">
        <v>5105</v>
      </c>
      <c r="H7154" s="23">
        <v>39514.14</v>
      </c>
      <c r="I7154" s="21">
        <v>45323</v>
      </c>
      <c r="J7154" s="21">
        <v>45334</v>
      </c>
      <c r="K7154" s="20" t="s">
        <v>5106</v>
      </c>
      <c r="L7154" s="20" t="s">
        <v>5107</v>
      </c>
      <c r="M7154" s="20"/>
      <c r="N7154" s="21">
        <v>45341.902717465273</v>
      </c>
    </row>
    <row r="7155" spans="1:14" x14ac:dyDescent="0.25">
      <c r="A7155" s="21">
        <v>45337.11791666667</v>
      </c>
      <c r="B7155" s="22">
        <v>45337.11791666667</v>
      </c>
      <c r="C7155" s="20" t="s">
        <v>266</v>
      </c>
      <c r="D7155" s="20" t="s">
        <v>267</v>
      </c>
      <c r="E7155" s="207" t="s">
        <v>270</v>
      </c>
      <c r="F7155" s="20" t="s">
        <v>6600</v>
      </c>
      <c r="G7155" s="20" t="s">
        <v>268</v>
      </c>
      <c r="H7155" s="23">
        <v>4942.78</v>
      </c>
      <c r="I7155" s="21">
        <v>45323</v>
      </c>
      <c r="J7155" s="21">
        <v>45334</v>
      </c>
      <c r="K7155" s="20" t="s">
        <v>5097</v>
      </c>
      <c r="L7155" s="20" t="s">
        <v>5098</v>
      </c>
      <c r="M7155" s="20"/>
      <c r="N7155" s="21">
        <v>45341.902717465273</v>
      </c>
    </row>
    <row r="7156" spans="1:14" x14ac:dyDescent="0.25">
      <c r="A7156" s="21">
        <v>45335.158472222218</v>
      </c>
      <c r="B7156" s="22">
        <v>45335.158472222218</v>
      </c>
      <c r="C7156" s="20" t="s">
        <v>132</v>
      </c>
      <c r="D7156" s="20" t="s">
        <v>133</v>
      </c>
      <c r="E7156" s="20" t="s">
        <v>136</v>
      </c>
      <c r="F7156" s="20" t="s">
        <v>6601</v>
      </c>
      <c r="G7156" s="20" t="s">
        <v>134</v>
      </c>
      <c r="H7156" s="23">
        <v>3091.79</v>
      </c>
      <c r="I7156" s="21">
        <v>45323</v>
      </c>
      <c r="J7156" s="21">
        <v>45334</v>
      </c>
      <c r="K7156" s="20" t="s">
        <v>5097</v>
      </c>
      <c r="L7156" s="20" t="s">
        <v>5098</v>
      </c>
      <c r="M7156" s="20"/>
      <c r="N7156" s="21">
        <v>45336.674581608793</v>
      </c>
    </row>
    <row r="7157" spans="1:14" x14ac:dyDescent="0.25">
      <c r="A7157" s="21">
        <v>45335.045983796299</v>
      </c>
      <c r="B7157" s="22">
        <v>45335.045983796299</v>
      </c>
      <c r="C7157" s="20" t="s">
        <v>869</v>
      </c>
      <c r="D7157" s="20" t="s">
        <v>870</v>
      </c>
      <c r="E7157" s="207" t="s">
        <v>872</v>
      </c>
      <c r="F7157" s="20" t="s">
        <v>6602</v>
      </c>
      <c r="G7157" s="20" t="s">
        <v>210</v>
      </c>
      <c r="H7157" s="23">
        <v>301.57</v>
      </c>
      <c r="I7157" s="21">
        <v>45323</v>
      </c>
      <c r="J7157" s="21">
        <v>45334</v>
      </c>
      <c r="K7157" s="20" t="s">
        <v>5097</v>
      </c>
      <c r="L7157" s="20" t="s">
        <v>5098</v>
      </c>
      <c r="M7157" s="20"/>
      <c r="N7157" s="21">
        <v>45336.674581608793</v>
      </c>
    </row>
    <row r="7158" spans="1:14" x14ac:dyDescent="0.25">
      <c r="A7158" s="21">
        <v>45335.045983796299</v>
      </c>
      <c r="B7158" s="22">
        <v>45335.045983796299</v>
      </c>
      <c r="C7158" s="20" t="s">
        <v>995</v>
      </c>
      <c r="D7158" s="20" t="s">
        <v>996</v>
      </c>
      <c r="E7158" s="207" t="s">
        <v>998</v>
      </c>
      <c r="F7158" s="20" t="s">
        <v>6603</v>
      </c>
      <c r="G7158" s="20" t="s">
        <v>210</v>
      </c>
      <c r="H7158" s="23">
        <v>29.04</v>
      </c>
      <c r="I7158" s="21">
        <v>45323</v>
      </c>
      <c r="J7158" s="21">
        <v>45334</v>
      </c>
      <c r="K7158" s="20" t="s">
        <v>5097</v>
      </c>
      <c r="L7158" s="20" t="s">
        <v>5098</v>
      </c>
      <c r="M7158" s="20"/>
      <c r="N7158" s="21">
        <v>45336.674581608793</v>
      </c>
    </row>
    <row r="7159" spans="1:14" x14ac:dyDescent="0.25">
      <c r="A7159" s="21">
        <v>45335.045983796299</v>
      </c>
      <c r="B7159" s="22">
        <v>45335.045983796299</v>
      </c>
      <c r="C7159" s="20" t="s">
        <v>724</v>
      </c>
      <c r="D7159" s="20" t="s">
        <v>118</v>
      </c>
      <c r="E7159" s="207" t="s">
        <v>121</v>
      </c>
      <c r="F7159" s="20" t="s">
        <v>6604</v>
      </c>
      <c r="G7159" s="20" t="s">
        <v>210</v>
      </c>
      <c r="H7159" s="23">
        <v>-2233.9899999999998</v>
      </c>
      <c r="I7159" s="21">
        <v>45323</v>
      </c>
      <c r="J7159" s="21">
        <v>45334</v>
      </c>
      <c r="K7159" s="20" t="s">
        <v>5097</v>
      </c>
      <c r="L7159" s="20" t="s">
        <v>5098</v>
      </c>
      <c r="M7159" s="20"/>
      <c r="N7159" s="21">
        <v>45336.674581608793</v>
      </c>
    </row>
    <row r="7160" spans="1:14" x14ac:dyDescent="0.25">
      <c r="A7160" s="21">
        <v>45334.978067129632</v>
      </c>
      <c r="B7160" s="22">
        <v>45334.978067129632</v>
      </c>
      <c r="C7160" s="20" t="s">
        <v>771</v>
      </c>
      <c r="D7160" s="20" t="s">
        <v>772</v>
      </c>
      <c r="E7160" s="207" t="s">
        <v>774</v>
      </c>
      <c r="F7160" s="20" t="s">
        <v>6605</v>
      </c>
      <c r="G7160" s="20" t="s">
        <v>183</v>
      </c>
      <c r="H7160" s="23">
        <v>1037351.92</v>
      </c>
      <c r="I7160" s="21">
        <v>45323</v>
      </c>
      <c r="J7160" s="21">
        <v>45334</v>
      </c>
      <c r="K7160" s="20" t="s">
        <v>5114</v>
      </c>
      <c r="L7160" s="20" t="s">
        <v>5107</v>
      </c>
      <c r="M7160" s="20"/>
      <c r="N7160" s="21">
        <v>45336.674581608793</v>
      </c>
    </row>
    <row r="7161" spans="1:14" x14ac:dyDescent="0.25">
      <c r="A7161" s="21">
        <v>45334.978067129632</v>
      </c>
      <c r="B7161" s="22">
        <v>45334.978067129632</v>
      </c>
      <c r="C7161" s="20" t="s">
        <v>181</v>
      </c>
      <c r="D7161" s="20" t="s">
        <v>182</v>
      </c>
      <c r="E7161" s="207" t="s">
        <v>185</v>
      </c>
      <c r="F7161" s="20" t="s">
        <v>6606</v>
      </c>
      <c r="G7161" s="20" t="s">
        <v>183</v>
      </c>
      <c r="H7161" s="23">
        <v>1305373.71</v>
      </c>
      <c r="I7161" s="21">
        <v>45323</v>
      </c>
      <c r="J7161" s="21">
        <v>45334</v>
      </c>
      <c r="K7161" s="20" t="s">
        <v>5116</v>
      </c>
      <c r="L7161" s="20" t="s">
        <v>5107</v>
      </c>
      <c r="M7161" s="20"/>
      <c r="N7161" s="21">
        <v>45336.674581608793</v>
      </c>
    </row>
    <row r="7162" spans="1:14" x14ac:dyDescent="0.25">
      <c r="A7162" s="21">
        <v>45334.978067129632</v>
      </c>
      <c r="B7162" s="22">
        <v>45334.978067129632</v>
      </c>
      <c r="C7162" s="20" t="s">
        <v>1190</v>
      </c>
      <c r="D7162" s="20" t="s">
        <v>1191</v>
      </c>
      <c r="E7162" s="207" t="s">
        <v>1193</v>
      </c>
      <c r="F7162" s="20" t="s">
        <v>6607</v>
      </c>
      <c r="G7162" s="20" t="s">
        <v>183</v>
      </c>
      <c r="H7162" s="23">
        <v>4350.62</v>
      </c>
      <c r="I7162" s="21">
        <v>45323</v>
      </c>
      <c r="J7162" s="21">
        <v>45334</v>
      </c>
      <c r="K7162" s="20" t="s">
        <v>5118</v>
      </c>
      <c r="L7162" s="20" t="s">
        <v>5107</v>
      </c>
      <c r="M7162" s="20"/>
      <c r="N7162" s="21">
        <v>45336.674581608793</v>
      </c>
    </row>
    <row r="7163" spans="1:14" x14ac:dyDescent="0.25">
      <c r="A7163" s="21">
        <v>45334.978067129632</v>
      </c>
      <c r="B7163" s="22">
        <v>45334.978067129632</v>
      </c>
      <c r="C7163" s="20" t="s">
        <v>1226</v>
      </c>
      <c r="D7163" s="20" t="s">
        <v>1227</v>
      </c>
      <c r="E7163" s="207" t="s">
        <v>1229</v>
      </c>
      <c r="F7163" s="20" t="s">
        <v>6608</v>
      </c>
      <c r="G7163" s="20" t="s">
        <v>183</v>
      </c>
      <c r="H7163" s="23">
        <v>2708.23</v>
      </c>
      <c r="I7163" s="21">
        <v>45323</v>
      </c>
      <c r="J7163" s="21">
        <v>45334</v>
      </c>
      <c r="K7163" s="20" t="s">
        <v>5118</v>
      </c>
      <c r="L7163" s="20" t="s">
        <v>5107</v>
      </c>
      <c r="M7163" s="20"/>
      <c r="N7163" s="21">
        <v>45336.674581608793</v>
      </c>
    </row>
    <row r="7164" spans="1:14" x14ac:dyDescent="0.25">
      <c r="A7164" s="21">
        <v>45334.978067129632</v>
      </c>
      <c r="B7164" s="22">
        <v>45334.978067129632</v>
      </c>
      <c r="C7164" s="20" t="s">
        <v>717</v>
      </c>
      <c r="D7164" s="20" t="s">
        <v>718</v>
      </c>
      <c r="E7164" s="207" t="s">
        <v>720</v>
      </c>
      <c r="F7164" s="20" t="s">
        <v>6609</v>
      </c>
      <c r="G7164" s="20" t="s">
        <v>183</v>
      </c>
      <c r="H7164" s="23">
        <v>4425.82</v>
      </c>
      <c r="I7164" s="21">
        <v>45323</v>
      </c>
      <c r="J7164" s="21">
        <v>45334</v>
      </c>
      <c r="K7164" s="20" t="s">
        <v>5121</v>
      </c>
      <c r="L7164" s="20" t="s">
        <v>5107</v>
      </c>
      <c r="M7164" s="20"/>
      <c r="N7164" s="21">
        <v>45336.674581608793</v>
      </c>
    </row>
    <row r="7165" spans="1:14" x14ac:dyDescent="0.25">
      <c r="A7165" s="21">
        <v>45334.978067129632</v>
      </c>
      <c r="B7165" s="22">
        <v>45334.978067129632</v>
      </c>
      <c r="C7165" s="20" t="s">
        <v>882</v>
      </c>
      <c r="D7165" s="20" t="s">
        <v>883</v>
      </c>
      <c r="E7165" s="207" t="s">
        <v>885</v>
      </c>
      <c r="F7165" s="20" t="s">
        <v>6610</v>
      </c>
      <c r="G7165" s="20" t="s">
        <v>183</v>
      </c>
      <c r="H7165" s="23">
        <v>5438.23</v>
      </c>
      <c r="I7165" s="21">
        <v>45323</v>
      </c>
      <c r="J7165" s="21">
        <v>45334</v>
      </c>
      <c r="K7165" s="20" t="s">
        <v>5123</v>
      </c>
      <c r="L7165" s="20" t="s">
        <v>5107</v>
      </c>
      <c r="M7165" s="20"/>
      <c r="N7165" s="21">
        <v>45336.674581608793</v>
      </c>
    </row>
    <row r="7166" spans="1:14" x14ac:dyDescent="0.25">
      <c r="A7166" s="21">
        <v>45334.978067129632</v>
      </c>
      <c r="B7166" s="22">
        <v>45334.978067129632</v>
      </c>
      <c r="C7166" s="20" t="s">
        <v>193</v>
      </c>
      <c r="D7166" s="20" t="s">
        <v>194</v>
      </c>
      <c r="E7166" s="207" t="s">
        <v>196</v>
      </c>
      <c r="F7166" s="20" t="s">
        <v>6611</v>
      </c>
      <c r="G7166" s="20" t="s">
        <v>183</v>
      </c>
      <c r="H7166" s="23">
        <v>7853.52</v>
      </c>
      <c r="I7166" s="21">
        <v>45323</v>
      </c>
      <c r="J7166" s="21">
        <v>45334</v>
      </c>
      <c r="K7166" s="20" t="s">
        <v>5118</v>
      </c>
      <c r="L7166" s="20" t="s">
        <v>5107</v>
      </c>
      <c r="M7166" s="20"/>
      <c r="N7166" s="21">
        <v>45336.674581608793</v>
      </c>
    </row>
    <row r="7167" spans="1:14" x14ac:dyDescent="0.25">
      <c r="A7167" s="21">
        <v>45334.978067129632</v>
      </c>
      <c r="B7167" s="22">
        <v>45334.978067129632</v>
      </c>
      <c r="C7167" s="20" t="s">
        <v>253</v>
      </c>
      <c r="D7167" s="20" t="s">
        <v>254</v>
      </c>
      <c r="E7167" s="207" t="s">
        <v>256</v>
      </c>
      <c r="F7167" s="20" t="s">
        <v>6612</v>
      </c>
      <c r="G7167" s="20" t="s">
        <v>183</v>
      </c>
      <c r="H7167" s="23">
        <v>271694.26</v>
      </c>
      <c r="I7167" s="21">
        <v>45323</v>
      </c>
      <c r="J7167" s="21">
        <v>45334</v>
      </c>
      <c r="K7167" s="20" t="s">
        <v>5118</v>
      </c>
      <c r="L7167" s="20" t="s">
        <v>5107</v>
      </c>
      <c r="M7167" s="20"/>
      <c r="N7167" s="21">
        <v>45336.674581608793</v>
      </c>
    </row>
    <row r="7168" spans="1:14" x14ac:dyDescent="0.25">
      <c r="A7168" s="21">
        <v>45334.978067129632</v>
      </c>
      <c r="B7168" s="22">
        <v>45334.978067129632</v>
      </c>
      <c r="C7168" s="20" t="s">
        <v>939</v>
      </c>
      <c r="D7168" s="20" t="s">
        <v>940</v>
      </c>
      <c r="E7168" s="207" t="s">
        <v>942</v>
      </c>
      <c r="F7168" s="20" t="s">
        <v>6613</v>
      </c>
      <c r="G7168" s="20" t="s">
        <v>183</v>
      </c>
      <c r="H7168" s="23">
        <v>3175.25</v>
      </c>
      <c r="I7168" s="21">
        <v>45323</v>
      </c>
      <c r="J7168" s="21">
        <v>45334</v>
      </c>
      <c r="K7168" s="20" t="s">
        <v>5123</v>
      </c>
      <c r="L7168" s="20" t="s">
        <v>5107</v>
      </c>
      <c r="M7168" s="20"/>
      <c r="N7168" s="21">
        <v>45336.674581608793</v>
      </c>
    </row>
    <row r="7169" spans="1:14" x14ac:dyDescent="0.25">
      <c r="A7169" s="21">
        <v>45334.978067129632</v>
      </c>
      <c r="B7169" s="22">
        <v>45334.978067129632</v>
      </c>
      <c r="C7169" s="20" t="s">
        <v>521</v>
      </c>
      <c r="D7169" s="20" t="s">
        <v>522</v>
      </c>
      <c r="E7169" s="207" t="s">
        <v>524</v>
      </c>
      <c r="F7169" s="20" t="s">
        <v>6614</v>
      </c>
      <c r="G7169" s="20" t="s">
        <v>183</v>
      </c>
      <c r="H7169" s="23">
        <v>7301.54</v>
      </c>
      <c r="I7169" s="21">
        <v>45323</v>
      </c>
      <c r="J7169" s="21">
        <v>45334</v>
      </c>
      <c r="K7169" s="20" t="s">
        <v>5121</v>
      </c>
      <c r="L7169" s="20" t="s">
        <v>5107</v>
      </c>
      <c r="M7169" s="20"/>
      <c r="N7169" s="21">
        <v>45336.674581608793</v>
      </c>
    </row>
    <row r="7170" spans="1:14" x14ac:dyDescent="0.25">
      <c r="A7170" s="21">
        <v>45334.978067129632</v>
      </c>
      <c r="B7170" s="22">
        <v>45334.978067129632</v>
      </c>
      <c r="C7170" s="20" t="s">
        <v>459</v>
      </c>
      <c r="D7170" s="20" t="s">
        <v>460</v>
      </c>
      <c r="E7170" s="207" t="s">
        <v>462</v>
      </c>
      <c r="F7170" s="20" t="s">
        <v>6615</v>
      </c>
      <c r="G7170" s="20" t="s">
        <v>183</v>
      </c>
      <c r="H7170" s="23">
        <v>514287.83</v>
      </c>
      <c r="I7170" s="21">
        <v>45323</v>
      </c>
      <c r="J7170" s="21">
        <v>45334</v>
      </c>
      <c r="K7170" s="20" t="s">
        <v>5129</v>
      </c>
      <c r="L7170" s="20" t="s">
        <v>5107</v>
      </c>
      <c r="M7170" s="20"/>
      <c r="N7170" s="21">
        <v>45336.674581608793</v>
      </c>
    </row>
    <row r="7171" spans="1:14" x14ac:dyDescent="0.25">
      <c r="A7171" s="21">
        <v>45334.978067129632</v>
      </c>
      <c r="B7171" s="22">
        <v>45334.978067129632</v>
      </c>
      <c r="C7171" s="20" t="s">
        <v>435</v>
      </c>
      <c r="D7171" s="20" t="s">
        <v>436</v>
      </c>
      <c r="E7171" s="207" t="s">
        <v>438</v>
      </c>
      <c r="F7171" s="20" t="s">
        <v>6616</v>
      </c>
      <c r="G7171" s="20" t="s">
        <v>183</v>
      </c>
      <c r="H7171" s="23">
        <v>7439.35</v>
      </c>
      <c r="I7171" s="21">
        <v>45323</v>
      </c>
      <c r="J7171" s="21">
        <v>45334</v>
      </c>
      <c r="K7171" s="20" t="s">
        <v>5118</v>
      </c>
      <c r="L7171" s="20" t="s">
        <v>5107</v>
      </c>
      <c r="M7171" s="20"/>
      <c r="N7171" s="21">
        <v>45336.674581608793</v>
      </c>
    </row>
    <row r="7172" spans="1:14" x14ac:dyDescent="0.25">
      <c r="A7172" s="21">
        <v>45334.978067129632</v>
      </c>
      <c r="B7172" s="22">
        <v>45334.978067129632</v>
      </c>
      <c r="C7172" s="20" t="s">
        <v>422</v>
      </c>
      <c r="D7172" s="20" t="s">
        <v>423</v>
      </c>
      <c r="E7172" s="207" t="s">
        <v>425</v>
      </c>
      <c r="F7172" s="20" t="s">
        <v>6617</v>
      </c>
      <c r="G7172" s="20" t="s">
        <v>183</v>
      </c>
      <c r="H7172" s="23">
        <v>18093.88</v>
      </c>
      <c r="I7172" s="21">
        <v>45323</v>
      </c>
      <c r="J7172" s="21">
        <v>45334</v>
      </c>
      <c r="K7172" s="20" t="s">
        <v>5118</v>
      </c>
      <c r="L7172" s="20" t="s">
        <v>5107</v>
      </c>
      <c r="M7172" s="20"/>
      <c r="N7172" s="21">
        <v>45336.674581608793</v>
      </c>
    </row>
    <row r="7173" spans="1:14" x14ac:dyDescent="0.25">
      <c r="A7173" s="21">
        <v>45334.978067129632</v>
      </c>
      <c r="B7173" s="22">
        <v>45334.978067129632</v>
      </c>
      <c r="C7173" s="20" t="s">
        <v>1298</v>
      </c>
      <c r="D7173" s="20" t="s">
        <v>1299</v>
      </c>
      <c r="E7173" s="207" t="s">
        <v>1301</v>
      </c>
      <c r="F7173" s="20" t="s">
        <v>6618</v>
      </c>
      <c r="G7173" s="20" t="s">
        <v>183</v>
      </c>
      <c r="H7173" s="23">
        <v>645.66</v>
      </c>
      <c r="I7173" s="21">
        <v>45323</v>
      </c>
      <c r="J7173" s="21">
        <v>45334</v>
      </c>
      <c r="K7173" s="20" t="s">
        <v>5121</v>
      </c>
      <c r="L7173" s="20" t="s">
        <v>5107</v>
      </c>
      <c r="M7173" s="20"/>
      <c r="N7173" s="21">
        <v>45336.674581608793</v>
      </c>
    </row>
    <row r="7174" spans="1:14" x14ac:dyDescent="0.25">
      <c r="A7174" s="21">
        <v>45334.978067129632</v>
      </c>
      <c r="B7174" s="22">
        <v>45334.978067129632</v>
      </c>
      <c r="C7174" s="20" t="s">
        <v>331</v>
      </c>
      <c r="D7174" s="20" t="s">
        <v>332</v>
      </c>
      <c r="E7174" s="207" t="s">
        <v>334</v>
      </c>
      <c r="F7174" s="20" t="s">
        <v>6619</v>
      </c>
      <c r="G7174" s="20" t="s">
        <v>183</v>
      </c>
      <c r="H7174" s="23">
        <v>5661.55</v>
      </c>
      <c r="I7174" s="21">
        <v>45323</v>
      </c>
      <c r="J7174" s="21">
        <v>45334</v>
      </c>
      <c r="K7174" s="20" t="s">
        <v>5121</v>
      </c>
      <c r="L7174" s="20" t="s">
        <v>5107</v>
      </c>
      <c r="M7174" s="20"/>
      <c r="N7174" s="21">
        <v>45336.674581608793</v>
      </c>
    </row>
    <row r="7175" spans="1:14" x14ac:dyDescent="0.25">
      <c r="A7175" s="21">
        <v>45334.218854166669</v>
      </c>
      <c r="B7175" s="22">
        <v>45334.218854166669</v>
      </c>
      <c r="C7175" s="20" t="s">
        <v>5101</v>
      </c>
      <c r="D7175" s="20" t="s">
        <v>5102</v>
      </c>
      <c r="E7175" s="20" t="s">
        <v>5103</v>
      </c>
      <c r="F7175" s="20" t="s">
        <v>6620</v>
      </c>
      <c r="G7175" s="20" t="s">
        <v>5105</v>
      </c>
      <c r="H7175" s="23">
        <v>38114.17</v>
      </c>
      <c r="I7175" s="21">
        <v>45323</v>
      </c>
      <c r="J7175" s="21">
        <v>45334</v>
      </c>
      <c r="K7175" s="20" t="s">
        <v>5106</v>
      </c>
      <c r="L7175" s="20" t="s">
        <v>5107</v>
      </c>
      <c r="M7175" s="20"/>
      <c r="N7175" s="21">
        <v>45336.674581608793</v>
      </c>
    </row>
    <row r="7176" spans="1:14" x14ac:dyDescent="0.25">
      <c r="A7176" s="21">
        <v>45334.218854166669</v>
      </c>
      <c r="B7176" s="22">
        <v>45334.218854166669</v>
      </c>
      <c r="C7176" s="20" t="s">
        <v>5108</v>
      </c>
      <c r="D7176" s="20" t="s">
        <v>5109</v>
      </c>
      <c r="E7176" s="20" t="s">
        <v>5110</v>
      </c>
      <c r="F7176" s="20" t="s">
        <v>6621</v>
      </c>
      <c r="G7176" s="20" t="s">
        <v>5105</v>
      </c>
      <c r="H7176" s="23">
        <v>39651.61</v>
      </c>
      <c r="I7176" s="21">
        <v>45323</v>
      </c>
      <c r="J7176" s="21">
        <v>45334</v>
      </c>
      <c r="K7176" s="20" t="s">
        <v>5106</v>
      </c>
      <c r="L7176" s="20" t="s">
        <v>5107</v>
      </c>
      <c r="M7176" s="20"/>
      <c r="N7176" s="21">
        <v>45336.674581608793</v>
      </c>
    </row>
    <row r="7177" spans="1:14" x14ac:dyDescent="0.25">
      <c r="A7177" s="21">
        <v>45332.26289351852</v>
      </c>
      <c r="B7177" s="22">
        <v>45332.26289351852</v>
      </c>
      <c r="C7177" s="20" t="s">
        <v>771</v>
      </c>
      <c r="D7177" s="20" t="s">
        <v>772</v>
      </c>
      <c r="E7177" s="207" t="s">
        <v>774</v>
      </c>
      <c r="F7177" s="20" t="s">
        <v>6622</v>
      </c>
      <c r="G7177" s="20" t="s">
        <v>183</v>
      </c>
      <c r="H7177" s="23">
        <v>1033836.26</v>
      </c>
      <c r="I7177" s="21">
        <v>45323</v>
      </c>
      <c r="J7177" s="21">
        <v>45327</v>
      </c>
      <c r="K7177" s="20" t="s">
        <v>5114</v>
      </c>
      <c r="L7177" s="20" t="s">
        <v>5107</v>
      </c>
      <c r="M7177" s="20"/>
      <c r="N7177" s="21">
        <v>45336.674581608793</v>
      </c>
    </row>
    <row r="7178" spans="1:14" x14ac:dyDescent="0.25">
      <c r="A7178" s="21">
        <v>45332.26289351852</v>
      </c>
      <c r="B7178" s="22">
        <v>45332.26289351852</v>
      </c>
      <c r="C7178" s="20" t="s">
        <v>181</v>
      </c>
      <c r="D7178" s="20" t="s">
        <v>182</v>
      </c>
      <c r="E7178" s="207" t="s">
        <v>185</v>
      </c>
      <c r="F7178" s="20" t="s">
        <v>6623</v>
      </c>
      <c r="G7178" s="20" t="s">
        <v>183</v>
      </c>
      <c r="H7178" s="23">
        <v>1297317.1399999999</v>
      </c>
      <c r="I7178" s="21">
        <v>45323</v>
      </c>
      <c r="J7178" s="21">
        <v>45327</v>
      </c>
      <c r="K7178" s="20" t="s">
        <v>5116</v>
      </c>
      <c r="L7178" s="20" t="s">
        <v>5107</v>
      </c>
      <c r="M7178" s="20"/>
      <c r="N7178" s="21">
        <v>45336.674581608793</v>
      </c>
    </row>
    <row r="7179" spans="1:14" x14ac:dyDescent="0.25">
      <c r="A7179" s="21">
        <v>45332.26289351852</v>
      </c>
      <c r="B7179" s="22">
        <v>45332.26289351852</v>
      </c>
      <c r="C7179" s="20" t="s">
        <v>1190</v>
      </c>
      <c r="D7179" s="20" t="s">
        <v>1191</v>
      </c>
      <c r="E7179" s="207" t="s">
        <v>1193</v>
      </c>
      <c r="F7179" s="20" t="s">
        <v>6624</v>
      </c>
      <c r="G7179" s="20" t="s">
        <v>183</v>
      </c>
      <c r="H7179" s="23">
        <v>4350.62</v>
      </c>
      <c r="I7179" s="21">
        <v>45323</v>
      </c>
      <c r="J7179" s="21">
        <v>45327</v>
      </c>
      <c r="K7179" s="20" t="s">
        <v>5118</v>
      </c>
      <c r="L7179" s="20" t="s">
        <v>5107</v>
      </c>
      <c r="M7179" s="20"/>
      <c r="N7179" s="21">
        <v>45336.674581608793</v>
      </c>
    </row>
    <row r="7180" spans="1:14" x14ac:dyDescent="0.25">
      <c r="A7180" s="21">
        <v>45332.26289351852</v>
      </c>
      <c r="B7180" s="22">
        <v>45332.26289351852</v>
      </c>
      <c r="C7180" s="20" t="s">
        <v>1226</v>
      </c>
      <c r="D7180" s="20" t="s">
        <v>1227</v>
      </c>
      <c r="E7180" s="207" t="s">
        <v>1229</v>
      </c>
      <c r="F7180" s="20" t="s">
        <v>6625</v>
      </c>
      <c r="G7180" s="20" t="s">
        <v>183</v>
      </c>
      <c r="H7180" s="23">
        <v>2708.23</v>
      </c>
      <c r="I7180" s="21">
        <v>45323</v>
      </c>
      <c r="J7180" s="21">
        <v>45327</v>
      </c>
      <c r="K7180" s="20" t="s">
        <v>5118</v>
      </c>
      <c r="L7180" s="20" t="s">
        <v>5107</v>
      </c>
      <c r="M7180" s="20"/>
      <c r="N7180" s="21">
        <v>45336.674581608793</v>
      </c>
    </row>
    <row r="7181" spans="1:14" x14ac:dyDescent="0.25">
      <c r="A7181" s="21">
        <v>45332.26289351852</v>
      </c>
      <c r="B7181" s="22">
        <v>45332.26289351852</v>
      </c>
      <c r="C7181" s="20" t="s">
        <v>717</v>
      </c>
      <c r="D7181" s="20" t="s">
        <v>718</v>
      </c>
      <c r="E7181" s="207" t="s">
        <v>720</v>
      </c>
      <c r="F7181" s="20" t="s">
        <v>6626</v>
      </c>
      <c r="G7181" s="20" t="s">
        <v>183</v>
      </c>
      <c r="H7181" s="23">
        <v>4425.82</v>
      </c>
      <c r="I7181" s="21">
        <v>45323</v>
      </c>
      <c r="J7181" s="21">
        <v>45327</v>
      </c>
      <c r="K7181" s="20" t="s">
        <v>5121</v>
      </c>
      <c r="L7181" s="20" t="s">
        <v>5107</v>
      </c>
      <c r="M7181" s="20"/>
      <c r="N7181" s="21">
        <v>45336.674581608793</v>
      </c>
    </row>
    <row r="7182" spans="1:14" x14ac:dyDescent="0.25">
      <c r="A7182" s="21">
        <v>45332.26289351852</v>
      </c>
      <c r="B7182" s="22">
        <v>45332.26289351852</v>
      </c>
      <c r="C7182" s="20" t="s">
        <v>882</v>
      </c>
      <c r="D7182" s="20" t="s">
        <v>883</v>
      </c>
      <c r="E7182" s="207" t="s">
        <v>885</v>
      </c>
      <c r="F7182" s="20" t="s">
        <v>6627</v>
      </c>
      <c r="G7182" s="20" t="s">
        <v>183</v>
      </c>
      <c r="H7182" s="23">
        <v>5407.64</v>
      </c>
      <c r="I7182" s="21">
        <v>45323</v>
      </c>
      <c r="J7182" s="21">
        <v>45327</v>
      </c>
      <c r="K7182" s="20" t="s">
        <v>5123</v>
      </c>
      <c r="L7182" s="20" t="s">
        <v>5107</v>
      </c>
      <c r="M7182" s="20"/>
      <c r="N7182" s="21">
        <v>45336.674581608793</v>
      </c>
    </row>
    <row r="7183" spans="1:14" x14ac:dyDescent="0.25">
      <c r="A7183" s="21">
        <v>45332.26289351852</v>
      </c>
      <c r="B7183" s="22">
        <v>45332.26289351852</v>
      </c>
      <c r="C7183" s="20" t="s">
        <v>193</v>
      </c>
      <c r="D7183" s="20" t="s">
        <v>194</v>
      </c>
      <c r="E7183" s="207" t="s">
        <v>196</v>
      </c>
      <c r="F7183" s="20" t="s">
        <v>6628</v>
      </c>
      <c r="G7183" s="20" t="s">
        <v>183</v>
      </c>
      <c r="H7183" s="23">
        <v>8338.77</v>
      </c>
      <c r="I7183" s="21">
        <v>45323</v>
      </c>
      <c r="J7183" s="21">
        <v>45327</v>
      </c>
      <c r="K7183" s="20" t="s">
        <v>5118</v>
      </c>
      <c r="L7183" s="20" t="s">
        <v>5107</v>
      </c>
      <c r="M7183" s="20"/>
      <c r="N7183" s="21">
        <v>45336.674581608793</v>
      </c>
    </row>
    <row r="7184" spans="1:14" x14ac:dyDescent="0.25">
      <c r="A7184" s="21">
        <v>45332.26289351852</v>
      </c>
      <c r="B7184" s="22">
        <v>45332.26289351852</v>
      </c>
      <c r="C7184" s="20" t="s">
        <v>253</v>
      </c>
      <c r="D7184" s="20" t="s">
        <v>254</v>
      </c>
      <c r="E7184" s="207" t="s">
        <v>256</v>
      </c>
      <c r="F7184" s="20" t="s">
        <v>6629</v>
      </c>
      <c r="G7184" s="20" t="s">
        <v>183</v>
      </c>
      <c r="H7184" s="23">
        <v>271694.26</v>
      </c>
      <c r="I7184" s="21">
        <v>45323</v>
      </c>
      <c r="J7184" s="21">
        <v>45327</v>
      </c>
      <c r="K7184" s="20" t="s">
        <v>5118</v>
      </c>
      <c r="L7184" s="20" t="s">
        <v>5107</v>
      </c>
      <c r="M7184" s="20"/>
      <c r="N7184" s="21">
        <v>45336.674581608793</v>
      </c>
    </row>
    <row r="7185" spans="1:14" x14ac:dyDescent="0.25">
      <c r="A7185" s="21">
        <v>45332.26289351852</v>
      </c>
      <c r="B7185" s="22">
        <v>45332.26289351852</v>
      </c>
      <c r="C7185" s="20" t="s">
        <v>939</v>
      </c>
      <c r="D7185" s="20" t="s">
        <v>940</v>
      </c>
      <c r="E7185" s="207" t="s">
        <v>942</v>
      </c>
      <c r="F7185" s="20" t="s">
        <v>6630</v>
      </c>
      <c r="G7185" s="20" t="s">
        <v>183</v>
      </c>
      <c r="H7185" s="23">
        <v>3159.72</v>
      </c>
      <c r="I7185" s="21">
        <v>45323</v>
      </c>
      <c r="J7185" s="21">
        <v>45327</v>
      </c>
      <c r="K7185" s="20" t="s">
        <v>5123</v>
      </c>
      <c r="L7185" s="20" t="s">
        <v>5107</v>
      </c>
      <c r="M7185" s="20"/>
      <c r="N7185" s="21">
        <v>45336.674581608793</v>
      </c>
    </row>
    <row r="7186" spans="1:14" x14ac:dyDescent="0.25">
      <c r="A7186" s="21">
        <v>45332.26289351852</v>
      </c>
      <c r="B7186" s="22">
        <v>45332.26289351852</v>
      </c>
      <c r="C7186" s="20" t="s">
        <v>521</v>
      </c>
      <c r="D7186" s="20" t="s">
        <v>522</v>
      </c>
      <c r="E7186" s="207" t="s">
        <v>524</v>
      </c>
      <c r="F7186" s="20" t="s">
        <v>6631</v>
      </c>
      <c r="G7186" s="20" t="s">
        <v>183</v>
      </c>
      <c r="H7186" s="23">
        <v>7301.54</v>
      </c>
      <c r="I7186" s="21">
        <v>45323</v>
      </c>
      <c r="J7186" s="21">
        <v>45327</v>
      </c>
      <c r="K7186" s="20" t="s">
        <v>5121</v>
      </c>
      <c r="L7186" s="20" t="s">
        <v>5107</v>
      </c>
      <c r="M7186" s="20"/>
      <c r="N7186" s="21">
        <v>45336.674581608793</v>
      </c>
    </row>
    <row r="7187" spans="1:14" x14ac:dyDescent="0.25">
      <c r="A7187" s="21">
        <v>45332.26289351852</v>
      </c>
      <c r="B7187" s="22">
        <v>45332.26289351852</v>
      </c>
      <c r="C7187" s="20" t="s">
        <v>459</v>
      </c>
      <c r="D7187" s="20" t="s">
        <v>460</v>
      </c>
      <c r="E7187" s="207" t="s">
        <v>462</v>
      </c>
      <c r="F7187" s="20" t="s">
        <v>6632</v>
      </c>
      <c r="G7187" s="20" t="s">
        <v>183</v>
      </c>
      <c r="H7187" s="23">
        <v>500743.65</v>
      </c>
      <c r="I7187" s="21">
        <v>45323</v>
      </c>
      <c r="J7187" s="21">
        <v>45327</v>
      </c>
      <c r="K7187" s="20" t="s">
        <v>5129</v>
      </c>
      <c r="L7187" s="20" t="s">
        <v>5107</v>
      </c>
      <c r="M7187" s="20"/>
      <c r="N7187" s="21">
        <v>45336.674581608793</v>
      </c>
    </row>
    <row r="7188" spans="1:14" x14ac:dyDescent="0.25">
      <c r="A7188" s="21">
        <v>45332.26289351852</v>
      </c>
      <c r="B7188" s="22">
        <v>45332.26289351852</v>
      </c>
      <c r="C7188" s="20" t="s">
        <v>435</v>
      </c>
      <c r="D7188" s="20" t="s">
        <v>436</v>
      </c>
      <c r="E7188" s="207" t="s">
        <v>438</v>
      </c>
      <c r="F7188" s="20" t="s">
        <v>6633</v>
      </c>
      <c r="G7188" s="20" t="s">
        <v>183</v>
      </c>
      <c r="H7188" s="23">
        <v>7439.35</v>
      </c>
      <c r="I7188" s="21">
        <v>45323</v>
      </c>
      <c r="J7188" s="21">
        <v>45327</v>
      </c>
      <c r="K7188" s="20" t="s">
        <v>5118</v>
      </c>
      <c r="L7188" s="20" t="s">
        <v>5107</v>
      </c>
      <c r="M7188" s="20"/>
      <c r="N7188" s="21">
        <v>45336.674581608793</v>
      </c>
    </row>
    <row r="7189" spans="1:14" x14ac:dyDescent="0.25">
      <c r="A7189" s="21">
        <v>45332.26289351852</v>
      </c>
      <c r="B7189" s="22">
        <v>45332.26289351852</v>
      </c>
      <c r="C7189" s="20" t="s">
        <v>422</v>
      </c>
      <c r="D7189" s="20" t="s">
        <v>423</v>
      </c>
      <c r="E7189" s="207" t="s">
        <v>425</v>
      </c>
      <c r="F7189" s="20" t="s">
        <v>6634</v>
      </c>
      <c r="G7189" s="20" t="s">
        <v>183</v>
      </c>
      <c r="H7189" s="23">
        <v>18093.88</v>
      </c>
      <c r="I7189" s="21">
        <v>45323</v>
      </c>
      <c r="J7189" s="21">
        <v>45327</v>
      </c>
      <c r="K7189" s="20" t="s">
        <v>5118</v>
      </c>
      <c r="L7189" s="20" t="s">
        <v>5107</v>
      </c>
      <c r="M7189" s="20"/>
      <c r="N7189" s="21">
        <v>45336.674581608793</v>
      </c>
    </row>
    <row r="7190" spans="1:14" x14ac:dyDescent="0.25">
      <c r="A7190" s="21">
        <v>45332.26289351852</v>
      </c>
      <c r="B7190" s="22">
        <v>45332.26289351852</v>
      </c>
      <c r="C7190" s="20" t="s">
        <v>1298</v>
      </c>
      <c r="D7190" s="20" t="s">
        <v>1299</v>
      </c>
      <c r="E7190" s="207" t="s">
        <v>1301</v>
      </c>
      <c r="F7190" s="20" t="s">
        <v>6635</v>
      </c>
      <c r="G7190" s="20" t="s">
        <v>183</v>
      </c>
      <c r="H7190" s="23">
        <v>645.66</v>
      </c>
      <c r="I7190" s="21">
        <v>45323</v>
      </c>
      <c r="J7190" s="21">
        <v>45327</v>
      </c>
      <c r="K7190" s="20" t="s">
        <v>5121</v>
      </c>
      <c r="L7190" s="20" t="s">
        <v>5107</v>
      </c>
      <c r="M7190" s="20"/>
      <c r="N7190" s="21">
        <v>45336.674581608793</v>
      </c>
    </row>
    <row r="7191" spans="1:14" x14ac:dyDescent="0.25">
      <c r="A7191" s="21">
        <v>45332.26289351852</v>
      </c>
      <c r="B7191" s="22">
        <v>45332.26289351852</v>
      </c>
      <c r="C7191" s="20" t="s">
        <v>331</v>
      </c>
      <c r="D7191" s="20" t="s">
        <v>332</v>
      </c>
      <c r="E7191" s="207" t="s">
        <v>334</v>
      </c>
      <c r="F7191" s="20" t="s">
        <v>6636</v>
      </c>
      <c r="G7191" s="20" t="s">
        <v>183</v>
      </c>
      <c r="H7191" s="23">
        <v>5661.55</v>
      </c>
      <c r="I7191" s="21">
        <v>45323</v>
      </c>
      <c r="J7191" s="21">
        <v>45327</v>
      </c>
      <c r="K7191" s="20" t="s">
        <v>5121</v>
      </c>
      <c r="L7191" s="20" t="s">
        <v>5107</v>
      </c>
      <c r="M7191" s="20"/>
      <c r="N7191" s="21">
        <v>45336.674581608793</v>
      </c>
    </row>
    <row r="7192" spans="1:14" x14ac:dyDescent="0.25">
      <c r="A7192" s="21">
        <v>45331.943356481483</v>
      </c>
      <c r="B7192" s="22">
        <v>45331.943356481483</v>
      </c>
      <c r="C7192" s="20" t="s">
        <v>132</v>
      </c>
      <c r="D7192" s="20" t="s">
        <v>133</v>
      </c>
      <c r="E7192" s="20" t="s">
        <v>136</v>
      </c>
      <c r="F7192" s="20" t="s">
        <v>6637</v>
      </c>
      <c r="G7192" s="20" t="s">
        <v>134</v>
      </c>
      <c r="H7192" s="23">
        <v>2912.49</v>
      </c>
      <c r="I7192" s="21">
        <v>45323</v>
      </c>
      <c r="J7192" s="21">
        <v>45327</v>
      </c>
      <c r="K7192" s="20" t="s">
        <v>5097</v>
      </c>
      <c r="L7192" s="20" t="s">
        <v>5098</v>
      </c>
      <c r="M7192" s="20"/>
      <c r="N7192" s="21">
        <v>45336.674581608793</v>
      </c>
    </row>
    <row r="7193" spans="1:14" x14ac:dyDescent="0.25">
      <c r="A7193" s="21">
        <v>45331.931018518517</v>
      </c>
      <c r="B7193" s="22">
        <v>45331.931018518517</v>
      </c>
      <c r="C7193" s="20" t="s">
        <v>869</v>
      </c>
      <c r="D7193" s="20" t="s">
        <v>870</v>
      </c>
      <c r="E7193" s="207" t="s">
        <v>872</v>
      </c>
      <c r="F7193" s="20" t="s">
        <v>6638</v>
      </c>
      <c r="G7193" s="20" t="s">
        <v>210</v>
      </c>
      <c r="H7193" s="23">
        <v>301.57</v>
      </c>
      <c r="I7193" s="21">
        <v>45323</v>
      </c>
      <c r="J7193" s="21">
        <v>45327</v>
      </c>
      <c r="K7193" s="20" t="s">
        <v>5097</v>
      </c>
      <c r="L7193" s="20" t="s">
        <v>5098</v>
      </c>
      <c r="M7193" s="20"/>
      <c r="N7193" s="21">
        <v>45336.674581608793</v>
      </c>
    </row>
    <row r="7194" spans="1:14" x14ac:dyDescent="0.25">
      <c r="A7194" s="21">
        <v>45331.931018518517</v>
      </c>
      <c r="B7194" s="22">
        <v>45331.931018518517</v>
      </c>
      <c r="C7194" s="20" t="s">
        <v>995</v>
      </c>
      <c r="D7194" s="20" t="s">
        <v>996</v>
      </c>
      <c r="E7194" s="207" t="s">
        <v>998</v>
      </c>
      <c r="F7194" s="20" t="s">
        <v>6639</v>
      </c>
      <c r="G7194" s="20" t="s">
        <v>210</v>
      </c>
      <c r="H7194" s="23">
        <v>29.04</v>
      </c>
      <c r="I7194" s="21">
        <v>45323</v>
      </c>
      <c r="J7194" s="21">
        <v>45327</v>
      </c>
      <c r="K7194" s="20" t="s">
        <v>5097</v>
      </c>
      <c r="L7194" s="20" t="s">
        <v>5098</v>
      </c>
      <c r="M7194" s="20"/>
      <c r="N7194" s="21">
        <v>45336.674581608793</v>
      </c>
    </row>
    <row r="7195" spans="1:14" x14ac:dyDescent="0.25">
      <c r="A7195" s="21">
        <v>45331.931018518517</v>
      </c>
      <c r="B7195" s="22">
        <v>45331.931018518517</v>
      </c>
      <c r="C7195" s="20" t="s">
        <v>724</v>
      </c>
      <c r="D7195" s="20" t="s">
        <v>118</v>
      </c>
      <c r="E7195" s="207" t="s">
        <v>121</v>
      </c>
      <c r="F7195" s="20" t="s">
        <v>6640</v>
      </c>
      <c r="G7195" s="20" t="s">
        <v>210</v>
      </c>
      <c r="H7195" s="23">
        <v>-2562.5500000000002</v>
      </c>
      <c r="I7195" s="21">
        <v>45323</v>
      </c>
      <c r="J7195" s="21">
        <v>45327</v>
      </c>
      <c r="K7195" s="20" t="s">
        <v>5097</v>
      </c>
      <c r="L7195" s="20" t="s">
        <v>5098</v>
      </c>
      <c r="M7195" s="20"/>
      <c r="N7195" s="21">
        <v>45336.674581608793</v>
      </c>
    </row>
    <row r="7196" spans="1:14" x14ac:dyDescent="0.25">
      <c r="A7196" s="21">
        <v>45331.530682870369</v>
      </c>
      <c r="B7196" s="22">
        <v>45331.530682870369</v>
      </c>
      <c r="C7196" s="20" t="s">
        <v>5101</v>
      </c>
      <c r="D7196" s="20" t="s">
        <v>5102</v>
      </c>
      <c r="E7196" s="20" t="s">
        <v>5103</v>
      </c>
      <c r="F7196" s="20" t="s">
        <v>6641</v>
      </c>
      <c r="G7196" s="20" t="s">
        <v>5105</v>
      </c>
      <c r="H7196" s="23">
        <v>37971.919999999998</v>
      </c>
      <c r="I7196" s="21">
        <v>45323</v>
      </c>
      <c r="J7196" s="21">
        <v>45327</v>
      </c>
      <c r="K7196" s="20" t="s">
        <v>5106</v>
      </c>
      <c r="L7196" s="20" t="s">
        <v>5107</v>
      </c>
      <c r="M7196" s="20"/>
      <c r="N7196" s="21">
        <v>45336.674581608793</v>
      </c>
    </row>
    <row r="7197" spans="1:14" x14ac:dyDescent="0.25">
      <c r="A7197" s="21">
        <v>45331.530682870369</v>
      </c>
      <c r="B7197" s="22">
        <v>45331.530682870369</v>
      </c>
      <c r="C7197" s="20" t="s">
        <v>5108</v>
      </c>
      <c r="D7197" s="20" t="s">
        <v>5109</v>
      </c>
      <c r="E7197" s="20" t="s">
        <v>5110</v>
      </c>
      <c r="F7197" s="20" t="s">
        <v>6642</v>
      </c>
      <c r="G7197" s="20" t="s">
        <v>5105</v>
      </c>
      <c r="H7197" s="23">
        <v>39448.28</v>
      </c>
      <c r="I7197" s="21">
        <v>45323</v>
      </c>
      <c r="J7197" s="21">
        <v>45327</v>
      </c>
      <c r="K7197" s="20" t="s">
        <v>5106</v>
      </c>
      <c r="L7197" s="20" t="s">
        <v>5107</v>
      </c>
      <c r="M7197" s="20"/>
      <c r="N7197" s="21">
        <v>45336.674581608793</v>
      </c>
    </row>
    <row r="7198" spans="1:14" x14ac:dyDescent="0.25">
      <c r="A7198" s="21">
        <v>45331.269907407404</v>
      </c>
      <c r="B7198" s="22">
        <v>45331.269907407404</v>
      </c>
      <c r="C7198" s="20" t="s">
        <v>266</v>
      </c>
      <c r="D7198" s="20" t="s">
        <v>267</v>
      </c>
      <c r="E7198" s="207" t="s">
        <v>270</v>
      </c>
      <c r="F7198" s="20" t="s">
        <v>6643</v>
      </c>
      <c r="G7198" s="20" t="s">
        <v>268</v>
      </c>
      <c r="H7198" s="23">
        <v>4737.1099999999997</v>
      </c>
      <c r="I7198" s="21">
        <v>45323</v>
      </c>
      <c r="J7198" s="21">
        <v>45327</v>
      </c>
      <c r="K7198" s="20" t="s">
        <v>5097</v>
      </c>
      <c r="L7198" s="20" t="s">
        <v>5098</v>
      </c>
      <c r="M7198" s="20"/>
      <c r="N7198" s="21">
        <v>45336.674581608793</v>
      </c>
    </row>
    <row r="7199" spans="1:14" x14ac:dyDescent="0.25">
      <c r="A7199" s="21">
        <v>45330.939560185187</v>
      </c>
      <c r="B7199" s="22">
        <v>45330.939560185187</v>
      </c>
      <c r="C7199" s="20" t="s">
        <v>132</v>
      </c>
      <c r="D7199" s="20" t="s">
        <v>133</v>
      </c>
      <c r="E7199" s="20" t="s">
        <v>136</v>
      </c>
      <c r="F7199" s="20" t="s">
        <v>6644</v>
      </c>
      <c r="G7199" s="20" t="s">
        <v>134</v>
      </c>
      <c r="H7199" s="23">
        <v>2765.46</v>
      </c>
      <c r="I7199" s="21">
        <v>45323</v>
      </c>
      <c r="J7199" s="21">
        <v>45327</v>
      </c>
      <c r="K7199" s="20" t="s">
        <v>5097</v>
      </c>
      <c r="L7199" s="20" t="s">
        <v>5098</v>
      </c>
      <c r="M7199" s="20"/>
      <c r="N7199" s="21">
        <v>45336.674581608793</v>
      </c>
    </row>
    <row r="7200" spans="1:14" x14ac:dyDescent="0.25">
      <c r="A7200" s="21">
        <v>45330.904016203705</v>
      </c>
      <c r="B7200" s="22">
        <v>45330.904016203705</v>
      </c>
      <c r="C7200" s="20" t="s">
        <v>724</v>
      </c>
      <c r="D7200" s="20" t="s">
        <v>118</v>
      </c>
      <c r="E7200" s="207" t="s">
        <v>121</v>
      </c>
      <c r="F7200" s="20" t="s">
        <v>6645</v>
      </c>
      <c r="G7200" s="20" t="s">
        <v>210</v>
      </c>
      <c r="H7200" s="23">
        <v>-2629.59</v>
      </c>
      <c r="I7200" s="21">
        <v>45323</v>
      </c>
      <c r="J7200" s="21">
        <v>45327</v>
      </c>
      <c r="K7200" s="20" t="s">
        <v>5097</v>
      </c>
      <c r="L7200" s="20" t="s">
        <v>5098</v>
      </c>
      <c r="M7200" s="20"/>
      <c r="N7200" s="21">
        <v>45336.674581608793</v>
      </c>
    </row>
    <row r="7201" spans="1:14" x14ac:dyDescent="0.25">
      <c r="A7201" s="21">
        <v>45330.525543981479</v>
      </c>
      <c r="B7201" s="22">
        <v>45330.525543981479</v>
      </c>
      <c r="C7201" s="20" t="s">
        <v>5101</v>
      </c>
      <c r="D7201" s="20" t="s">
        <v>5102</v>
      </c>
      <c r="E7201" s="20" t="s">
        <v>5103</v>
      </c>
      <c r="F7201" s="20" t="s">
        <v>6646</v>
      </c>
      <c r="G7201" s="20" t="s">
        <v>5105</v>
      </c>
      <c r="H7201" s="23">
        <v>37959.230000000003</v>
      </c>
      <c r="I7201" s="21">
        <v>45323</v>
      </c>
      <c r="J7201" s="21">
        <v>45327</v>
      </c>
      <c r="K7201" s="20" t="s">
        <v>5106</v>
      </c>
      <c r="L7201" s="20" t="s">
        <v>5107</v>
      </c>
      <c r="M7201" s="20"/>
      <c r="N7201" s="21">
        <v>45336.674581608793</v>
      </c>
    </row>
    <row r="7202" spans="1:14" x14ac:dyDescent="0.25">
      <c r="A7202" s="21">
        <v>45330.525543981479</v>
      </c>
      <c r="B7202" s="22">
        <v>45330.525543981479</v>
      </c>
      <c r="C7202" s="20" t="s">
        <v>5108</v>
      </c>
      <c r="D7202" s="20" t="s">
        <v>5109</v>
      </c>
      <c r="E7202" s="20" t="s">
        <v>5110</v>
      </c>
      <c r="F7202" s="20" t="s">
        <v>6647</v>
      </c>
      <c r="G7202" s="20" t="s">
        <v>5105</v>
      </c>
      <c r="H7202" s="23">
        <v>39391.550000000003</v>
      </c>
      <c r="I7202" s="21">
        <v>45323</v>
      </c>
      <c r="J7202" s="21">
        <v>45327</v>
      </c>
      <c r="K7202" s="20" t="s">
        <v>5106</v>
      </c>
      <c r="L7202" s="20" t="s">
        <v>5107</v>
      </c>
      <c r="M7202" s="20"/>
      <c r="N7202" s="21">
        <v>45336.674581608793</v>
      </c>
    </row>
    <row r="7203" spans="1:14" x14ac:dyDescent="0.25">
      <c r="A7203" s="21">
        <v>45330.452962962961</v>
      </c>
      <c r="B7203" s="22">
        <v>45330.452962962961</v>
      </c>
      <c r="C7203" s="20" t="s">
        <v>771</v>
      </c>
      <c r="D7203" s="20" t="s">
        <v>772</v>
      </c>
      <c r="E7203" s="207" t="s">
        <v>774</v>
      </c>
      <c r="F7203" s="20" t="s">
        <v>6648</v>
      </c>
      <c r="G7203" s="20" t="s">
        <v>183</v>
      </c>
      <c r="H7203" s="23">
        <v>1033556.57</v>
      </c>
      <c r="I7203" s="21">
        <v>45323</v>
      </c>
      <c r="J7203" s="21">
        <v>45327</v>
      </c>
      <c r="K7203" s="20" t="s">
        <v>5114</v>
      </c>
      <c r="L7203" s="20" t="s">
        <v>5107</v>
      </c>
      <c r="M7203" s="20"/>
      <c r="N7203" s="21">
        <v>45336.674581608793</v>
      </c>
    </row>
    <row r="7204" spans="1:14" x14ac:dyDescent="0.25">
      <c r="A7204" s="21">
        <v>45330.452962962961</v>
      </c>
      <c r="B7204" s="22">
        <v>45330.452962962961</v>
      </c>
      <c r="C7204" s="20" t="s">
        <v>181</v>
      </c>
      <c r="D7204" s="20" t="s">
        <v>182</v>
      </c>
      <c r="E7204" s="207" t="s">
        <v>185</v>
      </c>
      <c r="F7204" s="20" t="s">
        <v>6649</v>
      </c>
      <c r="G7204" s="20" t="s">
        <v>183</v>
      </c>
      <c r="H7204" s="23">
        <v>1321758.8400000001</v>
      </c>
      <c r="I7204" s="21">
        <v>45323</v>
      </c>
      <c r="J7204" s="21">
        <v>45327</v>
      </c>
      <c r="K7204" s="20" t="s">
        <v>5116</v>
      </c>
      <c r="L7204" s="20" t="s">
        <v>5107</v>
      </c>
      <c r="M7204" s="20"/>
      <c r="N7204" s="21">
        <v>45336.674581608793</v>
      </c>
    </row>
    <row r="7205" spans="1:14" x14ac:dyDescent="0.25">
      <c r="A7205" s="21">
        <v>45330.452962962961</v>
      </c>
      <c r="B7205" s="22">
        <v>45330.452962962961</v>
      </c>
      <c r="C7205" s="20" t="s">
        <v>1190</v>
      </c>
      <c r="D7205" s="20" t="s">
        <v>1191</v>
      </c>
      <c r="E7205" s="207" t="s">
        <v>1193</v>
      </c>
      <c r="F7205" s="20" t="s">
        <v>6650</v>
      </c>
      <c r="G7205" s="20" t="s">
        <v>183</v>
      </c>
      <c r="H7205" s="23">
        <v>4350.62</v>
      </c>
      <c r="I7205" s="21">
        <v>45323</v>
      </c>
      <c r="J7205" s="21">
        <v>45327</v>
      </c>
      <c r="K7205" s="20" t="s">
        <v>5118</v>
      </c>
      <c r="L7205" s="20" t="s">
        <v>5107</v>
      </c>
      <c r="M7205" s="20"/>
      <c r="N7205" s="21">
        <v>45336.674581608793</v>
      </c>
    </row>
    <row r="7206" spans="1:14" x14ac:dyDescent="0.25">
      <c r="A7206" s="21">
        <v>45330.452962962961</v>
      </c>
      <c r="B7206" s="22">
        <v>45330.452962962961</v>
      </c>
      <c r="C7206" s="20" t="s">
        <v>1226</v>
      </c>
      <c r="D7206" s="20" t="s">
        <v>1227</v>
      </c>
      <c r="E7206" s="207" t="s">
        <v>1229</v>
      </c>
      <c r="F7206" s="20" t="s">
        <v>6651</v>
      </c>
      <c r="G7206" s="20" t="s">
        <v>183</v>
      </c>
      <c r="H7206" s="23">
        <v>2708.23</v>
      </c>
      <c r="I7206" s="21">
        <v>45323</v>
      </c>
      <c r="J7206" s="21">
        <v>45327</v>
      </c>
      <c r="K7206" s="20" t="s">
        <v>5118</v>
      </c>
      <c r="L7206" s="20" t="s">
        <v>5107</v>
      </c>
      <c r="M7206" s="20"/>
      <c r="N7206" s="21">
        <v>45336.674581608793</v>
      </c>
    </row>
    <row r="7207" spans="1:14" x14ac:dyDescent="0.25">
      <c r="A7207" s="21">
        <v>45330.452962962961</v>
      </c>
      <c r="B7207" s="22">
        <v>45330.452962962961</v>
      </c>
      <c r="C7207" s="20" t="s">
        <v>717</v>
      </c>
      <c r="D7207" s="20" t="s">
        <v>718</v>
      </c>
      <c r="E7207" s="207" t="s">
        <v>720</v>
      </c>
      <c r="F7207" s="20" t="s">
        <v>6652</v>
      </c>
      <c r="G7207" s="20" t="s">
        <v>183</v>
      </c>
      <c r="H7207" s="23">
        <v>4425.82</v>
      </c>
      <c r="I7207" s="21">
        <v>45323</v>
      </c>
      <c r="J7207" s="21">
        <v>45327</v>
      </c>
      <c r="K7207" s="20" t="s">
        <v>5121</v>
      </c>
      <c r="L7207" s="20" t="s">
        <v>5107</v>
      </c>
      <c r="M7207" s="20"/>
      <c r="N7207" s="21">
        <v>45336.674581608793</v>
      </c>
    </row>
    <row r="7208" spans="1:14" x14ac:dyDescent="0.25">
      <c r="A7208" s="21">
        <v>45330.452962962961</v>
      </c>
      <c r="B7208" s="22">
        <v>45330.452962962961</v>
      </c>
      <c r="C7208" s="20" t="s">
        <v>882</v>
      </c>
      <c r="D7208" s="20" t="s">
        <v>883</v>
      </c>
      <c r="E7208" s="207" t="s">
        <v>885</v>
      </c>
      <c r="F7208" s="20" t="s">
        <v>6653</v>
      </c>
      <c r="G7208" s="20" t="s">
        <v>183</v>
      </c>
      <c r="H7208" s="23">
        <v>5399.01</v>
      </c>
      <c r="I7208" s="21">
        <v>45323</v>
      </c>
      <c r="J7208" s="21">
        <v>45327</v>
      </c>
      <c r="K7208" s="20" t="s">
        <v>5123</v>
      </c>
      <c r="L7208" s="20" t="s">
        <v>5107</v>
      </c>
      <c r="M7208" s="20"/>
      <c r="N7208" s="21">
        <v>45336.674581608793</v>
      </c>
    </row>
    <row r="7209" spans="1:14" x14ac:dyDescent="0.25">
      <c r="A7209" s="21">
        <v>45330.452962962961</v>
      </c>
      <c r="B7209" s="22">
        <v>45330.452962962961</v>
      </c>
      <c r="C7209" s="20" t="s">
        <v>193</v>
      </c>
      <c r="D7209" s="20" t="s">
        <v>194</v>
      </c>
      <c r="E7209" s="207" t="s">
        <v>196</v>
      </c>
      <c r="F7209" s="20" t="s">
        <v>6654</v>
      </c>
      <c r="G7209" s="20" t="s">
        <v>183</v>
      </c>
      <c r="H7209" s="23">
        <v>8338.77</v>
      </c>
      <c r="I7209" s="21">
        <v>45323</v>
      </c>
      <c r="J7209" s="21">
        <v>45327</v>
      </c>
      <c r="K7209" s="20" t="s">
        <v>5118</v>
      </c>
      <c r="L7209" s="20" t="s">
        <v>5107</v>
      </c>
      <c r="M7209" s="20"/>
      <c r="N7209" s="21">
        <v>45336.674581608793</v>
      </c>
    </row>
    <row r="7210" spans="1:14" x14ac:dyDescent="0.25">
      <c r="A7210" s="21">
        <v>45330.452962962961</v>
      </c>
      <c r="B7210" s="22">
        <v>45330.452962962961</v>
      </c>
      <c r="C7210" s="20" t="s">
        <v>253</v>
      </c>
      <c r="D7210" s="20" t="s">
        <v>254</v>
      </c>
      <c r="E7210" s="207" t="s">
        <v>256</v>
      </c>
      <c r="F7210" s="20" t="s">
        <v>6655</v>
      </c>
      <c r="G7210" s="20" t="s">
        <v>183</v>
      </c>
      <c r="H7210" s="23">
        <v>271694.26</v>
      </c>
      <c r="I7210" s="21">
        <v>45323</v>
      </c>
      <c r="J7210" s="21">
        <v>45327</v>
      </c>
      <c r="K7210" s="20" t="s">
        <v>5118</v>
      </c>
      <c r="L7210" s="20" t="s">
        <v>5107</v>
      </c>
      <c r="M7210" s="20"/>
      <c r="N7210" s="21">
        <v>45336.674581608793</v>
      </c>
    </row>
    <row r="7211" spans="1:14" x14ac:dyDescent="0.25">
      <c r="A7211" s="21">
        <v>45330.452962962961</v>
      </c>
      <c r="B7211" s="22">
        <v>45330.452962962961</v>
      </c>
      <c r="C7211" s="20" t="s">
        <v>939</v>
      </c>
      <c r="D7211" s="20" t="s">
        <v>940</v>
      </c>
      <c r="E7211" s="207" t="s">
        <v>942</v>
      </c>
      <c r="F7211" s="20" t="s">
        <v>6656</v>
      </c>
      <c r="G7211" s="20" t="s">
        <v>183</v>
      </c>
      <c r="H7211" s="23">
        <v>3133.6</v>
      </c>
      <c r="I7211" s="21">
        <v>45323</v>
      </c>
      <c r="J7211" s="21">
        <v>45327</v>
      </c>
      <c r="K7211" s="20" t="s">
        <v>5123</v>
      </c>
      <c r="L7211" s="20" t="s">
        <v>5107</v>
      </c>
      <c r="M7211" s="20"/>
      <c r="N7211" s="21">
        <v>45336.674581608793</v>
      </c>
    </row>
    <row r="7212" spans="1:14" x14ac:dyDescent="0.25">
      <c r="A7212" s="21">
        <v>45330.452962962961</v>
      </c>
      <c r="B7212" s="22">
        <v>45330.452962962961</v>
      </c>
      <c r="C7212" s="20" t="s">
        <v>521</v>
      </c>
      <c r="D7212" s="20" t="s">
        <v>522</v>
      </c>
      <c r="E7212" s="207" t="s">
        <v>524</v>
      </c>
      <c r="F7212" s="20" t="s">
        <v>6657</v>
      </c>
      <c r="G7212" s="20" t="s">
        <v>183</v>
      </c>
      <c r="H7212" s="23">
        <v>7301.54</v>
      </c>
      <c r="I7212" s="21">
        <v>45323</v>
      </c>
      <c r="J7212" s="21">
        <v>45327</v>
      </c>
      <c r="K7212" s="20" t="s">
        <v>5121</v>
      </c>
      <c r="L7212" s="20" t="s">
        <v>5107</v>
      </c>
      <c r="M7212" s="20"/>
      <c r="N7212" s="21">
        <v>45336.674581608793</v>
      </c>
    </row>
    <row r="7213" spans="1:14" x14ac:dyDescent="0.25">
      <c r="A7213" s="21">
        <v>45330.452962962961</v>
      </c>
      <c r="B7213" s="22">
        <v>45330.452962962961</v>
      </c>
      <c r="C7213" s="20" t="s">
        <v>459</v>
      </c>
      <c r="D7213" s="20" t="s">
        <v>460</v>
      </c>
      <c r="E7213" s="207" t="s">
        <v>462</v>
      </c>
      <c r="F7213" s="20" t="s">
        <v>6658</v>
      </c>
      <c r="G7213" s="20" t="s">
        <v>183</v>
      </c>
      <c r="H7213" s="23">
        <v>498716.43</v>
      </c>
      <c r="I7213" s="21">
        <v>45323</v>
      </c>
      <c r="J7213" s="21">
        <v>45327</v>
      </c>
      <c r="K7213" s="20" t="s">
        <v>5129</v>
      </c>
      <c r="L7213" s="20" t="s">
        <v>5107</v>
      </c>
      <c r="M7213" s="20"/>
      <c r="N7213" s="21">
        <v>45336.674581608793</v>
      </c>
    </row>
    <row r="7214" spans="1:14" x14ac:dyDescent="0.25">
      <c r="A7214" s="21">
        <v>45330.452962962961</v>
      </c>
      <c r="B7214" s="22">
        <v>45330.452962962961</v>
      </c>
      <c r="C7214" s="20" t="s">
        <v>435</v>
      </c>
      <c r="D7214" s="20" t="s">
        <v>436</v>
      </c>
      <c r="E7214" s="207" t="s">
        <v>438</v>
      </c>
      <c r="F7214" s="20" t="s">
        <v>6659</v>
      </c>
      <c r="G7214" s="20" t="s">
        <v>183</v>
      </c>
      <c r="H7214" s="23">
        <v>7439.35</v>
      </c>
      <c r="I7214" s="21">
        <v>45323</v>
      </c>
      <c r="J7214" s="21">
        <v>45327</v>
      </c>
      <c r="K7214" s="20" t="s">
        <v>5118</v>
      </c>
      <c r="L7214" s="20" t="s">
        <v>5107</v>
      </c>
      <c r="M7214" s="20"/>
      <c r="N7214" s="21">
        <v>45336.674581608793</v>
      </c>
    </row>
    <row r="7215" spans="1:14" x14ac:dyDescent="0.25">
      <c r="A7215" s="21">
        <v>45330.452962962961</v>
      </c>
      <c r="B7215" s="22">
        <v>45330.452962962961</v>
      </c>
      <c r="C7215" s="20" t="s">
        <v>422</v>
      </c>
      <c r="D7215" s="20" t="s">
        <v>423</v>
      </c>
      <c r="E7215" s="207" t="s">
        <v>425</v>
      </c>
      <c r="F7215" s="20" t="s">
        <v>6660</v>
      </c>
      <c r="G7215" s="20" t="s">
        <v>183</v>
      </c>
      <c r="H7215" s="23">
        <v>18093.88</v>
      </c>
      <c r="I7215" s="21">
        <v>45323</v>
      </c>
      <c r="J7215" s="21">
        <v>45327</v>
      </c>
      <c r="K7215" s="20" t="s">
        <v>5118</v>
      </c>
      <c r="L7215" s="20" t="s">
        <v>5107</v>
      </c>
      <c r="M7215" s="20"/>
      <c r="N7215" s="21">
        <v>45336.674581608793</v>
      </c>
    </row>
    <row r="7216" spans="1:14" x14ac:dyDescent="0.25">
      <c r="A7216" s="21">
        <v>45330.452962962961</v>
      </c>
      <c r="B7216" s="22">
        <v>45330.452962962961</v>
      </c>
      <c r="C7216" s="20" t="s">
        <v>1298</v>
      </c>
      <c r="D7216" s="20" t="s">
        <v>1299</v>
      </c>
      <c r="E7216" s="207" t="s">
        <v>1301</v>
      </c>
      <c r="F7216" s="20" t="s">
        <v>6661</v>
      </c>
      <c r="G7216" s="20" t="s">
        <v>183</v>
      </c>
      <c r="H7216" s="23">
        <v>645.66</v>
      </c>
      <c r="I7216" s="21">
        <v>45323</v>
      </c>
      <c r="J7216" s="21">
        <v>45327</v>
      </c>
      <c r="K7216" s="20" t="s">
        <v>5121</v>
      </c>
      <c r="L7216" s="20" t="s">
        <v>5107</v>
      </c>
      <c r="M7216" s="20"/>
      <c r="N7216" s="21">
        <v>45336.674581608793</v>
      </c>
    </row>
    <row r="7217" spans="1:14" x14ac:dyDescent="0.25">
      <c r="A7217" s="21">
        <v>45330.452962962961</v>
      </c>
      <c r="B7217" s="22">
        <v>45330.452962962961</v>
      </c>
      <c r="C7217" s="20" t="s">
        <v>331</v>
      </c>
      <c r="D7217" s="20" t="s">
        <v>332</v>
      </c>
      <c r="E7217" s="207" t="s">
        <v>334</v>
      </c>
      <c r="F7217" s="20" t="s">
        <v>6662</v>
      </c>
      <c r="G7217" s="20" t="s">
        <v>183</v>
      </c>
      <c r="H7217" s="23">
        <v>5661.55</v>
      </c>
      <c r="I7217" s="21">
        <v>45323</v>
      </c>
      <c r="J7217" s="21">
        <v>45327</v>
      </c>
      <c r="K7217" s="20" t="s">
        <v>5121</v>
      </c>
      <c r="L7217" s="20" t="s">
        <v>5107</v>
      </c>
      <c r="M7217" s="20"/>
      <c r="N7217" s="21">
        <v>45336.674581608793</v>
      </c>
    </row>
    <row r="7218" spans="1:14" x14ac:dyDescent="0.25">
      <c r="A7218" s="21">
        <v>45330.32917824074</v>
      </c>
      <c r="B7218" s="22">
        <v>45330.32917824074</v>
      </c>
      <c r="C7218" s="20" t="s">
        <v>869</v>
      </c>
      <c r="D7218" s="20" t="s">
        <v>870</v>
      </c>
      <c r="E7218" s="207" t="s">
        <v>872</v>
      </c>
      <c r="F7218" s="20" t="s">
        <v>6663</v>
      </c>
      <c r="G7218" s="20" t="s">
        <v>210</v>
      </c>
      <c r="H7218" s="23">
        <v>301.57</v>
      </c>
      <c r="I7218" s="21">
        <v>45323</v>
      </c>
      <c r="J7218" s="21">
        <v>45327</v>
      </c>
      <c r="K7218" s="20" t="s">
        <v>5097</v>
      </c>
      <c r="L7218" s="20" t="s">
        <v>5098</v>
      </c>
      <c r="M7218" s="20"/>
      <c r="N7218" s="21">
        <v>45336.674581608793</v>
      </c>
    </row>
    <row r="7219" spans="1:14" x14ac:dyDescent="0.25">
      <c r="A7219" s="21">
        <v>45330.32917824074</v>
      </c>
      <c r="B7219" s="22">
        <v>45330.32917824074</v>
      </c>
      <c r="C7219" s="20" t="s">
        <v>995</v>
      </c>
      <c r="D7219" s="20" t="s">
        <v>996</v>
      </c>
      <c r="E7219" s="207" t="s">
        <v>998</v>
      </c>
      <c r="F7219" s="20" t="s">
        <v>6664</v>
      </c>
      <c r="G7219" s="20" t="s">
        <v>210</v>
      </c>
      <c r="H7219" s="23">
        <v>29.04</v>
      </c>
      <c r="I7219" s="21">
        <v>45323</v>
      </c>
      <c r="J7219" s="21">
        <v>45327</v>
      </c>
      <c r="K7219" s="20" t="s">
        <v>5097</v>
      </c>
      <c r="L7219" s="20" t="s">
        <v>5098</v>
      </c>
      <c r="M7219" s="20"/>
      <c r="N7219" s="21">
        <v>45336.674581608793</v>
      </c>
    </row>
    <row r="7220" spans="1:14" x14ac:dyDescent="0.25">
      <c r="A7220" s="21">
        <v>45330.32917824074</v>
      </c>
      <c r="B7220" s="22">
        <v>45330.32917824074</v>
      </c>
      <c r="C7220" s="20" t="s">
        <v>724</v>
      </c>
      <c r="D7220" s="20" t="s">
        <v>118</v>
      </c>
      <c r="E7220" s="207" t="s">
        <v>121</v>
      </c>
      <c r="F7220" s="20" t="s">
        <v>6665</v>
      </c>
      <c r="G7220" s="20" t="s">
        <v>210</v>
      </c>
      <c r="H7220" s="23">
        <v>-2680.51</v>
      </c>
      <c r="I7220" s="21">
        <v>45323</v>
      </c>
      <c r="J7220" s="21">
        <v>45327</v>
      </c>
      <c r="K7220" s="20" t="s">
        <v>5097</v>
      </c>
      <c r="L7220" s="20" t="s">
        <v>5098</v>
      </c>
      <c r="M7220" s="20"/>
      <c r="N7220" s="21">
        <v>45336.674581608793</v>
      </c>
    </row>
    <row r="7221" spans="1:14" x14ac:dyDescent="0.25">
      <c r="A7221" s="21">
        <v>45329.871527777781</v>
      </c>
      <c r="B7221" s="22">
        <v>45329.871527777781</v>
      </c>
      <c r="C7221" s="20" t="s">
        <v>132</v>
      </c>
      <c r="D7221" s="20" t="s">
        <v>133</v>
      </c>
      <c r="E7221" s="20" t="s">
        <v>136</v>
      </c>
      <c r="F7221" s="20" t="s">
        <v>6666</v>
      </c>
      <c r="G7221" s="20" t="s">
        <v>134</v>
      </c>
      <c r="H7221" s="23">
        <v>2735.5</v>
      </c>
      <c r="I7221" s="21">
        <v>45323</v>
      </c>
      <c r="J7221" s="21">
        <v>45327</v>
      </c>
      <c r="K7221" s="20" t="s">
        <v>5097</v>
      </c>
      <c r="L7221" s="20" t="s">
        <v>5098</v>
      </c>
      <c r="M7221" s="20"/>
      <c r="N7221" s="21">
        <v>45336.674581608793</v>
      </c>
    </row>
    <row r="7222" spans="1:14" x14ac:dyDescent="0.25">
      <c r="A7222" s="21">
        <v>45329.860902777778</v>
      </c>
      <c r="B7222" s="22">
        <v>45329.860902777778</v>
      </c>
      <c r="C7222" s="20" t="s">
        <v>266</v>
      </c>
      <c r="D7222" s="20" t="s">
        <v>267</v>
      </c>
      <c r="E7222" s="207" t="s">
        <v>270</v>
      </c>
      <c r="F7222" s="20" t="s">
        <v>6667</v>
      </c>
      <c r="G7222" s="20" t="s">
        <v>268</v>
      </c>
      <c r="H7222" s="23">
        <v>4488.5</v>
      </c>
      <c r="I7222" s="21">
        <v>45323</v>
      </c>
      <c r="J7222" s="21">
        <v>45327</v>
      </c>
      <c r="K7222" s="20" t="s">
        <v>5097</v>
      </c>
      <c r="L7222" s="20" t="s">
        <v>5098</v>
      </c>
      <c r="M7222" s="20"/>
      <c r="N7222" s="21">
        <v>45336.674581608793</v>
      </c>
    </row>
    <row r="7223" spans="1:14" x14ac:dyDescent="0.25">
      <c r="A7223" s="21">
        <v>45329.4144212963</v>
      </c>
      <c r="B7223" s="22">
        <v>45329.4144212963</v>
      </c>
      <c r="C7223" s="20" t="s">
        <v>5101</v>
      </c>
      <c r="D7223" s="20" t="s">
        <v>5102</v>
      </c>
      <c r="E7223" s="20" t="s">
        <v>5103</v>
      </c>
      <c r="F7223" s="20" t="s">
        <v>6668</v>
      </c>
      <c r="G7223" s="20" t="s">
        <v>5105</v>
      </c>
      <c r="H7223" s="23">
        <v>37786.36</v>
      </c>
      <c r="I7223" s="21">
        <v>45323</v>
      </c>
      <c r="J7223" s="21">
        <v>45327</v>
      </c>
      <c r="K7223" s="20" t="s">
        <v>5106</v>
      </c>
      <c r="L7223" s="20" t="s">
        <v>5107</v>
      </c>
      <c r="M7223" s="20"/>
      <c r="N7223" s="21">
        <v>45336.674581608793</v>
      </c>
    </row>
    <row r="7224" spans="1:14" x14ac:dyDescent="0.25">
      <c r="A7224" s="21">
        <v>45329.4144212963</v>
      </c>
      <c r="B7224" s="22">
        <v>45329.4144212963</v>
      </c>
      <c r="C7224" s="20" t="s">
        <v>5108</v>
      </c>
      <c r="D7224" s="20" t="s">
        <v>5109</v>
      </c>
      <c r="E7224" s="20" t="s">
        <v>5110</v>
      </c>
      <c r="F7224" s="20" t="s">
        <v>6669</v>
      </c>
      <c r="G7224" s="20" t="s">
        <v>5105</v>
      </c>
      <c r="H7224" s="23">
        <v>39158.14</v>
      </c>
      <c r="I7224" s="21">
        <v>45323</v>
      </c>
      <c r="J7224" s="21">
        <v>45327</v>
      </c>
      <c r="K7224" s="20" t="s">
        <v>5106</v>
      </c>
      <c r="L7224" s="20" t="s">
        <v>5107</v>
      </c>
      <c r="M7224" s="20"/>
      <c r="N7224" s="21">
        <v>45336.674581608793</v>
      </c>
    </row>
    <row r="7225" spans="1:14" x14ac:dyDescent="0.25">
      <c r="A7225" s="21">
        <v>45329.240405092598</v>
      </c>
      <c r="B7225" s="22">
        <v>45329.240405092598</v>
      </c>
      <c r="C7225" s="20" t="s">
        <v>771</v>
      </c>
      <c r="D7225" s="20" t="s">
        <v>772</v>
      </c>
      <c r="E7225" s="207" t="s">
        <v>774</v>
      </c>
      <c r="F7225" s="20" t="s">
        <v>6670</v>
      </c>
      <c r="G7225" s="20" t="s">
        <v>183</v>
      </c>
      <c r="H7225" s="23">
        <v>1024474.27</v>
      </c>
      <c r="I7225" s="21">
        <v>45323</v>
      </c>
      <c r="J7225" s="21">
        <v>45327</v>
      </c>
      <c r="K7225" s="20" t="s">
        <v>5114</v>
      </c>
      <c r="L7225" s="20" t="s">
        <v>5107</v>
      </c>
      <c r="M7225" s="20"/>
      <c r="N7225" s="21">
        <v>45336.674581608793</v>
      </c>
    </row>
    <row r="7226" spans="1:14" x14ac:dyDescent="0.25">
      <c r="A7226" s="21">
        <v>45329.240405092598</v>
      </c>
      <c r="B7226" s="22">
        <v>45329.240405092598</v>
      </c>
      <c r="C7226" s="20" t="s">
        <v>181</v>
      </c>
      <c r="D7226" s="20" t="s">
        <v>182</v>
      </c>
      <c r="E7226" s="207" t="s">
        <v>185</v>
      </c>
      <c r="F7226" s="20" t="s">
        <v>6671</v>
      </c>
      <c r="G7226" s="20" t="s">
        <v>183</v>
      </c>
      <c r="H7226" s="23">
        <v>1277147.45</v>
      </c>
      <c r="I7226" s="21">
        <v>45323</v>
      </c>
      <c r="J7226" s="21">
        <v>45327</v>
      </c>
      <c r="K7226" s="20" t="s">
        <v>5116</v>
      </c>
      <c r="L7226" s="20" t="s">
        <v>5107</v>
      </c>
      <c r="M7226" s="20"/>
      <c r="N7226" s="21">
        <v>45336.674581608793</v>
      </c>
    </row>
    <row r="7227" spans="1:14" x14ac:dyDescent="0.25">
      <c r="A7227" s="21">
        <v>45329.240405092598</v>
      </c>
      <c r="B7227" s="22">
        <v>45329.240405092598</v>
      </c>
      <c r="C7227" s="20" t="s">
        <v>1190</v>
      </c>
      <c r="D7227" s="20" t="s">
        <v>1191</v>
      </c>
      <c r="E7227" s="207" t="s">
        <v>1193</v>
      </c>
      <c r="F7227" s="20" t="s">
        <v>6672</v>
      </c>
      <c r="G7227" s="20" t="s">
        <v>183</v>
      </c>
      <c r="H7227" s="23">
        <v>4350.62</v>
      </c>
      <c r="I7227" s="21">
        <v>45323</v>
      </c>
      <c r="J7227" s="21">
        <v>45327</v>
      </c>
      <c r="K7227" s="20" t="s">
        <v>5118</v>
      </c>
      <c r="L7227" s="20" t="s">
        <v>5107</v>
      </c>
      <c r="M7227" s="20"/>
      <c r="N7227" s="21">
        <v>45336.674581608793</v>
      </c>
    </row>
    <row r="7228" spans="1:14" x14ac:dyDescent="0.25">
      <c r="A7228" s="21">
        <v>45329.240405092598</v>
      </c>
      <c r="B7228" s="22">
        <v>45329.240405092598</v>
      </c>
      <c r="C7228" s="20" t="s">
        <v>1226</v>
      </c>
      <c r="D7228" s="20" t="s">
        <v>1227</v>
      </c>
      <c r="E7228" s="207" t="s">
        <v>1229</v>
      </c>
      <c r="F7228" s="20" t="s">
        <v>6673</v>
      </c>
      <c r="G7228" s="20" t="s">
        <v>183</v>
      </c>
      <c r="H7228" s="23">
        <v>2708.23</v>
      </c>
      <c r="I7228" s="21">
        <v>45323</v>
      </c>
      <c r="J7228" s="21">
        <v>45327</v>
      </c>
      <c r="K7228" s="20" t="s">
        <v>5118</v>
      </c>
      <c r="L7228" s="20" t="s">
        <v>5107</v>
      </c>
      <c r="M7228" s="20"/>
      <c r="N7228" s="21">
        <v>45336.674581608793</v>
      </c>
    </row>
    <row r="7229" spans="1:14" x14ac:dyDescent="0.25">
      <c r="A7229" s="21">
        <v>45329.240405092598</v>
      </c>
      <c r="B7229" s="22">
        <v>45329.240405092598</v>
      </c>
      <c r="C7229" s="20" t="s">
        <v>717</v>
      </c>
      <c r="D7229" s="20" t="s">
        <v>718</v>
      </c>
      <c r="E7229" s="207" t="s">
        <v>720</v>
      </c>
      <c r="F7229" s="20" t="s">
        <v>6674</v>
      </c>
      <c r="G7229" s="20" t="s">
        <v>183</v>
      </c>
      <c r="H7229" s="23">
        <v>4425.82</v>
      </c>
      <c r="I7229" s="21">
        <v>45323</v>
      </c>
      <c r="J7229" s="21">
        <v>45327</v>
      </c>
      <c r="K7229" s="20" t="s">
        <v>5121</v>
      </c>
      <c r="L7229" s="20" t="s">
        <v>5107</v>
      </c>
      <c r="M7229" s="20"/>
      <c r="N7229" s="21">
        <v>45336.674581608793</v>
      </c>
    </row>
    <row r="7230" spans="1:14" x14ac:dyDescent="0.25">
      <c r="A7230" s="21">
        <v>45329.240405092598</v>
      </c>
      <c r="B7230" s="22">
        <v>45329.240405092598</v>
      </c>
      <c r="C7230" s="20" t="s">
        <v>882</v>
      </c>
      <c r="D7230" s="20" t="s">
        <v>883</v>
      </c>
      <c r="E7230" s="207" t="s">
        <v>885</v>
      </c>
      <c r="F7230" s="20" t="s">
        <v>6675</v>
      </c>
      <c r="G7230" s="20" t="s">
        <v>183</v>
      </c>
      <c r="H7230" s="23">
        <v>5341.15</v>
      </c>
      <c r="I7230" s="21">
        <v>45323</v>
      </c>
      <c r="J7230" s="21">
        <v>45327</v>
      </c>
      <c r="K7230" s="20" t="s">
        <v>5123</v>
      </c>
      <c r="L7230" s="20" t="s">
        <v>5107</v>
      </c>
      <c r="M7230" s="20"/>
      <c r="N7230" s="21">
        <v>45336.674581608793</v>
      </c>
    </row>
    <row r="7231" spans="1:14" x14ac:dyDescent="0.25">
      <c r="A7231" s="21">
        <v>45329.240405092598</v>
      </c>
      <c r="B7231" s="22">
        <v>45329.240405092598</v>
      </c>
      <c r="C7231" s="20" t="s">
        <v>193</v>
      </c>
      <c r="D7231" s="20" t="s">
        <v>194</v>
      </c>
      <c r="E7231" s="207" t="s">
        <v>196</v>
      </c>
      <c r="F7231" s="20" t="s">
        <v>6676</v>
      </c>
      <c r="G7231" s="20" t="s">
        <v>183</v>
      </c>
      <c r="H7231" s="23">
        <v>7618.77</v>
      </c>
      <c r="I7231" s="21">
        <v>45323</v>
      </c>
      <c r="J7231" s="21">
        <v>45327</v>
      </c>
      <c r="K7231" s="20" t="s">
        <v>5118</v>
      </c>
      <c r="L7231" s="20" t="s">
        <v>5107</v>
      </c>
      <c r="M7231" s="20"/>
      <c r="N7231" s="21">
        <v>45336.674581608793</v>
      </c>
    </row>
    <row r="7232" spans="1:14" x14ac:dyDescent="0.25">
      <c r="A7232" s="21">
        <v>45329.240405092598</v>
      </c>
      <c r="B7232" s="22">
        <v>45329.240405092598</v>
      </c>
      <c r="C7232" s="20" t="s">
        <v>253</v>
      </c>
      <c r="D7232" s="20" t="s">
        <v>254</v>
      </c>
      <c r="E7232" s="207" t="s">
        <v>256</v>
      </c>
      <c r="F7232" s="20" t="s">
        <v>6677</v>
      </c>
      <c r="G7232" s="20" t="s">
        <v>183</v>
      </c>
      <c r="H7232" s="23">
        <v>271694.26</v>
      </c>
      <c r="I7232" s="21">
        <v>45323</v>
      </c>
      <c r="J7232" s="21">
        <v>45327</v>
      </c>
      <c r="K7232" s="20" t="s">
        <v>5118</v>
      </c>
      <c r="L7232" s="20" t="s">
        <v>5107</v>
      </c>
      <c r="M7232" s="20"/>
      <c r="N7232" s="21">
        <v>45336.674581608793</v>
      </c>
    </row>
    <row r="7233" spans="1:14" x14ac:dyDescent="0.25">
      <c r="A7233" s="21">
        <v>45329.240405092598</v>
      </c>
      <c r="B7233" s="22">
        <v>45329.240405092598</v>
      </c>
      <c r="C7233" s="20" t="s">
        <v>939</v>
      </c>
      <c r="D7233" s="20" t="s">
        <v>940</v>
      </c>
      <c r="E7233" s="207" t="s">
        <v>942</v>
      </c>
      <c r="F7233" s="20" t="s">
        <v>6678</v>
      </c>
      <c r="G7233" s="20" t="s">
        <v>183</v>
      </c>
      <c r="H7233" s="23">
        <v>3125.06</v>
      </c>
      <c r="I7233" s="21">
        <v>45323</v>
      </c>
      <c r="J7233" s="21">
        <v>45327</v>
      </c>
      <c r="K7233" s="20" t="s">
        <v>5123</v>
      </c>
      <c r="L7233" s="20" t="s">
        <v>5107</v>
      </c>
      <c r="M7233" s="20"/>
      <c r="N7233" s="21">
        <v>45336.674581608793</v>
      </c>
    </row>
    <row r="7234" spans="1:14" x14ac:dyDescent="0.25">
      <c r="A7234" s="21">
        <v>45329.240405092598</v>
      </c>
      <c r="B7234" s="22">
        <v>45329.240405092598</v>
      </c>
      <c r="C7234" s="20" t="s">
        <v>521</v>
      </c>
      <c r="D7234" s="20" t="s">
        <v>522</v>
      </c>
      <c r="E7234" s="207" t="s">
        <v>524</v>
      </c>
      <c r="F7234" s="20" t="s">
        <v>6679</v>
      </c>
      <c r="G7234" s="20" t="s">
        <v>183</v>
      </c>
      <c r="H7234" s="23">
        <v>7301.54</v>
      </c>
      <c r="I7234" s="21">
        <v>45323</v>
      </c>
      <c r="J7234" s="21">
        <v>45327</v>
      </c>
      <c r="K7234" s="20" t="s">
        <v>5121</v>
      </c>
      <c r="L7234" s="20" t="s">
        <v>5107</v>
      </c>
      <c r="M7234" s="20"/>
      <c r="N7234" s="21">
        <v>45336.674581608793</v>
      </c>
    </row>
    <row r="7235" spans="1:14" x14ac:dyDescent="0.25">
      <c r="A7235" s="21">
        <v>45329.240405092598</v>
      </c>
      <c r="B7235" s="22">
        <v>45329.240405092598</v>
      </c>
      <c r="C7235" s="20" t="s">
        <v>459</v>
      </c>
      <c r="D7235" s="20" t="s">
        <v>460</v>
      </c>
      <c r="E7235" s="207" t="s">
        <v>462</v>
      </c>
      <c r="F7235" s="20" t="s">
        <v>6680</v>
      </c>
      <c r="G7235" s="20" t="s">
        <v>183</v>
      </c>
      <c r="H7235" s="23">
        <v>502124.51</v>
      </c>
      <c r="I7235" s="21">
        <v>45323</v>
      </c>
      <c r="J7235" s="21">
        <v>45327</v>
      </c>
      <c r="K7235" s="20" t="s">
        <v>5129</v>
      </c>
      <c r="L7235" s="20" t="s">
        <v>5107</v>
      </c>
      <c r="M7235" s="20"/>
      <c r="N7235" s="21">
        <v>45336.674581608793</v>
      </c>
    </row>
    <row r="7236" spans="1:14" x14ac:dyDescent="0.25">
      <c r="A7236" s="21">
        <v>45329.240405092598</v>
      </c>
      <c r="B7236" s="22">
        <v>45329.240405092598</v>
      </c>
      <c r="C7236" s="20" t="s">
        <v>435</v>
      </c>
      <c r="D7236" s="20" t="s">
        <v>436</v>
      </c>
      <c r="E7236" s="207" t="s">
        <v>438</v>
      </c>
      <c r="F7236" s="20" t="s">
        <v>6681</v>
      </c>
      <c r="G7236" s="20" t="s">
        <v>183</v>
      </c>
      <c r="H7236" s="23">
        <v>7439.35</v>
      </c>
      <c r="I7236" s="21">
        <v>45323</v>
      </c>
      <c r="J7236" s="21">
        <v>45327</v>
      </c>
      <c r="K7236" s="20" t="s">
        <v>5118</v>
      </c>
      <c r="L7236" s="20" t="s">
        <v>5107</v>
      </c>
      <c r="M7236" s="20"/>
      <c r="N7236" s="21">
        <v>45336.674581608793</v>
      </c>
    </row>
    <row r="7237" spans="1:14" x14ac:dyDescent="0.25">
      <c r="A7237" s="21">
        <v>45329.240405092598</v>
      </c>
      <c r="B7237" s="22">
        <v>45329.240405092598</v>
      </c>
      <c r="C7237" s="20" t="s">
        <v>422</v>
      </c>
      <c r="D7237" s="20" t="s">
        <v>423</v>
      </c>
      <c r="E7237" s="207" t="s">
        <v>425</v>
      </c>
      <c r="F7237" s="20" t="s">
        <v>6682</v>
      </c>
      <c r="G7237" s="20" t="s">
        <v>183</v>
      </c>
      <c r="H7237" s="23">
        <v>18093.88</v>
      </c>
      <c r="I7237" s="21">
        <v>45323</v>
      </c>
      <c r="J7237" s="21">
        <v>45327</v>
      </c>
      <c r="K7237" s="20" t="s">
        <v>5118</v>
      </c>
      <c r="L7237" s="20" t="s">
        <v>5107</v>
      </c>
      <c r="M7237" s="20"/>
      <c r="N7237" s="21">
        <v>45336.674581608793</v>
      </c>
    </row>
    <row r="7238" spans="1:14" x14ac:dyDescent="0.25">
      <c r="A7238" s="21">
        <v>45329.240405092598</v>
      </c>
      <c r="B7238" s="22">
        <v>45329.240405092598</v>
      </c>
      <c r="C7238" s="20" t="s">
        <v>1298</v>
      </c>
      <c r="D7238" s="20" t="s">
        <v>1299</v>
      </c>
      <c r="E7238" s="207" t="s">
        <v>1301</v>
      </c>
      <c r="F7238" s="20" t="s">
        <v>6683</v>
      </c>
      <c r="G7238" s="20" t="s">
        <v>183</v>
      </c>
      <c r="H7238" s="23">
        <v>645.66</v>
      </c>
      <c r="I7238" s="21">
        <v>45323</v>
      </c>
      <c r="J7238" s="21">
        <v>45327</v>
      </c>
      <c r="K7238" s="20" t="s">
        <v>5121</v>
      </c>
      <c r="L7238" s="20" t="s">
        <v>5107</v>
      </c>
      <c r="M7238" s="20"/>
      <c r="N7238" s="21">
        <v>45336.674581608793</v>
      </c>
    </row>
    <row r="7239" spans="1:14" x14ac:dyDescent="0.25">
      <c r="A7239" s="21">
        <v>45329.240405092598</v>
      </c>
      <c r="B7239" s="22">
        <v>45329.240405092598</v>
      </c>
      <c r="C7239" s="20" t="s">
        <v>331</v>
      </c>
      <c r="D7239" s="20" t="s">
        <v>332</v>
      </c>
      <c r="E7239" s="207" t="s">
        <v>334</v>
      </c>
      <c r="F7239" s="20" t="s">
        <v>6684</v>
      </c>
      <c r="G7239" s="20" t="s">
        <v>183</v>
      </c>
      <c r="H7239" s="23">
        <v>5661.55</v>
      </c>
      <c r="I7239" s="21">
        <v>45323</v>
      </c>
      <c r="J7239" s="21">
        <v>45327</v>
      </c>
      <c r="K7239" s="20" t="s">
        <v>5121</v>
      </c>
      <c r="L7239" s="20" t="s">
        <v>5107</v>
      </c>
      <c r="M7239" s="20"/>
      <c r="N7239" s="21">
        <v>45336.674581608793</v>
      </c>
    </row>
    <row r="7240" spans="1:14" x14ac:dyDescent="0.25">
      <c r="A7240" s="21">
        <v>45328.9450462963</v>
      </c>
      <c r="B7240" s="22">
        <v>45328.9450462963</v>
      </c>
      <c r="C7240" s="20" t="s">
        <v>266</v>
      </c>
      <c r="D7240" s="20" t="s">
        <v>267</v>
      </c>
      <c r="E7240" s="207" t="s">
        <v>270</v>
      </c>
      <c r="F7240" s="20" t="s">
        <v>6685</v>
      </c>
      <c r="G7240" s="20" t="s">
        <v>268</v>
      </c>
      <c r="H7240" s="23">
        <v>4463.5</v>
      </c>
      <c r="I7240" s="21">
        <v>45323</v>
      </c>
      <c r="J7240" s="21">
        <v>45327</v>
      </c>
      <c r="K7240" s="20" t="s">
        <v>5097</v>
      </c>
      <c r="L7240" s="20" t="s">
        <v>5098</v>
      </c>
      <c r="M7240" s="20"/>
      <c r="N7240" s="21">
        <v>45336.674581608793</v>
      </c>
    </row>
    <row r="7241" spans="1:14" x14ac:dyDescent="0.25">
      <c r="A7241" s="21">
        <v>45328.457442129627</v>
      </c>
      <c r="B7241" s="22">
        <v>45328.457442129627</v>
      </c>
      <c r="C7241" s="20" t="s">
        <v>869</v>
      </c>
      <c r="D7241" s="20" t="s">
        <v>870</v>
      </c>
      <c r="E7241" s="207" t="s">
        <v>872</v>
      </c>
      <c r="F7241" s="20" t="s">
        <v>6686</v>
      </c>
      <c r="G7241" s="20" t="s">
        <v>210</v>
      </c>
      <c r="H7241" s="23">
        <v>301.57</v>
      </c>
      <c r="I7241" s="21">
        <v>45323</v>
      </c>
      <c r="J7241" s="21">
        <v>45327</v>
      </c>
      <c r="K7241" s="20" t="s">
        <v>5097</v>
      </c>
      <c r="L7241" s="20" t="s">
        <v>5098</v>
      </c>
      <c r="M7241" s="20"/>
      <c r="N7241" s="21">
        <v>45336.674581608793</v>
      </c>
    </row>
    <row r="7242" spans="1:14" x14ac:dyDescent="0.25">
      <c r="A7242" s="21">
        <v>45328.457442129627</v>
      </c>
      <c r="B7242" s="22">
        <v>45328.457442129627</v>
      </c>
      <c r="C7242" s="20" t="s">
        <v>995</v>
      </c>
      <c r="D7242" s="20" t="s">
        <v>996</v>
      </c>
      <c r="E7242" s="207" t="s">
        <v>998</v>
      </c>
      <c r="F7242" s="20" t="s">
        <v>6687</v>
      </c>
      <c r="G7242" s="20" t="s">
        <v>210</v>
      </c>
      <c r="H7242" s="23">
        <v>29.04</v>
      </c>
      <c r="I7242" s="21">
        <v>45323</v>
      </c>
      <c r="J7242" s="21">
        <v>45327</v>
      </c>
      <c r="K7242" s="20" t="s">
        <v>5097</v>
      </c>
      <c r="L7242" s="20" t="s">
        <v>5098</v>
      </c>
      <c r="M7242" s="20"/>
      <c r="N7242" s="21">
        <v>45336.674581608793</v>
      </c>
    </row>
    <row r="7243" spans="1:14" x14ac:dyDescent="0.25">
      <c r="A7243" s="21">
        <v>45328.457442129627</v>
      </c>
      <c r="B7243" s="22">
        <v>45328.457442129627</v>
      </c>
      <c r="C7243" s="20" t="s">
        <v>724</v>
      </c>
      <c r="D7243" s="20" t="s">
        <v>118</v>
      </c>
      <c r="E7243" s="207" t="s">
        <v>121</v>
      </c>
      <c r="F7243" s="20" t="s">
        <v>6688</v>
      </c>
      <c r="G7243" s="20" t="s">
        <v>210</v>
      </c>
      <c r="H7243" s="23">
        <v>-2811.93</v>
      </c>
      <c r="I7243" s="21">
        <v>45323</v>
      </c>
      <c r="J7243" s="21">
        <v>45327</v>
      </c>
      <c r="K7243" s="20" t="s">
        <v>5097</v>
      </c>
      <c r="L7243" s="20" t="s">
        <v>5098</v>
      </c>
      <c r="M7243" s="20"/>
      <c r="N7243" s="21">
        <v>45336.674581608793</v>
      </c>
    </row>
    <row r="7244" spans="1:14" x14ac:dyDescent="0.25">
      <c r="A7244" s="21">
        <v>45328.308263888888</v>
      </c>
      <c r="B7244" s="22">
        <v>45328.308263888888</v>
      </c>
      <c r="C7244" s="20" t="s">
        <v>132</v>
      </c>
      <c r="D7244" s="20" t="s">
        <v>133</v>
      </c>
      <c r="E7244" s="20" t="s">
        <v>136</v>
      </c>
      <c r="F7244" s="20" t="s">
        <v>6689</v>
      </c>
      <c r="G7244" s="20" t="s">
        <v>134</v>
      </c>
      <c r="H7244" s="23">
        <v>2546.98</v>
      </c>
      <c r="I7244" s="21">
        <v>45323</v>
      </c>
      <c r="J7244" s="21">
        <v>45327</v>
      </c>
      <c r="K7244" s="20" t="s">
        <v>5097</v>
      </c>
      <c r="L7244" s="20" t="s">
        <v>5098</v>
      </c>
      <c r="M7244" s="20"/>
      <c r="N7244" s="21">
        <v>45336.674581608793</v>
      </c>
    </row>
    <row r="7245" spans="1:14" x14ac:dyDescent="0.25">
      <c r="A7245" s="21">
        <v>45328.107800925922</v>
      </c>
      <c r="B7245" s="22">
        <v>45328.107800925922</v>
      </c>
      <c r="C7245" s="20" t="s">
        <v>5101</v>
      </c>
      <c r="D7245" s="20" t="s">
        <v>5102</v>
      </c>
      <c r="E7245" s="20" t="s">
        <v>5103</v>
      </c>
      <c r="F7245" s="20" t="s">
        <v>6690</v>
      </c>
      <c r="G7245" s="20" t="s">
        <v>5105</v>
      </c>
      <c r="H7245" s="23">
        <v>37604.31</v>
      </c>
      <c r="I7245" s="21">
        <v>45323</v>
      </c>
      <c r="J7245" s="21">
        <v>45327</v>
      </c>
      <c r="K7245" s="20" t="s">
        <v>5106</v>
      </c>
      <c r="L7245" s="20" t="s">
        <v>5107</v>
      </c>
      <c r="M7245" s="20"/>
      <c r="N7245" s="21">
        <v>45336.674581608793</v>
      </c>
    </row>
    <row r="7246" spans="1:14" x14ac:dyDescent="0.25">
      <c r="A7246" s="21">
        <v>45328.107800925922</v>
      </c>
      <c r="B7246" s="22">
        <v>45328.107800925922</v>
      </c>
      <c r="C7246" s="20" t="s">
        <v>5108</v>
      </c>
      <c r="D7246" s="20" t="s">
        <v>5109</v>
      </c>
      <c r="E7246" s="20" t="s">
        <v>5110</v>
      </c>
      <c r="F7246" s="20" t="s">
        <v>6691</v>
      </c>
      <c r="G7246" s="20" t="s">
        <v>5105</v>
      </c>
      <c r="H7246" s="23">
        <v>38997.53</v>
      </c>
      <c r="I7246" s="21">
        <v>45323</v>
      </c>
      <c r="J7246" s="21">
        <v>45327</v>
      </c>
      <c r="K7246" s="20" t="s">
        <v>5106</v>
      </c>
      <c r="L7246" s="20" t="s">
        <v>5107</v>
      </c>
      <c r="M7246" s="20"/>
      <c r="N7246" s="21">
        <v>45336.674581608793</v>
      </c>
    </row>
    <row r="7247" spans="1:14" x14ac:dyDescent="0.25">
      <c r="A7247" s="21">
        <v>45328.053564814814</v>
      </c>
      <c r="B7247" s="22">
        <v>45328.053564814814</v>
      </c>
      <c r="C7247" s="20" t="s">
        <v>771</v>
      </c>
      <c r="D7247" s="20" t="s">
        <v>772</v>
      </c>
      <c r="E7247" s="207" t="s">
        <v>774</v>
      </c>
      <c r="F7247" s="20" t="s">
        <v>6692</v>
      </c>
      <c r="G7247" s="20" t="s">
        <v>183</v>
      </c>
      <c r="H7247" s="23">
        <v>1029793.54</v>
      </c>
      <c r="I7247" s="21">
        <v>45323</v>
      </c>
      <c r="J7247" s="21">
        <v>45327</v>
      </c>
      <c r="K7247" s="20" t="s">
        <v>5114</v>
      </c>
      <c r="L7247" s="20" t="s">
        <v>5107</v>
      </c>
      <c r="M7247" s="20"/>
      <c r="N7247" s="21">
        <v>45336.674581608793</v>
      </c>
    </row>
    <row r="7248" spans="1:14" x14ac:dyDescent="0.25">
      <c r="A7248" s="21">
        <v>45328.053564814814</v>
      </c>
      <c r="B7248" s="22">
        <v>45328.053564814814</v>
      </c>
      <c r="C7248" s="20" t="s">
        <v>181</v>
      </c>
      <c r="D7248" s="20" t="s">
        <v>182</v>
      </c>
      <c r="E7248" s="207" t="s">
        <v>185</v>
      </c>
      <c r="F7248" s="20" t="s">
        <v>6693</v>
      </c>
      <c r="G7248" s="20" t="s">
        <v>183</v>
      </c>
      <c r="H7248" s="23">
        <v>1276830.27</v>
      </c>
      <c r="I7248" s="21">
        <v>45323</v>
      </c>
      <c r="J7248" s="21">
        <v>45327</v>
      </c>
      <c r="K7248" s="20" t="s">
        <v>5116</v>
      </c>
      <c r="L7248" s="20" t="s">
        <v>5107</v>
      </c>
      <c r="M7248" s="20"/>
      <c r="N7248" s="21">
        <v>45336.674581608793</v>
      </c>
    </row>
    <row r="7249" spans="1:14" x14ac:dyDescent="0.25">
      <c r="A7249" s="21">
        <v>45328.053564814814</v>
      </c>
      <c r="B7249" s="22">
        <v>45328.053564814814</v>
      </c>
      <c r="C7249" s="20" t="s">
        <v>1190</v>
      </c>
      <c r="D7249" s="20" t="s">
        <v>1191</v>
      </c>
      <c r="E7249" s="207" t="s">
        <v>1193</v>
      </c>
      <c r="F7249" s="20" t="s">
        <v>6694</v>
      </c>
      <c r="G7249" s="20" t="s">
        <v>183</v>
      </c>
      <c r="H7249" s="23">
        <v>4350.62</v>
      </c>
      <c r="I7249" s="21">
        <v>45323</v>
      </c>
      <c r="J7249" s="21">
        <v>45327</v>
      </c>
      <c r="K7249" s="20" t="s">
        <v>5118</v>
      </c>
      <c r="L7249" s="20" t="s">
        <v>5107</v>
      </c>
      <c r="M7249" s="20"/>
      <c r="N7249" s="21">
        <v>45336.674581608793</v>
      </c>
    </row>
    <row r="7250" spans="1:14" x14ac:dyDescent="0.25">
      <c r="A7250" s="21">
        <v>45328.053564814814</v>
      </c>
      <c r="B7250" s="22">
        <v>45328.053564814814</v>
      </c>
      <c r="C7250" s="20" t="s">
        <v>1226</v>
      </c>
      <c r="D7250" s="20" t="s">
        <v>1227</v>
      </c>
      <c r="E7250" s="207" t="s">
        <v>1229</v>
      </c>
      <c r="F7250" s="20" t="s">
        <v>6695</v>
      </c>
      <c r="G7250" s="20" t="s">
        <v>183</v>
      </c>
      <c r="H7250" s="23">
        <v>2708.23</v>
      </c>
      <c r="I7250" s="21">
        <v>45323</v>
      </c>
      <c r="J7250" s="21">
        <v>45327</v>
      </c>
      <c r="K7250" s="20" t="s">
        <v>5118</v>
      </c>
      <c r="L7250" s="20" t="s">
        <v>5107</v>
      </c>
      <c r="M7250" s="20"/>
      <c r="N7250" s="21">
        <v>45336.674581608793</v>
      </c>
    </row>
    <row r="7251" spans="1:14" x14ac:dyDescent="0.25">
      <c r="A7251" s="21">
        <v>45328.053564814814</v>
      </c>
      <c r="B7251" s="22">
        <v>45328.053564814814</v>
      </c>
      <c r="C7251" s="20" t="s">
        <v>717</v>
      </c>
      <c r="D7251" s="20" t="s">
        <v>718</v>
      </c>
      <c r="E7251" s="207" t="s">
        <v>720</v>
      </c>
      <c r="F7251" s="20" t="s">
        <v>6696</v>
      </c>
      <c r="G7251" s="20" t="s">
        <v>183</v>
      </c>
      <c r="H7251" s="23">
        <v>4425.82</v>
      </c>
      <c r="I7251" s="21">
        <v>45323</v>
      </c>
      <c r="J7251" s="21">
        <v>45327</v>
      </c>
      <c r="K7251" s="20" t="s">
        <v>5121</v>
      </c>
      <c r="L7251" s="20" t="s">
        <v>5107</v>
      </c>
      <c r="M7251" s="20"/>
      <c r="N7251" s="21">
        <v>45336.674581608793</v>
      </c>
    </row>
    <row r="7252" spans="1:14" x14ac:dyDescent="0.25">
      <c r="A7252" s="21">
        <v>45328.053564814814</v>
      </c>
      <c r="B7252" s="22">
        <v>45328.053564814814</v>
      </c>
      <c r="C7252" s="20" t="s">
        <v>882</v>
      </c>
      <c r="D7252" s="20" t="s">
        <v>883</v>
      </c>
      <c r="E7252" s="207" t="s">
        <v>885</v>
      </c>
      <c r="F7252" s="20" t="s">
        <v>6697</v>
      </c>
      <c r="G7252" s="20" t="s">
        <v>183</v>
      </c>
      <c r="H7252" s="23">
        <v>5337.94</v>
      </c>
      <c r="I7252" s="21">
        <v>45323</v>
      </c>
      <c r="J7252" s="21">
        <v>45327</v>
      </c>
      <c r="K7252" s="20" t="s">
        <v>5123</v>
      </c>
      <c r="L7252" s="20" t="s">
        <v>5107</v>
      </c>
      <c r="M7252" s="20"/>
      <c r="N7252" s="21">
        <v>45336.674581608793</v>
      </c>
    </row>
    <row r="7253" spans="1:14" x14ac:dyDescent="0.25">
      <c r="A7253" s="21">
        <v>45328.053564814814</v>
      </c>
      <c r="B7253" s="22">
        <v>45328.053564814814</v>
      </c>
      <c r="C7253" s="20" t="s">
        <v>193</v>
      </c>
      <c r="D7253" s="20" t="s">
        <v>194</v>
      </c>
      <c r="E7253" s="207" t="s">
        <v>196</v>
      </c>
      <c r="F7253" s="20" t="s">
        <v>6698</v>
      </c>
      <c r="G7253" s="20" t="s">
        <v>183</v>
      </c>
      <c r="H7253" s="23">
        <v>7618.77</v>
      </c>
      <c r="I7253" s="21">
        <v>45323</v>
      </c>
      <c r="J7253" s="21">
        <v>45327</v>
      </c>
      <c r="K7253" s="20" t="s">
        <v>5118</v>
      </c>
      <c r="L7253" s="20" t="s">
        <v>5107</v>
      </c>
      <c r="M7253" s="20"/>
      <c r="N7253" s="21">
        <v>45336.674581608793</v>
      </c>
    </row>
    <row r="7254" spans="1:14" x14ac:dyDescent="0.25">
      <c r="A7254" s="21">
        <v>45328.053564814814</v>
      </c>
      <c r="B7254" s="22">
        <v>45328.053564814814</v>
      </c>
      <c r="C7254" s="20" t="s">
        <v>253</v>
      </c>
      <c r="D7254" s="20" t="s">
        <v>254</v>
      </c>
      <c r="E7254" s="207" t="s">
        <v>256</v>
      </c>
      <c r="F7254" s="20" t="s">
        <v>6699</v>
      </c>
      <c r="G7254" s="20" t="s">
        <v>183</v>
      </c>
      <c r="H7254" s="23">
        <v>271694.26</v>
      </c>
      <c r="I7254" s="21">
        <v>45323</v>
      </c>
      <c r="J7254" s="21">
        <v>45327</v>
      </c>
      <c r="K7254" s="20" t="s">
        <v>5118</v>
      </c>
      <c r="L7254" s="20" t="s">
        <v>5107</v>
      </c>
      <c r="M7254" s="20"/>
      <c r="N7254" s="21">
        <v>45336.674581608793</v>
      </c>
    </row>
    <row r="7255" spans="1:14" x14ac:dyDescent="0.25">
      <c r="A7255" s="21">
        <v>45328.053564814814</v>
      </c>
      <c r="B7255" s="22">
        <v>45328.053564814814</v>
      </c>
      <c r="C7255" s="20" t="s">
        <v>939</v>
      </c>
      <c r="D7255" s="20" t="s">
        <v>940</v>
      </c>
      <c r="E7255" s="207" t="s">
        <v>942</v>
      </c>
      <c r="F7255" s="20" t="s">
        <v>6700</v>
      </c>
      <c r="G7255" s="20" t="s">
        <v>183</v>
      </c>
      <c r="H7255" s="23">
        <v>3136.99</v>
      </c>
      <c r="I7255" s="21">
        <v>45323</v>
      </c>
      <c r="J7255" s="21">
        <v>45327</v>
      </c>
      <c r="K7255" s="20" t="s">
        <v>5123</v>
      </c>
      <c r="L7255" s="20" t="s">
        <v>5107</v>
      </c>
      <c r="M7255" s="20"/>
      <c r="N7255" s="21">
        <v>45336.674581608793</v>
      </c>
    </row>
    <row r="7256" spans="1:14" x14ac:dyDescent="0.25">
      <c r="A7256" s="21">
        <v>45328.053564814814</v>
      </c>
      <c r="B7256" s="22">
        <v>45328.053564814814</v>
      </c>
      <c r="C7256" s="20" t="s">
        <v>521</v>
      </c>
      <c r="D7256" s="20" t="s">
        <v>522</v>
      </c>
      <c r="E7256" s="207" t="s">
        <v>524</v>
      </c>
      <c r="F7256" s="20" t="s">
        <v>6701</v>
      </c>
      <c r="G7256" s="20" t="s">
        <v>183</v>
      </c>
      <c r="H7256" s="23">
        <v>4601.54</v>
      </c>
      <c r="I7256" s="21">
        <v>45323</v>
      </c>
      <c r="J7256" s="21">
        <v>45327</v>
      </c>
      <c r="K7256" s="20" t="s">
        <v>5121</v>
      </c>
      <c r="L7256" s="20" t="s">
        <v>5107</v>
      </c>
      <c r="M7256" s="20"/>
      <c r="N7256" s="21">
        <v>45336.674581608793</v>
      </c>
    </row>
    <row r="7257" spans="1:14" x14ac:dyDescent="0.25">
      <c r="A7257" s="21">
        <v>45328.053564814814</v>
      </c>
      <c r="B7257" s="22">
        <v>45328.053564814814</v>
      </c>
      <c r="C7257" s="20" t="s">
        <v>459</v>
      </c>
      <c r="D7257" s="20" t="s">
        <v>460</v>
      </c>
      <c r="E7257" s="207" t="s">
        <v>462</v>
      </c>
      <c r="F7257" s="20" t="s">
        <v>6702</v>
      </c>
      <c r="G7257" s="20" t="s">
        <v>183</v>
      </c>
      <c r="H7257" s="23">
        <v>506531.51</v>
      </c>
      <c r="I7257" s="21">
        <v>45323</v>
      </c>
      <c r="J7257" s="21">
        <v>45327</v>
      </c>
      <c r="K7257" s="20" t="s">
        <v>5129</v>
      </c>
      <c r="L7257" s="20" t="s">
        <v>5107</v>
      </c>
      <c r="M7257" s="20"/>
      <c r="N7257" s="21">
        <v>45336.674581608793</v>
      </c>
    </row>
    <row r="7258" spans="1:14" x14ac:dyDescent="0.25">
      <c r="A7258" s="21">
        <v>45328.053564814814</v>
      </c>
      <c r="B7258" s="22">
        <v>45328.053564814814</v>
      </c>
      <c r="C7258" s="20" t="s">
        <v>435</v>
      </c>
      <c r="D7258" s="20" t="s">
        <v>436</v>
      </c>
      <c r="E7258" s="207" t="s">
        <v>438</v>
      </c>
      <c r="F7258" s="20" t="s">
        <v>6703</v>
      </c>
      <c r="G7258" s="20" t="s">
        <v>183</v>
      </c>
      <c r="H7258" s="23">
        <v>7439.35</v>
      </c>
      <c r="I7258" s="21">
        <v>45323</v>
      </c>
      <c r="J7258" s="21">
        <v>45327</v>
      </c>
      <c r="K7258" s="20" t="s">
        <v>5118</v>
      </c>
      <c r="L7258" s="20" t="s">
        <v>5107</v>
      </c>
      <c r="M7258" s="20"/>
      <c r="N7258" s="21">
        <v>45336.674581608793</v>
      </c>
    </row>
    <row r="7259" spans="1:14" x14ac:dyDescent="0.25">
      <c r="A7259" s="21">
        <v>45328.053564814814</v>
      </c>
      <c r="B7259" s="22">
        <v>45328.053564814814</v>
      </c>
      <c r="C7259" s="20" t="s">
        <v>422</v>
      </c>
      <c r="D7259" s="20" t="s">
        <v>423</v>
      </c>
      <c r="E7259" s="207" t="s">
        <v>425</v>
      </c>
      <c r="F7259" s="20" t="s">
        <v>6704</v>
      </c>
      <c r="G7259" s="20" t="s">
        <v>183</v>
      </c>
      <c r="H7259" s="23">
        <v>18093.88</v>
      </c>
      <c r="I7259" s="21">
        <v>45323</v>
      </c>
      <c r="J7259" s="21">
        <v>45327</v>
      </c>
      <c r="K7259" s="20" t="s">
        <v>5118</v>
      </c>
      <c r="L7259" s="20" t="s">
        <v>5107</v>
      </c>
      <c r="M7259" s="20"/>
      <c r="N7259" s="21">
        <v>45336.674581608793</v>
      </c>
    </row>
    <row r="7260" spans="1:14" x14ac:dyDescent="0.25">
      <c r="A7260" s="21">
        <v>45328.053564814814</v>
      </c>
      <c r="B7260" s="22">
        <v>45328.053564814814</v>
      </c>
      <c r="C7260" s="20" t="s">
        <v>1298</v>
      </c>
      <c r="D7260" s="20" t="s">
        <v>1299</v>
      </c>
      <c r="E7260" s="207" t="s">
        <v>1301</v>
      </c>
      <c r="F7260" s="20" t="s">
        <v>6705</v>
      </c>
      <c r="G7260" s="20" t="s">
        <v>183</v>
      </c>
      <c r="H7260" s="23">
        <v>645.66</v>
      </c>
      <c r="I7260" s="21">
        <v>45323</v>
      </c>
      <c r="J7260" s="21">
        <v>45327</v>
      </c>
      <c r="K7260" s="20" t="s">
        <v>5121</v>
      </c>
      <c r="L7260" s="20" t="s">
        <v>5107</v>
      </c>
      <c r="M7260" s="20"/>
      <c r="N7260" s="21">
        <v>45336.674581608793</v>
      </c>
    </row>
    <row r="7261" spans="1:14" x14ac:dyDescent="0.25">
      <c r="A7261" s="21">
        <v>45328.053564814814</v>
      </c>
      <c r="B7261" s="22">
        <v>45328.053564814814</v>
      </c>
      <c r="C7261" s="20" t="s">
        <v>331</v>
      </c>
      <c r="D7261" s="20" t="s">
        <v>332</v>
      </c>
      <c r="E7261" s="207" t="s">
        <v>334</v>
      </c>
      <c r="F7261" s="20" t="s">
        <v>6706</v>
      </c>
      <c r="G7261" s="20" t="s">
        <v>183</v>
      </c>
      <c r="H7261" s="23">
        <v>2861.55</v>
      </c>
      <c r="I7261" s="21">
        <v>45323</v>
      </c>
      <c r="J7261" s="21">
        <v>45327</v>
      </c>
      <c r="K7261" s="20" t="s">
        <v>5121</v>
      </c>
      <c r="L7261" s="20" t="s">
        <v>5107</v>
      </c>
      <c r="M7261" s="20"/>
      <c r="N7261" s="21">
        <v>45336.674581608793</v>
      </c>
    </row>
    <row r="7262" spans="1:14" x14ac:dyDescent="0.25">
      <c r="A7262" s="21">
        <v>45327.903379629628</v>
      </c>
      <c r="B7262" s="22">
        <v>45327.903379629628</v>
      </c>
      <c r="C7262" s="20" t="s">
        <v>266</v>
      </c>
      <c r="D7262" s="20" t="s">
        <v>267</v>
      </c>
      <c r="E7262" s="207" t="s">
        <v>270</v>
      </c>
      <c r="F7262" s="20" t="s">
        <v>6707</v>
      </c>
      <c r="G7262" s="20" t="s">
        <v>268</v>
      </c>
      <c r="H7262" s="23">
        <v>3828.48</v>
      </c>
      <c r="I7262" s="21">
        <v>45323</v>
      </c>
      <c r="J7262" s="21">
        <v>45327</v>
      </c>
      <c r="K7262" s="20" t="s">
        <v>5097</v>
      </c>
      <c r="L7262" s="20" t="s">
        <v>5098</v>
      </c>
      <c r="M7262" s="20"/>
      <c r="N7262" s="21">
        <v>45336.674581608793</v>
      </c>
    </row>
    <row r="7263" spans="1:14" x14ac:dyDescent="0.25">
      <c r="A7263" s="21">
        <v>45327.536666666667</v>
      </c>
      <c r="B7263" s="22">
        <v>45327.536666666667</v>
      </c>
      <c r="C7263" s="20" t="s">
        <v>5101</v>
      </c>
      <c r="D7263" s="20" t="s">
        <v>5102</v>
      </c>
      <c r="E7263" s="20" t="s">
        <v>5103</v>
      </c>
      <c r="F7263" s="20" t="s">
        <v>6708</v>
      </c>
      <c r="G7263" s="20" t="s">
        <v>5105</v>
      </c>
      <c r="H7263" s="23">
        <v>37779.35</v>
      </c>
      <c r="I7263" s="21">
        <v>45323</v>
      </c>
      <c r="J7263" s="21">
        <v>45327</v>
      </c>
      <c r="K7263" s="20" t="s">
        <v>5106</v>
      </c>
      <c r="L7263" s="20" t="s">
        <v>5107</v>
      </c>
      <c r="M7263" s="20"/>
      <c r="N7263" s="21">
        <v>45327.78619136574</v>
      </c>
    </row>
    <row r="7264" spans="1:14" x14ac:dyDescent="0.25">
      <c r="A7264" s="21">
        <v>45327.536666666667</v>
      </c>
      <c r="B7264" s="22">
        <v>45327.536666666667</v>
      </c>
      <c r="C7264" s="20" t="s">
        <v>5108</v>
      </c>
      <c r="D7264" s="20" t="s">
        <v>5109</v>
      </c>
      <c r="E7264" s="20" t="s">
        <v>5110</v>
      </c>
      <c r="F7264" s="20" t="s">
        <v>6709</v>
      </c>
      <c r="G7264" s="20" t="s">
        <v>5105</v>
      </c>
      <c r="H7264" s="23">
        <v>39175.22</v>
      </c>
      <c r="I7264" s="21">
        <v>45323</v>
      </c>
      <c r="J7264" s="21">
        <v>45327</v>
      </c>
      <c r="K7264" s="20" t="s">
        <v>5106</v>
      </c>
      <c r="L7264" s="20" t="s">
        <v>5107</v>
      </c>
      <c r="M7264" s="20"/>
      <c r="N7264" s="21">
        <v>45327.78619136574</v>
      </c>
    </row>
    <row r="7265" spans="1:14" x14ac:dyDescent="0.25">
      <c r="A7265" s="21">
        <v>45327.235277777778</v>
      </c>
      <c r="B7265" s="22">
        <v>45327.235277777778</v>
      </c>
      <c r="C7265" s="20" t="s">
        <v>869</v>
      </c>
      <c r="D7265" s="20" t="s">
        <v>870</v>
      </c>
      <c r="E7265" s="207" t="s">
        <v>872</v>
      </c>
      <c r="F7265" s="20" t="s">
        <v>6710</v>
      </c>
      <c r="G7265" s="20" t="s">
        <v>210</v>
      </c>
      <c r="H7265" s="23">
        <v>301.57</v>
      </c>
      <c r="I7265" s="21">
        <v>45323</v>
      </c>
      <c r="J7265" s="21">
        <v>45327</v>
      </c>
      <c r="K7265" s="20" t="s">
        <v>5097</v>
      </c>
      <c r="L7265" s="20" t="s">
        <v>5098</v>
      </c>
      <c r="M7265" s="20"/>
      <c r="N7265" s="21">
        <v>45327.78619136574</v>
      </c>
    </row>
    <row r="7266" spans="1:14" x14ac:dyDescent="0.25">
      <c r="A7266" s="21">
        <v>45327.235277777778</v>
      </c>
      <c r="B7266" s="22">
        <v>45327.235277777778</v>
      </c>
      <c r="C7266" s="20" t="s">
        <v>995</v>
      </c>
      <c r="D7266" s="20" t="s">
        <v>996</v>
      </c>
      <c r="E7266" s="207" t="s">
        <v>998</v>
      </c>
      <c r="F7266" s="20" t="s">
        <v>6711</v>
      </c>
      <c r="G7266" s="20" t="s">
        <v>210</v>
      </c>
      <c r="H7266" s="23">
        <v>29.04</v>
      </c>
      <c r="I7266" s="21">
        <v>45323</v>
      </c>
      <c r="J7266" s="21">
        <v>45327</v>
      </c>
      <c r="K7266" s="20" t="s">
        <v>5097</v>
      </c>
      <c r="L7266" s="20" t="s">
        <v>5098</v>
      </c>
      <c r="M7266" s="20"/>
      <c r="N7266" s="21">
        <v>45327.78619136574</v>
      </c>
    </row>
    <row r="7267" spans="1:14" x14ac:dyDescent="0.25">
      <c r="A7267" s="21">
        <v>45327.235277777778</v>
      </c>
      <c r="B7267" s="22">
        <v>45327.235277777778</v>
      </c>
      <c r="C7267" s="20" t="s">
        <v>724</v>
      </c>
      <c r="D7267" s="20" t="s">
        <v>118</v>
      </c>
      <c r="E7267" s="207" t="s">
        <v>121</v>
      </c>
      <c r="F7267" s="20" t="s">
        <v>6712</v>
      </c>
      <c r="G7267" s="20" t="s">
        <v>210</v>
      </c>
      <c r="H7267" s="23">
        <v>-2858.17</v>
      </c>
      <c r="I7267" s="21">
        <v>45323</v>
      </c>
      <c r="J7267" s="21">
        <v>45327</v>
      </c>
      <c r="K7267" s="20" t="s">
        <v>5097</v>
      </c>
      <c r="L7267" s="20" t="s">
        <v>5098</v>
      </c>
      <c r="M7267" s="20"/>
      <c r="N7267" s="21">
        <v>45327.78619136574</v>
      </c>
    </row>
    <row r="7268" spans="1:14" x14ac:dyDescent="0.25">
      <c r="A7268" s="21">
        <v>45326.98133101852</v>
      </c>
      <c r="B7268" s="22">
        <v>45326.98133101852</v>
      </c>
      <c r="C7268" s="20" t="s">
        <v>266</v>
      </c>
      <c r="D7268" s="20" t="s">
        <v>267</v>
      </c>
      <c r="E7268" s="207" t="s">
        <v>270</v>
      </c>
      <c r="F7268" s="20" t="s">
        <v>6713</v>
      </c>
      <c r="G7268" s="20" t="s">
        <v>268</v>
      </c>
      <c r="H7268" s="23">
        <v>3828.48</v>
      </c>
      <c r="I7268" s="21">
        <v>45323</v>
      </c>
      <c r="J7268" s="21">
        <v>45320</v>
      </c>
      <c r="K7268" s="20" t="s">
        <v>5097</v>
      </c>
      <c r="L7268" s="20" t="s">
        <v>5098</v>
      </c>
      <c r="M7268" s="20"/>
      <c r="N7268" s="21">
        <v>45327.78619136574</v>
      </c>
    </row>
    <row r="7269" spans="1:14" x14ac:dyDescent="0.25">
      <c r="A7269" s="21">
        <v>45326.756828703699</v>
      </c>
      <c r="B7269" s="22">
        <v>45326.756828703699</v>
      </c>
      <c r="C7269" s="20" t="s">
        <v>132</v>
      </c>
      <c r="D7269" s="20" t="s">
        <v>133</v>
      </c>
      <c r="E7269" s="20" t="s">
        <v>136</v>
      </c>
      <c r="F7269" s="20" t="s">
        <v>6714</v>
      </c>
      <c r="G7269" s="20" t="s">
        <v>134</v>
      </c>
      <c r="H7269" s="23">
        <v>2414.96</v>
      </c>
      <c r="I7269" s="21">
        <v>45323</v>
      </c>
      <c r="J7269" s="21">
        <v>45320</v>
      </c>
      <c r="K7269" s="20" t="s">
        <v>5097</v>
      </c>
      <c r="L7269" s="20" t="s">
        <v>5098</v>
      </c>
      <c r="M7269" s="20"/>
      <c r="N7269" s="21">
        <v>45327.78619136574</v>
      </c>
    </row>
    <row r="7270" spans="1:14" x14ac:dyDescent="0.25">
      <c r="A7270" s="21">
        <v>45326.308182870373</v>
      </c>
      <c r="B7270" s="22">
        <v>45326.308182870373</v>
      </c>
      <c r="C7270" s="20" t="s">
        <v>771</v>
      </c>
      <c r="D7270" s="20" t="s">
        <v>772</v>
      </c>
      <c r="E7270" s="207" t="s">
        <v>774</v>
      </c>
      <c r="F7270" s="20" t="s">
        <v>6715</v>
      </c>
      <c r="G7270" s="20" t="s">
        <v>183</v>
      </c>
      <c r="H7270" s="23">
        <v>1029793.54</v>
      </c>
      <c r="I7270" s="21">
        <v>45323</v>
      </c>
      <c r="J7270" s="21">
        <v>45320</v>
      </c>
      <c r="K7270" s="20" t="s">
        <v>5114</v>
      </c>
      <c r="L7270" s="20" t="s">
        <v>5107</v>
      </c>
      <c r="M7270" s="20"/>
      <c r="N7270" s="21">
        <v>45327.78619136574</v>
      </c>
    </row>
    <row r="7271" spans="1:14" x14ac:dyDescent="0.25">
      <c r="A7271" s="21">
        <v>45326.308182870373</v>
      </c>
      <c r="B7271" s="22">
        <v>45326.308182870373</v>
      </c>
      <c r="C7271" s="20" t="s">
        <v>181</v>
      </c>
      <c r="D7271" s="20" t="s">
        <v>182</v>
      </c>
      <c r="E7271" s="207" t="s">
        <v>185</v>
      </c>
      <c r="F7271" s="20" t="s">
        <v>6716</v>
      </c>
      <c r="G7271" s="20" t="s">
        <v>183</v>
      </c>
      <c r="H7271" s="23">
        <v>1276830.27</v>
      </c>
      <c r="I7271" s="21">
        <v>45323</v>
      </c>
      <c r="J7271" s="21">
        <v>45320</v>
      </c>
      <c r="K7271" s="20" t="s">
        <v>5116</v>
      </c>
      <c r="L7271" s="20" t="s">
        <v>5107</v>
      </c>
      <c r="M7271" s="20"/>
      <c r="N7271" s="21">
        <v>45327.78619136574</v>
      </c>
    </row>
    <row r="7272" spans="1:14" x14ac:dyDescent="0.25">
      <c r="A7272" s="21">
        <v>45326.308182870373</v>
      </c>
      <c r="B7272" s="22">
        <v>45326.308182870373</v>
      </c>
      <c r="C7272" s="20" t="s">
        <v>1190</v>
      </c>
      <c r="D7272" s="20" t="s">
        <v>1191</v>
      </c>
      <c r="E7272" s="207" t="s">
        <v>1193</v>
      </c>
      <c r="F7272" s="20" t="s">
        <v>6717</v>
      </c>
      <c r="G7272" s="20" t="s">
        <v>183</v>
      </c>
      <c r="H7272" s="23">
        <v>4350.62</v>
      </c>
      <c r="I7272" s="21">
        <v>45323</v>
      </c>
      <c r="J7272" s="21">
        <v>45320</v>
      </c>
      <c r="K7272" s="20" t="s">
        <v>5118</v>
      </c>
      <c r="L7272" s="20" t="s">
        <v>5107</v>
      </c>
      <c r="M7272" s="20"/>
      <c r="N7272" s="21">
        <v>45327.78619136574</v>
      </c>
    </row>
    <row r="7273" spans="1:14" x14ac:dyDescent="0.25">
      <c r="A7273" s="21">
        <v>45326.308182870373</v>
      </c>
      <c r="B7273" s="22">
        <v>45326.308182870373</v>
      </c>
      <c r="C7273" s="20" t="s">
        <v>1226</v>
      </c>
      <c r="D7273" s="20" t="s">
        <v>1227</v>
      </c>
      <c r="E7273" s="207" t="s">
        <v>1229</v>
      </c>
      <c r="F7273" s="20" t="s">
        <v>6718</v>
      </c>
      <c r="G7273" s="20" t="s">
        <v>183</v>
      </c>
      <c r="H7273" s="23">
        <v>2708.23</v>
      </c>
      <c r="I7273" s="21">
        <v>45323</v>
      </c>
      <c r="J7273" s="21">
        <v>45320</v>
      </c>
      <c r="K7273" s="20" t="s">
        <v>5118</v>
      </c>
      <c r="L7273" s="20" t="s">
        <v>5107</v>
      </c>
      <c r="M7273" s="20"/>
      <c r="N7273" s="21">
        <v>45327.78619136574</v>
      </c>
    </row>
    <row r="7274" spans="1:14" x14ac:dyDescent="0.25">
      <c r="A7274" s="21">
        <v>45326.308182870373</v>
      </c>
      <c r="B7274" s="22">
        <v>45326.308182870373</v>
      </c>
      <c r="C7274" s="20" t="s">
        <v>717</v>
      </c>
      <c r="D7274" s="20" t="s">
        <v>718</v>
      </c>
      <c r="E7274" s="207" t="s">
        <v>720</v>
      </c>
      <c r="F7274" s="20" t="s">
        <v>6719</v>
      </c>
      <c r="G7274" s="20" t="s">
        <v>183</v>
      </c>
      <c r="H7274" s="23">
        <v>4425.82</v>
      </c>
      <c r="I7274" s="21">
        <v>45323</v>
      </c>
      <c r="J7274" s="21">
        <v>45320</v>
      </c>
      <c r="K7274" s="20" t="s">
        <v>5121</v>
      </c>
      <c r="L7274" s="20" t="s">
        <v>5107</v>
      </c>
      <c r="M7274" s="20"/>
      <c r="N7274" s="21">
        <v>45327.78619136574</v>
      </c>
    </row>
    <row r="7275" spans="1:14" x14ac:dyDescent="0.25">
      <c r="A7275" s="21">
        <v>45326.308182870373</v>
      </c>
      <c r="B7275" s="22">
        <v>45326.308182870373</v>
      </c>
      <c r="C7275" s="20" t="s">
        <v>882</v>
      </c>
      <c r="D7275" s="20" t="s">
        <v>883</v>
      </c>
      <c r="E7275" s="207" t="s">
        <v>885</v>
      </c>
      <c r="F7275" s="20" t="s">
        <v>6720</v>
      </c>
      <c r="G7275" s="20" t="s">
        <v>183</v>
      </c>
      <c r="H7275" s="23">
        <v>5337.94</v>
      </c>
      <c r="I7275" s="21">
        <v>45323</v>
      </c>
      <c r="J7275" s="21">
        <v>45320</v>
      </c>
      <c r="K7275" s="20" t="s">
        <v>5123</v>
      </c>
      <c r="L7275" s="20" t="s">
        <v>5107</v>
      </c>
      <c r="M7275" s="20"/>
      <c r="N7275" s="21">
        <v>45327.78619136574</v>
      </c>
    </row>
    <row r="7276" spans="1:14" x14ac:dyDescent="0.25">
      <c r="A7276" s="21">
        <v>45326.308182870373</v>
      </c>
      <c r="B7276" s="22">
        <v>45326.308182870373</v>
      </c>
      <c r="C7276" s="20" t="s">
        <v>193</v>
      </c>
      <c r="D7276" s="20" t="s">
        <v>194</v>
      </c>
      <c r="E7276" s="207" t="s">
        <v>196</v>
      </c>
      <c r="F7276" s="20" t="s">
        <v>6721</v>
      </c>
      <c r="G7276" s="20" t="s">
        <v>183</v>
      </c>
      <c r="H7276" s="23">
        <v>7618.77</v>
      </c>
      <c r="I7276" s="21">
        <v>45323</v>
      </c>
      <c r="J7276" s="21">
        <v>45320</v>
      </c>
      <c r="K7276" s="20" t="s">
        <v>5118</v>
      </c>
      <c r="L7276" s="20" t="s">
        <v>5107</v>
      </c>
      <c r="M7276" s="20"/>
      <c r="N7276" s="21">
        <v>45327.78619136574</v>
      </c>
    </row>
    <row r="7277" spans="1:14" x14ac:dyDescent="0.25">
      <c r="A7277" s="21">
        <v>45326.308182870373</v>
      </c>
      <c r="B7277" s="22">
        <v>45326.308182870373</v>
      </c>
      <c r="C7277" s="20" t="s">
        <v>253</v>
      </c>
      <c r="D7277" s="20" t="s">
        <v>254</v>
      </c>
      <c r="E7277" s="207" t="s">
        <v>256</v>
      </c>
      <c r="F7277" s="20" t="s">
        <v>6722</v>
      </c>
      <c r="G7277" s="20" t="s">
        <v>183</v>
      </c>
      <c r="H7277" s="23">
        <v>271694.26</v>
      </c>
      <c r="I7277" s="21">
        <v>45323</v>
      </c>
      <c r="J7277" s="21">
        <v>45320</v>
      </c>
      <c r="K7277" s="20" t="s">
        <v>5118</v>
      </c>
      <c r="L7277" s="20" t="s">
        <v>5107</v>
      </c>
      <c r="M7277" s="20"/>
      <c r="N7277" s="21">
        <v>45327.78619136574</v>
      </c>
    </row>
    <row r="7278" spans="1:14" x14ac:dyDescent="0.25">
      <c r="A7278" s="21">
        <v>45326.308182870373</v>
      </c>
      <c r="B7278" s="22">
        <v>45326.308182870373</v>
      </c>
      <c r="C7278" s="20" t="s">
        <v>939</v>
      </c>
      <c r="D7278" s="20" t="s">
        <v>940</v>
      </c>
      <c r="E7278" s="207" t="s">
        <v>942</v>
      </c>
      <c r="F7278" s="20" t="s">
        <v>6723</v>
      </c>
      <c r="G7278" s="20" t="s">
        <v>183</v>
      </c>
      <c r="H7278" s="23">
        <v>3136.99</v>
      </c>
      <c r="I7278" s="21">
        <v>45323</v>
      </c>
      <c r="J7278" s="21">
        <v>45320</v>
      </c>
      <c r="K7278" s="20" t="s">
        <v>5123</v>
      </c>
      <c r="L7278" s="20" t="s">
        <v>5107</v>
      </c>
      <c r="M7278" s="20"/>
      <c r="N7278" s="21">
        <v>45327.78619136574</v>
      </c>
    </row>
    <row r="7279" spans="1:14" x14ac:dyDescent="0.25">
      <c r="A7279" s="21">
        <v>45326.308182870373</v>
      </c>
      <c r="B7279" s="22">
        <v>45326.308182870373</v>
      </c>
      <c r="C7279" s="20" t="s">
        <v>521</v>
      </c>
      <c r="D7279" s="20" t="s">
        <v>522</v>
      </c>
      <c r="E7279" s="207" t="s">
        <v>524</v>
      </c>
      <c r="F7279" s="20" t="s">
        <v>6724</v>
      </c>
      <c r="G7279" s="20" t="s">
        <v>183</v>
      </c>
      <c r="H7279" s="23">
        <v>4601.54</v>
      </c>
      <c r="I7279" s="21">
        <v>45323</v>
      </c>
      <c r="J7279" s="21">
        <v>45320</v>
      </c>
      <c r="K7279" s="20" t="s">
        <v>5121</v>
      </c>
      <c r="L7279" s="20" t="s">
        <v>5107</v>
      </c>
      <c r="M7279" s="20"/>
      <c r="N7279" s="21">
        <v>45327.78619136574</v>
      </c>
    </row>
    <row r="7280" spans="1:14" x14ac:dyDescent="0.25">
      <c r="A7280" s="21">
        <v>45326.308182870373</v>
      </c>
      <c r="B7280" s="22">
        <v>45326.308182870373</v>
      </c>
      <c r="C7280" s="20" t="s">
        <v>459</v>
      </c>
      <c r="D7280" s="20" t="s">
        <v>460</v>
      </c>
      <c r="E7280" s="207" t="s">
        <v>462</v>
      </c>
      <c r="F7280" s="20" t="s">
        <v>6725</v>
      </c>
      <c r="G7280" s="20" t="s">
        <v>183</v>
      </c>
      <c r="H7280" s="23">
        <v>506531.51</v>
      </c>
      <c r="I7280" s="21">
        <v>45323</v>
      </c>
      <c r="J7280" s="21">
        <v>45320</v>
      </c>
      <c r="K7280" s="20" t="s">
        <v>5129</v>
      </c>
      <c r="L7280" s="20" t="s">
        <v>5107</v>
      </c>
      <c r="M7280" s="20"/>
      <c r="N7280" s="21">
        <v>45327.78619136574</v>
      </c>
    </row>
    <row r="7281" spans="1:14" x14ac:dyDescent="0.25">
      <c r="A7281" s="21">
        <v>45326.308182870373</v>
      </c>
      <c r="B7281" s="22">
        <v>45326.308182870373</v>
      </c>
      <c r="C7281" s="20" t="s">
        <v>435</v>
      </c>
      <c r="D7281" s="20" t="s">
        <v>436</v>
      </c>
      <c r="E7281" s="207" t="s">
        <v>438</v>
      </c>
      <c r="F7281" s="20" t="s">
        <v>6726</v>
      </c>
      <c r="G7281" s="20" t="s">
        <v>183</v>
      </c>
      <c r="H7281" s="23">
        <v>7439.35</v>
      </c>
      <c r="I7281" s="21">
        <v>45323</v>
      </c>
      <c r="J7281" s="21">
        <v>45320</v>
      </c>
      <c r="K7281" s="20" t="s">
        <v>5118</v>
      </c>
      <c r="L7281" s="20" t="s">
        <v>5107</v>
      </c>
      <c r="M7281" s="20"/>
      <c r="N7281" s="21">
        <v>45327.78619136574</v>
      </c>
    </row>
    <row r="7282" spans="1:14" x14ac:dyDescent="0.25">
      <c r="A7282" s="21">
        <v>45326.308182870373</v>
      </c>
      <c r="B7282" s="22">
        <v>45326.308182870373</v>
      </c>
      <c r="C7282" s="20" t="s">
        <v>422</v>
      </c>
      <c r="D7282" s="20" t="s">
        <v>423</v>
      </c>
      <c r="E7282" s="207" t="s">
        <v>425</v>
      </c>
      <c r="F7282" s="20" t="s">
        <v>6727</v>
      </c>
      <c r="G7282" s="20" t="s">
        <v>183</v>
      </c>
      <c r="H7282" s="23">
        <v>18093.88</v>
      </c>
      <c r="I7282" s="21">
        <v>45323</v>
      </c>
      <c r="J7282" s="21">
        <v>45320</v>
      </c>
      <c r="K7282" s="20" t="s">
        <v>5118</v>
      </c>
      <c r="L7282" s="20" t="s">
        <v>5107</v>
      </c>
      <c r="M7282" s="20"/>
      <c r="N7282" s="21">
        <v>45327.78619136574</v>
      </c>
    </row>
    <row r="7283" spans="1:14" x14ac:dyDescent="0.25">
      <c r="A7283" s="21">
        <v>45326.308182870373</v>
      </c>
      <c r="B7283" s="22">
        <v>45326.308182870373</v>
      </c>
      <c r="C7283" s="20" t="s">
        <v>1298</v>
      </c>
      <c r="D7283" s="20" t="s">
        <v>1299</v>
      </c>
      <c r="E7283" s="207" t="s">
        <v>1301</v>
      </c>
      <c r="F7283" s="20" t="s">
        <v>6728</v>
      </c>
      <c r="G7283" s="20" t="s">
        <v>183</v>
      </c>
      <c r="H7283" s="23">
        <v>645.66</v>
      </c>
      <c r="I7283" s="21">
        <v>45323</v>
      </c>
      <c r="J7283" s="21">
        <v>45320</v>
      </c>
      <c r="K7283" s="20" t="s">
        <v>5121</v>
      </c>
      <c r="L7283" s="20" t="s">
        <v>5107</v>
      </c>
      <c r="M7283" s="20"/>
      <c r="N7283" s="21">
        <v>45327.78619136574</v>
      </c>
    </row>
    <row r="7284" spans="1:14" x14ac:dyDescent="0.25">
      <c r="A7284" s="21">
        <v>45326.308182870373</v>
      </c>
      <c r="B7284" s="22">
        <v>45326.308182870373</v>
      </c>
      <c r="C7284" s="20" t="s">
        <v>331</v>
      </c>
      <c r="D7284" s="20" t="s">
        <v>332</v>
      </c>
      <c r="E7284" s="207" t="s">
        <v>334</v>
      </c>
      <c r="F7284" s="20" t="s">
        <v>6729</v>
      </c>
      <c r="G7284" s="20" t="s">
        <v>183</v>
      </c>
      <c r="H7284" s="23">
        <v>2861.55</v>
      </c>
      <c r="I7284" s="21">
        <v>45323</v>
      </c>
      <c r="J7284" s="21">
        <v>45320</v>
      </c>
      <c r="K7284" s="20" t="s">
        <v>5121</v>
      </c>
      <c r="L7284" s="20" t="s">
        <v>5107</v>
      </c>
      <c r="M7284" s="20"/>
      <c r="N7284" s="21">
        <v>45327.78619136574</v>
      </c>
    </row>
    <row r="7285" spans="1:14" x14ac:dyDescent="0.25">
      <c r="A7285" s="21">
        <v>45326.020567129628</v>
      </c>
      <c r="B7285" s="22">
        <v>45326.020567129628</v>
      </c>
      <c r="C7285" s="20" t="s">
        <v>869</v>
      </c>
      <c r="D7285" s="20" t="s">
        <v>870</v>
      </c>
      <c r="E7285" s="207" t="s">
        <v>872</v>
      </c>
      <c r="F7285" s="20" t="s">
        <v>6730</v>
      </c>
      <c r="G7285" s="20" t="s">
        <v>210</v>
      </c>
      <c r="H7285" s="23">
        <v>301.57</v>
      </c>
      <c r="I7285" s="21">
        <v>45323</v>
      </c>
      <c r="J7285" s="21">
        <v>45320</v>
      </c>
      <c r="K7285" s="20" t="s">
        <v>5097</v>
      </c>
      <c r="L7285" s="20" t="s">
        <v>5098</v>
      </c>
      <c r="M7285" s="20"/>
      <c r="N7285" s="21">
        <v>45327.78619136574</v>
      </c>
    </row>
    <row r="7286" spans="1:14" x14ac:dyDescent="0.25">
      <c r="A7286" s="21">
        <v>45326.020567129628</v>
      </c>
      <c r="B7286" s="22">
        <v>45326.020567129628</v>
      </c>
      <c r="C7286" s="20" t="s">
        <v>995</v>
      </c>
      <c r="D7286" s="20" t="s">
        <v>996</v>
      </c>
      <c r="E7286" s="207" t="s">
        <v>998</v>
      </c>
      <c r="F7286" s="20" t="s">
        <v>6731</v>
      </c>
      <c r="G7286" s="20" t="s">
        <v>210</v>
      </c>
      <c r="H7286" s="23">
        <v>29.04</v>
      </c>
      <c r="I7286" s="21">
        <v>45323</v>
      </c>
      <c r="J7286" s="21">
        <v>45320</v>
      </c>
      <c r="K7286" s="20" t="s">
        <v>5097</v>
      </c>
      <c r="L7286" s="20" t="s">
        <v>5098</v>
      </c>
      <c r="M7286" s="20"/>
      <c r="N7286" s="21">
        <v>45327.78619136574</v>
      </c>
    </row>
    <row r="7287" spans="1:14" x14ac:dyDescent="0.25">
      <c r="A7287" s="21">
        <v>45326.020567129628</v>
      </c>
      <c r="B7287" s="22">
        <v>45326.020567129628</v>
      </c>
      <c r="C7287" s="20" t="s">
        <v>724</v>
      </c>
      <c r="D7287" s="20" t="s">
        <v>118</v>
      </c>
      <c r="E7287" s="207" t="s">
        <v>121</v>
      </c>
      <c r="F7287" s="20" t="s">
        <v>6732</v>
      </c>
      <c r="G7287" s="20" t="s">
        <v>210</v>
      </c>
      <c r="H7287" s="23">
        <v>-3003.97</v>
      </c>
      <c r="I7287" s="21">
        <v>45323</v>
      </c>
      <c r="J7287" s="21">
        <v>45320</v>
      </c>
      <c r="K7287" s="20" t="s">
        <v>5097</v>
      </c>
      <c r="L7287" s="20" t="s">
        <v>5098</v>
      </c>
      <c r="M7287" s="20"/>
      <c r="N7287" s="21">
        <v>45327.78619136574</v>
      </c>
    </row>
    <row r="7288" spans="1:14" x14ac:dyDescent="0.25">
      <c r="A7288" s="21">
        <v>45325.943460648152</v>
      </c>
      <c r="B7288" s="22">
        <v>45325.943460648152</v>
      </c>
      <c r="C7288" s="20" t="s">
        <v>132</v>
      </c>
      <c r="D7288" s="20" t="s">
        <v>133</v>
      </c>
      <c r="E7288" s="20" t="s">
        <v>136</v>
      </c>
      <c r="F7288" s="20" t="s">
        <v>6733</v>
      </c>
      <c r="G7288" s="20" t="s">
        <v>134</v>
      </c>
      <c r="H7288" s="23">
        <v>2414.96</v>
      </c>
      <c r="I7288" s="21">
        <v>45323</v>
      </c>
      <c r="J7288" s="21">
        <v>45320</v>
      </c>
      <c r="K7288" s="20" t="s">
        <v>5097</v>
      </c>
      <c r="L7288" s="20" t="s">
        <v>5098</v>
      </c>
      <c r="M7288" s="20"/>
      <c r="N7288" s="21">
        <v>45327.78619136574</v>
      </c>
    </row>
    <row r="7289" spans="1:14" x14ac:dyDescent="0.25">
      <c r="A7289" s="21">
        <v>45325.42768518519</v>
      </c>
      <c r="B7289" s="22">
        <v>45325.42768518519</v>
      </c>
      <c r="C7289" s="20" t="s">
        <v>266</v>
      </c>
      <c r="D7289" s="20" t="s">
        <v>267</v>
      </c>
      <c r="E7289" s="207" t="s">
        <v>270</v>
      </c>
      <c r="F7289" s="20" t="s">
        <v>6734</v>
      </c>
      <c r="G7289" s="20" t="s">
        <v>268</v>
      </c>
      <c r="H7289" s="23">
        <v>3828.48</v>
      </c>
      <c r="I7289" s="21">
        <v>45323</v>
      </c>
      <c r="J7289" s="21">
        <v>45320</v>
      </c>
      <c r="K7289" s="20" t="s">
        <v>5097</v>
      </c>
      <c r="L7289" s="20" t="s">
        <v>5098</v>
      </c>
      <c r="M7289" s="20"/>
      <c r="N7289" s="21">
        <v>45327.78619136574</v>
      </c>
    </row>
    <row r="7290" spans="1:14" x14ac:dyDescent="0.25">
      <c r="A7290" s="21">
        <v>45325.249756944446</v>
      </c>
      <c r="B7290" s="22">
        <v>45325.249756944446</v>
      </c>
      <c r="C7290" s="20" t="s">
        <v>5101</v>
      </c>
      <c r="D7290" s="20" t="s">
        <v>5102</v>
      </c>
      <c r="E7290" s="20" t="s">
        <v>5103</v>
      </c>
      <c r="F7290" s="20" t="s">
        <v>6735</v>
      </c>
      <c r="G7290" s="20" t="s">
        <v>5105</v>
      </c>
      <c r="H7290" s="23">
        <v>37779.35</v>
      </c>
      <c r="I7290" s="21">
        <v>45323</v>
      </c>
      <c r="J7290" s="21">
        <v>45320</v>
      </c>
      <c r="K7290" s="20" t="s">
        <v>5106</v>
      </c>
      <c r="L7290" s="20" t="s">
        <v>5107</v>
      </c>
      <c r="M7290" s="20"/>
      <c r="N7290" s="21">
        <v>45327.78619136574</v>
      </c>
    </row>
    <row r="7291" spans="1:14" x14ac:dyDescent="0.25">
      <c r="A7291" s="21">
        <v>45325.249756944446</v>
      </c>
      <c r="B7291" s="22">
        <v>45325.249756944446</v>
      </c>
      <c r="C7291" s="20" t="s">
        <v>5108</v>
      </c>
      <c r="D7291" s="20" t="s">
        <v>5109</v>
      </c>
      <c r="E7291" s="20" t="s">
        <v>5110</v>
      </c>
      <c r="F7291" s="20" t="s">
        <v>6736</v>
      </c>
      <c r="G7291" s="20" t="s">
        <v>5105</v>
      </c>
      <c r="H7291" s="23">
        <v>39175.22</v>
      </c>
      <c r="I7291" s="21">
        <v>45323</v>
      </c>
      <c r="J7291" s="21">
        <v>45320</v>
      </c>
      <c r="K7291" s="20" t="s">
        <v>5106</v>
      </c>
      <c r="L7291" s="20" t="s">
        <v>5107</v>
      </c>
      <c r="M7291" s="20"/>
      <c r="N7291" s="21">
        <v>45327.78619136574</v>
      </c>
    </row>
    <row r="7292" spans="1:14" x14ac:dyDescent="0.25">
      <c r="A7292" s="21">
        <v>45325.11409722222</v>
      </c>
      <c r="B7292" s="22">
        <v>45325.11409722222</v>
      </c>
      <c r="C7292" s="20" t="s">
        <v>771</v>
      </c>
      <c r="D7292" s="20" t="s">
        <v>772</v>
      </c>
      <c r="E7292" s="207" t="s">
        <v>774</v>
      </c>
      <c r="F7292" s="20" t="s">
        <v>6737</v>
      </c>
      <c r="G7292" s="20" t="s">
        <v>183</v>
      </c>
      <c r="H7292" s="23">
        <v>1028827.29</v>
      </c>
      <c r="I7292" s="21">
        <v>45323</v>
      </c>
      <c r="J7292" s="21">
        <v>45320</v>
      </c>
      <c r="K7292" s="20" t="s">
        <v>5114</v>
      </c>
      <c r="L7292" s="20" t="s">
        <v>5107</v>
      </c>
      <c r="M7292" s="20"/>
      <c r="N7292" s="21">
        <v>45327.78619136574</v>
      </c>
    </row>
    <row r="7293" spans="1:14" x14ac:dyDescent="0.25">
      <c r="A7293" s="21">
        <v>45325.11409722222</v>
      </c>
      <c r="B7293" s="22">
        <v>45325.11409722222</v>
      </c>
      <c r="C7293" s="20" t="s">
        <v>181</v>
      </c>
      <c r="D7293" s="20" t="s">
        <v>182</v>
      </c>
      <c r="E7293" s="207" t="s">
        <v>185</v>
      </c>
      <c r="F7293" s="20" t="s">
        <v>6738</v>
      </c>
      <c r="G7293" s="20" t="s">
        <v>183</v>
      </c>
      <c r="H7293" s="23">
        <v>1267296.0900000001</v>
      </c>
      <c r="I7293" s="21">
        <v>45323</v>
      </c>
      <c r="J7293" s="21">
        <v>45320</v>
      </c>
      <c r="K7293" s="20" t="s">
        <v>5116</v>
      </c>
      <c r="L7293" s="20" t="s">
        <v>5107</v>
      </c>
      <c r="M7293" s="20"/>
      <c r="N7293" s="21">
        <v>45327.78619136574</v>
      </c>
    </row>
    <row r="7294" spans="1:14" x14ac:dyDescent="0.25">
      <c r="A7294" s="21">
        <v>45325.11409722222</v>
      </c>
      <c r="B7294" s="22">
        <v>45325.11409722222</v>
      </c>
      <c r="C7294" s="20" t="s">
        <v>1190</v>
      </c>
      <c r="D7294" s="20" t="s">
        <v>1191</v>
      </c>
      <c r="E7294" s="207" t="s">
        <v>1193</v>
      </c>
      <c r="F7294" s="20" t="s">
        <v>6739</v>
      </c>
      <c r="G7294" s="20" t="s">
        <v>183</v>
      </c>
      <c r="H7294" s="23">
        <v>4350.62</v>
      </c>
      <c r="I7294" s="21">
        <v>45323</v>
      </c>
      <c r="J7294" s="21">
        <v>45320</v>
      </c>
      <c r="K7294" s="20" t="s">
        <v>5118</v>
      </c>
      <c r="L7294" s="20" t="s">
        <v>5107</v>
      </c>
      <c r="M7294" s="20"/>
      <c r="N7294" s="21">
        <v>45327.78619136574</v>
      </c>
    </row>
    <row r="7295" spans="1:14" x14ac:dyDescent="0.25">
      <c r="A7295" s="21">
        <v>45325.11409722222</v>
      </c>
      <c r="B7295" s="22">
        <v>45325.11409722222</v>
      </c>
      <c r="C7295" s="20" t="s">
        <v>1226</v>
      </c>
      <c r="D7295" s="20" t="s">
        <v>1227</v>
      </c>
      <c r="E7295" s="207" t="s">
        <v>1229</v>
      </c>
      <c r="F7295" s="20" t="s">
        <v>6740</v>
      </c>
      <c r="G7295" s="20" t="s">
        <v>183</v>
      </c>
      <c r="H7295" s="23">
        <v>2708.23</v>
      </c>
      <c r="I7295" s="21">
        <v>45323</v>
      </c>
      <c r="J7295" s="21">
        <v>45320</v>
      </c>
      <c r="K7295" s="20" t="s">
        <v>5118</v>
      </c>
      <c r="L7295" s="20" t="s">
        <v>5107</v>
      </c>
      <c r="M7295" s="20"/>
      <c r="N7295" s="21">
        <v>45327.78619136574</v>
      </c>
    </row>
    <row r="7296" spans="1:14" x14ac:dyDescent="0.25">
      <c r="A7296" s="21">
        <v>45325.11409722222</v>
      </c>
      <c r="B7296" s="22">
        <v>45325.11409722222</v>
      </c>
      <c r="C7296" s="20" t="s">
        <v>717</v>
      </c>
      <c r="D7296" s="20" t="s">
        <v>718</v>
      </c>
      <c r="E7296" s="207" t="s">
        <v>720</v>
      </c>
      <c r="F7296" s="20" t="s">
        <v>6741</v>
      </c>
      <c r="G7296" s="20" t="s">
        <v>183</v>
      </c>
      <c r="H7296" s="23">
        <v>4425.82</v>
      </c>
      <c r="I7296" s="21">
        <v>45323</v>
      </c>
      <c r="J7296" s="21">
        <v>45320</v>
      </c>
      <c r="K7296" s="20" t="s">
        <v>5121</v>
      </c>
      <c r="L7296" s="20" t="s">
        <v>5107</v>
      </c>
      <c r="M7296" s="20"/>
      <c r="N7296" s="21">
        <v>45327.78619136574</v>
      </c>
    </row>
    <row r="7297" spans="1:14" x14ac:dyDescent="0.25">
      <c r="A7297" s="21">
        <v>45325.11409722222</v>
      </c>
      <c r="B7297" s="22">
        <v>45325.11409722222</v>
      </c>
      <c r="C7297" s="20" t="s">
        <v>882</v>
      </c>
      <c r="D7297" s="20" t="s">
        <v>883</v>
      </c>
      <c r="E7297" s="207" t="s">
        <v>885</v>
      </c>
      <c r="F7297" s="20" t="s">
        <v>6742</v>
      </c>
      <c r="G7297" s="20" t="s">
        <v>183</v>
      </c>
      <c r="H7297" s="23">
        <v>5290.56</v>
      </c>
      <c r="I7297" s="21">
        <v>45323</v>
      </c>
      <c r="J7297" s="21">
        <v>45320</v>
      </c>
      <c r="K7297" s="20" t="s">
        <v>5123</v>
      </c>
      <c r="L7297" s="20" t="s">
        <v>5107</v>
      </c>
      <c r="M7297" s="20"/>
      <c r="N7297" s="21">
        <v>45327.78619136574</v>
      </c>
    </row>
    <row r="7298" spans="1:14" x14ac:dyDescent="0.25">
      <c r="A7298" s="21">
        <v>45325.11409722222</v>
      </c>
      <c r="B7298" s="22">
        <v>45325.11409722222</v>
      </c>
      <c r="C7298" s="20" t="s">
        <v>193</v>
      </c>
      <c r="D7298" s="20" t="s">
        <v>194</v>
      </c>
      <c r="E7298" s="207" t="s">
        <v>196</v>
      </c>
      <c r="F7298" s="20" t="s">
        <v>6743</v>
      </c>
      <c r="G7298" s="20" t="s">
        <v>183</v>
      </c>
      <c r="H7298" s="23">
        <v>7618.77</v>
      </c>
      <c r="I7298" s="21">
        <v>45323</v>
      </c>
      <c r="J7298" s="21">
        <v>45320</v>
      </c>
      <c r="K7298" s="20" t="s">
        <v>5118</v>
      </c>
      <c r="L7298" s="20" t="s">
        <v>5107</v>
      </c>
      <c r="M7298" s="20"/>
      <c r="N7298" s="21">
        <v>45327.78619136574</v>
      </c>
    </row>
    <row r="7299" spans="1:14" x14ac:dyDescent="0.25">
      <c r="A7299" s="21">
        <v>45325.11409722222</v>
      </c>
      <c r="B7299" s="22">
        <v>45325.11409722222</v>
      </c>
      <c r="C7299" s="20" t="s">
        <v>253</v>
      </c>
      <c r="D7299" s="20" t="s">
        <v>254</v>
      </c>
      <c r="E7299" s="207" t="s">
        <v>256</v>
      </c>
      <c r="F7299" s="20" t="s">
        <v>6744</v>
      </c>
      <c r="G7299" s="20" t="s">
        <v>183</v>
      </c>
      <c r="H7299" s="23">
        <v>271694.26</v>
      </c>
      <c r="I7299" s="21">
        <v>45323</v>
      </c>
      <c r="J7299" s="21">
        <v>45320</v>
      </c>
      <c r="K7299" s="20" t="s">
        <v>5118</v>
      </c>
      <c r="L7299" s="20" t="s">
        <v>5107</v>
      </c>
      <c r="M7299" s="20"/>
      <c r="N7299" s="21">
        <v>45327.78619136574</v>
      </c>
    </row>
    <row r="7300" spans="1:14" x14ac:dyDescent="0.25">
      <c r="A7300" s="21">
        <v>45325.11409722222</v>
      </c>
      <c r="B7300" s="22">
        <v>45325.11409722222</v>
      </c>
      <c r="C7300" s="20" t="s">
        <v>939</v>
      </c>
      <c r="D7300" s="20" t="s">
        <v>940</v>
      </c>
      <c r="E7300" s="207" t="s">
        <v>942</v>
      </c>
      <c r="F7300" s="20" t="s">
        <v>6745</v>
      </c>
      <c r="G7300" s="20" t="s">
        <v>183</v>
      </c>
      <c r="H7300" s="23">
        <v>3115.6</v>
      </c>
      <c r="I7300" s="21">
        <v>45323</v>
      </c>
      <c r="J7300" s="21">
        <v>45320</v>
      </c>
      <c r="K7300" s="20" t="s">
        <v>5123</v>
      </c>
      <c r="L7300" s="20" t="s">
        <v>5107</v>
      </c>
      <c r="M7300" s="20"/>
      <c r="N7300" s="21">
        <v>45327.78619136574</v>
      </c>
    </row>
    <row r="7301" spans="1:14" x14ac:dyDescent="0.25">
      <c r="A7301" s="21">
        <v>45325.11409722222</v>
      </c>
      <c r="B7301" s="22">
        <v>45325.11409722222</v>
      </c>
      <c r="C7301" s="20" t="s">
        <v>521</v>
      </c>
      <c r="D7301" s="20" t="s">
        <v>522</v>
      </c>
      <c r="E7301" s="207" t="s">
        <v>524</v>
      </c>
      <c r="F7301" s="20" t="s">
        <v>6746</v>
      </c>
      <c r="G7301" s="20" t="s">
        <v>183</v>
      </c>
      <c r="H7301" s="23">
        <v>4601.54</v>
      </c>
      <c r="I7301" s="21">
        <v>45323</v>
      </c>
      <c r="J7301" s="21">
        <v>45320</v>
      </c>
      <c r="K7301" s="20" t="s">
        <v>5121</v>
      </c>
      <c r="L7301" s="20" t="s">
        <v>5107</v>
      </c>
      <c r="M7301" s="20"/>
      <c r="N7301" s="21">
        <v>45327.78619136574</v>
      </c>
    </row>
    <row r="7302" spans="1:14" x14ac:dyDescent="0.25">
      <c r="A7302" s="21">
        <v>45325.11409722222</v>
      </c>
      <c r="B7302" s="22">
        <v>45325.11409722222</v>
      </c>
      <c r="C7302" s="20" t="s">
        <v>459</v>
      </c>
      <c r="D7302" s="20" t="s">
        <v>460</v>
      </c>
      <c r="E7302" s="207" t="s">
        <v>462</v>
      </c>
      <c r="F7302" s="20" t="s">
        <v>6747</v>
      </c>
      <c r="G7302" s="20" t="s">
        <v>183</v>
      </c>
      <c r="H7302" s="23">
        <v>469718.37</v>
      </c>
      <c r="I7302" s="21">
        <v>45323</v>
      </c>
      <c r="J7302" s="21">
        <v>45320</v>
      </c>
      <c r="K7302" s="20" t="s">
        <v>5129</v>
      </c>
      <c r="L7302" s="20" t="s">
        <v>5107</v>
      </c>
      <c r="M7302" s="20"/>
      <c r="N7302" s="21">
        <v>45327.78619136574</v>
      </c>
    </row>
    <row r="7303" spans="1:14" x14ac:dyDescent="0.25">
      <c r="A7303" s="21">
        <v>45325.11409722222</v>
      </c>
      <c r="B7303" s="22">
        <v>45325.11409722222</v>
      </c>
      <c r="C7303" s="20" t="s">
        <v>435</v>
      </c>
      <c r="D7303" s="20" t="s">
        <v>436</v>
      </c>
      <c r="E7303" s="207" t="s">
        <v>438</v>
      </c>
      <c r="F7303" s="20" t="s">
        <v>6748</v>
      </c>
      <c r="G7303" s="20" t="s">
        <v>183</v>
      </c>
      <c r="H7303" s="23">
        <v>7439.35</v>
      </c>
      <c r="I7303" s="21">
        <v>45323</v>
      </c>
      <c r="J7303" s="21">
        <v>45320</v>
      </c>
      <c r="K7303" s="20" t="s">
        <v>5118</v>
      </c>
      <c r="L7303" s="20" t="s">
        <v>5107</v>
      </c>
      <c r="M7303" s="20"/>
      <c r="N7303" s="21">
        <v>45327.78619136574</v>
      </c>
    </row>
    <row r="7304" spans="1:14" x14ac:dyDescent="0.25">
      <c r="A7304" s="21">
        <v>45325.11409722222</v>
      </c>
      <c r="B7304" s="22">
        <v>45325.11409722222</v>
      </c>
      <c r="C7304" s="20" t="s">
        <v>422</v>
      </c>
      <c r="D7304" s="20" t="s">
        <v>423</v>
      </c>
      <c r="E7304" s="207" t="s">
        <v>425</v>
      </c>
      <c r="F7304" s="20" t="s">
        <v>6749</v>
      </c>
      <c r="G7304" s="20" t="s">
        <v>183</v>
      </c>
      <c r="H7304" s="23">
        <v>13428.27</v>
      </c>
      <c r="I7304" s="21">
        <v>45323</v>
      </c>
      <c r="J7304" s="21">
        <v>45320</v>
      </c>
      <c r="K7304" s="20" t="s">
        <v>5118</v>
      </c>
      <c r="L7304" s="20" t="s">
        <v>5107</v>
      </c>
      <c r="M7304" s="20"/>
      <c r="N7304" s="21">
        <v>45327.78619136574</v>
      </c>
    </row>
    <row r="7305" spans="1:14" x14ac:dyDescent="0.25">
      <c r="A7305" s="21">
        <v>45325.11409722222</v>
      </c>
      <c r="B7305" s="22">
        <v>45325.11409722222</v>
      </c>
      <c r="C7305" s="20" t="s">
        <v>1298</v>
      </c>
      <c r="D7305" s="20" t="s">
        <v>1299</v>
      </c>
      <c r="E7305" s="207" t="s">
        <v>1301</v>
      </c>
      <c r="F7305" s="20" t="s">
        <v>6750</v>
      </c>
      <c r="G7305" s="20" t="s">
        <v>183</v>
      </c>
      <c r="H7305" s="23">
        <v>645.66</v>
      </c>
      <c r="I7305" s="21">
        <v>45323</v>
      </c>
      <c r="J7305" s="21">
        <v>45320</v>
      </c>
      <c r="K7305" s="20" t="s">
        <v>5121</v>
      </c>
      <c r="L7305" s="20" t="s">
        <v>5107</v>
      </c>
      <c r="M7305" s="20"/>
      <c r="N7305" s="21">
        <v>45327.78619136574</v>
      </c>
    </row>
    <row r="7306" spans="1:14" x14ac:dyDescent="0.25">
      <c r="A7306" s="21">
        <v>45325.11409722222</v>
      </c>
      <c r="B7306" s="22">
        <v>45325.11409722222</v>
      </c>
      <c r="C7306" s="20" t="s">
        <v>331</v>
      </c>
      <c r="D7306" s="20" t="s">
        <v>332</v>
      </c>
      <c r="E7306" s="207" t="s">
        <v>334</v>
      </c>
      <c r="F7306" s="20" t="s">
        <v>6751</v>
      </c>
      <c r="G7306" s="20" t="s">
        <v>183</v>
      </c>
      <c r="H7306" s="23">
        <v>2861.55</v>
      </c>
      <c r="I7306" s="21">
        <v>45323</v>
      </c>
      <c r="J7306" s="21">
        <v>45320</v>
      </c>
      <c r="K7306" s="20" t="s">
        <v>5121</v>
      </c>
      <c r="L7306" s="20" t="s">
        <v>5107</v>
      </c>
      <c r="M7306" s="20"/>
      <c r="N7306" s="21">
        <v>45327.78619136574</v>
      </c>
    </row>
    <row r="7307" spans="1:14" x14ac:dyDescent="0.25">
      <c r="A7307" s="21">
        <v>45325.038958333331</v>
      </c>
      <c r="B7307" s="22">
        <v>45325.038958333331</v>
      </c>
      <c r="C7307" s="20" t="s">
        <v>869</v>
      </c>
      <c r="D7307" s="20" t="s">
        <v>870</v>
      </c>
      <c r="E7307" s="207" t="s">
        <v>872</v>
      </c>
      <c r="F7307" s="20" t="s">
        <v>6752</v>
      </c>
      <c r="G7307" s="20" t="s">
        <v>210</v>
      </c>
      <c r="H7307" s="23">
        <v>301.57</v>
      </c>
      <c r="I7307" s="21">
        <v>45323</v>
      </c>
      <c r="J7307" s="21">
        <v>45320</v>
      </c>
      <c r="K7307" s="20" t="s">
        <v>5097</v>
      </c>
      <c r="L7307" s="20" t="s">
        <v>5098</v>
      </c>
      <c r="M7307" s="20"/>
      <c r="N7307" s="21">
        <v>45327.78619136574</v>
      </c>
    </row>
    <row r="7308" spans="1:14" x14ac:dyDescent="0.25">
      <c r="A7308" s="21">
        <v>45325.038958333331</v>
      </c>
      <c r="B7308" s="22">
        <v>45325.038958333331</v>
      </c>
      <c r="C7308" s="20" t="s">
        <v>995</v>
      </c>
      <c r="D7308" s="20" t="s">
        <v>996</v>
      </c>
      <c r="E7308" s="207" t="s">
        <v>998</v>
      </c>
      <c r="F7308" s="20" t="s">
        <v>6753</v>
      </c>
      <c r="G7308" s="20" t="s">
        <v>210</v>
      </c>
      <c r="H7308" s="23">
        <v>29.04</v>
      </c>
      <c r="I7308" s="21">
        <v>45323</v>
      </c>
      <c r="J7308" s="21">
        <v>45320</v>
      </c>
      <c r="K7308" s="20" t="s">
        <v>5097</v>
      </c>
      <c r="L7308" s="20" t="s">
        <v>5098</v>
      </c>
      <c r="M7308" s="20"/>
      <c r="N7308" s="21">
        <v>45327.78619136574</v>
      </c>
    </row>
    <row r="7309" spans="1:14" x14ac:dyDescent="0.25">
      <c r="A7309" s="21">
        <v>45325.038958333331</v>
      </c>
      <c r="B7309" s="22">
        <v>45325.038958333331</v>
      </c>
      <c r="C7309" s="20" t="s">
        <v>724</v>
      </c>
      <c r="D7309" s="20" t="s">
        <v>118</v>
      </c>
      <c r="E7309" s="207" t="s">
        <v>121</v>
      </c>
      <c r="F7309" s="20" t="s">
        <v>6754</v>
      </c>
      <c r="G7309" s="20" t="s">
        <v>210</v>
      </c>
      <c r="H7309" s="23">
        <v>-3121.58</v>
      </c>
      <c r="I7309" s="21">
        <v>45323</v>
      </c>
      <c r="J7309" s="21">
        <v>45320</v>
      </c>
      <c r="K7309" s="20" t="s">
        <v>5097</v>
      </c>
      <c r="L7309" s="20" t="s">
        <v>5098</v>
      </c>
      <c r="M7309" s="20"/>
      <c r="N7309" s="21">
        <v>45327.78619136574</v>
      </c>
    </row>
    <row r="7310" spans="1:14" x14ac:dyDescent="0.25">
      <c r="A7310" s="21">
        <v>45324.540405092594</v>
      </c>
      <c r="B7310" s="22">
        <v>45324.540405092594</v>
      </c>
      <c r="C7310" s="20" t="s">
        <v>132</v>
      </c>
      <c r="D7310" s="20" t="s">
        <v>133</v>
      </c>
      <c r="E7310" s="20" t="s">
        <v>136</v>
      </c>
      <c r="F7310" s="20" t="s">
        <v>6755</v>
      </c>
      <c r="G7310" s="20" t="s">
        <v>134</v>
      </c>
      <c r="H7310" s="23">
        <v>2114.81</v>
      </c>
      <c r="I7310" s="21">
        <v>45323</v>
      </c>
      <c r="J7310" s="21">
        <v>45320</v>
      </c>
      <c r="K7310" s="20" t="s">
        <v>5097</v>
      </c>
      <c r="L7310" s="20" t="s">
        <v>5098</v>
      </c>
      <c r="M7310" s="20"/>
      <c r="N7310" s="21">
        <v>45324.933393946761</v>
      </c>
    </row>
    <row r="7311" spans="1:14" x14ac:dyDescent="0.25">
      <c r="A7311" s="21">
        <v>45324.43414351852</v>
      </c>
      <c r="B7311" s="22">
        <v>45324.43414351852</v>
      </c>
      <c r="C7311" s="20" t="s">
        <v>5101</v>
      </c>
      <c r="D7311" s="20" t="s">
        <v>5102</v>
      </c>
      <c r="E7311" s="20" t="s">
        <v>5103</v>
      </c>
      <c r="F7311" s="20" t="s">
        <v>6756</v>
      </c>
      <c r="G7311" s="20" t="s">
        <v>5105</v>
      </c>
      <c r="H7311" s="23">
        <v>37681.360000000001</v>
      </c>
      <c r="I7311" s="21">
        <v>45323</v>
      </c>
      <c r="J7311" s="21">
        <v>45320</v>
      </c>
      <c r="K7311" s="20" t="s">
        <v>5106</v>
      </c>
      <c r="L7311" s="20" t="s">
        <v>5107</v>
      </c>
      <c r="M7311" s="20"/>
      <c r="N7311" s="21">
        <v>45324.933393946761</v>
      </c>
    </row>
    <row r="7312" spans="1:14" x14ac:dyDescent="0.25">
      <c r="A7312" s="21">
        <v>45324.43414351852</v>
      </c>
      <c r="B7312" s="22">
        <v>45324.43414351852</v>
      </c>
      <c r="C7312" s="20" t="s">
        <v>5108</v>
      </c>
      <c r="D7312" s="20" t="s">
        <v>5109</v>
      </c>
      <c r="E7312" s="20" t="s">
        <v>5110</v>
      </c>
      <c r="F7312" s="20" t="s">
        <v>6757</v>
      </c>
      <c r="G7312" s="20" t="s">
        <v>5105</v>
      </c>
      <c r="H7312" s="23">
        <v>38950.71</v>
      </c>
      <c r="I7312" s="21">
        <v>45323</v>
      </c>
      <c r="J7312" s="21">
        <v>45320</v>
      </c>
      <c r="K7312" s="20" t="s">
        <v>5106</v>
      </c>
      <c r="L7312" s="20" t="s">
        <v>5107</v>
      </c>
      <c r="M7312" s="20"/>
      <c r="N7312" s="21">
        <v>45324.933393946761</v>
      </c>
    </row>
    <row r="7313" spans="1:14" x14ac:dyDescent="0.25">
      <c r="A7313" s="21">
        <v>45324.26871527778</v>
      </c>
      <c r="B7313" s="22">
        <v>45324.26871527778</v>
      </c>
      <c r="C7313" s="20" t="s">
        <v>266</v>
      </c>
      <c r="D7313" s="20" t="s">
        <v>267</v>
      </c>
      <c r="E7313" s="207" t="s">
        <v>270</v>
      </c>
      <c r="F7313" s="20" t="s">
        <v>6758</v>
      </c>
      <c r="G7313" s="20" t="s">
        <v>268</v>
      </c>
      <c r="H7313" s="23">
        <v>3828.48</v>
      </c>
      <c r="I7313" s="21">
        <v>45323</v>
      </c>
      <c r="J7313" s="21">
        <v>45320</v>
      </c>
      <c r="K7313" s="20" t="s">
        <v>5097</v>
      </c>
      <c r="L7313" s="20" t="s">
        <v>5098</v>
      </c>
      <c r="M7313" s="20"/>
      <c r="N7313" s="21">
        <v>45324.933393946761</v>
      </c>
    </row>
    <row r="7314" spans="1:14" x14ac:dyDescent="0.25">
      <c r="A7314" s="21">
        <v>45324.017766203702</v>
      </c>
      <c r="B7314" s="22">
        <v>45324.017766203702</v>
      </c>
      <c r="C7314" s="20" t="s">
        <v>869</v>
      </c>
      <c r="D7314" s="20" t="s">
        <v>870</v>
      </c>
      <c r="E7314" s="207" t="s">
        <v>872</v>
      </c>
      <c r="F7314" s="20" t="s">
        <v>6759</v>
      </c>
      <c r="G7314" s="20" t="s">
        <v>210</v>
      </c>
      <c r="H7314" s="23">
        <v>301.57</v>
      </c>
      <c r="I7314" s="21">
        <v>45323</v>
      </c>
      <c r="J7314" s="21">
        <v>45320</v>
      </c>
      <c r="K7314" s="20" t="s">
        <v>5097</v>
      </c>
      <c r="L7314" s="20" t="s">
        <v>5098</v>
      </c>
      <c r="M7314" s="20"/>
      <c r="N7314" s="21">
        <v>45324.933393946761</v>
      </c>
    </row>
    <row r="7315" spans="1:14" x14ac:dyDescent="0.25">
      <c r="A7315" s="21">
        <v>45324.017766203702</v>
      </c>
      <c r="B7315" s="22">
        <v>45324.017766203702</v>
      </c>
      <c r="C7315" s="20" t="s">
        <v>995</v>
      </c>
      <c r="D7315" s="20" t="s">
        <v>996</v>
      </c>
      <c r="E7315" s="207" t="s">
        <v>998</v>
      </c>
      <c r="F7315" s="20" t="s">
        <v>6760</v>
      </c>
      <c r="G7315" s="20" t="s">
        <v>210</v>
      </c>
      <c r="H7315" s="23">
        <v>29.04</v>
      </c>
      <c r="I7315" s="21">
        <v>45323</v>
      </c>
      <c r="J7315" s="21">
        <v>45320</v>
      </c>
      <c r="K7315" s="20" t="s">
        <v>5097</v>
      </c>
      <c r="L7315" s="20" t="s">
        <v>5098</v>
      </c>
      <c r="M7315" s="20"/>
      <c r="N7315" s="21">
        <v>45324.933393946761</v>
      </c>
    </row>
    <row r="7316" spans="1:14" x14ac:dyDescent="0.25">
      <c r="A7316" s="21">
        <v>45324.017766203702</v>
      </c>
      <c r="B7316" s="22">
        <v>45324.017766203702</v>
      </c>
      <c r="C7316" s="20" t="s">
        <v>724</v>
      </c>
      <c r="D7316" s="20" t="s">
        <v>118</v>
      </c>
      <c r="E7316" s="207" t="s">
        <v>121</v>
      </c>
      <c r="F7316" s="20" t="s">
        <v>6761</v>
      </c>
      <c r="G7316" s="20" t="s">
        <v>210</v>
      </c>
      <c r="H7316" s="23">
        <v>-3121.58</v>
      </c>
      <c r="I7316" s="21">
        <v>45323</v>
      </c>
      <c r="J7316" s="21">
        <v>45320</v>
      </c>
      <c r="K7316" s="20" t="s">
        <v>5097</v>
      </c>
      <c r="L7316" s="20" t="s">
        <v>5098</v>
      </c>
      <c r="M7316" s="20"/>
      <c r="N7316" s="21">
        <v>45324.933393946761</v>
      </c>
    </row>
    <row r="7317" spans="1:14" x14ac:dyDescent="0.25">
      <c r="A7317" s="21">
        <v>45323.969097222223</v>
      </c>
      <c r="B7317" s="22">
        <v>45323.969097222223</v>
      </c>
      <c r="C7317" s="20" t="s">
        <v>771</v>
      </c>
      <c r="D7317" s="20" t="s">
        <v>772</v>
      </c>
      <c r="E7317" s="207" t="s">
        <v>774</v>
      </c>
      <c r="F7317" s="20" t="s">
        <v>6762</v>
      </c>
      <c r="G7317" s="20" t="s">
        <v>183</v>
      </c>
      <c r="H7317" s="23">
        <v>1018703.35</v>
      </c>
      <c r="I7317" s="21">
        <v>45323</v>
      </c>
      <c r="J7317" s="21">
        <v>45320</v>
      </c>
      <c r="K7317" s="20" t="s">
        <v>5114</v>
      </c>
      <c r="L7317" s="20" t="s">
        <v>5107</v>
      </c>
      <c r="M7317" s="20"/>
      <c r="N7317" s="21">
        <v>45324.933393946761</v>
      </c>
    </row>
    <row r="7318" spans="1:14" x14ac:dyDescent="0.25">
      <c r="A7318" s="21">
        <v>45323.969097222223</v>
      </c>
      <c r="B7318" s="22">
        <v>45323.969097222223</v>
      </c>
      <c r="C7318" s="20" t="s">
        <v>181</v>
      </c>
      <c r="D7318" s="20" t="s">
        <v>182</v>
      </c>
      <c r="E7318" s="207" t="s">
        <v>185</v>
      </c>
      <c r="F7318" s="20" t="s">
        <v>6763</v>
      </c>
      <c r="G7318" s="20" t="s">
        <v>183</v>
      </c>
      <c r="H7318" s="23">
        <v>1257362.7</v>
      </c>
      <c r="I7318" s="21">
        <v>45323</v>
      </c>
      <c r="J7318" s="21">
        <v>45320</v>
      </c>
      <c r="K7318" s="20" t="s">
        <v>5116</v>
      </c>
      <c r="L7318" s="20" t="s">
        <v>5107</v>
      </c>
      <c r="M7318" s="20"/>
      <c r="N7318" s="21">
        <v>45324.933393946761</v>
      </c>
    </row>
    <row r="7319" spans="1:14" x14ac:dyDescent="0.25">
      <c r="A7319" s="21">
        <v>45323.969097222223</v>
      </c>
      <c r="B7319" s="22">
        <v>45323.969097222223</v>
      </c>
      <c r="C7319" s="20" t="s">
        <v>1190</v>
      </c>
      <c r="D7319" s="20" t="s">
        <v>1191</v>
      </c>
      <c r="E7319" s="207" t="s">
        <v>1193</v>
      </c>
      <c r="F7319" s="20" t="s">
        <v>6764</v>
      </c>
      <c r="G7319" s="20" t="s">
        <v>183</v>
      </c>
      <c r="H7319" s="23">
        <v>4350.62</v>
      </c>
      <c r="I7319" s="21">
        <v>45323</v>
      </c>
      <c r="J7319" s="21">
        <v>45320</v>
      </c>
      <c r="K7319" s="20" t="s">
        <v>5118</v>
      </c>
      <c r="L7319" s="20" t="s">
        <v>5107</v>
      </c>
      <c r="M7319" s="20"/>
      <c r="N7319" s="21">
        <v>45324.933393946761</v>
      </c>
    </row>
    <row r="7320" spans="1:14" x14ac:dyDescent="0.25">
      <c r="A7320" s="21">
        <v>45323.969097222223</v>
      </c>
      <c r="B7320" s="22">
        <v>45323.969097222223</v>
      </c>
      <c r="C7320" s="20" t="s">
        <v>1226</v>
      </c>
      <c r="D7320" s="20" t="s">
        <v>1227</v>
      </c>
      <c r="E7320" s="207" t="s">
        <v>1229</v>
      </c>
      <c r="F7320" s="20" t="s">
        <v>6765</v>
      </c>
      <c r="G7320" s="20" t="s">
        <v>183</v>
      </c>
      <c r="H7320" s="23">
        <v>2708.23</v>
      </c>
      <c r="I7320" s="21">
        <v>45323</v>
      </c>
      <c r="J7320" s="21">
        <v>45320</v>
      </c>
      <c r="K7320" s="20" t="s">
        <v>5118</v>
      </c>
      <c r="L7320" s="20" t="s">
        <v>5107</v>
      </c>
      <c r="M7320" s="20"/>
      <c r="N7320" s="21">
        <v>45324.933393946761</v>
      </c>
    </row>
    <row r="7321" spans="1:14" x14ac:dyDescent="0.25">
      <c r="A7321" s="21">
        <v>45323.969097222223</v>
      </c>
      <c r="B7321" s="22">
        <v>45323.969097222223</v>
      </c>
      <c r="C7321" s="20" t="s">
        <v>717</v>
      </c>
      <c r="D7321" s="20" t="s">
        <v>718</v>
      </c>
      <c r="E7321" s="207" t="s">
        <v>720</v>
      </c>
      <c r="F7321" s="20" t="s">
        <v>6766</v>
      </c>
      <c r="G7321" s="20" t="s">
        <v>183</v>
      </c>
      <c r="H7321" s="23">
        <v>4425.82</v>
      </c>
      <c r="I7321" s="21">
        <v>45323</v>
      </c>
      <c r="J7321" s="21">
        <v>45320</v>
      </c>
      <c r="K7321" s="20" t="s">
        <v>5121</v>
      </c>
      <c r="L7321" s="20" t="s">
        <v>5107</v>
      </c>
      <c r="M7321" s="20"/>
      <c r="N7321" s="21">
        <v>45324.933393946761</v>
      </c>
    </row>
    <row r="7322" spans="1:14" x14ac:dyDescent="0.25">
      <c r="A7322" s="21">
        <v>45323.969097222223</v>
      </c>
      <c r="B7322" s="22">
        <v>45323.969097222223</v>
      </c>
      <c r="C7322" s="20" t="s">
        <v>882</v>
      </c>
      <c r="D7322" s="20" t="s">
        <v>883</v>
      </c>
      <c r="E7322" s="207" t="s">
        <v>885</v>
      </c>
      <c r="F7322" s="20" t="s">
        <v>6767</v>
      </c>
      <c r="G7322" s="20" t="s">
        <v>183</v>
      </c>
      <c r="H7322" s="23">
        <v>5223.72</v>
      </c>
      <c r="I7322" s="21">
        <v>45323</v>
      </c>
      <c r="J7322" s="21">
        <v>45320</v>
      </c>
      <c r="K7322" s="20" t="s">
        <v>5123</v>
      </c>
      <c r="L7322" s="20" t="s">
        <v>5107</v>
      </c>
      <c r="M7322" s="20"/>
      <c r="N7322" s="21">
        <v>45324.933393946761</v>
      </c>
    </row>
    <row r="7323" spans="1:14" x14ac:dyDescent="0.25">
      <c r="A7323" s="21">
        <v>45323.969097222223</v>
      </c>
      <c r="B7323" s="22">
        <v>45323.969097222223</v>
      </c>
      <c r="C7323" s="20" t="s">
        <v>193</v>
      </c>
      <c r="D7323" s="20" t="s">
        <v>194</v>
      </c>
      <c r="E7323" s="207" t="s">
        <v>196</v>
      </c>
      <c r="F7323" s="20" t="s">
        <v>6768</v>
      </c>
      <c r="G7323" s="20" t="s">
        <v>183</v>
      </c>
      <c r="H7323" s="23">
        <v>7633.27</v>
      </c>
      <c r="I7323" s="21">
        <v>45323</v>
      </c>
      <c r="J7323" s="21">
        <v>45320</v>
      </c>
      <c r="K7323" s="20" t="s">
        <v>5118</v>
      </c>
      <c r="L7323" s="20" t="s">
        <v>5107</v>
      </c>
      <c r="M7323" s="20"/>
      <c r="N7323" s="21">
        <v>45324.933393946761</v>
      </c>
    </row>
    <row r="7324" spans="1:14" x14ac:dyDescent="0.25">
      <c r="A7324" s="21">
        <v>45323.969097222223</v>
      </c>
      <c r="B7324" s="22">
        <v>45323.969097222223</v>
      </c>
      <c r="C7324" s="20" t="s">
        <v>253</v>
      </c>
      <c r="D7324" s="20" t="s">
        <v>254</v>
      </c>
      <c r="E7324" s="207" t="s">
        <v>256</v>
      </c>
      <c r="F7324" s="20" t="s">
        <v>6769</v>
      </c>
      <c r="G7324" s="20" t="s">
        <v>183</v>
      </c>
      <c r="H7324" s="23">
        <v>271694.26</v>
      </c>
      <c r="I7324" s="21">
        <v>45323</v>
      </c>
      <c r="J7324" s="21">
        <v>45320</v>
      </c>
      <c r="K7324" s="20" t="s">
        <v>5118</v>
      </c>
      <c r="L7324" s="20" t="s">
        <v>5107</v>
      </c>
      <c r="M7324" s="20"/>
      <c r="N7324" s="21">
        <v>45324.933393946761</v>
      </c>
    </row>
    <row r="7325" spans="1:14" x14ac:dyDescent="0.25">
      <c r="A7325" s="21">
        <v>45323.969097222223</v>
      </c>
      <c r="B7325" s="22">
        <v>45323.969097222223</v>
      </c>
      <c r="C7325" s="20" t="s">
        <v>939</v>
      </c>
      <c r="D7325" s="20" t="s">
        <v>940</v>
      </c>
      <c r="E7325" s="207" t="s">
        <v>942</v>
      </c>
      <c r="F7325" s="20" t="s">
        <v>6770</v>
      </c>
      <c r="G7325" s="20" t="s">
        <v>183</v>
      </c>
      <c r="H7325" s="23">
        <v>3082.38</v>
      </c>
      <c r="I7325" s="21">
        <v>45323</v>
      </c>
      <c r="J7325" s="21">
        <v>45320</v>
      </c>
      <c r="K7325" s="20" t="s">
        <v>5123</v>
      </c>
      <c r="L7325" s="20" t="s">
        <v>5107</v>
      </c>
      <c r="M7325" s="20"/>
      <c r="N7325" s="21">
        <v>45324.933393946761</v>
      </c>
    </row>
    <row r="7326" spans="1:14" x14ac:dyDescent="0.25">
      <c r="A7326" s="21">
        <v>45323.969097222223</v>
      </c>
      <c r="B7326" s="22">
        <v>45323.969097222223</v>
      </c>
      <c r="C7326" s="20" t="s">
        <v>521</v>
      </c>
      <c r="D7326" s="20" t="s">
        <v>522</v>
      </c>
      <c r="E7326" s="207" t="s">
        <v>524</v>
      </c>
      <c r="F7326" s="20" t="s">
        <v>6771</v>
      </c>
      <c r="G7326" s="20" t="s">
        <v>183</v>
      </c>
      <c r="H7326" s="23">
        <v>6601.54</v>
      </c>
      <c r="I7326" s="21">
        <v>45323</v>
      </c>
      <c r="J7326" s="21">
        <v>45320</v>
      </c>
      <c r="K7326" s="20" t="s">
        <v>5121</v>
      </c>
      <c r="L7326" s="20" t="s">
        <v>5107</v>
      </c>
      <c r="M7326" s="20"/>
      <c r="N7326" s="21">
        <v>45324.933393946761</v>
      </c>
    </row>
    <row r="7327" spans="1:14" x14ac:dyDescent="0.25">
      <c r="A7327" s="21">
        <v>45323.969097222223</v>
      </c>
      <c r="B7327" s="22">
        <v>45323.969097222223</v>
      </c>
      <c r="C7327" s="20" t="s">
        <v>459</v>
      </c>
      <c r="D7327" s="20" t="s">
        <v>460</v>
      </c>
      <c r="E7327" s="207" t="s">
        <v>462</v>
      </c>
      <c r="F7327" s="20" t="s">
        <v>6772</v>
      </c>
      <c r="G7327" s="20" t="s">
        <v>183</v>
      </c>
      <c r="H7327" s="23">
        <v>457731.33</v>
      </c>
      <c r="I7327" s="21">
        <v>45323</v>
      </c>
      <c r="J7327" s="21">
        <v>45320</v>
      </c>
      <c r="K7327" s="20" t="s">
        <v>5129</v>
      </c>
      <c r="L7327" s="20" t="s">
        <v>5107</v>
      </c>
      <c r="M7327" s="20"/>
      <c r="N7327" s="21">
        <v>45324.933393946761</v>
      </c>
    </row>
    <row r="7328" spans="1:14" x14ac:dyDescent="0.25">
      <c r="A7328" s="21">
        <v>45323.969097222223</v>
      </c>
      <c r="B7328" s="22">
        <v>45323.969097222223</v>
      </c>
      <c r="C7328" s="20" t="s">
        <v>435</v>
      </c>
      <c r="D7328" s="20" t="s">
        <v>436</v>
      </c>
      <c r="E7328" s="207" t="s">
        <v>438</v>
      </c>
      <c r="F7328" s="20" t="s">
        <v>6773</v>
      </c>
      <c r="G7328" s="20" t="s">
        <v>183</v>
      </c>
      <c r="H7328" s="23">
        <v>7439.35</v>
      </c>
      <c r="I7328" s="21">
        <v>45323</v>
      </c>
      <c r="J7328" s="21">
        <v>45320</v>
      </c>
      <c r="K7328" s="20" t="s">
        <v>5118</v>
      </c>
      <c r="L7328" s="20" t="s">
        <v>5107</v>
      </c>
      <c r="M7328" s="20"/>
      <c r="N7328" s="21">
        <v>45324.933393946761</v>
      </c>
    </row>
    <row r="7329" spans="1:14" x14ac:dyDescent="0.25">
      <c r="A7329" s="21">
        <v>45323.969097222223</v>
      </c>
      <c r="B7329" s="22">
        <v>45323.969097222223</v>
      </c>
      <c r="C7329" s="20" t="s">
        <v>422</v>
      </c>
      <c r="D7329" s="20" t="s">
        <v>423</v>
      </c>
      <c r="E7329" s="207" t="s">
        <v>425</v>
      </c>
      <c r="F7329" s="20" t="s">
        <v>6774</v>
      </c>
      <c r="G7329" s="20" t="s">
        <v>183</v>
      </c>
      <c r="H7329" s="23">
        <v>13428.27</v>
      </c>
      <c r="I7329" s="21">
        <v>45323</v>
      </c>
      <c r="J7329" s="21">
        <v>45320</v>
      </c>
      <c r="K7329" s="20" t="s">
        <v>5118</v>
      </c>
      <c r="L7329" s="20" t="s">
        <v>5107</v>
      </c>
      <c r="M7329" s="20"/>
      <c r="N7329" s="21">
        <v>45324.933393946761</v>
      </c>
    </row>
    <row r="7330" spans="1:14" x14ac:dyDescent="0.25">
      <c r="A7330" s="21">
        <v>45323.969097222223</v>
      </c>
      <c r="B7330" s="22">
        <v>45323.969097222223</v>
      </c>
      <c r="C7330" s="20" t="s">
        <v>1298</v>
      </c>
      <c r="D7330" s="20" t="s">
        <v>1299</v>
      </c>
      <c r="E7330" s="207" t="s">
        <v>1301</v>
      </c>
      <c r="F7330" s="20" t="s">
        <v>6775</v>
      </c>
      <c r="G7330" s="20" t="s">
        <v>183</v>
      </c>
      <c r="H7330" s="23">
        <v>645.66</v>
      </c>
      <c r="I7330" s="21">
        <v>45323</v>
      </c>
      <c r="J7330" s="21">
        <v>45320</v>
      </c>
      <c r="K7330" s="20" t="s">
        <v>5121</v>
      </c>
      <c r="L7330" s="20" t="s">
        <v>5107</v>
      </c>
      <c r="M7330" s="20"/>
      <c r="N7330" s="21">
        <v>45324.933393946761</v>
      </c>
    </row>
    <row r="7331" spans="1:14" x14ac:dyDescent="0.25">
      <c r="A7331" s="21">
        <v>45323.969097222223</v>
      </c>
      <c r="B7331" s="22">
        <v>45323.969097222223</v>
      </c>
      <c r="C7331" s="20" t="s">
        <v>331</v>
      </c>
      <c r="D7331" s="20" t="s">
        <v>332</v>
      </c>
      <c r="E7331" s="207" t="s">
        <v>334</v>
      </c>
      <c r="F7331" s="20" t="s">
        <v>6776</v>
      </c>
      <c r="G7331" s="20" t="s">
        <v>183</v>
      </c>
      <c r="H7331" s="23">
        <v>5682.8</v>
      </c>
      <c r="I7331" s="21">
        <v>45323</v>
      </c>
      <c r="J7331" s="21">
        <v>45320</v>
      </c>
      <c r="K7331" s="20" t="s">
        <v>5121</v>
      </c>
      <c r="L7331" s="20" t="s">
        <v>5107</v>
      </c>
      <c r="M7331" s="20"/>
      <c r="N7331" s="21">
        <v>45324.933393946761</v>
      </c>
    </row>
    <row r="7332" spans="1:14" x14ac:dyDescent="0.25">
      <c r="A7332" s="21">
        <v>45323.346446759257</v>
      </c>
      <c r="B7332" s="22">
        <v>45323.346446759257</v>
      </c>
      <c r="C7332" s="20" t="s">
        <v>132</v>
      </c>
      <c r="D7332" s="20" t="s">
        <v>133</v>
      </c>
      <c r="E7332" s="20" t="s">
        <v>136</v>
      </c>
      <c r="F7332" s="20" t="s">
        <v>6777</v>
      </c>
      <c r="G7332" s="20" t="s">
        <v>134</v>
      </c>
      <c r="H7332" s="23">
        <v>2074.81</v>
      </c>
      <c r="I7332" s="21">
        <v>45323</v>
      </c>
      <c r="J7332" s="21">
        <v>45320</v>
      </c>
      <c r="K7332" s="20" t="s">
        <v>5097</v>
      </c>
      <c r="L7332" s="20" t="s">
        <v>5098</v>
      </c>
      <c r="M7332" s="20"/>
      <c r="N7332" s="21">
        <v>45324.933393946761</v>
      </c>
    </row>
    <row r="7333" spans="1:14" x14ac:dyDescent="0.25">
      <c r="A7333" s="21">
        <v>45323.307997685188</v>
      </c>
      <c r="B7333" s="22">
        <v>45323.307997685188</v>
      </c>
      <c r="C7333" s="20" t="s">
        <v>5101</v>
      </c>
      <c r="D7333" s="20" t="s">
        <v>5102</v>
      </c>
      <c r="E7333" s="20" t="s">
        <v>5103</v>
      </c>
      <c r="F7333" s="20" t="s">
        <v>6778</v>
      </c>
      <c r="G7333" s="20" t="s">
        <v>5105</v>
      </c>
      <c r="H7333" s="23">
        <v>37292.120000000003</v>
      </c>
      <c r="I7333" s="21">
        <v>45323</v>
      </c>
      <c r="J7333" s="21">
        <v>45320</v>
      </c>
      <c r="K7333" s="20" t="s">
        <v>5106</v>
      </c>
      <c r="L7333" s="20" t="s">
        <v>5107</v>
      </c>
      <c r="M7333" s="20"/>
      <c r="N7333" s="21">
        <v>45324.933393946761</v>
      </c>
    </row>
    <row r="7334" spans="1:14" x14ac:dyDescent="0.25">
      <c r="A7334" s="21">
        <v>45323.307997685188</v>
      </c>
      <c r="B7334" s="22">
        <v>45323.307997685188</v>
      </c>
      <c r="C7334" s="20" t="s">
        <v>5108</v>
      </c>
      <c r="D7334" s="20" t="s">
        <v>5109</v>
      </c>
      <c r="E7334" s="20" t="s">
        <v>5110</v>
      </c>
      <c r="F7334" s="20" t="s">
        <v>6779</v>
      </c>
      <c r="G7334" s="20" t="s">
        <v>5105</v>
      </c>
      <c r="H7334" s="23">
        <v>38517.24</v>
      </c>
      <c r="I7334" s="21">
        <v>45323</v>
      </c>
      <c r="J7334" s="21">
        <v>45320</v>
      </c>
      <c r="K7334" s="20" t="s">
        <v>5106</v>
      </c>
      <c r="L7334" s="20" t="s">
        <v>5107</v>
      </c>
      <c r="M7334" s="20"/>
      <c r="N7334" s="21">
        <v>45324.933393946761</v>
      </c>
    </row>
    <row r="7335" spans="1:14" x14ac:dyDescent="0.25">
      <c r="A7335" s="21">
        <v>45322.945567129631</v>
      </c>
      <c r="B7335" s="22">
        <v>45322.945567129631</v>
      </c>
      <c r="C7335" s="20" t="s">
        <v>869</v>
      </c>
      <c r="D7335" s="20" t="s">
        <v>870</v>
      </c>
      <c r="E7335" s="20" t="s">
        <v>872</v>
      </c>
      <c r="F7335" s="20" t="s">
        <v>6780</v>
      </c>
      <c r="G7335" s="20" t="s">
        <v>210</v>
      </c>
      <c r="H7335" s="23">
        <v>301.57</v>
      </c>
      <c r="I7335" s="21">
        <v>45292</v>
      </c>
      <c r="J7335" s="21">
        <v>45320</v>
      </c>
      <c r="K7335" s="20" t="s">
        <v>5097</v>
      </c>
      <c r="L7335" s="20" t="s">
        <v>5098</v>
      </c>
      <c r="M7335" s="20"/>
      <c r="N7335" s="21">
        <v>45322.986433784725</v>
      </c>
    </row>
    <row r="7336" spans="1:14" x14ac:dyDescent="0.25">
      <c r="A7336" s="21">
        <v>45322.945567129631</v>
      </c>
      <c r="B7336" s="22">
        <v>45322.945567129631</v>
      </c>
      <c r="C7336" s="20" t="s">
        <v>995</v>
      </c>
      <c r="D7336" s="20" t="s">
        <v>996</v>
      </c>
      <c r="E7336" s="207" t="s">
        <v>998</v>
      </c>
      <c r="F7336" s="20" t="s">
        <v>6781</v>
      </c>
      <c r="G7336" s="20" t="s">
        <v>210</v>
      </c>
      <c r="H7336" s="23">
        <v>29.04</v>
      </c>
      <c r="I7336" s="21">
        <v>45292</v>
      </c>
      <c r="J7336" s="21">
        <v>45320</v>
      </c>
      <c r="K7336" s="20" t="s">
        <v>5097</v>
      </c>
      <c r="L7336" s="20" t="s">
        <v>5098</v>
      </c>
      <c r="M7336" s="20"/>
      <c r="N7336" s="21">
        <v>45322.986433784725</v>
      </c>
    </row>
    <row r="7337" spans="1:14" x14ac:dyDescent="0.25">
      <c r="A7337" s="21">
        <v>45322.945567129631</v>
      </c>
      <c r="B7337" s="22">
        <v>45322.945567129631</v>
      </c>
      <c r="C7337" s="20" t="s">
        <v>724</v>
      </c>
      <c r="D7337" s="20" t="s">
        <v>118</v>
      </c>
      <c r="E7337" s="207" t="s">
        <v>121</v>
      </c>
      <c r="F7337" s="20" t="s">
        <v>6782</v>
      </c>
      <c r="G7337" s="20" t="s">
        <v>210</v>
      </c>
      <c r="H7337" s="23">
        <v>-3121.58</v>
      </c>
      <c r="I7337" s="21">
        <v>45292</v>
      </c>
      <c r="J7337" s="21">
        <v>45320</v>
      </c>
      <c r="K7337" s="20" t="s">
        <v>5097</v>
      </c>
      <c r="L7337" s="20" t="s">
        <v>5098</v>
      </c>
      <c r="M7337" s="20"/>
      <c r="N7337" s="21">
        <v>45322.986433784725</v>
      </c>
    </row>
    <row r="7338" spans="1:14" x14ac:dyDescent="0.25">
      <c r="A7338" s="21">
        <v>45322.872129629628</v>
      </c>
      <c r="B7338" s="22">
        <v>45322.872129629628</v>
      </c>
      <c r="C7338" s="20" t="s">
        <v>771</v>
      </c>
      <c r="D7338" s="20" t="s">
        <v>772</v>
      </c>
      <c r="E7338" s="207" t="s">
        <v>774</v>
      </c>
      <c r="F7338" s="20" t="s">
        <v>6783</v>
      </c>
      <c r="G7338" s="20" t="s">
        <v>183</v>
      </c>
      <c r="H7338" s="23">
        <v>1027566.89</v>
      </c>
      <c r="I7338" s="21">
        <v>45292</v>
      </c>
      <c r="J7338" s="21">
        <v>45320</v>
      </c>
      <c r="K7338" s="20" t="s">
        <v>5114</v>
      </c>
      <c r="L7338" s="20" t="s">
        <v>5107</v>
      </c>
      <c r="M7338" s="20"/>
      <c r="N7338" s="21">
        <v>45322.986433784725</v>
      </c>
    </row>
    <row r="7339" spans="1:14" x14ac:dyDescent="0.25">
      <c r="A7339" s="21">
        <v>45322.872129629628</v>
      </c>
      <c r="B7339" s="22">
        <v>45322.872129629628</v>
      </c>
      <c r="C7339" s="20" t="s">
        <v>181</v>
      </c>
      <c r="D7339" s="20" t="s">
        <v>182</v>
      </c>
      <c r="E7339" s="207" t="s">
        <v>185</v>
      </c>
      <c r="F7339" s="20" t="s">
        <v>6784</v>
      </c>
      <c r="G7339" s="20" t="s">
        <v>183</v>
      </c>
      <c r="H7339" s="23">
        <v>1267100.1000000001</v>
      </c>
      <c r="I7339" s="21">
        <v>45292</v>
      </c>
      <c r="J7339" s="21">
        <v>45320</v>
      </c>
      <c r="K7339" s="20" t="s">
        <v>5116</v>
      </c>
      <c r="L7339" s="20" t="s">
        <v>5107</v>
      </c>
      <c r="M7339" s="20"/>
      <c r="N7339" s="21">
        <v>45322.986433784725</v>
      </c>
    </row>
    <row r="7340" spans="1:14" x14ac:dyDescent="0.25">
      <c r="A7340" s="21">
        <v>45322.872129629628</v>
      </c>
      <c r="B7340" s="22">
        <v>45322.872129629628</v>
      </c>
      <c r="C7340" s="20" t="s">
        <v>882</v>
      </c>
      <c r="D7340" s="20" t="s">
        <v>883</v>
      </c>
      <c r="E7340" s="207" t="s">
        <v>885</v>
      </c>
      <c r="F7340" s="20" t="s">
        <v>6785</v>
      </c>
      <c r="G7340" s="20" t="s">
        <v>183</v>
      </c>
      <c r="H7340" s="23">
        <v>5100.22</v>
      </c>
      <c r="I7340" s="21">
        <v>45292</v>
      </c>
      <c r="J7340" s="21">
        <v>45320</v>
      </c>
      <c r="K7340" s="20" t="s">
        <v>5123</v>
      </c>
      <c r="L7340" s="20" t="s">
        <v>5107</v>
      </c>
      <c r="M7340" s="20"/>
      <c r="N7340" s="21">
        <v>45322.986433784725</v>
      </c>
    </row>
    <row r="7341" spans="1:14" x14ac:dyDescent="0.25">
      <c r="A7341" s="21">
        <v>45322.872129629628</v>
      </c>
      <c r="B7341" s="22">
        <v>45322.872129629628</v>
      </c>
      <c r="C7341" s="20" t="s">
        <v>939</v>
      </c>
      <c r="D7341" s="20" t="s">
        <v>940</v>
      </c>
      <c r="E7341" s="207" t="s">
        <v>942</v>
      </c>
      <c r="F7341" s="20" t="s">
        <v>6786</v>
      </c>
      <c r="G7341" s="20" t="s">
        <v>183</v>
      </c>
      <c r="H7341" s="23">
        <v>3121.19</v>
      </c>
      <c r="I7341" s="21">
        <v>45292</v>
      </c>
      <c r="J7341" s="21">
        <v>45320</v>
      </c>
      <c r="K7341" s="20" t="s">
        <v>5123</v>
      </c>
      <c r="L7341" s="20" t="s">
        <v>5107</v>
      </c>
      <c r="M7341" s="20"/>
      <c r="N7341" s="21">
        <v>45322.986433784725</v>
      </c>
    </row>
    <row r="7342" spans="1:14" x14ac:dyDescent="0.25">
      <c r="A7342" s="21">
        <v>45322.872129629628</v>
      </c>
      <c r="B7342" s="22">
        <v>45322.872129629628</v>
      </c>
      <c r="C7342" s="20" t="s">
        <v>459</v>
      </c>
      <c r="D7342" s="20" t="s">
        <v>460</v>
      </c>
      <c r="E7342" s="207" t="s">
        <v>462</v>
      </c>
      <c r="F7342" s="20" t="s">
        <v>6787</v>
      </c>
      <c r="G7342" s="20" t="s">
        <v>183</v>
      </c>
      <c r="H7342" s="23">
        <v>467142</v>
      </c>
      <c r="I7342" s="21">
        <v>45292</v>
      </c>
      <c r="J7342" s="21">
        <v>45320</v>
      </c>
      <c r="K7342" s="20" t="s">
        <v>5129</v>
      </c>
      <c r="L7342" s="20" t="s">
        <v>5107</v>
      </c>
      <c r="M7342" s="20"/>
      <c r="N7342" s="21">
        <v>45322.986433784725</v>
      </c>
    </row>
    <row r="7343" spans="1:14" x14ac:dyDescent="0.25">
      <c r="A7343" s="21">
        <v>45322.872129629628</v>
      </c>
      <c r="B7343" s="22">
        <v>45322.872129629628</v>
      </c>
      <c r="C7343" s="20" t="s">
        <v>435</v>
      </c>
      <c r="D7343" s="20" t="s">
        <v>436</v>
      </c>
      <c r="E7343" s="207" t="s">
        <v>438</v>
      </c>
      <c r="F7343" s="20" t="s">
        <v>6788</v>
      </c>
      <c r="G7343" s="20" t="s">
        <v>183</v>
      </c>
      <c r="H7343" s="23">
        <v>7420.12</v>
      </c>
      <c r="I7343" s="21">
        <v>45292</v>
      </c>
      <c r="J7343" s="21">
        <v>45320</v>
      </c>
      <c r="K7343" s="20" t="s">
        <v>5118</v>
      </c>
      <c r="L7343" s="20" t="s">
        <v>5107</v>
      </c>
      <c r="M7343" s="20"/>
      <c r="N7343" s="21">
        <v>45322.986433784725</v>
      </c>
    </row>
    <row r="7344" spans="1:14" x14ac:dyDescent="0.25">
      <c r="A7344" s="21">
        <v>45322.872129629628</v>
      </c>
      <c r="B7344" s="22">
        <v>45322.872129629628</v>
      </c>
      <c r="C7344" s="20" t="s">
        <v>422</v>
      </c>
      <c r="D7344" s="20" t="s">
        <v>423</v>
      </c>
      <c r="E7344" s="207" t="s">
        <v>425</v>
      </c>
      <c r="F7344" s="20" t="s">
        <v>6789</v>
      </c>
      <c r="G7344" s="20" t="s">
        <v>183</v>
      </c>
      <c r="H7344" s="23">
        <v>13399.75</v>
      </c>
      <c r="I7344" s="21">
        <v>45292</v>
      </c>
      <c r="J7344" s="21">
        <v>45320</v>
      </c>
      <c r="K7344" s="20" t="s">
        <v>5118</v>
      </c>
      <c r="L7344" s="20" t="s">
        <v>5107</v>
      </c>
      <c r="M7344" s="20"/>
      <c r="N7344" s="21">
        <v>45322.986433784725</v>
      </c>
    </row>
    <row r="7345" spans="1:14" x14ac:dyDescent="0.25">
      <c r="A7345" s="21">
        <v>45322.515057870369</v>
      </c>
      <c r="B7345" s="22">
        <v>45322.515057870369</v>
      </c>
      <c r="C7345" s="20" t="s">
        <v>5101</v>
      </c>
      <c r="D7345" s="20" t="s">
        <v>5102</v>
      </c>
      <c r="E7345" s="20" t="s">
        <v>5103</v>
      </c>
      <c r="F7345" s="20" t="s">
        <v>6790</v>
      </c>
      <c r="G7345" s="20" t="s">
        <v>5105</v>
      </c>
      <c r="H7345" s="23">
        <v>37694.93</v>
      </c>
      <c r="I7345" s="21">
        <v>45292</v>
      </c>
      <c r="J7345" s="21">
        <v>45320</v>
      </c>
      <c r="K7345" s="20" t="s">
        <v>5106</v>
      </c>
      <c r="L7345" s="20" t="s">
        <v>5107</v>
      </c>
      <c r="M7345" s="20"/>
      <c r="N7345" s="21">
        <v>45322.986433784725</v>
      </c>
    </row>
    <row r="7346" spans="1:14" x14ac:dyDescent="0.25">
      <c r="A7346" s="21">
        <v>45322.515057870369</v>
      </c>
      <c r="B7346" s="22">
        <v>45322.515057870369</v>
      </c>
      <c r="C7346" s="20" t="s">
        <v>5108</v>
      </c>
      <c r="D7346" s="20" t="s">
        <v>5109</v>
      </c>
      <c r="E7346" s="20" t="s">
        <v>5110</v>
      </c>
      <c r="F7346" s="20" t="s">
        <v>6791</v>
      </c>
      <c r="G7346" s="20" t="s">
        <v>5105</v>
      </c>
      <c r="H7346" s="23">
        <v>39038.49</v>
      </c>
      <c r="I7346" s="21">
        <v>45292</v>
      </c>
      <c r="J7346" s="21">
        <v>45320</v>
      </c>
      <c r="K7346" s="20" t="s">
        <v>5106</v>
      </c>
      <c r="L7346" s="20" t="s">
        <v>5107</v>
      </c>
      <c r="M7346" s="20"/>
      <c r="N7346" s="21">
        <v>45322.986433784725</v>
      </c>
    </row>
    <row r="7347" spans="1:14" x14ac:dyDescent="0.25">
      <c r="A7347" s="21">
        <v>45322.503287037034</v>
      </c>
      <c r="B7347" s="22">
        <v>45322.503287037034</v>
      </c>
      <c r="C7347" s="20" t="s">
        <v>132</v>
      </c>
      <c r="D7347" s="20" t="s">
        <v>133</v>
      </c>
      <c r="E7347" s="20" t="s">
        <v>136</v>
      </c>
      <c r="F7347" s="20" t="s">
        <v>6792</v>
      </c>
      <c r="G7347" s="20" t="s">
        <v>134</v>
      </c>
      <c r="H7347" s="23">
        <v>1996.58</v>
      </c>
      <c r="I7347" s="21">
        <v>45292</v>
      </c>
      <c r="J7347" s="21">
        <v>45320</v>
      </c>
      <c r="K7347" s="20" t="s">
        <v>5097</v>
      </c>
      <c r="L7347" s="20" t="s">
        <v>5098</v>
      </c>
      <c r="M7347" s="20"/>
      <c r="N7347" s="21">
        <v>45322.986433784725</v>
      </c>
    </row>
    <row r="7348" spans="1:14" x14ac:dyDescent="0.25">
      <c r="A7348" s="21">
        <v>45322.495821759258</v>
      </c>
      <c r="B7348" s="22">
        <v>45322.495821759258</v>
      </c>
      <c r="C7348" s="20" t="s">
        <v>266</v>
      </c>
      <c r="D7348" s="20" t="s">
        <v>267</v>
      </c>
      <c r="E7348" s="207" t="s">
        <v>270</v>
      </c>
      <c r="F7348" s="20" t="s">
        <v>6793</v>
      </c>
      <c r="G7348" s="20" t="s">
        <v>268</v>
      </c>
      <c r="H7348" s="23">
        <v>3763.34</v>
      </c>
      <c r="I7348" s="21">
        <v>45292</v>
      </c>
      <c r="J7348" s="21">
        <v>45320</v>
      </c>
      <c r="K7348" s="20" t="s">
        <v>5097</v>
      </c>
      <c r="L7348" s="20" t="s">
        <v>5098</v>
      </c>
      <c r="M7348" s="20"/>
      <c r="N7348" s="21">
        <v>45322.986433784725</v>
      </c>
    </row>
    <row r="7349" spans="1:14" x14ac:dyDescent="0.25">
      <c r="A7349" s="21">
        <v>45322.22520833333</v>
      </c>
      <c r="B7349" s="22">
        <v>45322.22520833333</v>
      </c>
      <c r="C7349" s="20" t="s">
        <v>771</v>
      </c>
      <c r="D7349" s="20" t="s">
        <v>772</v>
      </c>
      <c r="E7349" s="207" t="s">
        <v>774</v>
      </c>
      <c r="F7349" s="20" t="s">
        <v>6794</v>
      </c>
      <c r="G7349" s="20" t="s">
        <v>183</v>
      </c>
      <c r="H7349" s="23">
        <v>1029047.73</v>
      </c>
      <c r="I7349" s="21">
        <v>45292</v>
      </c>
      <c r="J7349" s="21">
        <v>45320</v>
      </c>
      <c r="K7349" s="20" t="s">
        <v>5114</v>
      </c>
      <c r="L7349" s="20" t="s">
        <v>5107</v>
      </c>
      <c r="M7349" s="20"/>
      <c r="N7349" s="21">
        <v>45322.986433784725</v>
      </c>
    </row>
    <row r="7350" spans="1:14" x14ac:dyDescent="0.25">
      <c r="A7350" s="21">
        <v>45322.22520833333</v>
      </c>
      <c r="B7350" s="22">
        <v>45322.22520833333</v>
      </c>
      <c r="C7350" s="20" t="s">
        <v>181</v>
      </c>
      <c r="D7350" s="20" t="s">
        <v>182</v>
      </c>
      <c r="E7350" s="207" t="s">
        <v>185</v>
      </c>
      <c r="F7350" s="20" t="s">
        <v>6795</v>
      </c>
      <c r="G7350" s="20" t="s">
        <v>183</v>
      </c>
      <c r="H7350" s="23">
        <v>1266319.94</v>
      </c>
      <c r="I7350" s="21">
        <v>45292</v>
      </c>
      <c r="J7350" s="21">
        <v>45320</v>
      </c>
      <c r="K7350" s="20" t="s">
        <v>5116</v>
      </c>
      <c r="L7350" s="20" t="s">
        <v>5107</v>
      </c>
      <c r="M7350" s="20"/>
      <c r="N7350" s="21">
        <v>45322.986433784725</v>
      </c>
    </row>
    <row r="7351" spans="1:14" x14ac:dyDescent="0.25">
      <c r="A7351" s="21">
        <v>45322.22520833333</v>
      </c>
      <c r="B7351" s="22">
        <v>45322.22520833333</v>
      </c>
      <c r="C7351" s="20" t="s">
        <v>1190</v>
      </c>
      <c r="D7351" s="20" t="s">
        <v>1191</v>
      </c>
      <c r="E7351" s="207" t="s">
        <v>1193</v>
      </c>
      <c r="F7351" s="20" t="s">
        <v>6796</v>
      </c>
      <c r="G7351" s="20" t="s">
        <v>183</v>
      </c>
      <c r="H7351" s="23">
        <v>4340.7</v>
      </c>
      <c r="I7351" s="21">
        <v>45292</v>
      </c>
      <c r="J7351" s="21">
        <v>45320</v>
      </c>
      <c r="K7351" s="20" t="s">
        <v>5118</v>
      </c>
      <c r="L7351" s="20" t="s">
        <v>5107</v>
      </c>
      <c r="M7351" s="20"/>
      <c r="N7351" s="21">
        <v>45322.986433784725</v>
      </c>
    </row>
    <row r="7352" spans="1:14" x14ac:dyDescent="0.25">
      <c r="A7352" s="21">
        <v>45322.22520833333</v>
      </c>
      <c r="B7352" s="22">
        <v>45322.22520833333</v>
      </c>
      <c r="C7352" s="20" t="s">
        <v>1226</v>
      </c>
      <c r="D7352" s="20" t="s">
        <v>1227</v>
      </c>
      <c r="E7352" s="207" t="s">
        <v>1229</v>
      </c>
      <c r="F7352" s="20" t="s">
        <v>6797</v>
      </c>
      <c r="G7352" s="20" t="s">
        <v>183</v>
      </c>
      <c r="H7352" s="23">
        <v>2702.06</v>
      </c>
      <c r="I7352" s="21">
        <v>45292</v>
      </c>
      <c r="J7352" s="21">
        <v>45320</v>
      </c>
      <c r="K7352" s="20" t="s">
        <v>5118</v>
      </c>
      <c r="L7352" s="20" t="s">
        <v>5107</v>
      </c>
      <c r="M7352" s="20"/>
      <c r="N7352" s="21">
        <v>45322.986433784725</v>
      </c>
    </row>
    <row r="7353" spans="1:14" x14ac:dyDescent="0.25">
      <c r="A7353" s="21">
        <v>45322.22520833333</v>
      </c>
      <c r="B7353" s="22">
        <v>45322.22520833333</v>
      </c>
      <c r="C7353" s="20" t="s">
        <v>717</v>
      </c>
      <c r="D7353" s="20" t="s">
        <v>718</v>
      </c>
      <c r="E7353" s="207" t="s">
        <v>720</v>
      </c>
      <c r="F7353" s="20" t="s">
        <v>6798</v>
      </c>
      <c r="G7353" s="20" t="s">
        <v>183</v>
      </c>
      <c r="H7353" s="23">
        <v>4415.74</v>
      </c>
      <c r="I7353" s="21">
        <v>45292</v>
      </c>
      <c r="J7353" s="21">
        <v>45320</v>
      </c>
      <c r="K7353" s="20" t="s">
        <v>5121</v>
      </c>
      <c r="L7353" s="20" t="s">
        <v>5107</v>
      </c>
      <c r="M7353" s="20"/>
      <c r="N7353" s="21">
        <v>45322.986433784725</v>
      </c>
    </row>
    <row r="7354" spans="1:14" x14ac:dyDescent="0.25">
      <c r="A7354" s="21">
        <v>45322.22520833333</v>
      </c>
      <c r="B7354" s="22">
        <v>45322.22520833333</v>
      </c>
      <c r="C7354" s="20" t="s">
        <v>882</v>
      </c>
      <c r="D7354" s="20" t="s">
        <v>883</v>
      </c>
      <c r="E7354" s="207" t="s">
        <v>885</v>
      </c>
      <c r="F7354" s="20" t="s">
        <v>6799</v>
      </c>
      <c r="G7354" s="20" t="s">
        <v>183</v>
      </c>
      <c r="H7354" s="23">
        <v>5105.7700000000004</v>
      </c>
      <c r="I7354" s="21">
        <v>45292</v>
      </c>
      <c r="J7354" s="21">
        <v>45320</v>
      </c>
      <c r="K7354" s="20" t="s">
        <v>5123</v>
      </c>
      <c r="L7354" s="20" t="s">
        <v>5107</v>
      </c>
      <c r="M7354" s="20"/>
      <c r="N7354" s="21">
        <v>45322.986433784725</v>
      </c>
    </row>
    <row r="7355" spans="1:14" x14ac:dyDescent="0.25">
      <c r="A7355" s="21">
        <v>45322.22520833333</v>
      </c>
      <c r="B7355" s="22">
        <v>45322.22520833333</v>
      </c>
      <c r="C7355" s="20" t="s">
        <v>193</v>
      </c>
      <c r="D7355" s="20" t="s">
        <v>194</v>
      </c>
      <c r="E7355" s="207" t="s">
        <v>196</v>
      </c>
      <c r="F7355" s="20" t="s">
        <v>6800</v>
      </c>
      <c r="G7355" s="20" t="s">
        <v>183</v>
      </c>
      <c r="H7355" s="23">
        <v>8172.97</v>
      </c>
      <c r="I7355" s="21">
        <v>45292</v>
      </c>
      <c r="J7355" s="21">
        <v>45320</v>
      </c>
      <c r="K7355" s="20" t="s">
        <v>5118</v>
      </c>
      <c r="L7355" s="20" t="s">
        <v>5107</v>
      </c>
      <c r="M7355" s="20"/>
      <c r="N7355" s="21">
        <v>45322.986433784725</v>
      </c>
    </row>
    <row r="7356" spans="1:14" x14ac:dyDescent="0.25">
      <c r="A7356" s="21">
        <v>45322.22520833333</v>
      </c>
      <c r="B7356" s="22">
        <v>45322.22520833333</v>
      </c>
      <c r="C7356" s="20" t="s">
        <v>253</v>
      </c>
      <c r="D7356" s="20" t="s">
        <v>254</v>
      </c>
      <c r="E7356" s="207" t="s">
        <v>256</v>
      </c>
      <c r="F7356" s="20" t="s">
        <v>6801</v>
      </c>
      <c r="G7356" s="20" t="s">
        <v>183</v>
      </c>
      <c r="H7356" s="23">
        <v>271228.99</v>
      </c>
      <c r="I7356" s="21">
        <v>45292</v>
      </c>
      <c r="J7356" s="21">
        <v>45320</v>
      </c>
      <c r="K7356" s="20" t="s">
        <v>5118</v>
      </c>
      <c r="L7356" s="20" t="s">
        <v>5107</v>
      </c>
      <c r="M7356" s="20"/>
      <c r="N7356" s="21">
        <v>45322.986433784725</v>
      </c>
    </row>
    <row r="7357" spans="1:14" x14ac:dyDescent="0.25">
      <c r="A7357" s="21">
        <v>45322.22520833333</v>
      </c>
      <c r="B7357" s="22">
        <v>45322.22520833333</v>
      </c>
      <c r="C7357" s="20" t="s">
        <v>939</v>
      </c>
      <c r="D7357" s="20" t="s">
        <v>940</v>
      </c>
      <c r="E7357" s="207" t="s">
        <v>942</v>
      </c>
      <c r="F7357" s="20" t="s">
        <v>6802</v>
      </c>
      <c r="G7357" s="20" t="s">
        <v>183</v>
      </c>
      <c r="H7357" s="23">
        <v>3124.69</v>
      </c>
      <c r="I7357" s="21">
        <v>45292</v>
      </c>
      <c r="J7357" s="21">
        <v>45320</v>
      </c>
      <c r="K7357" s="20" t="s">
        <v>5123</v>
      </c>
      <c r="L7357" s="20" t="s">
        <v>5107</v>
      </c>
      <c r="M7357" s="20"/>
      <c r="N7357" s="21">
        <v>45322.986433784725</v>
      </c>
    </row>
    <row r="7358" spans="1:14" x14ac:dyDescent="0.25">
      <c r="A7358" s="21">
        <v>45322.22520833333</v>
      </c>
      <c r="B7358" s="22">
        <v>45322.22520833333</v>
      </c>
      <c r="C7358" s="20" t="s">
        <v>521</v>
      </c>
      <c r="D7358" s="20" t="s">
        <v>522</v>
      </c>
      <c r="E7358" s="207" t="s">
        <v>524</v>
      </c>
      <c r="F7358" s="20" t="s">
        <v>6803</v>
      </c>
      <c r="G7358" s="20" t="s">
        <v>183</v>
      </c>
      <c r="H7358" s="23">
        <v>6586.94</v>
      </c>
      <c r="I7358" s="21">
        <v>45292</v>
      </c>
      <c r="J7358" s="21">
        <v>45320</v>
      </c>
      <c r="K7358" s="20" t="s">
        <v>5121</v>
      </c>
      <c r="L7358" s="20" t="s">
        <v>5107</v>
      </c>
      <c r="M7358" s="20"/>
      <c r="N7358" s="21">
        <v>45322.986433784725</v>
      </c>
    </row>
    <row r="7359" spans="1:14" x14ac:dyDescent="0.25">
      <c r="A7359" s="21">
        <v>45322.22520833333</v>
      </c>
      <c r="B7359" s="22">
        <v>45322.22520833333</v>
      </c>
      <c r="C7359" s="20" t="s">
        <v>459</v>
      </c>
      <c r="D7359" s="20" t="s">
        <v>460</v>
      </c>
      <c r="E7359" s="207" t="s">
        <v>462</v>
      </c>
      <c r="F7359" s="20" t="s">
        <v>6804</v>
      </c>
      <c r="G7359" s="20" t="s">
        <v>183</v>
      </c>
      <c r="H7359" s="23">
        <v>473781.88</v>
      </c>
      <c r="I7359" s="21">
        <v>45292</v>
      </c>
      <c r="J7359" s="21">
        <v>45320</v>
      </c>
      <c r="K7359" s="20" t="s">
        <v>5129</v>
      </c>
      <c r="L7359" s="20" t="s">
        <v>5107</v>
      </c>
      <c r="M7359" s="20"/>
      <c r="N7359" s="21">
        <v>45322.986433784725</v>
      </c>
    </row>
    <row r="7360" spans="1:14" x14ac:dyDescent="0.25">
      <c r="A7360" s="21">
        <v>45322.22520833333</v>
      </c>
      <c r="B7360" s="22">
        <v>45322.22520833333</v>
      </c>
      <c r="C7360" s="20" t="s">
        <v>435</v>
      </c>
      <c r="D7360" s="20" t="s">
        <v>436</v>
      </c>
      <c r="E7360" s="207" t="s">
        <v>438</v>
      </c>
      <c r="F7360" s="20" t="s">
        <v>6805</v>
      </c>
      <c r="G7360" s="20" t="s">
        <v>183</v>
      </c>
      <c r="H7360" s="23">
        <v>13020.12</v>
      </c>
      <c r="I7360" s="21">
        <v>45292</v>
      </c>
      <c r="J7360" s="21">
        <v>45320</v>
      </c>
      <c r="K7360" s="20" t="s">
        <v>5118</v>
      </c>
      <c r="L7360" s="20" t="s">
        <v>5107</v>
      </c>
      <c r="M7360" s="20"/>
      <c r="N7360" s="21">
        <v>45322.986433784725</v>
      </c>
    </row>
    <row r="7361" spans="1:14" x14ac:dyDescent="0.25">
      <c r="A7361" s="21">
        <v>45322.22520833333</v>
      </c>
      <c r="B7361" s="22">
        <v>45322.22520833333</v>
      </c>
      <c r="C7361" s="20" t="s">
        <v>422</v>
      </c>
      <c r="D7361" s="20" t="s">
        <v>423</v>
      </c>
      <c r="E7361" s="207" t="s">
        <v>425</v>
      </c>
      <c r="F7361" s="20" t="s">
        <v>6806</v>
      </c>
      <c r="G7361" s="20" t="s">
        <v>183</v>
      </c>
      <c r="H7361" s="23">
        <v>12843.57</v>
      </c>
      <c r="I7361" s="21">
        <v>45292</v>
      </c>
      <c r="J7361" s="21">
        <v>45320</v>
      </c>
      <c r="K7361" s="20" t="s">
        <v>5118</v>
      </c>
      <c r="L7361" s="20" t="s">
        <v>5107</v>
      </c>
      <c r="M7361" s="20"/>
      <c r="N7361" s="21">
        <v>45322.986433784725</v>
      </c>
    </row>
    <row r="7362" spans="1:14" x14ac:dyDescent="0.25">
      <c r="A7362" s="21">
        <v>45322.22520833333</v>
      </c>
      <c r="B7362" s="22">
        <v>45322.22520833333</v>
      </c>
      <c r="C7362" s="20" t="s">
        <v>1298</v>
      </c>
      <c r="D7362" s="20" t="s">
        <v>1299</v>
      </c>
      <c r="E7362" s="207" t="s">
        <v>1301</v>
      </c>
      <c r="F7362" s="20" t="s">
        <v>6807</v>
      </c>
      <c r="G7362" s="20" t="s">
        <v>183</v>
      </c>
      <c r="H7362" s="23">
        <v>644.19000000000005</v>
      </c>
      <c r="I7362" s="21">
        <v>45292</v>
      </c>
      <c r="J7362" s="21">
        <v>45320</v>
      </c>
      <c r="K7362" s="20" t="s">
        <v>5121</v>
      </c>
      <c r="L7362" s="20" t="s">
        <v>5107</v>
      </c>
      <c r="M7362" s="20"/>
      <c r="N7362" s="21">
        <v>45322.986433784725</v>
      </c>
    </row>
    <row r="7363" spans="1:14" x14ac:dyDescent="0.25">
      <c r="A7363" s="21">
        <v>45322.22520833333</v>
      </c>
      <c r="B7363" s="22">
        <v>45322.22520833333</v>
      </c>
      <c r="C7363" s="20" t="s">
        <v>331</v>
      </c>
      <c r="D7363" s="20" t="s">
        <v>332</v>
      </c>
      <c r="E7363" s="207" t="s">
        <v>334</v>
      </c>
      <c r="F7363" s="20" t="s">
        <v>6808</v>
      </c>
      <c r="G7363" s="20" t="s">
        <v>183</v>
      </c>
      <c r="H7363" s="23">
        <v>5670.04</v>
      </c>
      <c r="I7363" s="21">
        <v>45292</v>
      </c>
      <c r="J7363" s="21">
        <v>45320</v>
      </c>
      <c r="K7363" s="20" t="s">
        <v>5121</v>
      </c>
      <c r="L7363" s="20" t="s">
        <v>5107</v>
      </c>
      <c r="M7363" s="20"/>
      <c r="N7363" s="21">
        <v>45322.986433784725</v>
      </c>
    </row>
    <row r="7364" spans="1:14" x14ac:dyDescent="0.25">
      <c r="A7364" s="21">
        <v>45321.754791666666</v>
      </c>
      <c r="B7364" s="22">
        <v>45321.754791666666</v>
      </c>
      <c r="C7364" s="20" t="s">
        <v>724</v>
      </c>
      <c r="D7364" s="20" t="s">
        <v>118</v>
      </c>
      <c r="E7364" s="207" t="s">
        <v>121</v>
      </c>
      <c r="F7364" s="20" t="s">
        <v>6809</v>
      </c>
      <c r="G7364" s="20" t="s">
        <v>210</v>
      </c>
      <c r="H7364" s="23">
        <v>-3611.94</v>
      </c>
      <c r="I7364" s="21">
        <v>45292</v>
      </c>
      <c r="J7364" s="21">
        <v>45320</v>
      </c>
      <c r="K7364" s="20" t="s">
        <v>5097</v>
      </c>
      <c r="L7364" s="20" t="s">
        <v>5098</v>
      </c>
      <c r="M7364" s="20"/>
      <c r="N7364" s="21">
        <v>45322.986433784725</v>
      </c>
    </row>
    <row r="7365" spans="1:14" x14ac:dyDescent="0.25">
      <c r="A7365" s="21">
        <v>45321.515046296292</v>
      </c>
      <c r="B7365" s="22">
        <v>45321.515046296292</v>
      </c>
      <c r="C7365" s="20" t="s">
        <v>266</v>
      </c>
      <c r="D7365" s="20" t="s">
        <v>267</v>
      </c>
      <c r="E7365" s="207" t="s">
        <v>270</v>
      </c>
      <c r="F7365" s="20" t="s">
        <v>6810</v>
      </c>
      <c r="G7365" s="20" t="s">
        <v>268</v>
      </c>
      <c r="H7365" s="23">
        <v>3741.29</v>
      </c>
      <c r="I7365" s="21">
        <v>45292</v>
      </c>
      <c r="J7365" s="21">
        <v>45320</v>
      </c>
      <c r="K7365" s="20" t="s">
        <v>5097</v>
      </c>
      <c r="L7365" s="20" t="s">
        <v>5098</v>
      </c>
      <c r="M7365" s="20"/>
      <c r="N7365" s="21">
        <v>45322.986433784725</v>
      </c>
    </row>
    <row r="7366" spans="1:14" x14ac:dyDescent="0.25">
      <c r="A7366" s="21">
        <v>45321.507314814815</v>
      </c>
      <c r="B7366" s="22">
        <v>45321.507314814815</v>
      </c>
      <c r="C7366" s="20" t="s">
        <v>5101</v>
      </c>
      <c r="D7366" s="20" t="s">
        <v>5102</v>
      </c>
      <c r="E7366" s="20" t="s">
        <v>5103</v>
      </c>
      <c r="F7366" s="20" t="s">
        <v>6811</v>
      </c>
      <c r="G7366" s="20" t="s">
        <v>5105</v>
      </c>
      <c r="H7366" s="23">
        <v>37723.69</v>
      </c>
      <c r="I7366" s="21">
        <v>45292</v>
      </c>
      <c r="J7366" s="21">
        <v>45320</v>
      </c>
      <c r="K7366" s="20" t="s">
        <v>5106</v>
      </c>
      <c r="L7366" s="20" t="s">
        <v>5107</v>
      </c>
      <c r="M7366" s="20"/>
      <c r="N7366" s="21">
        <v>45322.986433784725</v>
      </c>
    </row>
    <row r="7367" spans="1:14" x14ac:dyDescent="0.25">
      <c r="A7367" s="21">
        <v>45321.507314814815</v>
      </c>
      <c r="B7367" s="22">
        <v>45321.507314814815</v>
      </c>
      <c r="C7367" s="20" t="s">
        <v>5108</v>
      </c>
      <c r="D7367" s="20" t="s">
        <v>5109</v>
      </c>
      <c r="E7367" s="20" t="s">
        <v>5110</v>
      </c>
      <c r="F7367" s="20" t="s">
        <v>6812</v>
      </c>
      <c r="G7367" s="20" t="s">
        <v>5105</v>
      </c>
      <c r="H7367" s="23">
        <v>39096</v>
      </c>
      <c r="I7367" s="21">
        <v>45292</v>
      </c>
      <c r="J7367" s="21">
        <v>45320</v>
      </c>
      <c r="K7367" s="20" t="s">
        <v>5106</v>
      </c>
      <c r="L7367" s="20" t="s">
        <v>5107</v>
      </c>
      <c r="M7367" s="20"/>
      <c r="N7367" s="21">
        <v>45322.986433784725</v>
      </c>
    </row>
    <row r="7368" spans="1:14" x14ac:dyDescent="0.25">
      <c r="A7368" s="21">
        <v>45321.382245370369</v>
      </c>
      <c r="B7368" s="22">
        <v>45321.382245370369</v>
      </c>
      <c r="C7368" s="20" t="s">
        <v>132</v>
      </c>
      <c r="D7368" s="20" t="s">
        <v>133</v>
      </c>
      <c r="E7368" s="20" t="s">
        <v>136</v>
      </c>
      <c r="F7368" s="20" t="s">
        <v>6813</v>
      </c>
      <c r="G7368" s="20" t="s">
        <v>134</v>
      </c>
      <c r="H7368" s="23">
        <v>1996.58</v>
      </c>
      <c r="I7368" s="21">
        <v>45292</v>
      </c>
      <c r="J7368" s="21">
        <v>45320</v>
      </c>
      <c r="K7368" s="20" t="s">
        <v>5097</v>
      </c>
      <c r="L7368" s="20" t="s">
        <v>5098</v>
      </c>
      <c r="M7368" s="20"/>
      <c r="N7368" s="21">
        <v>45322.986433784725</v>
      </c>
    </row>
    <row r="7369" spans="1:14" x14ac:dyDescent="0.25">
      <c r="A7369" s="21">
        <v>45321.066979166666</v>
      </c>
      <c r="B7369" s="22">
        <v>45321.066979166666</v>
      </c>
      <c r="C7369" s="20" t="s">
        <v>869</v>
      </c>
      <c r="D7369" s="20" t="s">
        <v>870</v>
      </c>
      <c r="E7369" s="207" t="s">
        <v>872</v>
      </c>
      <c r="F7369" s="20" t="s">
        <v>6814</v>
      </c>
      <c r="G7369" s="20" t="s">
        <v>210</v>
      </c>
      <c r="H7369" s="23">
        <v>301.57</v>
      </c>
      <c r="I7369" s="21">
        <v>45292</v>
      </c>
      <c r="J7369" s="21">
        <v>45320</v>
      </c>
      <c r="K7369" s="20" t="s">
        <v>5097</v>
      </c>
      <c r="L7369" s="20" t="s">
        <v>5098</v>
      </c>
      <c r="M7369" s="20"/>
      <c r="N7369" s="21">
        <v>45322.986433784725</v>
      </c>
    </row>
    <row r="7370" spans="1:14" x14ac:dyDescent="0.25">
      <c r="A7370" s="21">
        <v>45321.066979166666</v>
      </c>
      <c r="B7370" s="22">
        <v>45321.066979166666</v>
      </c>
      <c r="C7370" s="20" t="s">
        <v>995</v>
      </c>
      <c r="D7370" s="20" t="s">
        <v>996</v>
      </c>
      <c r="E7370" s="207" t="s">
        <v>998</v>
      </c>
      <c r="F7370" s="20" t="s">
        <v>6815</v>
      </c>
      <c r="G7370" s="20" t="s">
        <v>210</v>
      </c>
      <c r="H7370" s="23">
        <v>29.04</v>
      </c>
      <c r="I7370" s="21">
        <v>45292</v>
      </c>
      <c r="J7370" s="21">
        <v>45320</v>
      </c>
      <c r="K7370" s="20" t="s">
        <v>5097</v>
      </c>
      <c r="L7370" s="20" t="s">
        <v>5098</v>
      </c>
      <c r="M7370" s="20"/>
      <c r="N7370" s="21">
        <v>45322.986433784725</v>
      </c>
    </row>
    <row r="7371" spans="1:14" x14ac:dyDescent="0.25">
      <c r="A7371" s="21">
        <v>45321.066979166666</v>
      </c>
      <c r="B7371" s="22">
        <v>45321.066979166666</v>
      </c>
      <c r="C7371" s="20" t="s">
        <v>724</v>
      </c>
      <c r="D7371" s="20" t="s">
        <v>118</v>
      </c>
      <c r="E7371" s="207" t="s">
        <v>121</v>
      </c>
      <c r="F7371" s="20" t="s">
        <v>6816</v>
      </c>
      <c r="G7371" s="20" t="s">
        <v>210</v>
      </c>
      <c r="H7371" s="23">
        <v>-3628.4</v>
      </c>
      <c r="I7371" s="21">
        <v>45292</v>
      </c>
      <c r="J7371" s="21">
        <v>45320</v>
      </c>
      <c r="K7371" s="20" t="s">
        <v>5097</v>
      </c>
      <c r="L7371" s="20" t="s">
        <v>5098</v>
      </c>
      <c r="M7371" s="20"/>
      <c r="N7371" s="21">
        <v>45322.986433784725</v>
      </c>
    </row>
    <row r="7372" spans="1:14" x14ac:dyDescent="0.25">
      <c r="A7372" s="21">
        <v>45321.028148148151</v>
      </c>
      <c r="B7372" s="22">
        <v>45321.028148148151</v>
      </c>
      <c r="C7372" s="20" t="s">
        <v>132</v>
      </c>
      <c r="D7372" s="20" t="s">
        <v>133</v>
      </c>
      <c r="E7372" s="20" t="s">
        <v>136</v>
      </c>
      <c r="F7372" s="20" t="s">
        <v>6817</v>
      </c>
      <c r="G7372" s="20" t="s">
        <v>134</v>
      </c>
      <c r="H7372" s="23">
        <v>1945.88</v>
      </c>
      <c r="I7372" s="21">
        <v>45292</v>
      </c>
      <c r="J7372" s="21">
        <v>45320</v>
      </c>
      <c r="K7372" s="20" t="s">
        <v>5097</v>
      </c>
      <c r="L7372" s="20" t="s">
        <v>5098</v>
      </c>
      <c r="M7372" s="20"/>
      <c r="N7372" s="21">
        <v>45322.986433784725</v>
      </c>
    </row>
    <row r="7373" spans="1:14" x14ac:dyDescent="0.25">
      <c r="A7373" s="21">
        <v>45320.26898148148</v>
      </c>
      <c r="B7373" s="22">
        <v>45320.26898148148</v>
      </c>
      <c r="C7373" s="20" t="s">
        <v>132</v>
      </c>
      <c r="D7373" s="20" t="s">
        <v>133</v>
      </c>
      <c r="E7373" s="20" t="s">
        <v>136</v>
      </c>
      <c r="F7373" s="20" t="s">
        <v>6818</v>
      </c>
      <c r="G7373" s="20" t="s">
        <v>134</v>
      </c>
      <c r="H7373" s="23">
        <v>1945.88</v>
      </c>
      <c r="I7373" s="21">
        <v>45292</v>
      </c>
      <c r="J7373" s="21">
        <v>45320</v>
      </c>
      <c r="K7373" s="20" t="s">
        <v>5097</v>
      </c>
      <c r="L7373" s="20" t="s">
        <v>5098</v>
      </c>
      <c r="M7373" s="20"/>
      <c r="N7373" s="21">
        <v>45322.986433784725</v>
      </c>
    </row>
    <row r="7374" spans="1:14" x14ac:dyDescent="0.25">
      <c r="A7374" s="21">
        <v>45320.162847222222</v>
      </c>
      <c r="B7374" s="22">
        <v>45320.162847222222</v>
      </c>
      <c r="C7374" s="20" t="s">
        <v>869</v>
      </c>
      <c r="D7374" s="20" t="s">
        <v>870</v>
      </c>
      <c r="E7374" s="207" t="s">
        <v>872</v>
      </c>
      <c r="F7374" s="20" t="s">
        <v>6819</v>
      </c>
      <c r="G7374" s="20" t="s">
        <v>210</v>
      </c>
      <c r="H7374" s="23">
        <v>301.57</v>
      </c>
      <c r="I7374" s="21">
        <v>45292</v>
      </c>
      <c r="J7374" s="21">
        <v>45320</v>
      </c>
      <c r="K7374" s="20" t="s">
        <v>5097</v>
      </c>
      <c r="L7374" s="20" t="s">
        <v>5098</v>
      </c>
      <c r="M7374" s="20"/>
      <c r="N7374" s="21">
        <v>45322.986433784725</v>
      </c>
    </row>
    <row r="7375" spans="1:14" x14ac:dyDescent="0.25">
      <c r="A7375" s="21">
        <v>45320.162847222222</v>
      </c>
      <c r="B7375" s="22">
        <v>45320.162847222222</v>
      </c>
      <c r="C7375" s="20" t="s">
        <v>995</v>
      </c>
      <c r="D7375" s="20" t="s">
        <v>996</v>
      </c>
      <c r="E7375" s="207" t="s">
        <v>998</v>
      </c>
      <c r="F7375" s="20" t="s">
        <v>6820</v>
      </c>
      <c r="G7375" s="20" t="s">
        <v>210</v>
      </c>
      <c r="H7375" s="23">
        <v>29.04</v>
      </c>
      <c r="I7375" s="21">
        <v>45292</v>
      </c>
      <c r="J7375" s="21">
        <v>45320</v>
      </c>
      <c r="K7375" s="20" t="s">
        <v>5097</v>
      </c>
      <c r="L7375" s="20" t="s">
        <v>5098</v>
      </c>
      <c r="M7375" s="20"/>
      <c r="N7375" s="21">
        <v>45322.986433784725</v>
      </c>
    </row>
    <row r="7376" spans="1:14" x14ac:dyDescent="0.25">
      <c r="A7376" s="21">
        <v>45320.162847222222</v>
      </c>
      <c r="B7376" s="22">
        <v>45320.162847222222</v>
      </c>
      <c r="C7376" s="20" t="s">
        <v>724</v>
      </c>
      <c r="D7376" s="20" t="s">
        <v>118</v>
      </c>
      <c r="E7376" s="207" t="s">
        <v>121</v>
      </c>
      <c r="F7376" s="20" t="s">
        <v>6821</v>
      </c>
      <c r="G7376" s="20" t="s">
        <v>210</v>
      </c>
      <c r="H7376" s="23">
        <v>-3662.94</v>
      </c>
      <c r="I7376" s="21">
        <v>45292</v>
      </c>
      <c r="J7376" s="21">
        <v>45320</v>
      </c>
      <c r="K7376" s="20" t="s">
        <v>5097</v>
      </c>
      <c r="L7376" s="20" t="s">
        <v>5098</v>
      </c>
      <c r="M7376" s="20"/>
      <c r="N7376" s="21">
        <v>45322.986433784725</v>
      </c>
    </row>
    <row r="7377" spans="1:14" x14ac:dyDescent="0.25">
      <c r="A7377" s="21">
        <v>45320.135891203703</v>
      </c>
      <c r="B7377" s="22">
        <v>45320.135891203703</v>
      </c>
      <c r="C7377" s="20" t="s">
        <v>5101</v>
      </c>
      <c r="D7377" s="20" t="s">
        <v>5102</v>
      </c>
      <c r="E7377" s="20" t="s">
        <v>5103</v>
      </c>
      <c r="F7377" s="20" t="s">
        <v>6822</v>
      </c>
      <c r="G7377" s="20" t="s">
        <v>5105</v>
      </c>
      <c r="H7377" s="23">
        <v>37479.19</v>
      </c>
      <c r="I7377" s="21">
        <v>45292</v>
      </c>
      <c r="J7377" s="21">
        <v>45320</v>
      </c>
      <c r="K7377" s="20" t="s">
        <v>5106</v>
      </c>
      <c r="L7377" s="20" t="s">
        <v>5107</v>
      </c>
      <c r="M7377" s="20"/>
      <c r="N7377" s="21">
        <v>45322.986433784725</v>
      </c>
    </row>
    <row r="7378" spans="1:14" x14ac:dyDescent="0.25">
      <c r="A7378" s="21">
        <v>45320.135891203703</v>
      </c>
      <c r="B7378" s="22">
        <v>45320.135891203703</v>
      </c>
      <c r="C7378" s="20" t="s">
        <v>5108</v>
      </c>
      <c r="D7378" s="20" t="s">
        <v>5109</v>
      </c>
      <c r="E7378" s="20" t="s">
        <v>5110</v>
      </c>
      <c r="F7378" s="20" t="s">
        <v>6823</v>
      </c>
      <c r="G7378" s="20" t="s">
        <v>5105</v>
      </c>
      <c r="H7378" s="23">
        <v>38804.5</v>
      </c>
      <c r="I7378" s="21">
        <v>45292</v>
      </c>
      <c r="J7378" s="21">
        <v>45320</v>
      </c>
      <c r="K7378" s="20" t="s">
        <v>5106</v>
      </c>
      <c r="L7378" s="20" t="s">
        <v>5107</v>
      </c>
      <c r="M7378" s="20"/>
      <c r="N7378" s="21">
        <v>45322.986433784725</v>
      </c>
    </row>
    <row r="7379" spans="1:14" x14ac:dyDescent="0.25">
      <c r="A7379" s="21">
        <v>45320.074664351851</v>
      </c>
      <c r="B7379" s="22">
        <v>45320.074664351851</v>
      </c>
      <c r="C7379" s="20" t="s">
        <v>771</v>
      </c>
      <c r="D7379" s="20" t="s">
        <v>772</v>
      </c>
      <c r="E7379" s="207" t="s">
        <v>774</v>
      </c>
      <c r="F7379" s="20" t="s">
        <v>6824</v>
      </c>
      <c r="G7379" s="20" t="s">
        <v>183</v>
      </c>
      <c r="H7379" s="23">
        <v>1022439.44</v>
      </c>
      <c r="I7379" s="21">
        <v>45292</v>
      </c>
      <c r="J7379" s="21">
        <v>45320</v>
      </c>
      <c r="K7379" s="20" t="s">
        <v>5114</v>
      </c>
      <c r="L7379" s="20" t="s">
        <v>5107</v>
      </c>
      <c r="M7379" s="20"/>
      <c r="N7379" s="21">
        <v>45322.986433784725</v>
      </c>
    </row>
    <row r="7380" spans="1:14" x14ac:dyDescent="0.25">
      <c r="A7380" s="21">
        <v>45320.074664351851</v>
      </c>
      <c r="B7380" s="22">
        <v>45320.074664351851</v>
      </c>
      <c r="C7380" s="20" t="s">
        <v>181</v>
      </c>
      <c r="D7380" s="20" t="s">
        <v>182</v>
      </c>
      <c r="E7380" s="207" t="s">
        <v>185</v>
      </c>
      <c r="F7380" s="20" t="s">
        <v>6825</v>
      </c>
      <c r="G7380" s="20" t="s">
        <v>183</v>
      </c>
      <c r="H7380" s="23">
        <v>1259645.57</v>
      </c>
      <c r="I7380" s="21">
        <v>45292</v>
      </c>
      <c r="J7380" s="21">
        <v>45320</v>
      </c>
      <c r="K7380" s="20" t="s">
        <v>5116</v>
      </c>
      <c r="L7380" s="20" t="s">
        <v>5107</v>
      </c>
      <c r="M7380" s="20"/>
      <c r="N7380" s="21">
        <v>45322.986433784725</v>
      </c>
    </row>
    <row r="7381" spans="1:14" x14ac:dyDescent="0.25">
      <c r="A7381" s="21">
        <v>45320.074664351851</v>
      </c>
      <c r="B7381" s="22">
        <v>45320.074664351851</v>
      </c>
      <c r="C7381" s="20" t="s">
        <v>1190</v>
      </c>
      <c r="D7381" s="20" t="s">
        <v>1191</v>
      </c>
      <c r="E7381" s="207" t="s">
        <v>1193</v>
      </c>
      <c r="F7381" s="20" t="s">
        <v>6826</v>
      </c>
      <c r="G7381" s="20" t="s">
        <v>183</v>
      </c>
      <c r="H7381" s="23">
        <v>4340.7</v>
      </c>
      <c r="I7381" s="21">
        <v>45292</v>
      </c>
      <c r="J7381" s="21">
        <v>45320</v>
      </c>
      <c r="K7381" s="20" t="s">
        <v>5118</v>
      </c>
      <c r="L7381" s="20" t="s">
        <v>5107</v>
      </c>
      <c r="M7381" s="20"/>
      <c r="N7381" s="21">
        <v>45322.986433784725</v>
      </c>
    </row>
    <row r="7382" spans="1:14" x14ac:dyDescent="0.25">
      <c r="A7382" s="21">
        <v>45320.074664351851</v>
      </c>
      <c r="B7382" s="22">
        <v>45320.074664351851</v>
      </c>
      <c r="C7382" s="20" t="s">
        <v>1226</v>
      </c>
      <c r="D7382" s="20" t="s">
        <v>1227</v>
      </c>
      <c r="E7382" s="207" t="s">
        <v>1229</v>
      </c>
      <c r="F7382" s="20" t="s">
        <v>6827</v>
      </c>
      <c r="G7382" s="20" t="s">
        <v>183</v>
      </c>
      <c r="H7382" s="23">
        <v>2702.06</v>
      </c>
      <c r="I7382" s="21">
        <v>45292</v>
      </c>
      <c r="J7382" s="21">
        <v>45320</v>
      </c>
      <c r="K7382" s="20" t="s">
        <v>5118</v>
      </c>
      <c r="L7382" s="20" t="s">
        <v>5107</v>
      </c>
      <c r="M7382" s="20"/>
      <c r="N7382" s="21">
        <v>45322.986433784725</v>
      </c>
    </row>
    <row r="7383" spans="1:14" x14ac:dyDescent="0.25">
      <c r="A7383" s="21">
        <v>45320.074664351851</v>
      </c>
      <c r="B7383" s="22">
        <v>45320.074664351851</v>
      </c>
      <c r="C7383" s="20" t="s">
        <v>717</v>
      </c>
      <c r="D7383" s="20" t="s">
        <v>718</v>
      </c>
      <c r="E7383" s="207" t="s">
        <v>720</v>
      </c>
      <c r="F7383" s="20" t="s">
        <v>6828</v>
      </c>
      <c r="G7383" s="20" t="s">
        <v>183</v>
      </c>
      <c r="H7383" s="23">
        <v>4415.74</v>
      </c>
      <c r="I7383" s="21">
        <v>45292</v>
      </c>
      <c r="J7383" s="21">
        <v>45320</v>
      </c>
      <c r="K7383" s="20" t="s">
        <v>5121</v>
      </c>
      <c r="L7383" s="20" t="s">
        <v>5107</v>
      </c>
      <c r="M7383" s="20"/>
      <c r="N7383" s="21">
        <v>45322.986433784725</v>
      </c>
    </row>
    <row r="7384" spans="1:14" x14ac:dyDescent="0.25">
      <c r="A7384" s="21">
        <v>45320.074664351851</v>
      </c>
      <c r="B7384" s="22">
        <v>45320.074664351851</v>
      </c>
      <c r="C7384" s="20" t="s">
        <v>882</v>
      </c>
      <c r="D7384" s="20" t="s">
        <v>883</v>
      </c>
      <c r="E7384" s="207" t="s">
        <v>885</v>
      </c>
      <c r="F7384" s="20" t="s">
        <v>6829</v>
      </c>
      <c r="G7384" s="20" t="s">
        <v>183</v>
      </c>
      <c r="H7384" s="23">
        <v>5063.8599999999997</v>
      </c>
      <c r="I7384" s="21">
        <v>45292</v>
      </c>
      <c r="J7384" s="21">
        <v>45320</v>
      </c>
      <c r="K7384" s="20" t="s">
        <v>5123</v>
      </c>
      <c r="L7384" s="20" t="s">
        <v>5107</v>
      </c>
      <c r="M7384" s="20"/>
      <c r="N7384" s="21">
        <v>45322.986433784725</v>
      </c>
    </row>
    <row r="7385" spans="1:14" x14ac:dyDescent="0.25">
      <c r="A7385" s="21">
        <v>45320.074664351851</v>
      </c>
      <c r="B7385" s="22">
        <v>45320.074664351851</v>
      </c>
      <c r="C7385" s="20" t="s">
        <v>193</v>
      </c>
      <c r="D7385" s="20" t="s">
        <v>194</v>
      </c>
      <c r="E7385" s="207" t="s">
        <v>196</v>
      </c>
      <c r="F7385" s="20" t="s">
        <v>6830</v>
      </c>
      <c r="G7385" s="20" t="s">
        <v>183</v>
      </c>
      <c r="H7385" s="23">
        <v>8172.97</v>
      </c>
      <c r="I7385" s="21">
        <v>45292</v>
      </c>
      <c r="J7385" s="21">
        <v>45320</v>
      </c>
      <c r="K7385" s="20" t="s">
        <v>5118</v>
      </c>
      <c r="L7385" s="20" t="s">
        <v>5107</v>
      </c>
      <c r="M7385" s="20"/>
      <c r="N7385" s="21">
        <v>45322.986433784725</v>
      </c>
    </row>
    <row r="7386" spans="1:14" x14ac:dyDescent="0.25">
      <c r="A7386" s="21">
        <v>45320.074664351851</v>
      </c>
      <c r="B7386" s="22">
        <v>45320.074664351851</v>
      </c>
      <c r="C7386" s="20" t="s">
        <v>253</v>
      </c>
      <c r="D7386" s="20" t="s">
        <v>254</v>
      </c>
      <c r="E7386" s="207" t="s">
        <v>256</v>
      </c>
      <c r="F7386" s="20" t="s">
        <v>6831</v>
      </c>
      <c r="G7386" s="20" t="s">
        <v>183</v>
      </c>
      <c r="H7386" s="23">
        <v>271228.99</v>
      </c>
      <c r="I7386" s="21">
        <v>45292</v>
      </c>
      <c r="J7386" s="21">
        <v>45320</v>
      </c>
      <c r="K7386" s="20" t="s">
        <v>5118</v>
      </c>
      <c r="L7386" s="20" t="s">
        <v>5107</v>
      </c>
      <c r="M7386" s="20"/>
      <c r="N7386" s="21">
        <v>45322.986433784725</v>
      </c>
    </row>
    <row r="7387" spans="1:14" x14ac:dyDescent="0.25">
      <c r="A7387" s="21">
        <v>45320.074664351851</v>
      </c>
      <c r="B7387" s="22">
        <v>45320.074664351851</v>
      </c>
      <c r="C7387" s="20" t="s">
        <v>939</v>
      </c>
      <c r="D7387" s="20" t="s">
        <v>940</v>
      </c>
      <c r="E7387" s="207" t="s">
        <v>942</v>
      </c>
      <c r="F7387" s="20" t="s">
        <v>6832</v>
      </c>
      <c r="G7387" s="20" t="s">
        <v>183</v>
      </c>
      <c r="H7387" s="23">
        <v>3102.06</v>
      </c>
      <c r="I7387" s="21">
        <v>45292</v>
      </c>
      <c r="J7387" s="21">
        <v>45320</v>
      </c>
      <c r="K7387" s="20" t="s">
        <v>5123</v>
      </c>
      <c r="L7387" s="20" t="s">
        <v>5107</v>
      </c>
      <c r="M7387" s="20"/>
      <c r="N7387" s="21">
        <v>45322.986433784725</v>
      </c>
    </row>
    <row r="7388" spans="1:14" x14ac:dyDescent="0.25">
      <c r="A7388" s="21">
        <v>45320.074664351851</v>
      </c>
      <c r="B7388" s="22">
        <v>45320.074664351851</v>
      </c>
      <c r="C7388" s="20" t="s">
        <v>521</v>
      </c>
      <c r="D7388" s="20" t="s">
        <v>522</v>
      </c>
      <c r="E7388" s="207" t="s">
        <v>524</v>
      </c>
      <c r="F7388" s="20" t="s">
        <v>6833</v>
      </c>
      <c r="G7388" s="20" t="s">
        <v>183</v>
      </c>
      <c r="H7388" s="23">
        <v>6586.94</v>
      </c>
      <c r="I7388" s="21">
        <v>45292</v>
      </c>
      <c r="J7388" s="21">
        <v>45320</v>
      </c>
      <c r="K7388" s="20" t="s">
        <v>5121</v>
      </c>
      <c r="L7388" s="20" t="s">
        <v>5107</v>
      </c>
      <c r="M7388" s="20"/>
      <c r="N7388" s="21">
        <v>45322.986433784725</v>
      </c>
    </row>
    <row r="7389" spans="1:14" x14ac:dyDescent="0.25">
      <c r="A7389" s="21">
        <v>45320.074664351851</v>
      </c>
      <c r="B7389" s="22">
        <v>45320.074664351851</v>
      </c>
      <c r="C7389" s="20" t="s">
        <v>459</v>
      </c>
      <c r="D7389" s="20" t="s">
        <v>460</v>
      </c>
      <c r="E7389" s="207" t="s">
        <v>462</v>
      </c>
      <c r="F7389" s="20" t="s">
        <v>6834</v>
      </c>
      <c r="G7389" s="20" t="s">
        <v>183</v>
      </c>
      <c r="H7389" s="23">
        <v>467494.56</v>
      </c>
      <c r="I7389" s="21">
        <v>45292</v>
      </c>
      <c r="J7389" s="21">
        <v>45320</v>
      </c>
      <c r="K7389" s="20" t="s">
        <v>5129</v>
      </c>
      <c r="L7389" s="20" t="s">
        <v>5107</v>
      </c>
      <c r="M7389" s="20"/>
      <c r="N7389" s="21">
        <v>45322.986433784725</v>
      </c>
    </row>
    <row r="7390" spans="1:14" x14ac:dyDescent="0.25">
      <c r="A7390" s="21">
        <v>45320.074664351851</v>
      </c>
      <c r="B7390" s="22">
        <v>45320.074664351851</v>
      </c>
      <c r="C7390" s="20" t="s">
        <v>435</v>
      </c>
      <c r="D7390" s="20" t="s">
        <v>436</v>
      </c>
      <c r="E7390" s="207" t="s">
        <v>438</v>
      </c>
      <c r="F7390" s="20" t="s">
        <v>6835</v>
      </c>
      <c r="G7390" s="20" t="s">
        <v>183</v>
      </c>
      <c r="H7390" s="23">
        <v>13202.25</v>
      </c>
      <c r="I7390" s="21">
        <v>45292</v>
      </c>
      <c r="J7390" s="21">
        <v>45320</v>
      </c>
      <c r="K7390" s="20" t="s">
        <v>5118</v>
      </c>
      <c r="L7390" s="20" t="s">
        <v>5107</v>
      </c>
      <c r="M7390" s="20"/>
      <c r="N7390" s="21">
        <v>45322.986433784725</v>
      </c>
    </row>
    <row r="7391" spans="1:14" x14ac:dyDescent="0.25">
      <c r="A7391" s="21">
        <v>45320.074664351851</v>
      </c>
      <c r="B7391" s="22">
        <v>45320.074664351851</v>
      </c>
      <c r="C7391" s="20" t="s">
        <v>422</v>
      </c>
      <c r="D7391" s="20" t="s">
        <v>423</v>
      </c>
      <c r="E7391" s="207" t="s">
        <v>425</v>
      </c>
      <c r="F7391" s="20" t="s">
        <v>6836</v>
      </c>
      <c r="G7391" s="20" t="s">
        <v>183</v>
      </c>
      <c r="H7391" s="23">
        <v>12843.57</v>
      </c>
      <c r="I7391" s="21">
        <v>45292</v>
      </c>
      <c r="J7391" s="21">
        <v>45320</v>
      </c>
      <c r="K7391" s="20" t="s">
        <v>5118</v>
      </c>
      <c r="L7391" s="20" t="s">
        <v>5107</v>
      </c>
      <c r="M7391" s="20"/>
      <c r="N7391" s="21">
        <v>45322.986433784725</v>
      </c>
    </row>
    <row r="7392" spans="1:14" x14ac:dyDescent="0.25">
      <c r="A7392" s="21">
        <v>45320.074664351851</v>
      </c>
      <c r="B7392" s="22">
        <v>45320.074664351851</v>
      </c>
      <c r="C7392" s="20" t="s">
        <v>1298</v>
      </c>
      <c r="D7392" s="20" t="s">
        <v>1299</v>
      </c>
      <c r="E7392" s="207" t="s">
        <v>1301</v>
      </c>
      <c r="F7392" s="20" t="s">
        <v>6837</v>
      </c>
      <c r="G7392" s="20" t="s">
        <v>183</v>
      </c>
      <c r="H7392" s="23">
        <v>644.19000000000005</v>
      </c>
      <c r="I7392" s="21">
        <v>45292</v>
      </c>
      <c r="J7392" s="21">
        <v>45320</v>
      </c>
      <c r="K7392" s="20" t="s">
        <v>5121</v>
      </c>
      <c r="L7392" s="20" t="s">
        <v>5107</v>
      </c>
      <c r="M7392" s="20"/>
      <c r="N7392" s="21">
        <v>45322.986433784725</v>
      </c>
    </row>
    <row r="7393" spans="1:14" x14ac:dyDescent="0.25">
      <c r="A7393" s="21">
        <v>45320.074664351851</v>
      </c>
      <c r="B7393" s="22">
        <v>45320.074664351851</v>
      </c>
      <c r="C7393" s="20" t="s">
        <v>331</v>
      </c>
      <c r="D7393" s="20" t="s">
        <v>332</v>
      </c>
      <c r="E7393" s="207" t="s">
        <v>334</v>
      </c>
      <c r="F7393" s="20" t="s">
        <v>6838</v>
      </c>
      <c r="G7393" s="20" t="s">
        <v>183</v>
      </c>
      <c r="H7393" s="23">
        <v>5670.04</v>
      </c>
      <c r="I7393" s="21">
        <v>45292</v>
      </c>
      <c r="J7393" s="21">
        <v>45320</v>
      </c>
      <c r="K7393" s="20" t="s">
        <v>5121</v>
      </c>
      <c r="L7393" s="20" t="s">
        <v>5107</v>
      </c>
      <c r="M7393" s="20"/>
      <c r="N7393" s="21">
        <v>45322.986433784725</v>
      </c>
    </row>
    <row r="7394" spans="1:14" x14ac:dyDescent="0.25">
      <c r="A7394" s="21">
        <v>45320.051145833335</v>
      </c>
      <c r="B7394" s="22">
        <v>45320.051145833335</v>
      </c>
      <c r="C7394" s="20" t="s">
        <v>266</v>
      </c>
      <c r="D7394" s="20" t="s">
        <v>267</v>
      </c>
      <c r="E7394" s="207" t="s">
        <v>270</v>
      </c>
      <c r="F7394" s="20" t="s">
        <v>6839</v>
      </c>
      <c r="G7394" s="20" t="s">
        <v>268</v>
      </c>
      <c r="H7394" s="23">
        <v>3199.16</v>
      </c>
      <c r="I7394" s="21">
        <v>45292</v>
      </c>
      <c r="J7394" s="21">
        <v>45320</v>
      </c>
      <c r="K7394" s="20" t="s">
        <v>5097</v>
      </c>
      <c r="L7394" s="20" t="s">
        <v>5098</v>
      </c>
      <c r="M7394" s="20"/>
      <c r="N7394" s="21">
        <v>45322.986433784725</v>
      </c>
    </row>
    <row r="7395" spans="1:14" x14ac:dyDescent="0.25">
      <c r="A7395" s="21">
        <v>45319.072372685187</v>
      </c>
      <c r="B7395" s="22">
        <v>45319.072372685187</v>
      </c>
      <c r="C7395" s="20" t="s">
        <v>771</v>
      </c>
      <c r="D7395" s="20" t="s">
        <v>772</v>
      </c>
      <c r="E7395" s="207" t="s">
        <v>774</v>
      </c>
      <c r="F7395" s="20" t="s">
        <v>6840</v>
      </c>
      <c r="G7395" s="20" t="s">
        <v>183</v>
      </c>
      <c r="H7395" s="23">
        <v>1022439.44</v>
      </c>
      <c r="I7395" s="21">
        <v>45292</v>
      </c>
      <c r="J7395" s="21">
        <v>45313</v>
      </c>
      <c r="K7395" s="20" t="s">
        <v>5114</v>
      </c>
      <c r="L7395" s="20" t="s">
        <v>5107</v>
      </c>
      <c r="M7395" s="20"/>
      <c r="N7395" s="21">
        <v>45322.986433784725</v>
      </c>
    </row>
    <row r="7396" spans="1:14" x14ac:dyDescent="0.25">
      <c r="A7396" s="21">
        <v>45319.072372685187</v>
      </c>
      <c r="B7396" s="22">
        <v>45319.072372685187</v>
      </c>
      <c r="C7396" s="20" t="s">
        <v>181</v>
      </c>
      <c r="D7396" s="20" t="s">
        <v>182</v>
      </c>
      <c r="E7396" s="207" t="s">
        <v>185</v>
      </c>
      <c r="F7396" s="20" t="s">
        <v>6841</v>
      </c>
      <c r="G7396" s="20" t="s">
        <v>183</v>
      </c>
      <c r="H7396" s="23">
        <v>1259645.57</v>
      </c>
      <c r="I7396" s="21">
        <v>45292</v>
      </c>
      <c r="J7396" s="21">
        <v>45313</v>
      </c>
      <c r="K7396" s="20" t="s">
        <v>5116</v>
      </c>
      <c r="L7396" s="20" t="s">
        <v>5107</v>
      </c>
      <c r="M7396" s="20"/>
      <c r="N7396" s="21">
        <v>45322.986433784725</v>
      </c>
    </row>
    <row r="7397" spans="1:14" x14ac:dyDescent="0.25">
      <c r="A7397" s="21">
        <v>45319.072372685187</v>
      </c>
      <c r="B7397" s="22">
        <v>45319.072372685187</v>
      </c>
      <c r="C7397" s="20" t="s">
        <v>1190</v>
      </c>
      <c r="D7397" s="20" t="s">
        <v>1191</v>
      </c>
      <c r="E7397" s="207" t="s">
        <v>1193</v>
      </c>
      <c r="F7397" s="20" t="s">
        <v>6842</v>
      </c>
      <c r="G7397" s="20" t="s">
        <v>183</v>
      </c>
      <c r="H7397" s="23">
        <v>4340.7</v>
      </c>
      <c r="I7397" s="21">
        <v>45292</v>
      </c>
      <c r="J7397" s="21">
        <v>45313</v>
      </c>
      <c r="K7397" s="20" t="s">
        <v>5118</v>
      </c>
      <c r="L7397" s="20" t="s">
        <v>5107</v>
      </c>
      <c r="M7397" s="20"/>
      <c r="N7397" s="21">
        <v>45322.986433784725</v>
      </c>
    </row>
    <row r="7398" spans="1:14" x14ac:dyDescent="0.25">
      <c r="A7398" s="21">
        <v>45319.072372685187</v>
      </c>
      <c r="B7398" s="22">
        <v>45319.072372685187</v>
      </c>
      <c r="C7398" s="20" t="s">
        <v>1226</v>
      </c>
      <c r="D7398" s="20" t="s">
        <v>1227</v>
      </c>
      <c r="E7398" s="207" t="s">
        <v>1229</v>
      </c>
      <c r="F7398" s="20" t="s">
        <v>6843</v>
      </c>
      <c r="G7398" s="20" t="s">
        <v>183</v>
      </c>
      <c r="H7398" s="23">
        <v>2702.06</v>
      </c>
      <c r="I7398" s="21">
        <v>45292</v>
      </c>
      <c r="J7398" s="21">
        <v>45313</v>
      </c>
      <c r="K7398" s="20" t="s">
        <v>5118</v>
      </c>
      <c r="L7398" s="20" t="s">
        <v>5107</v>
      </c>
      <c r="M7398" s="20"/>
      <c r="N7398" s="21">
        <v>45322.986433784725</v>
      </c>
    </row>
    <row r="7399" spans="1:14" x14ac:dyDescent="0.25">
      <c r="A7399" s="21">
        <v>45319.072372685187</v>
      </c>
      <c r="B7399" s="22">
        <v>45319.072372685187</v>
      </c>
      <c r="C7399" s="20" t="s">
        <v>717</v>
      </c>
      <c r="D7399" s="20" t="s">
        <v>718</v>
      </c>
      <c r="E7399" s="207" t="s">
        <v>720</v>
      </c>
      <c r="F7399" s="20" t="s">
        <v>6844</v>
      </c>
      <c r="G7399" s="20" t="s">
        <v>183</v>
      </c>
      <c r="H7399" s="23">
        <v>4415.74</v>
      </c>
      <c r="I7399" s="21">
        <v>45292</v>
      </c>
      <c r="J7399" s="21">
        <v>45313</v>
      </c>
      <c r="K7399" s="20" t="s">
        <v>5121</v>
      </c>
      <c r="L7399" s="20" t="s">
        <v>5107</v>
      </c>
      <c r="M7399" s="20"/>
      <c r="N7399" s="21">
        <v>45322.986433784725</v>
      </c>
    </row>
    <row r="7400" spans="1:14" x14ac:dyDescent="0.25">
      <c r="A7400" s="21">
        <v>45319.072372685187</v>
      </c>
      <c r="B7400" s="22">
        <v>45319.072372685187</v>
      </c>
      <c r="C7400" s="20" t="s">
        <v>882</v>
      </c>
      <c r="D7400" s="20" t="s">
        <v>883</v>
      </c>
      <c r="E7400" s="207" t="s">
        <v>885</v>
      </c>
      <c r="F7400" s="20" t="s">
        <v>6845</v>
      </c>
      <c r="G7400" s="20" t="s">
        <v>183</v>
      </c>
      <c r="H7400" s="23">
        <v>5063.8599999999997</v>
      </c>
      <c r="I7400" s="21">
        <v>45292</v>
      </c>
      <c r="J7400" s="21">
        <v>45313</v>
      </c>
      <c r="K7400" s="20" t="s">
        <v>5123</v>
      </c>
      <c r="L7400" s="20" t="s">
        <v>5107</v>
      </c>
      <c r="M7400" s="20"/>
      <c r="N7400" s="21">
        <v>45322.986433784725</v>
      </c>
    </row>
    <row r="7401" spans="1:14" x14ac:dyDescent="0.25">
      <c r="A7401" s="21">
        <v>45319.072372685187</v>
      </c>
      <c r="B7401" s="22">
        <v>45319.072372685187</v>
      </c>
      <c r="C7401" s="20" t="s">
        <v>193</v>
      </c>
      <c r="D7401" s="20" t="s">
        <v>194</v>
      </c>
      <c r="E7401" s="207" t="s">
        <v>196</v>
      </c>
      <c r="F7401" s="20" t="s">
        <v>6846</v>
      </c>
      <c r="G7401" s="20" t="s">
        <v>183</v>
      </c>
      <c r="H7401" s="23">
        <v>8172.97</v>
      </c>
      <c r="I7401" s="21">
        <v>45292</v>
      </c>
      <c r="J7401" s="21">
        <v>45313</v>
      </c>
      <c r="K7401" s="20" t="s">
        <v>5118</v>
      </c>
      <c r="L7401" s="20" t="s">
        <v>5107</v>
      </c>
      <c r="M7401" s="20"/>
      <c r="N7401" s="21">
        <v>45322.986433784725</v>
      </c>
    </row>
    <row r="7402" spans="1:14" x14ac:dyDescent="0.25">
      <c r="A7402" s="21">
        <v>45319.072372685187</v>
      </c>
      <c r="B7402" s="22">
        <v>45319.072372685187</v>
      </c>
      <c r="C7402" s="20" t="s">
        <v>253</v>
      </c>
      <c r="D7402" s="20" t="s">
        <v>254</v>
      </c>
      <c r="E7402" s="207" t="s">
        <v>256</v>
      </c>
      <c r="F7402" s="20" t="s">
        <v>6847</v>
      </c>
      <c r="G7402" s="20" t="s">
        <v>183</v>
      </c>
      <c r="H7402" s="23">
        <v>271228.99</v>
      </c>
      <c r="I7402" s="21">
        <v>45292</v>
      </c>
      <c r="J7402" s="21">
        <v>45313</v>
      </c>
      <c r="K7402" s="20" t="s">
        <v>5118</v>
      </c>
      <c r="L7402" s="20" t="s">
        <v>5107</v>
      </c>
      <c r="M7402" s="20"/>
      <c r="N7402" s="21">
        <v>45322.986433784725</v>
      </c>
    </row>
    <row r="7403" spans="1:14" x14ac:dyDescent="0.25">
      <c r="A7403" s="21">
        <v>45319.072372685187</v>
      </c>
      <c r="B7403" s="22">
        <v>45319.072372685187</v>
      </c>
      <c r="C7403" s="20" t="s">
        <v>939</v>
      </c>
      <c r="D7403" s="20" t="s">
        <v>940</v>
      </c>
      <c r="E7403" s="207" t="s">
        <v>942</v>
      </c>
      <c r="F7403" s="20" t="s">
        <v>6848</v>
      </c>
      <c r="G7403" s="20" t="s">
        <v>183</v>
      </c>
      <c r="H7403" s="23">
        <v>3102.06</v>
      </c>
      <c r="I7403" s="21">
        <v>45292</v>
      </c>
      <c r="J7403" s="21">
        <v>45313</v>
      </c>
      <c r="K7403" s="20" t="s">
        <v>5123</v>
      </c>
      <c r="L7403" s="20" t="s">
        <v>5107</v>
      </c>
      <c r="M7403" s="20"/>
      <c r="N7403" s="21">
        <v>45322.986433784725</v>
      </c>
    </row>
    <row r="7404" spans="1:14" x14ac:dyDescent="0.25">
      <c r="A7404" s="21">
        <v>45319.072372685187</v>
      </c>
      <c r="B7404" s="22">
        <v>45319.072372685187</v>
      </c>
      <c r="C7404" s="20" t="s">
        <v>521</v>
      </c>
      <c r="D7404" s="20" t="s">
        <v>522</v>
      </c>
      <c r="E7404" s="207" t="s">
        <v>524</v>
      </c>
      <c r="F7404" s="20" t="s">
        <v>6849</v>
      </c>
      <c r="G7404" s="20" t="s">
        <v>183</v>
      </c>
      <c r="H7404" s="23">
        <v>6586.94</v>
      </c>
      <c r="I7404" s="21">
        <v>45292</v>
      </c>
      <c r="J7404" s="21">
        <v>45313</v>
      </c>
      <c r="K7404" s="20" t="s">
        <v>5121</v>
      </c>
      <c r="L7404" s="20" t="s">
        <v>5107</v>
      </c>
      <c r="M7404" s="20"/>
      <c r="N7404" s="21">
        <v>45322.986433784725</v>
      </c>
    </row>
    <row r="7405" spans="1:14" x14ac:dyDescent="0.25">
      <c r="A7405" s="21">
        <v>45319.072372685187</v>
      </c>
      <c r="B7405" s="22">
        <v>45319.072372685187</v>
      </c>
      <c r="C7405" s="20" t="s">
        <v>459</v>
      </c>
      <c r="D7405" s="20" t="s">
        <v>460</v>
      </c>
      <c r="E7405" s="207" t="s">
        <v>462</v>
      </c>
      <c r="F7405" s="20" t="s">
        <v>6850</v>
      </c>
      <c r="G7405" s="20" t="s">
        <v>183</v>
      </c>
      <c r="H7405" s="23">
        <v>467494.56</v>
      </c>
      <c r="I7405" s="21">
        <v>45292</v>
      </c>
      <c r="J7405" s="21">
        <v>45313</v>
      </c>
      <c r="K7405" s="20" t="s">
        <v>5129</v>
      </c>
      <c r="L7405" s="20" t="s">
        <v>5107</v>
      </c>
      <c r="M7405" s="20"/>
      <c r="N7405" s="21">
        <v>45322.986433784725</v>
      </c>
    </row>
    <row r="7406" spans="1:14" x14ac:dyDescent="0.25">
      <c r="A7406" s="21">
        <v>45319.072372685187</v>
      </c>
      <c r="B7406" s="22">
        <v>45319.072372685187</v>
      </c>
      <c r="C7406" s="20" t="s">
        <v>435</v>
      </c>
      <c r="D7406" s="20" t="s">
        <v>436</v>
      </c>
      <c r="E7406" s="207" t="s">
        <v>438</v>
      </c>
      <c r="F7406" s="20" t="s">
        <v>6851</v>
      </c>
      <c r="G7406" s="20" t="s">
        <v>183</v>
      </c>
      <c r="H7406" s="23">
        <v>13202.25</v>
      </c>
      <c r="I7406" s="21">
        <v>45292</v>
      </c>
      <c r="J7406" s="21">
        <v>45313</v>
      </c>
      <c r="K7406" s="20" t="s">
        <v>5118</v>
      </c>
      <c r="L7406" s="20" t="s">
        <v>5107</v>
      </c>
      <c r="M7406" s="20"/>
      <c r="N7406" s="21">
        <v>45322.986433784725</v>
      </c>
    </row>
    <row r="7407" spans="1:14" x14ac:dyDescent="0.25">
      <c r="A7407" s="21">
        <v>45319.072372685187</v>
      </c>
      <c r="B7407" s="22">
        <v>45319.072372685187</v>
      </c>
      <c r="C7407" s="20" t="s">
        <v>422</v>
      </c>
      <c r="D7407" s="20" t="s">
        <v>423</v>
      </c>
      <c r="E7407" s="207" t="s">
        <v>425</v>
      </c>
      <c r="F7407" s="20" t="s">
        <v>6852</v>
      </c>
      <c r="G7407" s="20" t="s">
        <v>183</v>
      </c>
      <c r="H7407" s="23">
        <v>12843.57</v>
      </c>
      <c r="I7407" s="21">
        <v>45292</v>
      </c>
      <c r="J7407" s="21">
        <v>45313</v>
      </c>
      <c r="K7407" s="20" t="s">
        <v>5118</v>
      </c>
      <c r="L7407" s="20" t="s">
        <v>5107</v>
      </c>
      <c r="M7407" s="20"/>
      <c r="N7407" s="21">
        <v>45322.986433784725</v>
      </c>
    </row>
    <row r="7408" spans="1:14" x14ac:dyDescent="0.25">
      <c r="A7408" s="21">
        <v>45319.072372685187</v>
      </c>
      <c r="B7408" s="22">
        <v>45319.072372685187</v>
      </c>
      <c r="C7408" s="20" t="s">
        <v>1298</v>
      </c>
      <c r="D7408" s="20" t="s">
        <v>1299</v>
      </c>
      <c r="E7408" s="207" t="s">
        <v>1301</v>
      </c>
      <c r="F7408" s="20" t="s">
        <v>6853</v>
      </c>
      <c r="G7408" s="20" t="s">
        <v>183</v>
      </c>
      <c r="H7408" s="23">
        <v>644.19000000000005</v>
      </c>
      <c r="I7408" s="21">
        <v>45292</v>
      </c>
      <c r="J7408" s="21">
        <v>45313</v>
      </c>
      <c r="K7408" s="20" t="s">
        <v>5121</v>
      </c>
      <c r="L7408" s="20" t="s">
        <v>5107</v>
      </c>
      <c r="M7408" s="20"/>
      <c r="N7408" s="21">
        <v>45322.986433784725</v>
      </c>
    </row>
    <row r="7409" spans="1:14" x14ac:dyDescent="0.25">
      <c r="A7409" s="21">
        <v>45319.072372685187</v>
      </c>
      <c r="B7409" s="22">
        <v>45319.072372685187</v>
      </c>
      <c r="C7409" s="20" t="s">
        <v>331</v>
      </c>
      <c r="D7409" s="20" t="s">
        <v>332</v>
      </c>
      <c r="E7409" s="207" t="s">
        <v>334</v>
      </c>
      <c r="F7409" s="20" t="s">
        <v>6854</v>
      </c>
      <c r="G7409" s="20" t="s">
        <v>183</v>
      </c>
      <c r="H7409" s="23">
        <v>5670.04</v>
      </c>
      <c r="I7409" s="21">
        <v>45292</v>
      </c>
      <c r="J7409" s="21">
        <v>45313</v>
      </c>
      <c r="K7409" s="20" t="s">
        <v>5121</v>
      </c>
      <c r="L7409" s="20" t="s">
        <v>5107</v>
      </c>
      <c r="M7409" s="20"/>
      <c r="N7409" s="21">
        <v>45322.986433784725</v>
      </c>
    </row>
    <row r="7410" spans="1:14" x14ac:dyDescent="0.25">
      <c r="A7410" s="21">
        <v>45318.774861111116</v>
      </c>
      <c r="B7410" s="22">
        <v>45318.774861111116</v>
      </c>
      <c r="C7410" s="20" t="s">
        <v>724</v>
      </c>
      <c r="D7410" s="20" t="s">
        <v>118</v>
      </c>
      <c r="E7410" s="207" t="s">
        <v>121</v>
      </c>
      <c r="F7410" s="20" t="s">
        <v>6855</v>
      </c>
      <c r="G7410" s="20" t="s">
        <v>210</v>
      </c>
      <c r="H7410" s="23">
        <v>-4750.01</v>
      </c>
      <c r="I7410" s="21">
        <v>45292</v>
      </c>
      <c r="J7410" s="21">
        <v>45313</v>
      </c>
      <c r="K7410" s="20" t="s">
        <v>5097</v>
      </c>
      <c r="L7410" s="20" t="s">
        <v>5098</v>
      </c>
      <c r="M7410" s="20"/>
      <c r="N7410" s="21">
        <v>45322.986433784725</v>
      </c>
    </row>
    <row r="7411" spans="1:14" x14ac:dyDescent="0.25">
      <c r="A7411" s="21">
        <v>45318.769513888888</v>
      </c>
      <c r="B7411" s="22">
        <v>45318.769513888888</v>
      </c>
      <c r="C7411" s="20" t="s">
        <v>266</v>
      </c>
      <c r="D7411" s="20" t="s">
        <v>267</v>
      </c>
      <c r="E7411" s="207" t="s">
        <v>270</v>
      </c>
      <c r="F7411" s="20" t="s">
        <v>6856</v>
      </c>
      <c r="G7411" s="20" t="s">
        <v>268</v>
      </c>
      <c r="H7411" s="23">
        <v>3199.16</v>
      </c>
      <c r="I7411" s="21">
        <v>45292</v>
      </c>
      <c r="J7411" s="21">
        <v>45313</v>
      </c>
      <c r="K7411" s="20" t="s">
        <v>5097</v>
      </c>
      <c r="L7411" s="20" t="s">
        <v>5098</v>
      </c>
      <c r="M7411" s="20"/>
      <c r="N7411" s="21">
        <v>45322.986433784725</v>
      </c>
    </row>
    <row r="7412" spans="1:14" x14ac:dyDescent="0.25">
      <c r="A7412" s="21">
        <v>45318.496574074074</v>
      </c>
      <c r="B7412" s="22">
        <v>45318.496574074074</v>
      </c>
      <c r="C7412" s="20" t="s">
        <v>5101</v>
      </c>
      <c r="D7412" s="20" t="s">
        <v>5102</v>
      </c>
      <c r="E7412" s="20" t="s">
        <v>5103</v>
      </c>
      <c r="F7412" s="20" t="s">
        <v>6857</v>
      </c>
      <c r="G7412" s="20" t="s">
        <v>5105</v>
      </c>
      <c r="H7412" s="23">
        <v>37479.19</v>
      </c>
      <c r="I7412" s="21">
        <v>45292</v>
      </c>
      <c r="J7412" s="21">
        <v>45313</v>
      </c>
      <c r="K7412" s="20" t="s">
        <v>5106</v>
      </c>
      <c r="L7412" s="20" t="s">
        <v>5107</v>
      </c>
      <c r="M7412" s="20"/>
      <c r="N7412" s="21">
        <v>45322.986433784725</v>
      </c>
    </row>
    <row r="7413" spans="1:14" x14ac:dyDescent="0.25">
      <c r="A7413" s="21">
        <v>45318.496574074074</v>
      </c>
      <c r="B7413" s="22">
        <v>45318.496574074074</v>
      </c>
      <c r="C7413" s="20" t="s">
        <v>5108</v>
      </c>
      <c r="D7413" s="20" t="s">
        <v>5109</v>
      </c>
      <c r="E7413" s="20" t="s">
        <v>5110</v>
      </c>
      <c r="F7413" s="20" t="s">
        <v>6858</v>
      </c>
      <c r="G7413" s="20" t="s">
        <v>5105</v>
      </c>
      <c r="H7413" s="23">
        <v>38804.5</v>
      </c>
      <c r="I7413" s="21">
        <v>45292</v>
      </c>
      <c r="J7413" s="21">
        <v>45313</v>
      </c>
      <c r="K7413" s="20" t="s">
        <v>5106</v>
      </c>
      <c r="L7413" s="20" t="s">
        <v>5107</v>
      </c>
      <c r="M7413" s="20"/>
      <c r="N7413" s="21">
        <v>45322.986433784725</v>
      </c>
    </row>
    <row r="7414" spans="1:14" x14ac:dyDescent="0.25">
      <c r="A7414" s="21">
        <v>45318.37736111111</v>
      </c>
      <c r="B7414" s="22">
        <v>45318.37736111111</v>
      </c>
      <c r="C7414" s="20" t="s">
        <v>132</v>
      </c>
      <c r="D7414" s="20" t="s">
        <v>133</v>
      </c>
      <c r="E7414" s="20" t="s">
        <v>136</v>
      </c>
      <c r="F7414" s="20" t="s">
        <v>6859</v>
      </c>
      <c r="G7414" s="20" t="s">
        <v>134</v>
      </c>
      <c r="H7414" s="23">
        <v>1860.13</v>
      </c>
      <c r="I7414" s="21">
        <v>45292</v>
      </c>
      <c r="J7414" s="21">
        <v>45313</v>
      </c>
      <c r="K7414" s="20" t="s">
        <v>5097</v>
      </c>
      <c r="L7414" s="20" t="s">
        <v>5098</v>
      </c>
      <c r="M7414" s="20"/>
      <c r="N7414" s="21">
        <v>45322.986433784725</v>
      </c>
    </row>
    <row r="7415" spans="1:14" x14ac:dyDescent="0.25">
      <c r="A7415" s="21">
        <v>45318.211851851855</v>
      </c>
      <c r="B7415" s="22">
        <v>45318.211851851855</v>
      </c>
      <c r="C7415" s="20" t="s">
        <v>266</v>
      </c>
      <c r="D7415" s="20" t="s">
        <v>267</v>
      </c>
      <c r="E7415" s="207" t="s">
        <v>270</v>
      </c>
      <c r="F7415" s="20" t="s">
        <v>6860</v>
      </c>
      <c r="G7415" s="20" t="s">
        <v>268</v>
      </c>
      <c r="H7415" s="23">
        <v>3178.87</v>
      </c>
      <c r="I7415" s="21">
        <v>45292</v>
      </c>
      <c r="J7415" s="21">
        <v>45313</v>
      </c>
      <c r="K7415" s="20" t="s">
        <v>5097</v>
      </c>
      <c r="L7415" s="20" t="s">
        <v>5098</v>
      </c>
      <c r="M7415" s="20"/>
      <c r="N7415" s="21">
        <v>45322.986433784725</v>
      </c>
    </row>
    <row r="7416" spans="1:14" x14ac:dyDescent="0.25">
      <c r="A7416" s="21">
        <v>45318.126504629632</v>
      </c>
      <c r="B7416" s="22">
        <v>45318.126504629632</v>
      </c>
      <c r="C7416" s="20" t="s">
        <v>771</v>
      </c>
      <c r="D7416" s="20" t="s">
        <v>772</v>
      </c>
      <c r="E7416" s="20" t="s">
        <v>774</v>
      </c>
      <c r="F7416" s="20" t="s">
        <v>6861</v>
      </c>
      <c r="G7416" s="20" t="s">
        <v>183</v>
      </c>
      <c r="H7416" s="23">
        <v>1021720.57</v>
      </c>
      <c r="I7416" s="21">
        <v>45292</v>
      </c>
      <c r="J7416" s="21">
        <v>45313</v>
      </c>
      <c r="K7416" s="20" t="s">
        <v>5114</v>
      </c>
      <c r="L7416" s="20" t="s">
        <v>5107</v>
      </c>
      <c r="M7416" s="20"/>
      <c r="N7416" s="21">
        <v>45318.192839398151</v>
      </c>
    </row>
    <row r="7417" spans="1:14" x14ac:dyDescent="0.25">
      <c r="A7417" s="21">
        <v>45318.126504629632</v>
      </c>
      <c r="B7417" s="22">
        <v>45318.126504629632</v>
      </c>
      <c r="C7417" s="20" t="s">
        <v>181</v>
      </c>
      <c r="D7417" s="20" t="s">
        <v>182</v>
      </c>
      <c r="E7417" s="207" t="s">
        <v>185</v>
      </c>
      <c r="F7417" s="20" t="s">
        <v>6862</v>
      </c>
      <c r="G7417" s="20" t="s">
        <v>183</v>
      </c>
      <c r="H7417" s="23">
        <v>1258818.96</v>
      </c>
      <c r="I7417" s="21">
        <v>45292</v>
      </c>
      <c r="J7417" s="21">
        <v>45313</v>
      </c>
      <c r="K7417" s="20" t="s">
        <v>5116</v>
      </c>
      <c r="L7417" s="20" t="s">
        <v>5107</v>
      </c>
      <c r="M7417" s="20"/>
      <c r="N7417" s="21">
        <v>45318.192839398151</v>
      </c>
    </row>
    <row r="7418" spans="1:14" x14ac:dyDescent="0.25">
      <c r="A7418" s="21">
        <v>45318.126504629632</v>
      </c>
      <c r="B7418" s="22">
        <v>45318.126504629632</v>
      </c>
      <c r="C7418" s="20" t="s">
        <v>1190</v>
      </c>
      <c r="D7418" s="20" t="s">
        <v>1191</v>
      </c>
      <c r="E7418" s="207" t="s">
        <v>1193</v>
      </c>
      <c r="F7418" s="20" t="s">
        <v>6863</v>
      </c>
      <c r="G7418" s="20" t="s">
        <v>183</v>
      </c>
      <c r="H7418" s="23">
        <v>4340.7</v>
      </c>
      <c r="I7418" s="21">
        <v>45292</v>
      </c>
      <c r="J7418" s="21">
        <v>45313</v>
      </c>
      <c r="K7418" s="20" t="s">
        <v>5118</v>
      </c>
      <c r="L7418" s="20" t="s">
        <v>5107</v>
      </c>
      <c r="M7418" s="20"/>
      <c r="N7418" s="21">
        <v>45318.192839398151</v>
      </c>
    </row>
    <row r="7419" spans="1:14" x14ac:dyDescent="0.25">
      <c r="A7419" s="21">
        <v>45318.126504629632</v>
      </c>
      <c r="B7419" s="22">
        <v>45318.126504629632</v>
      </c>
      <c r="C7419" s="20" t="s">
        <v>1226</v>
      </c>
      <c r="D7419" s="20" t="s">
        <v>1227</v>
      </c>
      <c r="E7419" s="207" t="s">
        <v>1229</v>
      </c>
      <c r="F7419" s="20" t="s">
        <v>6864</v>
      </c>
      <c r="G7419" s="20" t="s">
        <v>183</v>
      </c>
      <c r="H7419" s="23">
        <v>2702.06</v>
      </c>
      <c r="I7419" s="21">
        <v>45292</v>
      </c>
      <c r="J7419" s="21">
        <v>45313</v>
      </c>
      <c r="K7419" s="20" t="s">
        <v>5118</v>
      </c>
      <c r="L7419" s="20" t="s">
        <v>5107</v>
      </c>
      <c r="M7419" s="20"/>
      <c r="N7419" s="21">
        <v>45318.192839398151</v>
      </c>
    </row>
    <row r="7420" spans="1:14" x14ac:dyDescent="0.25">
      <c r="A7420" s="21">
        <v>45318.126504629632</v>
      </c>
      <c r="B7420" s="22">
        <v>45318.126504629632</v>
      </c>
      <c r="C7420" s="20" t="s">
        <v>717</v>
      </c>
      <c r="D7420" s="20" t="s">
        <v>718</v>
      </c>
      <c r="E7420" s="207" t="s">
        <v>720</v>
      </c>
      <c r="F7420" s="20" t="s">
        <v>6865</v>
      </c>
      <c r="G7420" s="20" t="s">
        <v>183</v>
      </c>
      <c r="H7420" s="23">
        <v>4415.74</v>
      </c>
      <c r="I7420" s="21">
        <v>45292</v>
      </c>
      <c r="J7420" s="21">
        <v>45313</v>
      </c>
      <c r="K7420" s="20" t="s">
        <v>5121</v>
      </c>
      <c r="L7420" s="20" t="s">
        <v>5107</v>
      </c>
      <c r="M7420" s="20"/>
      <c r="N7420" s="21">
        <v>45318.192839398151</v>
      </c>
    </row>
    <row r="7421" spans="1:14" x14ac:dyDescent="0.25">
      <c r="A7421" s="21">
        <v>45318.126504629632</v>
      </c>
      <c r="B7421" s="22">
        <v>45318.126504629632</v>
      </c>
      <c r="C7421" s="20" t="s">
        <v>882</v>
      </c>
      <c r="D7421" s="20" t="s">
        <v>883</v>
      </c>
      <c r="E7421" s="207" t="s">
        <v>885</v>
      </c>
      <c r="F7421" s="20" t="s">
        <v>6866</v>
      </c>
      <c r="G7421" s="20" t="s">
        <v>183</v>
      </c>
      <c r="H7421" s="23">
        <v>5067.55</v>
      </c>
      <c r="I7421" s="21">
        <v>45292</v>
      </c>
      <c r="J7421" s="21">
        <v>45313</v>
      </c>
      <c r="K7421" s="20" t="s">
        <v>5123</v>
      </c>
      <c r="L7421" s="20" t="s">
        <v>5107</v>
      </c>
      <c r="M7421" s="20"/>
      <c r="N7421" s="21">
        <v>45318.192839398151</v>
      </c>
    </row>
    <row r="7422" spans="1:14" x14ac:dyDescent="0.25">
      <c r="A7422" s="21">
        <v>45318.126504629632</v>
      </c>
      <c r="B7422" s="22">
        <v>45318.126504629632</v>
      </c>
      <c r="C7422" s="20" t="s">
        <v>193</v>
      </c>
      <c r="D7422" s="20" t="s">
        <v>194</v>
      </c>
      <c r="E7422" s="207" t="s">
        <v>196</v>
      </c>
      <c r="F7422" s="20" t="s">
        <v>6867</v>
      </c>
      <c r="G7422" s="20" t="s">
        <v>183</v>
      </c>
      <c r="H7422" s="23">
        <v>8172.97</v>
      </c>
      <c r="I7422" s="21">
        <v>45292</v>
      </c>
      <c r="J7422" s="21">
        <v>45313</v>
      </c>
      <c r="K7422" s="20" t="s">
        <v>5118</v>
      </c>
      <c r="L7422" s="20" t="s">
        <v>5107</v>
      </c>
      <c r="M7422" s="20"/>
      <c r="N7422" s="21">
        <v>45318.192839398151</v>
      </c>
    </row>
    <row r="7423" spans="1:14" x14ac:dyDescent="0.25">
      <c r="A7423" s="21">
        <v>45318.126504629632</v>
      </c>
      <c r="B7423" s="22">
        <v>45318.126504629632</v>
      </c>
      <c r="C7423" s="20" t="s">
        <v>253</v>
      </c>
      <c r="D7423" s="20" t="s">
        <v>254</v>
      </c>
      <c r="E7423" s="207" t="s">
        <v>256</v>
      </c>
      <c r="F7423" s="20" t="s">
        <v>6868</v>
      </c>
      <c r="G7423" s="20" t="s">
        <v>183</v>
      </c>
      <c r="H7423" s="23">
        <v>271228.99</v>
      </c>
      <c r="I7423" s="21">
        <v>45292</v>
      </c>
      <c r="J7423" s="21">
        <v>45313</v>
      </c>
      <c r="K7423" s="20" t="s">
        <v>5118</v>
      </c>
      <c r="L7423" s="20" t="s">
        <v>5107</v>
      </c>
      <c r="M7423" s="20"/>
      <c r="N7423" s="21">
        <v>45318.192839398151</v>
      </c>
    </row>
    <row r="7424" spans="1:14" x14ac:dyDescent="0.25">
      <c r="A7424" s="21">
        <v>45318.126504629632</v>
      </c>
      <c r="B7424" s="22">
        <v>45318.126504629632</v>
      </c>
      <c r="C7424" s="20" t="s">
        <v>939</v>
      </c>
      <c r="D7424" s="20" t="s">
        <v>940</v>
      </c>
      <c r="E7424" s="207" t="s">
        <v>942</v>
      </c>
      <c r="F7424" s="20" t="s">
        <v>6869</v>
      </c>
      <c r="G7424" s="20" t="s">
        <v>183</v>
      </c>
      <c r="H7424" s="23">
        <v>3104.12</v>
      </c>
      <c r="I7424" s="21">
        <v>45292</v>
      </c>
      <c r="J7424" s="21">
        <v>45313</v>
      </c>
      <c r="K7424" s="20" t="s">
        <v>5123</v>
      </c>
      <c r="L7424" s="20" t="s">
        <v>5107</v>
      </c>
      <c r="M7424" s="20"/>
      <c r="N7424" s="21">
        <v>45318.192839398151</v>
      </c>
    </row>
    <row r="7425" spans="1:14" x14ac:dyDescent="0.25">
      <c r="A7425" s="21">
        <v>45318.126504629632</v>
      </c>
      <c r="B7425" s="22">
        <v>45318.126504629632</v>
      </c>
      <c r="C7425" s="20" t="s">
        <v>521</v>
      </c>
      <c r="D7425" s="20" t="s">
        <v>522</v>
      </c>
      <c r="E7425" s="207" t="s">
        <v>524</v>
      </c>
      <c r="F7425" s="20" t="s">
        <v>6870</v>
      </c>
      <c r="G7425" s="20" t="s">
        <v>183</v>
      </c>
      <c r="H7425" s="23">
        <v>6586.94</v>
      </c>
      <c r="I7425" s="21">
        <v>45292</v>
      </c>
      <c r="J7425" s="21">
        <v>45313</v>
      </c>
      <c r="K7425" s="20" t="s">
        <v>5121</v>
      </c>
      <c r="L7425" s="20" t="s">
        <v>5107</v>
      </c>
      <c r="M7425" s="20"/>
      <c r="N7425" s="21">
        <v>45318.192839398151</v>
      </c>
    </row>
    <row r="7426" spans="1:14" x14ac:dyDescent="0.25">
      <c r="A7426" s="21">
        <v>45318.126504629632</v>
      </c>
      <c r="B7426" s="22">
        <v>45318.126504629632</v>
      </c>
      <c r="C7426" s="20" t="s">
        <v>459</v>
      </c>
      <c r="D7426" s="20" t="s">
        <v>460</v>
      </c>
      <c r="E7426" s="207" t="s">
        <v>462</v>
      </c>
      <c r="F7426" s="20" t="s">
        <v>6871</v>
      </c>
      <c r="G7426" s="20" t="s">
        <v>183</v>
      </c>
      <c r="H7426" s="23">
        <v>463469.5</v>
      </c>
      <c r="I7426" s="21">
        <v>45292</v>
      </c>
      <c r="J7426" s="21">
        <v>45313</v>
      </c>
      <c r="K7426" s="20" t="s">
        <v>5129</v>
      </c>
      <c r="L7426" s="20" t="s">
        <v>5107</v>
      </c>
      <c r="M7426" s="20"/>
      <c r="N7426" s="21">
        <v>45318.192839398151</v>
      </c>
    </row>
    <row r="7427" spans="1:14" x14ac:dyDescent="0.25">
      <c r="A7427" s="21">
        <v>45318.126504629632</v>
      </c>
      <c r="B7427" s="22">
        <v>45318.126504629632</v>
      </c>
      <c r="C7427" s="20" t="s">
        <v>435</v>
      </c>
      <c r="D7427" s="20" t="s">
        <v>436</v>
      </c>
      <c r="E7427" s="207" t="s">
        <v>438</v>
      </c>
      <c r="F7427" s="20" t="s">
        <v>6872</v>
      </c>
      <c r="G7427" s="20" t="s">
        <v>183</v>
      </c>
      <c r="H7427" s="23">
        <v>13202.25</v>
      </c>
      <c r="I7427" s="21">
        <v>45292</v>
      </c>
      <c r="J7427" s="21">
        <v>45313</v>
      </c>
      <c r="K7427" s="20" t="s">
        <v>5118</v>
      </c>
      <c r="L7427" s="20" t="s">
        <v>5107</v>
      </c>
      <c r="M7427" s="20"/>
      <c r="N7427" s="21">
        <v>45318.192839398151</v>
      </c>
    </row>
    <row r="7428" spans="1:14" x14ac:dyDescent="0.25">
      <c r="A7428" s="21">
        <v>45318.126504629632</v>
      </c>
      <c r="B7428" s="22">
        <v>45318.126504629632</v>
      </c>
      <c r="C7428" s="20" t="s">
        <v>422</v>
      </c>
      <c r="D7428" s="20" t="s">
        <v>423</v>
      </c>
      <c r="E7428" s="207" t="s">
        <v>425</v>
      </c>
      <c r="F7428" s="20" t="s">
        <v>6873</v>
      </c>
      <c r="G7428" s="20" t="s">
        <v>183</v>
      </c>
      <c r="H7428" s="23">
        <v>12843.57</v>
      </c>
      <c r="I7428" s="21">
        <v>45292</v>
      </c>
      <c r="J7428" s="21">
        <v>45313</v>
      </c>
      <c r="K7428" s="20" t="s">
        <v>5118</v>
      </c>
      <c r="L7428" s="20" t="s">
        <v>5107</v>
      </c>
      <c r="M7428" s="20"/>
      <c r="N7428" s="21">
        <v>45318.192839398151</v>
      </c>
    </row>
    <row r="7429" spans="1:14" x14ac:dyDescent="0.25">
      <c r="A7429" s="21">
        <v>45318.126504629632</v>
      </c>
      <c r="B7429" s="22">
        <v>45318.126504629632</v>
      </c>
      <c r="C7429" s="20" t="s">
        <v>1298</v>
      </c>
      <c r="D7429" s="20" t="s">
        <v>1299</v>
      </c>
      <c r="E7429" s="207" t="s">
        <v>1301</v>
      </c>
      <c r="F7429" s="20" t="s">
        <v>6874</v>
      </c>
      <c r="G7429" s="20" t="s">
        <v>183</v>
      </c>
      <c r="H7429" s="23">
        <v>644.19000000000005</v>
      </c>
      <c r="I7429" s="21">
        <v>45292</v>
      </c>
      <c r="J7429" s="21">
        <v>45313</v>
      </c>
      <c r="K7429" s="20" t="s">
        <v>5121</v>
      </c>
      <c r="L7429" s="20" t="s">
        <v>5107</v>
      </c>
      <c r="M7429" s="20"/>
      <c r="N7429" s="21">
        <v>45318.192839398151</v>
      </c>
    </row>
    <row r="7430" spans="1:14" x14ac:dyDescent="0.25">
      <c r="A7430" s="21">
        <v>45318.126504629632</v>
      </c>
      <c r="B7430" s="22">
        <v>45318.126504629632</v>
      </c>
      <c r="C7430" s="20" t="s">
        <v>331</v>
      </c>
      <c r="D7430" s="20" t="s">
        <v>332</v>
      </c>
      <c r="E7430" s="207" t="s">
        <v>334</v>
      </c>
      <c r="F7430" s="20" t="s">
        <v>6875</v>
      </c>
      <c r="G7430" s="20" t="s">
        <v>183</v>
      </c>
      <c r="H7430" s="23">
        <v>5670.04</v>
      </c>
      <c r="I7430" s="21">
        <v>45292</v>
      </c>
      <c r="J7430" s="21">
        <v>45313</v>
      </c>
      <c r="K7430" s="20" t="s">
        <v>5121</v>
      </c>
      <c r="L7430" s="20" t="s">
        <v>5107</v>
      </c>
      <c r="M7430" s="20"/>
      <c r="N7430" s="21">
        <v>45318.192839398151</v>
      </c>
    </row>
    <row r="7431" spans="1:14" x14ac:dyDescent="0.25">
      <c r="A7431" s="21">
        <v>45318.064039351855</v>
      </c>
      <c r="B7431" s="22">
        <v>45318.064039351855</v>
      </c>
      <c r="C7431" s="20" t="s">
        <v>869</v>
      </c>
      <c r="D7431" s="20" t="s">
        <v>870</v>
      </c>
      <c r="E7431" s="207" t="s">
        <v>872</v>
      </c>
      <c r="F7431" s="20" t="s">
        <v>6876</v>
      </c>
      <c r="G7431" s="20" t="s">
        <v>210</v>
      </c>
      <c r="H7431" s="23">
        <v>301.57</v>
      </c>
      <c r="I7431" s="21">
        <v>45292</v>
      </c>
      <c r="J7431" s="21">
        <v>45313</v>
      </c>
      <c r="K7431" s="20" t="s">
        <v>5097</v>
      </c>
      <c r="L7431" s="20" t="s">
        <v>5098</v>
      </c>
      <c r="M7431" s="20"/>
      <c r="N7431" s="21">
        <v>45318.192839398151</v>
      </c>
    </row>
    <row r="7432" spans="1:14" x14ac:dyDescent="0.25">
      <c r="A7432" s="21">
        <v>45318.064039351855</v>
      </c>
      <c r="B7432" s="22">
        <v>45318.064039351855</v>
      </c>
      <c r="C7432" s="20" t="s">
        <v>995</v>
      </c>
      <c r="D7432" s="20" t="s">
        <v>996</v>
      </c>
      <c r="E7432" s="207" t="s">
        <v>998</v>
      </c>
      <c r="F7432" s="20" t="s">
        <v>6877</v>
      </c>
      <c r="G7432" s="20" t="s">
        <v>210</v>
      </c>
      <c r="H7432" s="23">
        <v>29.04</v>
      </c>
      <c r="I7432" s="21">
        <v>45292</v>
      </c>
      <c r="J7432" s="21">
        <v>45313</v>
      </c>
      <c r="K7432" s="20" t="s">
        <v>5097</v>
      </c>
      <c r="L7432" s="20" t="s">
        <v>5098</v>
      </c>
      <c r="M7432" s="20"/>
      <c r="N7432" s="21">
        <v>45318.192839398151</v>
      </c>
    </row>
    <row r="7433" spans="1:14" x14ac:dyDescent="0.25">
      <c r="A7433" s="21">
        <v>45318.064039351855</v>
      </c>
      <c r="B7433" s="22">
        <v>45318.064039351855</v>
      </c>
      <c r="C7433" s="20" t="s">
        <v>724</v>
      </c>
      <c r="D7433" s="20" t="s">
        <v>118</v>
      </c>
      <c r="E7433" s="207" t="s">
        <v>121</v>
      </c>
      <c r="F7433" s="20" t="s">
        <v>6878</v>
      </c>
      <c r="G7433" s="20" t="s">
        <v>210</v>
      </c>
      <c r="H7433" s="23">
        <v>-5338.76</v>
      </c>
      <c r="I7433" s="21">
        <v>45292</v>
      </c>
      <c r="J7433" s="21">
        <v>45313</v>
      </c>
      <c r="K7433" s="20" t="s">
        <v>5097</v>
      </c>
      <c r="L7433" s="20" t="s">
        <v>5098</v>
      </c>
      <c r="M7433" s="20"/>
      <c r="N7433" s="21">
        <v>45318.192839398151</v>
      </c>
    </row>
    <row r="7434" spans="1:14" x14ac:dyDescent="0.25">
      <c r="A7434" s="21">
        <v>45317.474085648151</v>
      </c>
      <c r="B7434" s="22">
        <v>45317.474085648151</v>
      </c>
      <c r="C7434" s="20" t="s">
        <v>132</v>
      </c>
      <c r="D7434" s="20" t="s">
        <v>133</v>
      </c>
      <c r="E7434" s="20" t="s">
        <v>136</v>
      </c>
      <c r="F7434" s="20" t="s">
        <v>6879</v>
      </c>
      <c r="G7434" s="20" t="s">
        <v>134</v>
      </c>
      <c r="H7434" s="23">
        <v>1860.13</v>
      </c>
      <c r="I7434" s="21">
        <v>45292</v>
      </c>
      <c r="J7434" s="21">
        <v>45313</v>
      </c>
      <c r="K7434" s="20" t="s">
        <v>5097</v>
      </c>
      <c r="L7434" s="20" t="s">
        <v>5098</v>
      </c>
      <c r="M7434" s="20"/>
      <c r="N7434" s="21">
        <v>45318.192839398151</v>
      </c>
    </row>
    <row r="7435" spans="1:14" x14ac:dyDescent="0.25">
      <c r="A7435" s="21">
        <v>45317.395810185189</v>
      </c>
      <c r="B7435" s="22">
        <v>45317.395810185189</v>
      </c>
      <c r="C7435" s="20" t="s">
        <v>5101</v>
      </c>
      <c r="D7435" s="20" t="s">
        <v>5102</v>
      </c>
      <c r="E7435" s="20" t="s">
        <v>5103</v>
      </c>
      <c r="F7435" s="20" t="s">
        <v>6880</v>
      </c>
      <c r="G7435" s="20" t="s">
        <v>5105</v>
      </c>
      <c r="H7435" s="23">
        <v>37456.01</v>
      </c>
      <c r="I7435" s="21">
        <v>45292</v>
      </c>
      <c r="J7435" s="21">
        <v>45313</v>
      </c>
      <c r="K7435" s="20" t="s">
        <v>5106</v>
      </c>
      <c r="L7435" s="20" t="s">
        <v>5107</v>
      </c>
      <c r="M7435" s="20"/>
      <c r="N7435" s="21">
        <v>45318.192839398151</v>
      </c>
    </row>
    <row r="7436" spans="1:14" x14ac:dyDescent="0.25">
      <c r="A7436" s="21">
        <v>45317.395810185189</v>
      </c>
      <c r="B7436" s="22">
        <v>45317.395810185189</v>
      </c>
      <c r="C7436" s="20" t="s">
        <v>5108</v>
      </c>
      <c r="D7436" s="20" t="s">
        <v>5109</v>
      </c>
      <c r="E7436" s="20" t="s">
        <v>5110</v>
      </c>
      <c r="F7436" s="20" t="s">
        <v>6881</v>
      </c>
      <c r="G7436" s="20" t="s">
        <v>5105</v>
      </c>
      <c r="H7436" s="23">
        <v>38791.58</v>
      </c>
      <c r="I7436" s="21">
        <v>45292</v>
      </c>
      <c r="J7436" s="21">
        <v>45313</v>
      </c>
      <c r="K7436" s="20" t="s">
        <v>5106</v>
      </c>
      <c r="L7436" s="20" t="s">
        <v>5107</v>
      </c>
      <c r="M7436" s="20"/>
      <c r="N7436" s="21">
        <v>45318.192839398151</v>
      </c>
    </row>
    <row r="7437" spans="1:14" x14ac:dyDescent="0.25">
      <c r="A7437" s="21">
        <v>45317.184328703705</v>
      </c>
      <c r="B7437" s="22">
        <v>45317.184328703705</v>
      </c>
      <c r="C7437" s="20" t="s">
        <v>771</v>
      </c>
      <c r="D7437" s="20" t="s">
        <v>772</v>
      </c>
      <c r="E7437" s="207" t="s">
        <v>774</v>
      </c>
      <c r="F7437" s="20" t="s">
        <v>6882</v>
      </c>
      <c r="G7437" s="20" t="s">
        <v>183</v>
      </c>
      <c r="H7437" s="23">
        <v>1017426.78</v>
      </c>
      <c r="I7437" s="21">
        <v>45292</v>
      </c>
      <c r="J7437" s="21">
        <v>45313</v>
      </c>
      <c r="K7437" s="20" t="s">
        <v>5114</v>
      </c>
      <c r="L7437" s="20" t="s">
        <v>5107</v>
      </c>
      <c r="M7437" s="20"/>
      <c r="N7437" s="21">
        <v>45318.192839398151</v>
      </c>
    </row>
    <row r="7438" spans="1:14" x14ac:dyDescent="0.25">
      <c r="A7438" s="21">
        <v>45317.184328703705</v>
      </c>
      <c r="B7438" s="22">
        <v>45317.184328703705</v>
      </c>
      <c r="C7438" s="20" t="s">
        <v>181</v>
      </c>
      <c r="D7438" s="20" t="s">
        <v>182</v>
      </c>
      <c r="E7438" s="207" t="s">
        <v>185</v>
      </c>
      <c r="F7438" s="20" t="s">
        <v>6883</v>
      </c>
      <c r="G7438" s="20" t="s">
        <v>183</v>
      </c>
      <c r="H7438" s="23">
        <v>1254586.27</v>
      </c>
      <c r="I7438" s="21">
        <v>45292</v>
      </c>
      <c r="J7438" s="21">
        <v>45313</v>
      </c>
      <c r="K7438" s="20" t="s">
        <v>5116</v>
      </c>
      <c r="L7438" s="20" t="s">
        <v>5107</v>
      </c>
      <c r="M7438" s="20"/>
      <c r="N7438" s="21">
        <v>45318.192839398151</v>
      </c>
    </row>
    <row r="7439" spans="1:14" x14ac:dyDescent="0.25">
      <c r="A7439" s="21">
        <v>45317.184328703705</v>
      </c>
      <c r="B7439" s="22">
        <v>45317.184328703705</v>
      </c>
      <c r="C7439" s="20" t="s">
        <v>1190</v>
      </c>
      <c r="D7439" s="20" t="s">
        <v>1191</v>
      </c>
      <c r="E7439" s="207" t="s">
        <v>1193</v>
      </c>
      <c r="F7439" s="20" t="s">
        <v>6884</v>
      </c>
      <c r="G7439" s="20" t="s">
        <v>183</v>
      </c>
      <c r="H7439" s="23">
        <v>4340.7</v>
      </c>
      <c r="I7439" s="21">
        <v>45292</v>
      </c>
      <c r="J7439" s="21">
        <v>45313</v>
      </c>
      <c r="K7439" s="20" t="s">
        <v>5118</v>
      </c>
      <c r="L7439" s="20" t="s">
        <v>5107</v>
      </c>
      <c r="M7439" s="20"/>
      <c r="N7439" s="21">
        <v>45318.192839398151</v>
      </c>
    </row>
    <row r="7440" spans="1:14" x14ac:dyDescent="0.25">
      <c r="A7440" s="21">
        <v>45317.184328703705</v>
      </c>
      <c r="B7440" s="22">
        <v>45317.184328703705</v>
      </c>
      <c r="C7440" s="20" t="s">
        <v>1226</v>
      </c>
      <c r="D7440" s="20" t="s">
        <v>1227</v>
      </c>
      <c r="E7440" s="207" t="s">
        <v>1229</v>
      </c>
      <c r="F7440" s="20" t="s">
        <v>6885</v>
      </c>
      <c r="G7440" s="20" t="s">
        <v>183</v>
      </c>
      <c r="H7440" s="23">
        <v>2702.06</v>
      </c>
      <c r="I7440" s="21">
        <v>45292</v>
      </c>
      <c r="J7440" s="21">
        <v>45313</v>
      </c>
      <c r="K7440" s="20" t="s">
        <v>5118</v>
      </c>
      <c r="L7440" s="20" t="s">
        <v>5107</v>
      </c>
      <c r="M7440" s="20"/>
      <c r="N7440" s="21">
        <v>45318.192839398151</v>
      </c>
    </row>
    <row r="7441" spans="1:14" x14ac:dyDescent="0.25">
      <c r="A7441" s="21">
        <v>45317.184328703705</v>
      </c>
      <c r="B7441" s="22">
        <v>45317.184328703705</v>
      </c>
      <c r="C7441" s="20" t="s">
        <v>717</v>
      </c>
      <c r="D7441" s="20" t="s">
        <v>718</v>
      </c>
      <c r="E7441" s="207" t="s">
        <v>720</v>
      </c>
      <c r="F7441" s="20" t="s">
        <v>6886</v>
      </c>
      <c r="G7441" s="20" t="s">
        <v>183</v>
      </c>
      <c r="H7441" s="23">
        <v>4415.74</v>
      </c>
      <c r="I7441" s="21">
        <v>45292</v>
      </c>
      <c r="J7441" s="21">
        <v>45313</v>
      </c>
      <c r="K7441" s="20" t="s">
        <v>5121</v>
      </c>
      <c r="L7441" s="20" t="s">
        <v>5107</v>
      </c>
      <c r="M7441" s="20"/>
      <c r="N7441" s="21">
        <v>45318.192839398151</v>
      </c>
    </row>
    <row r="7442" spans="1:14" x14ac:dyDescent="0.25">
      <c r="A7442" s="21">
        <v>45317.184328703705</v>
      </c>
      <c r="B7442" s="22">
        <v>45317.184328703705</v>
      </c>
      <c r="C7442" s="20" t="s">
        <v>882</v>
      </c>
      <c r="D7442" s="20" t="s">
        <v>883</v>
      </c>
      <c r="E7442" s="207" t="s">
        <v>885</v>
      </c>
      <c r="F7442" s="20" t="s">
        <v>6887</v>
      </c>
      <c r="G7442" s="20" t="s">
        <v>183</v>
      </c>
      <c r="H7442" s="23">
        <v>5039.37</v>
      </c>
      <c r="I7442" s="21">
        <v>45292</v>
      </c>
      <c r="J7442" s="21">
        <v>45313</v>
      </c>
      <c r="K7442" s="20" t="s">
        <v>5123</v>
      </c>
      <c r="L7442" s="20" t="s">
        <v>5107</v>
      </c>
      <c r="M7442" s="20"/>
      <c r="N7442" s="21">
        <v>45318.192839398151</v>
      </c>
    </row>
    <row r="7443" spans="1:14" x14ac:dyDescent="0.25">
      <c r="A7443" s="21">
        <v>45317.184328703705</v>
      </c>
      <c r="B7443" s="22">
        <v>45317.184328703705</v>
      </c>
      <c r="C7443" s="20" t="s">
        <v>193</v>
      </c>
      <c r="D7443" s="20" t="s">
        <v>194</v>
      </c>
      <c r="E7443" s="207" t="s">
        <v>196</v>
      </c>
      <c r="F7443" s="20" t="s">
        <v>6888</v>
      </c>
      <c r="G7443" s="20" t="s">
        <v>183</v>
      </c>
      <c r="H7443" s="23">
        <v>8172.97</v>
      </c>
      <c r="I7443" s="21">
        <v>45292</v>
      </c>
      <c r="J7443" s="21">
        <v>45313</v>
      </c>
      <c r="K7443" s="20" t="s">
        <v>5118</v>
      </c>
      <c r="L7443" s="20" t="s">
        <v>5107</v>
      </c>
      <c r="M7443" s="20"/>
      <c r="N7443" s="21">
        <v>45318.192839398151</v>
      </c>
    </row>
    <row r="7444" spans="1:14" x14ac:dyDescent="0.25">
      <c r="A7444" s="21">
        <v>45317.184328703705</v>
      </c>
      <c r="B7444" s="22">
        <v>45317.184328703705</v>
      </c>
      <c r="C7444" s="20" t="s">
        <v>253</v>
      </c>
      <c r="D7444" s="20" t="s">
        <v>254</v>
      </c>
      <c r="E7444" s="207" t="s">
        <v>256</v>
      </c>
      <c r="F7444" s="20" t="s">
        <v>6889</v>
      </c>
      <c r="G7444" s="20" t="s">
        <v>183</v>
      </c>
      <c r="H7444" s="23">
        <v>271228.99</v>
      </c>
      <c r="I7444" s="21">
        <v>45292</v>
      </c>
      <c r="J7444" s="21">
        <v>45313</v>
      </c>
      <c r="K7444" s="20" t="s">
        <v>5118</v>
      </c>
      <c r="L7444" s="20" t="s">
        <v>5107</v>
      </c>
      <c r="M7444" s="20"/>
      <c r="N7444" s="21">
        <v>45318.192839398151</v>
      </c>
    </row>
    <row r="7445" spans="1:14" x14ac:dyDescent="0.25">
      <c r="A7445" s="21">
        <v>45317.184328703705</v>
      </c>
      <c r="B7445" s="22">
        <v>45317.184328703705</v>
      </c>
      <c r="C7445" s="20" t="s">
        <v>939</v>
      </c>
      <c r="D7445" s="20" t="s">
        <v>940</v>
      </c>
      <c r="E7445" s="207" t="s">
        <v>942</v>
      </c>
      <c r="F7445" s="20" t="s">
        <v>6890</v>
      </c>
      <c r="G7445" s="20" t="s">
        <v>183</v>
      </c>
      <c r="H7445" s="23">
        <v>3090.33</v>
      </c>
      <c r="I7445" s="21">
        <v>45292</v>
      </c>
      <c r="J7445" s="21">
        <v>45313</v>
      </c>
      <c r="K7445" s="20" t="s">
        <v>5123</v>
      </c>
      <c r="L7445" s="20" t="s">
        <v>5107</v>
      </c>
      <c r="M7445" s="20"/>
      <c r="N7445" s="21">
        <v>45318.192839398151</v>
      </c>
    </row>
    <row r="7446" spans="1:14" x14ac:dyDescent="0.25">
      <c r="A7446" s="21">
        <v>45317.184328703705</v>
      </c>
      <c r="B7446" s="22">
        <v>45317.184328703705</v>
      </c>
      <c r="C7446" s="20" t="s">
        <v>521</v>
      </c>
      <c r="D7446" s="20" t="s">
        <v>522</v>
      </c>
      <c r="E7446" s="207" t="s">
        <v>524</v>
      </c>
      <c r="F7446" s="20" t="s">
        <v>6891</v>
      </c>
      <c r="G7446" s="20" t="s">
        <v>183</v>
      </c>
      <c r="H7446" s="23">
        <v>6586.94</v>
      </c>
      <c r="I7446" s="21">
        <v>45292</v>
      </c>
      <c r="J7446" s="21">
        <v>45313</v>
      </c>
      <c r="K7446" s="20" t="s">
        <v>5121</v>
      </c>
      <c r="L7446" s="20" t="s">
        <v>5107</v>
      </c>
      <c r="M7446" s="20"/>
      <c r="N7446" s="21">
        <v>45318.192839398151</v>
      </c>
    </row>
    <row r="7447" spans="1:14" x14ac:dyDescent="0.25">
      <c r="A7447" s="21">
        <v>45317.184328703705</v>
      </c>
      <c r="B7447" s="22">
        <v>45317.184328703705</v>
      </c>
      <c r="C7447" s="20" t="s">
        <v>459</v>
      </c>
      <c r="D7447" s="20" t="s">
        <v>460</v>
      </c>
      <c r="E7447" s="207" t="s">
        <v>462</v>
      </c>
      <c r="F7447" s="20" t="s">
        <v>6892</v>
      </c>
      <c r="G7447" s="20" t="s">
        <v>183</v>
      </c>
      <c r="H7447" s="23">
        <v>460884.06</v>
      </c>
      <c r="I7447" s="21">
        <v>45292</v>
      </c>
      <c r="J7447" s="21">
        <v>45313</v>
      </c>
      <c r="K7447" s="20" t="s">
        <v>5129</v>
      </c>
      <c r="L7447" s="20" t="s">
        <v>5107</v>
      </c>
      <c r="M7447" s="20"/>
      <c r="N7447" s="21">
        <v>45318.192839398151</v>
      </c>
    </row>
    <row r="7448" spans="1:14" x14ac:dyDescent="0.25">
      <c r="A7448" s="21">
        <v>45317.184328703705</v>
      </c>
      <c r="B7448" s="22">
        <v>45317.184328703705</v>
      </c>
      <c r="C7448" s="20" t="s">
        <v>435</v>
      </c>
      <c r="D7448" s="20" t="s">
        <v>436</v>
      </c>
      <c r="E7448" s="207" t="s">
        <v>438</v>
      </c>
      <c r="F7448" s="20" t="s">
        <v>6893</v>
      </c>
      <c r="G7448" s="20" t="s">
        <v>183</v>
      </c>
      <c r="H7448" s="23">
        <v>13202.25</v>
      </c>
      <c r="I7448" s="21">
        <v>45292</v>
      </c>
      <c r="J7448" s="21">
        <v>45313</v>
      </c>
      <c r="K7448" s="20" t="s">
        <v>5118</v>
      </c>
      <c r="L7448" s="20" t="s">
        <v>5107</v>
      </c>
      <c r="M7448" s="20"/>
      <c r="N7448" s="21">
        <v>45318.192839398151</v>
      </c>
    </row>
    <row r="7449" spans="1:14" x14ac:dyDescent="0.25">
      <c r="A7449" s="21">
        <v>45317.184328703705</v>
      </c>
      <c r="B7449" s="22">
        <v>45317.184328703705</v>
      </c>
      <c r="C7449" s="20" t="s">
        <v>422</v>
      </c>
      <c r="D7449" s="20" t="s">
        <v>423</v>
      </c>
      <c r="E7449" s="207" t="s">
        <v>425</v>
      </c>
      <c r="F7449" s="20" t="s">
        <v>6894</v>
      </c>
      <c r="G7449" s="20" t="s">
        <v>183</v>
      </c>
      <c r="H7449" s="23">
        <v>12843.57</v>
      </c>
      <c r="I7449" s="21">
        <v>45292</v>
      </c>
      <c r="J7449" s="21">
        <v>45313</v>
      </c>
      <c r="K7449" s="20" t="s">
        <v>5118</v>
      </c>
      <c r="L7449" s="20" t="s">
        <v>5107</v>
      </c>
      <c r="M7449" s="20"/>
      <c r="N7449" s="21">
        <v>45318.192839398151</v>
      </c>
    </row>
    <row r="7450" spans="1:14" x14ac:dyDescent="0.25">
      <c r="A7450" s="21">
        <v>45317.184328703705</v>
      </c>
      <c r="B7450" s="22">
        <v>45317.184328703705</v>
      </c>
      <c r="C7450" s="20" t="s">
        <v>1298</v>
      </c>
      <c r="D7450" s="20" t="s">
        <v>1299</v>
      </c>
      <c r="E7450" s="207" t="s">
        <v>1301</v>
      </c>
      <c r="F7450" s="20" t="s">
        <v>6895</v>
      </c>
      <c r="G7450" s="20" t="s">
        <v>183</v>
      </c>
      <c r="H7450" s="23">
        <v>644.19000000000005</v>
      </c>
      <c r="I7450" s="21">
        <v>45292</v>
      </c>
      <c r="J7450" s="21">
        <v>45313</v>
      </c>
      <c r="K7450" s="20" t="s">
        <v>5121</v>
      </c>
      <c r="L7450" s="20" t="s">
        <v>5107</v>
      </c>
      <c r="M7450" s="20"/>
      <c r="N7450" s="21">
        <v>45318.192839398151</v>
      </c>
    </row>
    <row r="7451" spans="1:14" x14ac:dyDescent="0.25">
      <c r="A7451" s="21">
        <v>45317.184328703705</v>
      </c>
      <c r="B7451" s="22">
        <v>45317.184328703705</v>
      </c>
      <c r="C7451" s="20" t="s">
        <v>331</v>
      </c>
      <c r="D7451" s="20" t="s">
        <v>332</v>
      </c>
      <c r="E7451" s="207" t="s">
        <v>334</v>
      </c>
      <c r="F7451" s="20" t="s">
        <v>6896</v>
      </c>
      <c r="G7451" s="20" t="s">
        <v>183</v>
      </c>
      <c r="H7451" s="23">
        <v>5670.04</v>
      </c>
      <c r="I7451" s="21">
        <v>45292</v>
      </c>
      <c r="J7451" s="21">
        <v>45313</v>
      </c>
      <c r="K7451" s="20" t="s">
        <v>5121</v>
      </c>
      <c r="L7451" s="20" t="s">
        <v>5107</v>
      </c>
      <c r="M7451" s="20"/>
      <c r="N7451" s="21">
        <v>45318.192839398151</v>
      </c>
    </row>
    <row r="7452" spans="1:14" x14ac:dyDescent="0.25">
      <c r="A7452" s="21">
        <v>45316.894976851851</v>
      </c>
      <c r="B7452" s="22">
        <v>45316.894976851851</v>
      </c>
      <c r="C7452" s="20" t="s">
        <v>869</v>
      </c>
      <c r="D7452" s="20" t="s">
        <v>870</v>
      </c>
      <c r="E7452" s="207" t="s">
        <v>872</v>
      </c>
      <c r="F7452" s="20" t="s">
        <v>6897</v>
      </c>
      <c r="G7452" s="20" t="s">
        <v>210</v>
      </c>
      <c r="H7452" s="23">
        <v>301.57</v>
      </c>
      <c r="I7452" s="21">
        <v>45292</v>
      </c>
      <c r="J7452" s="21">
        <v>45313</v>
      </c>
      <c r="K7452" s="20" t="s">
        <v>5097</v>
      </c>
      <c r="L7452" s="20" t="s">
        <v>5098</v>
      </c>
      <c r="M7452" s="20"/>
      <c r="N7452" s="21">
        <v>45318.192839398151</v>
      </c>
    </row>
    <row r="7453" spans="1:14" x14ac:dyDescent="0.25">
      <c r="A7453" s="21">
        <v>45316.894976851851</v>
      </c>
      <c r="B7453" s="22">
        <v>45316.894976851851</v>
      </c>
      <c r="C7453" s="20" t="s">
        <v>995</v>
      </c>
      <c r="D7453" s="20" t="s">
        <v>996</v>
      </c>
      <c r="E7453" s="207" t="s">
        <v>998</v>
      </c>
      <c r="F7453" s="20" t="s">
        <v>6898</v>
      </c>
      <c r="G7453" s="20" t="s">
        <v>210</v>
      </c>
      <c r="H7453" s="23">
        <v>29.04</v>
      </c>
      <c r="I7453" s="21">
        <v>45292</v>
      </c>
      <c r="J7453" s="21">
        <v>45313</v>
      </c>
      <c r="K7453" s="20" t="s">
        <v>5097</v>
      </c>
      <c r="L7453" s="20" t="s">
        <v>5098</v>
      </c>
      <c r="M7453" s="20"/>
      <c r="N7453" s="21">
        <v>45318.192839398151</v>
      </c>
    </row>
    <row r="7454" spans="1:14" x14ac:dyDescent="0.25">
      <c r="A7454" s="21">
        <v>45316.894976851851</v>
      </c>
      <c r="B7454" s="22">
        <v>45316.894976851851</v>
      </c>
      <c r="C7454" s="20" t="s">
        <v>724</v>
      </c>
      <c r="D7454" s="20" t="s">
        <v>118</v>
      </c>
      <c r="E7454" s="207" t="s">
        <v>121</v>
      </c>
      <c r="F7454" s="20" t="s">
        <v>6899</v>
      </c>
      <c r="G7454" s="20" t="s">
        <v>210</v>
      </c>
      <c r="H7454" s="23">
        <v>-5338.76</v>
      </c>
      <c r="I7454" s="21">
        <v>45292</v>
      </c>
      <c r="J7454" s="21">
        <v>45313</v>
      </c>
      <c r="K7454" s="20" t="s">
        <v>5097</v>
      </c>
      <c r="L7454" s="20" t="s">
        <v>5098</v>
      </c>
      <c r="M7454" s="20"/>
      <c r="N7454" s="21">
        <v>45318.192839398151</v>
      </c>
    </row>
    <row r="7455" spans="1:14" x14ac:dyDescent="0.25">
      <c r="A7455" s="21">
        <v>45316.444004629629</v>
      </c>
      <c r="B7455" s="22">
        <v>45316.444004629629</v>
      </c>
      <c r="C7455" s="20" t="s">
        <v>5101</v>
      </c>
      <c r="D7455" s="20" t="s">
        <v>5102</v>
      </c>
      <c r="E7455" s="20" t="s">
        <v>5103</v>
      </c>
      <c r="F7455" s="20" t="s">
        <v>6900</v>
      </c>
      <c r="G7455" s="20" t="s">
        <v>5105</v>
      </c>
      <c r="H7455" s="23">
        <v>37267.870000000003</v>
      </c>
      <c r="I7455" s="21">
        <v>45292</v>
      </c>
      <c r="J7455" s="21">
        <v>45313</v>
      </c>
      <c r="K7455" s="20" t="s">
        <v>5106</v>
      </c>
      <c r="L7455" s="20" t="s">
        <v>5107</v>
      </c>
      <c r="M7455" s="20"/>
      <c r="N7455" s="21">
        <v>45318.192839398151</v>
      </c>
    </row>
    <row r="7456" spans="1:14" x14ac:dyDescent="0.25">
      <c r="A7456" s="21">
        <v>45316.444004629629</v>
      </c>
      <c r="B7456" s="22">
        <v>45316.444004629629</v>
      </c>
      <c r="C7456" s="20" t="s">
        <v>5108</v>
      </c>
      <c r="D7456" s="20" t="s">
        <v>5109</v>
      </c>
      <c r="E7456" s="20" t="s">
        <v>5110</v>
      </c>
      <c r="F7456" s="20" t="s">
        <v>6901</v>
      </c>
      <c r="G7456" s="20" t="s">
        <v>5105</v>
      </c>
      <c r="H7456" s="23">
        <v>38613.93</v>
      </c>
      <c r="I7456" s="21">
        <v>45292</v>
      </c>
      <c r="J7456" s="21">
        <v>45313</v>
      </c>
      <c r="K7456" s="20" t="s">
        <v>5106</v>
      </c>
      <c r="L7456" s="20" t="s">
        <v>5107</v>
      </c>
      <c r="M7456" s="20"/>
      <c r="N7456" s="21">
        <v>45318.192839398151</v>
      </c>
    </row>
    <row r="7457" spans="1:14" x14ac:dyDescent="0.25">
      <c r="A7457" s="21">
        <v>45316.424247685187</v>
      </c>
      <c r="B7457" s="22">
        <v>45316.424247685187</v>
      </c>
      <c r="C7457" s="20" t="s">
        <v>266</v>
      </c>
      <c r="D7457" s="20" t="s">
        <v>267</v>
      </c>
      <c r="E7457" s="207" t="s">
        <v>270</v>
      </c>
      <c r="F7457" s="20" t="s">
        <v>6902</v>
      </c>
      <c r="G7457" s="20" t="s">
        <v>268</v>
      </c>
      <c r="H7457" s="23">
        <v>2791.35</v>
      </c>
      <c r="I7457" s="21">
        <v>45292</v>
      </c>
      <c r="J7457" s="21">
        <v>45313</v>
      </c>
      <c r="K7457" s="20" t="s">
        <v>5097</v>
      </c>
      <c r="L7457" s="20" t="s">
        <v>5098</v>
      </c>
      <c r="M7457" s="20"/>
      <c r="N7457" s="21">
        <v>45318.192839398151</v>
      </c>
    </row>
    <row r="7458" spans="1:14" x14ac:dyDescent="0.25">
      <c r="A7458" s="21">
        <v>45316.2340625</v>
      </c>
      <c r="B7458" s="22">
        <v>45316.2340625</v>
      </c>
      <c r="C7458" s="20" t="s">
        <v>771</v>
      </c>
      <c r="D7458" s="20" t="s">
        <v>772</v>
      </c>
      <c r="E7458" s="207" t="s">
        <v>774</v>
      </c>
      <c r="F7458" s="20" t="s">
        <v>6903</v>
      </c>
      <c r="G7458" s="20" t="s">
        <v>183</v>
      </c>
      <c r="H7458" s="23">
        <v>1015962.08</v>
      </c>
      <c r="I7458" s="21">
        <v>45292</v>
      </c>
      <c r="J7458" s="21">
        <v>45313</v>
      </c>
      <c r="K7458" s="20" t="s">
        <v>5114</v>
      </c>
      <c r="L7458" s="20" t="s">
        <v>5107</v>
      </c>
      <c r="M7458" s="20"/>
      <c r="N7458" s="21">
        <v>45318.192839398151</v>
      </c>
    </row>
    <row r="7459" spans="1:14" x14ac:dyDescent="0.25">
      <c r="A7459" s="21">
        <v>45316.2340625</v>
      </c>
      <c r="B7459" s="22">
        <v>45316.2340625</v>
      </c>
      <c r="C7459" s="20" t="s">
        <v>181</v>
      </c>
      <c r="D7459" s="20" t="s">
        <v>182</v>
      </c>
      <c r="E7459" s="207" t="s">
        <v>185</v>
      </c>
      <c r="F7459" s="20" t="s">
        <v>6904</v>
      </c>
      <c r="G7459" s="20" t="s">
        <v>183</v>
      </c>
      <c r="H7459" s="23">
        <v>1633830.6</v>
      </c>
      <c r="I7459" s="21">
        <v>45292</v>
      </c>
      <c r="J7459" s="21">
        <v>45313</v>
      </c>
      <c r="K7459" s="20" t="s">
        <v>5116</v>
      </c>
      <c r="L7459" s="20" t="s">
        <v>5107</v>
      </c>
      <c r="M7459" s="20"/>
      <c r="N7459" s="21">
        <v>45318.192839398151</v>
      </c>
    </row>
    <row r="7460" spans="1:14" x14ac:dyDescent="0.25">
      <c r="A7460" s="21">
        <v>45316.2340625</v>
      </c>
      <c r="B7460" s="22">
        <v>45316.2340625</v>
      </c>
      <c r="C7460" s="20" t="s">
        <v>1190</v>
      </c>
      <c r="D7460" s="20" t="s">
        <v>1191</v>
      </c>
      <c r="E7460" s="207" t="s">
        <v>1193</v>
      </c>
      <c r="F7460" s="20" t="s">
        <v>6905</v>
      </c>
      <c r="G7460" s="20" t="s">
        <v>183</v>
      </c>
      <c r="H7460" s="23">
        <v>4340.7</v>
      </c>
      <c r="I7460" s="21">
        <v>45292</v>
      </c>
      <c r="J7460" s="21">
        <v>45313</v>
      </c>
      <c r="K7460" s="20" t="s">
        <v>5118</v>
      </c>
      <c r="L7460" s="20" t="s">
        <v>5107</v>
      </c>
      <c r="M7460" s="20"/>
      <c r="N7460" s="21">
        <v>45318.192839398151</v>
      </c>
    </row>
    <row r="7461" spans="1:14" x14ac:dyDescent="0.25">
      <c r="A7461" s="21">
        <v>45316.2340625</v>
      </c>
      <c r="B7461" s="22">
        <v>45316.2340625</v>
      </c>
      <c r="C7461" s="20" t="s">
        <v>1226</v>
      </c>
      <c r="D7461" s="20" t="s">
        <v>1227</v>
      </c>
      <c r="E7461" s="207" t="s">
        <v>1229</v>
      </c>
      <c r="F7461" s="20" t="s">
        <v>6906</v>
      </c>
      <c r="G7461" s="20" t="s">
        <v>183</v>
      </c>
      <c r="H7461" s="23">
        <v>2702.06</v>
      </c>
      <c r="I7461" s="21">
        <v>45292</v>
      </c>
      <c r="J7461" s="21">
        <v>45313</v>
      </c>
      <c r="K7461" s="20" t="s">
        <v>5118</v>
      </c>
      <c r="L7461" s="20" t="s">
        <v>5107</v>
      </c>
      <c r="M7461" s="20"/>
      <c r="N7461" s="21">
        <v>45318.192839398151</v>
      </c>
    </row>
    <row r="7462" spans="1:14" x14ac:dyDescent="0.25">
      <c r="A7462" s="21">
        <v>45316.2340625</v>
      </c>
      <c r="B7462" s="22">
        <v>45316.2340625</v>
      </c>
      <c r="C7462" s="20" t="s">
        <v>717</v>
      </c>
      <c r="D7462" s="20" t="s">
        <v>718</v>
      </c>
      <c r="E7462" s="207" t="s">
        <v>720</v>
      </c>
      <c r="F7462" s="20" t="s">
        <v>6907</v>
      </c>
      <c r="G7462" s="20" t="s">
        <v>183</v>
      </c>
      <c r="H7462" s="23">
        <v>4415.74</v>
      </c>
      <c r="I7462" s="21">
        <v>45292</v>
      </c>
      <c r="J7462" s="21">
        <v>45313</v>
      </c>
      <c r="K7462" s="20" t="s">
        <v>5121</v>
      </c>
      <c r="L7462" s="20" t="s">
        <v>5107</v>
      </c>
      <c r="M7462" s="20"/>
      <c r="N7462" s="21">
        <v>45318.192839398151</v>
      </c>
    </row>
    <row r="7463" spans="1:14" x14ac:dyDescent="0.25">
      <c r="A7463" s="21">
        <v>45316.2340625</v>
      </c>
      <c r="B7463" s="22">
        <v>45316.2340625</v>
      </c>
      <c r="C7463" s="20" t="s">
        <v>882</v>
      </c>
      <c r="D7463" s="20" t="s">
        <v>883</v>
      </c>
      <c r="E7463" s="207" t="s">
        <v>885</v>
      </c>
      <c r="F7463" s="20" t="s">
        <v>6908</v>
      </c>
      <c r="G7463" s="20" t="s">
        <v>183</v>
      </c>
      <c r="H7463" s="23">
        <v>5037.97</v>
      </c>
      <c r="I7463" s="21">
        <v>45292</v>
      </c>
      <c r="J7463" s="21">
        <v>45313</v>
      </c>
      <c r="K7463" s="20" t="s">
        <v>5123</v>
      </c>
      <c r="L7463" s="20" t="s">
        <v>5107</v>
      </c>
      <c r="M7463" s="20"/>
      <c r="N7463" s="21">
        <v>45318.192839398151</v>
      </c>
    </row>
    <row r="7464" spans="1:14" x14ac:dyDescent="0.25">
      <c r="A7464" s="21">
        <v>45316.2340625</v>
      </c>
      <c r="B7464" s="22">
        <v>45316.2340625</v>
      </c>
      <c r="C7464" s="20" t="s">
        <v>193</v>
      </c>
      <c r="D7464" s="20" t="s">
        <v>194</v>
      </c>
      <c r="E7464" s="207" t="s">
        <v>196</v>
      </c>
      <c r="F7464" s="20" t="s">
        <v>6909</v>
      </c>
      <c r="G7464" s="20" t="s">
        <v>183</v>
      </c>
      <c r="H7464" s="23">
        <v>3172.97</v>
      </c>
      <c r="I7464" s="21">
        <v>45292</v>
      </c>
      <c r="J7464" s="21">
        <v>45313</v>
      </c>
      <c r="K7464" s="20" t="s">
        <v>5118</v>
      </c>
      <c r="L7464" s="20" t="s">
        <v>5107</v>
      </c>
      <c r="M7464" s="20"/>
      <c r="N7464" s="21">
        <v>45318.192839398151</v>
      </c>
    </row>
    <row r="7465" spans="1:14" x14ac:dyDescent="0.25">
      <c r="A7465" s="21">
        <v>45316.2340625</v>
      </c>
      <c r="B7465" s="22">
        <v>45316.2340625</v>
      </c>
      <c r="C7465" s="20" t="s">
        <v>253</v>
      </c>
      <c r="D7465" s="20" t="s">
        <v>254</v>
      </c>
      <c r="E7465" s="207" t="s">
        <v>256</v>
      </c>
      <c r="F7465" s="20" t="s">
        <v>6910</v>
      </c>
      <c r="G7465" s="20" t="s">
        <v>183</v>
      </c>
      <c r="H7465" s="23">
        <v>271228.99</v>
      </c>
      <c r="I7465" s="21">
        <v>45292</v>
      </c>
      <c r="J7465" s="21">
        <v>45313</v>
      </c>
      <c r="K7465" s="20" t="s">
        <v>5118</v>
      </c>
      <c r="L7465" s="20" t="s">
        <v>5107</v>
      </c>
      <c r="M7465" s="20"/>
      <c r="N7465" s="21">
        <v>45318.192839398151</v>
      </c>
    </row>
    <row r="7466" spans="1:14" x14ac:dyDescent="0.25">
      <c r="A7466" s="21">
        <v>45316.2340625</v>
      </c>
      <c r="B7466" s="22">
        <v>45316.2340625</v>
      </c>
      <c r="C7466" s="20" t="s">
        <v>939</v>
      </c>
      <c r="D7466" s="20" t="s">
        <v>940</v>
      </c>
      <c r="E7466" s="207" t="s">
        <v>942</v>
      </c>
      <c r="F7466" s="20" t="s">
        <v>6911</v>
      </c>
      <c r="G7466" s="20" t="s">
        <v>183</v>
      </c>
      <c r="H7466" s="23">
        <v>3090.75</v>
      </c>
      <c r="I7466" s="21">
        <v>45292</v>
      </c>
      <c r="J7466" s="21">
        <v>45313</v>
      </c>
      <c r="K7466" s="20" t="s">
        <v>5123</v>
      </c>
      <c r="L7466" s="20" t="s">
        <v>5107</v>
      </c>
      <c r="M7466" s="20"/>
      <c r="N7466" s="21">
        <v>45318.192839398151</v>
      </c>
    </row>
    <row r="7467" spans="1:14" x14ac:dyDescent="0.25">
      <c r="A7467" s="21">
        <v>45316.2340625</v>
      </c>
      <c r="B7467" s="22">
        <v>45316.2340625</v>
      </c>
      <c r="C7467" s="20" t="s">
        <v>521</v>
      </c>
      <c r="D7467" s="20" t="s">
        <v>522</v>
      </c>
      <c r="E7467" s="207" t="s">
        <v>524</v>
      </c>
      <c r="F7467" s="20" t="s">
        <v>6912</v>
      </c>
      <c r="G7467" s="20" t="s">
        <v>183</v>
      </c>
      <c r="H7467" s="23">
        <v>6586.94</v>
      </c>
      <c r="I7467" s="21">
        <v>45292</v>
      </c>
      <c r="J7467" s="21">
        <v>45313</v>
      </c>
      <c r="K7467" s="20" t="s">
        <v>5121</v>
      </c>
      <c r="L7467" s="20" t="s">
        <v>5107</v>
      </c>
      <c r="M7467" s="20"/>
      <c r="N7467" s="21">
        <v>45318.192839398151</v>
      </c>
    </row>
    <row r="7468" spans="1:14" x14ac:dyDescent="0.25">
      <c r="A7468" s="21">
        <v>45316.2340625</v>
      </c>
      <c r="B7468" s="22">
        <v>45316.2340625</v>
      </c>
      <c r="C7468" s="20" t="s">
        <v>459</v>
      </c>
      <c r="D7468" s="20" t="s">
        <v>460</v>
      </c>
      <c r="E7468" s="207" t="s">
        <v>462</v>
      </c>
      <c r="F7468" s="20" t="s">
        <v>6913</v>
      </c>
      <c r="G7468" s="20" t="s">
        <v>183</v>
      </c>
      <c r="H7468" s="23">
        <v>458386.76</v>
      </c>
      <c r="I7468" s="21">
        <v>45292</v>
      </c>
      <c r="J7468" s="21">
        <v>45313</v>
      </c>
      <c r="K7468" s="20" t="s">
        <v>5129</v>
      </c>
      <c r="L7468" s="20" t="s">
        <v>5107</v>
      </c>
      <c r="M7468" s="20"/>
      <c r="N7468" s="21">
        <v>45318.192839398151</v>
      </c>
    </row>
    <row r="7469" spans="1:14" x14ac:dyDescent="0.25">
      <c r="A7469" s="21">
        <v>45316.2340625</v>
      </c>
      <c r="B7469" s="22">
        <v>45316.2340625</v>
      </c>
      <c r="C7469" s="20" t="s">
        <v>435</v>
      </c>
      <c r="D7469" s="20" t="s">
        <v>436</v>
      </c>
      <c r="E7469" s="207" t="s">
        <v>438</v>
      </c>
      <c r="F7469" s="20" t="s">
        <v>6914</v>
      </c>
      <c r="G7469" s="20" t="s">
        <v>183</v>
      </c>
      <c r="H7469" s="23">
        <v>6202.25</v>
      </c>
      <c r="I7469" s="21">
        <v>45292</v>
      </c>
      <c r="J7469" s="21">
        <v>45313</v>
      </c>
      <c r="K7469" s="20" t="s">
        <v>5118</v>
      </c>
      <c r="L7469" s="20" t="s">
        <v>5107</v>
      </c>
      <c r="M7469" s="20"/>
      <c r="N7469" s="21">
        <v>45318.192839398151</v>
      </c>
    </row>
    <row r="7470" spans="1:14" x14ac:dyDescent="0.25">
      <c r="A7470" s="21">
        <v>45316.2340625</v>
      </c>
      <c r="B7470" s="22">
        <v>45316.2340625</v>
      </c>
      <c r="C7470" s="20" t="s">
        <v>422</v>
      </c>
      <c r="D7470" s="20" t="s">
        <v>423</v>
      </c>
      <c r="E7470" s="207" t="s">
        <v>425</v>
      </c>
      <c r="F7470" s="20" t="s">
        <v>6915</v>
      </c>
      <c r="G7470" s="20" t="s">
        <v>183</v>
      </c>
      <c r="H7470" s="23">
        <v>12843.57</v>
      </c>
      <c r="I7470" s="21">
        <v>45292</v>
      </c>
      <c r="J7470" s="21">
        <v>45313</v>
      </c>
      <c r="K7470" s="20" t="s">
        <v>5118</v>
      </c>
      <c r="L7470" s="20" t="s">
        <v>5107</v>
      </c>
      <c r="M7470" s="20"/>
      <c r="N7470" s="21">
        <v>45318.192839398151</v>
      </c>
    </row>
    <row r="7471" spans="1:14" x14ac:dyDescent="0.25">
      <c r="A7471" s="21">
        <v>45316.2340625</v>
      </c>
      <c r="B7471" s="22">
        <v>45316.2340625</v>
      </c>
      <c r="C7471" s="20" t="s">
        <v>1298</v>
      </c>
      <c r="D7471" s="20" t="s">
        <v>1299</v>
      </c>
      <c r="E7471" s="207" t="s">
        <v>1301</v>
      </c>
      <c r="F7471" s="20" t="s">
        <v>6916</v>
      </c>
      <c r="G7471" s="20" t="s">
        <v>183</v>
      </c>
      <c r="H7471" s="23">
        <v>644.19000000000005</v>
      </c>
      <c r="I7471" s="21">
        <v>45292</v>
      </c>
      <c r="J7471" s="21">
        <v>45313</v>
      </c>
      <c r="K7471" s="20" t="s">
        <v>5121</v>
      </c>
      <c r="L7471" s="20" t="s">
        <v>5107</v>
      </c>
      <c r="M7471" s="20"/>
      <c r="N7471" s="21">
        <v>45318.192839398151</v>
      </c>
    </row>
    <row r="7472" spans="1:14" x14ac:dyDescent="0.25">
      <c r="A7472" s="21">
        <v>45316.2340625</v>
      </c>
      <c r="B7472" s="22">
        <v>45316.2340625</v>
      </c>
      <c r="C7472" s="20" t="s">
        <v>331</v>
      </c>
      <c r="D7472" s="20" t="s">
        <v>332</v>
      </c>
      <c r="E7472" s="207" t="s">
        <v>334</v>
      </c>
      <c r="F7472" s="20" t="s">
        <v>6917</v>
      </c>
      <c r="G7472" s="20" t="s">
        <v>183</v>
      </c>
      <c r="H7472" s="23">
        <v>5670.04</v>
      </c>
      <c r="I7472" s="21">
        <v>45292</v>
      </c>
      <c r="J7472" s="21">
        <v>45313</v>
      </c>
      <c r="K7472" s="20" t="s">
        <v>5121</v>
      </c>
      <c r="L7472" s="20" t="s">
        <v>5107</v>
      </c>
      <c r="M7472" s="20"/>
      <c r="N7472" s="21">
        <v>45318.192839398151</v>
      </c>
    </row>
    <row r="7473" spans="1:14" x14ac:dyDescent="0.25">
      <c r="A7473" s="21">
        <v>45316.088854166665</v>
      </c>
      <c r="B7473" s="22">
        <v>45316.088854166665</v>
      </c>
      <c r="C7473" s="20" t="s">
        <v>132</v>
      </c>
      <c r="D7473" s="20" t="s">
        <v>133</v>
      </c>
      <c r="E7473" s="20" t="s">
        <v>136</v>
      </c>
      <c r="F7473" s="20" t="s">
        <v>6918</v>
      </c>
      <c r="G7473" s="20" t="s">
        <v>134</v>
      </c>
      <c r="H7473" s="23">
        <v>1860.13</v>
      </c>
      <c r="I7473" s="21">
        <v>45292</v>
      </c>
      <c r="J7473" s="21">
        <v>45313</v>
      </c>
      <c r="K7473" s="20" t="s">
        <v>5097</v>
      </c>
      <c r="L7473" s="20" t="s">
        <v>5098</v>
      </c>
      <c r="M7473" s="20"/>
      <c r="N7473" s="21">
        <v>45318.192839398151</v>
      </c>
    </row>
    <row r="7474" spans="1:14" x14ac:dyDescent="0.25">
      <c r="A7474" s="21">
        <v>45315.874479166669</v>
      </c>
      <c r="B7474" s="22">
        <v>45315.874479166669</v>
      </c>
      <c r="C7474" s="20" t="s">
        <v>266</v>
      </c>
      <c r="D7474" s="20" t="s">
        <v>267</v>
      </c>
      <c r="E7474" s="207" t="s">
        <v>270</v>
      </c>
      <c r="F7474" s="20" t="s">
        <v>6919</v>
      </c>
      <c r="G7474" s="20" t="s">
        <v>268</v>
      </c>
      <c r="H7474" s="23">
        <v>2517.25</v>
      </c>
      <c r="I7474" s="21">
        <v>45292</v>
      </c>
      <c r="J7474" s="21">
        <v>45313</v>
      </c>
      <c r="K7474" s="20" t="s">
        <v>5097</v>
      </c>
      <c r="L7474" s="20" t="s">
        <v>5098</v>
      </c>
      <c r="M7474" s="20"/>
      <c r="N7474" s="21">
        <v>45318.192839398151</v>
      </c>
    </row>
    <row r="7475" spans="1:14" x14ac:dyDescent="0.25">
      <c r="A7475" s="21">
        <v>45315.874328703707</v>
      </c>
      <c r="B7475" s="22">
        <v>45315.874328703707</v>
      </c>
      <c r="C7475" s="20" t="s">
        <v>724</v>
      </c>
      <c r="D7475" s="20" t="s">
        <v>118</v>
      </c>
      <c r="E7475" s="207" t="s">
        <v>121</v>
      </c>
      <c r="F7475" s="20" t="s">
        <v>6920</v>
      </c>
      <c r="G7475" s="20" t="s">
        <v>210</v>
      </c>
      <c r="H7475" s="23">
        <v>-5373.2</v>
      </c>
      <c r="I7475" s="21">
        <v>45292</v>
      </c>
      <c r="J7475" s="21">
        <v>45313</v>
      </c>
      <c r="K7475" s="20" t="s">
        <v>5097</v>
      </c>
      <c r="L7475" s="20" t="s">
        <v>5098</v>
      </c>
      <c r="M7475" s="20"/>
      <c r="N7475" s="21">
        <v>45318.192839398151</v>
      </c>
    </row>
    <row r="7476" spans="1:14" x14ac:dyDescent="0.25">
      <c r="A7476" s="21">
        <v>45315.310358796298</v>
      </c>
      <c r="B7476" s="22">
        <v>45315.310358796298</v>
      </c>
      <c r="C7476" s="20" t="s">
        <v>869</v>
      </c>
      <c r="D7476" s="20" t="s">
        <v>870</v>
      </c>
      <c r="E7476" s="207" t="s">
        <v>872</v>
      </c>
      <c r="F7476" s="20" t="s">
        <v>6921</v>
      </c>
      <c r="G7476" s="20" t="s">
        <v>210</v>
      </c>
      <c r="H7476" s="23">
        <v>301.57</v>
      </c>
      <c r="I7476" s="21">
        <v>45292</v>
      </c>
      <c r="J7476" s="21">
        <v>45313</v>
      </c>
      <c r="K7476" s="20" t="s">
        <v>5097</v>
      </c>
      <c r="L7476" s="20" t="s">
        <v>5098</v>
      </c>
      <c r="M7476" s="20"/>
      <c r="N7476" s="21">
        <v>45318.192839398151</v>
      </c>
    </row>
    <row r="7477" spans="1:14" x14ac:dyDescent="0.25">
      <c r="A7477" s="21">
        <v>45315.310358796298</v>
      </c>
      <c r="B7477" s="22">
        <v>45315.310358796298</v>
      </c>
      <c r="C7477" s="20" t="s">
        <v>995</v>
      </c>
      <c r="D7477" s="20" t="s">
        <v>996</v>
      </c>
      <c r="E7477" s="207" t="s">
        <v>998</v>
      </c>
      <c r="F7477" s="20" t="s">
        <v>6922</v>
      </c>
      <c r="G7477" s="20" t="s">
        <v>210</v>
      </c>
      <c r="H7477" s="23">
        <v>29.04</v>
      </c>
      <c r="I7477" s="21">
        <v>45292</v>
      </c>
      <c r="J7477" s="21">
        <v>45313</v>
      </c>
      <c r="K7477" s="20" t="s">
        <v>5097</v>
      </c>
      <c r="L7477" s="20" t="s">
        <v>5098</v>
      </c>
      <c r="M7477" s="20"/>
      <c r="N7477" s="21">
        <v>45318.192839398151</v>
      </c>
    </row>
    <row r="7478" spans="1:14" x14ac:dyDescent="0.25">
      <c r="A7478" s="21">
        <v>45315.310358796298</v>
      </c>
      <c r="B7478" s="22">
        <v>45315.310358796298</v>
      </c>
      <c r="C7478" s="20" t="s">
        <v>724</v>
      </c>
      <c r="D7478" s="20" t="s">
        <v>118</v>
      </c>
      <c r="E7478" s="207" t="s">
        <v>121</v>
      </c>
      <c r="F7478" s="20" t="s">
        <v>6923</v>
      </c>
      <c r="G7478" s="20" t="s">
        <v>210</v>
      </c>
      <c r="H7478" s="23">
        <v>-5457.63</v>
      </c>
      <c r="I7478" s="21">
        <v>45292</v>
      </c>
      <c r="J7478" s="21">
        <v>45313</v>
      </c>
      <c r="K7478" s="20" t="s">
        <v>5097</v>
      </c>
      <c r="L7478" s="20" t="s">
        <v>5098</v>
      </c>
      <c r="M7478" s="20"/>
      <c r="N7478" s="21">
        <v>45318.192839398151</v>
      </c>
    </row>
    <row r="7479" spans="1:14" x14ac:dyDescent="0.25">
      <c r="A7479" s="21">
        <v>45315.229155092587</v>
      </c>
      <c r="B7479" s="22">
        <v>45315.229155092587</v>
      </c>
      <c r="C7479" s="20" t="s">
        <v>132</v>
      </c>
      <c r="D7479" s="20" t="s">
        <v>133</v>
      </c>
      <c r="E7479" s="20" t="s">
        <v>136</v>
      </c>
      <c r="F7479" s="20" t="s">
        <v>6924</v>
      </c>
      <c r="G7479" s="20" t="s">
        <v>134</v>
      </c>
      <c r="H7479" s="23">
        <v>1860.13</v>
      </c>
      <c r="I7479" s="21">
        <v>45292</v>
      </c>
      <c r="J7479" s="21">
        <v>45313</v>
      </c>
      <c r="K7479" s="20" t="s">
        <v>5097</v>
      </c>
      <c r="L7479" s="20" t="s">
        <v>5098</v>
      </c>
      <c r="M7479" s="20"/>
      <c r="N7479" s="21">
        <v>45318.192839398151</v>
      </c>
    </row>
    <row r="7480" spans="1:14" x14ac:dyDescent="0.25">
      <c r="A7480" s="21">
        <v>45315.147824074069</v>
      </c>
      <c r="B7480" s="22">
        <v>45315.147824074069</v>
      </c>
      <c r="C7480" s="20" t="s">
        <v>266</v>
      </c>
      <c r="D7480" s="20" t="s">
        <v>267</v>
      </c>
      <c r="E7480" s="207" t="s">
        <v>270</v>
      </c>
      <c r="F7480" s="20" t="s">
        <v>6925</v>
      </c>
      <c r="G7480" s="20" t="s">
        <v>268</v>
      </c>
      <c r="H7480" s="23">
        <v>2049.9499999999998</v>
      </c>
      <c r="I7480" s="21">
        <v>45292</v>
      </c>
      <c r="J7480" s="21">
        <v>45313</v>
      </c>
      <c r="K7480" s="20" t="s">
        <v>5097</v>
      </c>
      <c r="L7480" s="20" t="s">
        <v>5098</v>
      </c>
      <c r="M7480" s="20"/>
      <c r="N7480" s="21">
        <v>45318.192839398151</v>
      </c>
    </row>
    <row r="7481" spans="1:14" x14ac:dyDescent="0.25">
      <c r="A7481" s="21">
        <v>45315.147233796291</v>
      </c>
      <c r="B7481" s="22">
        <v>45315.147233796291</v>
      </c>
      <c r="C7481" s="20" t="s">
        <v>5101</v>
      </c>
      <c r="D7481" s="20" t="s">
        <v>5102</v>
      </c>
      <c r="E7481" s="20" t="s">
        <v>5103</v>
      </c>
      <c r="F7481" s="20" t="s">
        <v>6926</v>
      </c>
      <c r="G7481" s="20" t="s">
        <v>5105</v>
      </c>
      <c r="H7481" s="23">
        <v>37230.75</v>
      </c>
      <c r="I7481" s="21">
        <v>45292</v>
      </c>
      <c r="J7481" s="21">
        <v>45313</v>
      </c>
      <c r="K7481" s="20" t="s">
        <v>5106</v>
      </c>
      <c r="L7481" s="20" t="s">
        <v>5107</v>
      </c>
      <c r="M7481" s="20"/>
      <c r="N7481" s="21">
        <v>45318.192839398151</v>
      </c>
    </row>
    <row r="7482" spans="1:14" x14ac:dyDescent="0.25">
      <c r="A7482" s="21">
        <v>45315.147233796291</v>
      </c>
      <c r="B7482" s="22">
        <v>45315.147233796291</v>
      </c>
      <c r="C7482" s="20" t="s">
        <v>5108</v>
      </c>
      <c r="D7482" s="20" t="s">
        <v>5109</v>
      </c>
      <c r="E7482" s="20" t="s">
        <v>5110</v>
      </c>
      <c r="F7482" s="20" t="s">
        <v>6927</v>
      </c>
      <c r="G7482" s="20" t="s">
        <v>5105</v>
      </c>
      <c r="H7482" s="23">
        <v>38578.92</v>
      </c>
      <c r="I7482" s="21">
        <v>45292</v>
      </c>
      <c r="J7482" s="21">
        <v>45313</v>
      </c>
      <c r="K7482" s="20" t="s">
        <v>5106</v>
      </c>
      <c r="L7482" s="20" t="s">
        <v>5107</v>
      </c>
      <c r="M7482" s="20"/>
      <c r="N7482" s="21">
        <v>45318.192839398151</v>
      </c>
    </row>
    <row r="7483" spans="1:14" x14ac:dyDescent="0.25">
      <c r="A7483" s="21">
        <v>45314.478576388894</v>
      </c>
      <c r="B7483" s="22">
        <v>45314.478576388894</v>
      </c>
      <c r="C7483" s="20" t="s">
        <v>5101</v>
      </c>
      <c r="D7483" s="20" t="s">
        <v>5102</v>
      </c>
      <c r="E7483" s="20" t="s">
        <v>5103</v>
      </c>
      <c r="F7483" s="20" t="s">
        <v>6928</v>
      </c>
      <c r="G7483" s="20" t="s">
        <v>5105</v>
      </c>
      <c r="H7483" s="23">
        <v>37173.629999999997</v>
      </c>
      <c r="I7483" s="21">
        <v>45292</v>
      </c>
      <c r="J7483" s="21">
        <v>45313</v>
      </c>
      <c r="K7483" s="20" t="s">
        <v>5106</v>
      </c>
      <c r="L7483" s="20" t="s">
        <v>5107</v>
      </c>
      <c r="M7483" s="20"/>
      <c r="N7483" s="21">
        <v>45318.192839398151</v>
      </c>
    </row>
    <row r="7484" spans="1:14" x14ac:dyDescent="0.25">
      <c r="A7484" s="21">
        <v>45314.478576388894</v>
      </c>
      <c r="B7484" s="22">
        <v>45314.478576388894</v>
      </c>
      <c r="C7484" s="20" t="s">
        <v>5108</v>
      </c>
      <c r="D7484" s="20" t="s">
        <v>5109</v>
      </c>
      <c r="E7484" s="20" t="s">
        <v>5110</v>
      </c>
      <c r="F7484" s="20" t="s">
        <v>6929</v>
      </c>
      <c r="G7484" s="20" t="s">
        <v>5105</v>
      </c>
      <c r="H7484" s="23">
        <v>38515.71</v>
      </c>
      <c r="I7484" s="21">
        <v>45292</v>
      </c>
      <c r="J7484" s="21">
        <v>45313</v>
      </c>
      <c r="K7484" s="20" t="s">
        <v>5106</v>
      </c>
      <c r="L7484" s="20" t="s">
        <v>5107</v>
      </c>
      <c r="M7484" s="20"/>
      <c r="N7484" s="21">
        <v>45318.192839398151</v>
      </c>
    </row>
    <row r="7485" spans="1:14" x14ac:dyDescent="0.25">
      <c r="A7485" s="21">
        <v>45314.270254629635</v>
      </c>
      <c r="B7485" s="22">
        <v>45314.270254629635</v>
      </c>
      <c r="C7485" s="20" t="s">
        <v>869</v>
      </c>
      <c r="D7485" s="20" t="s">
        <v>870</v>
      </c>
      <c r="E7485" s="207" t="s">
        <v>872</v>
      </c>
      <c r="F7485" s="20" t="s">
        <v>6930</v>
      </c>
      <c r="G7485" s="20" t="s">
        <v>210</v>
      </c>
      <c r="H7485" s="23">
        <v>301.57</v>
      </c>
      <c r="I7485" s="21">
        <v>45292</v>
      </c>
      <c r="J7485" s="21">
        <v>45313</v>
      </c>
      <c r="K7485" s="20" t="s">
        <v>5097</v>
      </c>
      <c r="L7485" s="20" t="s">
        <v>5098</v>
      </c>
      <c r="M7485" s="20"/>
      <c r="N7485" s="21">
        <v>45318.192839398151</v>
      </c>
    </row>
    <row r="7486" spans="1:14" x14ac:dyDescent="0.25">
      <c r="A7486" s="21">
        <v>45314.270254629635</v>
      </c>
      <c r="B7486" s="22">
        <v>45314.270254629635</v>
      </c>
      <c r="C7486" s="20" t="s">
        <v>995</v>
      </c>
      <c r="D7486" s="20" t="s">
        <v>996</v>
      </c>
      <c r="E7486" s="207" t="s">
        <v>998</v>
      </c>
      <c r="F7486" s="20" t="s">
        <v>6931</v>
      </c>
      <c r="G7486" s="20" t="s">
        <v>210</v>
      </c>
      <c r="H7486" s="23">
        <v>29.04</v>
      </c>
      <c r="I7486" s="21">
        <v>45292</v>
      </c>
      <c r="J7486" s="21">
        <v>45313</v>
      </c>
      <c r="K7486" s="20" t="s">
        <v>5097</v>
      </c>
      <c r="L7486" s="20" t="s">
        <v>5098</v>
      </c>
      <c r="M7486" s="20"/>
      <c r="N7486" s="21">
        <v>45318.192839398151</v>
      </c>
    </row>
    <row r="7487" spans="1:14" x14ac:dyDescent="0.25">
      <c r="A7487" s="21">
        <v>45314.270254629635</v>
      </c>
      <c r="B7487" s="22">
        <v>45314.270254629635</v>
      </c>
      <c r="C7487" s="20" t="s">
        <v>724</v>
      </c>
      <c r="D7487" s="20" t="s">
        <v>118</v>
      </c>
      <c r="E7487" s="207" t="s">
        <v>121</v>
      </c>
      <c r="F7487" s="20" t="s">
        <v>6932</v>
      </c>
      <c r="G7487" s="20" t="s">
        <v>210</v>
      </c>
      <c r="H7487" s="23">
        <v>-5537.79</v>
      </c>
      <c r="I7487" s="21">
        <v>45292</v>
      </c>
      <c r="J7487" s="21">
        <v>45313</v>
      </c>
      <c r="K7487" s="20" t="s">
        <v>5097</v>
      </c>
      <c r="L7487" s="20" t="s">
        <v>5098</v>
      </c>
      <c r="M7487" s="20"/>
      <c r="N7487" s="21">
        <v>45318.192839398151</v>
      </c>
    </row>
    <row r="7488" spans="1:14" x14ac:dyDescent="0.25">
      <c r="A7488" s="21">
        <v>45314.222303240742</v>
      </c>
      <c r="B7488" s="22">
        <v>45314.222303240742</v>
      </c>
      <c r="C7488" s="20" t="s">
        <v>266</v>
      </c>
      <c r="D7488" s="20" t="s">
        <v>267</v>
      </c>
      <c r="E7488" s="207" t="s">
        <v>270</v>
      </c>
      <c r="F7488" s="20" t="s">
        <v>6933</v>
      </c>
      <c r="G7488" s="20" t="s">
        <v>268</v>
      </c>
      <c r="H7488" s="23">
        <v>1422.42</v>
      </c>
      <c r="I7488" s="21">
        <v>45292</v>
      </c>
      <c r="J7488" s="21">
        <v>45313</v>
      </c>
      <c r="K7488" s="20" t="s">
        <v>5097</v>
      </c>
      <c r="L7488" s="20" t="s">
        <v>5098</v>
      </c>
      <c r="M7488" s="20"/>
      <c r="N7488" s="21">
        <v>45318.192839398151</v>
      </c>
    </row>
    <row r="7489" spans="1:14" x14ac:dyDescent="0.25">
      <c r="A7489" s="21">
        <v>45314.12909722222</v>
      </c>
      <c r="B7489" s="22">
        <v>45314.12909722222</v>
      </c>
      <c r="C7489" s="20" t="s">
        <v>771</v>
      </c>
      <c r="D7489" s="20" t="s">
        <v>772</v>
      </c>
      <c r="E7489" s="207" t="s">
        <v>774</v>
      </c>
      <c r="F7489" s="20" t="s">
        <v>6934</v>
      </c>
      <c r="G7489" s="20" t="s">
        <v>183</v>
      </c>
      <c r="H7489" s="23">
        <v>1013176.07</v>
      </c>
      <c r="I7489" s="21">
        <v>45292</v>
      </c>
      <c r="J7489" s="21">
        <v>45313</v>
      </c>
      <c r="K7489" s="20" t="s">
        <v>5114</v>
      </c>
      <c r="L7489" s="20" t="s">
        <v>5107</v>
      </c>
      <c r="M7489" s="20"/>
      <c r="N7489" s="21">
        <v>45318.192839398151</v>
      </c>
    </row>
    <row r="7490" spans="1:14" x14ac:dyDescent="0.25">
      <c r="A7490" s="21">
        <v>45314.12909722222</v>
      </c>
      <c r="B7490" s="22">
        <v>45314.12909722222</v>
      </c>
      <c r="C7490" s="20" t="s">
        <v>181</v>
      </c>
      <c r="D7490" s="20" t="s">
        <v>182</v>
      </c>
      <c r="E7490" s="207" t="s">
        <v>185</v>
      </c>
      <c r="F7490" s="20" t="s">
        <v>6935</v>
      </c>
      <c r="G7490" s="20" t="s">
        <v>183</v>
      </c>
      <c r="H7490" s="23">
        <v>1528107</v>
      </c>
      <c r="I7490" s="21">
        <v>45292</v>
      </c>
      <c r="J7490" s="21">
        <v>45313</v>
      </c>
      <c r="K7490" s="20" t="s">
        <v>5116</v>
      </c>
      <c r="L7490" s="20" t="s">
        <v>5107</v>
      </c>
      <c r="M7490" s="20"/>
      <c r="N7490" s="21">
        <v>45318.192839398151</v>
      </c>
    </row>
    <row r="7491" spans="1:14" x14ac:dyDescent="0.25">
      <c r="A7491" s="21">
        <v>45314.12909722222</v>
      </c>
      <c r="B7491" s="22">
        <v>45314.12909722222</v>
      </c>
      <c r="C7491" s="20" t="s">
        <v>1190</v>
      </c>
      <c r="D7491" s="20" t="s">
        <v>1191</v>
      </c>
      <c r="E7491" s="207" t="s">
        <v>1193</v>
      </c>
      <c r="F7491" s="20" t="s">
        <v>6936</v>
      </c>
      <c r="G7491" s="20" t="s">
        <v>183</v>
      </c>
      <c r="H7491" s="23">
        <v>4340.7</v>
      </c>
      <c r="I7491" s="21">
        <v>45292</v>
      </c>
      <c r="J7491" s="21">
        <v>45313</v>
      </c>
      <c r="K7491" s="20" t="s">
        <v>5118</v>
      </c>
      <c r="L7491" s="20" t="s">
        <v>5107</v>
      </c>
      <c r="M7491" s="20"/>
      <c r="N7491" s="21">
        <v>45318.192839398151</v>
      </c>
    </row>
    <row r="7492" spans="1:14" x14ac:dyDescent="0.25">
      <c r="A7492" s="21">
        <v>45314.12909722222</v>
      </c>
      <c r="B7492" s="22">
        <v>45314.12909722222</v>
      </c>
      <c r="C7492" s="20" t="s">
        <v>1226</v>
      </c>
      <c r="D7492" s="20" t="s">
        <v>1227</v>
      </c>
      <c r="E7492" s="207" t="s">
        <v>1229</v>
      </c>
      <c r="F7492" s="20" t="s">
        <v>6937</v>
      </c>
      <c r="G7492" s="20" t="s">
        <v>183</v>
      </c>
      <c r="H7492" s="23">
        <v>2702.06</v>
      </c>
      <c r="I7492" s="21">
        <v>45292</v>
      </c>
      <c r="J7492" s="21">
        <v>45313</v>
      </c>
      <c r="K7492" s="20" t="s">
        <v>5118</v>
      </c>
      <c r="L7492" s="20" t="s">
        <v>5107</v>
      </c>
      <c r="M7492" s="20"/>
      <c r="N7492" s="21">
        <v>45318.192839398151</v>
      </c>
    </row>
    <row r="7493" spans="1:14" x14ac:dyDescent="0.25">
      <c r="A7493" s="21">
        <v>45314.12909722222</v>
      </c>
      <c r="B7493" s="22">
        <v>45314.12909722222</v>
      </c>
      <c r="C7493" s="20" t="s">
        <v>717</v>
      </c>
      <c r="D7493" s="20" t="s">
        <v>718</v>
      </c>
      <c r="E7493" s="207" t="s">
        <v>720</v>
      </c>
      <c r="F7493" s="20" t="s">
        <v>6938</v>
      </c>
      <c r="G7493" s="20" t="s">
        <v>183</v>
      </c>
      <c r="H7493" s="23">
        <v>4415.74</v>
      </c>
      <c r="I7493" s="21">
        <v>45292</v>
      </c>
      <c r="J7493" s="21">
        <v>45313</v>
      </c>
      <c r="K7493" s="20" t="s">
        <v>5121</v>
      </c>
      <c r="L7493" s="20" t="s">
        <v>5107</v>
      </c>
      <c r="M7493" s="20"/>
      <c r="N7493" s="21">
        <v>45318.192839398151</v>
      </c>
    </row>
    <row r="7494" spans="1:14" x14ac:dyDescent="0.25">
      <c r="A7494" s="21">
        <v>45314.12909722222</v>
      </c>
      <c r="B7494" s="22">
        <v>45314.12909722222</v>
      </c>
      <c r="C7494" s="20" t="s">
        <v>882</v>
      </c>
      <c r="D7494" s="20" t="s">
        <v>883</v>
      </c>
      <c r="E7494" s="207" t="s">
        <v>885</v>
      </c>
      <c r="F7494" s="20" t="s">
        <v>6939</v>
      </c>
      <c r="G7494" s="20" t="s">
        <v>183</v>
      </c>
      <c r="H7494" s="23">
        <v>7209.1</v>
      </c>
      <c r="I7494" s="21">
        <v>45292</v>
      </c>
      <c r="J7494" s="21">
        <v>45313</v>
      </c>
      <c r="K7494" s="20" t="s">
        <v>5123</v>
      </c>
      <c r="L7494" s="20" t="s">
        <v>5107</v>
      </c>
      <c r="M7494" s="20"/>
      <c r="N7494" s="21">
        <v>45318.192839398151</v>
      </c>
    </row>
    <row r="7495" spans="1:14" x14ac:dyDescent="0.25">
      <c r="A7495" s="21">
        <v>45314.12909722222</v>
      </c>
      <c r="B7495" s="22">
        <v>45314.12909722222</v>
      </c>
      <c r="C7495" s="20" t="s">
        <v>193</v>
      </c>
      <c r="D7495" s="20" t="s">
        <v>194</v>
      </c>
      <c r="E7495" s="207" t="s">
        <v>196</v>
      </c>
      <c r="F7495" s="20" t="s">
        <v>6940</v>
      </c>
      <c r="G7495" s="20" t="s">
        <v>183</v>
      </c>
      <c r="H7495" s="23">
        <v>12303.38</v>
      </c>
      <c r="I7495" s="21">
        <v>45292</v>
      </c>
      <c r="J7495" s="21">
        <v>45313</v>
      </c>
      <c r="K7495" s="20" t="s">
        <v>5118</v>
      </c>
      <c r="L7495" s="20" t="s">
        <v>5107</v>
      </c>
      <c r="M7495" s="20"/>
      <c r="N7495" s="21">
        <v>45318.192839398151</v>
      </c>
    </row>
    <row r="7496" spans="1:14" x14ac:dyDescent="0.25">
      <c r="A7496" s="21">
        <v>45314.12909722222</v>
      </c>
      <c r="B7496" s="22">
        <v>45314.12909722222</v>
      </c>
      <c r="C7496" s="20" t="s">
        <v>253</v>
      </c>
      <c r="D7496" s="20" t="s">
        <v>254</v>
      </c>
      <c r="E7496" s="207" t="s">
        <v>256</v>
      </c>
      <c r="F7496" s="20" t="s">
        <v>6941</v>
      </c>
      <c r="G7496" s="20" t="s">
        <v>183</v>
      </c>
      <c r="H7496" s="23">
        <v>71228.990000000005</v>
      </c>
      <c r="I7496" s="21">
        <v>45292</v>
      </c>
      <c r="J7496" s="21">
        <v>45313</v>
      </c>
      <c r="K7496" s="20" t="s">
        <v>5118</v>
      </c>
      <c r="L7496" s="20" t="s">
        <v>5107</v>
      </c>
      <c r="M7496" s="20"/>
      <c r="N7496" s="21">
        <v>45318.192839398151</v>
      </c>
    </row>
    <row r="7497" spans="1:14" x14ac:dyDescent="0.25">
      <c r="A7497" s="21">
        <v>45314.12909722222</v>
      </c>
      <c r="B7497" s="22">
        <v>45314.12909722222</v>
      </c>
      <c r="C7497" s="20" t="s">
        <v>939</v>
      </c>
      <c r="D7497" s="20" t="s">
        <v>940</v>
      </c>
      <c r="E7497" s="207" t="s">
        <v>942</v>
      </c>
      <c r="F7497" s="20" t="s">
        <v>6942</v>
      </c>
      <c r="G7497" s="20" t="s">
        <v>183</v>
      </c>
      <c r="H7497" s="23">
        <v>3075.52</v>
      </c>
      <c r="I7497" s="21">
        <v>45292</v>
      </c>
      <c r="J7497" s="21">
        <v>45313</v>
      </c>
      <c r="K7497" s="20" t="s">
        <v>5123</v>
      </c>
      <c r="L7497" s="20" t="s">
        <v>5107</v>
      </c>
      <c r="M7497" s="20"/>
      <c r="N7497" s="21">
        <v>45318.192839398151</v>
      </c>
    </row>
    <row r="7498" spans="1:14" x14ac:dyDescent="0.25">
      <c r="A7498" s="21">
        <v>45314.12909722222</v>
      </c>
      <c r="B7498" s="22">
        <v>45314.12909722222</v>
      </c>
      <c r="C7498" s="20" t="s">
        <v>521</v>
      </c>
      <c r="D7498" s="20" t="s">
        <v>522</v>
      </c>
      <c r="E7498" s="207" t="s">
        <v>524</v>
      </c>
      <c r="F7498" s="20" t="s">
        <v>6943</v>
      </c>
      <c r="G7498" s="20" t="s">
        <v>183</v>
      </c>
      <c r="H7498" s="23">
        <v>6586.94</v>
      </c>
      <c r="I7498" s="21">
        <v>45292</v>
      </c>
      <c r="J7498" s="21">
        <v>45313</v>
      </c>
      <c r="K7498" s="20" t="s">
        <v>5121</v>
      </c>
      <c r="L7498" s="20" t="s">
        <v>5107</v>
      </c>
      <c r="M7498" s="20"/>
      <c r="N7498" s="21">
        <v>45318.192839398151</v>
      </c>
    </row>
    <row r="7499" spans="1:14" x14ac:dyDescent="0.25">
      <c r="A7499" s="21">
        <v>45314.12909722222</v>
      </c>
      <c r="B7499" s="22">
        <v>45314.12909722222</v>
      </c>
      <c r="C7499" s="20" t="s">
        <v>459</v>
      </c>
      <c r="D7499" s="20" t="s">
        <v>460</v>
      </c>
      <c r="E7499" s="207" t="s">
        <v>462</v>
      </c>
      <c r="F7499" s="20" t="s">
        <v>6944</v>
      </c>
      <c r="G7499" s="20" t="s">
        <v>183</v>
      </c>
      <c r="H7499" s="23">
        <v>456388.92</v>
      </c>
      <c r="I7499" s="21">
        <v>45292</v>
      </c>
      <c r="J7499" s="21">
        <v>45313</v>
      </c>
      <c r="K7499" s="20" t="s">
        <v>5129</v>
      </c>
      <c r="L7499" s="20" t="s">
        <v>5107</v>
      </c>
      <c r="M7499" s="20"/>
      <c r="N7499" s="21">
        <v>45318.192839398151</v>
      </c>
    </row>
    <row r="7500" spans="1:14" x14ac:dyDescent="0.25">
      <c r="A7500" s="21">
        <v>45314.12909722222</v>
      </c>
      <c r="B7500" s="22">
        <v>45314.12909722222</v>
      </c>
      <c r="C7500" s="20" t="s">
        <v>435</v>
      </c>
      <c r="D7500" s="20" t="s">
        <v>436</v>
      </c>
      <c r="E7500" s="207" t="s">
        <v>438</v>
      </c>
      <c r="F7500" s="20" t="s">
        <v>6945</v>
      </c>
      <c r="G7500" s="20" t="s">
        <v>183</v>
      </c>
      <c r="H7500" s="23">
        <v>6417.96</v>
      </c>
      <c r="I7500" s="21">
        <v>45292</v>
      </c>
      <c r="J7500" s="21">
        <v>45313</v>
      </c>
      <c r="K7500" s="20" t="s">
        <v>5118</v>
      </c>
      <c r="L7500" s="20" t="s">
        <v>5107</v>
      </c>
      <c r="M7500" s="20"/>
      <c r="N7500" s="21">
        <v>45318.192839398151</v>
      </c>
    </row>
    <row r="7501" spans="1:14" x14ac:dyDescent="0.25">
      <c r="A7501" s="21">
        <v>45314.12909722222</v>
      </c>
      <c r="B7501" s="22">
        <v>45314.12909722222</v>
      </c>
      <c r="C7501" s="20" t="s">
        <v>422</v>
      </c>
      <c r="D7501" s="20" t="s">
        <v>423</v>
      </c>
      <c r="E7501" s="207" t="s">
        <v>425</v>
      </c>
      <c r="F7501" s="20" t="s">
        <v>6946</v>
      </c>
      <c r="G7501" s="20" t="s">
        <v>183</v>
      </c>
      <c r="H7501" s="23">
        <v>12843.57</v>
      </c>
      <c r="I7501" s="21">
        <v>45292</v>
      </c>
      <c r="J7501" s="21">
        <v>45313</v>
      </c>
      <c r="K7501" s="20" t="s">
        <v>5118</v>
      </c>
      <c r="L7501" s="20" t="s">
        <v>5107</v>
      </c>
      <c r="M7501" s="20"/>
      <c r="N7501" s="21">
        <v>45318.192839398151</v>
      </c>
    </row>
    <row r="7502" spans="1:14" x14ac:dyDescent="0.25">
      <c r="A7502" s="21">
        <v>45314.12909722222</v>
      </c>
      <c r="B7502" s="22">
        <v>45314.12909722222</v>
      </c>
      <c r="C7502" s="20" t="s">
        <v>1298</v>
      </c>
      <c r="D7502" s="20" t="s">
        <v>1299</v>
      </c>
      <c r="E7502" s="207" t="s">
        <v>1301</v>
      </c>
      <c r="F7502" s="20" t="s">
        <v>6947</v>
      </c>
      <c r="G7502" s="20" t="s">
        <v>183</v>
      </c>
      <c r="H7502" s="23">
        <v>644.19000000000005</v>
      </c>
      <c r="I7502" s="21">
        <v>45292</v>
      </c>
      <c r="J7502" s="21">
        <v>45313</v>
      </c>
      <c r="K7502" s="20" t="s">
        <v>5121</v>
      </c>
      <c r="L7502" s="20" t="s">
        <v>5107</v>
      </c>
      <c r="M7502" s="20"/>
      <c r="N7502" s="21">
        <v>45318.192839398151</v>
      </c>
    </row>
    <row r="7503" spans="1:14" x14ac:dyDescent="0.25">
      <c r="A7503" s="21">
        <v>45314.12909722222</v>
      </c>
      <c r="B7503" s="22">
        <v>45314.12909722222</v>
      </c>
      <c r="C7503" s="20" t="s">
        <v>331</v>
      </c>
      <c r="D7503" s="20" t="s">
        <v>332</v>
      </c>
      <c r="E7503" s="207" t="s">
        <v>334</v>
      </c>
      <c r="F7503" s="20" t="s">
        <v>6948</v>
      </c>
      <c r="G7503" s="20" t="s">
        <v>183</v>
      </c>
      <c r="H7503" s="23">
        <v>5670.04</v>
      </c>
      <c r="I7503" s="21">
        <v>45292</v>
      </c>
      <c r="J7503" s="21">
        <v>45313</v>
      </c>
      <c r="K7503" s="20" t="s">
        <v>5121</v>
      </c>
      <c r="L7503" s="20" t="s">
        <v>5107</v>
      </c>
      <c r="M7503" s="20"/>
      <c r="N7503" s="21">
        <v>45318.192839398151</v>
      </c>
    </row>
    <row r="7504" spans="1:14" x14ac:dyDescent="0.25">
      <c r="A7504" s="21">
        <v>45313.448460648149</v>
      </c>
      <c r="B7504" s="22">
        <v>45313.448460648149</v>
      </c>
      <c r="C7504" s="20" t="s">
        <v>5101</v>
      </c>
      <c r="D7504" s="20" t="s">
        <v>5102</v>
      </c>
      <c r="E7504" s="20" t="s">
        <v>5103</v>
      </c>
      <c r="F7504" s="20" t="s">
        <v>6949</v>
      </c>
      <c r="G7504" s="20" t="s">
        <v>5105</v>
      </c>
      <c r="H7504" s="23">
        <v>37085.96</v>
      </c>
      <c r="I7504" s="21">
        <v>45292</v>
      </c>
      <c r="J7504" s="21">
        <v>45313</v>
      </c>
      <c r="K7504" s="20" t="s">
        <v>5106</v>
      </c>
      <c r="L7504" s="20" t="s">
        <v>5107</v>
      </c>
      <c r="M7504" s="20"/>
      <c r="N7504" s="21">
        <v>45318.192839398151</v>
      </c>
    </row>
    <row r="7505" spans="1:14" x14ac:dyDescent="0.25">
      <c r="A7505" s="21">
        <v>45313.448460648149</v>
      </c>
      <c r="B7505" s="22">
        <v>45313.448460648149</v>
      </c>
      <c r="C7505" s="20" t="s">
        <v>5108</v>
      </c>
      <c r="D7505" s="20" t="s">
        <v>5109</v>
      </c>
      <c r="E7505" s="20" t="s">
        <v>5110</v>
      </c>
      <c r="F7505" s="20" t="s">
        <v>6950</v>
      </c>
      <c r="G7505" s="20" t="s">
        <v>5105</v>
      </c>
      <c r="H7505" s="23">
        <v>38400.620000000003</v>
      </c>
      <c r="I7505" s="21">
        <v>45292</v>
      </c>
      <c r="J7505" s="21">
        <v>45313</v>
      </c>
      <c r="K7505" s="20" t="s">
        <v>5106</v>
      </c>
      <c r="L7505" s="20" t="s">
        <v>5107</v>
      </c>
      <c r="M7505" s="20"/>
      <c r="N7505" s="21">
        <v>45318.192839398151</v>
      </c>
    </row>
    <row r="7506" spans="1:14" x14ac:dyDescent="0.25">
      <c r="A7506" s="21">
        <v>45313.400983796295</v>
      </c>
      <c r="B7506" s="22">
        <v>45313.400983796295</v>
      </c>
      <c r="C7506" s="20" t="s">
        <v>132</v>
      </c>
      <c r="D7506" s="20" t="s">
        <v>133</v>
      </c>
      <c r="E7506" s="20" t="s">
        <v>136</v>
      </c>
      <c r="F7506" s="20" t="s">
        <v>6951</v>
      </c>
      <c r="G7506" s="20" t="s">
        <v>134</v>
      </c>
      <c r="H7506" s="23">
        <v>1860.13</v>
      </c>
      <c r="I7506" s="21">
        <v>45292</v>
      </c>
      <c r="J7506" s="21">
        <v>45313</v>
      </c>
      <c r="K7506" s="20" t="s">
        <v>5097</v>
      </c>
      <c r="L7506" s="20" t="s">
        <v>5098</v>
      </c>
      <c r="M7506" s="20"/>
      <c r="N7506" s="21">
        <v>45318.192839398151</v>
      </c>
    </row>
    <row r="7507" spans="1:14" x14ac:dyDescent="0.25">
      <c r="A7507" s="21">
        <v>45313.159131944441</v>
      </c>
      <c r="B7507" s="22">
        <v>45313.159131944441</v>
      </c>
      <c r="C7507" s="20" t="s">
        <v>869</v>
      </c>
      <c r="D7507" s="20" t="s">
        <v>870</v>
      </c>
      <c r="E7507" s="207" t="s">
        <v>872</v>
      </c>
      <c r="F7507" s="20" t="s">
        <v>6952</v>
      </c>
      <c r="G7507" s="20" t="s">
        <v>210</v>
      </c>
      <c r="H7507" s="23">
        <v>301.57</v>
      </c>
      <c r="I7507" s="21">
        <v>45292</v>
      </c>
      <c r="J7507" s="21">
        <v>45313</v>
      </c>
      <c r="K7507" s="20" t="s">
        <v>5097</v>
      </c>
      <c r="L7507" s="20" t="s">
        <v>5098</v>
      </c>
      <c r="M7507" s="20"/>
      <c r="N7507" s="21">
        <v>45318.192839398151</v>
      </c>
    </row>
    <row r="7508" spans="1:14" x14ac:dyDescent="0.25">
      <c r="A7508" s="21">
        <v>45313.159131944441</v>
      </c>
      <c r="B7508" s="22">
        <v>45313.159131944441</v>
      </c>
      <c r="C7508" s="20" t="s">
        <v>995</v>
      </c>
      <c r="D7508" s="20" t="s">
        <v>996</v>
      </c>
      <c r="E7508" s="207" t="s">
        <v>998</v>
      </c>
      <c r="F7508" s="20" t="s">
        <v>6953</v>
      </c>
      <c r="G7508" s="20" t="s">
        <v>210</v>
      </c>
      <c r="H7508" s="23">
        <v>29.04</v>
      </c>
      <c r="I7508" s="21">
        <v>45292</v>
      </c>
      <c r="J7508" s="21">
        <v>45313</v>
      </c>
      <c r="K7508" s="20" t="s">
        <v>5097</v>
      </c>
      <c r="L7508" s="20" t="s">
        <v>5098</v>
      </c>
      <c r="M7508" s="20"/>
      <c r="N7508" s="21">
        <v>45318.192839398151</v>
      </c>
    </row>
    <row r="7509" spans="1:14" x14ac:dyDescent="0.25">
      <c r="A7509" s="21">
        <v>45313.159131944441</v>
      </c>
      <c r="B7509" s="22">
        <v>45313.159131944441</v>
      </c>
      <c r="C7509" s="20" t="s">
        <v>724</v>
      </c>
      <c r="D7509" s="20" t="s">
        <v>118</v>
      </c>
      <c r="E7509" s="207" t="s">
        <v>121</v>
      </c>
      <c r="F7509" s="20" t="s">
        <v>6954</v>
      </c>
      <c r="G7509" s="20" t="s">
        <v>210</v>
      </c>
      <c r="H7509" s="23">
        <v>-5636.02</v>
      </c>
      <c r="I7509" s="21">
        <v>45292</v>
      </c>
      <c r="J7509" s="21">
        <v>45313</v>
      </c>
      <c r="K7509" s="20" t="s">
        <v>5097</v>
      </c>
      <c r="L7509" s="20" t="s">
        <v>5098</v>
      </c>
      <c r="M7509" s="20"/>
      <c r="N7509" s="21">
        <v>45318.192839398151</v>
      </c>
    </row>
    <row r="7510" spans="1:14" x14ac:dyDescent="0.25">
      <c r="A7510" s="21">
        <v>45313.156099537038</v>
      </c>
      <c r="B7510" s="22">
        <v>45313.156099537038</v>
      </c>
      <c r="C7510" s="20" t="s">
        <v>266</v>
      </c>
      <c r="D7510" s="20" t="s">
        <v>267</v>
      </c>
      <c r="E7510" s="207" t="s">
        <v>270</v>
      </c>
      <c r="F7510" s="20" t="s">
        <v>6955</v>
      </c>
      <c r="G7510" s="20" t="s">
        <v>268</v>
      </c>
      <c r="H7510" s="23">
        <v>10434.83</v>
      </c>
      <c r="I7510" s="21">
        <v>45292</v>
      </c>
      <c r="J7510" s="21">
        <v>45313</v>
      </c>
      <c r="K7510" s="20" t="s">
        <v>5097</v>
      </c>
      <c r="L7510" s="20" t="s">
        <v>5098</v>
      </c>
      <c r="M7510" s="20"/>
      <c r="N7510" s="21">
        <v>45318.192839398151</v>
      </c>
    </row>
    <row r="7511" spans="1:14" x14ac:dyDescent="0.25">
      <c r="A7511" s="21">
        <v>45312.875381944439</v>
      </c>
      <c r="B7511" s="22">
        <v>45312.875381944439</v>
      </c>
      <c r="C7511" s="20" t="s">
        <v>132</v>
      </c>
      <c r="D7511" s="20" t="s">
        <v>133</v>
      </c>
      <c r="E7511" s="20" t="s">
        <v>136</v>
      </c>
      <c r="F7511" s="20" t="s">
        <v>6956</v>
      </c>
      <c r="G7511" s="20" t="s">
        <v>134</v>
      </c>
      <c r="H7511" s="23">
        <v>1751.33</v>
      </c>
      <c r="I7511" s="21">
        <v>45292</v>
      </c>
      <c r="J7511" s="21">
        <v>45306</v>
      </c>
      <c r="K7511" s="20" t="s">
        <v>5097</v>
      </c>
      <c r="L7511" s="20" t="s">
        <v>5098</v>
      </c>
      <c r="M7511" s="20"/>
      <c r="N7511" s="21">
        <v>45318.192839398151</v>
      </c>
    </row>
    <row r="7512" spans="1:14" x14ac:dyDescent="0.25">
      <c r="A7512" s="21">
        <v>45312.294988425929</v>
      </c>
      <c r="B7512" s="22">
        <v>45312.294988425929</v>
      </c>
      <c r="C7512" s="20" t="s">
        <v>771</v>
      </c>
      <c r="D7512" s="20" t="s">
        <v>772</v>
      </c>
      <c r="E7512" s="207" t="s">
        <v>774</v>
      </c>
      <c r="F7512" s="20" t="s">
        <v>6957</v>
      </c>
      <c r="G7512" s="20" t="s">
        <v>183</v>
      </c>
      <c r="H7512" s="23">
        <v>1013176.07</v>
      </c>
      <c r="I7512" s="21">
        <v>45292</v>
      </c>
      <c r="J7512" s="21">
        <v>45306</v>
      </c>
      <c r="K7512" s="20" t="s">
        <v>5114</v>
      </c>
      <c r="L7512" s="20" t="s">
        <v>5107</v>
      </c>
      <c r="M7512" s="20"/>
      <c r="N7512" s="21">
        <v>45318.192839398151</v>
      </c>
    </row>
    <row r="7513" spans="1:14" x14ac:dyDescent="0.25">
      <c r="A7513" s="21">
        <v>45312.294988425929</v>
      </c>
      <c r="B7513" s="22">
        <v>45312.294988425929</v>
      </c>
      <c r="C7513" s="20" t="s">
        <v>181</v>
      </c>
      <c r="D7513" s="20" t="s">
        <v>182</v>
      </c>
      <c r="E7513" s="207" t="s">
        <v>185</v>
      </c>
      <c r="F7513" s="20" t="s">
        <v>6958</v>
      </c>
      <c r="G7513" s="20" t="s">
        <v>183</v>
      </c>
      <c r="H7513" s="23">
        <v>1528107</v>
      </c>
      <c r="I7513" s="21">
        <v>45292</v>
      </c>
      <c r="J7513" s="21">
        <v>45306</v>
      </c>
      <c r="K7513" s="20" t="s">
        <v>5116</v>
      </c>
      <c r="L7513" s="20" t="s">
        <v>5107</v>
      </c>
      <c r="M7513" s="20"/>
      <c r="N7513" s="21">
        <v>45318.192839398151</v>
      </c>
    </row>
    <row r="7514" spans="1:14" x14ac:dyDescent="0.25">
      <c r="A7514" s="21">
        <v>45312.294988425929</v>
      </c>
      <c r="B7514" s="22">
        <v>45312.294988425929</v>
      </c>
      <c r="C7514" s="20" t="s">
        <v>1190</v>
      </c>
      <c r="D7514" s="20" t="s">
        <v>1191</v>
      </c>
      <c r="E7514" s="207" t="s">
        <v>1193</v>
      </c>
      <c r="F7514" s="20" t="s">
        <v>6959</v>
      </c>
      <c r="G7514" s="20" t="s">
        <v>183</v>
      </c>
      <c r="H7514" s="23">
        <v>4340.7</v>
      </c>
      <c r="I7514" s="21">
        <v>45292</v>
      </c>
      <c r="J7514" s="21">
        <v>45306</v>
      </c>
      <c r="K7514" s="20" t="s">
        <v>5118</v>
      </c>
      <c r="L7514" s="20" t="s">
        <v>5107</v>
      </c>
      <c r="M7514" s="20"/>
      <c r="N7514" s="21">
        <v>45318.192839398151</v>
      </c>
    </row>
    <row r="7515" spans="1:14" x14ac:dyDescent="0.25">
      <c r="A7515" s="21">
        <v>45312.294988425929</v>
      </c>
      <c r="B7515" s="22">
        <v>45312.294988425929</v>
      </c>
      <c r="C7515" s="20" t="s">
        <v>1226</v>
      </c>
      <c r="D7515" s="20" t="s">
        <v>1227</v>
      </c>
      <c r="E7515" s="207" t="s">
        <v>1229</v>
      </c>
      <c r="F7515" s="20" t="s">
        <v>6960</v>
      </c>
      <c r="G7515" s="20" t="s">
        <v>183</v>
      </c>
      <c r="H7515" s="23">
        <v>2702.06</v>
      </c>
      <c r="I7515" s="21">
        <v>45292</v>
      </c>
      <c r="J7515" s="21">
        <v>45306</v>
      </c>
      <c r="K7515" s="20" t="s">
        <v>5118</v>
      </c>
      <c r="L7515" s="20" t="s">
        <v>5107</v>
      </c>
      <c r="M7515" s="20"/>
      <c r="N7515" s="21">
        <v>45318.192839398151</v>
      </c>
    </row>
    <row r="7516" spans="1:14" x14ac:dyDescent="0.25">
      <c r="A7516" s="21">
        <v>45312.294988425929</v>
      </c>
      <c r="B7516" s="22">
        <v>45312.294988425929</v>
      </c>
      <c r="C7516" s="20" t="s">
        <v>717</v>
      </c>
      <c r="D7516" s="20" t="s">
        <v>718</v>
      </c>
      <c r="E7516" s="207" t="s">
        <v>720</v>
      </c>
      <c r="F7516" s="20" t="s">
        <v>6961</v>
      </c>
      <c r="G7516" s="20" t="s">
        <v>183</v>
      </c>
      <c r="H7516" s="23">
        <v>4415.74</v>
      </c>
      <c r="I7516" s="21">
        <v>45292</v>
      </c>
      <c r="J7516" s="21">
        <v>45306</v>
      </c>
      <c r="K7516" s="20" t="s">
        <v>5121</v>
      </c>
      <c r="L7516" s="20" t="s">
        <v>5107</v>
      </c>
      <c r="M7516" s="20"/>
      <c r="N7516" s="21">
        <v>45318.192839398151</v>
      </c>
    </row>
    <row r="7517" spans="1:14" x14ac:dyDescent="0.25">
      <c r="A7517" s="21">
        <v>45312.294988425929</v>
      </c>
      <c r="B7517" s="22">
        <v>45312.294988425929</v>
      </c>
      <c r="C7517" s="20" t="s">
        <v>882</v>
      </c>
      <c r="D7517" s="20" t="s">
        <v>883</v>
      </c>
      <c r="E7517" s="207" t="s">
        <v>885</v>
      </c>
      <c r="F7517" s="20" t="s">
        <v>6962</v>
      </c>
      <c r="G7517" s="20" t="s">
        <v>183</v>
      </c>
      <c r="H7517" s="23">
        <v>7209.1</v>
      </c>
      <c r="I7517" s="21">
        <v>45292</v>
      </c>
      <c r="J7517" s="21">
        <v>45306</v>
      </c>
      <c r="K7517" s="20" t="s">
        <v>5123</v>
      </c>
      <c r="L7517" s="20" t="s">
        <v>5107</v>
      </c>
      <c r="M7517" s="20"/>
      <c r="N7517" s="21">
        <v>45318.192839398151</v>
      </c>
    </row>
    <row r="7518" spans="1:14" x14ac:dyDescent="0.25">
      <c r="A7518" s="21">
        <v>45312.294988425929</v>
      </c>
      <c r="B7518" s="22">
        <v>45312.294988425929</v>
      </c>
      <c r="C7518" s="20" t="s">
        <v>193</v>
      </c>
      <c r="D7518" s="20" t="s">
        <v>194</v>
      </c>
      <c r="E7518" s="207" t="s">
        <v>196</v>
      </c>
      <c r="F7518" s="20" t="s">
        <v>6963</v>
      </c>
      <c r="G7518" s="20" t="s">
        <v>183</v>
      </c>
      <c r="H7518" s="23">
        <v>12303.38</v>
      </c>
      <c r="I7518" s="21">
        <v>45292</v>
      </c>
      <c r="J7518" s="21">
        <v>45306</v>
      </c>
      <c r="K7518" s="20" t="s">
        <v>5118</v>
      </c>
      <c r="L7518" s="20" t="s">
        <v>5107</v>
      </c>
      <c r="M7518" s="20"/>
      <c r="N7518" s="21">
        <v>45318.192839398151</v>
      </c>
    </row>
    <row r="7519" spans="1:14" x14ac:dyDescent="0.25">
      <c r="A7519" s="21">
        <v>45312.294988425929</v>
      </c>
      <c r="B7519" s="22">
        <v>45312.294988425929</v>
      </c>
      <c r="C7519" s="20" t="s">
        <v>253</v>
      </c>
      <c r="D7519" s="20" t="s">
        <v>254</v>
      </c>
      <c r="E7519" s="207" t="s">
        <v>256</v>
      </c>
      <c r="F7519" s="20" t="s">
        <v>6964</v>
      </c>
      <c r="G7519" s="20" t="s">
        <v>183</v>
      </c>
      <c r="H7519" s="23">
        <v>71228.990000000005</v>
      </c>
      <c r="I7519" s="21">
        <v>45292</v>
      </c>
      <c r="J7519" s="21">
        <v>45306</v>
      </c>
      <c r="K7519" s="20" t="s">
        <v>5118</v>
      </c>
      <c r="L7519" s="20" t="s">
        <v>5107</v>
      </c>
      <c r="M7519" s="20"/>
      <c r="N7519" s="21">
        <v>45318.192839398151</v>
      </c>
    </row>
    <row r="7520" spans="1:14" x14ac:dyDescent="0.25">
      <c r="A7520" s="21">
        <v>45312.294988425929</v>
      </c>
      <c r="B7520" s="22">
        <v>45312.294988425929</v>
      </c>
      <c r="C7520" s="20" t="s">
        <v>939</v>
      </c>
      <c r="D7520" s="20" t="s">
        <v>940</v>
      </c>
      <c r="E7520" s="207" t="s">
        <v>942</v>
      </c>
      <c r="F7520" s="20" t="s">
        <v>6965</v>
      </c>
      <c r="G7520" s="20" t="s">
        <v>183</v>
      </c>
      <c r="H7520" s="23">
        <v>3075.52</v>
      </c>
      <c r="I7520" s="21">
        <v>45292</v>
      </c>
      <c r="J7520" s="21">
        <v>45306</v>
      </c>
      <c r="K7520" s="20" t="s">
        <v>5123</v>
      </c>
      <c r="L7520" s="20" t="s">
        <v>5107</v>
      </c>
      <c r="M7520" s="20"/>
      <c r="N7520" s="21">
        <v>45318.192839398151</v>
      </c>
    </row>
    <row r="7521" spans="1:14" x14ac:dyDescent="0.25">
      <c r="A7521" s="21">
        <v>45312.294988425929</v>
      </c>
      <c r="B7521" s="22">
        <v>45312.294988425929</v>
      </c>
      <c r="C7521" s="20" t="s">
        <v>521</v>
      </c>
      <c r="D7521" s="20" t="s">
        <v>522</v>
      </c>
      <c r="E7521" s="207" t="s">
        <v>524</v>
      </c>
      <c r="F7521" s="20" t="s">
        <v>6966</v>
      </c>
      <c r="G7521" s="20" t="s">
        <v>183</v>
      </c>
      <c r="H7521" s="23">
        <v>6586.94</v>
      </c>
      <c r="I7521" s="21">
        <v>45292</v>
      </c>
      <c r="J7521" s="21">
        <v>45306</v>
      </c>
      <c r="K7521" s="20" t="s">
        <v>5121</v>
      </c>
      <c r="L7521" s="20" t="s">
        <v>5107</v>
      </c>
      <c r="M7521" s="20"/>
      <c r="N7521" s="21">
        <v>45318.192839398151</v>
      </c>
    </row>
    <row r="7522" spans="1:14" x14ac:dyDescent="0.25">
      <c r="A7522" s="21">
        <v>45312.294988425929</v>
      </c>
      <c r="B7522" s="22">
        <v>45312.294988425929</v>
      </c>
      <c r="C7522" s="20" t="s">
        <v>459</v>
      </c>
      <c r="D7522" s="20" t="s">
        <v>460</v>
      </c>
      <c r="E7522" s="207" t="s">
        <v>462</v>
      </c>
      <c r="F7522" s="20" t="s">
        <v>6967</v>
      </c>
      <c r="G7522" s="20" t="s">
        <v>183</v>
      </c>
      <c r="H7522" s="23">
        <v>456388.92</v>
      </c>
      <c r="I7522" s="21">
        <v>45292</v>
      </c>
      <c r="J7522" s="21">
        <v>45306</v>
      </c>
      <c r="K7522" s="20" t="s">
        <v>5129</v>
      </c>
      <c r="L7522" s="20" t="s">
        <v>5107</v>
      </c>
      <c r="M7522" s="20"/>
      <c r="N7522" s="21">
        <v>45318.192839398151</v>
      </c>
    </row>
    <row r="7523" spans="1:14" x14ac:dyDescent="0.25">
      <c r="A7523" s="21">
        <v>45312.294988425929</v>
      </c>
      <c r="B7523" s="22">
        <v>45312.294988425929</v>
      </c>
      <c r="C7523" s="20" t="s">
        <v>435</v>
      </c>
      <c r="D7523" s="20" t="s">
        <v>436</v>
      </c>
      <c r="E7523" s="207" t="s">
        <v>438</v>
      </c>
      <c r="F7523" s="20" t="s">
        <v>6968</v>
      </c>
      <c r="G7523" s="20" t="s">
        <v>183</v>
      </c>
      <c r="H7523" s="23">
        <v>6417.96</v>
      </c>
      <c r="I7523" s="21">
        <v>45292</v>
      </c>
      <c r="J7523" s="21">
        <v>45306</v>
      </c>
      <c r="K7523" s="20" t="s">
        <v>5118</v>
      </c>
      <c r="L7523" s="20" t="s">
        <v>5107</v>
      </c>
      <c r="M7523" s="20"/>
      <c r="N7523" s="21">
        <v>45318.192839398151</v>
      </c>
    </row>
    <row r="7524" spans="1:14" x14ac:dyDescent="0.25">
      <c r="A7524" s="21">
        <v>45312.294988425929</v>
      </c>
      <c r="B7524" s="22">
        <v>45312.294988425929</v>
      </c>
      <c r="C7524" s="20" t="s">
        <v>422</v>
      </c>
      <c r="D7524" s="20" t="s">
        <v>423</v>
      </c>
      <c r="E7524" s="207" t="s">
        <v>425</v>
      </c>
      <c r="F7524" s="20" t="s">
        <v>6969</v>
      </c>
      <c r="G7524" s="20" t="s">
        <v>183</v>
      </c>
      <c r="H7524" s="23">
        <v>12843.57</v>
      </c>
      <c r="I7524" s="21">
        <v>45292</v>
      </c>
      <c r="J7524" s="21">
        <v>45306</v>
      </c>
      <c r="K7524" s="20" t="s">
        <v>5118</v>
      </c>
      <c r="L7524" s="20" t="s">
        <v>5107</v>
      </c>
      <c r="M7524" s="20"/>
      <c r="N7524" s="21">
        <v>45318.192839398151</v>
      </c>
    </row>
    <row r="7525" spans="1:14" x14ac:dyDescent="0.25">
      <c r="A7525" s="21">
        <v>45312.294988425929</v>
      </c>
      <c r="B7525" s="22">
        <v>45312.294988425929</v>
      </c>
      <c r="C7525" s="20" t="s">
        <v>1298</v>
      </c>
      <c r="D7525" s="20" t="s">
        <v>1299</v>
      </c>
      <c r="E7525" s="207" t="s">
        <v>1301</v>
      </c>
      <c r="F7525" s="20" t="s">
        <v>6970</v>
      </c>
      <c r="G7525" s="20" t="s">
        <v>183</v>
      </c>
      <c r="H7525" s="23">
        <v>644.19000000000005</v>
      </c>
      <c r="I7525" s="21">
        <v>45292</v>
      </c>
      <c r="J7525" s="21">
        <v>45306</v>
      </c>
      <c r="K7525" s="20" t="s">
        <v>5121</v>
      </c>
      <c r="L7525" s="20" t="s">
        <v>5107</v>
      </c>
      <c r="M7525" s="20"/>
      <c r="N7525" s="21">
        <v>45318.192839398151</v>
      </c>
    </row>
    <row r="7526" spans="1:14" x14ac:dyDescent="0.25">
      <c r="A7526" s="21">
        <v>45312.294988425929</v>
      </c>
      <c r="B7526" s="22">
        <v>45312.294988425929</v>
      </c>
      <c r="C7526" s="20" t="s">
        <v>331</v>
      </c>
      <c r="D7526" s="20" t="s">
        <v>332</v>
      </c>
      <c r="E7526" s="207" t="s">
        <v>334</v>
      </c>
      <c r="F7526" s="20" t="s">
        <v>6971</v>
      </c>
      <c r="G7526" s="20" t="s">
        <v>183</v>
      </c>
      <c r="H7526" s="23">
        <v>5670.04</v>
      </c>
      <c r="I7526" s="21">
        <v>45292</v>
      </c>
      <c r="J7526" s="21">
        <v>45306</v>
      </c>
      <c r="K7526" s="20" t="s">
        <v>5121</v>
      </c>
      <c r="L7526" s="20" t="s">
        <v>5107</v>
      </c>
      <c r="M7526" s="20"/>
      <c r="N7526" s="21">
        <v>45318.192839398151</v>
      </c>
    </row>
    <row r="7527" spans="1:14" x14ac:dyDescent="0.25">
      <c r="A7527" s="21">
        <v>45312.186076388884</v>
      </c>
      <c r="B7527" s="22">
        <v>45312.186076388884</v>
      </c>
      <c r="C7527" s="20" t="s">
        <v>266</v>
      </c>
      <c r="D7527" s="20" t="s">
        <v>267</v>
      </c>
      <c r="E7527" s="207" t="s">
        <v>270</v>
      </c>
      <c r="F7527" s="20" t="s">
        <v>6972</v>
      </c>
      <c r="G7527" s="20" t="s">
        <v>268</v>
      </c>
      <c r="H7527" s="23">
        <v>10434.83</v>
      </c>
      <c r="I7527" s="21">
        <v>45292</v>
      </c>
      <c r="J7527" s="21">
        <v>45306</v>
      </c>
      <c r="K7527" s="20" t="s">
        <v>5097</v>
      </c>
      <c r="L7527" s="20" t="s">
        <v>5098</v>
      </c>
      <c r="M7527" s="20"/>
      <c r="N7527" s="21">
        <v>45318.192839398151</v>
      </c>
    </row>
    <row r="7528" spans="1:14" x14ac:dyDescent="0.25">
      <c r="A7528" s="21">
        <v>45311.451921296291</v>
      </c>
      <c r="B7528" s="22">
        <v>45311.451921296291</v>
      </c>
      <c r="C7528" s="20" t="s">
        <v>869</v>
      </c>
      <c r="D7528" s="20" t="s">
        <v>870</v>
      </c>
      <c r="E7528" s="207" t="s">
        <v>872</v>
      </c>
      <c r="F7528" s="20" t="s">
        <v>6973</v>
      </c>
      <c r="G7528" s="20" t="s">
        <v>210</v>
      </c>
      <c r="H7528" s="23">
        <v>301.57</v>
      </c>
      <c r="I7528" s="21">
        <v>45292</v>
      </c>
      <c r="J7528" s="21">
        <v>45306</v>
      </c>
      <c r="K7528" s="20" t="s">
        <v>5097</v>
      </c>
      <c r="L7528" s="20" t="s">
        <v>5098</v>
      </c>
      <c r="M7528" s="20"/>
      <c r="N7528" s="21">
        <v>45318.192839398151</v>
      </c>
    </row>
    <row r="7529" spans="1:14" x14ac:dyDescent="0.25">
      <c r="A7529" s="21">
        <v>45311.451921296291</v>
      </c>
      <c r="B7529" s="22">
        <v>45311.451921296291</v>
      </c>
      <c r="C7529" s="20" t="s">
        <v>995</v>
      </c>
      <c r="D7529" s="20" t="s">
        <v>996</v>
      </c>
      <c r="E7529" s="207" t="s">
        <v>998</v>
      </c>
      <c r="F7529" s="20" t="s">
        <v>6974</v>
      </c>
      <c r="G7529" s="20" t="s">
        <v>210</v>
      </c>
      <c r="H7529" s="23">
        <v>29.04</v>
      </c>
      <c r="I7529" s="21">
        <v>45292</v>
      </c>
      <c r="J7529" s="21">
        <v>45306</v>
      </c>
      <c r="K7529" s="20" t="s">
        <v>5097</v>
      </c>
      <c r="L7529" s="20" t="s">
        <v>5098</v>
      </c>
      <c r="M7529" s="20"/>
      <c r="N7529" s="21">
        <v>45318.192839398151</v>
      </c>
    </row>
    <row r="7530" spans="1:14" x14ac:dyDescent="0.25">
      <c r="A7530" s="21">
        <v>45311.451921296291</v>
      </c>
      <c r="B7530" s="22">
        <v>45311.451921296291</v>
      </c>
      <c r="C7530" s="20" t="s">
        <v>724</v>
      </c>
      <c r="D7530" s="20" t="s">
        <v>118</v>
      </c>
      <c r="E7530" s="207" t="s">
        <v>121</v>
      </c>
      <c r="F7530" s="20" t="s">
        <v>6975</v>
      </c>
      <c r="G7530" s="20" t="s">
        <v>210</v>
      </c>
      <c r="H7530" s="23">
        <v>-5833.24</v>
      </c>
      <c r="I7530" s="21">
        <v>45292</v>
      </c>
      <c r="J7530" s="21">
        <v>45306</v>
      </c>
      <c r="K7530" s="20" t="s">
        <v>5097</v>
      </c>
      <c r="L7530" s="20" t="s">
        <v>5098</v>
      </c>
      <c r="M7530" s="20"/>
      <c r="N7530" s="21">
        <v>45318.192839398151</v>
      </c>
    </row>
    <row r="7531" spans="1:14" x14ac:dyDescent="0.25">
      <c r="A7531" s="21">
        <v>45311.446979166663</v>
      </c>
      <c r="B7531" s="22">
        <v>45311.446979166663</v>
      </c>
      <c r="C7531" s="20" t="s">
        <v>5101</v>
      </c>
      <c r="D7531" s="20" t="s">
        <v>5102</v>
      </c>
      <c r="E7531" s="20" t="s">
        <v>5103</v>
      </c>
      <c r="F7531" s="20" t="s">
        <v>6976</v>
      </c>
      <c r="G7531" s="20" t="s">
        <v>5105</v>
      </c>
      <c r="H7531" s="23">
        <v>37085.96</v>
      </c>
      <c r="I7531" s="21">
        <v>45292</v>
      </c>
      <c r="J7531" s="21">
        <v>45306</v>
      </c>
      <c r="K7531" s="20" t="s">
        <v>5106</v>
      </c>
      <c r="L7531" s="20" t="s">
        <v>5107</v>
      </c>
      <c r="M7531" s="20"/>
      <c r="N7531" s="21">
        <v>45318.192839398151</v>
      </c>
    </row>
    <row r="7532" spans="1:14" x14ac:dyDescent="0.25">
      <c r="A7532" s="21">
        <v>45311.446979166663</v>
      </c>
      <c r="B7532" s="22">
        <v>45311.446979166663</v>
      </c>
      <c r="C7532" s="20" t="s">
        <v>5108</v>
      </c>
      <c r="D7532" s="20" t="s">
        <v>5109</v>
      </c>
      <c r="E7532" s="20" t="s">
        <v>5110</v>
      </c>
      <c r="F7532" s="20" t="s">
        <v>6977</v>
      </c>
      <c r="G7532" s="20" t="s">
        <v>5105</v>
      </c>
      <c r="H7532" s="23">
        <v>38400.620000000003</v>
      </c>
      <c r="I7532" s="21">
        <v>45292</v>
      </c>
      <c r="J7532" s="21">
        <v>45306</v>
      </c>
      <c r="K7532" s="20" t="s">
        <v>5106</v>
      </c>
      <c r="L7532" s="20" t="s">
        <v>5107</v>
      </c>
      <c r="M7532" s="20"/>
      <c r="N7532" s="21">
        <v>45318.192839398151</v>
      </c>
    </row>
    <row r="7533" spans="1:14" x14ac:dyDescent="0.25">
      <c r="A7533" s="21">
        <v>45311.139247685191</v>
      </c>
      <c r="B7533" s="22">
        <v>45311.139247685191</v>
      </c>
      <c r="C7533" s="20" t="s">
        <v>132</v>
      </c>
      <c r="D7533" s="20" t="s">
        <v>133</v>
      </c>
      <c r="E7533" s="20" t="s">
        <v>136</v>
      </c>
      <c r="F7533" s="20" t="s">
        <v>6978</v>
      </c>
      <c r="G7533" s="20" t="s">
        <v>134</v>
      </c>
      <c r="H7533" s="23">
        <v>1751.33</v>
      </c>
      <c r="I7533" s="21">
        <v>45292</v>
      </c>
      <c r="J7533" s="21">
        <v>45306</v>
      </c>
      <c r="K7533" s="20" t="s">
        <v>5097</v>
      </c>
      <c r="L7533" s="20" t="s">
        <v>5098</v>
      </c>
      <c r="M7533" s="20"/>
      <c r="N7533" s="21">
        <v>45318.192839398151</v>
      </c>
    </row>
    <row r="7534" spans="1:14" x14ac:dyDescent="0.25">
      <c r="A7534" s="21">
        <v>45310.987210648149</v>
      </c>
      <c r="B7534" s="22">
        <v>45310.987210648149</v>
      </c>
      <c r="C7534" s="20" t="s">
        <v>869</v>
      </c>
      <c r="D7534" s="20" t="s">
        <v>870</v>
      </c>
      <c r="E7534" s="207" t="s">
        <v>872</v>
      </c>
      <c r="F7534" s="20" t="s">
        <v>6979</v>
      </c>
      <c r="G7534" s="20" t="s">
        <v>210</v>
      </c>
      <c r="H7534" s="23">
        <v>301.57</v>
      </c>
      <c r="I7534" s="21">
        <v>45292</v>
      </c>
      <c r="J7534" s="21">
        <v>45306</v>
      </c>
      <c r="K7534" s="20" t="s">
        <v>5097</v>
      </c>
      <c r="L7534" s="20" t="s">
        <v>5098</v>
      </c>
      <c r="M7534" s="20"/>
      <c r="N7534" s="21">
        <v>45318.192839398151</v>
      </c>
    </row>
    <row r="7535" spans="1:14" x14ac:dyDescent="0.25">
      <c r="A7535" s="21">
        <v>45310.987210648149</v>
      </c>
      <c r="B7535" s="22">
        <v>45310.987210648149</v>
      </c>
      <c r="C7535" s="20" t="s">
        <v>995</v>
      </c>
      <c r="D7535" s="20" t="s">
        <v>996</v>
      </c>
      <c r="E7535" s="207" t="s">
        <v>998</v>
      </c>
      <c r="F7535" s="20" t="s">
        <v>6980</v>
      </c>
      <c r="G7535" s="20" t="s">
        <v>210</v>
      </c>
      <c r="H7535" s="23">
        <v>29.04</v>
      </c>
      <c r="I7535" s="21">
        <v>45292</v>
      </c>
      <c r="J7535" s="21">
        <v>45306</v>
      </c>
      <c r="K7535" s="20" t="s">
        <v>5097</v>
      </c>
      <c r="L7535" s="20" t="s">
        <v>5098</v>
      </c>
      <c r="M7535" s="20"/>
      <c r="N7535" s="21">
        <v>45318.192839398151</v>
      </c>
    </row>
    <row r="7536" spans="1:14" x14ac:dyDescent="0.25">
      <c r="A7536" s="21">
        <v>45310.987210648149</v>
      </c>
      <c r="B7536" s="22">
        <v>45310.987210648149</v>
      </c>
      <c r="C7536" s="20" t="s">
        <v>724</v>
      </c>
      <c r="D7536" s="20" t="s">
        <v>118</v>
      </c>
      <c r="E7536" s="207" t="s">
        <v>121</v>
      </c>
      <c r="F7536" s="20" t="s">
        <v>6981</v>
      </c>
      <c r="G7536" s="20" t="s">
        <v>210</v>
      </c>
      <c r="H7536" s="23">
        <v>-5833.24</v>
      </c>
      <c r="I7536" s="21">
        <v>45292</v>
      </c>
      <c r="J7536" s="21">
        <v>45306</v>
      </c>
      <c r="K7536" s="20" t="s">
        <v>5097</v>
      </c>
      <c r="L7536" s="20" t="s">
        <v>5098</v>
      </c>
      <c r="M7536" s="20"/>
      <c r="N7536" s="21">
        <v>45318.192839398151</v>
      </c>
    </row>
    <row r="7537" spans="1:14" x14ac:dyDescent="0.25">
      <c r="A7537" s="21">
        <v>45310.864120370374</v>
      </c>
      <c r="B7537" s="22">
        <v>45310.864120370374</v>
      </c>
      <c r="C7537" s="20" t="s">
        <v>266</v>
      </c>
      <c r="D7537" s="20" t="s">
        <v>267</v>
      </c>
      <c r="E7537" s="207" t="s">
        <v>270</v>
      </c>
      <c r="F7537" s="20" t="s">
        <v>6982</v>
      </c>
      <c r="G7537" s="20" t="s">
        <v>268</v>
      </c>
      <c r="H7537" s="23">
        <v>10431.84</v>
      </c>
      <c r="I7537" s="21">
        <v>45292</v>
      </c>
      <c r="J7537" s="21">
        <v>45306</v>
      </c>
      <c r="K7537" s="20" t="s">
        <v>5097</v>
      </c>
      <c r="L7537" s="20" t="s">
        <v>5098</v>
      </c>
      <c r="M7537" s="20"/>
      <c r="N7537" s="21">
        <v>45318.192839398151</v>
      </c>
    </row>
    <row r="7538" spans="1:14" x14ac:dyDescent="0.25">
      <c r="A7538" s="21">
        <v>45310.536145833335</v>
      </c>
      <c r="B7538" s="22">
        <v>45310.536145833335</v>
      </c>
      <c r="C7538" s="20" t="s">
        <v>771</v>
      </c>
      <c r="D7538" s="20" t="s">
        <v>772</v>
      </c>
      <c r="E7538" s="207" t="s">
        <v>774</v>
      </c>
      <c r="F7538" s="20" t="s">
        <v>6983</v>
      </c>
      <c r="G7538" s="20" t="s">
        <v>183</v>
      </c>
      <c r="H7538" s="23">
        <v>1005854.3</v>
      </c>
      <c r="I7538" s="21">
        <v>45292</v>
      </c>
      <c r="J7538" s="21">
        <v>45306</v>
      </c>
      <c r="K7538" s="20" t="s">
        <v>5114</v>
      </c>
      <c r="L7538" s="20" t="s">
        <v>5107</v>
      </c>
      <c r="M7538" s="20"/>
      <c r="N7538" s="21">
        <v>45318.192839398151</v>
      </c>
    </row>
    <row r="7539" spans="1:14" x14ac:dyDescent="0.25">
      <c r="A7539" s="21">
        <v>45310.536145833335</v>
      </c>
      <c r="B7539" s="22">
        <v>45310.536145833335</v>
      </c>
      <c r="C7539" s="20" t="s">
        <v>181</v>
      </c>
      <c r="D7539" s="20" t="s">
        <v>182</v>
      </c>
      <c r="E7539" s="207" t="s">
        <v>185</v>
      </c>
      <c r="F7539" s="20" t="s">
        <v>6984</v>
      </c>
      <c r="G7539" s="20" t="s">
        <v>183</v>
      </c>
      <c r="H7539" s="23">
        <v>1453556.67</v>
      </c>
      <c r="I7539" s="21">
        <v>45292</v>
      </c>
      <c r="J7539" s="21">
        <v>45306</v>
      </c>
      <c r="K7539" s="20" t="s">
        <v>5116</v>
      </c>
      <c r="L7539" s="20" t="s">
        <v>5107</v>
      </c>
      <c r="M7539" s="20"/>
      <c r="N7539" s="21">
        <v>45318.192839398151</v>
      </c>
    </row>
    <row r="7540" spans="1:14" x14ac:dyDescent="0.25">
      <c r="A7540" s="21">
        <v>45310.536145833335</v>
      </c>
      <c r="B7540" s="22">
        <v>45310.536145833335</v>
      </c>
      <c r="C7540" s="20" t="s">
        <v>1190</v>
      </c>
      <c r="D7540" s="20" t="s">
        <v>1191</v>
      </c>
      <c r="E7540" s="207" t="s">
        <v>1193</v>
      </c>
      <c r="F7540" s="20" t="s">
        <v>6985</v>
      </c>
      <c r="G7540" s="20" t="s">
        <v>183</v>
      </c>
      <c r="H7540" s="23">
        <v>4340.7</v>
      </c>
      <c r="I7540" s="21">
        <v>45292</v>
      </c>
      <c r="J7540" s="21">
        <v>45306</v>
      </c>
      <c r="K7540" s="20" t="s">
        <v>5118</v>
      </c>
      <c r="L7540" s="20" t="s">
        <v>5107</v>
      </c>
      <c r="M7540" s="20"/>
      <c r="N7540" s="21">
        <v>45318.192839398151</v>
      </c>
    </row>
    <row r="7541" spans="1:14" x14ac:dyDescent="0.25">
      <c r="A7541" s="21">
        <v>45310.536145833335</v>
      </c>
      <c r="B7541" s="22">
        <v>45310.536145833335</v>
      </c>
      <c r="C7541" s="20" t="s">
        <v>1226</v>
      </c>
      <c r="D7541" s="20" t="s">
        <v>1227</v>
      </c>
      <c r="E7541" s="207" t="s">
        <v>1229</v>
      </c>
      <c r="F7541" s="20" t="s">
        <v>6986</v>
      </c>
      <c r="G7541" s="20" t="s">
        <v>183</v>
      </c>
      <c r="H7541" s="23">
        <v>2702.06</v>
      </c>
      <c r="I7541" s="21">
        <v>45292</v>
      </c>
      <c r="J7541" s="21">
        <v>45306</v>
      </c>
      <c r="K7541" s="20" t="s">
        <v>5118</v>
      </c>
      <c r="L7541" s="20" t="s">
        <v>5107</v>
      </c>
      <c r="M7541" s="20"/>
      <c r="N7541" s="21">
        <v>45318.192839398151</v>
      </c>
    </row>
    <row r="7542" spans="1:14" x14ac:dyDescent="0.25">
      <c r="A7542" s="21">
        <v>45310.536145833335</v>
      </c>
      <c r="B7542" s="22">
        <v>45310.536145833335</v>
      </c>
      <c r="C7542" s="20" t="s">
        <v>717</v>
      </c>
      <c r="D7542" s="20" t="s">
        <v>718</v>
      </c>
      <c r="E7542" s="207" t="s">
        <v>720</v>
      </c>
      <c r="F7542" s="20" t="s">
        <v>6987</v>
      </c>
      <c r="G7542" s="20" t="s">
        <v>183</v>
      </c>
      <c r="H7542" s="23">
        <v>4415.74</v>
      </c>
      <c r="I7542" s="21">
        <v>45292</v>
      </c>
      <c r="J7542" s="21">
        <v>45306</v>
      </c>
      <c r="K7542" s="20" t="s">
        <v>5121</v>
      </c>
      <c r="L7542" s="20" t="s">
        <v>5107</v>
      </c>
      <c r="M7542" s="20"/>
      <c r="N7542" s="21">
        <v>45318.192839398151</v>
      </c>
    </row>
    <row r="7543" spans="1:14" x14ac:dyDescent="0.25">
      <c r="A7543" s="21">
        <v>45310.536145833335</v>
      </c>
      <c r="B7543" s="22">
        <v>45310.536145833335</v>
      </c>
      <c r="C7543" s="20" t="s">
        <v>882</v>
      </c>
      <c r="D7543" s="20" t="s">
        <v>883</v>
      </c>
      <c r="E7543" s="207" t="s">
        <v>885</v>
      </c>
      <c r="F7543" s="20" t="s">
        <v>6988</v>
      </c>
      <c r="G7543" s="20" t="s">
        <v>183</v>
      </c>
      <c r="H7543" s="23">
        <v>4914.99</v>
      </c>
      <c r="I7543" s="21">
        <v>45292</v>
      </c>
      <c r="J7543" s="21">
        <v>45306</v>
      </c>
      <c r="K7543" s="20" t="s">
        <v>5123</v>
      </c>
      <c r="L7543" s="20" t="s">
        <v>5107</v>
      </c>
      <c r="M7543" s="20"/>
      <c r="N7543" s="21">
        <v>45318.192839398151</v>
      </c>
    </row>
    <row r="7544" spans="1:14" x14ac:dyDescent="0.25">
      <c r="A7544" s="21">
        <v>45310.536145833335</v>
      </c>
      <c r="B7544" s="22">
        <v>45310.536145833335</v>
      </c>
      <c r="C7544" s="20" t="s">
        <v>193</v>
      </c>
      <c r="D7544" s="20" t="s">
        <v>194</v>
      </c>
      <c r="E7544" s="207" t="s">
        <v>196</v>
      </c>
      <c r="F7544" s="20" t="s">
        <v>6989</v>
      </c>
      <c r="G7544" s="20" t="s">
        <v>183</v>
      </c>
      <c r="H7544" s="23">
        <v>3303.38</v>
      </c>
      <c r="I7544" s="21">
        <v>45292</v>
      </c>
      <c r="J7544" s="21">
        <v>45306</v>
      </c>
      <c r="K7544" s="20" t="s">
        <v>5118</v>
      </c>
      <c r="L7544" s="20" t="s">
        <v>5107</v>
      </c>
      <c r="M7544" s="20"/>
      <c r="N7544" s="21">
        <v>45318.192839398151</v>
      </c>
    </row>
    <row r="7545" spans="1:14" x14ac:dyDescent="0.25">
      <c r="A7545" s="21">
        <v>45310.536145833335</v>
      </c>
      <c r="B7545" s="22">
        <v>45310.536145833335</v>
      </c>
      <c r="C7545" s="20" t="s">
        <v>253</v>
      </c>
      <c r="D7545" s="20" t="s">
        <v>254</v>
      </c>
      <c r="E7545" s="207" t="s">
        <v>256</v>
      </c>
      <c r="F7545" s="20" t="s">
        <v>6990</v>
      </c>
      <c r="G7545" s="20" t="s">
        <v>183</v>
      </c>
      <c r="H7545" s="23">
        <v>71228.990000000005</v>
      </c>
      <c r="I7545" s="21">
        <v>45292</v>
      </c>
      <c r="J7545" s="21">
        <v>45306</v>
      </c>
      <c r="K7545" s="20" t="s">
        <v>5118</v>
      </c>
      <c r="L7545" s="20" t="s">
        <v>5107</v>
      </c>
      <c r="M7545" s="20"/>
      <c r="N7545" s="21">
        <v>45318.192839398151</v>
      </c>
    </row>
    <row r="7546" spans="1:14" x14ac:dyDescent="0.25">
      <c r="A7546" s="21">
        <v>45310.536145833335</v>
      </c>
      <c r="B7546" s="22">
        <v>45310.536145833335</v>
      </c>
      <c r="C7546" s="20" t="s">
        <v>939</v>
      </c>
      <c r="D7546" s="20" t="s">
        <v>940</v>
      </c>
      <c r="E7546" s="207" t="s">
        <v>942</v>
      </c>
      <c r="F7546" s="20" t="s">
        <v>6991</v>
      </c>
      <c r="G7546" s="20" t="s">
        <v>183</v>
      </c>
      <c r="H7546" s="23">
        <v>3024.61</v>
      </c>
      <c r="I7546" s="21">
        <v>45292</v>
      </c>
      <c r="J7546" s="21">
        <v>45306</v>
      </c>
      <c r="K7546" s="20" t="s">
        <v>5123</v>
      </c>
      <c r="L7546" s="20" t="s">
        <v>5107</v>
      </c>
      <c r="M7546" s="20"/>
      <c r="N7546" s="21">
        <v>45318.192839398151</v>
      </c>
    </row>
    <row r="7547" spans="1:14" x14ac:dyDescent="0.25">
      <c r="A7547" s="21">
        <v>45310.536145833335</v>
      </c>
      <c r="B7547" s="22">
        <v>45310.536145833335</v>
      </c>
      <c r="C7547" s="20" t="s">
        <v>521</v>
      </c>
      <c r="D7547" s="20" t="s">
        <v>522</v>
      </c>
      <c r="E7547" s="207" t="s">
        <v>524</v>
      </c>
      <c r="F7547" s="20" t="s">
        <v>6992</v>
      </c>
      <c r="G7547" s="20" t="s">
        <v>183</v>
      </c>
      <c r="H7547" s="23">
        <v>6586.94</v>
      </c>
      <c r="I7547" s="21">
        <v>45292</v>
      </c>
      <c r="J7547" s="21">
        <v>45306</v>
      </c>
      <c r="K7547" s="20" t="s">
        <v>5121</v>
      </c>
      <c r="L7547" s="20" t="s">
        <v>5107</v>
      </c>
      <c r="M7547" s="20"/>
      <c r="N7547" s="21">
        <v>45318.192839398151</v>
      </c>
    </row>
    <row r="7548" spans="1:14" x14ac:dyDescent="0.25">
      <c r="A7548" s="21">
        <v>45310.536145833335</v>
      </c>
      <c r="B7548" s="22">
        <v>45310.536145833335</v>
      </c>
      <c r="C7548" s="20" t="s">
        <v>459</v>
      </c>
      <c r="D7548" s="20" t="s">
        <v>460</v>
      </c>
      <c r="E7548" s="207" t="s">
        <v>462</v>
      </c>
      <c r="F7548" s="20" t="s">
        <v>6993</v>
      </c>
      <c r="G7548" s="20" t="s">
        <v>183</v>
      </c>
      <c r="H7548" s="23">
        <v>445723.98</v>
      </c>
      <c r="I7548" s="21">
        <v>45292</v>
      </c>
      <c r="J7548" s="21">
        <v>45306</v>
      </c>
      <c r="K7548" s="20" t="s">
        <v>5129</v>
      </c>
      <c r="L7548" s="20" t="s">
        <v>5107</v>
      </c>
      <c r="M7548" s="20"/>
      <c r="N7548" s="21">
        <v>45318.192839398151</v>
      </c>
    </row>
    <row r="7549" spans="1:14" x14ac:dyDescent="0.25">
      <c r="A7549" s="21">
        <v>45310.536145833335</v>
      </c>
      <c r="B7549" s="22">
        <v>45310.536145833335</v>
      </c>
      <c r="C7549" s="20" t="s">
        <v>435</v>
      </c>
      <c r="D7549" s="20" t="s">
        <v>436</v>
      </c>
      <c r="E7549" s="207" t="s">
        <v>438</v>
      </c>
      <c r="F7549" s="20" t="s">
        <v>6994</v>
      </c>
      <c r="G7549" s="20" t="s">
        <v>183</v>
      </c>
      <c r="H7549" s="23">
        <v>6417.96</v>
      </c>
      <c r="I7549" s="21">
        <v>45292</v>
      </c>
      <c r="J7549" s="21">
        <v>45306</v>
      </c>
      <c r="K7549" s="20" t="s">
        <v>5118</v>
      </c>
      <c r="L7549" s="20" t="s">
        <v>5107</v>
      </c>
      <c r="M7549" s="20"/>
      <c r="N7549" s="21">
        <v>45318.192839398151</v>
      </c>
    </row>
    <row r="7550" spans="1:14" x14ac:dyDescent="0.25">
      <c r="A7550" s="21">
        <v>45310.536145833335</v>
      </c>
      <c r="B7550" s="22">
        <v>45310.536145833335</v>
      </c>
      <c r="C7550" s="20" t="s">
        <v>422</v>
      </c>
      <c r="D7550" s="20" t="s">
        <v>423</v>
      </c>
      <c r="E7550" s="207" t="s">
        <v>425</v>
      </c>
      <c r="F7550" s="20" t="s">
        <v>6995</v>
      </c>
      <c r="G7550" s="20" t="s">
        <v>183</v>
      </c>
      <c r="H7550" s="23">
        <v>15646.62</v>
      </c>
      <c r="I7550" s="21">
        <v>45292</v>
      </c>
      <c r="J7550" s="21">
        <v>45306</v>
      </c>
      <c r="K7550" s="20" t="s">
        <v>5118</v>
      </c>
      <c r="L7550" s="20" t="s">
        <v>5107</v>
      </c>
      <c r="M7550" s="20"/>
      <c r="N7550" s="21">
        <v>45318.192839398151</v>
      </c>
    </row>
    <row r="7551" spans="1:14" x14ac:dyDescent="0.25">
      <c r="A7551" s="21">
        <v>45310.536145833335</v>
      </c>
      <c r="B7551" s="22">
        <v>45310.536145833335</v>
      </c>
      <c r="C7551" s="20" t="s">
        <v>1298</v>
      </c>
      <c r="D7551" s="20" t="s">
        <v>1299</v>
      </c>
      <c r="E7551" s="207" t="s">
        <v>1301</v>
      </c>
      <c r="F7551" s="20" t="s">
        <v>6996</v>
      </c>
      <c r="G7551" s="20" t="s">
        <v>183</v>
      </c>
      <c r="H7551" s="23">
        <v>644.19000000000005</v>
      </c>
      <c r="I7551" s="21">
        <v>45292</v>
      </c>
      <c r="J7551" s="21">
        <v>45306</v>
      </c>
      <c r="K7551" s="20" t="s">
        <v>5121</v>
      </c>
      <c r="L7551" s="20" t="s">
        <v>5107</v>
      </c>
      <c r="M7551" s="20"/>
      <c r="N7551" s="21">
        <v>45318.192839398151</v>
      </c>
    </row>
    <row r="7552" spans="1:14" x14ac:dyDescent="0.25">
      <c r="A7552" s="21">
        <v>45310.536145833335</v>
      </c>
      <c r="B7552" s="22">
        <v>45310.536145833335</v>
      </c>
      <c r="C7552" s="20" t="s">
        <v>331</v>
      </c>
      <c r="D7552" s="20" t="s">
        <v>332</v>
      </c>
      <c r="E7552" s="207" t="s">
        <v>334</v>
      </c>
      <c r="F7552" s="20" t="s">
        <v>6997</v>
      </c>
      <c r="G7552" s="20" t="s">
        <v>183</v>
      </c>
      <c r="H7552" s="23">
        <v>5744.68</v>
      </c>
      <c r="I7552" s="21">
        <v>45292</v>
      </c>
      <c r="J7552" s="21">
        <v>45306</v>
      </c>
      <c r="K7552" s="20" t="s">
        <v>5121</v>
      </c>
      <c r="L7552" s="20" t="s">
        <v>5107</v>
      </c>
      <c r="M7552" s="20"/>
      <c r="N7552" s="21">
        <v>45318.192839398151</v>
      </c>
    </row>
    <row r="7553" spans="1:14" x14ac:dyDescent="0.25">
      <c r="A7553" s="21">
        <v>45310.145752314813</v>
      </c>
      <c r="B7553" s="22">
        <v>45310.145752314813</v>
      </c>
      <c r="C7553" s="20" t="s">
        <v>5101</v>
      </c>
      <c r="D7553" s="20" t="s">
        <v>5102</v>
      </c>
      <c r="E7553" s="20" t="s">
        <v>5103</v>
      </c>
      <c r="F7553" s="20" t="s">
        <v>6998</v>
      </c>
      <c r="G7553" s="20" t="s">
        <v>5105</v>
      </c>
      <c r="H7553" s="23">
        <v>36778.43</v>
      </c>
      <c r="I7553" s="21">
        <v>45292</v>
      </c>
      <c r="J7553" s="21">
        <v>45306</v>
      </c>
      <c r="K7553" s="20" t="s">
        <v>5106</v>
      </c>
      <c r="L7553" s="20" t="s">
        <v>5107</v>
      </c>
      <c r="M7553" s="20"/>
      <c r="N7553" s="21">
        <v>45318.192839398151</v>
      </c>
    </row>
    <row r="7554" spans="1:14" x14ac:dyDescent="0.25">
      <c r="A7554" s="21">
        <v>45310.145752314813</v>
      </c>
      <c r="B7554" s="22">
        <v>45310.145752314813</v>
      </c>
      <c r="C7554" s="20" t="s">
        <v>5108</v>
      </c>
      <c r="D7554" s="20" t="s">
        <v>5109</v>
      </c>
      <c r="E7554" s="20" t="s">
        <v>5110</v>
      </c>
      <c r="F7554" s="20" t="s">
        <v>6999</v>
      </c>
      <c r="G7554" s="20" t="s">
        <v>5105</v>
      </c>
      <c r="H7554" s="23">
        <v>38022.949999999997</v>
      </c>
      <c r="I7554" s="21">
        <v>45292</v>
      </c>
      <c r="J7554" s="21">
        <v>45306</v>
      </c>
      <c r="K7554" s="20" t="s">
        <v>5106</v>
      </c>
      <c r="L7554" s="20" t="s">
        <v>5107</v>
      </c>
      <c r="M7554" s="20"/>
      <c r="N7554" s="21">
        <v>45318.192839398151</v>
      </c>
    </row>
    <row r="7555" spans="1:14" x14ac:dyDescent="0.25">
      <c r="A7555" s="21">
        <v>45309.774340277778</v>
      </c>
      <c r="B7555" s="22">
        <v>45309.774340277778</v>
      </c>
      <c r="C7555" s="20" t="s">
        <v>771</v>
      </c>
      <c r="D7555" s="20" t="s">
        <v>772</v>
      </c>
      <c r="E7555" s="207" t="s">
        <v>774</v>
      </c>
      <c r="F7555" s="20" t="s">
        <v>7000</v>
      </c>
      <c r="G7555" s="20" t="s">
        <v>183</v>
      </c>
      <c r="H7555" s="23">
        <v>999760.61</v>
      </c>
      <c r="I7555" s="21">
        <v>45292</v>
      </c>
      <c r="J7555" s="21">
        <v>45306</v>
      </c>
      <c r="K7555" s="20" t="s">
        <v>5114</v>
      </c>
      <c r="L7555" s="20" t="s">
        <v>5107</v>
      </c>
      <c r="M7555" s="20"/>
      <c r="N7555" s="21">
        <v>45318.192839398151</v>
      </c>
    </row>
    <row r="7556" spans="1:14" x14ac:dyDescent="0.25">
      <c r="A7556" s="21">
        <v>45309.774340277778</v>
      </c>
      <c r="B7556" s="22">
        <v>45309.774340277778</v>
      </c>
      <c r="C7556" s="20" t="s">
        <v>181</v>
      </c>
      <c r="D7556" s="20" t="s">
        <v>182</v>
      </c>
      <c r="E7556" s="207" t="s">
        <v>185</v>
      </c>
      <c r="F7556" s="20" t="s">
        <v>7001</v>
      </c>
      <c r="G7556" s="20" t="s">
        <v>183</v>
      </c>
      <c r="H7556" s="23">
        <v>1453556.67</v>
      </c>
      <c r="I7556" s="21">
        <v>45292</v>
      </c>
      <c r="J7556" s="21">
        <v>45306</v>
      </c>
      <c r="K7556" s="20" t="s">
        <v>5116</v>
      </c>
      <c r="L7556" s="20" t="s">
        <v>5107</v>
      </c>
      <c r="M7556" s="20"/>
      <c r="N7556" s="21">
        <v>45318.192839398151</v>
      </c>
    </row>
    <row r="7557" spans="1:14" x14ac:dyDescent="0.25">
      <c r="A7557" s="21">
        <v>45309.774340277778</v>
      </c>
      <c r="B7557" s="22">
        <v>45309.774340277778</v>
      </c>
      <c r="C7557" s="20" t="s">
        <v>882</v>
      </c>
      <c r="D7557" s="20" t="s">
        <v>883</v>
      </c>
      <c r="E7557" s="207" t="s">
        <v>885</v>
      </c>
      <c r="F7557" s="20" t="s">
        <v>7002</v>
      </c>
      <c r="G7557" s="20" t="s">
        <v>183</v>
      </c>
      <c r="H7557" s="23">
        <v>4914.99</v>
      </c>
      <c r="I7557" s="21">
        <v>45292</v>
      </c>
      <c r="J7557" s="21">
        <v>45306</v>
      </c>
      <c r="K7557" s="20" t="s">
        <v>5123</v>
      </c>
      <c r="L7557" s="20" t="s">
        <v>5107</v>
      </c>
      <c r="M7557" s="20"/>
      <c r="N7557" s="21">
        <v>45318.192839398151</v>
      </c>
    </row>
    <row r="7558" spans="1:14" x14ac:dyDescent="0.25">
      <c r="A7558" s="21">
        <v>45309.774340277778</v>
      </c>
      <c r="B7558" s="22">
        <v>45309.774340277778</v>
      </c>
      <c r="C7558" s="20" t="s">
        <v>193</v>
      </c>
      <c r="D7558" s="20" t="s">
        <v>194</v>
      </c>
      <c r="E7558" s="207" t="s">
        <v>196</v>
      </c>
      <c r="F7558" s="20" t="s">
        <v>7003</v>
      </c>
      <c r="G7558" s="20" t="s">
        <v>183</v>
      </c>
      <c r="H7558" s="23">
        <v>3303.38</v>
      </c>
      <c r="I7558" s="21">
        <v>45292</v>
      </c>
      <c r="J7558" s="21">
        <v>45306</v>
      </c>
      <c r="K7558" s="20" t="s">
        <v>5118</v>
      </c>
      <c r="L7558" s="20" t="s">
        <v>5107</v>
      </c>
      <c r="M7558" s="20"/>
      <c r="N7558" s="21">
        <v>45318.192839398151</v>
      </c>
    </row>
    <row r="7559" spans="1:14" x14ac:dyDescent="0.25">
      <c r="A7559" s="21">
        <v>45309.774340277778</v>
      </c>
      <c r="B7559" s="22">
        <v>45309.774340277778</v>
      </c>
      <c r="C7559" s="20" t="s">
        <v>939</v>
      </c>
      <c r="D7559" s="20" t="s">
        <v>940</v>
      </c>
      <c r="E7559" s="207" t="s">
        <v>942</v>
      </c>
      <c r="F7559" s="20" t="s">
        <v>7004</v>
      </c>
      <c r="G7559" s="20" t="s">
        <v>183</v>
      </c>
      <c r="H7559" s="23">
        <v>3024.61</v>
      </c>
      <c r="I7559" s="21">
        <v>45292</v>
      </c>
      <c r="J7559" s="21">
        <v>45306</v>
      </c>
      <c r="K7559" s="20" t="s">
        <v>5123</v>
      </c>
      <c r="L7559" s="20" t="s">
        <v>5107</v>
      </c>
      <c r="M7559" s="20"/>
      <c r="N7559" s="21">
        <v>45318.192839398151</v>
      </c>
    </row>
    <row r="7560" spans="1:14" x14ac:dyDescent="0.25">
      <c r="A7560" s="21">
        <v>45309.774328703701</v>
      </c>
      <c r="B7560" s="22">
        <v>45309.774328703701</v>
      </c>
      <c r="C7560" s="20" t="s">
        <v>459</v>
      </c>
      <c r="D7560" s="20" t="s">
        <v>460</v>
      </c>
      <c r="E7560" s="207" t="s">
        <v>462</v>
      </c>
      <c r="F7560" s="20" t="s">
        <v>7005</v>
      </c>
      <c r="G7560" s="20" t="s">
        <v>183</v>
      </c>
      <c r="H7560" s="23">
        <v>445723.98</v>
      </c>
      <c r="I7560" s="21">
        <v>45292</v>
      </c>
      <c r="J7560" s="21">
        <v>45306</v>
      </c>
      <c r="K7560" s="20" t="s">
        <v>5129</v>
      </c>
      <c r="L7560" s="20" t="s">
        <v>5107</v>
      </c>
      <c r="M7560" s="20"/>
      <c r="N7560" s="21">
        <v>45318.192839398151</v>
      </c>
    </row>
    <row r="7561" spans="1:14" x14ac:dyDescent="0.25">
      <c r="A7561" s="21">
        <v>45309.774328703701</v>
      </c>
      <c r="B7561" s="22">
        <v>45309.774328703701</v>
      </c>
      <c r="C7561" s="20" t="s">
        <v>422</v>
      </c>
      <c r="D7561" s="20" t="s">
        <v>423</v>
      </c>
      <c r="E7561" s="207" t="s">
        <v>425</v>
      </c>
      <c r="F7561" s="20" t="s">
        <v>7006</v>
      </c>
      <c r="G7561" s="20" t="s">
        <v>183</v>
      </c>
      <c r="H7561" s="23">
        <v>15646.62</v>
      </c>
      <c r="I7561" s="21">
        <v>45292</v>
      </c>
      <c r="J7561" s="21">
        <v>45306</v>
      </c>
      <c r="K7561" s="20" t="s">
        <v>5118</v>
      </c>
      <c r="L7561" s="20" t="s">
        <v>5107</v>
      </c>
      <c r="M7561" s="20"/>
      <c r="N7561" s="21">
        <v>45318.192839398151</v>
      </c>
    </row>
    <row r="7562" spans="1:14" x14ac:dyDescent="0.25">
      <c r="A7562" s="21">
        <v>45309.773935185185</v>
      </c>
      <c r="B7562" s="22">
        <v>45309.773935185185</v>
      </c>
      <c r="C7562" s="20" t="s">
        <v>266</v>
      </c>
      <c r="D7562" s="20" t="s">
        <v>267</v>
      </c>
      <c r="E7562" s="207" t="s">
        <v>270</v>
      </c>
      <c r="F7562" s="20" t="s">
        <v>7007</v>
      </c>
      <c r="G7562" s="20" t="s">
        <v>268</v>
      </c>
      <c r="H7562" s="23">
        <v>10388.15</v>
      </c>
      <c r="I7562" s="21">
        <v>45292</v>
      </c>
      <c r="J7562" s="21">
        <v>45306</v>
      </c>
      <c r="K7562" s="20" t="s">
        <v>5097</v>
      </c>
      <c r="L7562" s="20" t="s">
        <v>5098</v>
      </c>
      <c r="M7562" s="20"/>
      <c r="N7562" s="21">
        <v>45318.192839398151</v>
      </c>
    </row>
    <row r="7563" spans="1:14" x14ac:dyDescent="0.25">
      <c r="A7563" s="21">
        <v>45309.407118055555</v>
      </c>
      <c r="B7563" s="22">
        <v>45309.407118055555</v>
      </c>
      <c r="C7563" s="20" t="s">
        <v>132</v>
      </c>
      <c r="D7563" s="20" t="s">
        <v>133</v>
      </c>
      <c r="E7563" s="20" t="s">
        <v>136</v>
      </c>
      <c r="F7563" s="20" t="s">
        <v>7008</v>
      </c>
      <c r="G7563" s="20" t="s">
        <v>134</v>
      </c>
      <c r="H7563" s="23">
        <v>1751.33</v>
      </c>
      <c r="I7563" s="21">
        <v>45292</v>
      </c>
      <c r="J7563" s="21">
        <v>45306</v>
      </c>
      <c r="K7563" s="20" t="s">
        <v>5097</v>
      </c>
      <c r="L7563" s="20" t="s">
        <v>5098</v>
      </c>
      <c r="M7563" s="20"/>
      <c r="N7563" s="21">
        <v>45318.192839398151</v>
      </c>
    </row>
    <row r="7564" spans="1:14" x14ac:dyDescent="0.25">
      <c r="A7564" s="21">
        <v>45309.339895833335</v>
      </c>
      <c r="B7564" s="22">
        <v>45309.339895833335</v>
      </c>
      <c r="C7564" s="20" t="s">
        <v>5101</v>
      </c>
      <c r="D7564" s="20" t="s">
        <v>5102</v>
      </c>
      <c r="E7564" s="20" t="s">
        <v>5103</v>
      </c>
      <c r="F7564" s="20" t="s">
        <v>7009</v>
      </c>
      <c r="G7564" s="20" t="s">
        <v>5105</v>
      </c>
      <c r="H7564" s="23">
        <v>36525.86</v>
      </c>
      <c r="I7564" s="21">
        <v>45292</v>
      </c>
      <c r="J7564" s="21">
        <v>45306</v>
      </c>
      <c r="K7564" s="20" t="s">
        <v>5106</v>
      </c>
      <c r="L7564" s="20" t="s">
        <v>5107</v>
      </c>
      <c r="M7564" s="20"/>
      <c r="N7564" s="21">
        <v>45318.192839398151</v>
      </c>
    </row>
    <row r="7565" spans="1:14" x14ac:dyDescent="0.25">
      <c r="A7565" s="21">
        <v>45309.339895833335</v>
      </c>
      <c r="B7565" s="22">
        <v>45309.339895833335</v>
      </c>
      <c r="C7565" s="20" t="s">
        <v>5108</v>
      </c>
      <c r="D7565" s="20" t="s">
        <v>5109</v>
      </c>
      <c r="E7565" s="20" t="s">
        <v>5110</v>
      </c>
      <c r="F7565" s="20" t="s">
        <v>7010</v>
      </c>
      <c r="G7565" s="20" t="s">
        <v>5105</v>
      </c>
      <c r="H7565" s="23">
        <v>37730.29</v>
      </c>
      <c r="I7565" s="21">
        <v>45292</v>
      </c>
      <c r="J7565" s="21">
        <v>45306</v>
      </c>
      <c r="K7565" s="20" t="s">
        <v>5106</v>
      </c>
      <c r="L7565" s="20" t="s">
        <v>5107</v>
      </c>
      <c r="M7565" s="20"/>
      <c r="N7565" s="21">
        <v>45318.192839398151</v>
      </c>
    </row>
    <row r="7566" spans="1:14" x14ac:dyDescent="0.25">
      <c r="A7566" s="21">
        <v>45309.194976851853</v>
      </c>
      <c r="B7566" s="22">
        <v>45309.194976851853</v>
      </c>
      <c r="C7566" s="20" t="s">
        <v>771</v>
      </c>
      <c r="D7566" s="20" t="s">
        <v>772</v>
      </c>
      <c r="E7566" s="207" t="s">
        <v>774</v>
      </c>
      <c r="F7566" s="20" t="s">
        <v>7011</v>
      </c>
      <c r="G7566" s="20" t="s">
        <v>183</v>
      </c>
      <c r="H7566" s="23">
        <v>1007082.39</v>
      </c>
      <c r="I7566" s="21">
        <v>45292</v>
      </c>
      <c r="J7566" s="21">
        <v>45306</v>
      </c>
      <c r="K7566" s="20" t="s">
        <v>5114</v>
      </c>
      <c r="L7566" s="20" t="s">
        <v>5107</v>
      </c>
      <c r="M7566" s="20"/>
      <c r="N7566" s="21">
        <v>45318.192839398151</v>
      </c>
    </row>
    <row r="7567" spans="1:14" x14ac:dyDescent="0.25">
      <c r="A7567" s="21">
        <v>45309.194976851853</v>
      </c>
      <c r="B7567" s="22">
        <v>45309.194976851853</v>
      </c>
      <c r="C7567" s="20" t="s">
        <v>181</v>
      </c>
      <c r="D7567" s="20" t="s">
        <v>182</v>
      </c>
      <c r="E7567" s="207" t="s">
        <v>185</v>
      </c>
      <c r="F7567" s="20" t="s">
        <v>7012</v>
      </c>
      <c r="G7567" s="20" t="s">
        <v>183</v>
      </c>
      <c r="H7567" s="23">
        <v>1454600.98</v>
      </c>
      <c r="I7567" s="21">
        <v>45292</v>
      </c>
      <c r="J7567" s="21">
        <v>45306</v>
      </c>
      <c r="K7567" s="20" t="s">
        <v>5116</v>
      </c>
      <c r="L7567" s="20" t="s">
        <v>5107</v>
      </c>
      <c r="M7567" s="20"/>
      <c r="N7567" s="21">
        <v>45318.192839398151</v>
      </c>
    </row>
    <row r="7568" spans="1:14" x14ac:dyDescent="0.25">
      <c r="A7568" s="21">
        <v>45309.194976851853</v>
      </c>
      <c r="B7568" s="22">
        <v>45309.194976851853</v>
      </c>
      <c r="C7568" s="20" t="s">
        <v>1190</v>
      </c>
      <c r="D7568" s="20" t="s">
        <v>1191</v>
      </c>
      <c r="E7568" s="207" t="s">
        <v>1193</v>
      </c>
      <c r="F7568" s="20" t="s">
        <v>7013</v>
      </c>
      <c r="G7568" s="20" t="s">
        <v>183</v>
      </c>
      <c r="H7568" s="23">
        <v>4340.7</v>
      </c>
      <c r="I7568" s="21">
        <v>45292</v>
      </c>
      <c r="J7568" s="21">
        <v>45306</v>
      </c>
      <c r="K7568" s="20" t="s">
        <v>5118</v>
      </c>
      <c r="L7568" s="20" t="s">
        <v>5107</v>
      </c>
      <c r="M7568" s="20"/>
      <c r="N7568" s="21">
        <v>45318.192839398151</v>
      </c>
    </row>
    <row r="7569" spans="1:14" x14ac:dyDescent="0.25">
      <c r="A7569" s="21">
        <v>45309.194976851853</v>
      </c>
      <c r="B7569" s="22">
        <v>45309.194976851853</v>
      </c>
      <c r="C7569" s="20" t="s">
        <v>1226</v>
      </c>
      <c r="D7569" s="20" t="s">
        <v>1227</v>
      </c>
      <c r="E7569" s="207" t="s">
        <v>1229</v>
      </c>
      <c r="F7569" s="20" t="s">
        <v>7014</v>
      </c>
      <c r="G7569" s="20" t="s">
        <v>183</v>
      </c>
      <c r="H7569" s="23">
        <v>2702.06</v>
      </c>
      <c r="I7569" s="21">
        <v>45292</v>
      </c>
      <c r="J7569" s="21">
        <v>45306</v>
      </c>
      <c r="K7569" s="20" t="s">
        <v>5118</v>
      </c>
      <c r="L7569" s="20" t="s">
        <v>5107</v>
      </c>
      <c r="M7569" s="20"/>
      <c r="N7569" s="21">
        <v>45318.192839398151</v>
      </c>
    </row>
    <row r="7570" spans="1:14" x14ac:dyDescent="0.25">
      <c r="A7570" s="21">
        <v>45309.194976851853</v>
      </c>
      <c r="B7570" s="22">
        <v>45309.194976851853</v>
      </c>
      <c r="C7570" s="20" t="s">
        <v>717</v>
      </c>
      <c r="D7570" s="20" t="s">
        <v>718</v>
      </c>
      <c r="E7570" s="207" t="s">
        <v>720</v>
      </c>
      <c r="F7570" s="20" t="s">
        <v>7015</v>
      </c>
      <c r="G7570" s="20" t="s">
        <v>183</v>
      </c>
      <c r="H7570" s="23">
        <v>4415.74</v>
      </c>
      <c r="I7570" s="21">
        <v>45292</v>
      </c>
      <c r="J7570" s="21">
        <v>45306</v>
      </c>
      <c r="K7570" s="20" t="s">
        <v>5121</v>
      </c>
      <c r="L7570" s="20" t="s">
        <v>5107</v>
      </c>
      <c r="M7570" s="20"/>
      <c r="N7570" s="21">
        <v>45318.192839398151</v>
      </c>
    </row>
    <row r="7571" spans="1:14" x14ac:dyDescent="0.25">
      <c r="A7571" s="21">
        <v>45309.194976851853</v>
      </c>
      <c r="B7571" s="22">
        <v>45309.194976851853</v>
      </c>
      <c r="C7571" s="20" t="s">
        <v>882</v>
      </c>
      <c r="D7571" s="20" t="s">
        <v>883</v>
      </c>
      <c r="E7571" s="207" t="s">
        <v>885</v>
      </c>
      <c r="F7571" s="20" t="s">
        <v>7016</v>
      </c>
      <c r="G7571" s="20" t="s">
        <v>183</v>
      </c>
      <c r="H7571" s="23">
        <v>4931.42</v>
      </c>
      <c r="I7571" s="21">
        <v>45292</v>
      </c>
      <c r="J7571" s="21">
        <v>45306</v>
      </c>
      <c r="K7571" s="20" t="s">
        <v>5123</v>
      </c>
      <c r="L7571" s="20" t="s">
        <v>5107</v>
      </c>
      <c r="M7571" s="20"/>
      <c r="N7571" s="21">
        <v>45318.192839398151</v>
      </c>
    </row>
    <row r="7572" spans="1:14" x14ac:dyDescent="0.25">
      <c r="A7572" s="21">
        <v>45309.194976851853</v>
      </c>
      <c r="B7572" s="22">
        <v>45309.194976851853</v>
      </c>
      <c r="C7572" s="20" t="s">
        <v>193</v>
      </c>
      <c r="D7572" s="20" t="s">
        <v>194</v>
      </c>
      <c r="E7572" s="207" t="s">
        <v>196</v>
      </c>
      <c r="F7572" s="20" t="s">
        <v>7017</v>
      </c>
      <c r="G7572" s="20" t="s">
        <v>183</v>
      </c>
      <c r="H7572" s="23">
        <v>5489.38</v>
      </c>
      <c r="I7572" s="21">
        <v>45292</v>
      </c>
      <c r="J7572" s="21">
        <v>45306</v>
      </c>
      <c r="K7572" s="20" t="s">
        <v>5118</v>
      </c>
      <c r="L7572" s="20" t="s">
        <v>5107</v>
      </c>
      <c r="M7572" s="20"/>
      <c r="N7572" s="21">
        <v>45318.192839398151</v>
      </c>
    </row>
    <row r="7573" spans="1:14" x14ac:dyDescent="0.25">
      <c r="A7573" s="21">
        <v>45309.194976851853</v>
      </c>
      <c r="B7573" s="22">
        <v>45309.194976851853</v>
      </c>
      <c r="C7573" s="20" t="s">
        <v>253</v>
      </c>
      <c r="D7573" s="20" t="s">
        <v>254</v>
      </c>
      <c r="E7573" s="207" t="s">
        <v>256</v>
      </c>
      <c r="F7573" s="20" t="s">
        <v>7018</v>
      </c>
      <c r="G7573" s="20" t="s">
        <v>183</v>
      </c>
      <c r="H7573" s="23">
        <v>71228.990000000005</v>
      </c>
      <c r="I7573" s="21">
        <v>45292</v>
      </c>
      <c r="J7573" s="21">
        <v>45306</v>
      </c>
      <c r="K7573" s="20" t="s">
        <v>5118</v>
      </c>
      <c r="L7573" s="20" t="s">
        <v>5107</v>
      </c>
      <c r="M7573" s="20"/>
      <c r="N7573" s="21">
        <v>45318.192839398151</v>
      </c>
    </row>
    <row r="7574" spans="1:14" x14ac:dyDescent="0.25">
      <c r="A7574" s="21">
        <v>45309.194976851853</v>
      </c>
      <c r="B7574" s="22">
        <v>45309.194976851853</v>
      </c>
      <c r="C7574" s="20" t="s">
        <v>939</v>
      </c>
      <c r="D7574" s="20" t="s">
        <v>940</v>
      </c>
      <c r="E7574" s="207" t="s">
        <v>942</v>
      </c>
      <c r="F7574" s="20" t="s">
        <v>7019</v>
      </c>
      <c r="G7574" s="20" t="s">
        <v>183</v>
      </c>
      <c r="H7574" s="23">
        <v>3039.22</v>
      </c>
      <c r="I7574" s="21">
        <v>45292</v>
      </c>
      <c r="J7574" s="21">
        <v>45306</v>
      </c>
      <c r="K7574" s="20" t="s">
        <v>5123</v>
      </c>
      <c r="L7574" s="20" t="s">
        <v>5107</v>
      </c>
      <c r="M7574" s="20"/>
      <c r="N7574" s="21">
        <v>45318.192839398151</v>
      </c>
    </row>
    <row r="7575" spans="1:14" x14ac:dyDescent="0.25">
      <c r="A7575" s="21">
        <v>45309.194976851853</v>
      </c>
      <c r="B7575" s="22">
        <v>45309.194976851853</v>
      </c>
      <c r="C7575" s="20" t="s">
        <v>521</v>
      </c>
      <c r="D7575" s="20" t="s">
        <v>522</v>
      </c>
      <c r="E7575" s="207" t="s">
        <v>524</v>
      </c>
      <c r="F7575" s="20" t="s">
        <v>7020</v>
      </c>
      <c r="G7575" s="20" t="s">
        <v>183</v>
      </c>
      <c r="H7575" s="23">
        <v>6586.94</v>
      </c>
      <c r="I7575" s="21">
        <v>45292</v>
      </c>
      <c r="J7575" s="21">
        <v>45306</v>
      </c>
      <c r="K7575" s="20" t="s">
        <v>5121</v>
      </c>
      <c r="L7575" s="20" t="s">
        <v>5107</v>
      </c>
      <c r="M7575" s="20"/>
      <c r="N7575" s="21">
        <v>45318.192839398151</v>
      </c>
    </row>
    <row r="7576" spans="1:14" x14ac:dyDescent="0.25">
      <c r="A7576" s="21">
        <v>45309.194976851853</v>
      </c>
      <c r="B7576" s="22">
        <v>45309.194976851853</v>
      </c>
      <c r="C7576" s="20" t="s">
        <v>459</v>
      </c>
      <c r="D7576" s="20" t="s">
        <v>460</v>
      </c>
      <c r="E7576" s="207" t="s">
        <v>462</v>
      </c>
      <c r="F7576" s="20" t="s">
        <v>7021</v>
      </c>
      <c r="G7576" s="20" t="s">
        <v>183</v>
      </c>
      <c r="H7576" s="23">
        <v>449984.08</v>
      </c>
      <c r="I7576" s="21">
        <v>45292</v>
      </c>
      <c r="J7576" s="21">
        <v>45306</v>
      </c>
      <c r="K7576" s="20" t="s">
        <v>5129</v>
      </c>
      <c r="L7576" s="20" t="s">
        <v>5107</v>
      </c>
      <c r="M7576" s="20"/>
      <c r="N7576" s="21">
        <v>45318.192839398151</v>
      </c>
    </row>
    <row r="7577" spans="1:14" x14ac:dyDescent="0.25">
      <c r="A7577" s="21">
        <v>45309.194976851853</v>
      </c>
      <c r="B7577" s="22">
        <v>45309.194976851853</v>
      </c>
      <c r="C7577" s="20" t="s">
        <v>435</v>
      </c>
      <c r="D7577" s="20" t="s">
        <v>436</v>
      </c>
      <c r="E7577" s="207" t="s">
        <v>438</v>
      </c>
      <c r="F7577" s="20" t="s">
        <v>7022</v>
      </c>
      <c r="G7577" s="20" t="s">
        <v>183</v>
      </c>
      <c r="H7577" s="23">
        <v>6417.96</v>
      </c>
      <c r="I7577" s="21">
        <v>45292</v>
      </c>
      <c r="J7577" s="21">
        <v>45306</v>
      </c>
      <c r="K7577" s="20" t="s">
        <v>5118</v>
      </c>
      <c r="L7577" s="20" t="s">
        <v>5107</v>
      </c>
      <c r="M7577" s="20"/>
      <c r="N7577" s="21">
        <v>45318.192839398151</v>
      </c>
    </row>
    <row r="7578" spans="1:14" x14ac:dyDescent="0.25">
      <c r="A7578" s="21">
        <v>45309.194976851853</v>
      </c>
      <c r="B7578" s="22">
        <v>45309.194976851853</v>
      </c>
      <c r="C7578" s="20" t="s">
        <v>422</v>
      </c>
      <c r="D7578" s="20" t="s">
        <v>423</v>
      </c>
      <c r="E7578" s="207" t="s">
        <v>425</v>
      </c>
      <c r="F7578" s="20" t="s">
        <v>7023</v>
      </c>
      <c r="G7578" s="20" t="s">
        <v>183</v>
      </c>
      <c r="H7578" s="23">
        <v>13151.62</v>
      </c>
      <c r="I7578" s="21">
        <v>45292</v>
      </c>
      <c r="J7578" s="21">
        <v>45306</v>
      </c>
      <c r="K7578" s="20" t="s">
        <v>5118</v>
      </c>
      <c r="L7578" s="20" t="s">
        <v>5107</v>
      </c>
      <c r="M7578" s="20"/>
      <c r="N7578" s="21">
        <v>45318.192839398151</v>
      </c>
    </row>
    <row r="7579" spans="1:14" x14ac:dyDescent="0.25">
      <c r="A7579" s="21">
        <v>45309.194976851853</v>
      </c>
      <c r="B7579" s="22">
        <v>45309.194976851853</v>
      </c>
      <c r="C7579" s="20" t="s">
        <v>1298</v>
      </c>
      <c r="D7579" s="20" t="s">
        <v>1299</v>
      </c>
      <c r="E7579" s="207" t="s">
        <v>1301</v>
      </c>
      <c r="F7579" s="20" t="s">
        <v>7024</v>
      </c>
      <c r="G7579" s="20" t="s">
        <v>183</v>
      </c>
      <c r="H7579" s="23">
        <v>644.19000000000005</v>
      </c>
      <c r="I7579" s="21">
        <v>45292</v>
      </c>
      <c r="J7579" s="21">
        <v>45306</v>
      </c>
      <c r="K7579" s="20" t="s">
        <v>5121</v>
      </c>
      <c r="L7579" s="20" t="s">
        <v>5107</v>
      </c>
      <c r="M7579" s="20"/>
      <c r="N7579" s="21">
        <v>45318.192839398151</v>
      </c>
    </row>
    <row r="7580" spans="1:14" x14ac:dyDescent="0.25">
      <c r="A7580" s="21">
        <v>45309.194976851853</v>
      </c>
      <c r="B7580" s="22">
        <v>45309.194976851853</v>
      </c>
      <c r="C7580" s="20" t="s">
        <v>331</v>
      </c>
      <c r="D7580" s="20" t="s">
        <v>332</v>
      </c>
      <c r="E7580" s="207" t="s">
        <v>334</v>
      </c>
      <c r="F7580" s="20" t="s">
        <v>7025</v>
      </c>
      <c r="G7580" s="20" t="s">
        <v>183</v>
      </c>
      <c r="H7580" s="23">
        <v>5744.68</v>
      </c>
      <c r="I7580" s="21">
        <v>45292</v>
      </c>
      <c r="J7580" s="21">
        <v>45306</v>
      </c>
      <c r="K7580" s="20" t="s">
        <v>5121</v>
      </c>
      <c r="L7580" s="20" t="s">
        <v>5107</v>
      </c>
      <c r="M7580" s="20"/>
      <c r="N7580" s="21">
        <v>45318.192839398151</v>
      </c>
    </row>
    <row r="7581" spans="1:14" x14ac:dyDescent="0.25">
      <c r="A7581" s="21">
        <v>45309.025393518517</v>
      </c>
      <c r="B7581" s="22">
        <v>45309.025393518517</v>
      </c>
      <c r="C7581" s="20" t="s">
        <v>869</v>
      </c>
      <c r="D7581" s="20" t="s">
        <v>870</v>
      </c>
      <c r="E7581" s="207" t="s">
        <v>872</v>
      </c>
      <c r="F7581" s="20" t="s">
        <v>7026</v>
      </c>
      <c r="G7581" s="20" t="s">
        <v>210</v>
      </c>
      <c r="H7581" s="23">
        <v>301.57</v>
      </c>
      <c r="I7581" s="21">
        <v>45292</v>
      </c>
      <c r="J7581" s="21">
        <v>45306</v>
      </c>
      <c r="K7581" s="20" t="s">
        <v>5097</v>
      </c>
      <c r="L7581" s="20" t="s">
        <v>5098</v>
      </c>
      <c r="M7581" s="20"/>
      <c r="N7581" s="21">
        <v>45318.192839398151</v>
      </c>
    </row>
    <row r="7582" spans="1:14" x14ac:dyDescent="0.25">
      <c r="A7582" s="21">
        <v>45309.025393518517</v>
      </c>
      <c r="B7582" s="22">
        <v>45309.025393518517</v>
      </c>
      <c r="C7582" s="20" t="s">
        <v>995</v>
      </c>
      <c r="D7582" s="20" t="s">
        <v>996</v>
      </c>
      <c r="E7582" s="207" t="s">
        <v>998</v>
      </c>
      <c r="F7582" s="20" t="s">
        <v>7027</v>
      </c>
      <c r="G7582" s="20" t="s">
        <v>210</v>
      </c>
      <c r="H7582" s="23">
        <v>29.04</v>
      </c>
      <c r="I7582" s="21">
        <v>45292</v>
      </c>
      <c r="J7582" s="21">
        <v>45306</v>
      </c>
      <c r="K7582" s="20" t="s">
        <v>5097</v>
      </c>
      <c r="L7582" s="20" t="s">
        <v>5098</v>
      </c>
      <c r="M7582" s="20"/>
      <c r="N7582" s="21">
        <v>45318.192839398151</v>
      </c>
    </row>
    <row r="7583" spans="1:14" x14ac:dyDescent="0.25">
      <c r="A7583" s="21">
        <v>45309.025393518517</v>
      </c>
      <c r="B7583" s="22">
        <v>45309.025393518517</v>
      </c>
      <c r="C7583" s="20" t="s">
        <v>724</v>
      </c>
      <c r="D7583" s="20" t="s">
        <v>118</v>
      </c>
      <c r="E7583" s="207" t="s">
        <v>121</v>
      </c>
      <c r="F7583" s="20" t="s">
        <v>7028</v>
      </c>
      <c r="G7583" s="20" t="s">
        <v>210</v>
      </c>
      <c r="H7583" s="23">
        <v>-5938.39</v>
      </c>
      <c r="I7583" s="21">
        <v>45292</v>
      </c>
      <c r="J7583" s="21">
        <v>45306</v>
      </c>
      <c r="K7583" s="20" t="s">
        <v>5097</v>
      </c>
      <c r="L7583" s="20" t="s">
        <v>5098</v>
      </c>
      <c r="M7583" s="20"/>
      <c r="N7583" s="21">
        <v>45318.192839398151</v>
      </c>
    </row>
    <row r="7584" spans="1:14" x14ac:dyDescent="0.25">
      <c r="A7584" s="21">
        <v>45308.938842592594</v>
      </c>
      <c r="B7584" s="22">
        <v>45308.938842592594</v>
      </c>
      <c r="C7584" s="20" t="s">
        <v>266</v>
      </c>
      <c r="D7584" s="20" t="s">
        <v>267</v>
      </c>
      <c r="E7584" s="207" t="s">
        <v>270</v>
      </c>
      <c r="F7584" s="20" t="s">
        <v>7029</v>
      </c>
      <c r="G7584" s="20" t="s">
        <v>268</v>
      </c>
      <c r="H7584" s="23">
        <v>10388.15</v>
      </c>
      <c r="I7584" s="21">
        <v>45292</v>
      </c>
      <c r="J7584" s="21">
        <v>45306</v>
      </c>
      <c r="K7584" s="20" t="s">
        <v>5097</v>
      </c>
      <c r="L7584" s="20" t="s">
        <v>5098</v>
      </c>
      <c r="M7584" s="20"/>
      <c r="N7584" s="21">
        <v>45318.192839398151</v>
      </c>
    </row>
    <row r="7585" spans="1:14" x14ac:dyDescent="0.25">
      <c r="A7585" s="21">
        <v>45308.880983796298</v>
      </c>
      <c r="B7585" s="22">
        <v>45308.880983796298</v>
      </c>
      <c r="C7585" s="20" t="s">
        <v>132</v>
      </c>
      <c r="D7585" s="20" t="s">
        <v>133</v>
      </c>
      <c r="E7585" s="20" t="s">
        <v>136</v>
      </c>
      <c r="F7585" s="20" t="s">
        <v>7030</v>
      </c>
      <c r="G7585" s="20" t="s">
        <v>134</v>
      </c>
      <c r="H7585" s="23">
        <v>1751.33</v>
      </c>
      <c r="I7585" s="21">
        <v>45292</v>
      </c>
      <c r="J7585" s="21">
        <v>45306</v>
      </c>
      <c r="K7585" s="20" t="s">
        <v>5097</v>
      </c>
      <c r="L7585" s="20" t="s">
        <v>5098</v>
      </c>
      <c r="M7585" s="20"/>
      <c r="N7585" s="21">
        <v>45318.192839398151</v>
      </c>
    </row>
    <row r="7586" spans="1:14" x14ac:dyDescent="0.25">
      <c r="A7586" s="21">
        <v>45308.530208333337</v>
      </c>
      <c r="B7586" s="22">
        <v>45308.530208333337</v>
      </c>
      <c r="C7586" s="20" t="s">
        <v>5101</v>
      </c>
      <c r="D7586" s="20" t="s">
        <v>5102</v>
      </c>
      <c r="E7586" s="20" t="s">
        <v>5103</v>
      </c>
      <c r="F7586" s="20" t="s">
        <v>7031</v>
      </c>
      <c r="G7586" s="20" t="s">
        <v>5105</v>
      </c>
      <c r="H7586" s="23">
        <v>36795.54</v>
      </c>
      <c r="I7586" s="21">
        <v>45292</v>
      </c>
      <c r="J7586" s="21">
        <v>45306</v>
      </c>
      <c r="K7586" s="20" t="s">
        <v>5106</v>
      </c>
      <c r="L7586" s="20" t="s">
        <v>5107</v>
      </c>
      <c r="M7586" s="20"/>
      <c r="N7586" s="21">
        <v>45318.192839398151</v>
      </c>
    </row>
    <row r="7587" spans="1:14" x14ac:dyDescent="0.25">
      <c r="A7587" s="21">
        <v>45308.530208333337</v>
      </c>
      <c r="B7587" s="22">
        <v>45308.530208333337</v>
      </c>
      <c r="C7587" s="20" t="s">
        <v>5108</v>
      </c>
      <c r="D7587" s="20" t="s">
        <v>5109</v>
      </c>
      <c r="E7587" s="20" t="s">
        <v>5110</v>
      </c>
      <c r="F7587" s="20" t="s">
        <v>7032</v>
      </c>
      <c r="G7587" s="20" t="s">
        <v>5105</v>
      </c>
      <c r="H7587" s="23">
        <v>37988.959999999999</v>
      </c>
      <c r="I7587" s="21">
        <v>45292</v>
      </c>
      <c r="J7587" s="21">
        <v>45306</v>
      </c>
      <c r="K7587" s="20" t="s">
        <v>5106</v>
      </c>
      <c r="L7587" s="20" t="s">
        <v>5107</v>
      </c>
      <c r="M7587" s="20"/>
      <c r="N7587" s="21">
        <v>45318.192839398151</v>
      </c>
    </row>
    <row r="7588" spans="1:14" x14ac:dyDescent="0.25">
      <c r="A7588" s="21">
        <v>45307.886874999997</v>
      </c>
      <c r="B7588" s="22">
        <v>45307.886874999997</v>
      </c>
      <c r="C7588" s="20" t="s">
        <v>132</v>
      </c>
      <c r="D7588" s="20" t="s">
        <v>133</v>
      </c>
      <c r="E7588" s="20" t="s">
        <v>136</v>
      </c>
      <c r="F7588" s="20" t="s">
        <v>7033</v>
      </c>
      <c r="G7588" s="20" t="s">
        <v>134</v>
      </c>
      <c r="H7588" s="23">
        <v>1718.86</v>
      </c>
      <c r="I7588" s="21">
        <v>45292</v>
      </c>
      <c r="J7588" s="21">
        <v>45306</v>
      </c>
      <c r="K7588" s="20" t="s">
        <v>5097</v>
      </c>
      <c r="L7588" s="20" t="s">
        <v>5098</v>
      </c>
      <c r="M7588" s="20"/>
      <c r="N7588" s="21">
        <v>45318.192839398151</v>
      </c>
    </row>
    <row r="7589" spans="1:14" x14ac:dyDescent="0.25">
      <c r="A7589" s="21">
        <v>45307.526805555557</v>
      </c>
      <c r="B7589" s="22">
        <v>45307.526805555557</v>
      </c>
      <c r="C7589" s="20" t="s">
        <v>869</v>
      </c>
      <c r="D7589" s="20" t="s">
        <v>870</v>
      </c>
      <c r="E7589" s="207" t="s">
        <v>872</v>
      </c>
      <c r="F7589" s="20" t="s">
        <v>7034</v>
      </c>
      <c r="G7589" s="20" t="s">
        <v>210</v>
      </c>
      <c r="H7589" s="23">
        <v>301.57</v>
      </c>
      <c r="I7589" s="21">
        <v>45292</v>
      </c>
      <c r="J7589" s="21">
        <v>45306</v>
      </c>
      <c r="K7589" s="20" t="s">
        <v>5097</v>
      </c>
      <c r="L7589" s="20" t="s">
        <v>5098</v>
      </c>
      <c r="M7589" s="20"/>
      <c r="N7589" s="21">
        <v>45318.192839398151</v>
      </c>
    </row>
    <row r="7590" spans="1:14" x14ac:dyDescent="0.25">
      <c r="A7590" s="21">
        <v>45307.526805555557</v>
      </c>
      <c r="B7590" s="22">
        <v>45307.526805555557</v>
      </c>
      <c r="C7590" s="20" t="s">
        <v>995</v>
      </c>
      <c r="D7590" s="20" t="s">
        <v>996</v>
      </c>
      <c r="E7590" s="207" t="s">
        <v>998</v>
      </c>
      <c r="F7590" s="20" t="s">
        <v>7035</v>
      </c>
      <c r="G7590" s="20" t="s">
        <v>210</v>
      </c>
      <c r="H7590" s="23">
        <v>29.04</v>
      </c>
      <c r="I7590" s="21">
        <v>45292</v>
      </c>
      <c r="J7590" s="21">
        <v>45306</v>
      </c>
      <c r="K7590" s="20" t="s">
        <v>5097</v>
      </c>
      <c r="L7590" s="20" t="s">
        <v>5098</v>
      </c>
      <c r="M7590" s="20"/>
      <c r="N7590" s="21">
        <v>45318.192839398151</v>
      </c>
    </row>
    <row r="7591" spans="1:14" x14ac:dyDescent="0.25">
      <c r="A7591" s="21">
        <v>45307.526805555557</v>
      </c>
      <c r="B7591" s="22">
        <v>45307.526805555557</v>
      </c>
      <c r="C7591" s="20" t="s">
        <v>724</v>
      </c>
      <c r="D7591" s="20" t="s">
        <v>118</v>
      </c>
      <c r="E7591" s="207" t="s">
        <v>121</v>
      </c>
      <c r="F7591" s="20" t="s">
        <v>7036</v>
      </c>
      <c r="G7591" s="20" t="s">
        <v>210</v>
      </c>
      <c r="H7591" s="23">
        <v>3012.45</v>
      </c>
      <c r="I7591" s="21">
        <v>45292</v>
      </c>
      <c r="J7591" s="21">
        <v>45306</v>
      </c>
      <c r="K7591" s="20" t="s">
        <v>5097</v>
      </c>
      <c r="L7591" s="20" t="s">
        <v>5098</v>
      </c>
      <c r="M7591" s="20"/>
      <c r="N7591" s="21">
        <v>45318.192839398151</v>
      </c>
    </row>
    <row r="7592" spans="1:14" x14ac:dyDescent="0.25">
      <c r="A7592" s="21">
        <v>45307.261180555557</v>
      </c>
      <c r="B7592" s="22">
        <v>45307.261180555557</v>
      </c>
      <c r="C7592" s="20" t="s">
        <v>266</v>
      </c>
      <c r="D7592" s="20" t="s">
        <v>267</v>
      </c>
      <c r="E7592" s="207" t="s">
        <v>270</v>
      </c>
      <c r="F7592" s="20" t="s">
        <v>7037</v>
      </c>
      <c r="G7592" s="20" t="s">
        <v>268</v>
      </c>
      <c r="H7592" s="23">
        <v>10006.780000000001</v>
      </c>
      <c r="I7592" s="21">
        <v>45292</v>
      </c>
      <c r="J7592" s="21">
        <v>45306</v>
      </c>
      <c r="K7592" s="20" t="s">
        <v>5097</v>
      </c>
      <c r="L7592" s="20" t="s">
        <v>5098</v>
      </c>
      <c r="M7592" s="20"/>
      <c r="N7592" s="21">
        <v>45318.192839398151</v>
      </c>
    </row>
    <row r="7593" spans="1:14" x14ac:dyDescent="0.25">
      <c r="A7593" s="21">
        <v>45307.096620370372</v>
      </c>
      <c r="B7593" s="22">
        <v>45307.096620370372</v>
      </c>
      <c r="C7593" s="20" t="s">
        <v>5101</v>
      </c>
      <c r="D7593" s="20" t="s">
        <v>5102</v>
      </c>
      <c r="E7593" s="20" t="s">
        <v>5103</v>
      </c>
      <c r="F7593" s="20" t="s">
        <v>7038</v>
      </c>
      <c r="G7593" s="20" t="s">
        <v>5105</v>
      </c>
      <c r="H7593" s="23">
        <v>37071.760000000002</v>
      </c>
      <c r="I7593" s="21">
        <v>45292</v>
      </c>
      <c r="J7593" s="21">
        <v>45306</v>
      </c>
      <c r="K7593" s="20" t="s">
        <v>5106</v>
      </c>
      <c r="L7593" s="20" t="s">
        <v>5107</v>
      </c>
      <c r="M7593" s="20"/>
      <c r="N7593" s="21">
        <v>45318.192839398151</v>
      </c>
    </row>
    <row r="7594" spans="1:14" x14ac:dyDescent="0.25">
      <c r="A7594" s="21">
        <v>45307.096620370372</v>
      </c>
      <c r="B7594" s="22">
        <v>45307.096620370372</v>
      </c>
      <c r="C7594" s="20" t="s">
        <v>5108</v>
      </c>
      <c r="D7594" s="20" t="s">
        <v>5109</v>
      </c>
      <c r="E7594" s="20" t="s">
        <v>5110</v>
      </c>
      <c r="F7594" s="20" t="s">
        <v>7039</v>
      </c>
      <c r="G7594" s="20" t="s">
        <v>5105</v>
      </c>
      <c r="H7594" s="23">
        <v>38228.75</v>
      </c>
      <c r="I7594" s="21">
        <v>45292</v>
      </c>
      <c r="J7594" s="21">
        <v>45306</v>
      </c>
      <c r="K7594" s="20" t="s">
        <v>5106</v>
      </c>
      <c r="L7594" s="20" t="s">
        <v>5107</v>
      </c>
      <c r="M7594" s="20"/>
      <c r="N7594" s="21">
        <v>45318.192839398151</v>
      </c>
    </row>
    <row r="7595" spans="1:14" x14ac:dyDescent="0.25">
      <c r="A7595" s="21">
        <v>45307.022905092592</v>
      </c>
      <c r="B7595" s="22">
        <v>45307.022905092592</v>
      </c>
      <c r="C7595" s="20" t="s">
        <v>771</v>
      </c>
      <c r="D7595" s="20" t="s">
        <v>772</v>
      </c>
      <c r="E7595" s="207" t="s">
        <v>774</v>
      </c>
      <c r="F7595" s="20" t="s">
        <v>7040</v>
      </c>
      <c r="G7595" s="20" t="s">
        <v>183</v>
      </c>
      <c r="H7595" s="23">
        <v>1015451.2</v>
      </c>
      <c r="I7595" s="21">
        <v>45292</v>
      </c>
      <c r="J7595" s="21">
        <v>45306</v>
      </c>
      <c r="K7595" s="20" t="s">
        <v>5114</v>
      </c>
      <c r="L7595" s="20" t="s">
        <v>5107</v>
      </c>
      <c r="M7595" s="20"/>
      <c r="N7595" s="21">
        <v>45318.192839398151</v>
      </c>
    </row>
    <row r="7596" spans="1:14" x14ac:dyDescent="0.25">
      <c r="A7596" s="21">
        <v>45307.022905092592</v>
      </c>
      <c r="B7596" s="22">
        <v>45307.022905092592</v>
      </c>
      <c r="C7596" s="20" t="s">
        <v>181</v>
      </c>
      <c r="D7596" s="20" t="s">
        <v>182</v>
      </c>
      <c r="E7596" s="207" t="s">
        <v>185</v>
      </c>
      <c r="F7596" s="20" t="s">
        <v>7041</v>
      </c>
      <c r="G7596" s="20" t="s">
        <v>183</v>
      </c>
      <c r="H7596" s="23">
        <v>700667.04</v>
      </c>
      <c r="I7596" s="21">
        <v>45292</v>
      </c>
      <c r="J7596" s="21">
        <v>45306</v>
      </c>
      <c r="K7596" s="20" t="s">
        <v>5116</v>
      </c>
      <c r="L7596" s="20" t="s">
        <v>5107</v>
      </c>
      <c r="M7596" s="20"/>
      <c r="N7596" s="21">
        <v>45318.192839398151</v>
      </c>
    </row>
    <row r="7597" spans="1:14" x14ac:dyDescent="0.25">
      <c r="A7597" s="21">
        <v>45307.022905092592</v>
      </c>
      <c r="B7597" s="22">
        <v>45307.022905092592</v>
      </c>
      <c r="C7597" s="20" t="s">
        <v>1190</v>
      </c>
      <c r="D7597" s="20" t="s">
        <v>1191</v>
      </c>
      <c r="E7597" s="207" t="s">
        <v>1193</v>
      </c>
      <c r="F7597" s="20" t="s">
        <v>7042</v>
      </c>
      <c r="G7597" s="20" t="s">
        <v>183</v>
      </c>
      <c r="H7597" s="23">
        <v>4340.7</v>
      </c>
      <c r="I7597" s="21">
        <v>45292</v>
      </c>
      <c r="J7597" s="21">
        <v>45306</v>
      </c>
      <c r="K7597" s="20" t="s">
        <v>5118</v>
      </c>
      <c r="L7597" s="20" t="s">
        <v>5107</v>
      </c>
      <c r="M7597" s="20"/>
      <c r="N7597" s="21">
        <v>45318.192839398151</v>
      </c>
    </row>
    <row r="7598" spans="1:14" x14ac:dyDescent="0.25">
      <c r="A7598" s="21">
        <v>45307.022905092592</v>
      </c>
      <c r="B7598" s="22">
        <v>45307.022905092592</v>
      </c>
      <c r="C7598" s="20" t="s">
        <v>1226</v>
      </c>
      <c r="D7598" s="20" t="s">
        <v>1227</v>
      </c>
      <c r="E7598" s="207" t="s">
        <v>1229</v>
      </c>
      <c r="F7598" s="20" t="s">
        <v>7043</v>
      </c>
      <c r="G7598" s="20" t="s">
        <v>183</v>
      </c>
      <c r="H7598" s="23">
        <v>2702.06</v>
      </c>
      <c r="I7598" s="21">
        <v>45292</v>
      </c>
      <c r="J7598" s="21">
        <v>45306</v>
      </c>
      <c r="K7598" s="20" t="s">
        <v>5118</v>
      </c>
      <c r="L7598" s="20" t="s">
        <v>5107</v>
      </c>
      <c r="M7598" s="20"/>
      <c r="N7598" s="21">
        <v>45318.192839398151</v>
      </c>
    </row>
    <row r="7599" spans="1:14" x14ac:dyDescent="0.25">
      <c r="A7599" s="21">
        <v>45307.022905092592</v>
      </c>
      <c r="B7599" s="22">
        <v>45307.022905092592</v>
      </c>
      <c r="C7599" s="20" t="s">
        <v>717</v>
      </c>
      <c r="D7599" s="20" t="s">
        <v>718</v>
      </c>
      <c r="E7599" s="207" t="s">
        <v>720</v>
      </c>
      <c r="F7599" s="20" t="s">
        <v>7044</v>
      </c>
      <c r="G7599" s="20" t="s">
        <v>183</v>
      </c>
      <c r="H7599" s="23">
        <v>4415.74</v>
      </c>
      <c r="I7599" s="21">
        <v>45292</v>
      </c>
      <c r="J7599" s="21">
        <v>45306</v>
      </c>
      <c r="K7599" s="20" t="s">
        <v>5121</v>
      </c>
      <c r="L7599" s="20" t="s">
        <v>5107</v>
      </c>
      <c r="M7599" s="20"/>
      <c r="N7599" s="21">
        <v>45318.192839398151</v>
      </c>
    </row>
    <row r="7600" spans="1:14" x14ac:dyDescent="0.25">
      <c r="A7600" s="21">
        <v>45307.022905092592</v>
      </c>
      <c r="B7600" s="22">
        <v>45307.022905092592</v>
      </c>
      <c r="C7600" s="20" t="s">
        <v>882</v>
      </c>
      <c r="D7600" s="20" t="s">
        <v>883</v>
      </c>
      <c r="E7600" s="207" t="s">
        <v>885</v>
      </c>
      <c r="F7600" s="20" t="s">
        <v>7045</v>
      </c>
      <c r="G7600" s="20" t="s">
        <v>183</v>
      </c>
      <c r="H7600" s="23">
        <v>4944.1499999999996</v>
      </c>
      <c r="I7600" s="21">
        <v>45292</v>
      </c>
      <c r="J7600" s="21">
        <v>45306</v>
      </c>
      <c r="K7600" s="20" t="s">
        <v>5123</v>
      </c>
      <c r="L7600" s="20" t="s">
        <v>5107</v>
      </c>
      <c r="M7600" s="20"/>
      <c r="N7600" s="21">
        <v>45318.192839398151</v>
      </c>
    </row>
    <row r="7601" spans="1:14" x14ac:dyDescent="0.25">
      <c r="A7601" s="21">
        <v>45307.022905092592</v>
      </c>
      <c r="B7601" s="22">
        <v>45307.022905092592</v>
      </c>
      <c r="C7601" s="20" t="s">
        <v>193</v>
      </c>
      <c r="D7601" s="20" t="s">
        <v>194</v>
      </c>
      <c r="E7601" s="207" t="s">
        <v>196</v>
      </c>
      <c r="F7601" s="20" t="s">
        <v>7046</v>
      </c>
      <c r="G7601" s="20" t="s">
        <v>183</v>
      </c>
      <c r="H7601" s="23">
        <v>17870.650000000001</v>
      </c>
      <c r="I7601" s="21">
        <v>45292</v>
      </c>
      <c r="J7601" s="21">
        <v>45306</v>
      </c>
      <c r="K7601" s="20" t="s">
        <v>5118</v>
      </c>
      <c r="L7601" s="20" t="s">
        <v>5107</v>
      </c>
      <c r="M7601" s="20"/>
      <c r="N7601" s="21">
        <v>45318.192839398151</v>
      </c>
    </row>
    <row r="7602" spans="1:14" x14ac:dyDescent="0.25">
      <c r="A7602" s="21">
        <v>45307.022905092592</v>
      </c>
      <c r="B7602" s="22">
        <v>45307.022905092592</v>
      </c>
      <c r="C7602" s="20" t="s">
        <v>253</v>
      </c>
      <c r="D7602" s="20" t="s">
        <v>254</v>
      </c>
      <c r="E7602" s="207" t="s">
        <v>256</v>
      </c>
      <c r="F7602" s="20" t="s">
        <v>7047</v>
      </c>
      <c r="G7602" s="20" t="s">
        <v>183</v>
      </c>
      <c r="H7602" s="23">
        <v>21228.99</v>
      </c>
      <c r="I7602" s="21">
        <v>45292</v>
      </c>
      <c r="J7602" s="21">
        <v>45306</v>
      </c>
      <c r="K7602" s="20" t="s">
        <v>5118</v>
      </c>
      <c r="L7602" s="20" t="s">
        <v>5107</v>
      </c>
      <c r="M7602" s="20"/>
      <c r="N7602" s="21">
        <v>45318.192839398151</v>
      </c>
    </row>
    <row r="7603" spans="1:14" x14ac:dyDescent="0.25">
      <c r="A7603" s="21">
        <v>45307.022905092592</v>
      </c>
      <c r="B7603" s="22">
        <v>45307.022905092592</v>
      </c>
      <c r="C7603" s="20" t="s">
        <v>939</v>
      </c>
      <c r="D7603" s="20" t="s">
        <v>940</v>
      </c>
      <c r="E7603" s="207" t="s">
        <v>942</v>
      </c>
      <c r="F7603" s="20" t="s">
        <v>7048</v>
      </c>
      <c r="G7603" s="20" t="s">
        <v>183</v>
      </c>
      <c r="H7603" s="23">
        <v>3050.53</v>
      </c>
      <c r="I7603" s="21">
        <v>45292</v>
      </c>
      <c r="J7603" s="21">
        <v>45306</v>
      </c>
      <c r="K7603" s="20" t="s">
        <v>5123</v>
      </c>
      <c r="L7603" s="20" t="s">
        <v>5107</v>
      </c>
      <c r="M7603" s="20"/>
      <c r="N7603" s="21">
        <v>45318.192839398151</v>
      </c>
    </row>
    <row r="7604" spans="1:14" x14ac:dyDescent="0.25">
      <c r="A7604" s="21">
        <v>45307.022905092592</v>
      </c>
      <c r="B7604" s="22">
        <v>45307.022905092592</v>
      </c>
      <c r="C7604" s="20" t="s">
        <v>521</v>
      </c>
      <c r="D7604" s="20" t="s">
        <v>522</v>
      </c>
      <c r="E7604" s="207" t="s">
        <v>524</v>
      </c>
      <c r="F7604" s="20" t="s">
        <v>7049</v>
      </c>
      <c r="G7604" s="20" t="s">
        <v>183</v>
      </c>
      <c r="H7604" s="23">
        <v>6586.94</v>
      </c>
      <c r="I7604" s="21">
        <v>45292</v>
      </c>
      <c r="J7604" s="21">
        <v>45306</v>
      </c>
      <c r="K7604" s="20" t="s">
        <v>5121</v>
      </c>
      <c r="L7604" s="20" t="s">
        <v>5107</v>
      </c>
      <c r="M7604" s="20"/>
      <c r="N7604" s="21">
        <v>45318.192839398151</v>
      </c>
    </row>
    <row r="7605" spans="1:14" x14ac:dyDescent="0.25">
      <c r="A7605" s="21">
        <v>45307.022905092592</v>
      </c>
      <c r="B7605" s="22">
        <v>45307.022905092592</v>
      </c>
      <c r="C7605" s="20" t="s">
        <v>459</v>
      </c>
      <c r="D7605" s="20" t="s">
        <v>460</v>
      </c>
      <c r="E7605" s="207" t="s">
        <v>462</v>
      </c>
      <c r="F7605" s="20" t="s">
        <v>7050</v>
      </c>
      <c r="G7605" s="20" t="s">
        <v>183</v>
      </c>
      <c r="H7605" s="23">
        <v>1257512.44</v>
      </c>
      <c r="I7605" s="21">
        <v>45292</v>
      </c>
      <c r="J7605" s="21">
        <v>45306</v>
      </c>
      <c r="K7605" s="20" t="s">
        <v>5129</v>
      </c>
      <c r="L7605" s="20" t="s">
        <v>5107</v>
      </c>
      <c r="M7605" s="20"/>
      <c r="N7605" s="21">
        <v>45318.192839398151</v>
      </c>
    </row>
    <row r="7606" spans="1:14" x14ac:dyDescent="0.25">
      <c r="A7606" s="21">
        <v>45307.022905092592</v>
      </c>
      <c r="B7606" s="22">
        <v>45307.022905092592</v>
      </c>
      <c r="C7606" s="20" t="s">
        <v>435</v>
      </c>
      <c r="D7606" s="20" t="s">
        <v>436</v>
      </c>
      <c r="E7606" s="207" t="s">
        <v>438</v>
      </c>
      <c r="F7606" s="20" t="s">
        <v>7051</v>
      </c>
      <c r="G7606" s="20" t="s">
        <v>183</v>
      </c>
      <c r="H7606" s="23">
        <v>7013.15</v>
      </c>
      <c r="I7606" s="21">
        <v>45292</v>
      </c>
      <c r="J7606" s="21">
        <v>45306</v>
      </c>
      <c r="K7606" s="20" t="s">
        <v>5118</v>
      </c>
      <c r="L7606" s="20" t="s">
        <v>5107</v>
      </c>
      <c r="M7606" s="20"/>
      <c r="N7606" s="21">
        <v>45318.192839398151</v>
      </c>
    </row>
    <row r="7607" spans="1:14" x14ac:dyDescent="0.25">
      <c r="A7607" s="21">
        <v>45307.022905092592</v>
      </c>
      <c r="B7607" s="22">
        <v>45307.022905092592</v>
      </c>
      <c r="C7607" s="20" t="s">
        <v>422</v>
      </c>
      <c r="D7607" s="20" t="s">
        <v>423</v>
      </c>
      <c r="E7607" s="207" t="s">
        <v>425</v>
      </c>
      <c r="F7607" s="20" t="s">
        <v>7052</v>
      </c>
      <c r="G7607" s="20" t="s">
        <v>183</v>
      </c>
      <c r="H7607" s="23">
        <v>13151.62</v>
      </c>
      <c r="I7607" s="21">
        <v>45292</v>
      </c>
      <c r="J7607" s="21">
        <v>45306</v>
      </c>
      <c r="K7607" s="20" t="s">
        <v>5118</v>
      </c>
      <c r="L7607" s="20" t="s">
        <v>5107</v>
      </c>
      <c r="M7607" s="20"/>
      <c r="N7607" s="21">
        <v>45318.192839398151</v>
      </c>
    </row>
    <row r="7608" spans="1:14" x14ac:dyDescent="0.25">
      <c r="A7608" s="21">
        <v>45307.022905092592</v>
      </c>
      <c r="B7608" s="22">
        <v>45307.022905092592</v>
      </c>
      <c r="C7608" s="20" t="s">
        <v>1298</v>
      </c>
      <c r="D7608" s="20" t="s">
        <v>1299</v>
      </c>
      <c r="E7608" s="207" t="s">
        <v>1301</v>
      </c>
      <c r="F7608" s="20" t="s">
        <v>7053</v>
      </c>
      <c r="G7608" s="20" t="s">
        <v>183</v>
      </c>
      <c r="H7608" s="23">
        <v>644.19000000000005</v>
      </c>
      <c r="I7608" s="21">
        <v>45292</v>
      </c>
      <c r="J7608" s="21">
        <v>45306</v>
      </c>
      <c r="K7608" s="20" t="s">
        <v>5121</v>
      </c>
      <c r="L7608" s="20" t="s">
        <v>5107</v>
      </c>
      <c r="M7608" s="20"/>
      <c r="N7608" s="21">
        <v>45318.192839398151</v>
      </c>
    </row>
    <row r="7609" spans="1:14" x14ac:dyDescent="0.25">
      <c r="A7609" s="21">
        <v>45307.022905092592</v>
      </c>
      <c r="B7609" s="22">
        <v>45307.022905092592</v>
      </c>
      <c r="C7609" s="20" t="s">
        <v>331</v>
      </c>
      <c r="D7609" s="20" t="s">
        <v>332</v>
      </c>
      <c r="E7609" s="207" t="s">
        <v>334</v>
      </c>
      <c r="F7609" s="20" t="s">
        <v>7054</v>
      </c>
      <c r="G7609" s="20" t="s">
        <v>183</v>
      </c>
      <c r="H7609" s="23">
        <v>5744.68</v>
      </c>
      <c r="I7609" s="21">
        <v>45292</v>
      </c>
      <c r="J7609" s="21">
        <v>45306</v>
      </c>
      <c r="K7609" s="20" t="s">
        <v>5121</v>
      </c>
      <c r="L7609" s="20" t="s">
        <v>5107</v>
      </c>
      <c r="M7609" s="20"/>
      <c r="N7609" s="21">
        <v>45318.192839398151</v>
      </c>
    </row>
    <row r="7610" spans="1:14" x14ac:dyDescent="0.25">
      <c r="A7610" s="21">
        <v>45306.927476851852</v>
      </c>
      <c r="B7610" s="22">
        <v>45306.927476851852</v>
      </c>
      <c r="C7610" s="20" t="s">
        <v>869</v>
      </c>
      <c r="D7610" s="20" t="s">
        <v>870</v>
      </c>
      <c r="E7610" s="207" t="s">
        <v>872</v>
      </c>
      <c r="F7610" s="20" t="s">
        <v>7055</v>
      </c>
      <c r="G7610" s="20" t="s">
        <v>210</v>
      </c>
      <c r="H7610" s="23">
        <v>301.57</v>
      </c>
      <c r="I7610" s="21">
        <v>45292</v>
      </c>
      <c r="J7610" s="21">
        <v>45306</v>
      </c>
      <c r="K7610" s="20" t="s">
        <v>5097</v>
      </c>
      <c r="L7610" s="20" t="s">
        <v>5098</v>
      </c>
      <c r="M7610" s="20"/>
      <c r="N7610" s="21">
        <v>45318.192839398151</v>
      </c>
    </row>
    <row r="7611" spans="1:14" x14ac:dyDescent="0.25">
      <c r="A7611" s="21">
        <v>45306.927476851852</v>
      </c>
      <c r="B7611" s="22">
        <v>45306.927476851852</v>
      </c>
      <c r="C7611" s="20" t="s">
        <v>995</v>
      </c>
      <c r="D7611" s="20" t="s">
        <v>996</v>
      </c>
      <c r="E7611" s="207" t="s">
        <v>998</v>
      </c>
      <c r="F7611" s="20" t="s">
        <v>7056</v>
      </c>
      <c r="G7611" s="20" t="s">
        <v>210</v>
      </c>
      <c r="H7611" s="23">
        <v>29.04</v>
      </c>
      <c r="I7611" s="21">
        <v>45292</v>
      </c>
      <c r="J7611" s="21">
        <v>45306</v>
      </c>
      <c r="K7611" s="20" t="s">
        <v>5097</v>
      </c>
      <c r="L7611" s="20" t="s">
        <v>5098</v>
      </c>
      <c r="M7611" s="20"/>
      <c r="N7611" s="21">
        <v>45318.192839398151</v>
      </c>
    </row>
    <row r="7612" spans="1:14" x14ac:dyDescent="0.25">
      <c r="A7612" s="21">
        <v>45306.927476851852</v>
      </c>
      <c r="B7612" s="22">
        <v>45306.927476851852</v>
      </c>
      <c r="C7612" s="20" t="s">
        <v>724</v>
      </c>
      <c r="D7612" s="20" t="s">
        <v>118</v>
      </c>
      <c r="E7612" s="207" t="s">
        <v>121</v>
      </c>
      <c r="F7612" s="20" t="s">
        <v>7057</v>
      </c>
      <c r="G7612" s="20" t="s">
        <v>210</v>
      </c>
      <c r="H7612" s="23">
        <v>3012.45</v>
      </c>
      <c r="I7612" s="21">
        <v>45292</v>
      </c>
      <c r="J7612" s="21">
        <v>45306</v>
      </c>
      <c r="K7612" s="20" t="s">
        <v>5097</v>
      </c>
      <c r="L7612" s="20" t="s">
        <v>5098</v>
      </c>
      <c r="M7612" s="20"/>
      <c r="N7612" s="21">
        <v>45318.192839398151</v>
      </c>
    </row>
    <row r="7613" spans="1:14" x14ac:dyDescent="0.25">
      <c r="A7613" s="21">
        <v>45306</v>
      </c>
      <c r="B7613" s="22">
        <v>0.52430555555555558</v>
      </c>
      <c r="C7613" s="20" t="s">
        <v>7058</v>
      </c>
      <c r="D7613" s="20">
        <v>12345</v>
      </c>
      <c r="E7613" s="20" t="s">
        <v>7059</v>
      </c>
      <c r="F7613" s="20" t="s">
        <v>7060</v>
      </c>
      <c r="G7613" s="20" t="s">
        <v>7061</v>
      </c>
      <c r="H7613" s="23">
        <v>83750</v>
      </c>
      <c r="I7613" s="21">
        <v>45292</v>
      </c>
      <c r="J7613" s="21">
        <v>45305</v>
      </c>
      <c r="K7613" s="20" t="s">
        <v>7062</v>
      </c>
      <c r="L7613" s="20" t="s">
        <v>5098</v>
      </c>
      <c r="M7613" s="20"/>
      <c r="N7613" s="21">
        <v>45306</v>
      </c>
    </row>
    <row r="7614" spans="1:14" x14ac:dyDescent="0.25">
      <c r="A7614" s="21">
        <v>45306</v>
      </c>
      <c r="B7614" s="22">
        <v>0.49236111111111108</v>
      </c>
      <c r="C7614" s="20" t="s">
        <v>7063</v>
      </c>
      <c r="D7614" s="20" t="s">
        <v>7064</v>
      </c>
      <c r="E7614" s="207" t="s">
        <v>7065</v>
      </c>
      <c r="F7614" s="207" t="s">
        <v>7066</v>
      </c>
      <c r="G7614" s="20" t="s">
        <v>7067</v>
      </c>
      <c r="H7614" s="23">
        <v>1850000</v>
      </c>
      <c r="I7614" s="21">
        <v>45292</v>
      </c>
      <c r="J7614" s="21">
        <v>45305</v>
      </c>
      <c r="K7614" s="20" t="s">
        <v>5121</v>
      </c>
      <c r="L7614" s="20" t="s">
        <v>5107</v>
      </c>
      <c r="M7614" s="20"/>
      <c r="N7614" s="21">
        <v>45306</v>
      </c>
    </row>
    <row r="7615" spans="1:14" x14ac:dyDescent="0.25">
      <c r="A7615" s="21">
        <v>45306</v>
      </c>
      <c r="B7615" s="22">
        <v>0.4909722222222222</v>
      </c>
      <c r="C7615" s="20" t="s">
        <v>7068</v>
      </c>
      <c r="D7615" s="20" t="s">
        <v>7069</v>
      </c>
      <c r="E7615" s="207" t="s">
        <v>7070</v>
      </c>
      <c r="F7615" s="207" t="s">
        <v>7071</v>
      </c>
      <c r="G7615" s="20" t="s">
        <v>7072</v>
      </c>
      <c r="H7615" s="23">
        <v>800000</v>
      </c>
      <c r="I7615" s="21">
        <v>45292</v>
      </c>
      <c r="J7615" s="21">
        <v>45305</v>
      </c>
      <c r="K7615" s="20" t="s">
        <v>5121</v>
      </c>
      <c r="L7615" s="20" t="s">
        <v>5098</v>
      </c>
      <c r="M7615" s="20"/>
      <c r="N7615" s="21">
        <v>45306</v>
      </c>
    </row>
    <row r="7616" spans="1:14" x14ac:dyDescent="0.25">
      <c r="A7616" s="21">
        <v>45306.416504629626</v>
      </c>
      <c r="B7616" s="22">
        <v>45306.416504629626</v>
      </c>
      <c r="C7616" s="20" t="s">
        <v>132</v>
      </c>
      <c r="D7616" s="20" t="s">
        <v>133</v>
      </c>
      <c r="E7616" s="207" t="s">
        <v>136</v>
      </c>
      <c r="F7616" s="207" t="s">
        <v>7073</v>
      </c>
      <c r="G7616" s="20" t="s">
        <v>134</v>
      </c>
      <c r="H7616" s="23">
        <v>1650.3</v>
      </c>
      <c r="I7616" s="21">
        <v>45292</v>
      </c>
      <c r="J7616" s="21">
        <v>45306</v>
      </c>
      <c r="K7616" s="20" t="s">
        <v>5097</v>
      </c>
      <c r="L7616" s="20" t="s">
        <v>5098</v>
      </c>
      <c r="M7616" s="20"/>
      <c r="N7616" s="21">
        <v>45306.781890289349</v>
      </c>
    </row>
    <row r="7617" spans="1:14" x14ac:dyDescent="0.25">
      <c r="A7617" s="21">
        <v>45306.320451388892</v>
      </c>
      <c r="B7617" s="22">
        <v>45306.320451388892</v>
      </c>
      <c r="C7617" s="20" t="s">
        <v>5101</v>
      </c>
      <c r="D7617" s="20" t="s">
        <v>5102</v>
      </c>
      <c r="E7617" s="207" t="s">
        <v>5103</v>
      </c>
      <c r="F7617" s="207" t="s">
        <v>7074</v>
      </c>
      <c r="G7617" s="20" t="s">
        <v>5105</v>
      </c>
      <c r="H7617" s="23">
        <v>37071.760000000002</v>
      </c>
      <c r="I7617" s="21">
        <v>45292</v>
      </c>
      <c r="J7617" s="21">
        <v>45306</v>
      </c>
      <c r="K7617" s="20" t="s">
        <v>5106</v>
      </c>
      <c r="L7617" s="20" t="s">
        <v>5107</v>
      </c>
      <c r="M7617" s="20"/>
      <c r="N7617" s="21">
        <v>45306.781890289349</v>
      </c>
    </row>
    <row r="7618" spans="1:14" x14ac:dyDescent="0.25">
      <c r="A7618" s="21">
        <v>45306.320451388892</v>
      </c>
      <c r="B7618" s="22">
        <v>45306.320451388892</v>
      </c>
      <c r="C7618" s="20" t="s">
        <v>5108</v>
      </c>
      <c r="D7618" s="20" t="s">
        <v>5109</v>
      </c>
      <c r="E7618" s="207" t="s">
        <v>5110</v>
      </c>
      <c r="F7618" s="207" t="s">
        <v>7075</v>
      </c>
      <c r="G7618" s="20" t="s">
        <v>5105</v>
      </c>
      <c r="H7618" s="23">
        <v>38228.75</v>
      </c>
      <c r="I7618" s="21">
        <v>45292</v>
      </c>
      <c r="J7618" s="21">
        <v>45306</v>
      </c>
      <c r="K7618" s="20" t="s">
        <v>5106</v>
      </c>
      <c r="L7618" s="20" t="s">
        <v>5107</v>
      </c>
      <c r="M7618" s="20"/>
      <c r="N7618" s="21">
        <v>45306.781890289349</v>
      </c>
    </row>
    <row r="7619" spans="1:14" x14ac:dyDescent="0.25">
      <c r="A7619" s="21">
        <v>45306.271273148144</v>
      </c>
      <c r="B7619" s="22">
        <v>45306.271273148144</v>
      </c>
      <c r="C7619" s="20" t="s">
        <v>771</v>
      </c>
      <c r="D7619" s="20" t="s">
        <v>772</v>
      </c>
      <c r="E7619" s="207" t="s">
        <v>774</v>
      </c>
      <c r="F7619" s="207" t="s">
        <v>7076</v>
      </c>
      <c r="G7619" s="20" t="s">
        <v>183</v>
      </c>
      <c r="H7619" s="23">
        <v>1015451.2</v>
      </c>
      <c r="I7619" s="21">
        <v>45292</v>
      </c>
      <c r="J7619" s="21">
        <v>45306</v>
      </c>
      <c r="K7619" s="20" t="s">
        <v>5114</v>
      </c>
      <c r="L7619" s="20" t="s">
        <v>5107</v>
      </c>
      <c r="M7619" s="20"/>
      <c r="N7619" s="21">
        <v>45306.781890289349</v>
      </c>
    </row>
    <row r="7620" spans="1:14" x14ac:dyDescent="0.25">
      <c r="A7620" s="21">
        <v>45306.271273148144</v>
      </c>
      <c r="B7620" s="22">
        <v>45306.271273148144</v>
      </c>
      <c r="C7620" s="20" t="s">
        <v>181</v>
      </c>
      <c r="D7620" s="20" t="s">
        <v>182</v>
      </c>
      <c r="E7620" s="207" t="s">
        <v>185</v>
      </c>
      <c r="F7620" s="207" t="s">
        <v>7077</v>
      </c>
      <c r="G7620" s="20" t="s">
        <v>183</v>
      </c>
      <c r="H7620" s="23">
        <v>700667.04</v>
      </c>
      <c r="I7620" s="21">
        <v>45292</v>
      </c>
      <c r="J7620" s="21">
        <v>45306</v>
      </c>
      <c r="K7620" s="20" t="s">
        <v>5116</v>
      </c>
      <c r="L7620" s="20" t="s">
        <v>5107</v>
      </c>
      <c r="M7620" s="20"/>
      <c r="N7620" s="21">
        <v>45306.781890289349</v>
      </c>
    </row>
    <row r="7621" spans="1:14" x14ac:dyDescent="0.25">
      <c r="A7621" s="21">
        <v>45306.271273148144</v>
      </c>
      <c r="B7621" s="22">
        <v>45306.271273148144</v>
      </c>
      <c r="C7621" s="20" t="s">
        <v>1190</v>
      </c>
      <c r="D7621" s="20" t="s">
        <v>1191</v>
      </c>
      <c r="E7621" s="207" t="s">
        <v>1193</v>
      </c>
      <c r="F7621" s="207" t="s">
        <v>7078</v>
      </c>
      <c r="G7621" s="20" t="s">
        <v>183</v>
      </c>
      <c r="H7621" s="23">
        <v>4340.7</v>
      </c>
      <c r="I7621" s="21">
        <v>45292</v>
      </c>
      <c r="J7621" s="21">
        <v>45306</v>
      </c>
      <c r="K7621" s="20" t="s">
        <v>5118</v>
      </c>
      <c r="L7621" s="20" t="s">
        <v>5107</v>
      </c>
      <c r="M7621" s="20"/>
      <c r="N7621" s="21">
        <v>45306.781890289349</v>
      </c>
    </row>
    <row r="7622" spans="1:14" x14ac:dyDescent="0.25">
      <c r="A7622" s="21">
        <v>45306.271273148144</v>
      </c>
      <c r="B7622" s="22">
        <v>45306.271273148144</v>
      </c>
      <c r="C7622" s="20" t="s">
        <v>1226</v>
      </c>
      <c r="D7622" s="20" t="s">
        <v>1227</v>
      </c>
      <c r="E7622" s="207" t="s">
        <v>1229</v>
      </c>
      <c r="F7622" s="207" t="s">
        <v>7079</v>
      </c>
      <c r="G7622" s="20" t="s">
        <v>183</v>
      </c>
      <c r="H7622" s="23">
        <v>2702.06</v>
      </c>
      <c r="I7622" s="21">
        <v>45292</v>
      </c>
      <c r="J7622" s="21">
        <v>45306</v>
      </c>
      <c r="K7622" s="20" t="s">
        <v>5118</v>
      </c>
      <c r="L7622" s="20" t="s">
        <v>5107</v>
      </c>
      <c r="M7622" s="20"/>
      <c r="N7622" s="21">
        <v>45306.781890289349</v>
      </c>
    </row>
    <row r="7623" spans="1:14" x14ac:dyDescent="0.25">
      <c r="A7623" s="21">
        <v>45306.271273148144</v>
      </c>
      <c r="B7623" s="22">
        <v>45306.271273148144</v>
      </c>
      <c r="C7623" s="20" t="s">
        <v>717</v>
      </c>
      <c r="D7623" s="20" t="s">
        <v>718</v>
      </c>
      <c r="E7623" s="207" t="s">
        <v>720</v>
      </c>
      <c r="F7623" s="207" t="s">
        <v>7080</v>
      </c>
      <c r="G7623" s="20" t="s">
        <v>183</v>
      </c>
      <c r="H7623" s="23">
        <v>4415.74</v>
      </c>
      <c r="I7623" s="21">
        <v>45292</v>
      </c>
      <c r="J7623" s="21">
        <v>45306</v>
      </c>
      <c r="K7623" s="20" t="s">
        <v>5121</v>
      </c>
      <c r="L7623" s="20" t="s">
        <v>5107</v>
      </c>
      <c r="M7623" s="20"/>
      <c r="N7623" s="21">
        <v>45306.781890289349</v>
      </c>
    </row>
    <row r="7624" spans="1:14" x14ac:dyDescent="0.25">
      <c r="A7624" s="21">
        <v>45306.271273148144</v>
      </c>
      <c r="B7624" s="22">
        <v>45306.271273148144</v>
      </c>
      <c r="C7624" s="20" t="s">
        <v>882</v>
      </c>
      <c r="D7624" s="20" t="s">
        <v>883</v>
      </c>
      <c r="E7624" s="207" t="s">
        <v>885</v>
      </c>
      <c r="F7624" s="207" t="s">
        <v>7081</v>
      </c>
      <c r="G7624" s="20" t="s">
        <v>183</v>
      </c>
      <c r="H7624" s="23">
        <v>4944.1499999999996</v>
      </c>
      <c r="I7624" s="21">
        <v>45292</v>
      </c>
      <c r="J7624" s="21">
        <v>45306</v>
      </c>
      <c r="K7624" s="20" t="s">
        <v>5123</v>
      </c>
      <c r="L7624" s="20" t="s">
        <v>5107</v>
      </c>
      <c r="M7624" s="20"/>
      <c r="N7624" s="21">
        <v>45306.781890289349</v>
      </c>
    </row>
    <row r="7625" spans="1:14" x14ac:dyDescent="0.25">
      <c r="A7625" s="21">
        <v>45306.271273148144</v>
      </c>
      <c r="B7625" s="22">
        <v>45306.271273148144</v>
      </c>
      <c r="C7625" s="20" t="s">
        <v>193</v>
      </c>
      <c r="D7625" s="20" t="s">
        <v>194</v>
      </c>
      <c r="E7625" s="207" t="s">
        <v>196</v>
      </c>
      <c r="F7625" s="207" t="s">
        <v>7082</v>
      </c>
      <c r="G7625" s="20" t="s">
        <v>183</v>
      </c>
      <c r="H7625" s="23">
        <v>17870.650000000001</v>
      </c>
      <c r="I7625" s="21">
        <v>45292</v>
      </c>
      <c r="J7625" s="21">
        <v>45306</v>
      </c>
      <c r="K7625" s="20" t="s">
        <v>5118</v>
      </c>
      <c r="L7625" s="20" t="s">
        <v>5107</v>
      </c>
      <c r="M7625" s="20"/>
      <c r="N7625" s="21">
        <v>45306.781890289349</v>
      </c>
    </row>
    <row r="7626" spans="1:14" x14ac:dyDescent="0.25">
      <c r="A7626" s="21">
        <v>45306.271273148144</v>
      </c>
      <c r="B7626" s="22">
        <v>45306.271273148144</v>
      </c>
      <c r="C7626" s="20" t="s">
        <v>253</v>
      </c>
      <c r="D7626" s="20" t="s">
        <v>254</v>
      </c>
      <c r="E7626" s="207" t="s">
        <v>256</v>
      </c>
      <c r="F7626" s="207" t="s">
        <v>7083</v>
      </c>
      <c r="G7626" s="20" t="s">
        <v>183</v>
      </c>
      <c r="H7626" s="23">
        <v>21228.99</v>
      </c>
      <c r="I7626" s="21">
        <v>45292</v>
      </c>
      <c r="J7626" s="21">
        <v>45306</v>
      </c>
      <c r="K7626" s="20" t="s">
        <v>5118</v>
      </c>
      <c r="L7626" s="20" t="s">
        <v>5107</v>
      </c>
      <c r="M7626" s="20"/>
      <c r="N7626" s="21">
        <v>45306.781890289349</v>
      </c>
    </row>
    <row r="7627" spans="1:14" x14ac:dyDescent="0.25">
      <c r="A7627" s="21">
        <v>45306.271273148144</v>
      </c>
      <c r="B7627" s="22">
        <v>45306.271273148144</v>
      </c>
      <c r="C7627" s="20" t="s">
        <v>939</v>
      </c>
      <c r="D7627" s="20" t="s">
        <v>940</v>
      </c>
      <c r="E7627" s="207" t="s">
        <v>942</v>
      </c>
      <c r="F7627" s="207" t="s">
        <v>7084</v>
      </c>
      <c r="G7627" s="20" t="s">
        <v>183</v>
      </c>
      <c r="H7627" s="23">
        <v>3050.53</v>
      </c>
      <c r="I7627" s="21">
        <v>45292</v>
      </c>
      <c r="J7627" s="21">
        <v>45306</v>
      </c>
      <c r="K7627" s="20" t="s">
        <v>5123</v>
      </c>
      <c r="L7627" s="20" t="s">
        <v>5107</v>
      </c>
      <c r="M7627" s="20"/>
      <c r="N7627" s="21">
        <v>45306.781890289349</v>
      </c>
    </row>
    <row r="7628" spans="1:14" x14ac:dyDescent="0.25">
      <c r="A7628" s="21">
        <v>45306.271273148144</v>
      </c>
      <c r="B7628" s="22">
        <v>45306.271273148144</v>
      </c>
      <c r="C7628" s="20" t="s">
        <v>521</v>
      </c>
      <c r="D7628" s="20" t="s">
        <v>522</v>
      </c>
      <c r="E7628" s="207" t="s">
        <v>524</v>
      </c>
      <c r="F7628" s="207" t="s">
        <v>7085</v>
      </c>
      <c r="G7628" s="20" t="s">
        <v>183</v>
      </c>
      <c r="H7628" s="23">
        <v>6586.94</v>
      </c>
      <c r="I7628" s="21">
        <v>45292</v>
      </c>
      <c r="J7628" s="21">
        <v>45306</v>
      </c>
      <c r="K7628" s="20" t="s">
        <v>5121</v>
      </c>
      <c r="L7628" s="20" t="s">
        <v>5107</v>
      </c>
      <c r="M7628" s="20"/>
      <c r="N7628" s="21">
        <v>45306.781890289349</v>
      </c>
    </row>
    <row r="7629" spans="1:14" x14ac:dyDescent="0.25">
      <c r="A7629" s="21">
        <v>45306.271273148144</v>
      </c>
      <c r="B7629" s="22">
        <v>45306.271273148144</v>
      </c>
      <c r="C7629" s="20" t="s">
        <v>459</v>
      </c>
      <c r="D7629" s="20" t="s">
        <v>460</v>
      </c>
      <c r="E7629" s="207" t="s">
        <v>462</v>
      </c>
      <c r="F7629" s="207" t="s">
        <v>7086</v>
      </c>
      <c r="G7629" s="20" t="s">
        <v>183</v>
      </c>
      <c r="H7629" s="23">
        <v>1257512.44</v>
      </c>
      <c r="I7629" s="21">
        <v>45292</v>
      </c>
      <c r="J7629" s="21">
        <v>45306</v>
      </c>
      <c r="K7629" s="20" t="s">
        <v>5129</v>
      </c>
      <c r="L7629" s="20" t="s">
        <v>5107</v>
      </c>
      <c r="M7629" s="20"/>
      <c r="N7629" s="21">
        <v>45306.781890289349</v>
      </c>
    </row>
    <row r="7630" spans="1:14" x14ac:dyDescent="0.25">
      <c r="A7630" s="21">
        <v>45306.271273148144</v>
      </c>
      <c r="B7630" s="22">
        <v>45306.271273148144</v>
      </c>
      <c r="C7630" s="20" t="s">
        <v>435</v>
      </c>
      <c r="D7630" s="20" t="s">
        <v>436</v>
      </c>
      <c r="E7630" s="207" t="s">
        <v>438</v>
      </c>
      <c r="F7630" s="207" t="s">
        <v>7087</v>
      </c>
      <c r="G7630" s="20" t="s">
        <v>183</v>
      </c>
      <c r="H7630" s="23">
        <v>7013.15</v>
      </c>
      <c r="I7630" s="21">
        <v>45292</v>
      </c>
      <c r="J7630" s="21">
        <v>45306</v>
      </c>
      <c r="K7630" s="20" t="s">
        <v>5118</v>
      </c>
      <c r="L7630" s="20" t="s">
        <v>5107</v>
      </c>
      <c r="M7630" s="20"/>
      <c r="N7630" s="21">
        <v>45306.781890289349</v>
      </c>
    </row>
    <row r="7631" spans="1:14" x14ac:dyDescent="0.25">
      <c r="A7631" s="21">
        <v>45306.271273148144</v>
      </c>
      <c r="B7631" s="22">
        <v>45306.271273148144</v>
      </c>
      <c r="C7631" s="20" t="s">
        <v>422</v>
      </c>
      <c r="D7631" s="20" t="s">
        <v>423</v>
      </c>
      <c r="E7631" s="207" t="s">
        <v>425</v>
      </c>
      <c r="F7631" s="207" t="s">
        <v>7088</v>
      </c>
      <c r="G7631" s="20" t="s">
        <v>183</v>
      </c>
      <c r="H7631" s="23">
        <v>13151.62</v>
      </c>
      <c r="I7631" s="21">
        <v>45292</v>
      </c>
      <c r="J7631" s="21">
        <v>45306</v>
      </c>
      <c r="K7631" s="20" t="s">
        <v>5118</v>
      </c>
      <c r="L7631" s="20" t="s">
        <v>5107</v>
      </c>
      <c r="M7631" s="20"/>
      <c r="N7631" s="21">
        <v>45306.781890289349</v>
      </c>
    </row>
    <row r="7632" spans="1:14" x14ac:dyDescent="0.25">
      <c r="A7632" s="21">
        <v>45306.271273148144</v>
      </c>
      <c r="B7632" s="22">
        <v>45306.271273148144</v>
      </c>
      <c r="C7632" s="20" t="s">
        <v>1298</v>
      </c>
      <c r="D7632" s="20" t="s">
        <v>1299</v>
      </c>
      <c r="E7632" s="207" t="s">
        <v>1301</v>
      </c>
      <c r="F7632" s="207" t="s">
        <v>7089</v>
      </c>
      <c r="G7632" s="20" t="s">
        <v>183</v>
      </c>
      <c r="H7632" s="23">
        <v>644.19000000000005</v>
      </c>
      <c r="I7632" s="21">
        <v>45292</v>
      </c>
      <c r="J7632" s="21">
        <v>45306</v>
      </c>
      <c r="K7632" s="20" t="s">
        <v>5121</v>
      </c>
      <c r="L7632" s="20" t="s">
        <v>5107</v>
      </c>
      <c r="M7632" s="20"/>
      <c r="N7632" s="21">
        <v>45306.781890289349</v>
      </c>
    </row>
    <row r="7633" spans="1:14" x14ac:dyDescent="0.25">
      <c r="A7633" s="21">
        <v>45306.271273148144</v>
      </c>
      <c r="B7633" s="22">
        <v>45306.271273148144</v>
      </c>
      <c r="C7633" s="20" t="s">
        <v>331</v>
      </c>
      <c r="D7633" s="20" t="s">
        <v>332</v>
      </c>
      <c r="E7633" s="207" t="s">
        <v>334</v>
      </c>
      <c r="F7633" s="207" t="s">
        <v>7090</v>
      </c>
      <c r="G7633" s="20" t="s">
        <v>183</v>
      </c>
      <c r="H7633" s="23">
        <v>5744.68</v>
      </c>
      <c r="I7633" s="21">
        <v>45292</v>
      </c>
      <c r="J7633" s="21">
        <v>45306</v>
      </c>
      <c r="K7633" s="20" t="s">
        <v>5121</v>
      </c>
      <c r="L7633" s="20" t="s">
        <v>5107</v>
      </c>
      <c r="M7633" s="20"/>
      <c r="N7633" s="21">
        <v>45306.781890289349</v>
      </c>
    </row>
    <row r="7634" spans="1:14" x14ac:dyDescent="0.25">
      <c r="A7634" s="21">
        <v>45306.250092592592</v>
      </c>
      <c r="B7634" s="22">
        <v>45306.250092592592</v>
      </c>
      <c r="C7634" s="20" t="s">
        <v>266</v>
      </c>
      <c r="D7634" s="20" t="s">
        <v>267</v>
      </c>
      <c r="E7634" s="207" t="s">
        <v>270</v>
      </c>
      <c r="F7634" s="207" t="s">
        <v>7091</v>
      </c>
      <c r="G7634" s="20" t="s">
        <v>268</v>
      </c>
      <c r="H7634" s="23">
        <v>9806.77</v>
      </c>
      <c r="I7634" s="21">
        <v>45292</v>
      </c>
      <c r="J7634" s="21">
        <v>45306</v>
      </c>
      <c r="K7634" s="20" t="s">
        <v>5097</v>
      </c>
      <c r="L7634" s="20" t="s">
        <v>5098</v>
      </c>
      <c r="M7634" s="20"/>
      <c r="N7634" s="21">
        <v>45306.781890289349</v>
      </c>
    </row>
    <row r="7635" spans="1:14" x14ac:dyDescent="0.25">
      <c r="A7635" s="21">
        <v>45305.287129629629</v>
      </c>
      <c r="B7635" s="22">
        <v>45305.287129629629</v>
      </c>
      <c r="C7635" s="20" t="s">
        <v>132</v>
      </c>
      <c r="D7635" s="20" t="s">
        <v>133</v>
      </c>
      <c r="E7635" s="207" t="s">
        <v>136</v>
      </c>
      <c r="F7635" s="207" t="s">
        <v>7092</v>
      </c>
      <c r="G7635" s="20" t="s">
        <v>134</v>
      </c>
      <c r="H7635" s="23">
        <v>1554.6</v>
      </c>
      <c r="I7635" s="21">
        <v>45292</v>
      </c>
      <c r="J7635" s="21">
        <v>45299</v>
      </c>
      <c r="K7635" s="20" t="s">
        <v>5097</v>
      </c>
      <c r="L7635" s="20" t="s">
        <v>5098</v>
      </c>
      <c r="M7635" s="20"/>
      <c r="N7635" s="21">
        <v>45306.781890289349</v>
      </c>
    </row>
    <row r="7636" spans="1:14" x14ac:dyDescent="0.25">
      <c r="A7636" s="21">
        <v>45305.279756944445</v>
      </c>
      <c r="B7636" s="22">
        <v>45305.279756944445</v>
      </c>
      <c r="C7636" s="20" t="s">
        <v>771</v>
      </c>
      <c r="D7636" s="20" t="s">
        <v>772</v>
      </c>
      <c r="E7636" s="207" t="s">
        <v>774</v>
      </c>
      <c r="F7636" s="207" t="s">
        <v>7093</v>
      </c>
      <c r="G7636" s="20" t="s">
        <v>183</v>
      </c>
      <c r="H7636" s="23">
        <v>1015451.2</v>
      </c>
      <c r="I7636" s="21">
        <v>45292</v>
      </c>
      <c r="J7636" s="21">
        <v>45299</v>
      </c>
      <c r="K7636" s="20" t="s">
        <v>5114</v>
      </c>
      <c r="L7636" s="20" t="s">
        <v>5107</v>
      </c>
      <c r="M7636" s="20"/>
      <c r="N7636" s="21">
        <v>45306.781890289349</v>
      </c>
    </row>
    <row r="7637" spans="1:14" x14ac:dyDescent="0.25">
      <c r="A7637" s="21">
        <v>45305.279756944445</v>
      </c>
      <c r="B7637" s="22">
        <v>45305.279756944445</v>
      </c>
      <c r="C7637" s="20" t="s">
        <v>181</v>
      </c>
      <c r="D7637" s="20" t="s">
        <v>182</v>
      </c>
      <c r="E7637" s="207" t="s">
        <v>185</v>
      </c>
      <c r="F7637" s="207" t="s">
        <v>7094</v>
      </c>
      <c r="G7637" s="20" t="s">
        <v>183</v>
      </c>
      <c r="H7637" s="23">
        <v>700667.04</v>
      </c>
      <c r="I7637" s="21">
        <v>45292</v>
      </c>
      <c r="J7637" s="21">
        <v>45299</v>
      </c>
      <c r="K7637" s="20" t="s">
        <v>5116</v>
      </c>
      <c r="L7637" s="20" t="s">
        <v>5107</v>
      </c>
      <c r="M7637" s="20"/>
      <c r="N7637" s="21">
        <v>45306.781890289349</v>
      </c>
    </row>
    <row r="7638" spans="1:14" x14ac:dyDescent="0.25">
      <c r="A7638" s="21">
        <v>45305.279756944445</v>
      </c>
      <c r="B7638" s="22">
        <v>45305.279756944445</v>
      </c>
      <c r="C7638" s="20" t="s">
        <v>1190</v>
      </c>
      <c r="D7638" s="20" t="s">
        <v>1191</v>
      </c>
      <c r="E7638" s="207" t="s">
        <v>1193</v>
      </c>
      <c r="F7638" s="207" t="s">
        <v>7095</v>
      </c>
      <c r="G7638" s="20" t="s">
        <v>183</v>
      </c>
      <c r="H7638" s="23">
        <v>4340.7</v>
      </c>
      <c r="I7638" s="21">
        <v>45292</v>
      </c>
      <c r="J7638" s="21">
        <v>45299</v>
      </c>
      <c r="K7638" s="20" t="s">
        <v>5118</v>
      </c>
      <c r="L7638" s="20" t="s">
        <v>5107</v>
      </c>
      <c r="M7638" s="20"/>
      <c r="N7638" s="21">
        <v>45306.781890289349</v>
      </c>
    </row>
    <row r="7639" spans="1:14" x14ac:dyDescent="0.25">
      <c r="A7639" s="21">
        <v>45305.279756944445</v>
      </c>
      <c r="B7639" s="22">
        <v>45305.279756944445</v>
      </c>
      <c r="C7639" s="20" t="s">
        <v>1226</v>
      </c>
      <c r="D7639" s="20" t="s">
        <v>1227</v>
      </c>
      <c r="E7639" s="207" t="s">
        <v>1229</v>
      </c>
      <c r="F7639" s="207" t="s">
        <v>7096</v>
      </c>
      <c r="G7639" s="20" t="s">
        <v>183</v>
      </c>
      <c r="H7639" s="23">
        <v>2702.06</v>
      </c>
      <c r="I7639" s="21">
        <v>45292</v>
      </c>
      <c r="J7639" s="21">
        <v>45299</v>
      </c>
      <c r="K7639" s="20" t="s">
        <v>5118</v>
      </c>
      <c r="L7639" s="20" t="s">
        <v>5107</v>
      </c>
      <c r="M7639" s="20"/>
      <c r="N7639" s="21">
        <v>45306.781890289349</v>
      </c>
    </row>
    <row r="7640" spans="1:14" x14ac:dyDescent="0.25">
      <c r="A7640" s="21">
        <v>45305.279756944445</v>
      </c>
      <c r="B7640" s="22">
        <v>45305.279756944445</v>
      </c>
      <c r="C7640" s="20" t="s">
        <v>717</v>
      </c>
      <c r="D7640" s="20" t="s">
        <v>718</v>
      </c>
      <c r="E7640" s="207" t="s">
        <v>720</v>
      </c>
      <c r="F7640" s="207" t="s">
        <v>7097</v>
      </c>
      <c r="G7640" s="20" t="s">
        <v>183</v>
      </c>
      <c r="H7640" s="23">
        <v>4415.74</v>
      </c>
      <c r="I7640" s="21">
        <v>45292</v>
      </c>
      <c r="J7640" s="21">
        <v>45299</v>
      </c>
      <c r="K7640" s="20" t="s">
        <v>5121</v>
      </c>
      <c r="L7640" s="20" t="s">
        <v>5107</v>
      </c>
      <c r="M7640" s="20"/>
      <c r="N7640" s="21">
        <v>45306.781890289349</v>
      </c>
    </row>
    <row r="7641" spans="1:14" x14ac:dyDescent="0.25">
      <c r="A7641" s="21">
        <v>45305.279756944445</v>
      </c>
      <c r="B7641" s="22">
        <v>45305.279756944445</v>
      </c>
      <c r="C7641" s="20" t="s">
        <v>882</v>
      </c>
      <c r="D7641" s="20" t="s">
        <v>883</v>
      </c>
      <c r="E7641" s="207" t="s">
        <v>885</v>
      </c>
      <c r="F7641" s="207" t="s">
        <v>7098</v>
      </c>
      <c r="G7641" s="20" t="s">
        <v>183</v>
      </c>
      <c r="H7641" s="23">
        <v>4944.1499999999996</v>
      </c>
      <c r="I7641" s="21">
        <v>45292</v>
      </c>
      <c r="J7641" s="21">
        <v>45299</v>
      </c>
      <c r="K7641" s="20" t="s">
        <v>5123</v>
      </c>
      <c r="L7641" s="20" t="s">
        <v>5107</v>
      </c>
      <c r="M7641" s="20"/>
      <c r="N7641" s="21">
        <v>45306.781890289349</v>
      </c>
    </row>
    <row r="7642" spans="1:14" x14ac:dyDescent="0.25">
      <c r="A7642" s="21">
        <v>45305.279756944445</v>
      </c>
      <c r="B7642" s="22">
        <v>45305.279756944445</v>
      </c>
      <c r="C7642" s="20" t="s">
        <v>193</v>
      </c>
      <c r="D7642" s="20" t="s">
        <v>194</v>
      </c>
      <c r="E7642" s="207" t="s">
        <v>196</v>
      </c>
      <c r="F7642" s="207" t="s">
        <v>7099</v>
      </c>
      <c r="G7642" s="20" t="s">
        <v>183</v>
      </c>
      <c r="H7642" s="23">
        <v>17870.650000000001</v>
      </c>
      <c r="I7642" s="21">
        <v>45292</v>
      </c>
      <c r="J7642" s="21">
        <v>45299</v>
      </c>
      <c r="K7642" s="20" t="s">
        <v>5118</v>
      </c>
      <c r="L7642" s="20" t="s">
        <v>5107</v>
      </c>
      <c r="M7642" s="20"/>
      <c r="N7642" s="21">
        <v>45306.781890289349</v>
      </c>
    </row>
    <row r="7643" spans="1:14" x14ac:dyDescent="0.25">
      <c r="A7643" s="21">
        <v>45305.279756944445</v>
      </c>
      <c r="B7643" s="22">
        <v>45305.279756944445</v>
      </c>
      <c r="C7643" s="20" t="s">
        <v>253</v>
      </c>
      <c r="D7643" s="20" t="s">
        <v>254</v>
      </c>
      <c r="E7643" s="207" t="s">
        <v>256</v>
      </c>
      <c r="F7643" s="207" t="s">
        <v>7100</v>
      </c>
      <c r="G7643" s="20" t="s">
        <v>183</v>
      </c>
      <c r="H7643" s="23">
        <v>21228.99</v>
      </c>
      <c r="I7643" s="21">
        <v>45292</v>
      </c>
      <c r="J7643" s="21">
        <v>45299</v>
      </c>
      <c r="K7643" s="20" t="s">
        <v>5118</v>
      </c>
      <c r="L7643" s="20" t="s">
        <v>5107</v>
      </c>
      <c r="M7643" s="20"/>
      <c r="N7643" s="21">
        <v>45306.781890289349</v>
      </c>
    </row>
    <row r="7644" spans="1:14" x14ac:dyDescent="0.25">
      <c r="A7644" s="21">
        <v>45305.279756944445</v>
      </c>
      <c r="B7644" s="22">
        <v>45305.279756944445</v>
      </c>
      <c r="C7644" s="20" t="s">
        <v>939</v>
      </c>
      <c r="D7644" s="20" t="s">
        <v>940</v>
      </c>
      <c r="E7644" s="207" t="s">
        <v>942</v>
      </c>
      <c r="F7644" s="207" t="s">
        <v>7101</v>
      </c>
      <c r="G7644" s="20" t="s">
        <v>183</v>
      </c>
      <c r="H7644" s="23">
        <v>3050.53</v>
      </c>
      <c r="I7644" s="21">
        <v>45292</v>
      </c>
      <c r="J7644" s="21">
        <v>45299</v>
      </c>
      <c r="K7644" s="20" t="s">
        <v>5123</v>
      </c>
      <c r="L7644" s="20" t="s">
        <v>5107</v>
      </c>
      <c r="M7644" s="20"/>
      <c r="N7644" s="21">
        <v>45306.781890289349</v>
      </c>
    </row>
    <row r="7645" spans="1:14" x14ac:dyDescent="0.25">
      <c r="A7645" s="21">
        <v>45305.279756944445</v>
      </c>
      <c r="B7645" s="22">
        <v>45305.279756944445</v>
      </c>
      <c r="C7645" s="20" t="s">
        <v>521</v>
      </c>
      <c r="D7645" s="20" t="s">
        <v>522</v>
      </c>
      <c r="E7645" s="207" t="s">
        <v>524</v>
      </c>
      <c r="F7645" s="207" t="s">
        <v>7102</v>
      </c>
      <c r="G7645" s="20" t="s">
        <v>183</v>
      </c>
      <c r="H7645" s="23">
        <v>6586.94</v>
      </c>
      <c r="I7645" s="21">
        <v>45292</v>
      </c>
      <c r="J7645" s="21">
        <v>45299</v>
      </c>
      <c r="K7645" s="20" t="s">
        <v>5121</v>
      </c>
      <c r="L7645" s="20" t="s">
        <v>5107</v>
      </c>
      <c r="M7645" s="20"/>
      <c r="N7645" s="21">
        <v>45306.781890289349</v>
      </c>
    </row>
    <row r="7646" spans="1:14" x14ac:dyDescent="0.25">
      <c r="A7646" s="21">
        <v>45305.279756944445</v>
      </c>
      <c r="B7646" s="22">
        <v>45305.279756944445</v>
      </c>
      <c r="C7646" s="20" t="s">
        <v>459</v>
      </c>
      <c r="D7646" s="20" t="s">
        <v>460</v>
      </c>
      <c r="E7646" s="207" t="s">
        <v>462</v>
      </c>
      <c r="F7646" s="207" t="s">
        <v>7103</v>
      </c>
      <c r="G7646" s="20" t="s">
        <v>183</v>
      </c>
      <c r="H7646" s="23">
        <v>1257512.44</v>
      </c>
      <c r="I7646" s="21">
        <v>45292</v>
      </c>
      <c r="J7646" s="21">
        <v>45299</v>
      </c>
      <c r="K7646" s="20" t="s">
        <v>5129</v>
      </c>
      <c r="L7646" s="20" t="s">
        <v>5107</v>
      </c>
      <c r="M7646" s="20"/>
      <c r="N7646" s="21">
        <v>45306.781890289349</v>
      </c>
    </row>
    <row r="7647" spans="1:14" x14ac:dyDescent="0.25">
      <c r="A7647" s="21">
        <v>45305.279756944445</v>
      </c>
      <c r="B7647" s="22">
        <v>45305.279756944445</v>
      </c>
      <c r="C7647" s="20" t="s">
        <v>435</v>
      </c>
      <c r="D7647" s="20" t="s">
        <v>436</v>
      </c>
      <c r="E7647" s="207" t="s">
        <v>438</v>
      </c>
      <c r="F7647" s="207" t="s">
        <v>7104</v>
      </c>
      <c r="G7647" s="20" t="s">
        <v>183</v>
      </c>
      <c r="H7647" s="23">
        <v>7013.15</v>
      </c>
      <c r="I7647" s="21">
        <v>45292</v>
      </c>
      <c r="J7647" s="21">
        <v>45299</v>
      </c>
      <c r="K7647" s="20" t="s">
        <v>5118</v>
      </c>
      <c r="L7647" s="20" t="s">
        <v>5107</v>
      </c>
      <c r="M7647" s="20"/>
      <c r="N7647" s="21">
        <v>45306.781890289349</v>
      </c>
    </row>
    <row r="7648" spans="1:14" x14ac:dyDescent="0.25">
      <c r="A7648" s="21">
        <v>45305.279756944445</v>
      </c>
      <c r="B7648" s="22">
        <v>45305.279756944445</v>
      </c>
      <c r="C7648" s="20" t="s">
        <v>422</v>
      </c>
      <c r="D7648" s="20" t="s">
        <v>423</v>
      </c>
      <c r="E7648" s="207" t="s">
        <v>425</v>
      </c>
      <c r="F7648" s="207" t="s">
        <v>7105</v>
      </c>
      <c r="G7648" s="20" t="s">
        <v>183</v>
      </c>
      <c r="H7648" s="23">
        <v>13151.62</v>
      </c>
      <c r="I7648" s="21">
        <v>45292</v>
      </c>
      <c r="J7648" s="21">
        <v>45299</v>
      </c>
      <c r="K7648" s="20" t="s">
        <v>5118</v>
      </c>
      <c r="L7648" s="20" t="s">
        <v>5107</v>
      </c>
      <c r="M7648" s="20"/>
      <c r="N7648" s="21">
        <v>45306.781890289349</v>
      </c>
    </row>
    <row r="7649" spans="1:14" x14ac:dyDescent="0.25">
      <c r="A7649" s="21">
        <v>45305.279756944445</v>
      </c>
      <c r="B7649" s="22">
        <v>45305.279756944445</v>
      </c>
      <c r="C7649" s="20" t="s">
        <v>1298</v>
      </c>
      <c r="D7649" s="20" t="s">
        <v>1299</v>
      </c>
      <c r="E7649" s="207" t="s">
        <v>1301</v>
      </c>
      <c r="F7649" s="207" t="s">
        <v>7106</v>
      </c>
      <c r="G7649" s="20" t="s">
        <v>183</v>
      </c>
      <c r="H7649" s="23">
        <v>644.19000000000005</v>
      </c>
      <c r="I7649" s="21">
        <v>45292</v>
      </c>
      <c r="J7649" s="21">
        <v>45299</v>
      </c>
      <c r="K7649" s="20" t="s">
        <v>5121</v>
      </c>
      <c r="L7649" s="20" t="s">
        <v>5107</v>
      </c>
      <c r="M7649" s="20"/>
      <c r="N7649" s="21">
        <v>45306.781890289349</v>
      </c>
    </row>
    <row r="7650" spans="1:14" x14ac:dyDescent="0.25">
      <c r="A7650" s="21">
        <v>45305.279756944445</v>
      </c>
      <c r="B7650" s="22">
        <v>45305.279756944445</v>
      </c>
      <c r="C7650" s="20" t="s">
        <v>331</v>
      </c>
      <c r="D7650" s="20" t="s">
        <v>332</v>
      </c>
      <c r="E7650" s="207" t="s">
        <v>334</v>
      </c>
      <c r="F7650" s="207" t="s">
        <v>7107</v>
      </c>
      <c r="G7650" s="20" t="s">
        <v>183</v>
      </c>
      <c r="H7650" s="23">
        <v>5744.68</v>
      </c>
      <c r="I7650" s="21">
        <v>45292</v>
      </c>
      <c r="J7650" s="21">
        <v>45299</v>
      </c>
      <c r="K7650" s="20" t="s">
        <v>5121</v>
      </c>
      <c r="L7650" s="20" t="s">
        <v>5107</v>
      </c>
      <c r="M7650" s="20"/>
      <c r="N7650" s="21">
        <v>45306.781890289349</v>
      </c>
    </row>
    <row r="7651" spans="1:14" x14ac:dyDescent="0.25">
      <c r="A7651" s="21">
        <v>45305.116168981469</v>
      </c>
      <c r="B7651" s="22">
        <v>45305.116168981469</v>
      </c>
      <c r="C7651" s="20" t="s">
        <v>869</v>
      </c>
      <c r="D7651" s="20" t="s">
        <v>870</v>
      </c>
      <c r="E7651" s="207" t="s">
        <v>872</v>
      </c>
      <c r="F7651" s="207" t="s">
        <v>7108</v>
      </c>
      <c r="G7651" s="20" t="s">
        <v>210</v>
      </c>
      <c r="H7651" s="23">
        <v>301.57</v>
      </c>
      <c r="I7651" s="21">
        <v>45292</v>
      </c>
      <c r="J7651" s="21">
        <v>45299</v>
      </c>
      <c r="K7651" s="20" t="s">
        <v>5097</v>
      </c>
      <c r="L7651" s="20" t="s">
        <v>5098</v>
      </c>
      <c r="M7651" s="20"/>
      <c r="N7651" s="21">
        <v>45306.781890289349</v>
      </c>
    </row>
    <row r="7652" spans="1:14" x14ac:dyDescent="0.25">
      <c r="A7652" s="21">
        <v>45305.116168981469</v>
      </c>
      <c r="B7652" s="22">
        <v>45305.116168981469</v>
      </c>
      <c r="C7652" s="20" t="s">
        <v>995</v>
      </c>
      <c r="D7652" s="20" t="s">
        <v>996</v>
      </c>
      <c r="E7652" s="207" t="s">
        <v>998</v>
      </c>
      <c r="F7652" s="207" t="s">
        <v>7109</v>
      </c>
      <c r="G7652" s="20" t="s">
        <v>210</v>
      </c>
      <c r="H7652" s="23">
        <v>29.04</v>
      </c>
      <c r="I7652" s="21">
        <v>45292</v>
      </c>
      <c r="J7652" s="21">
        <v>45299</v>
      </c>
      <c r="K7652" s="20" t="s">
        <v>5097</v>
      </c>
      <c r="L7652" s="20" t="s">
        <v>5098</v>
      </c>
      <c r="M7652" s="20"/>
      <c r="N7652" s="21">
        <v>45306.781890289349</v>
      </c>
    </row>
    <row r="7653" spans="1:14" x14ac:dyDescent="0.25">
      <c r="A7653" s="21">
        <v>45305.116168981469</v>
      </c>
      <c r="B7653" s="22">
        <v>45305.116168981469</v>
      </c>
      <c r="C7653" s="20" t="s">
        <v>724</v>
      </c>
      <c r="D7653" s="20" t="s">
        <v>118</v>
      </c>
      <c r="E7653" s="207" t="s">
        <v>121</v>
      </c>
      <c r="F7653" s="207" t="s">
        <v>7110</v>
      </c>
      <c r="G7653" s="20" t="s">
        <v>210</v>
      </c>
      <c r="H7653" s="23">
        <v>2932.11</v>
      </c>
      <c r="I7653" s="21">
        <v>45292</v>
      </c>
      <c r="J7653" s="21">
        <v>45299</v>
      </c>
      <c r="K7653" s="20" t="s">
        <v>5097</v>
      </c>
      <c r="L7653" s="20" t="s">
        <v>5098</v>
      </c>
      <c r="M7653" s="20"/>
      <c r="N7653" s="21">
        <v>45306.781890289349</v>
      </c>
    </row>
    <row r="7654" spans="1:14" x14ac:dyDescent="0.25">
      <c r="A7654" s="21">
        <v>45305.079942129625</v>
      </c>
      <c r="B7654" s="22">
        <v>45305.079942129625</v>
      </c>
      <c r="C7654" s="20" t="s">
        <v>266</v>
      </c>
      <c r="D7654" s="20" t="s">
        <v>267</v>
      </c>
      <c r="E7654" s="207" t="s">
        <v>270</v>
      </c>
      <c r="F7654" s="207" t="s">
        <v>7111</v>
      </c>
      <c r="G7654" s="20" t="s">
        <v>268</v>
      </c>
      <c r="H7654" s="23">
        <v>9806.77</v>
      </c>
      <c r="I7654" s="21">
        <v>45292</v>
      </c>
      <c r="J7654" s="21">
        <v>45299</v>
      </c>
      <c r="K7654" s="20" t="s">
        <v>5097</v>
      </c>
      <c r="L7654" s="20" t="s">
        <v>5098</v>
      </c>
      <c r="M7654" s="20"/>
      <c r="N7654" s="21">
        <v>45306.781890289349</v>
      </c>
    </row>
    <row r="7655" spans="1:14" x14ac:dyDescent="0.25">
      <c r="A7655" s="21">
        <v>45304.263912037037</v>
      </c>
      <c r="B7655" s="22">
        <v>45304.263912037037</v>
      </c>
      <c r="C7655" s="20" t="s">
        <v>5101</v>
      </c>
      <c r="D7655" s="20" t="s">
        <v>5102</v>
      </c>
      <c r="E7655" s="207" t="s">
        <v>5103</v>
      </c>
      <c r="F7655" s="207" t="s">
        <v>7112</v>
      </c>
      <c r="G7655" s="20" t="s">
        <v>5105</v>
      </c>
      <c r="H7655" s="23">
        <v>37071.760000000002</v>
      </c>
      <c r="I7655" s="21">
        <v>45292</v>
      </c>
      <c r="J7655" s="21">
        <v>45299</v>
      </c>
      <c r="K7655" s="20" t="s">
        <v>5106</v>
      </c>
      <c r="L7655" s="20" t="s">
        <v>5107</v>
      </c>
      <c r="M7655" s="20"/>
      <c r="N7655" s="21">
        <v>45306.781890289349</v>
      </c>
    </row>
    <row r="7656" spans="1:14" x14ac:dyDescent="0.25">
      <c r="A7656" s="21">
        <v>45304.263912037037</v>
      </c>
      <c r="B7656" s="22">
        <v>45304.263912037037</v>
      </c>
      <c r="C7656" s="20" t="s">
        <v>5108</v>
      </c>
      <c r="D7656" s="20" t="s">
        <v>5109</v>
      </c>
      <c r="E7656" s="207" t="s">
        <v>5110</v>
      </c>
      <c r="F7656" s="207" t="s">
        <v>7113</v>
      </c>
      <c r="G7656" s="20" t="s">
        <v>5105</v>
      </c>
      <c r="H7656" s="23">
        <v>38228.75</v>
      </c>
      <c r="I7656" s="21">
        <v>45292</v>
      </c>
      <c r="J7656" s="21">
        <v>45299</v>
      </c>
      <c r="K7656" s="20" t="s">
        <v>5106</v>
      </c>
      <c r="L7656" s="20" t="s">
        <v>5107</v>
      </c>
      <c r="M7656" s="20"/>
      <c r="N7656" s="21">
        <v>45306.781890289349</v>
      </c>
    </row>
    <row r="7657" spans="1:14" x14ac:dyDescent="0.25">
      <c r="A7657" s="21">
        <v>45303.951249999998</v>
      </c>
      <c r="B7657" s="22">
        <v>45303.951249999998</v>
      </c>
      <c r="C7657" s="20" t="s">
        <v>869</v>
      </c>
      <c r="D7657" s="20" t="s">
        <v>870</v>
      </c>
      <c r="E7657" s="207" t="s">
        <v>872</v>
      </c>
      <c r="F7657" s="207" t="s">
        <v>7114</v>
      </c>
      <c r="G7657" s="20" t="s">
        <v>210</v>
      </c>
      <c r="H7657" s="23">
        <v>301.57</v>
      </c>
      <c r="I7657" s="21">
        <v>45292</v>
      </c>
      <c r="J7657" s="21">
        <v>45299</v>
      </c>
      <c r="K7657" s="20" t="s">
        <v>5097</v>
      </c>
      <c r="L7657" s="20" t="s">
        <v>5098</v>
      </c>
      <c r="M7657" s="20"/>
      <c r="N7657" s="21">
        <v>45306.781890289349</v>
      </c>
    </row>
    <row r="7658" spans="1:14" x14ac:dyDescent="0.25">
      <c r="A7658" s="21">
        <v>45303.951249999998</v>
      </c>
      <c r="B7658" s="22">
        <v>45303.951249999998</v>
      </c>
      <c r="C7658" s="20" t="s">
        <v>995</v>
      </c>
      <c r="D7658" s="20" t="s">
        <v>996</v>
      </c>
      <c r="E7658" s="207" t="s">
        <v>998</v>
      </c>
      <c r="F7658" s="207" t="s">
        <v>7115</v>
      </c>
      <c r="G7658" s="20" t="s">
        <v>210</v>
      </c>
      <c r="H7658" s="23">
        <v>29.04</v>
      </c>
      <c r="I7658" s="21">
        <v>45292</v>
      </c>
      <c r="J7658" s="21">
        <v>45299</v>
      </c>
      <c r="K7658" s="20" t="s">
        <v>5097</v>
      </c>
      <c r="L7658" s="20" t="s">
        <v>5098</v>
      </c>
      <c r="M7658" s="20"/>
      <c r="N7658" s="21">
        <v>45306.781890289349</v>
      </c>
    </row>
    <row r="7659" spans="1:14" x14ac:dyDescent="0.25">
      <c r="A7659" s="21">
        <v>45303.951249999998</v>
      </c>
      <c r="B7659" s="22">
        <v>45303.951249999998</v>
      </c>
      <c r="C7659" s="20" t="s">
        <v>724</v>
      </c>
      <c r="D7659" s="20" t="s">
        <v>118</v>
      </c>
      <c r="E7659" s="207" t="s">
        <v>121</v>
      </c>
      <c r="F7659" s="207" t="s">
        <v>7116</v>
      </c>
      <c r="G7659" s="20" t="s">
        <v>210</v>
      </c>
      <c r="H7659" s="23">
        <v>2932.11</v>
      </c>
      <c r="I7659" s="21">
        <v>45292</v>
      </c>
      <c r="J7659" s="21">
        <v>45299</v>
      </c>
      <c r="K7659" s="20" t="s">
        <v>5097</v>
      </c>
      <c r="L7659" s="20" t="s">
        <v>5098</v>
      </c>
      <c r="M7659" s="20"/>
      <c r="N7659" s="21">
        <v>45306.781890289349</v>
      </c>
    </row>
    <row r="7660" spans="1:14" x14ac:dyDescent="0.25">
      <c r="A7660" s="21">
        <v>45303.4690162037</v>
      </c>
      <c r="B7660" s="22">
        <v>45303.4690162037</v>
      </c>
      <c r="C7660" s="20" t="s">
        <v>771</v>
      </c>
      <c r="D7660" s="20" t="s">
        <v>772</v>
      </c>
      <c r="E7660" s="207" t="s">
        <v>774</v>
      </c>
      <c r="F7660" s="207" t="s">
        <v>7117</v>
      </c>
      <c r="G7660" s="20" t="s">
        <v>183</v>
      </c>
      <c r="H7660" s="23">
        <v>1013674.52</v>
      </c>
      <c r="I7660" s="21">
        <v>45292</v>
      </c>
      <c r="J7660" s="21">
        <v>45299</v>
      </c>
      <c r="K7660" s="20" t="s">
        <v>5114</v>
      </c>
      <c r="L7660" s="20" t="s">
        <v>5107</v>
      </c>
      <c r="M7660" s="20"/>
      <c r="N7660" s="21">
        <v>45306.781890289349</v>
      </c>
    </row>
    <row r="7661" spans="1:14" x14ac:dyDescent="0.25">
      <c r="A7661" s="21">
        <v>45303.4690162037</v>
      </c>
      <c r="B7661" s="22">
        <v>45303.4690162037</v>
      </c>
      <c r="C7661" s="20" t="s">
        <v>181</v>
      </c>
      <c r="D7661" s="20" t="s">
        <v>182</v>
      </c>
      <c r="E7661" s="207" t="s">
        <v>185</v>
      </c>
      <c r="F7661" s="207" t="s">
        <v>7118</v>
      </c>
      <c r="G7661" s="20" t="s">
        <v>183</v>
      </c>
      <c r="H7661" s="23">
        <v>699367.34</v>
      </c>
      <c r="I7661" s="21">
        <v>45292</v>
      </c>
      <c r="J7661" s="21">
        <v>45299</v>
      </c>
      <c r="K7661" s="20" t="s">
        <v>5116</v>
      </c>
      <c r="L7661" s="20" t="s">
        <v>5107</v>
      </c>
      <c r="M7661" s="20"/>
      <c r="N7661" s="21">
        <v>45306.781890289349</v>
      </c>
    </row>
    <row r="7662" spans="1:14" x14ac:dyDescent="0.25">
      <c r="A7662" s="21">
        <v>45303.4690162037</v>
      </c>
      <c r="B7662" s="22">
        <v>45303.4690162037</v>
      </c>
      <c r="C7662" s="20" t="s">
        <v>1190</v>
      </c>
      <c r="D7662" s="20" t="s">
        <v>1191</v>
      </c>
      <c r="E7662" s="207" t="s">
        <v>1193</v>
      </c>
      <c r="F7662" s="207" t="s">
        <v>7119</v>
      </c>
      <c r="G7662" s="20" t="s">
        <v>183</v>
      </c>
      <c r="H7662" s="23">
        <v>4340.7</v>
      </c>
      <c r="I7662" s="21">
        <v>45292</v>
      </c>
      <c r="J7662" s="21">
        <v>45299</v>
      </c>
      <c r="K7662" s="20" t="s">
        <v>5118</v>
      </c>
      <c r="L7662" s="20" t="s">
        <v>5107</v>
      </c>
      <c r="M7662" s="20"/>
      <c r="N7662" s="21">
        <v>45306.781890289349</v>
      </c>
    </row>
    <row r="7663" spans="1:14" x14ac:dyDescent="0.25">
      <c r="A7663" s="21">
        <v>45303.4690162037</v>
      </c>
      <c r="B7663" s="22">
        <v>45303.4690162037</v>
      </c>
      <c r="C7663" s="20" t="s">
        <v>1226</v>
      </c>
      <c r="D7663" s="20" t="s">
        <v>1227</v>
      </c>
      <c r="E7663" s="207" t="s">
        <v>1229</v>
      </c>
      <c r="F7663" s="207" t="s">
        <v>7120</v>
      </c>
      <c r="G7663" s="20" t="s">
        <v>183</v>
      </c>
      <c r="H7663" s="23">
        <v>2702.06</v>
      </c>
      <c r="I7663" s="21">
        <v>45292</v>
      </c>
      <c r="J7663" s="21">
        <v>45299</v>
      </c>
      <c r="K7663" s="20" t="s">
        <v>5118</v>
      </c>
      <c r="L7663" s="20" t="s">
        <v>5107</v>
      </c>
      <c r="M7663" s="20"/>
      <c r="N7663" s="21">
        <v>45306.781890289349</v>
      </c>
    </row>
    <row r="7664" spans="1:14" x14ac:dyDescent="0.25">
      <c r="A7664" s="21">
        <v>45303.4690162037</v>
      </c>
      <c r="B7664" s="22">
        <v>45303.4690162037</v>
      </c>
      <c r="C7664" s="20" t="s">
        <v>717</v>
      </c>
      <c r="D7664" s="20" t="s">
        <v>718</v>
      </c>
      <c r="E7664" s="207" t="s">
        <v>720</v>
      </c>
      <c r="F7664" s="207" t="s">
        <v>7121</v>
      </c>
      <c r="G7664" s="20" t="s">
        <v>183</v>
      </c>
      <c r="H7664" s="23">
        <v>4415.74</v>
      </c>
      <c r="I7664" s="21">
        <v>45292</v>
      </c>
      <c r="J7664" s="21">
        <v>45299</v>
      </c>
      <c r="K7664" s="20" t="s">
        <v>5121</v>
      </c>
      <c r="L7664" s="20" t="s">
        <v>5107</v>
      </c>
      <c r="M7664" s="20"/>
      <c r="N7664" s="21">
        <v>45306.781890289349</v>
      </c>
    </row>
    <row r="7665" spans="1:14" x14ac:dyDescent="0.25">
      <c r="A7665" s="21">
        <v>45303.4690162037</v>
      </c>
      <c r="B7665" s="22">
        <v>45303.4690162037</v>
      </c>
      <c r="C7665" s="20" t="s">
        <v>882</v>
      </c>
      <c r="D7665" s="20" t="s">
        <v>883</v>
      </c>
      <c r="E7665" s="207" t="s">
        <v>885</v>
      </c>
      <c r="F7665" s="207" t="s">
        <v>7122</v>
      </c>
      <c r="G7665" s="20" t="s">
        <v>183</v>
      </c>
      <c r="H7665" s="23">
        <v>4945.54</v>
      </c>
      <c r="I7665" s="21">
        <v>45292</v>
      </c>
      <c r="J7665" s="21">
        <v>45299</v>
      </c>
      <c r="K7665" s="20" t="s">
        <v>5123</v>
      </c>
      <c r="L7665" s="20" t="s">
        <v>5107</v>
      </c>
      <c r="M7665" s="20"/>
      <c r="N7665" s="21">
        <v>45306.781890289349</v>
      </c>
    </row>
    <row r="7666" spans="1:14" x14ac:dyDescent="0.25">
      <c r="A7666" s="21">
        <v>45303.4690162037</v>
      </c>
      <c r="B7666" s="22">
        <v>45303.4690162037</v>
      </c>
      <c r="C7666" s="20" t="s">
        <v>193</v>
      </c>
      <c r="D7666" s="20" t="s">
        <v>194</v>
      </c>
      <c r="E7666" s="207" t="s">
        <v>196</v>
      </c>
      <c r="F7666" s="207" t="s">
        <v>7123</v>
      </c>
      <c r="G7666" s="20" t="s">
        <v>183</v>
      </c>
      <c r="H7666" s="23">
        <v>20295.82</v>
      </c>
      <c r="I7666" s="21">
        <v>45292</v>
      </c>
      <c r="J7666" s="21">
        <v>45299</v>
      </c>
      <c r="K7666" s="20" t="s">
        <v>5118</v>
      </c>
      <c r="L7666" s="20" t="s">
        <v>5107</v>
      </c>
      <c r="M7666" s="20"/>
      <c r="N7666" s="21">
        <v>45306.781890289349</v>
      </c>
    </row>
    <row r="7667" spans="1:14" x14ac:dyDescent="0.25">
      <c r="A7667" s="21">
        <v>45303.4690162037</v>
      </c>
      <c r="B7667" s="22">
        <v>45303.4690162037</v>
      </c>
      <c r="C7667" s="20" t="s">
        <v>253</v>
      </c>
      <c r="D7667" s="20" t="s">
        <v>254</v>
      </c>
      <c r="E7667" s="207" t="s">
        <v>256</v>
      </c>
      <c r="F7667" s="207" t="s">
        <v>7124</v>
      </c>
      <c r="G7667" s="20" t="s">
        <v>183</v>
      </c>
      <c r="H7667" s="23">
        <v>21228.99</v>
      </c>
      <c r="I7667" s="21">
        <v>45292</v>
      </c>
      <c r="J7667" s="21">
        <v>45299</v>
      </c>
      <c r="K7667" s="20" t="s">
        <v>5118</v>
      </c>
      <c r="L7667" s="20" t="s">
        <v>5107</v>
      </c>
      <c r="M7667" s="20"/>
      <c r="N7667" s="21">
        <v>45306.781890289349</v>
      </c>
    </row>
    <row r="7668" spans="1:14" x14ac:dyDescent="0.25">
      <c r="A7668" s="21">
        <v>45303.4690162037</v>
      </c>
      <c r="B7668" s="22">
        <v>45303.4690162037</v>
      </c>
      <c r="C7668" s="20" t="s">
        <v>939</v>
      </c>
      <c r="D7668" s="20" t="s">
        <v>940</v>
      </c>
      <c r="E7668" s="207" t="s">
        <v>942</v>
      </c>
      <c r="F7668" s="207" t="s">
        <v>7125</v>
      </c>
      <c r="G7668" s="20" t="s">
        <v>183</v>
      </c>
      <c r="H7668" s="23">
        <v>3051.77</v>
      </c>
      <c r="I7668" s="21">
        <v>45292</v>
      </c>
      <c r="J7668" s="21">
        <v>45299</v>
      </c>
      <c r="K7668" s="20" t="s">
        <v>5123</v>
      </c>
      <c r="L7668" s="20" t="s">
        <v>5107</v>
      </c>
      <c r="M7668" s="20"/>
      <c r="N7668" s="21">
        <v>45306.781890289349</v>
      </c>
    </row>
    <row r="7669" spans="1:14" x14ac:dyDescent="0.25">
      <c r="A7669" s="21">
        <v>45303.4690162037</v>
      </c>
      <c r="B7669" s="22">
        <v>45303.4690162037</v>
      </c>
      <c r="C7669" s="20" t="s">
        <v>521</v>
      </c>
      <c r="D7669" s="20" t="s">
        <v>522</v>
      </c>
      <c r="E7669" s="207" t="s">
        <v>524</v>
      </c>
      <c r="F7669" s="207" t="s">
        <v>7126</v>
      </c>
      <c r="G7669" s="20" t="s">
        <v>183</v>
      </c>
      <c r="H7669" s="23">
        <v>6586.94</v>
      </c>
      <c r="I7669" s="21">
        <v>45292</v>
      </c>
      <c r="J7669" s="21">
        <v>45299</v>
      </c>
      <c r="K7669" s="20" t="s">
        <v>5121</v>
      </c>
      <c r="L7669" s="20" t="s">
        <v>5107</v>
      </c>
      <c r="M7669" s="20"/>
      <c r="N7669" s="21">
        <v>45306.781890289349</v>
      </c>
    </row>
    <row r="7670" spans="1:14" x14ac:dyDescent="0.25">
      <c r="A7670" s="21">
        <v>45303.4690162037</v>
      </c>
      <c r="B7670" s="22">
        <v>45303.4690162037</v>
      </c>
      <c r="C7670" s="20" t="s">
        <v>459</v>
      </c>
      <c r="D7670" s="20" t="s">
        <v>460</v>
      </c>
      <c r="E7670" s="207" t="s">
        <v>462</v>
      </c>
      <c r="F7670" s="207" t="s">
        <v>7127</v>
      </c>
      <c r="G7670" s="20" t="s">
        <v>183</v>
      </c>
      <c r="H7670" s="23">
        <v>1254897.6200000001</v>
      </c>
      <c r="I7670" s="21">
        <v>45292</v>
      </c>
      <c r="J7670" s="21">
        <v>45299</v>
      </c>
      <c r="K7670" s="20" t="s">
        <v>5129</v>
      </c>
      <c r="L7670" s="20" t="s">
        <v>5107</v>
      </c>
      <c r="M7670" s="20"/>
      <c r="N7670" s="21">
        <v>45306.781890289349</v>
      </c>
    </row>
    <row r="7671" spans="1:14" x14ac:dyDescent="0.25">
      <c r="A7671" s="21">
        <v>45303.4690162037</v>
      </c>
      <c r="B7671" s="22">
        <v>45303.4690162037</v>
      </c>
      <c r="C7671" s="20" t="s">
        <v>435</v>
      </c>
      <c r="D7671" s="20" t="s">
        <v>436</v>
      </c>
      <c r="E7671" s="207" t="s">
        <v>438</v>
      </c>
      <c r="F7671" s="207" t="s">
        <v>7128</v>
      </c>
      <c r="G7671" s="20" t="s">
        <v>183</v>
      </c>
      <c r="H7671" s="23">
        <v>7013.15</v>
      </c>
      <c r="I7671" s="21">
        <v>45292</v>
      </c>
      <c r="J7671" s="21">
        <v>45299</v>
      </c>
      <c r="K7671" s="20" t="s">
        <v>5118</v>
      </c>
      <c r="L7671" s="20" t="s">
        <v>5107</v>
      </c>
      <c r="M7671" s="20"/>
      <c r="N7671" s="21">
        <v>45306.781890289349</v>
      </c>
    </row>
    <row r="7672" spans="1:14" x14ac:dyDescent="0.25">
      <c r="A7672" s="21">
        <v>45303.4690162037</v>
      </c>
      <c r="B7672" s="22">
        <v>45303.4690162037</v>
      </c>
      <c r="C7672" s="20" t="s">
        <v>422</v>
      </c>
      <c r="D7672" s="20" t="s">
        <v>423</v>
      </c>
      <c r="E7672" s="207" t="s">
        <v>425</v>
      </c>
      <c r="F7672" s="207" t="s">
        <v>7129</v>
      </c>
      <c r="G7672" s="20" t="s">
        <v>183</v>
      </c>
      <c r="H7672" s="23">
        <v>13151.62</v>
      </c>
      <c r="I7672" s="21">
        <v>45292</v>
      </c>
      <c r="J7672" s="21">
        <v>45299</v>
      </c>
      <c r="K7672" s="20" t="s">
        <v>5118</v>
      </c>
      <c r="L7672" s="20" t="s">
        <v>5107</v>
      </c>
      <c r="M7672" s="20"/>
      <c r="N7672" s="21">
        <v>45306.781890289349</v>
      </c>
    </row>
    <row r="7673" spans="1:14" x14ac:dyDescent="0.25">
      <c r="A7673" s="21">
        <v>45303.4690162037</v>
      </c>
      <c r="B7673" s="22">
        <v>45303.4690162037</v>
      </c>
      <c r="C7673" s="20" t="s">
        <v>1298</v>
      </c>
      <c r="D7673" s="20" t="s">
        <v>1299</v>
      </c>
      <c r="E7673" s="207" t="s">
        <v>1301</v>
      </c>
      <c r="F7673" s="207" t="s">
        <v>7130</v>
      </c>
      <c r="G7673" s="20" t="s">
        <v>183</v>
      </c>
      <c r="H7673" s="23">
        <v>644.19000000000005</v>
      </c>
      <c r="I7673" s="21">
        <v>45292</v>
      </c>
      <c r="J7673" s="21">
        <v>45299</v>
      </c>
      <c r="K7673" s="20" t="s">
        <v>5121</v>
      </c>
      <c r="L7673" s="20" t="s">
        <v>5107</v>
      </c>
      <c r="M7673" s="20"/>
      <c r="N7673" s="21">
        <v>45306.781890289349</v>
      </c>
    </row>
    <row r="7674" spans="1:14" x14ac:dyDescent="0.25">
      <c r="A7674" s="21">
        <v>45303.4690162037</v>
      </c>
      <c r="B7674" s="22">
        <v>45303.4690162037</v>
      </c>
      <c r="C7674" s="20" t="s">
        <v>331</v>
      </c>
      <c r="D7674" s="20" t="s">
        <v>332</v>
      </c>
      <c r="E7674" s="207" t="s">
        <v>334</v>
      </c>
      <c r="F7674" s="207" t="s">
        <v>7131</v>
      </c>
      <c r="G7674" s="20" t="s">
        <v>183</v>
      </c>
      <c r="H7674" s="23">
        <v>5744.68</v>
      </c>
      <c r="I7674" s="21">
        <v>45292</v>
      </c>
      <c r="J7674" s="21">
        <v>45299</v>
      </c>
      <c r="K7674" s="20" t="s">
        <v>5121</v>
      </c>
      <c r="L7674" s="20" t="s">
        <v>5107</v>
      </c>
      <c r="M7674" s="20"/>
      <c r="N7674" s="21">
        <v>45306.781890289349</v>
      </c>
    </row>
    <row r="7675" spans="1:14" x14ac:dyDescent="0.25">
      <c r="A7675" s="21">
        <v>45303.387986111113</v>
      </c>
      <c r="B7675" s="22">
        <v>45303.387986111113</v>
      </c>
      <c r="C7675" s="20" t="s">
        <v>132</v>
      </c>
      <c r="D7675" s="20" t="s">
        <v>133</v>
      </c>
      <c r="E7675" s="207" t="s">
        <v>136</v>
      </c>
      <c r="F7675" s="207" t="s">
        <v>7132</v>
      </c>
      <c r="G7675" s="20" t="s">
        <v>134</v>
      </c>
      <c r="H7675" s="23">
        <v>4688.6499999999996</v>
      </c>
      <c r="I7675" s="21">
        <v>45292</v>
      </c>
      <c r="J7675" s="21">
        <v>45299</v>
      </c>
      <c r="K7675" s="20" t="s">
        <v>5097</v>
      </c>
      <c r="L7675" s="20" t="s">
        <v>5098</v>
      </c>
      <c r="M7675" s="20"/>
      <c r="N7675" s="21">
        <v>45306.781890289349</v>
      </c>
    </row>
    <row r="7676" spans="1:14" x14ac:dyDescent="0.25">
      <c r="A7676" s="21">
        <v>45303.287962962961</v>
      </c>
      <c r="B7676" s="22">
        <v>45303.287962962961</v>
      </c>
      <c r="C7676" s="20" t="s">
        <v>266</v>
      </c>
      <c r="D7676" s="20" t="s">
        <v>267</v>
      </c>
      <c r="E7676" s="207" t="s">
        <v>270</v>
      </c>
      <c r="F7676" s="207" t="s">
        <v>7133</v>
      </c>
      <c r="G7676" s="20" t="s">
        <v>268</v>
      </c>
      <c r="H7676" s="23">
        <v>9742.81</v>
      </c>
      <c r="I7676" s="21">
        <v>45292</v>
      </c>
      <c r="J7676" s="21">
        <v>45299</v>
      </c>
      <c r="K7676" s="20" t="s">
        <v>5097</v>
      </c>
      <c r="L7676" s="20" t="s">
        <v>5098</v>
      </c>
      <c r="M7676" s="20"/>
      <c r="N7676" s="21">
        <v>45306.781890289349</v>
      </c>
    </row>
    <row r="7677" spans="1:14" x14ac:dyDescent="0.25">
      <c r="A7677" s="21">
        <v>45303.24428240741</v>
      </c>
      <c r="B7677" s="22">
        <v>45303.24428240741</v>
      </c>
      <c r="C7677" s="20" t="s">
        <v>5101</v>
      </c>
      <c r="D7677" s="20" t="s">
        <v>5102</v>
      </c>
      <c r="E7677" s="207" t="s">
        <v>5103</v>
      </c>
      <c r="F7677" s="207" t="s">
        <v>7134</v>
      </c>
      <c r="G7677" s="20" t="s">
        <v>5105</v>
      </c>
      <c r="H7677" s="23">
        <v>37027.11</v>
      </c>
      <c r="I7677" s="21">
        <v>45292</v>
      </c>
      <c r="J7677" s="21">
        <v>45299</v>
      </c>
      <c r="K7677" s="20" t="s">
        <v>5106</v>
      </c>
      <c r="L7677" s="20" t="s">
        <v>5107</v>
      </c>
      <c r="M7677" s="20"/>
      <c r="N7677" s="21">
        <v>45306.781890289349</v>
      </c>
    </row>
    <row r="7678" spans="1:14" x14ac:dyDescent="0.25">
      <c r="A7678" s="21">
        <v>45303.24428240741</v>
      </c>
      <c r="B7678" s="22">
        <v>45303.24428240741</v>
      </c>
      <c r="C7678" s="20" t="s">
        <v>5108</v>
      </c>
      <c r="D7678" s="20" t="s">
        <v>5109</v>
      </c>
      <c r="E7678" s="207" t="s">
        <v>5110</v>
      </c>
      <c r="F7678" s="207" t="s">
        <v>7135</v>
      </c>
      <c r="G7678" s="20" t="s">
        <v>5105</v>
      </c>
      <c r="H7678" s="23">
        <v>38190.54</v>
      </c>
      <c r="I7678" s="21">
        <v>45292</v>
      </c>
      <c r="J7678" s="21">
        <v>45299</v>
      </c>
      <c r="K7678" s="20" t="s">
        <v>5106</v>
      </c>
      <c r="L7678" s="20" t="s">
        <v>5107</v>
      </c>
      <c r="M7678" s="20"/>
      <c r="N7678" s="21">
        <v>45306.781890289349</v>
      </c>
    </row>
    <row r="7679" spans="1:14" x14ac:dyDescent="0.25">
      <c r="A7679" s="21">
        <v>45302.988703703704</v>
      </c>
      <c r="B7679" s="22">
        <v>45302.988703703704</v>
      </c>
      <c r="C7679" s="20" t="s">
        <v>132</v>
      </c>
      <c r="D7679" s="20" t="s">
        <v>133</v>
      </c>
      <c r="E7679" s="207" t="s">
        <v>136</v>
      </c>
      <c r="F7679" s="207" t="s">
        <v>7136</v>
      </c>
      <c r="G7679" s="20" t="s">
        <v>134</v>
      </c>
      <c r="H7679" s="23">
        <v>4688.6499999999996</v>
      </c>
      <c r="I7679" s="21">
        <v>45292</v>
      </c>
      <c r="J7679" s="21">
        <v>45299</v>
      </c>
      <c r="K7679" s="20" t="s">
        <v>5097</v>
      </c>
      <c r="L7679" s="20" t="s">
        <v>5098</v>
      </c>
      <c r="M7679" s="20"/>
      <c r="N7679" s="21">
        <v>45306.781890289349</v>
      </c>
    </row>
    <row r="7680" spans="1:14" x14ac:dyDescent="0.25">
      <c r="A7680" s="21">
        <v>45302.452569444446</v>
      </c>
      <c r="B7680" s="22">
        <v>45302.452569444446</v>
      </c>
      <c r="C7680" s="20" t="s">
        <v>869</v>
      </c>
      <c r="D7680" s="20" t="s">
        <v>870</v>
      </c>
      <c r="E7680" s="207" t="s">
        <v>872</v>
      </c>
      <c r="F7680" s="207" t="s">
        <v>7137</v>
      </c>
      <c r="G7680" s="20" t="s">
        <v>210</v>
      </c>
      <c r="H7680" s="23">
        <v>301.57</v>
      </c>
      <c r="I7680" s="21">
        <v>45292</v>
      </c>
      <c r="J7680" s="21">
        <v>45299</v>
      </c>
      <c r="K7680" s="20" t="s">
        <v>5097</v>
      </c>
      <c r="L7680" s="20" t="s">
        <v>5098</v>
      </c>
      <c r="M7680" s="20"/>
      <c r="N7680" s="21">
        <v>45306.781890289349</v>
      </c>
    </row>
    <row r="7681" spans="1:14" x14ac:dyDescent="0.25">
      <c r="A7681" s="21">
        <v>45302.452569444446</v>
      </c>
      <c r="B7681" s="22">
        <v>45302.452569444446</v>
      </c>
      <c r="C7681" s="20" t="s">
        <v>995</v>
      </c>
      <c r="D7681" s="20" t="s">
        <v>996</v>
      </c>
      <c r="E7681" s="207" t="s">
        <v>998</v>
      </c>
      <c r="F7681" s="207" t="s">
        <v>7138</v>
      </c>
      <c r="G7681" s="20" t="s">
        <v>210</v>
      </c>
      <c r="H7681" s="23">
        <v>29.04</v>
      </c>
      <c r="I7681" s="21">
        <v>45292</v>
      </c>
      <c r="J7681" s="21">
        <v>45299</v>
      </c>
      <c r="K7681" s="20" t="s">
        <v>5097</v>
      </c>
      <c r="L7681" s="20" t="s">
        <v>5098</v>
      </c>
      <c r="M7681" s="20"/>
      <c r="N7681" s="21">
        <v>45306.781890289349</v>
      </c>
    </row>
    <row r="7682" spans="1:14" x14ac:dyDescent="0.25">
      <c r="A7682" s="21">
        <v>45302.452569444446</v>
      </c>
      <c r="B7682" s="22">
        <v>45302.452569444446</v>
      </c>
      <c r="C7682" s="20" t="s">
        <v>724</v>
      </c>
      <c r="D7682" s="20" t="s">
        <v>118</v>
      </c>
      <c r="E7682" s="207" t="s">
        <v>121</v>
      </c>
      <c r="F7682" s="207" t="s">
        <v>7139</v>
      </c>
      <c r="G7682" s="20" t="s">
        <v>210</v>
      </c>
      <c r="H7682" s="23">
        <v>2735.46</v>
      </c>
      <c r="I7682" s="21">
        <v>45292</v>
      </c>
      <c r="J7682" s="21">
        <v>45299</v>
      </c>
      <c r="K7682" s="20" t="s">
        <v>5097</v>
      </c>
      <c r="L7682" s="20" t="s">
        <v>5098</v>
      </c>
      <c r="M7682" s="20"/>
      <c r="N7682" s="21">
        <v>45306.781890289349</v>
      </c>
    </row>
    <row r="7683" spans="1:14" x14ac:dyDescent="0.25">
      <c r="A7683" s="21">
        <v>45302.363807870366</v>
      </c>
      <c r="B7683" s="22">
        <v>45302.363807870366</v>
      </c>
      <c r="C7683" s="20" t="s">
        <v>771</v>
      </c>
      <c r="D7683" s="20" t="s">
        <v>772</v>
      </c>
      <c r="E7683" s="207" t="s">
        <v>774</v>
      </c>
      <c r="F7683" s="207" t="s">
        <v>7140</v>
      </c>
      <c r="G7683" s="20" t="s">
        <v>183</v>
      </c>
      <c r="H7683" s="23">
        <v>1010148.08</v>
      </c>
      <c r="I7683" s="21">
        <v>45292</v>
      </c>
      <c r="J7683" s="21">
        <v>45299</v>
      </c>
      <c r="K7683" s="20" t="s">
        <v>5114</v>
      </c>
      <c r="L7683" s="20" t="s">
        <v>5107</v>
      </c>
      <c r="M7683" s="20"/>
      <c r="N7683" s="21">
        <v>45306.781890289349</v>
      </c>
    </row>
    <row r="7684" spans="1:14" x14ac:dyDescent="0.25">
      <c r="A7684" s="21">
        <v>45302.363807870366</v>
      </c>
      <c r="B7684" s="22">
        <v>45302.363807870366</v>
      </c>
      <c r="C7684" s="20" t="s">
        <v>181</v>
      </c>
      <c r="D7684" s="20" t="s">
        <v>182</v>
      </c>
      <c r="E7684" s="207" t="s">
        <v>185</v>
      </c>
      <c r="F7684" s="207" t="s">
        <v>7141</v>
      </c>
      <c r="G7684" s="20" t="s">
        <v>183</v>
      </c>
      <c r="H7684" s="23">
        <v>696958.43</v>
      </c>
      <c r="I7684" s="21">
        <v>45292</v>
      </c>
      <c r="J7684" s="21">
        <v>45299</v>
      </c>
      <c r="K7684" s="20" t="s">
        <v>5116</v>
      </c>
      <c r="L7684" s="20" t="s">
        <v>5107</v>
      </c>
      <c r="M7684" s="20"/>
      <c r="N7684" s="21">
        <v>45306.781890289349</v>
      </c>
    </row>
    <row r="7685" spans="1:14" x14ac:dyDescent="0.25">
      <c r="A7685" s="21">
        <v>45302.363807870366</v>
      </c>
      <c r="B7685" s="22">
        <v>45302.363807870366</v>
      </c>
      <c r="C7685" s="20" t="s">
        <v>1190</v>
      </c>
      <c r="D7685" s="20" t="s">
        <v>1191</v>
      </c>
      <c r="E7685" s="207" t="s">
        <v>1193</v>
      </c>
      <c r="F7685" s="207" t="s">
        <v>7142</v>
      </c>
      <c r="G7685" s="20" t="s">
        <v>183</v>
      </c>
      <c r="H7685" s="23">
        <v>4340.7</v>
      </c>
      <c r="I7685" s="21">
        <v>45292</v>
      </c>
      <c r="J7685" s="21">
        <v>45299</v>
      </c>
      <c r="K7685" s="20" t="s">
        <v>5118</v>
      </c>
      <c r="L7685" s="20" t="s">
        <v>5107</v>
      </c>
      <c r="M7685" s="20"/>
      <c r="N7685" s="21">
        <v>45306.781890289349</v>
      </c>
    </row>
    <row r="7686" spans="1:14" x14ac:dyDescent="0.25">
      <c r="A7686" s="21">
        <v>45302.363807870366</v>
      </c>
      <c r="B7686" s="22">
        <v>45302.363807870366</v>
      </c>
      <c r="C7686" s="20" t="s">
        <v>1226</v>
      </c>
      <c r="D7686" s="20" t="s">
        <v>1227</v>
      </c>
      <c r="E7686" s="207" t="s">
        <v>1229</v>
      </c>
      <c r="F7686" s="207" t="s">
        <v>7143</v>
      </c>
      <c r="G7686" s="20" t="s">
        <v>183</v>
      </c>
      <c r="H7686" s="23">
        <v>2702.06</v>
      </c>
      <c r="I7686" s="21">
        <v>45292</v>
      </c>
      <c r="J7686" s="21">
        <v>45299</v>
      </c>
      <c r="K7686" s="20" t="s">
        <v>5118</v>
      </c>
      <c r="L7686" s="20" t="s">
        <v>5107</v>
      </c>
      <c r="M7686" s="20"/>
      <c r="N7686" s="21">
        <v>45306.781890289349</v>
      </c>
    </row>
    <row r="7687" spans="1:14" x14ac:dyDescent="0.25">
      <c r="A7687" s="21">
        <v>45302.363807870366</v>
      </c>
      <c r="B7687" s="22">
        <v>45302.363807870366</v>
      </c>
      <c r="C7687" s="20" t="s">
        <v>717</v>
      </c>
      <c r="D7687" s="20" t="s">
        <v>718</v>
      </c>
      <c r="E7687" s="207" t="s">
        <v>720</v>
      </c>
      <c r="F7687" s="207" t="s">
        <v>7144</v>
      </c>
      <c r="G7687" s="20" t="s">
        <v>183</v>
      </c>
      <c r="H7687" s="23">
        <v>4415.74</v>
      </c>
      <c r="I7687" s="21">
        <v>45292</v>
      </c>
      <c r="J7687" s="21">
        <v>45299</v>
      </c>
      <c r="K7687" s="20" t="s">
        <v>5121</v>
      </c>
      <c r="L7687" s="20" t="s">
        <v>5107</v>
      </c>
      <c r="M7687" s="20"/>
      <c r="N7687" s="21">
        <v>45306.781890289349</v>
      </c>
    </row>
    <row r="7688" spans="1:14" x14ac:dyDescent="0.25">
      <c r="A7688" s="21">
        <v>45302.363807870366</v>
      </c>
      <c r="B7688" s="22">
        <v>45302.363807870366</v>
      </c>
      <c r="C7688" s="20" t="s">
        <v>882</v>
      </c>
      <c r="D7688" s="20" t="s">
        <v>883</v>
      </c>
      <c r="E7688" s="207" t="s">
        <v>885</v>
      </c>
      <c r="F7688" s="207" t="s">
        <v>7145</v>
      </c>
      <c r="G7688" s="20" t="s">
        <v>183</v>
      </c>
      <c r="H7688" s="23">
        <v>4931.42</v>
      </c>
      <c r="I7688" s="21">
        <v>45292</v>
      </c>
      <c r="J7688" s="21">
        <v>45299</v>
      </c>
      <c r="K7688" s="20" t="s">
        <v>5123</v>
      </c>
      <c r="L7688" s="20" t="s">
        <v>5107</v>
      </c>
      <c r="M7688" s="20"/>
      <c r="N7688" s="21">
        <v>45306.781890289349</v>
      </c>
    </row>
    <row r="7689" spans="1:14" x14ac:dyDescent="0.25">
      <c r="A7689" s="21">
        <v>45302.363807870366</v>
      </c>
      <c r="B7689" s="22">
        <v>45302.363807870366</v>
      </c>
      <c r="C7689" s="20" t="s">
        <v>193</v>
      </c>
      <c r="D7689" s="20" t="s">
        <v>194</v>
      </c>
      <c r="E7689" s="207" t="s">
        <v>196</v>
      </c>
      <c r="F7689" s="207" t="s">
        <v>7146</v>
      </c>
      <c r="G7689" s="20" t="s">
        <v>183</v>
      </c>
      <c r="H7689" s="23">
        <v>22790.82</v>
      </c>
      <c r="I7689" s="21">
        <v>45292</v>
      </c>
      <c r="J7689" s="21">
        <v>45299</v>
      </c>
      <c r="K7689" s="20" t="s">
        <v>5118</v>
      </c>
      <c r="L7689" s="20" t="s">
        <v>5107</v>
      </c>
      <c r="M7689" s="20"/>
      <c r="N7689" s="21">
        <v>45306.781890289349</v>
      </c>
    </row>
    <row r="7690" spans="1:14" x14ac:dyDescent="0.25">
      <c r="A7690" s="21">
        <v>45302.363807870366</v>
      </c>
      <c r="B7690" s="22">
        <v>45302.363807870366</v>
      </c>
      <c r="C7690" s="20" t="s">
        <v>253</v>
      </c>
      <c r="D7690" s="20" t="s">
        <v>254</v>
      </c>
      <c r="E7690" s="207" t="s">
        <v>256</v>
      </c>
      <c r="F7690" s="207" t="s">
        <v>7147</v>
      </c>
      <c r="G7690" s="20" t="s">
        <v>183</v>
      </c>
      <c r="H7690" s="23">
        <v>21228.99</v>
      </c>
      <c r="I7690" s="21">
        <v>45292</v>
      </c>
      <c r="J7690" s="21">
        <v>45299</v>
      </c>
      <c r="K7690" s="20" t="s">
        <v>5118</v>
      </c>
      <c r="L7690" s="20" t="s">
        <v>5107</v>
      </c>
      <c r="M7690" s="20"/>
      <c r="N7690" s="21">
        <v>45306.781890289349</v>
      </c>
    </row>
    <row r="7691" spans="1:14" x14ac:dyDescent="0.25">
      <c r="A7691" s="21">
        <v>45302.363807870366</v>
      </c>
      <c r="B7691" s="22">
        <v>45302.363807870366</v>
      </c>
      <c r="C7691" s="20" t="s">
        <v>939</v>
      </c>
      <c r="D7691" s="20" t="s">
        <v>940</v>
      </c>
      <c r="E7691" s="207" t="s">
        <v>942</v>
      </c>
      <c r="F7691" s="207" t="s">
        <v>7148</v>
      </c>
      <c r="G7691" s="20" t="s">
        <v>183</v>
      </c>
      <c r="H7691" s="23">
        <v>3039.22</v>
      </c>
      <c r="I7691" s="21">
        <v>45292</v>
      </c>
      <c r="J7691" s="21">
        <v>45299</v>
      </c>
      <c r="K7691" s="20" t="s">
        <v>5123</v>
      </c>
      <c r="L7691" s="20" t="s">
        <v>5107</v>
      </c>
      <c r="M7691" s="20"/>
      <c r="N7691" s="21">
        <v>45306.781890289349</v>
      </c>
    </row>
    <row r="7692" spans="1:14" x14ac:dyDescent="0.25">
      <c r="A7692" s="21">
        <v>45302.363807870366</v>
      </c>
      <c r="B7692" s="22">
        <v>45302.363807870366</v>
      </c>
      <c r="C7692" s="20" t="s">
        <v>521</v>
      </c>
      <c r="D7692" s="20" t="s">
        <v>522</v>
      </c>
      <c r="E7692" s="207" t="s">
        <v>524</v>
      </c>
      <c r="F7692" s="207" t="s">
        <v>7149</v>
      </c>
      <c r="G7692" s="20" t="s">
        <v>183</v>
      </c>
      <c r="H7692" s="23">
        <v>6586.94</v>
      </c>
      <c r="I7692" s="21">
        <v>45292</v>
      </c>
      <c r="J7692" s="21">
        <v>45299</v>
      </c>
      <c r="K7692" s="20" t="s">
        <v>5121</v>
      </c>
      <c r="L7692" s="20" t="s">
        <v>5107</v>
      </c>
      <c r="M7692" s="20"/>
      <c r="N7692" s="21">
        <v>45306.781890289349</v>
      </c>
    </row>
    <row r="7693" spans="1:14" x14ac:dyDescent="0.25">
      <c r="A7693" s="21">
        <v>45302.363807870366</v>
      </c>
      <c r="B7693" s="22">
        <v>45302.363807870366</v>
      </c>
      <c r="C7693" s="20" t="s">
        <v>459</v>
      </c>
      <c r="D7693" s="20" t="s">
        <v>460</v>
      </c>
      <c r="E7693" s="207" t="s">
        <v>462</v>
      </c>
      <c r="F7693" s="207" t="s">
        <v>7150</v>
      </c>
      <c r="G7693" s="20" t="s">
        <v>183</v>
      </c>
      <c r="H7693" s="23">
        <v>1247963.94</v>
      </c>
      <c r="I7693" s="21">
        <v>45292</v>
      </c>
      <c r="J7693" s="21">
        <v>45299</v>
      </c>
      <c r="K7693" s="20" t="s">
        <v>5129</v>
      </c>
      <c r="L7693" s="20" t="s">
        <v>5107</v>
      </c>
      <c r="M7693" s="20"/>
      <c r="N7693" s="21">
        <v>45306.781890289349</v>
      </c>
    </row>
    <row r="7694" spans="1:14" x14ac:dyDescent="0.25">
      <c r="A7694" s="21">
        <v>45302.363807870366</v>
      </c>
      <c r="B7694" s="22">
        <v>45302.363807870366</v>
      </c>
      <c r="C7694" s="20" t="s">
        <v>435</v>
      </c>
      <c r="D7694" s="20" t="s">
        <v>436</v>
      </c>
      <c r="E7694" s="207" t="s">
        <v>438</v>
      </c>
      <c r="F7694" s="207" t="s">
        <v>7151</v>
      </c>
      <c r="G7694" s="20" t="s">
        <v>183</v>
      </c>
      <c r="H7694" s="23">
        <v>7013.15</v>
      </c>
      <c r="I7694" s="21">
        <v>45292</v>
      </c>
      <c r="J7694" s="21">
        <v>45299</v>
      </c>
      <c r="K7694" s="20" t="s">
        <v>5118</v>
      </c>
      <c r="L7694" s="20" t="s">
        <v>5107</v>
      </c>
      <c r="M7694" s="20"/>
      <c r="N7694" s="21">
        <v>45306.781890289349</v>
      </c>
    </row>
    <row r="7695" spans="1:14" x14ac:dyDescent="0.25">
      <c r="A7695" s="21">
        <v>45302.363807870366</v>
      </c>
      <c r="B7695" s="22">
        <v>45302.363807870366</v>
      </c>
      <c r="C7695" s="20" t="s">
        <v>422</v>
      </c>
      <c r="D7695" s="20" t="s">
        <v>423</v>
      </c>
      <c r="E7695" s="207" t="s">
        <v>425</v>
      </c>
      <c r="F7695" s="207" t="s">
        <v>7152</v>
      </c>
      <c r="G7695" s="20" t="s">
        <v>183</v>
      </c>
      <c r="H7695" s="23">
        <v>13151.62</v>
      </c>
      <c r="I7695" s="21">
        <v>45292</v>
      </c>
      <c r="J7695" s="21">
        <v>45299</v>
      </c>
      <c r="K7695" s="20" t="s">
        <v>5118</v>
      </c>
      <c r="L7695" s="20" t="s">
        <v>5107</v>
      </c>
      <c r="M7695" s="20"/>
      <c r="N7695" s="21">
        <v>45306.781890289349</v>
      </c>
    </row>
    <row r="7696" spans="1:14" x14ac:dyDescent="0.25">
      <c r="A7696" s="21">
        <v>45302.363807870366</v>
      </c>
      <c r="B7696" s="22">
        <v>45302.363807870366</v>
      </c>
      <c r="C7696" s="20" t="s">
        <v>1298</v>
      </c>
      <c r="D7696" s="20" t="s">
        <v>1299</v>
      </c>
      <c r="E7696" s="207" t="s">
        <v>1301</v>
      </c>
      <c r="F7696" s="207" t="s">
        <v>7153</v>
      </c>
      <c r="G7696" s="20" t="s">
        <v>183</v>
      </c>
      <c r="H7696" s="23">
        <v>644.19000000000005</v>
      </c>
      <c r="I7696" s="21">
        <v>45292</v>
      </c>
      <c r="J7696" s="21">
        <v>45299</v>
      </c>
      <c r="K7696" s="20" t="s">
        <v>5121</v>
      </c>
      <c r="L7696" s="20" t="s">
        <v>5107</v>
      </c>
      <c r="M7696" s="20"/>
      <c r="N7696" s="21">
        <v>45306.781890289349</v>
      </c>
    </row>
    <row r="7697" spans="1:14" x14ac:dyDescent="0.25">
      <c r="A7697" s="21">
        <v>45302.363807870366</v>
      </c>
      <c r="B7697" s="22">
        <v>45302.363807870366</v>
      </c>
      <c r="C7697" s="20" t="s">
        <v>331</v>
      </c>
      <c r="D7697" s="20" t="s">
        <v>332</v>
      </c>
      <c r="E7697" s="207" t="s">
        <v>334</v>
      </c>
      <c r="F7697" s="207" t="s">
        <v>7154</v>
      </c>
      <c r="G7697" s="20" t="s">
        <v>183</v>
      </c>
      <c r="H7697" s="23">
        <v>5895.3</v>
      </c>
      <c r="I7697" s="21">
        <v>45292</v>
      </c>
      <c r="J7697" s="21">
        <v>45299</v>
      </c>
      <c r="K7697" s="20" t="s">
        <v>5121</v>
      </c>
      <c r="L7697" s="20" t="s">
        <v>5107</v>
      </c>
      <c r="M7697" s="20"/>
      <c r="N7697" s="21">
        <v>45306.781890289349</v>
      </c>
    </row>
    <row r="7698" spans="1:14" x14ac:dyDescent="0.25">
      <c r="A7698" s="21">
        <v>45302.085752314815</v>
      </c>
      <c r="B7698" s="22">
        <v>45302.085752314815</v>
      </c>
      <c r="C7698" s="20" t="s">
        <v>5101</v>
      </c>
      <c r="D7698" s="20" t="s">
        <v>5102</v>
      </c>
      <c r="E7698" s="207" t="s">
        <v>5103</v>
      </c>
      <c r="F7698" s="207" t="s">
        <v>7155</v>
      </c>
      <c r="G7698" s="20" t="s">
        <v>5105</v>
      </c>
      <c r="H7698" s="23">
        <v>37034.15</v>
      </c>
      <c r="I7698" s="21">
        <v>45292</v>
      </c>
      <c r="J7698" s="21">
        <v>45299</v>
      </c>
      <c r="K7698" s="20" t="s">
        <v>5106</v>
      </c>
      <c r="L7698" s="20" t="s">
        <v>5107</v>
      </c>
      <c r="M7698" s="20"/>
      <c r="N7698" s="21">
        <v>45306.781890289349</v>
      </c>
    </row>
    <row r="7699" spans="1:14" x14ac:dyDescent="0.25">
      <c r="A7699" s="21">
        <v>45302.085752314815</v>
      </c>
      <c r="B7699" s="22">
        <v>45302.085752314815</v>
      </c>
      <c r="C7699" s="20" t="s">
        <v>5108</v>
      </c>
      <c r="D7699" s="20" t="s">
        <v>5109</v>
      </c>
      <c r="E7699" s="207" t="s">
        <v>5110</v>
      </c>
      <c r="F7699" s="207" t="s">
        <v>7156</v>
      </c>
      <c r="G7699" s="20" t="s">
        <v>5105</v>
      </c>
      <c r="H7699" s="23">
        <v>38212.199999999997</v>
      </c>
      <c r="I7699" s="21">
        <v>45292</v>
      </c>
      <c r="J7699" s="21">
        <v>45299</v>
      </c>
      <c r="K7699" s="20" t="s">
        <v>5106</v>
      </c>
      <c r="L7699" s="20" t="s">
        <v>5107</v>
      </c>
      <c r="M7699" s="20"/>
      <c r="N7699" s="21">
        <v>45306.781890289349</v>
      </c>
    </row>
    <row r="7700" spans="1:14" x14ac:dyDescent="0.25">
      <c r="A7700" s="21">
        <v>45301.942094907412</v>
      </c>
      <c r="B7700" s="22">
        <v>45301.942094907412</v>
      </c>
      <c r="C7700" s="20" t="s">
        <v>132</v>
      </c>
      <c r="D7700" s="20" t="s">
        <v>133</v>
      </c>
      <c r="E7700" s="207" t="s">
        <v>136</v>
      </c>
      <c r="F7700" s="207" t="s">
        <v>7157</v>
      </c>
      <c r="G7700" s="20" t="s">
        <v>134</v>
      </c>
      <c r="H7700" s="23">
        <v>4688.6499999999996</v>
      </c>
      <c r="I7700" s="21">
        <v>45292</v>
      </c>
      <c r="J7700" s="21">
        <v>45299</v>
      </c>
      <c r="K7700" s="20" t="s">
        <v>5097</v>
      </c>
      <c r="L7700" s="20" t="s">
        <v>5098</v>
      </c>
      <c r="M7700" s="20"/>
      <c r="N7700" s="21">
        <v>45306.781890289349</v>
      </c>
    </row>
    <row r="7701" spans="1:14" x14ac:dyDescent="0.25">
      <c r="A7701" s="21">
        <v>45301.85292824074</v>
      </c>
      <c r="B7701" s="22">
        <v>45301.85292824074</v>
      </c>
      <c r="C7701" s="20" t="s">
        <v>869</v>
      </c>
      <c r="D7701" s="20" t="s">
        <v>870</v>
      </c>
      <c r="E7701" s="207" t="s">
        <v>872</v>
      </c>
      <c r="F7701" s="207" t="s">
        <v>7158</v>
      </c>
      <c r="G7701" s="20" t="s">
        <v>210</v>
      </c>
      <c r="H7701" s="23">
        <v>301.57</v>
      </c>
      <c r="I7701" s="21">
        <v>45292</v>
      </c>
      <c r="J7701" s="21">
        <v>45299</v>
      </c>
      <c r="K7701" s="20" t="s">
        <v>5097</v>
      </c>
      <c r="L7701" s="20" t="s">
        <v>5098</v>
      </c>
      <c r="M7701" s="20"/>
      <c r="N7701" s="21">
        <v>45306.781890289349</v>
      </c>
    </row>
    <row r="7702" spans="1:14" x14ac:dyDescent="0.25">
      <c r="A7702" s="21">
        <v>45301.85292824074</v>
      </c>
      <c r="B7702" s="22">
        <v>45301.85292824074</v>
      </c>
      <c r="C7702" s="20" t="s">
        <v>995</v>
      </c>
      <c r="D7702" s="20" t="s">
        <v>996</v>
      </c>
      <c r="E7702" s="207" t="s">
        <v>998</v>
      </c>
      <c r="F7702" s="207" t="s">
        <v>7159</v>
      </c>
      <c r="G7702" s="20" t="s">
        <v>210</v>
      </c>
      <c r="H7702" s="23">
        <v>29.04</v>
      </c>
      <c r="I7702" s="21">
        <v>45292</v>
      </c>
      <c r="J7702" s="21">
        <v>45299</v>
      </c>
      <c r="K7702" s="20" t="s">
        <v>5097</v>
      </c>
      <c r="L7702" s="20" t="s">
        <v>5098</v>
      </c>
      <c r="M7702" s="20"/>
      <c r="N7702" s="21">
        <v>45306.781890289349</v>
      </c>
    </row>
    <row r="7703" spans="1:14" x14ac:dyDescent="0.25">
      <c r="A7703" s="21">
        <v>45301.85292824074</v>
      </c>
      <c r="B7703" s="22">
        <v>45301.85292824074</v>
      </c>
      <c r="C7703" s="20" t="s">
        <v>724</v>
      </c>
      <c r="D7703" s="20" t="s">
        <v>118</v>
      </c>
      <c r="E7703" s="207" t="s">
        <v>121</v>
      </c>
      <c r="F7703" s="207" t="s">
        <v>7160</v>
      </c>
      <c r="G7703" s="20" t="s">
        <v>210</v>
      </c>
      <c r="H7703" s="23">
        <v>2735.46</v>
      </c>
      <c r="I7703" s="21">
        <v>45292</v>
      </c>
      <c r="J7703" s="21">
        <v>45299</v>
      </c>
      <c r="K7703" s="20" t="s">
        <v>5097</v>
      </c>
      <c r="L7703" s="20" t="s">
        <v>5098</v>
      </c>
      <c r="M7703" s="20"/>
      <c r="N7703" s="21">
        <v>45306.781890289349</v>
      </c>
    </row>
    <row r="7704" spans="1:14" x14ac:dyDescent="0.25">
      <c r="A7704" s="21">
        <v>45301.45894675926</v>
      </c>
      <c r="B7704" s="22">
        <v>45301.45894675926</v>
      </c>
      <c r="C7704" s="20" t="s">
        <v>771</v>
      </c>
      <c r="D7704" s="20" t="s">
        <v>772</v>
      </c>
      <c r="E7704" s="207" t="s">
        <v>774</v>
      </c>
      <c r="F7704" s="207" t="s">
        <v>7161</v>
      </c>
      <c r="G7704" s="20" t="s">
        <v>183</v>
      </c>
      <c r="H7704" s="23">
        <v>1010148.08</v>
      </c>
      <c r="I7704" s="21">
        <v>45292</v>
      </c>
      <c r="J7704" s="21">
        <v>45299</v>
      </c>
      <c r="K7704" s="20" t="s">
        <v>5114</v>
      </c>
      <c r="L7704" s="20" t="s">
        <v>5107</v>
      </c>
      <c r="M7704" s="20"/>
      <c r="N7704" s="21">
        <v>45306.781890289349</v>
      </c>
    </row>
    <row r="7705" spans="1:14" x14ac:dyDescent="0.25">
      <c r="A7705" s="21">
        <v>45301.327326388877</v>
      </c>
      <c r="B7705" s="22">
        <v>45301.327326388877</v>
      </c>
      <c r="C7705" s="20" t="s">
        <v>5101</v>
      </c>
      <c r="D7705" s="20" t="s">
        <v>5102</v>
      </c>
      <c r="E7705" s="207" t="s">
        <v>5103</v>
      </c>
      <c r="F7705" s="207" t="s">
        <v>7162</v>
      </c>
      <c r="G7705" s="20" t="s">
        <v>5105</v>
      </c>
      <c r="H7705" s="23">
        <v>36913.089999999997</v>
      </c>
      <c r="I7705" s="21">
        <v>45292</v>
      </c>
      <c r="J7705" s="21">
        <v>45299</v>
      </c>
      <c r="K7705" s="20" t="s">
        <v>5106</v>
      </c>
      <c r="L7705" s="20" t="s">
        <v>5107</v>
      </c>
      <c r="M7705" s="20"/>
      <c r="N7705" s="21">
        <v>45306.781890289349</v>
      </c>
    </row>
    <row r="7706" spans="1:14" x14ac:dyDescent="0.25">
      <c r="A7706" s="21">
        <v>45301.327326388877</v>
      </c>
      <c r="B7706" s="22">
        <v>45301.327326388877</v>
      </c>
      <c r="C7706" s="20" t="s">
        <v>5108</v>
      </c>
      <c r="D7706" s="20" t="s">
        <v>5109</v>
      </c>
      <c r="E7706" s="207" t="s">
        <v>5110</v>
      </c>
      <c r="F7706" s="207" t="s">
        <v>7163</v>
      </c>
      <c r="G7706" s="20" t="s">
        <v>5105</v>
      </c>
      <c r="H7706" s="23">
        <v>38050.01</v>
      </c>
      <c r="I7706" s="21">
        <v>45292</v>
      </c>
      <c r="J7706" s="21">
        <v>45299</v>
      </c>
      <c r="K7706" s="20" t="s">
        <v>5106</v>
      </c>
      <c r="L7706" s="20" t="s">
        <v>5107</v>
      </c>
      <c r="M7706" s="20"/>
      <c r="N7706" s="21">
        <v>45306.781890289349</v>
      </c>
    </row>
    <row r="7707" spans="1:14" x14ac:dyDescent="0.25">
      <c r="A7707" s="21">
        <v>45301.193379629629</v>
      </c>
      <c r="B7707" s="22">
        <v>45301.193379629629</v>
      </c>
      <c r="C7707" s="20" t="s">
        <v>771</v>
      </c>
      <c r="D7707" s="20" t="s">
        <v>772</v>
      </c>
      <c r="E7707" s="207" t="s">
        <v>774</v>
      </c>
      <c r="F7707" s="207" t="s">
        <v>7164</v>
      </c>
      <c r="G7707" s="20" t="s">
        <v>183</v>
      </c>
      <c r="H7707" s="23">
        <v>1013674.52</v>
      </c>
      <c r="I7707" s="21">
        <v>45292</v>
      </c>
      <c r="J7707" s="21">
        <v>45299</v>
      </c>
      <c r="K7707" s="20" t="s">
        <v>5114</v>
      </c>
      <c r="L7707" s="20" t="s">
        <v>5107</v>
      </c>
      <c r="M7707" s="20"/>
      <c r="N7707" s="21">
        <v>45306.781890289349</v>
      </c>
    </row>
    <row r="7708" spans="1:14" x14ac:dyDescent="0.25">
      <c r="A7708" s="21">
        <v>45301.193379629629</v>
      </c>
      <c r="B7708" s="22">
        <v>45301.193379629629</v>
      </c>
      <c r="C7708" s="20" t="s">
        <v>181</v>
      </c>
      <c r="D7708" s="20" t="s">
        <v>182</v>
      </c>
      <c r="E7708" s="207" t="s">
        <v>185</v>
      </c>
      <c r="F7708" s="207" t="s">
        <v>7165</v>
      </c>
      <c r="G7708" s="20" t="s">
        <v>183</v>
      </c>
      <c r="H7708" s="23">
        <v>696645.04</v>
      </c>
      <c r="I7708" s="21">
        <v>45292</v>
      </c>
      <c r="J7708" s="21">
        <v>45299</v>
      </c>
      <c r="K7708" s="20" t="s">
        <v>5116</v>
      </c>
      <c r="L7708" s="20" t="s">
        <v>5107</v>
      </c>
      <c r="M7708" s="20"/>
      <c r="N7708" s="21">
        <v>45306.781890289349</v>
      </c>
    </row>
    <row r="7709" spans="1:14" x14ac:dyDescent="0.25">
      <c r="A7709" s="21">
        <v>45301.193379629629</v>
      </c>
      <c r="B7709" s="22">
        <v>45301.193379629629</v>
      </c>
      <c r="C7709" s="20" t="s">
        <v>1190</v>
      </c>
      <c r="D7709" s="20" t="s">
        <v>1191</v>
      </c>
      <c r="E7709" s="207" t="s">
        <v>1193</v>
      </c>
      <c r="F7709" s="207" t="s">
        <v>7166</v>
      </c>
      <c r="G7709" s="20" t="s">
        <v>183</v>
      </c>
      <c r="H7709" s="23">
        <v>4340.7</v>
      </c>
      <c r="I7709" s="21">
        <v>45292</v>
      </c>
      <c r="J7709" s="21">
        <v>45299</v>
      </c>
      <c r="K7709" s="20" t="s">
        <v>5118</v>
      </c>
      <c r="L7709" s="20" t="s">
        <v>5107</v>
      </c>
      <c r="M7709" s="20"/>
      <c r="N7709" s="21">
        <v>45306.781890289349</v>
      </c>
    </row>
    <row r="7710" spans="1:14" x14ac:dyDescent="0.25">
      <c r="A7710" s="21">
        <v>45301.193379629629</v>
      </c>
      <c r="B7710" s="22">
        <v>45301.193379629629</v>
      </c>
      <c r="C7710" s="20" t="s">
        <v>1226</v>
      </c>
      <c r="D7710" s="20" t="s">
        <v>1227</v>
      </c>
      <c r="E7710" s="207" t="s">
        <v>1229</v>
      </c>
      <c r="F7710" s="207" t="s">
        <v>7167</v>
      </c>
      <c r="G7710" s="20" t="s">
        <v>183</v>
      </c>
      <c r="H7710" s="23">
        <v>2702.06</v>
      </c>
      <c r="I7710" s="21">
        <v>45292</v>
      </c>
      <c r="J7710" s="21">
        <v>45299</v>
      </c>
      <c r="K7710" s="20" t="s">
        <v>5118</v>
      </c>
      <c r="L7710" s="20" t="s">
        <v>5107</v>
      </c>
      <c r="M7710" s="20"/>
      <c r="N7710" s="21">
        <v>45306.781890289349</v>
      </c>
    </row>
    <row r="7711" spans="1:14" x14ac:dyDescent="0.25">
      <c r="A7711" s="21">
        <v>45301.193379629629</v>
      </c>
      <c r="B7711" s="22">
        <v>45301.193379629629</v>
      </c>
      <c r="C7711" s="20" t="s">
        <v>717</v>
      </c>
      <c r="D7711" s="20" t="s">
        <v>718</v>
      </c>
      <c r="E7711" s="207" t="s">
        <v>720</v>
      </c>
      <c r="F7711" s="207" t="s">
        <v>7168</v>
      </c>
      <c r="G7711" s="20" t="s">
        <v>183</v>
      </c>
      <c r="H7711" s="23">
        <v>4415.74</v>
      </c>
      <c r="I7711" s="21">
        <v>45292</v>
      </c>
      <c r="J7711" s="21">
        <v>45299</v>
      </c>
      <c r="K7711" s="20" t="s">
        <v>5121</v>
      </c>
      <c r="L7711" s="20" t="s">
        <v>5107</v>
      </c>
      <c r="M7711" s="20"/>
      <c r="N7711" s="21">
        <v>45306.781890289349</v>
      </c>
    </row>
    <row r="7712" spans="1:14" x14ac:dyDescent="0.25">
      <c r="A7712" s="21">
        <v>45301.193379629629</v>
      </c>
      <c r="B7712" s="22">
        <v>45301.193379629629</v>
      </c>
      <c r="C7712" s="20" t="s">
        <v>882</v>
      </c>
      <c r="D7712" s="20" t="s">
        <v>883</v>
      </c>
      <c r="E7712" s="207" t="s">
        <v>885</v>
      </c>
      <c r="F7712" s="207" t="s">
        <v>7169</v>
      </c>
      <c r="G7712" s="20" t="s">
        <v>183</v>
      </c>
      <c r="H7712" s="23">
        <v>4936.51</v>
      </c>
      <c r="I7712" s="21">
        <v>45292</v>
      </c>
      <c r="J7712" s="21">
        <v>45299</v>
      </c>
      <c r="K7712" s="20" t="s">
        <v>5123</v>
      </c>
      <c r="L7712" s="20" t="s">
        <v>5107</v>
      </c>
      <c r="M7712" s="20"/>
      <c r="N7712" s="21">
        <v>45306.781890289349</v>
      </c>
    </row>
    <row r="7713" spans="1:14" x14ac:dyDescent="0.25">
      <c r="A7713" s="21">
        <v>45301.193379629629</v>
      </c>
      <c r="B7713" s="22">
        <v>45301.193379629629</v>
      </c>
      <c r="C7713" s="20" t="s">
        <v>193</v>
      </c>
      <c r="D7713" s="20" t="s">
        <v>194</v>
      </c>
      <c r="E7713" s="207" t="s">
        <v>196</v>
      </c>
      <c r="F7713" s="207" t="s">
        <v>7170</v>
      </c>
      <c r="G7713" s="20" t="s">
        <v>183</v>
      </c>
      <c r="H7713" s="23">
        <v>22790.82</v>
      </c>
      <c r="I7713" s="21">
        <v>45292</v>
      </c>
      <c r="J7713" s="21">
        <v>45299</v>
      </c>
      <c r="K7713" s="20" t="s">
        <v>5118</v>
      </c>
      <c r="L7713" s="20" t="s">
        <v>5107</v>
      </c>
      <c r="M7713" s="20"/>
      <c r="N7713" s="21">
        <v>45306.781890289349</v>
      </c>
    </row>
    <row r="7714" spans="1:14" x14ac:dyDescent="0.25">
      <c r="A7714" s="21">
        <v>45301.193379629629</v>
      </c>
      <c r="B7714" s="22">
        <v>45301.193379629629</v>
      </c>
      <c r="C7714" s="20" t="s">
        <v>253</v>
      </c>
      <c r="D7714" s="20" t="s">
        <v>254</v>
      </c>
      <c r="E7714" s="207" t="s">
        <v>256</v>
      </c>
      <c r="F7714" s="207" t="s">
        <v>7171</v>
      </c>
      <c r="G7714" s="20" t="s">
        <v>183</v>
      </c>
      <c r="H7714" s="23">
        <v>21228.99</v>
      </c>
      <c r="I7714" s="21">
        <v>45292</v>
      </c>
      <c r="J7714" s="21">
        <v>45299</v>
      </c>
      <c r="K7714" s="20" t="s">
        <v>5118</v>
      </c>
      <c r="L7714" s="20" t="s">
        <v>5107</v>
      </c>
      <c r="M7714" s="20"/>
      <c r="N7714" s="21">
        <v>45306.781890289349</v>
      </c>
    </row>
    <row r="7715" spans="1:14" x14ac:dyDescent="0.25">
      <c r="A7715" s="21">
        <v>45301.193379629629</v>
      </c>
      <c r="B7715" s="22">
        <v>45301.193379629629</v>
      </c>
      <c r="C7715" s="20" t="s">
        <v>939</v>
      </c>
      <c r="D7715" s="20" t="s">
        <v>940</v>
      </c>
      <c r="E7715" s="207" t="s">
        <v>942</v>
      </c>
      <c r="F7715" s="207" t="s">
        <v>7172</v>
      </c>
      <c r="G7715" s="20" t="s">
        <v>183</v>
      </c>
      <c r="H7715" s="23">
        <v>3043.74</v>
      </c>
      <c r="I7715" s="21">
        <v>45292</v>
      </c>
      <c r="J7715" s="21">
        <v>45299</v>
      </c>
      <c r="K7715" s="20" t="s">
        <v>5123</v>
      </c>
      <c r="L7715" s="20" t="s">
        <v>5107</v>
      </c>
      <c r="M7715" s="20"/>
      <c r="N7715" s="21">
        <v>45306.781890289349</v>
      </c>
    </row>
    <row r="7716" spans="1:14" x14ac:dyDescent="0.25">
      <c r="A7716" s="21">
        <v>45301.193379629629</v>
      </c>
      <c r="B7716" s="22">
        <v>45301.193379629629</v>
      </c>
      <c r="C7716" s="20" t="s">
        <v>521</v>
      </c>
      <c r="D7716" s="20" t="s">
        <v>522</v>
      </c>
      <c r="E7716" s="207" t="s">
        <v>524</v>
      </c>
      <c r="F7716" s="207" t="s">
        <v>7173</v>
      </c>
      <c r="G7716" s="20" t="s">
        <v>183</v>
      </c>
      <c r="H7716" s="23">
        <v>6586.94</v>
      </c>
      <c r="I7716" s="21">
        <v>45292</v>
      </c>
      <c r="J7716" s="21">
        <v>45299</v>
      </c>
      <c r="K7716" s="20" t="s">
        <v>5121</v>
      </c>
      <c r="L7716" s="20" t="s">
        <v>5107</v>
      </c>
      <c r="M7716" s="20"/>
      <c r="N7716" s="21">
        <v>45306.781890289349</v>
      </c>
    </row>
    <row r="7717" spans="1:14" x14ac:dyDescent="0.25">
      <c r="A7717" s="21">
        <v>45301.193379629629</v>
      </c>
      <c r="B7717" s="22">
        <v>45301.193379629629</v>
      </c>
      <c r="C7717" s="20" t="s">
        <v>459</v>
      </c>
      <c r="D7717" s="20" t="s">
        <v>460</v>
      </c>
      <c r="E7717" s="207" t="s">
        <v>462</v>
      </c>
      <c r="F7717" s="207" t="s">
        <v>7174</v>
      </c>
      <c r="G7717" s="20" t="s">
        <v>183</v>
      </c>
      <c r="H7717" s="23">
        <v>1241294.68</v>
      </c>
      <c r="I7717" s="21">
        <v>45292</v>
      </c>
      <c r="J7717" s="21">
        <v>45299</v>
      </c>
      <c r="K7717" s="20" t="s">
        <v>5129</v>
      </c>
      <c r="L7717" s="20" t="s">
        <v>5107</v>
      </c>
      <c r="M7717" s="20"/>
      <c r="N7717" s="21">
        <v>45306.781890289349</v>
      </c>
    </row>
    <row r="7718" spans="1:14" x14ac:dyDescent="0.25">
      <c r="A7718" s="21">
        <v>45301.193379629629</v>
      </c>
      <c r="B7718" s="22">
        <v>45301.193379629629</v>
      </c>
      <c r="C7718" s="20" t="s">
        <v>435</v>
      </c>
      <c r="D7718" s="20" t="s">
        <v>436</v>
      </c>
      <c r="E7718" s="207" t="s">
        <v>438</v>
      </c>
      <c r="F7718" s="207" t="s">
        <v>7175</v>
      </c>
      <c r="G7718" s="20" t="s">
        <v>183</v>
      </c>
      <c r="H7718" s="23">
        <v>7013.15</v>
      </c>
      <c r="I7718" s="21">
        <v>45292</v>
      </c>
      <c r="J7718" s="21">
        <v>45299</v>
      </c>
      <c r="K7718" s="20" t="s">
        <v>5118</v>
      </c>
      <c r="L7718" s="20" t="s">
        <v>5107</v>
      </c>
      <c r="M7718" s="20"/>
      <c r="N7718" s="21">
        <v>45306.781890289349</v>
      </c>
    </row>
    <row r="7719" spans="1:14" x14ac:dyDescent="0.25">
      <c r="A7719" s="21">
        <v>45301.193379629629</v>
      </c>
      <c r="B7719" s="22">
        <v>45301.193379629629</v>
      </c>
      <c r="C7719" s="20" t="s">
        <v>422</v>
      </c>
      <c r="D7719" s="20" t="s">
        <v>423</v>
      </c>
      <c r="E7719" s="207" t="s">
        <v>425</v>
      </c>
      <c r="F7719" s="207" t="s">
        <v>7176</v>
      </c>
      <c r="G7719" s="20" t="s">
        <v>183</v>
      </c>
      <c r="H7719" s="23">
        <v>13151.62</v>
      </c>
      <c r="I7719" s="21">
        <v>45292</v>
      </c>
      <c r="J7719" s="21">
        <v>45299</v>
      </c>
      <c r="K7719" s="20" t="s">
        <v>5118</v>
      </c>
      <c r="L7719" s="20" t="s">
        <v>5107</v>
      </c>
      <c r="M7719" s="20"/>
      <c r="N7719" s="21">
        <v>45306.781890289349</v>
      </c>
    </row>
    <row r="7720" spans="1:14" x14ac:dyDescent="0.25">
      <c r="A7720" s="21">
        <v>45301.193379629629</v>
      </c>
      <c r="B7720" s="22">
        <v>45301.193379629629</v>
      </c>
      <c r="C7720" s="20" t="s">
        <v>1298</v>
      </c>
      <c r="D7720" s="20" t="s">
        <v>1299</v>
      </c>
      <c r="E7720" s="207" t="s">
        <v>1301</v>
      </c>
      <c r="F7720" s="207" t="s">
        <v>7177</v>
      </c>
      <c r="G7720" s="20" t="s">
        <v>183</v>
      </c>
      <c r="H7720" s="23">
        <v>644.19000000000005</v>
      </c>
      <c r="I7720" s="21">
        <v>45292</v>
      </c>
      <c r="J7720" s="21">
        <v>45299</v>
      </c>
      <c r="K7720" s="20" t="s">
        <v>5121</v>
      </c>
      <c r="L7720" s="20" t="s">
        <v>5107</v>
      </c>
      <c r="M7720" s="20"/>
      <c r="N7720" s="21">
        <v>45306.781890289349</v>
      </c>
    </row>
    <row r="7721" spans="1:14" x14ac:dyDescent="0.25">
      <c r="A7721" s="21">
        <v>45301.193379629629</v>
      </c>
      <c r="B7721" s="22">
        <v>45301.193379629629</v>
      </c>
      <c r="C7721" s="20" t="s">
        <v>331</v>
      </c>
      <c r="D7721" s="20" t="s">
        <v>332</v>
      </c>
      <c r="E7721" s="207" t="s">
        <v>334</v>
      </c>
      <c r="F7721" s="207" t="s">
        <v>7178</v>
      </c>
      <c r="G7721" s="20" t="s">
        <v>183</v>
      </c>
      <c r="H7721" s="23">
        <v>5895.3</v>
      </c>
      <c r="I7721" s="21">
        <v>45292</v>
      </c>
      <c r="J7721" s="21">
        <v>45299</v>
      </c>
      <c r="K7721" s="20" t="s">
        <v>5121</v>
      </c>
      <c r="L7721" s="20" t="s">
        <v>5107</v>
      </c>
      <c r="M7721" s="20"/>
      <c r="N7721" s="21">
        <v>45306.781890289349</v>
      </c>
    </row>
    <row r="7722" spans="1:14" x14ac:dyDescent="0.25">
      <c r="A7722" s="21">
        <v>45301.114351851851</v>
      </c>
      <c r="B7722" s="22">
        <v>45301.114351851851</v>
      </c>
      <c r="C7722" s="20" t="s">
        <v>266</v>
      </c>
      <c r="D7722" s="20" t="s">
        <v>267</v>
      </c>
      <c r="E7722" s="207" t="s">
        <v>270</v>
      </c>
      <c r="F7722" s="207" t="s">
        <v>7179</v>
      </c>
      <c r="G7722" s="20" t="s">
        <v>268</v>
      </c>
      <c r="H7722" s="23">
        <v>9615.66</v>
      </c>
      <c r="I7722" s="21">
        <v>45292</v>
      </c>
      <c r="J7722" s="21">
        <v>45299</v>
      </c>
      <c r="K7722" s="20" t="s">
        <v>5097</v>
      </c>
      <c r="L7722" s="20" t="s">
        <v>5098</v>
      </c>
      <c r="M7722" s="20"/>
      <c r="N7722" s="21">
        <v>45306.781890289349</v>
      </c>
    </row>
    <row r="7723" spans="1:14" x14ac:dyDescent="0.25">
      <c r="A7723" s="21">
        <v>45301</v>
      </c>
      <c r="B7723" s="22">
        <v>0.32916666666666666</v>
      </c>
      <c r="C7723" s="20" t="s">
        <v>7180</v>
      </c>
      <c r="D7723" s="20">
        <v>106</v>
      </c>
      <c r="E7723" s="207" t="s">
        <v>7181</v>
      </c>
      <c r="F7723" s="207" t="s">
        <v>7182</v>
      </c>
      <c r="G7723" s="20" t="s">
        <v>7183</v>
      </c>
      <c r="H7723" s="23">
        <v>800000</v>
      </c>
      <c r="I7723" s="21">
        <v>45292</v>
      </c>
      <c r="J7723" s="21">
        <v>45298</v>
      </c>
      <c r="K7723" s="20" t="s">
        <v>5121</v>
      </c>
      <c r="L7723" s="20" t="s">
        <v>5107</v>
      </c>
      <c r="M7723" s="20"/>
      <c r="N7723" s="21">
        <v>45301</v>
      </c>
    </row>
    <row r="7724" spans="1:14" x14ac:dyDescent="0.25">
      <c r="A7724" s="21">
        <v>45301</v>
      </c>
      <c r="B7724" s="22">
        <v>0.32847222222222222</v>
      </c>
      <c r="C7724" s="20" t="s">
        <v>7184</v>
      </c>
      <c r="D7724" s="20" t="s">
        <v>7185</v>
      </c>
      <c r="E7724" s="207" t="s">
        <v>7186</v>
      </c>
      <c r="F7724" s="207" t="s">
        <v>7187</v>
      </c>
      <c r="G7724" s="20" t="s">
        <v>7061</v>
      </c>
      <c r="H7724" s="23">
        <v>310000</v>
      </c>
      <c r="I7724" s="21">
        <v>45292</v>
      </c>
      <c r="J7724" s="21">
        <v>45298</v>
      </c>
      <c r="K7724" s="20" t="s">
        <v>5121</v>
      </c>
      <c r="L7724" s="20" t="s">
        <v>5107</v>
      </c>
      <c r="M7724" s="20"/>
      <c r="N7724" s="21">
        <v>45301</v>
      </c>
    </row>
    <row r="7725" spans="1:14" x14ac:dyDescent="0.25">
      <c r="A7725" s="21">
        <v>45301</v>
      </c>
      <c r="B7725" s="22">
        <v>0.32847222222222222</v>
      </c>
      <c r="C7725" s="20" t="s">
        <v>7063</v>
      </c>
      <c r="D7725" s="20" t="s">
        <v>7064</v>
      </c>
      <c r="E7725" s="207" t="s">
        <v>7065</v>
      </c>
      <c r="F7725" s="207" t="s">
        <v>7188</v>
      </c>
      <c r="G7725" s="20" t="s">
        <v>7067</v>
      </c>
      <c r="H7725" s="23">
        <v>2100000</v>
      </c>
      <c r="I7725" s="21">
        <v>45292</v>
      </c>
      <c r="J7725" s="21">
        <v>45298</v>
      </c>
      <c r="K7725" s="20" t="s">
        <v>5121</v>
      </c>
      <c r="L7725" s="20" t="s">
        <v>5107</v>
      </c>
      <c r="M7725" s="20"/>
      <c r="N7725" s="21">
        <v>45301</v>
      </c>
    </row>
    <row r="7726" spans="1:14" x14ac:dyDescent="0.25">
      <c r="A7726" s="21">
        <v>45300</v>
      </c>
      <c r="B7726" s="22">
        <v>0.71388888888888891</v>
      </c>
      <c r="C7726" s="20" t="s">
        <v>7189</v>
      </c>
      <c r="D7726" s="20">
        <v>1234567</v>
      </c>
      <c r="E7726" s="207" t="s">
        <v>7190</v>
      </c>
      <c r="F7726" s="207" t="s">
        <v>7191</v>
      </c>
      <c r="G7726" s="20" t="s">
        <v>7072</v>
      </c>
      <c r="H7726" s="23">
        <v>250000</v>
      </c>
      <c r="I7726" s="21">
        <v>45292</v>
      </c>
      <c r="J7726" s="21">
        <v>45298</v>
      </c>
      <c r="K7726" s="20" t="s">
        <v>7192</v>
      </c>
      <c r="L7726" s="20" t="s">
        <v>5107</v>
      </c>
      <c r="M7726" s="20"/>
      <c r="N7726" s="21">
        <v>45300</v>
      </c>
    </row>
    <row r="7727" spans="1:14" x14ac:dyDescent="0.25">
      <c r="A7727" s="21">
        <v>45300</v>
      </c>
      <c r="B7727" s="22">
        <v>0.70972222222222225</v>
      </c>
      <c r="C7727" s="20" t="s">
        <v>717</v>
      </c>
      <c r="D7727" s="20">
        <v>1234567</v>
      </c>
      <c r="E7727" s="207" t="s">
        <v>7190</v>
      </c>
      <c r="F7727" s="207" t="s">
        <v>7193</v>
      </c>
      <c r="G7727" s="20" t="s">
        <v>7072</v>
      </c>
      <c r="H7727" s="23">
        <v>250000</v>
      </c>
      <c r="I7727" s="21">
        <v>45292</v>
      </c>
      <c r="J7727" s="21">
        <v>45298</v>
      </c>
      <c r="K7727" s="20" t="s">
        <v>7192</v>
      </c>
      <c r="L7727" s="20" t="s">
        <v>5107</v>
      </c>
      <c r="M7727" s="20"/>
      <c r="N7727" s="21">
        <v>45300</v>
      </c>
    </row>
    <row r="7728" spans="1:14" x14ac:dyDescent="0.25">
      <c r="A7728" s="21">
        <v>45300</v>
      </c>
      <c r="B7728" s="22">
        <v>0.7090277777777777</v>
      </c>
      <c r="C7728" s="20" t="s">
        <v>7058</v>
      </c>
      <c r="D7728" s="20">
        <v>12345</v>
      </c>
      <c r="E7728" s="207" t="s">
        <v>7059</v>
      </c>
      <c r="F7728" s="207" t="s">
        <v>7194</v>
      </c>
      <c r="G7728" s="20" t="s">
        <v>7061</v>
      </c>
      <c r="H7728" s="23">
        <v>116000</v>
      </c>
      <c r="I7728" s="21">
        <v>45292</v>
      </c>
      <c r="J7728" s="21">
        <v>45298</v>
      </c>
      <c r="K7728" s="20" t="s">
        <v>7062</v>
      </c>
      <c r="L7728" s="20" t="s">
        <v>5098</v>
      </c>
      <c r="M7728" s="20"/>
      <c r="N7728" s="21">
        <v>45300</v>
      </c>
    </row>
    <row r="7729" spans="1:14" x14ac:dyDescent="0.25">
      <c r="A7729" s="21">
        <v>45300</v>
      </c>
      <c r="B7729" s="22">
        <v>0.70763888888888893</v>
      </c>
      <c r="C7729" s="20" t="s">
        <v>7195</v>
      </c>
      <c r="D7729" s="20">
        <v>1234</v>
      </c>
      <c r="E7729" s="207" t="s">
        <v>7196</v>
      </c>
      <c r="F7729" s="207" t="s">
        <v>7197</v>
      </c>
      <c r="G7729" s="20" t="s">
        <v>7183</v>
      </c>
      <c r="H7729" s="23">
        <v>187803</v>
      </c>
      <c r="I7729" s="21">
        <v>45292</v>
      </c>
      <c r="J7729" s="21">
        <v>45298</v>
      </c>
      <c r="K7729" s="20" t="s">
        <v>7062</v>
      </c>
      <c r="L7729" s="20" t="s">
        <v>5098</v>
      </c>
      <c r="M7729" s="20"/>
      <c r="N7729" s="21">
        <v>45300</v>
      </c>
    </row>
    <row r="7730" spans="1:14" x14ac:dyDescent="0.25">
      <c r="A7730" s="21">
        <v>45300</v>
      </c>
      <c r="B7730" s="22">
        <v>0.70763888888888893</v>
      </c>
      <c r="C7730" s="20" t="s">
        <v>2152</v>
      </c>
      <c r="D7730" s="20">
        <v>123</v>
      </c>
      <c r="E7730" s="207" t="s">
        <v>7198</v>
      </c>
      <c r="F7730" s="207" t="s">
        <v>7199</v>
      </c>
      <c r="G7730" s="20" t="s">
        <v>7200</v>
      </c>
      <c r="H7730" s="23">
        <v>845819</v>
      </c>
      <c r="I7730" s="21">
        <v>45292</v>
      </c>
      <c r="J7730" s="21">
        <v>45298</v>
      </c>
      <c r="K7730" s="20" t="s">
        <v>7062</v>
      </c>
      <c r="L7730" s="20" t="s">
        <v>5098</v>
      </c>
      <c r="M7730" s="20"/>
      <c r="N7730" s="21">
        <v>45300</v>
      </c>
    </row>
    <row r="7731" spans="1:14" x14ac:dyDescent="0.25">
      <c r="A7731" s="21">
        <v>45300.982187500005</v>
      </c>
      <c r="B7731" s="22">
        <v>45300.982187500005</v>
      </c>
      <c r="C7731" s="20" t="s">
        <v>132</v>
      </c>
      <c r="D7731" s="20" t="s">
        <v>133</v>
      </c>
      <c r="E7731" s="207" t="s">
        <v>136</v>
      </c>
      <c r="F7731" s="207" t="s">
        <v>7201</v>
      </c>
      <c r="G7731" s="20" t="s">
        <v>134</v>
      </c>
      <c r="H7731" s="23">
        <v>4602.13</v>
      </c>
      <c r="I7731" s="21">
        <v>45292</v>
      </c>
      <c r="J7731" s="21">
        <v>45299</v>
      </c>
      <c r="K7731" s="20" t="s">
        <v>5097</v>
      </c>
      <c r="L7731" s="20" t="s">
        <v>5098</v>
      </c>
      <c r="M7731" s="20"/>
      <c r="N7731" s="21">
        <v>45301.033822245372</v>
      </c>
    </row>
    <row r="7732" spans="1:14" x14ac:dyDescent="0.25">
      <c r="A7732" s="21">
        <v>45300.45511574074</v>
      </c>
      <c r="B7732" s="22">
        <v>45300.45511574074</v>
      </c>
      <c r="C7732" s="20" t="s">
        <v>869</v>
      </c>
      <c r="D7732" s="20" t="s">
        <v>870</v>
      </c>
      <c r="E7732" s="207" t="s">
        <v>872</v>
      </c>
      <c r="F7732" s="207" t="s">
        <v>7202</v>
      </c>
      <c r="G7732" s="20" t="s">
        <v>210</v>
      </c>
      <c r="H7732" s="23">
        <v>301.57</v>
      </c>
      <c r="I7732" s="21">
        <v>45292</v>
      </c>
      <c r="J7732" s="21">
        <v>45299</v>
      </c>
      <c r="K7732" s="20" t="s">
        <v>5097</v>
      </c>
      <c r="L7732" s="20" t="s">
        <v>5098</v>
      </c>
      <c r="M7732" s="20"/>
      <c r="N7732" s="21">
        <v>45300.87385447917</v>
      </c>
    </row>
    <row r="7733" spans="1:14" x14ac:dyDescent="0.25">
      <c r="A7733" s="21">
        <v>45300.45511574074</v>
      </c>
      <c r="B7733" s="22">
        <v>45300.45511574074</v>
      </c>
      <c r="C7733" s="20" t="s">
        <v>995</v>
      </c>
      <c r="D7733" s="20" t="s">
        <v>996</v>
      </c>
      <c r="E7733" s="207" t="s">
        <v>998</v>
      </c>
      <c r="F7733" s="207" t="s">
        <v>7203</v>
      </c>
      <c r="G7733" s="20" t="s">
        <v>210</v>
      </c>
      <c r="H7733" s="23">
        <v>29.04</v>
      </c>
      <c r="I7733" s="21">
        <v>45292</v>
      </c>
      <c r="J7733" s="21">
        <v>45299</v>
      </c>
      <c r="K7733" s="20" t="s">
        <v>5097</v>
      </c>
      <c r="L7733" s="20" t="s">
        <v>5098</v>
      </c>
      <c r="M7733" s="20"/>
      <c r="N7733" s="21">
        <v>45300.87385447917</v>
      </c>
    </row>
    <row r="7734" spans="1:14" x14ac:dyDescent="0.25">
      <c r="A7734" s="21">
        <v>45300.45511574074</v>
      </c>
      <c r="B7734" s="22">
        <v>45300.45511574074</v>
      </c>
      <c r="C7734" s="20" t="s">
        <v>724</v>
      </c>
      <c r="D7734" s="20" t="s">
        <v>118</v>
      </c>
      <c r="E7734" s="207" t="s">
        <v>121</v>
      </c>
      <c r="F7734" s="207" t="s">
        <v>7204</v>
      </c>
      <c r="G7734" s="20" t="s">
        <v>210</v>
      </c>
      <c r="H7734" s="23">
        <v>2432.44</v>
      </c>
      <c r="I7734" s="21">
        <v>45292</v>
      </c>
      <c r="J7734" s="21">
        <v>45299</v>
      </c>
      <c r="K7734" s="20" t="s">
        <v>5097</v>
      </c>
      <c r="L7734" s="20" t="s">
        <v>5098</v>
      </c>
      <c r="M7734" s="20"/>
      <c r="N7734" s="21">
        <v>45300.87385447917</v>
      </c>
    </row>
    <row r="7735" spans="1:14" x14ac:dyDescent="0.25">
      <c r="A7735" s="21">
        <v>45300.100324074083</v>
      </c>
      <c r="B7735" s="22">
        <v>45300.100324074083</v>
      </c>
      <c r="C7735" s="20" t="s">
        <v>5101</v>
      </c>
      <c r="D7735" s="20" t="s">
        <v>5102</v>
      </c>
      <c r="E7735" s="207" t="s">
        <v>5103</v>
      </c>
      <c r="F7735" s="207" t="s">
        <v>7205</v>
      </c>
      <c r="G7735" s="20" t="s">
        <v>5105</v>
      </c>
      <c r="H7735" s="23">
        <v>37050.61</v>
      </c>
      <c r="I7735" s="21">
        <v>45292</v>
      </c>
      <c r="J7735" s="21">
        <v>45299</v>
      </c>
      <c r="K7735" s="20" t="s">
        <v>5106</v>
      </c>
      <c r="L7735" s="20" t="s">
        <v>5107</v>
      </c>
      <c r="M7735" s="20"/>
      <c r="N7735" s="21">
        <v>45300.87385447917</v>
      </c>
    </row>
    <row r="7736" spans="1:14" x14ac:dyDescent="0.25">
      <c r="A7736" s="21">
        <v>45300.100324074083</v>
      </c>
      <c r="B7736" s="22">
        <v>45300.100324074083</v>
      </c>
      <c r="C7736" s="20" t="s">
        <v>5108</v>
      </c>
      <c r="D7736" s="20" t="s">
        <v>5109</v>
      </c>
      <c r="E7736" s="207" t="s">
        <v>5110</v>
      </c>
      <c r="F7736" s="207" t="s">
        <v>7206</v>
      </c>
      <c r="G7736" s="20" t="s">
        <v>5105</v>
      </c>
      <c r="H7736" s="23">
        <v>38161.67</v>
      </c>
      <c r="I7736" s="21">
        <v>45292</v>
      </c>
      <c r="J7736" s="21">
        <v>45299</v>
      </c>
      <c r="K7736" s="20" t="s">
        <v>5106</v>
      </c>
      <c r="L7736" s="20" t="s">
        <v>5107</v>
      </c>
      <c r="M7736" s="20"/>
      <c r="N7736" s="21">
        <v>45300.87385447917</v>
      </c>
    </row>
    <row r="7737" spans="1:14" x14ac:dyDescent="0.25">
      <c r="A7737" s="21">
        <v>45300.028194444443</v>
      </c>
      <c r="B7737" s="22">
        <v>45300.028194444443</v>
      </c>
      <c r="C7737" s="20" t="s">
        <v>771</v>
      </c>
      <c r="D7737" s="20" t="s">
        <v>772</v>
      </c>
      <c r="E7737" s="207" t="s">
        <v>774</v>
      </c>
      <c r="F7737" s="207" t="s">
        <v>7207</v>
      </c>
      <c r="G7737" s="20" t="s">
        <v>183</v>
      </c>
      <c r="H7737" s="23">
        <v>1003830.24</v>
      </c>
      <c r="I7737" s="21">
        <v>45292</v>
      </c>
      <c r="J7737" s="21">
        <v>45299</v>
      </c>
      <c r="K7737" s="20" t="s">
        <v>5114</v>
      </c>
      <c r="L7737" s="20" t="s">
        <v>5107</v>
      </c>
      <c r="M7737" s="20"/>
      <c r="N7737" s="21">
        <v>45300.87385447917</v>
      </c>
    </row>
    <row r="7738" spans="1:14" x14ac:dyDescent="0.25">
      <c r="A7738" s="21">
        <v>45300.028194444443</v>
      </c>
      <c r="B7738" s="22">
        <v>45300.028194444443</v>
      </c>
      <c r="C7738" s="20" t="s">
        <v>181</v>
      </c>
      <c r="D7738" s="20" t="s">
        <v>182</v>
      </c>
      <c r="E7738" s="207" t="s">
        <v>185</v>
      </c>
      <c r="F7738" s="207" t="s">
        <v>7208</v>
      </c>
      <c r="G7738" s="20" t="s">
        <v>183</v>
      </c>
      <c r="H7738" s="23">
        <v>691941.42</v>
      </c>
      <c r="I7738" s="21">
        <v>45292</v>
      </c>
      <c r="J7738" s="21">
        <v>45299</v>
      </c>
      <c r="K7738" s="20" t="s">
        <v>5116</v>
      </c>
      <c r="L7738" s="20" t="s">
        <v>5107</v>
      </c>
      <c r="M7738" s="20"/>
      <c r="N7738" s="21">
        <v>45300.87385447917</v>
      </c>
    </row>
    <row r="7739" spans="1:14" x14ac:dyDescent="0.25">
      <c r="A7739" s="21">
        <v>45300.028194444443</v>
      </c>
      <c r="B7739" s="22">
        <v>45300.028194444443</v>
      </c>
      <c r="C7739" s="20" t="s">
        <v>1190</v>
      </c>
      <c r="D7739" s="20" t="s">
        <v>1191</v>
      </c>
      <c r="E7739" s="207" t="s">
        <v>1193</v>
      </c>
      <c r="F7739" s="207" t="s">
        <v>7209</v>
      </c>
      <c r="G7739" s="20" t="s">
        <v>183</v>
      </c>
      <c r="H7739" s="23">
        <v>4340.7</v>
      </c>
      <c r="I7739" s="21">
        <v>45292</v>
      </c>
      <c r="J7739" s="21">
        <v>45299</v>
      </c>
      <c r="K7739" s="20" t="s">
        <v>5118</v>
      </c>
      <c r="L7739" s="20" t="s">
        <v>5107</v>
      </c>
      <c r="M7739" s="20"/>
      <c r="N7739" s="21">
        <v>45300.87385447917</v>
      </c>
    </row>
    <row r="7740" spans="1:14" x14ac:dyDescent="0.25">
      <c r="A7740" s="21">
        <v>45300.028194444443</v>
      </c>
      <c r="B7740" s="22">
        <v>45300.028194444443</v>
      </c>
      <c r="C7740" s="20" t="s">
        <v>1226</v>
      </c>
      <c r="D7740" s="20" t="s">
        <v>1227</v>
      </c>
      <c r="E7740" s="207" t="s">
        <v>1229</v>
      </c>
      <c r="F7740" s="207" t="s">
        <v>7210</v>
      </c>
      <c r="G7740" s="20" t="s">
        <v>183</v>
      </c>
      <c r="H7740" s="23">
        <v>2702.06</v>
      </c>
      <c r="I7740" s="21">
        <v>45292</v>
      </c>
      <c r="J7740" s="21">
        <v>45299</v>
      </c>
      <c r="K7740" s="20" t="s">
        <v>5118</v>
      </c>
      <c r="L7740" s="20" t="s">
        <v>5107</v>
      </c>
      <c r="M7740" s="20"/>
      <c r="N7740" s="21">
        <v>45300.87385447917</v>
      </c>
    </row>
    <row r="7741" spans="1:14" x14ac:dyDescent="0.25">
      <c r="A7741" s="21">
        <v>45300.028194444443</v>
      </c>
      <c r="B7741" s="22">
        <v>45300.028194444443</v>
      </c>
      <c r="C7741" s="20" t="s">
        <v>717</v>
      </c>
      <c r="D7741" s="20" t="s">
        <v>718</v>
      </c>
      <c r="E7741" s="207" t="s">
        <v>720</v>
      </c>
      <c r="F7741" s="207" t="s">
        <v>7211</v>
      </c>
      <c r="G7741" s="20" t="s">
        <v>183</v>
      </c>
      <c r="H7741" s="23">
        <v>4415.74</v>
      </c>
      <c r="I7741" s="21">
        <v>45292</v>
      </c>
      <c r="J7741" s="21">
        <v>45299</v>
      </c>
      <c r="K7741" s="20" t="s">
        <v>5121</v>
      </c>
      <c r="L7741" s="20" t="s">
        <v>5107</v>
      </c>
      <c r="M7741" s="20"/>
      <c r="N7741" s="21">
        <v>45300.87385447917</v>
      </c>
    </row>
    <row r="7742" spans="1:14" x14ac:dyDescent="0.25">
      <c r="A7742" s="21">
        <v>45300.028194444443</v>
      </c>
      <c r="B7742" s="22">
        <v>45300.028194444443</v>
      </c>
      <c r="C7742" s="20" t="s">
        <v>882</v>
      </c>
      <c r="D7742" s="20" t="s">
        <v>883</v>
      </c>
      <c r="E7742" s="207" t="s">
        <v>885</v>
      </c>
      <c r="F7742" s="207" t="s">
        <v>7212</v>
      </c>
      <c r="G7742" s="20" t="s">
        <v>183</v>
      </c>
      <c r="H7742" s="23">
        <v>6897.02</v>
      </c>
      <c r="I7742" s="21">
        <v>45292</v>
      </c>
      <c r="J7742" s="21">
        <v>45299</v>
      </c>
      <c r="K7742" s="20" t="s">
        <v>5123</v>
      </c>
      <c r="L7742" s="20" t="s">
        <v>5107</v>
      </c>
      <c r="M7742" s="20"/>
      <c r="N7742" s="21">
        <v>45300.87385447917</v>
      </c>
    </row>
    <row r="7743" spans="1:14" x14ac:dyDescent="0.25">
      <c r="A7743" s="21">
        <v>45300.028194444443</v>
      </c>
      <c r="B7743" s="22">
        <v>45300.028194444443</v>
      </c>
      <c r="C7743" s="20" t="s">
        <v>193</v>
      </c>
      <c r="D7743" s="20" t="s">
        <v>194</v>
      </c>
      <c r="E7743" s="207" t="s">
        <v>196</v>
      </c>
      <c r="F7743" s="207" t="s">
        <v>7213</v>
      </c>
      <c r="G7743" s="20" t="s">
        <v>183</v>
      </c>
      <c r="H7743" s="23">
        <v>31972.04</v>
      </c>
      <c r="I7743" s="21">
        <v>45292</v>
      </c>
      <c r="J7743" s="21">
        <v>45299</v>
      </c>
      <c r="K7743" s="20" t="s">
        <v>5118</v>
      </c>
      <c r="L7743" s="20" t="s">
        <v>5107</v>
      </c>
      <c r="M7743" s="20"/>
      <c r="N7743" s="21">
        <v>45300.87385447917</v>
      </c>
    </row>
    <row r="7744" spans="1:14" x14ac:dyDescent="0.25">
      <c r="A7744" s="21">
        <v>45300.028194444443</v>
      </c>
      <c r="B7744" s="22">
        <v>45300.028194444443</v>
      </c>
      <c r="C7744" s="20" t="s">
        <v>253</v>
      </c>
      <c r="D7744" s="20" t="s">
        <v>254</v>
      </c>
      <c r="E7744" s="207" t="s">
        <v>256</v>
      </c>
      <c r="F7744" s="207" t="s">
        <v>7214</v>
      </c>
      <c r="G7744" s="20" t="s">
        <v>183</v>
      </c>
      <c r="H7744" s="23">
        <v>21228.99</v>
      </c>
      <c r="I7744" s="21">
        <v>45292</v>
      </c>
      <c r="J7744" s="21">
        <v>45299</v>
      </c>
      <c r="K7744" s="20" t="s">
        <v>5118</v>
      </c>
      <c r="L7744" s="20" t="s">
        <v>5107</v>
      </c>
      <c r="M7744" s="20"/>
      <c r="N7744" s="21">
        <v>45300.87385447917</v>
      </c>
    </row>
    <row r="7745" spans="1:14" x14ac:dyDescent="0.25">
      <c r="A7745" s="21">
        <v>45300.028194444443</v>
      </c>
      <c r="B7745" s="22">
        <v>45300.028194444443</v>
      </c>
      <c r="C7745" s="20" t="s">
        <v>939</v>
      </c>
      <c r="D7745" s="20" t="s">
        <v>940</v>
      </c>
      <c r="E7745" s="207" t="s">
        <v>942</v>
      </c>
      <c r="F7745" s="207" t="s">
        <v>7215</v>
      </c>
      <c r="G7745" s="20" t="s">
        <v>183</v>
      </c>
      <c r="H7745" s="23">
        <v>4009.01</v>
      </c>
      <c r="I7745" s="21">
        <v>45292</v>
      </c>
      <c r="J7745" s="21">
        <v>45299</v>
      </c>
      <c r="K7745" s="20" t="s">
        <v>5123</v>
      </c>
      <c r="L7745" s="20" t="s">
        <v>5107</v>
      </c>
      <c r="M7745" s="20"/>
      <c r="N7745" s="21">
        <v>45300.87385447917</v>
      </c>
    </row>
    <row r="7746" spans="1:14" x14ac:dyDescent="0.25">
      <c r="A7746" s="21">
        <v>45300.028194444443</v>
      </c>
      <c r="B7746" s="22">
        <v>45300.028194444443</v>
      </c>
      <c r="C7746" s="20" t="s">
        <v>521</v>
      </c>
      <c r="D7746" s="20" t="s">
        <v>522</v>
      </c>
      <c r="E7746" s="207" t="s">
        <v>524</v>
      </c>
      <c r="F7746" s="207" t="s">
        <v>7216</v>
      </c>
      <c r="G7746" s="20" t="s">
        <v>183</v>
      </c>
      <c r="H7746" s="23">
        <v>6586.94</v>
      </c>
      <c r="I7746" s="21">
        <v>45292</v>
      </c>
      <c r="J7746" s="21">
        <v>45299</v>
      </c>
      <c r="K7746" s="20" t="s">
        <v>5121</v>
      </c>
      <c r="L7746" s="20" t="s">
        <v>5107</v>
      </c>
      <c r="M7746" s="20"/>
      <c r="N7746" s="21">
        <v>45300.87385447917</v>
      </c>
    </row>
    <row r="7747" spans="1:14" x14ac:dyDescent="0.25">
      <c r="A7747" s="21">
        <v>45300.028194444443</v>
      </c>
      <c r="B7747" s="22">
        <v>45300.028194444443</v>
      </c>
      <c r="C7747" s="20" t="s">
        <v>459</v>
      </c>
      <c r="D7747" s="20" t="s">
        <v>460</v>
      </c>
      <c r="E7747" s="207" t="s">
        <v>462</v>
      </c>
      <c r="F7747" s="207" t="s">
        <v>7217</v>
      </c>
      <c r="G7747" s="20" t="s">
        <v>183</v>
      </c>
      <c r="H7747" s="23">
        <v>1229954</v>
      </c>
      <c r="I7747" s="21">
        <v>45292</v>
      </c>
      <c r="J7747" s="21">
        <v>45299</v>
      </c>
      <c r="K7747" s="20" t="s">
        <v>5129</v>
      </c>
      <c r="L7747" s="20" t="s">
        <v>5107</v>
      </c>
      <c r="M7747" s="20"/>
      <c r="N7747" s="21">
        <v>45300.87385447917</v>
      </c>
    </row>
    <row r="7748" spans="1:14" x14ac:dyDescent="0.25">
      <c r="A7748" s="21">
        <v>45300.028194444443</v>
      </c>
      <c r="B7748" s="22">
        <v>45300.028194444443</v>
      </c>
      <c r="C7748" s="20" t="s">
        <v>435</v>
      </c>
      <c r="D7748" s="20" t="s">
        <v>436</v>
      </c>
      <c r="E7748" s="207" t="s">
        <v>438</v>
      </c>
      <c r="F7748" s="207" t="s">
        <v>7218</v>
      </c>
      <c r="G7748" s="20" t="s">
        <v>183</v>
      </c>
      <c r="H7748" s="23">
        <v>7013.15</v>
      </c>
      <c r="I7748" s="21">
        <v>45292</v>
      </c>
      <c r="J7748" s="21">
        <v>45299</v>
      </c>
      <c r="K7748" s="20" t="s">
        <v>5118</v>
      </c>
      <c r="L7748" s="20" t="s">
        <v>5107</v>
      </c>
      <c r="M7748" s="20"/>
      <c r="N7748" s="21">
        <v>45300.87385447917</v>
      </c>
    </row>
    <row r="7749" spans="1:14" x14ac:dyDescent="0.25">
      <c r="A7749" s="21">
        <v>45300.028194444443</v>
      </c>
      <c r="B7749" s="22">
        <v>45300.028194444443</v>
      </c>
      <c r="C7749" s="20" t="s">
        <v>422</v>
      </c>
      <c r="D7749" s="20" t="s">
        <v>423</v>
      </c>
      <c r="E7749" s="207" t="s">
        <v>425</v>
      </c>
      <c r="F7749" s="207" t="s">
        <v>7219</v>
      </c>
      <c r="G7749" s="20" t="s">
        <v>183</v>
      </c>
      <c r="H7749" s="23">
        <v>13151.62</v>
      </c>
      <c r="I7749" s="21">
        <v>45292</v>
      </c>
      <c r="J7749" s="21">
        <v>45299</v>
      </c>
      <c r="K7749" s="20" t="s">
        <v>5118</v>
      </c>
      <c r="L7749" s="20" t="s">
        <v>5107</v>
      </c>
      <c r="M7749" s="20"/>
      <c r="N7749" s="21">
        <v>45300.87385447917</v>
      </c>
    </row>
    <row r="7750" spans="1:14" x14ac:dyDescent="0.25">
      <c r="A7750" s="21">
        <v>45300.028194444443</v>
      </c>
      <c r="B7750" s="22">
        <v>45300.028194444443</v>
      </c>
      <c r="C7750" s="20" t="s">
        <v>1298</v>
      </c>
      <c r="D7750" s="20" t="s">
        <v>1299</v>
      </c>
      <c r="E7750" s="207" t="s">
        <v>1301</v>
      </c>
      <c r="F7750" s="207" t="s">
        <v>7220</v>
      </c>
      <c r="G7750" s="20" t="s">
        <v>183</v>
      </c>
      <c r="H7750" s="23">
        <v>644.19000000000005</v>
      </c>
      <c r="I7750" s="21">
        <v>45292</v>
      </c>
      <c r="J7750" s="21">
        <v>45299</v>
      </c>
      <c r="K7750" s="20" t="s">
        <v>5121</v>
      </c>
      <c r="L7750" s="20" t="s">
        <v>5107</v>
      </c>
      <c r="M7750" s="20"/>
      <c r="N7750" s="21">
        <v>45300.87385447917</v>
      </c>
    </row>
    <row r="7751" spans="1:14" x14ac:dyDescent="0.25">
      <c r="A7751" s="21">
        <v>45300.028194444443</v>
      </c>
      <c r="B7751" s="22">
        <v>45300.028194444443</v>
      </c>
      <c r="C7751" s="20" t="s">
        <v>331</v>
      </c>
      <c r="D7751" s="20" t="s">
        <v>332</v>
      </c>
      <c r="E7751" s="207" t="s">
        <v>334</v>
      </c>
      <c r="F7751" s="207" t="s">
        <v>7221</v>
      </c>
      <c r="G7751" s="20" t="s">
        <v>183</v>
      </c>
      <c r="H7751" s="23">
        <v>5895.3</v>
      </c>
      <c r="I7751" s="21">
        <v>45292</v>
      </c>
      <c r="J7751" s="21">
        <v>45299</v>
      </c>
      <c r="K7751" s="20" t="s">
        <v>5121</v>
      </c>
      <c r="L7751" s="20" t="s">
        <v>5107</v>
      </c>
      <c r="M7751" s="20"/>
      <c r="N7751" s="21">
        <v>45300.87385447917</v>
      </c>
    </row>
    <row r="7752" spans="1:14" x14ac:dyDescent="0.25">
      <c r="A7752" s="21">
        <v>45300.028194444443</v>
      </c>
      <c r="B7752" s="22">
        <v>45300.028194444443</v>
      </c>
      <c r="C7752" s="20" t="s">
        <v>7222</v>
      </c>
      <c r="D7752" s="20" t="s">
        <v>7223</v>
      </c>
      <c r="E7752" s="207" t="s">
        <v>7224</v>
      </c>
      <c r="F7752" s="207" t="s">
        <v>7225</v>
      </c>
      <c r="G7752" s="20" t="s">
        <v>183</v>
      </c>
      <c r="H7752" s="23">
        <v>2455136.96</v>
      </c>
      <c r="I7752" s="21">
        <v>45292</v>
      </c>
      <c r="J7752" s="21">
        <v>45299</v>
      </c>
      <c r="K7752" s="20" t="s">
        <v>5129</v>
      </c>
      <c r="L7752" s="20" t="s">
        <v>5107</v>
      </c>
      <c r="M7752" s="20"/>
      <c r="N7752" s="21">
        <v>45300.87385447917</v>
      </c>
    </row>
    <row r="7753" spans="1:14" x14ac:dyDescent="0.25">
      <c r="A7753" s="21">
        <v>45299.891377314816</v>
      </c>
      <c r="B7753" s="22">
        <v>45299.891377314816</v>
      </c>
      <c r="C7753" s="20" t="s">
        <v>266</v>
      </c>
      <c r="D7753" s="20" t="s">
        <v>267</v>
      </c>
      <c r="E7753" s="207" t="s">
        <v>270</v>
      </c>
      <c r="F7753" s="207" t="s">
        <v>7226</v>
      </c>
      <c r="G7753" s="20" t="s">
        <v>268</v>
      </c>
      <c r="H7753" s="23">
        <v>9154.69</v>
      </c>
      <c r="I7753" s="21">
        <v>45292</v>
      </c>
      <c r="J7753" s="21">
        <v>45299</v>
      </c>
      <c r="K7753" s="20" t="s">
        <v>5097</v>
      </c>
      <c r="L7753" s="20" t="s">
        <v>5098</v>
      </c>
      <c r="M7753" s="20"/>
      <c r="N7753" s="21">
        <v>45300.87385447917</v>
      </c>
    </row>
    <row r="7754" spans="1:14" x14ac:dyDescent="0.25">
      <c r="A7754" s="21">
        <v>45299.821504629625</v>
      </c>
      <c r="B7754" s="22">
        <v>45299.821504629625</v>
      </c>
      <c r="C7754" s="20" t="s">
        <v>132</v>
      </c>
      <c r="D7754" s="20" t="s">
        <v>133</v>
      </c>
      <c r="E7754" s="207" t="s">
        <v>136</v>
      </c>
      <c r="F7754" s="207" t="s">
        <v>7227</v>
      </c>
      <c r="G7754" s="20" t="s">
        <v>134</v>
      </c>
      <c r="H7754" s="23">
        <v>4570.21</v>
      </c>
      <c r="I7754" s="21">
        <v>45292</v>
      </c>
      <c r="J7754" s="21">
        <v>45299</v>
      </c>
      <c r="K7754" s="20" t="s">
        <v>5097</v>
      </c>
      <c r="L7754" s="20" t="s">
        <v>5098</v>
      </c>
      <c r="M7754" s="20"/>
      <c r="N7754" s="21">
        <v>45300.87385447917</v>
      </c>
    </row>
    <row r="7755" spans="1:14" x14ac:dyDescent="0.25">
      <c r="A7755" s="21">
        <v>45299.513749999998</v>
      </c>
      <c r="B7755" s="22">
        <v>45299.513749999998</v>
      </c>
      <c r="C7755" s="20" t="s">
        <v>869</v>
      </c>
      <c r="D7755" s="20" t="s">
        <v>870</v>
      </c>
      <c r="E7755" s="207" t="s">
        <v>872</v>
      </c>
      <c r="F7755" s="207" t="s">
        <v>7228</v>
      </c>
      <c r="G7755" s="20" t="s">
        <v>210</v>
      </c>
      <c r="H7755" s="23">
        <v>188.61</v>
      </c>
      <c r="I7755" s="21">
        <v>45292</v>
      </c>
      <c r="J7755" s="21">
        <v>45299</v>
      </c>
      <c r="K7755" s="20" t="s">
        <v>5097</v>
      </c>
      <c r="L7755" s="20" t="s">
        <v>5098</v>
      </c>
      <c r="M7755" s="20"/>
      <c r="N7755" s="21">
        <v>45300.87385447917</v>
      </c>
    </row>
    <row r="7756" spans="1:14" x14ac:dyDescent="0.25">
      <c r="A7756" s="21">
        <v>45299.513749999998</v>
      </c>
      <c r="B7756" s="22">
        <v>45299.513749999998</v>
      </c>
      <c r="C7756" s="20" t="s">
        <v>995</v>
      </c>
      <c r="D7756" s="20" t="s">
        <v>996</v>
      </c>
      <c r="E7756" s="207" t="s">
        <v>998</v>
      </c>
      <c r="F7756" s="207" t="s">
        <v>7229</v>
      </c>
      <c r="G7756" s="20" t="s">
        <v>210</v>
      </c>
      <c r="H7756" s="23">
        <v>29.04</v>
      </c>
      <c r="I7756" s="21">
        <v>45292</v>
      </c>
      <c r="J7756" s="21">
        <v>45299</v>
      </c>
      <c r="K7756" s="20" t="s">
        <v>5097</v>
      </c>
      <c r="L7756" s="20" t="s">
        <v>5098</v>
      </c>
      <c r="M7756" s="20"/>
      <c r="N7756" s="21">
        <v>45300.87385447917</v>
      </c>
    </row>
    <row r="7757" spans="1:14" x14ac:dyDescent="0.25">
      <c r="A7757" s="21">
        <v>45299.513749999998</v>
      </c>
      <c r="B7757" s="22">
        <v>45299.513749999998</v>
      </c>
      <c r="C7757" s="20" t="s">
        <v>724</v>
      </c>
      <c r="D7757" s="20" t="s">
        <v>118</v>
      </c>
      <c r="E7757" s="207" t="s">
        <v>121</v>
      </c>
      <c r="F7757" s="207" t="s">
        <v>7230</v>
      </c>
      <c r="G7757" s="20" t="s">
        <v>210</v>
      </c>
      <c r="H7757" s="23">
        <v>2214.23</v>
      </c>
      <c r="I7757" s="21">
        <v>45292</v>
      </c>
      <c r="J7757" s="21">
        <v>45299</v>
      </c>
      <c r="K7757" s="20" t="s">
        <v>5097</v>
      </c>
      <c r="L7757" s="20" t="s">
        <v>5098</v>
      </c>
      <c r="M7757" s="20"/>
      <c r="N7757" s="21">
        <v>45300.87385447917</v>
      </c>
    </row>
    <row r="7758" spans="1:14" x14ac:dyDescent="0.25">
      <c r="A7758" s="21">
        <v>45299.432291666672</v>
      </c>
      <c r="B7758" s="22">
        <v>45299.432291666672</v>
      </c>
      <c r="C7758" s="20" t="s">
        <v>5101</v>
      </c>
      <c r="D7758" s="20" t="s">
        <v>5102</v>
      </c>
      <c r="E7758" s="207" t="s">
        <v>5103</v>
      </c>
      <c r="F7758" s="207" t="s">
        <v>7231</v>
      </c>
      <c r="G7758" s="20" t="s">
        <v>5105</v>
      </c>
      <c r="H7758" s="23">
        <v>36667.49</v>
      </c>
      <c r="I7758" s="21">
        <v>45292</v>
      </c>
      <c r="J7758" s="21">
        <v>45299</v>
      </c>
      <c r="K7758" s="20" t="s">
        <v>5106</v>
      </c>
      <c r="L7758" s="20" t="s">
        <v>5107</v>
      </c>
      <c r="M7758" s="20"/>
      <c r="N7758" s="21">
        <v>45300.87385447917</v>
      </c>
    </row>
    <row r="7759" spans="1:14" x14ac:dyDescent="0.25">
      <c r="A7759" s="21">
        <v>45299.432291666672</v>
      </c>
      <c r="B7759" s="22">
        <v>45299.432291666672</v>
      </c>
      <c r="C7759" s="20" t="s">
        <v>5108</v>
      </c>
      <c r="D7759" s="20" t="s">
        <v>5109</v>
      </c>
      <c r="E7759" s="207" t="s">
        <v>5110</v>
      </c>
      <c r="F7759" s="207" t="s">
        <v>7232</v>
      </c>
      <c r="G7759" s="20" t="s">
        <v>5105</v>
      </c>
      <c r="H7759" s="23">
        <v>37691.47</v>
      </c>
      <c r="I7759" s="21">
        <v>45292</v>
      </c>
      <c r="J7759" s="21">
        <v>45299</v>
      </c>
      <c r="K7759" s="20" t="s">
        <v>5106</v>
      </c>
      <c r="L7759" s="20" t="s">
        <v>5107</v>
      </c>
      <c r="M7759" s="20"/>
      <c r="N7759" s="21">
        <v>45300.87385447917</v>
      </c>
    </row>
    <row r="7760" spans="1:14" x14ac:dyDescent="0.25">
      <c r="A7760" s="21">
        <v>45299.062615740739</v>
      </c>
      <c r="B7760" s="22">
        <v>45299.062615740739</v>
      </c>
      <c r="C7760" s="20" t="s">
        <v>771</v>
      </c>
      <c r="D7760" s="20" t="s">
        <v>772</v>
      </c>
      <c r="E7760" s="207" t="s">
        <v>774</v>
      </c>
      <c r="F7760" s="207" t="s">
        <v>7233</v>
      </c>
      <c r="G7760" s="20" t="s">
        <v>183</v>
      </c>
      <c r="H7760" s="23">
        <v>1003830.24</v>
      </c>
      <c r="I7760" s="21">
        <v>45292</v>
      </c>
      <c r="J7760" s="21">
        <v>45299</v>
      </c>
      <c r="K7760" s="20" t="s">
        <v>5114</v>
      </c>
      <c r="L7760" s="20" t="s">
        <v>5107</v>
      </c>
      <c r="M7760" s="20"/>
      <c r="N7760" s="21">
        <v>45300.87385447917</v>
      </c>
    </row>
    <row r="7761" spans="1:14" x14ac:dyDescent="0.25">
      <c r="A7761" s="21">
        <v>45299.062615740739</v>
      </c>
      <c r="B7761" s="22">
        <v>45299.062615740739</v>
      </c>
      <c r="C7761" s="20" t="s">
        <v>181</v>
      </c>
      <c r="D7761" s="20" t="s">
        <v>182</v>
      </c>
      <c r="E7761" s="207" t="s">
        <v>185</v>
      </c>
      <c r="F7761" s="207" t="s">
        <v>7234</v>
      </c>
      <c r="G7761" s="20" t="s">
        <v>183</v>
      </c>
      <c r="H7761" s="23">
        <v>691941.42</v>
      </c>
      <c r="I7761" s="21">
        <v>45292</v>
      </c>
      <c r="J7761" s="21">
        <v>45299</v>
      </c>
      <c r="K7761" s="20" t="s">
        <v>5116</v>
      </c>
      <c r="L7761" s="20" t="s">
        <v>5107</v>
      </c>
      <c r="M7761" s="20"/>
      <c r="N7761" s="21">
        <v>45300.87385447917</v>
      </c>
    </row>
    <row r="7762" spans="1:14" x14ac:dyDescent="0.25">
      <c r="A7762" s="21">
        <v>45299.062615740739</v>
      </c>
      <c r="B7762" s="22">
        <v>45299.062615740739</v>
      </c>
      <c r="C7762" s="20" t="s">
        <v>1190</v>
      </c>
      <c r="D7762" s="20" t="s">
        <v>1191</v>
      </c>
      <c r="E7762" s="207" t="s">
        <v>1193</v>
      </c>
      <c r="F7762" s="207" t="s">
        <v>7235</v>
      </c>
      <c r="G7762" s="20" t="s">
        <v>183</v>
      </c>
      <c r="H7762" s="23">
        <v>4340.7</v>
      </c>
      <c r="I7762" s="21">
        <v>45292</v>
      </c>
      <c r="J7762" s="21">
        <v>45299</v>
      </c>
      <c r="K7762" s="20" t="s">
        <v>5118</v>
      </c>
      <c r="L7762" s="20" t="s">
        <v>5107</v>
      </c>
      <c r="M7762" s="20"/>
      <c r="N7762" s="21">
        <v>45300.87385447917</v>
      </c>
    </row>
    <row r="7763" spans="1:14" x14ac:dyDescent="0.25">
      <c r="A7763" s="21">
        <v>45299.062615740739</v>
      </c>
      <c r="B7763" s="22">
        <v>45299.062615740739</v>
      </c>
      <c r="C7763" s="20" t="s">
        <v>1226</v>
      </c>
      <c r="D7763" s="20" t="s">
        <v>1227</v>
      </c>
      <c r="E7763" s="207" t="s">
        <v>1229</v>
      </c>
      <c r="F7763" s="207" t="s">
        <v>7236</v>
      </c>
      <c r="G7763" s="20" t="s">
        <v>183</v>
      </c>
      <c r="H7763" s="23">
        <v>2702.06</v>
      </c>
      <c r="I7763" s="21">
        <v>45292</v>
      </c>
      <c r="J7763" s="21">
        <v>45299</v>
      </c>
      <c r="K7763" s="20" t="s">
        <v>5118</v>
      </c>
      <c r="L7763" s="20" t="s">
        <v>5107</v>
      </c>
      <c r="M7763" s="20"/>
      <c r="N7763" s="21">
        <v>45300.87385447917</v>
      </c>
    </row>
    <row r="7764" spans="1:14" x14ac:dyDescent="0.25">
      <c r="A7764" s="21">
        <v>45299.062615740739</v>
      </c>
      <c r="B7764" s="22">
        <v>45299.062615740739</v>
      </c>
      <c r="C7764" s="20" t="s">
        <v>717</v>
      </c>
      <c r="D7764" s="20" t="s">
        <v>718</v>
      </c>
      <c r="E7764" s="207" t="s">
        <v>720</v>
      </c>
      <c r="F7764" s="207" t="s">
        <v>7237</v>
      </c>
      <c r="G7764" s="20" t="s">
        <v>183</v>
      </c>
      <c r="H7764" s="23">
        <v>4415.74</v>
      </c>
      <c r="I7764" s="21">
        <v>45292</v>
      </c>
      <c r="J7764" s="21">
        <v>45299</v>
      </c>
      <c r="K7764" s="20" t="s">
        <v>5121</v>
      </c>
      <c r="L7764" s="20" t="s">
        <v>5107</v>
      </c>
      <c r="M7764" s="20"/>
      <c r="N7764" s="21">
        <v>45300.87385447917</v>
      </c>
    </row>
    <row r="7765" spans="1:14" x14ac:dyDescent="0.25">
      <c r="A7765" s="21">
        <v>45299.062615740739</v>
      </c>
      <c r="B7765" s="22">
        <v>45299.062615740739</v>
      </c>
      <c r="C7765" s="20" t="s">
        <v>882</v>
      </c>
      <c r="D7765" s="20" t="s">
        <v>883</v>
      </c>
      <c r="E7765" s="207" t="s">
        <v>885</v>
      </c>
      <c r="F7765" s="207" t="s">
        <v>7238</v>
      </c>
      <c r="G7765" s="20" t="s">
        <v>183</v>
      </c>
      <c r="H7765" s="23">
        <v>6897.02</v>
      </c>
      <c r="I7765" s="21">
        <v>45292</v>
      </c>
      <c r="J7765" s="21">
        <v>45299</v>
      </c>
      <c r="K7765" s="20" t="s">
        <v>5123</v>
      </c>
      <c r="L7765" s="20" t="s">
        <v>5107</v>
      </c>
      <c r="M7765" s="20"/>
      <c r="N7765" s="21">
        <v>45300.87385447917</v>
      </c>
    </row>
    <row r="7766" spans="1:14" x14ac:dyDescent="0.25">
      <c r="A7766" s="21">
        <v>45299.062615740739</v>
      </c>
      <c r="B7766" s="22">
        <v>45299.062615740739</v>
      </c>
      <c r="C7766" s="20" t="s">
        <v>193</v>
      </c>
      <c r="D7766" s="20" t="s">
        <v>194</v>
      </c>
      <c r="E7766" s="207" t="s">
        <v>196</v>
      </c>
      <c r="F7766" s="207" t="s">
        <v>7239</v>
      </c>
      <c r="G7766" s="20" t="s">
        <v>183</v>
      </c>
      <c r="H7766" s="23">
        <v>31972.04</v>
      </c>
      <c r="I7766" s="21">
        <v>45292</v>
      </c>
      <c r="J7766" s="21">
        <v>45299</v>
      </c>
      <c r="K7766" s="20" t="s">
        <v>5118</v>
      </c>
      <c r="L7766" s="20" t="s">
        <v>5107</v>
      </c>
      <c r="M7766" s="20"/>
      <c r="N7766" s="21">
        <v>45300.87385447917</v>
      </c>
    </row>
    <row r="7767" spans="1:14" x14ac:dyDescent="0.25">
      <c r="A7767" s="21">
        <v>45299.062615740739</v>
      </c>
      <c r="B7767" s="22">
        <v>45299.062615740739</v>
      </c>
      <c r="C7767" s="20" t="s">
        <v>253</v>
      </c>
      <c r="D7767" s="20" t="s">
        <v>254</v>
      </c>
      <c r="E7767" s="207" t="s">
        <v>256</v>
      </c>
      <c r="F7767" s="207" t="s">
        <v>7240</v>
      </c>
      <c r="G7767" s="20" t="s">
        <v>183</v>
      </c>
      <c r="H7767" s="23">
        <v>21228.99</v>
      </c>
      <c r="I7767" s="21">
        <v>45292</v>
      </c>
      <c r="J7767" s="21">
        <v>45299</v>
      </c>
      <c r="K7767" s="20" t="s">
        <v>5118</v>
      </c>
      <c r="L7767" s="20" t="s">
        <v>5107</v>
      </c>
      <c r="M7767" s="20"/>
      <c r="N7767" s="21">
        <v>45300.87385447917</v>
      </c>
    </row>
    <row r="7768" spans="1:14" x14ac:dyDescent="0.25">
      <c r="A7768" s="21">
        <v>45299.062615740739</v>
      </c>
      <c r="B7768" s="22">
        <v>45299.062615740739</v>
      </c>
      <c r="C7768" s="20" t="s">
        <v>939</v>
      </c>
      <c r="D7768" s="20" t="s">
        <v>940</v>
      </c>
      <c r="E7768" s="207" t="s">
        <v>942</v>
      </c>
      <c r="F7768" s="207" t="s">
        <v>7241</v>
      </c>
      <c r="G7768" s="20" t="s">
        <v>183</v>
      </c>
      <c r="H7768" s="23">
        <v>4009.01</v>
      </c>
      <c r="I7768" s="21">
        <v>45292</v>
      </c>
      <c r="J7768" s="21">
        <v>45299</v>
      </c>
      <c r="K7768" s="20" t="s">
        <v>5123</v>
      </c>
      <c r="L7768" s="20" t="s">
        <v>5107</v>
      </c>
      <c r="M7768" s="20"/>
      <c r="N7768" s="21">
        <v>45300.87385447917</v>
      </c>
    </row>
    <row r="7769" spans="1:14" x14ac:dyDescent="0.25">
      <c r="A7769" s="21">
        <v>45299.062615740739</v>
      </c>
      <c r="B7769" s="22">
        <v>45299.062615740739</v>
      </c>
      <c r="C7769" s="20" t="s">
        <v>521</v>
      </c>
      <c r="D7769" s="20" t="s">
        <v>522</v>
      </c>
      <c r="E7769" s="207" t="s">
        <v>524</v>
      </c>
      <c r="F7769" s="207" t="s">
        <v>7242</v>
      </c>
      <c r="G7769" s="20" t="s">
        <v>183</v>
      </c>
      <c r="H7769" s="23">
        <v>6586.94</v>
      </c>
      <c r="I7769" s="21">
        <v>45292</v>
      </c>
      <c r="J7769" s="21">
        <v>45299</v>
      </c>
      <c r="K7769" s="20" t="s">
        <v>5121</v>
      </c>
      <c r="L7769" s="20" t="s">
        <v>5107</v>
      </c>
      <c r="M7769" s="20"/>
      <c r="N7769" s="21">
        <v>45300.87385447917</v>
      </c>
    </row>
    <row r="7770" spans="1:14" x14ac:dyDescent="0.25">
      <c r="A7770" s="21">
        <v>45299.062615740739</v>
      </c>
      <c r="B7770" s="22">
        <v>45299.062615740739</v>
      </c>
      <c r="C7770" s="20" t="s">
        <v>459</v>
      </c>
      <c r="D7770" s="20" t="s">
        <v>460</v>
      </c>
      <c r="E7770" s="207" t="s">
        <v>462</v>
      </c>
      <c r="F7770" s="207" t="s">
        <v>7243</v>
      </c>
      <c r="G7770" s="20" t="s">
        <v>183</v>
      </c>
      <c r="H7770" s="23">
        <v>1229954</v>
      </c>
      <c r="I7770" s="21">
        <v>45292</v>
      </c>
      <c r="J7770" s="21">
        <v>45299</v>
      </c>
      <c r="K7770" s="20" t="s">
        <v>5129</v>
      </c>
      <c r="L7770" s="20" t="s">
        <v>5107</v>
      </c>
      <c r="M7770" s="20"/>
      <c r="N7770" s="21">
        <v>45300.87385447917</v>
      </c>
    </row>
    <row r="7771" spans="1:14" x14ac:dyDescent="0.25">
      <c r="A7771" s="21">
        <v>45299.062615740739</v>
      </c>
      <c r="B7771" s="22">
        <v>45299.062615740739</v>
      </c>
      <c r="C7771" s="20" t="s">
        <v>435</v>
      </c>
      <c r="D7771" s="20" t="s">
        <v>436</v>
      </c>
      <c r="E7771" s="207" t="s">
        <v>438</v>
      </c>
      <c r="F7771" s="207" t="s">
        <v>7244</v>
      </c>
      <c r="G7771" s="20" t="s">
        <v>183</v>
      </c>
      <c r="H7771" s="23">
        <v>7013.15</v>
      </c>
      <c r="I7771" s="21">
        <v>45292</v>
      </c>
      <c r="J7771" s="21">
        <v>45299</v>
      </c>
      <c r="K7771" s="20" t="s">
        <v>5118</v>
      </c>
      <c r="L7771" s="20" t="s">
        <v>5107</v>
      </c>
      <c r="M7771" s="20"/>
      <c r="N7771" s="21">
        <v>45300.87385447917</v>
      </c>
    </row>
    <row r="7772" spans="1:14" x14ac:dyDescent="0.25">
      <c r="A7772" s="21">
        <v>45299.062615740739</v>
      </c>
      <c r="B7772" s="22">
        <v>45299.062615740739</v>
      </c>
      <c r="C7772" s="20" t="s">
        <v>422</v>
      </c>
      <c r="D7772" s="20" t="s">
        <v>423</v>
      </c>
      <c r="E7772" s="207" t="s">
        <v>425</v>
      </c>
      <c r="F7772" s="207" t="s">
        <v>7245</v>
      </c>
      <c r="G7772" s="20" t="s">
        <v>183</v>
      </c>
      <c r="H7772" s="23">
        <v>13151.62</v>
      </c>
      <c r="I7772" s="21">
        <v>45292</v>
      </c>
      <c r="J7772" s="21">
        <v>45299</v>
      </c>
      <c r="K7772" s="20" t="s">
        <v>5118</v>
      </c>
      <c r="L7772" s="20" t="s">
        <v>5107</v>
      </c>
      <c r="M7772" s="20"/>
      <c r="N7772" s="21">
        <v>45300.87385447917</v>
      </c>
    </row>
    <row r="7773" spans="1:14" x14ac:dyDescent="0.25">
      <c r="A7773" s="21">
        <v>45299.062615740739</v>
      </c>
      <c r="B7773" s="22">
        <v>45299.062615740739</v>
      </c>
      <c r="C7773" s="20" t="s">
        <v>1298</v>
      </c>
      <c r="D7773" s="20" t="s">
        <v>1299</v>
      </c>
      <c r="E7773" s="207" t="s">
        <v>1301</v>
      </c>
      <c r="F7773" s="207" t="s">
        <v>7246</v>
      </c>
      <c r="G7773" s="20" t="s">
        <v>183</v>
      </c>
      <c r="H7773" s="23">
        <v>644.19000000000005</v>
      </c>
      <c r="I7773" s="21">
        <v>45292</v>
      </c>
      <c r="J7773" s="21">
        <v>45299</v>
      </c>
      <c r="K7773" s="20" t="s">
        <v>5121</v>
      </c>
      <c r="L7773" s="20" t="s">
        <v>5107</v>
      </c>
      <c r="M7773" s="20"/>
      <c r="N7773" s="21">
        <v>45300.87385447917</v>
      </c>
    </row>
    <row r="7774" spans="1:14" x14ac:dyDescent="0.25">
      <c r="A7774" s="21">
        <v>45299.062615740739</v>
      </c>
      <c r="B7774" s="22">
        <v>45299.062615740739</v>
      </c>
      <c r="C7774" s="20" t="s">
        <v>331</v>
      </c>
      <c r="D7774" s="20" t="s">
        <v>332</v>
      </c>
      <c r="E7774" s="207" t="s">
        <v>334</v>
      </c>
      <c r="F7774" s="207" t="s">
        <v>7247</v>
      </c>
      <c r="G7774" s="20" t="s">
        <v>183</v>
      </c>
      <c r="H7774" s="23">
        <v>5895.3</v>
      </c>
      <c r="I7774" s="21">
        <v>45292</v>
      </c>
      <c r="J7774" s="21">
        <v>45299</v>
      </c>
      <c r="K7774" s="20" t="s">
        <v>5121</v>
      </c>
      <c r="L7774" s="20" t="s">
        <v>5107</v>
      </c>
      <c r="M7774" s="20"/>
      <c r="N7774" s="21">
        <v>45300.87385447917</v>
      </c>
    </row>
    <row r="7775" spans="1:14" x14ac:dyDescent="0.25">
      <c r="A7775" s="21">
        <v>45299.062615740739</v>
      </c>
      <c r="B7775" s="22">
        <v>45299.062615740739</v>
      </c>
      <c r="C7775" s="20" t="s">
        <v>7222</v>
      </c>
      <c r="D7775" s="20" t="s">
        <v>7223</v>
      </c>
      <c r="E7775" s="207" t="s">
        <v>7224</v>
      </c>
      <c r="F7775" s="207" t="s">
        <v>7248</v>
      </c>
      <c r="G7775" s="20" t="s">
        <v>183</v>
      </c>
      <c r="H7775" s="23">
        <v>2455136.96</v>
      </c>
      <c r="I7775" s="21">
        <v>45292</v>
      </c>
      <c r="J7775" s="21">
        <v>45299</v>
      </c>
      <c r="K7775" s="20" t="s">
        <v>5129</v>
      </c>
      <c r="L7775" s="20" t="s">
        <v>5107</v>
      </c>
      <c r="M7775" s="20"/>
      <c r="N7775" s="21">
        <v>45300.87385447917</v>
      </c>
    </row>
    <row r="7776" spans="1:14" x14ac:dyDescent="0.25">
      <c r="A7776" s="21">
        <v>45298.932893518519</v>
      </c>
      <c r="B7776" s="22">
        <v>45298.932893518519</v>
      </c>
      <c r="C7776" s="20" t="s">
        <v>132</v>
      </c>
      <c r="D7776" s="20" t="s">
        <v>133</v>
      </c>
      <c r="E7776" s="207" t="s">
        <v>136</v>
      </c>
      <c r="F7776" s="207" t="s">
        <v>7249</v>
      </c>
      <c r="G7776" s="20" t="s">
        <v>134</v>
      </c>
      <c r="H7776" s="23">
        <v>4570.21</v>
      </c>
      <c r="I7776" s="21">
        <v>45292</v>
      </c>
      <c r="J7776" s="21">
        <v>45292</v>
      </c>
      <c r="K7776" s="20" t="s">
        <v>5097</v>
      </c>
      <c r="L7776" s="20" t="s">
        <v>5098</v>
      </c>
      <c r="M7776" s="20"/>
      <c r="N7776" s="21">
        <v>45300.87385447917</v>
      </c>
    </row>
    <row r="7777" spans="1:14" x14ac:dyDescent="0.25">
      <c r="A7777" s="21">
        <v>45298.909259259264</v>
      </c>
      <c r="B7777" s="22">
        <v>45298.909259259264</v>
      </c>
      <c r="C7777" s="20" t="s">
        <v>266</v>
      </c>
      <c r="D7777" s="20" t="s">
        <v>267</v>
      </c>
      <c r="E7777" s="207" t="s">
        <v>270</v>
      </c>
      <c r="F7777" s="207" t="s">
        <v>7250</v>
      </c>
      <c r="G7777" s="20" t="s">
        <v>268</v>
      </c>
      <c r="H7777" s="23">
        <v>9154.69</v>
      </c>
      <c r="I7777" s="21">
        <v>45292</v>
      </c>
      <c r="J7777" s="21">
        <v>45292</v>
      </c>
      <c r="K7777" s="20" t="s">
        <v>5097</v>
      </c>
      <c r="L7777" s="20" t="s">
        <v>5098</v>
      </c>
      <c r="M7777" s="20"/>
      <c r="N7777" s="21">
        <v>45300.87385447917</v>
      </c>
    </row>
    <row r="7778" spans="1:14" x14ac:dyDescent="0.25">
      <c r="A7778" s="21">
        <v>45297.395462962959</v>
      </c>
      <c r="B7778" s="22">
        <v>45297.395462962959</v>
      </c>
      <c r="C7778" s="20" t="s">
        <v>771</v>
      </c>
      <c r="D7778" s="20" t="s">
        <v>772</v>
      </c>
      <c r="E7778" s="207" t="s">
        <v>774</v>
      </c>
      <c r="F7778" s="207" t="s">
        <v>7251</v>
      </c>
      <c r="G7778" s="20" t="s">
        <v>183</v>
      </c>
      <c r="H7778" s="23">
        <v>1003566.73</v>
      </c>
      <c r="I7778" s="21">
        <v>45292</v>
      </c>
      <c r="J7778" s="21">
        <v>45292</v>
      </c>
      <c r="K7778" s="20" t="s">
        <v>5114</v>
      </c>
      <c r="L7778" s="20" t="s">
        <v>5107</v>
      </c>
      <c r="M7778" s="20"/>
      <c r="N7778" s="21">
        <v>45300.87385447917</v>
      </c>
    </row>
    <row r="7779" spans="1:14" x14ac:dyDescent="0.25">
      <c r="A7779" s="21">
        <v>45297.395462962959</v>
      </c>
      <c r="B7779" s="22">
        <v>45297.395462962959</v>
      </c>
      <c r="C7779" s="20" t="s">
        <v>181</v>
      </c>
      <c r="D7779" s="20" t="s">
        <v>182</v>
      </c>
      <c r="E7779" s="207" t="s">
        <v>185</v>
      </c>
      <c r="F7779" s="207" t="s">
        <v>7252</v>
      </c>
      <c r="G7779" s="20" t="s">
        <v>183</v>
      </c>
      <c r="H7779" s="23">
        <v>690776.93</v>
      </c>
      <c r="I7779" s="21">
        <v>45292</v>
      </c>
      <c r="J7779" s="21">
        <v>45292</v>
      </c>
      <c r="K7779" s="20" t="s">
        <v>5116</v>
      </c>
      <c r="L7779" s="20" t="s">
        <v>5107</v>
      </c>
      <c r="M7779" s="20"/>
      <c r="N7779" s="21">
        <v>45300.87385447917</v>
      </c>
    </row>
    <row r="7780" spans="1:14" x14ac:dyDescent="0.25">
      <c r="A7780" s="21">
        <v>45297.395462962959</v>
      </c>
      <c r="B7780" s="22">
        <v>45297.395462962959</v>
      </c>
      <c r="C7780" s="20" t="s">
        <v>1190</v>
      </c>
      <c r="D7780" s="20" t="s">
        <v>1191</v>
      </c>
      <c r="E7780" s="207" t="s">
        <v>1193</v>
      </c>
      <c r="F7780" s="207" t="s">
        <v>7253</v>
      </c>
      <c r="G7780" s="20" t="s">
        <v>183</v>
      </c>
      <c r="H7780" s="23">
        <v>4340.7</v>
      </c>
      <c r="I7780" s="21">
        <v>45292</v>
      </c>
      <c r="J7780" s="21">
        <v>45292</v>
      </c>
      <c r="K7780" s="20" t="s">
        <v>5118</v>
      </c>
      <c r="L7780" s="20" t="s">
        <v>5107</v>
      </c>
      <c r="M7780" s="20"/>
      <c r="N7780" s="21">
        <v>45300.87385447917</v>
      </c>
    </row>
    <row r="7781" spans="1:14" x14ac:dyDescent="0.25">
      <c r="A7781" s="21">
        <v>45297.395462962959</v>
      </c>
      <c r="B7781" s="22">
        <v>45297.395462962959</v>
      </c>
      <c r="C7781" s="20" t="s">
        <v>1226</v>
      </c>
      <c r="D7781" s="20" t="s">
        <v>1227</v>
      </c>
      <c r="E7781" s="207" t="s">
        <v>1229</v>
      </c>
      <c r="F7781" s="207" t="s">
        <v>7254</v>
      </c>
      <c r="G7781" s="20" t="s">
        <v>183</v>
      </c>
      <c r="H7781" s="23">
        <v>2702.06</v>
      </c>
      <c r="I7781" s="21">
        <v>45292</v>
      </c>
      <c r="J7781" s="21">
        <v>45292</v>
      </c>
      <c r="K7781" s="20" t="s">
        <v>5118</v>
      </c>
      <c r="L7781" s="20" t="s">
        <v>5107</v>
      </c>
      <c r="M7781" s="20"/>
      <c r="N7781" s="21">
        <v>45300.87385447917</v>
      </c>
    </row>
    <row r="7782" spans="1:14" x14ac:dyDescent="0.25">
      <c r="A7782" s="21">
        <v>45297.395462962959</v>
      </c>
      <c r="B7782" s="22">
        <v>45297.395462962959</v>
      </c>
      <c r="C7782" s="20" t="s">
        <v>717</v>
      </c>
      <c r="D7782" s="20" t="s">
        <v>718</v>
      </c>
      <c r="E7782" s="207" t="s">
        <v>720</v>
      </c>
      <c r="F7782" s="207" t="s">
        <v>7255</v>
      </c>
      <c r="G7782" s="20" t="s">
        <v>183</v>
      </c>
      <c r="H7782" s="23">
        <v>4415.74</v>
      </c>
      <c r="I7782" s="21">
        <v>45292</v>
      </c>
      <c r="J7782" s="21">
        <v>45292</v>
      </c>
      <c r="K7782" s="20" t="s">
        <v>5121</v>
      </c>
      <c r="L7782" s="20" t="s">
        <v>5107</v>
      </c>
      <c r="M7782" s="20"/>
      <c r="N7782" s="21">
        <v>45300.87385447917</v>
      </c>
    </row>
    <row r="7783" spans="1:14" x14ac:dyDescent="0.25">
      <c r="A7783" s="21">
        <v>45297.395462962959</v>
      </c>
      <c r="B7783" s="22">
        <v>45297.395462962959</v>
      </c>
      <c r="C7783" s="20" t="s">
        <v>882</v>
      </c>
      <c r="D7783" s="20" t="s">
        <v>883</v>
      </c>
      <c r="E7783" s="207" t="s">
        <v>885</v>
      </c>
      <c r="F7783" s="207" t="s">
        <v>7256</v>
      </c>
      <c r="G7783" s="20" t="s">
        <v>183</v>
      </c>
      <c r="H7783" s="23">
        <v>6892.97</v>
      </c>
      <c r="I7783" s="21">
        <v>45292</v>
      </c>
      <c r="J7783" s="21">
        <v>45292</v>
      </c>
      <c r="K7783" s="20" t="s">
        <v>5123</v>
      </c>
      <c r="L7783" s="20" t="s">
        <v>5107</v>
      </c>
      <c r="M7783" s="20"/>
      <c r="N7783" s="21">
        <v>45300.87385447917</v>
      </c>
    </row>
    <row r="7784" spans="1:14" x14ac:dyDescent="0.25">
      <c r="A7784" s="21">
        <v>45297.395462962959</v>
      </c>
      <c r="B7784" s="22">
        <v>45297.395462962959</v>
      </c>
      <c r="C7784" s="20" t="s">
        <v>193</v>
      </c>
      <c r="D7784" s="20" t="s">
        <v>194</v>
      </c>
      <c r="E7784" s="207" t="s">
        <v>196</v>
      </c>
      <c r="F7784" s="207" t="s">
        <v>7257</v>
      </c>
      <c r="G7784" s="20" t="s">
        <v>183</v>
      </c>
      <c r="H7784" s="23">
        <v>32059.19</v>
      </c>
      <c r="I7784" s="21">
        <v>45292</v>
      </c>
      <c r="J7784" s="21">
        <v>45292</v>
      </c>
      <c r="K7784" s="20" t="s">
        <v>5118</v>
      </c>
      <c r="L7784" s="20" t="s">
        <v>5107</v>
      </c>
      <c r="M7784" s="20"/>
      <c r="N7784" s="21">
        <v>45300.87385447917</v>
      </c>
    </row>
    <row r="7785" spans="1:14" x14ac:dyDescent="0.25">
      <c r="A7785" s="21">
        <v>45297.395462962959</v>
      </c>
      <c r="B7785" s="22">
        <v>45297.395462962959</v>
      </c>
      <c r="C7785" s="20" t="s">
        <v>253</v>
      </c>
      <c r="D7785" s="20" t="s">
        <v>254</v>
      </c>
      <c r="E7785" s="207" t="s">
        <v>256</v>
      </c>
      <c r="F7785" s="207" t="s">
        <v>7258</v>
      </c>
      <c r="G7785" s="20" t="s">
        <v>183</v>
      </c>
      <c r="H7785" s="23">
        <v>21228.99</v>
      </c>
      <c r="I7785" s="21">
        <v>45292</v>
      </c>
      <c r="J7785" s="21">
        <v>45292</v>
      </c>
      <c r="K7785" s="20" t="s">
        <v>5118</v>
      </c>
      <c r="L7785" s="20" t="s">
        <v>5107</v>
      </c>
      <c r="M7785" s="20"/>
      <c r="N7785" s="21">
        <v>45300.87385447917</v>
      </c>
    </row>
    <row r="7786" spans="1:14" x14ac:dyDescent="0.25">
      <c r="A7786" s="21">
        <v>45297.395462962959</v>
      </c>
      <c r="B7786" s="22">
        <v>45297.395462962959</v>
      </c>
      <c r="C7786" s="20" t="s">
        <v>939</v>
      </c>
      <c r="D7786" s="20" t="s">
        <v>940</v>
      </c>
      <c r="E7786" s="207" t="s">
        <v>942</v>
      </c>
      <c r="F7786" s="207" t="s">
        <v>7259</v>
      </c>
      <c r="G7786" s="20" t="s">
        <v>183</v>
      </c>
      <c r="H7786" s="23">
        <v>4005.41</v>
      </c>
      <c r="I7786" s="21">
        <v>45292</v>
      </c>
      <c r="J7786" s="21">
        <v>45292</v>
      </c>
      <c r="K7786" s="20" t="s">
        <v>5123</v>
      </c>
      <c r="L7786" s="20" t="s">
        <v>5107</v>
      </c>
      <c r="M7786" s="20"/>
      <c r="N7786" s="21">
        <v>45300.87385447917</v>
      </c>
    </row>
    <row r="7787" spans="1:14" x14ac:dyDescent="0.25">
      <c r="A7787" s="21">
        <v>45297.395462962959</v>
      </c>
      <c r="B7787" s="22">
        <v>45297.395462962959</v>
      </c>
      <c r="C7787" s="20" t="s">
        <v>521</v>
      </c>
      <c r="D7787" s="20" t="s">
        <v>522</v>
      </c>
      <c r="E7787" s="207" t="s">
        <v>524</v>
      </c>
      <c r="F7787" s="207" t="s">
        <v>7260</v>
      </c>
      <c r="G7787" s="20" t="s">
        <v>183</v>
      </c>
      <c r="H7787" s="23">
        <v>6586.94</v>
      </c>
      <c r="I7787" s="21">
        <v>45292</v>
      </c>
      <c r="J7787" s="21">
        <v>45292</v>
      </c>
      <c r="K7787" s="20" t="s">
        <v>5121</v>
      </c>
      <c r="L7787" s="20" t="s">
        <v>5107</v>
      </c>
      <c r="M7787" s="20"/>
      <c r="N7787" s="21">
        <v>45300.87385447917</v>
      </c>
    </row>
    <row r="7788" spans="1:14" x14ac:dyDescent="0.25">
      <c r="A7788" s="21">
        <v>45297.395462962959</v>
      </c>
      <c r="B7788" s="22">
        <v>45297.395462962959</v>
      </c>
      <c r="C7788" s="20" t="s">
        <v>459</v>
      </c>
      <c r="D7788" s="20" t="s">
        <v>460</v>
      </c>
      <c r="E7788" s="207" t="s">
        <v>462</v>
      </c>
      <c r="F7788" s="207" t="s">
        <v>7261</v>
      </c>
      <c r="G7788" s="20" t="s">
        <v>183</v>
      </c>
      <c r="H7788" s="23">
        <v>1227985.54</v>
      </c>
      <c r="I7788" s="21">
        <v>45292</v>
      </c>
      <c r="J7788" s="21">
        <v>45292</v>
      </c>
      <c r="K7788" s="20" t="s">
        <v>5129</v>
      </c>
      <c r="L7788" s="20" t="s">
        <v>5107</v>
      </c>
      <c r="M7788" s="20"/>
      <c r="N7788" s="21">
        <v>45300.87385447917</v>
      </c>
    </row>
    <row r="7789" spans="1:14" x14ac:dyDescent="0.25">
      <c r="A7789" s="21">
        <v>45297.395462962959</v>
      </c>
      <c r="B7789" s="22">
        <v>45297.395462962959</v>
      </c>
      <c r="C7789" s="20" t="s">
        <v>435</v>
      </c>
      <c r="D7789" s="20" t="s">
        <v>436</v>
      </c>
      <c r="E7789" s="207" t="s">
        <v>438</v>
      </c>
      <c r="F7789" s="207" t="s">
        <v>7262</v>
      </c>
      <c r="G7789" s="20" t="s">
        <v>183</v>
      </c>
      <c r="H7789" s="23">
        <v>7812.91</v>
      </c>
      <c r="I7789" s="21">
        <v>45292</v>
      </c>
      <c r="J7789" s="21">
        <v>45292</v>
      </c>
      <c r="K7789" s="20" t="s">
        <v>5118</v>
      </c>
      <c r="L7789" s="20" t="s">
        <v>5107</v>
      </c>
      <c r="M7789" s="20"/>
      <c r="N7789" s="21">
        <v>45300.87385447917</v>
      </c>
    </row>
    <row r="7790" spans="1:14" x14ac:dyDescent="0.25">
      <c r="A7790" s="21">
        <v>45297.395462962959</v>
      </c>
      <c r="B7790" s="22">
        <v>45297.395462962959</v>
      </c>
      <c r="C7790" s="20" t="s">
        <v>422</v>
      </c>
      <c r="D7790" s="20" t="s">
        <v>423</v>
      </c>
      <c r="E7790" s="207" t="s">
        <v>425</v>
      </c>
      <c r="F7790" s="207" t="s">
        <v>7263</v>
      </c>
      <c r="G7790" s="20" t="s">
        <v>183</v>
      </c>
      <c r="H7790" s="23">
        <v>8486</v>
      </c>
      <c r="I7790" s="21">
        <v>45292</v>
      </c>
      <c r="J7790" s="21">
        <v>45292</v>
      </c>
      <c r="K7790" s="20" t="s">
        <v>5118</v>
      </c>
      <c r="L7790" s="20" t="s">
        <v>5107</v>
      </c>
      <c r="M7790" s="20"/>
      <c r="N7790" s="21">
        <v>45300.87385447917</v>
      </c>
    </row>
    <row r="7791" spans="1:14" x14ac:dyDescent="0.25">
      <c r="A7791" s="21">
        <v>45297.395462962959</v>
      </c>
      <c r="B7791" s="22">
        <v>45297.395462962959</v>
      </c>
      <c r="C7791" s="20" t="s">
        <v>1298</v>
      </c>
      <c r="D7791" s="20" t="s">
        <v>1299</v>
      </c>
      <c r="E7791" s="207" t="s">
        <v>1301</v>
      </c>
      <c r="F7791" s="207" t="s">
        <v>7264</v>
      </c>
      <c r="G7791" s="20" t="s">
        <v>183</v>
      </c>
      <c r="H7791" s="23">
        <v>644.19000000000005</v>
      </c>
      <c r="I7791" s="21">
        <v>45292</v>
      </c>
      <c r="J7791" s="21">
        <v>45292</v>
      </c>
      <c r="K7791" s="20" t="s">
        <v>5121</v>
      </c>
      <c r="L7791" s="20" t="s">
        <v>5107</v>
      </c>
      <c r="M7791" s="20"/>
      <c r="N7791" s="21">
        <v>45300.87385447917</v>
      </c>
    </row>
    <row r="7792" spans="1:14" x14ac:dyDescent="0.25">
      <c r="A7792" s="21">
        <v>45297.395462962959</v>
      </c>
      <c r="B7792" s="22">
        <v>45297.395462962959</v>
      </c>
      <c r="C7792" s="20" t="s">
        <v>331</v>
      </c>
      <c r="D7792" s="20" t="s">
        <v>332</v>
      </c>
      <c r="E7792" s="207" t="s">
        <v>334</v>
      </c>
      <c r="F7792" s="207" t="s">
        <v>7265</v>
      </c>
      <c r="G7792" s="20" t="s">
        <v>183</v>
      </c>
      <c r="H7792" s="23">
        <v>5895.3</v>
      </c>
      <c r="I7792" s="21">
        <v>45292</v>
      </c>
      <c r="J7792" s="21">
        <v>45292</v>
      </c>
      <c r="K7792" s="20" t="s">
        <v>5121</v>
      </c>
      <c r="L7792" s="20" t="s">
        <v>5107</v>
      </c>
      <c r="M7792" s="20"/>
      <c r="N7792" s="21">
        <v>45300.87385447917</v>
      </c>
    </row>
    <row r="7793" spans="1:14" x14ac:dyDescent="0.25">
      <c r="A7793" s="21">
        <v>45297.395462962959</v>
      </c>
      <c r="B7793" s="22">
        <v>45297.395462962959</v>
      </c>
      <c r="C7793" s="20" t="s">
        <v>7222</v>
      </c>
      <c r="D7793" s="20" t="s">
        <v>7223</v>
      </c>
      <c r="E7793" s="207" t="s">
        <v>7224</v>
      </c>
      <c r="F7793" s="207" t="s">
        <v>7266</v>
      </c>
      <c r="G7793" s="20" t="s">
        <v>183</v>
      </c>
      <c r="H7793" s="23">
        <v>2443811.2799999998</v>
      </c>
      <c r="I7793" s="21">
        <v>45292</v>
      </c>
      <c r="J7793" s="21">
        <v>45292</v>
      </c>
      <c r="K7793" s="20" t="s">
        <v>5129</v>
      </c>
      <c r="L7793" s="20" t="s">
        <v>5107</v>
      </c>
      <c r="M7793" s="20"/>
      <c r="N7793" s="21">
        <v>45300.87385447917</v>
      </c>
    </row>
    <row r="7794" spans="1:14" x14ac:dyDescent="0.25">
      <c r="A7794" s="21">
        <v>45297.322881944448</v>
      </c>
      <c r="B7794" s="22">
        <v>45297.322881944448</v>
      </c>
      <c r="C7794" s="20" t="s">
        <v>132</v>
      </c>
      <c r="D7794" s="20" t="s">
        <v>133</v>
      </c>
      <c r="E7794" s="207" t="s">
        <v>136</v>
      </c>
      <c r="F7794" s="207" t="s">
        <v>7267</v>
      </c>
      <c r="G7794" s="20" t="s">
        <v>134</v>
      </c>
      <c r="H7794" s="23">
        <v>4570.21</v>
      </c>
      <c r="I7794" s="21">
        <v>45292</v>
      </c>
      <c r="J7794" s="21">
        <v>45292</v>
      </c>
      <c r="K7794" s="20" t="s">
        <v>5097</v>
      </c>
      <c r="L7794" s="20" t="s">
        <v>5098</v>
      </c>
      <c r="M7794" s="20"/>
      <c r="N7794" s="21">
        <v>45300.87385447917</v>
      </c>
    </row>
    <row r="7795" spans="1:14" x14ac:dyDescent="0.25">
      <c r="A7795" s="21">
        <v>45297.230254629627</v>
      </c>
      <c r="B7795" s="22">
        <v>45297.230254629627</v>
      </c>
      <c r="C7795" s="20" t="s">
        <v>266</v>
      </c>
      <c r="D7795" s="20" t="s">
        <v>267</v>
      </c>
      <c r="E7795" s="207" t="s">
        <v>270</v>
      </c>
      <c r="F7795" s="207" t="s">
        <v>7268</v>
      </c>
      <c r="G7795" s="20" t="s">
        <v>268</v>
      </c>
      <c r="H7795" s="23">
        <v>9126.26</v>
      </c>
      <c r="I7795" s="21">
        <v>45292</v>
      </c>
      <c r="J7795" s="21">
        <v>45292</v>
      </c>
      <c r="K7795" s="20" t="s">
        <v>5097</v>
      </c>
      <c r="L7795" s="20" t="s">
        <v>5098</v>
      </c>
      <c r="M7795" s="20"/>
      <c r="N7795" s="21">
        <v>45300.87385447917</v>
      </c>
    </row>
    <row r="7796" spans="1:14" x14ac:dyDescent="0.25">
      <c r="A7796" s="21">
        <v>45297.221701388888</v>
      </c>
      <c r="B7796" s="22">
        <v>45297.221701388888</v>
      </c>
      <c r="C7796" s="20" t="s">
        <v>5101</v>
      </c>
      <c r="D7796" s="20" t="s">
        <v>5102</v>
      </c>
      <c r="E7796" s="207" t="s">
        <v>5103</v>
      </c>
      <c r="F7796" s="207" t="s">
        <v>7269</v>
      </c>
      <c r="G7796" s="20" t="s">
        <v>5105</v>
      </c>
      <c r="H7796" s="23">
        <v>36667.49</v>
      </c>
      <c r="I7796" s="21">
        <v>45292</v>
      </c>
      <c r="J7796" s="21">
        <v>45292</v>
      </c>
      <c r="K7796" s="20" t="s">
        <v>5106</v>
      </c>
      <c r="L7796" s="20" t="s">
        <v>5107</v>
      </c>
      <c r="M7796" s="20"/>
      <c r="N7796" s="21">
        <v>45300.87385447917</v>
      </c>
    </row>
    <row r="7797" spans="1:14" x14ac:dyDescent="0.25">
      <c r="A7797" s="21">
        <v>45297.221701388888</v>
      </c>
      <c r="B7797" s="22">
        <v>45297.221701388888</v>
      </c>
      <c r="C7797" s="20" t="s">
        <v>5108</v>
      </c>
      <c r="D7797" s="20" t="s">
        <v>5109</v>
      </c>
      <c r="E7797" s="207" t="s">
        <v>5110</v>
      </c>
      <c r="F7797" s="207" t="s">
        <v>7270</v>
      </c>
      <c r="G7797" s="20" t="s">
        <v>5105</v>
      </c>
      <c r="H7797" s="23">
        <v>37691.47</v>
      </c>
      <c r="I7797" s="21">
        <v>45292</v>
      </c>
      <c r="J7797" s="21">
        <v>45292</v>
      </c>
      <c r="K7797" s="20" t="s">
        <v>5106</v>
      </c>
      <c r="L7797" s="20" t="s">
        <v>5107</v>
      </c>
      <c r="M7797" s="20"/>
      <c r="N7797" s="21">
        <v>45300.87385447917</v>
      </c>
    </row>
    <row r="7798" spans="1:14" x14ac:dyDescent="0.25">
      <c r="A7798" s="21">
        <v>45296.421365740738</v>
      </c>
      <c r="B7798" s="22">
        <v>45296.421365740738</v>
      </c>
      <c r="C7798" s="20" t="s">
        <v>771</v>
      </c>
      <c r="D7798" s="20" t="s">
        <v>772</v>
      </c>
      <c r="E7798" s="207" t="s">
        <v>774</v>
      </c>
      <c r="F7798" s="207" t="s">
        <v>7271</v>
      </c>
      <c r="G7798" s="20" t="s">
        <v>183</v>
      </c>
      <c r="H7798" s="23">
        <v>1005354.18</v>
      </c>
      <c r="I7798" s="21">
        <v>45292</v>
      </c>
      <c r="J7798" s="21">
        <v>45292</v>
      </c>
      <c r="K7798" s="20" t="s">
        <v>5114</v>
      </c>
      <c r="L7798" s="20" t="s">
        <v>5107</v>
      </c>
      <c r="M7798" s="20"/>
      <c r="N7798" s="21">
        <v>45300.87385447917</v>
      </c>
    </row>
    <row r="7799" spans="1:14" x14ac:dyDescent="0.25">
      <c r="A7799" s="21">
        <v>45296.421365740738</v>
      </c>
      <c r="B7799" s="22">
        <v>45296.421365740738</v>
      </c>
      <c r="C7799" s="20" t="s">
        <v>181</v>
      </c>
      <c r="D7799" s="20" t="s">
        <v>182</v>
      </c>
      <c r="E7799" s="207" t="s">
        <v>185</v>
      </c>
      <c r="F7799" s="207" t="s">
        <v>7272</v>
      </c>
      <c r="G7799" s="20" t="s">
        <v>183</v>
      </c>
      <c r="H7799" s="23">
        <v>691110.34</v>
      </c>
      <c r="I7799" s="21">
        <v>45292</v>
      </c>
      <c r="J7799" s="21">
        <v>45292</v>
      </c>
      <c r="K7799" s="20" t="s">
        <v>5116</v>
      </c>
      <c r="L7799" s="20" t="s">
        <v>5107</v>
      </c>
      <c r="M7799" s="20"/>
      <c r="N7799" s="21">
        <v>45300.87385447917</v>
      </c>
    </row>
    <row r="7800" spans="1:14" x14ac:dyDescent="0.25">
      <c r="A7800" s="21">
        <v>45296.421365740738</v>
      </c>
      <c r="B7800" s="22">
        <v>45296.421365740738</v>
      </c>
      <c r="C7800" s="20" t="s">
        <v>1190</v>
      </c>
      <c r="D7800" s="20" t="s">
        <v>1191</v>
      </c>
      <c r="E7800" s="207" t="s">
        <v>1193</v>
      </c>
      <c r="F7800" s="207" t="s">
        <v>7273</v>
      </c>
      <c r="G7800" s="20" t="s">
        <v>183</v>
      </c>
      <c r="H7800" s="23">
        <v>4340.7</v>
      </c>
      <c r="I7800" s="21">
        <v>45292</v>
      </c>
      <c r="J7800" s="21">
        <v>45292</v>
      </c>
      <c r="K7800" s="20" t="s">
        <v>5118</v>
      </c>
      <c r="L7800" s="20" t="s">
        <v>5107</v>
      </c>
      <c r="M7800" s="20"/>
      <c r="N7800" s="21">
        <v>45300.87385447917</v>
      </c>
    </row>
    <row r="7801" spans="1:14" x14ac:dyDescent="0.25">
      <c r="A7801" s="21">
        <v>45296.421365740738</v>
      </c>
      <c r="B7801" s="22">
        <v>45296.421365740738</v>
      </c>
      <c r="C7801" s="20" t="s">
        <v>1226</v>
      </c>
      <c r="D7801" s="20" t="s">
        <v>1227</v>
      </c>
      <c r="E7801" s="207" t="s">
        <v>1229</v>
      </c>
      <c r="F7801" s="207" t="s">
        <v>7274</v>
      </c>
      <c r="G7801" s="20" t="s">
        <v>183</v>
      </c>
      <c r="H7801" s="23">
        <v>2702.06</v>
      </c>
      <c r="I7801" s="21">
        <v>45292</v>
      </c>
      <c r="J7801" s="21">
        <v>45292</v>
      </c>
      <c r="K7801" s="20" t="s">
        <v>5118</v>
      </c>
      <c r="L7801" s="20" t="s">
        <v>5107</v>
      </c>
      <c r="M7801" s="20"/>
      <c r="N7801" s="21">
        <v>45300.87385447917</v>
      </c>
    </row>
    <row r="7802" spans="1:14" x14ac:dyDescent="0.25">
      <c r="A7802" s="21">
        <v>45296.421365740738</v>
      </c>
      <c r="B7802" s="22">
        <v>45296.421365740738</v>
      </c>
      <c r="C7802" s="20" t="s">
        <v>717</v>
      </c>
      <c r="D7802" s="20" t="s">
        <v>718</v>
      </c>
      <c r="E7802" s="207" t="s">
        <v>720</v>
      </c>
      <c r="F7802" s="207" t="s">
        <v>7275</v>
      </c>
      <c r="G7802" s="20" t="s">
        <v>183</v>
      </c>
      <c r="H7802" s="23">
        <v>4415.74</v>
      </c>
      <c r="I7802" s="21">
        <v>45292</v>
      </c>
      <c r="J7802" s="21">
        <v>45292</v>
      </c>
      <c r="K7802" s="20" t="s">
        <v>5121</v>
      </c>
      <c r="L7802" s="20" t="s">
        <v>5107</v>
      </c>
      <c r="M7802" s="20"/>
      <c r="N7802" s="21">
        <v>45300.87385447917</v>
      </c>
    </row>
    <row r="7803" spans="1:14" x14ac:dyDescent="0.25">
      <c r="A7803" s="21">
        <v>45296.421365740738</v>
      </c>
      <c r="B7803" s="22">
        <v>45296.421365740738</v>
      </c>
      <c r="C7803" s="20" t="s">
        <v>882</v>
      </c>
      <c r="D7803" s="20" t="s">
        <v>883</v>
      </c>
      <c r="E7803" s="207" t="s">
        <v>885</v>
      </c>
      <c r="F7803" s="207" t="s">
        <v>7276</v>
      </c>
      <c r="G7803" s="20" t="s">
        <v>183</v>
      </c>
      <c r="H7803" s="23">
        <v>4899.9399999999996</v>
      </c>
      <c r="I7803" s="21">
        <v>45292</v>
      </c>
      <c r="J7803" s="21">
        <v>45292</v>
      </c>
      <c r="K7803" s="20" t="s">
        <v>5123</v>
      </c>
      <c r="L7803" s="20" t="s">
        <v>5107</v>
      </c>
      <c r="M7803" s="20"/>
      <c r="N7803" s="21">
        <v>45300.87385447917</v>
      </c>
    </row>
    <row r="7804" spans="1:14" x14ac:dyDescent="0.25">
      <c r="A7804" s="21">
        <v>45296.421365740738</v>
      </c>
      <c r="B7804" s="22">
        <v>45296.421365740738</v>
      </c>
      <c r="C7804" s="20" t="s">
        <v>193</v>
      </c>
      <c r="D7804" s="20" t="s">
        <v>194</v>
      </c>
      <c r="E7804" s="207" t="s">
        <v>196</v>
      </c>
      <c r="F7804" s="207" t="s">
        <v>7277</v>
      </c>
      <c r="G7804" s="20" t="s">
        <v>183</v>
      </c>
      <c r="H7804" s="23">
        <v>32059.19</v>
      </c>
      <c r="I7804" s="21">
        <v>45292</v>
      </c>
      <c r="J7804" s="21">
        <v>45292</v>
      </c>
      <c r="K7804" s="20" t="s">
        <v>5118</v>
      </c>
      <c r="L7804" s="20" t="s">
        <v>5107</v>
      </c>
      <c r="M7804" s="20"/>
      <c r="N7804" s="21">
        <v>45300.87385447917</v>
      </c>
    </row>
    <row r="7805" spans="1:14" x14ac:dyDescent="0.25">
      <c r="A7805" s="21">
        <v>45296.421365740738</v>
      </c>
      <c r="B7805" s="22">
        <v>45296.421365740738</v>
      </c>
      <c r="C7805" s="20" t="s">
        <v>253</v>
      </c>
      <c r="D7805" s="20" t="s">
        <v>254</v>
      </c>
      <c r="E7805" s="207" t="s">
        <v>256</v>
      </c>
      <c r="F7805" s="207" t="s">
        <v>7278</v>
      </c>
      <c r="G7805" s="20" t="s">
        <v>183</v>
      </c>
      <c r="H7805" s="23">
        <v>21228.99</v>
      </c>
      <c r="I7805" s="21">
        <v>45292</v>
      </c>
      <c r="J7805" s="21">
        <v>45292</v>
      </c>
      <c r="K7805" s="20" t="s">
        <v>5118</v>
      </c>
      <c r="L7805" s="20" t="s">
        <v>5107</v>
      </c>
      <c r="M7805" s="20"/>
      <c r="N7805" s="21">
        <v>45300.87385447917</v>
      </c>
    </row>
    <row r="7806" spans="1:14" x14ac:dyDescent="0.25">
      <c r="A7806" s="21">
        <v>45296.421365740738</v>
      </c>
      <c r="B7806" s="22">
        <v>45296.421365740738</v>
      </c>
      <c r="C7806" s="20" t="s">
        <v>939</v>
      </c>
      <c r="D7806" s="20" t="s">
        <v>940</v>
      </c>
      <c r="E7806" s="207" t="s">
        <v>942</v>
      </c>
      <c r="F7806" s="207" t="s">
        <v>7279</v>
      </c>
      <c r="G7806" s="20" t="s">
        <v>183</v>
      </c>
      <c r="H7806" s="23">
        <v>3011.6</v>
      </c>
      <c r="I7806" s="21">
        <v>45292</v>
      </c>
      <c r="J7806" s="21">
        <v>45292</v>
      </c>
      <c r="K7806" s="20" t="s">
        <v>5123</v>
      </c>
      <c r="L7806" s="20" t="s">
        <v>5107</v>
      </c>
      <c r="M7806" s="20"/>
      <c r="N7806" s="21">
        <v>45300.87385447917</v>
      </c>
    </row>
    <row r="7807" spans="1:14" x14ac:dyDescent="0.25">
      <c r="A7807" s="21">
        <v>45296.421365740738</v>
      </c>
      <c r="B7807" s="22">
        <v>45296.421365740738</v>
      </c>
      <c r="C7807" s="20" t="s">
        <v>521</v>
      </c>
      <c r="D7807" s="20" t="s">
        <v>522</v>
      </c>
      <c r="E7807" s="207" t="s">
        <v>524</v>
      </c>
      <c r="F7807" s="207" t="s">
        <v>7280</v>
      </c>
      <c r="G7807" s="20" t="s">
        <v>183</v>
      </c>
      <c r="H7807" s="23">
        <v>6586.94</v>
      </c>
      <c r="I7807" s="21">
        <v>45292</v>
      </c>
      <c r="J7807" s="21">
        <v>45292</v>
      </c>
      <c r="K7807" s="20" t="s">
        <v>5121</v>
      </c>
      <c r="L7807" s="20" t="s">
        <v>5107</v>
      </c>
      <c r="M7807" s="20"/>
      <c r="N7807" s="21">
        <v>45300.87385447917</v>
      </c>
    </row>
    <row r="7808" spans="1:14" x14ac:dyDescent="0.25">
      <c r="A7808" s="21">
        <v>45296.421365740738</v>
      </c>
      <c r="B7808" s="22">
        <v>45296.421365740738</v>
      </c>
      <c r="C7808" s="20" t="s">
        <v>459</v>
      </c>
      <c r="D7808" s="20" t="s">
        <v>460</v>
      </c>
      <c r="E7808" s="207" t="s">
        <v>462</v>
      </c>
      <c r="F7808" s="207" t="s">
        <v>7281</v>
      </c>
      <c r="G7808" s="20" t="s">
        <v>183</v>
      </c>
      <c r="H7808" s="23">
        <v>1239443.74</v>
      </c>
      <c r="I7808" s="21">
        <v>45292</v>
      </c>
      <c r="J7808" s="21">
        <v>45292</v>
      </c>
      <c r="K7808" s="20" t="s">
        <v>5129</v>
      </c>
      <c r="L7808" s="20" t="s">
        <v>5107</v>
      </c>
      <c r="M7808" s="20"/>
      <c r="N7808" s="21">
        <v>45300.87385447917</v>
      </c>
    </row>
    <row r="7809" spans="1:14" x14ac:dyDescent="0.25">
      <c r="A7809" s="21">
        <v>45296.421365740738</v>
      </c>
      <c r="B7809" s="22">
        <v>45296.421365740738</v>
      </c>
      <c r="C7809" s="20" t="s">
        <v>435</v>
      </c>
      <c r="D7809" s="20" t="s">
        <v>436</v>
      </c>
      <c r="E7809" s="207" t="s">
        <v>438</v>
      </c>
      <c r="F7809" s="207" t="s">
        <v>7282</v>
      </c>
      <c r="G7809" s="20" t="s">
        <v>183</v>
      </c>
      <c r="H7809" s="23">
        <v>7812.91</v>
      </c>
      <c r="I7809" s="21">
        <v>45292</v>
      </c>
      <c r="J7809" s="21">
        <v>45292</v>
      </c>
      <c r="K7809" s="20" t="s">
        <v>5118</v>
      </c>
      <c r="L7809" s="20" t="s">
        <v>5107</v>
      </c>
      <c r="M7809" s="20"/>
      <c r="N7809" s="21">
        <v>45300.87385447917</v>
      </c>
    </row>
    <row r="7810" spans="1:14" x14ac:dyDescent="0.25">
      <c r="A7810" s="21">
        <v>45296.421365740738</v>
      </c>
      <c r="B7810" s="22">
        <v>45296.421365740738</v>
      </c>
      <c r="C7810" s="20" t="s">
        <v>422</v>
      </c>
      <c r="D7810" s="20" t="s">
        <v>423</v>
      </c>
      <c r="E7810" s="207" t="s">
        <v>425</v>
      </c>
      <c r="F7810" s="207" t="s">
        <v>7283</v>
      </c>
      <c r="G7810" s="20" t="s">
        <v>183</v>
      </c>
      <c r="H7810" s="23">
        <v>8486</v>
      </c>
      <c r="I7810" s="21">
        <v>45292</v>
      </c>
      <c r="J7810" s="21">
        <v>45292</v>
      </c>
      <c r="K7810" s="20" t="s">
        <v>5118</v>
      </c>
      <c r="L7810" s="20" t="s">
        <v>5107</v>
      </c>
      <c r="M7810" s="20"/>
      <c r="N7810" s="21">
        <v>45300.87385447917</v>
      </c>
    </row>
    <row r="7811" spans="1:14" x14ac:dyDescent="0.25">
      <c r="A7811" s="21">
        <v>45296.421365740738</v>
      </c>
      <c r="B7811" s="22">
        <v>45296.421365740738</v>
      </c>
      <c r="C7811" s="20" t="s">
        <v>1298</v>
      </c>
      <c r="D7811" s="20" t="s">
        <v>1299</v>
      </c>
      <c r="E7811" s="207" t="s">
        <v>1301</v>
      </c>
      <c r="F7811" s="207" t="s">
        <v>7284</v>
      </c>
      <c r="G7811" s="20" t="s">
        <v>183</v>
      </c>
      <c r="H7811" s="23">
        <v>644.19000000000005</v>
      </c>
      <c r="I7811" s="21">
        <v>45292</v>
      </c>
      <c r="J7811" s="21">
        <v>45292</v>
      </c>
      <c r="K7811" s="20" t="s">
        <v>5121</v>
      </c>
      <c r="L7811" s="20" t="s">
        <v>5107</v>
      </c>
      <c r="M7811" s="20"/>
      <c r="N7811" s="21">
        <v>45300.87385447917</v>
      </c>
    </row>
    <row r="7812" spans="1:14" x14ac:dyDescent="0.25">
      <c r="A7812" s="21">
        <v>45296.421365740738</v>
      </c>
      <c r="B7812" s="22">
        <v>45296.421365740738</v>
      </c>
      <c r="C7812" s="20" t="s">
        <v>331</v>
      </c>
      <c r="D7812" s="20" t="s">
        <v>332</v>
      </c>
      <c r="E7812" s="207" t="s">
        <v>334</v>
      </c>
      <c r="F7812" s="207" t="s">
        <v>7285</v>
      </c>
      <c r="G7812" s="20" t="s">
        <v>183</v>
      </c>
      <c r="H7812" s="23">
        <v>5895.3</v>
      </c>
      <c r="I7812" s="21">
        <v>45292</v>
      </c>
      <c r="J7812" s="21">
        <v>45292</v>
      </c>
      <c r="K7812" s="20" t="s">
        <v>5121</v>
      </c>
      <c r="L7812" s="20" t="s">
        <v>5107</v>
      </c>
      <c r="M7812" s="20"/>
      <c r="N7812" s="21">
        <v>45300.87385447917</v>
      </c>
    </row>
    <row r="7813" spans="1:14" x14ac:dyDescent="0.25">
      <c r="A7813" s="21">
        <v>45296.421365740738</v>
      </c>
      <c r="B7813" s="22">
        <v>45296.421365740738</v>
      </c>
      <c r="C7813" s="20" t="s">
        <v>7222</v>
      </c>
      <c r="D7813" s="20" t="s">
        <v>7223</v>
      </c>
      <c r="E7813" s="207" t="s">
        <v>7224</v>
      </c>
      <c r="F7813" s="207" t="s">
        <v>7286</v>
      </c>
      <c r="G7813" s="20" t="s">
        <v>183</v>
      </c>
      <c r="H7813" s="23">
        <v>2509736.88</v>
      </c>
      <c r="I7813" s="21">
        <v>45292</v>
      </c>
      <c r="J7813" s="21">
        <v>45292</v>
      </c>
      <c r="K7813" s="20" t="s">
        <v>5129</v>
      </c>
      <c r="L7813" s="20" t="s">
        <v>5107</v>
      </c>
      <c r="M7813" s="20"/>
      <c r="N7813" s="21">
        <v>45300.87385447917</v>
      </c>
    </row>
    <row r="7814" spans="1:14" x14ac:dyDescent="0.25">
      <c r="A7814" s="21">
        <v>45296.154699074075</v>
      </c>
      <c r="B7814" s="22">
        <v>45296.154699074075</v>
      </c>
      <c r="C7814" s="20" t="s">
        <v>266</v>
      </c>
      <c r="D7814" s="20" t="s">
        <v>267</v>
      </c>
      <c r="E7814" s="207" t="s">
        <v>270</v>
      </c>
      <c r="F7814" s="207" t="s">
        <v>7287</v>
      </c>
      <c r="G7814" s="20" t="s">
        <v>268</v>
      </c>
      <c r="H7814" s="23">
        <v>9012.41</v>
      </c>
      <c r="I7814" s="21">
        <v>45292</v>
      </c>
      <c r="J7814" s="21">
        <v>45292</v>
      </c>
      <c r="K7814" s="20" t="s">
        <v>5097</v>
      </c>
      <c r="L7814" s="20" t="s">
        <v>5098</v>
      </c>
      <c r="M7814" s="20"/>
      <c r="N7814" s="21">
        <v>45300.87385447917</v>
      </c>
    </row>
    <row r="7815" spans="1:14" x14ac:dyDescent="0.25">
      <c r="A7815" s="21">
        <v>45296.115682870368</v>
      </c>
      <c r="B7815" s="22">
        <v>45296.115682870368</v>
      </c>
      <c r="C7815" s="20" t="s">
        <v>5101</v>
      </c>
      <c r="D7815" s="20" t="s">
        <v>5102</v>
      </c>
      <c r="E7815" s="207" t="s">
        <v>5103</v>
      </c>
      <c r="F7815" s="207" t="s">
        <v>7288</v>
      </c>
      <c r="G7815" s="20" t="s">
        <v>5105</v>
      </c>
      <c r="H7815" s="23">
        <v>36638.39</v>
      </c>
      <c r="I7815" s="21">
        <v>45292</v>
      </c>
      <c r="J7815" s="21">
        <v>45292</v>
      </c>
      <c r="K7815" s="20" t="s">
        <v>5106</v>
      </c>
      <c r="L7815" s="20" t="s">
        <v>5107</v>
      </c>
      <c r="M7815" s="20"/>
      <c r="N7815" s="21">
        <v>45300.87385447917</v>
      </c>
    </row>
    <row r="7816" spans="1:14" x14ac:dyDescent="0.25">
      <c r="A7816" s="21">
        <v>45296.115682870368</v>
      </c>
      <c r="B7816" s="22">
        <v>45296.115682870368</v>
      </c>
      <c r="C7816" s="20" t="s">
        <v>5108</v>
      </c>
      <c r="D7816" s="20" t="s">
        <v>5109</v>
      </c>
      <c r="E7816" s="207" t="s">
        <v>5110</v>
      </c>
      <c r="F7816" s="207" t="s">
        <v>7289</v>
      </c>
      <c r="G7816" s="20" t="s">
        <v>5105</v>
      </c>
      <c r="H7816" s="23">
        <v>37646.85</v>
      </c>
      <c r="I7816" s="21">
        <v>45292</v>
      </c>
      <c r="J7816" s="21">
        <v>45292</v>
      </c>
      <c r="K7816" s="20" t="s">
        <v>5106</v>
      </c>
      <c r="L7816" s="20" t="s">
        <v>5107</v>
      </c>
      <c r="M7816" s="20"/>
      <c r="N7816" s="21">
        <v>45300.87385447917</v>
      </c>
    </row>
    <row r="7817" spans="1:14" x14ac:dyDescent="0.25">
      <c r="A7817" s="21">
        <v>45295.771782407406</v>
      </c>
      <c r="B7817" s="22">
        <v>45295.771782407406</v>
      </c>
      <c r="C7817" s="20" t="s">
        <v>132</v>
      </c>
      <c r="D7817" s="20" t="s">
        <v>133</v>
      </c>
      <c r="E7817" s="207" t="s">
        <v>136</v>
      </c>
      <c r="F7817" s="207" t="s">
        <v>7290</v>
      </c>
      <c r="G7817" s="20" t="s">
        <v>134</v>
      </c>
      <c r="H7817" s="23">
        <v>4315.8500000000004</v>
      </c>
      <c r="I7817" s="21">
        <v>45292</v>
      </c>
      <c r="J7817" s="21">
        <v>45292</v>
      </c>
      <c r="K7817" s="20" t="s">
        <v>5097</v>
      </c>
      <c r="L7817" s="20" t="s">
        <v>5098</v>
      </c>
      <c r="M7817" s="20"/>
      <c r="N7817" s="21">
        <v>45300.87385447917</v>
      </c>
    </row>
    <row r="7818" spans="1:14" x14ac:dyDescent="0.25">
      <c r="A7818" s="21">
        <v>45295.752870370372</v>
      </c>
      <c r="B7818" s="22">
        <v>45295.752870370372</v>
      </c>
      <c r="C7818" s="20" t="s">
        <v>771</v>
      </c>
      <c r="D7818" s="20" t="s">
        <v>772</v>
      </c>
      <c r="E7818" s="207" t="s">
        <v>774</v>
      </c>
      <c r="F7818" s="207" t="s">
        <v>7291</v>
      </c>
      <c r="G7818" s="20" t="s">
        <v>183</v>
      </c>
      <c r="H7818" s="23">
        <v>1005354.18</v>
      </c>
      <c r="I7818" s="21">
        <v>45292</v>
      </c>
      <c r="J7818" s="21">
        <v>45292</v>
      </c>
      <c r="K7818" s="20" t="s">
        <v>5114</v>
      </c>
      <c r="L7818" s="20" t="s">
        <v>5107</v>
      </c>
      <c r="M7818" s="20"/>
      <c r="N7818" s="21">
        <v>45300.87385447917</v>
      </c>
    </row>
    <row r="7819" spans="1:14" x14ac:dyDescent="0.25">
      <c r="A7819" s="21">
        <v>45295.752870370372</v>
      </c>
      <c r="B7819" s="22">
        <v>45295.752870370372</v>
      </c>
      <c r="C7819" s="20" t="s">
        <v>181</v>
      </c>
      <c r="D7819" s="20" t="s">
        <v>182</v>
      </c>
      <c r="E7819" s="207" t="s">
        <v>185</v>
      </c>
      <c r="F7819" s="207" t="s">
        <v>7292</v>
      </c>
      <c r="G7819" s="20" t="s">
        <v>183</v>
      </c>
      <c r="H7819" s="23">
        <v>691110.34</v>
      </c>
      <c r="I7819" s="21">
        <v>45292</v>
      </c>
      <c r="J7819" s="21">
        <v>45292</v>
      </c>
      <c r="K7819" s="20" t="s">
        <v>5116</v>
      </c>
      <c r="L7819" s="20" t="s">
        <v>5107</v>
      </c>
      <c r="M7819" s="20"/>
      <c r="N7819" s="21">
        <v>45300.87385447917</v>
      </c>
    </row>
    <row r="7820" spans="1:14" x14ac:dyDescent="0.25">
      <c r="A7820" s="21">
        <v>45295.752870370372</v>
      </c>
      <c r="B7820" s="22">
        <v>45295.752870370372</v>
      </c>
      <c r="C7820" s="20" t="s">
        <v>1190</v>
      </c>
      <c r="D7820" s="20" t="s">
        <v>1191</v>
      </c>
      <c r="E7820" s="207" t="s">
        <v>1193</v>
      </c>
      <c r="F7820" s="207" t="s">
        <v>7293</v>
      </c>
      <c r="G7820" s="20" t="s">
        <v>183</v>
      </c>
      <c r="H7820" s="23">
        <v>4340.7</v>
      </c>
      <c r="I7820" s="21">
        <v>45292</v>
      </c>
      <c r="J7820" s="21">
        <v>45292</v>
      </c>
      <c r="K7820" s="20" t="s">
        <v>5118</v>
      </c>
      <c r="L7820" s="20" t="s">
        <v>5107</v>
      </c>
      <c r="M7820" s="20"/>
      <c r="N7820" s="21">
        <v>45300.87385447917</v>
      </c>
    </row>
    <row r="7821" spans="1:14" x14ac:dyDescent="0.25">
      <c r="A7821" s="21">
        <v>45295.752870370372</v>
      </c>
      <c r="B7821" s="22">
        <v>45295.752870370372</v>
      </c>
      <c r="C7821" s="20" t="s">
        <v>1226</v>
      </c>
      <c r="D7821" s="20" t="s">
        <v>1227</v>
      </c>
      <c r="E7821" s="207" t="s">
        <v>1229</v>
      </c>
      <c r="F7821" s="207" t="s">
        <v>7294</v>
      </c>
      <c r="G7821" s="20" t="s">
        <v>183</v>
      </c>
      <c r="H7821" s="23">
        <v>2702.06</v>
      </c>
      <c r="I7821" s="21">
        <v>45292</v>
      </c>
      <c r="J7821" s="21">
        <v>45292</v>
      </c>
      <c r="K7821" s="20" t="s">
        <v>5118</v>
      </c>
      <c r="L7821" s="20" t="s">
        <v>5107</v>
      </c>
      <c r="M7821" s="20"/>
      <c r="N7821" s="21">
        <v>45300.87385447917</v>
      </c>
    </row>
    <row r="7822" spans="1:14" x14ac:dyDescent="0.25">
      <c r="A7822" s="21">
        <v>45295.752870370372</v>
      </c>
      <c r="B7822" s="22">
        <v>45295.752870370372</v>
      </c>
      <c r="C7822" s="20" t="s">
        <v>717</v>
      </c>
      <c r="D7822" s="20" t="s">
        <v>718</v>
      </c>
      <c r="E7822" s="207" t="s">
        <v>720</v>
      </c>
      <c r="F7822" s="207" t="s">
        <v>7295</v>
      </c>
      <c r="G7822" s="20" t="s">
        <v>183</v>
      </c>
      <c r="H7822" s="23">
        <v>4415.74</v>
      </c>
      <c r="I7822" s="21">
        <v>45292</v>
      </c>
      <c r="J7822" s="21">
        <v>45292</v>
      </c>
      <c r="K7822" s="20" t="s">
        <v>5121</v>
      </c>
      <c r="L7822" s="20" t="s">
        <v>5107</v>
      </c>
      <c r="M7822" s="20"/>
      <c r="N7822" s="21">
        <v>45300.87385447917</v>
      </c>
    </row>
    <row r="7823" spans="1:14" x14ac:dyDescent="0.25">
      <c r="A7823" s="21">
        <v>45295.752870370372</v>
      </c>
      <c r="B7823" s="22">
        <v>45295.752870370372</v>
      </c>
      <c r="C7823" s="20" t="s">
        <v>882</v>
      </c>
      <c r="D7823" s="20" t="s">
        <v>883</v>
      </c>
      <c r="E7823" s="207" t="s">
        <v>885</v>
      </c>
      <c r="F7823" s="207" t="s">
        <v>7296</v>
      </c>
      <c r="G7823" s="20" t="s">
        <v>183</v>
      </c>
      <c r="H7823" s="23">
        <v>4899.9399999999996</v>
      </c>
      <c r="I7823" s="21">
        <v>45292</v>
      </c>
      <c r="J7823" s="21">
        <v>45292</v>
      </c>
      <c r="K7823" s="20" t="s">
        <v>5123</v>
      </c>
      <c r="L7823" s="20" t="s">
        <v>5107</v>
      </c>
      <c r="M7823" s="20"/>
      <c r="N7823" s="21">
        <v>45300.87385447917</v>
      </c>
    </row>
    <row r="7824" spans="1:14" x14ac:dyDescent="0.25">
      <c r="A7824" s="21">
        <v>45295.752870370372</v>
      </c>
      <c r="B7824" s="22">
        <v>45295.752870370372</v>
      </c>
      <c r="C7824" s="20" t="s">
        <v>193</v>
      </c>
      <c r="D7824" s="20" t="s">
        <v>194</v>
      </c>
      <c r="E7824" s="207" t="s">
        <v>196</v>
      </c>
      <c r="F7824" s="207" t="s">
        <v>7297</v>
      </c>
      <c r="G7824" s="20" t="s">
        <v>183</v>
      </c>
      <c r="H7824" s="23">
        <v>32059.19</v>
      </c>
      <c r="I7824" s="21">
        <v>45292</v>
      </c>
      <c r="J7824" s="21">
        <v>45292</v>
      </c>
      <c r="K7824" s="20" t="s">
        <v>5118</v>
      </c>
      <c r="L7824" s="20" t="s">
        <v>5107</v>
      </c>
      <c r="M7824" s="20"/>
      <c r="N7824" s="21">
        <v>45300.87385447917</v>
      </c>
    </row>
    <row r="7825" spans="1:14" x14ac:dyDescent="0.25">
      <c r="A7825" s="21">
        <v>45295.752870370372</v>
      </c>
      <c r="B7825" s="22">
        <v>45295.752870370372</v>
      </c>
      <c r="C7825" s="20" t="s">
        <v>253</v>
      </c>
      <c r="D7825" s="20" t="s">
        <v>254</v>
      </c>
      <c r="E7825" s="207" t="s">
        <v>256</v>
      </c>
      <c r="F7825" s="207" t="s">
        <v>7298</v>
      </c>
      <c r="G7825" s="20" t="s">
        <v>183</v>
      </c>
      <c r="H7825" s="23">
        <v>21228.99</v>
      </c>
      <c r="I7825" s="21">
        <v>45292</v>
      </c>
      <c r="J7825" s="21">
        <v>45292</v>
      </c>
      <c r="K7825" s="20" t="s">
        <v>5118</v>
      </c>
      <c r="L7825" s="20" t="s">
        <v>5107</v>
      </c>
      <c r="M7825" s="20"/>
      <c r="N7825" s="21">
        <v>45300.87385447917</v>
      </c>
    </row>
    <row r="7826" spans="1:14" x14ac:dyDescent="0.25">
      <c r="A7826" s="21">
        <v>45295.752870370372</v>
      </c>
      <c r="B7826" s="22">
        <v>45295.752870370372</v>
      </c>
      <c r="C7826" s="20" t="s">
        <v>939</v>
      </c>
      <c r="D7826" s="20" t="s">
        <v>940</v>
      </c>
      <c r="E7826" s="207" t="s">
        <v>942</v>
      </c>
      <c r="F7826" s="207" t="s">
        <v>7299</v>
      </c>
      <c r="G7826" s="20" t="s">
        <v>183</v>
      </c>
      <c r="H7826" s="23">
        <v>3011.6</v>
      </c>
      <c r="I7826" s="21">
        <v>45292</v>
      </c>
      <c r="J7826" s="21">
        <v>45292</v>
      </c>
      <c r="K7826" s="20" t="s">
        <v>5123</v>
      </c>
      <c r="L7826" s="20" t="s">
        <v>5107</v>
      </c>
      <c r="M7826" s="20"/>
      <c r="N7826" s="21">
        <v>45300.87385447917</v>
      </c>
    </row>
    <row r="7827" spans="1:14" x14ac:dyDescent="0.25">
      <c r="A7827" s="21">
        <v>45295.752870370372</v>
      </c>
      <c r="B7827" s="22">
        <v>45295.752870370372</v>
      </c>
      <c r="C7827" s="20" t="s">
        <v>521</v>
      </c>
      <c r="D7827" s="20" t="s">
        <v>522</v>
      </c>
      <c r="E7827" s="207" t="s">
        <v>524</v>
      </c>
      <c r="F7827" s="207" t="s">
        <v>7300</v>
      </c>
      <c r="G7827" s="20" t="s">
        <v>183</v>
      </c>
      <c r="H7827" s="23">
        <v>6586.94</v>
      </c>
      <c r="I7827" s="21">
        <v>45292</v>
      </c>
      <c r="J7827" s="21">
        <v>45292</v>
      </c>
      <c r="K7827" s="20" t="s">
        <v>5121</v>
      </c>
      <c r="L7827" s="20" t="s">
        <v>5107</v>
      </c>
      <c r="M7827" s="20"/>
      <c r="N7827" s="21">
        <v>45300.87385447917</v>
      </c>
    </row>
    <row r="7828" spans="1:14" x14ac:dyDescent="0.25">
      <c r="A7828" s="21">
        <v>45295.752870370372</v>
      </c>
      <c r="B7828" s="22">
        <v>45295.752870370372</v>
      </c>
      <c r="C7828" s="20" t="s">
        <v>459</v>
      </c>
      <c r="D7828" s="20" t="s">
        <v>460</v>
      </c>
      <c r="E7828" s="207" t="s">
        <v>462</v>
      </c>
      <c r="F7828" s="207" t="s">
        <v>7301</v>
      </c>
      <c r="G7828" s="20" t="s">
        <v>183</v>
      </c>
      <c r="H7828" s="23">
        <v>1239443.74</v>
      </c>
      <c r="I7828" s="21">
        <v>45292</v>
      </c>
      <c r="J7828" s="21">
        <v>45292</v>
      </c>
      <c r="K7828" s="20" t="s">
        <v>5129</v>
      </c>
      <c r="L7828" s="20" t="s">
        <v>5107</v>
      </c>
      <c r="M7828" s="20"/>
      <c r="N7828" s="21">
        <v>45300.87385447917</v>
      </c>
    </row>
    <row r="7829" spans="1:14" x14ac:dyDescent="0.25">
      <c r="A7829" s="21">
        <v>45295.752870370372</v>
      </c>
      <c r="B7829" s="22">
        <v>45295.752870370372</v>
      </c>
      <c r="C7829" s="20" t="s">
        <v>435</v>
      </c>
      <c r="D7829" s="20" t="s">
        <v>436</v>
      </c>
      <c r="E7829" s="207" t="s">
        <v>438</v>
      </c>
      <c r="F7829" s="207" t="s">
        <v>7302</v>
      </c>
      <c r="G7829" s="20" t="s">
        <v>183</v>
      </c>
      <c r="H7829" s="23">
        <v>7812.91</v>
      </c>
      <c r="I7829" s="21">
        <v>45292</v>
      </c>
      <c r="J7829" s="21">
        <v>45292</v>
      </c>
      <c r="K7829" s="20" t="s">
        <v>5118</v>
      </c>
      <c r="L7829" s="20" t="s">
        <v>5107</v>
      </c>
      <c r="M7829" s="20"/>
      <c r="N7829" s="21">
        <v>45300.87385447917</v>
      </c>
    </row>
    <row r="7830" spans="1:14" x14ac:dyDescent="0.25">
      <c r="A7830" s="21">
        <v>45295.752870370372</v>
      </c>
      <c r="B7830" s="22">
        <v>45295.752870370372</v>
      </c>
      <c r="C7830" s="20" t="s">
        <v>422</v>
      </c>
      <c r="D7830" s="20" t="s">
        <v>423</v>
      </c>
      <c r="E7830" s="207" t="s">
        <v>425</v>
      </c>
      <c r="F7830" s="207" t="s">
        <v>7303</v>
      </c>
      <c r="G7830" s="20" t="s">
        <v>183</v>
      </c>
      <c r="H7830" s="23">
        <v>8486</v>
      </c>
      <c r="I7830" s="21">
        <v>45292</v>
      </c>
      <c r="J7830" s="21">
        <v>45292</v>
      </c>
      <c r="K7830" s="20" t="s">
        <v>5118</v>
      </c>
      <c r="L7830" s="20" t="s">
        <v>5107</v>
      </c>
      <c r="M7830" s="20"/>
      <c r="N7830" s="21">
        <v>45300.87385447917</v>
      </c>
    </row>
    <row r="7831" spans="1:14" x14ac:dyDescent="0.25">
      <c r="A7831" s="21">
        <v>45295.752870370372</v>
      </c>
      <c r="B7831" s="22">
        <v>45295.752870370372</v>
      </c>
      <c r="C7831" s="20" t="s">
        <v>1298</v>
      </c>
      <c r="D7831" s="20" t="s">
        <v>1299</v>
      </c>
      <c r="E7831" s="207" t="s">
        <v>1301</v>
      </c>
      <c r="F7831" s="207" t="s">
        <v>7304</v>
      </c>
      <c r="G7831" s="20" t="s">
        <v>183</v>
      </c>
      <c r="H7831" s="23">
        <v>644.19000000000005</v>
      </c>
      <c r="I7831" s="21">
        <v>45292</v>
      </c>
      <c r="J7831" s="21">
        <v>45292</v>
      </c>
      <c r="K7831" s="20" t="s">
        <v>5121</v>
      </c>
      <c r="L7831" s="20" t="s">
        <v>5107</v>
      </c>
      <c r="M7831" s="20"/>
      <c r="N7831" s="21">
        <v>45300.87385447917</v>
      </c>
    </row>
    <row r="7832" spans="1:14" x14ac:dyDescent="0.25">
      <c r="A7832" s="21">
        <v>45295.752870370372</v>
      </c>
      <c r="B7832" s="22">
        <v>45295.752870370372</v>
      </c>
      <c r="C7832" s="20" t="s">
        <v>331</v>
      </c>
      <c r="D7832" s="20" t="s">
        <v>332</v>
      </c>
      <c r="E7832" s="207" t="s">
        <v>334</v>
      </c>
      <c r="F7832" s="207" t="s">
        <v>7305</v>
      </c>
      <c r="G7832" s="20" t="s">
        <v>183</v>
      </c>
      <c r="H7832" s="23">
        <v>5895.3</v>
      </c>
      <c r="I7832" s="21">
        <v>45292</v>
      </c>
      <c r="J7832" s="21">
        <v>45292</v>
      </c>
      <c r="K7832" s="20" t="s">
        <v>5121</v>
      </c>
      <c r="L7832" s="20" t="s">
        <v>5107</v>
      </c>
      <c r="M7832" s="20"/>
      <c r="N7832" s="21">
        <v>45300.87385447917</v>
      </c>
    </row>
    <row r="7833" spans="1:14" x14ac:dyDescent="0.25">
      <c r="A7833" s="21">
        <v>45295.752870370372</v>
      </c>
      <c r="B7833" s="22">
        <v>45295.752870370372</v>
      </c>
      <c r="C7833" s="20" t="s">
        <v>7222</v>
      </c>
      <c r="D7833" s="20" t="s">
        <v>7223</v>
      </c>
      <c r="E7833" s="207" t="s">
        <v>7224</v>
      </c>
      <c r="F7833" s="207" t="s">
        <v>7306</v>
      </c>
      <c r="G7833" s="20" t="s">
        <v>183</v>
      </c>
      <c r="H7833" s="23">
        <v>2509736.88</v>
      </c>
      <c r="I7833" s="21">
        <v>45292</v>
      </c>
      <c r="J7833" s="21">
        <v>45292</v>
      </c>
      <c r="K7833" s="20" t="s">
        <v>5129</v>
      </c>
      <c r="L7833" s="20" t="s">
        <v>5107</v>
      </c>
      <c r="M7833" s="20"/>
      <c r="N7833" s="21">
        <v>45300.87385447917</v>
      </c>
    </row>
    <row r="7834" spans="1:14" x14ac:dyDescent="0.25">
      <c r="A7834" s="21">
        <v>45294.953613587961</v>
      </c>
      <c r="B7834" s="22">
        <v>45294.953613587961</v>
      </c>
      <c r="C7834" s="20" t="s">
        <v>266</v>
      </c>
      <c r="D7834" s="20" t="s">
        <v>267</v>
      </c>
      <c r="E7834" s="207" t="s">
        <v>270</v>
      </c>
      <c r="F7834" s="207" t="s">
        <v>7307</v>
      </c>
      <c r="G7834" s="20" t="s">
        <v>268</v>
      </c>
      <c r="H7834" s="23">
        <v>8848.2099999999991</v>
      </c>
      <c r="I7834" s="21">
        <v>45292</v>
      </c>
      <c r="J7834" s="21">
        <v>45292</v>
      </c>
      <c r="K7834" s="20" t="s">
        <v>5097</v>
      </c>
      <c r="L7834" s="20" t="s">
        <v>5098</v>
      </c>
      <c r="M7834" s="20"/>
      <c r="N7834" s="21">
        <v>45294.95674898148</v>
      </c>
    </row>
    <row r="7835" spans="1:14" x14ac:dyDescent="0.25">
      <c r="A7835" s="21">
        <v>45294.951389166672</v>
      </c>
      <c r="B7835" s="22">
        <v>45294.951389166672</v>
      </c>
      <c r="C7835" s="20" t="s">
        <v>331</v>
      </c>
      <c r="D7835" s="20" t="s">
        <v>332</v>
      </c>
      <c r="E7835" s="207" t="s">
        <v>334</v>
      </c>
      <c r="F7835" s="207" t="s">
        <v>7308</v>
      </c>
      <c r="G7835" s="20" t="s">
        <v>183</v>
      </c>
      <c r="H7835" s="23">
        <v>3095.3</v>
      </c>
      <c r="I7835" s="21">
        <v>45292</v>
      </c>
      <c r="J7835" s="21">
        <v>45292</v>
      </c>
      <c r="K7835" s="20" t="s">
        <v>5121</v>
      </c>
      <c r="L7835" s="20" t="s">
        <v>5107</v>
      </c>
      <c r="M7835" s="20"/>
      <c r="N7835" s="21">
        <v>45294.95674898148</v>
      </c>
    </row>
    <row r="7836" spans="1:14" x14ac:dyDescent="0.25">
      <c r="A7836" s="21">
        <v>45294.95139008102</v>
      </c>
      <c r="B7836" s="22">
        <v>45294.95139008102</v>
      </c>
      <c r="C7836" s="20" t="s">
        <v>7222</v>
      </c>
      <c r="D7836" s="20" t="s">
        <v>7223</v>
      </c>
      <c r="E7836" s="207" t="s">
        <v>7224</v>
      </c>
      <c r="F7836" s="207" t="s">
        <v>7309</v>
      </c>
      <c r="G7836" s="20" t="s">
        <v>183</v>
      </c>
      <c r="H7836" s="23">
        <v>2534416.7200000002</v>
      </c>
      <c r="I7836" s="21">
        <v>45292</v>
      </c>
      <c r="J7836" s="21">
        <v>45292</v>
      </c>
      <c r="K7836" s="20" t="s">
        <v>5129</v>
      </c>
      <c r="L7836" s="20" t="s">
        <v>5107</v>
      </c>
      <c r="M7836" s="20"/>
      <c r="N7836" s="21">
        <v>45294.95674898148</v>
      </c>
    </row>
    <row r="7837" spans="1:14" x14ac:dyDescent="0.25">
      <c r="A7837" s="21">
        <v>45294.95137988426</v>
      </c>
      <c r="B7837" s="22">
        <v>45294.95137988426</v>
      </c>
      <c r="C7837" s="20" t="s">
        <v>521</v>
      </c>
      <c r="D7837" s="20" t="s">
        <v>522</v>
      </c>
      <c r="E7837" s="207" t="s">
        <v>524</v>
      </c>
      <c r="F7837" s="207" t="s">
        <v>7310</v>
      </c>
      <c r="G7837" s="20" t="s">
        <v>183</v>
      </c>
      <c r="H7837" s="23">
        <v>3886.94</v>
      </c>
      <c r="I7837" s="21">
        <v>45292</v>
      </c>
      <c r="J7837" s="21">
        <v>45292</v>
      </c>
      <c r="K7837" s="20" t="s">
        <v>5121</v>
      </c>
      <c r="L7837" s="20" t="s">
        <v>5107</v>
      </c>
      <c r="M7837" s="20"/>
      <c r="N7837" s="21">
        <v>45294.95674898148</v>
      </c>
    </row>
    <row r="7838" spans="1:14" x14ac:dyDescent="0.25">
      <c r="A7838" s="21">
        <v>45294.95138136574</v>
      </c>
      <c r="B7838" s="22">
        <v>45294.95138136574</v>
      </c>
      <c r="C7838" s="20" t="s">
        <v>459</v>
      </c>
      <c r="D7838" s="20" t="s">
        <v>460</v>
      </c>
      <c r="E7838" s="207" t="s">
        <v>462</v>
      </c>
      <c r="F7838" s="207" t="s">
        <v>7311</v>
      </c>
      <c r="G7838" s="20" t="s">
        <v>183</v>
      </c>
      <c r="H7838" s="23">
        <v>1243733.22</v>
      </c>
      <c r="I7838" s="21">
        <v>45292</v>
      </c>
      <c r="J7838" s="21">
        <v>45292</v>
      </c>
      <c r="K7838" s="20" t="s">
        <v>5129</v>
      </c>
      <c r="L7838" s="20" t="s">
        <v>5107</v>
      </c>
      <c r="M7838" s="20"/>
      <c r="N7838" s="21">
        <v>45294.95674898148</v>
      </c>
    </row>
    <row r="7839" spans="1:14" x14ac:dyDescent="0.25">
      <c r="A7839" s="21">
        <v>45294.951382858795</v>
      </c>
      <c r="B7839" s="22">
        <v>45294.951382858795</v>
      </c>
      <c r="C7839" s="20" t="s">
        <v>435</v>
      </c>
      <c r="D7839" s="20" t="s">
        <v>436</v>
      </c>
      <c r="E7839" s="207" t="s">
        <v>438</v>
      </c>
      <c r="F7839" s="207" t="s">
        <v>7312</v>
      </c>
      <c r="G7839" s="20" t="s">
        <v>183</v>
      </c>
      <c r="H7839" s="23">
        <v>7812.91</v>
      </c>
      <c r="I7839" s="21">
        <v>45292</v>
      </c>
      <c r="J7839" s="21">
        <v>45292</v>
      </c>
      <c r="K7839" s="20" t="s">
        <v>5118</v>
      </c>
      <c r="L7839" s="20" t="s">
        <v>5107</v>
      </c>
      <c r="M7839" s="20"/>
      <c r="N7839" s="21">
        <v>45294.95674898148</v>
      </c>
    </row>
    <row r="7840" spans="1:14" x14ac:dyDescent="0.25">
      <c r="A7840" s="21">
        <v>45294.951386122688</v>
      </c>
      <c r="B7840" s="22">
        <v>45294.951386122688</v>
      </c>
      <c r="C7840" s="20" t="s">
        <v>422</v>
      </c>
      <c r="D7840" s="20" t="s">
        <v>423</v>
      </c>
      <c r="E7840" s="207" t="s">
        <v>425</v>
      </c>
      <c r="F7840" s="207" t="s">
        <v>7313</v>
      </c>
      <c r="G7840" s="20" t="s">
        <v>183</v>
      </c>
      <c r="H7840" s="23">
        <v>8486</v>
      </c>
      <c r="I7840" s="21">
        <v>45292</v>
      </c>
      <c r="J7840" s="21">
        <v>45292</v>
      </c>
      <c r="K7840" s="20" t="s">
        <v>5118</v>
      </c>
      <c r="L7840" s="20" t="s">
        <v>5107</v>
      </c>
      <c r="M7840" s="20"/>
      <c r="N7840" s="21">
        <v>45294.95674898148</v>
      </c>
    </row>
    <row r="7841" spans="1:14" x14ac:dyDescent="0.25">
      <c r="A7841" s="21">
        <v>45294.951387939815</v>
      </c>
      <c r="B7841" s="22">
        <v>45294.951387939815</v>
      </c>
      <c r="C7841" s="20" t="s">
        <v>1298</v>
      </c>
      <c r="D7841" s="20" t="s">
        <v>1299</v>
      </c>
      <c r="E7841" s="207" t="s">
        <v>1301</v>
      </c>
      <c r="F7841" s="207" t="s">
        <v>7314</v>
      </c>
      <c r="G7841" s="20" t="s">
        <v>183</v>
      </c>
      <c r="H7841" s="23">
        <v>644.19000000000005</v>
      </c>
      <c r="I7841" s="21">
        <v>45292</v>
      </c>
      <c r="J7841" s="21">
        <v>45292</v>
      </c>
      <c r="K7841" s="20" t="s">
        <v>5121</v>
      </c>
      <c r="L7841" s="20" t="s">
        <v>5107</v>
      </c>
      <c r="M7841" s="20"/>
      <c r="N7841" s="21">
        <v>45294.95674898148</v>
      </c>
    </row>
    <row r="7842" spans="1:14" x14ac:dyDescent="0.25">
      <c r="A7842" s="21">
        <v>45294.95136619213</v>
      </c>
      <c r="B7842" s="22">
        <v>45294.95136619213</v>
      </c>
      <c r="C7842" s="20" t="s">
        <v>882</v>
      </c>
      <c r="D7842" s="20" t="s">
        <v>883</v>
      </c>
      <c r="E7842" s="207" t="s">
        <v>885</v>
      </c>
      <c r="F7842" s="207" t="s">
        <v>7315</v>
      </c>
      <c r="G7842" s="20" t="s">
        <v>183</v>
      </c>
      <c r="H7842" s="23">
        <v>4706.72</v>
      </c>
      <c r="I7842" s="21">
        <v>45292</v>
      </c>
      <c r="J7842" s="21">
        <v>45292</v>
      </c>
      <c r="K7842" s="20" t="s">
        <v>5123</v>
      </c>
      <c r="L7842" s="20" t="s">
        <v>5107</v>
      </c>
      <c r="M7842" s="20"/>
      <c r="N7842" s="21">
        <v>45294.95674898148</v>
      </c>
    </row>
    <row r="7843" spans="1:14" x14ac:dyDescent="0.25">
      <c r="A7843" s="21">
        <v>45294.951367372691</v>
      </c>
      <c r="B7843" s="22">
        <v>45294.951367372691</v>
      </c>
      <c r="C7843" s="20" t="s">
        <v>193</v>
      </c>
      <c r="D7843" s="20" t="s">
        <v>194</v>
      </c>
      <c r="E7843" s="207" t="s">
        <v>196</v>
      </c>
      <c r="F7843" s="207" t="s">
        <v>7316</v>
      </c>
      <c r="G7843" s="20" t="s">
        <v>183</v>
      </c>
      <c r="H7843" s="23">
        <v>34397.21</v>
      </c>
      <c r="I7843" s="21">
        <v>45292</v>
      </c>
      <c r="J7843" s="21">
        <v>45292</v>
      </c>
      <c r="K7843" s="20" t="s">
        <v>5118</v>
      </c>
      <c r="L7843" s="20" t="s">
        <v>5107</v>
      </c>
      <c r="M7843" s="20"/>
      <c r="N7843" s="21">
        <v>45294.95674898148</v>
      </c>
    </row>
    <row r="7844" spans="1:14" x14ac:dyDescent="0.25">
      <c r="A7844" s="21">
        <v>45294.951368912029</v>
      </c>
      <c r="B7844" s="22">
        <v>45294.951368912029</v>
      </c>
      <c r="C7844" s="20" t="s">
        <v>253</v>
      </c>
      <c r="D7844" s="20" t="s">
        <v>254</v>
      </c>
      <c r="E7844" s="207" t="s">
        <v>256</v>
      </c>
      <c r="F7844" s="207" t="s">
        <v>7317</v>
      </c>
      <c r="G7844" s="20" t="s">
        <v>183</v>
      </c>
      <c r="H7844" s="23">
        <v>21228.99</v>
      </c>
      <c r="I7844" s="21">
        <v>45292</v>
      </c>
      <c r="J7844" s="21">
        <v>45292</v>
      </c>
      <c r="K7844" s="20" t="s">
        <v>5118</v>
      </c>
      <c r="L7844" s="20" t="s">
        <v>5107</v>
      </c>
      <c r="M7844" s="20"/>
      <c r="N7844" s="21">
        <v>45294.95674898148</v>
      </c>
    </row>
    <row r="7845" spans="1:14" x14ac:dyDescent="0.25">
      <c r="A7845" s="21">
        <v>45294.951369895833</v>
      </c>
      <c r="B7845" s="22">
        <v>45294.951369895833</v>
      </c>
      <c r="C7845" s="20" t="s">
        <v>939</v>
      </c>
      <c r="D7845" s="20" t="s">
        <v>940</v>
      </c>
      <c r="E7845" s="207" t="s">
        <v>942</v>
      </c>
      <c r="F7845" s="207" t="s">
        <v>7318</v>
      </c>
      <c r="G7845" s="20" t="s">
        <v>183</v>
      </c>
      <c r="H7845" s="23">
        <v>2825.16</v>
      </c>
      <c r="I7845" s="21">
        <v>45292</v>
      </c>
      <c r="J7845" s="21">
        <v>45292</v>
      </c>
      <c r="K7845" s="20" t="s">
        <v>5123</v>
      </c>
      <c r="L7845" s="20" t="s">
        <v>5107</v>
      </c>
      <c r="M7845" s="20"/>
      <c r="N7845" s="21">
        <v>45294.95674898148</v>
      </c>
    </row>
    <row r="7846" spans="1:14" x14ac:dyDescent="0.25">
      <c r="A7846" s="21">
        <v>45294.951361284722</v>
      </c>
      <c r="B7846" s="22">
        <v>45294.951361284722</v>
      </c>
      <c r="C7846" s="20" t="s">
        <v>771</v>
      </c>
      <c r="D7846" s="20" t="s">
        <v>772</v>
      </c>
      <c r="E7846" s="207" t="s">
        <v>774</v>
      </c>
      <c r="F7846" s="207" t="s">
        <v>7319</v>
      </c>
      <c r="G7846" s="20" t="s">
        <v>183</v>
      </c>
      <c r="H7846" s="23">
        <v>1019745.01</v>
      </c>
      <c r="I7846" s="21">
        <v>45292</v>
      </c>
      <c r="J7846" s="21">
        <v>45292</v>
      </c>
      <c r="K7846" s="20" t="s">
        <v>5114</v>
      </c>
      <c r="L7846" s="20" t="s">
        <v>5107</v>
      </c>
      <c r="M7846" s="20"/>
      <c r="N7846" s="21">
        <v>45294.95674898148</v>
      </c>
    </row>
    <row r="7847" spans="1:14" x14ac:dyDescent="0.25">
      <c r="A7847" s="21">
        <v>45294.951362164356</v>
      </c>
      <c r="B7847" s="22">
        <v>45294.951362164356</v>
      </c>
      <c r="C7847" s="20" t="s">
        <v>181</v>
      </c>
      <c r="D7847" s="20" t="s">
        <v>182</v>
      </c>
      <c r="E7847" s="207" t="s">
        <v>185</v>
      </c>
      <c r="F7847" s="207" t="s">
        <v>7320</v>
      </c>
      <c r="G7847" s="20" t="s">
        <v>183</v>
      </c>
      <c r="H7847" s="23">
        <v>692587.97</v>
      </c>
      <c r="I7847" s="21">
        <v>45292</v>
      </c>
      <c r="J7847" s="21">
        <v>45292</v>
      </c>
      <c r="K7847" s="20" t="s">
        <v>5116</v>
      </c>
      <c r="L7847" s="20" t="s">
        <v>5107</v>
      </c>
      <c r="M7847" s="20"/>
      <c r="N7847" s="21">
        <v>45294.95674898148</v>
      </c>
    </row>
    <row r="7848" spans="1:14" x14ac:dyDescent="0.25">
      <c r="A7848" s="21">
        <v>45294.951363252323</v>
      </c>
      <c r="B7848" s="22">
        <v>45294.951363252323</v>
      </c>
      <c r="C7848" s="20" t="s">
        <v>1190</v>
      </c>
      <c r="D7848" s="20" t="s">
        <v>1191</v>
      </c>
      <c r="E7848" s="207" t="s">
        <v>1193</v>
      </c>
      <c r="F7848" s="207" t="s">
        <v>7321</v>
      </c>
      <c r="G7848" s="20" t="s">
        <v>183</v>
      </c>
      <c r="H7848" s="23">
        <v>4340.7</v>
      </c>
      <c r="I7848" s="21">
        <v>45292</v>
      </c>
      <c r="J7848" s="21">
        <v>45292</v>
      </c>
      <c r="K7848" s="20" t="s">
        <v>5118</v>
      </c>
      <c r="L7848" s="20" t="s">
        <v>5107</v>
      </c>
      <c r="M7848" s="20"/>
      <c r="N7848" s="21">
        <v>45294.95674898148</v>
      </c>
    </row>
    <row r="7849" spans="1:14" x14ac:dyDescent="0.25">
      <c r="A7849" s="21">
        <v>45294.951363946762</v>
      </c>
      <c r="B7849" s="22">
        <v>45294.951363946762</v>
      </c>
      <c r="C7849" s="20" t="s">
        <v>1226</v>
      </c>
      <c r="D7849" s="20" t="s">
        <v>1227</v>
      </c>
      <c r="E7849" s="207" t="s">
        <v>1229</v>
      </c>
      <c r="F7849" s="207" t="s">
        <v>7322</v>
      </c>
      <c r="G7849" s="20" t="s">
        <v>183</v>
      </c>
      <c r="H7849" s="23">
        <v>2702.06</v>
      </c>
      <c r="I7849" s="21">
        <v>45292</v>
      </c>
      <c r="J7849" s="21">
        <v>45292</v>
      </c>
      <c r="K7849" s="20" t="s">
        <v>5118</v>
      </c>
      <c r="L7849" s="20" t="s">
        <v>5107</v>
      </c>
      <c r="M7849" s="20"/>
      <c r="N7849" s="21">
        <v>45294.95674898148</v>
      </c>
    </row>
    <row r="7850" spans="1:14" x14ac:dyDescent="0.25">
      <c r="A7850" s="21">
        <v>45294.951364733795</v>
      </c>
      <c r="B7850" s="22">
        <v>45294.951364733795</v>
      </c>
      <c r="C7850" s="20" t="s">
        <v>717</v>
      </c>
      <c r="D7850" s="20" t="s">
        <v>718</v>
      </c>
      <c r="E7850" s="20" t="s">
        <v>720</v>
      </c>
      <c r="F7850" s="20" t="s">
        <v>7323</v>
      </c>
      <c r="G7850" s="20" t="s">
        <v>183</v>
      </c>
      <c r="H7850" s="23">
        <v>4415.74</v>
      </c>
      <c r="I7850" s="21">
        <v>45292</v>
      </c>
      <c r="J7850" s="21">
        <v>45292</v>
      </c>
      <c r="K7850" s="20" t="s">
        <v>5121</v>
      </c>
      <c r="L7850" s="20" t="s">
        <v>5107</v>
      </c>
      <c r="M7850" s="20"/>
      <c r="N7850" s="21">
        <v>45294.95674898148</v>
      </c>
    </row>
    <row r="7851" spans="1:14" x14ac:dyDescent="0.25">
      <c r="A7851" s="21">
        <v>45294.94959157407</v>
      </c>
      <c r="B7851" s="22">
        <v>45294.94959157407</v>
      </c>
      <c r="C7851" s="20" t="s">
        <v>132</v>
      </c>
      <c r="D7851" s="20" t="s">
        <v>133</v>
      </c>
      <c r="E7851" s="20" t="s">
        <v>136</v>
      </c>
      <c r="F7851" s="20" t="s">
        <v>7324</v>
      </c>
      <c r="G7851" s="20" t="s">
        <v>134</v>
      </c>
      <c r="H7851" s="23">
        <v>4315.8500000000004</v>
      </c>
      <c r="I7851" s="21">
        <v>45292</v>
      </c>
      <c r="J7851" s="21">
        <v>45292</v>
      </c>
      <c r="K7851" s="20" t="s">
        <v>5097</v>
      </c>
      <c r="L7851" s="20" t="s">
        <v>5098</v>
      </c>
      <c r="M7851" s="20"/>
      <c r="N7851" s="21">
        <v>45294.95674898148</v>
      </c>
    </row>
    <row r="7852" spans="1:14" x14ac:dyDescent="0.25">
      <c r="A7852" s="21">
        <v>45294.94827267361</v>
      </c>
      <c r="B7852" s="22">
        <v>45294.94827267361</v>
      </c>
      <c r="C7852" s="20" t="s">
        <v>5101</v>
      </c>
      <c r="D7852" s="20" t="s">
        <v>5102</v>
      </c>
      <c r="E7852" s="20" t="s">
        <v>5103</v>
      </c>
      <c r="F7852" s="20" t="s">
        <v>7325</v>
      </c>
      <c r="G7852" s="20" t="s">
        <v>5105</v>
      </c>
      <c r="H7852" s="23">
        <v>36970.15</v>
      </c>
      <c r="I7852" s="21">
        <v>45292</v>
      </c>
      <c r="J7852" s="21">
        <v>45292</v>
      </c>
      <c r="K7852" s="20" t="s">
        <v>5106</v>
      </c>
      <c r="L7852" s="20" t="s">
        <v>5107</v>
      </c>
      <c r="M7852" s="20"/>
      <c r="N7852" s="21">
        <v>45294.95674898148</v>
      </c>
    </row>
    <row r="7853" spans="1:14" x14ac:dyDescent="0.25">
      <c r="A7853" s="21">
        <v>45294.948273738424</v>
      </c>
      <c r="B7853" s="22">
        <v>45294.948273738424</v>
      </c>
      <c r="C7853" s="20" t="s">
        <v>5108</v>
      </c>
      <c r="D7853" s="20" t="s">
        <v>5109</v>
      </c>
      <c r="E7853" s="20" t="s">
        <v>5110</v>
      </c>
      <c r="F7853" s="20" t="s">
        <v>7326</v>
      </c>
      <c r="G7853" s="20" t="s">
        <v>5105</v>
      </c>
      <c r="H7853" s="23">
        <v>38060.269999999997</v>
      </c>
      <c r="I7853" s="21">
        <v>45292</v>
      </c>
      <c r="J7853" s="21">
        <v>45292</v>
      </c>
      <c r="K7853" s="20" t="s">
        <v>5106</v>
      </c>
      <c r="L7853" s="20" t="s">
        <v>5107</v>
      </c>
      <c r="M7853" s="20"/>
      <c r="N7853" s="21">
        <v>45294.95674898148</v>
      </c>
    </row>
    <row r="7854" spans="1:14" x14ac:dyDescent="0.25">
      <c r="A7854" s="21">
        <v>45293.173391203702</v>
      </c>
      <c r="B7854" s="22">
        <v>45293.173391203702</v>
      </c>
      <c r="C7854" s="20" t="s">
        <v>869</v>
      </c>
      <c r="D7854" s="20" t="s">
        <v>870</v>
      </c>
      <c r="E7854" s="20" t="s">
        <v>872</v>
      </c>
      <c r="F7854" s="20" t="s">
        <v>7327</v>
      </c>
      <c r="G7854" s="20" t="s">
        <v>210</v>
      </c>
      <c r="H7854" s="23">
        <v>2338.02</v>
      </c>
      <c r="I7854" s="21">
        <v>45292</v>
      </c>
      <c r="J7854" s="21">
        <v>45292</v>
      </c>
      <c r="K7854" s="20" t="s">
        <v>5097</v>
      </c>
      <c r="L7854" s="20" t="s">
        <v>5098</v>
      </c>
      <c r="M7854" s="20"/>
      <c r="N7854" s="21">
        <v>45294.95674898148</v>
      </c>
    </row>
    <row r="7855" spans="1:14" x14ac:dyDescent="0.25">
      <c r="A7855" s="21">
        <v>45293.173391203702</v>
      </c>
      <c r="B7855" s="22">
        <v>45293.173391203702</v>
      </c>
      <c r="C7855" s="20" t="s">
        <v>995</v>
      </c>
      <c r="D7855" s="20" t="s">
        <v>996</v>
      </c>
      <c r="E7855" s="20" t="s">
        <v>998</v>
      </c>
      <c r="F7855" s="20" t="s">
        <v>7328</v>
      </c>
      <c r="G7855" s="20" t="s">
        <v>210</v>
      </c>
      <c r="H7855" s="23">
        <v>116.19</v>
      </c>
      <c r="I7855" s="21">
        <v>45292</v>
      </c>
      <c r="J7855" s="21">
        <v>45292</v>
      </c>
      <c r="K7855" s="20" t="s">
        <v>5097</v>
      </c>
      <c r="L7855" s="20" t="s">
        <v>5098</v>
      </c>
      <c r="M7855" s="20"/>
      <c r="N7855" s="21">
        <v>45294.95674898148</v>
      </c>
    </row>
    <row r="7856" spans="1:14" x14ac:dyDescent="0.25">
      <c r="A7856" s="21">
        <v>45293.173391203702</v>
      </c>
      <c r="B7856" s="22">
        <v>45293.173391203702</v>
      </c>
      <c r="C7856" s="20" t="s">
        <v>724</v>
      </c>
      <c r="D7856" s="20" t="s">
        <v>118</v>
      </c>
      <c r="E7856" s="20" t="s">
        <v>121</v>
      </c>
      <c r="F7856" s="20" t="s">
        <v>7329</v>
      </c>
      <c r="G7856" s="20" t="s">
        <v>210</v>
      </c>
      <c r="H7856" s="23">
        <v>9888.1200000000008</v>
      </c>
      <c r="I7856" s="21">
        <v>45292</v>
      </c>
      <c r="J7856" s="21">
        <v>45292</v>
      </c>
      <c r="K7856" s="20" t="s">
        <v>5097</v>
      </c>
      <c r="L7856" s="20" t="s">
        <v>5098</v>
      </c>
      <c r="M7856" s="20"/>
      <c r="N7856" s="21">
        <v>45294.95674898148</v>
      </c>
    </row>
    <row r="7857" spans="1:14" x14ac:dyDescent="0.25">
      <c r="A7857" s="21">
        <v>45285.910474537042</v>
      </c>
      <c r="B7857" s="22">
        <v>45285.910474537042</v>
      </c>
      <c r="C7857" s="20" t="s">
        <v>869</v>
      </c>
      <c r="D7857" s="20" t="s">
        <v>870</v>
      </c>
      <c r="E7857" s="20" t="s">
        <v>872</v>
      </c>
      <c r="F7857" s="20" t="s">
        <v>7330</v>
      </c>
      <c r="G7857" s="20" t="s">
        <v>210</v>
      </c>
      <c r="H7857" s="23">
        <v>2338.02</v>
      </c>
      <c r="I7857" s="21">
        <v>45261</v>
      </c>
      <c r="J7857" s="21">
        <v>45285</v>
      </c>
      <c r="K7857" s="20" t="s">
        <v>5097</v>
      </c>
      <c r="L7857" s="20" t="s">
        <v>5098</v>
      </c>
      <c r="M7857" s="20"/>
      <c r="N7857" s="21">
        <v>45294.95674898148</v>
      </c>
    </row>
    <row r="7858" spans="1:14" x14ac:dyDescent="0.25">
      <c r="A7858" s="21">
        <v>45285.910474537042</v>
      </c>
      <c r="B7858" s="22">
        <v>45285.910474537042</v>
      </c>
      <c r="C7858" s="20" t="s">
        <v>995</v>
      </c>
      <c r="D7858" s="20" t="s">
        <v>996</v>
      </c>
      <c r="E7858" s="20" t="s">
        <v>998</v>
      </c>
      <c r="F7858" s="20" t="s">
        <v>7331</v>
      </c>
      <c r="G7858" s="20" t="s">
        <v>210</v>
      </c>
      <c r="H7858" s="23">
        <v>87.15</v>
      </c>
      <c r="I7858" s="21">
        <v>45261</v>
      </c>
      <c r="J7858" s="21">
        <v>45285</v>
      </c>
      <c r="K7858" s="20" t="s">
        <v>5097</v>
      </c>
      <c r="L7858" s="20" t="s">
        <v>5098</v>
      </c>
      <c r="M7858" s="20"/>
      <c r="N7858" s="21">
        <v>45294.95674898148</v>
      </c>
    </row>
    <row r="7859" spans="1:14" x14ac:dyDescent="0.25">
      <c r="A7859" s="21">
        <v>45285.910474537042</v>
      </c>
      <c r="B7859" s="22">
        <v>45285.910474537042</v>
      </c>
      <c r="C7859" s="20" t="s">
        <v>724</v>
      </c>
      <c r="D7859" s="20" t="s">
        <v>118</v>
      </c>
      <c r="E7859" s="20" t="s">
        <v>121</v>
      </c>
      <c r="F7859" s="20" t="s">
        <v>7332</v>
      </c>
      <c r="G7859" s="20" t="s">
        <v>210</v>
      </c>
      <c r="H7859" s="23">
        <v>9409.5499999999993</v>
      </c>
      <c r="I7859" s="21">
        <v>45261</v>
      </c>
      <c r="J7859" s="21">
        <v>45285</v>
      </c>
      <c r="K7859" s="20" t="s">
        <v>5097</v>
      </c>
      <c r="L7859" s="20" t="s">
        <v>5098</v>
      </c>
      <c r="M7859" s="20"/>
      <c r="N7859" s="21">
        <v>45294.95674898148</v>
      </c>
    </row>
    <row r="7860" spans="1:14" x14ac:dyDescent="0.25">
      <c r="A7860" s="21">
        <v>45282.366099537037</v>
      </c>
      <c r="B7860" s="22">
        <v>45282.366099537037</v>
      </c>
      <c r="C7860" s="20" t="s">
        <v>869</v>
      </c>
      <c r="D7860" s="20" t="s">
        <v>870</v>
      </c>
      <c r="E7860" s="20" t="s">
        <v>872</v>
      </c>
      <c r="F7860" s="20" t="s">
        <v>7333</v>
      </c>
      <c r="G7860" s="20" t="s">
        <v>210</v>
      </c>
      <c r="H7860" s="23">
        <v>2338.02</v>
      </c>
      <c r="I7860" s="21">
        <v>45261</v>
      </c>
      <c r="J7860" s="21">
        <v>45278</v>
      </c>
      <c r="K7860" s="20" t="s">
        <v>5097</v>
      </c>
      <c r="L7860" s="20" t="s">
        <v>5098</v>
      </c>
      <c r="M7860" s="20"/>
      <c r="N7860" s="21">
        <v>45294.95674898148</v>
      </c>
    </row>
    <row r="7861" spans="1:14" x14ac:dyDescent="0.25">
      <c r="A7861" s="21">
        <v>45282.366099537037</v>
      </c>
      <c r="B7861" s="22">
        <v>45282.366099537037</v>
      </c>
      <c r="C7861" s="20" t="s">
        <v>995</v>
      </c>
      <c r="D7861" s="20" t="s">
        <v>996</v>
      </c>
      <c r="E7861" s="20" t="s">
        <v>998</v>
      </c>
      <c r="F7861" s="20" t="s">
        <v>7334</v>
      </c>
      <c r="G7861" s="20" t="s">
        <v>210</v>
      </c>
      <c r="H7861" s="23">
        <v>87.15</v>
      </c>
      <c r="I7861" s="21">
        <v>45261</v>
      </c>
      <c r="J7861" s="21">
        <v>45278</v>
      </c>
      <c r="K7861" s="20" t="s">
        <v>5097</v>
      </c>
      <c r="L7861" s="20" t="s">
        <v>5098</v>
      </c>
      <c r="M7861" s="20"/>
      <c r="N7861" s="21">
        <v>45294.95674898148</v>
      </c>
    </row>
    <row r="7862" spans="1:14" x14ac:dyDescent="0.25">
      <c r="A7862" s="21">
        <v>45282.366099537037</v>
      </c>
      <c r="B7862" s="22">
        <v>45282.366099537037</v>
      </c>
      <c r="C7862" s="20" t="s">
        <v>724</v>
      </c>
      <c r="D7862" s="20" t="s">
        <v>118</v>
      </c>
      <c r="E7862" s="20" t="s">
        <v>121</v>
      </c>
      <c r="F7862" s="20" t="s">
        <v>7335</v>
      </c>
      <c r="G7862" s="20" t="s">
        <v>210</v>
      </c>
      <c r="H7862" s="23">
        <v>9153.73</v>
      </c>
      <c r="I7862" s="21">
        <v>45261</v>
      </c>
      <c r="J7862" s="21">
        <v>45278</v>
      </c>
      <c r="K7862" s="20" t="s">
        <v>5097</v>
      </c>
      <c r="L7862" s="20" t="s">
        <v>5098</v>
      </c>
      <c r="M7862" s="20"/>
      <c r="N7862" s="21">
        <v>45294.95674898148</v>
      </c>
    </row>
    <row r="7863" spans="1:14" x14ac:dyDescent="0.25">
      <c r="A7863" s="21">
        <v>45279.344351851847</v>
      </c>
      <c r="B7863" s="22">
        <v>45279.344351851847</v>
      </c>
      <c r="C7863" s="20" t="s">
        <v>869</v>
      </c>
      <c r="D7863" s="20" t="s">
        <v>870</v>
      </c>
      <c r="E7863" s="20" t="s">
        <v>872</v>
      </c>
      <c r="F7863" s="20" t="s">
        <v>7336</v>
      </c>
      <c r="G7863" s="20" t="s">
        <v>210</v>
      </c>
      <c r="H7863" s="23">
        <v>2088.02</v>
      </c>
      <c r="I7863" s="21">
        <v>45261</v>
      </c>
      <c r="J7863" s="21">
        <v>45278</v>
      </c>
      <c r="K7863" s="20" t="s">
        <v>5097</v>
      </c>
      <c r="L7863" s="20" t="s">
        <v>5098</v>
      </c>
      <c r="M7863" s="20"/>
      <c r="N7863" s="21">
        <v>45294.95674898148</v>
      </c>
    </row>
    <row r="7864" spans="1:14" x14ac:dyDescent="0.25">
      <c r="A7864" s="21">
        <v>45279.344351851847</v>
      </c>
      <c r="B7864" s="22">
        <v>45279.344351851847</v>
      </c>
      <c r="C7864" s="20" t="s">
        <v>995</v>
      </c>
      <c r="D7864" s="20" t="s">
        <v>996</v>
      </c>
      <c r="E7864" s="20" t="s">
        <v>998</v>
      </c>
      <c r="F7864" s="20" t="s">
        <v>7337</v>
      </c>
      <c r="G7864" s="20" t="s">
        <v>210</v>
      </c>
      <c r="H7864" s="23">
        <v>87.15</v>
      </c>
      <c r="I7864" s="21">
        <v>45261</v>
      </c>
      <c r="J7864" s="21">
        <v>45278</v>
      </c>
      <c r="K7864" s="20" t="s">
        <v>5097</v>
      </c>
      <c r="L7864" s="20" t="s">
        <v>5098</v>
      </c>
      <c r="M7864" s="20"/>
      <c r="N7864" s="21">
        <v>45294.95674898148</v>
      </c>
    </row>
    <row r="7865" spans="1:14" x14ac:dyDescent="0.25">
      <c r="A7865" s="21">
        <v>45279.344351851847</v>
      </c>
      <c r="B7865" s="22">
        <v>45279.344351851847</v>
      </c>
      <c r="C7865" s="20" t="s">
        <v>724</v>
      </c>
      <c r="D7865" s="20" t="s">
        <v>118</v>
      </c>
      <c r="E7865" s="20" t="s">
        <v>121</v>
      </c>
      <c r="F7865" s="20" t="s">
        <v>7338</v>
      </c>
      <c r="G7865" s="20" t="s">
        <v>210</v>
      </c>
      <c r="H7865" s="23">
        <v>7730.49</v>
      </c>
      <c r="I7865" s="21">
        <v>45261</v>
      </c>
      <c r="J7865" s="21">
        <v>45278</v>
      </c>
      <c r="K7865" s="20" t="s">
        <v>5097</v>
      </c>
      <c r="L7865" s="20" t="s">
        <v>5098</v>
      </c>
      <c r="M7865" s="20"/>
      <c r="N7865" s="21">
        <v>45294.95674898148</v>
      </c>
    </row>
    <row r="7866" spans="1:14" x14ac:dyDescent="0.25">
      <c r="A7866" s="21">
        <v>45276.98883101852</v>
      </c>
      <c r="B7866" s="22">
        <v>45276.98883101852</v>
      </c>
      <c r="C7866" s="20" t="s">
        <v>869</v>
      </c>
      <c r="D7866" s="20" t="s">
        <v>870</v>
      </c>
      <c r="E7866" s="20" t="s">
        <v>872</v>
      </c>
      <c r="F7866" s="20" t="s">
        <v>7339</v>
      </c>
      <c r="G7866" s="20" t="s">
        <v>210</v>
      </c>
      <c r="H7866" s="23">
        <v>2058.02</v>
      </c>
      <c r="I7866" s="21">
        <v>45261</v>
      </c>
      <c r="J7866" s="21">
        <v>45271</v>
      </c>
      <c r="K7866" s="20" t="s">
        <v>5097</v>
      </c>
      <c r="L7866" s="20" t="s">
        <v>5098</v>
      </c>
      <c r="M7866" s="20"/>
      <c r="N7866" s="21">
        <v>45294.95674898148</v>
      </c>
    </row>
    <row r="7867" spans="1:14" x14ac:dyDescent="0.25">
      <c r="A7867" s="21">
        <v>45276.98883101852</v>
      </c>
      <c r="B7867" s="22">
        <v>45276.98883101852</v>
      </c>
      <c r="C7867" s="20" t="s">
        <v>995</v>
      </c>
      <c r="D7867" s="20" t="s">
        <v>996</v>
      </c>
      <c r="E7867" s="20" t="s">
        <v>998</v>
      </c>
      <c r="F7867" s="20" t="s">
        <v>7340</v>
      </c>
      <c r="G7867" s="20" t="s">
        <v>210</v>
      </c>
      <c r="H7867" s="23">
        <v>87.15</v>
      </c>
      <c r="I7867" s="21">
        <v>45261</v>
      </c>
      <c r="J7867" s="21">
        <v>45271</v>
      </c>
      <c r="K7867" s="20" t="s">
        <v>5097</v>
      </c>
      <c r="L7867" s="20" t="s">
        <v>5098</v>
      </c>
      <c r="M7867" s="20"/>
      <c r="N7867" s="21">
        <v>45294.95674898148</v>
      </c>
    </row>
    <row r="7868" spans="1:14" x14ac:dyDescent="0.25">
      <c r="A7868" s="21">
        <v>45276.98883101852</v>
      </c>
      <c r="B7868" s="22">
        <v>45276.98883101852</v>
      </c>
      <c r="C7868" s="20" t="s">
        <v>724</v>
      </c>
      <c r="D7868" s="20" t="s">
        <v>118</v>
      </c>
      <c r="E7868" s="20" t="s">
        <v>121</v>
      </c>
      <c r="F7868" s="20" t="s">
        <v>7341</v>
      </c>
      <c r="G7868" s="20" t="s">
        <v>210</v>
      </c>
      <c r="H7868" s="23">
        <v>7541.49</v>
      </c>
      <c r="I7868" s="21">
        <v>45261</v>
      </c>
      <c r="J7868" s="21">
        <v>45271</v>
      </c>
      <c r="K7868" s="20" t="s">
        <v>5097</v>
      </c>
      <c r="L7868" s="20" t="s">
        <v>5098</v>
      </c>
      <c r="M7868" s="20"/>
      <c r="N7868" s="21">
        <v>45294.95674898148</v>
      </c>
    </row>
    <row r="7869" spans="1:14" x14ac:dyDescent="0.25">
      <c r="A7869" s="21">
        <v>45273.854490740741</v>
      </c>
      <c r="B7869" s="22">
        <v>45273.854490740741</v>
      </c>
      <c r="C7869" s="20" t="s">
        <v>869</v>
      </c>
      <c r="D7869" s="20" t="s">
        <v>870</v>
      </c>
      <c r="E7869" s="20" t="s">
        <v>872</v>
      </c>
      <c r="F7869" s="20" t="s">
        <v>7342</v>
      </c>
      <c r="G7869" s="20" t="s">
        <v>210</v>
      </c>
      <c r="H7869" s="23">
        <v>1968.38</v>
      </c>
      <c r="I7869" s="21">
        <v>45261</v>
      </c>
      <c r="J7869" s="21">
        <v>45271</v>
      </c>
      <c r="K7869" s="20" t="s">
        <v>5097</v>
      </c>
      <c r="L7869" s="20" t="s">
        <v>5098</v>
      </c>
      <c r="M7869" s="20"/>
      <c r="N7869" s="21">
        <v>45294.95674898148</v>
      </c>
    </row>
    <row r="7870" spans="1:14" x14ac:dyDescent="0.25">
      <c r="A7870" s="21">
        <v>45273.854490740741</v>
      </c>
      <c r="B7870" s="22">
        <v>45273.854490740741</v>
      </c>
      <c r="C7870" s="20" t="s">
        <v>995</v>
      </c>
      <c r="D7870" s="20" t="s">
        <v>996</v>
      </c>
      <c r="E7870" s="20" t="s">
        <v>998</v>
      </c>
      <c r="F7870" s="20" t="s">
        <v>7343</v>
      </c>
      <c r="G7870" s="20" t="s">
        <v>210</v>
      </c>
      <c r="H7870" s="23">
        <v>49.04</v>
      </c>
      <c r="I7870" s="21">
        <v>45261</v>
      </c>
      <c r="J7870" s="21">
        <v>45271</v>
      </c>
      <c r="K7870" s="20" t="s">
        <v>5097</v>
      </c>
      <c r="L7870" s="20" t="s">
        <v>5098</v>
      </c>
      <c r="M7870" s="20"/>
      <c r="N7870" s="21">
        <v>45294.95674898148</v>
      </c>
    </row>
    <row r="7871" spans="1:14" x14ac:dyDescent="0.25">
      <c r="A7871" s="21">
        <v>45273.854490740741</v>
      </c>
      <c r="B7871" s="22">
        <v>45273.854490740741</v>
      </c>
      <c r="C7871" s="20" t="s">
        <v>724</v>
      </c>
      <c r="D7871" s="20" t="s">
        <v>118</v>
      </c>
      <c r="E7871" s="20" t="s">
        <v>121</v>
      </c>
      <c r="F7871" s="20" t="s">
        <v>7344</v>
      </c>
      <c r="G7871" s="20" t="s">
        <v>210</v>
      </c>
      <c r="H7871" s="23">
        <v>7375.85</v>
      </c>
      <c r="I7871" s="21">
        <v>45261</v>
      </c>
      <c r="J7871" s="21">
        <v>45271</v>
      </c>
      <c r="K7871" s="20" t="s">
        <v>5097</v>
      </c>
      <c r="L7871" s="20" t="s">
        <v>5098</v>
      </c>
      <c r="M7871" s="20"/>
      <c r="N7871" s="21">
        <v>45294.95674898148</v>
      </c>
    </row>
    <row r="7872" spans="1:14" x14ac:dyDescent="0.25">
      <c r="A7872" s="21">
        <v>45271.237442129626</v>
      </c>
      <c r="B7872" s="22">
        <v>45271.237442129626</v>
      </c>
      <c r="C7872" s="20" t="s">
        <v>869</v>
      </c>
      <c r="D7872" s="20" t="s">
        <v>870</v>
      </c>
      <c r="E7872" s="20" t="s">
        <v>872</v>
      </c>
      <c r="F7872" s="20" t="s">
        <v>7345</v>
      </c>
      <c r="G7872" s="20" t="s">
        <v>210</v>
      </c>
      <c r="H7872" s="23">
        <v>1883.85</v>
      </c>
      <c r="I7872" s="21">
        <v>45261</v>
      </c>
      <c r="J7872" s="21">
        <v>45271</v>
      </c>
      <c r="K7872" s="20" t="s">
        <v>5097</v>
      </c>
      <c r="L7872" s="20" t="s">
        <v>5098</v>
      </c>
      <c r="M7872" s="20"/>
      <c r="N7872" s="21">
        <v>45294.95674898148</v>
      </c>
    </row>
    <row r="7873" spans="1:14" x14ac:dyDescent="0.25">
      <c r="A7873" s="21">
        <v>45271.237442129626</v>
      </c>
      <c r="B7873" s="22">
        <v>45271.237442129626</v>
      </c>
      <c r="C7873" s="20" t="s">
        <v>995</v>
      </c>
      <c r="D7873" s="20" t="s">
        <v>996</v>
      </c>
      <c r="E7873" s="20" t="s">
        <v>998</v>
      </c>
      <c r="F7873" s="20" t="s">
        <v>7346</v>
      </c>
      <c r="G7873" s="20" t="s">
        <v>210</v>
      </c>
      <c r="H7873" s="23">
        <v>49.04</v>
      </c>
      <c r="I7873" s="21">
        <v>45261</v>
      </c>
      <c r="J7873" s="21">
        <v>45271</v>
      </c>
      <c r="K7873" s="20" t="s">
        <v>5097</v>
      </c>
      <c r="L7873" s="20" t="s">
        <v>5098</v>
      </c>
      <c r="M7873" s="20"/>
      <c r="N7873" s="21">
        <v>45294.95674898148</v>
      </c>
    </row>
    <row r="7874" spans="1:14" x14ac:dyDescent="0.25">
      <c r="A7874" s="21">
        <v>45271.237442129626</v>
      </c>
      <c r="B7874" s="22">
        <v>45271.237442129626</v>
      </c>
      <c r="C7874" s="20" t="s">
        <v>724</v>
      </c>
      <c r="D7874" s="20" t="s">
        <v>118</v>
      </c>
      <c r="E7874" s="20" t="s">
        <v>121</v>
      </c>
      <c r="F7874" s="20" t="s">
        <v>7347</v>
      </c>
      <c r="G7874" s="20" t="s">
        <v>210</v>
      </c>
      <c r="H7874" s="23">
        <v>6977.36</v>
      </c>
      <c r="I7874" s="21">
        <v>45261</v>
      </c>
      <c r="J7874" s="21">
        <v>45271</v>
      </c>
      <c r="K7874" s="20" t="s">
        <v>5097</v>
      </c>
      <c r="L7874" s="20" t="s">
        <v>5098</v>
      </c>
      <c r="M7874" s="20"/>
      <c r="N7874" s="21">
        <v>45294.95674898148</v>
      </c>
    </row>
    <row r="7875" spans="1:14" x14ac:dyDescent="0.25">
      <c r="A7875" s="21">
        <v>45270.007280092592</v>
      </c>
      <c r="B7875" s="22">
        <v>45270.007280092592</v>
      </c>
      <c r="C7875" s="20" t="s">
        <v>869</v>
      </c>
      <c r="D7875" s="20" t="s">
        <v>870</v>
      </c>
      <c r="E7875" s="20" t="s">
        <v>872</v>
      </c>
      <c r="F7875" s="20" t="s">
        <v>7348</v>
      </c>
      <c r="G7875" s="20" t="s">
        <v>210</v>
      </c>
      <c r="H7875" s="23">
        <v>1883.85</v>
      </c>
      <c r="I7875" s="21">
        <v>45261</v>
      </c>
      <c r="J7875" s="21">
        <v>45264</v>
      </c>
      <c r="K7875" s="20" t="s">
        <v>5097</v>
      </c>
      <c r="L7875" s="20" t="s">
        <v>5098</v>
      </c>
      <c r="M7875" s="20"/>
      <c r="N7875" s="21">
        <v>45294.95674898148</v>
      </c>
    </row>
    <row r="7876" spans="1:14" x14ac:dyDescent="0.25">
      <c r="A7876" s="21">
        <v>45270.007280092592</v>
      </c>
      <c r="B7876" s="22">
        <v>45270.007280092592</v>
      </c>
      <c r="C7876" s="20" t="s">
        <v>995</v>
      </c>
      <c r="D7876" s="20" t="s">
        <v>996</v>
      </c>
      <c r="E7876" s="20" t="s">
        <v>998</v>
      </c>
      <c r="F7876" s="20" t="s">
        <v>7349</v>
      </c>
      <c r="G7876" s="20" t="s">
        <v>210</v>
      </c>
      <c r="H7876" s="23">
        <v>49.04</v>
      </c>
      <c r="I7876" s="21">
        <v>45261</v>
      </c>
      <c r="J7876" s="21">
        <v>45264</v>
      </c>
      <c r="K7876" s="20" t="s">
        <v>5097</v>
      </c>
      <c r="L7876" s="20" t="s">
        <v>5098</v>
      </c>
      <c r="M7876" s="20"/>
      <c r="N7876" s="21">
        <v>45294.95674898148</v>
      </c>
    </row>
    <row r="7877" spans="1:14" x14ac:dyDescent="0.25">
      <c r="A7877" s="21">
        <v>45270.007280092592</v>
      </c>
      <c r="B7877" s="22">
        <v>45270.007280092592</v>
      </c>
      <c r="C7877" s="20" t="s">
        <v>724</v>
      </c>
      <c r="D7877" s="20" t="s">
        <v>118</v>
      </c>
      <c r="E7877" s="20" t="s">
        <v>121</v>
      </c>
      <c r="F7877" s="20" t="s">
        <v>7350</v>
      </c>
      <c r="G7877" s="20" t="s">
        <v>210</v>
      </c>
      <c r="H7877" s="23">
        <v>6977.36</v>
      </c>
      <c r="I7877" s="21">
        <v>45261</v>
      </c>
      <c r="J7877" s="21">
        <v>45264</v>
      </c>
      <c r="K7877" s="20" t="s">
        <v>5097</v>
      </c>
      <c r="L7877" s="20" t="s">
        <v>5098</v>
      </c>
      <c r="M7877" s="20"/>
      <c r="N7877" s="21">
        <v>45294.95674898148</v>
      </c>
    </row>
    <row r="7878" spans="1:14" x14ac:dyDescent="0.25">
      <c r="A7878" s="21">
        <v>45269.106157407412</v>
      </c>
      <c r="B7878" s="22">
        <v>45269.106157407412</v>
      </c>
      <c r="C7878" s="20" t="s">
        <v>869</v>
      </c>
      <c r="D7878" s="20" t="s">
        <v>870</v>
      </c>
      <c r="E7878" s="20" t="s">
        <v>872</v>
      </c>
      <c r="F7878" s="20" t="s">
        <v>7351</v>
      </c>
      <c r="G7878" s="20" t="s">
        <v>210</v>
      </c>
      <c r="H7878" s="23">
        <v>1883.85</v>
      </c>
      <c r="I7878" s="21">
        <v>45261</v>
      </c>
      <c r="J7878" s="21">
        <v>45264</v>
      </c>
      <c r="K7878" s="20" t="s">
        <v>5097</v>
      </c>
      <c r="L7878" s="20" t="s">
        <v>5098</v>
      </c>
      <c r="M7878" s="20"/>
      <c r="N7878" s="21">
        <v>45294.95674898148</v>
      </c>
    </row>
    <row r="7879" spans="1:14" x14ac:dyDescent="0.25">
      <c r="A7879" s="21">
        <v>45269.106157407412</v>
      </c>
      <c r="B7879" s="22">
        <v>45269.106157407412</v>
      </c>
      <c r="C7879" s="20" t="s">
        <v>995</v>
      </c>
      <c r="D7879" s="20" t="s">
        <v>996</v>
      </c>
      <c r="E7879" s="20" t="s">
        <v>998</v>
      </c>
      <c r="F7879" s="20" t="s">
        <v>7352</v>
      </c>
      <c r="G7879" s="20" t="s">
        <v>210</v>
      </c>
      <c r="H7879" s="23">
        <v>49.04</v>
      </c>
      <c r="I7879" s="21">
        <v>45261</v>
      </c>
      <c r="J7879" s="21">
        <v>45264</v>
      </c>
      <c r="K7879" s="20" t="s">
        <v>5097</v>
      </c>
      <c r="L7879" s="20" t="s">
        <v>5098</v>
      </c>
      <c r="M7879" s="20"/>
      <c r="N7879" s="21">
        <v>45294.95674898148</v>
      </c>
    </row>
    <row r="7880" spans="1:14" x14ac:dyDescent="0.25">
      <c r="A7880" s="21">
        <v>45269.106157407412</v>
      </c>
      <c r="B7880" s="22">
        <v>45269.106157407412</v>
      </c>
      <c r="C7880" s="20" t="s">
        <v>724</v>
      </c>
      <c r="D7880" s="20" t="s">
        <v>118</v>
      </c>
      <c r="E7880" s="20" t="s">
        <v>121</v>
      </c>
      <c r="F7880" s="20" t="s">
        <v>7353</v>
      </c>
      <c r="G7880" s="20" t="s">
        <v>210</v>
      </c>
      <c r="H7880" s="23">
        <v>6825.07</v>
      </c>
      <c r="I7880" s="21">
        <v>45261</v>
      </c>
      <c r="J7880" s="21">
        <v>45264</v>
      </c>
      <c r="K7880" s="20" t="s">
        <v>5097</v>
      </c>
      <c r="L7880" s="20" t="s">
        <v>5098</v>
      </c>
      <c r="M7880" s="20"/>
      <c r="N7880" s="21">
        <v>45294.95674898148</v>
      </c>
    </row>
    <row r="7881" spans="1:14" x14ac:dyDescent="0.25">
      <c r="A7881" s="21">
        <v>45268.090983796297</v>
      </c>
      <c r="B7881" s="22">
        <v>45268.090983796297</v>
      </c>
      <c r="C7881" s="20" t="s">
        <v>869</v>
      </c>
      <c r="D7881" s="20" t="s">
        <v>870</v>
      </c>
      <c r="E7881" s="20" t="s">
        <v>872</v>
      </c>
      <c r="F7881" s="20" t="s">
        <v>7354</v>
      </c>
      <c r="G7881" s="20" t="s">
        <v>210</v>
      </c>
      <c r="H7881" s="23">
        <v>1718.71</v>
      </c>
      <c r="I7881" s="21">
        <v>45261</v>
      </c>
      <c r="J7881" s="21">
        <v>45264</v>
      </c>
      <c r="K7881" s="20" t="s">
        <v>5097</v>
      </c>
      <c r="L7881" s="20" t="s">
        <v>5098</v>
      </c>
      <c r="M7881" s="20"/>
      <c r="N7881" s="21">
        <v>45294.95674898148</v>
      </c>
    </row>
    <row r="7882" spans="1:14" x14ac:dyDescent="0.25">
      <c r="A7882" s="21">
        <v>45268.090983796297</v>
      </c>
      <c r="B7882" s="22">
        <v>45268.090983796297</v>
      </c>
      <c r="C7882" s="20" t="s">
        <v>995</v>
      </c>
      <c r="D7882" s="20" t="s">
        <v>996</v>
      </c>
      <c r="E7882" s="20" t="s">
        <v>998</v>
      </c>
      <c r="F7882" s="20" t="s">
        <v>7355</v>
      </c>
      <c r="G7882" s="20" t="s">
        <v>210</v>
      </c>
      <c r="H7882" s="23">
        <v>49.04</v>
      </c>
      <c r="I7882" s="21">
        <v>45261</v>
      </c>
      <c r="J7882" s="21">
        <v>45264</v>
      </c>
      <c r="K7882" s="20" t="s">
        <v>5097</v>
      </c>
      <c r="L7882" s="20" t="s">
        <v>5098</v>
      </c>
      <c r="M7882" s="20"/>
      <c r="N7882" s="21">
        <v>45294.95674898148</v>
      </c>
    </row>
    <row r="7883" spans="1:14" x14ac:dyDescent="0.25">
      <c r="A7883" s="21">
        <v>45268.090983796297</v>
      </c>
      <c r="B7883" s="22">
        <v>45268.090983796297</v>
      </c>
      <c r="C7883" s="20" t="s">
        <v>724</v>
      </c>
      <c r="D7883" s="20" t="s">
        <v>118</v>
      </c>
      <c r="E7883" s="20" t="s">
        <v>121</v>
      </c>
      <c r="F7883" s="20" t="s">
        <v>7356</v>
      </c>
      <c r="G7883" s="20" t="s">
        <v>210</v>
      </c>
      <c r="H7883" s="23">
        <v>6215.08</v>
      </c>
      <c r="I7883" s="21">
        <v>45261</v>
      </c>
      <c r="J7883" s="21">
        <v>45264</v>
      </c>
      <c r="K7883" s="20" t="s">
        <v>5097</v>
      </c>
      <c r="L7883" s="20" t="s">
        <v>5098</v>
      </c>
      <c r="M7883" s="20"/>
      <c r="N7883" s="21">
        <v>45294.95674898148</v>
      </c>
    </row>
    <row r="7884" spans="1:14" x14ac:dyDescent="0.25">
      <c r="A7884" s="21">
        <v>45267.250856481478</v>
      </c>
      <c r="B7884" s="22">
        <v>45267.250856481478</v>
      </c>
      <c r="C7884" s="20" t="s">
        <v>869</v>
      </c>
      <c r="D7884" s="20" t="s">
        <v>870</v>
      </c>
      <c r="E7884" s="20" t="s">
        <v>872</v>
      </c>
      <c r="F7884" s="20" t="s">
        <v>7357</v>
      </c>
      <c r="G7884" s="20" t="s">
        <v>210</v>
      </c>
      <c r="H7884" s="23">
        <v>1718.71</v>
      </c>
      <c r="I7884" s="21">
        <v>45261</v>
      </c>
      <c r="J7884" s="21">
        <v>45264</v>
      </c>
      <c r="K7884" s="20" t="s">
        <v>5097</v>
      </c>
      <c r="L7884" s="20" t="s">
        <v>5098</v>
      </c>
      <c r="M7884" s="20"/>
      <c r="N7884" s="21">
        <v>45294.95674898148</v>
      </c>
    </row>
    <row r="7885" spans="1:14" x14ac:dyDescent="0.25">
      <c r="A7885" s="21">
        <v>45267.250856481478</v>
      </c>
      <c r="B7885" s="22">
        <v>45267.250856481478</v>
      </c>
      <c r="C7885" s="20" t="s">
        <v>995</v>
      </c>
      <c r="D7885" s="20" t="s">
        <v>996</v>
      </c>
      <c r="E7885" s="20" t="s">
        <v>998</v>
      </c>
      <c r="F7885" s="20" t="s">
        <v>7358</v>
      </c>
      <c r="G7885" s="20" t="s">
        <v>210</v>
      </c>
      <c r="H7885" s="23">
        <v>49.04</v>
      </c>
      <c r="I7885" s="21">
        <v>45261</v>
      </c>
      <c r="J7885" s="21">
        <v>45264</v>
      </c>
      <c r="K7885" s="20" t="s">
        <v>5097</v>
      </c>
      <c r="L7885" s="20" t="s">
        <v>5098</v>
      </c>
      <c r="M7885" s="20"/>
      <c r="N7885" s="21">
        <v>45294.95674898148</v>
      </c>
    </row>
    <row r="7886" spans="1:14" x14ac:dyDescent="0.25">
      <c r="A7886" s="21">
        <v>45267.250856481478</v>
      </c>
      <c r="B7886" s="22">
        <v>45267.250856481478</v>
      </c>
      <c r="C7886" s="20" t="s">
        <v>724</v>
      </c>
      <c r="D7886" s="20" t="s">
        <v>118</v>
      </c>
      <c r="E7886" s="20" t="s">
        <v>121</v>
      </c>
      <c r="F7886" s="20" t="s">
        <v>7359</v>
      </c>
      <c r="G7886" s="20" t="s">
        <v>210</v>
      </c>
      <c r="H7886" s="23">
        <v>8395.9</v>
      </c>
      <c r="I7886" s="21">
        <v>45261</v>
      </c>
      <c r="J7886" s="21">
        <v>45264</v>
      </c>
      <c r="K7886" s="20" t="s">
        <v>5097</v>
      </c>
      <c r="L7886" s="20" t="s">
        <v>5098</v>
      </c>
      <c r="M7886" s="20"/>
      <c r="N7886" s="21">
        <v>45294.95674898148</v>
      </c>
    </row>
    <row r="7887" spans="1:14" x14ac:dyDescent="0.25">
      <c r="A7887" s="21">
        <v>45266.075601851851</v>
      </c>
      <c r="B7887" s="22">
        <v>45266.075601851851</v>
      </c>
      <c r="C7887" s="20" t="s">
        <v>869</v>
      </c>
      <c r="D7887" s="20" t="s">
        <v>870</v>
      </c>
      <c r="E7887" s="20" t="s">
        <v>872</v>
      </c>
      <c r="F7887" s="20" t="s">
        <v>7360</v>
      </c>
      <c r="G7887" s="20" t="s">
        <v>210</v>
      </c>
      <c r="H7887" s="23">
        <v>1718.71</v>
      </c>
      <c r="I7887" s="21">
        <v>45261</v>
      </c>
      <c r="J7887" s="21">
        <v>45264</v>
      </c>
      <c r="K7887" s="20" t="s">
        <v>5097</v>
      </c>
      <c r="L7887" s="20" t="s">
        <v>5098</v>
      </c>
      <c r="M7887" s="20"/>
      <c r="N7887" s="21">
        <v>45294.95674898148</v>
      </c>
    </row>
    <row r="7888" spans="1:14" x14ac:dyDescent="0.25">
      <c r="A7888" s="21">
        <v>45266.075601851851</v>
      </c>
      <c r="B7888" s="22">
        <v>45266.075601851851</v>
      </c>
      <c r="C7888" s="20" t="s">
        <v>995</v>
      </c>
      <c r="D7888" s="20" t="s">
        <v>996</v>
      </c>
      <c r="E7888" s="20" t="s">
        <v>998</v>
      </c>
      <c r="F7888" s="20" t="s">
        <v>7361</v>
      </c>
      <c r="G7888" s="20" t="s">
        <v>210</v>
      </c>
      <c r="H7888" s="23">
        <v>29.04</v>
      </c>
      <c r="I7888" s="21">
        <v>45261</v>
      </c>
      <c r="J7888" s="21">
        <v>45264</v>
      </c>
      <c r="K7888" s="20" t="s">
        <v>5097</v>
      </c>
      <c r="L7888" s="20" t="s">
        <v>5098</v>
      </c>
      <c r="M7888" s="20"/>
      <c r="N7888" s="21">
        <v>45294.95674898148</v>
      </c>
    </row>
    <row r="7889" spans="1:14" x14ac:dyDescent="0.25">
      <c r="A7889" s="21">
        <v>45266.075601851851</v>
      </c>
      <c r="B7889" s="22">
        <v>45266.075601851851</v>
      </c>
      <c r="C7889" s="20" t="s">
        <v>724</v>
      </c>
      <c r="D7889" s="20" t="s">
        <v>118</v>
      </c>
      <c r="E7889" s="20" t="s">
        <v>121</v>
      </c>
      <c r="F7889" s="20" t="s">
        <v>7362</v>
      </c>
      <c r="G7889" s="20" t="s">
        <v>210</v>
      </c>
      <c r="H7889" s="23">
        <v>8340.5300000000007</v>
      </c>
      <c r="I7889" s="21">
        <v>45261</v>
      </c>
      <c r="J7889" s="21">
        <v>45264</v>
      </c>
      <c r="K7889" s="20" t="s">
        <v>5097</v>
      </c>
      <c r="L7889" s="20" t="s">
        <v>5098</v>
      </c>
      <c r="M7889" s="20"/>
      <c r="N7889" s="21">
        <v>45294.95674898148</v>
      </c>
    </row>
    <row r="7890" spans="1:14" x14ac:dyDescent="0.25">
      <c r="A7890" s="21">
        <v>45265.328090277777</v>
      </c>
      <c r="B7890" s="22">
        <v>45265.328090277777</v>
      </c>
      <c r="C7890" s="20" t="s">
        <v>869</v>
      </c>
      <c r="D7890" s="20" t="s">
        <v>870</v>
      </c>
      <c r="E7890" s="20" t="s">
        <v>872</v>
      </c>
      <c r="F7890" s="20" t="s">
        <v>7363</v>
      </c>
      <c r="G7890" s="20" t="s">
        <v>210</v>
      </c>
      <c r="H7890" s="23">
        <v>1718.71</v>
      </c>
      <c r="I7890" s="21">
        <v>45261</v>
      </c>
      <c r="J7890" s="21">
        <v>45264</v>
      </c>
      <c r="K7890" s="20" t="s">
        <v>5097</v>
      </c>
      <c r="L7890" s="20" t="s">
        <v>5098</v>
      </c>
      <c r="M7890" s="20"/>
      <c r="N7890" s="21">
        <v>45294.95674898148</v>
      </c>
    </row>
    <row r="7891" spans="1:14" x14ac:dyDescent="0.25">
      <c r="A7891" s="21">
        <v>45265.328090277777</v>
      </c>
      <c r="B7891" s="22">
        <v>45265.328090277777</v>
      </c>
      <c r="C7891" s="20" t="s">
        <v>995</v>
      </c>
      <c r="D7891" s="20" t="s">
        <v>996</v>
      </c>
      <c r="E7891" s="20" t="s">
        <v>998</v>
      </c>
      <c r="F7891" s="20" t="s">
        <v>7364</v>
      </c>
      <c r="G7891" s="20" t="s">
        <v>210</v>
      </c>
      <c r="H7891" s="23">
        <v>96.19</v>
      </c>
      <c r="I7891" s="21">
        <v>45261</v>
      </c>
      <c r="J7891" s="21">
        <v>45264</v>
      </c>
      <c r="K7891" s="20" t="s">
        <v>5097</v>
      </c>
      <c r="L7891" s="20" t="s">
        <v>5098</v>
      </c>
      <c r="M7891" s="20"/>
      <c r="N7891" s="21">
        <v>45294.95674898148</v>
      </c>
    </row>
    <row r="7892" spans="1:14" x14ac:dyDescent="0.25">
      <c r="A7892" s="21">
        <v>45265.328090277777</v>
      </c>
      <c r="B7892" s="22">
        <v>45265.328090277777</v>
      </c>
      <c r="C7892" s="20" t="s">
        <v>724</v>
      </c>
      <c r="D7892" s="20" t="s">
        <v>118</v>
      </c>
      <c r="E7892" s="20" t="s">
        <v>121</v>
      </c>
      <c r="F7892" s="20" t="s">
        <v>7365</v>
      </c>
      <c r="G7892" s="20" t="s">
        <v>210</v>
      </c>
      <c r="H7892" s="23">
        <v>8106.62</v>
      </c>
      <c r="I7892" s="21">
        <v>45261</v>
      </c>
      <c r="J7892" s="21">
        <v>45264</v>
      </c>
      <c r="K7892" s="20" t="s">
        <v>5097</v>
      </c>
      <c r="L7892" s="20" t="s">
        <v>5098</v>
      </c>
      <c r="M7892" s="20"/>
      <c r="N7892" s="21">
        <v>45294.95674898148</v>
      </c>
    </row>
    <row r="7893" spans="1:14" x14ac:dyDescent="0.25">
      <c r="A7893" s="21">
        <v>45263.983865740738</v>
      </c>
      <c r="B7893" s="22">
        <v>45263.983865740738</v>
      </c>
      <c r="C7893" s="20" t="s">
        <v>869</v>
      </c>
      <c r="D7893" s="20" t="s">
        <v>870</v>
      </c>
      <c r="E7893" s="20" t="s">
        <v>872</v>
      </c>
      <c r="F7893" s="20" t="s">
        <v>7366</v>
      </c>
      <c r="G7893" s="20" t="s">
        <v>210</v>
      </c>
      <c r="H7893" s="23">
        <v>1718.71</v>
      </c>
      <c r="I7893" s="21">
        <v>45261</v>
      </c>
      <c r="J7893" s="21">
        <v>45257</v>
      </c>
      <c r="K7893" s="20" t="s">
        <v>5097</v>
      </c>
      <c r="L7893" s="20" t="s">
        <v>5098</v>
      </c>
      <c r="M7893" s="20"/>
      <c r="N7893" s="21">
        <v>45294.95674898148</v>
      </c>
    </row>
    <row r="7894" spans="1:14" x14ac:dyDescent="0.25">
      <c r="A7894" s="21">
        <v>45263.983865740738</v>
      </c>
      <c r="B7894" s="22">
        <v>45263.983865740738</v>
      </c>
      <c r="C7894" s="20" t="s">
        <v>995</v>
      </c>
      <c r="D7894" s="20" t="s">
        <v>996</v>
      </c>
      <c r="E7894" s="20" t="s">
        <v>998</v>
      </c>
      <c r="F7894" s="20" t="s">
        <v>7367</v>
      </c>
      <c r="G7894" s="20" t="s">
        <v>210</v>
      </c>
      <c r="H7894" s="23">
        <v>96.19</v>
      </c>
      <c r="I7894" s="21">
        <v>45261</v>
      </c>
      <c r="J7894" s="21">
        <v>45257</v>
      </c>
      <c r="K7894" s="20" t="s">
        <v>5097</v>
      </c>
      <c r="L7894" s="20" t="s">
        <v>5098</v>
      </c>
      <c r="M7894" s="20"/>
      <c r="N7894" s="21">
        <v>45294.95674898148</v>
      </c>
    </row>
    <row r="7895" spans="1:14" x14ac:dyDescent="0.25">
      <c r="A7895" s="21">
        <v>45263.983865740738</v>
      </c>
      <c r="B7895" s="22">
        <v>45263.983865740738</v>
      </c>
      <c r="C7895" s="20" t="s">
        <v>724</v>
      </c>
      <c r="D7895" s="20" t="s">
        <v>118</v>
      </c>
      <c r="E7895" s="20" t="s">
        <v>121</v>
      </c>
      <c r="F7895" s="20" t="s">
        <v>7368</v>
      </c>
      <c r="G7895" s="20" t="s">
        <v>210</v>
      </c>
      <c r="H7895" s="23">
        <v>3509.36</v>
      </c>
      <c r="I7895" s="21">
        <v>45261</v>
      </c>
      <c r="J7895" s="21">
        <v>45257</v>
      </c>
      <c r="K7895" s="20" t="s">
        <v>5097</v>
      </c>
      <c r="L7895" s="20" t="s">
        <v>5098</v>
      </c>
      <c r="M7895" s="20"/>
      <c r="N7895" s="21">
        <v>45294.95674898148</v>
      </c>
    </row>
    <row r="7896" spans="1:14" x14ac:dyDescent="0.25">
      <c r="A7896" s="21">
        <v>45262.38212962963</v>
      </c>
      <c r="B7896" s="22">
        <v>45262.38212962963</v>
      </c>
      <c r="C7896" s="20" t="s">
        <v>869</v>
      </c>
      <c r="D7896" s="20" t="s">
        <v>870</v>
      </c>
      <c r="E7896" s="20" t="s">
        <v>872</v>
      </c>
      <c r="F7896" s="20" t="s">
        <v>7369</v>
      </c>
      <c r="G7896" s="20" t="s">
        <v>210</v>
      </c>
      <c r="H7896" s="23">
        <v>1575.51</v>
      </c>
      <c r="I7896" s="21">
        <v>45261</v>
      </c>
      <c r="J7896" s="21">
        <v>45257</v>
      </c>
      <c r="K7896" s="20" t="s">
        <v>5097</v>
      </c>
      <c r="L7896" s="20" t="s">
        <v>5098</v>
      </c>
      <c r="M7896" s="20"/>
      <c r="N7896" s="21">
        <v>45294.95674898148</v>
      </c>
    </row>
    <row r="7897" spans="1:14" x14ac:dyDescent="0.25">
      <c r="A7897" s="21">
        <v>45262.38212962963</v>
      </c>
      <c r="B7897" s="22">
        <v>45262.38212962963</v>
      </c>
      <c r="C7897" s="20" t="s">
        <v>995</v>
      </c>
      <c r="D7897" s="20" t="s">
        <v>996</v>
      </c>
      <c r="E7897" s="20" t="s">
        <v>998</v>
      </c>
      <c r="F7897" s="20" t="s">
        <v>7370</v>
      </c>
      <c r="G7897" s="20" t="s">
        <v>210</v>
      </c>
      <c r="H7897" s="23">
        <v>96.19</v>
      </c>
      <c r="I7897" s="21">
        <v>45261</v>
      </c>
      <c r="J7897" s="21">
        <v>45257</v>
      </c>
      <c r="K7897" s="20" t="s">
        <v>5097</v>
      </c>
      <c r="L7897" s="20" t="s">
        <v>5098</v>
      </c>
      <c r="M7897" s="20"/>
      <c r="N7897" s="21">
        <v>45294.95674898148</v>
      </c>
    </row>
    <row r="7898" spans="1:14" x14ac:dyDescent="0.25">
      <c r="A7898" s="21">
        <v>45262.38212962963</v>
      </c>
      <c r="B7898" s="22">
        <v>45262.38212962963</v>
      </c>
      <c r="C7898" s="20" t="s">
        <v>724</v>
      </c>
      <c r="D7898" s="20" t="s">
        <v>118</v>
      </c>
      <c r="E7898" s="20" t="s">
        <v>121</v>
      </c>
      <c r="F7898" s="20" t="s">
        <v>7371</v>
      </c>
      <c r="G7898" s="20" t="s">
        <v>210</v>
      </c>
      <c r="H7898" s="23">
        <v>3139.87</v>
      </c>
      <c r="I7898" s="21">
        <v>45261</v>
      </c>
      <c r="J7898" s="21">
        <v>45257</v>
      </c>
      <c r="K7898" s="20" t="s">
        <v>5097</v>
      </c>
      <c r="L7898" s="20" t="s">
        <v>5098</v>
      </c>
      <c r="M7898" s="20"/>
      <c r="N7898" s="21">
        <v>45294.95674898148</v>
      </c>
    </row>
    <row r="7899" spans="1:14" x14ac:dyDescent="0.25">
      <c r="A7899" s="21">
        <v>45261.372523148151</v>
      </c>
      <c r="B7899" s="22">
        <v>45261.372523148151</v>
      </c>
      <c r="C7899" s="20" t="s">
        <v>869</v>
      </c>
      <c r="D7899" s="20" t="s">
        <v>870</v>
      </c>
      <c r="E7899" s="20" t="s">
        <v>872</v>
      </c>
      <c r="F7899" s="20" t="s">
        <v>7372</v>
      </c>
      <c r="G7899" s="20" t="s">
        <v>210</v>
      </c>
      <c r="H7899" s="23">
        <v>1426.6</v>
      </c>
      <c r="I7899" s="21">
        <v>45261</v>
      </c>
      <c r="J7899" s="21">
        <v>45257</v>
      </c>
      <c r="K7899" s="20" t="s">
        <v>5097</v>
      </c>
      <c r="L7899" s="20" t="s">
        <v>5098</v>
      </c>
      <c r="M7899" s="20"/>
      <c r="N7899" s="21">
        <v>45294.95674898148</v>
      </c>
    </row>
    <row r="7900" spans="1:14" x14ac:dyDescent="0.25">
      <c r="A7900" s="21">
        <v>45261.372523148151</v>
      </c>
      <c r="B7900" s="22">
        <v>45261.372523148151</v>
      </c>
      <c r="C7900" s="20" t="s">
        <v>995</v>
      </c>
      <c r="D7900" s="20" t="s">
        <v>996</v>
      </c>
      <c r="E7900" s="20" t="s">
        <v>998</v>
      </c>
      <c r="F7900" s="20" t="s">
        <v>7373</v>
      </c>
      <c r="G7900" s="20" t="s">
        <v>210</v>
      </c>
      <c r="H7900" s="23">
        <v>96.19</v>
      </c>
      <c r="I7900" s="21">
        <v>45261</v>
      </c>
      <c r="J7900" s="21">
        <v>45257</v>
      </c>
      <c r="K7900" s="20" t="s">
        <v>5097</v>
      </c>
      <c r="L7900" s="20" t="s">
        <v>5098</v>
      </c>
      <c r="M7900" s="20"/>
      <c r="N7900" s="21">
        <v>45294.95674898148</v>
      </c>
    </row>
    <row r="7901" spans="1:14" x14ac:dyDescent="0.25">
      <c r="A7901" s="21">
        <v>45261.372523148151</v>
      </c>
      <c r="B7901" s="22">
        <v>45261.372523148151</v>
      </c>
      <c r="C7901" s="20" t="s">
        <v>724</v>
      </c>
      <c r="D7901" s="20" t="s">
        <v>118</v>
      </c>
      <c r="E7901" s="20" t="s">
        <v>121</v>
      </c>
      <c r="F7901" s="20" t="s">
        <v>7374</v>
      </c>
      <c r="G7901" s="20" t="s">
        <v>210</v>
      </c>
      <c r="H7901" s="23">
        <v>3139.87</v>
      </c>
      <c r="I7901" s="21">
        <v>45261</v>
      </c>
      <c r="J7901" s="21">
        <v>45257</v>
      </c>
      <c r="K7901" s="20" t="s">
        <v>5097</v>
      </c>
      <c r="L7901" s="20" t="s">
        <v>5098</v>
      </c>
      <c r="M7901" s="20"/>
      <c r="N7901" s="21">
        <v>45294.95674898148</v>
      </c>
    </row>
    <row r="7902" spans="1:14" x14ac:dyDescent="0.25">
      <c r="A7902" s="21">
        <v>45260.755428240736</v>
      </c>
      <c r="B7902" s="22">
        <v>45260.755428240736</v>
      </c>
      <c r="C7902" s="20" t="s">
        <v>869</v>
      </c>
      <c r="D7902" s="20" t="s">
        <v>870</v>
      </c>
      <c r="E7902" s="20" t="s">
        <v>872</v>
      </c>
      <c r="F7902" s="20" t="s">
        <v>7375</v>
      </c>
      <c r="G7902" s="20" t="s">
        <v>210</v>
      </c>
      <c r="H7902" s="23">
        <v>1426.6</v>
      </c>
      <c r="I7902" s="21">
        <v>45231</v>
      </c>
      <c r="J7902" s="21">
        <v>45257</v>
      </c>
      <c r="K7902" s="20" t="s">
        <v>5097</v>
      </c>
      <c r="L7902" s="20" t="s">
        <v>5098</v>
      </c>
      <c r="M7902" s="20"/>
      <c r="N7902" s="21">
        <v>45294.95674898148</v>
      </c>
    </row>
    <row r="7903" spans="1:14" x14ac:dyDescent="0.25">
      <c r="A7903" s="21">
        <v>45260.755428240736</v>
      </c>
      <c r="B7903" s="22">
        <v>45260.755428240736</v>
      </c>
      <c r="C7903" s="20" t="s">
        <v>724</v>
      </c>
      <c r="D7903" s="20" t="s">
        <v>118</v>
      </c>
      <c r="E7903" s="20" t="s">
        <v>121</v>
      </c>
      <c r="F7903" s="20" t="s">
        <v>7376</v>
      </c>
      <c r="G7903" s="20" t="s">
        <v>210</v>
      </c>
      <c r="H7903" s="23">
        <v>3139.87</v>
      </c>
      <c r="I7903" s="21">
        <v>45231</v>
      </c>
      <c r="J7903" s="21">
        <v>45257</v>
      </c>
      <c r="K7903" s="20" t="s">
        <v>5097</v>
      </c>
      <c r="L7903" s="20" t="s">
        <v>5098</v>
      </c>
      <c r="M7903" s="20"/>
      <c r="N7903" s="21">
        <v>45294.95674898148</v>
      </c>
    </row>
    <row r="7904" spans="1:14" x14ac:dyDescent="0.25">
      <c r="A7904" s="21">
        <v>45260.303564814814</v>
      </c>
      <c r="B7904" s="22">
        <v>45260.303564814814</v>
      </c>
      <c r="C7904" s="20" t="s">
        <v>869</v>
      </c>
      <c r="D7904" s="20" t="s">
        <v>870</v>
      </c>
      <c r="E7904" s="20" t="s">
        <v>872</v>
      </c>
      <c r="F7904" s="20" t="s">
        <v>7377</v>
      </c>
      <c r="G7904" s="20" t="s">
        <v>210</v>
      </c>
      <c r="H7904" s="23">
        <v>1233.92</v>
      </c>
      <c r="I7904" s="21">
        <v>45231</v>
      </c>
      <c r="J7904" s="21">
        <v>45257</v>
      </c>
      <c r="K7904" s="20" t="s">
        <v>5097</v>
      </c>
      <c r="L7904" s="20" t="s">
        <v>5098</v>
      </c>
      <c r="M7904" s="20"/>
      <c r="N7904" s="21">
        <v>45294.95674898148</v>
      </c>
    </row>
    <row r="7905" spans="1:14" x14ac:dyDescent="0.25">
      <c r="A7905" s="21">
        <v>45260.303564814814</v>
      </c>
      <c r="B7905" s="22">
        <v>45260.303564814814</v>
      </c>
      <c r="C7905" s="20" t="s">
        <v>995</v>
      </c>
      <c r="D7905" s="20" t="s">
        <v>996</v>
      </c>
      <c r="E7905" s="20" t="s">
        <v>998</v>
      </c>
      <c r="F7905" s="20" t="s">
        <v>7378</v>
      </c>
      <c r="G7905" s="20" t="s">
        <v>210</v>
      </c>
      <c r="H7905" s="23">
        <v>96.19</v>
      </c>
      <c r="I7905" s="21">
        <v>45231</v>
      </c>
      <c r="J7905" s="21">
        <v>45257</v>
      </c>
      <c r="K7905" s="20" t="s">
        <v>5097</v>
      </c>
      <c r="L7905" s="20" t="s">
        <v>5098</v>
      </c>
      <c r="M7905" s="20"/>
      <c r="N7905" s="21">
        <v>45294.95674898148</v>
      </c>
    </row>
    <row r="7906" spans="1:14" x14ac:dyDescent="0.25">
      <c r="A7906" s="21">
        <v>45260.303564814814</v>
      </c>
      <c r="B7906" s="22">
        <v>45260.303564814814</v>
      </c>
      <c r="C7906" s="20" t="s">
        <v>724</v>
      </c>
      <c r="D7906" s="20" t="s">
        <v>118</v>
      </c>
      <c r="E7906" s="20" t="s">
        <v>121</v>
      </c>
      <c r="F7906" s="20" t="s">
        <v>7379</v>
      </c>
      <c r="G7906" s="20" t="s">
        <v>210</v>
      </c>
      <c r="H7906" s="23">
        <v>3090.54</v>
      </c>
      <c r="I7906" s="21">
        <v>45231</v>
      </c>
      <c r="J7906" s="21">
        <v>45257</v>
      </c>
      <c r="K7906" s="20" t="s">
        <v>5097</v>
      </c>
      <c r="L7906" s="20" t="s">
        <v>5098</v>
      </c>
      <c r="M7906" s="20"/>
      <c r="N7906" s="21">
        <v>45294.95674898148</v>
      </c>
    </row>
    <row r="7907" spans="1:14" x14ac:dyDescent="0.25">
      <c r="A7907" s="21">
        <v>45259.216041666667</v>
      </c>
      <c r="B7907" s="22">
        <v>45259.216041666667</v>
      </c>
      <c r="C7907" s="20" t="s">
        <v>869</v>
      </c>
      <c r="D7907" s="20" t="s">
        <v>870</v>
      </c>
      <c r="E7907" s="20" t="s">
        <v>872</v>
      </c>
      <c r="F7907" s="20" t="s">
        <v>7380</v>
      </c>
      <c r="G7907" s="20" t="s">
        <v>210</v>
      </c>
      <c r="H7907" s="23">
        <v>1139.6300000000001</v>
      </c>
      <c r="I7907" s="21">
        <v>45231</v>
      </c>
      <c r="J7907" s="21">
        <v>45257</v>
      </c>
      <c r="K7907" s="20" t="s">
        <v>5097</v>
      </c>
      <c r="L7907" s="20" t="s">
        <v>5098</v>
      </c>
      <c r="M7907" s="20"/>
      <c r="N7907" s="21">
        <v>45294.95674898148</v>
      </c>
    </row>
    <row r="7908" spans="1:14" x14ac:dyDescent="0.25">
      <c r="A7908" s="21">
        <v>45259.216041666667</v>
      </c>
      <c r="B7908" s="22">
        <v>45259.216041666667</v>
      </c>
      <c r="C7908" s="20" t="s">
        <v>995</v>
      </c>
      <c r="D7908" s="20" t="s">
        <v>996</v>
      </c>
      <c r="E7908" s="20" t="s">
        <v>998</v>
      </c>
      <c r="F7908" s="20" t="s">
        <v>7381</v>
      </c>
      <c r="G7908" s="20" t="s">
        <v>210</v>
      </c>
      <c r="H7908" s="23">
        <v>67.150000000000006</v>
      </c>
      <c r="I7908" s="21">
        <v>45231</v>
      </c>
      <c r="J7908" s="21">
        <v>45257</v>
      </c>
      <c r="K7908" s="20" t="s">
        <v>5097</v>
      </c>
      <c r="L7908" s="20" t="s">
        <v>5098</v>
      </c>
      <c r="M7908" s="20"/>
      <c r="N7908" s="21">
        <v>45294.95674898148</v>
      </c>
    </row>
    <row r="7909" spans="1:14" x14ac:dyDescent="0.25">
      <c r="A7909" s="21">
        <v>45259.216041666667</v>
      </c>
      <c r="B7909" s="22">
        <v>45259.216041666667</v>
      </c>
      <c r="C7909" s="20" t="s">
        <v>724</v>
      </c>
      <c r="D7909" s="20" t="s">
        <v>118</v>
      </c>
      <c r="E7909" s="20" t="s">
        <v>121</v>
      </c>
      <c r="F7909" s="20" t="s">
        <v>7382</v>
      </c>
      <c r="G7909" s="20" t="s">
        <v>210</v>
      </c>
      <c r="H7909" s="23">
        <v>2806.8</v>
      </c>
      <c r="I7909" s="21">
        <v>45231</v>
      </c>
      <c r="J7909" s="21">
        <v>45257</v>
      </c>
      <c r="K7909" s="20" t="s">
        <v>5097</v>
      </c>
      <c r="L7909" s="20" t="s">
        <v>5098</v>
      </c>
      <c r="M7909" s="20"/>
      <c r="N7909" s="21">
        <v>45294.95674898148</v>
      </c>
    </row>
    <row r="7910" spans="1:14" x14ac:dyDescent="0.25">
      <c r="A7910" s="21">
        <v>45258.171099537038</v>
      </c>
      <c r="B7910" s="22">
        <v>45258.171099537038</v>
      </c>
      <c r="C7910" s="20" t="s">
        <v>869</v>
      </c>
      <c r="D7910" s="20" t="s">
        <v>870</v>
      </c>
      <c r="E7910" s="20" t="s">
        <v>872</v>
      </c>
      <c r="F7910" s="20" t="s">
        <v>7383</v>
      </c>
      <c r="G7910" s="20" t="s">
        <v>210</v>
      </c>
      <c r="H7910" s="23">
        <v>1059.75</v>
      </c>
      <c r="I7910" s="21">
        <v>45231</v>
      </c>
      <c r="J7910" s="21">
        <v>45257</v>
      </c>
      <c r="K7910" s="20" t="s">
        <v>5097</v>
      </c>
      <c r="L7910" s="20" t="s">
        <v>5098</v>
      </c>
      <c r="M7910" s="20"/>
      <c r="N7910" s="21">
        <v>45294.95674898148</v>
      </c>
    </row>
    <row r="7911" spans="1:14" x14ac:dyDescent="0.25">
      <c r="A7911" s="21">
        <v>45258.171099537038</v>
      </c>
      <c r="B7911" s="22">
        <v>45258.171099537038</v>
      </c>
      <c r="C7911" s="20" t="s">
        <v>995</v>
      </c>
      <c r="D7911" s="20" t="s">
        <v>996</v>
      </c>
      <c r="E7911" s="20" t="s">
        <v>998</v>
      </c>
      <c r="F7911" s="20" t="s">
        <v>7384</v>
      </c>
      <c r="G7911" s="20" t="s">
        <v>210</v>
      </c>
      <c r="H7911" s="23">
        <v>67.150000000000006</v>
      </c>
      <c r="I7911" s="21">
        <v>45231</v>
      </c>
      <c r="J7911" s="21">
        <v>45257</v>
      </c>
      <c r="K7911" s="20" t="s">
        <v>5097</v>
      </c>
      <c r="L7911" s="20" t="s">
        <v>5098</v>
      </c>
      <c r="M7911" s="20"/>
      <c r="N7911" s="21">
        <v>45294.95674898148</v>
      </c>
    </row>
    <row r="7912" spans="1:14" x14ac:dyDescent="0.25">
      <c r="A7912" s="21">
        <v>45258.171099537038</v>
      </c>
      <c r="B7912" s="22">
        <v>45258.171099537038</v>
      </c>
      <c r="C7912" s="20" t="s">
        <v>724</v>
      </c>
      <c r="D7912" s="20" t="s">
        <v>118</v>
      </c>
      <c r="E7912" s="20" t="s">
        <v>121</v>
      </c>
      <c r="F7912" s="20" t="s">
        <v>7385</v>
      </c>
      <c r="G7912" s="20" t="s">
        <v>210</v>
      </c>
      <c r="H7912" s="23">
        <v>2806.8</v>
      </c>
      <c r="I7912" s="21">
        <v>45231</v>
      </c>
      <c r="J7912" s="21">
        <v>45257</v>
      </c>
      <c r="K7912" s="20" t="s">
        <v>5097</v>
      </c>
      <c r="L7912" s="20" t="s">
        <v>5098</v>
      </c>
      <c r="M7912" s="20"/>
      <c r="N7912" s="21">
        <v>45294.95674898148</v>
      </c>
    </row>
    <row r="7913" spans="1:14" x14ac:dyDescent="0.25">
      <c r="A7913" s="21">
        <v>45256.972615740742</v>
      </c>
      <c r="B7913" s="22">
        <v>45256.972615740742</v>
      </c>
      <c r="C7913" s="20" t="s">
        <v>869</v>
      </c>
      <c r="D7913" s="20" t="s">
        <v>870</v>
      </c>
      <c r="E7913" s="20" t="s">
        <v>872</v>
      </c>
      <c r="F7913" s="20" t="s">
        <v>7386</v>
      </c>
      <c r="G7913" s="20" t="s">
        <v>210</v>
      </c>
      <c r="H7913" s="23">
        <v>1001.59</v>
      </c>
      <c r="I7913" s="21">
        <v>45231</v>
      </c>
      <c r="J7913" s="21">
        <v>45250</v>
      </c>
      <c r="K7913" s="20" t="s">
        <v>5097</v>
      </c>
      <c r="L7913" s="20" t="s">
        <v>5098</v>
      </c>
      <c r="M7913" s="20"/>
      <c r="N7913" s="21">
        <v>45294.95674898148</v>
      </c>
    </row>
    <row r="7914" spans="1:14" x14ac:dyDescent="0.25">
      <c r="A7914" s="21">
        <v>45256.972615740742</v>
      </c>
      <c r="B7914" s="22">
        <v>45256.972615740742</v>
      </c>
      <c r="C7914" s="20" t="s">
        <v>995</v>
      </c>
      <c r="D7914" s="20" t="s">
        <v>996</v>
      </c>
      <c r="E7914" s="20" t="s">
        <v>998</v>
      </c>
      <c r="F7914" s="20" t="s">
        <v>7387</v>
      </c>
      <c r="G7914" s="20" t="s">
        <v>210</v>
      </c>
      <c r="H7914" s="23">
        <v>67.150000000000006</v>
      </c>
      <c r="I7914" s="21">
        <v>45231</v>
      </c>
      <c r="J7914" s="21">
        <v>45250</v>
      </c>
      <c r="K7914" s="20" t="s">
        <v>5097</v>
      </c>
      <c r="L7914" s="20" t="s">
        <v>5098</v>
      </c>
      <c r="M7914" s="20"/>
      <c r="N7914" s="21">
        <v>45294.95674898148</v>
      </c>
    </row>
    <row r="7915" spans="1:14" x14ac:dyDescent="0.25">
      <c r="A7915" s="21">
        <v>45256.972615740742</v>
      </c>
      <c r="B7915" s="22">
        <v>45256.972615740742</v>
      </c>
      <c r="C7915" s="20" t="s">
        <v>724</v>
      </c>
      <c r="D7915" s="20" t="s">
        <v>118</v>
      </c>
      <c r="E7915" s="20" t="s">
        <v>121</v>
      </c>
      <c r="F7915" s="20" t="s">
        <v>7388</v>
      </c>
      <c r="G7915" s="20" t="s">
        <v>210</v>
      </c>
      <c r="H7915" s="23">
        <v>2806.8</v>
      </c>
      <c r="I7915" s="21">
        <v>45231</v>
      </c>
      <c r="J7915" s="21">
        <v>45250</v>
      </c>
      <c r="K7915" s="20" t="s">
        <v>5097</v>
      </c>
      <c r="L7915" s="20" t="s">
        <v>5098</v>
      </c>
      <c r="M7915" s="20"/>
      <c r="N7915" s="21">
        <v>45294.95674898148</v>
      </c>
    </row>
    <row r="7916" spans="1:14" x14ac:dyDescent="0.25">
      <c r="A7916" s="21">
        <v>45255.97174768518</v>
      </c>
      <c r="B7916" s="22">
        <v>45255.97174768518</v>
      </c>
      <c r="C7916" s="20" t="s">
        <v>869</v>
      </c>
      <c r="D7916" s="20" t="s">
        <v>870</v>
      </c>
      <c r="E7916" s="20" t="s">
        <v>872</v>
      </c>
      <c r="F7916" s="20" t="s">
        <v>7389</v>
      </c>
      <c r="G7916" s="20" t="s">
        <v>210</v>
      </c>
      <c r="H7916" s="23">
        <v>938.22</v>
      </c>
      <c r="I7916" s="21">
        <v>45231</v>
      </c>
      <c r="J7916" s="21">
        <v>45250</v>
      </c>
      <c r="K7916" s="20" t="s">
        <v>5097</v>
      </c>
      <c r="L7916" s="20" t="s">
        <v>5098</v>
      </c>
      <c r="M7916" s="20"/>
      <c r="N7916" s="21">
        <v>45294.95674898148</v>
      </c>
    </row>
    <row r="7917" spans="1:14" x14ac:dyDescent="0.25">
      <c r="A7917" s="21">
        <v>45255.97174768518</v>
      </c>
      <c r="B7917" s="22">
        <v>45255.97174768518</v>
      </c>
      <c r="C7917" s="20" t="s">
        <v>995</v>
      </c>
      <c r="D7917" s="20" t="s">
        <v>996</v>
      </c>
      <c r="E7917" s="20" t="s">
        <v>998</v>
      </c>
      <c r="F7917" s="20" t="s">
        <v>7390</v>
      </c>
      <c r="G7917" s="20" t="s">
        <v>210</v>
      </c>
      <c r="H7917" s="23">
        <v>67.150000000000006</v>
      </c>
      <c r="I7917" s="21">
        <v>45231</v>
      </c>
      <c r="J7917" s="21">
        <v>45250</v>
      </c>
      <c r="K7917" s="20" t="s">
        <v>5097</v>
      </c>
      <c r="L7917" s="20" t="s">
        <v>5098</v>
      </c>
      <c r="M7917" s="20"/>
      <c r="N7917" s="21">
        <v>45294.95674898148</v>
      </c>
    </row>
    <row r="7918" spans="1:14" x14ac:dyDescent="0.25">
      <c r="A7918" s="21">
        <v>45255.97174768518</v>
      </c>
      <c r="B7918" s="22">
        <v>45255.97174768518</v>
      </c>
      <c r="C7918" s="20" t="s">
        <v>724</v>
      </c>
      <c r="D7918" s="20" t="s">
        <v>118</v>
      </c>
      <c r="E7918" s="20" t="s">
        <v>121</v>
      </c>
      <c r="F7918" s="20" t="s">
        <v>7391</v>
      </c>
      <c r="G7918" s="20" t="s">
        <v>210</v>
      </c>
      <c r="H7918" s="23">
        <v>2806.8</v>
      </c>
      <c r="I7918" s="21">
        <v>45231</v>
      </c>
      <c r="J7918" s="21">
        <v>45250</v>
      </c>
      <c r="K7918" s="20" t="s">
        <v>5097</v>
      </c>
      <c r="L7918" s="20" t="s">
        <v>5098</v>
      </c>
      <c r="M7918" s="20"/>
      <c r="N7918" s="21">
        <v>45294.95674898148</v>
      </c>
    </row>
    <row r="7919" spans="1:14" x14ac:dyDescent="0.25">
      <c r="A7919" s="21">
        <v>45254.091261574074</v>
      </c>
      <c r="B7919" s="22">
        <v>45254.091261574074</v>
      </c>
      <c r="C7919" s="20" t="s">
        <v>869</v>
      </c>
      <c r="D7919" s="20" t="s">
        <v>870</v>
      </c>
      <c r="E7919" s="20" t="s">
        <v>872</v>
      </c>
      <c r="F7919" s="20" t="s">
        <v>7392</v>
      </c>
      <c r="G7919" s="20" t="s">
        <v>210</v>
      </c>
      <c r="H7919" s="23">
        <v>938.22</v>
      </c>
      <c r="I7919" s="21">
        <v>45231</v>
      </c>
      <c r="J7919" s="21">
        <v>45250</v>
      </c>
      <c r="K7919" s="20" t="s">
        <v>5097</v>
      </c>
      <c r="L7919" s="20" t="s">
        <v>5098</v>
      </c>
      <c r="M7919" s="20"/>
      <c r="N7919" s="21">
        <v>45294.95674898148</v>
      </c>
    </row>
    <row r="7920" spans="1:14" x14ac:dyDescent="0.25">
      <c r="A7920" s="21">
        <v>45254.091261574074</v>
      </c>
      <c r="B7920" s="22">
        <v>45254.091261574074</v>
      </c>
      <c r="C7920" s="20" t="s">
        <v>995</v>
      </c>
      <c r="D7920" s="20" t="s">
        <v>996</v>
      </c>
      <c r="E7920" s="20" t="s">
        <v>998</v>
      </c>
      <c r="F7920" s="20" t="s">
        <v>7393</v>
      </c>
      <c r="G7920" s="20" t="s">
        <v>210</v>
      </c>
      <c r="H7920" s="23">
        <v>67.150000000000006</v>
      </c>
      <c r="I7920" s="21">
        <v>45231</v>
      </c>
      <c r="J7920" s="21">
        <v>45250</v>
      </c>
      <c r="K7920" s="20" t="s">
        <v>5097</v>
      </c>
      <c r="L7920" s="20" t="s">
        <v>5098</v>
      </c>
      <c r="M7920" s="20"/>
      <c r="N7920" s="21">
        <v>45294.95674898148</v>
      </c>
    </row>
    <row r="7921" spans="1:14" x14ac:dyDescent="0.25">
      <c r="A7921" s="21">
        <v>45254.091261574074</v>
      </c>
      <c r="B7921" s="22">
        <v>45254.091261574074</v>
      </c>
      <c r="C7921" s="20" t="s">
        <v>724</v>
      </c>
      <c r="D7921" s="20" t="s">
        <v>118</v>
      </c>
      <c r="E7921" s="20" t="s">
        <v>121</v>
      </c>
      <c r="F7921" s="20" t="s">
        <v>7394</v>
      </c>
      <c r="G7921" s="20" t="s">
        <v>210</v>
      </c>
      <c r="H7921" s="23">
        <v>2487.94</v>
      </c>
      <c r="I7921" s="21">
        <v>45231</v>
      </c>
      <c r="J7921" s="21">
        <v>45250</v>
      </c>
      <c r="K7921" s="20" t="s">
        <v>5097</v>
      </c>
      <c r="L7921" s="20" t="s">
        <v>5098</v>
      </c>
      <c r="M7921" s="20"/>
      <c r="N7921" s="21">
        <v>45294.95674898148</v>
      </c>
    </row>
    <row r="7922" spans="1:14" x14ac:dyDescent="0.25">
      <c r="A7922" s="21">
        <v>45253.262488425928</v>
      </c>
      <c r="B7922" s="22">
        <v>45253.262488425928</v>
      </c>
      <c r="C7922" s="20" t="s">
        <v>869</v>
      </c>
      <c r="D7922" s="20" t="s">
        <v>870</v>
      </c>
      <c r="E7922" s="20" t="s">
        <v>872</v>
      </c>
      <c r="F7922" s="20" t="s">
        <v>7395</v>
      </c>
      <c r="G7922" s="20" t="s">
        <v>210</v>
      </c>
      <c r="H7922" s="23">
        <v>853.55</v>
      </c>
      <c r="I7922" s="21">
        <v>45231</v>
      </c>
      <c r="J7922" s="21">
        <v>45250</v>
      </c>
      <c r="K7922" s="20" t="s">
        <v>5097</v>
      </c>
      <c r="L7922" s="20" t="s">
        <v>5098</v>
      </c>
      <c r="M7922" s="20"/>
      <c r="N7922" s="21">
        <v>45294.95674898148</v>
      </c>
    </row>
    <row r="7923" spans="1:14" x14ac:dyDescent="0.25">
      <c r="A7923" s="21">
        <v>45253.262488425928</v>
      </c>
      <c r="B7923" s="22">
        <v>45253.262488425928</v>
      </c>
      <c r="C7923" s="20" t="s">
        <v>995</v>
      </c>
      <c r="D7923" s="20" t="s">
        <v>996</v>
      </c>
      <c r="E7923" s="20" t="s">
        <v>998</v>
      </c>
      <c r="F7923" s="20" t="s">
        <v>7396</v>
      </c>
      <c r="G7923" s="20" t="s">
        <v>210</v>
      </c>
      <c r="H7923" s="23">
        <v>67.150000000000006</v>
      </c>
      <c r="I7923" s="21">
        <v>45231</v>
      </c>
      <c r="J7923" s="21">
        <v>45250</v>
      </c>
      <c r="K7923" s="20" t="s">
        <v>5097</v>
      </c>
      <c r="L7923" s="20" t="s">
        <v>5098</v>
      </c>
      <c r="M7923" s="20"/>
      <c r="N7923" s="21">
        <v>45294.95674898148</v>
      </c>
    </row>
    <row r="7924" spans="1:14" x14ac:dyDescent="0.25">
      <c r="A7924" s="21">
        <v>45253.262488425928</v>
      </c>
      <c r="B7924" s="22">
        <v>45253.262488425928</v>
      </c>
      <c r="C7924" s="20" t="s">
        <v>724</v>
      </c>
      <c r="D7924" s="20" t="s">
        <v>118</v>
      </c>
      <c r="E7924" s="20" t="s">
        <v>121</v>
      </c>
      <c r="F7924" s="20" t="s">
        <v>7397</v>
      </c>
      <c r="G7924" s="20" t="s">
        <v>210</v>
      </c>
      <c r="H7924" s="23">
        <v>2455.21</v>
      </c>
      <c r="I7924" s="21">
        <v>45231</v>
      </c>
      <c r="J7924" s="21">
        <v>45250</v>
      </c>
      <c r="K7924" s="20" t="s">
        <v>5097</v>
      </c>
      <c r="L7924" s="20" t="s">
        <v>5098</v>
      </c>
      <c r="M7924" s="20"/>
      <c r="N7924" s="21">
        <v>45294.95674898148</v>
      </c>
    </row>
    <row r="7925" spans="1:14" x14ac:dyDescent="0.25">
      <c r="A7925" s="21">
        <v>45251.838067129633</v>
      </c>
      <c r="B7925" s="22">
        <v>45251.838067129633</v>
      </c>
      <c r="C7925" s="20" t="s">
        <v>869</v>
      </c>
      <c r="D7925" s="20" t="s">
        <v>870</v>
      </c>
      <c r="E7925" s="20" t="s">
        <v>872</v>
      </c>
      <c r="F7925" s="20" t="s">
        <v>7398</v>
      </c>
      <c r="G7925" s="20" t="s">
        <v>210</v>
      </c>
      <c r="H7925" s="23">
        <v>567.67999999999995</v>
      </c>
      <c r="I7925" s="21">
        <v>45231</v>
      </c>
      <c r="J7925" s="21">
        <v>45250</v>
      </c>
      <c r="K7925" s="20" t="s">
        <v>5097</v>
      </c>
      <c r="L7925" s="20" t="s">
        <v>5098</v>
      </c>
      <c r="M7925" s="20"/>
      <c r="N7925" s="21">
        <v>45294.95674898148</v>
      </c>
    </row>
    <row r="7926" spans="1:14" x14ac:dyDescent="0.25">
      <c r="A7926" s="21">
        <v>45251.838067129633</v>
      </c>
      <c r="B7926" s="22">
        <v>45251.838067129633</v>
      </c>
      <c r="C7926" s="20" t="s">
        <v>724</v>
      </c>
      <c r="D7926" s="20" t="s">
        <v>118</v>
      </c>
      <c r="E7926" s="20" t="s">
        <v>121</v>
      </c>
      <c r="F7926" s="20" t="s">
        <v>7399</v>
      </c>
      <c r="G7926" s="20" t="s">
        <v>210</v>
      </c>
      <c r="H7926" s="23">
        <v>2440.89</v>
      </c>
      <c r="I7926" s="21">
        <v>45231</v>
      </c>
      <c r="J7926" s="21">
        <v>45250</v>
      </c>
      <c r="K7926" s="20" t="s">
        <v>5097</v>
      </c>
      <c r="L7926" s="20" t="s">
        <v>5098</v>
      </c>
      <c r="M7926" s="20"/>
      <c r="N7926" s="21">
        <v>45294.95674898148</v>
      </c>
    </row>
    <row r="7927" spans="1:14" x14ac:dyDescent="0.25">
      <c r="A7927" s="21">
        <v>45251.242407407408</v>
      </c>
      <c r="B7927" s="22">
        <v>45251.242407407408</v>
      </c>
      <c r="C7927" s="20" t="s">
        <v>869</v>
      </c>
      <c r="D7927" s="20" t="s">
        <v>870</v>
      </c>
      <c r="E7927" s="20" t="s">
        <v>872</v>
      </c>
      <c r="F7927" s="20" t="s">
        <v>7400</v>
      </c>
      <c r="G7927" s="20" t="s">
        <v>210</v>
      </c>
      <c r="H7927" s="23">
        <v>260.7</v>
      </c>
      <c r="I7927" s="21">
        <v>45231</v>
      </c>
      <c r="J7927" s="21">
        <v>45250</v>
      </c>
      <c r="K7927" s="20" t="s">
        <v>5097</v>
      </c>
      <c r="L7927" s="20" t="s">
        <v>5098</v>
      </c>
      <c r="M7927" s="20"/>
      <c r="N7927" s="21">
        <v>45294.95674898148</v>
      </c>
    </row>
    <row r="7928" spans="1:14" x14ac:dyDescent="0.25">
      <c r="A7928" s="21">
        <v>45251.242407407408</v>
      </c>
      <c r="B7928" s="22">
        <v>45251.242407407408</v>
      </c>
      <c r="C7928" s="20" t="s">
        <v>995</v>
      </c>
      <c r="D7928" s="20" t="s">
        <v>996</v>
      </c>
      <c r="E7928" s="20" t="s">
        <v>998</v>
      </c>
      <c r="F7928" s="20" t="s">
        <v>7401</v>
      </c>
      <c r="G7928" s="20" t="s">
        <v>210</v>
      </c>
      <c r="H7928" s="23">
        <v>67.150000000000006</v>
      </c>
      <c r="I7928" s="21">
        <v>45231</v>
      </c>
      <c r="J7928" s="21">
        <v>45250</v>
      </c>
      <c r="K7928" s="20" t="s">
        <v>5097</v>
      </c>
      <c r="L7928" s="20" t="s">
        <v>5098</v>
      </c>
      <c r="M7928" s="20"/>
      <c r="N7928" s="21">
        <v>45294.95674898148</v>
      </c>
    </row>
    <row r="7929" spans="1:14" x14ac:dyDescent="0.25">
      <c r="A7929" s="21">
        <v>45251.242407407408</v>
      </c>
      <c r="B7929" s="22">
        <v>45251.242407407408</v>
      </c>
      <c r="C7929" s="20" t="s">
        <v>724</v>
      </c>
      <c r="D7929" s="20" t="s">
        <v>118</v>
      </c>
      <c r="E7929" s="20" t="s">
        <v>121</v>
      </c>
      <c r="F7929" s="20" t="s">
        <v>7402</v>
      </c>
      <c r="G7929" s="20" t="s">
        <v>210</v>
      </c>
      <c r="H7929" s="23">
        <v>2110.1799999999998</v>
      </c>
      <c r="I7929" s="21">
        <v>45231</v>
      </c>
      <c r="J7929" s="21">
        <v>45250</v>
      </c>
      <c r="K7929" s="20" t="s">
        <v>5097</v>
      </c>
      <c r="L7929" s="20" t="s">
        <v>5098</v>
      </c>
      <c r="M7929" s="20"/>
      <c r="N7929" s="21">
        <v>45294.95674898148</v>
      </c>
    </row>
    <row r="7930" spans="1:14" x14ac:dyDescent="0.25">
      <c r="A7930" s="21">
        <v>45249.392893518518</v>
      </c>
      <c r="B7930" s="22">
        <v>45249.392893518518</v>
      </c>
      <c r="C7930" s="20" t="s">
        <v>869</v>
      </c>
      <c r="D7930" s="20" t="s">
        <v>870</v>
      </c>
      <c r="E7930" s="20" t="s">
        <v>872</v>
      </c>
      <c r="F7930" s="20" t="s">
        <v>7403</v>
      </c>
      <c r="G7930" s="20" t="s">
        <v>210</v>
      </c>
      <c r="H7930" s="23">
        <v>-1161.77</v>
      </c>
      <c r="I7930" s="21">
        <v>45231</v>
      </c>
      <c r="J7930" s="21">
        <v>45243</v>
      </c>
      <c r="K7930" s="20" t="s">
        <v>5097</v>
      </c>
      <c r="L7930" s="20" t="s">
        <v>5098</v>
      </c>
      <c r="M7930" s="20"/>
      <c r="N7930" s="21">
        <v>45294.95674898148</v>
      </c>
    </row>
    <row r="7931" spans="1:14" x14ac:dyDescent="0.25">
      <c r="A7931" s="21">
        <v>45249.392893518518</v>
      </c>
      <c r="B7931" s="22">
        <v>45249.392893518518</v>
      </c>
      <c r="C7931" s="20" t="s">
        <v>995</v>
      </c>
      <c r="D7931" s="20" t="s">
        <v>996</v>
      </c>
      <c r="E7931" s="20" t="s">
        <v>998</v>
      </c>
      <c r="F7931" s="20" t="s">
        <v>7404</v>
      </c>
      <c r="G7931" s="20" t="s">
        <v>210</v>
      </c>
      <c r="H7931" s="23">
        <v>67.150000000000006</v>
      </c>
      <c r="I7931" s="21">
        <v>45231</v>
      </c>
      <c r="J7931" s="21">
        <v>45243</v>
      </c>
      <c r="K7931" s="20" t="s">
        <v>5097</v>
      </c>
      <c r="L7931" s="20" t="s">
        <v>5098</v>
      </c>
      <c r="M7931" s="20"/>
      <c r="N7931" s="21">
        <v>45294.95674898148</v>
      </c>
    </row>
    <row r="7932" spans="1:14" x14ac:dyDescent="0.25">
      <c r="A7932" s="21">
        <v>45249.392893518518</v>
      </c>
      <c r="B7932" s="22">
        <v>45249.392893518518</v>
      </c>
      <c r="C7932" s="20" t="s">
        <v>724</v>
      </c>
      <c r="D7932" s="20" t="s">
        <v>118</v>
      </c>
      <c r="E7932" s="20" t="s">
        <v>121</v>
      </c>
      <c r="F7932" s="20" t="s">
        <v>7405</v>
      </c>
      <c r="G7932" s="20" t="s">
        <v>210</v>
      </c>
      <c r="H7932" s="23">
        <v>1954.71</v>
      </c>
      <c r="I7932" s="21">
        <v>45231</v>
      </c>
      <c r="J7932" s="21">
        <v>45243</v>
      </c>
      <c r="K7932" s="20" t="s">
        <v>5097</v>
      </c>
      <c r="L7932" s="20" t="s">
        <v>5098</v>
      </c>
      <c r="M7932" s="20"/>
      <c r="N7932" s="21">
        <v>45294.95674898148</v>
      </c>
    </row>
    <row r="7933" spans="1:14" x14ac:dyDescent="0.25">
      <c r="A7933" s="21">
        <v>45248.469039351854</v>
      </c>
      <c r="B7933" s="22">
        <v>45248.469039351854</v>
      </c>
      <c r="C7933" s="20" t="s">
        <v>869</v>
      </c>
      <c r="D7933" s="20" t="s">
        <v>870</v>
      </c>
      <c r="E7933" s="20" t="s">
        <v>872</v>
      </c>
      <c r="F7933" s="20" t="s">
        <v>7406</v>
      </c>
      <c r="G7933" s="20" t="s">
        <v>210</v>
      </c>
      <c r="H7933" s="23">
        <v>-1225.04</v>
      </c>
      <c r="I7933" s="21">
        <v>45231</v>
      </c>
      <c r="J7933" s="21">
        <v>45243</v>
      </c>
      <c r="K7933" s="20" t="s">
        <v>5097</v>
      </c>
      <c r="L7933" s="20" t="s">
        <v>5098</v>
      </c>
      <c r="M7933" s="20"/>
      <c r="N7933" s="21">
        <v>45294.95674898148</v>
      </c>
    </row>
    <row r="7934" spans="1:14" x14ac:dyDescent="0.25">
      <c r="A7934" s="21">
        <v>45248.469039351854</v>
      </c>
      <c r="B7934" s="22">
        <v>45248.469039351854</v>
      </c>
      <c r="C7934" s="20" t="s">
        <v>995</v>
      </c>
      <c r="D7934" s="20" t="s">
        <v>996</v>
      </c>
      <c r="E7934" s="20" t="s">
        <v>998</v>
      </c>
      <c r="F7934" s="20" t="s">
        <v>7407</v>
      </c>
      <c r="G7934" s="20" t="s">
        <v>210</v>
      </c>
      <c r="H7934" s="23">
        <v>67.150000000000006</v>
      </c>
      <c r="I7934" s="21">
        <v>45231</v>
      </c>
      <c r="J7934" s="21">
        <v>45243</v>
      </c>
      <c r="K7934" s="20" t="s">
        <v>5097</v>
      </c>
      <c r="L7934" s="20" t="s">
        <v>5098</v>
      </c>
      <c r="M7934" s="20"/>
      <c r="N7934" s="21">
        <v>45294.95674898148</v>
      </c>
    </row>
    <row r="7935" spans="1:14" x14ac:dyDescent="0.25">
      <c r="A7935" s="21">
        <v>45248.469039351854</v>
      </c>
      <c r="B7935" s="22">
        <v>45248.469039351854</v>
      </c>
      <c r="C7935" s="20" t="s">
        <v>724</v>
      </c>
      <c r="D7935" s="20" t="s">
        <v>118</v>
      </c>
      <c r="E7935" s="20" t="s">
        <v>121</v>
      </c>
      <c r="F7935" s="20" t="s">
        <v>7408</v>
      </c>
      <c r="G7935" s="20" t="s">
        <v>210</v>
      </c>
      <c r="H7935" s="23">
        <v>1898.62</v>
      </c>
      <c r="I7935" s="21">
        <v>45231</v>
      </c>
      <c r="J7935" s="21">
        <v>45243</v>
      </c>
      <c r="K7935" s="20" t="s">
        <v>5097</v>
      </c>
      <c r="L7935" s="20" t="s">
        <v>5098</v>
      </c>
      <c r="M7935" s="20"/>
      <c r="N7935" s="21">
        <v>45294.95674898148</v>
      </c>
    </row>
    <row r="7936" spans="1:14" x14ac:dyDescent="0.25">
      <c r="A7936" s="21">
        <v>45247.214548611111</v>
      </c>
      <c r="B7936" s="22">
        <v>45247.214548611111</v>
      </c>
      <c r="C7936" s="20" t="s">
        <v>869</v>
      </c>
      <c r="D7936" s="20" t="s">
        <v>870</v>
      </c>
      <c r="E7936" s="20" t="s">
        <v>872</v>
      </c>
      <c r="F7936" s="20" t="s">
        <v>7409</v>
      </c>
      <c r="G7936" s="20" t="s">
        <v>210</v>
      </c>
      <c r="H7936" s="23">
        <v>-1225.04</v>
      </c>
      <c r="I7936" s="21">
        <v>45231</v>
      </c>
      <c r="J7936" s="21">
        <v>45243</v>
      </c>
      <c r="K7936" s="20" t="s">
        <v>5097</v>
      </c>
      <c r="L7936" s="20" t="s">
        <v>5098</v>
      </c>
      <c r="M7936" s="20"/>
      <c r="N7936" s="21">
        <v>45294.95674898148</v>
      </c>
    </row>
    <row r="7937" spans="1:14" x14ac:dyDescent="0.25">
      <c r="A7937" s="21">
        <v>45247.214548611111</v>
      </c>
      <c r="B7937" s="22">
        <v>45247.214548611111</v>
      </c>
      <c r="C7937" s="20" t="s">
        <v>995</v>
      </c>
      <c r="D7937" s="20" t="s">
        <v>996</v>
      </c>
      <c r="E7937" s="20" t="s">
        <v>998</v>
      </c>
      <c r="F7937" s="20" t="s">
        <v>7410</v>
      </c>
      <c r="G7937" s="20" t="s">
        <v>210</v>
      </c>
      <c r="H7937" s="23">
        <v>67.150000000000006</v>
      </c>
      <c r="I7937" s="21">
        <v>45231</v>
      </c>
      <c r="J7937" s="21">
        <v>45243</v>
      </c>
      <c r="K7937" s="20" t="s">
        <v>5097</v>
      </c>
      <c r="L7937" s="20" t="s">
        <v>5098</v>
      </c>
      <c r="M7937" s="20"/>
      <c r="N7937" s="21">
        <v>45294.95674898148</v>
      </c>
    </row>
    <row r="7938" spans="1:14" x14ac:dyDescent="0.25">
      <c r="A7938" s="21">
        <v>45247.214548611111</v>
      </c>
      <c r="B7938" s="22">
        <v>45247.214548611111</v>
      </c>
      <c r="C7938" s="20" t="s">
        <v>724</v>
      </c>
      <c r="D7938" s="20" t="s">
        <v>118</v>
      </c>
      <c r="E7938" s="20" t="s">
        <v>121</v>
      </c>
      <c r="F7938" s="20" t="s">
        <v>7411</v>
      </c>
      <c r="G7938" s="20" t="s">
        <v>210</v>
      </c>
      <c r="H7938" s="23">
        <v>1898.62</v>
      </c>
      <c r="I7938" s="21">
        <v>45231</v>
      </c>
      <c r="J7938" s="21">
        <v>45243</v>
      </c>
      <c r="K7938" s="20" t="s">
        <v>5097</v>
      </c>
      <c r="L7938" s="20" t="s">
        <v>5098</v>
      </c>
      <c r="M7938" s="20"/>
      <c r="N7938" s="21">
        <v>45294.95674898148</v>
      </c>
    </row>
    <row r="7939" spans="1:14" x14ac:dyDescent="0.25">
      <c r="A7939" s="21">
        <v>45246.27789351852</v>
      </c>
      <c r="B7939" s="22">
        <v>45246.27789351852</v>
      </c>
      <c r="C7939" s="20" t="s">
        <v>869</v>
      </c>
      <c r="D7939" s="20" t="s">
        <v>870</v>
      </c>
      <c r="E7939" s="20" t="s">
        <v>872</v>
      </c>
      <c r="F7939" s="20" t="s">
        <v>7412</v>
      </c>
      <c r="G7939" s="20" t="s">
        <v>210</v>
      </c>
      <c r="H7939" s="23">
        <v>-1247.6400000000001</v>
      </c>
      <c r="I7939" s="21">
        <v>45231</v>
      </c>
      <c r="J7939" s="21">
        <v>45243</v>
      </c>
      <c r="K7939" s="20" t="s">
        <v>5097</v>
      </c>
      <c r="L7939" s="20" t="s">
        <v>5098</v>
      </c>
      <c r="M7939" s="20"/>
      <c r="N7939" s="21">
        <v>45294.95674898148</v>
      </c>
    </row>
    <row r="7940" spans="1:14" x14ac:dyDescent="0.25">
      <c r="A7940" s="208">
        <v>45246.27789351852</v>
      </c>
      <c r="B7940" s="209">
        <v>45246.27789351852</v>
      </c>
      <c r="C7940" s="210" t="s">
        <v>995</v>
      </c>
      <c r="D7940" s="210" t="s">
        <v>996</v>
      </c>
      <c r="E7940" s="210" t="s">
        <v>998</v>
      </c>
      <c r="F7940" s="210" t="s">
        <v>7413</v>
      </c>
      <c r="G7940" s="210" t="s">
        <v>210</v>
      </c>
      <c r="H7940" s="211">
        <v>67.150000000000006</v>
      </c>
      <c r="I7940" s="208">
        <v>45231</v>
      </c>
      <c r="J7940" s="208">
        <v>45243</v>
      </c>
      <c r="K7940" s="210" t="s">
        <v>5097</v>
      </c>
      <c r="L7940" s="210" t="s">
        <v>5098</v>
      </c>
      <c r="M7940" s="210"/>
      <c r="N7940" s="208">
        <v>45294.95674898148</v>
      </c>
    </row>
    <row r="7941" spans="1:14" x14ac:dyDescent="0.25">
      <c r="A7941" s="21">
        <v>45246.27789351852</v>
      </c>
      <c r="B7941" s="22">
        <v>45246.27789351852</v>
      </c>
      <c r="C7941" s="20" t="s">
        <v>724</v>
      </c>
      <c r="D7941" s="20" t="s">
        <v>118</v>
      </c>
      <c r="E7941" s="20" t="s">
        <v>121</v>
      </c>
      <c r="F7941" s="20" t="s">
        <v>7414</v>
      </c>
      <c r="G7941" s="20" t="s">
        <v>210</v>
      </c>
      <c r="H7941" s="23">
        <v>1898.62</v>
      </c>
      <c r="I7941" s="21">
        <v>45231</v>
      </c>
      <c r="J7941" s="21">
        <v>45243</v>
      </c>
      <c r="K7941" s="20" t="s">
        <v>5097</v>
      </c>
      <c r="L7941" s="20" t="s">
        <v>5098</v>
      </c>
      <c r="M7941" s="20"/>
      <c r="N7941" s="21">
        <v>45294.95674898148</v>
      </c>
    </row>
    <row r="7942" spans="1:14" x14ac:dyDescent="0.25">
      <c r="A7942" s="21">
        <v>45245.082604166666</v>
      </c>
      <c r="B7942" s="22">
        <v>45245.082604166666</v>
      </c>
      <c r="C7942" s="20" t="s">
        <v>869</v>
      </c>
      <c r="D7942" s="20" t="s">
        <v>870</v>
      </c>
      <c r="E7942" s="20" t="s">
        <v>872</v>
      </c>
      <c r="F7942" s="20" t="s">
        <v>7415</v>
      </c>
      <c r="G7942" s="20" t="s">
        <v>210</v>
      </c>
      <c r="H7942" s="23">
        <v>-1247.6400000000001</v>
      </c>
      <c r="I7942" s="21">
        <v>45231</v>
      </c>
      <c r="J7942" s="21">
        <v>45243</v>
      </c>
      <c r="K7942" s="20" t="s">
        <v>5097</v>
      </c>
      <c r="L7942" s="20" t="s">
        <v>5098</v>
      </c>
      <c r="M7942" s="20"/>
      <c r="N7942" s="21">
        <v>45294.95674898148</v>
      </c>
    </row>
    <row r="7943" spans="1:14" x14ac:dyDescent="0.25">
      <c r="A7943" s="21">
        <v>45245.082604166666</v>
      </c>
      <c r="B7943" s="22">
        <v>45245.082604166666</v>
      </c>
      <c r="C7943" s="20" t="s">
        <v>995</v>
      </c>
      <c r="D7943" s="20" t="s">
        <v>996</v>
      </c>
      <c r="E7943" s="20" t="s">
        <v>998</v>
      </c>
      <c r="F7943" s="20" t="s">
        <v>7416</v>
      </c>
      <c r="G7943" s="20" t="s">
        <v>210</v>
      </c>
      <c r="H7943" s="23">
        <v>47.16</v>
      </c>
      <c r="I7943" s="21">
        <v>45231</v>
      </c>
      <c r="J7943" s="21">
        <v>45243</v>
      </c>
      <c r="K7943" s="20" t="s">
        <v>5097</v>
      </c>
      <c r="L7943" s="20" t="s">
        <v>5098</v>
      </c>
      <c r="M7943" s="20"/>
      <c r="N7943" s="21">
        <v>45294.95674898148</v>
      </c>
    </row>
    <row r="7944" spans="1:14" x14ac:dyDescent="0.25">
      <c r="A7944" s="21">
        <v>45245.082604166666</v>
      </c>
      <c r="B7944" s="22">
        <v>45245.082604166666</v>
      </c>
      <c r="C7944" s="20" t="s">
        <v>724</v>
      </c>
      <c r="D7944" s="20" t="s">
        <v>118</v>
      </c>
      <c r="E7944" s="20" t="s">
        <v>121</v>
      </c>
      <c r="F7944" s="20" t="s">
        <v>7417</v>
      </c>
      <c r="G7944" s="20" t="s">
        <v>210</v>
      </c>
      <c r="H7944" s="23">
        <v>1838.03</v>
      </c>
      <c r="I7944" s="21">
        <v>45231</v>
      </c>
      <c r="J7944" s="21">
        <v>45243</v>
      </c>
      <c r="K7944" s="20" t="s">
        <v>5097</v>
      </c>
      <c r="L7944" s="20" t="s">
        <v>5098</v>
      </c>
      <c r="M7944" s="20"/>
      <c r="N7944" s="21">
        <v>45294.95674898148</v>
      </c>
    </row>
    <row r="7945" spans="1:14" x14ac:dyDescent="0.25">
      <c r="A7945" s="21">
        <v>45244.328032407408</v>
      </c>
      <c r="B7945" s="22">
        <v>45244.328032407408</v>
      </c>
      <c r="C7945" s="20" t="s">
        <v>869</v>
      </c>
      <c r="D7945" s="20" t="s">
        <v>870</v>
      </c>
      <c r="E7945" s="20" t="s">
        <v>872</v>
      </c>
      <c r="F7945" s="20" t="s">
        <v>7418</v>
      </c>
      <c r="G7945" s="20" t="s">
        <v>210</v>
      </c>
      <c r="H7945" s="23">
        <v>-1247.6400000000001</v>
      </c>
      <c r="I7945" s="21">
        <v>45231</v>
      </c>
      <c r="J7945" s="21">
        <v>45243</v>
      </c>
      <c r="K7945" s="20" t="s">
        <v>5097</v>
      </c>
      <c r="L7945" s="20" t="s">
        <v>5098</v>
      </c>
      <c r="M7945" s="20"/>
      <c r="N7945" s="21">
        <v>45294.95674898148</v>
      </c>
    </row>
    <row r="7946" spans="1:14" x14ac:dyDescent="0.25">
      <c r="A7946" s="21">
        <v>45244.328032407408</v>
      </c>
      <c r="B7946" s="22">
        <v>45244.328032407408</v>
      </c>
      <c r="C7946" s="20" t="s">
        <v>995</v>
      </c>
      <c r="D7946" s="20" t="s">
        <v>996</v>
      </c>
      <c r="E7946" s="20" t="s">
        <v>998</v>
      </c>
      <c r="F7946" s="20" t="s">
        <v>7419</v>
      </c>
      <c r="G7946" s="20" t="s">
        <v>210</v>
      </c>
      <c r="H7946" s="23">
        <v>29.04</v>
      </c>
      <c r="I7946" s="21">
        <v>45231</v>
      </c>
      <c r="J7946" s="21">
        <v>45243</v>
      </c>
      <c r="K7946" s="20" t="s">
        <v>5097</v>
      </c>
      <c r="L7946" s="20" t="s">
        <v>5098</v>
      </c>
      <c r="M7946" s="20"/>
      <c r="N7946" s="21">
        <v>45294.95674898148</v>
      </c>
    </row>
    <row r="7947" spans="1:14" x14ac:dyDescent="0.25">
      <c r="A7947" s="21">
        <v>45244.328032407408</v>
      </c>
      <c r="B7947" s="22">
        <v>45244.328032407408</v>
      </c>
      <c r="C7947" s="20" t="s">
        <v>724</v>
      </c>
      <c r="D7947" s="20" t="s">
        <v>118</v>
      </c>
      <c r="E7947" s="20" t="s">
        <v>121</v>
      </c>
      <c r="F7947" s="20" t="s">
        <v>7420</v>
      </c>
      <c r="G7947" s="20" t="s">
        <v>210</v>
      </c>
      <c r="H7947" s="23">
        <v>1838.03</v>
      </c>
      <c r="I7947" s="21">
        <v>45231</v>
      </c>
      <c r="J7947" s="21">
        <v>45243</v>
      </c>
      <c r="K7947" s="20" t="s">
        <v>5097</v>
      </c>
      <c r="L7947" s="20" t="s">
        <v>5098</v>
      </c>
      <c r="M7947" s="20"/>
      <c r="N7947" s="21">
        <v>45294.95674898148</v>
      </c>
    </row>
    <row r="7948" spans="1:14" x14ac:dyDescent="0.25">
      <c r="A7948" s="21">
        <v>45243.208611111113</v>
      </c>
      <c r="B7948" s="22">
        <v>45243.208611111113</v>
      </c>
      <c r="C7948" s="20" t="s">
        <v>869</v>
      </c>
      <c r="D7948" s="20" t="s">
        <v>870</v>
      </c>
      <c r="E7948" s="20" t="s">
        <v>872</v>
      </c>
      <c r="F7948" s="20" t="s">
        <v>7421</v>
      </c>
      <c r="G7948" s="20" t="s">
        <v>210</v>
      </c>
      <c r="H7948" s="23">
        <v>-1247.6400000000001</v>
      </c>
      <c r="I7948" s="21">
        <v>45231</v>
      </c>
      <c r="J7948" s="21">
        <v>45243</v>
      </c>
      <c r="K7948" s="20" t="s">
        <v>5097</v>
      </c>
      <c r="L7948" s="20" t="s">
        <v>5098</v>
      </c>
      <c r="M7948" s="20"/>
      <c r="N7948" s="21">
        <v>45294.95674898148</v>
      </c>
    </row>
    <row r="7949" spans="1:14" x14ac:dyDescent="0.25">
      <c r="A7949" s="21">
        <v>45243.208611111113</v>
      </c>
      <c r="B7949" s="22">
        <v>45243.208611111113</v>
      </c>
      <c r="C7949" s="20" t="s">
        <v>995</v>
      </c>
      <c r="D7949" s="20" t="s">
        <v>996</v>
      </c>
      <c r="E7949" s="20" t="s">
        <v>998</v>
      </c>
      <c r="F7949" s="20" t="s">
        <v>7422</v>
      </c>
      <c r="G7949" s="20" t="s">
        <v>210</v>
      </c>
      <c r="H7949" s="23">
        <v>29.04</v>
      </c>
      <c r="I7949" s="21">
        <v>45231</v>
      </c>
      <c r="J7949" s="21">
        <v>45243</v>
      </c>
      <c r="K7949" s="20" t="s">
        <v>5097</v>
      </c>
      <c r="L7949" s="20" t="s">
        <v>5098</v>
      </c>
      <c r="M7949" s="20"/>
      <c r="N7949" s="21">
        <v>45294.95674898148</v>
      </c>
    </row>
    <row r="7950" spans="1:14" x14ac:dyDescent="0.25">
      <c r="A7950" s="21">
        <v>45243.208611111113</v>
      </c>
      <c r="B7950" s="22">
        <v>45243.208611111113</v>
      </c>
      <c r="C7950" s="20" t="s">
        <v>724</v>
      </c>
      <c r="D7950" s="20" t="s">
        <v>118</v>
      </c>
      <c r="E7950" s="20" t="s">
        <v>121</v>
      </c>
      <c r="F7950" s="20" t="s">
        <v>7423</v>
      </c>
      <c r="G7950" s="20" t="s">
        <v>210</v>
      </c>
      <c r="H7950" s="23">
        <v>1838.03</v>
      </c>
      <c r="I7950" s="21">
        <v>45231</v>
      </c>
      <c r="J7950" s="21">
        <v>45243</v>
      </c>
      <c r="K7950" s="20" t="s">
        <v>5097</v>
      </c>
      <c r="L7950" s="20" t="s">
        <v>5098</v>
      </c>
      <c r="M7950" s="20"/>
      <c r="N7950" s="21">
        <v>45294.95674898148</v>
      </c>
    </row>
    <row r="7951" spans="1:14" x14ac:dyDescent="0.25">
      <c r="A7951" s="21">
        <v>45241.95590277778</v>
      </c>
      <c r="B7951" s="22">
        <v>45241.95590277778</v>
      </c>
      <c r="C7951" s="20" t="s">
        <v>869</v>
      </c>
      <c r="D7951" s="20" t="s">
        <v>870</v>
      </c>
      <c r="E7951" s="20" t="s">
        <v>872</v>
      </c>
      <c r="F7951" s="20" t="s">
        <v>7424</v>
      </c>
      <c r="G7951" s="20" t="s">
        <v>210</v>
      </c>
      <c r="H7951" s="23">
        <v>-1247.6400000000001</v>
      </c>
      <c r="I7951" s="21">
        <v>45231</v>
      </c>
      <c r="J7951" s="21">
        <v>45236</v>
      </c>
      <c r="K7951" s="20" t="s">
        <v>5097</v>
      </c>
      <c r="L7951" s="20" t="s">
        <v>5098</v>
      </c>
      <c r="M7951" s="20"/>
      <c r="N7951" s="21">
        <v>45294.95674898148</v>
      </c>
    </row>
    <row r="7952" spans="1:14" x14ac:dyDescent="0.25">
      <c r="A7952" s="21">
        <v>45241.95590277778</v>
      </c>
      <c r="B7952" s="22">
        <v>45241.95590277778</v>
      </c>
      <c r="C7952" s="20" t="s">
        <v>995</v>
      </c>
      <c r="D7952" s="20" t="s">
        <v>996</v>
      </c>
      <c r="E7952" s="20" t="s">
        <v>998</v>
      </c>
      <c r="F7952" s="20" t="s">
        <v>7425</v>
      </c>
      <c r="G7952" s="20" t="s">
        <v>210</v>
      </c>
      <c r="H7952" s="23">
        <v>29.04</v>
      </c>
      <c r="I7952" s="21">
        <v>45231</v>
      </c>
      <c r="J7952" s="21">
        <v>45236</v>
      </c>
      <c r="K7952" s="20" t="s">
        <v>5097</v>
      </c>
      <c r="L7952" s="20" t="s">
        <v>5098</v>
      </c>
      <c r="M7952" s="20"/>
      <c r="N7952" s="21">
        <v>45294.95674898148</v>
      </c>
    </row>
    <row r="7953" spans="1:14" x14ac:dyDescent="0.25">
      <c r="A7953" s="21">
        <v>45241.95590277778</v>
      </c>
      <c r="B7953" s="22">
        <v>45241.95590277778</v>
      </c>
      <c r="C7953" s="20" t="s">
        <v>724</v>
      </c>
      <c r="D7953" s="20" t="s">
        <v>118</v>
      </c>
      <c r="E7953" s="20" t="s">
        <v>121</v>
      </c>
      <c r="F7953" s="20" t="s">
        <v>7426</v>
      </c>
      <c r="G7953" s="20" t="s">
        <v>210</v>
      </c>
      <c r="H7953" s="23">
        <v>1835.03</v>
      </c>
      <c r="I7953" s="21">
        <v>45231</v>
      </c>
      <c r="J7953" s="21">
        <v>45236</v>
      </c>
      <c r="K7953" s="20" t="s">
        <v>5097</v>
      </c>
      <c r="L7953" s="20" t="s">
        <v>5098</v>
      </c>
      <c r="M7953" s="20"/>
      <c r="N7953" s="21">
        <v>45294.95674898148</v>
      </c>
    </row>
    <row r="7954" spans="1:14" x14ac:dyDescent="0.25">
      <c r="A7954" s="21">
        <v>45240.778686712962</v>
      </c>
      <c r="B7954" s="22">
        <v>45240.778686712962</v>
      </c>
      <c r="C7954" s="20" t="s">
        <v>869</v>
      </c>
      <c r="D7954" s="20" t="s">
        <v>870</v>
      </c>
      <c r="E7954" s="20" t="s">
        <v>872</v>
      </c>
      <c r="F7954" s="20" t="s">
        <v>7427</v>
      </c>
      <c r="G7954" s="20" t="s">
        <v>210</v>
      </c>
      <c r="H7954" s="23">
        <v>-1247.6400000000001</v>
      </c>
      <c r="I7954" s="21">
        <v>45231</v>
      </c>
      <c r="J7954" s="21">
        <v>45236</v>
      </c>
      <c r="K7954" s="20" t="s">
        <v>5097</v>
      </c>
      <c r="L7954" s="20" t="s">
        <v>5098</v>
      </c>
      <c r="M7954" s="20"/>
      <c r="N7954" s="21">
        <v>45294.95674898148</v>
      </c>
    </row>
    <row r="7955" spans="1:14" x14ac:dyDescent="0.25">
      <c r="A7955" s="21">
        <v>45240.778687754631</v>
      </c>
      <c r="B7955" s="22">
        <v>45240.778687754631</v>
      </c>
      <c r="C7955" s="20" t="s">
        <v>995</v>
      </c>
      <c r="D7955" s="20" t="s">
        <v>996</v>
      </c>
      <c r="E7955" s="20" t="s">
        <v>998</v>
      </c>
      <c r="F7955" s="20" t="s">
        <v>7428</v>
      </c>
      <c r="G7955" s="20" t="s">
        <v>210</v>
      </c>
      <c r="H7955" s="23">
        <v>29.04</v>
      </c>
      <c r="I7955" s="21">
        <v>45231</v>
      </c>
      <c r="J7955" s="21">
        <v>45236</v>
      </c>
      <c r="K7955" s="20" t="s">
        <v>5097</v>
      </c>
      <c r="L7955" s="20" t="s">
        <v>5098</v>
      </c>
      <c r="M7955" s="20"/>
      <c r="N7955" s="21">
        <v>45294.95674898148</v>
      </c>
    </row>
    <row r="7956" spans="1:14" x14ac:dyDescent="0.25">
      <c r="A7956" s="208">
        <v>45240.778688587961</v>
      </c>
      <c r="B7956" s="209">
        <v>45240.778688587961</v>
      </c>
      <c r="C7956" s="210" t="s">
        <v>724</v>
      </c>
      <c r="D7956" s="210" t="s">
        <v>118</v>
      </c>
      <c r="E7956" s="210" t="s">
        <v>121</v>
      </c>
      <c r="F7956" s="210" t="s">
        <v>7429</v>
      </c>
      <c r="G7956" s="210" t="s">
        <v>210</v>
      </c>
      <c r="H7956" s="211">
        <v>1790.51</v>
      </c>
      <c r="I7956" s="208">
        <v>45231</v>
      </c>
      <c r="J7956" s="208">
        <v>45236</v>
      </c>
      <c r="K7956" s="210" t="s">
        <v>5097</v>
      </c>
      <c r="L7956" s="210" t="s">
        <v>5098</v>
      </c>
      <c r="M7956" s="210"/>
      <c r="N7956" s="208">
        <v>45294.95674898148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D9D75-E3A1-D54E-AA12-C706663B47D2}">
  <sheetPr codeName="Sheet5"/>
  <dimension ref="A1:P94"/>
  <sheetViews>
    <sheetView workbookViewId="0">
      <pane ySplit="1" topLeftCell="A20" activePane="bottomLeft" state="frozen"/>
      <selection activeCell="I1" sqref="I1"/>
      <selection pane="bottomLeft" activeCell="D39" sqref="D39"/>
    </sheetView>
  </sheetViews>
  <sheetFormatPr defaultColWidth="11" defaultRowHeight="15.75" x14ac:dyDescent="0.25"/>
  <cols>
    <col min="1" max="1" width="25.75" bestFit="1" customWidth="1"/>
    <col min="2" max="2" width="19.5" customWidth="1"/>
    <col min="3" max="3" width="12.375" customWidth="1"/>
    <col min="4" max="4" width="20.625" customWidth="1"/>
    <col min="5" max="16" width="13.75" style="27" customWidth="1"/>
    <col min="17" max="16384" width="11" style="25"/>
  </cols>
  <sheetData>
    <row r="1" spans="1:16" s="12" customFormat="1" ht="30" customHeight="1" x14ac:dyDescent="0.3">
      <c r="A1" s="10" t="s">
        <v>31</v>
      </c>
      <c r="B1" s="10" t="s">
        <v>29</v>
      </c>
      <c r="C1" s="10" t="s">
        <v>28</v>
      </c>
      <c r="D1" s="10" t="s">
        <v>7430</v>
      </c>
      <c r="E1" s="11" t="s">
        <v>7431</v>
      </c>
      <c r="F1" s="11" t="s">
        <v>7432</v>
      </c>
      <c r="G1" s="11" t="s">
        <v>7433</v>
      </c>
      <c r="H1" s="11" t="s">
        <v>7434</v>
      </c>
      <c r="I1" s="11" t="s">
        <v>7435</v>
      </c>
      <c r="J1" s="11" t="s">
        <v>7436</v>
      </c>
      <c r="K1" s="11" t="s">
        <v>7437</v>
      </c>
      <c r="L1" s="11" t="s">
        <v>7438</v>
      </c>
      <c r="M1" s="11" t="s">
        <v>7439</v>
      </c>
      <c r="N1" s="11" t="s">
        <v>7440</v>
      </c>
      <c r="O1" s="11" t="s">
        <v>7441</v>
      </c>
      <c r="P1" s="11" t="s">
        <v>7442</v>
      </c>
    </row>
    <row r="2" spans="1:16" x14ac:dyDescent="0.25">
      <c r="A2" s="13" t="s">
        <v>11453</v>
      </c>
      <c r="B2" s="13" t="s">
        <v>7443</v>
      </c>
      <c r="C2" s="13" t="s">
        <v>7444</v>
      </c>
      <c r="D2" s="13"/>
      <c r="E2" s="24">
        <v>0</v>
      </c>
      <c r="F2" s="24">
        <v>0</v>
      </c>
      <c r="G2" s="24">
        <v>0</v>
      </c>
      <c r="H2" s="24">
        <v>0</v>
      </c>
      <c r="I2" s="24">
        <v>0</v>
      </c>
      <c r="J2" s="24">
        <v>0</v>
      </c>
      <c r="K2" s="24">
        <v>0</v>
      </c>
      <c r="L2" s="24">
        <v>0</v>
      </c>
      <c r="M2" s="24">
        <v>0</v>
      </c>
      <c r="N2" s="24">
        <v>0</v>
      </c>
      <c r="O2" s="24">
        <v>0</v>
      </c>
      <c r="P2" s="24">
        <v>400</v>
      </c>
    </row>
    <row r="3" spans="1:16" x14ac:dyDescent="0.25">
      <c r="A3" s="13" t="s">
        <v>11102</v>
      </c>
      <c r="B3" s="13" t="s">
        <v>7443</v>
      </c>
      <c r="C3" s="13" t="s">
        <v>7444</v>
      </c>
      <c r="D3" s="13"/>
      <c r="E3" s="24"/>
      <c r="F3" s="24">
        <f t="shared" ref="F3:P3" si="0">E3</f>
        <v>0</v>
      </c>
      <c r="G3" s="24">
        <f t="shared" si="0"/>
        <v>0</v>
      </c>
      <c r="H3" s="24">
        <f t="shared" si="0"/>
        <v>0</v>
      </c>
      <c r="I3" s="24">
        <f t="shared" si="0"/>
        <v>0</v>
      </c>
      <c r="J3" s="24">
        <f t="shared" si="0"/>
        <v>0</v>
      </c>
      <c r="K3" s="24">
        <f t="shared" si="0"/>
        <v>0</v>
      </c>
      <c r="L3" s="24">
        <f t="shared" si="0"/>
        <v>0</v>
      </c>
      <c r="M3" s="24">
        <f t="shared" si="0"/>
        <v>0</v>
      </c>
      <c r="N3" s="24">
        <f t="shared" si="0"/>
        <v>0</v>
      </c>
      <c r="O3" s="24">
        <f t="shared" si="0"/>
        <v>0</v>
      </c>
      <c r="P3" s="24">
        <f t="shared" si="0"/>
        <v>0</v>
      </c>
    </row>
    <row r="4" spans="1:16" x14ac:dyDescent="0.25">
      <c r="A4" s="13" t="s">
        <v>1531</v>
      </c>
      <c r="B4" s="13" t="s">
        <v>7443</v>
      </c>
      <c r="C4" s="13" t="s">
        <v>7444</v>
      </c>
      <c r="D4" s="13"/>
      <c r="E4" s="24">
        <v>0</v>
      </c>
      <c r="F4" s="24">
        <f t="shared" ref="F4:P4" si="1">E4</f>
        <v>0</v>
      </c>
      <c r="G4" s="24">
        <f t="shared" si="1"/>
        <v>0</v>
      </c>
      <c r="H4" s="24">
        <f t="shared" si="1"/>
        <v>0</v>
      </c>
      <c r="I4" s="24">
        <f t="shared" si="1"/>
        <v>0</v>
      </c>
      <c r="J4" s="24">
        <f t="shared" si="1"/>
        <v>0</v>
      </c>
      <c r="K4" s="24">
        <f t="shared" si="1"/>
        <v>0</v>
      </c>
      <c r="L4" s="24">
        <f t="shared" si="1"/>
        <v>0</v>
      </c>
      <c r="M4" s="24">
        <f t="shared" si="1"/>
        <v>0</v>
      </c>
      <c r="N4" s="24">
        <f t="shared" si="1"/>
        <v>0</v>
      </c>
      <c r="O4" s="24">
        <f t="shared" si="1"/>
        <v>0</v>
      </c>
      <c r="P4" s="24">
        <f t="shared" si="1"/>
        <v>0</v>
      </c>
    </row>
    <row r="5" spans="1:16" x14ac:dyDescent="0.25">
      <c r="A5" s="13" t="s">
        <v>11103</v>
      </c>
      <c r="B5" s="13" t="s">
        <v>7462</v>
      </c>
      <c r="C5" s="13" t="s">
        <v>7444</v>
      </c>
      <c r="D5" s="13"/>
      <c r="E5" s="24"/>
      <c r="F5" s="24">
        <f t="shared" ref="F5:P5" si="2">E5</f>
        <v>0</v>
      </c>
      <c r="G5" s="24">
        <f t="shared" si="2"/>
        <v>0</v>
      </c>
      <c r="H5" s="24">
        <f t="shared" si="2"/>
        <v>0</v>
      </c>
      <c r="I5" s="24">
        <f t="shared" si="2"/>
        <v>0</v>
      </c>
      <c r="J5" s="24">
        <f t="shared" si="2"/>
        <v>0</v>
      </c>
      <c r="K5" s="24">
        <f t="shared" si="2"/>
        <v>0</v>
      </c>
      <c r="L5" s="24">
        <f t="shared" si="2"/>
        <v>0</v>
      </c>
      <c r="M5" s="24">
        <f t="shared" si="2"/>
        <v>0</v>
      </c>
      <c r="N5" s="24">
        <f t="shared" si="2"/>
        <v>0</v>
      </c>
      <c r="O5" s="24">
        <f t="shared" si="2"/>
        <v>0</v>
      </c>
      <c r="P5" s="24">
        <f t="shared" si="2"/>
        <v>0</v>
      </c>
    </row>
    <row r="6" spans="1:16" x14ac:dyDescent="0.25">
      <c r="A6" s="13" t="s">
        <v>1097</v>
      </c>
      <c r="B6" s="13" t="s">
        <v>7445</v>
      </c>
      <c r="C6" s="13" t="s">
        <v>180</v>
      </c>
      <c r="D6" s="13" t="s">
        <v>100</v>
      </c>
      <c r="E6" s="24"/>
      <c r="F6" s="24">
        <f t="shared" ref="F6:P6" si="3">E6</f>
        <v>0</v>
      </c>
      <c r="G6" s="24">
        <f t="shared" si="3"/>
        <v>0</v>
      </c>
      <c r="H6" s="24">
        <f t="shared" si="3"/>
        <v>0</v>
      </c>
      <c r="I6" s="24">
        <f t="shared" si="3"/>
        <v>0</v>
      </c>
      <c r="J6" s="24">
        <f t="shared" si="3"/>
        <v>0</v>
      </c>
      <c r="K6" s="24">
        <f t="shared" si="3"/>
        <v>0</v>
      </c>
      <c r="L6" s="24">
        <f t="shared" si="3"/>
        <v>0</v>
      </c>
      <c r="M6" s="24">
        <f t="shared" si="3"/>
        <v>0</v>
      </c>
      <c r="N6" s="24">
        <f t="shared" si="3"/>
        <v>0</v>
      </c>
      <c r="O6" s="24">
        <f t="shared" si="3"/>
        <v>0</v>
      </c>
      <c r="P6" s="24">
        <f t="shared" si="3"/>
        <v>0</v>
      </c>
    </row>
    <row r="7" spans="1:16" x14ac:dyDescent="0.25">
      <c r="A7" s="13" t="s">
        <v>327</v>
      </c>
      <c r="B7" s="13" t="s">
        <v>7445</v>
      </c>
      <c r="C7" s="13" t="s">
        <v>180</v>
      </c>
      <c r="D7" s="13" t="s">
        <v>100</v>
      </c>
      <c r="E7" s="24"/>
      <c r="F7" s="24">
        <f t="shared" ref="F7:P7" si="4">E7</f>
        <v>0</v>
      </c>
      <c r="G7" s="24">
        <f t="shared" si="4"/>
        <v>0</v>
      </c>
      <c r="H7" s="24">
        <f t="shared" si="4"/>
        <v>0</v>
      </c>
      <c r="I7" s="24">
        <f t="shared" si="4"/>
        <v>0</v>
      </c>
      <c r="J7" s="24">
        <f t="shared" si="4"/>
        <v>0</v>
      </c>
      <c r="K7" s="24">
        <f t="shared" si="4"/>
        <v>0</v>
      </c>
      <c r="L7" s="24">
        <f t="shared" si="4"/>
        <v>0</v>
      </c>
      <c r="M7" s="24">
        <f t="shared" si="4"/>
        <v>0</v>
      </c>
      <c r="N7" s="24">
        <f t="shared" si="4"/>
        <v>0</v>
      </c>
      <c r="O7" s="24">
        <f t="shared" si="4"/>
        <v>0</v>
      </c>
      <c r="P7" s="24">
        <f t="shared" si="4"/>
        <v>0</v>
      </c>
    </row>
    <row r="8" spans="1:16" x14ac:dyDescent="0.25">
      <c r="A8" s="13" t="s">
        <v>7446</v>
      </c>
      <c r="B8" s="13" t="s">
        <v>7445</v>
      </c>
      <c r="C8" s="13" t="s">
        <v>180</v>
      </c>
      <c r="D8" s="13" t="s">
        <v>100</v>
      </c>
      <c r="E8" s="24"/>
      <c r="F8" s="24">
        <f t="shared" ref="F8:P8" si="5">E8</f>
        <v>0</v>
      </c>
      <c r="G8" s="24">
        <f t="shared" si="5"/>
        <v>0</v>
      </c>
      <c r="H8" s="24">
        <f t="shared" si="5"/>
        <v>0</v>
      </c>
      <c r="I8" s="24">
        <f t="shared" si="5"/>
        <v>0</v>
      </c>
      <c r="J8" s="24">
        <f t="shared" si="5"/>
        <v>0</v>
      </c>
      <c r="K8" s="24">
        <f t="shared" si="5"/>
        <v>0</v>
      </c>
      <c r="L8" s="24">
        <f t="shared" si="5"/>
        <v>0</v>
      </c>
      <c r="M8" s="24">
        <f t="shared" si="5"/>
        <v>0</v>
      </c>
      <c r="N8" s="24">
        <f t="shared" si="5"/>
        <v>0</v>
      </c>
      <c r="O8" s="24">
        <f t="shared" si="5"/>
        <v>0</v>
      </c>
      <c r="P8" s="24">
        <f t="shared" si="5"/>
        <v>0</v>
      </c>
    </row>
    <row r="9" spans="1:16" x14ac:dyDescent="0.25">
      <c r="A9" s="13" t="s">
        <v>868</v>
      </c>
      <c r="B9" s="13" t="s">
        <v>7445</v>
      </c>
      <c r="C9" s="13" t="s">
        <v>180</v>
      </c>
      <c r="D9" s="13" t="s">
        <v>100</v>
      </c>
      <c r="E9" s="24"/>
      <c r="F9" s="24">
        <f t="shared" ref="F9:P9" si="6">E9</f>
        <v>0</v>
      </c>
      <c r="G9" s="24">
        <f t="shared" si="6"/>
        <v>0</v>
      </c>
      <c r="H9" s="24">
        <f t="shared" si="6"/>
        <v>0</v>
      </c>
      <c r="I9" s="24">
        <f t="shared" si="6"/>
        <v>0</v>
      </c>
      <c r="J9" s="24">
        <f t="shared" si="6"/>
        <v>0</v>
      </c>
      <c r="K9" s="24">
        <f t="shared" si="6"/>
        <v>0</v>
      </c>
      <c r="L9" s="24">
        <f t="shared" si="6"/>
        <v>0</v>
      </c>
      <c r="M9" s="24">
        <f t="shared" si="6"/>
        <v>0</v>
      </c>
      <c r="N9" s="24">
        <f t="shared" si="6"/>
        <v>0</v>
      </c>
      <c r="O9" s="24">
        <f t="shared" si="6"/>
        <v>0</v>
      </c>
      <c r="P9" s="24">
        <f t="shared" si="6"/>
        <v>0</v>
      </c>
    </row>
    <row r="10" spans="1:16" x14ac:dyDescent="0.25">
      <c r="A10" s="13" t="s">
        <v>262</v>
      </c>
      <c r="B10" s="13" t="s">
        <v>7445</v>
      </c>
      <c r="C10" s="13" t="s">
        <v>180</v>
      </c>
      <c r="D10" s="13" t="s">
        <v>100</v>
      </c>
      <c r="E10" s="24"/>
      <c r="F10" s="24">
        <f t="shared" ref="F10:P10" si="7">E10</f>
        <v>0</v>
      </c>
      <c r="G10" s="24">
        <f t="shared" si="7"/>
        <v>0</v>
      </c>
      <c r="H10" s="24">
        <f t="shared" si="7"/>
        <v>0</v>
      </c>
      <c r="I10" s="24">
        <f t="shared" si="7"/>
        <v>0</v>
      </c>
      <c r="J10" s="24">
        <f t="shared" si="7"/>
        <v>0</v>
      </c>
      <c r="K10" s="24">
        <f t="shared" si="7"/>
        <v>0</v>
      </c>
      <c r="L10" s="24">
        <f t="shared" si="7"/>
        <v>0</v>
      </c>
      <c r="M10" s="24">
        <f t="shared" si="7"/>
        <v>0</v>
      </c>
      <c r="N10" s="24">
        <f t="shared" si="7"/>
        <v>0</v>
      </c>
      <c r="O10" s="24">
        <f t="shared" si="7"/>
        <v>0</v>
      </c>
      <c r="P10" s="24">
        <f t="shared" si="7"/>
        <v>0</v>
      </c>
    </row>
    <row r="11" spans="1:16" x14ac:dyDescent="0.25">
      <c r="A11" s="13" t="s">
        <v>728</v>
      </c>
      <c r="B11" s="13" t="s">
        <v>7445</v>
      </c>
      <c r="C11" s="13" t="s">
        <v>180</v>
      </c>
      <c r="D11" s="13" t="s">
        <v>100</v>
      </c>
      <c r="E11" s="24"/>
      <c r="F11" s="24">
        <f t="shared" ref="F11:P11" si="8">E11</f>
        <v>0</v>
      </c>
      <c r="G11" s="24">
        <f t="shared" si="8"/>
        <v>0</v>
      </c>
      <c r="H11" s="24">
        <f t="shared" si="8"/>
        <v>0</v>
      </c>
      <c r="I11" s="24">
        <f t="shared" si="8"/>
        <v>0</v>
      </c>
      <c r="J11" s="24">
        <f t="shared" si="8"/>
        <v>0</v>
      </c>
      <c r="K11" s="24">
        <f t="shared" si="8"/>
        <v>0</v>
      </c>
      <c r="L11" s="24">
        <f t="shared" si="8"/>
        <v>0</v>
      </c>
      <c r="M11" s="24">
        <f t="shared" si="8"/>
        <v>0</v>
      </c>
      <c r="N11" s="24">
        <f t="shared" si="8"/>
        <v>0</v>
      </c>
      <c r="O11" s="24">
        <f t="shared" si="8"/>
        <v>0</v>
      </c>
      <c r="P11" s="24">
        <f t="shared" si="8"/>
        <v>0</v>
      </c>
    </row>
    <row r="12" spans="1:16" x14ac:dyDescent="0.25">
      <c r="A12" s="13" t="s">
        <v>192</v>
      </c>
      <c r="B12" s="13" t="s">
        <v>7445</v>
      </c>
      <c r="C12" s="13" t="s">
        <v>180</v>
      </c>
      <c r="D12" s="13" t="s">
        <v>100</v>
      </c>
      <c r="E12" s="24"/>
      <c r="F12" s="24">
        <f t="shared" ref="F12:P12" si="9">E12</f>
        <v>0</v>
      </c>
      <c r="G12" s="24">
        <f t="shared" si="9"/>
        <v>0</v>
      </c>
      <c r="H12" s="24">
        <f t="shared" si="9"/>
        <v>0</v>
      </c>
      <c r="I12" s="24">
        <f t="shared" si="9"/>
        <v>0</v>
      </c>
      <c r="J12" s="24">
        <f t="shared" si="9"/>
        <v>0</v>
      </c>
      <c r="K12" s="24">
        <f t="shared" si="9"/>
        <v>0</v>
      </c>
      <c r="L12" s="24">
        <f t="shared" si="9"/>
        <v>0</v>
      </c>
      <c r="M12" s="24">
        <f t="shared" si="9"/>
        <v>0</v>
      </c>
      <c r="N12" s="24">
        <f t="shared" si="9"/>
        <v>0</v>
      </c>
      <c r="O12" s="24">
        <f t="shared" si="9"/>
        <v>0</v>
      </c>
      <c r="P12" s="24">
        <f t="shared" si="9"/>
        <v>0</v>
      </c>
    </row>
    <row r="13" spans="1:16" x14ac:dyDescent="0.25">
      <c r="A13" s="13" t="s">
        <v>231</v>
      </c>
      <c r="B13" s="13" t="s">
        <v>7445</v>
      </c>
      <c r="C13" s="13" t="s">
        <v>180</v>
      </c>
      <c r="D13" s="13" t="s">
        <v>100</v>
      </c>
      <c r="E13" s="24"/>
      <c r="F13" s="24">
        <f t="shared" ref="F13:P13" si="10">E13</f>
        <v>0</v>
      </c>
      <c r="G13" s="24">
        <f t="shared" si="10"/>
        <v>0</v>
      </c>
      <c r="H13" s="24">
        <f t="shared" si="10"/>
        <v>0</v>
      </c>
      <c r="I13" s="24">
        <f t="shared" si="10"/>
        <v>0</v>
      </c>
      <c r="J13" s="24">
        <f t="shared" si="10"/>
        <v>0</v>
      </c>
      <c r="K13" s="24">
        <f t="shared" si="10"/>
        <v>0</v>
      </c>
      <c r="L13" s="24">
        <f t="shared" si="10"/>
        <v>0</v>
      </c>
      <c r="M13" s="24">
        <f t="shared" si="10"/>
        <v>0</v>
      </c>
      <c r="N13" s="24">
        <f t="shared" si="10"/>
        <v>0</v>
      </c>
      <c r="O13" s="24">
        <f t="shared" si="10"/>
        <v>0</v>
      </c>
      <c r="P13" s="24">
        <f t="shared" si="10"/>
        <v>0</v>
      </c>
    </row>
    <row r="14" spans="1:16" x14ac:dyDescent="0.25">
      <c r="A14" s="13" t="s">
        <v>4827</v>
      </c>
      <c r="B14" s="13" t="s">
        <v>7445</v>
      </c>
      <c r="C14" s="13" t="s">
        <v>180</v>
      </c>
      <c r="D14" s="13" t="s">
        <v>100</v>
      </c>
      <c r="E14" s="24"/>
      <c r="F14" s="24">
        <f t="shared" ref="F14:P14" si="11">E14</f>
        <v>0</v>
      </c>
      <c r="G14" s="24">
        <f t="shared" si="11"/>
        <v>0</v>
      </c>
      <c r="H14" s="24">
        <f t="shared" si="11"/>
        <v>0</v>
      </c>
      <c r="I14" s="24">
        <f t="shared" si="11"/>
        <v>0</v>
      </c>
      <c r="J14" s="24">
        <f t="shared" si="11"/>
        <v>0</v>
      </c>
      <c r="K14" s="24">
        <f t="shared" si="11"/>
        <v>0</v>
      </c>
      <c r="L14" s="24">
        <f t="shared" si="11"/>
        <v>0</v>
      </c>
      <c r="M14" s="24">
        <f t="shared" si="11"/>
        <v>0</v>
      </c>
      <c r="N14" s="24">
        <f t="shared" si="11"/>
        <v>0</v>
      </c>
      <c r="O14" s="24">
        <f t="shared" si="11"/>
        <v>0</v>
      </c>
      <c r="P14" s="24">
        <f t="shared" si="11"/>
        <v>0</v>
      </c>
    </row>
    <row r="15" spans="1:16" x14ac:dyDescent="0.25">
      <c r="A15" s="13" t="s">
        <v>732</v>
      </c>
      <c r="B15" s="13" t="s">
        <v>7445</v>
      </c>
      <c r="C15" s="13" t="s">
        <v>180</v>
      </c>
      <c r="D15" s="13" t="s">
        <v>100</v>
      </c>
      <c r="E15" s="24"/>
      <c r="F15" s="24">
        <f t="shared" ref="F15:P15" si="12">E15</f>
        <v>0</v>
      </c>
      <c r="G15" s="24">
        <f t="shared" si="12"/>
        <v>0</v>
      </c>
      <c r="H15" s="24">
        <f t="shared" si="12"/>
        <v>0</v>
      </c>
      <c r="I15" s="24">
        <f t="shared" si="12"/>
        <v>0</v>
      </c>
      <c r="J15" s="24">
        <f t="shared" si="12"/>
        <v>0</v>
      </c>
      <c r="K15" s="24">
        <f t="shared" si="12"/>
        <v>0</v>
      </c>
      <c r="L15" s="24">
        <f t="shared" si="12"/>
        <v>0</v>
      </c>
      <c r="M15" s="24">
        <f t="shared" si="12"/>
        <v>0</v>
      </c>
      <c r="N15" s="24">
        <f t="shared" si="12"/>
        <v>0</v>
      </c>
      <c r="O15" s="24">
        <f t="shared" si="12"/>
        <v>0</v>
      </c>
      <c r="P15" s="24">
        <f t="shared" si="12"/>
        <v>0</v>
      </c>
    </row>
    <row r="16" spans="1:16" x14ac:dyDescent="0.25">
      <c r="A16" s="13" t="s">
        <v>337</v>
      </c>
      <c r="B16" s="13" t="s">
        <v>7447</v>
      </c>
      <c r="C16" s="13" t="s">
        <v>7444</v>
      </c>
      <c r="D16" s="13"/>
      <c r="E16" s="24">
        <f>4500/12</f>
        <v>375</v>
      </c>
      <c r="F16" s="24">
        <f t="shared" ref="F16:P16" si="13">E16</f>
        <v>375</v>
      </c>
      <c r="G16" s="24">
        <f t="shared" si="13"/>
        <v>375</v>
      </c>
      <c r="H16" s="24">
        <f t="shared" si="13"/>
        <v>375</v>
      </c>
      <c r="I16" s="24">
        <f t="shared" si="13"/>
        <v>375</v>
      </c>
      <c r="J16" s="24">
        <f t="shared" si="13"/>
        <v>375</v>
      </c>
      <c r="K16" s="24">
        <f t="shared" si="13"/>
        <v>375</v>
      </c>
      <c r="L16" s="24">
        <f t="shared" si="13"/>
        <v>375</v>
      </c>
      <c r="M16" s="24">
        <f t="shared" si="13"/>
        <v>375</v>
      </c>
      <c r="N16" s="24">
        <f t="shared" si="13"/>
        <v>375</v>
      </c>
      <c r="O16" s="24">
        <f t="shared" si="13"/>
        <v>375</v>
      </c>
      <c r="P16" s="24">
        <f t="shared" si="13"/>
        <v>375</v>
      </c>
    </row>
    <row r="17" spans="1:16" x14ac:dyDescent="0.25">
      <c r="A17" s="13" t="s">
        <v>2132</v>
      </c>
      <c r="B17" s="13" t="s">
        <v>7447</v>
      </c>
      <c r="C17" s="13" t="s">
        <v>7444</v>
      </c>
      <c r="D17" s="13"/>
      <c r="E17" s="24">
        <v>150</v>
      </c>
      <c r="F17" s="24">
        <f t="shared" ref="F17:P17" si="14">E17</f>
        <v>150</v>
      </c>
      <c r="G17" s="24">
        <f t="shared" si="14"/>
        <v>150</v>
      </c>
      <c r="H17" s="24">
        <f t="shared" si="14"/>
        <v>150</v>
      </c>
      <c r="I17" s="24">
        <f t="shared" si="14"/>
        <v>150</v>
      </c>
      <c r="J17" s="24">
        <f t="shared" si="14"/>
        <v>150</v>
      </c>
      <c r="K17" s="24">
        <f t="shared" si="14"/>
        <v>150</v>
      </c>
      <c r="L17" s="24">
        <f t="shared" si="14"/>
        <v>150</v>
      </c>
      <c r="M17" s="24">
        <f t="shared" si="14"/>
        <v>150</v>
      </c>
      <c r="N17" s="24">
        <f t="shared" si="14"/>
        <v>150</v>
      </c>
      <c r="O17" s="24">
        <f t="shared" si="14"/>
        <v>150</v>
      </c>
      <c r="P17" s="24">
        <f t="shared" si="14"/>
        <v>150</v>
      </c>
    </row>
    <row r="18" spans="1:16" x14ac:dyDescent="0.25">
      <c r="A18" s="13" t="s">
        <v>1611</v>
      </c>
      <c r="B18" s="13" t="s">
        <v>7447</v>
      </c>
      <c r="C18" s="13" t="s">
        <v>7444</v>
      </c>
      <c r="D18" s="13"/>
      <c r="E18" s="24">
        <v>0</v>
      </c>
      <c r="F18" s="24">
        <f t="shared" ref="F18:P18" si="15">E18</f>
        <v>0</v>
      </c>
      <c r="G18" s="24">
        <f t="shared" si="15"/>
        <v>0</v>
      </c>
      <c r="H18" s="24">
        <f t="shared" si="15"/>
        <v>0</v>
      </c>
      <c r="I18" s="24">
        <f t="shared" si="15"/>
        <v>0</v>
      </c>
      <c r="J18" s="24">
        <f t="shared" si="15"/>
        <v>0</v>
      </c>
      <c r="K18" s="24">
        <f t="shared" si="15"/>
        <v>0</v>
      </c>
      <c r="L18" s="24">
        <f t="shared" si="15"/>
        <v>0</v>
      </c>
      <c r="M18" s="24">
        <f t="shared" si="15"/>
        <v>0</v>
      </c>
      <c r="N18" s="24">
        <f t="shared" si="15"/>
        <v>0</v>
      </c>
      <c r="O18" s="24">
        <f t="shared" si="15"/>
        <v>0</v>
      </c>
      <c r="P18" s="24">
        <f t="shared" si="15"/>
        <v>0</v>
      </c>
    </row>
    <row r="19" spans="1:16" x14ac:dyDescent="0.25">
      <c r="A19" s="13" t="s">
        <v>2550</v>
      </c>
      <c r="B19" s="13" t="s">
        <v>7447</v>
      </c>
      <c r="C19" s="13" t="s">
        <v>7444</v>
      </c>
      <c r="D19" s="13"/>
      <c r="E19" s="24">
        <v>100</v>
      </c>
      <c r="F19" s="24">
        <f t="shared" ref="F19:P19" si="16">E19</f>
        <v>100</v>
      </c>
      <c r="G19" s="24">
        <f t="shared" si="16"/>
        <v>100</v>
      </c>
      <c r="H19" s="24">
        <f t="shared" si="16"/>
        <v>100</v>
      </c>
      <c r="I19" s="24">
        <f t="shared" si="16"/>
        <v>100</v>
      </c>
      <c r="J19" s="24">
        <f t="shared" si="16"/>
        <v>100</v>
      </c>
      <c r="K19" s="24">
        <f t="shared" si="16"/>
        <v>100</v>
      </c>
      <c r="L19" s="24">
        <f t="shared" si="16"/>
        <v>100</v>
      </c>
      <c r="M19" s="24">
        <f t="shared" si="16"/>
        <v>100</v>
      </c>
      <c r="N19" s="24">
        <f t="shared" si="16"/>
        <v>100</v>
      </c>
      <c r="O19" s="24">
        <f t="shared" si="16"/>
        <v>100</v>
      </c>
      <c r="P19" s="24">
        <f t="shared" si="16"/>
        <v>100</v>
      </c>
    </row>
    <row r="20" spans="1:16" x14ac:dyDescent="0.25">
      <c r="A20" s="13" t="s">
        <v>7448</v>
      </c>
      <c r="B20" s="13" t="s">
        <v>7449</v>
      </c>
      <c r="C20" s="13" t="s">
        <v>7444</v>
      </c>
      <c r="D20" s="13" t="s">
        <v>100</v>
      </c>
      <c r="E20" s="24"/>
      <c r="F20" s="24">
        <f t="shared" ref="F20:P20" si="17">E20</f>
        <v>0</v>
      </c>
      <c r="G20" s="24">
        <f t="shared" si="17"/>
        <v>0</v>
      </c>
      <c r="H20" s="24">
        <f t="shared" si="17"/>
        <v>0</v>
      </c>
      <c r="I20" s="24">
        <f t="shared" si="17"/>
        <v>0</v>
      </c>
      <c r="J20" s="24">
        <f t="shared" si="17"/>
        <v>0</v>
      </c>
      <c r="K20" s="24">
        <f t="shared" si="17"/>
        <v>0</v>
      </c>
      <c r="L20" s="24">
        <f t="shared" si="17"/>
        <v>0</v>
      </c>
      <c r="M20" s="24">
        <f t="shared" si="17"/>
        <v>0</v>
      </c>
      <c r="N20" s="24">
        <f t="shared" si="17"/>
        <v>0</v>
      </c>
      <c r="O20" s="24">
        <f t="shared" si="17"/>
        <v>0</v>
      </c>
      <c r="P20" s="24">
        <f t="shared" si="17"/>
        <v>0</v>
      </c>
    </row>
    <row r="21" spans="1:16" x14ac:dyDescent="0.25">
      <c r="A21" s="13" t="s">
        <v>209</v>
      </c>
      <c r="B21" s="13" t="s">
        <v>7450</v>
      </c>
      <c r="C21" s="13" t="s">
        <v>7444</v>
      </c>
      <c r="D21" s="13"/>
      <c r="E21" s="24">
        <f>350*4</f>
        <v>1400</v>
      </c>
      <c r="F21" s="24">
        <f t="shared" ref="F21:P21" si="18">E21</f>
        <v>1400</v>
      </c>
      <c r="G21" s="24">
        <f t="shared" si="18"/>
        <v>1400</v>
      </c>
      <c r="H21" s="24">
        <f t="shared" si="18"/>
        <v>1400</v>
      </c>
      <c r="I21" s="24">
        <f t="shared" si="18"/>
        <v>1400</v>
      </c>
      <c r="J21" s="24">
        <f t="shared" si="18"/>
        <v>1400</v>
      </c>
      <c r="K21" s="24">
        <f t="shared" si="18"/>
        <v>1400</v>
      </c>
      <c r="L21" s="24">
        <f t="shared" si="18"/>
        <v>1400</v>
      </c>
      <c r="M21" s="24">
        <f t="shared" si="18"/>
        <v>1400</v>
      </c>
      <c r="N21" s="24">
        <f t="shared" si="18"/>
        <v>1400</v>
      </c>
      <c r="O21" s="24">
        <f t="shared" si="18"/>
        <v>1400</v>
      </c>
      <c r="P21" s="24">
        <f t="shared" si="18"/>
        <v>1400</v>
      </c>
    </row>
    <row r="22" spans="1:16" x14ac:dyDescent="0.25">
      <c r="A22" s="13" t="s">
        <v>217</v>
      </c>
      <c r="B22" s="13" t="s">
        <v>7450</v>
      </c>
      <c r="C22" s="13" t="s">
        <v>7444</v>
      </c>
      <c r="D22" s="13"/>
      <c r="E22" s="24">
        <v>500</v>
      </c>
      <c r="F22" s="24">
        <f t="shared" ref="F22:P22" si="19">E22</f>
        <v>500</v>
      </c>
      <c r="G22" s="24">
        <f t="shared" si="19"/>
        <v>500</v>
      </c>
      <c r="H22" s="24">
        <f t="shared" si="19"/>
        <v>500</v>
      </c>
      <c r="I22" s="24">
        <f t="shared" si="19"/>
        <v>500</v>
      </c>
      <c r="J22" s="24">
        <f t="shared" si="19"/>
        <v>500</v>
      </c>
      <c r="K22" s="24">
        <f t="shared" si="19"/>
        <v>500</v>
      </c>
      <c r="L22" s="24">
        <f t="shared" si="19"/>
        <v>500</v>
      </c>
      <c r="M22" s="24">
        <f t="shared" si="19"/>
        <v>500</v>
      </c>
      <c r="N22" s="24">
        <f t="shared" si="19"/>
        <v>500</v>
      </c>
      <c r="O22" s="24">
        <f t="shared" si="19"/>
        <v>500</v>
      </c>
      <c r="P22" s="24">
        <f t="shared" si="19"/>
        <v>500</v>
      </c>
    </row>
    <row r="23" spans="1:16" x14ac:dyDescent="0.25">
      <c r="A23" s="13" t="s">
        <v>3090</v>
      </c>
      <c r="B23" s="13" t="s">
        <v>7450</v>
      </c>
      <c r="C23" s="13" t="s">
        <v>7444</v>
      </c>
      <c r="D23" s="13"/>
      <c r="E23" s="24">
        <v>0</v>
      </c>
      <c r="F23" s="24">
        <f t="shared" ref="F23:P23" si="20">E23</f>
        <v>0</v>
      </c>
      <c r="G23" s="24">
        <f t="shared" si="20"/>
        <v>0</v>
      </c>
      <c r="H23" s="24">
        <f t="shared" si="20"/>
        <v>0</v>
      </c>
      <c r="I23" s="24">
        <f t="shared" si="20"/>
        <v>0</v>
      </c>
      <c r="J23" s="24">
        <f t="shared" si="20"/>
        <v>0</v>
      </c>
      <c r="K23" s="24">
        <f t="shared" si="20"/>
        <v>0</v>
      </c>
      <c r="L23" s="24">
        <f t="shared" si="20"/>
        <v>0</v>
      </c>
      <c r="M23" s="24">
        <f t="shared" si="20"/>
        <v>0</v>
      </c>
      <c r="N23" s="24">
        <f t="shared" si="20"/>
        <v>0</v>
      </c>
      <c r="O23" s="24">
        <f t="shared" si="20"/>
        <v>0</v>
      </c>
      <c r="P23" s="24">
        <f t="shared" si="20"/>
        <v>0</v>
      </c>
    </row>
    <row r="24" spans="1:16" x14ac:dyDescent="0.25">
      <c r="A24" s="13" t="s">
        <v>224</v>
      </c>
      <c r="B24" s="13" t="s">
        <v>7450</v>
      </c>
      <c r="C24" s="13" t="s">
        <v>7444</v>
      </c>
      <c r="D24" s="13"/>
      <c r="E24" s="24">
        <v>120</v>
      </c>
      <c r="F24" s="24">
        <f t="shared" ref="F24:P24" si="21">E24</f>
        <v>120</v>
      </c>
      <c r="G24" s="24">
        <f t="shared" si="21"/>
        <v>120</v>
      </c>
      <c r="H24" s="24">
        <f t="shared" si="21"/>
        <v>120</v>
      </c>
      <c r="I24" s="24">
        <f t="shared" si="21"/>
        <v>120</v>
      </c>
      <c r="J24" s="24">
        <f t="shared" si="21"/>
        <v>120</v>
      </c>
      <c r="K24" s="24">
        <f t="shared" si="21"/>
        <v>120</v>
      </c>
      <c r="L24" s="24">
        <f t="shared" si="21"/>
        <v>120</v>
      </c>
      <c r="M24" s="24">
        <f t="shared" si="21"/>
        <v>120</v>
      </c>
      <c r="N24" s="24">
        <f t="shared" si="21"/>
        <v>120</v>
      </c>
      <c r="O24" s="24">
        <f t="shared" si="21"/>
        <v>120</v>
      </c>
      <c r="P24" s="24">
        <f t="shared" si="21"/>
        <v>120</v>
      </c>
    </row>
    <row r="25" spans="1:16" x14ac:dyDescent="0.25">
      <c r="A25" s="13" t="s">
        <v>7451</v>
      </c>
      <c r="B25" s="13" t="s">
        <v>7450</v>
      </c>
      <c r="C25" s="13" t="s">
        <v>7444</v>
      </c>
      <c r="D25" s="13"/>
      <c r="E25" s="24">
        <v>200</v>
      </c>
      <c r="F25" s="24">
        <f t="shared" ref="F25:P25" si="22">E25</f>
        <v>200</v>
      </c>
      <c r="G25" s="24">
        <f t="shared" si="22"/>
        <v>200</v>
      </c>
      <c r="H25" s="24">
        <f t="shared" si="22"/>
        <v>200</v>
      </c>
      <c r="I25" s="24">
        <f t="shared" si="22"/>
        <v>200</v>
      </c>
      <c r="J25" s="24">
        <f t="shared" si="22"/>
        <v>200</v>
      </c>
      <c r="K25" s="24">
        <f t="shared" si="22"/>
        <v>200</v>
      </c>
      <c r="L25" s="24">
        <f t="shared" si="22"/>
        <v>200</v>
      </c>
      <c r="M25" s="24">
        <f t="shared" si="22"/>
        <v>200</v>
      </c>
      <c r="N25" s="24">
        <f t="shared" si="22"/>
        <v>200</v>
      </c>
      <c r="O25" s="24">
        <f t="shared" si="22"/>
        <v>200</v>
      </c>
      <c r="P25" s="24">
        <f t="shared" si="22"/>
        <v>200</v>
      </c>
    </row>
    <row r="26" spans="1:16" x14ac:dyDescent="0.25">
      <c r="A26" s="13" t="s">
        <v>199</v>
      </c>
      <c r="B26" s="13" t="s">
        <v>7452</v>
      </c>
      <c r="C26" s="13" t="s">
        <v>7444</v>
      </c>
      <c r="D26" s="13"/>
      <c r="E26" s="24">
        <v>400</v>
      </c>
      <c r="F26" s="24">
        <f t="shared" ref="F26:P26" si="23">E26</f>
        <v>400</v>
      </c>
      <c r="G26" s="24">
        <f t="shared" si="23"/>
        <v>400</v>
      </c>
      <c r="H26" s="24">
        <f t="shared" si="23"/>
        <v>400</v>
      </c>
      <c r="I26" s="24">
        <f t="shared" si="23"/>
        <v>400</v>
      </c>
      <c r="J26" s="24">
        <f t="shared" si="23"/>
        <v>400</v>
      </c>
      <c r="K26" s="24">
        <f t="shared" si="23"/>
        <v>400</v>
      </c>
      <c r="L26" s="24">
        <f t="shared" si="23"/>
        <v>400</v>
      </c>
      <c r="M26" s="24">
        <f t="shared" si="23"/>
        <v>400</v>
      </c>
      <c r="N26" s="24">
        <f t="shared" si="23"/>
        <v>400</v>
      </c>
      <c r="O26" s="24">
        <f t="shared" si="23"/>
        <v>400</v>
      </c>
      <c r="P26" s="24">
        <f t="shared" si="23"/>
        <v>400</v>
      </c>
    </row>
    <row r="27" spans="1:16" x14ac:dyDescent="0.25">
      <c r="A27" s="13" t="s">
        <v>4504</v>
      </c>
      <c r="B27" s="13" t="s">
        <v>7452</v>
      </c>
      <c r="C27" s="13" t="s">
        <v>7444</v>
      </c>
      <c r="D27" s="13"/>
      <c r="E27" s="24">
        <v>800</v>
      </c>
      <c r="F27" s="24">
        <f t="shared" ref="F27:P27" si="24">E27</f>
        <v>800</v>
      </c>
      <c r="G27" s="24">
        <f t="shared" si="24"/>
        <v>800</v>
      </c>
      <c r="H27" s="24">
        <f t="shared" si="24"/>
        <v>800</v>
      </c>
      <c r="I27" s="24">
        <f t="shared" si="24"/>
        <v>800</v>
      </c>
      <c r="J27" s="24">
        <f t="shared" si="24"/>
        <v>800</v>
      </c>
      <c r="K27" s="24">
        <f t="shared" si="24"/>
        <v>800</v>
      </c>
      <c r="L27" s="24">
        <f t="shared" si="24"/>
        <v>800</v>
      </c>
      <c r="M27" s="24">
        <f t="shared" si="24"/>
        <v>800</v>
      </c>
      <c r="N27" s="24">
        <f t="shared" si="24"/>
        <v>800</v>
      </c>
      <c r="O27" s="24">
        <f t="shared" si="24"/>
        <v>800</v>
      </c>
      <c r="P27" s="24">
        <f t="shared" si="24"/>
        <v>800</v>
      </c>
    </row>
    <row r="28" spans="1:16" x14ac:dyDescent="0.25">
      <c r="A28" s="13" t="s">
        <v>3642</v>
      </c>
      <c r="B28" s="13" t="s">
        <v>7452</v>
      </c>
      <c r="C28" s="13" t="s">
        <v>7444</v>
      </c>
      <c r="D28" s="13"/>
      <c r="E28" s="24">
        <v>100</v>
      </c>
      <c r="F28" s="24">
        <f t="shared" ref="F28:P28" si="25">E28</f>
        <v>100</v>
      </c>
      <c r="G28" s="24">
        <f t="shared" si="25"/>
        <v>100</v>
      </c>
      <c r="H28" s="24">
        <f t="shared" si="25"/>
        <v>100</v>
      </c>
      <c r="I28" s="24">
        <f t="shared" si="25"/>
        <v>100</v>
      </c>
      <c r="J28" s="24">
        <f t="shared" si="25"/>
        <v>100</v>
      </c>
      <c r="K28" s="24">
        <f t="shared" si="25"/>
        <v>100</v>
      </c>
      <c r="L28" s="24">
        <f t="shared" si="25"/>
        <v>100</v>
      </c>
      <c r="M28" s="24">
        <f t="shared" si="25"/>
        <v>100</v>
      </c>
      <c r="N28" s="24">
        <f t="shared" si="25"/>
        <v>100</v>
      </c>
      <c r="O28" s="24">
        <f t="shared" si="25"/>
        <v>100</v>
      </c>
      <c r="P28" s="24">
        <f t="shared" si="25"/>
        <v>100</v>
      </c>
    </row>
    <row r="29" spans="1:16" x14ac:dyDescent="0.25">
      <c r="A29" s="13" t="s">
        <v>357</v>
      </c>
      <c r="B29" s="13" t="s">
        <v>7452</v>
      </c>
      <c r="C29" s="13" t="s">
        <v>7444</v>
      </c>
      <c r="D29" s="13"/>
      <c r="E29" s="24">
        <v>100</v>
      </c>
      <c r="F29" s="24">
        <f t="shared" ref="F29:P29" si="26">E29</f>
        <v>100</v>
      </c>
      <c r="G29" s="24">
        <f t="shared" si="26"/>
        <v>100</v>
      </c>
      <c r="H29" s="24">
        <f t="shared" si="26"/>
        <v>100</v>
      </c>
      <c r="I29" s="24">
        <f t="shared" si="26"/>
        <v>100</v>
      </c>
      <c r="J29" s="24">
        <f t="shared" si="26"/>
        <v>100</v>
      </c>
      <c r="K29" s="24">
        <f t="shared" si="26"/>
        <v>100</v>
      </c>
      <c r="L29" s="24">
        <f t="shared" si="26"/>
        <v>100</v>
      </c>
      <c r="M29" s="24">
        <f t="shared" si="26"/>
        <v>100</v>
      </c>
      <c r="N29" s="24">
        <f t="shared" si="26"/>
        <v>100</v>
      </c>
      <c r="O29" s="24">
        <f t="shared" si="26"/>
        <v>100</v>
      </c>
      <c r="P29" s="24">
        <f t="shared" si="26"/>
        <v>100</v>
      </c>
    </row>
    <row r="30" spans="1:16" x14ac:dyDescent="0.25">
      <c r="A30" s="13" t="s">
        <v>4320</v>
      </c>
      <c r="B30" s="13" t="s">
        <v>7452</v>
      </c>
      <c r="C30" s="13" t="s">
        <v>7444</v>
      </c>
      <c r="D30" s="13"/>
      <c r="E30" s="24">
        <v>70</v>
      </c>
      <c r="F30" s="24">
        <f t="shared" ref="F30:P30" si="27">E30</f>
        <v>70</v>
      </c>
      <c r="G30" s="24">
        <f t="shared" si="27"/>
        <v>70</v>
      </c>
      <c r="H30" s="24">
        <f t="shared" si="27"/>
        <v>70</v>
      </c>
      <c r="I30" s="24">
        <f t="shared" si="27"/>
        <v>70</v>
      </c>
      <c r="J30" s="24">
        <f t="shared" si="27"/>
        <v>70</v>
      </c>
      <c r="K30" s="24">
        <f t="shared" si="27"/>
        <v>70</v>
      </c>
      <c r="L30" s="24">
        <f t="shared" si="27"/>
        <v>70</v>
      </c>
      <c r="M30" s="24">
        <f t="shared" si="27"/>
        <v>70</v>
      </c>
      <c r="N30" s="24">
        <f t="shared" si="27"/>
        <v>70</v>
      </c>
      <c r="O30" s="24">
        <f t="shared" si="27"/>
        <v>70</v>
      </c>
      <c r="P30" s="24">
        <f t="shared" si="27"/>
        <v>70</v>
      </c>
    </row>
    <row r="31" spans="1:16" x14ac:dyDescent="0.25">
      <c r="A31" s="13" t="s">
        <v>7453</v>
      </c>
      <c r="B31" s="13" t="s">
        <v>7452</v>
      </c>
      <c r="C31" s="13" t="s">
        <v>7444</v>
      </c>
      <c r="D31" s="13"/>
      <c r="E31" s="24">
        <v>40</v>
      </c>
      <c r="F31" s="24">
        <f t="shared" ref="F31:P31" si="28">E31</f>
        <v>40</v>
      </c>
      <c r="G31" s="24">
        <f t="shared" si="28"/>
        <v>40</v>
      </c>
      <c r="H31" s="24">
        <f t="shared" si="28"/>
        <v>40</v>
      </c>
      <c r="I31" s="24">
        <f t="shared" si="28"/>
        <v>40</v>
      </c>
      <c r="J31" s="24">
        <f t="shared" si="28"/>
        <v>40</v>
      </c>
      <c r="K31" s="24">
        <f t="shared" si="28"/>
        <v>40</v>
      </c>
      <c r="L31" s="24">
        <f t="shared" si="28"/>
        <v>40</v>
      </c>
      <c r="M31" s="24">
        <f t="shared" si="28"/>
        <v>40</v>
      </c>
      <c r="N31" s="24">
        <f t="shared" si="28"/>
        <v>40</v>
      </c>
      <c r="O31" s="24">
        <f t="shared" si="28"/>
        <v>40</v>
      </c>
      <c r="P31" s="24">
        <f t="shared" si="28"/>
        <v>40</v>
      </c>
    </row>
    <row r="32" spans="1:16" x14ac:dyDescent="0.25">
      <c r="A32" s="13" t="s">
        <v>146</v>
      </c>
      <c r="B32" s="13" t="s">
        <v>7452</v>
      </c>
      <c r="C32" s="13" t="s">
        <v>7444</v>
      </c>
      <c r="D32" s="13"/>
      <c r="E32" s="24">
        <v>100</v>
      </c>
      <c r="F32" s="24">
        <f t="shared" ref="F32:P32" si="29">E32</f>
        <v>100</v>
      </c>
      <c r="G32" s="24">
        <f t="shared" si="29"/>
        <v>100</v>
      </c>
      <c r="H32" s="24">
        <f t="shared" si="29"/>
        <v>100</v>
      </c>
      <c r="I32" s="24">
        <f t="shared" si="29"/>
        <v>100</v>
      </c>
      <c r="J32" s="24">
        <f t="shared" si="29"/>
        <v>100</v>
      </c>
      <c r="K32" s="24">
        <f t="shared" si="29"/>
        <v>100</v>
      </c>
      <c r="L32" s="24">
        <f t="shared" si="29"/>
        <v>100</v>
      </c>
      <c r="M32" s="24">
        <f t="shared" si="29"/>
        <v>100</v>
      </c>
      <c r="N32" s="24">
        <f t="shared" si="29"/>
        <v>100</v>
      </c>
      <c r="O32" s="24">
        <f t="shared" si="29"/>
        <v>100</v>
      </c>
      <c r="P32" s="24">
        <f t="shared" si="29"/>
        <v>100</v>
      </c>
    </row>
    <row r="33" spans="1:16" x14ac:dyDescent="0.25">
      <c r="A33" s="13" t="s">
        <v>970</v>
      </c>
      <c r="B33" s="13" t="s">
        <v>7452</v>
      </c>
      <c r="C33" s="13" t="s">
        <v>7444</v>
      </c>
      <c r="D33" s="13"/>
      <c r="E33" s="24">
        <v>45</v>
      </c>
      <c r="F33" s="24">
        <f t="shared" ref="F33:P33" si="30">E33</f>
        <v>45</v>
      </c>
      <c r="G33" s="24">
        <f t="shared" si="30"/>
        <v>45</v>
      </c>
      <c r="H33" s="24">
        <f t="shared" si="30"/>
        <v>45</v>
      </c>
      <c r="I33" s="24">
        <f t="shared" si="30"/>
        <v>45</v>
      </c>
      <c r="J33" s="24">
        <f t="shared" si="30"/>
        <v>45</v>
      </c>
      <c r="K33" s="24">
        <f t="shared" si="30"/>
        <v>45</v>
      </c>
      <c r="L33" s="24">
        <f t="shared" si="30"/>
        <v>45</v>
      </c>
      <c r="M33" s="24">
        <f t="shared" si="30"/>
        <v>45</v>
      </c>
      <c r="N33" s="24">
        <f t="shared" si="30"/>
        <v>45</v>
      </c>
      <c r="O33" s="24">
        <f t="shared" si="30"/>
        <v>45</v>
      </c>
      <c r="P33" s="24">
        <f t="shared" si="30"/>
        <v>45</v>
      </c>
    </row>
    <row r="34" spans="1:16" x14ac:dyDescent="0.25">
      <c r="A34" s="13" t="s">
        <v>4196</v>
      </c>
      <c r="B34" s="13" t="s">
        <v>7452</v>
      </c>
      <c r="C34" s="13" t="s">
        <v>7444</v>
      </c>
      <c r="D34" s="13"/>
      <c r="E34" s="24">
        <v>100</v>
      </c>
      <c r="F34" s="24">
        <f t="shared" ref="F34:P34" si="31">E34</f>
        <v>100</v>
      </c>
      <c r="G34" s="24">
        <f t="shared" si="31"/>
        <v>100</v>
      </c>
      <c r="H34" s="24">
        <f t="shared" si="31"/>
        <v>100</v>
      </c>
      <c r="I34" s="24">
        <f t="shared" si="31"/>
        <v>100</v>
      </c>
      <c r="J34" s="24">
        <f t="shared" si="31"/>
        <v>100</v>
      </c>
      <c r="K34" s="24">
        <f t="shared" si="31"/>
        <v>100</v>
      </c>
      <c r="L34" s="24">
        <f t="shared" si="31"/>
        <v>100</v>
      </c>
      <c r="M34" s="24">
        <f t="shared" si="31"/>
        <v>100</v>
      </c>
      <c r="N34" s="24">
        <f t="shared" si="31"/>
        <v>100</v>
      </c>
      <c r="O34" s="24">
        <f t="shared" si="31"/>
        <v>100</v>
      </c>
      <c r="P34" s="24">
        <f t="shared" si="31"/>
        <v>100</v>
      </c>
    </row>
    <row r="35" spans="1:16" x14ac:dyDescent="0.25">
      <c r="A35" s="13" t="s">
        <v>701</v>
      </c>
      <c r="B35" s="13" t="s">
        <v>7454</v>
      </c>
      <c r="C35" s="13" t="s">
        <v>7454</v>
      </c>
      <c r="D35" s="13"/>
      <c r="E35" s="24">
        <f>13500*0.6</f>
        <v>8100</v>
      </c>
      <c r="F35" s="24">
        <f t="shared" ref="F35:P35" si="32">E35</f>
        <v>8100</v>
      </c>
      <c r="G35" s="24">
        <f t="shared" si="32"/>
        <v>8100</v>
      </c>
      <c r="H35" s="24">
        <v>13500</v>
      </c>
      <c r="I35" s="24">
        <v>8100</v>
      </c>
      <c r="J35" s="24">
        <v>0</v>
      </c>
      <c r="K35" s="24">
        <v>0</v>
      </c>
      <c r="L35" s="24">
        <f t="shared" si="32"/>
        <v>0</v>
      </c>
      <c r="M35" s="24">
        <f t="shared" si="32"/>
        <v>0</v>
      </c>
      <c r="N35" s="24">
        <f t="shared" si="32"/>
        <v>0</v>
      </c>
      <c r="O35" s="24">
        <f t="shared" si="32"/>
        <v>0</v>
      </c>
      <c r="P35" s="24">
        <f t="shared" si="32"/>
        <v>0</v>
      </c>
    </row>
    <row r="36" spans="1:16" x14ac:dyDescent="0.25">
      <c r="A36" s="13" t="s">
        <v>635</v>
      </c>
      <c r="B36" s="13" t="s">
        <v>7454</v>
      </c>
      <c r="C36" s="13" t="s">
        <v>7454</v>
      </c>
      <c r="D36" s="13"/>
      <c r="E36" s="24">
        <v>0</v>
      </c>
      <c r="F36" s="24">
        <v>100000</v>
      </c>
      <c r="G36" s="24">
        <v>0</v>
      </c>
      <c r="H36" s="24">
        <v>0</v>
      </c>
      <c r="I36" s="24">
        <v>150000</v>
      </c>
      <c r="J36" s="24">
        <v>0</v>
      </c>
      <c r="K36" s="24">
        <f t="shared" ref="K36:K76" si="33">J36</f>
        <v>0</v>
      </c>
      <c r="L36" s="24">
        <v>0</v>
      </c>
      <c r="M36" s="24">
        <v>0</v>
      </c>
      <c r="N36" s="24">
        <v>0</v>
      </c>
      <c r="O36" s="24">
        <v>0</v>
      </c>
      <c r="P36" s="24">
        <v>0</v>
      </c>
    </row>
    <row r="37" spans="1:16" x14ac:dyDescent="0.25">
      <c r="A37" s="13" t="s">
        <v>874</v>
      </c>
      <c r="B37" s="13" t="s">
        <v>7454</v>
      </c>
      <c r="C37" s="13" t="s">
        <v>7454</v>
      </c>
      <c r="D37" s="13"/>
      <c r="E37" s="24">
        <v>0</v>
      </c>
      <c r="F37" s="24">
        <f t="shared" ref="F37:J49" si="34">E37</f>
        <v>0</v>
      </c>
      <c r="G37" s="24">
        <f t="shared" si="34"/>
        <v>0</v>
      </c>
      <c r="H37" s="24">
        <f t="shared" si="34"/>
        <v>0</v>
      </c>
      <c r="I37" s="24">
        <f t="shared" si="34"/>
        <v>0</v>
      </c>
      <c r="J37" s="24">
        <f t="shared" si="34"/>
        <v>0</v>
      </c>
      <c r="K37" s="24">
        <f t="shared" si="33"/>
        <v>0</v>
      </c>
      <c r="L37" s="24">
        <f t="shared" ref="L37:P49" si="35">K37</f>
        <v>0</v>
      </c>
      <c r="M37" s="24">
        <f t="shared" si="35"/>
        <v>0</v>
      </c>
      <c r="N37" s="24">
        <f t="shared" si="35"/>
        <v>0</v>
      </c>
      <c r="O37" s="24">
        <f t="shared" si="35"/>
        <v>0</v>
      </c>
      <c r="P37" s="24">
        <f t="shared" si="35"/>
        <v>0</v>
      </c>
    </row>
    <row r="38" spans="1:16" x14ac:dyDescent="0.25">
      <c r="A38" s="13" t="s">
        <v>421</v>
      </c>
      <c r="B38" s="13" t="s">
        <v>7454</v>
      </c>
      <c r="C38" s="13" t="s">
        <v>7454</v>
      </c>
      <c r="D38" s="13"/>
      <c r="E38" s="24">
        <v>9700</v>
      </c>
      <c r="F38" s="24">
        <f t="shared" si="34"/>
        <v>9700</v>
      </c>
      <c r="G38" s="24">
        <f t="shared" si="34"/>
        <v>9700</v>
      </c>
      <c r="H38" s="24">
        <f t="shared" si="34"/>
        <v>9700</v>
      </c>
      <c r="I38" s="24">
        <f t="shared" si="34"/>
        <v>9700</v>
      </c>
      <c r="J38" s="24">
        <f t="shared" si="34"/>
        <v>9700</v>
      </c>
      <c r="K38" s="24">
        <v>8300</v>
      </c>
      <c r="L38" s="24">
        <f t="shared" si="35"/>
        <v>8300</v>
      </c>
      <c r="M38" s="24">
        <f t="shared" si="35"/>
        <v>8300</v>
      </c>
      <c r="N38" s="24">
        <f t="shared" si="35"/>
        <v>8300</v>
      </c>
      <c r="O38" s="24">
        <f t="shared" si="35"/>
        <v>8300</v>
      </c>
      <c r="P38" s="24">
        <f t="shared" si="35"/>
        <v>8300</v>
      </c>
    </row>
    <row r="39" spans="1:16" x14ac:dyDescent="0.25">
      <c r="A39" s="13" t="s">
        <v>18542</v>
      </c>
      <c r="B39" s="13" t="s">
        <v>7454</v>
      </c>
      <c r="C39" s="13" t="s">
        <v>7454</v>
      </c>
      <c r="D39" s="13"/>
      <c r="E39" s="24"/>
      <c r="F39" s="24">
        <f t="shared" ref="F39:P39" si="36">E39</f>
        <v>0</v>
      </c>
      <c r="G39" s="24">
        <f t="shared" si="36"/>
        <v>0</v>
      </c>
      <c r="H39" s="24">
        <f t="shared" si="36"/>
        <v>0</v>
      </c>
      <c r="I39" s="24">
        <f t="shared" si="36"/>
        <v>0</v>
      </c>
      <c r="J39" s="24">
        <f t="shared" si="36"/>
        <v>0</v>
      </c>
      <c r="K39" s="24">
        <f t="shared" si="36"/>
        <v>0</v>
      </c>
      <c r="L39" s="24">
        <f t="shared" si="36"/>
        <v>0</v>
      </c>
      <c r="M39" s="24">
        <f t="shared" si="36"/>
        <v>0</v>
      </c>
      <c r="N39" s="24">
        <f t="shared" si="36"/>
        <v>0</v>
      </c>
      <c r="O39" s="24">
        <f t="shared" si="36"/>
        <v>0</v>
      </c>
      <c r="P39" s="24">
        <f t="shared" si="36"/>
        <v>0</v>
      </c>
    </row>
    <row r="40" spans="1:16" x14ac:dyDescent="0.25">
      <c r="A40" s="13" t="s">
        <v>14592</v>
      </c>
      <c r="B40" s="13" t="s">
        <v>7454</v>
      </c>
      <c r="C40" s="13" t="s">
        <v>7454</v>
      </c>
      <c r="D40" s="13"/>
      <c r="E40" s="24"/>
      <c r="F40" s="24">
        <f t="shared" ref="F40:P40" si="37">E40</f>
        <v>0</v>
      </c>
      <c r="G40" s="24">
        <f t="shared" si="37"/>
        <v>0</v>
      </c>
      <c r="H40" s="24">
        <f t="shared" si="37"/>
        <v>0</v>
      </c>
      <c r="I40" s="24">
        <f t="shared" si="37"/>
        <v>0</v>
      </c>
      <c r="J40" s="24">
        <f t="shared" si="37"/>
        <v>0</v>
      </c>
      <c r="K40" s="24">
        <f t="shared" si="37"/>
        <v>0</v>
      </c>
      <c r="L40" s="24">
        <f t="shared" si="37"/>
        <v>0</v>
      </c>
      <c r="M40" s="24">
        <f t="shared" si="37"/>
        <v>0</v>
      </c>
      <c r="N40" s="24">
        <f t="shared" si="37"/>
        <v>0</v>
      </c>
      <c r="O40" s="24">
        <f t="shared" si="37"/>
        <v>0</v>
      </c>
      <c r="P40" s="24">
        <f t="shared" si="37"/>
        <v>0</v>
      </c>
    </row>
    <row r="41" spans="1:16" x14ac:dyDescent="0.25">
      <c r="A41" s="13" t="s">
        <v>245</v>
      </c>
      <c r="B41" s="13" t="s">
        <v>7455</v>
      </c>
      <c r="C41" s="13" t="s">
        <v>7454</v>
      </c>
      <c r="D41" s="13"/>
      <c r="E41" s="24">
        <f>(0.05*1600000)/12</f>
        <v>6666.666666666667</v>
      </c>
      <c r="F41" s="24">
        <f t="shared" si="34"/>
        <v>6666.666666666667</v>
      </c>
      <c r="G41" s="24">
        <f t="shared" si="34"/>
        <v>6666.666666666667</v>
      </c>
      <c r="H41" s="24">
        <f t="shared" si="34"/>
        <v>6666.666666666667</v>
      </c>
      <c r="I41" s="24">
        <v>3000</v>
      </c>
      <c r="J41" s="24">
        <v>3000</v>
      </c>
      <c r="K41" s="24">
        <f t="shared" si="33"/>
        <v>3000</v>
      </c>
      <c r="L41" s="24">
        <f t="shared" si="35"/>
        <v>3000</v>
      </c>
      <c r="M41" s="24">
        <f t="shared" si="35"/>
        <v>3000</v>
      </c>
      <c r="N41" s="24">
        <f t="shared" si="35"/>
        <v>3000</v>
      </c>
      <c r="O41" s="24">
        <f t="shared" si="35"/>
        <v>3000</v>
      </c>
      <c r="P41" s="24">
        <f t="shared" si="35"/>
        <v>3000</v>
      </c>
    </row>
    <row r="42" spans="1:16" x14ac:dyDescent="0.25">
      <c r="A42" s="13" t="s">
        <v>1076</v>
      </c>
      <c r="B42" s="13" t="s">
        <v>7455</v>
      </c>
      <c r="C42" s="13" t="s">
        <v>7454</v>
      </c>
      <c r="D42" s="13"/>
      <c r="E42" s="24">
        <v>100</v>
      </c>
      <c r="F42" s="24">
        <f t="shared" si="34"/>
        <v>100</v>
      </c>
      <c r="G42" s="24">
        <f t="shared" si="34"/>
        <v>100</v>
      </c>
      <c r="H42" s="24">
        <f t="shared" si="34"/>
        <v>100</v>
      </c>
      <c r="I42" s="24">
        <f t="shared" si="34"/>
        <v>100</v>
      </c>
      <c r="J42" s="24">
        <f t="shared" si="34"/>
        <v>100</v>
      </c>
      <c r="K42" s="24">
        <f t="shared" si="33"/>
        <v>100</v>
      </c>
      <c r="L42" s="24">
        <f t="shared" si="35"/>
        <v>100</v>
      </c>
      <c r="M42" s="24">
        <f t="shared" si="35"/>
        <v>100</v>
      </c>
      <c r="N42" s="24">
        <f t="shared" si="35"/>
        <v>100</v>
      </c>
      <c r="O42" s="24">
        <f t="shared" si="35"/>
        <v>100</v>
      </c>
      <c r="P42" s="24">
        <f t="shared" si="35"/>
        <v>100</v>
      </c>
    </row>
    <row r="43" spans="1:16" x14ac:dyDescent="0.25">
      <c r="A43" s="13" t="s">
        <v>598</v>
      </c>
      <c r="B43" s="13" t="s">
        <v>7456</v>
      </c>
      <c r="C43" s="13" t="s">
        <v>7444</v>
      </c>
      <c r="D43" s="13"/>
      <c r="E43" s="24">
        <v>2100</v>
      </c>
      <c r="F43" s="24">
        <f t="shared" si="34"/>
        <v>2100</v>
      </c>
      <c r="G43" s="24">
        <f t="shared" si="34"/>
        <v>2100</v>
      </c>
      <c r="H43" s="24">
        <f t="shared" si="34"/>
        <v>2100</v>
      </c>
      <c r="I43" s="24">
        <f t="shared" si="34"/>
        <v>2100</v>
      </c>
      <c r="J43" s="24">
        <f t="shared" si="34"/>
        <v>2100</v>
      </c>
      <c r="K43" s="24">
        <v>0</v>
      </c>
      <c r="L43" s="24">
        <f t="shared" si="35"/>
        <v>0</v>
      </c>
      <c r="M43" s="24">
        <f t="shared" si="35"/>
        <v>0</v>
      </c>
      <c r="N43" s="24">
        <f t="shared" si="35"/>
        <v>0</v>
      </c>
      <c r="O43" s="24">
        <f t="shared" si="35"/>
        <v>0</v>
      </c>
      <c r="P43" s="24">
        <f t="shared" si="35"/>
        <v>0</v>
      </c>
    </row>
    <row r="44" spans="1:16" x14ac:dyDescent="0.25">
      <c r="A44" s="13" t="s">
        <v>295</v>
      </c>
      <c r="B44" s="13" t="s">
        <v>7456</v>
      </c>
      <c r="C44" s="13" t="s">
        <v>7444</v>
      </c>
      <c r="D44" s="13"/>
      <c r="E44" s="24">
        <v>2500</v>
      </c>
      <c r="F44" s="24">
        <f t="shared" si="34"/>
        <v>2500</v>
      </c>
      <c r="G44" s="24">
        <f t="shared" si="34"/>
        <v>2500</v>
      </c>
      <c r="H44" s="24">
        <f t="shared" si="34"/>
        <v>2500</v>
      </c>
      <c r="I44" s="24">
        <f t="shared" si="34"/>
        <v>2500</v>
      </c>
      <c r="J44" s="24">
        <f t="shared" si="34"/>
        <v>2500</v>
      </c>
      <c r="K44" s="24">
        <v>0</v>
      </c>
      <c r="L44" s="24">
        <f t="shared" si="35"/>
        <v>0</v>
      </c>
      <c r="M44" s="24">
        <f t="shared" si="35"/>
        <v>0</v>
      </c>
      <c r="N44" s="24">
        <f t="shared" si="35"/>
        <v>0</v>
      </c>
      <c r="O44" s="24">
        <f t="shared" si="35"/>
        <v>0</v>
      </c>
      <c r="P44" s="24">
        <f t="shared" si="35"/>
        <v>0</v>
      </c>
    </row>
    <row r="45" spans="1:16" x14ac:dyDescent="0.25">
      <c r="A45" s="13" t="s">
        <v>1017</v>
      </c>
      <c r="B45" s="13" t="s">
        <v>7456</v>
      </c>
      <c r="C45" s="13" t="s">
        <v>7444</v>
      </c>
      <c r="D45" s="13"/>
      <c r="E45" s="24">
        <v>250</v>
      </c>
      <c r="F45" s="24">
        <f t="shared" si="34"/>
        <v>250</v>
      </c>
      <c r="G45" s="24">
        <f t="shared" si="34"/>
        <v>250</v>
      </c>
      <c r="H45" s="24">
        <f t="shared" si="34"/>
        <v>250</v>
      </c>
      <c r="I45" s="24">
        <f t="shared" si="34"/>
        <v>250</v>
      </c>
      <c r="J45" s="24">
        <f t="shared" si="34"/>
        <v>250</v>
      </c>
      <c r="K45" s="24">
        <f t="shared" si="33"/>
        <v>250</v>
      </c>
      <c r="L45" s="24">
        <f t="shared" si="35"/>
        <v>250</v>
      </c>
      <c r="M45" s="24">
        <f t="shared" si="35"/>
        <v>250</v>
      </c>
      <c r="N45" s="24">
        <f t="shared" si="35"/>
        <v>250</v>
      </c>
      <c r="O45" s="24">
        <f t="shared" si="35"/>
        <v>250</v>
      </c>
      <c r="P45" s="24">
        <f t="shared" si="35"/>
        <v>250</v>
      </c>
    </row>
    <row r="46" spans="1:16" x14ac:dyDescent="0.25">
      <c r="A46" s="13" t="s">
        <v>7457</v>
      </c>
      <c r="B46" s="13" t="s">
        <v>7456</v>
      </c>
      <c r="C46" s="13" t="s">
        <v>7444</v>
      </c>
      <c r="D46" s="13"/>
      <c r="E46" s="24">
        <v>2200</v>
      </c>
      <c r="F46" s="24">
        <f t="shared" si="34"/>
        <v>2200</v>
      </c>
      <c r="G46" s="24">
        <f t="shared" si="34"/>
        <v>2200</v>
      </c>
      <c r="H46" s="24">
        <f t="shared" si="34"/>
        <v>2200</v>
      </c>
      <c r="I46" s="24">
        <f t="shared" si="34"/>
        <v>2200</v>
      </c>
      <c r="J46" s="24">
        <f t="shared" si="34"/>
        <v>2200</v>
      </c>
      <c r="K46" s="24">
        <v>1000</v>
      </c>
      <c r="L46" s="24">
        <f t="shared" si="35"/>
        <v>1000</v>
      </c>
      <c r="M46" s="24">
        <f t="shared" si="35"/>
        <v>1000</v>
      </c>
      <c r="N46" s="24">
        <f t="shared" si="35"/>
        <v>1000</v>
      </c>
      <c r="O46" s="24">
        <f t="shared" si="35"/>
        <v>1000</v>
      </c>
      <c r="P46" s="24">
        <f t="shared" si="35"/>
        <v>1000</v>
      </c>
    </row>
    <row r="47" spans="1:16" x14ac:dyDescent="0.25">
      <c r="A47" s="13" t="s">
        <v>1021</v>
      </c>
      <c r="B47" s="13" t="s">
        <v>7456</v>
      </c>
      <c r="C47" s="13" t="s">
        <v>7454</v>
      </c>
      <c r="D47" s="13"/>
      <c r="E47" s="24"/>
      <c r="F47" s="24">
        <f t="shared" ref="F47:P47" si="38">E47</f>
        <v>0</v>
      </c>
      <c r="G47" s="24">
        <f t="shared" si="38"/>
        <v>0</v>
      </c>
      <c r="H47" s="24">
        <f t="shared" si="38"/>
        <v>0</v>
      </c>
      <c r="I47" s="24">
        <f t="shared" si="38"/>
        <v>0</v>
      </c>
      <c r="J47" s="24">
        <f t="shared" si="38"/>
        <v>0</v>
      </c>
      <c r="K47" s="24">
        <f t="shared" si="38"/>
        <v>0</v>
      </c>
      <c r="L47" s="24">
        <f t="shared" si="38"/>
        <v>0</v>
      </c>
      <c r="M47" s="24">
        <f t="shared" si="38"/>
        <v>0</v>
      </c>
      <c r="N47" s="24">
        <f t="shared" si="38"/>
        <v>0</v>
      </c>
      <c r="O47" s="24">
        <f t="shared" si="38"/>
        <v>0</v>
      </c>
      <c r="P47" s="24">
        <f t="shared" si="38"/>
        <v>0</v>
      </c>
    </row>
    <row r="48" spans="1:16" x14ac:dyDescent="0.25">
      <c r="A48" s="13" t="s">
        <v>1384</v>
      </c>
      <c r="B48" s="13" t="s">
        <v>7458</v>
      </c>
      <c r="C48" s="13" t="s">
        <v>7444</v>
      </c>
      <c r="D48" s="13"/>
      <c r="E48" s="24">
        <v>50</v>
      </c>
      <c r="F48" s="24">
        <f t="shared" si="34"/>
        <v>50</v>
      </c>
      <c r="G48" s="24">
        <f t="shared" si="34"/>
        <v>50</v>
      </c>
      <c r="H48" s="24">
        <f t="shared" si="34"/>
        <v>50</v>
      </c>
      <c r="I48" s="24">
        <f t="shared" si="34"/>
        <v>50</v>
      </c>
      <c r="J48" s="24">
        <f t="shared" si="34"/>
        <v>50</v>
      </c>
      <c r="K48" s="24">
        <f t="shared" si="33"/>
        <v>50</v>
      </c>
      <c r="L48" s="24">
        <f t="shared" si="35"/>
        <v>50</v>
      </c>
      <c r="M48" s="24">
        <f t="shared" si="35"/>
        <v>50</v>
      </c>
      <c r="N48" s="24">
        <f t="shared" si="35"/>
        <v>50</v>
      </c>
      <c r="O48" s="24">
        <f t="shared" si="35"/>
        <v>50</v>
      </c>
      <c r="P48" s="24">
        <f t="shared" si="35"/>
        <v>50</v>
      </c>
    </row>
    <row r="49" spans="1:16" x14ac:dyDescent="0.25">
      <c r="A49" s="13" t="s">
        <v>3526</v>
      </c>
      <c r="B49" s="13" t="s">
        <v>7458</v>
      </c>
      <c r="C49" s="13" t="s">
        <v>7444</v>
      </c>
      <c r="D49" s="13"/>
      <c r="E49" s="24">
        <v>50</v>
      </c>
      <c r="F49" s="24">
        <f t="shared" si="34"/>
        <v>50</v>
      </c>
      <c r="G49" s="24">
        <f t="shared" si="34"/>
        <v>50</v>
      </c>
      <c r="H49" s="24">
        <f t="shared" si="34"/>
        <v>50</v>
      </c>
      <c r="I49" s="24">
        <f t="shared" si="34"/>
        <v>50</v>
      </c>
      <c r="J49" s="24">
        <f t="shared" si="34"/>
        <v>50</v>
      </c>
      <c r="K49" s="24">
        <f t="shared" si="33"/>
        <v>50</v>
      </c>
      <c r="L49" s="24">
        <f t="shared" si="35"/>
        <v>50</v>
      </c>
      <c r="M49" s="24">
        <f t="shared" si="35"/>
        <v>50</v>
      </c>
      <c r="N49" s="24">
        <f t="shared" si="35"/>
        <v>50</v>
      </c>
      <c r="O49" s="24">
        <f t="shared" si="35"/>
        <v>50</v>
      </c>
      <c r="P49" s="24">
        <f t="shared" si="35"/>
        <v>50</v>
      </c>
    </row>
    <row r="50" spans="1:16" x14ac:dyDescent="0.25">
      <c r="A50" s="13" t="s">
        <v>301</v>
      </c>
      <c r="B50" s="13" t="s">
        <v>7458</v>
      </c>
      <c r="C50" s="13" t="s">
        <v>7444</v>
      </c>
      <c r="D50" s="13"/>
      <c r="E50" s="24">
        <f>6000/12</f>
        <v>500</v>
      </c>
      <c r="F50" s="24">
        <f t="shared" ref="F50:J60" si="39">E50</f>
        <v>500</v>
      </c>
      <c r="G50" s="24">
        <f t="shared" si="39"/>
        <v>500</v>
      </c>
      <c r="H50" s="24">
        <f t="shared" si="39"/>
        <v>500</v>
      </c>
      <c r="I50" s="24">
        <f t="shared" si="39"/>
        <v>500</v>
      </c>
      <c r="J50" s="24">
        <f t="shared" si="39"/>
        <v>500</v>
      </c>
      <c r="K50" s="24">
        <f t="shared" si="33"/>
        <v>500</v>
      </c>
      <c r="L50" s="24">
        <f t="shared" ref="L50:P60" si="40">K50</f>
        <v>500</v>
      </c>
      <c r="M50" s="24">
        <f t="shared" si="40"/>
        <v>500</v>
      </c>
      <c r="N50" s="24">
        <f t="shared" si="40"/>
        <v>500</v>
      </c>
      <c r="O50" s="24">
        <f t="shared" si="40"/>
        <v>500</v>
      </c>
      <c r="P50" s="24">
        <f t="shared" si="40"/>
        <v>500</v>
      </c>
    </row>
    <row r="51" spans="1:16" x14ac:dyDescent="0.25">
      <c r="A51" s="13" t="s">
        <v>3038</v>
      </c>
      <c r="B51" s="13" t="s">
        <v>7458</v>
      </c>
      <c r="C51" s="13" t="s">
        <v>7444</v>
      </c>
      <c r="D51" s="13"/>
      <c r="E51" s="24">
        <f>2300/12</f>
        <v>191.66666666666666</v>
      </c>
      <c r="F51" s="24">
        <f t="shared" si="39"/>
        <v>191.66666666666666</v>
      </c>
      <c r="G51" s="24">
        <f t="shared" si="39"/>
        <v>191.66666666666666</v>
      </c>
      <c r="H51" s="24">
        <f t="shared" si="39"/>
        <v>191.66666666666666</v>
      </c>
      <c r="I51" s="24">
        <f t="shared" si="39"/>
        <v>191.66666666666666</v>
      </c>
      <c r="J51" s="24">
        <f t="shared" si="39"/>
        <v>191.66666666666666</v>
      </c>
      <c r="K51" s="24">
        <f t="shared" si="33"/>
        <v>191.66666666666666</v>
      </c>
      <c r="L51" s="24">
        <f t="shared" si="40"/>
        <v>191.66666666666666</v>
      </c>
      <c r="M51" s="24">
        <f t="shared" si="40"/>
        <v>191.66666666666666</v>
      </c>
      <c r="N51" s="24">
        <f t="shared" si="40"/>
        <v>191.66666666666666</v>
      </c>
      <c r="O51" s="24">
        <f t="shared" si="40"/>
        <v>191.66666666666666</v>
      </c>
      <c r="P51" s="24">
        <f t="shared" si="40"/>
        <v>191.66666666666666</v>
      </c>
    </row>
    <row r="52" spans="1:16" x14ac:dyDescent="0.25">
      <c r="A52" s="13" t="s">
        <v>1258</v>
      </c>
      <c r="B52" s="13" t="s">
        <v>7458</v>
      </c>
      <c r="C52" s="13" t="s">
        <v>7444</v>
      </c>
      <c r="D52" s="13"/>
      <c r="E52" s="24">
        <v>150</v>
      </c>
      <c r="F52" s="24">
        <f t="shared" si="39"/>
        <v>150</v>
      </c>
      <c r="G52" s="24">
        <f t="shared" si="39"/>
        <v>150</v>
      </c>
      <c r="H52" s="24">
        <f t="shared" si="39"/>
        <v>150</v>
      </c>
      <c r="I52" s="24">
        <f t="shared" si="39"/>
        <v>150</v>
      </c>
      <c r="J52" s="24">
        <f t="shared" si="39"/>
        <v>150</v>
      </c>
      <c r="K52" s="24">
        <f t="shared" si="33"/>
        <v>150</v>
      </c>
      <c r="L52" s="24">
        <f t="shared" si="40"/>
        <v>150</v>
      </c>
      <c r="M52" s="24">
        <f t="shared" si="40"/>
        <v>150</v>
      </c>
      <c r="N52" s="24">
        <f t="shared" si="40"/>
        <v>150</v>
      </c>
      <c r="O52" s="24">
        <f t="shared" si="40"/>
        <v>150</v>
      </c>
      <c r="P52" s="24">
        <f t="shared" si="40"/>
        <v>150</v>
      </c>
    </row>
    <row r="53" spans="1:16" x14ac:dyDescent="0.25">
      <c r="A53" s="13" t="s">
        <v>1852</v>
      </c>
      <c r="B53" s="13" t="s">
        <v>7458</v>
      </c>
      <c r="C53" s="13" t="s">
        <v>7444</v>
      </c>
      <c r="D53" s="13"/>
      <c r="E53" s="24">
        <v>250</v>
      </c>
      <c r="F53" s="24">
        <f t="shared" si="39"/>
        <v>250</v>
      </c>
      <c r="G53" s="24">
        <f t="shared" si="39"/>
        <v>250</v>
      </c>
      <c r="H53" s="24">
        <f t="shared" si="39"/>
        <v>250</v>
      </c>
      <c r="I53" s="24">
        <f t="shared" si="39"/>
        <v>250</v>
      </c>
      <c r="J53" s="24">
        <f t="shared" si="39"/>
        <v>250</v>
      </c>
      <c r="K53" s="24">
        <f t="shared" si="33"/>
        <v>250</v>
      </c>
      <c r="L53" s="24">
        <f t="shared" si="40"/>
        <v>250</v>
      </c>
      <c r="M53" s="24">
        <f t="shared" si="40"/>
        <v>250</v>
      </c>
      <c r="N53" s="24">
        <f t="shared" si="40"/>
        <v>250</v>
      </c>
      <c r="O53" s="24">
        <f t="shared" si="40"/>
        <v>250</v>
      </c>
      <c r="P53" s="24">
        <f t="shared" si="40"/>
        <v>250</v>
      </c>
    </row>
    <row r="54" spans="1:16" x14ac:dyDescent="0.25">
      <c r="A54" s="13" t="s">
        <v>131</v>
      </c>
      <c r="B54" s="13" t="s">
        <v>7458</v>
      </c>
      <c r="C54" s="13" t="s">
        <v>7444</v>
      </c>
      <c r="D54" s="13"/>
      <c r="E54" s="24">
        <v>2000</v>
      </c>
      <c r="F54" s="24">
        <f t="shared" si="39"/>
        <v>2000</v>
      </c>
      <c r="G54" s="24">
        <f t="shared" si="39"/>
        <v>2000</v>
      </c>
      <c r="H54" s="24">
        <f t="shared" si="39"/>
        <v>2000</v>
      </c>
      <c r="I54" s="24">
        <f t="shared" si="39"/>
        <v>2000</v>
      </c>
      <c r="J54" s="24">
        <f t="shared" si="39"/>
        <v>2000</v>
      </c>
      <c r="K54" s="24">
        <f t="shared" si="33"/>
        <v>2000</v>
      </c>
      <c r="L54" s="24">
        <f t="shared" si="40"/>
        <v>2000</v>
      </c>
      <c r="M54" s="24">
        <f t="shared" si="40"/>
        <v>2000</v>
      </c>
      <c r="N54" s="24">
        <f t="shared" si="40"/>
        <v>2000</v>
      </c>
      <c r="O54" s="24">
        <f t="shared" si="40"/>
        <v>2000</v>
      </c>
      <c r="P54" s="24">
        <f t="shared" si="40"/>
        <v>2000</v>
      </c>
    </row>
    <row r="55" spans="1:16" x14ac:dyDescent="0.25">
      <c r="A55" s="13" t="s">
        <v>11108</v>
      </c>
      <c r="B55" s="13" t="s">
        <v>7458</v>
      </c>
      <c r="C55" s="13" t="s">
        <v>7444</v>
      </c>
      <c r="D55" s="13"/>
      <c r="E55" s="24"/>
      <c r="F55" s="24">
        <f t="shared" ref="F55:P55" si="41">E55</f>
        <v>0</v>
      </c>
      <c r="G55" s="24">
        <f t="shared" si="41"/>
        <v>0</v>
      </c>
      <c r="H55" s="24">
        <f t="shared" si="41"/>
        <v>0</v>
      </c>
      <c r="I55" s="24">
        <f t="shared" si="41"/>
        <v>0</v>
      </c>
      <c r="J55" s="24">
        <f t="shared" si="41"/>
        <v>0</v>
      </c>
      <c r="K55" s="24">
        <f t="shared" si="41"/>
        <v>0</v>
      </c>
      <c r="L55" s="24">
        <f t="shared" si="41"/>
        <v>0</v>
      </c>
      <c r="M55" s="24">
        <f t="shared" si="41"/>
        <v>0</v>
      </c>
      <c r="N55" s="24">
        <f t="shared" si="41"/>
        <v>0</v>
      </c>
      <c r="O55" s="24">
        <f t="shared" si="41"/>
        <v>0</v>
      </c>
      <c r="P55" s="24">
        <f t="shared" si="41"/>
        <v>0</v>
      </c>
    </row>
    <row r="56" spans="1:16" x14ac:dyDescent="0.25">
      <c r="A56" s="13" t="s">
        <v>124</v>
      </c>
      <c r="B56" s="13" t="s">
        <v>7458</v>
      </c>
      <c r="C56" s="13" t="s">
        <v>7444</v>
      </c>
      <c r="D56" s="13"/>
      <c r="E56" s="24">
        <f>6000/12</f>
        <v>500</v>
      </c>
      <c r="F56" s="24">
        <f t="shared" si="39"/>
        <v>500</v>
      </c>
      <c r="G56" s="24">
        <f t="shared" si="39"/>
        <v>500</v>
      </c>
      <c r="H56" s="24">
        <f t="shared" si="39"/>
        <v>500</v>
      </c>
      <c r="I56" s="24">
        <f t="shared" si="39"/>
        <v>500</v>
      </c>
      <c r="J56" s="24">
        <f t="shared" si="39"/>
        <v>500</v>
      </c>
      <c r="K56" s="24">
        <f t="shared" si="33"/>
        <v>500</v>
      </c>
      <c r="L56" s="24">
        <f t="shared" si="40"/>
        <v>500</v>
      </c>
      <c r="M56" s="24">
        <f t="shared" si="40"/>
        <v>500</v>
      </c>
      <c r="N56" s="24">
        <f t="shared" si="40"/>
        <v>500</v>
      </c>
      <c r="O56" s="24">
        <f t="shared" si="40"/>
        <v>500</v>
      </c>
      <c r="P56" s="24">
        <f t="shared" si="40"/>
        <v>500</v>
      </c>
    </row>
    <row r="57" spans="1:16" x14ac:dyDescent="0.25">
      <c r="A57" s="13" t="s">
        <v>377</v>
      </c>
      <c r="B57" s="13" t="s">
        <v>7459</v>
      </c>
      <c r="C57" s="13" t="s">
        <v>7444</v>
      </c>
      <c r="D57" s="13"/>
      <c r="E57" s="24">
        <v>250</v>
      </c>
      <c r="F57" s="24">
        <f t="shared" si="39"/>
        <v>250</v>
      </c>
      <c r="G57" s="24">
        <f t="shared" si="39"/>
        <v>250</v>
      </c>
      <c r="H57" s="24">
        <f t="shared" si="39"/>
        <v>250</v>
      </c>
      <c r="I57" s="24">
        <f t="shared" si="39"/>
        <v>250</v>
      </c>
      <c r="J57" s="24">
        <f t="shared" si="39"/>
        <v>250</v>
      </c>
      <c r="K57" s="24">
        <f t="shared" si="33"/>
        <v>250</v>
      </c>
      <c r="L57" s="24">
        <f t="shared" si="40"/>
        <v>250</v>
      </c>
      <c r="M57" s="24">
        <f t="shared" si="40"/>
        <v>250</v>
      </c>
      <c r="N57" s="24">
        <f t="shared" si="40"/>
        <v>250</v>
      </c>
      <c r="O57" s="24">
        <f t="shared" si="40"/>
        <v>250</v>
      </c>
      <c r="P57" s="24">
        <f t="shared" si="40"/>
        <v>250</v>
      </c>
    </row>
    <row r="58" spans="1:16" x14ac:dyDescent="0.25">
      <c r="A58" s="13" t="s">
        <v>4456</v>
      </c>
      <c r="B58" s="13" t="s">
        <v>7459</v>
      </c>
      <c r="C58" s="13" t="s">
        <v>7444</v>
      </c>
      <c r="D58" s="13"/>
      <c r="E58" s="24">
        <f>3000/12</f>
        <v>250</v>
      </c>
      <c r="F58" s="24">
        <f t="shared" si="39"/>
        <v>250</v>
      </c>
      <c r="G58" s="24">
        <f t="shared" si="39"/>
        <v>250</v>
      </c>
      <c r="H58" s="24">
        <f t="shared" si="39"/>
        <v>250</v>
      </c>
      <c r="I58" s="24">
        <f t="shared" si="39"/>
        <v>250</v>
      </c>
      <c r="J58" s="24">
        <f t="shared" si="39"/>
        <v>250</v>
      </c>
      <c r="K58" s="24">
        <f t="shared" si="33"/>
        <v>250</v>
      </c>
      <c r="L58" s="24">
        <f t="shared" si="40"/>
        <v>250</v>
      </c>
      <c r="M58" s="24">
        <f t="shared" si="40"/>
        <v>250</v>
      </c>
      <c r="N58" s="24">
        <f t="shared" si="40"/>
        <v>250</v>
      </c>
      <c r="O58" s="24">
        <f t="shared" si="40"/>
        <v>250</v>
      </c>
      <c r="P58" s="24">
        <f t="shared" si="40"/>
        <v>250</v>
      </c>
    </row>
    <row r="59" spans="1:16" x14ac:dyDescent="0.25">
      <c r="A59" s="13" t="s">
        <v>2881</v>
      </c>
      <c r="B59" s="13" t="s">
        <v>7459</v>
      </c>
      <c r="C59" s="13" t="s">
        <v>7444</v>
      </c>
      <c r="D59" s="13"/>
      <c r="E59" s="24">
        <f>2400/12</f>
        <v>200</v>
      </c>
      <c r="F59" s="24">
        <f t="shared" si="39"/>
        <v>200</v>
      </c>
      <c r="G59" s="24">
        <f t="shared" si="39"/>
        <v>200</v>
      </c>
      <c r="H59" s="24">
        <f t="shared" si="39"/>
        <v>200</v>
      </c>
      <c r="I59" s="24">
        <f t="shared" si="39"/>
        <v>200</v>
      </c>
      <c r="J59" s="24">
        <f t="shared" si="39"/>
        <v>200</v>
      </c>
      <c r="K59" s="24">
        <f t="shared" si="33"/>
        <v>200</v>
      </c>
      <c r="L59" s="24">
        <f t="shared" si="40"/>
        <v>200</v>
      </c>
      <c r="M59" s="24">
        <f t="shared" si="40"/>
        <v>200</v>
      </c>
      <c r="N59" s="24">
        <f t="shared" si="40"/>
        <v>200</v>
      </c>
      <c r="O59" s="24">
        <f t="shared" si="40"/>
        <v>200</v>
      </c>
      <c r="P59" s="24">
        <f t="shared" si="40"/>
        <v>200</v>
      </c>
    </row>
    <row r="60" spans="1:16" x14ac:dyDescent="0.25">
      <c r="A60" s="13" t="s">
        <v>4155</v>
      </c>
      <c r="B60" s="13" t="s">
        <v>7459</v>
      </c>
      <c r="C60" s="13" t="s">
        <v>7444</v>
      </c>
      <c r="D60" s="13"/>
      <c r="E60" s="24">
        <v>500</v>
      </c>
      <c r="F60" s="24">
        <f t="shared" si="39"/>
        <v>500</v>
      </c>
      <c r="G60" s="24">
        <f t="shared" si="39"/>
        <v>500</v>
      </c>
      <c r="H60" s="24">
        <f t="shared" si="39"/>
        <v>500</v>
      </c>
      <c r="I60" s="24">
        <f t="shared" si="39"/>
        <v>500</v>
      </c>
      <c r="J60" s="24">
        <f t="shared" si="39"/>
        <v>500</v>
      </c>
      <c r="K60" s="24">
        <f t="shared" si="33"/>
        <v>500</v>
      </c>
      <c r="L60" s="24">
        <f t="shared" si="40"/>
        <v>500</v>
      </c>
      <c r="M60" s="24">
        <f t="shared" si="40"/>
        <v>500</v>
      </c>
      <c r="N60" s="24">
        <f t="shared" si="40"/>
        <v>500</v>
      </c>
      <c r="O60" s="24">
        <f t="shared" si="40"/>
        <v>500</v>
      </c>
      <c r="P60" s="24">
        <f t="shared" si="40"/>
        <v>500</v>
      </c>
    </row>
    <row r="61" spans="1:16" x14ac:dyDescent="0.25">
      <c r="A61" s="13" t="s">
        <v>2099</v>
      </c>
      <c r="B61" s="13" t="s">
        <v>7460</v>
      </c>
      <c r="C61" s="13" t="s">
        <v>7444</v>
      </c>
      <c r="D61" s="13"/>
      <c r="E61" s="24">
        <v>1300</v>
      </c>
      <c r="F61" s="24">
        <f t="shared" ref="F61:J78" si="42">E61</f>
        <v>1300</v>
      </c>
      <c r="G61" s="24">
        <f t="shared" si="42"/>
        <v>1300</v>
      </c>
      <c r="H61" s="24">
        <f t="shared" si="42"/>
        <v>1300</v>
      </c>
      <c r="I61" s="24">
        <f t="shared" si="42"/>
        <v>1300</v>
      </c>
      <c r="J61" s="24">
        <f t="shared" si="42"/>
        <v>1300</v>
      </c>
      <c r="K61" s="24">
        <f t="shared" si="33"/>
        <v>1300</v>
      </c>
      <c r="L61" s="24">
        <f t="shared" ref="L61:P78" si="43">K61</f>
        <v>1300</v>
      </c>
      <c r="M61" s="24">
        <f t="shared" si="43"/>
        <v>1300</v>
      </c>
      <c r="N61" s="24">
        <f t="shared" si="43"/>
        <v>1300</v>
      </c>
      <c r="O61" s="24">
        <f t="shared" si="43"/>
        <v>1300</v>
      </c>
      <c r="P61" s="24">
        <f t="shared" si="43"/>
        <v>1300</v>
      </c>
    </row>
    <row r="62" spans="1:16" x14ac:dyDescent="0.25">
      <c r="A62" s="13" t="s">
        <v>18538</v>
      </c>
      <c r="B62" s="13" t="s">
        <v>7460</v>
      </c>
      <c r="C62" s="13" t="s">
        <v>7444</v>
      </c>
      <c r="D62" s="13"/>
      <c r="E62" s="24"/>
      <c r="F62" s="24">
        <f t="shared" ref="F62:P62" si="44">E62</f>
        <v>0</v>
      </c>
      <c r="G62" s="24">
        <f t="shared" si="44"/>
        <v>0</v>
      </c>
      <c r="H62" s="24">
        <f t="shared" si="44"/>
        <v>0</v>
      </c>
      <c r="I62" s="24">
        <f t="shared" si="44"/>
        <v>0</v>
      </c>
      <c r="J62" s="24">
        <f t="shared" si="44"/>
        <v>0</v>
      </c>
      <c r="K62" s="24">
        <f t="shared" si="44"/>
        <v>0</v>
      </c>
      <c r="L62" s="24">
        <f t="shared" si="44"/>
        <v>0</v>
      </c>
      <c r="M62" s="24">
        <f t="shared" si="44"/>
        <v>0</v>
      </c>
      <c r="N62" s="24">
        <f t="shared" si="44"/>
        <v>0</v>
      </c>
      <c r="O62" s="24">
        <f t="shared" si="44"/>
        <v>0</v>
      </c>
      <c r="P62" s="24">
        <f t="shared" si="44"/>
        <v>0</v>
      </c>
    </row>
    <row r="63" spans="1:16" x14ac:dyDescent="0.25">
      <c r="A63" s="13" t="s">
        <v>361</v>
      </c>
      <c r="B63" s="13" t="s">
        <v>7460</v>
      </c>
      <c r="C63" s="13" t="s">
        <v>7444</v>
      </c>
      <c r="D63" s="13"/>
      <c r="E63" s="24">
        <v>100</v>
      </c>
      <c r="F63" s="24">
        <f t="shared" si="42"/>
        <v>100</v>
      </c>
      <c r="G63" s="24">
        <f t="shared" si="42"/>
        <v>100</v>
      </c>
      <c r="H63" s="24">
        <f t="shared" si="42"/>
        <v>100</v>
      </c>
      <c r="I63" s="24">
        <f t="shared" si="42"/>
        <v>100</v>
      </c>
      <c r="J63" s="24">
        <f t="shared" si="42"/>
        <v>100</v>
      </c>
      <c r="K63" s="24">
        <f t="shared" si="33"/>
        <v>100</v>
      </c>
      <c r="L63" s="24">
        <f t="shared" si="43"/>
        <v>100</v>
      </c>
      <c r="M63" s="24">
        <f t="shared" si="43"/>
        <v>100</v>
      </c>
      <c r="N63" s="24">
        <f t="shared" si="43"/>
        <v>100</v>
      </c>
      <c r="O63" s="24">
        <f t="shared" si="43"/>
        <v>100</v>
      </c>
      <c r="P63" s="24">
        <f t="shared" si="43"/>
        <v>100</v>
      </c>
    </row>
    <row r="64" spans="1:16" x14ac:dyDescent="0.25">
      <c r="A64" s="14" t="s">
        <v>2006</v>
      </c>
      <c r="B64" s="14" t="s">
        <v>7460</v>
      </c>
      <c r="C64" s="14" t="s">
        <v>7444</v>
      </c>
      <c r="D64" s="14"/>
      <c r="E64" s="26">
        <v>2900</v>
      </c>
      <c r="F64" s="26">
        <f t="shared" si="42"/>
        <v>2900</v>
      </c>
      <c r="G64" s="26">
        <f t="shared" si="42"/>
        <v>2900</v>
      </c>
      <c r="H64" s="26">
        <f t="shared" si="42"/>
        <v>2900</v>
      </c>
      <c r="I64" s="26">
        <f t="shared" si="42"/>
        <v>2900</v>
      </c>
      <c r="J64" s="26">
        <f t="shared" si="42"/>
        <v>2900</v>
      </c>
      <c r="K64" s="26">
        <f t="shared" si="33"/>
        <v>2900</v>
      </c>
      <c r="L64" s="26">
        <f t="shared" si="43"/>
        <v>2900</v>
      </c>
      <c r="M64" s="26">
        <f t="shared" si="43"/>
        <v>2900</v>
      </c>
      <c r="N64" s="26">
        <f t="shared" si="43"/>
        <v>2900</v>
      </c>
      <c r="O64" s="26">
        <f t="shared" si="43"/>
        <v>2900</v>
      </c>
      <c r="P64" s="26">
        <f t="shared" si="43"/>
        <v>2900</v>
      </c>
    </row>
    <row r="65" spans="1:16" x14ac:dyDescent="0.25">
      <c r="A65" s="13" t="s">
        <v>11107</v>
      </c>
      <c r="B65" s="13" t="s">
        <v>7460</v>
      </c>
      <c r="C65" s="13" t="s">
        <v>7444</v>
      </c>
      <c r="D65" s="13"/>
      <c r="E65" s="24"/>
      <c r="F65" s="24">
        <f t="shared" ref="F65:P65" si="45">E65</f>
        <v>0</v>
      </c>
      <c r="G65" s="24">
        <f t="shared" si="45"/>
        <v>0</v>
      </c>
      <c r="H65" s="24">
        <f t="shared" si="45"/>
        <v>0</v>
      </c>
      <c r="I65" s="24">
        <f t="shared" si="45"/>
        <v>0</v>
      </c>
      <c r="J65" s="24">
        <f t="shared" si="45"/>
        <v>0</v>
      </c>
      <c r="K65" s="24">
        <f t="shared" si="45"/>
        <v>0</v>
      </c>
      <c r="L65" s="24">
        <f t="shared" si="45"/>
        <v>0</v>
      </c>
      <c r="M65" s="24">
        <f t="shared" si="45"/>
        <v>0</v>
      </c>
      <c r="N65" s="24">
        <f t="shared" si="45"/>
        <v>0</v>
      </c>
      <c r="O65" s="24">
        <f t="shared" si="45"/>
        <v>0</v>
      </c>
      <c r="P65" s="24">
        <f t="shared" si="45"/>
        <v>0</v>
      </c>
    </row>
    <row r="66" spans="1:16" x14ac:dyDescent="0.25">
      <c r="A66" s="13" t="s">
        <v>365</v>
      </c>
      <c r="B66" s="13" t="s">
        <v>7460</v>
      </c>
      <c r="C66" s="13" t="s">
        <v>7444</v>
      </c>
      <c r="D66" s="13"/>
      <c r="E66" s="24">
        <v>200</v>
      </c>
      <c r="F66" s="24">
        <f t="shared" si="42"/>
        <v>200</v>
      </c>
      <c r="G66" s="24">
        <f t="shared" si="42"/>
        <v>200</v>
      </c>
      <c r="H66" s="24">
        <f t="shared" si="42"/>
        <v>200</v>
      </c>
      <c r="I66" s="24">
        <f t="shared" si="42"/>
        <v>200</v>
      </c>
      <c r="J66" s="24">
        <f t="shared" si="42"/>
        <v>200</v>
      </c>
      <c r="K66" s="24">
        <f t="shared" si="33"/>
        <v>200</v>
      </c>
      <c r="L66" s="24">
        <f t="shared" si="43"/>
        <v>200</v>
      </c>
      <c r="M66" s="24">
        <f t="shared" si="43"/>
        <v>200</v>
      </c>
      <c r="N66" s="24">
        <f t="shared" si="43"/>
        <v>200</v>
      </c>
      <c r="O66" s="24">
        <f t="shared" si="43"/>
        <v>200</v>
      </c>
      <c r="P66" s="24">
        <f t="shared" si="43"/>
        <v>200</v>
      </c>
    </row>
    <row r="67" spans="1:16" x14ac:dyDescent="0.25">
      <c r="A67" s="13" t="s">
        <v>4384</v>
      </c>
      <c r="B67" s="13" t="s">
        <v>7460</v>
      </c>
      <c r="C67" s="13" t="s">
        <v>7444</v>
      </c>
      <c r="D67" s="13"/>
      <c r="E67" s="24">
        <v>100</v>
      </c>
      <c r="F67" s="24">
        <f t="shared" si="42"/>
        <v>100</v>
      </c>
      <c r="G67" s="24">
        <f t="shared" si="42"/>
        <v>100</v>
      </c>
      <c r="H67" s="24">
        <f t="shared" si="42"/>
        <v>100</v>
      </c>
      <c r="I67" s="24">
        <f t="shared" si="42"/>
        <v>100</v>
      </c>
      <c r="J67" s="24">
        <f t="shared" si="42"/>
        <v>100</v>
      </c>
      <c r="K67" s="24">
        <f t="shared" si="33"/>
        <v>100</v>
      </c>
      <c r="L67" s="24">
        <f t="shared" si="43"/>
        <v>100</v>
      </c>
      <c r="M67" s="24">
        <f t="shared" si="43"/>
        <v>100</v>
      </c>
      <c r="N67" s="24">
        <f t="shared" si="43"/>
        <v>100</v>
      </c>
      <c r="O67" s="24">
        <f t="shared" si="43"/>
        <v>100</v>
      </c>
      <c r="P67" s="24">
        <f t="shared" si="43"/>
        <v>100</v>
      </c>
    </row>
    <row r="68" spans="1:16" x14ac:dyDescent="0.25">
      <c r="A68" s="14" t="s">
        <v>3510</v>
      </c>
      <c r="B68" s="14" t="s">
        <v>7460</v>
      </c>
      <c r="C68" s="14" t="s">
        <v>7444</v>
      </c>
      <c r="D68" s="14"/>
      <c r="E68" s="26">
        <v>0</v>
      </c>
      <c r="F68" s="26">
        <f t="shared" ref="F68:I71" si="46">E68</f>
        <v>0</v>
      </c>
      <c r="G68" s="26">
        <f t="shared" si="46"/>
        <v>0</v>
      </c>
      <c r="H68" s="26">
        <f t="shared" si="46"/>
        <v>0</v>
      </c>
      <c r="I68" s="26">
        <f t="shared" si="46"/>
        <v>0</v>
      </c>
      <c r="J68" s="26">
        <v>7789</v>
      </c>
      <c r="K68" s="26">
        <f t="shared" ref="K68:P68" si="47">J68</f>
        <v>7789</v>
      </c>
      <c r="L68" s="26">
        <f t="shared" si="47"/>
        <v>7789</v>
      </c>
      <c r="M68" s="26">
        <f t="shared" si="47"/>
        <v>7789</v>
      </c>
      <c r="N68" s="26">
        <f t="shared" si="47"/>
        <v>7789</v>
      </c>
      <c r="O68" s="26">
        <f t="shared" si="47"/>
        <v>7789</v>
      </c>
      <c r="P68" s="26">
        <f t="shared" si="47"/>
        <v>7789</v>
      </c>
    </row>
    <row r="69" spans="1:16" x14ac:dyDescent="0.25">
      <c r="A69" s="14" t="s">
        <v>7468</v>
      </c>
      <c r="B69" s="14" t="s">
        <v>7461</v>
      </c>
      <c r="C69" s="14" t="s">
        <v>7454</v>
      </c>
      <c r="D69" s="14"/>
      <c r="E69" s="26">
        <v>0</v>
      </c>
      <c r="F69" s="26">
        <f t="shared" si="46"/>
        <v>0</v>
      </c>
      <c r="G69" s="26">
        <f t="shared" si="46"/>
        <v>0</v>
      </c>
      <c r="H69" s="26">
        <f t="shared" si="46"/>
        <v>0</v>
      </c>
      <c r="I69" s="26">
        <f t="shared" si="46"/>
        <v>0</v>
      </c>
      <c r="J69" s="26">
        <v>0</v>
      </c>
      <c r="K69" s="26">
        <f>J69</f>
        <v>0</v>
      </c>
      <c r="L69" s="26">
        <v>24000</v>
      </c>
      <c r="M69" s="26">
        <v>2800</v>
      </c>
      <c r="N69" s="26">
        <f t="shared" ref="N69:P71" si="48">M69</f>
        <v>2800</v>
      </c>
      <c r="O69" s="26">
        <f t="shared" si="48"/>
        <v>2800</v>
      </c>
      <c r="P69" s="26">
        <f t="shared" si="48"/>
        <v>2800</v>
      </c>
    </row>
    <row r="70" spans="1:16" x14ac:dyDescent="0.25">
      <c r="A70" s="14" t="s">
        <v>7469</v>
      </c>
      <c r="B70" s="14" t="s">
        <v>7460</v>
      </c>
      <c r="C70" s="14" t="s">
        <v>7444</v>
      </c>
      <c r="D70" s="14"/>
      <c r="E70" s="26">
        <v>0</v>
      </c>
      <c r="F70" s="26">
        <f t="shared" si="46"/>
        <v>0</v>
      </c>
      <c r="G70" s="26">
        <f t="shared" si="46"/>
        <v>0</v>
      </c>
      <c r="H70" s="26">
        <f t="shared" si="46"/>
        <v>0</v>
      </c>
      <c r="I70" s="26">
        <f t="shared" si="46"/>
        <v>0</v>
      </c>
      <c r="J70" s="26">
        <v>400</v>
      </c>
      <c r="K70" s="26">
        <f>J70</f>
        <v>400</v>
      </c>
      <c r="L70" s="26">
        <f t="shared" ref="L70:M72" si="49">K70</f>
        <v>400</v>
      </c>
      <c r="M70" s="26">
        <f t="shared" si="49"/>
        <v>400</v>
      </c>
      <c r="N70" s="26">
        <f t="shared" si="48"/>
        <v>400</v>
      </c>
      <c r="O70" s="26">
        <f t="shared" si="48"/>
        <v>400</v>
      </c>
      <c r="P70" s="26">
        <f t="shared" si="48"/>
        <v>400</v>
      </c>
    </row>
    <row r="71" spans="1:16" x14ac:dyDescent="0.25">
      <c r="A71" s="14" t="s">
        <v>7470</v>
      </c>
      <c r="B71" s="14" t="s">
        <v>7460</v>
      </c>
      <c r="C71" s="14" t="s">
        <v>7444</v>
      </c>
      <c r="D71" s="14"/>
      <c r="E71" s="26">
        <v>0</v>
      </c>
      <c r="F71" s="26">
        <f t="shared" si="46"/>
        <v>0</v>
      </c>
      <c r="G71" s="26">
        <f t="shared" si="46"/>
        <v>0</v>
      </c>
      <c r="H71" s="26">
        <f t="shared" si="46"/>
        <v>0</v>
      </c>
      <c r="I71" s="26">
        <f t="shared" si="46"/>
        <v>0</v>
      </c>
      <c r="J71" s="26">
        <v>400</v>
      </c>
      <c r="K71" s="26">
        <f>J71</f>
        <v>400</v>
      </c>
      <c r="L71" s="26">
        <f t="shared" si="49"/>
        <v>400</v>
      </c>
      <c r="M71" s="26">
        <f t="shared" si="49"/>
        <v>400</v>
      </c>
      <c r="N71" s="26">
        <f t="shared" si="48"/>
        <v>400</v>
      </c>
      <c r="O71" s="26">
        <f t="shared" si="48"/>
        <v>400</v>
      </c>
      <c r="P71" s="26">
        <f t="shared" si="48"/>
        <v>400</v>
      </c>
    </row>
    <row r="72" spans="1:16" x14ac:dyDescent="0.25">
      <c r="A72" s="14" t="s">
        <v>2529</v>
      </c>
      <c r="B72" s="14" t="s">
        <v>7467</v>
      </c>
      <c r="C72" s="14" t="s">
        <v>7444</v>
      </c>
      <c r="D72" s="14"/>
      <c r="E72" s="26">
        <v>0</v>
      </c>
      <c r="F72" s="26">
        <f>E72</f>
        <v>0</v>
      </c>
      <c r="G72" s="26">
        <f>F72</f>
        <v>0</v>
      </c>
      <c r="H72" s="26">
        <f>G72</f>
        <v>0</v>
      </c>
      <c r="I72" s="26">
        <f>H72</f>
        <v>0</v>
      </c>
      <c r="J72" s="26">
        <f>I72</f>
        <v>0</v>
      </c>
      <c r="K72" s="26">
        <f>J72</f>
        <v>0</v>
      </c>
      <c r="L72" s="26">
        <f t="shared" si="49"/>
        <v>0</v>
      </c>
      <c r="M72" s="26">
        <f t="shared" si="49"/>
        <v>0</v>
      </c>
      <c r="N72" s="26">
        <f>M72</f>
        <v>0</v>
      </c>
      <c r="O72" s="26">
        <f>N72</f>
        <v>0</v>
      </c>
      <c r="P72" s="26">
        <f>O72</f>
        <v>0</v>
      </c>
    </row>
    <row r="73" spans="1:16" x14ac:dyDescent="0.25">
      <c r="A73" s="13" t="s">
        <v>9907</v>
      </c>
      <c r="B73" s="13" t="s">
        <v>9908</v>
      </c>
      <c r="C73" s="13" t="s">
        <v>7444</v>
      </c>
      <c r="D73" s="13"/>
      <c r="E73" s="24"/>
      <c r="F73" s="24">
        <f t="shared" ref="F73:P73" si="50">E73</f>
        <v>0</v>
      </c>
      <c r="G73" s="24">
        <f t="shared" si="50"/>
        <v>0</v>
      </c>
      <c r="H73" s="24">
        <f t="shared" si="50"/>
        <v>0</v>
      </c>
      <c r="I73" s="24">
        <f t="shared" si="50"/>
        <v>0</v>
      </c>
      <c r="J73" s="24">
        <f t="shared" si="50"/>
        <v>0</v>
      </c>
      <c r="K73" s="24">
        <f t="shared" si="50"/>
        <v>0</v>
      </c>
      <c r="L73" s="24">
        <f t="shared" si="50"/>
        <v>0</v>
      </c>
      <c r="M73" s="24">
        <f t="shared" si="50"/>
        <v>0</v>
      </c>
      <c r="N73" s="24">
        <f t="shared" si="50"/>
        <v>0</v>
      </c>
      <c r="O73" s="24">
        <f t="shared" si="50"/>
        <v>0</v>
      </c>
      <c r="P73" s="24">
        <f t="shared" si="50"/>
        <v>0</v>
      </c>
    </row>
    <row r="74" spans="1:16" x14ac:dyDescent="0.25">
      <c r="A74" s="13" t="s">
        <v>4645</v>
      </c>
      <c r="B74" s="13" t="s">
        <v>7460</v>
      </c>
      <c r="C74" s="13" t="s">
        <v>7444</v>
      </c>
      <c r="D74" s="13"/>
      <c r="E74" s="24">
        <v>850</v>
      </c>
      <c r="F74" s="24">
        <f t="shared" si="42"/>
        <v>850</v>
      </c>
      <c r="G74" s="24">
        <f t="shared" si="42"/>
        <v>850</v>
      </c>
      <c r="H74" s="24">
        <f t="shared" si="42"/>
        <v>850</v>
      </c>
      <c r="I74" s="24">
        <f t="shared" si="42"/>
        <v>850</v>
      </c>
      <c r="J74" s="24">
        <f t="shared" si="42"/>
        <v>850</v>
      </c>
      <c r="K74" s="24">
        <f t="shared" si="33"/>
        <v>850</v>
      </c>
      <c r="L74" s="24">
        <f t="shared" si="43"/>
        <v>850</v>
      </c>
      <c r="M74" s="24">
        <f t="shared" si="43"/>
        <v>850</v>
      </c>
      <c r="N74" s="24">
        <f t="shared" si="43"/>
        <v>850</v>
      </c>
      <c r="O74" s="24">
        <f t="shared" si="43"/>
        <v>850</v>
      </c>
      <c r="P74" s="24">
        <f t="shared" si="43"/>
        <v>850</v>
      </c>
    </row>
    <row r="75" spans="1:16" x14ac:dyDescent="0.25">
      <c r="A75" s="13" t="s">
        <v>4698</v>
      </c>
      <c r="B75" s="13" t="s">
        <v>7460</v>
      </c>
      <c r="C75" s="13" t="s">
        <v>7444</v>
      </c>
      <c r="D75" s="13"/>
      <c r="E75" s="24"/>
      <c r="F75" s="24">
        <f t="shared" si="42"/>
        <v>0</v>
      </c>
      <c r="G75" s="24">
        <f t="shared" si="42"/>
        <v>0</v>
      </c>
      <c r="H75" s="24">
        <f t="shared" si="42"/>
        <v>0</v>
      </c>
      <c r="I75" s="24">
        <f t="shared" si="42"/>
        <v>0</v>
      </c>
      <c r="J75" s="24">
        <f t="shared" si="42"/>
        <v>0</v>
      </c>
      <c r="K75" s="24">
        <f t="shared" si="33"/>
        <v>0</v>
      </c>
      <c r="L75" s="24">
        <f t="shared" si="43"/>
        <v>0</v>
      </c>
      <c r="M75" s="24">
        <f t="shared" si="43"/>
        <v>0</v>
      </c>
      <c r="N75" s="24">
        <f t="shared" si="43"/>
        <v>0</v>
      </c>
      <c r="O75" s="24">
        <f t="shared" si="43"/>
        <v>0</v>
      </c>
      <c r="P75" s="24">
        <f t="shared" si="43"/>
        <v>0</v>
      </c>
    </row>
    <row r="76" spans="1:16" x14ac:dyDescent="0.25">
      <c r="A76" s="13" t="s">
        <v>792</v>
      </c>
      <c r="B76" s="13" t="s">
        <v>7461</v>
      </c>
      <c r="C76" s="13" t="s">
        <v>7454</v>
      </c>
      <c r="D76" s="13"/>
      <c r="E76" s="24">
        <v>2700</v>
      </c>
      <c r="F76" s="24">
        <f t="shared" si="42"/>
        <v>2700</v>
      </c>
      <c r="G76" s="24">
        <f t="shared" si="42"/>
        <v>2700</v>
      </c>
      <c r="H76" s="24">
        <f t="shared" si="42"/>
        <v>2700</v>
      </c>
      <c r="I76" s="24">
        <f t="shared" si="42"/>
        <v>2700</v>
      </c>
      <c r="J76" s="24">
        <f t="shared" si="42"/>
        <v>2700</v>
      </c>
      <c r="K76" s="24">
        <f t="shared" si="33"/>
        <v>2700</v>
      </c>
      <c r="L76" s="24">
        <f t="shared" si="43"/>
        <v>2700</v>
      </c>
      <c r="M76" s="24">
        <f t="shared" si="43"/>
        <v>2700</v>
      </c>
      <c r="N76" s="24">
        <f t="shared" si="43"/>
        <v>2700</v>
      </c>
      <c r="O76" s="24">
        <f t="shared" si="43"/>
        <v>2700</v>
      </c>
      <c r="P76" s="24">
        <f t="shared" si="43"/>
        <v>2700</v>
      </c>
    </row>
    <row r="77" spans="1:16" x14ac:dyDescent="0.25">
      <c r="A77" s="13" t="s">
        <v>832</v>
      </c>
      <c r="B77" s="13" t="s">
        <v>7461</v>
      </c>
      <c r="C77" s="13" t="s">
        <v>7454</v>
      </c>
      <c r="D77" s="13"/>
      <c r="E77" s="24">
        <v>2800</v>
      </c>
      <c r="F77" s="24">
        <f t="shared" si="42"/>
        <v>2800</v>
      </c>
      <c r="G77" s="24">
        <f t="shared" si="42"/>
        <v>2800</v>
      </c>
      <c r="H77" s="24">
        <f t="shared" si="42"/>
        <v>2800</v>
      </c>
      <c r="I77" s="24">
        <f t="shared" si="42"/>
        <v>2800</v>
      </c>
      <c r="J77" s="24">
        <f t="shared" si="42"/>
        <v>2800</v>
      </c>
      <c r="K77" s="24">
        <v>0</v>
      </c>
      <c r="L77" s="24">
        <f t="shared" si="43"/>
        <v>0</v>
      </c>
      <c r="M77" s="24">
        <f t="shared" si="43"/>
        <v>0</v>
      </c>
      <c r="N77" s="24">
        <f t="shared" si="43"/>
        <v>0</v>
      </c>
      <c r="O77" s="24">
        <f t="shared" si="43"/>
        <v>0</v>
      </c>
      <c r="P77" s="24">
        <f t="shared" si="43"/>
        <v>0</v>
      </c>
    </row>
    <row r="78" spans="1:16" x14ac:dyDescent="0.25">
      <c r="A78" s="13" t="s">
        <v>341</v>
      </c>
      <c r="B78" s="13" t="s">
        <v>7063</v>
      </c>
      <c r="C78" s="13" t="s">
        <v>7444</v>
      </c>
      <c r="D78" s="13"/>
      <c r="E78" s="24">
        <v>100</v>
      </c>
      <c r="F78" s="24">
        <f t="shared" si="42"/>
        <v>100</v>
      </c>
      <c r="G78" s="24">
        <f t="shared" si="42"/>
        <v>100</v>
      </c>
      <c r="H78" s="24">
        <f t="shared" si="42"/>
        <v>100</v>
      </c>
      <c r="I78" s="24">
        <f t="shared" si="42"/>
        <v>100</v>
      </c>
      <c r="J78" s="24">
        <f t="shared" si="42"/>
        <v>100</v>
      </c>
      <c r="K78" s="24">
        <f t="shared" ref="K78:K94" si="51">J78</f>
        <v>100</v>
      </c>
      <c r="L78" s="24">
        <f t="shared" si="43"/>
        <v>100</v>
      </c>
      <c r="M78" s="24">
        <f t="shared" si="43"/>
        <v>100</v>
      </c>
      <c r="N78" s="24">
        <f t="shared" si="43"/>
        <v>100</v>
      </c>
      <c r="O78" s="24">
        <f t="shared" si="43"/>
        <v>100</v>
      </c>
      <c r="P78" s="24">
        <f t="shared" si="43"/>
        <v>100</v>
      </c>
    </row>
    <row r="79" spans="1:16" x14ac:dyDescent="0.25">
      <c r="A79" s="13" t="s">
        <v>2152</v>
      </c>
      <c r="B79" s="13" t="s">
        <v>7063</v>
      </c>
      <c r="C79" s="13" t="s">
        <v>7444</v>
      </c>
      <c r="D79" s="13"/>
      <c r="E79" s="24">
        <v>5600</v>
      </c>
      <c r="F79" s="24">
        <f t="shared" ref="F79:J89" si="52">E79</f>
        <v>5600</v>
      </c>
      <c r="G79" s="24">
        <f t="shared" si="52"/>
        <v>5600</v>
      </c>
      <c r="H79" s="24">
        <f t="shared" si="52"/>
        <v>5600</v>
      </c>
      <c r="I79" s="24">
        <f t="shared" si="52"/>
        <v>5600</v>
      </c>
      <c r="J79" s="24">
        <f t="shared" si="52"/>
        <v>5600</v>
      </c>
      <c r="K79" s="24">
        <f t="shared" si="51"/>
        <v>5600</v>
      </c>
      <c r="L79" s="24">
        <f t="shared" ref="L79:P89" si="53">K79</f>
        <v>5600</v>
      </c>
      <c r="M79" s="24">
        <v>0</v>
      </c>
      <c r="N79" s="24">
        <f t="shared" si="53"/>
        <v>0</v>
      </c>
      <c r="O79" s="24">
        <f t="shared" si="53"/>
        <v>0</v>
      </c>
      <c r="P79" s="24">
        <f t="shared" si="53"/>
        <v>0</v>
      </c>
    </row>
    <row r="80" spans="1:16" x14ac:dyDescent="0.25">
      <c r="A80" s="13" t="s">
        <v>3083</v>
      </c>
      <c r="B80" s="13" t="s">
        <v>7462</v>
      </c>
      <c r="C80" s="13" t="s">
        <v>7444</v>
      </c>
      <c r="D80" s="13"/>
      <c r="E80" s="24">
        <v>0</v>
      </c>
      <c r="F80" s="24">
        <f t="shared" si="52"/>
        <v>0</v>
      </c>
      <c r="G80" s="24">
        <v>25000</v>
      </c>
      <c r="H80" s="24">
        <v>0</v>
      </c>
      <c r="I80" s="24">
        <v>0</v>
      </c>
      <c r="J80" s="24">
        <v>25000</v>
      </c>
      <c r="K80" s="24">
        <v>0</v>
      </c>
      <c r="L80" s="24">
        <v>0</v>
      </c>
      <c r="M80" s="24">
        <v>0</v>
      </c>
      <c r="N80" s="24">
        <v>0</v>
      </c>
      <c r="O80" s="24">
        <v>0</v>
      </c>
      <c r="P80" s="24">
        <f t="shared" ref="P80" si="54">O80</f>
        <v>0</v>
      </c>
    </row>
    <row r="81" spans="1:16" x14ac:dyDescent="0.25">
      <c r="A81" s="13" t="s">
        <v>4716</v>
      </c>
      <c r="B81" s="13" t="s">
        <v>7462</v>
      </c>
      <c r="C81" s="13" t="s">
        <v>7444</v>
      </c>
      <c r="D81" s="13"/>
      <c r="E81" s="24">
        <v>0</v>
      </c>
      <c r="F81" s="24">
        <f>E81</f>
        <v>0</v>
      </c>
      <c r="G81" s="24">
        <f>F81</f>
        <v>0</v>
      </c>
      <c r="H81" s="24">
        <f>G81</f>
        <v>0</v>
      </c>
      <c r="I81" s="24">
        <f>H81</f>
        <v>0</v>
      </c>
      <c r="J81" s="24">
        <f>I81</f>
        <v>0</v>
      </c>
      <c r="K81" s="24">
        <f>55000*0.09</f>
        <v>4950</v>
      </c>
      <c r="L81" s="24">
        <f>K81</f>
        <v>4950</v>
      </c>
      <c r="M81" s="24">
        <f>L81</f>
        <v>4950</v>
      </c>
      <c r="N81" s="24">
        <f>M81</f>
        <v>4950</v>
      </c>
      <c r="O81" s="24">
        <f>N81</f>
        <v>4950</v>
      </c>
      <c r="P81" s="24">
        <f>O81</f>
        <v>4950</v>
      </c>
    </row>
    <row r="82" spans="1:16" x14ac:dyDescent="0.25">
      <c r="A82" s="13" t="s">
        <v>180</v>
      </c>
      <c r="B82" s="13" t="s">
        <v>7463</v>
      </c>
      <c r="C82" s="13" t="s">
        <v>180</v>
      </c>
      <c r="D82" s="13" t="s">
        <v>100</v>
      </c>
      <c r="E82" s="24">
        <v>0</v>
      </c>
      <c r="F82" s="24">
        <f t="shared" si="52"/>
        <v>0</v>
      </c>
      <c r="G82" s="24">
        <f t="shared" si="52"/>
        <v>0</v>
      </c>
      <c r="H82" s="24">
        <f t="shared" si="52"/>
        <v>0</v>
      </c>
      <c r="I82" s="24">
        <f t="shared" si="52"/>
        <v>0</v>
      </c>
      <c r="J82" s="24">
        <f t="shared" si="52"/>
        <v>0</v>
      </c>
      <c r="K82" s="24">
        <f t="shared" si="51"/>
        <v>0</v>
      </c>
      <c r="L82" s="24">
        <f t="shared" si="53"/>
        <v>0</v>
      </c>
      <c r="M82" s="24">
        <f t="shared" si="53"/>
        <v>0</v>
      </c>
      <c r="N82" s="24">
        <f t="shared" si="53"/>
        <v>0</v>
      </c>
      <c r="O82" s="24">
        <f t="shared" si="53"/>
        <v>0</v>
      </c>
      <c r="P82" s="24">
        <f t="shared" si="53"/>
        <v>0</v>
      </c>
    </row>
    <row r="83" spans="1:16" x14ac:dyDescent="0.25">
      <c r="A83" s="13" t="s">
        <v>7464</v>
      </c>
      <c r="B83" s="13" t="s">
        <v>7465</v>
      </c>
      <c r="C83" s="13" t="s">
        <v>7444</v>
      </c>
      <c r="D83" s="13"/>
      <c r="E83" s="24">
        <v>0</v>
      </c>
      <c r="F83" s="24">
        <f t="shared" si="52"/>
        <v>0</v>
      </c>
      <c r="G83" s="24">
        <f t="shared" si="52"/>
        <v>0</v>
      </c>
      <c r="H83" s="24">
        <f t="shared" si="52"/>
        <v>0</v>
      </c>
      <c r="I83" s="24">
        <f t="shared" si="52"/>
        <v>0</v>
      </c>
      <c r="J83" s="24">
        <f t="shared" si="52"/>
        <v>0</v>
      </c>
      <c r="K83" s="24">
        <f t="shared" si="51"/>
        <v>0</v>
      </c>
      <c r="L83" s="24">
        <f t="shared" si="53"/>
        <v>0</v>
      </c>
      <c r="M83" s="24">
        <f t="shared" si="53"/>
        <v>0</v>
      </c>
      <c r="N83" s="24">
        <f t="shared" si="53"/>
        <v>0</v>
      </c>
      <c r="O83" s="24">
        <f t="shared" si="53"/>
        <v>0</v>
      </c>
      <c r="P83" s="24">
        <f t="shared" si="53"/>
        <v>0</v>
      </c>
    </row>
    <row r="84" spans="1:16" x14ac:dyDescent="0.25">
      <c r="A84" s="13" t="s">
        <v>4231</v>
      </c>
      <c r="B84" s="13" t="s">
        <v>7465</v>
      </c>
      <c r="C84" s="13" t="s">
        <v>7444</v>
      </c>
      <c r="D84" s="13"/>
      <c r="E84" s="24">
        <f>4600/12</f>
        <v>383.33333333333331</v>
      </c>
      <c r="F84" s="24">
        <f t="shared" si="52"/>
        <v>383.33333333333331</v>
      </c>
      <c r="G84" s="24">
        <f t="shared" si="52"/>
        <v>383.33333333333331</v>
      </c>
      <c r="H84" s="24">
        <f t="shared" si="52"/>
        <v>383.33333333333331</v>
      </c>
      <c r="I84" s="24">
        <f t="shared" si="52"/>
        <v>383.33333333333331</v>
      </c>
      <c r="J84" s="24">
        <f t="shared" si="52"/>
        <v>383.33333333333331</v>
      </c>
      <c r="K84" s="24">
        <f t="shared" si="51"/>
        <v>383.33333333333331</v>
      </c>
      <c r="L84" s="24">
        <f t="shared" si="53"/>
        <v>383.33333333333331</v>
      </c>
      <c r="M84" s="24">
        <f t="shared" si="53"/>
        <v>383.33333333333331</v>
      </c>
      <c r="N84" s="24">
        <f t="shared" si="53"/>
        <v>383.33333333333331</v>
      </c>
      <c r="O84" s="24">
        <f t="shared" si="53"/>
        <v>383.33333333333331</v>
      </c>
      <c r="P84" s="24">
        <f t="shared" si="53"/>
        <v>383.33333333333331</v>
      </c>
    </row>
    <row r="85" spans="1:16" x14ac:dyDescent="0.25">
      <c r="A85" s="13" t="s">
        <v>567</v>
      </c>
      <c r="B85" s="13" t="s">
        <v>7465</v>
      </c>
      <c r="C85" s="13" t="s">
        <v>7444</v>
      </c>
      <c r="D85" s="13"/>
      <c r="E85" s="24">
        <f>1200/12</f>
        <v>100</v>
      </c>
      <c r="F85" s="24">
        <f t="shared" si="52"/>
        <v>100</v>
      </c>
      <c r="G85" s="24">
        <f t="shared" si="52"/>
        <v>100</v>
      </c>
      <c r="H85" s="24">
        <f t="shared" si="52"/>
        <v>100</v>
      </c>
      <c r="I85" s="24">
        <f t="shared" si="52"/>
        <v>100</v>
      </c>
      <c r="J85" s="24">
        <f t="shared" si="52"/>
        <v>100</v>
      </c>
      <c r="K85" s="24">
        <f t="shared" si="51"/>
        <v>100</v>
      </c>
      <c r="L85" s="24">
        <f t="shared" si="53"/>
        <v>100</v>
      </c>
      <c r="M85" s="24">
        <f t="shared" si="53"/>
        <v>100</v>
      </c>
      <c r="N85" s="24">
        <f t="shared" si="53"/>
        <v>100</v>
      </c>
      <c r="O85" s="24">
        <f t="shared" si="53"/>
        <v>100</v>
      </c>
      <c r="P85" s="24">
        <f t="shared" si="53"/>
        <v>100</v>
      </c>
    </row>
    <row r="86" spans="1:16" x14ac:dyDescent="0.25">
      <c r="A86" s="13" t="s">
        <v>142</v>
      </c>
      <c r="B86" s="13" t="s">
        <v>7465</v>
      </c>
      <c r="C86" s="13" t="s">
        <v>7444</v>
      </c>
      <c r="D86" s="13"/>
      <c r="E86" s="24">
        <f>4000/12</f>
        <v>333.33333333333331</v>
      </c>
      <c r="F86" s="24">
        <f t="shared" si="52"/>
        <v>333.33333333333331</v>
      </c>
      <c r="G86" s="24">
        <f t="shared" si="52"/>
        <v>333.33333333333331</v>
      </c>
      <c r="H86" s="24">
        <f t="shared" si="52"/>
        <v>333.33333333333331</v>
      </c>
      <c r="I86" s="24">
        <f t="shared" si="52"/>
        <v>333.33333333333331</v>
      </c>
      <c r="J86" s="24">
        <f t="shared" si="52"/>
        <v>333.33333333333331</v>
      </c>
      <c r="K86" s="24">
        <f t="shared" si="51"/>
        <v>333.33333333333331</v>
      </c>
      <c r="L86" s="24">
        <f t="shared" si="53"/>
        <v>333.33333333333331</v>
      </c>
      <c r="M86" s="24">
        <f t="shared" si="53"/>
        <v>333.33333333333331</v>
      </c>
      <c r="N86" s="24">
        <f t="shared" si="53"/>
        <v>333.33333333333331</v>
      </c>
      <c r="O86" s="24">
        <f t="shared" si="53"/>
        <v>333.33333333333331</v>
      </c>
      <c r="P86" s="24">
        <f t="shared" si="53"/>
        <v>333.33333333333331</v>
      </c>
    </row>
    <row r="87" spans="1:16" x14ac:dyDescent="0.25">
      <c r="A87" s="13" t="s">
        <v>116</v>
      </c>
      <c r="B87" s="13" t="s">
        <v>7465</v>
      </c>
      <c r="C87" s="13" t="s">
        <v>7444</v>
      </c>
      <c r="D87" s="13"/>
      <c r="E87" s="24">
        <v>100</v>
      </c>
      <c r="F87" s="24">
        <f t="shared" si="52"/>
        <v>100</v>
      </c>
      <c r="G87" s="24">
        <f t="shared" si="52"/>
        <v>100</v>
      </c>
      <c r="H87" s="24">
        <f t="shared" si="52"/>
        <v>100</v>
      </c>
      <c r="I87" s="24">
        <f t="shared" si="52"/>
        <v>100</v>
      </c>
      <c r="J87" s="24">
        <f t="shared" si="52"/>
        <v>100</v>
      </c>
      <c r="K87" s="24">
        <f t="shared" si="51"/>
        <v>100</v>
      </c>
      <c r="L87" s="24">
        <f t="shared" si="53"/>
        <v>100</v>
      </c>
      <c r="M87" s="24">
        <f t="shared" si="53"/>
        <v>100</v>
      </c>
      <c r="N87" s="24">
        <f t="shared" si="53"/>
        <v>100</v>
      </c>
      <c r="O87" s="24">
        <f t="shared" si="53"/>
        <v>100</v>
      </c>
      <c r="P87" s="24">
        <f t="shared" si="53"/>
        <v>100</v>
      </c>
    </row>
    <row r="88" spans="1:16" x14ac:dyDescent="0.25">
      <c r="A88" s="13" t="s">
        <v>1891</v>
      </c>
      <c r="B88" s="13" t="s">
        <v>7465</v>
      </c>
      <c r="C88" s="13" t="s">
        <v>7444</v>
      </c>
      <c r="D88" s="13"/>
      <c r="E88" s="24">
        <v>10</v>
      </c>
      <c r="F88" s="24">
        <f t="shared" si="52"/>
        <v>10</v>
      </c>
      <c r="G88" s="24">
        <f t="shared" si="52"/>
        <v>10</v>
      </c>
      <c r="H88" s="24">
        <f t="shared" si="52"/>
        <v>10</v>
      </c>
      <c r="I88" s="24">
        <f t="shared" si="52"/>
        <v>10</v>
      </c>
      <c r="J88" s="24">
        <f t="shared" si="52"/>
        <v>10</v>
      </c>
      <c r="K88" s="24">
        <f t="shared" si="51"/>
        <v>10</v>
      </c>
      <c r="L88" s="24">
        <f t="shared" si="53"/>
        <v>10</v>
      </c>
      <c r="M88" s="24">
        <f t="shared" si="53"/>
        <v>10</v>
      </c>
      <c r="N88" s="24">
        <f t="shared" si="53"/>
        <v>10</v>
      </c>
      <c r="O88" s="24">
        <f t="shared" si="53"/>
        <v>10</v>
      </c>
      <c r="P88" s="24">
        <f t="shared" si="53"/>
        <v>10</v>
      </c>
    </row>
    <row r="89" spans="1:16" x14ac:dyDescent="0.25">
      <c r="A89" s="13" t="s">
        <v>496</v>
      </c>
      <c r="B89" s="13" t="s">
        <v>7465</v>
      </c>
      <c r="C89" s="13" t="s">
        <v>7444</v>
      </c>
      <c r="D89" s="13"/>
      <c r="E89" s="24">
        <v>15</v>
      </c>
      <c r="F89" s="24">
        <f t="shared" si="52"/>
        <v>15</v>
      </c>
      <c r="G89" s="24">
        <f t="shared" si="52"/>
        <v>15</v>
      </c>
      <c r="H89" s="24">
        <f t="shared" si="52"/>
        <v>15</v>
      </c>
      <c r="I89" s="24">
        <f t="shared" si="52"/>
        <v>15</v>
      </c>
      <c r="J89" s="24">
        <f t="shared" si="52"/>
        <v>15</v>
      </c>
      <c r="K89" s="24">
        <f t="shared" si="51"/>
        <v>15</v>
      </c>
      <c r="L89" s="24">
        <f t="shared" si="53"/>
        <v>15</v>
      </c>
      <c r="M89" s="24">
        <f t="shared" si="53"/>
        <v>15</v>
      </c>
      <c r="N89" s="24">
        <f t="shared" si="53"/>
        <v>15</v>
      </c>
      <c r="O89" s="24">
        <f t="shared" si="53"/>
        <v>15</v>
      </c>
      <c r="P89" s="24">
        <f t="shared" si="53"/>
        <v>15</v>
      </c>
    </row>
    <row r="90" spans="1:16" x14ac:dyDescent="0.25">
      <c r="A90" s="13" t="s">
        <v>431</v>
      </c>
      <c r="B90" s="13" t="s">
        <v>7465</v>
      </c>
      <c r="C90" s="13" t="s">
        <v>7444</v>
      </c>
      <c r="D90" s="13"/>
      <c r="E90" s="24">
        <v>70</v>
      </c>
      <c r="F90" s="24">
        <f t="shared" ref="F90:J94" si="55">E90</f>
        <v>70</v>
      </c>
      <c r="G90" s="24">
        <f t="shared" si="55"/>
        <v>70</v>
      </c>
      <c r="H90" s="24">
        <f t="shared" si="55"/>
        <v>70</v>
      </c>
      <c r="I90" s="24">
        <f t="shared" si="55"/>
        <v>70</v>
      </c>
      <c r="J90" s="24">
        <f t="shared" si="55"/>
        <v>70</v>
      </c>
      <c r="K90" s="24">
        <f t="shared" si="51"/>
        <v>70</v>
      </c>
      <c r="L90" s="24">
        <f t="shared" ref="L90:P94" si="56">K90</f>
        <v>70</v>
      </c>
      <c r="M90" s="24">
        <f t="shared" si="56"/>
        <v>70</v>
      </c>
      <c r="N90" s="24">
        <f t="shared" si="56"/>
        <v>70</v>
      </c>
      <c r="O90" s="24">
        <f t="shared" si="56"/>
        <v>70</v>
      </c>
      <c r="P90" s="24">
        <f t="shared" si="56"/>
        <v>70</v>
      </c>
    </row>
    <row r="91" spans="1:16" x14ac:dyDescent="0.25">
      <c r="A91" s="13" t="s">
        <v>441</v>
      </c>
      <c r="B91" s="13" t="s">
        <v>7466</v>
      </c>
      <c r="C91" s="13" t="s">
        <v>7444</v>
      </c>
      <c r="D91" s="13"/>
      <c r="E91" s="24">
        <f>2800/12</f>
        <v>233.33333333333334</v>
      </c>
      <c r="F91" s="24">
        <f t="shared" si="55"/>
        <v>233.33333333333334</v>
      </c>
      <c r="G91" s="24">
        <f t="shared" si="55"/>
        <v>233.33333333333334</v>
      </c>
      <c r="H91" s="24">
        <f t="shared" si="55"/>
        <v>233.33333333333334</v>
      </c>
      <c r="I91" s="24">
        <f t="shared" si="55"/>
        <v>233.33333333333334</v>
      </c>
      <c r="J91" s="24">
        <f t="shared" si="55"/>
        <v>233.33333333333334</v>
      </c>
      <c r="K91" s="24">
        <f t="shared" si="51"/>
        <v>233.33333333333334</v>
      </c>
      <c r="L91" s="24">
        <f t="shared" si="56"/>
        <v>233.33333333333334</v>
      </c>
      <c r="M91" s="24">
        <f t="shared" si="56"/>
        <v>233.33333333333334</v>
      </c>
      <c r="N91" s="24">
        <f t="shared" si="56"/>
        <v>233.33333333333334</v>
      </c>
      <c r="O91" s="24">
        <f t="shared" si="56"/>
        <v>233.33333333333334</v>
      </c>
      <c r="P91" s="24">
        <f t="shared" si="56"/>
        <v>233.33333333333334</v>
      </c>
    </row>
    <row r="92" spans="1:16" x14ac:dyDescent="0.25">
      <c r="A92" s="13" t="s">
        <v>15702</v>
      </c>
      <c r="B92" s="13" t="s">
        <v>7467</v>
      </c>
      <c r="C92" s="13" t="s">
        <v>7444</v>
      </c>
      <c r="D92" s="13"/>
      <c r="E92" s="24"/>
      <c r="F92" s="24">
        <f t="shared" ref="F92:P92" si="57">E92</f>
        <v>0</v>
      </c>
      <c r="G92" s="24">
        <f t="shared" si="57"/>
        <v>0</v>
      </c>
      <c r="H92" s="24">
        <f t="shared" si="57"/>
        <v>0</v>
      </c>
      <c r="I92" s="24">
        <f t="shared" si="57"/>
        <v>0</v>
      </c>
      <c r="J92" s="24">
        <f t="shared" si="57"/>
        <v>0</v>
      </c>
      <c r="K92" s="24">
        <f t="shared" si="57"/>
        <v>0</v>
      </c>
      <c r="L92" s="24">
        <f t="shared" si="57"/>
        <v>0</v>
      </c>
      <c r="M92" s="24">
        <f t="shared" si="57"/>
        <v>0</v>
      </c>
      <c r="N92" s="24">
        <f t="shared" si="57"/>
        <v>0</v>
      </c>
      <c r="O92" s="24">
        <f t="shared" si="57"/>
        <v>0</v>
      </c>
      <c r="P92" s="24">
        <f t="shared" si="57"/>
        <v>0</v>
      </c>
    </row>
    <row r="93" spans="1:16" x14ac:dyDescent="0.25">
      <c r="A93" s="13" t="s">
        <v>18536</v>
      </c>
      <c r="B93" s="13" t="s">
        <v>7450</v>
      </c>
      <c r="C93" s="13" t="s">
        <v>7444</v>
      </c>
      <c r="D93" s="13"/>
      <c r="E93" s="24"/>
      <c r="F93" s="24">
        <f t="shared" ref="F93:P93" si="58">E93</f>
        <v>0</v>
      </c>
      <c r="G93" s="24">
        <f t="shared" si="58"/>
        <v>0</v>
      </c>
      <c r="H93" s="24">
        <f t="shared" si="58"/>
        <v>0</v>
      </c>
      <c r="I93" s="24">
        <f t="shared" si="58"/>
        <v>0</v>
      </c>
      <c r="J93" s="24">
        <f t="shared" si="58"/>
        <v>0</v>
      </c>
      <c r="K93" s="24">
        <f t="shared" si="58"/>
        <v>0</v>
      </c>
      <c r="L93" s="24">
        <f t="shared" si="58"/>
        <v>0</v>
      </c>
      <c r="M93" s="24">
        <f t="shared" si="58"/>
        <v>0</v>
      </c>
      <c r="N93" s="24">
        <f t="shared" si="58"/>
        <v>0</v>
      </c>
      <c r="O93" s="24">
        <f t="shared" si="58"/>
        <v>0</v>
      </c>
      <c r="P93" s="24">
        <f t="shared" si="58"/>
        <v>0</v>
      </c>
    </row>
    <row r="94" spans="1:16" x14ac:dyDescent="0.25">
      <c r="A94" s="13" t="s">
        <v>2850</v>
      </c>
      <c r="B94" s="13" t="s">
        <v>7466</v>
      </c>
      <c r="C94" s="13" t="s">
        <v>7444</v>
      </c>
      <c r="D94" s="13"/>
      <c r="E94" s="24">
        <v>500</v>
      </c>
      <c r="F94" s="24">
        <f t="shared" si="55"/>
        <v>500</v>
      </c>
      <c r="G94" s="24">
        <f t="shared" si="55"/>
        <v>500</v>
      </c>
      <c r="H94" s="24">
        <f t="shared" si="55"/>
        <v>500</v>
      </c>
      <c r="I94" s="24">
        <f t="shared" si="55"/>
        <v>500</v>
      </c>
      <c r="J94" s="24">
        <f t="shared" si="55"/>
        <v>500</v>
      </c>
      <c r="K94" s="24">
        <f t="shared" si="51"/>
        <v>500</v>
      </c>
      <c r="L94" s="24">
        <f t="shared" si="56"/>
        <v>500</v>
      </c>
      <c r="M94" s="24">
        <f t="shared" si="56"/>
        <v>500</v>
      </c>
      <c r="N94" s="24">
        <f t="shared" si="56"/>
        <v>500</v>
      </c>
      <c r="O94" s="24">
        <f t="shared" si="56"/>
        <v>500</v>
      </c>
      <c r="P94" s="24">
        <f t="shared" si="56"/>
        <v>500</v>
      </c>
    </row>
  </sheetData>
  <sortState xmlns:xlrd2="http://schemas.microsoft.com/office/spreadsheetml/2017/richdata2" ref="A2:P64">
    <sortCondition ref="B2:B64"/>
  </sortState>
  <phoneticPr fontId="3" type="noConversion"/>
  <conditionalFormatting sqref="A2:A94 A101:A269">
    <cfRule type="expression" dxfId="2" priority="26">
      <formula>COUNTIF($A$2:$A$269,$A2)&gt;1</formula>
    </cfRule>
  </conditionalFormatting>
  <conditionalFormatting sqref="B2:C76 B77:B79 B80:C94 B101:C269">
    <cfRule type="expression" dxfId="1" priority="2">
      <formula>AND(ISBLANK(B2),NOT(ISBLANK($A2)))</formula>
    </cfRule>
  </conditionalFormatting>
  <conditionalFormatting sqref="C77:C79">
    <cfRule type="expression" dxfId="0" priority="21">
      <formula>AND(ISBLANK(C77),NOT(ISBLANK($A76)))</formula>
    </cfRule>
  </conditionalFormatting>
  <dataValidations count="2">
    <dataValidation type="list" allowBlank="1" showInputMessage="1" showErrorMessage="1" sqref="D2:D94" xr:uid="{8CB6E5E4-5A0B-AD43-8A3C-3CE952F6249F}">
      <formula1>"Hide"</formula1>
    </dataValidation>
    <dataValidation type="list" allowBlank="1" showInputMessage="1" showErrorMessage="1" sqref="C2:C94" xr:uid="{4D592CE6-53F5-4393-923B-3C030CC4561B}">
      <formula1>"Income,Expense,Transfer"</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B158-5FD7-8243-AF59-43FF5A305FCE}">
  <sheetPr codeName="Sheet6"/>
  <dimension ref="A1:P7"/>
  <sheetViews>
    <sheetView workbookViewId="0">
      <selection activeCell="A7" sqref="A7:L7"/>
    </sheetView>
  </sheetViews>
  <sheetFormatPr defaultColWidth="10.625" defaultRowHeight="15.75" x14ac:dyDescent="0.25"/>
  <cols>
    <col min="1" max="12" width="14.25" customWidth="1"/>
  </cols>
  <sheetData>
    <row r="1" spans="1:16" ht="30" customHeight="1" x14ac:dyDescent="0.25">
      <c r="A1" s="11">
        <v>45658</v>
      </c>
      <c r="B1" s="11">
        <v>45689</v>
      </c>
      <c r="C1" s="11">
        <v>45717</v>
      </c>
      <c r="D1" s="11">
        <v>45748</v>
      </c>
      <c r="E1" s="11">
        <v>45778</v>
      </c>
      <c r="F1" s="11">
        <v>45809</v>
      </c>
      <c r="G1" s="11">
        <v>45839</v>
      </c>
      <c r="H1" s="11">
        <v>45870</v>
      </c>
      <c r="I1" s="11">
        <v>45901</v>
      </c>
      <c r="J1" s="11">
        <v>45931</v>
      </c>
      <c r="K1" s="11">
        <v>45962</v>
      </c>
      <c r="L1" s="11">
        <v>45992</v>
      </c>
      <c r="N1" s="260" t="s">
        <v>7471</v>
      </c>
      <c r="O1" s="260"/>
      <c r="P1" s="260"/>
    </row>
    <row r="2" spans="1:16" ht="30" customHeight="1" x14ac:dyDescent="0.25">
      <c r="N2" s="260"/>
      <c r="O2" s="260"/>
      <c r="P2" s="260"/>
    </row>
    <row r="3" spans="1:16" ht="30" customHeight="1" x14ac:dyDescent="0.25">
      <c r="A3" s="11">
        <v>46023</v>
      </c>
      <c r="B3" s="11">
        <v>46054</v>
      </c>
      <c r="C3" s="11">
        <v>46082</v>
      </c>
      <c r="D3" s="11">
        <v>46113</v>
      </c>
      <c r="E3" s="11">
        <v>46143</v>
      </c>
      <c r="F3" s="11">
        <v>46174</v>
      </c>
      <c r="G3" s="11">
        <v>46204</v>
      </c>
      <c r="H3" s="11">
        <v>46235</v>
      </c>
      <c r="I3" s="11">
        <v>46266</v>
      </c>
      <c r="J3" s="11">
        <v>46296</v>
      </c>
      <c r="K3" s="11">
        <v>46327</v>
      </c>
      <c r="L3" s="11">
        <v>46357</v>
      </c>
      <c r="N3" s="260"/>
      <c r="O3" s="260"/>
      <c r="P3" s="260"/>
    </row>
    <row r="4" spans="1:16" ht="30" customHeight="1" x14ac:dyDescent="0.25">
      <c r="N4" s="260"/>
      <c r="O4" s="260"/>
      <c r="P4" s="260"/>
    </row>
    <row r="5" spans="1:16" ht="30" customHeight="1" x14ac:dyDescent="0.25">
      <c r="A5" s="11">
        <v>46388</v>
      </c>
      <c r="B5" s="11">
        <v>46419</v>
      </c>
      <c r="C5" s="11">
        <v>46447</v>
      </c>
      <c r="D5" s="11">
        <v>46478</v>
      </c>
      <c r="E5" s="11">
        <v>46508</v>
      </c>
      <c r="F5" s="11">
        <v>46539</v>
      </c>
      <c r="G5" s="11">
        <v>46569</v>
      </c>
      <c r="H5" s="11">
        <v>46600</v>
      </c>
      <c r="I5" s="11">
        <v>46631</v>
      </c>
      <c r="J5" s="11">
        <v>46661</v>
      </c>
      <c r="K5" s="11">
        <v>46692</v>
      </c>
      <c r="L5" s="11">
        <v>46722</v>
      </c>
    </row>
    <row r="6" spans="1:16" ht="30" customHeight="1" x14ac:dyDescent="0.25"/>
    <row r="7" spans="1:16" ht="30" customHeight="1" x14ac:dyDescent="0.25">
      <c r="A7" s="11">
        <v>46753</v>
      </c>
      <c r="B7" s="11">
        <v>46784</v>
      </c>
      <c r="C7" s="11">
        <v>46813</v>
      </c>
      <c r="D7" s="11">
        <v>46844</v>
      </c>
      <c r="E7" s="11">
        <v>46874</v>
      </c>
      <c r="F7" s="11">
        <v>46905</v>
      </c>
      <c r="G7" s="11">
        <v>46935</v>
      </c>
      <c r="H7" s="11">
        <v>46966</v>
      </c>
      <c r="I7" s="11">
        <v>46997</v>
      </c>
      <c r="J7" s="11">
        <v>47027</v>
      </c>
      <c r="K7" s="11">
        <v>47058</v>
      </c>
      <c r="L7" s="11">
        <v>47088</v>
      </c>
    </row>
  </sheetData>
  <mergeCells count="1">
    <mergeCell ref="N1:P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89F4-E5C8-1B4E-A824-B71A61447384}">
  <sheetPr codeName="Sheet11"/>
  <dimension ref="A1:E66"/>
  <sheetViews>
    <sheetView workbookViewId="0">
      <pane ySplit="2" topLeftCell="A3" activePane="bottomLeft" state="frozen"/>
      <selection pane="bottomLeft" activeCell="E3" sqref="E3"/>
    </sheetView>
  </sheetViews>
  <sheetFormatPr defaultColWidth="10.625" defaultRowHeight="15.75" x14ac:dyDescent="0.25"/>
  <cols>
    <col min="1" max="1" width="34.625" style="1" customWidth="1"/>
    <col min="2" max="3" width="33.375" style="1" customWidth="1"/>
    <col min="4" max="4" width="23.25" style="1" customWidth="1"/>
    <col min="5" max="5" width="25" style="1" customWidth="1"/>
  </cols>
  <sheetData>
    <row r="1" spans="1:5" ht="55.15" customHeight="1" x14ac:dyDescent="0.25">
      <c r="A1" s="261" t="s">
        <v>7472</v>
      </c>
      <c r="B1" s="261"/>
      <c r="C1" s="261"/>
      <c r="D1" s="261"/>
      <c r="E1" s="261"/>
    </row>
    <row r="2" spans="1:5" ht="22.15" customHeight="1" x14ac:dyDescent="0.25">
      <c r="A2" s="2" t="s">
        <v>7473</v>
      </c>
      <c r="B2" s="2" t="s">
        <v>7474</v>
      </c>
      <c r="C2" s="2" t="s">
        <v>7475</v>
      </c>
      <c r="D2" s="2" t="s">
        <v>7476</v>
      </c>
      <c r="E2" s="2" t="s">
        <v>7477</v>
      </c>
    </row>
    <row r="3" spans="1:5" x14ac:dyDescent="0.25">
      <c r="A3" s="1" t="s">
        <v>17693</v>
      </c>
      <c r="B3" s="1" t="s">
        <v>7486</v>
      </c>
      <c r="C3" s="1" t="s">
        <v>17694</v>
      </c>
      <c r="D3" s="1" t="s">
        <v>7514</v>
      </c>
      <c r="E3" s="1" t="s">
        <v>18525</v>
      </c>
    </row>
    <row r="4" spans="1:5" x14ac:dyDescent="0.25">
      <c r="A4" s="1" t="s">
        <v>17695</v>
      </c>
      <c r="B4" s="1" t="s">
        <v>7479</v>
      </c>
      <c r="C4" s="1" t="s">
        <v>17694</v>
      </c>
      <c r="D4" s="1" t="s">
        <v>7514</v>
      </c>
      <c r="E4" s="1" t="s">
        <v>20794</v>
      </c>
    </row>
    <row r="5" spans="1:5" x14ac:dyDescent="0.25">
      <c r="A5" s="1" t="s">
        <v>11448</v>
      </c>
      <c r="B5" s="1" t="s">
        <v>7486</v>
      </c>
      <c r="C5" s="1" t="s">
        <v>11449</v>
      </c>
      <c r="D5" s="1" t="s">
        <v>7514</v>
      </c>
      <c r="E5" s="1" t="s">
        <v>25328</v>
      </c>
    </row>
    <row r="6" spans="1:5" x14ac:dyDescent="0.25">
      <c r="A6" s="1" t="s">
        <v>11450</v>
      </c>
      <c r="B6" s="1" t="s">
        <v>7479</v>
      </c>
      <c r="C6" s="1" t="s">
        <v>11451</v>
      </c>
      <c r="D6" s="1" t="s">
        <v>7514</v>
      </c>
      <c r="E6" s="1" t="s">
        <v>25329</v>
      </c>
    </row>
    <row r="7" spans="1:5" x14ac:dyDescent="0.25">
      <c r="A7" s="1" t="s">
        <v>11452</v>
      </c>
      <c r="B7" s="1" t="s">
        <v>7479</v>
      </c>
      <c r="C7" s="1" t="s">
        <v>11449</v>
      </c>
      <c r="D7" s="1" t="s">
        <v>7514</v>
      </c>
      <c r="E7" s="1" t="s">
        <v>25330</v>
      </c>
    </row>
    <row r="8" spans="1:5" x14ac:dyDescent="0.25">
      <c r="A8" s="1" t="s">
        <v>7478</v>
      </c>
      <c r="B8" s="1" t="s">
        <v>7479</v>
      </c>
      <c r="C8" s="1" t="s">
        <v>7480</v>
      </c>
      <c r="D8" s="1" t="s">
        <v>7481</v>
      </c>
      <c r="E8" s="1">
        <v>1</v>
      </c>
    </row>
    <row r="9" spans="1:5" x14ac:dyDescent="0.25">
      <c r="A9" s="1" t="s">
        <v>7482</v>
      </c>
      <c r="B9" s="1" t="s">
        <v>7483</v>
      </c>
      <c r="C9" s="1" t="s">
        <v>7484</v>
      </c>
      <c r="D9" s="1" t="s">
        <v>7481</v>
      </c>
      <c r="E9" s="1">
        <v>1</v>
      </c>
    </row>
    <row r="10" spans="1:5" x14ac:dyDescent="0.25">
      <c r="A10" s="1" t="s">
        <v>7485</v>
      </c>
      <c r="B10" s="1" t="s">
        <v>7486</v>
      </c>
      <c r="C10" s="1" t="s">
        <v>7487</v>
      </c>
      <c r="D10" s="1" t="s">
        <v>7481</v>
      </c>
      <c r="E10" s="1">
        <v>1</v>
      </c>
    </row>
    <row r="11" spans="1:5" x14ac:dyDescent="0.25">
      <c r="A11" s="1" t="s">
        <v>7488</v>
      </c>
      <c r="B11" s="1" t="s">
        <v>7489</v>
      </c>
      <c r="C11" s="1" t="s">
        <v>7490</v>
      </c>
      <c r="D11" s="1" t="s">
        <v>7481</v>
      </c>
      <c r="E11" s="1">
        <v>1</v>
      </c>
    </row>
    <row r="12" spans="1:5" x14ac:dyDescent="0.25">
      <c r="A12" s="1" t="s">
        <v>7491</v>
      </c>
      <c r="B12" s="1" t="s">
        <v>7492</v>
      </c>
      <c r="C12" s="1" t="s">
        <v>7493</v>
      </c>
      <c r="D12" s="1" t="s">
        <v>7481</v>
      </c>
      <c r="E12" s="1">
        <v>1</v>
      </c>
    </row>
    <row r="13" spans="1:5" x14ac:dyDescent="0.25">
      <c r="A13" s="1" t="s">
        <v>7494</v>
      </c>
      <c r="B13" s="1" t="s">
        <v>7495</v>
      </c>
      <c r="C13" s="1" t="s">
        <v>7496</v>
      </c>
      <c r="D13" s="1" t="s">
        <v>7481</v>
      </c>
      <c r="E13" s="1">
        <v>1</v>
      </c>
    </row>
    <row r="14" spans="1:5" x14ac:dyDescent="0.25">
      <c r="A14" s="1" t="s">
        <v>7497</v>
      </c>
      <c r="B14" s="1" t="s">
        <v>7498</v>
      </c>
      <c r="C14" s="1" t="s">
        <v>7499</v>
      </c>
      <c r="D14" s="1" t="s">
        <v>7481</v>
      </c>
      <c r="E14" s="1">
        <v>1</v>
      </c>
    </row>
    <row r="15" spans="1:5" x14ac:dyDescent="0.25">
      <c r="A15" s="1" t="s">
        <v>7500</v>
      </c>
      <c r="B15" s="1" t="s">
        <v>7501</v>
      </c>
      <c r="C15" s="1" t="s">
        <v>7502</v>
      </c>
      <c r="D15" s="1" t="s">
        <v>7481</v>
      </c>
      <c r="E15" s="1">
        <v>1</v>
      </c>
    </row>
    <row r="16" spans="1:5" x14ac:dyDescent="0.25">
      <c r="A16" s="1" t="s">
        <v>7503</v>
      </c>
      <c r="B16" s="1" t="s">
        <v>7504</v>
      </c>
      <c r="C16" s="1" t="s">
        <v>7505</v>
      </c>
      <c r="D16" s="1" t="s">
        <v>7481</v>
      </c>
      <c r="E16" s="1">
        <v>1</v>
      </c>
    </row>
    <row r="17" spans="1:5" x14ac:dyDescent="0.25">
      <c r="A17" s="1" t="s">
        <v>7506</v>
      </c>
      <c r="B17" s="1" t="s">
        <v>7507</v>
      </c>
      <c r="C17" s="1" t="s">
        <v>7508</v>
      </c>
      <c r="D17" s="1" t="s">
        <v>7481</v>
      </c>
      <c r="E17" s="1">
        <v>1</v>
      </c>
    </row>
    <row r="18" spans="1:5" x14ac:dyDescent="0.25">
      <c r="A18" s="1" t="s">
        <v>7509</v>
      </c>
      <c r="B18" s="1" t="s">
        <v>7510</v>
      </c>
      <c r="C18" s="1" t="s">
        <v>7511</v>
      </c>
      <c r="D18" s="1" t="s">
        <v>7481</v>
      </c>
      <c r="E18" s="1">
        <v>1</v>
      </c>
    </row>
    <row r="19" spans="1:5" x14ac:dyDescent="0.25">
      <c r="A19" s="1" t="s">
        <v>7512</v>
      </c>
      <c r="B19" s="1" t="s">
        <v>7486</v>
      </c>
      <c r="C19" s="1" t="s">
        <v>7513</v>
      </c>
      <c r="D19" s="1" t="s">
        <v>7514</v>
      </c>
      <c r="E19" s="1" t="s">
        <v>7515</v>
      </c>
    </row>
    <row r="20" spans="1:5" x14ac:dyDescent="0.25">
      <c r="A20" s="1" t="s">
        <v>7516</v>
      </c>
      <c r="B20" s="1" t="s">
        <v>7486</v>
      </c>
      <c r="C20" s="1" t="s">
        <v>7517</v>
      </c>
      <c r="D20" s="1" t="s">
        <v>7514</v>
      </c>
      <c r="E20" s="1" t="s">
        <v>7518</v>
      </c>
    </row>
    <row r="21" spans="1:5" x14ac:dyDescent="0.25">
      <c r="A21" s="1" t="s">
        <v>7519</v>
      </c>
      <c r="B21" s="1" t="s">
        <v>7486</v>
      </c>
      <c r="C21" s="1" t="s">
        <v>7520</v>
      </c>
      <c r="D21" s="1" t="s">
        <v>7514</v>
      </c>
      <c r="E21" s="1" t="s">
        <v>12486</v>
      </c>
    </row>
    <row r="22" spans="1:5" x14ac:dyDescent="0.25">
      <c r="A22" s="1" t="s">
        <v>7521</v>
      </c>
      <c r="B22" s="1" t="s">
        <v>7486</v>
      </c>
      <c r="C22" s="1" t="s">
        <v>7522</v>
      </c>
      <c r="D22" s="1" t="s">
        <v>7514</v>
      </c>
    </row>
    <row r="23" spans="1:5" x14ac:dyDescent="0.25">
      <c r="A23" s="1" t="s">
        <v>7523</v>
      </c>
      <c r="B23" s="1" t="s">
        <v>7486</v>
      </c>
      <c r="C23" s="1" t="s">
        <v>7524</v>
      </c>
      <c r="D23" s="1" t="s">
        <v>7514</v>
      </c>
    </row>
    <row r="24" spans="1:5" x14ac:dyDescent="0.25">
      <c r="A24" s="1" t="s">
        <v>7525</v>
      </c>
      <c r="B24" s="1" t="s">
        <v>7486</v>
      </c>
      <c r="C24" s="1" t="s">
        <v>7526</v>
      </c>
      <c r="D24" s="1" t="s">
        <v>7514</v>
      </c>
      <c r="E24" s="1" t="s">
        <v>24994</v>
      </c>
    </row>
    <row r="25" spans="1:5" x14ac:dyDescent="0.25">
      <c r="A25" s="1" t="s">
        <v>7527</v>
      </c>
      <c r="B25" s="1" t="s">
        <v>7486</v>
      </c>
      <c r="C25" s="1" t="s">
        <v>7528</v>
      </c>
      <c r="D25" s="1" t="s">
        <v>7514</v>
      </c>
      <c r="E25" s="1" t="s">
        <v>14590</v>
      </c>
    </row>
    <row r="26" spans="1:5" x14ac:dyDescent="0.25">
      <c r="A26" s="1" t="s">
        <v>7529</v>
      </c>
      <c r="B26" s="1" t="s">
        <v>7486</v>
      </c>
      <c r="C26" s="1" t="s">
        <v>7530</v>
      </c>
      <c r="D26" s="1" t="s">
        <v>7514</v>
      </c>
      <c r="E26" s="1" t="s">
        <v>24995</v>
      </c>
    </row>
    <row r="27" spans="1:5" x14ac:dyDescent="0.25">
      <c r="A27" s="1" t="s">
        <v>7531</v>
      </c>
      <c r="B27" s="1" t="s">
        <v>7486</v>
      </c>
      <c r="C27" s="1" t="s">
        <v>7532</v>
      </c>
      <c r="D27" s="1" t="s">
        <v>7514</v>
      </c>
      <c r="E27" s="1" t="s">
        <v>11101</v>
      </c>
    </row>
    <row r="28" spans="1:5" x14ac:dyDescent="0.25">
      <c r="A28" s="1" t="s">
        <v>7533</v>
      </c>
      <c r="B28" s="1" t="s">
        <v>7486</v>
      </c>
      <c r="C28" s="1" t="s">
        <v>7534</v>
      </c>
      <c r="D28" s="1" t="s">
        <v>7514</v>
      </c>
      <c r="E28" s="1" t="s">
        <v>24996</v>
      </c>
    </row>
    <row r="29" spans="1:5" x14ac:dyDescent="0.25">
      <c r="A29" s="1" t="s">
        <v>7535</v>
      </c>
      <c r="B29" s="1" t="s">
        <v>7486</v>
      </c>
      <c r="C29" s="1" t="s">
        <v>7536</v>
      </c>
      <c r="D29" s="1" t="s">
        <v>7514</v>
      </c>
      <c r="E29" s="1" t="s">
        <v>24997</v>
      </c>
    </row>
    <row r="30" spans="1:5" x14ac:dyDescent="0.25">
      <c r="A30" s="1" t="s">
        <v>7537</v>
      </c>
      <c r="B30" s="1" t="s">
        <v>7486</v>
      </c>
      <c r="C30" s="1" t="s">
        <v>7538</v>
      </c>
      <c r="D30" s="1" t="s">
        <v>7514</v>
      </c>
      <c r="E30" s="1" t="s">
        <v>24998</v>
      </c>
    </row>
    <row r="31" spans="1:5" x14ac:dyDescent="0.25">
      <c r="A31" s="1" t="s">
        <v>7539</v>
      </c>
      <c r="B31" s="1" t="s">
        <v>7486</v>
      </c>
      <c r="C31" s="1" t="s">
        <v>7540</v>
      </c>
      <c r="D31" s="1" t="s">
        <v>7514</v>
      </c>
      <c r="E31" s="1" t="s">
        <v>24999</v>
      </c>
    </row>
    <row r="32" spans="1:5" x14ac:dyDescent="0.25">
      <c r="A32" s="1" t="s">
        <v>7541</v>
      </c>
      <c r="B32" s="1" t="s">
        <v>7486</v>
      </c>
      <c r="C32" s="1" t="s">
        <v>7542</v>
      </c>
      <c r="D32" s="1" t="s">
        <v>7514</v>
      </c>
      <c r="E32" s="1" t="s">
        <v>25000</v>
      </c>
    </row>
    <row r="33" spans="1:5" x14ac:dyDescent="0.25">
      <c r="A33" s="1" t="s">
        <v>7543</v>
      </c>
      <c r="B33" s="1" t="s">
        <v>7486</v>
      </c>
      <c r="C33" s="1" t="s">
        <v>7544</v>
      </c>
      <c r="D33" s="1" t="s">
        <v>7514</v>
      </c>
      <c r="E33" s="1" t="s">
        <v>25001</v>
      </c>
    </row>
    <row r="34" spans="1:5" x14ac:dyDescent="0.25">
      <c r="A34" s="1" t="s">
        <v>7545</v>
      </c>
      <c r="B34" s="1" t="s">
        <v>7486</v>
      </c>
      <c r="C34" s="1" t="s">
        <v>7546</v>
      </c>
      <c r="D34" s="1" t="s">
        <v>7514</v>
      </c>
      <c r="E34" s="1" t="s">
        <v>25002</v>
      </c>
    </row>
    <row r="35" spans="1:5" x14ac:dyDescent="0.25">
      <c r="A35" s="1" t="s">
        <v>7547</v>
      </c>
      <c r="B35" s="1" t="s">
        <v>7486</v>
      </c>
      <c r="C35" s="1" t="s">
        <v>7548</v>
      </c>
      <c r="D35" s="1" t="s">
        <v>7514</v>
      </c>
      <c r="E35" s="1" t="s">
        <v>25003</v>
      </c>
    </row>
    <row r="36" spans="1:5" x14ac:dyDescent="0.25">
      <c r="A36" s="1" t="s">
        <v>7549</v>
      </c>
      <c r="B36" s="1" t="s">
        <v>7486</v>
      </c>
      <c r="C36" s="1" t="s">
        <v>7550</v>
      </c>
      <c r="D36" s="1" t="s">
        <v>7514</v>
      </c>
      <c r="E36" s="1" t="s">
        <v>15630</v>
      </c>
    </row>
    <row r="37" spans="1:5" x14ac:dyDescent="0.25">
      <c r="A37" s="1" t="s">
        <v>7551</v>
      </c>
      <c r="B37" s="1" t="s">
        <v>7486</v>
      </c>
      <c r="C37" s="1" t="s">
        <v>7552</v>
      </c>
      <c r="D37" s="1" t="s">
        <v>7514</v>
      </c>
      <c r="E37" s="1" t="s">
        <v>25004</v>
      </c>
    </row>
    <row r="38" spans="1:5" x14ac:dyDescent="0.25">
      <c r="A38" s="1" t="s">
        <v>7553</v>
      </c>
      <c r="B38" s="1" t="s">
        <v>7486</v>
      </c>
      <c r="C38" s="1" t="s">
        <v>7554</v>
      </c>
      <c r="D38" s="1" t="s">
        <v>7514</v>
      </c>
      <c r="E38" s="1" t="s">
        <v>25005</v>
      </c>
    </row>
    <row r="39" spans="1:5" x14ac:dyDescent="0.25">
      <c r="A39" s="1" t="s">
        <v>7555</v>
      </c>
      <c r="B39" s="1" t="s">
        <v>7486</v>
      </c>
      <c r="C39" s="1" t="s">
        <v>7556</v>
      </c>
      <c r="D39" s="1" t="s">
        <v>7514</v>
      </c>
      <c r="E39" s="1" t="s">
        <v>25006</v>
      </c>
    </row>
    <row r="40" spans="1:5" x14ac:dyDescent="0.25">
      <c r="A40" s="1" t="s">
        <v>7557</v>
      </c>
      <c r="B40" s="1" t="s">
        <v>7486</v>
      </c>
      <c r="C40" s="1" t="s">
        <v>7558</v>
      </c>
      <c r="D40" s="1" t="s">
        <v>7514</v>
      </c>
    </row>
    <row r="41" spans="1:5" x14ac:dyDescent="0.25">
      <c r="A41" s="1" t="s">
        <v>7559</v>
      </c>
      <c r="B41" s="1" t="s">
        <v>7486</v>
      </c>
      <c r="C41" s="1" t="s">
        <v>7560</v>
      </c>
      <c r="D41" s="1" t="s">
        <v>7514</v>
      </c>
      <c r="E41" s="1" t="s">
        <v>25331</v>
      </c>
    </row>
    <row r="42" spans="1:5" x14ac:dyDescent="0.25">
      <c r="A42" s="1" t="s">
        <v>7561</v>
      </c>
      <c r="B42" s="1" t="s">
        <v>7479</v>
      </c>
      <c r="C42" s="1" t="s">
        <v>7513</v>
      </c>
      <c r="D42" s="1" t="s">
        <v>7514</v>
      </c>
      <c r="E42" s="1" t="s">
        <v>20795</v>
      </c>
    </row>
    <row r="43" spans="1:5" x14ac:dyDescent="0.25">
      <c r="A43" s="1" t="s">
        <v>7562</v>
      </c>
      <c r="B43" s="1" t="s">
        <v>7479</v>
      </c>
      <c r="C43" s="1" t="s">
        <v>7517</v>
      </c>
      <c r="D43" s="1" t="s">
        <v>7514</v>
      </c>
      <c r="E43" s="1" t="s">
        <v>20796</v>
      </c>
    </row>
    <row r="44" spans="1:5" x14ac:dyDescent="0.25">
      <c r="A44" s="1" t="s">
        <v>7563</v>
      </c>
      <c r="B44" s="1" t="s">
        <v>7479</v>
      </c>
      <c r="C44" s="1" t="s">
        <v>7520</v>
      </c>
      <c r="D44" s="1" t="s">
        <v>7514</v>
      </c>
      <c r="E44" s="1" t="s">
        <v>20797</v>
      </c>
    </row>
    <row r="45" spans="1:5" x14ac:dyDescent="0.25">
      <c r="A45" s="1" t="s">
        <v>7564</v>
      </c>
      <c r="B45" s="1" t="s">
        <v>7479</v>
      </c>
      <c r="C45" s="1" t="s">
        <v>7522</v>
      </c>
      <c r="D45" s="1" t="s">
        <v>7514</v>
      </c>
      <c r="E45" s="1" t="s">
        <v>25007</v>
      </c>
    </row>
    <row r="46" spans="1:5" x14ac:dyDescent="0.25">
      <c r="A46" s="1" t="s">
        <v>7565</v>
      </c>
      <c r="B46" s="1" t="s">
        <v>7479</v>
      </c>
      <c r="C46" s="1" t="s">
        <v>7524</v>
      </c>
      <c r="D46" s="1" t="s">
        <v>7514</v>
      </c>
      <c r="E46" s="1" t="s">
        <v>25008</v>
      </c>
    </row>
    <row r="47" spans="1:5" x14ac:dyDescent="0.25">
      <c r="A47" s="1" t="s">
        <v>7566</v>
      </c>
      <c r="B47" s="1" t="s">
        <v>7479</v>
      </c>
      <c r="C47" s="1" t="s">
        <v>7526</v>
      </c>
      <c r="D47" s="1" t="s">
        <v>7514</v>
      </c>
      <c r="E47" s="1" t="s">
        <v>25009</v>
      </c>
    </row>
    <row r="48" spans="1:5" x14ac:dyDescent="0.25">
      <c r="A48" s="1" t="s">
        <v>7567</v>
      </c>
      <c r="B48" s="1" t="s">
        <v>7479</v>
      </c>
      <c r="C48" s="1" t="s">
        <v>7528</v>
      </c>
      <c r="D48" s="1" t="s">
        <v>7514</v>
      </c>
      <c r="E48" s="1" t="s">
        <v>25010</v>
      </c>
    </row>
    <row r="49" spans="1:5" x14ac:dyDescent="0.25">
      <c r="A49" s="1" t="s">
        <v>7568</v>
      </c>
      <c r="B49" s="1" t="s">
        <v>7479</v>
      </c>
      <c r="C49" s="1" t="s">
        <v>7530</v>
      </c>
      <c r="D49" s="1" t="s">
        <v>7514</v>
      </c>
      <c r="E49" s="1" t="s">
        <v>25011</v>
      </c>
    </row>
    <row r="50" spans="1:5" x14ac:dyDescent="0.25">
      <c r="A50" s="1" t="s">
        <v>7569</v>
      </c>
      <c r="B50" s="1" t="s">
        <v>7479</v>
      </c>
      <c r="C50" s="1" t="s">
        <v>7532</v>
      </c>
      <c r="D50" s="1" t="s">
        <v>7514</v>
      </c>
      <c r="E50" s="1" t="s">
        <v>25012</v>
      </c>
    </row>
    <row r="51" spans="1:5" x14ac:dyDescent="0.25">
      <c r="A51" s="1" t="s">
        <v>7570</v>
      </c>
      <c r="B51" s="1" t="s">
        <v>7479</v>
      </c>
      <c r="C51" s="1" t="s">
        <v>7534</v>
      </c>
      <c r="D51" s="1" t="s">
        <v>7514</v>
      </c>
      <c r="E51" s="1" t="s">
        <v>25013</v>
      </c>
    </row>
    <row r="52" spans="1:5" x14ac:dyDescent="0.25">
      <c r="A52" s="1" t="s">
        <v>7571</v>
      </c>
      <c r="B52" s="1" t="s">
        <v>7479</v>
      </c>
      <c r="C52" s="1" t="s">
        <v>7536</v>
      </c>
      <c r="D52" s="1" t="s">
        <v>7514</v>
      </c>
      <c r="E52" s="1" t="s">
        <v>25014</v>
      </c>
    </row>
    <row r="53" spans="1:5" x14ac:dyDescent="0.25">
      <c r="A53" s="1" t="s">
        <v>7572</v>
      </c>
      <c r="B53" s="1" t="s">
        <v>7479</v>
      </c>
      <c r="C53" s="1" t="s">
        <v>7538</v>
      </c>
      <c r="D53" s="1" t="s">
        <v>7514</v>
      </c>
      <c r="E53" s="1" t="s">
        <v>25015</v>
      </c>
    </row>
    <row r="54" spans="1:5" x14ac:dyDescent="0.25">
      <c r="A54" s="1" t="s">
        <v>7573</v>
      </c>
      <c r="B54" s="1" t="s">
        <v>7479</v>
      </c>
      <c r="C54" s="1" t="s">
        <v>7540</v>
      </c>
      <c r="D54" s="1" t="s">
        <v>7514</v>
      </c>
      <c r="E54" s="1" t="s">
        <v>25016</v>
      </c>
    </row>
    <row r="55" spans="1:5" x14ac:dyDescent="0.25">
      <c r="A55" s="1" t="s">
        <v>7574</v>
      </c>
      <c r="B55" s="1" t="s">
        <v>7479</v>
      </c>
      <c r="C55" s="1" t="s">
        <v>7542</v>
      </c>
      <c r="D55" s="1" t="s">
        <v>7514</v>
      </c>
      <c r="E55" s="1" t="s">
        <v>25017</v>
      </c>
    </row>
    <row r="56" spans="1:5" x14ac:dyDescent="0.25">
      <c r="A56" s="1" t="s">
        <v>7575</v>
      </c>
      <c r="B56" s="1" t="s">
        <v>7479</v>
      </c>
      <c r="C56" s="1" t="s">
        <v>7544</v>
      </c>
      <c r="D56" s="1" t="s">
        <v>7514</v>
      </c>
      <c r="E56" s="1" t="s">
        <v>25018</v>
      </c>
    </row>
    <row r="57" spans="1:5" x14ac:dyDescent="0.25">
      <c r="A57" s="1" t="s">
        <v>7576</v>
      </c>
      <c r="B57" s="1" t="s">
        <v>7479</v>
      </c>
      <c r="C57" s="1" t="s">
        <v>7546</v>
      </c>
      <c r="D57" s="1" t="s">
        <v>7514</v>
      </c>
      <c r="E57" s="1" t="s">
        <v>25019</v>
      </c>
    </row>
    <row r="58" spans="1:5" x14ac:dyDescent="0.25">
      <c r="A58" s="1" t="s">
        <v>7577</v>
      </c>
      <c r="B58" s="1" t="s">
        <v>7479</v>
      </c>
      <c r="C58" s="1" t="s">
        <v>7548</v>
      </c>
      <c r="D58" s="1" t="s">
        <v>7514</v>
      </c>
      <c r="E58" s="1" t="s">
        <v>25020</v>
      </c>
    </row>
    <row r="59" spans="1:5" x14ac:dyDescent="0.25">
      <c r="A59" s="1" t="s">
        <v>7578</v>
      </c>
      <c r="B59" s="1" t="s">
        <v>7479</v>
      </c>
      <c r="C59" s="1" t="s">
        <v>7550</v>
      </c>
      <c r="D59" s="1" t="s">
        <v>7514</v>
      </c>
      <c r="E59" s="1" t="s">
        <v>25021</v>
      </c>
    </row>
    <row r="60" spans="1:5" x14ac:dyDescent="0.25">
      <c r="A60" s="1" t="s">
        <v>7579</v>
      </c>
      <c r="B60" s="1" t="s">
        <v>7479</v>
      </c>
      <c r="C60" s="1" t="s">
        <v>7552</v>
      </c>
      <c r="D60" s="1" t="s">
        <v>7514</v>
      </c>
      <c r="E60" s="1" t="s">
        <v>25022</v>
      </c>
    </row>
    <row r="61" spans="1:5" x14ac:dyDescent="0.25">
      <c r="A61" s="1" t="s">
        <v>7580</v>
      </c>
      <c r="B61" s="1" t="s">
        <v>7479</v>
      </c>
      <c r="C61" s="1" t="s">
        <v>7554</v>
      </c>
      <c r="D61" s="1" t="s">
        <v>7514</v>
      </c>
      <c r="E61" s="1" t="s">
        <v>25023</v>
      </c>
    </row>
    <row r="62" spans="1:5" x14ac:dyDescent="0.25">
      <c r="A62" s="1" t="s">
        <v>7581</v>
      </c>
      <c r="B62" s="1" t="s">
        <v>7479</v>
      </c>
      <c r="C62" s="1" t="s">
        <v>7556</v>
      </c>
      <c r="D62" s="1" t="s">
        <v>7514</v>
      </c>
      <c r="E62" s="1" t="s">
        <v>25024</v>
      </c>
    </row>
    <row r="63" spans="1:5" x14ac:dyDescent="0.25">
      <c r="A63" s="1" t="s">
        <v>7582</v>
      </c>
      <c r="B63" s="1" t="s">
        <v>7479</v>
      </c>
      <c r="C63" s="1" t="s">
        <v>7558</v>
      </c>
      <c r="D63" s="1" t="s">
        <v>7514</v>
      </c>
      <c r="E63" s="1" t="s">
        <v>7583</v>
      </c>
    </row>
    <row r="64" spans="1:5" x14ac:dyDescent="0.25">
      <c r="A64" s="1" t="s">
        <v>7584</v>
      </c>
      <c r="B64" s="1" t="s">
        <v>7479</v>
      </c>
      <c r="C64" s="1" t="s">
        <v>7560</v>
      </c>
      <c r="D64" s="1" t="s">
        <v>7514</v>
      </c>
      <c r="E64" s="1" t="s">
        <v>25332</v>
      </c>
    </row>
    <row r="65" spans="1:5" x14ac:dyDescent="0.25">
      <c r="A65" s="1" t="s">
        <v>7585</v>
      </c>
      <c r="B65" s="1" t="s">
        <v>7586</v>
      </c>
      <c r="D65" s="1" t="s">
        <v>7587</v>
      </c>
      <c r="E65" s="1" t="s">
        <v>7588</v>
      </c>
    </row>
    <row r="66" spans="1:5" x14ac:dyDescent="0.25">
      <c r="A66" s="1" t="s">
        <v>7589</v>
      </c>
      <c r="B66" s="1" t="s">
        <v>7586</v>
      </c>
      <c r="D66" s="1" t="s">
        <v>7590</v>
      </c>
      <c r="E66" s="1" t="s">
        <v>7591</v>
      </c>
    </row>
  </sheetData>
  <mergeCells count="1">
    <mergeCell ref="A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8BE56-0B07-44B2-A91D-39E34FC3739C}">
  <dimension ref="A1:F171"/>
  <sheetViews>
    <sheetView workbookViewId="0">
      <pane ySplit="1" topLeftCell="A102" activePane="bottomLeft" state="frozen"/>
      <selection pane="bottomLeft" activeCell="B123" sqref="B123"/>
    </sheetView>
  </sheetViews>
  <sheetFormatPr defaultRowHeight="15.75" x14ac:dyDescent="0.25"/>
  <cols>
    <col min="1" max="1" width="16.625" customWidth="1"/>
    <col min="2" max="2" width="28.625" customWidth="1"/>
    <col min="3" max="4" width="20" customWidth="1"/>
    <col min="5" max="6" width="12.375" customWidth="1"/>
  </cols>
  <sheetData>
    <row r="1" spans="1:6" ht="30" customHeight="1" x14ac:dyDescent="0.25">
      <c r="A1" s="212" t="s">
        <v>31</v>
      </c>
      <c r="B1" s="212" t="s">
        <v>7592</v>
      </c>
      <c r="C1" s="212" t="s">
        <v>7593</v>
      </c>
      <c r="D1" s="212" t="s">
        <v>7594</v>
      </c>
      <c r="E1" s="213" t="s">
        <v>7595</v>
      </c>
      <c r="F1" s="213" t="s">
        <v>7596</v>
      </c>
    </row>
    <row r="2" spans="1:6" x14ac:dyDescent="0.25">
      <c r="A2" t="s">
        <v>7597</v>
      </c>
      <c r="B2" t="s">
        <v>7598</v>
      </c>
    </row>
    <row r="3" spans="1:6" x14ac:dyDescent="0.25">
      <c r="A3" t="s">
        <v>180</v>
      </c>
      <c r="B3" t="s">
        <v>7599</v>
      </c>
    </row>
    <row r="4" spans="1:6" x14ac:dyDescent="0.25">
      <c r="A4" t="s">
        <v>209</v>
      </c>
      <c r="B4" t="s">
        <v>7600</v>
      </c>
    </row>
    <row r="5" spans="1:6" x14ac:dyDescent="0.25">
      <c r="A5" t="s">
        <v>357</v>
      </c>
      <c r="B5" t="s">
        <v>7601</v>
      </c>
    </row>
    <row r="6" spans="1:6" x14ac:dyDescent="0.25">
      <c r="A6" t="s">
        <v>295</v>
      </c>
      <c r="B6" t="s">
        <v>7602</v>
      </c>
    </row>
    <row r="7" spans="1:6" x14ac:dyDescent="0.25">
      <c r="A7" t="s">
        <v>365</v>
      </c>
      <c r="B7" t="s">
        <v>7603</v>
      </c>
      <c r="C7" t="s">
        <v>331</v>
      </c>
    </row>
    <row r="8" spans="1:6" x14ac:dyDescent="0.25">
      <c r="A8" t="s">
        <v>224</v>
      </c>
      <c r="B8" t="s">
        <v>7604</v>
      </c>
    </row>
    <row r="9" spans="1:6" x14ac:dyDescent="0.25">
      <c r="A9" t="s">
        <v>131</v>
      </c>
      <c r="B9" t="s">
        <v>7605</v>
      </c>
    </row>
    <row r="10" spans="1:6" x14ac:dyDescent="0.25">
      <c r="A10" t="s">
        <v>301</v>
      </c>
      <c r="B10" t="s">
        <v>7606</v>
      </c>
    </row>
    <row r="11" spans="1:6" x14ac:dyDescent="0.25">
      <c r="A11" t="s">
        <v>1017</v>
      </c>
      <c r="B11" t="s">
        <v>7607</v>
      </c>
    </row>
    <row r="12" spans="1:6" x14ac:dyDescent="0.25">
      <c r="A12" t="s">
        <v>224</v>
      </c>
      <c r="B12" t="s">
        <v>7608</v>
      </c>
    </row>
    <row r="13" spans="1:6" x14ac:dyDescent="0.25">
      <c r="A13" t="s">
        <v>209</v>
      </c>
      <c r="B13" t="s">
        <v>7609</v>
      </c>
    </row>
    <row r="14" spans="1:6" x14ac:dyDescent="0.25">
      <c r="A14" t="s">
        <v>124</v>
      </c>
      <c r="B14" t="s">
        <v>7610</v>
      </c>
    </row>
    <row r="15" spans="1:6" x14ac:dyDescent="0.25">
      <c r="A15" t="s">
        <v>1017</v>
      </c>
      <c r="B15" t="s">
        <v>7611</v>
      </c>
    </row>
    <row r="16" spans="1:6" x14ac:dyDescent="0.25">
      <c r="A16" t="s">
        <v>209</v>
      </c>
      <c r="B16" t="s">
        <v>7612</v>
      </c>
    </row>
    <row r="17" spans="1:2" x14ac:dyDescent="0.25">
      <c r="A17" t="s">
        <v>301</v>
      </c>
      <c r="B17" t="s">
        <v>7613</v>
      </c>
    </row>
    <row r="18" spans="1:2" x14ac:dyDescent="0.25">
      <c r="A18" t="s">
        <v>224</v>
      </c>
      <c r="B18" t="s">
        <v>7614</v>
      </c>
    </row>
    <row r="19" spans="1:2" x14ac:dyDescent="0.25">
      <c r="A19" t="s">
        <v>217</v>
      </c>
      <c r="B19" t="s">
        <v>7615</v>
      </c>
    </row>
    <row r="20" spans="1:2" x14ac:dyDescent="0.25">
      <c r="A20" t="s">
        <v>224</v>
      </c>
      <c r="B20" t="s">
        <v>7616</v>
      </c>
    </row>
    <row r="21" spans="1:2" x14ac:dyDescent="0.25">
      <c r="A21" t="s">
        <v>224</v>
      </c>
      <c r="B21" t="s">
        <v>7617</v>
      </c>
    </row>
    <row r="22" spans="1:2" x14ac:dyDescent="0.25">
      <c r="A22" t="s">
        <v>180</v>
      </c>
      <c r="B22" t="s">
        <v>7618</v>
      </c>
    </row>
    <row r="23" spans="1:2" x14ac:dyDescent="0.25">
      <c r="A23" t="s">
        <v>431</v>
      </c>
      <c r="B23" t="s">
        <v>7619</v>
      </c>
    </row>
    <row r="24" spans="1:2" x14ac:dyDescent="0.25">
      <c r="A24" t="s">
        <v>180</v>
      </c>
      <c r="B24" s="217" t="s">
        <v>7620</v>
      </c>
    </row>
    <row r="25" spans="1:2" x14ac:dyDescent="0.25">
      <c r="A25" t="s">
        <v>180</v>
      </c>
      <c r="B25" s="217" t="s">
        <v>7621</v>
      </c>
    </row>
    <row r="26" spans="1:2" x14ac:dyDescent="0.25">
      <c r="A26" t="s">
        <v>180</v>
      </c>
      <c r="B26" s="217" t="s">
        <v>7622</v>
      </c>
    </row>
    <row r="27" spans="1:2" x14ac:dyDescent="0.25">
      <c r="A27" t="s">
        <v>180</v>
      </c>
      <c r="B27" s="217" t="s">
        <v>7623</v>
      </c>
    </row>
    <row r="28" spans="1:2" x14ac:dyDescent="0.25">
      <c r="A28" t="s">
        <v>131</v>
      </c>
      <c r="B28" s="217" t="s">
        <v>1145</v>
      </c>
    </row>
    <row r="29" spans="1:2" x14ac:dyDescent="0.25">
      <c r="A29" t="s">
        <v>421</v>
      </c>
      <c r="B29" s="217" t="s">
        <v>7624</v>
      </c>
    </row>
    <row r="30" spans="1:2" x14ac:dyDescent="0.25">
      <c r="A30" t="s">
        <v>180</v>
      </c>
      <c r="B30" s="217" t="s">
        <v>7625</v>
      </c>
    </row>
    <row r="31" spans="1:2" x14ac:dyDescent="0.25">
      <c r="A31" t="s">
        <v>598</v>
      </c>
      <c r="B31" s="217" t="s">
        <v>7626</v>
      </c>
    </row>
    <row r="32" spans="1:2" x14ac:dyDescent="0.25">
      <c r="A32" t="s">
        <v>2550</v>
      </c>
      <c r="B32" s="217" t="s">
        <v>7627</v>
      </c>
    </row>
    <row r="33" spans="1:2" x14ac:dyDescent="0.25">
      <c r="A33" t="s">
        <v>180</v>
      </c>
      <c r="B33" s="217" t="s">
        <v>7628</v>
      </c>
    </row>
    <row r="34" spans="1:2" x14ac:dyDescent="0.25">
      <c r="A34" t="s">
        <v>124</v>
      </c>
      <c r="B34" s="218" t="s">
        <v>7629</v>
      </c>
    </row>
    <row r="35" spans="1:2" x14ac:dyDescent="0.25">
      <c r="A35" t="s">
        <v>217</v>
      </c>
      <c r="B35" s="218" t="s">
        <v>7630</v>
      </c>
    </row>
    <row r="36" spans="1:2" x14ac:dyDescent="0.25">
      <c r="A36" t="s">
        <v>598</v>
      </c>
      <c r="B36" t="s">
        <v>7631</v>
      </c>
    </row>
    <row r="37" spans="1:2" x14ac:dyDescent="0.25">
      <c r="A37" t="s">
        <v>124</v>
      </c>
      <c r="B37" t="s">
        <v>7632</v>
      </c>
    </row>
    <row r="38" spans="1:2" x14ac:dyDescent="0.25">
      <c r="A38" t="s">
        <v>1076</v>
      </c>
      <c r="B38" t="s">
        <v>1076</v>
      </c>
    </row>
    <row r="39" spans="1:2" x14ac:dyDescent="0.25">
      <c r="A39" t="s">
        <v>4155</v>
      </c>
      <c r="B39" t="s">
        <v>4154</v>
      </c>
    </row>
    <row r="40" spans="1:2" x14ac:dyDescent="0.25">
      <c r="A40" t="s">
        <v>598</v>
      </c>
      <c r="B40" t="s">
        <v>7633</v>
      </c>
    </row>
    <row r="41" spans="1:2" x14ac:dyDescent="0.25">
      <c r="A41" t="s">
        <v>124</v>
      </c>
      <c r="B41" t="s">
        <v>7634</v>
      </c>
    </row>
    <row r="42" spans="1:2" x14ac:dyDescent="0.25">
      <c r="A42" t="s">
        <v>217</v>
      </c>
      <c r="B42" t="s">
        <v>7635</v>
      </c>
    </row>
    <row r="43" spans="1:2" x14ac:dyDescent="0.25">
      <c r="A43" t="s">
        <v>431</v>
      </c>
      <c r="B43" t="s">
        <v>7636</v>
      </c>
    </row>
    <row r="44" spans="1:2" x14ac:dyDescent="0.25">
      <c r="A44" t="s">
        <v>146</v>
      </c>
      <c r="B44" t="s">
        <v>7637</v>
      </c>
    </row>
    <row r="45" spans="1:2" x14ac:dyDescent="0.25">
      <c r="A45" t="s">
        <v>124</v>
      </c>
      <c r="B45" t="s">
        <v>7638</v>
      </c>
    </row>
    <row r="46" spans="1:2" x14ac:dyDescent="0.25">
      <c r="A46" t="s">
        <v>124</v>
      </c>
      <c r="B46" t="s">
        <v>7639</v>
      </c>
    </row>
    <row r="47" spans="1:2" x14ac:dyDescent="0.25">
      <c r="A47" t="s">
        <v>124</v>
      </c>
      <c r="B47" t="s">
        <v>7640</v>
      </c>
    </row>
    <row r="48" spans="1:2" x14ac:dyDescent="0.25">
      <c r="A48" t="s">
        <v>116</v>
      </c>
      <c r="B48" t="s">
        <v>7641</v>
      </c>
    </row>
    <row r="49" spans="1:2" x14ac:dyDescent="0.25">
      <c r="A49" t="s">
        <v>124</v>
      </c>
      <c r="B49" t="s">
        <v>7642</v>
      </c>
    </row>
    <row r="50" spans="1:2" x14ac:dyDescent="0.25">
      <c r="A50" t="s">
        <v>224</v>
      </c>
      <c r="B50" t="s">
        <v>7643</v>
      </c>
    </row>
    <row r="51" spans="1:2" x14ac:dyDescent="0.25">
      <c r="A51" t="s">
        <v>224</v>
      </c>
      <c r="B51" t="s">
        <v>7644</v>
      </c>
    </row>
    <row r="52" spans="1:2" x14ac:dyDescent="0.25">
      <c r="A52" t="s">
        <v>361</v>
      </c>
      <c r="B52" t="s">
        <v>535</v>
      </c>
    </row>
    <row r="53" spans="1:2" x14ac:dyDescent="0.25">
      <c r="A53" t="s">
        <v>217</v>
      </c>
      <c r="B53" t="s">
        <v>7645</v>
      </c>
    </row>
    <row r="54" spans="1:2" x14ac:dyDescent="0.25">
      <c r="A54" t="s">
        <v>245</v>
      </c>
      <c r="B54" t="s">
        <v>7646</v>
      </c>
    </row>
    <row r="55" spans="1:2" x14ac:dyDescent="0.25">
      <c r="A55" t="s">
        <v>217</v>
      </c>
      <c r="B55" t="s">
        <v>7647</v>
      </c>
    </row>
    <row r="56" spans="1:2" x14ac:dyDescent="0.25">
      <c r="A56" t="s">
        <v>3038</v>
      </c>
      <c r="B56" t="s">
        <v>7648</v>
      </c>
    </row>
    <row r="57" spans="1:2" x14ac:dyDescent="0.25">
      <c r="A57" t="s">
        <v>224</v>
      </c>
      <c r="B57" t="s">
        <v>7649</v>
      </c>
    </row>
    <row r="58" spans="1:2" x14ac:dyDescent="0.25">
      <c r="A58" t="s">
        <v>224</v>
      </c>
      <c r="B58" t="s">
        <v>7650</v>
      </c>
    </row>
    <row r="59" spans="1:2" x14ac:dyDescent="0.25">
      <c r="A59" t="s">
        <v>224</v>
      </c>
      <c r="B59" t="s">
        <v>7651</v>
      </c>
    </row>
    <row r="60" spans="1:2" x14ac:dyDescent="0.25">
      <c r="A60" t="s">
        <v>701</v>
      </c>
      <c r="B60" t="s">
        <v>7652</v>
      </c>
    </row>
    <row r="61" spans="1:2" x14ac:dyDescent="0.25">
      <c r="A61" t="s">
        <v>124</v>
      </c>
      <c r="B61" t="s">
        <v>7653</v>
      </c>
    </row>
    <row r="62" spans="1:2" x14ac:dyDescent="0.25">
      <c r="A62" t="s">
        <v>217</v>
      </c>
      <c r="B62" t="s">
        <v>7654</v>
      </c>
    </row>
    <row r="63" spans="1:2" x14ac:dyDescent="0.25">
      <c r="A63" t="s">
        <v>301</v>
      </c>
      <c r="B63" t="s">
        <v>7655</v>
      </c>
    </row>
    <row r="64" spans="1:2" x14ac:dyDescent="0.25">
      <c r="A64" t="s">
        <v>217</v>
      </c>
      <c r="B64" t="s">
        <v>7656</v>
      </c>
    </row>
    <row r="65" spans="1:2" x14ac:dyDescent="0.25">
      <c r="A65" t="s">
        <v>217</v>
      </c>
      <c r="B65" t="s">
        <v>7657</v>
      </c>
    </row>
    <row r="66" spans="1:2" x14ac:dyDescent="0.25">
      <c r="A66" t="s">
        <v>301</v>
      </c>
      <c r="B66" t="s">
        <v>7658</v>
      </c>
    </row>
    <row r="67" spans="1:2" x14ac:dyDescent="0.25">
      <c r="A67" t="s">
        <v>131</v>
      </c>
      <c r="B67" s="217" t="s">
        <v>7659</v>
      </c>
    </row>
    <row r="68" spans="1:2" x14ac:dyDescent="0.25">
      <c r="A68" t="s">
        <v>209</v>
      </c>
      <c r="B68" t="s">
        <v>8922</v>
      </c>
    </row>
    <row r="69" spans="1:2" x14ac:dyDescent="0.25">
      <c r="A69" t="s">
        <v>199</v>
      </c>
      <c r="B69" t="s">
        <v>8923</v>
      </c>
    </row>
    <row r="70" spans="1:2" x14ac:dyDescent="0.25">
      <c r="A70" t="s">
        <v>124</v>
      </c>
      <c r="B70" t="s">
        <v>8924</v>
      </c>
    </row>
    <row r="71" spans="1:2" x14ac:dyDescent="0.25">
      <c r="A71" t="s">
        <v>209</v>
      </c>
      <c r="B71" t="s">
        <v>8925</v>
      </c>
    </row>
    <row r="72" spans="1:2" x14ac:dyDescent="0.25">
      <c r="A72" t="s">
        <v>209</v>
      </c>
      <c r="B72" t="s">
        <v>8926</v>
      </c>
    </row>
    <row r="73" spans="1:2" x14ac:dyDescent="0.25">
      <c r="A73" t="s">
        <v>209</v>
      </c>
      <c r="B73" t="s">
        <v>8928</v>
      </c>
    </row>
    <row r="74" spans="1:2" x14ac:dyDescent="0.25">
      <c r="A74" t="s">
        <v>224</v>
      </c>
      <c r="B74" t="s">
        <v>8929</v>
      </c>
    </row>
    <row r="75" spans="1:2" x14ac:dyDescent="0.25">
      <c r="A75" t="s">
        <v>142</v>
      </c>
      <c r="B75" t="s">
        <v>8930</v>
      </c>
    </row>
    <row r="76" spans="1:2" x14ac:dyDescent="0.25">
      <c r="A76" t="s">
        <v>142</v>
      </c>
      <c r="B76" t="s">
        <v>8931</v>
      </c>
    </row>
    <row r="77" spans="1:2" x14ac:dyDescent="0.25">
      <c r="A77" t="s">
        <v>124</v>
      </c>
      <c r="B77" t="s">
        <v>8932</v>
      </c>
    </row>
    <row r="78" spans="1:2" x14ac:dyDescent="0.25">
      <c r="A78" t="s">
        <v>217</v>
      </c>
      <c r="B78" t="s">
        <v>8933</v>
      </c>
    </row>
    <row r="79" spans="1:2" x14ac:dyDescent="0.25">
      <c r="A79" t="s">
        <v>2152</v>
      </c>
      <c r="B79" t="s">
        <v>8934</v>
      </c>
    </row>
    <row r="80" spans="1:2" x14ac:dyDescent="0.25">
      <c r="A80" t="s">
        <v>1379</v>
      </c>
      <c r="B80" t="s">
        <v>8935</v>
      </c>
    </row>
    <row r="81" spans="1:2" x14ac:dyDescent="0.25">
      <c r="A81" t="s">
        <v>301</v>
      </c>
      <c r="B81" t="s">
        <v>8936</v>
      </c>
    </row>
    <row r="82" spans="1:2" x14ac:dyDescent="0.25">
      <c r="A82" t="s">
        <v>224</v>
      </c>
      <c r="B82" t="s">
        <v>8937</v>
      </c>
    </row>
    <row r="83" spans="1:2" x14ac:dyDescent="0.25">
      <c r="A83" t="s">
        <v>2006</v>
      </c>
      <c r="B83" t="s">
        <v>8938</v>
      </c>
    </row>
    <row r="84" spans="1:2" x14ac:dyDescent="0.25">
      <c r="A84" t="s">
        <v>217</v>
      </c>
      <c r="B84" t="s">
        <v>8939</v>
      </c>
    </row>
    <row r="85" spans="1:2" x14ac:dyDescent="0.25">
      <c r="A85" t="s">
        <v>217</v>
      </c>
      <c r="B85" t="s">
        <v>8940</v>
      </c>
    </row>
    <row r="86" spans="1:2" x14ac:dyDescent="0.25">
      <c r="A86" t="s">
        <v>2099</v>
      </c>
      <c r="B86" t="s">
        <v>9688</v>
      </c>
    </row>
    <row r="87" spans="1:2" x14ac:dyDescent="0.25">
      <c r="A87" t="s">
        <v>124</v>
      </c>
      <c r="B87" t="s">
        <v>9689</v>
      </c>
    </row>
    <row r="88" spans="1:2" x14ac:dyDescent="0.25">
      <c r="A88" t="s">
        <v>217</v>
      </c>
      <c r="B88" t="s">
        <v>9902</v>
      </c>
    </row>
    <row r="89" spans="1:2" x14ac:dyDescent="0.25">
      <c r="A89" t="s">
        <v>217</v>
      </c>
      <c r="B89" t="s">
        <v>9903</v>
      </c>
    </row>
    <row r="90" spans="1:2" x14ac:dyDescent="0.25">
      <c r="A90" t="s">
        <v>142</v>
      </c>
      <c r="B90" t="s">
        <v>9904</v>
      </c>
    </row>
    <row r="91" spans="1:2" x14ac:dyDescent="0.25">
      <c r="A91" t="s">
        <v>142</v>
      </c>
      <c r="B91" t="s">
        <v>9905</v>
      </c>
    </row>
    <row r="92" spans="1:2" x14ac:dyDescent="0.25">
      <c r="A92" t="s">
        <v>209</v>
      </c>
      <c r="B92" t="s">
        <v>9906</v>
      </c>
    </row>
    <row r="93" spans="1:2" x14ac:dyDescent="0.25">
      <c r="A93" t="s">
        <v>124</v>
      </c>
      <c r="B93" t="s">
        <v>9909</v>
      </c>
    </row>
    <row r="94" spans="1:2" x14ac:dyDescent="0.25">
      <c r="A94" t="s">
        <v>116</v>
      </c>
      <c r="B94" t="s">
        <v>11104</v>
      </c>
    </row>
    <row r="95" spans="1:2" x14ac:dyDescent="0.25">
      <c r="A95" t="s">
        <v>199</v>
      </c>
      <c r="B95" t="s">
        <v>11105</v>
      </c>
    </row>
    <row r="96" spans="1:2" x14ac:dyDescent="0.25">
      <c r="A96" t="s">
        <v>217</v>
      </c>
      <c r="B96" t="s">
        <v>11106</v>
      </c>
    </row>
    <row r="97" spans="1:3" x14ac:dyDescent="0.25">
      <c r="A97" t="s">
        <v>217</v>
      </c>
      <c r="B97" t="s">
        <v>11364</v>
      </c>
    </row>
    <row r="98" spans="1:3" x14ac:dyDescent="0.25">
      <c r="A98" t="s">
        <v>199</v>
      </c>
      <c r="B98" s="225" t="s">
        <v>12993</v>
      </c>
    </row>
    <row r="99" spans="1:3" x14ac:dyDescent="0.25">
      <c r="A99" t="s">
        <v>3510</v>
      </c>
      <c r="B99" t="s">
        <v>11679</v>
      </c>
    </row>
    <row r="100" spans="1:3" x14ac:dyDescent="0.25">
      <c r="A100" t="s">
        <v>224</v>
      </c>
      <c r="B100" t="s">
        <v>13754</v>
      </c>
    </row>
    <row r="101" spans="1:3" x14ac:dyDescent="0.25">
      <c r="A101" t="s">
        <v>142</v>
      </c>
      <c r="B101" t="s">
        <v>13755</v>
      </c>
    </row>
    <row r="102" spans="1:3" x14ac:dyDescent="0.25">
      <c r="A102" t="s">
        <v>199</v>
      </c>
      <c r="B102" t="s">
        <v>13756</v>
      </c>
    </row>
    <row r="103" spans="1:3" x14ac:dyDescent="0.25">
      <c r="A103" t="s">
        <v>224</v>
      </c>
      <c r="B103" t="s">
        <v>14591</v>
      </c>
    </row>
    <row r="104" spans="1:3" x14ac:dyDescent="0.25">
      <c r="A104" t="s">
        <v>365</v>
      </c>
      <c r="B104" t="s">
        <v>8960</v>
      </c>
      <c r="C104" t="s">
        <v>331</v>
      </c>
    </row>
    <row r="105" spans="1:3" x14ac:dyDescent="0.25">
      <c r="A105" t="s">
        <v>217</v>
      </c>
      <c r="B105" t="s">
        <v>18526</v>
      </c>
    </row>
    <row r="106" spans="1:3" x14ac:dyDescent="0.25">
      <c r="A106" t="s">
        <v>124</v>
      </c>
      <c r="B106" t="s">
        <v>1255</v>
      </c>
    </row>
    <row r="107" spans="1:3" x14ac:dyDescent="0.25">
      <c r="A107" t="s">
        <v>124</v>
      </c>
      <c r="B107" t="s">
        <v>18527</v>
      </c>
    </row>
    <row r="108" spans="1:3" x14ac:dyDescent="0.25">
      <c r="A108" t="s">
        <v>217</v>
      </c>
      <c r="B108" t="s">
        <v>18528</v>
      </c>
    </row>
    <row r="109" spans="1:3" x14ac:dyDescent="0.25">
      <c r="A109" t="s">
        <v>361</v>
      </c>
      <c r="B109" t="s">
        <v>18529</v>
      </c>
    </row>
    <row r="110" spans="1:3" x14ac:dyDescent="0.25">
      <c r="A110" t="s">
        <v>124</v>
      </c>
      <c r="B110" t="s">
        <v>18530</v>
      </c>
    </row>
    <row r="111" spans="1:3" x14ac:dyDescent="0.25">
      <c r="A111" t="s">
        <v>441</v>
      </c>
      <c r="B111" t="s">
        <v>18531</v>
      </c>
    </row>
    <row r="112" spans="1:3" x14ac:dyDescent="0.25">
      <c r="A112" t="s">
        <v>337</v>
      </c>
      <c r="B112" t="s">
        <v>18532</v>
      </c>
    </row>
    <row r="113" spans="1:3" x14ac:dyDescent="0.25">
      <c r="A113" t="s">
        <v>146</v>
      </c>
      <c r="B113" t="s">
        <v>18533</v>
      </c>
    </row>
    <row r="114" spans="1:3" x14ac:dyDescent="0.25">
      <c r="A114" t="s">
        <v>1258</v>
      </c>
      <c r="B114" t="s">
        <v>18534</v>
      </c>
    </row>
    <row r="115" spans="1:3" x14ac:dyDescent="0.25">
      <c r="A115" t="s">
        <v>2006</v>
      </c>
      <c r="B115" t="s">
        <v>18535</v>
      </c>
    </row>
    <row r="116" spans="1:3" x14ac:dyDescent="0.25">
      <c r="A116" t="s">
        <v>18536</v>
      </c>
      <c r="B116" t="s">
        <v>18537</v>
      </c>
    </row>
    <row r="117" spans="1:3" x14ac:dyDescent="0.25">
      <c r="A117" t="s">
        <v>124</v>
      </c>
      <c r="B117" t="s">
        <v>18539</v>
      </c>
    </row>
    <row r="118" spans="1:3" x14ac:dyDescent="0.25">
      <c r="A118" t="s">
        <v>4645</v>
      </c>
      <c r="B118" t="s">
        <v>18540</v>
      </c>
    </row>
    <row r="119" spans="1:3" x14ac:dyDescent="0.25">
      <c r="A119" t="s">
        <v>14592</v>
      </c>
      <c r="B119" t="s">
        <v>13781</v>
      </c>
    </row>
    <row r="120" spans="1:3" x14ac:dyDescent="0.25">
      <c r="A120" t="s">
        <v>337</v>
      </c>
      <c r="B120" t="s">
        <v>18541</v>
      </c>
    </row>
    <row r="121" spans="1:3" x14ac:dyDescent="0.25">
      <c r="A121" t="s">
        <v>4827</v>
      </c>
      <c r="B121" t="s">
        <v>19199</v>
      </c>
    </row>
    <row r="122" spans="1:3" x14ac:dyDescent="0.25">
      <c r="A122" t="s">
        <v>262</v>
      </c>
      <c r="B122" t="s">
        <v>19200</v>
      </c>
    </row>
    <row r="123" spans="1:3" ht="16.5" thickBot="1" x14ac:dyDescent="0.3">
      <c r="A123" t="s">
        <v>3038</v>
      </c>
      <c r="B123" t="s">
        <v>19201</v>
      </c>
    </row>
    <row r="124" spans="1:3" ht="72.75" thickBot="1" x14ac:dyDescent="0.3">
      <c r="A124" s="226" t="s">
        <v>4384</v>
      </c>
      <c r="B124" s="226" t="s">
        <v>20446</v>
      </c>
      <c r="C124" s="226"/>
    </row>
    <row r="125" spans="1:3" ht="54.75" thickBot="1" x14ac:dyDescent="0.3">
      <c r="A125" s="226" t="s">
        <v>20445</v>
      </c>
      <c r="B125" s="226" t="s">
        <v>20447</v>
      </c>
      <c r="C125" s="226"/>
    </row>
    <row r="126" spans="1:3" ht="54.75" thickBot="1" x14ac:dyDescent="0.3">
      <c r="A126" s="226" t="s">
        <v>20445</v>
      </c>
      <c r="B126" s="226" t="s">
        <v>20448</v>
      </c>
      <c r="C126" s="226"/>
    </row>
    <row r="127" spans="1:3" ht="36.75" thickBot="1" x14ac:dyDescent="0.3">
      <c r="A127" s="226" t="s">
        <v>20449</v>
      </c>
      <c r="B127" s="226" t="s">
        <v>3280</v>
      </c>
      <c r="C127" s="226"/>
    </row>
    <row r="128" spans="1:3" ht="36.75" thickBot="1" x14ac:dyDescent="0.3">
      <c r="A128" s="226" t="s">
        <v>20449</v>
      </c>
      <c r="B128" s="226" t="s">
        <v>20450</v>
      </c>
      <c r="C128" s="226"/>
    </row>
    <row r="129" spans="1:3" ht="36.75" thickBot="1" x14ac:dyDescent="0.3">
      <c r="A129" s="226" t="s">
        <v>20451</v>
      </c>
      <c r="B129" s="226" t="s">
        <v>20452</v>
      </c>
      <c r="C129" s="226"/>
    </row>
    <row r="130" spans="1:3" ht="18.75" thickBot="1" x14ac:dyDescent="0.3">
      <c r="A130" s="226" t="s">
        <v>20451</v>
      </c>
      <c r="B130" s="226" t="s">
        <v>20453</v>
      </c>
      <c r="C130" s="226"/>
    </row>
    <row r="131" spans="1:3" ht="36.75" thickBot="1" x14ac:dyDescent="0.3">
      <c r="A131" s="226" t="s">
        <v>20454</v>
      </c>
      <c r="B131" s="226" t="s">
        <v>20455</v>
      </c>
      <c r="C131" s="226"/>
    </row>
    <row r="132" spans="1:3" ht="36.75" thickBot="1" x14ac:dyDescent="0.3">
      <c r="A132" s="226" t="s">
        <v>20454</v>
      </c>
      <c r="B132" s="226" t="s">
        <v>20456</v>
      </c>
      <c r="C132" s="226"/>
    </row>
    <row r="133" spans="1:3" ht="18.75" thickBot="1" x14ac:dyDescent="0.3">
      <c r="A133" s="226" t="s">
        <v>7461</v>
      </c>
      <c r="B133" s="226" t="s">
        <v>873</v>
      </c>
      <c r="C133" s="226"/>
    </row>
    <row r="134" spans="1:3" ht="54.75" thickBot="1" x14ac:dyDescent="0.3">
      <c r="A134" s="226" t="s">
        <v>20457</v>
      </c>
      <c r="B134" s="226" t="s">
        <v>20458</v>
      </c>
      <c r="C134" s="226" t="s">
        <v>20459</v>
      </c>
    </row>
    <row r="135" spans="1:3" ht="54.75" thickBot="1" x14ac:dyDescent="0.3">
      <c r="A135" s="226" t="s">
        <v>20457</v>
      </c>
      <c r="B135" s="226" t="s">
        <v>20460</v>
      </c>
      <c r="C135" s="226" t="s">
        <v>20459</v>
      </c>
    </row>
    <row r="136" spans="1:3" ht="54.75" thickBot="1" x14ac:dyDescent="0.3">
      <c r="A136" s="226" t="s">
        <v>20445</v>
      </c>
      <c r="B136" s="226" t="s">
        <v>20461</v>
      </c>
      <c r="C136" s="226"/>
    </row>
    <row r="137" spans="1:3" ht="54.75" thickBot="1" x14ac:dyDescent="0.3">
      <c r="A137" s="226" t="s">
        <v>20445</v>
      </c>
      <c r="B137" s="226" t="s">
        <v>20462</v>
      </c>
      <c r="C137" s="226"/>
    </row>
    <row r="138" spans="1:3" ht="36.75" thickBot="1" x14ac:dyDescent="0.3">
      <c r="A138" s="226" t="s">
        <v>7470</v>
      </c>
      <c r="B138" s="226" t="s">
        <v>20463</v>
      </c>
      <c r="C138" s="226" t="s">
        <v>20459</v>
      </c>
    </row>
    <row r="139" spans="1:3" ht="36.75" thickBot="1" x14ac:dyDescent="0.3">
      <c r="A139" s="226" t="s">
        <v>7470</v>
      </c>
      <c r="B139" s="226" t="s">
        <v>20464</v>
      </c>
      <c r="C139" s="226" t="s">
        <v>20459</v>
      </c>
    </row>
    <row r="140" spans="1:3" ht="36.75" thickBot="1" x14ac:dyDescent="0.3">
      <c r="A140" s="226" t="s">
        <v>20465</v>
      </c>
      <c r="B140" s="226" t="s">
        <v>20466</v>
      </c>
      <c r="C140" s="226"/>
    </row>
    <row r="141" spans="1:3" ht="54.75" thickBot="1" x14ac:dyDescent="0.3">
      <c r="A141" s="226" t="s">
        <v>20467</v>
      </c>
      <c r="B141" s="226" t="s">
        <v>20468</v>
      </c>
      <c r="C141" s="226"/>
    </row>
    <row r="142" spans="1:3" ht="36.75" thickBot="1" x14ac:dyDescent="0.3">
      <c r="A142" s="226" t="s">
        <v>7470</v>
      </c>
      <c r="B142" s="226" t="s">
        <v>20469</v>
      </c>
      <c r="C142" s="226"/>
    </row>
    <row r="143" spans="1:3" ht="36.75" thickBot="1" x14ac:dyDescent="0.3">
      <c r="A143" s="226" t="s">
        <v>7470</v>
      </c>
      <c r="B143" s="226" t="s">
        <v>20470</v>
      </c>
      <c r="C143" s="226"/>
    </row>
    <row r="144" spans="1:3" ht="36.75" thickBot="1" x14ac:dyDescent="0.3">
      <c r="A144" s="226" t="s">
        <v>7470</v>
      </c>
      <c r="B144" s="226" t="s">
        <v>20471</v>
      </c>
      <c r="C144" s="226"/>
    </row>
    <row r="145" spans="1:3" ht="36.75" thickBot="1" x14ac:dyDescent="0.3">
      <c r="A145" s="226" t="s">
        <v>7470</v>
      </c>
      <c r="B145" s="226" t="s">
        <v>20472</v>
      </c>
      <c r="C145" s="226"/>
    </row>
    <row r="146" spans="1:3" ht="18.75" thickBot="1" x14ac:dyDescent="0.3">
      <c r="A146" s="226" t="s">
        <v>131</v>
      </c>
      <c r="B146" s="226" t="s">
        <v>20473</v>
      </c>
      <c r="C146" s="226"/>
    </row>
    <row r="147" spans="1:3" ht="18.75" thickBot="1" x14ac:dyDescent="0.3">
      <c r="A147" s="226" t="s">
        <v>131</v>
      </c>
      <c r="B147" s="226" t="s">
        <v>20474</v>
      </c>
      <c r="C147" s="226"/>
    </row>
    <row r="148" spans="1:3" ht="18.75" thickBot="1" x14ac:dyDescent="0.3">
      <c r="A148" s="226" t="s">
        <v>131</v>
      </c>
      <c r="B148" s="226" t="s">
        <v>20475</v>
      </c>
      <c r="C148" s="226"/>
    </row>
    <row r="149" spans="1:3" ht="18.75" thickBot="1" x14ac:dyDescent="0.3">
      <c r="A149" s="226" t="s">
        <v>217</v>
      </c>
      <c r="B149" s="226" t="s">
        <v>20476</v>
      </c>
      <c r="C149" s="226"/>
    </row>
    <row r="150" spans="1:3" ht="18.75" thickBot="1" x14ac:dyDescent="0.3">
      <c r="A150" s="226" t="s">
        <v>217</v>
      </c>
      <c r="B150" s="226" t="s">
        <v>20477</v>
      </c>
      <c r="C150" s="226"/>
    </row>
    <row r="151" spans="1:3" ht="18.75" thickBot="1" x14ac:dyDescent="0.3">
      <c r="A151" s="226" t="s">
        <v>217</v>
      </c>
      <c r="B151" s="226" t="s">
        <v>20478</v>
      </c>
      <c r="C151" s="226"/>
    </row>
    <row r="152" spans="1:3" ht="18.75" thickBot="1" x14ac:dyDescent="0.3">
      <c r="A152" s="226" t="s">
        <v>217</v>
      </c>
      <c r="B152" s="226" t="s">
        <v>20479</v>
      </c>
      <c r="C152" s="226"/>
    </row>
    <row r="153" spans="1:3" ht="18.75" thickBot="1" x14ac:dyDescent="0.3">
      <c r="A153" s="226" t="s">
        <v>217</v>
      </c>
      <c r="B153" s="226" t="s">
        <v>20480</v>
      </c>
      <c r="C153" s="226"/>
    </row>
    <row r="154" spans="1:3" ht="36.75" thickBot="1" x14ac:dyDescent="0.3">
      <c r="A154" s="226" t="s">
        <v>20481</v>
      </c>
      <c r="B154" s="226" t="s">
        <v>20482</v>
      </c>
      <c r="C154" s="226"/>
    </row>
    <row r="155" spans="1:3" ht="36.75" thickBot="1" x14ac:dyDescent="0.3">
      <c r="A155" s="226" t="s">
        <v>20481</v>
      </c>
      <c r="B155" s="226" t="s">
        <v>20483</v>
      </c>
      <c r="C155" s="226"/>
    </row>
    <row r="156" spans="1:3" ht="36.75" thickBot="1" x14ac:dyDescent="0.3">
      <c r="A156" s="226" t="s">
        <v>20481</v>
      </c>
      <c r="B156" s="226" t="s">
        <v>20484</v>
      </c>
      <c r="C156" s="226"/>
    </row>
    <row r="157" spans="1:3" ht="18.75" thickBot="1" x14ac:dyDescent="0.3">
      <c r="A157" s="226" t="s">
        <v>209</v>
      </c>
      <c r="B157" s="226" t="s">
        <v>20485</v>
      </c>
      <c r="C157" s="226"/>
    </row>
    <row r="158" spans="1:3" ht="36.75" thickBot="1" x14ac:dyDescent="0.3">
      <c r="A158" s="226" t="s">
        <v>20481</v>
      </c>
      <c r="B158" s="226" t="s">
        <v>20486</v>
      </c>
      <c r="C158" s="226"/>
    </row>
    <row r="159" spans="1:3" ht="18.75" thickBot="1" x14ac:dyDescent="0.3">
      <c r="A159" s="226" t="s">
        <v>142</v>
      </c>
      <c r="B159" s="226" t="s">
        <v>20487</v>
      </c>
      <c r="C159" s="226"/>
    </row>
    <row r="160" spans="1:3" ht="18.75" thickBot="1" x14ac:dyDescent="0.3">
      <c r="A160" s="226" t="s">
        <v>142</v>
      </c>
      <c r="B160" s="226" t="s">
        <v>20488</v>
      </c>
      <c r="C160" s="226"/>
    </row>
    <row r="161" spans="1:3" ht="18.75" thickBot="1" x14ac:dyDescent="0.3">
      <c r="A161" s="226" t="s">
        <v>217</v>
      </c>
      <c r="B161" s="226" t="s">
        <v>20489</v>
      </c>
      <c r="C161" s="226"/>
    </row>
    <row r="162" spans="1:3" ht="18.75" thickBot="1" x14ac:dyDescent="0.3">
      <c r="A162" s="226" t="s">
        <v>131</v>
      </c>
      <c r="B162" s="226" t="s">
        <v>20490</v>
      </c>
      <c r="C162" s="226"/>
    </row>
    <row r="163" spans="1:3" ht="36.75" thickBot="1" x14ac:dyDescent="0.3">
      <c r="A163" s="226" t="s">
        <v>20454</v>
      </c>
      <c r="B163" s="226" t="s">
        <v>230</v>
      </c>
      <c r="C163" s="226" t="s">
        <v>7746</v>
      </c>
    </row>
    <row r="164" spans="1:3" ht="36.75" thickBot="1" x14ac:dyDescent="0.3">
      <c r="A164" s="226" t="s">
        <v>20491</v>
      </c>
      <c r="B164" s="226" t="s">
        <v>191</v>
      </c>
      <c r="C164" s="226" t="s">
        <v>20491</v>
      </c>
    </row>
    <row r="165" spans="1:3" ht="18.75" thickBot="1" x14ac:dyDescent="0.3">
      <c r="A165" s="226" t="s">
        <v>7447</v>
      </c>
      <c r="B165" s="226" t="s">
        <v>20492</v>
      </c>
      <c r="C165" s="226"/>
    </row>
    <row r="166" spans="1:3" ht="18.75" thickBot="1" x14ac:dyDescent="0.3">
      <c r="A166" s="226" t="s">
        <v>20493</v>
      </c>
      <c r="B166" s="226" t="s">
        <v>20494</v>
      </c>
      <c r="C166" s="226"/>
    </row>
    <row r="167" spans="1:3" ht="18.75" thickBot="1" x14ac:dyDescent="0.3">
      <c r="A167" s="226" t="s">
        <v>20495</v>
      </c>
      <c r="B167" s="226" t="s">
        <v>20496</v>
      </c>
      <c r="C167" s="226"/>
    </row>
    <row r="168" spans="1:3" ht="18.75" thickBot="1" x14ac:dyDescent="0.3">
      <c r="A168" s="226" t="s">
        <v>20495</v>
      </c>
      <c r="B168" s="226" t="s">
        <v>20497</v>
      </c>
      <c r="C168" s="226"/>
    </row>
    <row r="169" spans="1:3" ht="18.75" thickBot="1" x14ac:dyDescent="0.3">
      <c r="A169" s="226" t="s">
        <v>20495</v>
      </c>
      <c r="B169" s="226" t="s">
        <v>20498</v>
      </c>
      <c r="C169" s="226"/>
    </row>
    <row r="170" spans="1:3" ht="18.75" thickBot="1" x14ac:dyDescent="0.3">
      <c r="A170" s="226" t="s">
        <v>20499</v>
      </c>
      <c r="B170" s="226" t="s">
        <v>20500</v>
      </c>
      <c r="C170" s="226"/>
    </row>
    <row r="171" spans="1:3" ht="18.75" thickBot="1" x14ac:dyDescent="0.3">
      <c r="A171" s="226" t="s">
        <v>20495</v>
      </c>
      <c r="B171" s="226" t="s">
        <v>20501</v>
      </c>
      <c r="C171" s="226"/>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D75AD28-7395-474F-9BCC-7073A018BB5D}">
          <x14:formula1>
            <xm:f>'Categories'!$A$2:$A$1071</xm:f>
          </x14:formula1>
          <xm:sqref>A2:A1003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igrationHistory xmlns="http://tillerhq.com/platform/migrations/1.0" sheet-ref="sheet:%7BE2FA89F4-E5C8-1B4E-A824-B71A61447384%7D">
  <Revisions>
    <Revision applied-at="Mon, 28 Feb 2022 17:55:36 GMT" tag="20210922_2100"/>
  </Revisions>
  <Revisions>
    <Revision applied-at="Mon, 28 Feb 2022 17:55:36 GMT" tag="20210925_2000"/>
  </Revisions>
</MigrationHistor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629b35d-b076-49d3-a4c4-63e6e77bf62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04867802299B947B518CF04FD32EBBA" ma:contentTypeVersion="16" ma:contentTypeDescription="Create a new document." ma:contentTypeScope="" ma:versionID="3de3941ff8d1304d914fdd7733b38298">
  <xsd:schema xmlns:xsd="http://www.w3.org/2001/XMLSchema" xmlns:xs="http://www.w3.org/2001/XMLSchema" xmlns:p="http://schemas.microsoft.com/office/2006/metadata/properties" xmlns:ns3="e629b35d-b076-49d3-a4c4-63e6e77bf624" xmlns:ns4="69da86ca-1c72-443c-9d85-26dc7bd2d196" targetNamespace="http://schemas.microsoft.com/office/2006/metadata/properties" ma:root="true" ma:fieldsID="aad835c1ded389e505078115b343bcb6" ns3:_="" ns4:_="">
    <xsd:import namespace="e629b35d-b076-49d3-a4c4-63e6e77bf624"/>
    <xsd:import namespace="69da86ca-1c72-443c-9d85-26dc7bd2d19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_activity" minOccurs="0"/>
                <xsd:element ref="ns3:MediaServiceSystemTag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29b35d-b076-49d3-a4c4-63e6e77bf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da86ca-1c72-443c-9d85-26dc7bd2d19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490CCA-6D7D-7744-ADDF-08B82D463008}">
  <ds:schemaRefs>
    <ds:schemaRef ds:uri="http://tillerhq.com/platform/migrations/1.0"/>
  </ds:schemaRefs>
</ds:datastoreItem>
</file>

<file path=customXml/itemProps2.xml><?xml version="1.0" encoding="utf-8"?>
<ds:datastoreItem xmlns:ds="http://schemas.openxmlformats.org/officeDocument/2006/customXml" ds:itemID="{BD4E6090-973C-477C-BF7C-07DFC29BCB9E}">
  <ds:schemaRefs>
    <ds:schemaRef ds:uri="http://schemas.microsoft.com/sharepoint/v3/contenttype/forms"/>
  </ds:schemaRefs>
</ds:datastoreItem>
</file>

<file path=customXml/itemProps3.xml><?xml version="1.0" encoding="utf-8"?>
<ds:datastoreItem xmlns:ds="http://schemas.openxmlformats.org/officeDocument/2006/customXml" ds:itemID="{D25F8C5C-3988-4B15-AD8C-4C69987E549B}">
  <ds:schemaRefs>
    <ds:schemaRef ds:uri="http://purl.org/dc/dcmitype/"/>
    <ds:schemaRef ds:uri="http://purl.org/dc/elements/1.1/"/>
    <ds:schemaRef ds:uri="http://schemas.microsoft.com/office/infopath/2007/PartnerControls"/>
    <ds:schemaRef ds:uri="http://www.w3.org/XML/1998/namespace"/>
    <ds:schemaRef ds:uri="http://schemas.openxmlformats.org/package/2006/metadata/core-properties"/>
    <ds:schemaRef ds:uri="69da86ca-1c72-443c-9d85-26dc7bd2d196"/>
    <ds:schemaRef ds:uri="http://schemas.microsoft.com/office/2006/documentManagement/types"/>
    <ds:schemaRef ds:uri="e629b35d-b076-49d3-a4c4-63e6e77bf624"/>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D02C754E-17F4-47E5-AC31-5BCED44942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29b35d-b076-49d3-a4c4-63e6e77bf624"/>
    <ds:schemaRef ds:uri="69da86ca-1c72-443c-9d85-26dc7bd2d1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Install Help</vt:lpstr>
      <vt:lpstr>Spending Trends</vt:lpstr>
      <vt:lpstr>Transactions</vt:lpstr>
      <vt:lpstr>Balance History</vt:lpstr>
      <vt:lpstr>Categories</vt:lpstr>
      <vt:lpstr>New Year</vt:lpstr>
      <vt:lpstr>AutoCat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Randy Hulett</dc:creator>
  <cp:keywords/>
  <dc:description/>
  <cp:lastModifiedBy>Harry Mower</cp:lastModifiedBy>
  <cp:revision/>
  <dcterms:created xsi:type="dcterms:W3CDTF">2018-05-16T13:39:43Z</dcterms:created>
  <dcterms:modified xsi:type="dcterms:W3CDTF">2026-03-19T01:19:42Z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0x010100D04867802299B947B518CF04FD32EBBA</vt:lpwstr>
  </property>
</Properties>
</file>